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ables/table2.xml" ContentType="application/vnd.openxmlformats-officedocument.spreadsheetml.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1.xml" ContentType="application/vnd.openxmlformats-officedocument.themeOverride+xml"/>
  <Override PartName="/xl/tables/table3.xml" ContentType="application/vnd.openxmlformats-officedocument.spreadsheetml.table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17.xml" ContentType="application/vnd.openxmlformats-officedocument.spreadsheetml.pivotTable+xml"/>
  <Override PartName="/xl/drawings/drawing1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18.xml" ContentType="application/vnd.openxmlformats-officedocument.spreadsheetml.pivotTable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19.xml" ContentType="application/vnd.openxmlformats-officedocument.spreadsheetml.pivotTable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ti\Downloads\"/>
    </mc:Choice>
  </mc:AlternateContent>
  <xr:revisionPtr revIDLastSave="0" documentId="13_ncr:1_{B3C96871-4533-461B-81E4-88B005294A3D}" xr6:coauthVersionLast="47" xr6:coauthVersionMax="47" xr10:uidLastSave="{00000000-0000-0000-0000-000000000000}"/>
  <bookViews>
    <workbookView xWindow="38295" yWindow="-9090" windowWidth="33885" windowHeight="20985" firstSheet="19" activeTab="27" xr2:uid="{0D39FF1E-D2AE-41AA-A188-23E2BD4E692E}"/>
  </bookViews>
  <sheets>
    <sheet name="Cover" sheetId="1" r:id="rId1"/>
    <sheet name="Topics" sheetId="2" r:id="rId2"/>
    <sheet name="T V (1)" sheetId="8" r:id="rId3"/>
    <sheet name="T V (2)" sheetId="9" r:id="rId4"/>
    <sheet name="T V (3)" sheetId="10" r:id="rId5"/>
    <sheet name="T V (4)" sheetId="11" r:id="rId6"/>
    <sheet name="T V (5)" sheetId="12" r:id="rId7"/>
    <sheet name="T" sheetId="13" r:id="rId8"/>
    <sheet name="CF" sheetId="17" r:id="rId9"/>
    <sheet name="C B P" sheetId="18" r:id="rId10"/>
    <sheet name="CT Charts" sheetId="19" r:id="rId11"/>
    <sheet name="Line1st" sheetId="37" r:id="rId12"/>
    <sheet name="Line" sheetId="21" r:id="rId13"/>
    <sheet name="X Y" sheetId="22" r:id="rId14"/>
    <sheet name="Goals of Chantel" sheetId="23" r:id="rId15"/>
    <sheet name="CS Data" sheetId="14" r:id="rId16"/>
    <sheet name="BuildDB" sheetId="15" r:id="rId17"/>
    <sheet name="Dashboard" sheetId="24" r:id="rId18"/>
    <sheet name="HW ==&gt;&gt;" sheetId="25" r:id="rId19"/>
    <sheet name="HW(1)" sheetId="26" r:id="rId20"/>
    <sheet name="HW(1an)" sheetId="27" r:id="rId21"/>
    <sheet name="HW(2)" sheetId="28" r:id="rId22"/>
    <sheet name="HW(2an)" sheetId="29" r:id="rId23"/>
    <sheet name="HW(3)" sheetId="30" r:id="rId24"/>
    <sheet name="HW(3an)" sheetId="31" r:id="rId25"/>
    <sheet name="HW(4)" sheetId="32" r:id="rId26"/>
    <sheet name="HW(4an)" sheetId="33" r:id="rId27"/>
    <sheet name="HW(5)" sheetId="34" r:id="rId28"/>
    <sheet name="HW(5an)" sheetId="36" r:id="rId29"/>
  </sheets>
  <definedNames>
    <definedName name="_xlnm._FilterDatabase" localSheetId="19" hidden="1">'HW(1)'!#REF!</definedName>
    <definedName name="_xlnm._FilterDatabase" localSheetId="20" hidden="1">'HW(1an)'!#REF!</definedName>
    <definedName name="_Toc451579853" localSheetId="11">Line1st!$A$1</definedName>
    <definedName name="_xlnm.Print_Area" localSheetId="17">Dashboard!$D$1:$K$35</definedName>
    <definedName name="_xlnm.Print_Area" localSheetId="7">T!$B$57:$I$69</definedName>
  </definedNames>
  <calcPr calcId="191029"/>
  <pivotCaches>
    <pivotCache cacheId="87" r:id="rId30"/>
    <pivotCache cacheId="91" r:id="rId31"/>
    <pivotCache cacheId="96" r:id="rId32"/>
    <pivotCache cacheId="100" r:id="rId33"/>
    <pivotCache cacheId="105" r:id="rId34"/>
    <pivotCache cacheId="109" r:id="rId35"/>
    <pivotCache cacheId="115" r:id="rId36"/>
    <pivotCache cacheId="119" r:id="rId37"/>
    <pivotCache cacheId="167" r:id="rId38"/>
    <pivotCache cacheId="128" r:id="rId39"/>
    <pivotCache cacheId="164" r:id="rId4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" i="28" l="1"/>
  <c r="B4" i="24"/>
  <c r="B3" i="24"/>
  <c r="E2" i="24" s="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F1212" i="21"/>
  <c r="F1213" i="21"/>
  <c r="F1214" i="21"/>
  <c r="F1215" i="21"/>
  <c r="F1216" i="21"/>
  <c r="F1217" i="21"/>
  <c r="F1218" i="21"/>
  <c r="F1219" i="21"/>
  <c r="F1220" i="21"/>
  <c r="F1221" i="21"/>
  <c r="F1222" i="21"/>
  <c r="F1223" i="21"/>
  <c r="F1224" i="21"/>
  <c r="F1225" i="21"/>
  <c r="F1226" i="21"/>
  <c r="F1227" i="21"/>
  <c r="F1228" i="21"/>
  <c r="F1229" i="21"/>
  <c r="F1230" i="21"/>
  <c r="F1231" i="21"/>
  <c r="F1232" i="21"/>
  <c r="F1233" i="21"/>
  <c r="F1234" i="21"/>
  <c r="F1235" i="21"/>
  <c r="F1236" i="21"/>
  <c r="F1237" i="21"/>
  <c r="F1238" i="21"/>
  <c r="F1239" i="21"/>
  <c r="F1240" i="21"/>
  <c r="F1241" i="21"/>
  <c r="F1242" i="21"/>
  <c r="F1243" i="21"/>
  <c r="F1244" i="21"/>
  <c r="F1245" i="21"/>
  <c r="F1246" i="21"/>
  <c r="F1247" i="21"/>
  <c r="F1248" i="21"/>
  <c r="F1249" i="21"/>
  <c r="F1250" i="21"/>
  <c r="F1251" i="21"/>
  <c r="F1252" i="21"/>
  <c r="F1253" i="21"/>
  <c r="F1254" i="21"/>
  <c r="F1255" i="21"/>
  <c r="F1256" i="21"/>
  <c r="F1257" i="21"/>
  <c r="F1258" i="21"/>
  <c r="F1259" i="21"/>
  <c r="F1260" i="21"/>
  <c r="F1261" i="21"/>
  <c r="F1262" i="21"/>
  <c r="F1263" i="21"/>
  <c r="F1264" i="21"/>
  <c r="F1265" i="21"/>
  <c r="F1266" i="21"/>
  <c r="F1267" i="21"/>
  <c r="F1268" i="21"/>
  <c r="F1269" i="21"/>
  <c r="F1270" i="21"/>
  <c r="F1271" i="21"/>
  <c r="F1272" i="21"/>
  <c r="F1273" i="21"/>
  <c r="F1274" i="21"/>
  <c r="F1275" i="21"/>
  <c r="F1276" i="21"/>
  <c r="F1277" i="21"/>
  <c r="F1278" i="21"/>
  <c r="F1279" i="21"/>
  <c r="F1280" i="21"/>
  <c r="F1281" i="21"/>
  <c r="F1282" i="21"/>
  <c r="F1283" i="21"/>
  <c r="F1284" i="21"/>
  <c r="F1285" i="21"/>
  <c r="F1286" i="21"/>
  <c r="F1287" i="21"/>
  <c r="F1288" i="21"/>
  <c r="F1289" i="21"/>
  <c r="F1290" i="21"/>
  <c r="F1291" i="21"/>
  <c r="F1292" i="21"/>
  <c r="F1293" i="21"/>
  <c r="F1294" i="21"/>
  <c r="F1295" i="21"/>
  <c r="F1296" i="21"/>
  <c r="F1297" i="21"/>
  <c r="F1298" i="21"/>
  <c r="F1299" i="21"/>
  <c r="F1300" i="21"/>
  <c r="F1301" i="21"/>
  <c r="F1302" i="21"/>
  <c r="F1303" i="21"/>
  <c r="F1304" i="21"/>
  <c r="F1305" i="21"/>
  <c r="F1306" i="21"/>
  <c r="F1307" i="21"/>
  <c r="F1308" i="21"/>
  <c r="F1309" i="21"/>
  <c r="F1310" i="21"/>
  <c r="F1311" i="21"/>
  <c r="F1312" i="21"/>
  <c r="F1313" i="21"/>
  <c r="F1314" i="21"/>
  <c r="F1315" i="21"/>
  <c r="F1316" i="21"/>
  <c r="F1317" i="21"/>
  <c r="F1318" i="21"/>
  <c r="F1319" i="21"/>
  <c r="F1320" i="21"/>
  <c r="F1321" i="21"/>
  <c r="F1322" i="21"/>
  <c r="F1323" i="21"/>
  <c r="F1324" i="21"/>
  <c r="F1325" i="21"/>
  <c r="F1326" i="21"/>
  <c r="F1327" i="21"/>
  <c r="F1328" i="21"/>
  <c r="F1329" i="21"/>
  <c r="F1330" i="21"/>
  <c r="F1331" i="21"/>
  <c r="F1332" i="21"/>
  <c r="F1333" i="21"/>
  <c r="F1334" i="21"/>
  <c r="F1335" i="21"/>
  <c r="F1336" i="21"/>
  <c r="F1337" i="21"/>
  <c r="F1338" i="21"/>
  <c r="F1339" i="21"/>
  <c r="F1340" i="21"/>
  <c r="F1341" i="21"/>
  <c r="F1342" i="21"/>
  <c r="F1343" i="21"/>
  <c r="F1344" i="21"/>
  <c r="F1345" i="21"/>
  <c r="F1346" i="21"/>
  <c r="F1347" i="21"/>
  <c r="F1348" i="21"/>
  <c r="F1349" i="21"/>
  <c r="F1350" i="21"/>
  <c r="F1351" i="21"/>
  <c r="F1352" i="21"/>
  <c r="F1353" i="21"/>
  <c r="F1354" i="21"/>
  <c r="F1355" i="21"/>
  <c r="F1356" i="21"/>
  <c r="F1357" i="21"/>
  <c r="F1358" i="21"/>
  <c r="F1359" i="21"/>
  <c r="F1360" i="21"/>
  <c r="F1361" i="21"/>
  <c r="F1362" i="21"/>
  <c r="F1363" i="21"/>
  <c r="F1364" i="21"/>
  <c r="F1365" i="21"/>
  <c r="F1366" i="21"/>
  <c r="F1367" i="21"/>
  <c r="F1368" i="21"/>
  <c r="F1369" i="21"/>
  <c r="F1370" i="21"/>
  <c r="F1371" i="21"/>
  <c r="F1372" i="21"/>
  <c r="F1373" i="21"/>
  <c r="F1374" i="21"/>
  <c r="F1375" i="21"/>
  <c r="F1376" i="21"/>
  <c r="F1377" i="21"/>
  <c r="F1378" i="21"/>
  <c r="F1379" i="21"/>
  <c r="F1380" i="21"/>
  <c r="F1381" i="21"/>
  <c r="F1382" i="21"/>
  <c r="F1383" i="21"/>
  <c r="F1384" i="21"/>
  <c r="F1385" i="21"/>
  <c r="F1386" i="21"/>
  <c r="F1387" i="21"/>
  <c r="F1388" i="21"/>
  <c r="F1389" i="21"/>
  <c r="F1390" i="21"/>
  <c r="F1391" i="21"/>
  <c r="F1392" i="21"/>
  <c r="F1393" i="21"/>
  <c r="F1394" i="21"/>
  <c r="F1395" i="21"/>
  <c r="F1396" i="21"/>
  <c r="F1397" i="21"/>
  <c r="F1398" i="21"/>
  <c r="F1399" i="21"/>
  <c r="F1400" i="21"/>
  <c r="F1401" i="21"/>
  <c r="F1402" i="21"/>
  <c r="F1403" i="21"/>
  <c r="F1404" i="21"/>
  <c r="F1405" i="21"/>
  <c r="F1406" i="21"/>
  <c r="F1407" i="21"/>
  <c r="F1408" i="21"/>
  <c r="F1409" i="21"/>
  <c r="F1410" i="21"/>
  <c r="F1411" i="21"/>
  <c r="F1412" i="21"/>
  <c r="F1413" i="21"/>
  <c r="F1414" i="21"/>
  <c r="F1415" i="21"/>
  <c r="F1416" i="21"/>
  <c r="F1417" i="21"/>
  <c r="F1418" i="21"/>
  <c r="F1419" i="21"/>
  <c r="F1420" i="21"/>
  <c r="F1421" i="21"/>
  <c r="F1422" i="21"/>
  <c r="F1423" i="21"/>
  <c r="F1424" i="21"/>
  <c r="F1425" i="21"/>
  <c r="F1426" i="21"/>
  <c r="F1427" i="21"/>
  <c r="F1428" i="21"/>
  <c r="F1429" i="21"/>
  <c r="F1430" i="21"/>
  <c r="F1431" i="21"/>
  <c r="F1432" i="21"/>
  <c r="F1433" i="21"/>
  <c r="F1434" i="21"/>
  <c r="F1435" i="21"/>
  <c r="F1436" i="21"/>
  <c r="F1437" i="21"/>
  <c r="F1438" i="21"/>
  <c r="F1439" i="21"/>
  <c r="F1440" i="21"/>
  <c r="F1441" i="21"/>
  <c r="F1442" i="21"/>
  <c r="F1443" i="21"/>
  <c r="F1444" i="21"/>
  <c r="F1445" i="21"/>
  <c r="F1446" i="21"/>
  <c r="F1447" i="21"/>
  <c r="F1448" i="21"/>
  <c r="F1449" i="21"/>
  <c r="F1450" i="21"/>
  <c r="F1451" i="21"/>
  <c r="F1452" i="21"/>
  <c r="F1453" i="21"/>
  <c r="F1454" i="21"/>
  <c r="F1455" i="21"/>
  <c r="F1456" i="21"/>
  <c r="F1457" i="21"/>
  <c r="F1458" i="21"/>
  <c r="F1459" i="21"/>
  <c r="F1460" i="21"/>
  <c r="F1461" i="21"/>
  <c r="F1462" i="21"/>
  <c r="F1463" i="21"/>
  <c r="F1464" i="21"/>
  <c r="F1465" i="21"/>
  <c r="F1466" i="21"/>
  <c r="F1467" i="21"/>
  <c r="F1468" i="21"/>
  <c r="F1469" i="21"/>
  <c r="F1470" i="21"/>
  <c r="F1471" i="21"/>
  <c r="F1472" i="21"/>
  <c r="F1473" i="21"/>
  <c r="F1474" i="21"/>
  <c r="F1475" i="21"/>
  <c r="F1476" i="21"/>
  <c r="F1477" i="21"/>
  <c r="F1478" i="21"/>
  <c r="F1479" i="21"/>
  <c r="F1480" i="21"/>
  <c r="F1481" i="21"/>
  <c r="F1482" i="21"/>
  <c r="F1483" i="21"/>
  <c r="F1484" i="21"/>
  <c r="F1485" i="21"/>
  <c r="F1486" i="21"/>
  <c r="F1487" i="21"/>
  <c r="F1488" i="21"/>
  <c r="F1489" i="21"/>
  <c r="F1490" i="21"/>
  <c r="F1491" i="21"/>
  <c r="F1492" i="21"/>
  <c r="F1493" i="21"/>
  <c r="F1494" i="21"/>
  <c r="F1495" i="21"/>
  <c r="F1496" i="21"/>
  <c r="F1497" i="21"/>
  <c r="F1498" i="21"/>
  <c r="F1499" i="21"/>
  <c r="F1500" i="21"/>
  <c r="F1501" i="21"/>
  <c r="F1502" i="21"/>
  <c r="F1503" i="21"/>
  <c r="F1504" i="21"/>
  <c r="F1505" i="21"/>
  <c r="F1506" i="21"/>
  <c r="F1507" i="21"/>
  <c r="F1508" i="21"/>
  <c r="F1509" i="21"/>
  <c r="F1510" i="21"/>
  <c r="F1511" i="21"/>
  <c r="F1512" i="21"/>
  <c r="F1513" i="21"/>
  <c r="F1514" i="21"/>
  <c r="F1515" i="21"/>
  <c r="F1516" i="21"/>
  <c r="F1517" i="21"/>
  <c r="F1518" i="21"/>
  <c r="F1519" i="21"/>
  <c r="F1520" i="21"/>
  <c r="F1521" i="21"/>
  <c r="F1522" i="21"/>
  <c r="F1523" i="21"/>
  <c r="F1524" i="21"/>
  <c r="F1525" i="21"/>
  <c r="F1526" i="21"/>
  <c r="F1527" i="21"/>
  <c r="F1528" i="21"/>
  <c r="F1529" i="21"/>
  <c r="F1530" i="21"/>
  <c r="F1531" i="21"/>
  <c r="F1532" i="21"/>
  <c r="F1533" i="21"/>
  <c r="F1534" i="21"/>
  <c r="F1535" i="21"/>
  <c r="F1536" i="21"/>
  <c r="F1537" i="21"/>
  <c r="F1538" i="21"/>
  <c r="F1539" i="21"/>
  <c r="F1540" i="21"/>
  <c r="F1541" i="21"/>
  <c r="F1542" i="21"/>
  <c r="F1543" i="21"/>
  <c r="F1544" i="21"/>
  <c r="F1545" i="21"/>
  <c r="F1546" i="21"/>
  <c r="F1547" i="21"/>
  <c r="F1548" i="21"/>
  <c r="F1549" i="21"/>
  <c r="F1550" i="21"/>
  <c r="F1551" i="21"/>
  <c r="F1552" i="21"/>
  <c r="F1553" i="21"/>
  <c r="F1554" i="21"/>
  <c r="F1555" i="21"/>
  <c r="F1556" i="21"/>
  <c r="F1557" i="21"/>
  <c r="F1558" i="21"/>
  <c r="F1559" i="21"/>
  <c r="F1560" i="21"/>
  <c r="F1561" i="21"/>
  <c r="F1562" i="21"/>
  <c r="F1563" i="21"/>
  <c r="F1564" i="21"/>
  <c r="F1565" i="21"/>
  <c r="F1566" i="21"/>
  <c r="F1567" i="21"/>
  <c r="F1568" i="21"/>
  <c r="F1569" i="21"/>
  <c r="F1570" i="21"/>
  <c r="F1571" i="21"/>
  <c r="F1572" i="21"/>
  <c r="F1573" i="21"/>
  <c r="F1574" i="21"/>
  <c r="F1575" i="21"/>
  <c r="F1576" i="21"/>
  <c r="F1577" i="21"/>
  <c r="F1578" i="21"/>
  <c r="F1579" i="21"/>
  <c r="F1580" i="21"/>
  <c r="F1581" i="21"/>
  <c r="F1582" i="21"/>
  <c r="F1583" i="21"/>
  <c r="F1584" i="21"/>
  <c r="F1585" i="21"/>
  <c r="F1586" i="21"/>
  <c r="F1587" i="21"/>
  <c r="F1588" i="21"/>
  <c r="F1589" i="21"/>
  <c r="F1590" i="21"/>
  <c r="F1591" i="21"/>
  <c r="F1592" i="21"/>
  <c r="F1593" i="21"/>
  <c r="F1594" i="21"/>
  <c r="F1595" i="21"/>
  <c r="F1596" i="21"/>
  <c r="F1597" i="21"/>
  <c r="F1598" i="21"/>
  <c r="F1599" i="21"/>
  <c r="F1600" i="21"/>
  <c r="F1601" i="21"/>
  <c r="F1602" i="21"/>
  <c r="F1603" i="21"/>
  <c r="F1604" i="21"/>
  <c r="F1605" i="21"/>
  <c r="F1606" i="21"/>
  <c r="F1607" i="21"/>
  <c r="F1608" i="21"/>
  <c r="F1609" i="21"/>
  <c r="F1610" i="21"/>
  <c r="F1611" i="21"/>
  <c r="F1612" i="21"/>
  <c r="F1613" i="21"/>
  <c r="F1614" i="21"/>
  <c r="F1615" i="21"/>
  <c r="F1616" i="21"/>
  <c r="F1617" i="21"/>
  <c r="F1618" i="21"/>
  <c r="F1619" i="21"/>
  <c r="F1620" i="21"/>
  <c r="F1621" i="21"/>
  <c r="F1622" i="21"/>
  <c r="F1623" i="21"/>
  <c r="F1624" i="21"/>
  <c r="F1625" i="21"/>
  <c r="F1626" i="21"/>
  <c r="F1627" i="21"/>
  <c r="F1628" i="21"/>
  <c r="F1629" i="21"/>
  <c r="F1630" i="21"/>
  <c r="F1631" i="21"/>
  <c r="F1632" i="21"/>
  <c r="F1633" i="21"/>
  <c r="F1634" i="21"/>
  <c r="F1635" i="21"/>
  <c r="F1636" i="21"/>
  <c r="F1637" i="21"/>
  <c r="F1638" i="21"/>
  <c r="F1639" i="21"/>
  <c r="F1640" i="21"/>
  <c r="F1641" i="21"/>
  <c r="F1642" i="21"/>
  <c r="F1643" i="21"/>
  <c r="F1644" i="21"/>
  <c r="F1645" i="21"/>
  <c r="F1646" i="21"/>
  <c r="F1647" i="21"/>
  <c r="F1648" i="21"/>
  <c r="F1649" i="21"/>
  <c r="F1650" i="21"/>
  <c r="F1651" i="21"/>
  <c r="F1652" i="21"/>
  <c r="F1653" i="21"/>
  <c r="F1654" i="21"/>
  <c r="F1655" i="21"/>
  <c r="F1656" i="21"/>
  <c r="F1657" i="21"/>
  <c r="F1658" i="21"/>
  <c r="F1659" i="21"/>
  <c r="F1660" i="21"/>
  <c r="F1661" i="21"/>
  <c r="F1662" i="21"/>
  <c r="F1663" i="21"/>
  <c r="F1664" i="21"/>
  <c r="F1665" i="21"/>
  <c r="F1666" i="21"/>
  <c r="F1667" i="21"/>
  <c r="F1668" i="21"/>
  <c r="F1669" i="21"/>
  <c r="F1670" i="21"/>
  <c r="F1671" i="21"/>
  <c r="F1672" i="21"/>
  <c r="F1673" i="21"/>
  <c r="F1674" i="21"/>
  <c r="F1675" i="21"/>
  <c r="F1676" i="21"/>
  <c r="F1677" i="21"/>
  <c r="F1678" i="21"/>
  <c r="F1679" i="21"/>
  <c r="F1680" i="21"/>
  <c r="F1681" i="21"/>
  <c r="F1682" i="21"/>
  <c r="F1683" i="21"/>
  <c r="F1684" i="21"/>
  <c r="F1685" i="21"/>
  <c r="F1686" i="21"/>
  <c r="F1687" i="21"/>
  <c r="F1688" i="21"/>
  <c r="F1689" i="21"/>
  <c r="F1690" i="21"/>
  <c r="F1691" i="21"/>
  <c r="F1692" i="21"/>
  <c r="F1693" i="21"/>
  <c r="F1694" i="21"/>
  <c r="F1695" i="21"/>
  <c r="F1696" i="21"/>
  <c r="F1697" i="21"/>
  <c r="F1698" i="21"/>
  <c r="F1699" i="21"/>
  <c r="F1700" i="21"/>
  <c r="F1701" i="21"/>
  <c r="F1702" i="21"/>
  <c r="F1703" i="21"/>
  <c r="F1704" i="21"/>
  <c r="F1705" i="21"/>
  <c r="F1706" i="21"/>
  <c r="F1707" i="21"/>
  <c r="F1708" i="21"/>
  <c r="F1709" i="21"/>
  <c r="F1710" i="21"/>
  <c r="F1711" i="21"/>
  <c r="F1712" i="21"/>
  <c r="F1713" i="21"/>
  <c r="F1714" i="21"/>
  <c r="F1715" i="21"/>
  <c r="F1716" i="21"/>
  <c r="F1717" i="21"/>
  <c r="F1718" i="21"/>
  <c r="F1719" i="21"/>
  <c r="F1720" i="21"/>
  <c r="F1721" i="21"/>
  <c r="F1722" i="21"/>
  <c r="F1723" i="21"/>
  <c r="F1724" i="21"/>
  <c r="F1725" i="21"/>
  <c r="F1726" i="21"/>
  <c r="F1727" i="21"/>
  <c r="F1728" i="21"/>
  <c r="F1729" i="21"/>
  <c r="F1730" i="21"/>
  <c r="F1731" i="21"/>
  <c r="F1732" i="21"/>
  <c r="F1733" i="21"/>
  <c r="F1734" i="21"/>
  <c r="F1735" i="21"/>
  <c r="F1736" i="21"/>
  <c r="F1737" i="21"/>
  <c r="F1738" i="21"/>
  <c r="F1739" i="21"/>
  <c r="F1740" i="21"/>
  <c r="F1741" i="21"/>
  <c r="F1742" i="21"/>
  <c r="F1743" i="21"/>
  <c r="F1744" i="21"/>
  <c r="F1745" i="21"/>
  <c r="F1746" i="21"/>
  <c r="F1747" i="21"/>
  <c r="F1748" i="21"/>
  <c r="F1749" i="21"/>
  <c r="F1750" i="21"/>
  <c r="F1751" i="21"/>
  <c r="F1752" i="21"/>
  <c r="F1753" i="21"/>
  <c r="F1754" i="21"/>
  <c r="F1755" i="21"/>
  <c r="F1756" i="21"/>
  <c r="F1757" i="21"/>
  <c r="F1758" i="21"/>
  <c r="F1759" i="21"/>
  <c r="F1760" i="21"/>
  <c r="F1761" i="21"/>
  <c r="F1762" i="21"/>
  <c r="F1763" i="21"/>
  <c r="F1764" i="21"/>
  <c r="F1765" i="21"/>
  <c r="F1766" i="21"/>
  <c r="F1767" i="21"/>
  <c r="F1768" i="21"/>
  <c r="F1769" i="21"/>
  <c r="F1770" i="21"/>
  <c r="F1771" i="21"/>
  <c r="F1772" i="21"/>
  <c r="F1773" i="21"/>
  <c r="F1774" i="21"/>
  <c r="F1775" i="21"/>
  <c r="F1776" i="21"/>
  <c r="F1777" i="21"/>
  <c r="F1778" i="21"/>
  <c r="F1779" i="21"/>
  <c r="F1780" i="21"/>
  <c r="F1781" i="21"/>
  <c r="F1782" i="21"/>
  <c r="F1783" i="21"/>
  <c r="F1784" i="21"/>
  <c r="F1785" i="21"/>
  <c r="F1786" i="21"/>
  <c r="F1787" i="21"/>
  <c r="F1788" i="21"/>
  <c r="F1789" i="21"/>
  <c r="F1790" i="21"/>
  <c r="F1791" i="21"/>
  <c r="F1792" i="21"/>
  <c r="F1793" i="21"/>
  <c r="F1794" i="21"/>
  <c r="F1795" i="21"/>
  <c r="F1796" i="21"/>
  <c r="F1797" i="21"/>
  <c r="F1798" i="21"/>
  <c r="F1799" i="21"/>
  <c r="F1800" i="21"/>
  <c r="F1801" i="21"/>
  <c r="F1802" i="21"/>
  <c r="F1803" i="21"/>
  <c r="F1804" i="21"/>
  <c r="F1805" i="21"/>
  <c r="F1806" i="21"/>
  <c r="F1807" i="21"/>
  <c r="F1808" i="21"/>
  <c r="F1809" i="21"/>
  <c r="F1810" i="21"/>
  <c r="F1811" i="21"/>
  <c r="F1812" i="21"/>
  <c r="F1813" i="21"/>
  <c r="F1814" i="21"/>
  <c r="F1815" i="21"/>
  <c r="F1816" i="21"/>
  <c r="F1817" i="21"/>
  <c r="F1818" i="21"/>
  <c r="F1819" i="21"/>
  <c r="F1820" i="21"/>
  <c r="F1821" i="21"/>
  <c r="F1822" i="21"/>
  <c r="F1823" i="21"/>
  <c r="F1824" i="21"/>
  <c r="F1825" i="21"/>
  <c r="F1826" i="21"/>
  <c r="F1827" i="21"/>
  <c r="F1828" i="21"/>
  <c r="F1829" i="21"/>
  <c r="F1830" i="21"/>
  <c r="F1831" i="21"/>
  <c r="F1832" i="21"/>
  <c r="F1833" i="21"/>
  <c r="F1834" i="21"/>
  <c r="F1835" i="21"/>
  <c r="F1836" i="21"/>
  <c r="F1837" i="21"/>
  <c r="F1838" i="21"/>
  <c r="F1839" i="21"/>
  <c r="F1840" i="21"/>
  <c r="F1841" i="21"/>
  <c r="F1842" i="21"/>
  <c r="F1843" i="21"/>
  <c r="F1844" i="21"/>
  <c r="F1845" i="21"/>
  <c r="F1846" i="21"/>
  <c r="F1847" i="21"/>
  <c r="F1848" i="21"/>
  <c r="F1849" i="21"/>
  <c r="F1850" i="21"/>
  <c r="F1851" i="21"/>
  <c r="F1852" i="21"/>
  <c r="F1853" i="21"/>
  <c r="F1854" i="21"/>
  <c r="F1855" i="21"/>
  <c r="F1856" i="21"/>
  <c r="F1857" i="21"/>
  <c r="F1858" i="21"/>
  <c r="F1859" i="21"/>
  <c r="F1860" i="21"/>
  <c r="F1861" i="21"/>
  <c r="F1862" i="21"/>
  <c r="F1863" i="21"/>
  <c r="F1864" i="21"/>
  <c r="F1865" i="21"/>
  <c r="F1866" i="21"/>
  <c r="F1867" i="21"/>
  <c r="F1868" i="21"/>
  <c r="F1869" i="21"/>
  <c r="F1870" i="21"/>
  <c r="F1871" i="21"/>
  <c r="F1872" i="21"/>
  <c r="F1873" i="21"/>
  <c r="F1874" i="21"/>
  <c r="F1875" i="21"/>
  <c r="F1876" i="21"/>
  <c r="F1877" i="21"/>
  <c r="F1878" i="21"/>
  <c r="F1879" i="21"/>
  <c r="F1880" i="21"/>
  <c r="F1881" i="21"/>
  <c r="F1882" i="21"/>
  <c r="F1883" i="21"/>
  <c r="F1884" i="21"/>
  <c r="F1885" i="21"/>
  <c r="F1886" i="21"/>
  <c r="F1887" i="21"/>
  <c r="F1888" i="21"/>
  <c r="F1889" i="21"/>
  <c r="F1890" i="21"/>
  <c r="F1891" i="21"/>
  <c r="F1892" i="21"/>
  <c r="F1893" i="21"/>
  <c r="F1894" i="21"/>
  <c r="F1895" i="21"/>
  <c r="F1896" i="21"/>
  <c r="F1897" i="21"/>
  <c r="F1898" i="21"/>
  <c r="F1899" i="21"/>
  <c r="F1900" i="21"/>
  <c r="F1901" i="21"/>
  <c r="F1902" i="21"/>
  <c r="F1903" i="21"/>
  <c r="F1904" i="21"/>
  <c r="F1905" i="21"/>
  <c r="F1906" i="21"/>
  <c r="F1907" i="21"/>
  <c r="F1908" i="21"/>
  <c r="F1909" i="21"/>
  <c r="F1910" i="21"/>
  <c r="F1911" i="21"/>
  <c r="F1912" i="21"/>
  <c r="F1913" i="21"/>
  <c r="F1914" i="21"/>
  <c r="F1915" i="21"/>
  <c r="F1916" i="21"/>
  <c r="F1917" i="21"/>
  <c r="F1918" i="21"/>
  <c r="F1919" i="21"/>
  <c r="F1920" i="21"/>
  <c r="F1921" i="21"/>
  <c r="F1922" i="21"/>
  <c r="F1923" i="21"/>
  <c r="F1924" i="21"/>
  <c r="F1925" i="21"/>
  <c r="F1926" i="21"/>
  <c r="F1927" i="21"/>
  <c r="F1928" i="21"/>
  <c r="F1929" i="21"/>
  <c r="F1930" i="21"/>
  <c r="F1931" i="21"/>
  <c r="F1932" i="21"/>
  <c r="F1933" i="21"/>
  <c r="F1934" i="21"/>
  <c r="F1935" i="21"/>
  <c r="F1936" i="21"/>
  <c r="F1937" i="21"/>
  <c r="F1938" i="21"/>
  <c r="F1939" i="21"/>
  <c r="F1940" i="21"/>
  <c r="F1941" i="21"/>
  <c r="F1942" i="21"/>
  <c r="F1943" i="21"/>
  <c r="F1944" i="21"/>
  <c r="F1945" i="21"/>
  <c r="F1946" i="21"/>
  <c r="F1947" i="21"/>
  <c r="F1948" i="21"/>
  <c r="F1949" i="21"/>
  <c r="F1950" i="21"/>
  <c r="F1951" i="21"/>
  <c r="F1952" i="21"/>
  <c r="F1953" i="21"/>
  <c r="F1954" i="21"/>
  <c r="F1955" i="21"/>
  <c r="F1956" i="21"/>
  <c r="F1957" i="21"/>
  <c r="F1958" i="21"/>
  <c r="F1959" i="21"/>
  <c r="F1960" i="21"/>
  <c r="F1961" i="21"/>
  <c r="F1962" i="21"/>
  <c r="F1963" i="21"/>
  <c r="F1964" i="21"/>
  <c r="F1965" i="21"/>
  <c r="F1966" i="21"/>
  <c r="F1967" i="21"/>
  <c r="F1968" i="21"/>
  <c r="F1969" i="21"/>
  <c r="F1970" i="21"/>
  <c r="F1971" i="21"/>
  <c r="F1972" i="21"/>
  <c r="F1973" i="21"/>
  <c r="F1974" i="21"/>
  <c r="F1975" i="21"/>
  <c r="F1976" i="21"/>
  <c r="F1977" i="21"/>
  <c r="F1978" i="21"/>
  <c r="F1979" i="21"/>
  <c r="F1980" i="21"/>
  <c r="F1981" i="21"/>
  <c r="F1982" i="21"/>
  <c r="F1983" i="21"/>
  <c r="F1984" i="21"/>
  <c r="F1985" i="21"/>
  <c r="F1986" i="21"/>
  <c r="F1987" i="21"/>
  <c r="F1988" i="21"/>
  <c r="F1989" i="21"/>
  <c r="F1990" i="21"/>
  <c r="F1991" i="21"/>
  <c r="F1992" i="21"/>
  <c r="F1993" i="21"/>
  <c r="F1994" i="21"/>
  <c r="F1995" i="21"/>
  <c r="F1996" i="21"/>
  <c r="F1997" i="21"/>
  <c r="F1998" i="21"/>
  <c r="F1999" i="21"/>
  <c r="F2000" i="21"/>
  <c r="F2001" i="21"/>
  <c r="F2002" i="21"/>
  <c r="F2003" i="21"/>
  <c r="F2004" i="21"/>
  <c r="F2005" i="21"/>
  <c r="F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E787" i="21"/>
  <c r="E788" i="21"/>
  <c r="E789" i="21"/>
  <c r="E790" i="21"/>
  <c r="E791" i="21"/>
  <c r="E792" i="21"/>
  <c r="E793" i="21"/>
  <c r="E794" i="21"/>
  <c r="E795" i="21"/>
  <c r="E796" i="21"/>
  <c r="E797" i="21"/>
  <c r="E798" i="21"/>
  <c r="E799" i="21"/>
  <c r="E800" i="21"/>
  <c r="E801" i="21"/>
  <c r="E802" i="21"/>
  <c r="E803" i="21"/>
  <c r="E804" i="21"/>
  <c r="E805" i="21"/>
  <c r="E806" i="21"/>
  <c r="E807" i="21"/>
  <c r="E808" i="21"/>
  <c r="E809" i="21"/>
  <c r="E810" i="21"/>
  <c r="E811" i="21"/>
  <c r="E812" i="21"/>
  <c r="E813" i="21"/>
  <c r="E814" i="21"/>
  <c r="E815" i="21"/>
  <c r="E816" i="21"/>
  <c r="E817" i="21"/>
  <c r="E818" i="21"/>
  <c r="E819" i="21"/>
  <c r="E820" i="21"/>
  <c r="E821" i="21"/>
  <c r="E822" i="21"/>
  <c r="E823" i="21"/>
  <c r="E824" i="21"/>
  <c r="E825" i="21"/>
  <c r="E826" i="21"/>
  <c r="E827" i="21"/>
  <c r="E828" i="21"/>
  <c r="E829" i="21"/>
  <c r="E830" i="21"/>
  <c r="E831" i="21"/>
  <c r="E832" i="21"/>
  <c r="E833" i="21"/>
  <c r="E834" i="21"/>
  <c r="E835" i="21"/>
  <c r="E836" i="21"/>
  <c r="E837" i="21"/>
  <c r="E838" i="21"/>
  <c r="E839" i="21"/>
  <c r="E840" i="21"/>
  <c r="E841" i="21"/>
  <c r="E842" i="21"/>
  <c r="E843" i="21"/>
  <c r="E844" i="21"/>
  <c r="E845" i="21"/>
  <c r="E846" i="21"/>
  <c r="E847" i="21"/>
  <c r="E848" i="21"/>
  <c r="E849" i="21"/>
  <c r="E850" i="21"/>
  <c r="E851" i="21"/>
  <c r="E852" i="21"/>
  <c r="E853" i="21"/>
  <c r="E854" i="21"/>
  <c r="E855" i="21"/>
  <c r="E856" i="21"/>
  <c r="E857" i="21"/>
  <c r="E858" i="21"/>
  <c r="E859" i="21"/>
  <c r="E860" i="21"/>
  <c r="E861" i="21"/>
  <c r="E862" i="21"/>
  <c r="E863" i="21"/>
  <c r="E864" i="21"/>
  <c r="E865" i="21"/>
  <c r="E866" i="21"/>
  <c r="E867" i="21"/>
  <c r="E868" i="21"/>
  <c r="E869" i="21"/>
  <c r="E870" i="21"/>
  <c r="E871" i="21"/>
  <c r="E872" i="21"/>
  <c r="E873" i="21"/>
  <c r="E874" i="21"/>
  <c r="E875" i="21"/>
  <c r="E876" i="21"/>
  <c r="E877" i="21"/>
  <c r="E878" i="21"/>
  <c r="E879" i="21"/>
  <c r="E880" i="21"/>
  <c r="E881" i="21"/>
  <c r="E882" i="21"/>
  <c r="E883" i="21"/>
  <c r="E884" i="21"/>
  <c r="E885" i="21"/>
  <c r="E886" i="21"/>
  <c r="E887" i="21"/>
  <c r="E888" i="21"/>
  <c r="E889" i="21"/>
  <c r="E890" i="21"/>
  <c r="E891" i="21"/>
  <c r="E892" i="21"/>
  <c r="E893" i="21"/>
  <c r="E894" i="21"/>
  <c r="E895" i="21"/>
  <c r="E896" i="21"/>
  <c r="E897" i="21"/>
  <c r="E898" i="21"/>
  <c r="E899" i="21"/>
  <c r="E900" i="21"/>
  <c r="E901" i="21"/>
  <c r="E902" i="21"/>
  <c r="E903" i="21"/>
  <c r="E904" i="21"/>
  <c r="E905" i="21"/>
  <c r="E906" i="21"/>
  <c r="E907" i="21"/>
  <c r="E908" i="21"/>
  <c r="E909" i="21"/>
  <c r="E910" i="21"/>
  <c r="E911" i="21"/>
  <c r="E912" i="21"/>
  <c r="E913" i="21"/>
  <c r="E914" i="21"/>
  <c r="E915" i="21"/>
  <c r="E916" i="21"/>
  <c r="E917" i="21"/>
  <c r="E918" i="21"/>
  <c r="E919" i="21"/>
  <c r="E920" i="21"/>
  <c r="E921" i="21"/>
  <c r="E922" i="21"/>
  <c r="E923" i="21"/>
  <c r="E924" i="21"/>
  <c r="E925" i="21"/>
  <c r="E926" i="21"/>
  <c r="E927" i="21"/>
  <c r="E928" i="21"/>
  <c r="E929" i="21"/>
  <c r="E930" i="21"/>
  <c r="E931" i="21"/>
  <c r="E932" i="21"/>
  <c r="E933" i="21"/>
  <c r="E934" i="21"/>
  <c r="E935" i="21"/>
  <c r="E936" i="21"/>
  <c r="E937" i="21"/>
  <c r="E938" i="21"/>
  <c r="E939" i="21"/>
  <c r="E940" i="21"/>
  <c r="E941" i="21"/>
  <c r="E942" i="21"/>
  <c r="E943" i="21"/>
  <c r="E944" i="21"/>
  <c r="E945" i="21"/>
  <c r="E946" i="21"/>
  <c r="E947" i="21"/>
  <c r="E948" i="21"/>
  <c r="E949" i="21"/>
  <c r="E950" i="21"/>
  <c r="E951" i="21"/>
  <c r="E952" i="21"/>
  <c r="E953" i="21"/>
  <c r="E954" i="21"/>
  <c r="E955" i="21"/>
  <c r="E956" i="21"/>
  <c r="E957" i="21"/>
  <c r="E958" i="21"/>
  <c r="E959" i="21"/>
  <c r="E960" i="21"/>
  <c r="E961" i="21"/>
  <c r="E962" i="21"/>
  <c r="E963" i="21"/>
  <c r="E964" i="21"/>
  <c r="E965" i="21"/>
  <c r="E966" i="21"/>
  <c r="E967" i="21"/>
  <c r="E968" i="21"/>
  <c r="E969" i="21"/>
  <c r="E970" i="21"/>
  <c r="E971" i="21"/>
  <c r="E972" i="21"/>
  <c r="E973" i="21"/>
  <c r="E974" i="21"/>
  <c r="E975" i="21"/>
  <c r="E976" i="21"/>
  <c r="E977" i="21"/>
  <c r="E978" i="21"/>
  <c r="E979" i="21"/>
  <c r="E980" i="21"/>
  <c r="E981" i="21"/>
  <c r="E982" i="21"/>
  <c r="E983" i="21"/>
  <c r="E984" i="21"/>
  <c r="E985" i="21"/>
  <c r="E986" i="21"/>
  <c r="E987" i="21"/>
  <c r="E988" i="21"/>
  <c r="E989" i="21"/>
  <c r="E990" i="21"/>
  <c r="E991" i="21"/>
  <c r="E992" i="21"/>
  <c r="E993" i="21"/>
  <c r="E994" i="21"/>
  <c r="E995" i="21"/>
  <c r="E996" i="21"/>
  <c r="E997" i="21"/>
  <c r="E998" i="21"/>
  <c r="E999" i="21"/>
  <c r="E1000" i="21"/>
  <c r="E1001" i="21"/>
  <c r="E1002" i="21"/>
  <c r="E1003" i="21"/>
  <c r="E1004" i="21"/>
  <c r="E1005" i="21"/>
  <c r="E1006" i="21"/>
  <c r="E1007" i="21"/>
  <c r="E1008" i="21"/>
  <c r="E1009" i="21"/>
  <c r="E1010" i="21"/>
  <c r="E1011" i="21"/>
  <c r="E1012" i="21"/>
  <c r="E1013" i="21"/>
  <c r="E1014" i="21"/>
  <c r="E1015" i="21"/>
  <c r="E1016" i="21"/>
  <c r="E1017" i="21"/>
  <c r="E1018" i="21"/>
  <c r="E1019" i="21"/>
  <c r="E1020" i="21"/>
  <c r="E1021" i="21"/>
  <c r="E1022" i="21"/>
  <c r="E1023" i="21"/>
  <c r="E1024" i="21"/>
  <c r="E1025" i="21"/>
  <c r="E1026" i="21"/>
  <c r="E1027" i="21"/>
  <c r="E1028" i="21"/>
  <c r="E1029" i="21"/>
  <c r="E1030" i="21"/>
  <c r="E1031" i="21"/>
  <c r="E1032" i="21"/>
  <c r="E1033" i="21"/>
  <c r="E1034" i="21"/>
  <c r="E1035" i="21"/>
  <c r="E1036" i="21"/>
  <c r="E1037" i="21"/>
  <c r="E1038" i="21"/>
  <c r="E1039" i="21"/>
  <c r="E1040" i="21"/>
  <c r="E1041" i="21"/>
  <c r="E1042" i="21"/>
  <c r="E1043" i="21"/>
  <c r="E1044" i="21"/>
  <c r="E1045" i="21"/>
  <c r="E1046" i="21"/>
  <c r="E1047" i="21"/>
  <c r="E1048" i="21"/>
  <c r="E1049" i="21"/>
  <c r="E1050" i="21"/>
  <c r="E1051" i="21"/>
  <c r="E1052" i="21"/>
  <c r="E1053" i="21"/>
  <c r="E1054" i="21"/>
  <c r="E1055" i="21"/>
  <c r="E1056" i="21"/>
  <c r="E1057" i="21"/>
  <c r="E1058" i="21"/>
  <c r="E1059" i="21"/>
  <c r="E1060" i="21"/>
  <c r="E1061" i="21"/>
  <c r="E1062" i="21"/>
  <c r="E1063" i="21"/>
  <c r="E1064" i="21"/>
  <c r="E1065" i="21"/>
  <c r="E1066" i="21"/>
  <c r="E1067" i="21"/>
  <c r="E1068" i="21"/>
  <c r="E1069" i="21"/>
  <c r="E1070" i="21"/>
  <c r="E1071" i="21"/>
  <c r="E1072" i="21"/>
  <c r="E1073" i="21"/>
  <c r="E1074" i="21"/>
  <c r="E1075" i="21"/>
  <c r="E1076" i="21"/>
  <c r="E1077" i="21"/>
  <c r="E1078" i="21"/>
  <c r="E1079" i="21"/>
  <c r="E1080" i="21"/>
  <c r="E1081" i="21"/>
  <c r="E1082" i="21"/>
  <c r="E1083" i="21"/>
  <c r="E1084" i="21"/>
  <c r="E1085" i="21"/>
  <c r="E1086" i="21"/>
  <c r="E1087" i="21"/>
  <c r="E1088" i="21"/>
  <c r="E1089" i="21"/>
  <c r="E1090" i="21"/>
  <c r="E1091" i="21"/>
  <c r="E1092" i="21"/>
  <c r="E1093" i="21"/>
  <c r="E1094" i="21"/>
  <c r="E1095" i="21"/>
  <c r="E1096" i="21"/>
  <c r="E1097" i="21"/>
  <c r="E1098" i="21"/>
  <c r="E1099" i="21"/>
  <c r="E1100" i="21"/>
  <c r="E1101" i="21"/>
  <c r="E1102" i="21"/>
  <c r="E1103" i="21"/>
  <c r="E1104" i="21"/>
  <c r="E1105" i="21"/>
  <c r="E1106" i="21"/>
  <c r="E1107" i="21"/>
  <c r="E1108" i="21"/>
  <c r="E1109" i="21"/>
  <c r="E1110" i="21"/>
  <c r="E1111" i="21"/>
  <c r="E1112" i="21"/>
  <c r="E1113" i="21"/>
  <c r="E1114" i="21"/>
  <c r="E1115" i="21"/>
  <c r="E1116" i="21"/>
  <c r="E1117" i="21"/>
  <c r="E1118" i="21"/>
  <c r="E1119" i="21"/>
  <c r="E1120" i="21"/>
  <c r="E1121" i="21"/>
  <c r="E1122" i="21"/>
  <c r="E1123" i="21"/>
  <c r="E1124" i="21"/>
  <c r="E1125" i="21"/>
  <c r="E1126" i="21"/>
  <c r="E1127" i="21"/>
  <c r="E1128" i="21"/>
  <c r="E1129" i="21"/>
  <c r="E1130" i="21"/>
  <c r="E1131" i="21"/>
  <c r="E1132" i="21"/>
  <c r="E1133" i="21"/>
  <c r="E1134" i="21"/>
  <c r="E1135" i="21"/>
  <c r="E1136" i="21"/>
  <c r="E1137" i="21"/>
  <c r="E1138" i="21"/>
  <c r="E1139" i="21"/>
  <c r="E1140" i="21"/>
  <c r="E1141" i="21"/>
  <c r="E1142" i="21"/>
  <c r="E1143" i="21"/>
  <c r="E1144" i="21"/>
  <c r="E1145" i="21"/>
  <c r="E1146" i="21"/>
  <c r="E1147" i="21"/>
  <c r="E1148" i="21"/>
  <c r="E1149" i="21"/>
  <c r="E1150" i="21"/>
  <c r="E1151" i="21"/>
  <c r="E1152" i="21"/>
  <c r="E1153" i="21"/>
  <c r="E1154" i="21"/>
  <c r="E1155" i="21"/>
  <c r="E1156" i="21"/>
  <c r="E1157" i="21"/>
  <c r="E1158" i="21"/>
  <c r="E1159" i="21"/>
  <c r="E1160" i="21"/>
  <c r="E1161" i="21"/>
  <c r="E1162" i="21"/>
  <c r="E1163" i="21"/>
  <c r="E1164" i="21"/>
  <c r="E1165" i="21"/>
  <c r="E1166" i="21"/>
  <c r="E1167" i="21"/>
  <c r="E1168" i="21"/>
  <c r="E1169" i="21"/>
  <c r="E1170" i="21"/>
  <c r="E1171" i="21"/>
  <c r="E1172" i="21"/>
  <c r="E1173" i="21"/>
  <c r="E1174" i="21"/>
  <c r="E1175" i="21"/>
  <c r="E1176" i="21"/>
  <c r="E1177" i="21"/>
  <c r="E1178" i="21"/>
  <c r="E1179" i="21"/>
  <c r="E1180" i="21"/>
  <c r="E1181" i="21"/>
  <c r="E1182" i="21"/>
  <c r="E1183" i="21"/>
  <c r="E1184" i="21"/>
  <c r="E1185" i="21"/>
  <c r="E1186" i="21"/>
  <c r="E1187" i="21"/>
  <c r="E1188" i="21"/>
  <c r="E1189" i="21"/>
  <c r="E1190" i="21"/>
  <c r="E1191" i="21"/>
  <c r="E1192" i="21"/>
  <c r="E1193" i="21"/>
  <c r="E1194" i="21"/>
  <c r="E1195" i="21"/>
  <c r="E1196" i="21"/>
  <c r="E1197" i="21"/>
  <c r="E1198" i="21"/>
  <c r="E1199" i="21"/>
  <c r="E1200" i="21"/>
  <c r="E1201" i="21"/>
  <c r="E1202" i="21"/>
  <c r="E1203" i="21"/>
  <c r="E1204" i="21"/>
  <c r="E1205" i="21"/>
  <c r="E1206" i="21"/>
  <c r="E1207" i="21"/>
  <c r="E1208" i="21"/>
  <c r="E1209" i="21"/>
  <c r="E1210" i="21"/>
  <c r="E1211" i="21"/>
  <c r="E1212" i="21"/>
  <c r="E1213" i="21"/>
  <c r="E1214" i="21"/>
  <c r="E1215" i="21"/>
  <c r="E1216" i="21"/>
  <c r="E1217" i="21"/>
  <c r="E1218" i="21"/>
  <c r="E1219" i="21"/>
  <c r="E1220" i="21"/>
  <c r="E1221" i="21"/>
  <c r="E1222" i="21"/>
  <c r="E1223" i="21"/>
  <c r="E1224" i="21"/>
  <c r="E1225" i="21"/>
  <c r="E1226" i="21"/>
  <c r="E1227" i="21"/>
  <c r="E1228" i="21"/>
  <c r="E1229" i="21"/>
  <c r="E1230" i="21"/>
  <c r="E1231" i="21"/>
  <c r="E1232" i="21"/>
  <c r="E1233" i="21"/>
  <c r="E1234" i="21"/>
  <c r="E1235" i="21"/>
  <c r="E1236" i="21"/>
  <c r="E1237" i="21"/>
  <c r="E1238" i="21"/>
  <c r="E1239" i="21"/>
  <c r="E1240" i="21"/>
  <c r="E1241" i="21"/>
  <c r="E1242" i="21"/>
  <c r="E1243" i="21"/>
  <c r="E1244" i="21"/>
  <c r="E1245" i="21"/>
  <c r="E1246" i="21"/>
  <c r="E1247" i="21"/>
  <c r="E1248" i="21"/>
  <c r="E1249" i="21"/>
  <c r="E1250" i="21"/>
  <c r="E1251" i="21"/>
  <c r="E1252" i="21"/>
  <c r="E1253" i="21"/>
  <c r="E1254" i="21"/>
  <c r="E1255" i="21"/>
  <c r="E1256" i="21"/>
  <c r="E1257" i="21"/>
  <c r="E1258" i="21"/>
  <c r="E1259" i="21"/>
  <c r="E1260" i="21"/>
  <c r="E1261" i="21"/>
  <c r="E1262" i="21"/>
  <c r="E1263" i="21"/>
  <c r="E1264" i="21"/>
  <c r="E1265" i="21"/>
  <c r="E1266" i="21"/>
  <c r="E1267" i="21"/>
  <c r="E1268" i="21"/>
  <c r="E1269" i="21"/>
  <c r="E1270" i="21"/>
  <c r="E1271" i="21"/>
  <c r="E1272" i="21"/>
  <c r="E1273" i="21"/>
  <c r="E1274" i="21"/>
  <c r="E1275" i="21"/>
  <c r="E1276" i="21"/>
  <c r="E1277" i="21"/>
  <c r="E1278" i="21"/>
  <c r="E1279" i="21"/>
  <c r="E1280" i="21"/>
  <c r="E1281" i="21"/>
  <c r="E1282" i="21"/>
  <c r="E1283" i="21"/>
  <c r="E1284" i="21"/>
  <c r="E1285" i="21"/>
  <c r="E1286" i="21"/>
  <c r="E1287" i="21"/>
  <c r="E1288" i="21"/>
  <c r="E1289" i="21"/>
  <c r="E1290" i="21"/>
  <c r="E1291" i="21"/>
  <c r="E1292" i="21"/>
  <c r="E1293" i="21"/>
  <c r="E1294" i="21"/>
  <c r="E1295" i="21"/>
  <c r="E1296" i="21"/>
  <c r="E1297" i="21"/>
  <c r="E1298" i="21"/>
  <c r="E1299" i="21"/>
  <c r="E1300" i="21"/>
  <c r="E1301" i="21"/>
  <c r="E1302" i="21"/>
  <c r="E1303" i="21"/>
  <c r="E1304" i="21"/>
  <c r="E1305" i="21"/>
  <c r="E1306" i="21"/>
  <c r="E1307" i="21"/>
  <c r="E1308" i="21"/>
  <c r="E1309" i="21"/>
  <c r="E1310" i="21"/>
  <c r="E1311" i="21"/>
  <c r="E1312" i="21"/>
  <c r="E1313" i="21"/>
  <c r="E1314" i="21"/>
  <c r="E1315" i="21"/>
  <c r="E1316" i="21"/>
  <c r="E1317" i="21"/>
  <c r="E1318" i="21"/>
  <c r="E1319" i="21"/>
  <c r="E1320" i="21"/>
  <c r="E1321" i="21"/>
  <c r="E1322" i="21"/>
  <c r="E1323" i="21"/>
  <c r="E1324" i="21"/>
  <c r="E1325" i="21"/>
  <c r="E1326" i="21"/>
  <c r="E1327" i="21"/>
  <c r="E1328" i="21"/>
  <c r="E1329" i="21"/>
  <c r="E1330" i="21"/>
  <c r="E1331" i="21"/>
  <c r="E1332" i="21"/>
  <c r="E1333" i="21"/>
  <c r="E1334" i="21"/>
  <c r="E1335" i="21"/>
  <c r="E1336" i="21"/>
  <c r="E1337" i="21"/>
  <c r="E1338" i="21"/>
  <c r="E1339" i="21"/>
  <c r="E1340" i="21"/>
  <c r="E1341" i="21"/>
  <c r="E1342" i="21"/>
  <c r="E1343" i="21"/>
  <c r="E1344" i="21"/>
  <c r="E1345" i="21"/>
  <c r="E1346" i="21"/>
  <c r="E1347" i="21"/>
  <c r="E1348" i="21"/>
  <c r="E1349" i="21"/>
  <c r="E1350" i="21"/>
  <c r="E1351" i="21"/>
  <c r="E1352" i="21"/>
  <c r="E1353" i="21"/>
  <c r="E1354" i="21"/>
  <c r="E1355" i="21"/>
  <c r="E1356" i="21"/>
  <c r="E1357" i="21"/>
  <c r="E1358" i="21"/>
  <c r="E1359" i="21"/>
  <c r="E1360" i="21"/>
  <c r="E1361" i="21"/>
  <c r="E1362" i="21"/>
  <c r="E1363" i="21"/>
  <c r="E1364" i="21"/>
  <c r="E1365" i="21"/>
  <c r="E1366" i="21"/>
  <c r="E1367" i="21"/>
  <c r="E1368" i="21"/>
  <c r="E1369" i="21"/>
  <c r="E1370" i="21"/>
  <c r="E1371" i="21"/>
  <c r="E1372" i="21"/>
  <c r="E1373" i="21"/>
  <c r="E1374" i="21"/>
  <c r="E1375" i="21"/>
  <c r="E1376" i="21"/>
  <c r="E1377" i="21"/>
  <c r="E1378" i="21"/>
  <c r="E1379" i="21"/>
  <c r="E1380" i="21"/>
  <c r="E1381" i="21"/>
  <c r="E1382" i="21"/>
  <c r="E1383" i="21"/>
  <c r="E1384" i="21"/>
  <c r="E1385" i="21"/>
  <c r="E1386" i="21"/>
  <c r="E1387" i="21"/>
  <c r="E1388" i="21"/>
  <c r="E1389" i="21"/>
  <c r="E1390" i="21"/>
  <c r="E1391" i="21"/>
  <c r="E1392" i="21"/>
  <c r="E1393" i="21"/>
  <c r="E1394" i="21"/>
  <c r="E1395" i="21"/>
  <c r="E1396" i="21"/>
  <c r="E1397" i="21"/>
  <c r="E1398" i="21"/>
  <c r="E1399" i="21"/>
  <c r="E1400" i="21"/>
  <c r="E1401" i="21"/>
  <c r="E1402" i="21"/>
  <c r="E1403" i="21"/>
  <c r="E1404" i="21"/>
  <c r="E1405" i="21"/>
  <c r="E1406" i="21"/>
  <c r="E1407" i="21"/>
  <c r="E1408" i="21"/>
  <c r="E1409" i="21"/>
  <c r="E1410" i="21"/>
  <c r="E1411" i="21"/>
  <c r="E1412" i="21"/>
  <c r="E1413" i="21"/>
  <c r="E1414" i="21"/>
  <c r="E1415" i="21"/>
  <c r="E1416" i="21"/>
  <c r="E1417" i="21"/>
  <c r="E1418" i="21"/>
  <c r="E1419" i="21"/>
  <c r="E1420" i="21"/>
  <c r="E1421" i="21"/>
  <c r="E1422" i="21"/>
  <c r="E1423" i="21"/>
  <c r="E1424" i="21"/>
  <c r="E1425" i="21"/>
  <c r="E1426" i="21"/>
  <c r="E1427" i="21"/>
  <c r="E1428" i="21"/>
  <c r="E1429" i="21"/>
  <c r="E1430" i="21"/>
  <c r="E1431" i="21"/>
  <c r="E1432" i="21"/>
  <c r="E1433" i="21"/>
  <c r="E1434" i="21"/>
  <c r="E1435" i="21"/>
  <c r="E1436" i="21"/>
  <c r="E1437" i="21"/>
  <c r="E1438" i="21"/>
  <c r="E1439" i="21"/>
  <c r="E1440" i="21"/>
  <c r="E1441" i="21"/>
  <c r="E1442" i="21"/>
  <c r="E1443" i="21"/>
  <c r="E1444" i="21"/>
  <c r="E1445" i="21"/>
  <c r="E1446" i="21"/>
  <c r="E1447" i="21"/>
  <c r="E1448" i="21"/>
  <c r="E1449" i="21"/>
  <c r="E1450" i="21"/>
  <c r="E1451" i="21"/>
  <c r="E1452" i="21"/>
  <c r="E1453" i="21"/>
  <c r="E1454" i="21"/>
  <c r="E1455" i="21"/>
  <c r="E1456" i="21"/>
  <c r="E1457" i="21"/>
  <c r="E1458" i="21"/>
  <c r="E1459" i="21"/>
  <c r="E1460" i="21"/>
  <c r="E1461" i="21"/>
  <c r="E1462" i="21"/>
  <c r="E1463" i="21"/>
  <c r="E1464" i="21"/>
  <c r="E1465" i="21"/>
  <c r="E1466" i="21"/>
  <c r="E1467" i="21"/>
  <c r="E1468" i="21"/>
  <c r="E1469" i="21"/>
  <c r="E1470" i="21"/>
  <c r="E1471" i="21"/>
  <c r="E1472" i="21"/>
  <c r="E1473" i="21"/>
  <c r="E1474" i="21"/>
  <c r="E1475" i="21"/>
  <c r="E1476" i="21"/>
  <c r="E1477" i="21"/>
  <c r="E1478" i="21"/>
  <c r="E1479" i="21"/>
  <c r="E1480" i="21"/>
  <c r="E1481" i="21"/>
  <c r="E1482" i="21"/>
  <c r="E1483" i="21"/>
  <c r="E1484" i="21"/>
  <c r="E1485" i="21"/>
  <c r="E1486" i="21"/>
  <c r="E1487" i="21"/>
  <c r="E1488" i="21"/>
  <c r="E1489" i="21"/>
  <c r="E1490" i="21"/>
  <c r="E1491" i="21"/>
  <c r="E1492" i="21"/>
  <c r="E1493" i="21"/>
  <c r="E1494" i="21"/>
  <c r="E1495" i="21"/>
  <c r="E1496" i="21"/>
  <c r="E1497" i="21"/>
  <c r="E1498" i="21"/>
  <c r="E1499" i="21"/>
  <c r="E1500" i="21"/>
  <c r="E1501" i="21"/>
  <c r="E1502" i="21"/>
  <c r="E1503" i="21"/>
  <c r="E1504" i="21"/>
  <c r="E1505" i="21"/>
  <c r="E1506" i="21"/>
  <c r="E1507" i="21"/>
  <c r="E1508" i="21"/>
  <c r="E1509" i="21"/>
  <c r="E1510" i="21"/>
  <c r="E1511" i="21"/>
  <c r="E1512" i="21"/>
  <c r="E1513" i="21"/>
  <c r="E1514" i="21"/>
  <c r="E1515" i="21"/>
  <c r="E1516" i="21"/>
  <c r="E1517" i="21"/>
  <c r="E1518" i="21"/>
  <c r="E1519" i="21"/>
  <c r="E1520" i="21"/>
  <c r="E1521" i="21"/>
  <c r="E1522" i="21"/>
  <c r="E1523" i="21"/>
  <c r="E1524" i="21"/>
  <c r="E1525" i="21"/>
  <c r="E1526" i="21"/>
  <c r="E1527" i="21"/>
  <c r="E1528" i="21"/>
  <c r="E1529" i="21"/>
  <c r="E1530" i="21"/>
  <c r="E1531" i="21"/>
  <c r="E1532" i="21"/>
  <c r="E1533" i="21"/>
  <c r="E1534" i="21"/>
  <c r="E1535" i="21"/>
  <c r="E1536" i="21"/>
  <c r="E1537" i="21"/>
  <c r="E1538" i="21"/>
  <c r="E1539" i="21"/>
  <c r="E1540" i="21"/>
  <c r="E1541" i="21"/>
  <c r="E1542" i="21"/>
  <c r="E1543" i="21"/>
  <c r="E1544" i="21"/>
  <c r="E1545" i="21"/>
  <c r="E1546" i="21"/>
  <c r="E1547" i="21"/>
  <c r="E1548" i="21"/>
  <c r="E1549" i="21"/>
  <c r="E1550" i="21"/>
  <c r="E1551" i="21"/>
  <c r="E1552" i="21"/>
  <c r="E1553" i="21"/>
  <c r="E1554" i="21"/>
  <c r="E1555" i="21"/>
  <c r="E1556" i="21"/>
  <c r="E1557" i="21"/>
  <c r="E1558" i="21"/>
  <c r="E1559" i="21"/>
  <c r="E1560" i="21"/>
  <c r="E1561" i="21"/>
  <c r="E1562" i="21"/>
  <c r="E1563" i="21"/>
  <c r="E1564" i="21"/>
  <c r="E1565" i="21"/>
  <c r="E1566" i="21"/>
  <c r="E1567" i="21"/>
  <c r="E1568" i="21"/>
  <c r="E1569" i="21"/>
  <c r="E1570" i="21"/>
  <c r="E1571" i="21"/>
  <c r="E1572" i="21"/>
  <c r="E1573" i="21"/>
  <c r="E1574" i="21"/>
  <c r="E1575" i="21"/>
  <c r="E1576" i="21"/>
  <c r="E1577" i="21"/>
  <c r="E1578" i="21"/>
  <c r="E1579" i="21"/>
  <c r="E1580" i="21"/>
  <c r="E1581" i="21"/>
  <c r="E1582" i="21"/>
  <c r="E1583" i="21"/>
  <c r="E1584" i="21"/>
  <c r="E1585" i="21"/>
  <c r="E1586" i="21"/>
  <c r="E1587" i="21"/>
  <c r="E1588" i="21"/>
  <c r="E1589" i="21"/>
  <c r="E1590" i="21"/>
  <c r="E1591" i="21"/>
  <c r="E1592" i="21"/>
  <c r="E1593" i="21"/>
  <c r="E1594" i="21"/>
  <c r="E1595" i="21"/>
  <c r="E1596" i="21"/>
  <c r="E1597" i="21"/>
  <c r="E1598" i="21"/>
  <c r="E1599" i="21"/>
  <c r="E1600" i="21"/>
  <c r="E1601" i="21"/>
  <c r="E1602" i="21"/>
  <c r="E1603" i="21"/>
  <c r="E1604" i="21"/>
  <c r="E1605" i="21"/>
  <c r="E1606" i="21"/>
  <c r="E1607" i="21"/>
  <c r="E1608" i="21"/>
  <c r="E1609" i="21"/>
  <c r="E1610" i="21"/>
  <c r="E1611" i="21"/>
  <c r="E1612" i="21"/>
  <c r="E1613" i="21"/>
  <c r="E1614" i="21"/>
  <c r="E1615" i="21"/>
  <c r="E1616" i="21"/>
  <c r="E1617" i="21"/>
  <c r="E1618" i="21"/>
  <c r="E1619" i="21"/>
  <c r="E1620" i="21"/>
  <c r="E1621" i="21"/>
  <c r="E1622" i="21"/>
  <c r="E1623" i="21"/>
  <c r="E1624" i="21"/>
  <c r="E1625" i="21"/>
  <c r="E1626" i="21"/>
  <c r="E1627" i="21"/>
  <c r="E1628" i="21"/>
  <c r="E1629" i="21"/>
  <c r="E1630" i="21"/>
  <c r="E1631" i="21"/>
  <c r="E1632" i="21"/>
  <c r="E1633" i="21"/>
  <c r="E1634" i="21"/>
  <c r="E1635" i="21"/>
  <c r="E1636" i="21"/>
  <c r="E1637" i="21"/>
  <c r="E1638" i="21"/>
  <c r="E1639" i="21"/>
  <c r="E1640" i="21"/>
  <c r="E1641" i="21"/>
  <c r="E1642" i="21"/>
  <c r="E1643" i="21"/>
  <c r="E1644" i="21"/>
  <c r="E1645" i="21"/>
  <c r="E1646" i="21"/>
  <c r="E1647" i="21"/>
  <c r="E1648" i="21"/>
  <c r="E1649" i="21"/>
  <c r="E1650" i="21"/>
  <c r="E1651" i="21"/>
  <c r="E1652" i="21"/>
  <c r="E1653" i="21"/>
  <c r="E1654" i="21"/>
  <c r="E1655" i="21"/>
  <c r="E1656" i="21"/>
  <c r="E1657" i="21"/>
  <c r="E1658" i="21"/>
  <c r="E1659" i="21"/>
  <c r="E1660" i="21"/>
  <c r="E1661" i="21"/>
  <c r="E1662" i="21"/>
  <c r="E1663" i="21"/>
  <c r="E1664" i="21"/>
  <c r="E1665" i="21"/>
  <c r="E1666" i="21"/>
  <c r="E1667" i="21"/>
  <c r="E1668" i="21"/>
  <c r="E1669" i="21"/>
  <c r="E1670" i="21"/>
  <c r="E1671" i="21"/>
  <c r="E1672" i="21"/>
  <c r="E1673" i="21"/>
  <c r="E1674" i="21"/>
  <c r="E1675" i="21"/>
  <c r="E1676" i="21"/>
  <c r="E1677" i="21"/>
  <c r="E1678" i="21"/>
  <c r="E1679" i="21"/>
  <c r="E1680" i="21"/>
  <c r="E1681" i="21"/>
  <c r="E1682" i="21"/>
  <c r="E1683" i="21"/>
  <c r="E1684" i="21"/>
  <c r="E1685" i="21"/>
  <c r="E1686" i="21"/>
  <c r="E1687" i="21"/>
  <c r="E1688" i="21"/>
  <c r="E1689" i="21"/>
  <c r="E1690" i="21"/>
  <c r="E1691" i="21"/>
  <c r="E1692" i="21"/>
  <c r="E1693" i="21"/>
  <c r="E1694" i="21"/>
  <c r="E1695" i="21"/>
  <c r="E1696" i="21"/>
  <c r="E1697" i="21"/>
  <c r="E1698" i="21"/>
  <c r="E1699" i="21"/>
  <c r="E1700" i="21"/>
  <c r="E1701" i="21"/>
  <c r="E1702" i="21"/>
  <c r="E1703" i="21"/>
  <c r="E1704" i="21"/>
  <c r="E1705" i="21"/>
  <c r="E1706" i="21"/>
  <c r="E1707" i="21"/>
  <c r="E1708" i="21"/>
  <c r="E1709" i="21"/>
  <c r="E1710" i="21"/>
  <c r="E1711" i="21"/>
  <c r="E1712" i="21"/>
  <c r="E1713" i="21"/>
  <c r="E1714" i="21"/>
  <c r="E1715" i="21"/>
  <c r="E1716" i="21"/>
  <c r="E1717" i="21"/>
  <c r="E1718" i="21"/>
  <c r="E1719" i="21"/>
  <c r="E1720" i="21"/>
  <c r="E1721" i="21"/>
  <c r="E1722" i="21"/>
  <c r="E1723" i="21"/>
  <c r="E1724" i="21"/>
  <c r="E1725" i="21"/>
  <c r="E1726" i="21"/>
  <c r="E1727" i="21"/>
  <c r="E1728" i="21"/>
  <c r="E1729" i="21"/>
  <c r="E1730" i="21"/>
  <c r="E1731" i="21"/>
  <c r="E1732" i="21"/>
  <c r="E1733" i="21"/>
  <c r="E1734" i="21"/>
  <c r="E1735" i="21"/>
  <c r="E1736" i="21"/>
  <c r="E1737" i="21"/>
  <c r="E1738" i="21"/>
  <c r="E1739" i="21"/>
  <c r="E1740" i="21"/>
  <c r="E1741" i="21"/>
  <c r="E1742" i="21"/>
  <c r="E1743" i="21"/>
  <c r="E1744" i="21"/>
  <c r="E1745" i="21"/>
  <c r="E1746" i="21"/>
  <c r="E1747" i="21"/>
  <c r="E1748" i="21"/>
  <c r="E1749" i="21"/>
  <c r="E1750" i="21"/>
  <c r="E1751" i="21"/>
  <c r="E1752" i="21"/>
  <c r="E1753" i="21"/>
  <c r="E1754" i="21"/>
  <c r="E1755" i="21"/>
  <c r="E1756" i="21"/>
  <c r="E1757" i="21"/>
  <c r="E1758" i="21"/>
  <c r="E1759" i="21"/>
  <c r="E1760" i="21"/>
  <c r="E1761" i="21"/>
  <c r="E1762" i="21"/>
  <c r="E1763" i="21"/>
  <c r="E1764" i="21"/>
  <c r="E1765" i="21"/>
  <c r="E1766" i="21"/>
  <c r="E1767" i="21"/>
  <c r="E1768" i="21"/>
  <c r="E1769" i="21"/>
  <c r="E1770" i="21"/>
  <c r="E1771" i="21"/>
  <c r="E1772" i="21"/>
  <c r="E1773" i="21"/>
  <c r="E1774" i="21"/>
  <c r="E1775" i="21"/>
  <c r="E1776" i="21"/>
  <c r="E1777" i="21"/>
  <c r="E1778" i="21"/>
  <c r="E1779" i="21"/>
  <c r="E1780" i="21"/>
  <c r="E1781" i="21"/>
  <c r="E1782" i="21"/>
  <c r="E1783" i="21"/>
  <c r="E1784" i="21"/>
  <c r="E1785" i="21"/>
  <c r="E1786" i="21"/>
  <c r="E1787" i="21"/>
  <c r="E1788" i="21"/>
  <c r="E1789" i="21"/>
  <c r="E1790" i="21"/>
  <c r="E1791" i="21"/>
  <c r="E1792" i="21"/>
  <c r="E1793" i="21"/>
  <c r="E1794" i="21"/>
  <c r="E1795" i="21"/>
  <c r="E1796" i="21"/>
  <c r="E1797" i="21"/>
  <c r="E1798" i="21"/>
  <c r="E1799" i="21"/>
  <c r="E1800" i="21"/>
  <c r="E1801" i="21"/>
  <c r="E1802" i="21"/>
  <c r="E1803" i="21"/>
  <c r="E1804" i="21"/>
  <c r="E1805" i="21"/>
  <c r="E1806" i="21"/>
  <c r="E1807" i="21"/>
  <c r="E1808" i="21"/>
  <c r="E1809" i="21"/>
  <c r="E1810" i="21"/>
  <c r="E1811" i="21"/>
  <c r="E1812" i="21"/>
  <c r="E1813" i="21"/>
  <c r="E1814" i="21"/>
  <c r="E1815" i="21"/>
  <c r="E1816" i="21"/>
  <c r="E1817" i="21"/>
  <c r="E1818" i="21"/>
  <c r="E1819" i="21"/>
  <c r="E1820" i="21"/>
  <c r="E1821" i="21"/>
  <c r="E1822" i="21"/>
  <c r="E1823" i="21"/>
  <c r="E1824" i="21"/>
  <c r="E1825" i="21"/>
  <c r="E1826" i="21"/>
  <c r="E1827" i="21"/>
  <c r="E1828" i="21"/>
  <c r="E1829" i="21"/>
  <c r="E1830" i="21"/>
  <c r="E1831" i="21"/>
  <c r="E1832" i="21"/>
  <c r="E1833" i="21"/>
  <c r="E1834" i="21"/>
  <c r="E1835" i="21"/>
  <c r="E1836" i="21"/>
  <c r="E1837" i="21"/>
  <c r="E1838" i="21"/>
  <c r="E1839" i="21"/>
  <c r="E1840" i="21"/>
  <c r="E1841" i="21"/>
  <c r="E1842" i="21"/>
  <c r="E1843" i="21"/>
  <c r="E1844" i="21"/>
  <c r="E1845" i="21"/>
  <c r="E1846" i="21"/>
  <c r="E1847" i="21"/>
  <c r="E1848" i="21"/>
  <c r="E1849" i="21"/>
  <c r="E1850" i="21"/>
  <c r="E1851" i="21"/>
  <c r="E1852" i="21"/>
  <c r="E1853" i="21"/>
  <c r="E1854" i="21"/>
  <c r="E1855" i="21"/>
  <c r="E1856" i="21"/>
  <c r="E1857" i="21"/>
  <c r="E1858" i="21"/>
  <c r="E1859" i="21"/>
  <c r="E1860" i="21"/>
  <c r="E1861" i="21"/>
  <c r="E1862" i="21"/>
  <c r="E1863" i="21"/>
  <c r="E1864" i="21"/>
  <c r="E1865" i="21"/>
  <c r="E1866" i="21"/>
  <c r="E1867" i="21"/>
  <c r="E1868" i="21"/>
  <c r="E1869" i="21"/>
  <c r="E1870" i="21"/>
  <c r="E1871" i="21"/>
  <c r="E1872" i="21"/>
  <c r="E1873" i="21"/>
  <c r="E1874" i="21"/>
  <c r="E1875" i="21"/>
  <c r="E1876" i="21"/>
  <c r="E1877" i="21"/>
  <c r="E1878" i="21"/>
  <c r="E1879" i="21"/>
  <c r="E1880" i="21"/>
  <c r="E1881" i="21"/>
  <c r="E1882" i="21"/>
  <c r="E1883" i="21"/>
  <c r="E1884" i="21"/>
  <c r="E1885" i="21"/>
  <c r="E1886" i="21"/>
  <c r="E1887" i="21"/>
  <c r="E1888" i="21"/>
  <c r="E1889" i="21"/>
  <c r="E1890" i="21"/>
  <c r="E1891" i="21"/>
  <c r="E1892" i="21"/>
  <c r="E1893" i="21"/>
  <c r="E1894" i="21"/>
  <c r="E1895" i="21"/>
  <c r="E1896" i="21"/>
  <c r="E1897" i="21"/>
  <c r="E1898" i="21"/>
  <c r="E1899" i="21"/>
  <c r="E1900" i="21"/>
  <c r="E1901" i="21"/>
  <c r="E1902" i="21"/>
  <c r="E1903" i="21"/>
  <c r="E1904" i="21"/>
  <c r="E1905" i="21"/>
  <c r="E1906" i="21"/>
  <c r="E1907" i="21"/>
  <c r="E1908" i="21"/>
  <c r="E1909" i="21"/>
  <c r="E1910" i="21"/>
  <c r="E1911" i="21"/>
  <c r="E1912" i="21"/>
  <c r="E1913" i="21"/>
  <c r="E1914" i="21"/>
  <c r="E1915" i="21"/>
  <c r="E1916" i="21"/>
  <c r="E1917" i="21"/>
  <c r="E1918" i="21"/>
  <c r="E1919" i="21"/>
  <c r="E1920" i="21"/>
  <c r="E1921" i="21"/>
  <c r="E1922" i="21"/>
  <c r="E1923" i="21"/>
  <c r="E1924" i="21"/>
  <c r="E1925" i="21"/>
  <c r="E1926" i="21"/>
  <c r="E1927" i="21"/>
  <c r="E1928" i="21"/>
  <c r="E1929" i="21"/>
  <c r="E1930" i="21"/>
  <c r="E1931" i="21"/>
  <c r="E1932" i="21"/>
  <c r="E1933" i="21"/>
  <c r="E1934" i="21"/>
  <c r="E1935" i="21"/>
  <c r="E1936" i="21"/>
  <c r="E1937" i="21"/>
  <c r="E1938" i="21"/>
  <c r="E1939" i="21"/>
  <c r="E1940" i="21"/>
  <c r="E1941" i="21"/>
  <c r="E1942" i="21"/>
  <c r="E1943" i="21"/>
  <c r="E1944" i="21"/>
  <c r="E1945" i="21"/>
  <c r="E1946" i="21"/>
  <c r="E1947" i="21"/>
  <c r="E1948" i="21"/>
  <c r="E1949" i="21"/>
  <c r="E1950" i="21"/>
  <c r="E1951" i="21"/>
  <c r="E1952" i="21"/>
  <c r="E1953" i="21"/>
  <c r="E1954" i="21"/>
  <c r="E1955" i="21"/>
  <c r="E1956" i="21"/>
  <c r="E1957" i="21"/>
  <c r="E1958" i="21"/>
  <c r="E1959" i="21"/>
  <c r="E1960" i="21"/>
  <c r="E1961" i="21"/>
  <c r="E1962" i="21"/>
  <c r="E1963" i="21"/>
  <c r="E1964" i="21"/>
  <c r="E1965" i="21"/>
  <c r="E1966" i="21"/>
  <c r="E1967" i="21"/>
  <c r="E1968" i="21"/>
  <c r="E1969" i="21"/>
  <c r="E1970" i="21"/>
  <c r="E1971" i="21"/>
  <c r="E1972" i="21"/>
  <c r="E1973" i="21"/>
  <c r="E1974" i="21"/>
  <c r="E1975" i="21"/>
  <c r="E1976" i="21"/>
  <c r="E1977" i="21"/>
  <c r="E1978" i="21"/>
  <c r="E1979" i="21"/>
  <c r="E1980" i="21"/>
  <c r="E1981" i="21"/>
  <c r="E1982" i="21"/>
  <c r="E1983" i="21"/>
  <c r="E1984" i="21"/>
  <c r="E1985" i="21"/>
  <c r="E1986" i="21"/>
  <c r="E1987" i="21"/>
  <c r="E1988" i="21"/>
  <c r="E1989" i="21"/>
  <c r="E1990" i="21"/>
  <c r="E1991" i="21"/>
  <c r="E1992" i="21"/>
  <c r="E1993" i="21"/>
  <c r="E1994" i="21"/>
  <c r="E1995" i="21"/>
  <c r="E1996" i="21"/>
  <c r="E1997" i="21"/>
  <c r="E1998" i="21"/>
  <c r="E1999" i="21"/>
  <c r="E2000" i="21"/>
  <c r="E2001" i="21"/>
  <c r="E2002" i="21"/>
  <c r="E2003" i="21"/>
  <c r="E2004" i="21"/>
  <c r="E2005" i="21"/>
  <c r="E6" i="21"/>
  <c r="J123" i="14" l="1"/>
  <c r="J124" i="14"/>
  <c r="J125" i="14"/>
  <c r="J126" i="14"/>
  <c r="J127" i="14"/>
  <c r="C124" i="14"/>
  <c r="D124" i="14"/>
  <c r="E124" i="14" s="1"/>
  <c r="C125" i="14"/>
  <c r="D125" i="14"/>
  <c r="E125" i="14"/>
  <c r="C126" i="14"/>
  <c r="D126" i="14"/>
  <c r="E126" i="14" s="1"/>
  <c r="C127" i="14"/>
  <c r="D127" i="14"/>
  <c r="E127" i="14" s="1"/>
  <c r="C123" i="14"/>
  <c r="D123" i="14"/>
  <c r="E123" i="14" s="1"/>
  <c r="H15" i="29" l="1"/>
  <c r="G15" i="29"/>
  <c r="F15" i="29"/>
  <c r="E15" i="29"/>
  <c r="D15" i="29"/>
  <c r="C15" i="29"/>
  <c r="I15" i="29" s="1"/>
  <c r="I14" i="29"/>
  <c r="I13" i="29"/>
  <c r="I12" i="29"/>
  <c r="I11" i="29"/>
  <c r="I10" i="29"/>
  <c r="I9" i="29"/>
  <c r="I8" i="29"/>
  <c r="I7" i="29"/>
  <c r="I6" i="29"/>
  <c r="I5" i="29"/>
  <c r="G15" i="28"/>
  <c r="F15" i="28"/>
  <c r="E15" i="28"/>
  <c r="D15" i="28"/>
  <c r="C15" i="28"/>
  <c r="B15" i="28"/>
  <c r="H14" i="28"/>
  <c r="H13" i="28"/>
  <c r="H12" i="28"/>
  <c r="H11" i="28"/>
  <c r="H10" i="28"/>
  <c r="H9" i="28"/>
  <c r="H8" i="28"/>
  <c r="H7" i="28"/>
  <c r="H5" i="28"/>
  <c r="H15" i="28" l="1"/>
  <c r="F5" i="21"/>
  <c r="E5" i="21"/>
  <c r="C2005" i="21"/>
  <c r="B2005" i="21"/>
  <c r="C2004" i="21"/>
  <c r="B2004" i="21"/>
  <c r="C2003" i="21"/>
  <c r="B2003" i="21"/>
  <c r="C2002" i="21"/>
  <c r="B2002" i="21"/>
  <c r="C2001" i="21"/>
  <c r="B2001" i="21"/>
  <c r="C2000" i="21"/>
  <c r="B2000" i="21"/>
  <c r="C1999" i="21"/>
  <c r="B1999" i="21"/>
  <c r="C1998" i="21"/>
  <c r="B1998" i="21"/>
  <c r="C1997" i="21"/>
  <c r="B1997" i="21"/>
  <c r="C1996" i="21"/>
  <c r="B1996" i="21"/>
  <c r="C1995" i="21"/>
  <c r="B1995" i="21"/>
  <c r="C1994" i="21"/>
  <c r="B1994" i="21"/>
  <c r="C1993" i="21"/>
  <c r="B1993" i="21"/>
  <c r="C1992" i="21"/>
  <c r="B1992" i="21"/>
  <c r="C1991" i="21"/>
  <c r="B1991" i="21"/>
  <c r="C1990" i="21"/>
  <c r="B1990" i="21"/>
  <c r="C1989" i="21"/>
  <c r="B1989" i="21"/>
  <c r="C1988" i="21"/>
  <c r="B1988" i="21"/>
  <c r="C1987" i="21"/>
  <c r="B1987" i="21"/>
  <c r="C1986" i="21"/>
  <c r="B1986" i="21"/>
  <c r="C1985" i="21"/>
  <c r="B1985" i="21"/>
  <c r="C1984" i="21"/>
  <c r="B1984" i="21"/>
  <c r="C1983" i="21"/>
  <c r="B1983" i="21"/>
  <c r="C1982" i="21"/>
  <c r="B1982" i="21"/>
  <c r="C1981" i="21"/>
  <c r="B1981" i="21"/>
  <c r="C1980" i="21"/>
  <c r="B1980" i="21"/>
  <c r="C1979" i="21"/>
  <c r="B1979" i="21"/>
  <c r="C1978" i="21"/>
  <c r="B1978" i="21"/>
  <c r="C1977" i="21"/>
  <c r="B1977" i="21"/>
  <c r="C1976" i="21"/>
  <c r="B1976" i="21"/>
  <c r="C1975" i="21"/>
  <c r="B1975" i="21"/>
  <c r="C1974" i="21"/>
  <c r="B1974" i="21"/>
  <c r="C1973" i="21"/>
  <c r="B1973" i="21"/>
  <c r="C1972" i="21"/>
  <c r="B1972" i="21"/>
  <c r="C1971" i="21"/>
  <c r="B1971" i="21"/>
  <c r="C1970" i="21"/>
  <c r="B1970" i="21"/>
  <c r="C1969" i="21"/>
  <c r="B1969" i="21"/>
  <c r="C1968" i="21"/>
  <c r="B1968" i="21"/>
  <c r="C1967" i="21"/>
  <c r="B1967" i="21"/>
  <c r="C1966" i="21"/>
  <c r="B1966" i="21"/>
  <c r="C1965" i="21"/>
  <c r="B1965" i="21"/>
  <c r="C1964" i="21"/>
  <c r="B1964" i="21"/>
  <c r="C1963" i="21"/>
  <c r="B1963" i="21"/>
  <c r="C1962" i="21"/>
  <c r="B1962" i="21"/>
  <c r="C1961" i="21"/>
  <c r="B1961" i="21"/>
  <c r="C1960" i="21"/>
  <c r="B1960" i="21"/>
  <c r="C1959" i="21"/>
  <c r="B1959" i="21"/>
  <c r="C1958" i="21"/>
  <c r="B1958" i="21"/>
  <c r="C1957" i="21"/>
  <c r="B1957" i="21"/>
  <c r="C1956" i="21"/>
  <c r="B1956" i="21"/>
  <c r="C1955" i="21"/>
  <c r="B1955" i="21"/>
  <c r="C1954" i="21"/>
  <c r="B1954" i="21"/>
  <c r="C1953" i="21"/>
  <c r="B1953" i="21"/>
  <c r="C1952" i="21"/>
  <c r="B1952" i="21"/>
  <c r="C1951" i="21"/>
  <c r="B1951" i="21"/>
  <c r="C1950" i="21"/>
  <c r="B1950" i="21"/>
  <c r="C1949" i="21"/>
  <c r="B1949" i="21"/>
  <c r="C1948" i="21"/>
  <c r="B1948" i="21"/>
  <c r="C1947" i="21"/>
  <c r="B1947" i="21"/>
  <c r="C1946" i="21"/>
  <c r="B1946" i="21"/>
  <c r="C1945" i="21"/>
  <c r="B1945" i="21"/>
  <c r="C1944" i="21"/>
  <c r="B1944" i="21"/>
  <c r="C1943" i="21"/>
  <c r="B1943" i="21"/>
  <c r="C1942" i="21"/>
  <c r="B1942" i="21"/>
  <c r="C1941" i="21"/>
  <c r="B1941" i="21"/>
  <c r="C1940" i="21"/>
  <c r="B1940" i="21"/>
  <c r="C1939" i="21"/>
  <c r="B1939" i="21"/>
  <c r="C1938" i="21"/>
  <c r="B1938" i="21"/>
  <c r="C1937" i="21"/>
  <c r="B1937" i="21"/>
  <c r="C1936" i="21"/>
  <c r="B1936" i="21"/>
  <c r="C1935" i="21"/>
  <c r="B1935" i="21"/>
  <c r="C1934" i="21"/>
  <c r="B1934" i="21"/>
  <c r="C1933" i="21"/>
  <c r="B1933" i="21"/>
  <c r="C1932" i="21"/>
  <c r="B1932" i="21"/>
  <c r="C1931" i="21"/>
  <c r="B1931" i="21"/>
  <c r="C1930" i="21"/>
  <c r="B1930" i="21"/>
  <c r="C1929" i="21"/>
  <c r="B1929" i="21"/>
  <c r="C1928" i="21"/>
  <c r="B1928" i="21"/>
  <c r="C1927" i="21"/>
  <c r="B1927" i="21"/>
  <c r="C1926" i="21"/>
  <c r="B1926" i="21"/>
  <c r="C1925" i="21"/>
  <c r="B1925" i="21"/>
  <c r="C1924" i="21"/>
  <c r="B1924" i="21"/>
  <c r="C1923" i="21"/>
  <c r="B1923" i="21"/>
  <c r="C1922" i="21"/>
  <c r="B1922" i="21"/>
  <c r="C1921" i="21"/>
  <c r="B1921" i="21"/>
  <c r="C1920" i="21"/>
  <c r="B1920" i="21"/>
  <c r="C1919" i="21"/>
  <c r="B1919" i="21"/>
  <c r="C1918" i="21"/>
  <c r="B1918" i="21"/>
  <c r="C1917" i="21"/>
  <c r="B1917" i="21"/>
  <c r="C1916" i="21"/>
  <c r="B1916" i="21"/>
  <c r="C1915" i="21"/>
  <c r="B1915" i="21"/>
  <c r="C1914" i="21"/>
  <c r="B1914" i="21"/>
  <c r="C1913" i="21"/>
  <c r="B1913" i="21"/>
  <c r="C1912" i="21"/>
  <c r="B1912" i="21"/>
  <c r="C1911" i="21"/>
  <c r="B1911" i="21"/>
  <c r="C1910" i="21"/>
  <c r="B1910" i="21"/>
  <c r="C1909" i="21"/>
  <c r="B1909" i="21"/>
  <c r="C1908" i="21"/>
  <c r="B1908" i="21"/>
  <c r="C1907" i="21"/>
  <c r="B1907" i="21"/>
  <c r="C1906" i="21"/>
  <c r="B1906" i="21"/>
  <c r="C1905" i="21"/>
  <c r="B1905" i="21"/>
  <c r="C1904" i="21"/>
  <c r="B1904" i="21"/>
  <c r="C1903" i="21"/>
  <c r="B1903" i="21"/>
  <c r="C1902" i="21"/>
  <c r="B1902" i="21"/>
  <c r="C1901" i="21"/>
  <c r="B1901" i="21"/>
  <c r="C1900" i="21"/>
  <c r="B1900" i="21"/>
  <c r="C1899" i="21"/>
  <c r="B1899" i="21"/>
  <c r="C1898" i="21"/>
  <c r="B1898" i="21"/>
  <c r="C1897" i="21"/>
  <c r="B1897" i="21"/>
  <c r="C1896" i="21"/>
  <c r="B1896" i="21"/>
  <c r="C1895" i="21"/>
  <c r="B1895" i="21"/>
  <c r="C1894" i="21"/>
  <c r="B1894" i="21"/>
  <c r="C1893" i="21"/>
  <c r="B1893" i="21"/>
  <c r="C1892" i="21"/>
  <c r="B1892" i="21"/>
  <c r="C1891" i="21"/>
  <c r="B1891" i="21"/>
  <c r="C1890" i="21"/>
  <c r="B1890" i="21"/>
  <c r="C1889" i="21"/>
  <c r="B1889" i="21"/>
  <c r="C1888" i="21"/>
  <c r="B1888" i="21"/>
  <c r="C1887" i="21"/>
  <c r="B1887" i="21"/>
  <c r="C1886" i="21"/>
  <c r="B1886" i="21"/>
  <c r="C1885" i="21"/>
  <c r="B1885" i="21"/>
  <c r="C1884" i="21"/>
  <c r="B1884" i="21"/>
  <c r="C1883" i="21"/>
  <c r="B1883" i="21"/>
  <c r="C1882" i="21"/>
  <c r="B1882" i="21"/>
  <c r="C1881" i="21"/>
  <c r="B1881" i="21"/>
  <c r="C1880" i="21"/>
  <c r="B1880" i="21"/>
  <c r="C1879" i="21"/>
  <c r="B1879" i="21"/>
  <c r="C1878" i="21"/>
  <c r="B1878" i="21"/>
  <c r="C1877" i="21"/>
  <c r="B1877" i="21"/>
  <c r="C1876" i="21"/>
  <c r="B1876" i="21"/>
  <c r="C1875" i="21"/>
  <c r="B1875" i="21"/>
  <c r="C1874" i="21"/>
  <c r="B1874" i="21"/>
  <c r="C1873" i="21"/>
  <c r="B1873" i="21"/>
  <c r="C1872" i="21"/>
  <c r="B1872" i="21"/>
  <c r="C1871" i="21"/>
  <c r="B1871" i="21"/>
  <c r="C1870" i="21"/>
  <c r="B1870" i="21"/>
  <c r="C1869" i="21"/>
  <c r="B1869" i="21"/>
  <c r="C1868" i="21"/>
  <c r="B1868" i="21"/>
  <c r="C1867" i="21"/>
  <c r="B1867" i="21"/>
  <c r="C1866" i="21"/>
  <c r="B1866" i="21"/>
  <c r="C1865" i="21"/>
  <c r="B1865" i="21"/>
  <c r="C1864" i="21"/>
  <c r="B1864" i="21"/>
  <c r="C1863" i="21"/>
  <c r="B1863" i="21"/>
  <c r="C1862" i="21"/>
  <c r="B1862" i="21"/>
  <c r="C1861" i="21"/>
  <c r="B1861" i="21"/>
  <c r="C1860" i="21"/>
  <c r="B1860" i="21"/>
  <c r="C1859" i="21"/>
  <c r="B1859" i="21"/>
  <c r="C1858" i="21"/>
  <c r="B1858" i="21"/>
  <c r="C1857" i="21"/>
  <c r="B1857" i="21"/>
  <c r="C1856" i="21"/>
  <c r="B1856" i="21"/>
  <c r="C1855" i="21"/>
  <c r="B1855" i="21"/>
  <c r="C1854" i="21"/>
  <c r="B1854" i="21"/>
  <c r="C1853" i="21"/>
  <c r="B1853" i="21"/>
  <c r="C1852" i="21"/>
  <c r="B1852" i="21"/>
  <c r="C1851" i="21"/>
  <c r="B1851" i="21"/>
  <c r="C1850" i="21"/>
  <c r="B1850" i="21"/>
  <c r="C1849" i="21"/>
  <c r="B1849" i="21"/>
  <c r="C1848" i="21"/>
  <c r="B1848" i="21"/>
  <c r="C1847" i="21"/>
  <c r="B1847" i="21"/>
  <c r="C1846" i="21"/>
  <c r="B1846" i="21"/>
  <c r="C1845" i="21"/>
  <c r="B1845" i="21"/>
  <c r="C1844" i="21"/>
  <c r="B1844" i="21"/>
  <c r="C1843" i="21"/>
  <c r="B1843" i="21"/>
  <c r="C1842" i="21"/>
  <c r="B1842" i="21"/>
  <c r="C1841" i="21"/>
  <c r="B1841" i="21"/>
  <c r="C1840" i="21"/>
  <c r="B1840" i="21"/>
  <c r="C1839" i="21"/>
  <c r="B1839" i="21"/>
  <c r="C1838" i="21"/>
  <c r="B1838" i="21"/>
  <c r="C1837" i="21"/>
  <c r="B1837" i="21"/>
  <c r="C1836" i="21"/>
  <c r="B1836" i="21"/>
  <c r="C1835" i="21"/>
  <c r="B1835" i="21"/>
  <c r="C1834" i="21"/>
  <c r="B1834" i="21"/>
  <c r="C1833" i="21"/>
  <c r="B1833" i="21"/>
  <c r="C1832" i="21"/>
  <c r="B1832" i="21"/>
  <c r="C1831" i="21"/>
  <c r="B1831" i="21"/>
  <c r="C1830" i="21"/>
  <c r="B1830" i="21"/>
  <c r="C1829" i="21"/>
  <c r="B1829" i="21"/>
  <c r="C1828" i="21"/>
  <c r="B1828" i="21"/>
  <c r="C1827" i="21"/>
  <c r="B1827" i="21"/>
  <c r="C1826" i="21"/>
  <c r="B1826" i="21"/>
  <c r="C1825" i="21"/>
  <c r="B1825" i="21"/>
  <c r="C1824" i="21"/>
  <c r="B1824" i="21"/>
  <c r="C1823" i="21"/>
  <c r="B1823" i="21"/>
  <c r="C1822" i="21"/>
  <c r="B1822" i="21"/>
  <c r="C1821" i="21"/>
  <c r="B1821" i="21"/>
  <c r="C1820" i="21"/>
  <c r="B1820" i="21"/>
  <c r="C1819" i="21"/>
  <c r="B1819" i="21"/>
  <c r="C1818" i="21"/>
  <c r="B1818" i="21"/>
  <c r="C1817" i="21"/>
  <c r="B1817" i="21"/>
  <c r="C1816" i="21"/>
  <c r="B1816" i="21"/>
  <c r="C1815" i="21"/>
  <c r="B1815" i="21"/>
  <c r="C1814" i="21"/>
  <c r="B1814" i="21"/>
  <c r="C1813" i="21"/>
  <c r="B1813" i="21"/>
  <c r="C1812" i="21"/>
  <c r="B1812" i="21"/>
  <c r="C1811" i="21"/>
  <c r="B1811" i="21"/>
  <c r="C1810" i="21"/>
  <c r="B1810" i="21"/>
  <c r="C1809" i="21"/>
  <c r="B1809" i="21"/>
  <c r="C1808" i="21"/>
  <c r="B1808" i="21"/>
  <c r="C1807" i="21"/>
  <c r="B1807" i="21"/>
  <c r="C1806" i="21"/>
  <c r="B1806" i="21"/>
  <c r="C1805" i="21"/>
  <c r="B1805" i="21"/>
  <c r="C1804" i="21"/>
  <c r="B1804" i="21"/>
  <c r="C1803" i="21"/>
  <c r="B1803" i="21"/>
  <c r="C1802" i="21"/>
  <c r="B1802" i="21"/>
  <c r="C1801" i="21"/>
  <c r="B1801" i="21"/>
  <c r="C1800" i="21"/>
  <c r="B1800" i="21"/>
  <c r="C1799" i="21"/>
  <c r="B1799" i="21"/>
  <c r="C1798" i="21"/>
  <c r="B1798" i="21"/>
  <c r="C1797" i="21"/>
  <c r="B1797" i="21"/>
  <c r="C1796" i="21"/>
  <c r="B1796" i="21"/>
  <c r="C1795" i="21"/>
  <c r="B1795" i="21"/>
  <c r="C1794" i="21"/>
  <c r="B1794" i="21"/>
  <c r="C1793" i="21"/>
  <c r="B1793" i="21"/>
  <c r="C1792" i="21"/>
  <c r="B1792" i="21"/>
  <c r="C1791" i="21"/>
  <c r="B1791" i="21"/>
  <c r="C1790" i="21"/>
  <c r="B1790" i="21"/>
  <c r="C1789" i="21"/>
  <c r="B1789" i="21"/>
  <c r="C1788" i="21"/>
  <c r="B1788" i="21"/>
  <c r="C1787" i="21"/>
  <c r="B1787" i="21"/>
  <c r="C1786" i="21"/>
  <c r="B1786" i="21"/>
  <c r="C1785" i="21"/>
  <c r="B1785" i="21"/>
  <c r="C1784" i="21"/>
  <c r="B1784" i="21"/>
  <c r="C1783" i="21"/>
  <c r="B1783" i="21"/>
  <c r="C1782" i="21"/>
  <c r="B1782" i="21"/>
  <c r="C1781" i="21"/>
  <c r="B1781" i="21"/>
  <c r="C1780" i="21"/>
  <c r="B1780" i="21"/>
  <c r="C1779" i="21"/>
  <c r="B1779" i="21"/>
  <c r="C1778" i="21"/>
  <c r="B1778" i="21"/>
  <c r="C1777" i="21"/>
  <c r="B1777" i="21"/>
  <c r="C1776" i="21"/>
  <c r="B1776" i="21"/>
  <c r="C1775" i="21"/>
  <c r="B1775" i="21"/>
  <c r="C1774" i="21"/>
  <c r="B1774" i="21"/>
  <c r="C1773" i="21"/>
  <c r="B1773" i="21"/>
  <c r="C1772" i="21"/>
  <c r="B1772" i="21"/>
  <c r="C1771" i="21"/>
  <c r="B1771" i="21"/>
  <c r="C1770" i="21"/>
  <c r="B1770" i="21"/>
  <c r="C1769" i="21"/>
  <c r="B1769" i="21"/>
  <c r="C1768" i="21"/>
  <c r="B1768" i="21"/>
  <c r="C1767" i="21"/>
  <c r="B1767" i="21"/>
  <c r="C1766" i="21"/>
  <c r="B1766" i="21"/>
  <c r="C1765" i="21"/>
  <c r="B1765" i="21"/>
  <c r="C1764" i="21"/>
  <c r="B1764" i="21"/>
  <c r="C1763" i="21"/>
  <c r="B1763" i="21"/>
  <c r="C1762" i="21"/>
  <c r="B1762" i="21"/>
  <c r="C1761" i="21"/>
  <c r="B1761" i="21"/>
  <c r="C1760" i="21"/>
  <c r="B1760" i="21"/>
  <c r="C1759" i="21"/>
  <c r="B1759" i="21"/>
  <c r="C1758" i="21"/>
  <c r="B1758" i="21"/>
  <c r="C1757" i="21"/>
  <c r="B1757" i="21"/>
  <c r="C1756" i="21"/>
  <c r="B1756" i="21"/>
  <c r="C1755" i="21"/>
  <c r="B1755" i="21"/>
  <c r="C1754" i="21"/>
  <c r="B1754" i="21"/>
  <c r="C1753" i="21"/>
  <c r="B1753" i="21"/>
  <c r="C1752" i="21"/>
  <c r="B1752" i="21"/>
  <c r="C1751" i="21"/>
  <c r="B1751" i="21"/>
  <c r="C1750" i="21"/>
  <c r="B1750" i="21"/>
  <c r="C1749" i="21"/>
  <c r="B1749" i="21"/>
  <c r="C1748" i="21"/>
  <c r="B1748" i="21"/>
  <c r="C1747" i="21"/>
  <c r="B1747" i="21"/>
  <c r="C1746" i="21"/>
  <c r="B1746" i="21"/>
  <c r="C1745" i="21"/>
  <c r="B1745" i="21"/>
  <c r="C1744" i="21"/>
  <c r="B1744" i="21"/>
  <c r="C1743" i="21"/>
  <c r="B1743" i="21"/>
  <c r="C1742" i="21"/>
  <c r="B1742" i="21"/>
  <c r="C1741" i="21"/>
  <c r="B1741" i="21"/>
  <c r="C1740" i="21"/>
  <c r="B1740" i="21"/>
  <c r="C1739" i="21"/>
  <c r="B1739" i="21"/>
  <c r="C1738" i="21"/>
  <c r="B1738" i="21"/>
  <c r="C1737" i="21"/>
  <c r="B1737" i="21"/>
  <c r="C1736" i="21"/>
  <c r="B1736" i="21"/>
  <c r="C1735" i="21"/>
  <c r="B1735" i="21"/>
  <c r="C1734" i="21"/>
  <c r="B1734" i="21"/>
  <c r="C1733" i="21"/>
  <c r="B1733" i="21"/>
  <c r="C1732" i="21"/>
  <c r="B1732" i="21"/>
  <c r="C1731" i="21"/>
  <c r="B1731" i="21"/>
  <c r="C1730" i="21"/>
  <c r="B1730" i="21"/>
  <c r="C1729" i="21"/>
  <c r="B1729" i="21"/>
  <c r="C1728" i="21"/>
  <c r="B1728" i="21"/>
  <c r="C1727" i="21"/>
  <c r="B1727" i="21"/>
  <c r="C1726" i="21"/>
  <c r="B1726" i="21"/>
  <c r="C1725" i="21"/>
  <c r="B1725" i="21"/>
  <c r="C1724" i="21"/>
  <c r="B1724" i="21"/>
  <c r="C1723" i="21"/>
  <c r="B1723" i="21"/>
  <c r="C1722" i="21"/>
  <c r="B1722" i="21"/>
  <c r="C1721" i="21"/>
  <c r="B1721" i="21"/>
  <c r="C1720" i="21"/>
  <c r="B1720" i="21"/>
  <c r="C1719" i="21"/>
  <c r="B1719" i="21"/>
  <c r="C1718" i="21"/>
  <c r="B1718" i="21"/>
  <c r="C1717" i="21"/>
  <c r="B1717" i="21"/>
  <c r="C1716" i="21"/>
  <c r="B1716" i="21"/>
  <c r="C1715" i="21"/>
  <c r="B1715" i="21"/>
  <c r="C1714" i="21"/>
  <c r="B1714" i="21"/>
  <c r="C1713" i="21"/>
  <c r="B1713" i="21"/>
  <c r="C1712" i="21"/>
  <c r="B1712" i="21"/>
  <c r="C1711" i="21"/>
  <c r="B1711" i="21"/>
  <c r="C1710" i="21"/>
  <c r="B1710" i="21"/>
  <c r="C1709" i="21"/>
  <c r="B1709" i="21"/>
  <c r="C1708" i="21"/>
  <c r="B1708" i="21"/>
  <c r="C1707" i="21"/>
  <c r="B1707" i="21"/>
  <c r="C1706" i="21"/>
  <c r="B1706" i="21"/>
  <c r="C1705" i="21"/>
  <c r="B1705" i="21"/>
  <c r="C1704" i="21"/>
  <c r="B1704" i="21"/>
  <c r="C1703" i="21"/>
  <c r="B1703" i="21"/>
  <c r="C1702" i="21"/>
  <c r="B1702" i="21"/>
  <c r="C1701" i="21"/>
  <c r="B1701" i="21"/>
  <c r="C1700" i="21"/>
  <c r="B1700" i="21"/>
  <c r="C1699" i="21"/>
  <c r="B1699" i="21"/>
  <c r="C1698" i="21"/>
  <c r="B1698" i="21"/>
  <c r="C1697" i="21"/>
  <c r="B1697" i="21"/>
  <c r="C1696" i="21"/>
  <c r="B1696" i="21"/>
  <c r="C1695" i="21"/>
  <c r="B1695" i="21"/>
  <c r="C1694" i="21"/>
  <c r="B1694" i="21"/>
  <c r="C1693" i="21"/>
  <c r="B1693" i="21"/>
  <c r="C1692" i="21"/>
  <c r="B1692" i="21"/>
  <c r="C1691" i="21"/>
  <c r="B1691" i="21"/>
  <c r="C1690" i="21"/>
  <c r="B1690" i="21"/>
  <c r="C1689" i="21"/>
  <c r="B1689" i="21"/>
  <c r="C1688" i="21"/>
  <c r="B1688" i="21"/>
  <c r="C1687" i="21"/>
  <c r="B1687" i="21"/>
  <c r="C1686" i="21"/>
  <c r="B1686" i="21"/>
  <c r="C1685" i="21"/>
  <c r="B1685" i="21"/>
  <c r="C1684" i="21"/>
  <c r="B1684" i="21"/>
  <c r="C1683" i="21"/>
  <c r="B1683" i="21"/>
  <c r="C1682" i="21"/>
  <c r="B1682" i="21"/>
  <c r="C1681" i="21"/>
  <c r="B1681" i="21"/>
  <c r="C1680" i="21"/>
  <c r="B1680" i="21"/>
  <c r="C1679" i="21"/>
  <c r="B1679" i="21"/>
  <c r="C1678" i="21"/>
  <c r="B1678" i="21"/>
  <c r="C1677" i="21"/>
  <c r="B1677" i="21"/>
  <c r="C1676" i="21"/>
  <c r="B1676" i="21"/>
  <c r="C1675" i="21"/>
  <c r="B1675" i="21"/>
  <c r="C1674" i="21"/>
  <c r="B1674" i="21"/>
  <c r="C1673" i="21"/>
  <c r="B1673" i="21"/>
  <c r="C1672" i="21"/>
  <c r="B1672" i="21"/>
  <c r="C1671" i="21"/>
  <c r="B1671" i="21"/>
  <c r="C1670" i="21"/>
  <c r="B1670" i="21"/>
  <c r="C1669" i="21"/>
  <c r="B1669" i="21"/>
  <c r="C1668" i="21"/>
  <c r="B1668" i="21"/>
  <c r="C1667" i="21"/>
  <c r="B1667" i="21"/>
  <c r="C1666" i="21"/>
  <c r="B1666" i="21"/>
  <c r="C1665" i="21"/>
  <c r="B1665" i="21"/>
  <c r="C1664" i="21"/>
  <c r="B1664" i="21"/>
  <c r="C1663" i="21"/>
  <c r="B1663" i="21"/>
  <c r="C1662" i="21"/>
  <c r="B1662" i="21"/>
  <c r="C1661" i="21"/>
  <c r="B1661" i="21"/>
  <c r="C1660" i="21"/>
  <c r="B1660" i="21"/>
  <c r="C1659" i="21"/>
  <c r="B1659" i="21"/>
  <c r="C1658" i="21"/>
  <c r="B1658" i="21"/>
  <c r="C1657" i="21"/>
  <c r="B1657" i="21"/>
  <c r="C1656" i="21"/>
  <c r="B1656" i="21"/>
  <c r="C1655" i="21"/>
  <c r="B1655" i="21"/>
  <c r="C1654" i="21"/>
  <c r="B1654" i="21"/>
  <c r="C1653" i="21"/>
  <c r="B1653" i="21"/>
  <c r="C1652" i="21"/>
  <c r="B1652" i="21"/>
  <c r="C1651" i="21"/>
  <c r="B1651" i="21"/>
  <c r="C1650" i="21"/>
  <c r="B1650" i="21"/>
  <c r="C1649" i="21"/>
  <c r="B1649" i="21"/>
  <c r="C1648" i="21"/>
  <c r="B1648" i="21"/>
  <c r="C1647" i="21"/>
  <c r="B1647" i="21"/>
  <c r="C1646" i="21"/>
  <c r="B1646" i="21"/>
  <c r="C1645" i="21"/>
  <c r="B1645" i="21"/>
  <c r="C1644" i="21"/>
  <c r="B1644" i="21"/>
  <c r="C1643" i="21"/>
  <c r="B1643" i="21"/>
  <c r="C1642" i="21"/>
  <c r="B1642" i="21"/>
  <c r="C1641" i="21"/>
  <c r="B1641" i="21"/>
  <c r="C1640" i="21"/>
  <c r="B1640" i="21"/>
  <c r="C1639" i="21"/>
  <c r="B1639" i="21"/>
  <c r="C1638" i="21"/>
  <c r="B1638" i="21"/>
  <c r="C1637" i="21"/>
  <c r="B1637" i="21"/>
  <c r="C1636" i="21"/>
  <c r="B1636" i="21"/>
  <c r="C1635" i="21"/>
  <c r="B1635" i="21"/>
  <c r="C1634" i="21"/>
  <c r="B1634" i="21"/>
  <c r="C1633" i="21"/>
  <c r="B1633" i="21"/>
  <c r="C1632" i="21"/>
  <c r="B1632" i="21"/>
  <c r="C1631" i="21"/>
  <c r="B1631" i="21"/>
  <c r="C1630" i="21"/>
  <c r="B1630" i="21"/>
  <c r="C1629" i="21"/>
  <c r="B1629" i="21"/>
  <c r="C1628" i="21"/>
  <c r="B1628" i="21"/>
  <c r="C1627" i="21"/>
  <c r="B1627" i="21"/>
  <c r="C1626" i="21"/>
  <c r="B1626" i="21"/>
  <c r="C1625" i="21"/>
  <c r="B1625" i="21"/>
  <c r="C1624" i="21"/>
  <c r="B1624" i="21"/>
  <c r="C1623" i="21"/>
  <c r="B1623" i="21"/>
  <c r="C1622" i="21"/>
  <c r="B1622" i="21"/>
  <c r="C1621" i="21"/>
  <c r="B1621" i="21"/>
  <c r="C1620" i="21"/>
  <c r="B1620" i="21"/>
  <c r="C1619" i="21"/>
  <c r="B1619" i="21"/>
  <c r="C1618" i="21"/>
  <c r="B1618" i="21"/>
  <c r="C1617" i="21"/>
  <c r="B1617" i="21"/>
  <c r="C1616" i="21"/>
  <c r="B1616" i="21"/>
  <c r="C1615" i="21"/>
  <c r="B1615" i="21"/>
  <c r="C1614" i="21"/>
  <c r="B1614" i="21"/>
  <c r="C1613" i="21"/>
  <c r="B1613" i="21"/>
  <c r="C1612" i="21"/>
  <c r="B1612" i="21"/>
  <c r="C1611" i="21"/>
  <c r="B1611" i="21"/>
  <c r="C1610" i="21"/>
  <c r="B1610" i="21"/>
  <c r="C1609" i="21"/>
  <c r="B1609" i="21"/>
  <c r="C1608" i="21"/>
  <c r="B1608" i="21"/>
  <c r="C1607" i="21"/>
  <c r="B1607" i="21"/>
  <c r="C1606" i="21"/>
  <c r="B1606" i="21"/>
  <c r="C1605" i="21"/>
  <c r="B1605" i="21"/>
  <c r="C1604" i="21"/>
  <c r="B1604" i="21"/>
  <c r="C1603" i="21"/>
  <c r="B1603" i="21"/>
  <c r="C1602" i="21"/>
  <c r="B1602" i="21"/>
  <c r="C1601" i="21"/>
  <c r="B1601" i="21"/>
  <c r="C1600" i="21"/>
  <c r="B1600" i="21"/>
  <c r="C1599" i="21"/>
  <c r="B1599" i="21"/>
  <c r="C1598" i="21"/>
  <c r="B1598" i="21"/>
  <c r="C1597" i="21"/>
  <c r="B1597" i="21"/>
  <c r="C1596" i="21"/>
  <c r="B1596" i="21"/>
  <c r="C1595" i="21"/>
  <c r="B1595" i="21"/>
  <c r="C1594" i="21"/>
  <c r="B1594" i="21"/>
  <c r="C1593" i="21"/>
  <c r="B1593" i="21"/>
  <c r="C1592" i="21"/>
  <c r="B1592" i="21"/>
  <c r="C1591" i="21"/>
  <c r="B1591" i="21"/>
  <c r="C1590" i="21"/>
  <c r="B1590" i="21"/>
  <c r="C1589" i="21"/>
  <c r="B1589" i="21"/>
  <c r="C1588" i="21"/>
  <c r="B1588" i="21"/>
  <c r="C1587" i="21"/>
  <c r="B1587" i="21"/>
  <c r="C1586" i="21"/>
  <c r="B1586" i="21"/>
  <c r="C1585" i="21"/>
  <c r="B1585" i="21"/>
  <c r="C1584" i="21"/>
  <c r="B1584" i="21"/>
  <c r="C1583" i="21"/>
  <c r="B1583" i="21"/>
  <c r="C1582" i="21"/>
  <c r="B1582" i="21"/>
  <c r="C1581" i="21"/>
  <c r="B1581" i="21"/>
  <c r="C1580" i="21"/>
  <c r="B1580" i="21"/>
  <c r="C1579" i="21"/>
  <c r="B1579" i="21"/>
  <c r="C1578" i="21"/>
  <c r="B1578" i="21"/>
  <c r="C1577" i="21"/>
  <c r="B1577" i="21"/>
  <c r="C1576" i="21"/>
  <c r="B1576" i="21"/>
  <c r="C1575" i="21"/>
  <c r="B1575" i="21"/>
  <c r="C1574" i="21"/>
  <c r="B1574" i="21"/>
  <c r="C1573" i="21"/>
  <c r="B1573" i="21"/>
  <c r="C1572" i="21"/>
  <c r="B1572" i="21"/>
  <c r="C1571" i="21"/>
  <c r="B1571" i="21"/>
  <c r="C1570" i="21"/>
  <c r="B1570" i="21"/>
  <c r="C1569" i="21"/>
  <c r="B1569" i="21"/>
  <c r="C1568" i="21"/>
  <c r="B1568" i="21"/>
  <c r="C1567" i="21"/>
  <c r="B1567" i="21"/>
  <c r="C1566" i="21"/>
  <c r="B1566" i="21"/>
  <c r="C1565" i="21"/>
  <c r="B1565" i="21"/>
  <c r="C1564" i="21"/>
  <c r="B1564" i="21"/>
  <c r="C1563" i="21"/>
  <c r="B1563" i="21"/>
  <c r="C1562" i="21"/>
  <c r="B1562" i="21"/>
  <c r="C1561" i="21"/>
  <c r="B1561" i="21"/>
  <c r="C1560" i="21"/>
  <c r="B1560" i="21"/>
  <c r="C1559" i="21"/>
  <c r="B1559" i="21"/>
  <c r="C1558" i="21"/>
  <c r="B1558" i="21"/>
  <c r="C1557" i="21"/>
  <c r="B1557" i="21"/>
  <c r="C1556" i="21"/>
  <c r="B1556" i="21"/>
  <c r="C1555" i="21"/>
  <c r="B1555" i="21"/>
  <c r="C1554" i="21"/>
  <c r="B1554" i="21"/>
  <c r="C1553" i="21"/>
  <c r="B1553" i="21"/>
  <c r="C1552" i="21"/>
  <c r="B1552" i="21"/>
  <c r="C1551" i="21"/>
  <c r="B1551" i="21"/>
  <c r="C1550" i="21"/>
  <c r="B1550" i="21"/>
  <c r="C1549" i="21"/>
  <c r="B1549" i="21"/>
  <c r="C1548" i="21"/>
  <c r="B1548" i="21"/>
  <c r="C1547" i="21"/>
  <c r="B1547" i="21"/>
  <c r="C1546" i="21"/>
  <c r="B1546" i="21"/>
  <c r="C1545" i="21"/>
  <c r="B1545" i="21"/>
  <c r="C1544" i="21"/>
  <c r="B1544" i="21"/>
  <c r="C1543" i="21"/>
  <c r="B1543" i="21"/>
  <c r="C1542" i="21"/>
  <c r="B1542" i="21"/>
  <c r="C1541" i="21"/>
  <c r="B1541" i="21"/>
  <c r="C1540" i="21"/>
  <c r="B1540" i="21"/>
  <c r="C1539" i="21"/>
  <c r="B1539" i="21"/>
  <c r="C1538" i="21"/>
  <c r="B1538" i="21"/>
  <c r="C1537" i="21"/>
  <c r="B1537" i="21"/>
  <c r="C1536" i="21"/>
  <c r="B1536" i="21"/>
  <c r="C1535" i="21"/>
  <c r="B1535" i="21"/>
  <c r="C1534" i="21"/>
  <c r="B1534" i="21"/>
  <c r="C1533" i="21"/>
  <c r="B1533" i="21"/>
  <c r="C1532" i="21"/>
  <c r="B1532" i="21"/>
  <c r="C1531" i="21"/>
  <c r="B1531" i="21"/>
  <c r="C1530" i="21"/>
  <c r="B1530" i="21"/>
  <c r="C1529" i="21"/>
  <c r="B1529" i="21"/>
  <c r="C1528" i="21"/>
  <c r="B1528" i="21"/>
  <c r="C1527" i="21"/>
  <c r="B1527" i="21"/>
  <c r="C1526" i="21"/>
  <c r="B1526" i="21"/>
  <c r="C1525" i="21"/>
  <c r="B1525" i="21"/>
  <c r="C1524" i="21"/>
  <c r="B1524" i="21"/>
  <c r="C1523" i="21"/>
  <c r="B1523" i="21"/>
  <c r="C1522" i="21"/>
  <c r="B1522" i="21"/>
  <c r="C1521" i="21"/>
  <c r="B1521" i="21"/>
  <c r="C1520" i="21"/>
  <c r="B1520" i="21"/>
  <c r="C1519" i="21"/>
  <c r="B1519" i="21"/>
  <c r="C1518" i="21"/>
  <c r="B1518" i="21"/>
  <c r="C1517" i="21"/>
  <c r="B1517" i="21"/>
  <c r="C1516" i="21"/>
  <c r="B1516" i="21"/>
  <c r="C1515" i="21"/>
  <c r="B1515" i="21"/>
  <c r="C1514" i="21"/>
  <c r="B1514" i="21"/>
  <c r="C1513" i="21"/>
  <c r="B1513" i="21"/>
  <c r="C1512" i="21"/>
  <c r="B1512" i="21"/>
  <c r="C1511" i="21"/>
  <c r="B1511" i="21"/>
  <c r="C1510" i="21"/>
  <c r="B1510" i="21"/>
  <c r="C1509" i="21"/>
  <c r="B1509" i="21"/>
  <c r="C1508" i="21"/>
  <c r="B1508" i="21"/>
  <c r="C1507" i="21"/>
  <c r="B1507" i="21"/>
  <c r="C1506" i="21"/>
  <c r="B1506" i="21"/>
  <c r="C1505" i="21"/>
  <c r="B1505" i="21"/>
  <c r="C1504" i="21"/>
  <c r="B1504" i="21"/>
  <c r="C1503" i="21"/>
  <c r="B1503" i="21"/>
  <c r="C1502" i="21"/>
  <c r="B1502" i="21"/>
  <c r="C1501" i="21"/>
  <c r="B1501" i="21"/>
  <c r="C1500" i="21"/>
  <c r="B1500" i="21"/>
  <c r="C1499" i="21"/>
  <c r="B1499" i="21"/>
  <c r="C1498" i="21"/>
  <c r="B1498" i="21"/>
  <c r="C1497" i="21"/>
  <c r="B1497" i="21"/>
  <c r="C1496" i="21"/>
  <c r="B1496" i="21"/>
  <c r="C1495" i="21"/>
  <c r="B1495" i="21"/>
  <c r="C1494" i="21"/>
  <c r="B1494" i="21"/>
  <c r="C1493" i="21"/>
  <c r="B1493" i="21"/>
  <c r="C1492" i="21"/>
  <c r="B1492" i="21"/>
  <c r="C1491" i="21"/>
  <c r="B1491" i="21"/>
  <c r="C1490" i="21"/>
  <c r="B1490" i="21"/>
  <c r="C1489" i="21"/>
  <c r="B1489" i="21"/>
  <c r="C1488" i="21"/>
  <c r="B1488" i="21"/>
  <c r="C1487" i="21"/>
  <c r="B1487" i="21"/>
  <c r="C1486" i="21"/>
  <c r="B1486" i="21"/>
  <c r="C1485" i="21"/>
  <c r="B1485" i="21"/>
  <c r="C1484" i="21"/>
  <c r="B1484" i="21"/>
  <c r="C1483" i="21"/>
  <c r="B1483" i="21"/>
  <c r="C1482" i="21"/>
  <c r="B1482" i="21"/>
  <c r="C1481" i="21"/>
  <c r="B1481" i="21"/>
  <c r="C1480" i="21"/>
  <c r="B1480" i="21"/>
  <c r="C1479" i="21"/>
  <c r="B1479" i="21"/>
  <c r="C1478" i="21"/>
  <c r="B1478" i="21"/>
  <c r="C1477" i="21"/>
  <c r="B1477" i="21"/>
  <c r="C1476" i="21"/>
  <c r="B1476" i="21"/>
  <c r="C1475" i="21"/>
  <c r="B1475" i="21"/>
  <c r="C1474" i="21"/>
  <c r="B1474" i="21"/>
  <c r="C1473" i="21"/>
  <c r="B1473" i="21"/>
  <c r="C1472" i="21"/>
  <c r="B1472" i="21"/>
  <c r="C1471" i="21"/>
  <c r="B1471" i="21"/>
  <c r="C1470" i="21"/>
  <c r="B1470" i="21"/>
  <c r="C1469" i="21"/>
  <c r="B1469" i="21"/>
  <c r="C1468" i="21"/>
  <c r="B1468" i="21"/>
  <c r="C1467" i="21"/>
  <c r="B1467" i="21"/>
  <c r="C1466" i="21"/>
  <c r="B1466" i="21"/>
  <c r="C1465" i="21"/>
  <c r="B1465" i="21"/>
  <c r="C1464" i="21"/>
  <c r="B1464" i="21"/>
  <c r="C1463" i="21"/>
  <c r="B1463" i="21"/>
  <c r="C1462" i="21"/>
  <c r="B1462" i="21"/>
  <c r="C1461" i="21"/>
  <c r="B1461" i="21"/>
  <c r="C1460" i="21"/>
  <c r="B1460" i="21"/>
  <c r="C1459" i="21"/>
  <c r="B1459" i="21"/>
  <c r="C1458" i="21"/>
  <c r="B1458" i="21"/>
  <c r="C1457" i="21"/>
  <c r="B1457" i="21"/>
  <c r="C1456" i="21"/>
  <c r="B1456" i="21"/>
  <c r="C1455" i="21"/>
  <c r="B1455" i="21"/>
  <c r="C1454" i="21"/>
  <c r="B1454" i="21"/>
  <c r="C1453" i="21"/>
  <c r="B1453" i="21"/>
  <c r="C1452" i="21"/>
  <c r="B1452" i="21"/>
  <c r="C1451" i="21"/>
  <c r="B1451" i="21"/>
  <c r="C1450" i="21"/>
  <c r="B1450" i="21"/>
  <c r="C1449" i="21"/>
  <c r="B1449" i="21"/>
  <c r="C1448" i="21"/>
  <c r="B1448" i="21"/>
  <c r="C1447" i="21"/>
  <c r="B1447" i="21"/>
  <c r="C1446" i="21"/>
  <c r="B1446" i="21"/>
  <c r="C1445" i="21"/>
  <c r="B1445" i="21"/>
  <c r="C1444" i="21"/>
  <c r="B1444" i="21"/>
  <c r="C1443" i="21"/>
  <c r="B1443" i="21"/>
  <c r="C1442" i="21"/>
  <c r="B1442" i="21"/>
  <c r="C1441" i="21"/>
  <c r="B1441" i="21"/>
  <c r="C1440" i="21"/>
  <c r="B1440" i="21"/>
  <c r="C1439" i="21"/>
  <c r="B1439" i="21"/>
  <c r="C1438" i="21"/>
  <c r="B1438" i="21"/>
  <c r="C1437" i="21"/>
  <c r="B1437" i="21"/>
  <c r="C1436" i="21"/>
  <c r="B1436" i="21"/>
  <c r="C1435" i="21"/>
  <c r="B1435" i="21"/>
  <c r="C1434" i="21"/>
  <c r="B1434" i="21"/>
  <c r="C1433" i="21"/>
  <c r="B1433" i="21"/>
  <c r="C1432" i="21"/>
  <c r="B1432" i="21"/>
  <c r="C1431" i="21"/>
  <c r="B1431" i="21"/>
  <c r="C1430" i="21"/>
  <c r="B1430" i="21"/>
  <c r="C1429" i="21"/>
  <c r="B1429" i="21"/>
  <c r="C1428" i="21"/>
  <c r="B1428" i="21"/>
  <c r="C1427" i="21"/>
  <c r="B1427" i="21"/>
  <c r="C1426" i="21"/>
  <c r="B1426" i="21"/>
  <c r="C1425" i="21"/>
  <c r="B1425" i="21"/>
  <c r="C1424" i="21"/>
  <c r="B1424" i="21"/>
  <c r="C1423" i="21"/>
  <c r="B1423" i="21"/>
  <c r="C1422" i="21"/>
  <c r="B1422" i="21"/>
  <c r="C1421" i="21"/>
  <c r="B1421" i="21"/>
  <c r="C1420" i="21"/>
  <c r="B1420" i="21"/>
  <c r="C1419" i="21"/>
  <c r="B1419" i="21"/>
  <c r="C1418" i="21"/>
  <c r="B1418" i="21"/>
  <c r="C1417" i="21"/>
  <c r="B1417" i="21"/>
  <c r="C1416" i="21"/>
  <c r="B1416" i="21"/>
  <c r="C1415" i="21"/>
  <c r="B1415" i="21"/>
  <c r="C1414" i="21"/>
  <c r="B1414" i="21"/>
  <c r="C1413" i="21"/>
  <c r="B1413" i="21"/>
  <c r="C1412" i="21"/>
  <c r="B1412" i="21"/>
  <c r="C1411" i="21"/>
  <c r="B1411" i="21"/>
  <c r="C1410" i="21"/>
  <c r="B1410" i="21"/>
  <c r="C1409" i="21"/>
  <c r="B1409" i="21"/>
  <c r="C1408" i="21"/>
  <c r="B1408" i="21"/>
  <c r="C1407" i="21"/>
  <c r="B1407" i="21"/>
  <c r="C1406" i="21"/>
  <c r="B1406" i="21"/>
  <c r="C1405" i="21"/>
  <c r="B1405" i="21"/>
  <c r="C1404" i="21"/>
  <c r="B1404" i="21"/>
  <c r="C1403" i="21"/>
  <c r="B1403" i="21"/>
  <c r="C1402" i="21"/>
  <c r="B1402" i="21"/>
  <c r="C1401" i="21"/>
  <c r="B1401" i="21"/>
  <c r="C1400" i="21"/>
  <c r="B1400" i="21"/>
  <c r="C1399" i="21"/>
  <c r="B1399" i="21"/>
  <c r="C1398" i="21"/>
  <c r="B1398" i="21"/>
  <c r="C1397" i="21"/>
  <c r="B1397" i="21"/>
  <c r="C1396" i="21"/>
  <c r="B1396" i="21"/>
  <c r="C1395" i="21"/>
  <c r="B1395" i="21"/>
  <c r="C1394" i="21"/>
  <c r="B1394" i="21"/>
  <c r="C1393" i="21"/>
  <c r="B1393" i="21"/>
  <c r="C1392" i="21"/>
  <c r="B1392" i="21"/>
  <c r="C1391" i="21"/>
  <c r="B1391" i="21"/>
  <c r="C1390" i="21"/>
  <c r="B1390" i="21"/>
  <c r="C1389" i="21"/>
  <c r="B1389" i="21"/>
  <c r="C1388" i="21"/>
  <c r="B1388" i="21"/>
  <c r="C1387" i="21"/>
  <c r="B1387" i="21"/>
  <c r="C1386" i="21"/>
  <c r="B1386" i="21"/>
  <c r="C1385" i="21"/>
  <c r="B1385" i="21"/>
  <c r="C1384" i="21"/>
  <c r="B1384" i="21"/>
  <c r="C1383" i="21"/>
  <c r="B1383" i="21"/>
  <c r="C1382" i="21"/>
  <c r="B1382" i="21"/>
  <c r="C1381" i="21"/>
  <c r="B1381" i="21"/>
  <c r="C1380" i="21"/>
  <c r="B1380" i="21"/>
  <c r="C1379" i="21"/>
  <c r="B1379" i="21"/>
  <c r="C1378" i="21"/>
  <c r="B1378" i="21"/>
  <c r="C1377" i="21"/>
  <c r="B1377" i="21"/>
  <c r="C1376" i="21"/>
  <c r="B1376" i="21"/>
  <c r="C1375" i="21"/>
  <c r="B1375" i="21"/>
  <c r="C1374" i="21"/>
  <c r="B1374" i="21"/>
  <c r="C1373" i="21"/>
  <c r="B1373" i="21"/>
  <c r="C1372" i="21"/>
  <c r="B1372" i="21"/>
  <c r="C1371" i="21"/>
  <c r="B1371" i="21"/>
  <c r="C1370" i="21"/>
  <c r="B1370" i="21"/>
  <c r="C1369" i="21"/>
  <c r="B1369" i="21"/>
  <c r="C1368" i="21"/>
  <c r="B1368" i="21"/>
  <c r="C1367" i="21"/>
  <c r="B1367" i="21"/>
  <c r="C1366" i="21"/>
  <c r="B1366" i="21"/>
  <c r="C1365" i="21"/>
  <c r="B1365" i="21"/>
  <c r="C1364" i="21"/>
  <c r="B1364" i="21"/>
  <c r="C1363" i="21"/>
  <c r="B1363" i="21"/>
  <c r="C1362" i="21"/>
  <c r="B1362" i="21"/>
  <c r="C1361" i="21"/>
  <c r="B1361" i="21"/>
  <c r="C1360" i="21"/>
  <c r="B1360" i="21"/>
  <c r="C1359" i="21"/>
  <c r="B1359" i="21"/>
  <c r="C1358" i="21"/>
  <c r="B1358" i="21"/>
  <c r="C1357" i="21"/>
  <c r="B1357" i="21"/>
  <c r="C1356" i="21"/>
  <c r="B1356" i="21"/>
  <c r="C1355" i="21"/>
  <c r="B1355" i="21"/>
  <c r="C1354" i="21"/>
  <c r="B1354" i="21"/>
  <c r="C1353" i="21"/>
  <c r="B1353" i="21"/>
  <c r="C1352" i="21"/>
  <c r="B1352" i="21"/>
  <c r="C1351" i="21"/>
  <c r="B1351" i="21"/>
  <c r="C1350" i="21"/>
  <c r="B1350" i="21"/>
  <c r="C1349" i="21"/>
  <c r="B1349" i="21"/>
  <c r="C1348" i="21"/>
  <c r="B1348" i="21"/>
  <c r="C1347" i="21"/>
  <c r="B1347" i="21"/>
  <c r="C1346" i="21"/>
  <c r="B1346" i="21"/>
  <c r="C1345" i="21"/>
  <c r="B1345" i="21"/>
  <c r="C1344" i="21"/>
  <c r="B1344" i="21"/>
  <c r="C1343" i="21"/>
  <c r="B1343" i="21"/>
  <c r="C1342" i="21"/>
  <c r="B1342" i="21"/>
  <c r="C1341" i="21"/>
  <c r="B1341" i="21"/>
  <c r="C1340" i="21"/>
  <c r="B1340" i="21"/>
  <c r="C1339" i="21"/>
  <c r="B1339" i="21"/>
  <c r="C1338" i="21"/>
  <c r="B1338" i="21"/>
  <c r="C1337" i="21"/>
  <c r="B1337" i="21"/>
  <c r="C1336" i="21"/>
  <c r="B1336" i="21"/>
  <c r="C1335" i="21"/>
  <c r="B1335" i="21"/>
  <c r="C1334" i="21"/>
  <c r="B1334" i="21"/>
  <c r="C1333" i="21"/>
  <c r="B1333" i="21"/>
  <c r="C1332" i="21"/>
  <c r="B1332" i="21"/>
  <c r="C1331" i="21"/>
  <c r="B1331" i="21"/>
  <c r="C1330" i="21"/>
  <c r="B1330" i="21"/>
  <c r="C1329" i="21"/>
  <c r="B1329" i="21"/>
  <c r="C1328" i="21"/>
  <c r="B1328" i="21"/>
  <c r="C1327" i="21"/>
  <c r="B1327" i="21"/>
  <c r="C1326" i="21"/>
  <c r="B1326" i="21"/>
  <c r="C1325" i="21"/>
  <c r="B1325" i="21"/>
  <c r="C1324" i="21"/>
  <c r="B1324" i="21"/>
  <c r="C1323" i="21"/>
  <c r="B1323" i="21"/>
  <c r="C1322" i="21"/>
  <c r="B1322" i="21"/>
  <c r="C1321" i="21"/>
  <c r="B1321" i="21"/>
  <c r="C1320" i="21"/>
  <c r="B1320" i="21"/>
  <c r="C1319" i="21"/>
  <c r="B1319" i="21"/>
  <c r="C1318" i="21"/>
  <c r="B1318" i="21"/>
  <c r="C1317" i="21"/>
  <c r="B1317" i="21"/>
  <c r="C1316" i="21"/>
  <c r="B1316" i="21"/>
  <c r="C1315" i="21"/>
  <c r="B1315" i="21"/>
  <c r="C1314" i="21"/>
  <c r="B1314" i="21"/>
  <c r="C1313" i="21"/>
  <c r="B1313" i="21"/>
  <c r="C1312" i="21"/>
  <c r="B1312" i="21"/>
  <c r="C1311" i="21"/>
  <c r="B1311" i="21"/>
  <c r="C1310" i="21"/>
  <c r="B1310" i="21"/>
  <c r="C1309" i="21"/>
  <c r="B1309" i="21"/>
  <c r="C1308" i="21"/>
  <c r="B1308" i="21"/>
  <c r="C1307" i="21"/>
  <c r="B1307" i="21"/>
  <c r="C1306" i="21"/>
  <c r="B1306" i="21"/>
  <c r="C1305" i="21"/>
  <c r="B1305" i="21"/>
  <c r="C1304" i="21"/>
  <c r="B1304" i="21"/>
  <c r="C1303" i="21"/>
  <c r="B1303" i="21"/>
  <c r="C1302" i="21"/>
  <c r="B1302" i="21"/>
  <c r="C1301" i="21"/>
  <c r="B1301" i="21"/>
  <c r="C1300" i="21"/>
  <c r="B1300" i="21"/>
  <c r="C1299" i="21"/>
  <c r="B1299" i="21"/>
  <c r="C1298" i="21"/>
  <c r="B1298" i="21"/>
  <c r="C1297" i="21"/>
  <c r="B1297" i="21"/>
  <c r="C1296" i="21"/>
  <c r="B1296" i="21"/>
  <c r="C1295" i="21"/>
  <c r="B1295" i="21"/>
  <c r="C1294" i="21"/>
  <c r="B1294" i="21"/>
  <c r="C1293" i="21"/>
  <c r="B1293" i="21"/>
  <c r="C1292" i="21"/>
  <c r="B1292" i="21"/>
  <c r="C1291" i="21"/>
  <c r="B1291" i="21"/>
  <c r="C1290" i="21"/>
  <c r="B1290" i="21"/>
  <c r="C1289" i="21"/>
  <c r="B1289" i="21"/>
  <c r="C1288" i="21"/>
  <c r="B1288" i="21"/>
  <c r="C1287" i="21"/>
  <c r="B1287" i="21"/>
  <c r="C1286" i="21"/>
  <c r="B1286" i="21"/>
  <c r="C1285" i="21"/>
  <c r="B1285" i="21"/>
  <c r="C1284" i="21"/>
  <c r="B1284" i="21"/>
  <c r="C1283" i="21"/>
  <c r="B1283" i="21"/>
  <c r="C1282" i="21"/>
  <c r="B1282" i="21"/>
  <c r="C1281" i="21"/>
  <c r="B1281" i="21"/>
  <c r="C1280" i="21"/>
  <c r="B1280" i="21"/>
  <c r="C1279" i="21"/>
  <c r="B1279" i="21"/>
  <c r="C1278" i="21"/>
  <c r="B1278" i="21"/>
  <c r="C1277" i="21"/>
  <c r="B1277" i="21"/>
  <c r="C1276" i="21"/>
  <c r="B1276" i="21"/>
  <c r="C1275" i="21"/>
  <c r="B1275" i="21"/>
  <c r="C1274" i="21"/>
  <c r="B1274" i="21"/>
  <c r="C1273" i="21"/>
  <c r="B1273" i="21"/>
  <c r="C1272" i="21"/>
  <c r="B1272" i="21"/>
  <c r="C1271" i="21"/>
  <c r="B1271" i="21"/>
  <c r="C1270" i="21"/>
  <c r="B1270" i="21"/>
  <c r="C1269" i="21"/>
  <c r="B1269" i="21"/>
  <c r="C1268" i="21"/>
  <c r="B1268" i="21"/>
  <c r="C1267" i="21"/>
  <c r="B1267" i="21"/>
  <c r="C1266" i="21"/>
  <c r="B1266" i="21"/>
  <c r="C1265" i="21"/>
  <c r="B1265" i="21"/>
  <c r="C1264" i="21"/>
  <c r="B1264" i="21"/>
  <c r="C1263" i="21"/>
  <c r="B1263" i="21"/>
  <c r="C1262" i="21"/>
  <c r="B1262" i="21"/>
  <c r="C1261" i="21"/>
  <c r="B1261" i="21"/>
  <c r="C1260" i="21"/>
  <c r="B1260" i="21"/>
  <c r="C1259" i="21"/>
  <c r="B1259" i="21"/>
  <c r="C1258" i="21"/>
  <c r="B1258" i="21"/>
  <c r="C1257" i="21"/>
  <c r="B1257" i="21"/>
  <c r="C1256" i="21"/>
  <c r="B1256" i="21"/>
  <c r="C1255" i="21"/>
  <c r="B1255" i="21"/>
  <c r="C1254" i="21"/>
  <c r="B1254" i="21"/>
  <c r="C1253" i="21"/>
  <c r="B1253" i="21"/>
  <c r="C1252" i="21"/>
  <c r="B1252" i="21"/>
  <c r="C1251" i="21"/>
  <c r="B1251" i="21"/>
  <c r="C1250" i="21"/>
  <c r="B1250" i="21"/>
  <c r="C1249" i="21"/>
  <c r="B1249" i="21"/>
  <c r="C1248" i="21"/>
  <c r="B1248" i="21"/>
  <c r="C1247" i="21"/>
  <c r="B1247" i="21"/>
  <c r="C1246" i="21"/>
  <c r="B1246" i="21"/>
  <c r="C1245" i="21"/>
  <c r="B1245" i="21"/>
  <c r="C1244" i="21"/>
  <c r="B1244" i="21"/>
  <c r="C1243" i="21"/>
  <c r="B1243" i="21"/>
  <c r="C1242" i="21"/>
  <c r="B1242" i="21"/>
  <c r="C1241" i="21"/>
  <c r="B1241" i="21"/>
  <c r="C1240" i="21"/>
  <c r="B1240" i="21"/>
  <c r="C1239" i="21"/>
  <c r="B1239" i="21"/>
  <c r="C1238" i="21"/>
  <c r="B1238" i="21"/>
  <c r="C1237" i="21"/>
  <c r="B1237" i="21"/>
  <c r="C1236" i="21"/>
  <c r="B1236" i="21"/>
  <c r="C1235" i="21"/>
  <c r="B1235" i="21"/>
  <c r="C1234" i="21"/>
  <c r="B1234" i="21"/>
  <c r="C1233" i="21"/>
  <c r="B1233" i="21"/>
  <c r="C1232" i="21"/>
  <c r="B1232" i="21"/>
  <c r="C1231" i="21"/>
  <c r="B1231" i="21"/>
  <c r="C1230" i="21"/>
  <c r="B1230" i="21"/>
  <c r="C1229" i="21"/>
  <c r="B1229" i="21"/>
  <c r="C1228" i="21"/>
  <c r="B1228" i="21"/>
  <c r="C1227" i="21"/>
  <c r="B1227" i="21"/>
  <c r="C1226" i="21"/>
  <c r="B1226" i="21"/>
  <c r="C1225" i="21"/>
  <c r="B1225" i="21"/>
  <c r="C1224" i="21"/>
  <c r="B1224" i="21"/>
  <c r="C1223" i="21"/>
  <c r="B1223" i="21"/>
  <c r="C1222" i="21"/>
  <c r="B1222" i="21"/>
  <c r="C1221" i="21"/>
  <c r="B1221" i="21"/>
  <c r="C1220" i="21"/>
  <c r="B1220" i="21"/>
  <c r="C1219" i="21"/>
  <c r="B1219" i="21"/>
  <c r="C1218" i="21"/>
  <c r="B1218" i="21"/>
  <c r="C1217" i="21"/>
  <c r="B1217" i="21"/>
  <c r="C1216" i="21"/>
  <c r="B1216" i="21"/>
  <c r="C1215" i="21"/>
  <c r="B1215" i="21"/>
  <c r="C1214" i="21"/>
  <c r="B1214" i="21"/>
  <c r="C1213" i="21"/>
  <c r="B1213" i="21"/>
  <c r="C1212" i="21"/>
  <c r="B1212" i="21"/>
  <c r="C1211" i="21"/>
  <c r="B1211" i="21"/>
  <c r="C1210" i="21"/>
  <c r="B1210" i="21"/>
  <c r="C1209" i="21"/>
  <c r="B1209" i="21"/>
  <c r="C1208" i="21"/>
  <c r="B1208" i="21"/>
  <c r="C1207" i="21"/>
  <c r="B1207" i="21"/>
  <c r="C1206" i="21"/>
  <c r="B1206" i="21"/>
  <c r="C1205" i="21"/>
  <c r="B1205" i="21"/>
  <c r="C1204" i="21"/>
  <c r="B1204" i="21"/>
  <c r="C1203" i="21"/>
  <c r="B1203" i="21"/>
  <c r="C1202" i="21"/>
  <c r="B1202" i="21"/>
  <c r="C1201" i="21"/>
  <c r="B1201" i="21"/>
  <c r="C1200" i="21"/>
  <c r="B1200" i="21"/>
  <c r="C1199" i="21"/>
  <c r="B1199" i="21"/>
  <c r="C1198" i="21"/>
  <c r="B1198" i="21"/>
  <c r="C1197" i="21"/>
  <c r="B1197" i="21"/>
  <c r="C1196" i="21"/>
  <c r="B1196" i="21"/>
  <c r="C1195" i="21"/>
  <c r="B1195" i="21"/>
  <c r="C1194" i="21"/>
  <c r="B1194" i="21"/>
  <c r="C1193" i="21"/>
  <c r="B1193" i="21"/>
  <c r="C1192" i="21"/>
  <c r="B1192" i="21"/>
  <c r="C1191" i="21"/>
  <c r="B1191" i="21"/>
  <c r="C1190" i="21"/>
  <c r="B1190" i="21"/>
  <c r="C1189" i="21"/>
  <c r="B1189" i="21"/>
  <c r="C1188" i="21"/>
  <c r="B1188" i="21"/>
  <c r="C1187" i="21"/>
  <c r="B1187" i="21"/>
  <c r="C1186" i="21"/>
  <c r="B1186" i="21"/>
  <c r="C1185" i="21"/>
  <c r="B1185" i="21"/>
  <c r="C1184" i="21"/>
  <c r="B1184" i="21"/>
  <c r="C1183" i="21"/>
  <c r="B1183" i="21"/>
  <c r="C1182" i="21"/>
  <c r="B1182" i="21"/>
  <c r="C1181" i="21"/>
  <c r="B1181" i="21"/>
  <c r="C1180" i="21"/>
  <c r="B1180" i="21"/>
  <c r="C1179" i="21"/>
  <c r="B1179" i="21"/>
  <c r="C1178" i="21"/>
  <c r="B1178" i="21"/>
  <c r="C1177" i="21"/>
  <c r="B1177" i="21"/>
  <c r="C1176" i="21"/>
  <c r="B1176" i="21"/>
  <c r="C1175" i="21"/>
  <c r="B1175" i="21"/>
  <c r="C1174" i="21"/>
  <c r="B1174" i="21"/>
  <c r="C1173" i="21"/>
  <c r="B1173" i="21"/>
  <c r="C1172" i="21"/>
  <c r="B1172" i="21"/>
  <c r="C1171" i="21"/>
  <c r="B1171" i="21"/>
  <c r="C1170" i="21"/>
  <c r="B1170" i="21"/>
  <c r="C1169" i="21"/>
  <c r="B1169" i="21"/>
  <c r="C1168" i="21"/>
  <c r="B1168" i="21"/>
  <c r="C1167" i="21"/>
  <c r="B1167" i="21"/>
  <c r="C1166" i="21"/>
  <c r="B1166" i="21"/>
  <c r="C1165" i="21"/>
  <c r="B1165" i="21"/>
  <c r="C1164" i="21"/>
  <c r="B1164" i="21"/>
  <c r="C1163" i="21"/>
  <c r="B1163" i="21"/>
  <c r="C1162" i="21"/>
  <c r="B1162" i="21"/>
  <c r="C1161" i="21"/>
  <c r="B1161" i="21"/>
  <c r="C1160" i="21"/>
  <c r="B1160" i="21"/>
  <c r="C1159" i="21"/>
  <c r="B1159" i="21"/>
  <c r="C1158" i="21"/>
  <c r="B1158" i="21"/>
  <c r="C1157" i="21"/>
  <c r="B1157" i="21"/>
  <c r="C1156" i="21"/>
  <c r="B1156" i="21"/>
  <c r="C1155" i="21"/>
  <c r="B1155" i="21"/>
  <c r="C1154" i="21"/>
  <c r="B1154" i="21"/>
  <c r="C1153" i="21"/>
  <c r="B1153" i="21"/>
  <c r="C1152" i="21"/>
  <c r="B1152" i="21"/>
  <c r="C1151" i="21"/>
  <c r="B1151" i="21"/>
  <c r="C1150" i="21"/>
  <c r="B1150" i="21"/>
  <c r="C1149" i="21"/>
  <c r="B1149" i="21"/>
  <c r="C1148" i="21"/>
  <c r="B1148" i="21"/>
  <c r="C1147" i="21"/>
  <c r="B1147" i="21"/>
  <c r="C1146" i="21"/>
  <c r="B1146" i="21"/>
  <c r="C1145" i="21"/>
  <c r="B1145" i="21"/>
  <c r="C1144" i="21"/>
  <c r="B1144" i="21"/>
  <c r="C1143" i="21"/>
  <c r="B1143" i="21"/>
  <c r="C1142" i="21"/>
  <c r="B1142" i="21"/>
  <c r="C1141" i="21"/>
  <c r="B1141" i="21"/>
  <c r="C1140" i="21"/>
  <c r="B1140" i="21"/>
  <c r="C1139" i="21"/>
  <c r="B1139" i="21"/>
  <c r="C1138" i="21"/>
  <c r="B1138" i="21"/>
  <c r="C1137" i="21"/>
  <c r="B1137" i="21"/>
  <c r="C1136" i="21"/>
  <c r="B1136" i="21"/>
  <c r="C1135" i="21"/>
  <c r="B1135" i="21"/>
  <c r="C1134" i="21"/>
  <c r="B1134" i="21"/>
  <c r="C1133" i="21"/>
  <c r="B1133" i="21"/>
  <c r="C1132" i="21"/>
  <c r="B1132" i="21"/>
  <c r="C1131" i="21"/>
  <c r="B1131" i="21"/>
  <c r="C1130" i="21"/>
  <c r="B1130" i="21"/>
  <c r="C1129" i="21"/>
  <c r="B1129" i="21"/>
  <c r="C1128" i="21"/>
  <c r="B1128" i="21"/>
  <c r="C1127" i="21"/>
  <c r="B1127" i="21"/>
  <c r="C1126" i="21"/>
  <c r="B1126" i="21"/>
  <c r="C1125" i="21"/>
  <c r="B1125" i="21"/>
  <c r="C1124" i="21"/>
  <c r="B1124" i="21"/>
  <c r="C1123" i="21"/>
  <c r="B1123" i="21"/>
  <c r="C1122" i="21"/>
  <c r="B1122" i="21"/>
  <c r="C1121" i="21"/>
  <c r="B1121" i="21"/>
  <c r="C1120" i="21"/>
  <c r="B1120" i="21"/>
  <c r="C1119" i="21"/>
  <c r="B1119" i="21"/>
  <c r="C1118" i="21"/>
  <c r="B1118" i="21"/>
  <c r="C1117" i="21"/>
  <c r="B1117" i="21"/>
  <c r="C1116" i="21"/>
  <c r="B1116" i="21"/>
  <c r="C1115" i="21"/>
  <c r="B1115" i="21"/>
  <c r="C1114" i="21"/>
  <c r="B1114" i="21"/>
  <c r="C1113" i="21"/>
  <c r="B1113" i="21"/>
  <c r="C1112" i="21"/>
  <c r="B1112" i="21"/>
  <c r="C1111" i="21"/>
  <c r="B1111" i="21"/>
  <c r="C1110" i="21"/>
  <c r="B1110" i="21"/>
  <c r="C1109" i="21"/>
  <c r="B1109" i="21"/>
  <c r="C1108" i="21"/>
  <c r="B1108" i="21"/>
  <c r="C1107" i="21"/>
  <c r="B1107" i="21"/>
  <c r="C1106" i="21"/>
  <c r="B1106" i="21"/>
  <c r="C1105" i="21"/>
  <c r="B1105" i="21"/>
  <c r="C1104" i="21"/>
  <c r="B1104" i="21"/>
  <c r="C1103" i="21"/>
  <c r="B1103" i="21"/>
  <c r="C1102" i="21"/>
  <c r="B1102" i="21"/>
  <c r="C1101" i="21"/>
  <c r="B1101" i="21"/>
  <c r="C1100" i="21"/>
  <c r="B1100" i="21"/>
  <c r="C1099" i="21"/>
  <c r="B1099" i="21"/>
  <c r="C1098" i="21"/>
  <c r="B1098" i="21"/>
  <c r="C1097" i="21"/>
  <c r="B1097" i="21"/>
  <c r="C1096" i="21"/>
  <c r="B1096" i="21"/>
  <c r="C1095" i="21"/>
  <c r="B1095" i="21"/>
  <c r="C1094" i="21"/>
  <c r="B1094" i="21"/>
  <c r="C1093" i="21"/>
  <c r="B1093" i="21"/>
  <c r="C1092" i="21"/>
  <c r="B1092" i="21"/>
  <c r="C1091" i="21"/>
  <c r="B1091" i="21"/>
  <c r="C1090" i="21"/>
  <c r="B1090" i="21"/>
  <c r="C1089" i="21"/>
  <c r="B1089" i="21"/>
  <c r="C1088" i="21"/>
  <c r="B1088" i="21"/>
  <c r="C1087" i="21"/>
  <c r="B1087" i="21"/>
  <c r="C1086" i="21"/>
  <c r="B1086" i="21"/>
  <c r="C1085" i="21"/>
  <c r="B1085" i="21"/>
  <c r="C1084" i="21"/>
  <c r="B1084" i="21"/>
  <c r="C1083" i="21"/>
  <c r="B1083" i="21"/>
  <c r="C1082" i="21"/>
  <c r="B1082" i="21"/>
  <c r="C1081" i="21"/>
  <c r="B1081" i="21"/>
  <c r="C1080" i="21"/>
  <c r="B1080" i="21"/>
  <c r="C1079" i="21"/>
  <c r="B1079" i="21"/>
  <c r="C1078" i="21"/>
  <c r="B1078" i="21"/>
  <c r="C1077" i="21"/>
  <c r="B1077" i="21"/>
  <c r="C1076" i="21"/>
  <c r="B1076" i="21"/>
  <c r="C1075" i="21"/>
  <c r="B1075" i="21"/>
  <c r="C1074" i="21"/>
  <c r="B1074" i="21"/>
  <c r="C1073" i="21"/>
  <c r="B1073" i="21"/>
  <c r="C1072" i="21"/>
  <c r="B1072" i="21"/>
  <c r="C1071" i="21"/>
  <c r="B1071" i="21"/>
  <c r="C1070" i="21"/>
  <c r="B1070" i="21"/>
  <c r="C1069" i="21"/>
  <c r="B1069" i="21"/>
  <c r="C1068" i="21"/>
  <c r="B1068" i="21"/>
  <c r="C1067" i="21"/>
  <c r="B1067" i="21"/>
  <c r="C1066" i="21"/>
  <c r="B1066" i="21"/>
  <c r="C1065" i="21"/>
  <c r="B1065" i="21"/>
  <c r="C1064" i="21"/>
  <c r="B1064" i="21"/>
  <c r="C1063" i="21"/>
  <c r="B1063" i="21"/>
  <c r="C1062" i="21"/>
  <c r="B1062" i="21"/>
  <c r="C1061" i="21"/>
  <c r="B1061" i="21"/>
  <c r="C1060" i="21"/>
  <c r="B1060" i="21"/>
  <c r="C1059" i="21"/>
  <c r="B1059" i="21"/>
  <c r="C1058" i="21"/>
  <c r="B1058" i="21"/>
  <c r="C1057" i="21"/>
  <c r="B1057" i="21"/>
  <c r="C1056" i="21"/>
  <c r="B1056" i="21"/>
  <c r="C1055" i="21"/>
  <c r="B1055" i="21"/>
  <c r="C1054" i="21"/>
  <c r="B1054" i="21"/>
  <c r="C1053" i="21"/>
  <c r="B1053" i="21"/>
  <c r="C1052" i="21"/>
  <c r="B1052" i="21"/>
  <c r="C1051" i="21"/>
  <c r="B1051" i="21"/>
  <c r="C1050" i="21"/>
  <c r="B1050" i="21"/>
  <c r="C1049" i="21"/>
  <c r="B1049" i="21"/>
  <c r="C1048" i="21"/>
  <c r="B1048" i="21"/>
  <c r="C1047" i="21"/>
  <c r="B1047" i="21"/>
  <c r="C1046" i="21"/>
  <c r="B1046" i="21"/>
  <c r="C1045" i="21"/>
  <c r="B1045" i="21"/>
  <c r="C1044" i="21"/>
  <c r="B1044" i="21"/>
  <c r="C1043" i="21"/>
  <c r="B1043" i="21"/>
  <c r="C1042" i="21"/>
  <c r="B1042" i="21"/>
  <c r="C1041" i="21"/>
  <c r="B1041" i="21"/>
  <c r="C1040" i="21"/>
  <c r="B1040" i="21"/>
  <c r="C1039" i="21"/>
  <c r="B1039" i="21"/>
  <c r="C1038" i="21"/>
  <c r="B1038" i="21"/>
  <c r="C1037" i="21"/>
  <c r="B1037" i="21"/>
  <c r="C1036" i="21"/>
  <c r="B1036" i="21"/>
  <c r="C1035" i="21"/>
  <c r="B1035" i="21"/>
  <c r="C1034" i="21"/>
  <c r="B1034" i="21"/>
  <c r="C1033" i="21"/>
  <c r="B1033" i="21"/>
  <c r="C1032" i="21"/>
  <c r="B1032" i="21"/>
  <c r="C1031" i="21"/>
  <c r="B1031" i="21"/>
  <c r="C1030" i="21"/>
  <c r="B1030" i="21"/>
  <c r="C1029" i="21"/>
  <c r="B1029" i="21"/>
  <c r="C1028" i="21"/>
  <c r="B1028" i="21"/>
  <c r="C1027" i="21"/>
  <c r="B1027" i="21"/>
  <c r="C1026" i="21"/>
  <c r="B1026" i="21"/>
  <c r="C1025" i="21"/>
  <c r="B1025" i="21"/>
  <c r="C1024" i="21"/>
  <c r="B1024" i="21"/>
  <c r="C1023" i="21"/>
  <c r="B1023" i="21"/>
  <c r="C1022" i="21"/>
  <c r="B1022" i="21"/>
  <c r="C1021" i="21"/>
  <c r="B1021" i="21"/>
  <c r="C1020" i="21"/>
  <c r="B1020" i="21"/>
  <c r="C1019" i="21"/>
  <c r="B1019" i="21"/>
  <c r="C1018" i="21"/>
  <c r="B1018" i="21"/>
  <c r="C1017" i="21"/>
  <c r="B1017" i="21"/>
  <c r="C1016" i="21"/>
  <c r="B1016" i="21"/>
  <c r="C1015" i="21"/>
  <c r="B1015" i="21"/>
  <c r="C1014" i="21"/>
  <c r="B1014" i="21"/>
  <c r="C1013" i="21"/>
  <c r="B1013" i="21"/>
  <c r="C1012" i="21"/>
  <c r="B1012" i="21"/>
  <c r="C1011" i="21"/>
  <c r="B1011" i="21"/>
  <c r="C1010" i="21"/>
  <c r="B1010" i="21"/>
  <c r="C1009" i="21"/>
  <c r="B1009" i="21"/>
  <c r="C1008" i="21"/>
  <c r="B1008" i="21"/>
  <c r="C1007" i="21"/>
  <c r="B1007" i="21"/>
  <c r="C1006" i="21"/>
  <c r="B1006" i="21"/>
  <c r="C1005" i="21"/>
  <c r="B1005" i="21"/>
  <c r="C1004" i="21"/>
  <c r="B1004" i="21"/>
  <c r="C1003" i="21"/>
  <c r="B1003" i="21"/>
  <c r="C1002" i="21"/>
  <c r="B1002" i="21"/>
  <c r="C1001" i="21"/>
  <c r="B1001" i="21"/>
  <c r="C1000" i="21"/>
  <c r="B1000" i="21"/>
  <c r="C999" i="21"/>
  <c r="B999" i="21"/>
  <c r="C998" i="21"/>
  <c r="B998" i="21"/>
  <c r="C997" i="21"/>
  <c r="B997" i="21"/>
  <c r="C996" i="21"/>
  <c r="B996" i="21"/>
  <c r="C995" i="21"/>
  <c r="B995" i="21"/>
  <c r="C994" i="21"/>
  <c r="B994" i="21"/>
  <c r="C993" i="21"/>
  <c r="B993" i="21"/>
  <c r="C992" i="21"/>
  <c r="B992" i="21"/>
  <c r="C991" i="21"/>
  <c r="B991" i="21"/>
  <c r="C990" i="21"/>
  <c r="B990" i="21"/>
  <c r="C989" i="21"/>
  <c r="B989" i="21"/>
  <c r="C988" i="21"/>
  <c r="B988" i="21"/>
  <c r="C987" i="21"/>
  <c r="B987" i="21"/>
  <c r="C986" i="21"/>
  <c r="B986" i="21"/>
  <c r="C985" i="21"/>
  <c r="B985" i="21"/>
  <c r="C984" i="21"/>
  <c r="B984" i="21"/>
  <c r="C983" i="21"/>
  <c r="B983" i="21"/>
  <c r="C982" i="21"/>
  <c r="B982" i="21"/>
  <c r="C981" i="21"/>
  <c r="B981" i="21"/>
  <c r="C980" i="21"/>
  <c r="B980" i="21"/>
  <c r="C979" i="21"/>
  <c r="B979" i="21"/>
  <c r="C978" i="21"/>
  <c r="B978" i="21"/>
  <c r="C977" i="21"/>
  <c r="B977" i="21"/>
  <c r="C976" i="21"/>
  <c r="B976" i="21"/>
  <c r="C975" i="21"/>
  <c r="B975" i="21"/>
  <c r="C974" i="21"/>
  <c r="B974" i="21"/>
  <c r="C973" i="21"/>
  <c r="B973" i="21"/>
  <c r="C972" i="21"/>
  <c r="B972" i="21"/>
  <c r="C971" i="21"/>
  <c r="B971" i="21"/>
  <c r="C970" i="21"/>
  <c r="B970" i="21"/>
  <c r="C969" i="21"/>
  <c r="B969" i="21"/>
  <c r="C968" i="21"/>
  <c r="B968" i="21"/>
  <c r="C967" i="21"/>
  <c r="B967" i="21"/>
  <c r="C966" i="21"/>
  <c r="B966" i="21"/>
  <c r="C965" i="21"/>
  <c r="B965" i="21"/>
  <c r="C964" i="21"/>
  <c r="B964" i="21"/>
  <c r="C963" i="21"/>
  <c r="B963" i="21"/>
  <c r="C962" i="21"/>
  <c r="B962" i="21"/>
  <c r="C961" i="21"/>
  <c r="B961" i="21"/>
  <c r="C960" i="21"/>
  <c r="B960" i="21"/>
  <c r="C959" i="21"/>
  <c r="B959" i="21"/>
  <c r="C958" i="21"/>
  <c r="B958" i="21"/>
  <c r="C957" i="21"/>
  <c r="B957" i="21"/>
  <c r="C956" i="21"/>
  <c r="B956" i="21"/>
  <c r="C955" i="21"/>
  <c r="B955" i="21"/>
  <c r="C954" i="21"/>
  <c r="B954" i="21"/>
  <c r="C953" i="21"/>
  <c r="B953" i="21"/>
  <c r="C952" i="21"/>
  <c r="B952" i="21"/>
  <c r="C951" i="21"/>
  <c r="B951" i="21"/>
  <c r="C950" i="21"/>
  <c r="B950" i="21"/>
  <c r="C949" i="21"/>
  <c r="B949" i="21"/>
  <c r="C948" i="21"/>
  <c r="B948" i="21"/>
  <c r="C947" i="21"/>
  <c r="B947" i="21"/>
  <c r="C946" i="21"/>
  <c r="B946" i="21"/>
  <c r="C945" i="21"/>
  <c r="B945" i="21"/>
  <c r="C944" i="21"/>
  <c r="B944" i="21"/>
  <c r="C943" i="21"/>
  <c r="B943" i="21"/>
  <c r="C942" i="21"/>
  <c r="B942" i="21"/>
  <c r="C941" i="21"/>
  <c r="B941" i="21"/>
  <c r="C940" i="21"/>
  <c r="B940" i="21"/>
  <c r="C939" i="21"/>
  <c r="B939" i="21"/>
  <c r="C938" i="21"/>
  <c r="B938" i="21"/>
  <c r="C937" i="21"/>
  <c r="B937" i="21"/>
  <c r="C936" i="21"/>
  <c r="B936" i="21"/>
  <c r="C935" i="21"/>
  <c r="B935" i="21"/>
  <c r="C934" i="21"/>
  <c r="B934" i="21"/>
  <c r="C933" i="21"/>
  <c r="B933" i="21"/>
  <c r="C932" i="21"/>
  <c r="B932" i="21"/>
  <c r="C931" i="21"/>
  <c r="B931" i="21"/>
  <c r="C930" i="21"/>
  <c r="B930" i="21"/>
  <c r="C929" i="21"/>
  <c r="B929" i="21"/>
  <c r="C928" i="21"/>
  <c r="B928" i="21"/>
  <c r="C927" i="21"/>
  <c r="B927" i="21"/>
  <c r="C926" i="21"/>
  <c r="B926" i="21"/>
  <c r="C925" i="21"/>
  <c r="B925" i="21"/>
  <c r="C924" i="21"/>
  <c r="B924" i="21"/>
  <c r="C923" i="21"/>
  <c r="B923" i="21"/>
  <c r="C922" i="21"/>
  <c r="B922" i="21"/>
  <c r="C921" i="21"/>
  <c r="B921" i="21"/>
  <c r="C920" i="21"/>
  <c r="B920" i="21"/>
  <c r="C919" i="21"/>
  <c r="B919" i="21"/>
  <c r="C918" i="21"/>
  <c r="B918" i="21"/>
  <c r="C917" i="21"/>
  <c r="B917" i="21"/>
  <c r="C916" i="21"/>
  <c r="B916" i="21"/>
  <c r="C915" i="21"/>
  <c r="B915" i="21"/>
  <c r="C914" i="21"/>
  <c r="B914" i="21"/>
  <c r="C913" i="21"/>
  <c r="B913" i="21"/>
  <c r="C912" i="21"/>
  <c r="B912" i="21"/>
  <c r="C911" i="21"/>
  <c r="B911" i="21"/>
  <c r="C910" i="21"/>
  <c r="B910" i="21"/>
  <c r="C909" i="21"/>
  <c r="B909" i="21"/>
  <c r="C908" i="21"/>
  <c r="B908" i="21"/>
  <c r="C907" i="21"/>
  <c r="B907" i="21"/>
  <c r="C906" i="21"/>
  <c r="B906" i="21"/>
  <c r="C905" i="21"/>
  <c r="B905" i="21"/>
  <c r="C904" i="21"/>
  <c r="B904" i="21"/>
  <c r="C903" i="21"/>
  <c r="B903" i="21"/>
  <c r="C902" i="21"/>
  <c r="B902" i="21"/>
  <c r="C901" i="21"/>
  <c r="B901" i="21"/>
  <c r="C900" i="21"/>
  <c r="B900" i="21"/>
  <c r="C899" i="21"/>
  <c r="B899" i="21"/>
  <c r="C898" i="21"/>
  <c r="B898" i="21"/>
  <c r="C897" i="21"/>
  <c r="B897" i="21"/>
  <c r="C896" i="21"/>
  <c r="B896" i="21"/>
  <c r="C895" i="21"/>
  <c r="B895" i="21"/>
  <c r="C894" i="21"/>
  <c r="B894" i="21"/>
  <c r="C893" i="21"/>
  <c r="B893" i="21"/>
  <c r="C892" i="21"/>
  <c r="B892" i="21"/>
  <c r="C891" i="21"/>
  <c r="B891" i="21"/>
  <c r="C890" i="21"/>
  <c r="B890" i="21"/>
  <c r="C889" i="21"/>
  <c r="B889" i="21"/>
  <c r="C888" i="21"/>
  <c r="B888" i="21"/>
  <c r="C887" i="21"/>
  <c r="B887" i="21"/>
  <c r="C886" i="21"/>
  <c r="B886" i="21"/>
  <c r="C885" i="21"/>
  <c r="B885" i="21"/>
  <c r="C884" i="21"/>
  <c r="B884" i="21"/>
  <c r="C883" i="21"/>
  <c r="B883" i="21"/>
  <c r="C882" i="21"/>
  <c r="B882" i="21"/>
  <c r="C881" i="21"/>
  <c r="B881" i="21"/>
  <c r="C880" i="21"/>
  <c r="B880" i="21"/>
  <c r="C879" i="21"/>
  <c r="B879" i="21"/>
  <c r="C878" i="21"/>
  <c r="B878" i="21"/>
  <c r="C877" i="21"/>
  <c r="B877" i="21"/>
  <c r="C876" i="21"/>
  <c r="B876" i="21"/>
  <c r="C875" i="21"/>
  <c r="B875" i="21"/>
  <c r="C874" i="21"/>
  <c r="B874" i="21"/>
  <c r="C873" i="21"/>
  <c r="B873" i="21"/>
  <c r="C872" i="21"/>
  <c r="B872" i="21"/>
  <c r="C871" i="21"/>
  <c r="B871" i="21"/>
  <c r="C870" i="21"/>
  <c r="B870" i="21"/>
  <c r="C869" i="21"/>
  <c r="B869" i="21"/>
  <c r="C868" i="21"/>
  <c r="B868" i="21"/>
  <c r="C867" i="21"/>
  <c r="B867" i="21"/>
  <c r="C866" i="21"/>
  <c r="B866" i="21"/>
  <c r="C865" i="21"/>
  <c r="B865" i="21"/>
  <c r="C864" i="21"/>
  <c r="B864" i="21"/>
  <c r="C863" i="21"/>
  <c r="B863" i="21"/>
  <c r="C862" i="21"/>
  <c r="B862" i="21"/>
  <c r="C861" i="21"/>
  <c r="B861" i="21"/>
  <c r="C860" i="21"/>
  <c r="B860" i="21"/>
  <c r="C859" i="21"/>
  <c r="B859" i="21"/>
  <c r="C858" i="21"/>
  <c r="B858" i="21"/>
  <c r="C857" i="21"/>
  <c r="B857" i="21"/>
  <c r="C856" i="21"/>
  <c r="B856" i="21"/>
  <c r="C855" i="21"/>
  <c r="B855" i="21"/>
  <c r="C854" i="21"/>
  <c r="B854" i="21"/>
  <c r="C853" i="21"/>
  <c r="B853" i="21"/>
  <c r="C852" i="21"/>
  <c r="B852" i="21"/>
  <c r="C851" i="21"/>
  <c r="B851" i="21"/>
  <c r="C850" i="21"/>
  <c r="B850" i="21"/>
  <c r="C849" i="21"/>
  <c r="B849" i="21"/>
  <c r="C848" i="21"/>
  <c r="B848" i="21"/>
  <c r="C847" i="21"/>
  <c r="B847" i="21"/>
  <c r="C846" i="21"/>
  <c r="B846" i="21"/>
  <c r="C845" i="21"/>
  <c r="B845" i="21"/>
  <c r="C844" i="21"/>
  <c r="B844" i="21"/>
  <c r="C843" i="21"/>
  <c r="B843" i="21"/>
  <c r="C842" i="21"/>
  <c r="B842" i="21"/>
  <c r="C841" i="21"/>
  <c r="B841" i="21"/>
  <c r="C840" i="21"/>
  <c r="B840" i="21"/>
  <c r="C839" i="21"/>
  <c r="B839" i="21"/>
  <c r="C838" i="21"/>
  <c r="B838" i="21"/>
  <c r="C837" i="21"/>
  <c r="B837" i="21"/>
  <c r="C836" i="21"/>
  <c r="B836" i="21"/>
  <c r="C835" i="21"/>
  <c r="B835" i="21"/>
  <c r="C834" i="21"/>
  <c r="B834" i="21"/>
  <c r="C833" i="21"/>
  <c r="B833" i="21"/>
  <c r="C832" i="21"/>
  <c r="B832" i="21"/>
  <c r="C831" i="21"/>
  <c r="B831" i="21"/>
  <c r="C830" i="21"/>
  <c r="B830" i="21"/>
  <c r="C829" i="21"/>
  <c r="B829" i="21"/>
  <c r="C828" i="21"/>
  <c r="B828" i="21"/>
  <c r="C827" i="21"/>
  <c r="B827" i="21"/>
  <c r="C826" i="21"/>
  <c r="B826" i="21"/>
  <c r="C825" i="21"/>
  <c r="B825" i="21"/>
  <c r="C824" i="21"/>
  <c r="B824" i="21"/>
  <c r="C823" i="21"/>
  <c r="B823" i="21"/>
  <c r="C822" i="21"/>
  <c r="B822" i="21"/>
  <c r="C821" i="21"/>
  <c r="B821" i="21"/>
  <c r="C820" i="21"/>
  <c r="B820" i="21"/>
  <c r="C819" i="21"/>
  <c r="B819" i="21"/>
  <c r="C818" i="21"/>
  <c r="B818" i="21"/>
  <c r="C817" i="21"/>
  <c r="B817" i="21"/>
  <c r="C816" i="21"/>
  <c r="B816" i="21"/>
  <c r="C815" i="21"/>
  <c r="B815" i="21"/>
  <c r="C814" i="21"/>
  <c r="B814" i="21"/>
  <c r="C813" i="21"/>
  <c r="B813" i="21"/>
  <c r="C812" i="21"/>
  <c r="B812" i="21"/>
  <c r="C811" i="21"/>
  <c r="B811" i="21"/>
  <c r="C810" i="21"/>
  <c r="B810" i="21"/>
  <c r="C809" i="21"/>
  <c r="B809" i="21"/>
  <c r="C808" i="21"/>
  <c r="B808" i="21"/>
  <c r="C807" i="21"/>
  <c r="B807" i="21"/>
  <c r="C806" i="21"/>
  <c r="B806" i="21"/>
  <c r="C805" i="21"/>
  <c r="B805" i="21"/>
  <c r="C804" i="21"/>
  <c r="B804" i="21"/>
  <c r="C803" i="21"/>
  <c r="B803" i="21"/>
  <c r="C802" i="21"/>
  <c r="B802" i="21"/>
  <c r="C801" i="21"/>
  <c r="B801" i="21"/>
  <c r="C800" i="21"/>
  <c r="B800" i="21"/>
  <c r="C799" i="21"/>
  <c r="B799" i="21"/>
  <c r="C798" i="21"/>
  <c r="B798" i="21"/>
  <c r="C797" i="21"/>
  <c r="B797" i="21"/>
  <c r="C796" i="21"/>
  <c r="B796" i="21"/>
  <c r="C795" i="21"/>
  <c r="B795" i="21"/>
  <c r="C794" i="21"/>
  <c r="B794" i="21"/>
  <c r="C793" i="21"/>
  <c r="B793" i="21"/>
  <c r="C792" i="21"/>
  <c r="B792" i="21"/>
  <c r="C791" i="21"/>
  <c r="B791" i="21"/>
  <c r="C790" i="21"/>
  <c r="B790" i="21"/>
  <c r="C789" i="21"/>
  <c r="B789" i="21"/>
  <c r="C788" i="21"/>
  <c r="B788" i="21"/>
  <c r="C787" i="21"/>
  <c r="B787" i="21"/>
  <c r="C786" i="21"/>
  <c r="B786" i="21"/>
  <c r="C785" i="21"/>
  <c r="B785" i="21"/>
  <c r="C784" i="21"/>
  <c r="B784" i="21"/>
  <c r="C783" i="21"/>
  <c r="B783" i="21"/>
  <c r="C782" i="21"/>
  <c r="B782" i="21"/>
  <c r="C781" i="21"/>
  <c r="B781" i="21"/>
  <c r="C780" i="21"/>
  <c r="B780" i="21"/>
  <c r="C779" i="21"/>
  <c r="B779" i="21"/>
  <c r="C778" i="21"/>
  <c r="B778" i="21"/>
  <c r="C777" i="21"/>
  <c r="B777" i="21"/>
  <c r="C776" i="21"/>
  <c r="B776" i="21"/>
  <c r="C775" i="21"/>
  <c r="B775" i="21"/>
  <c r="C774" i="21"/>
  <c r="B774" i="21"/>
  <c r="C773" i="21"/>
  <c r="B773" i="21"/>
  <c r="C772" i="21"/>
  <c r="B772" i="21"/>
  <c r="C771" i="21"/>
  <c r="B771" i="21"/>
  <c r="C770" i="21"/>
  <c r="B770" i="21"/>
  <c r="C769" i="21"/>
  <c r="B769" i="21"/>
  <c r="C768" i="21"/>
  <c r="B768" i="21"/>
  <c r="C767" i="21"/>
  <c r="B767" i="21"/>
  <c r="C766" i="21"/>
  <c r="B766" i="21"/>
  <c r="C765" i="21"/>
  <c r="B765" i="21"/>
  <c r="C764" i="21"/>
  <c r="B764" i="21"/>
  <c r="C763" i="21"/>
  <c r="B763" i="21"/>
  <c r="C762" i="21"/>
  <c r="B762" i="21"/>
  <c r="C761" i="21"/>
  <c r="B761" i="21"/>
  <c r="C760" i="21"/>
  <c r="B760" i="21"/>
  <c r="C759" i="21"/>
  <c r="B759" i="21"/>
  <c r="C758" i="21"/>
  <c r="B758" i="21"/>
  <c r="C757" i="21"/>
  <c r="B757" i="21"/>
  <c r="C756" i="21"/>
  <c r="B756" i="21"/>
  <c r="C755" i="21"/>
  <c r="B755" i="21"/>
  <c r="C754" i="21"/>
  <c r="B754" i="21"/>
  <c r="C753" i="21"/>
  <c r="B753" i="21"/>
  <c r="C752" i="21"/>
  <c r="B752" i="21"/>
  <c r="C751" i="21"/>
  <c r="B751" i="21"/>
  <c r="C750" i="21"/>
  <c r="B750" i="21"/>
  <c r="C749" i="21"/>
  <c r="B749" i="21"/>
  <c r="C748" i="21"/>
  <c r="B748" i="21"/>
  <c r="C747" i="21"/>
  <c r="B747" i="21"/>
  <c r="C746" i="21"/>
  <c r="B746" i="21"/>
  <c r="C745" i="21"/>
  <c r="B745" i="21"/>
  <c r="C744" i="21"/>
  <c r="B744" i="21"/>
  <c r="C743" i="21"/>
  <c r="B743" i="21"/>
  <c r="C742" i="21"/>
  <c r="B742" i="21"/>
  <c r="C741" i="21"/>
  <c r="B741" i="21"/>
  <c r="C740" i="21"/>
  <c r="B740" i="21"/>
  <c r="C739" i="21"/>
  <c r="B739" i="21"/>
  <c r="C738" i="21"/>
  <c r="B738" i="21"/>
  <c r="C737" i="21"/>
  <c r="B737" i="21"/>
  <c r="C736" i="21"/>
  <c r="B736" i="21"/>
  <c r="C735" i="21"/>
  <c r="B735" i="21"/>
  <c r="C734" i="21"/>
  <c r="B734" i="21"/>
  <c r="C733" i="21"/>
  <c r="B733" i="21"/>
  <c r="C732" i="21"/>
  <c r="B732" i="21"/>
  <c r="C731" i="21"/>
  <c r="B731" i="21"/>
  <c r="C730" i="21"/>
  <c r="B730" i="21"/>
  <c r="C729" i="21"/>
  <c r="B729" i="21"/>
  <c r="C728" i="21"/>
  <c r="B728" i="21"/>
  <c r="C727" i="21"/>
  <c r="B727" i="21"/>
  <c r="C726" i="21"/>
  <c r="B726" i="21"/>
  <c r="C725" i="21"/>
  <c r="B725" i="21"/>
  <c r="C724" i="21"/>
  <c r="B724" i="21"/>
  <c r="C723" i="21"/>
  <c r="B723" i="21"/>
  <c r="C722" i="21"/>
  <c r="B722" i="21"/>
  <c r="C721" i="21"/>
  <c r="B721" i="21"/>
  <c r="C720" i="21"/>
  <c r="B720" i="21"/>
  <c r="C719" i="21"/>
  <c r="B719" i="21"/>
  <c r="C718" i="21"/>
  <c r="B718" i="21"/>
  <c r="C717" i="21"/>
  <c r="B717" i="21"/>
  <c r="C716" i="21"/>
  <c r="B716" i="21"/>
  <c r="C715" i="21"/>
  <c r="B715" i="21"/>
  <c r="C714" i="21"/>
  <c r="B714" i="21"/>
  <c r="C713" i="21"/>
  <c r="B713" i="21"/>
  <c r="C712" i="21"/>
  <c r="B712" i="21"/>
  <c r="C711" i="21"/>
  <c r="B711" i="21"/>
  <c r="C710" i="21"/>
  <c r="B710" i="21"/>
  <c r="C709" i="21"/>
  <c r="B709" i="21"/>
  <c r="C708" i="21"/>
  <c r="B708" i="21"/>
  <c r="C707" i="21"/>
  <c r="B707" i="21"/>
  <c r="C706" i="21"/>
  <c r="B706" i="21"/>
  <c r="C705" i="21"/>
  <c r="B705" i="21"/>
  <c r="C704" i="21"/>
  <c r="B704" i="21"/>
  <c r="C703" i="21"/>
  <c r="B703" i="21"/>
  <c r="C702" i="21"/>
  <c r="B702" i="21"/>
  <c r="C701" i="21"/>
  <c r="B701" i="21"/>
  <c r="C700" i="21"/>
  <c r="B700" i="21"/>
  <c r="C699" i="21"/>
  <c r="B699" i="21"/>
  <c r="C698" i="21"/>
  <c r="B698" i="21"/>
  <c r="C697" i="21"/>
  <c r="B697" i="21"/>
  <c r="C696" i="21"/>
  <c r="B696" i="21"/>
  <c r="C695" i="21"/>
  <c r="B695" i="21"/>
  <c r="C694" i="21"/>
  <c r="B694" i="21"/>
  <c r="C693" i="21"/>
  <c r="B693" i="21"/>
  <c r="C692" i="21"/>
  <c r="B692" i="21"/>
  <c r="C691" i="21"/>
  <c r="B691" i="21"/>
  <c r="C690" i="21"/>
  <c r="B690" i="21"/>
  <c r="C689" i="21"/>
  <c r="B689" i="21"/>
  <c r="C688" i="21"/>
  <c r="B688" i="21"/>
  <c r="C687" i="21"/>
  <c r="B687" i="21"/>
  <c r="C686" i="21"/>
  <c r="B686" i="21"/>
  <c r="C685" i="21"/>
  <c r="B685" i="21"/>
  <c r="C684" i="21"/>
  <c r="B684" i="21"/>
  <c r="C683" i="21"/>
  <c r="B683" i="21"/>
  <c r="C682" i="21"/>
  <c r="B682" i="21"/>
  <c r="C681" i="21"/>
  <c r="B681" i="21"/>
  <c r="C680" i="21"/>
  <c r="B680" i="21"/>
  <c r="C679" i="21"/>
  <c r="B679" i="21"/>
  <c r="C678" i="21"/>
  <c r="B678" i="21"/>
  <c r="C677" i="21"/>
  <c r="B677" i="21"/>
  <c r="C676" i="21"/>
  <c r="B676" i="21"/>
  <c r="C675" i="21"/>
  <c r="B675" i="21"/>
  <c r="C674" i="21"/>
  <c r="B674" i="21"/>
  <c r="C673" i="21"/>
  <c r="B673" i="21"/>
  <c r="C672" i="21"/>
  <c r="B672" i="21"/>
  <c r="C671" i="21"/>
  <c r="B671" i="21"/>
  <c r="C670" i="21"/>
  <c r="B670" i="21"/>
  <c r="C669" i="21"/>
  <c r="B669" i="21"/>
  <c r="C668" i="21"/>
  <c r="B668" i="21"/>
  <c r="C667" i="21"/>
  <c r="B667" i="21"/>
  <c r="C666" i="21"/>
  <c r="B666" i="21"/>
  <c r="C665" i="21"/>
  <c r="B665" i="21"/>
  <c r="C664" i="21"/>
  <c r="B664" i="21"/>
  <c r="C663" i="21"/>
  <c r="B663" i="21"/>
  <c r="C662" i="21"/>
  <c r="B662" i="21"/>
  <c r="C661" i="21"/>
  <c r="B661" i="21"/>
  <c r="C660" i="21"/>
  <c r="B660" i="21"/>
  <c r="C659" i="21"/>
  <c r="B659" i="21"/>
  <c r="C658" i="21"/>
  <c r="B658" i="21"/>
  <c r="C657" i="21"/>
  <c r="B657" i="21"/>
  <c r="C656" i="21"/>
  <c r="B656" i="21"/>
  <c r="C655" i="21"/>
  <c r="B655" i="21"/>
  <c r="C654" i="21"/>
  <c r="B654" i="21"/>
  <c r="C653" i="21"/>
  <c r="B653" i="21"/>
  <c r="C652" i="21"/>
  <c r="B652" i="21"/>
  <c r="C651" i="21"/>
  <c r="B651" i="21"/>
  <c r="C650" i="21"/>
  <c r="B650" i="21"/>
  <c r="C649" i="21"/>
  <c r="B649" i="21"/>
  <c r="C648" i="21"/>
  <c r="B648" i="21"/>
  <c r="C647" i="21"/>
  <c r="B647" i="21"/>
  <c r="C646" i="21"/>
  <c r="B646" i="21"/>
  <c r="C645" i="21"/>
  <c r="B645" i="21"/>
  <c r="C644" i="21"/>
  <c r="B644" i="21"/>
  <c r="C643" i="21"/>
  <c r="B643" i="21"/>
  <c r="C642" i="21"/>
  <c r="B642" i="21"/>
  <c r="C641" i="21"/>
  <c r="B641" i="21"/>
  <c r="C640" i="21"/>
  <c r="B640" i="21"/>
  <c r="C639" i="21"/>
  <c r="B639" i="21"/>
  <c r="C638" i="21"/>
  <c r="B638" i="21"/>
  <c r="C637" i="21"/>
  <c r="B637" i="21"/>
  <c r="C636" i="21"/>
  <c r="B636" i="21"/>
  <c r="C635" i="21"/>
  <c r="B635" i="21"/>
  <c r="C634" i="21"/>
  <c r="B634" i="21"/>
  <c r="C633" i="21"/>
  <c r="B633" i="21"/>
  <c r="C632" i="21"/>
  <c r="B632" i="21"/>
  <c r="C631" i="21"/>
  <c r="B631" i="21"/>
  <c r="C630" i="21"/>
  <c r="B630" i="21"/>
  <c r="C629" i="21"/>
  <c r="B629" i="21"/>
  <c r="C628" i="21"/>
  <c r="B628" i="21"/>
  <c r="C627" i="21"/>
  <c r="B627" i="21"/>
  <c r="C626" i="21"/>
  <c r="B626" i="21"/>
  <c r="C625" i="21"/>
  <c r="B625" i="21"/>
  <c r="C624" i="21"/>
  <c r="B624" i="21"/>
  <c r="C623" i="21"/>
  <c r="B623" i="21"/>
  <c r="C622" i="21"/>
  <c r="B622" i="21"/>
  <c r="C621" i="21"/>
  <c r="B621" i="21"/>
  <c r="C620" i="21"/>
  <c r="B620" i="21"/>
  <c r="C619" i="21"/>
  <c r="B619" i="21"/>
  <c r="C618" i="21"/>
  <c r="B618" i="21"/>
  <c r="C617" i="21"/>
  <c r="B617" i="21"/>
  <c r="C616" i="21"/>
  <c r="B616" i="21"/>
  <c r="C615" i="21"/>
  <c r="B615" i="21"/>
  <c r="C614" i="21"/>
  <c r="B614" i="21"/>
  <c r="C613" i="21"/>
  <c r="B613" i="21"/>
  <c r="C612" i="21"/>
  <c r="B612" i="21"/>
  <c r="C611" i="21"/>
  <c r="B611" i="21"/>
  <c r="C610" i="21"/>
  <c r="B610" i="21"/>
  <c r="C609" i="21"/>
  <c r="B609" i="21"/>
  <c r="C608" i="21"/>
  <c r="B608" i="21"/>
  <c r="C607" i="21"/>
  <c r="B607" i="21"/>
  <c r="C606" i="21"/>
  <c r="B606" i="21"/>
  <c r="C605" i="21"/>
  <c r="B605" i="21"/>
  <c r="C604" i="21"/>
  <c r="B604" i="21"/>
  <c r="C603" i="21"/>
  <c r="B603" i="21"/>
  <c r="C602" i="21"/>
  <c r="B602" i="21"/>
  <c r="C601" i="21"/>
  <c r="B601" i="21"/>
  <c r="C600" i="21"/>
  <c r="B600" i="21"/>
  <c r="C599" i="21"/>
  <c r="B599" i="21"/>
  <c r="C598" i="21"/>
  <c r="B598" i="21"/>
  <c r="C597" i="21"/>
  <c r="B597" i="21"/>
  <c r="C596" i="21"/>
  <c r="B596" i="21"/>
  <c r="C595" i="21"/>
  <c r="B595" i="21"/>
  <c r="C594" i="21"/>
  <c r="B594" i="21"/>
  <c r="C593" i="21"/>
  <c r="B593" i="21"/>
  <c r="C592" i="21"/>
  <c r="B592" i="21"/>
  <c r="C591" i="21"/>
  <c r="B591" i="21"/>
  <c r="C590" i="21"/>
  <c r="B590" i="21"/>
  <c r="C589" i="21"/>
  <c r="B589" i="21"/>
  <c r="C588" i="21"/>
  <c r="B588" i="21"/>
  <c r="C587" i="21"/>
  <c r="B587" i="21"/>
  <c r="C586" i="21"/>
  <c r="B586" i="21"/>
  <c r="C585" i="21"/>
  <c r="B585" i="21"/>
  <c r="C584" i="21"/>
  <c r="B584" i="21"/>
  <c r="C583" i="21"/>
  <c r="B583" i="21"/>
  <c r="C582" i="21"/>
  <c r="B582" i="21"/>
  <c r="C581" i="21"/>
  <c r="B581" i="21"/>
  <c r="C580" i="21"/>
  <c r="B580" i="21"/>
  <c r="C579" i="21"/>
  <c r="B579" i="21"/>
  <c r="C578" i="21"/>
  <c r="B578" i="21"/>
  <c r="C577" i="21"/>
  <c r="B577" i="21"/>
  <c r="C576" i="21"/>
  <c r="B576" i="21"/>
  <c r="C575" i="21"/>
  <c r="B575" i="21"/>
  <c r="C574" i="21"/>
  <c r="B574" i="21"/>
  <c r="C573" i="21"/>
  <c r="B573" i="21"/>
  <c r="C572" i="21"/>
  <c r="B572" i="21"/>
  <c r="C571" i="21"/>
  <c r="B571" i="21"/>
  <c r="C570" i="21"/>
  <c r="B570" i="21"/>
  <c r="C569" i="21"/>
  <c r="B569" i="21"/>
  <c r="C568" i="21"/>
  <c r="B568" i="21"/>
  <c r="C567" i="21"/>
  <c r="B567" i="21"/>
  <c r="C566" i="21"/>
  <c r="B566" i="21"/>
  <c r="C565" i="21"/>
  <c r="B565" i="21"/>
  <c r="C564" i="21"/>
  <c r="B564" i="21"/>
  <c r="C563" i="21"/>
  <c r="B563" i="21"/>
  <c r="C562" i="21"/>
  <c r="B562" i="21"/>
  <c r="C561" i="21"/>
  <c r="B561" i="21"/>
  <c r="C560" i="21"/>
  <c r="B560" i="21"/>
  <c r="C559" i="21"/>
  <c r="B559" i="21"/>
  <c r="C558" i="21"/>
  <c r="B558" i="21"/>
  <c r="C557" i="21"/>
  <c r="B557" i="21"/>
  <c r="C556" i="21"/>
  <c r="B556" i="21"/>
  <c r="C555" i="21"/>
  <c r="B555" i="21"/>
  <c r="C554" i="21"/>
  <c r="B554" i="21"/>
  <c r="C553" i="21"/>
  <c r="B553" i="21"/>
  <c r="C552" i="21"/>
  <c r="B552" i="21"/>
  <c r="C551" i="21"/>
  <c r="B551" i="21"/>
  <c r="C550" i="21"/>
  <c r="B550" i="21"/>
  <c r="C549" i="21"/>
  <c r="B549" i="21"/>
  <c r="C548" i="21"/>
  <c r="B548" i="21"/>
  <c r="C547" i="21"/>
  <c r="B547" i="21"/>
  <c r="C546" i="21"/>
  <c r="B546" i="21"/>
  <c r="C545" i="21"/>
  <c r="B545" i="21"/>
  <c r="C544" i="21"/>
  <c r="B544" i="21"/>
  <c r="C543" i="21"/>
  <c r="B543" i="21"/>
  <c r="C542" i="21"/>
  <c r="B542" i="21"/>
  <c r="C541" i="21"/>
  <c r="B541" i="21"/>
  <c r="C540" i="21"/>
  <c r="B540" i="21"/>
  <c r="C539" i="21"/>
  <c r="B539" i="21"/>
  <c r="C538" i="21"/>
  <c r="B538" i="21"/>
  <c r="C537" i="21"/>
  <c r="B537" i="21"/>
  <c r="C536" i="21"/>
  <c r="B536" i="21"/>
  <c r="C535" i="21"/>
  <c r="B535" i="21"/>
  <c r="C534" i="21"/>
  <c r="B534" i="21"/>
  <c r="C533" i="21"/>
  <c r="B533" i="21"/>
  <c r="C532" i="21"/>
  <c r="B532" i="21"/>
  <c r="C531" i="21"/>
  <c r="B531" i="21"/>
  <c r="C530" i="21"/>
  <c r="B530" i="21"/>
  <c r="C529" i="21"/>
  <c r="B529" i="21"/>
  <c r="C528" i="21"/>
  <c r="B528" i="21"/>
  <c r="C527" i="21"/>
  <c r="B527" i="21"/>
  <c r="C526" i="21"/>
  <c r="B526" i="21"/>
  <c r="C525" i="21"/>
  <c r="B525" i="21"/>
  <c r="C524" i="21"/>
  <c r="B524" i="21"/>
  <c r="C523" i="21"/>
  <c r="B523" i="21"/>
  <c r="C522" i="21"/>
  <c r="B522" i="21"/>
  <c r="C521" i="21"/>
  <c r="B521" i="21"/>
  <c r="C520" i="21"/>
  <c r="B520" i="21"/>
  <c r="C519" i="21"/>
  <c r="B519" i="21"/>
  <c r="C518" i="21"/>
  <c r="B518" i="21"/>
  <c r="C517" i="21"/>
  <c r="B517" i="21"/>
  <c r="C516" i="21"/>
  <c r="B516" i="21"/>
  <c r="C515" i="21"/>
  <c r="B515" i="21"/>
  <c r="C514" i="21"/>
  <c r="B514" i="21"/>
  <c r="C513" i="21"/>
  <c r="B513" i="21"/>
  <c r="C512" i="21"/>
  <c r="B512" i="21"/>
  <c r="C511" i="21"/>
  <c r="B511" i="21"/>
  <c r="C510" i="21"/>
  <c r="B510" i="21"/>
  <c r="C509" i="21"/>
  <c r="B509" i="21"/>
  <c r="C508" i="21"/>
  <c r="B508" i="21"/>
  <c r="C507" i="21"/>
  <c r="B507" i="21"/>
  <c r="C506" i="21"/>
  <c r="B506" i="21"/>
  <c r="C505" i="21"/>
  <c r="B505" i="21"/>
  <c r="C504" i="21"/>
  <c r="B504" i="21"/>
  <c r="C503" i="21"/>
  <c r="B503" i="21"/>
  <c r="C502" i="21"/>
  <c r="B502" i="21"/>
  <c r="C501" i="21"/>
  <c r="B501" i="21"/>
  <c r="C500" i="21"/>
  <c r="B500" i="21"/>
  <c r="C499" i="21"/>
  <c r="B499" i="21"/>
  <c r="C498" i="21"/>
  <c r="B498" i="21"/>
  <c r="C497" i="21"/>
  <c r="B497" i="21"/>
  <c r="C496" i="21"/>
  <c r="B496" i="21"/>
  <c r="C495" i="21"/>
  <c r="B495" i="21"/>
  <c r="C494" i="21"/>
  <c r="B494" i="21"/>
  <c r="C493" i="21"/>
  <c r="B493" i="21"/>
  <c r="C492" i="21"/>
  <c r="B492" i="21"/>
  <c r="C491" i="21"/>
  <c r="B491" i="21"/>
  <c r="C490" i="21"/>
  <c r="B490" i="21"/>
  <c r="C489" i="21"/>
  <c r="B489" i="21"/>
  <c r="C488" i="21"/>
  <c r="B488" i="21"/>
  <c r="C487" i="21"/>
  <c r="B487" i="21"/>
  <c r="C486" i="21"/>
  <c r="B486" i="21"/>
  <c r="C485" i="21"/>
  <c r="B485" i="21"/>
  <c r="C484" i="21"/>
  <c r="B484" i="21"/>
  <c r="C483" i="21"/>
  <c r="B483" i="21"/>
  <c r="C482" i="21"/>
  <c r="B482" i="21"/>
  <c r="C481" i="21"/>
  <c r="B481" i="21"/>
  <c r="C480" i="21"/>
  <c r="B480" i="21"/>
  <c r="C479" i="21"/>
  <c r="B479" i="21"/>
  <c r="C478" i="21"/>
  <c r="B478" i="21"/>
  <c r="C477" i="21"/>
  <c r="B477" i="21"/>
  <c r="C476" i="21"/>
  <c r="B476" i="21"/>
  <c r="C475" i="21"/>
  <c r="B475" i="21"/>
  <c r="C474" i="21"/>
  <c r="B474" i="21"/>
  <c r="C473" i="21"/>
  <c r="B473" i="21"/>
  <c r="C472" i="21"/>
  <c r="B472" i="21"/>
  <c r="C471" i="21"/>
  <c r="B471" i="21"/>
  <c r="C470" i="21"/>
  <c r="B470" i="21"/>
  <c r="C469" i="21"/>
  <c r="B469" i="21"/>
  <c r="C468" i="21"/>
  <c r="B468" i="21"/>
  <c r="C467" i="21"/>
  <c r="B467" i="21"/>
  <c r="C466" i="21"/>
  <c r="B466" i="21"/>
  <c r="C465" i="21"/>
  <c r="B465" i="21"/>
  <c r="C464" i="21"/>
  <c r="B464" i="21"/>
  <c r="C463" i="21"/>
  <c r="B463" i="21"/>
  <c r="C462" i="21"/>
  <c r="B462" i="21"/>
  <c r="C461" i="21"/>
  <c r="B461" i="21"/>
  <c r="C460" i="21"/>
  <c r="B460" i="21"/>
  <c r="C459" i="21"/>
  <c r="B459" i="21"/>
  <c r="C458" i="21"/>
  <c r="B458" i="21"/>
  <c r="C457" i="21"/>
  <c r="B457" i="21"/>
  <c r="C456" i="21"/>
  <c r="B456" i="21"/>
  <c r="C455" i="21"/>
  <c r="B455" i="21"/>
  <c r="C454" i="21"/>
  <c r="B454" i="21"/>
  <c r="C453" i="21"/>
  <c r="B453" i="21"/>
  <c r="C452" i="21"/>
  <c r="B452" i="21"/>
  <c r="C451" i="21"/>
  <c r="B451" i="21"/>
  <c r="C450" i="21"/>
  <c r="B450" i="21"/>
  <c r="C449" i="21"/>
  <c r="B449" i="21"/>
  <c r="C448" i="21"/>
  <c r="B448" i="21"/>
  <c r="C447" i="21"/>
  <c r="B447" i="21"/>
  <c r="C446" i="21"/>
  <c r="B446" i="21"/>
  <c r="C445" i="21"/>
  <c r="B445" i="21"/>
  <c r="C444" i="21"/>
  <c r="B444" i="21"/>
  <c r="C443" i="21"/>
  <c r="B443" i="21"/>
  <c r="C442" i="21"/>
  <c r="B442" i="21"/>
  <c r="C441" i="21"/>
  <c r="B441" i="21"/>
  <c r="C440" i="21"/>
  <c r="B440" i="21"/>
  <c r="C439" i="21"/>
  <c r="B439" i="21"/>
  <c r="C438" i="21"/>
  <c r="B438" i="21"/>
  <c r="C437" i="21"/>
  <c r="B437" i="21"/>
  <c r="C436" i="21"/>
  <c r="B436" i="21"/>
  <c r="C435" i="21"/>
  <c r="B435" i="21"/>
  <c r="C434" i="21"/>
  <c r="B434" i="21"/>
  <c r="C433" i="21"/>
  <c r="B433" i="21"/>
  <c r="C432" i="21"/>
  <c r="B432" i="21"/>
  <c r="C431" i="21"/>
  <c r="B431" i="21"/>
  <c r="C430" i="21"/>
  <c r="B430" i="21"/>
  <c r="C429" i="21"/>
  <c r="B429" i="21"/>
  <c r="C428" i="21"/>
  <c r="B428" i="21"/>
  <c r="C427" i="21"/>
  <c r="B427" i="21"/>
  <c r="C426" i="21"/>
  <c r="B426" i="21"/>
  <c r="C425" i="21"/>
  <c r="B425" i="21"/>
  <c r="C424" i="21"/>
  <c r="B424" i="21"/>
  <c r="C423" i="21"/>
  <c r="B423" i="21"/>
  <c r="C422" i="21"/>
  <c r="B422" i="21"/>
  <c r="C421" i="21"/>
  <c r="B421" i="21"/>
  <c r="C420" i="21"/>
  <c r="B420" i="21"/>
  <c r="C419" i="21"/>
  <c r="B419" i="21"/>
  <c r="C418" i="21"/>
  <c r="B418" i="21"/>
  <c r="C417" i="21"/>
  <c r="B417" i="21"/>
  <c r="C416" i="21"/>
  <c r="B416" i="21"/>
  <c r="C415" i="21"/>
  <c r="B415" i="21"/>
  <c r="C414" i="21"/>
  <c r="B414" i="21"/>
  <c r="C413" i="21"/>
  <c r="B413" i="21"/>
  <c r="C412" i="21"/>
  <c r="B412" i="21"/>
  <c r="C411" i="21"/>
  <c r="B411" i="21"/>
  <c r="C410" i="21"/>
  <c r="B410" i="21"/>
  <c r="C409" i="21"/>
  <c r="B409" i="21"/>
  <c r="C408" i="21"/>
  <c r="B408" i="21"/>
  <c r="C407" i="21"/>
  <c r="B407" i="21"/>
  <c r="C406" i="21"/>
  <c r="B406" i="21"/>
  <c r="C405" i="21"/>
  <c r="B405" i="21"/>
  <c r="C404" i="21"/>
  <c r="B404" i="21"/>
  <c r="C403" i="21"/>
  <c r="B403" i="21"/>
  <c r="C402" i="21"/>
  <c r="B402" i="21"/>
  <c r="C401" i="21"/>
  <c r="B401" i="21"/>
  <c r="C400" i="21"/>
  <c r="B400" i="21"/>
  <c r="C399" i="21"/>
  <c r="B399" i="21"/>
  <c r="C398" i="21"/>
  <c r="B398" i="21"/>
  <c r="C397" i="21"/>
  <c r="B397" i="21"/>
  <c r="C396" i="21"/>
  <c r="B396" i="21"/>
  <c r="C395" i="21"/>
  <c r="B395" i="21"/>
  <c r="C394" i="21"/>
  <c r="B394" i="21"/>
  <c r="C393" i="21"/>
  <c r="B393" i="21"/>
  <c r="C392" i="21"/>
  <c r="B392" i="21"/>
  <c r="C391" i="21"/>
  <c r="B391" i="21"/>
  <c r="C390" i="21"/>
  <c r="B390" i="21"/>
  <c r="C389" i="21"/>
  <c r="B389" i="21"/>
  <c r="C388" i="21"/>
  <c r="B388" i="21"/>
  <c r="C387" i="21"/>
  <c r="B387" i="21"/>
  <c r="C386" i="21"/>
  <c r="B386" i="21"/>
  <c r="C385" i="21"/>
  <c r="B385" i="21"/>
  <c r="C384" i="21"/>
  <c r="B384" i="21"/>
  <c r="C383" i="21"/>
  <c r="B383" i="21"/>
  <c r="C382" i="21"/>
  <c r="B382" i="21"/>
  <c r="C381" i="21"/>
  <c r="B381" i="21"/>
  <c r="C380" i="21"/>
  <c r="B380" i="21"/>
  <c r="C379" i="21"/>
  <c r="B379" i="21"/>
  <c r="C378" i="21"/>
  <c r="B378" i="21"/>
  <c r="C377" i="21"/>
  <c r="B377" i="21"/>
  <c r="C376" i="21"/>
  <c r="B376" i="21"/>
  <c r="C375" i="21"/>
  <c r="B375" i="21"/>
  <c r="C374" i="21"/>
  <c r="B374" i="21"/>
  <c r="C373" i="21"/>
  <c r="B373" i="21"/>
  <c r="C372" i="21"/>
  <c r="B372" i="21"/>
  <c r="C371" i="21"/>
  <c r="B371" i="21"/>
  <c r="C370" i="21"/>
  <c r="B370" i="21"/>
  <c r="C369" i="21"/>
  <c r="B369" i="21"/>
  <c r="C368" i="21"/>
  <c r="B368" i="21"/>
  <c r="C367" i="21"/>
  <c r="B367" i="21"/>
  <c r="C366" i="21"/>
  <c r="B366" i="21"/>
  <c r="C365" i="21"/>
  <c r="B365" i="21"/>
  <c r="C364" i="21"/>
  <c r="B364" i="21"/>
  <c r="C363" i="21"/>
  <c r="B363" i="21"/>
  <c r="C362" i="21"/>
  <c r="B362" i="21"/>
  <c r="C361" i="21"/>
  <c r="B361" i="21"/>
  <c r="C360" i="21"/>
  <c r="B360" i="21"/>
  <c r="C359" i="21"/>
  <c r="B359" i="21"/>
  <c r="C358" i="21"/>
  <c r="B358" i="21"/>
  <c r="C357" i="21"/>
  <c r="B357" i="21"/>
  <c r="C356" i="21"/>
  <c r="B356" i="21"/>
  <c r="C355" i="21"/>
  <c r="B355" i="21"/>
  <c r="C354" i="21"/>
  <c r="B354" i="21"/>
  <c r="C353" i="21"/>
  <c r="B353" i="21"/>
  <c r="C352" i="21"/>
  <c r="B352" i="21"/>
  <c r="C351" i="21"/>
  <c r="B351" i="21"/>
  <c r="C350" i="21"/>
  <c r="B350" i="21"/>
  <c r="C349" i="21"/>
  <c r="B349" i="21"/>
  <c r="C348" i="21"/>
  <c r="B348" i="21"/>
  <c r="C347" i="21"/>
  <c r="B347" i="21"/>
  <c r="C346" i="21"/>
  <c r="B346" i="21"/>
  <c r="C345" i="21"/>
  <c r="B345" i="21"/>
  <c r="C344" i="21"/>
  <c r="B344" i="21"/>
  <c r="C343" i="21"/>
  <c r="B343" i="21"/>
  <c r="C342" i="21"/>
  <c r="B342" i="21"/>
  <c r="C341" i="21"/>
  <c r="B341" i="21"/>
  <c r="C340" i="21"/>
  <c r="B340" i="21"/>
  <c r="C339" i="21"/>
  <c r="B339" i="21"/>
  <c r="C338" i="21"/>
  <c r="B338" i="21"/>
  <c r="C337" i="21"/>
  <c r="B337" i="21"/>
  <c r="C336" i="21"/>
  <c r="B336" i="21"/>
  <c r="C335" i="21"/>
  <c r="B335" i="21"/>
  <c r="C334" i="21"/>
  <c r="B334" i="21"/>
  <c r="C333" i="21"/>
  <c r="B333" i="21"/>
  <c r="C332" i="21"/>
  <c r="B332" i="21"/>
  <c r="C331" i="21"/>
  <c r="B331" i="21"/>
  <c r="C330" i="21"/>
  <c r="B330" i="21"/>
  <c r="C329" i="21"/>
  <c r="B329" i="21"/>
  <c r="C328" i="21"/>
  <c r="B328" i="21"/>
  <c r="C327" i="21"/>
  <c r="B327" i="21"/>
  <c r="C326" i="21"/>
  <c r="B326" i="21"/>
  <c r="C325" i="21"/>
  <c r="B325" i="21"/>
  <c r="C324" i="21"/>
  <c r="B324" i="21"/>
  <c r="C323" i="21"/>
  <c r="B323" i="21"/>
  <c r="C322" i="21"/>
  <c r="B322" i="21"/>
  <c r="C321" i="21"/>
  <c r="B321" i="21"/>
  <c r="C320" i="21"/>
  <c r="B320" i="21"/>
  <c r="C319" i="21"/>
  <c r="B319" i="21"/>
  <c r="C318" i="21"/>
  <c r="B318" i="21"/>
  <c r="C317" i="21"/>
  <c r="B317" i="21"/>
  <c r="C316" i="21"/>
  <c r="B316" i="21"/>
  <c r="C315" i="21"/>
  <c r="B315" i="21"/>
  <c r="C314" i="21"/>
  <c r="B314" i="21"/>
  <c r="C313" i="21"/>
  <c r="B313" i="21"/>
  <c r="C312" i="21"/>
  <c r="B312" i="21"/>
  <c r="C311" i="21"/>
  <c r="B311" i="21"/>
  <c r="C310" i="21"/>
  <c r="B310" i="21"/>
  <c r="C309" i="21"/>
  <c r="B309" i="21"/>
  <c r="C308" i="21"/>
  <c r="B308" i="21"/>
  <c r="C307" i="21"/>
  <c r="B307" i="21"/>
  <c r="C306" i="21"/>
  <c r="B306" i="21"/>
  <c r="C305" i="21"/>
  <c r="B305" i="21"/>
  <c r="C304" i="21"/>
  <c r="B304" i="21"/>
  <c r="C303" i="21"/>
  <c r="B303" i="21"/>
  <c r="C302" i="21"/>
  <c r="B302" i="21"/>
  <c r="C301" i="21"/>
  <c r="B301" i="21"/>
  <c r="C300" i="21"/>
  <c r="B300" i="21"/>
  <c r="C299" i="21"/>
  <c r="B299" i="21"/>
  <c r="C298" i="21"/>
  <c r="B298" i="21"/>
  <c r="C297" i="21"/>
  <c r="B297" i="21"/>
  <c r="C296" i="21"/>
  <c r="B296" i="21"/>
  <c r="C295" i="21"/>
  <c r="B295" i="21"/>
  <c r="C294" i="21"/>
  <c r="B294" i="21"/>
  <c r="C293" i="21"/>
  <c r="B293" i="21"/>
  <c r="C292" i="21"/>
  <c r="B292" i="21"/>
  <c r="C291" i="21"/>
  <c r="B291" i="21"/>
  <c r="C290" i="21"/>
  <c r="B290" i="21"/>
  <c r="C289" i="21"/>
  <c r="B289" i="21"/>
  <c r="C288" i="21"/>
  <c r="B288" i="21"/>
  <c r="C287" i="21"/>
  <c r="B287" i="21"/>
  <c r="C286" i="21"/>
  <c r="B286" i="21"/>
  <c r="C285" i="21"/>
  <c r="B285" i="21"/>
  <c r="C284" i="21"/>
  <c r="B284" i="21"/>
  <c r="C283" i="21"/>
  <c r="B283" i="21"/>
  <c r="C282" i="21"/>
  <c r="B282" i="21"/>
  <c r="C281" i="21"/>
  <c r="B281" i="21"/>
  <c r="C280" i="21"/>
  <c r="B280" i="21"/>
  <c r="C279" i="21"/>
  <c r="B279" i="21"/>
  <c r="C278" i="21"/>
  <c r="B278" i="21"/>
  <c r="C277" i="21"/>
  <c r="B277" i="21"/>
  <c r="C276" i="21"/>
  <c r="B276" i="21"/>
  <c r="C275" i="21"/>
  <c r="B275" i="21"/>
  <c r="C274" i="21"/>
  <c r="B274" i="21"/>
  <c r="C273" i="21"/>
  <c r="B273" i="21"/>
  <c r="C272" i="21"/>
  <c r="B272" i="21"/>
  <c r="C271" i="21"/>
  <c r="B271" i="21"/>
  <c r="C270" i="21"/>
  <c r="B270" i="21"/>
  <c r="C269" i="21"/>
  <c r="B269" i="21"/>
  <c r="C268" i="21"/>
  <c r="B268" i="21"/>
  <c r="C267" i="21"/>
  <c r="B267" i="21"/>
  <c r="C266" i="21"/>
  <c r="B266" i="21"/>
  <c r="C265" i="21"/>
  <c r="B265" i="21"/>
  <c r="C264" i="21"/>
  <c r="B264" i="21"/>
  <c r="C263" i="21"/>
  <c r="B263" i="21"/>
  <c r="C262" i="21"/>
  <c r="B262" i="21"/>
  <c r="C261" i="21"/>
  <c r="B261" i="21"/>
  <c r="C260" i="21"/>
  <c r="B260" i="21"/>
  <c r="C259" i="21"/>
  <c r="B259" i="21"/>
  <c r="C258" i="21"/>
  <c r="B258" i="21"/>
  <c r="C257" i="21"/>
  <c r="B257" i="21"/>
  <c r="C256" i="21"/>
  <c r="B256" i="21"/>
  <c r="C255" i="21"/>
  <c r="B255" i="21"/>
  <c r="C254" i="21"/>
  <c r="B254" i="21"/>
  <c r="C253" i="21"/>
  <c r="B253" i="21"/>
  <c r="C252" i="21"/>
  <c r="B252" i="21"/>
  <c r="C251" i="21"/>
  <c r="B251" i="21"/>
  <c r="C250" i="21"/>
  <c r="B250" i="21"/>
  <c r="C249" i="21"/>
  <c r="B249" i="21"/>
  <c r="C248" i="21"/>
  <c r="B248" i="21"/>
  <c r="C247" i="21"/>
  <c r="B247" i="21"/>
  <c r="C246" i="21"/>
  <c r="B246" i="21"/>
  <c r="C245" i="21"/>
  <c r="B245" i="21"/>
  <c r="C244" i="21"/>
  <c r="B244" i="21"/>
  <c r="C243" i="21"/>
  <c r="B243" i="21"/>
  <c r="C242" i="21"/>
  <c r="B242" i="21"/>
  <c r="C241" i="21"/>
  <c r="B241" i="21"/>
  <c r="C240" i="21"/>
  <c r="B240" i="21"/>
  <c r="C239" i="21"/>
  <c r="B239" i="21"/>
  <c r="C238" i="21"/>
  <c r="B238" i="21"/>
  <c r="C237" i="21"/>
  <c r="B237" i="21"/>
  <c r="C236" i="21"/>
  <c r="B236" i="21"/>
  <c r="C235" i="21"/>
  <c r="B235" i="21"/>
  <c r="C234" i="21"/>
  <c r="B234" i="21"/>
  <c r="C233" i="21"/>
  <c r="B233" i="21"/>
  <c r="C232" i="21"/>
  <c r="B232" i="21"/>
  <c r="C231" i="21"/>
  <c r="B231" i="21"/>
  <c r="C230" i="21"/>
  <c r="B230" i="21"/>
  <c r="C229" i="21"/>
  <c r="B229" i="21"/>
  <c r="C228" i="21"/>
  <c r="B228" i="21"/>
  <c r="C227" i="21"/>
  <c r="B227" i="21"/>
  <c r="C226" i="21"/>
  <c r="B226" i="21"/>
  <c r="C225" i="21"/>
  <c r="B225" i="21"/>
  <c r="C224" i="21"/>
  <c r="B224" i="21"/>
  <c r="C223" i="21"/>
  <c r="B223" i="21"/>
  <c r="C222" i="21"/>
  <c r="B222" i="21"/>
  <c r="C221" i="21"/>
  <c r="B221" i="21"/>
  <c r="C220" i="21"/>
  <c r="B220" i="21"/>
  <c r="C219" i="21"/>
  <c r="B219" i="21"/>
  <c r="C218" i="21"/>
  <c r="B218" i="21"/>
  <c r="C217" i="21"/>
  <c r="B217" i="21"/>
  <c r="C216" i="21"/>
  <c r="B216" i="21"/>
  <c r="C215" i="21"/>
  <c r="B215" i="21"/>
  <c r="C214" i="21"/>
  <c r="B214" i="21"/>
  <c r="C213" i="21"/>
  <c r="B213" i="21"/>
  <c r="C212" i="21"/>
  <c r="B212" i="21"/>
  <c r="C211" i="21"/>
  <c r="B211" i="21"/>
  <c r="C210" i="21"/>
  <c r="B210" i="21"/>
  <c r="C209" i="21"/>
  <c r="B209" i="21"/>
  <c r="C208" i="21"/>
  <c r="B208" i="21"/>
  <c r="C207" i="21"/>
  <c r="B207" i="21"/>
  <c r="C206" i="21"/>
  <c r="B206" i="21"/>
  <c r="C205" i="21"/>
  <c r="B205" i="21"/>
  <c r="C204" i="21"/>
  <c r="B204" i="21"/>
  <c r="C203" i="21"/>
  <c r="B203" i="21"/>
  <c r="C202" i="21"/>
  <c r="B202" i="21"/>
  <c r="C201" i="21"/>
  <c r="B201" i="21"/>
  <c r="C200" i="21"/>
  <c r="B200" i="21"/>
  <c r="C199" i="21"/>
  <c r="B199" i="21"/>
  <c r="C198" i="21"/>
  <c r="B198" i="21"/>
  <c r="C197" i="21"/>
  <c r="B197" i="21"/>
  <c r="C196" i="21"/>
  <c r="B196" i="21"/>
  <c r="C195" i="21"/>
  <c r="B195" i="21"/>
  <c r="C194" i="21"/>
  <c r="B194" i="21"/>
  <c r="C193" i="21"/>
  <c r="B193" i="21"/>
  <c r="C192" i="21"/>
  <c r="B192" i="21"/>
  <c r="C191" i="21"/>
  <c r="B191" i="21"/>
  <c r="C190" i="21"/>
  <c r="B190" i="21"/>
  <c r="C189" i="21"/>
  <c r="B189" i="21"/>
  <c r="C188" i="21"/>
  <c r="B188" i="21"/>
  <c r="C187" i="21"/>
  <c r="B187" i="21"/>
  <c r="C186" i="21"/>
  <c r="B186" i="21"/>
  <c r="C185" i="21"/>
  <c r="B185" i="21"/>
  <c r="C184" i="21"/>
  <c r="B184" i="21"/>
  <c r="C183" i="21"/>
  <c r="B183" i="21"/>
  <c r="C182" i="21"/>
  <c r="B182" i="21"/>
  <c r="C181" i="21"/>
  <c r="B181" i="21"/>
  <c r="C180" i="21"/>
  <c r="B180" i="21"/>
  <c r="C179" i="21"/>
  <c r="B179" i="21"/>
  <c r="C178" i="21"/>
  <c r="B178" i="21"/>
  <c r="C177" i="21"/>
  <c r="B177" i="21"/>
  <c r="C176" i="21"/>
  <c r="B176" i="21"/>
  <c r="C175" i="21"/>
  <c r="B175" i="21"/>
  <c r="C174" i="21"/>
  <c r="B174" i="21"/>
  <c r="C173" i="21"/>
  <c r="B173" i="21"/>
  <c r="C172" i="21"/>
  <c r="B172" i="21"/>
  <c r="C171" i="21"/>
  <c r="B171" i="21"/>
  <c r="C170" i="21"/>
  <c r="B170" i="21"/>
  <c r="C169" i="21"/>
  <c r="B169" i="21"/>
  <c r="C168" i="21"/>
  <c r="B168" i="21"/>
  <c r="C167" i="21"/>
  <c r="B167" i="21"/>
  <c r="C166" i="21"/>
  <c r="B166" i="21"/>
  <c r="C165" i="21"/>
  <c r="B165" i="21"/>
  <c r="C164" i="21"/>
  <c r="B164" i="21"/>
  <c r="C163" i="21"/>
  <c r="B163" i="21"/>
  <c r="C162" i="21"/>
  <c r="B162" i="21"/>
  <c r="C161" i="21"/>
  <c r="B161" i="21"/>
  <c r="C160" i="21"/>
  <c r="B160" i="21"/>
  <c r="C159" i="21"/>
  <c r="B159" i="21"/>
  <c r="C158" i="21"/>
  <c r="B158" i="21"/>
  <c r="C157" i="21"/>
  <c r="B157" i="21"/>
  <c r="C156" i="21"/>
  <c r="B156" i="21"/>
  <c r="C155" i="21"/>
  <c r="B155" i="21"/>
  <c r="C154" i="21"/>
  <c r="B154" i="21"/>
  <c r="C153" i="21"/>
  <c r="B153" i="21"/>
  <c r="C152" i="21"/>
  <c r="B152" i="21"/>
  <c r="C151" i="21"/>
  <c r="B151" i="21"/>
  <c r="C150" i="21"/>
  <c r="B150" i="21"/>
  <c r="C149" i="21"/>
  <c r="B149" i="21"/>
  <c r="C148" i="21"/>
  <c r="B148" i="21"/>
  <c r="C147" i="21"/>
  <c r="B147" i="21"/>
  <c r="C146" i="21"/>
  <c r="B146" i="21"/>
  <c r="C145" i="21"/>
  <c r="B145" i="21"/>
  <c r="C144" i="21"/>
  <c r="B144" i="21"/>
  <c r="C143" i="21"/>
  <c r="B143" i="21"/>
  <c r="C142" i="21"/>
  <c r="B142" i="21"/>
  <c r="C141" i="21"/>
  <c r="B141" i="21"/>
  <c r="C140" i="21"/>
  <c r="B140" i="21"/>
  <c r="C139" i="21"/>
  <c r="B139" i="21"/>
  <c r="C138" i="21"/>
  <c r="B138" i="21"/>
  <c r="C137" i="21"/>
  <c r="B137" i="21"/>
  <c r="C136" i="21"/>
  <c r="B136" i="21"/>
  <c r="C135" i="21"/>
  <c r="B135" i="21"/>
  <c r="C134" i="21"/>
  <c r="B134" i="21"/>
  <c r="C133" i="21"/>
  <c r="B133" i="21"/>
  <c r="C132" i="21"/>
  <c r="B132" i="21"/>
  <c r="C131" i="21"/>
  <c r="B131" i="21"/>
  <c r="C130" i="21"/>
  <c r="B130" i="21"/>
  <c r="C129" i="21"/>
  <c r="B129" i="21"/>
  <c r="C128" i="21"/>
  <c r="B128" i="21"/>
  <c r="C127" i="21"/>
  <c r="B127" i="21"/>
  <c r="C126" i="21"/>
  <c r="B126" i="21"/>
  <c r="C125" i="21"/>
  <c r="B125" i="21"/>
  <c r="C124" i="21"/>
  <c r="B124" i="21"/>
  <c r="C123" i="21"/>
  <c r="B123" i="21"/>
  <c r="C122" i="21"/>
  <c r="B122" i="21"/>
  <c r="C121" i="21"/>
  <c r="B121" i="21"/>
  <c r="C120" i="21"/>
  <c r="B120" i="21"/>
  <c r="C119" i="21"/>
  <c r="B119" i="21"/>
  <c r="C118" i="21"/>
  <c r="B118" i="21"/>
  <c r="C117" i="21"/>
  <c r="B117" i="21"/>
  <c r="C116" i="21"/>
  <c r="B116" i="21"/>
  <c r="C115" i="21"/>
  <c r="B115" i="21"/>
  <c r="C114" i="21"/>
  <c r="B114" i="21"/>
  <c r="C113" i="21"/>
  <c r="B113" i="21"/>
  <c r="C112" i="21"/>
  <c r="B112" i="21"/>
  <c r="C111" i="21"/>
  <c r="B111" i="21"/>
  <c r="C110" i="21"/>
  <c r="B110" i="21"/>
  <c r="C109" i="21"/>
  <c r="B109" i="21"/>
  <c r="C108" i="21"/>
  <c r="B108" i="21"/>
  <c r="C107" i="21"/>
  <c r="B107" i="21"/>
  <c r="C106" i="21"/>
  <c r="B106" i="21"/>
  <c r="C105" i="21"/>
  <c r="B105" i="21"/>
  <c r="C104" i="21"/>
  <c r="B104" i="21"/>
  <c r="C103" i="21"/>
  <c r="B103" i="21"/>
  <c r="C102" i="21"/>
  <c r="B102" i="21"/>
  <c r="C101" i="21"/>
  <c r="B101" i="21"/>
  <c r="C100" i="21"/>
  <c r="B100" i="21"/>
  <c r="C99" i="21"/>
  <c r="B99" i="21"/>
  <c r="C98" i="21"/>
  <c r="B98" i="21"/>
  <c r="C97" i="21"/>
  <c r="B97" i="21"/>
  <c r="C96" i="21"/>
  <c r="B96" i="21"/>
  <c r="C95" i="21"/>
  <c r="B95" i="21"/>
  <c r="C94" i="21"/>
  <c r="B94" i="21"/>
  <c r="C93" i="21"/>
  <c r="B93" i="21"/>
  <c r="C92" i="21"/>
  <c r="B92" i="21"/>
  <c r="C91" i="21"/>
  <c r="B91" i="21"/>
  <c r="C90" i="21"/>
  <c r="B90" i="21"/>
  <c r="C89" i="21"/>
  <c r="B89" i="21"/>
  <c r="C88" i="21"/>
  <c r="B88" i="21"/>
  <c r="C87" i="21"/>
  <c r="B87" i="21"/>
  <c r="C86" i="21"/>
  <c r="B86" i="21"/>
  <c r="C85" i="21"/>
  <c r="B85" i="21"/>
  <c r="C84" i="21"/>
  <c r="B84" i="21"/>
  <c r="C83" i="21"/>
  <c r="B83" i="21"/>
  <c r="C82" i="21"/>
  <c r="B82" i="21"/>
  <c r="C81" i="21"/>
  <c r="B81" i="21"/>
  <c r="C80" i="21"/>
  <c r="B80" i="21"/>
  <c r="C79" i="21"/>
  <c r="B79" i="21"/>
  <c r="C78" i="21"/>
  <c r="B78" i="21"/>
  <c r="C77" i="21"/>
  <c r="B77" i="21"/>
  <c r="C76" i="21"/>
  <c r="B76" i="21"/>
  <c r="C75" i="21"/>
  <c r="B75" i="21"/>
  <c r="C74" i="21"/>
  <c r="B74" i="21"/>
  <c r="C73" i="21"/>
  <c r="B73" i="21"/>
  <c r="C72" i="21"/>
  <c r="B72" i="21"/>
  <c r="C71" i="21"/>
  <c r="B71" i="21"/>
  <c r="C70" i="21"/>
  <c r="B70" i="21"/>
  <c r="C69" i="21"/>
  <c r="B69" i="21"/>
  <c r="C68" i="21"/>
  <c r="B68" i="21"/>
  <c r="C67" i="21"/>
  <c r="B67" i="21"/>
  <c r="C66" i="21"/>
  <c r="B66" i="21"/>
  <c r="C65" i="21"/>
  <c r="B65" i="21"/>
  <c r="C64" i="21"/>
  <c r="B64" i="21"/>
  <c r="C63" i="21"/>
  <c r="B63" i="21"/>
  <c r="C62" i="21"/>
  <c r="B62" i="21"/>
  <c r="C61" i="21"/>
  <c r="B61" i="21"/>
  <c r="C60" i="21"/>
  <c r="B60" i="21"/>
  <c r="C59" i="21"/>
  <c r="B59" i="21"/>
  <c r="C58" i="21"/>
  <c r="B58" i="21"/>
  <c r="C57" i="21"/>
  <c r="B57" i="21"/>
  <c r="C56" i="21"/>
  <c r="B56" i="21"/>
  <c r="C55" i="21"/>
  <c r="B55" i="21"/>
  <c r="C54" i="21"/>
  <c r="B54" i="21"/>
  <c r="C53" i="21"/>
  <c r="B53" i="21"/>
  <c r="C52" i="21"/>
  <c r="B52" i="21"/>
  <c r="C51" i="21"/>
  <c r="B51" i="21"/>
  <c r="C50" i="21"/>
  <c r="B50" i="21"/>
  <c r="C49" i="21"/>
  <c r="B49" i="21"/>
  <c r="C48" i="21"/>
  <c r="B48" i="21"/>
  <c r="C47" i="21"/>
  <c r="B47" i="21"/>
  <c r="C46" i="21"/>
  <c r="B46" i="21"/>
  <c r="C45" i="21"/>
  <c r="B45" i="21"/>
  <c r="C44" i="21"/>
  <c r="B44" i="21"/>
  <c r="C43" i="21"/>
  <c r="B43" i="21"/>
  <c r="C42" i="21"/>
  <c r="B42" i="21"/>
  <c r="C41" i="21"/>
  <c r="B41" i="21"/>
  <c r="C40" i="21"/>
  <c r="B40" i="21"/>
  <c r="C39" i="21"/>
  <c r="B39" i="21"/>
  <c r="C38" i="21"/>
  <c r="B38" i="21"/>
  <c r="C37" i="21"/>
  <c r="B37" i="21"/>
  <c r="C36" i="21"/>
  <c r="B36" i="21"/>
  <c r="C35" i="21"/>
  <c r="B35" i="21"/>
  <c r="C34" i="21"/>
  <c r="B34" i="21"/>
  <c r="C33" i="21"/>
  <c r="B33" i="21"/>
  <c r="C32" i="21"/>
  <c r="B32" i="21"/>
  <c r="C31" i="21"/>
  <c r="B31" i="21"/>
  <c r="C30" i="21"/>
  <c r="B30" i="21"/>
  <c r="C29" i="21"/>
  <c r="B29" i="21"/>
  <c r="C28" i="21"/>
  <c r="B28" i="21"/>
  <c r="C27" i="21"/>
  <c r="B27" i="21"/>
  <c r="C26" i="21"/>
  <c r="B26" i="21"/>
  <c r="C25" i="21"/>
  <c r="B25" i="21"/>
  <c r="C24" i="21"/>
  <c r="B24" i="21"/>
  <c r="C23" i="21"/>
  <c r="B23" i="21"/>
  <c r="C22" i="21"/>
  <c r="B22" i="21"/>
  <c r="C21" i="21"/>
  <c r="B21" i="21"/>
  <c r="C20" i="21"/>
  <c r="B20" i="21"/>
  <c r="C19" i="21"/>
  <c r="B19" i="21"/>
  <c r="C18" i="21"/>
  <c r="B18" i="21"/>
  <c r="C17" i="21"/>
  <c r="B17" i="21"/>
  <c r="C16" i="21"/>
  <c r="B16" i="21"/>
  <c r="C15" i="21"/>
  <c r="B15" i="21"/>
  <c r="C14" i="21"/>
  <c r="B14" i="21"/>
  <c r="C13" i="21"/>
  <c r="B13" i="21"/>
  <c r="C12" i="21"/>
  <c r="B12" i="21"/>
  <c r="C11" i="21"/>
  <c r="B11" i="21"/>
  <c r="C10" i="21"/>
  <c r="B10" i="21"/>
  <c r="C9" i="21"/>
  <c r="B9" i="21"/>
  <c r="C8" i="21"/>
  <c r="B8" i="21"/>
  <c r="C7" i="21"/>
  <c r="B7" i="21"/>
  <c r="C6" i="21"/>
  <c r="B6" i="21"/>
  <c r="C2001" i="17" l="1"/>
  <c r="B2001" i="17"/>
  <c r="C2000" i="17"/>
  <c r="B2000" i="17"/>
  <c r="C1999" i="17"/>
  <c r="B1999" i="17"/>
  <c r="C1998" i="17"/>
  <c r="B1998" i="17"/>
  <c r="C1997" i="17"/>
  <c r="B1997" i="17"/>
  <c r="C1996" i="17"/>
  <c r="B1996" i="17"/>
  <c r="C1995" i="17"/>
  <c r="B1995" i="17"/>
  <c r="C1994" i="17"/>
  <c r="B1994" i="17"/>
  <c r="C1993" i="17"/>
  <c r="B1993" i="17"/>
  <c r="C1992" i="17"/>
  <c r="B1992" i="17"/>
  <c r="C1991" i="17"/>
  <c r="B1991" i="17"/>
  <c r="C1990" i="17"/>
  <c r="B1990" i="17"/>
  <c r="C1989" i="17"/>
  <c r="B1989" i="17"/>
  <c r="C1988" i="17"/>
  <c r="B1988" i="17"/>
  <c r="C1987" i="17"/>
  <c r="B1987" i="17"/>
  <c r="C1986" i="17"/>
  <c r="B1986" i="17"/>
  <c r="C1985" i="17"/>
  <c r="B1985" i="17"/>
  <c r="C1984" i="17"/>
  <c r="B1984" i="17"/>
  <c r="C1983" i="17"/>
  <c r="B1983" i="17"/>
  <c r="C1982" i="17"/>
  <c r="B1982" i="17"/>
  <c r="C1981" i="17"/>
  <c r="B1981" i="17"/>
  <c r="C1980" i="17"/>
  <c r="B1980" i="17"/>
  <c r="C1979" i="17"/>
  <c r="B1979" i="17"/>
  <c r="C1978" i="17"/>
  <c r="B1978" i="17"/>
  <c r="C1977" i="17"/>
  <c r="B1977" i="17"/>
  <c r="C1976" i="17"/>
  <c r="B1976" i="17"/>
  <c r="C1975" i="17"/>
  <c r="B1975" i="17"/>
  <c r="C1974" i="17"/>
  <c r="B1974" i="17"/>
  <c r="C1973" i="17"/>
  <c r="B1973" i="17"/>
  <c r="C1972" i="17"/>
  <c r="B1972" i="17"/>
  <c r="C1971" i="17"/>
  <c r="B1971" i="17"/>
  <c r="C1970" i="17"/>
  <c r="B1970" i="17"/>
  <c r="C1969" i="17"/>
  <c r="B1969" i="17"/>
  <c r="C1968" i="17"/>
  <c r="B1968" i="17"/>
  <c r="C1967" i="17"/>
  <c r="B1967" i="17"/>
  <c r="C1966" i="17"/>
  <c r="B1966" i="17"/>
  <c r="C1965" i="17"/>
  <c r="B1965" i="17"/>
  <c r="C1964" i="17"/>
  <c r="B1964" i="17"/>
  <c r="C1963" i="17"/>
  <c r="B1963" i="17"/>
  <c r="C1962" i="17"/>
  <c r="B1962" i="17"/>
  <c r="C1961" i="17"/>
  <c r="B1961" i="17"/>
  <c r="C1960" i="17"/>
  <c r="B1960" i="17"/>
  <c r="C1959" i="17"/>
  <c r="B1959" i="17"/>
  <c r="C1958" i="17"/>
  <c r="B1958" i="17"/>
  <c r="C1957" i="17"/>
  <c r="B1957" i="17"/>
  <c r="C1956" i="17"/>
  <c r="B1956" i="17"/>
  <c r="C1955" i="17"/>
  <c r="B1955" i="17"/>
  <c r="C1954" i="17"/>
  <c r="B1954" i="17"/>
  <c r="C1953" i="17"/>
  <c r="B1953" i="17"/>
  <c r="C1952" i="17"/>
  <c r="B1952" i="17"/>
  <c r="C1951" i="17"/>
  <c r="B1951" i="17"/>
  <c r="C1950" i="17"/>
  <c r="B1950" i="17"/>
  <c r="C1949" i="17"/>
  <c r="B1949" i="17"/>
  <c r="C1948" i="17"/>
  <c r="B1948" i="17"/>
  <c r="C1947" i="17"/>
  <c r="B1947" i="17"/>
  <c r="C1946" i="17"/>
  <c r="B1946" i="17"/>
  <c r="C1945" i="17"/>
  <c r="B1945" i="17"/>
  <c r="C1944" i="17"/>
  <c r="B1944" i="17"/>
  <c r="C1943" i="17"/>
  <c r="B1943" i="17"/>
  <c r="C1942" i="17"/>
  <c r="B1942" i="17"/>
  <c r="C1941" i="17"/>
  <c r="B1941" i="17"/>
  <c r="C1940" i="17"/>
  <c r="B1940" i="17"/>
  <c r="C1939" i="17"/>
  <c r="B1939" i="17"/>
  <c r="C1938" i="17"/>
  <c r="B1938" i="17"/>
  <c r="C1937" i="17"/>
  <c r="B1937" i="17"/>
  <c r="C1936" i="17"/>
  <c r="B1936" i="17"/>
  <c r="C1935" i="17"/>
  <c r="B1935" i="17"/>
  <c r="C1934" i="17"/>
  <c r="B1934" i="17"/>
  <c r="C1933" i="17"/>
  <c r="B1933" i="17"/>
  <c r="C1932" i="17"/>
  <c r="B1932" i="17"/>
  <c r="C1931" i="17"/>
  <c r="B1931" i="17"/>
  <c r="C1930" i="17"/>
  <c r="B1930" i="17"/>
  <c r="C1929" i="17"/>
  <c r="B1929" i="17"/>
  <c r="C1928" i="17"/>
  <c r="B1928" i="17"/>
  <c r="C1927" i="17"/>
  <c r="B1927" i="17"/>
  <c r="C1926" i="17"/>
  <c r="B1926" i="17"/>
  <c r="C1925" i="17"/>
  <c r="B1925" i="17"/>
  <c r="C1924" i="17"/>
  <c r="B1924" i="17"/>
  <c r="C1923" i="17"/>
  <c r="B1923" i="17"/>
  <c r="C1922" i="17"/>
  <c r="B1922" i="17"/>
  <c r="C1921" i="17"/>
  <c r="B1921" i="17"/>
  <c r="C1920" i="17"/>
  <c r="B1920" i="17"/>
  <c r="C1919" i="17"/>
  <c r="B1919" i="17"/>
  <c r="C1918" i="17"/>
  <c r="B1918" i="17"/>
  <c r="C1917" i="17"/>
  <c r="B1917" i="17"/>
  <c r="C1916" i="17"/>
  <c r="B1916" i="17"/>
  <c r="C1915" i="17"/>
  <c r="B1915" i="17"/>
  <c r="C1914" i="17"/>
  <c r="B1914" i="17"/>
  <c r="C1913" i="17"/>
  <c r="B1913" i="17"/>
  <c r="C1912" i="17"/>
  <c r="B1912" i="17"/>
  <c r="C1911" i="17"/>
  <c r="B1911" i="17"/>
  <c r="C1910" i="17"/>
  <c r="B1910" i="17"/>
  <c r="C1909" i="17"/>
  <c r="B1909" i="17"/>
  <c r="C1908" i="17"/>
  <c r="B1908" i="17"/>
  <c r="C1907" i="17"/>
  <c r="B1907" i="17"/>
  <c r="C1906" i="17"/>
  <c r="B1906" i="17"/>
  <c r="C1905" i="17"/>
  <c r="B1905" i="17"/>
  <c r="C1904" i="17"/>
  <c r="B1904" i="17"/>
  <c r="C1903" i="17"/>
  <c r="B1903" i="17"/>
  <c r="C1902" i="17"/>
  <c r="B1902" i="17"/>
  <c r="C1901" i="17"/>
  <c r="B1901" i="17"/>
  <c r="C1900" i="17"/>
  <c r="B1900" i="17"/>
  <c r="C1899" i="17"/>
  <c r="B1899" i="17"/>
  <c r="C1898" i="17"/>
  <c r="B1898" i="17"/>
  <c r="C1897" i="17"/>
  <c r="B1897" i="17"/>
  <c r="C1896" i="17"/>
  <c r="B1896" i="17"/>
  <c r="C1895" i="17"/>
  <c r="B1895" i="17"/>
  <c r="C1894" i="17"/>
  <c r="B1894" i="17"/>
  <c r="C1893" i="17"/>
  <c r="B1893" i="17"/>
  <c r="C1892" i="17"/>
  <c r="B1892" i="17"/>
  <c r="C1891" i="17"/>
  <c r="B1891" i="17"/>
  <c r="C1890" i="17"/>
  <c r="B1890" i="17"/>
  <c r="C1889" i="17"/>
  <c r="B1889" i="17"/>
  <c r="C1888" i="17"/>
  <c r="B1888" i="17"/>
  <c r="C1887" i="17"/>
  <c r="B1887" i="17"/>
  <c r="C1886" i="17"/>
  <c r="B1886" i="17"/>
  <c r="C1885" i="17"/>
  <c r="B1885" i="17"/>
  <c r="C1884" i="17"/>
  <c r="B1884" i="17"/>
  <c r="C1883" i="17"/>
  <c r="B1883" i="17"/>
  <c r="C1882" i="17"/>
  <c r="B1882" i="17"/>
  <c r="C1881" i="17"/>
  <c r="B1881" i="17"/>
  <c r="C1880" i="17"/>
  <c r="B1880" i="17"/>
  <c r="C1879" i="17"/>
  <c r="B1879" i="17"/>
  <c r="C1878" i="17"/>
  <c r="B1878" i="17"/>
  <c r="C1877" i="17"/>
  <c r="B1877" i="17"/>
  <c r="C1876" i="17"/>
  <c r="B1876" i="17"/>
  <c r="C1875" i="17"/>
  <c r="B1875" i="17"/>
  <c r="C1874" i="17"/>
  <c r="B1874" i="17"/>
  <c r="C1873" i="17"/>
  <c r="B1873" i="17"/>
  <c r="C1872" i="17"/>
  <c r="B1872" i="17"/>
  <c r="C1871" i="17"/>
  <c r="B1871" i="17"/>
  <c r="C1870" i="17"/>
  <c r="B1870" i="17"/>
  <c r="C1869" i="17"/>
  <c r="B1869" i="17"/>
  <c r="C1868" i="17"/>
  <c r="B1868" i="17"/>
  <c r="C1867" i="17"/>
  <c r="B1867" i="17"/>
  <c r="C1866" i="17"/>
  <c r="B1866" i="17"/>
  <c r="C1865" i="17"/>
  <c r="B1865" i="17"/>
  <c r="C1864" i="17"/>
  <c r="B1864" i="17"/>
  <c r="C1863" i="17"/>
  <c r="B1863" i="17"/>
  <c r="C1862" i="17"/>
  <c r="B1862" i="17"/>
  <c r="C1861" i="17"/>
  <c r="B1861" i="17"/>
  <c r="C1860" i="17"/>
  <c r="B1860" i="17"/>
  <c r="C1859" i="17"/>
  <c r="B1859" i="17"/>
  <c r="C1858" i="17"/>
  <c r="B1858" i="17"/>
  <c r="C1857" i="17"/>
  <c r="B1857" i="17"/>
  <c r="C1856" i="17"/>
  <c r="B1856" i="17"/>
  <c r="C1855" i="17"/>
  <c r="B1855" i="17"/>
  <c r="C1854" i="17"/>
  <c r="B1854" i="17"/>
  <c r="C1853" i="17"/>
  <c r="B1853" i="17"/>
  <c r="C1852" i="17"/>
  <c r="B1852" i="17"/>
  <c r="C1851" i="17"/>
  <c r="B1851" i="17"/>
  <c r="C1850" i="17"/>
  <c r="B1850" i="17"/>
  <c r="C1849" i="17"/>
  <c r="B1849" i="17"/>
  <c r="C1848" i="17"/>
  <c r="B1848" i="17"/>
  <c r="C1847" i="17"/>
  <c r="B1847" i="17"/>
  <c r="C1846" i="17"/>
  <c r="B1846" i="17"/>
  <c r="C1845" i="17"/>
  <c r="B1845" i="17"/>
  <c r="C1844" i="17"/>
  <c r="B1844" i="17"/>
  <c r="C1843" i="17"/>
  <c r="B1843" i="17"/>
  <c r="C1842" i="17"/>
  <c r="B1842" i="17"/>
  <c r="C1841" i="17"/>
  <c r="B1841" i="17"/>
  <c r="C1840" i="17"/>
  <c r="B1840" i="17"/>
  <c r="C1839" i="17"/>
  <c r="B1839" i="17"/>
  <c r="C1838" i="17"/>
  <c r="B1838" i="17"/>
  <c r="C1837" i="17"/>
  <c r="B1837" i="17"/>
  <c r="C1836" i="17"/>
  <c r="B1836" i="17"/>
  <c r="C1835" i="17"/>
  <c r="B1835" i="17"/>
  <c r="C1834" i="17"/>
  <c r="B1834" i="17"/>
  <c r="C1833" i="17"/>
  <c r="B1833" i="17"/>
  <c r="C1832" i="17"/>
  <c r="B1832" i="17"/>
  <c r="C1831" i="17"/>
  <c r="B1831" i="17"/>
  <c r="C1830" i="17"/>
  <c r="B1830" i="17"/>
  <c r="C1829" i="17"/>
  <c r="B1829" i="17"/>
  <c r="C1828" i="17"/>
  <c r="B1828" i="17"/>
  <c r="C1827" i="17"/>
  <c r="B1827" i="17"/>
  <c r="C1826" i="17"/>
  <c r="B1826" i="17"/>
  <c r="C1825" i="17"/>
  <c r="B1825" i="17"/>
  <c r="C1824" i="17"/>
  <c r="B1824" i="17"/>
  <c r="C1823" i="17"/>
  <c r="B1823" i="17"/>
  <c r="C1822" i="17"/>
  <c r="B1822" i="17"/>
  <c r="C1821" i="17"/>
  <c r="B1821" i="17"/>
  <c r="C1820" i="17"/>
  <c r="B1820" i="17"/>
  <c r="C1819" i="17"/>
  <c r="B1819" i="17"/>
  <c r="C1818" i="17"/>
  <c r="B1818" i="17"/>
  <c r="C1817" i="17"/>
  <c r="B1817" i="17"/>
  <c r="C1816" i="17"/>
  <c r="B1816" i="17"/>
  <c r="C1815" i="17"/>
  <c r="B1815" i="17"/>
  <c r="C1814" i="17"/>
  <c r="B1814" i="17"/>
  <c r="C1813" i="17"/>
  <c r="B1813" i="17"/>
  <c r="C1812" i="17"/>
  <c r="B1812" i="17"/>
  <c r="C1811" i="17"/>
  <c r="B1811" i="17"/>
  <c r="C1810" i="17"/>
  <c r="B1810" i="17"/>
  <c r="C1809" i="17"/>
  <c r="B1809" i="17"/>
  <c r="C1808" i="17"/>
  <c r="B1808" i="17"/>
  <c r="C1807" i="17"/>
  <c r="B1807" i="17"/>
  <c r="C1806" i="17"/>
  <c r="B1806" i="17"/>
  <c r="C1805" i="17"/>
  <c r="B1805" i="17"/>
  <c r="C1804" i="17"/>
  <c r="B1804" i="17"/>
  <c r="C1803" i="17"/>
  <c r="B1803" i="17"/>
  <c r="C1802" i="17"/>
  <c r="B1802" i="17"/>
  <c r="C1801" i="17"/>
  <c r="B1801" i="17"/>
  <c r="C1800" i="17"/>
  <c r="B1800" i="17"/>
  <c r="C1799" i="17"/>
  <c r="B1799" i="17"/>
  <c r="C1798" i="17"/>
  <c r="B1798" i="17"/>
  <c r="C1797" i="17"/>
  <c r="B1797" i="17"/>
  <c r="C1796" i="17"/>
  <c r="B1796" i="17"/>
  <c r="C1795" i="17"/>
  <c r="B1795" i="17"/>
  <c r="C1794" i="17"/>
  <c r="B1794" i="17"/>
  <c r="C1793" i="17"/>
  <c r="B1793" i="17"/>
  <c r="C1792" i="17"/>
  <c r="B1792" i="17"/>
  <c r="C1791" i="17"/>
  <c r="B1791" i="17"/>
  <c r="C1790" i="17"/>
  <c r="B1790" i="17"/>
  <c r="C1789" i="17"/>
  <c r="B1789" i="17"/>
  <c r="C1788" i="17"/>
  <c r="B1788" i="17"/>
  <c r="C1787" i="17"/>
  <c r="B1787" i="17"/>
  <c r="C1786" i="17"/>
  <c r="B1786" i="17"/>
  <c r="C1785" i="17"/>
  <c r="B1785" i="17"/>
  <c r="C1784" i="17"/>
  <c r="B1784" i="17"/>
  <c r="C1783" i="17"/>
  <c r="B1783" i="17"/>
  <c r="C1782" i="17"/>
  <c r="B1782" i="17"/>
  <c r="C1781" i="17"/>
  <c r="B1781" i="17"/>
  <c r="C1780" i="17"/>
  <c r="B1780" i="17"/>
  <c r="C1779" i="17"/>
  <c r="B1779" i="17"/>
  <c r="C1778" i="17"/>
  <c r="B1778" i="17"/>
  <c r="C1777" i="17"/>
  <c r="B1777" i="17"/>
  <c r="C1776" i="17"/>
  <c r="B1776" i="17"/>
  <c r="C1775" i="17"/>
  <c r="B1775" i="17"/>
  <c r="C1774" i="17"/>
  <c r="B1774" i="17"/>
  <c r="C1773" i="17"/>
  <c r="B1773" i="17"/>
  <c r="C1772" i="17"/>
  <c r="B1772" i="17"/>
  <c r="C1771" i="17"/>
  <c r="B1771" i="17"/>
  <c r="C1770" i="17"/>
  <c r="B1770" i="17"/>
  <c r="C1769" i="17"/>
  <c r="B1769" i="17"/>
  <c r="C1768" i="17"/>
  <c r="B1768" i="17"/>
  <c r="C1767" i="17"/>
  <c r="B1767" i="17"/>
  <c r="C1766" i="17"/>
  <c r="B1766" i="17"/>
  <c r="C1765" i="17"/>
  <c r="B1765" i="17"/>
  <c r="C1764" i="17"/>
  <c r="B1764" i="17"/>
  <c r="C1763" i="17"/>
  <c r="B1763" i="17"/>
  <c r="C1762" i="17"/>
  <c r="B1762" i="17"/>
  <c r="C1761" i="17"/>
  <c r="B1761" i="17"/>
  <c r="C1760" i="17"/>
  <c r="B1760" i="17"/>
  <c r="C1759" i="17"/>
  <c r="B1759" i="17"/>
  <c r="C1758" i="17"/>
  <c r="B1758" i="17"/>
  <c r="C1757" i="17"/>
  <c r="B1757" i="17"/>
  <c r="C1756" i="17"/>
  <c r="B1756" i="17"/>
  <c r="C1755" i="17"/>
  <c r="B1755" i="17"/>
  <c r="C1754" i="17"/>
  <c r="B1754" i="17"/>
  <c r="C1753" i="17"/>
  <c r="B1753" i="17"/>
  <c r="C1752" i="17"/>
  <c r="B1752" i="17"/>
  <c r="C1751" i="17"/>
  <c r="B1751" i="17"/>
  <c r="C1750" i="17"/>
  <c r="B1750" i="17"/>
  <c r="C1749" i="17"/>
  <c r="B1749" i="17"/>
  <c r="C1748" i="17"/>
  <c r="B1748" i="17"/>
  <c r="C1747" i="17"/>
  <c r="B1747" i="17"/>
  <c r="C1746" i="17"/>
  <c r="B1746" i="17"/>
  <c r="C1745" i="17"/>
  <c r="B1745" i="17"/>
  <c r="C1744" i="17"/>
  <c r="B1744" i="17"/>
  <c r="C1743" i="17"/>
  <c r="B1743" i="17"/>
  <c r="C1742" i="17"/>
  <c r="B1742" i="17"/>
  <c r="C1741" i="17"/>
  <c r="B1741" i="17"/>
  <c r="C1740" i="17"/>
  <c r="B1740" i="17"/>
  <c r="C1739" i="17"/>
  <c r="B1739" i="17"/>
  <c r="C1738" i="17"/>
  <c r="B1738" i="17"/>
  <c r="C1737" i="17"/>
  <c r="B1737" i="17"/>
  <c r="C1736" i="17"/>
  <c r="B1736" i="17"/>
  <c r="C1735" i="17"/>
  <c r="B1735" i="17"/>
  <c r="C1734" i="17"/>
  <c r="B1734" i="17"/>
  <c r="C1733" i="17"/>
  <c r="B1733" i="17"/>
  <c r="C1732" i="17"/>
  <c r="B1732" i="17"/>
  <c r="C1731" i="17"/>
  <c r="B1731" i="17"/>
  <c r="C1730" i="17"/>
  <c r="B1730" i="17"/>
  <c r="C1729" i="17"/>
  <c r="B1729" i="17"/>
  <c r="C1728" i="17"/>
  <c r="B1728" i="17"/>
  <c r="C1727" i="17"/>
  <c r="B1727" i="17"/>
  <c r="C1726" i="17"/>
  <c r="B1726" i="17"/>
  <c r="C1725" i="17"/>
  <c r="B1725" i="17"/>
  <c r="C1724" i="17"/>
  <c r="B1724" i="17"/>
  <c r="C1723" i="17"/>
  <c r="B1723" i="17"/>
  <c r="C1722" i="17"/>
  <c r="B1722" i="17"/>
  <c r="C1721" i="17"/>
  <c r="B1721" i="17"/>
  <c r="C1720" i="17"/>
  <c r="B1720" i="17"/>
  <c r="C1719" i="17"/>
  <c r="B1719" i="17"/>
  <c r="C1718" i="17"/>
  <c r="B1718" i="17"/>
  <c r="C1717" i="17"/>
  <c r="B1717" i="17"/>
  <c r="C1716" i="17"/>
  <c r="B1716" i="17"/>
  <c r="C1715" i="17"/>
  <c r="B1715" i="17"/>
  <c r="C1714" i="17"/>
  <c r="B1714" i="17"/>
  <c r="C1713" i="17"/>
  <c r="B1713" i="17"/>
  <c r="C1712" i="17"/>
  <c r="B1712" i="17"/>
  <c r="C1711" i="17"/>
  <c r="B1711" i="17"/>
  <c r="C1710" i="17"/>
  <c r="B1710" i="17"/>
  <c r="C1709" i="17"/>
  <c r="B1709" i="17"/>
  <c r="C1708" i="17"/>
  <c r="B1708" i="17"/>
  <c r="C1707" i="17"/>
  <c r="B1707" i="17"/>
  <c r="C1706" i="17"/>
  <c r="B1706" i="17"/>
  <c r="C1705" i="17"/>
  <c r="B1705" i="17"/>
  <c r="C1704" i="17"/>
  <c r="B1704" i="17"/>
  <c r="C1703" i="17"/>
  <c r="B1703" i="17"/>
  <c r="C1702" i="17"/>
  <c r="B1702" i="17"/>
  <c r="C1701" i="17"/>
  <c r="B1701" i="17"/>
  <c r="C1700" i="17"/>
  <c r="B1700" i="17"/>
  <c r="C1699" i="17"/>
  <c r="B1699" i="17"/>
  <c r="C1698" i="17"/>
  <c r="B1698" i="17"/>
  <c r="C1697" i="17"/>
  <c r="B1697" i="17"/>
  <c r="C1696" i="17"/>
  <c r="B1696" i="17"/>
  <c r="C1695" i="17"/>
  <c r="B1695" i="17"/>
  <c r="C1694" i="17"/>
  <c r="B1694" i="17"/>
  <c r="C1693" i="17"/>
  <c r="B1693" i="17"/>
  <c r="C1692" i="17"/>
  <c r="B1692" i="17"/>
  <c r="C1691" i="17"/>
  <c r="B1691" i="17"/>
  <c r="C1690" i="17"/>
  <c r="B1690" i="17"/>
  <c r="C1689" i="17"/>
  <c r="B1689" i="17"/>
  <c r="C1688" i="17"/>
  <c r="B1688" i="17"/>
  <c r="C1687" i="17"/>
  <c r="B1687" i="17"/>
  <c r="C1686" i="17"/>
  <c r="B1686" i="17"/>
  <c r="C1685" i="17"/>
  <c r="B1685" i="17"/>
  <c r="C1684" i="17"/>
  <c r="B1684" i="17"/>
  <c r="C1683" i="17"/>
  <c r="B1683" i="17"/>
  <c r="C1682" i="17"/>
  <c r="B1682" i="17"/>
  <c r="C1681" i="17"/>
  <c r="B1681" i="17"/>
  <c r="C1680" i="17"/>
  <c r="B1680" i="17"/>
  <c r="C1679" i="17"/>
  <c r="B1679" i="17"/>
  <c r="C1678" i="17"/>
  <c r="B1678" i="17"/>
  <c r="C1677" i="17"/>
  <c r="B1677" i="17"/>
  <c r="C1676" i="17"/>
  <c r="B1676" i="17"/>
  <c r="C1675" i="17"/>
  <c r="B1675" i="17"/>
  <c r="C1674" i="17"/>
  <c r="B1674" i="17"/>
  <c r="C1673" i="17"/>
  <c r="B1673" i="17"/>
  <c r="C1672" i="17"/>
  <c r="B1672" i="17"/>
  <c r="C1671" i="17"/>
  <c r="B1671" i="17"/>
  <c r="C1670" i="17"/>
  <c r="B1670" i="17"/>
  <c r="C1669" i="17"/>
  <c r="B1669" i="17"/>
  <c r="C1668" i="17"/>
  <c r="B1668" i="17"/>
  <c r="C1667" i="17"/>
  <c r="B1667" i="17"/>
  <c r="C1666" i="17"/>
  <c r="B1666" i="17"/>
  <c r="C1665" i="17"/>
  <c r="B1665" i="17"/>
  <c r="C1664" i="17"/>
  <c r="B1664" i="17"/>
  <c r="C1663" i="17"/>
  <c r="B1663" i="17"/>
  <c r="C1662" i="17"/>
  <c r="B1662" i="17"/>
  <c r="C1661" i="17"/>
  <c r="B1661" i="17"/>
  <c r="C1660" i="17"/>
  <c r="B1660" i="17"/>
  <c r="C1659" i="17"/>
  <c r="B1659" i="17"/>
  <c r="C1658" i="17"/>
  <c r="B1658" i="17"/>
  <c r="C1657" i="17"/>
  <c r="B1657" i="17"/>
  <c r="C1656" i="17"/>
  <c r="B1656" i="17"/>
  <c r="C1655" i="17"/>
  <c r="B1655" i="17"/>
  <c r="C1654" i="17"/>
  <c r="B1654" i="17"/>
  <c r="C1653" i="17"/>
  <c r="B1653" i="17"/>
  <c r="C1652" i="17"/>
  <c r="B1652" i="17"/>
  <c r="C1651" i="17"/>
  <c r="B1651" i="17"/>
  <c r="C1650" i="17"/>
  <c r="B1650" i="17"/>
  <c r="C1649" i="17"/>
  <c r="B1649" i="17"/>
  <c r="C1648" i="17"/>
  <c r="B1648" i="17"/>
  <c r="C1647" i="17"/>
  <c r="B1647" i="17"/>
  <c r="C1646" i="17"/>
  <c r="B1646" i="17"/>
  <c r="C1645" i="17"/>
  <c r="B1645" i="17"/>
  <c r="C1644" i="17"/>
  <c r="B1644" i="17"/>
  <c r="C1643" i="17"/>
  <c r="B1643" i="17"/>
  <c r="C1642" i="17"/>
  <c r="B1642" i="17"/>
  <c r="C1641" i="17"/>
  <c r="B1641" i="17"/>
  <c r="C1640" i="17"/>
  <c r="B1640" i="17"/>
  <c r="C1639" i="17"/>
  <c r="B1639" i="17"/>
  <c r="C1638" i="17"/>
  <c r="B1638" i="17"/>
  <c r="C1637" i="17"/>
  <c r="B1637" i="17"/>
  <c r="C1636" i="17"/>
  <c r="B1636" i="17"/>
  <c r="C1635" i="17"/>
  <c r="B1635" i="17"/>
  <c r="C1634" i="17"/>
  <c r="B1634" i="17"/>
  <c r="C1633" i="17"/>
  <c r="B1633" i="17"/>
  <c r="C1632" i="17"/>
  <c r="B1632" i="17"/>
  <c r="C1631" i="17"/>
  <c r="B1631" i="17"/>
  <c r="C1630" i="17"/>
  <c r="B1630" i="17"/>
  <c r="C1629" i="17"/>
  <c r="B1629" i="17"/>
  <c r="C1628" i="17"/>
  <c r="B1628" i="17"/>
  <c r="C1627" i="17"/>
  <c r="B1627" i="17"/>
  <c r="C1626" i="17"/>
  <c r="B1626" i="17"/>
  <c r="C1625" i="17"/>
  <c r="B1625" i="17"/>
  <c r="C1624" i="17"/>
  <c r="B1624" i="17"/>
  <c r="C1623" i="17"/>
  <c r="B1623" i="17"/>
  <c r="C1622" i="17"/>
  <c r="B1622" i="17"/>
  <c r="C1621" i="17"/>
  <c r="B1621" i="17"/>
  <c r="C1620" i="17"/>
  <c r="B1620" i="17"/>
  <c r="C1619" i="17"/>
  <c r="B1619" i="17"/>
  <c r="C1618" i="17"/>
  <c r="B1618" i="17"/>
  <c r="C1617" i="17"/>
  <c r="B1617" i="17"/>
  <c r="C1616" i="17"/>
  <c r="B1616" i="17"/>
  <c r="C1615" i="17"/>
  <c r="B1615" i="17"/>
  <c r="C1614" i="17"/>
  <c r="B1614" i="17"/>
  <c r="C1613" i="17"/>
  <c r="B1613" i="17"/>
  <c r="C1612" i="17"/>
  <c r="B1612" i="17"/>
  <c r="C1611" i="17"/>
  <c r="B1611" i="17"/>
  <c r="C1610" i="17"/>
  <c r="B1610" i="17"/>
  <c r="C1609" i="17"/>
  <c r="B1609" i="17"/>
  <c r="C1608" i="17"/>
  <c r="B1608" i="17"/>
  <c r="C1607" i="17"/>
  <c r="B1607" i="17"/>
  <c r="C1606" i="17"/>
  <c r="B1606" i="17"/>
  <c r="C1605" i="17"/>
  <c r="B1605" i="17"/>
  <c r="C1604" i="17"/>
  <c r="B1604" i="17"/>
  <c r="C1603" i="17"/>
  <c r="B1603" i="17"/>
  <c r="C1602" i="17"/>
  <c r="B1602" i="17"/>
  <c r="C1601" i="17"/>
  <c r="B1601" i="17"/>
  <c r="C1600" i="17"/>
  <c r="B1600" i="17"/>
  <c r="C1599" i="17"/>
  <c r="B1599" i="17"/>
  <c r="C1598" i="17"/>
  <c r="B1598" i="17"/>
  <c r="C1597" i="17"/>
  <c r="B1597" i="17"/>
  <c r="C1596" i="17"/>
  <c r="B1596" i="17"/>
  <c r="C1595" i="17"/>
  <c r="B1595" i="17"/>
  <c r="C1594" i="17"/>
  <c r="B1594" i="17"/>
  <c r="C1593" i="17"/>
  <c r="B1593" i="17"/>
  <c r="C1592" i="17"/>
  <c r="B1592" i="17"/>
  <c r="C1591" i="17"/>
  <c r="B1591" i="17"/>
  <c r="C1590" i="17"/>
  <c r="B1590" i="17"/>
  <c r="C1589" i="17"/>
  <c r="B1589" i="17"/>
  <c r="C1588" i="17"/>
  <c r="B1588" i="17"/>
  <c r="C1587" i="17"/>
  <c r="B1587" i="17"/>
  <c r="C1586" i="17"/>
  <c r="B1586" i="17"/>
  <c r="C1585" i="17"/>
  <c r="B1585" i="17"/>
  <c r="C1584" i="17"/>
  <c r="B1584" i="17"/>
  <c r="C1583" i="17"/>
  <c r="B1583" i="17"/>
  <c r="C1582" i="17"/>
  <c r="B1582" i="17"/>
  <c r="C1581" i="17"/>
  <c r="B1581" i="17"/>
  <c r="C1580" i="17"/>
  <c r="B1580" i="17"/>
  <c r="C1579" i="17"/>
  <c r="B1579" i="17"/>
  <c r="C1578" i="17"/>
  <c r="B1578" i="17"/>
  <c r="C1577" i="17"/>
  <c r="B1577" i="17"/>
  <c r="C1576" i="17"/>
  <c r="B1576" i="17"/>
  <c r="C1575" i="17"/>
  <c r="B1575" i="17"/>
  <c r="C1574" i="17"/>
  <c r="B1574" i="17"/>
  <c r="C1573" i="17"/>
  <c r="B1573" i="17"/>
  <c r="C1572" i="17"/>
  <c r="B1572" i="17"/>
  <c r="C1571" i="17"/>
  <c r="B1571" i="17"/>
  <c r="C1570" i="17"/>
  <c r="B1570" i="17"/>
  <c r="C1569" i="17"/>
  <c r="B1569" i="17"/>
  <c r="C1568" i="17"/>
  <c r="B1568" i="17"/>
  <c r="C1567" i="17"/>
  <c r="B1567" i="17"/>
  <c r="C1566" i="17"/>
  <c r="B1566" i="17"/>
  <c r="C1565" i="17"/>
  <c r="B1565" i="17"/>
  <c r="C1564" i="17"/>
  <c r="B1564" i="17"/>
  <c r="C1563" i="17"/>
  <c r="B1563" i="17"/>
  <c r="C1562" i="17"/>
  <c r="B1562" i="17"/>
  <c r="C1561" i="17"/>
  <c r="B1561" i="17"/>
  <c r="C1560" i="17"/>
  <c r="B1560" i="17"/>
  <c r="C1559" i="17"/>
  <c r="B1559" i="17"/>
  <c r="C1558" i="17"/>
  <c r="B1558" i="17"/>
  <c r="C1557" i="17"/>
  <c r="B1557" i="17"/>
  <c r="C1556" i="17"/>
  <c r="B1556" i="17"/>
  <c r="C1555" i="17"/>
  <c r="B1555" i="17"/>
  <c r="C1554" i="17"/>
  <c r="B1554" i="17"/>
  <c r="C1553" i="17"/>
  <c r="B1553" i="17"/>
  <c r="C1552" i="17"/>
  <c r="B1552" i="17"/>
  <c r="C1551" i="17"/>
  <c r="B1551" i="17"/>
  <c r="C1550" i="17"/>
  <c r="B1550" i="17"/>
  <c r="C1549" i="17"/>
  <c r="B1549" i="17"/>
  <c r="C1548" i="17"/>
  <c r="B1548" i="17"/>
  <c r="C1547" i="17"/>
  <c r="B1547" i="17"/>
  <c r="C1546" i="17"/>
  <c r="B1546" i="17"/>
  <c r="C1545" i="17"/>
  <c r="B1545" i="17"/>
  <c r="C1544" i="17"/>
  <c r="B1544" i="17"/>
  <c r="C1543" i="17"/>
  <c r="B1543" i="17"/>
  <c r="C1542" i="17"/>
  <c r="B1542" i="17"/>
  <c r="C1541" i="17"/>
  <c r="B1541" i="17"/>
  <c r="C1540" i="17"/>
  <c r="B1540" i="17"/>
  <c r="C1539" i="17"/>
  <c r="B1539" i="17"/>
  <c r="C1538" i="17"/>
  <c r="B1538" i="17"/>
  <c r="C1537" i="17"/>
  <c r="B1537" i="17"/>
  <c r="C1536" i="17"/>
  <c r="B1536" i="17"/>
  <c r="C1535" i="17"/>
  <c r="B1535" i="17"/>
  <c r="C1534" i="17"/>
  <c r="B1534" i="17"/>
  <c r="C1533" i="17"/>
  <c r="B1533" i="17"/>
  <c r="C1532" i="17"/>
  <c r="B1532" i="17"/>
  <c r="C1531" i="17"/>
  <c r="B1531" i="17"/>
  <c r="C1530" i="17"/>
  <c r="B1530" i="17"/>
  <c r="C1529" i="17"/>
  <c r="B1529" i="17"/>
  <c r="C1528" i="17"/>
  <c r="B1528" i="17"/>
  <c r="C1527" i="17"/>
  <c r="B1527" i="17"/>
  <c r="C1526" i="17"/>
  <c r="B1526" i="17"/>
  <c r="C1525" i="17"/>
  <c r="B1525" i="17"/>
  <c r="C1524" i="17"/>
  <c r="B1524" i="17"/>
  <c r="C1523" i="17"/>
  <c r="B1523" i="17"/>
  <c r="C1522" i="17"/>
  <c r="B1522" i="17"/>
  <c r="C1521" i="17"/>
  <c r="B1521" i="17"/>
  <c r="C1520" i="17"/>
  <c r="B1520" i="17"/>
  <c r="C1519" i="17"/>
  <c r="B1519" i="17"/>
  <c r="C1518" i="17"/>
  <c r="B1518" i="17"/>
  <c r="C1517" i="17"/>
  <c r="B1517" i="17"/>
  <c r="C1516" i="17"/>
  <c r="B1516" i="17"/>
  <c r="C1515" i="17"/>
  <c r="B1515" i="17"/>
  <c r="C1514" i="17"/>
  <c r="B1514" i="17"/>
  <c r="C1513" i="17"/>
  <c r="B1513" i="17"/>
  <c r="C1512" i="17"/>
  <c r="B1512" i="17"/>
  <c r="C1511" i="17"/>
  <c r="B1511" i="17"/>
  <c r="C1510" i="17"/>
  <c r="B1510" i="17"/>
  <c r="C1509" i="17"/>
  <c r="B1509" i="17"/>
  <c r="C1508" i="17"/>
  <c r="B1508" i="17"/>
  <c r="C1507" i="17"/>
  <c r="B1507" i="17"/>
  <c r="C1506" i="17"/>
  <c r="B1506" i="17"/>
  <c r="C1505" i="17"/>
  <c r="B1505" i="17"/>
  <c r="C1504" i="17"/>
  <c r="B1504" i="17"/>
  <c r="C1503" i="17"/>
  <c r="B1503" i="17"/>
  <c r="C1502" i="17"/>
  <c r="B1502" i="17"/>
  <c r="C1501" i="17"/>
  <c r="B1501" i="17"/>
  <c r="C1500" i="17"/>
  <c r="B1500" i="17"/>
  <c r="C1499" i="17"/>
  <c r="B1499" i="17"/>
  <c r="C1498" i="17"/>
  <c r="B1498" i="17"/>
  <c r="C1497" i="17"/>
  <c r="B1497" i="17"/>
  <c r="C1496" i="17"/>
  <c r="B1496" i="17"/>
  <c r="C1495" i="17"/>
  <c r="B1495" i="17"/>
  <c r="C1494" i="17"/>
  <c r="B1494" i="17"/>
  <c r="C1493" i="17"/>
  <c r="B1493" i="17"/>
  <c r="C1492" i="17"/>
  <c r="B1492" i="17"/>
  <c r="C1491" i="17"/>
  <c r="B1491" i="17"/>
  <c r="C1490" i="17"/>
  <c r="B1490" i="17"/>
  <c r="C1489" i="17"/>
  <c r="B1489" i="17"/>
  <c r="C1488" i="17"/>
  <c r="B1488" i="17"/>
  <c r="C1487" i="17"/>
  <c r="B1487" i="17"/>
  <c r="C1486" i="17"/>
  <c r="B1486" i="17"/>
  <c r="C1485" i="17"/>
  <c r="B1485" i="17"/>
  <c r="C1484" i="17"/>
  <c r="B1484" i="17"/>
  <c r="C1483" i="17"/>
  <c r="B1483" i="17"/>
  <c r="C1482" i="17"/>
  <c r="B1482" i="17"/>
  <c r="C1481" i="17"/>
  <c r="B1481" i="17"/>
  <c r="C1480" i="17"/>
  <c r="B1480" i="17"/>
  <c r="C1479" i="17"/>
  <c r="B1479" i="17"/>
  <c r="C1478" i="17"/>
  <c r="B1478" i="17"/>
  <c r="C1477" i="17"/>
  <c r="B1477" i="17"/>
  <c r="C1476" i="17"/>
  <c r="B1476" i="17"/>
  <c r="C1475" i="17"/>
  <c r="B1475" i="17"/>
  <c r="C1474" i="17"/>
  <c r="B1474" i="17"/>
  <c r="C1473" i="17"/>
  <c r="B1473" i="17"/>
  <c r="C1472" i="17"/>
  <c r="B1472" i="17"/>
  <c r="C1471" i="17"/>
  <c r="B1471" i="17"/>
  <c r="C1470" i="17"/>
  <c r="B1470" i="17"/>
  <c r="C1469" i="17"/>
  <c r="B1469" i="17"/>
  <c r="C1468" i="17"/>
  <c r="B1468" i="17"/>
  <c r="C1467" i="17"/>
  <c r="B1467" i="17"/>
  <c r="C1466" i="17"/>
  <c r="B1466" i="17"/>
  <c r="C1465" i="17"/>
  <c r="B1465" i="17"/>
  <c r="C1464" i="17"/>
  <c r="B1464" i="17"/>
  <c r="C1463" i="17"/>
  <c r="B1463" i="17"/>
  <c r="C1462" i="17"/>
  <c r="B1462" i="17"/>
  <c r="C1461" i="17"/>
  <c r="B1461" i="17"/>
  <c r="C1460" i="17"/>
  <c r="B1460" i="17"/>
  <c r="C1459" i="17"/>
  <c r="B1459" i="17"/>
  <c r="C1458" i="17"/>
  <c r="B1458" i="17"/>
  <c r="C1457" i="17"/>
  <c r="B1457" i="17"/>
  <c r="C1456" i="17"/>
  <c r="B1456" i="17"/>
  <c r="C1455" i="17"/>
  <c r="B1455" i="17"/>
  <c r="C1454" i="17"/>
  <c r="B1454" i="17"/>
  <c r="C1453" i="17"/>
  <c r="B1453" i="17"/>
  <c r="C1452" i="17"/>
  <c r="B1452" i="17"/>
  <c r="C1451" i="17"/>
  <c r="B1451" i="17"/>
  <c r="C1450" i="17"/>
  <c r="B1450" i="17"/>
  <c r="C1449" i="17"/>
  <c r="B1449" i="17"/>
  <c r="C1448" i="17"/>
  <c r="B1448" i="17"/>
  <c r="C1447" i="17"/>
  <c r="B1447" i="17"/>
  <c r="C1446" i="17"/>
  <c r="B1446" i="17"/>
  <c r="C1445" i="17"/>
  <c r="B1445" i="17"/>
  <c r="C1444" i="17"/>
  <c r="B1444" i="17"/>
  <c r="C1443" i="17"/>
  <c r="B1443" i="17"/>
  <c r="C1442" i="17"/>
  <c r="B1442" i="17"/>
  <c r="C1441" i="17"/>
  <c r="B1441" i="17"/>
  <c r="C1440" i="17"/>
  <c r="B1440" i="17"/>
  <c r="C1439" i="17"/>
  <c r="B1439" i="17"/>
  <c r="C1438" i="17"/>
  <c r="B1438" i="17"/>
  <c r="C1437" i="17"/>
  <c r="B1437" i="17"/>
  <c r="C1436" i="17"/>
  <c r="B1436" i="17"/>
  <c r="C1435" i="17"/>
  <c r="B1435" i="17"/>
  <c r="C1434" i="17"/>
  <c r="B1434" i="17"/>
  <c r="C1433" i="17"/>
  <c r="B1433" i="17"/>
  <c r="C1432" i="17"/>
  <c r="B1432" i="17"/>
  <c r="C1431" i="17"/>
  <c r="B1431" i="17"/>
  <c r="C1430" i="17"/>
  <c r="B1430" i="17"/>
  <c r="C1429" i="17"/>
  <c r="B1429" i="17"/>
  <c r="C1428" i="17"/>
  <c r="B1428" i="17"/>
  <c r="C1427" i="17"/>
  <c r="B1427" i="17"/>
  <c r="C1426" i="17"/>
  <c r="B1426" i="17"/>
  <c r="C1425" i="17"/>
  <c r="B1425" i="17"/>
  <c r="C1424" i="17"/>
  <c r="B1424" i="17"/>
  <c r="C1423" i="17"/>
  <c r="B1423" i="17"/>
  <c r="C1422" i="17"/>
  <c r="B1422" i="17"/>
  <c r="C1421" i="17"/>
  <c r="B1421" i="17"/>
  <c r="C1420" i="17"/>
  <c r="B1420" i="17"/>
  <c r="C1419" i="17"/>
  <c r="B1419" i="17"/>
  <c r="C1418" i="17"/>
  <c r="B1418" i="17"/>
  <c r="C1417" i="17"/>
  <c r="B1417" i="17"/>
  <c r="C1416" i="17"/>
  <c r="B1416" i="17"/>
  <c r="C1415" i="17"/>
  <c r="B1415" i="17"/>
  <c r="C1414" i="17"/>
  <c r="B1414" i="17"/>
  <c r="C1413" i="17"/>
  <c r="B1413" i="17"/>
  <c r="C1412" i="17"/>
  <c r="B1412" i="17"/>
  <c r="C1411" i="17"/>
  <c r="B1411" i="17"/>
  <c r="C1410" i="17"/>
  <c r="B1410" i="17"/>
  <c r="C1409" i="17"/>
  <c r="B1409" i="17"/>
  <c r="C1408" i="17"/>
  <c r="B1408" i="17"/>
  <c r="C1407" i="17"/>
  <c r="B1407" i="17"/>
  <c r="C1406" i="17"/>
  <c r="B1406" i="17"/>
  <c r="C1405" i="17"/>
  <c r="B1405" i="17"/>
  <c r="C1404" i="17"/>
  <c r="B1404" i="17"/>
  <c r="C1403" i="17"/>
  <c r="B1403" i="17"/>
  <c r="C1402" i="17"/>
  <c r="B1402" i="17"/>
  <c r="C1401" i="17"/>
  <c r="B1401" i="17"/>
  <c r="C1400" i="17"/>
  <c r="B1400" i="17"/>
  <c r="C1399" i="17"/>
  <c r="B1399" i="17"/>
  <c r="C1398" i="17"/>
  <c r="B1398" i="17"/>
  <c r="C1397" i="17"/>
  <c r="B1397" i="17"/>
  <c r="C1396" i="17"/>
  <c r="B1396" i="17"/>
  <c r="C1395" i="17"/>
  <c r="B1395" i="17"/>
  <c r="C1394" i="17"/>
  <c r="B1394" i="17"/>
  <c r="C1393" i="17"/>
  <c r="B1393" i="17"/>
  <c r="C1392" i="17"/>
  <c r="B1392" i="17"/>
  <c r="C1391" i="17"/>
  <c r="B1391" i="17"/>
  <c r="C1390" i="17"/>
  <c r="B1390" i="17"/>
  <c r="C1389" i="17"/>
  <c r="B1389" i="17"/>
  <c r="C1388" i="17"/>
  <c r="B1388" i="17"/>
  <c r="C1387" i="17"/>
  <c r="B1387" i="17"/>
  <c r="C1386" i="17"/>
  <c r="B1386" i="17"/>
  <c r="C1385" i="17"/>
  <c r="B1385" i="17"/>
  <c r="C1384" i="17"/>
  <c r="B1384" i="17"/>
  <c r="C1383" i="17"/>
  <c r="B1383" i="17"/>
  <c r="C1382" i="17"/>
  <c r="B1382" i="17"/>
  <c r="C1381" i="17"/>
  <c r="B1381" i="17"/>
  <c r="C1380" i="17"/>
  <c r="B1380" i="17"/>
  <c r="C1379" i="17"/>
  <c r="B1379" i="17"/>
  <c r="C1378" i="17"/>
  <c r="B1378" i="17"/>
  <c r="C1377" i="17"/>
  <c r="B1377" i="17"/>
  <c r="C1376" i="17"/>
  <c r="B1376" i="17"/>
  <c r="C1375" i="17"/>
  <c r="B1375" i="17"/>
  <c r="C1374" i="17"/>
  <c r="B1374" i="17"/>
  <c r="C1373" i="17"/>
  <c r="B1373" i="17"/>
  <c r="C1372" i="17"/>
  <c r="B1372" i="17"/>
  <c r="C1371" i="17"/>
  <c r="B1371" i="17"/>
  <c r="C1370" i="17"/>
  <c r="B1370" i="17"/>
  <c r="C1369" i="17"/>
  <c r="B1369" i="17"/>
  <c r="C1368" i="17"/>
  <c r="B1368" i="17"/>
  <c r="C1367" i="17"/>
  <c r="B1367" i="17"/>
  <c r="C1366" i="17"/>
  <c r="B1366" i="17"/>
  <c r="C1365" i="17"/>
  <c r="B1365" i="17"/>
  <c r="C1364" i="17"/>
  <c r="B1364" i="17"/>
  <c r="C1363" i="17"/>
  <c r="B1363" i="17"/>
  <c r="C1362" i="17"/>
  <c r="B1362" i="17"/>
  <c r="C1361" i="17"/>
  <c r="B1361" i="17"/>
  <c r="C1360" i="17"/>
  <c r="B1360" i="17"/>
  <c r="C1359" i="17"/>
  <c r="B1359" i="17"/>
  <c r="C1358" i="17"/>
  <c r="B1358" i="17"/>
  <c r="C1357" i="17"/>
  <c r="B1357" i="17"/>
  <c r="C1356" i="17"/>
  <c r="B1356" i="17"/>
  <c r="C1355" i="17"/>
  <c r="B1355" i="17"/>
  <c r="C1354" i="17"/>
  <c r="B1354" i="17"/>
  <c r="C1353" i="17"/>
  <c r="B1353" i="17"/>
  <c r="C1352" i="17"/>
  <c r="B1352" i="17"/>
  <c r="C1351" i="17"/>
  <c r="B1351" i="17"/>
  <c r="C1350" i="17"/>
  <c r="B1350" i="17"/>
  <c r="C1349" i="17"/>
  <c r="B1349" i="17"/>
  <c r="C1348" i="17"/>
  <c r="B1348" i="17"/>
  <c r="C1347" i="17"/>
  <c r="B1347" i="17"/>
  <c r="C1346" i="17"/>
  <c r="B1346" i="17"/>
  <c r="C1345" i="17"/>
  <c r="B1345" i="17"/>
  <c r="C1344" i="17"/>
  <c r="B1344" i="17"/>
  <c r="C1343" i="17"/>
  <c r="B1343" i="17"/>
  <c r="C1342" i="17"/>
  <c r="B1342" i="17"/>
  <c r="C1341" i="17"/>
  <c r="B1341" i="17"/>
  <c r="C1340" i="17"/>
  <c r="B1340" i="17"/>
  <c r="C1339" i="17"/>
  <c r="B1339" i="17"/>
  <c r="C1338" i="17"/>
  <c r="B1338" i="17"/>
  <c r="C1337" i="17"/>
  <c r="B1337" i="17"/>
  <c r="C1336" i="17"/>
  <c r="B1336" i="17"/>
  <c r="C1335" i="17"/>
  <c r="B1335" i="17"/>
  <c r="C1334" i="17"/>
  <c r="B1334" i="17"/>
  <c r="C1333" i="17"/>
  <c r="B1333" i="17"/>
  <c r="C1332" i="17"/>
  <c r="B1332" i="17"/>
  <c r="C1331" i="17"/>
  <c r="B1331" i="17"/>
  <c r="C1330" i="17"/>
  <c r="B1330" i="17"/>
  <c r="C1329" i="17"/>
  <c r="B1329" i="17"/>
  <c r="C1328" i="17"/>
  <c r="B1328" i="17"/>
  <c r="C1327" i="17"/>
  <c r="B1327" i="17"/>
  <c r="C1326" i="17"/>
  <c r="B1326" i="17"/>
  <c r="C1325" i="17"/>
  <c r="B1325" i="17"/>
  <c r="C1324" i="17"/>
  <c r="B1324" i="17"/>
  <c r="C1323" i="17"/>
  <c r="B1323" i="17"/>
  <c r="C1322" i="17"/>
  <c r="B1322" i="17"/>
  <c r="C1321" i="17"/>
  <c r="B1321" i="17"/>
  <c r="C1320" i="17"/>
  <c r="B1320" i="17"/>
  <c r="C1319" i="17"/>
  <c r="B1319" i="17"/>
  <c r="C1318" i="17"/>
  <c r="B1318" i="17"/>
  <c r="C1317" i="17"/>
  <c r="B1317" i="17"/>
  <c r="C1316" i="17"/>
  <c r="B1316" i="17"/>
  <c r="C1315" i="17"/>
  <c r="B1315" i="17"/>
  <c r="C1314" i="17"/>
  <c r="B1314" i="17"/>
  <c r="C1313" i="17"/>
  <c r="B1313" i="17"/>
  <c r="C1312" i="17"/>
  <c r="B1312" i="17"/>
  <c r="C1311" i="17"/>
  <c r="B1311" i="17"/>
  <c r="C1310" i="17"/>
  <c r="B1310" i="17"/>
  <c r="C1309" i="17"/>
  <c r="B1309" i="17"/>
  <c r="C1308" i="17"/>
  <c r="B1308" i="17"/>
  <c r="C1307" i="17"/>
  <c r="B1307" i="17"/>
  <c r="C1306" i="17"/>
  <c r="B1306" i="17"/>
  <c r="C1305" i="17"/>
  <c r="B1305" i="17"/>
  <c r="C1304" i="17"/>
  <c r="B1304" i="17"/>
  <c r="C1303" i="17"/>
  <c r="B1303" i="17"/>
  <c r="C1302" i="17"/>
  <c r="B1302" i="17"/>
  <c r="C1301" i="17"/>
  <c r="B1301" i="17"/>
  <c r="C1300" i="17"/>
  <c r="B1300" i="17"/>
  <c r="C1299" i="17"/>
  <c r="B1299" i="17"/>
  <c r="C1298" i="17"/>
  <c r="B1298" i="17"/>
  <c r="C1297" i="17"/>
  <c r="B1297" i="17"/>
  <c r="C1296" i="17"/>
  <c r="B1296" i="17"/>
  <c r="C1295" i="17"/>
  <c r="B1295" i="17"/>
  <c r="C1294" i="17"/>
  <c r="B1294" i="17"/>
  <c r="C1293" i="17"/>
  <c r="B1293" i="17"/>
  <c r="C1292" i="17"/>
  <c r="B1292" i="17"/>
  <c r="C1291" i="17"/>
  <c r="B1291" i="17"/>
  <c r="C1290" i="17"/>
  <c r="B1290" i="17"/>
  <c r="C1289" i="17"/>
  <c r="B1289" i="17"/>
  <c r="C1288" i="17"/>
  <c r="B1288" i="17"/>
  <c r="C1287" i="17"/>
  <c r="B1287" i="17"/>
  <c r="C1286" i="17"/>
  <c r="B1286" i="17"/>
  <c r="C1285" i="17"/>
  <c r="B1285" i="17"/>
  <c r="C1284" i="17"/>
  <c r="B1284" i="17"/>
  <c r="C1283" i="17"/>
  <c r="B1283" i="17"/>
  <c r="C1282" i="17"/>
  <c r="B1282" i="17"/>
  <c r="C1281" i="17"/>
  <c r="B1281" i="17"/>
  <c r="C1280" i="17"/>
  <c r="B1280" i="17"/>
  <c r="C1279" i="17"/>
  <c r="B1279" i="17"/>
  <c r="C1278" i="17"/>
  <c r="B1278" i="17"/>
  <c r="C1277" i="17"/>
  <c r="B1277" i="17"/>
  <c r="C1276" i="17"/>
  <c r="B1276" i="17"/>
  <c r="C1275" i="17"/>
  <c r="B1275" i="17"/>
  <c r="C1274" i="17"/>
  <c r="B1274" i="17"/>
  <c r="C1273" i="17"/>
  <c r="B1273" i="17"/>
  <c r="C1272" i="17"/>
  <c r="B1272" i="17"/>
  <c r="C1271" i="17"/>
  <c r="B1271" i="17"/>
  <c r="C1270" i="17"/>
  <c r="B1270" i="17"/>
  <c r="C1269" i="17"/>
  <c r="B1269" i="17"/>
  <c r="C1268" i="17"/>
  <c r="B1268" i="17"/>
  <c r="C1267" i="17"/>
  <c r="B1267" i="17"/>
  <c r="C1266" i="17"/>
  <c r="B1266" i="17"/>
  <c r="C1265" i="17"/>
  <c r="B1265" i="17"/>
  <c r="C1264" i="17"/>
  <c r="B1264" i="17"/>
  <c r="C1263" i="17"/>
  <c r="B1263" i="17"/>
  <c r="C1262" i="17"/>
  <c r="B1262" i="17"/>
  <c r="C1261" i="17"/>
  <c r="B1261" i="17"/>
  <c r="C1260" i="17"/>
  <c r="B1260" i="17"/>
  <c r="C1259" i="17"/>
  <c r="B1259" i="17"/>
  <c r="C1258" i="17"/>
  <c r="B1258" i="17"/>
  <c r="C1257" i="17"/>
  <c r="B1257" i="17"/>
  <c r="C1256" i="17"/>
  <c r="B1256" i="17"/>
  <c r="C1255" i="17"/>
  <c r="B1255" i="17"/>
  <c r="C1254" i="17"/>
  <c r="B1254" i="17"/>
  <c r="C1253" i="17"/>
  <c r="B1253" i="17"/>
  <c r="C1252" i="17"/>
  <c r="B1252" i="17"/>
  <c r="C1251" i="17"/>
  <c r="B1251" i="17"/>
  <c r="C1250" i="17"/>
  <c r="B1250" i="17"/>
  <c r="C1249" i="17"/>
  <c r="B1249" i="17"/>
  <c r="C1248" i="17"/>
  <c r="B1248" i="17"/>
  <c r="C1247" i="17"/>
  <c r="B1247" i="17"/>
  <c r="C1246" i="17"/>
  <c r="B1246" i="17"/>
  <c r="C1245" i="17"/>
  <c r="B1245" i="17"/>
  <c r="C1244" i="17"/>
  <c r="B1244" i="17"/>
  <c r="C1243" i="17"/>
  <c r="B1243" i="17"/>
  <c r="C1242" i="17"/>
  <c r="B1242" i="17"/>
  <c r="C1241" i="17"/>
  <c r="B1241" i="17"/>
  <c r="C1240" i="17"/>
  <c r="B1240" i="17"/>
  <c r="C1239" i="17"/>
  <c r="B1239" i="17"/>
  <c r="C1238" i="17"/>
  <c r="B1238" i="17"/>
  <c r="C1237" i="17"/>
  <c r="B1237" i="17"/>
  <c r="C1236" i="17"/>
  <c r="B1236" i="17"/>
  <c r="C1235" i="17"/>
  <c r="B1235" i="17"/>
  <c r="C1234" i="17"/>
  <c r="B1234" i="17"/>
  <c r="C1233" i="17"/>
  <c r="B1233" i="17"/>
  <c r="C1232" i="17"/>
  <c r="B1232" i="17"/>
  <c r="C1231" i="17"/>
  <c r="B1231" i="17"/>
  <c r="C1230" i="17"/>
  <c r="B1230" i="17"/>
  <c r="C1229" i="17"/>
  <c r="B1229" i="17"/>
  <c r="C1228" i="17"/>
  <c r="B1228" i="17"/>
  <c r="C1227" i="17"/>
  <c r="B1227" i="17"/>
  <c r="C1226" i="17"/>
  <c r="B1226" i="17"/>
  <c r="C1225" i="17"/>
  <c r="B1225" i="17"/>
  <c r="C1224" i="17"/>
  <c r="B1224" i="17"/>
  <c r="C1223" i="17"/>
  <c r="B1223" i="17"/>
  <c r="C1222" i="17"/>
  <c r="B1222" i="17"/>
  <c r="C1221" i="17"/>
  <c r="B1221" i="17"/>
  <c r="C1220" i="17"/>
  <c r="B1220" i="17"/>
  <c r="C1219" i="17"/>
  <c r="B1219" i="17"/>
  <c r="C1218" i="17"/>
  <c r="B1218" i="17"/>
  <c r="C1217" i="17"/>
  <c r="B1217" i="17"/>
  <c r="C1216" i="17"/>
  <c r="B1216" i="17"/>
  <c r="C1215" i="17"/>
  <c r="B1215" i="17"/>
  <c r="C1214" i="17"/>
  <c r="B1214" i="17"/>
  <c r="C1213" i="17"/>
  <c r="B1213" i="17"/>
  <c r="C1212" i="17"/>
  <c r="B1212" i="17"/>
  <c r="C1211" i="17"/>
  <c r="B1211" i="17"/>
  <c r="C1210" i="17"/>
  <c r="B1210" i="17"/>
  <c r="C1209" i="17"/>
  <c r="B1209" i="17"/>
  <c r="C1208" i="17"/>
  <c r="B1208" i="17"/>
  <c r="C1207" i="17"/>
  <c r="B1207" i="17"/>
  <c r="C1206" i="17"/>
  <c r="B1206" i="17"/>
  <c r="C1205" i="17"/>
  <c r="B1205" i="17"/>
  <c r="C1204" i="17"/>
  <c r="B1204" i="17"/>
  <c r="C1203" i="17"/>
  <c r="B1203" i="17"/>
  <c r="C1202" i="17"/>
  <c r="B1202" i="17"/>
  <c r="C1201" i="17"/>
  <c r="B1201" i="17"/>
  <c r="C1200" i="17"/>
  <c r="B1200" i="17"/>
  <c r="C1199" i="17"/>
  <c r="B1199" i="17"/>
  <c r="C1198" i="17"/>
  <c r="B1198" i="17"/>
  <c r="C1197" i="17"/>
  <c r="B1197" i="17"/>
  <c r="C1196" i="17"/>
  <c r="B1196" i="17"/>
  <c r="C1195" i="17"/>
  <c r="B1195" i="17"/>
  <c r="C1194" i="17"/>
  <c r="B1194" i="17"/>
  <c r="C1193" i="17"/>
  <c r="B1193" i="17"/>
  <c r="C1192" i="17"/>
  <c r="B1192" i="17"/>
  <c r="C1191" i="17"/>
  <c r="B1191" i="17"/>
  <c r="C1190" i="17"/>
  <c r="B1190" i="17"/>
  <c r="C1189" i="17"/>
  <c r="B1189" i="17"/>
  <c r="C1188" i="17"/>
  <c r="B1188" i="17"/>
  <c r="C1187" i="17"/>
  <c r="B1187" i="17"/>
  <c r="C1186" i="17"/>
  <c r="B1186" i="17"/>
  <c r="C1185" i="17"/>
  <c r="B1185" i="17"/>
  <c r="C1184" i="17"/>
  <c r="B1184" i="17"/>
  <c r="C1183" i="17"/>
  <c r="B1183" i="17"/>
  <c r="C1182" i="17"/>
  <c r="B1182" i="17"/>
  <c r="C1181" i="17"/>
  <c r="B1181" i="17"/>
  <c r="C1180" i="17"/>
  <c r="B1180" i="17"/>
  <c r="C1179" i="17"/>
  <c r="B1179" i="17"/>
  <c r="C1178" i="17"/>
  <c r="B1178" i="17"/>
  <c r="C1177" i="17"/>
  <c r="B1177" i="17"/>
  <c r="C1176" i="17"/>
  <c r="B1176" i="17"/>
  <c r="C1175" i="17"/>
  <c r="B1175" i="17"/>
  <c r="C1174" i="17"/>
  <c r="B1174" i="17"/>
  <c r="C1173" i="17"/>
  <c r="B1173" i="17"/>
  <c r="C1172" i="17"/>
  <c r="B1172" i="17"/>
  <c r="C1171" i="17"/>
  <c r="B1171" i="17"/>
  <c r="C1170" i="17"/>
  <c r="B1170" i="17"/>
  <c r="C1169" i="17"/>
  <c r="B1169" i="17"/>
  <c r="C1168" i="17"/>
  <c r="B1168" i="17"/>
  <c r="C1167" i="17"/>
  <c r="B1167" i="17"/>
  <c r="C1166" i="17"/>
  <c r="B1166" i="17"/>
  <c r="C1165" i="17"/>
  <c r="B1165" i="17"/>
  <c r="C1164" i="17"/>
  <c r="B1164" i="17"/>
  <c r="C1163" i="17"/>
  <c r="B1163" i="17"/>
  <c r="C1162" i="17"/>
  <c r="B1162" i="17"/>
  <c r="C1161" i="17"/>
  <c r="B1161" i="17"/>
  <c r="C1160" i="17"/>
  <c r="B1160" i="17"/>
  <c r="C1159" i="17"/>
  <c r="B1159" i="17"/>
  <c r="C1158" i="17"/>
  <c r="B1158" i="17"/>
  <c r="C1157" i="17"/>
  <c r="B1157" i="17"/>
  <c r="C1156" i="17"/>
  <c r="B1156" i="17"/>
  <c r="C1155" i="17"/>
  <c r="B1155" i="17"/>
  <c r="C1154" i="17"/>
  <c r="B1154" i="17"/>
  <c r="C1153" i="17"/>
  <c r="B1153" i="17"/>
  <c r="C1152" i="17"/>
  <c r="B1152" i="17"/>
  <c r="C1151" i="17"/>
  <c r="B1151" i="17"/>
  <c r="C1150" i="17"/>
  <c r="B1150" i="17"/>
  <c r="C1149" i="17"/>
  <c r="B1149" i="17"/>
  <c r="C1148" i="17"/>
  <c r="B1148" i="17"/>
  <c r="C1147" i="17"/>
  <c r="B1147" i="17"/>
  <c r="C1146" i="17"/>
  <c r="B1146" i="17"/>
  <c r="C1145" i="17"/>
  <c r="B1145" i="17"/>
  <c r="C1144" i="17"/>
  <c r="B1144" i="17"/>
  <c r="C1143" i="17"/>
  <c r="B1143" i="17"/>
  <c r="C1142" i="17"/>
  <c r="B1142" i="17"/>
  <c r="C1141" i="17"/>
  <c r="B1141" i="17"/>
  <c r="C1140" i="17"/>
  <c r="B1140" i="17"/>
  <c r="C1139" i="17"/>
  <c r="B1139" i="17"/>
  <c r="C1138" i="17"/>
  <c r="B1138" i="17"/>
  <c r="C1137" i="17"/>
  <c r="B1137" i="17"/>
  <c r="C1136" i="17"/>
  <c r="B1136" i="17"/>
  <c r="C1135" i="17"/>
  <c r="B1135" i="17"/>
  <c r="C1134" i="17"/>
  <c r="B1134" i="17"/>
  <c r="C1133" i="17"/>
  <c r="B1133" i="17"/>
  <c r="C1132" i="17"/>
  <c r="B1132" i="17"/>
  <c r="C1131" i="17"/>
  <c r="B1131" i="17"/>
  <c r="C1130" i="17"/>
  <c r="B1130" i="17"/>
  <c r="C1129" i="17"/>
  <c r="B1129" i="17"/>
  <c r="C1128" i="17"/>
  <c r="B1128" i="17"/>
  <c r="C1127" i="17"/>
  <c r="B1127" i="17"/>
  <c r="C1126" i="17"/>
  <c r="B1126" i="17"/>
  <c r="C1125" i="17"/>
  <c r="B1125" i="17"/>
  <c r="C1124" i="17"/>
  <c r="B1124" i="17"/>
  <c r="C1123" i="17"/>
  <c r="B1123" i="17"/>
  <c r="C1122" i="17"/>
  <c r="B1122" i="17"/>
  <c r="C1121" i="17"/>
  <c r="B1121" i="17"/>
  <c r="C1120" i="17"/>
  <c r="B1120" i="17"/>
  <c r="C1119" i="17"/>
  <c r="B1119" i="17"/>
  <c r="C1118" i="17"/>
  <c r="B1118" i="17"/>
  <c r="C1117" i="17"/>
  <c r="B1117" i="17"/>
  <c r="C1116" i="17"/>
  <c r="B1116" i="17"/>
  <c r="C1115" i="17"/>
  <c r="B1115" i="17"/>
  <c r="C1114" i="17"/>
  <c r="B1114" i="17"/>
  <c r="C1113" i="17"/>
  <c r="B1113" i="17"/>
  <c r="C1112" i="17"/>
  <c r="B1112" i="17"/>
  <c r="C1111" i="17"/>
  <c r="B1111" i="17"/>
  <c r="C1110" i="17"/>
  <c r="B1110" i="17"/>
  <c r="C1109" i="17"/>
  <c r="B1109" i="17"/>
  <c r="C1108" i="17"/>
  <c r="B1108" i="17"/>
  <c r="C1107" i="17"/>
  <c r="B1107" i="17"/>
  <c r="C1106" i="17"/>
  <c r="B1106" i="17"/>
  <c r="C1105" i="17"/>
  <c r="B1105" i="17"/>
  <c r="C1104" i="17"/>
  <c r="B1104" i="17"/>
  <c r="C1103" i="17"/>
  <c r="B1103" i="17"/>
  <c r="C1102" i="17"/>
  <c r="B1102" i="17"/>
  <c r="C1101" i="17"/>
  <c r="B1101" i="17"/>
  <c r="C1100" i="17"/>
  <c r="B1100" i="17"/>
  <c r="C1099" i="17"/>
  <c r="B1099" i="17"/>
  <c r="C1098" i="17"/>
  <c r="B1098" i="17"/>
  <c r="C1097" i="17"/>
  <c r="B1097" i="17"/>
  <c r="C1096" i="17"/>
  <c r="B1096" i="17"/>
  <c r="C1095" i="17"/>
  <c r="B1095" i="17"/>
  <c r="C1094" i="17"/>
  <c r="B1094" i="17"/>
  <c r="C1093" i="17"/>
  <c r="B1093" i="17"/>
  <c r="C1092" i="17"/>
  <c r="B1092" i="17"/>
  <c r="C1091" i="17"/>
  <c r="B1091" i="17"/>
  <c r="C1090" i="17"/>
  <c r="B1090" i="17"/>
  <c r="C1089" i="17"/>
  <c r="B1089" i="17"/>
  <c r="C1088" i="17"/>
  <c r="B1088" i="17"/>
  <c r="C1087" i="17"/>
  <c r="B1087" i="17"/>
  <c r="C1086" i="17"/>
  <c r="B1086" i="17"/>
  <c r="C1085" i="17"/>
  <c r="B1085" i="17"/>
  <c r="C1084" i="17"/>
  <c r="B1084" i="17"/>
  <c r="C1083" i="17"/>
  <c r="B1083" i="17"/>
  <c r="C1082" i="17"/>
  <c r="B1082" i="17"/>
  <c r="C1081" i="17"/>
  <c r="B1081" i="17"/>
  <c r="C1080" i="17"/>
  <c r="B1080" i="17"/>
  <c r="C1079" i="17"/>
  <c r="B1079" i="17"/>
  <c r="C1078" i="17"/>
  <c r="B1078" i="17"/>
  <c r="C1077" i="17"/>
  <c r="B1077" i="17"/>
  <c r="C1076" i="17"/>
  <c r="B1076" i="17"/>
  <c r="C1075" i="17"/>
  <c r="B1075" i="17"/>
  <c r="C1074" i="17"/>
  <c r="B1074" i="17"/>
  <c r="C1073" i="17"/>
  <c r="B1073" i="17"/>
  <c r="C1072" i="17"/>
  <c r="B1072" i="17"/>
  <c r="C1071" i="17"/>
  <c r="B1071" i="17"/>
  <c r="C1070" i="17"/>
  <c r="B1070" i="17"/>
  <c r="C1069" i="17"/>
  <c r="B1069" i="17"/>
  <c r="C1068" i="17"/>
  <c r="B1068" i="17"/>
  <c r="C1067" i="17"/>
  <c r="B1067" i="17"/>
  <c r="C1066" i="17"/>
  <c r="B1066" i="17"/>
  <c r="C1065" i="17"/>
  <c r="B1065" i="17"/>
  <c r="C1064" i="17"/>
  <c r="B1064" i="17"/>
  <c r="C1063" i="17"/>
  <c r="B1063" i="17"/>
  <c r="C1062" i="17"/>
  <c r="B1062" i="17"/>
  <c r="C1061" i="17"/>
  <c r="B1061" i="17"/>
  <c r="C1060" i="17"/>
  <c r="B1060" i="17"/>
  <c r="C1059" i="17"/>
  <c r="B1059" i="17"/>
  <c r="C1058" i="17"/>
  <c r="B1058" i="17"/>
  <c r="C1057" i="17"/>
  <c r="B1057" i="17"/>
  <c r="C1056" i="17"/>
  <c r="B1056" i="17"/>
  <c r="C1055" i="17"/>
  <c r="B1055" i="17"/>
  <c r="C1054" i="17"/>
  <c r="B1054" i="17"/>
  <c r="C1053" i="17"/>
  <c r="B1053" i="17"/>
  <c r="C1052" i="17"/>
  <c r="B1052" i="17"/>
  <c r="C1051" i="17"/>
  <c r="B1051" i="17"/>
  <c r="C1050" i="17"/>
  <c r="B1050" i="17"/>
  <c r="C1049" i="17"/>
  <c r="B1049" i="17"/>
  <c r="C1048" i="17"/>
  <c r="B1048" i="17"/>
  <c r="C1047" i="17"/>
  <c r="B1047" i="17"/>
  <c r="C1046" i="17"/>
  <c r="B1046" i="17"/>
  <c r="C1045" i="17"/>
  <c r="B1045" i="17"/>
  <c r="C1044" i="17"/>
  <c r="B1044" i="17"/>
  <c r="C1043" i="17"/>
  <c r="B1043" i="17"/>
  <c r="C1042" i="17"/>
  <c r="B1042" i="17"/>
  <c r="C1041" i="17"/>
  <c r="B1041" i="17"/>
  <c r="C1040" i="17"/>
  <c r="B1040" i="17"/>
  <c r="C1039" i="17"/>
  <c r="B1039" i="17"/>
  <c r="C1038" i="17"/>
  <c r="B1038" i="17"/>
  <c r="C1037" i="17"/>
  <c r="B1037" i="17"/>
  <c r="C1036" i="17"/>
  <c r="B1036" i="17"/>
  <c r="C1035" i="17"/>
  <c r="B1035" i="17"/>
  <c r="C1034" i="17"/>
  <c r="B1034" i="17"/>
  <c r="C1033" i="17"/>
  <c r="B1033" i="17"/>
  <c r="C1032" i="17"/>
  <c r="B1032" i="17"/>
  <c r="C1031" i="17"/>
  <c r="B1031" i="17"/>
  <c r="C1030" i="17"/>
  <c r="B1030" i="17"/>
  <c r="C1029" i="17"/>
  <c r="B1029" i="17"/>
  <c r="C1028" i="17"/>
  <c r="B1028" i="17"/>
  <c r="C1027" i="17"/>
  <c r="B1027" i="17"/>
  <c r="C1026" i="17"/>
  <c r="B1026" i="17"/>
  <c r="C1025" i="17"/>
  <c r="B1025" i="17"/>
  <c r="C1024" i="17"/>
  <c r="B1024" i="17"/>
  <c r="C1023" i="17"/>
  <c r="B1023" i="17"/>
  <c r="C1022" i="17"/>
  <c r="B1022" i="17"/>
  <c r="C1021" i="17"/>
  <c r="B1021" i="17"/>
  <c r="C1020" i="17"/>
  <c r="B1020" i="17"/>
  <c r="C1019" i="17"/>
  <c r="B1019" i="17"/>
  <c r="C1018" i="17"/>
  <c r="B1018" i="17"/>
  <c r="C1017" i="17"/>
  <c r="B1017" i="17"/>
  <c r="C1016" i="17"/>
  <c r="B1016" i="17"/>
  <c r="C1015" i="17"/>
  <c r="B1015" i="17"/>
  <c r="C1014" i="17"/>
  <c r="B1014" i="17"/>
  <c r="C1013" i="17"/>
  <c r="B1013" i="17"/>
  <c r="C1012" i="17"/>
  <c r="B1012" i="17"/>
  <c r="C1011" i="17"/>
  <c r="B1011" i="17"/>
  <c r="C1010" i="17"/>
  <c r="B1010" i="17"/>
  <c r="C1009" i="17"/>
  <c r="B1009" i="17"/>
  <c r="C1008" i="17"/>
  <c r="B1008" i="17"/>
  <c r="C1007" i="17"/>
  <c r="B1007" i="17"/>
  <c r="C1006" i="17"/>
  <c r="B1006" i="17"/>
  <c r="C1005" i="17"/>
  <c r="B1005" i="17"/>
  <c r="C1004" i="17"/>
  <c r="B1004" i="17"/>
  <c r="C1003" i="17"/>
  <c r="B1003" i="17"/>
  <c r="C1002" i="17"/>
  <c r="B1002" i="17"/>
  <c r="C1001" i="17"/>
  <c r="B1001" i="17"/>
  <c r="C1000" i="17"/>
  <c r="B1000" i="17"/>
  <c r="C999" i="17"/>
  <c r="B999" i="17"/>
  <c r="C998" i="17"/>
  <c r="B998" i="17"/>
  <c r="C997" i="17"/>
  <c r="B997" i="17"/>
  <c r="C996" i="17"/>
  <c r="B996" i="17"/>
  <c r="C995" i="17"/>
  <c r="B995" i="17"/>
  <c r="C994" i="17"/>
  <c r="B994" i="17"/>
  <c r="C993" i="17"/>
  <c r="B993" i="17"/>
  <c r="C992" i="17"/>
  <c r="B992" i="17"/>
  <c r="C991" i="17"/>
  <c r="B991" i="17"/>
  <c r="C990" i="17"/>
  <c r="B990" i="17"/>
  <c r="C989" i="17"/>
  <c r="B989" i="17"/>
  <c r="C988" i="17"/>
  <c r="B988" i="17"/>
  <c r="C987" i="17"/>
  <c r="B987" i="17"/>
  <c r="C986" i="17"/>
  <c r="B986" i="17"/>
  <c r="C985" i="17"/>
  <c r="B985" i="17"/>
  <c r="C984" i="17"/>
  <c r="B984" i="17"/>
  <c r="C983" i="17"/>
  <c r="B983" i="17"/>
  <c r="C982" i="17"/>
  <c r="B982" i="17"/>
  <c r="C981" i="17"/>
  <c r="B981" i="17"/>
  <c r="C980" i="17"/>
  <c r="B980" i="17"/>
  <c r="C979" i="17"/>
  <c r="B979" i="17"/>
  <c r="C978" i="17"/>
  <c r="B978" i="17"/>
  <c r="C977" i="17"/>
  <c r="B977" i="17"/>
  <c r="C976" i="17"/>
  <c r="B976" i="17"/>
  <c r="C975" i="17"/>
  <c r="B975" i="17"/>
  <c r="C974" i="17"/>
  <c r="B974" i="17"/>
  <c r="C973" i="17"/>
  <c r="B973" i="17"/>
  <c r="C972" i="17"/>
  <c r="B972" i="17"/>
  <c r="C971" i="17"/>
  <c r="B971" i="17"/>
  <c r="C970" i="17"/>
  <c r="B970" i="17"/>
  <c r="C969" i="17"/>
  <c r="B969" i="17"/>
  <c r="C968" i="17"/>
  <c r="B968" i="17"/>
  <c r="C967" i="17"/>
  <c r="B967" i="17"/>
  <c r="C966" i="17"/>
  <c r="B966" i="17"/>
  <c r="C965" i="17"/>
  <c r="B965" i="17"/>
  <c r="C964" i="17"/>
  <c r="B964" i="17"/>
  <c r="C963" i="17"/>
  <c r="B963" i="17"/>
  <c r="C962" i="17"/>
  <c r="B962" i="17"/>
  <c r="C961" i="17"/>
  <c r="B961" i="17"/>
  <c r="C960" i="17"/>
  <c r="B960" i="17"/>
  <c r="C959" i="17"/>
  <c r="B959" i="17"/>
  <c r="C958" i="17"/>
  <c r="B958" i="17"/>
  <c r="C957" i="17"/>
  <c r="B957" i="17"/>
  <c r="C956" i="17"/>
  <c r="B956" i="17"/>
  <c r="C955" i="17"/>
  <c r="B955" i="17"/>
  <c r="C954" i="17"/>
  <c r="B954" i="17"/>
  <c r="C953" i="17"/>
  <c r="B953" i="17"/>
  <c r="C952" i="17"/>
  <c r="B952" i="17"/>
  <c r="C951" i="17"/>
  <c r="B951" i="17"/>
  <c r="C950" i="17"/>
  <c r="B950" i="17"/>
  <c r="C949" i="17"/>
  <c r="B949" i="17"/>
  <c r="C948" i="17"/>
  <c r="B948" i="17"/>
  <c r="C947" i="17"/>
  <c r="B947" i="17"/>
  <c r="C946" i="17"/>
  <c r="B946" i="17"/>
  <c r="C945" i="17"/>
  <c r="B945" i="17"/>
  <c r="C944" i="17"/>
  <c r="B944" i="17"/>
  <c r="C943" i="17"/>
  <c r="B943" i="17"/>
  <c r="C942" i="17"/>
  <c r="B942" i="17"/>
  <c r="C941" i="17"/>
  <c r="B941" i="17"/>
  <c r="C940" i="17"/>
  <c r="B940" i="17"/>
  <c r="C939" i="17"/>
  <c r="B939" i="17"/>
  <c r="C938" i="17"/>
  <c r="B938" i="17"/>
  <c r="C937" i="17"/>
  <c r="B937" i="17"/>
  <c r="C936" i="17"/>
  <c r="B936" i="17"/>
  <c r="C935" i="17"/>
  <c r="B935" i="17"/>
  <c r="C934" i="17"/>
  <c r="B934" i="17"/>
  <c r="C933" i="17"/>
  <c r="B933" i="17"/>
  <c r="C932" i="17"/>
  <c r="B932" i="17"/>
  <c r="C931" i="17"/>
  <c r="B931" i="17"/>
  <c r="C930" i="17"/>
  <c r="B930" i="17"/>
  <c r="C929" i="17"/>
  <c r="B929" i="17"/>
  <c r="C928" i="17"/>
  <c r="B928" i="17"/>
  <c r="C927" i="17"/>
  <c r="B927" i="17"/>
  <c r="C926" i="17"/>
  <c r="B926" i="17"/>
  <c r="C925" i="17"/>
  <c r="B925" i="17"/>
  <c r="C924" i="17"/>
  <c r="B924" i="17"/>
  <c r="C923" i="17"/>
  <c r="B923" i="17"/>
  <c r="C922" i="17"/>
  <c r="B922" i="17"/>
  <c r="C921" i="17"/>
  <c r="B921" i="17"/>
  <c r="C920" i="17"/>
  <c r="B920" i="17"/>
  <c r="C919" i="17"/>
  <c r="B919" i="17"/>
  <c r="C918" i="17"/>
  <c r="B918" i="17"/>
  <c r="C917" i="17"/>
  <c r="B917" i="17"/>
  <c r="C916" i="17"/>
  <c r="B916" i="17"/>
  <c r="C915" i="17"/>
  <c r="B915" i="17"/>
  <c r="C914" i="17"/>
  <c r="B914" i="17"/>
  <c r="C913" i="17"/>
  <c r="B913" i="17"/>
  <c r="C912" i="17"/>
  <c r="B912" i="17"/>
  <c r="C911" i="17"/>
  <c r="B911" i="17"/>
  <c r="C910" i="17"/>
  <c r="B910" i="17"/>
  <c r="C909" i="17"/>
  <c r="B909" i="17"/>
  <c r="C908" i="17"/>
  <c r="B908" i="17"/>
  <c r="C907" i="17"/>
  <c r="B907" i="17"/>
  <c r="C906" i="17"/>
  <c r="B906" i="17"/>
  <c r="C905" i="17"/>
  <c r="B905" i="17"/>
  <c r="C904" i="17"/>
  <c r="B904" i="17"/>
  <c r="C903" i="17"/>
  <c r="B903" i="17"/>
  <c r="C902" i="17"/>
  <c r="B902" i="17"/>
  <c r="C901" i="17"/>
  <c r="B901" i="17"/>
  <c r="C900" i="17"/>
  <c r="B900" i="17"/>
  <c r="C899" i="17"/>
  <c r="B899" i="17"/>
  <c r="C898" i="17"/>
  <c r="B898" i="17"/>
  <c r="C897" i="17"/>
  <c r="B897" i="17"/>
  <c r="C896" i="17"/>
  <c r="B896" i="17"/>
  <c r="C895" i="17"/>
  <c r="B895" i="17"/>
  <c r="C894" i="17"/>
  <c r="B894" i="17"/>
  <c r="C893" i="17"/>
  <c r="B893" i="17"/>
  <c r="C892" i="17"/>
  <c r="B892" i="17"/>
  <c r="C891" i="17"/>
  <c r="B891" i="17"/>
  <c r="C890" i="17"/>
  <c r="B890" i="17"/>
  <c r="C889" i="17"/>
  <c r="B889" i="17"/>
  <c r="C888" i="17"/>
  <c r="B888" i="17"/>
  <c r="C887" i="17"/>
  <c r="B887" i="17"/>
  <c r="C886" i="17"/>
  <c r="B886" i="17"/>
  <c r="C885" i="17"/>
  <c r="B885" i="17"/>
  <c r="C884" i="17"/>
  <c r="B884" i="17"/>
  <c r="C883" i="17"/>
  <c r="B883" i="17"/>
  <c r="C882" i="17"/>
  <c r="B882" i="17"/>
  <c r="C881" i="17"/>
  <c r="B881" i="17"/>
  <c r="C880" i="17"/>
  <c r="B880" i="17"/>
  <c r="C879" i="17"/>
  <c r="B879" i="17"/>
  <c r="C878" i="17"/>
  <c r="B878" i="17"/>
  <c r="C877" i="17"/>
  <c r="B877" i="17"/>
  <c r="C876" i="17"/>
  <c r="B876" i="17"/>
  <c r="C875" i="17"/>
  <c r="B875" i="17"/>
  <c r="C874" i="17"/>
  <c r="B874" i="17"/>
  <c r="C873" i="17"/>
  <c r="B873" i="17"/>
  <c r="C872" i="17"/>
  <c r="B872" i="17"/>
  <c r="C871" i="17"/>
  <c r="B871" i="17"/>
  <c r="C870" i="17"/>
  <c r="B870" i="17"/>
  <c r="C869" i="17"/>
  <c r="B869" i="17"/>
  <c r="C868" i="17"/>
  <c r="B868" i="17"/>
  <c r="C867" i="17"/>
  <c r="B867" i="17"/>
  <c r="C866" i="17"/>
  <c r="B866" i="17"/>
  <c r="C865" i="17"/>
  <c r="B865" i="17"/>
  <c r="C864" i="17"/>
  <c r="B864" i="17"/>
  <c r="C863" i="17"/>
  <c r="B863" i="17"/>
  <c r="C862" i="17"/>
  <c r="B862" i="17"/>
  <c r="C861" i="17"/>
  <c r="B861" i="17"/>
  <c r="C860" i="17"/>
  <c r="B860" i="17"/>
  <c r="C859" i="17"/>
  <c r="B859" i="17"/>
  <c r="C858" i="17"/>
  <c r="B858" i="17"/>
  <c r="C857" i="17"/>
  <c r="B857" i="17"/>
  <c r="C856" i="17"/>
  <c r="B856" i="17"/>
  <c r="C855" i="17"/>
  <c r="B855" i="17"/>
  <c r="C854" i="17"/>
  <c r="B854" i="17"/>
  <c r="C853" i="17"/>
  <c r="B853" i="17"/>
  <c r="C852" i="17"/>
  <c r="B852" i="17"/>
  <c r="C851" i="17"/>
  <c r="B851" i="17"/>
  <c r="C850" i="17"/>
  <c r="B850" i="17"/>
  <c r="C849" i="17"/>
  <c r="B849" i="17"/>
  <c r="C848" i="17"/>
  <c r="B848" i="17"/>
  <c r="C847" i="17"/>
  <c r="B847" i="17"/>
  <c r="C846" i="17"/>
  <c r="B846" i="17"/>
  <c r="C845" i="17"/>
  <c r="B845" i="17"/>
  <c r="C844" i="17"/>
  <c r="B844" i="17"/>
  <c r="C843" i="17"/>
  <c r="B843" i="17"/>
  <c r="C842" i="17"/>
  <c r="B842" i="17"/>
  <c r="C841" i="17"/>
  <c r="B841" i="17"/>
  <c r="C840" i="17"/>
  <c r="B840" i="17"/>
  <c r="C839" i="17"/>
  <c r="B839" i="17"/>
  <c r="C838" i="17"/>
  <c r="B838" i="17"/>
  <c r="C837" i="17"/>
  <c r="B837" i="17"/>
  <c r="C836" i="17"/>
  <c r="B836" i="17"/>
  <c r="C835" i="17"/>
  <c r="B835" i="17"/>
  <c r="C834" i="17"/>
  <c r="B834" i="17"/>
  <c r="C833" i="17"/>
  <c r="B833" i="17"/>
  <c r="C832" i="17"/>
  <c r="B832" i="17"/>
  <c r="C831" i="17"/>
  <c r="B831" i="17"/>
  <c r="C830" i="17"/>
  <c r="B830" i="17"/>
  <c r="C829" i="17"/>
  <c r="B829" i="17"/>
  <c r="C828" i="17"/>
  <c r="B828" i="17"/>
  <c r="C827" i="17"/>
  <c r="B827" i="17"/>
  <c r="C826" i="17"/>
  <c r="B826" i="17"/>
  <c r="C825" i="17"/>
  <c r="B825" i="17"/>
  <c r="C824" i="17"/>
  <c r="B824" i="17"/>
  <c r="C823" i="17"/>
  <c r="B823" i="17"/>
  <c r="C822" i="17"/>
  <c r="B822" i="17"/>
  <c r="C821" i="17"/>
  <c r="B821" i="17"/>
  <c r="C820" i="17"/>
  <c r="B820" i="17"/>
  <c r="C819" i="17"/>
  <c r="B819" i="17"/>
  <c r="C818" i="17"/>
  <c r="B818" i="17"/>
  <c r="C817" i="17"/>
  <c r="B817" i="17"/>
  <c r="C816" i="17"/>
  <c r="B816" i="17"/>
  <c r="C815" i="17"/>
  <c r="B815" i="17"/>
  <c r="C814" i="17"/>
  <c r="B814" i="17"/>
  <c r="C813" i="17"/>
  <c r="B813" i="17"/>
  <c r="C812" i="17"/>
  <c r="B812" i="17"/>
  <c r="C811" i="17"/>
  <c r="B811" i="17"/>
  <c r="C810" i="17"/>
  <c r="B810" i="17"/>
  <c r="C809" i="17"/>
  <c r="B809" i="17"/>
  <c r="C808" i="17"/>
  <c r="B808" i="17"/>
  <c r="C807" i="17"/>
  <c r="B807" i="17"/>
  <c r="C806" i="17"/>
  <c r="B806" i="17"/>
  <c r="C805" i="17"/>
  <c r="B805" i="17"/>
  <c r="C804" i="17"/>
  <c r="B804" i="17"/>
  <c r="C803" i="17"/>
  <c r="B803" i="17"/>
  <c r="C802" i="17"/>
  <c r="B802" i="17"/>
  <c r="C801" i="17"/>
  <c r="B801" i="17"/>
  <c r="C800" i="17"/>
  <c r="B800" i="17"/>
  <c r="C799" i="17"/>
  <c r="B799" i="17"/>
  <c r="C798" i="17"/>
  <c r="B798" i="17"/>
  <c r="C797" i="17"/>
  <c r="B797" i="17"/>
  <c r="C796" i="17"/>
  <c r="B796" i="17"/>
  <c r="C795" i="17"/>
  <c r="B795" i="17"/>
  <c r="C794" i="17"/>
  <c r="B794" i="17"/>
  <c r="C793" i="17"/>
  <c r="B793" i="17"/>
  <c r="C792" i="17"/>
  <c r="B792" i="17"/>
  <c r="C791" i="17"/>
  <c r="B791" i="17"/>
  <c r="C790" i="17"/>
  <c r="B790" i="17"/>
  <c r="C789" i="17"/>
  <c r="B789" i="17"/>
  <c r="C788" i="17"/>
  <c r="B788" i="17"/>
  <c r="C787" i="17"/>
  <c r="B787" i="17"/>
  <c r="C786" i="17"/>
  <c r="B786" i="17"/>
  <c r="C785" i="17"/>
  <c r="B785" i="17"/>
  <c r="C784" i="17"/>
  <c r="B784" i="17"/>
  <c r="C783" i="17"/>
  <c r="B783" i="17"/>
  <c r="C782" i="17"/>
  <c r="B782" i="17"/>
  <c r="C781" i="17"/>
  <c r="B781" i="17"/>
  <c r="C780" i="17"/>
  <c r="B780" i="17"/>
  <c r="C779" i="17"/>
  <c r="B779" i="17"/>
  <c r="C778" i="17"/>
  <c r="B778" i="17"/>
  <c r="C777" i="17"/>
  <c r="B777" i="17"/>
  <c r="C776" i="17"/>
  <c r="B776" i="17"/>
  <c r="C775" i="17"/>
  <c r="B775" i="17"/>
  <c r="C774" i="17"/>
  <c r="B774" i="17"/>
  <c r="C773" i="17"/>
  <c r="B773" i="17"/>
  <c r="C772" i="17"/>
  <c r="B772" i="17"/>
  <c r="C771" i="17"/>
  <c r="B771" i="17"/>
  <c r="C770" i="17"/>
  <c r="B770" i="17"/>
  <c r="C769" i="17"/>
  <c r="B769" i="17"/>
  <c r="C768" i="17"/>
  <c r="B768" i="17"/>
  <c r="C767" i="17"/>
  <c r="B767" i="17"/>
  <c r="C766" i="17"/>
  <c r="B766" i="17"/>
  <c r="C765" i="17"/>
  <c r="B765" i="17"/>
  <c r="C764" i="17"/>
  <c r="B764" i="17"/>
  <c r="C763" i="17"/>
  <c r="B763" i="17"/>
  <c r="C762" i="17"/>
  <c r="B762" i="17"/>
  <c r="C761" i="17"/>
  <c r="B761" i="17"/>
  <c r="C760" i="17"/>
  <c r="B760" i="17"/>
  <c r="C759" i="17"/>
  <c r="B759" i="17"/>
  <c r="C758" i="17"/>
  <c r="B758" i="17"/>
  <c r="C757" i="17"/>
  <c r="B757" i="17"/>
  <c r="C756" i="17"/>
  <c r="B756" i="17"/>
  <c r="C755" i="17"/>
  <c r="B755" i="17"/>
  <c r="C754" i="17"/>
  <c r="B754" i="17"/>
  <c r="C753" i="17"/>
  <c r="B753" i="17"/>
  <c r="C752" i="17"/>
  <c r="B752" i="17"/>
  <c r="C751" i="17"/>
  <c r="B751" i="17"/>
  <c r="C750" i="17"/>
  <c r="B750" i="17"/>
  <c r="C749" i="17"/>
  <c r="B749" i="17"/>
  <c r="C748" i="17"/>
  <c r="B748" i="17"/>
  <c r="C747" i="17"/>
  <c r="B747" i="17"/>
  <c r="C746" i="17"/>
  <c r="B746" i="17"/>
  <c r="C745" i="17"/>
  <c r="B745" i="17"/>
  <c r="C744" i="17"/>
  <c r="B744" i="17"/>
  <c r="C743" i="17"/>
  <c r="B743" i="17"/>
  <c r="C742" i="17"/>
  <c r="B742" i="17"/>
  <c r="C741" i="17"/>
  <c r="B741" i="17"/>
  <c r="C740" i="17"/>
  <c r="B740" i="17"/>
  <c r="C739" i="17"/>
  <c r="B739" i="17"/>
  <c r="C738" i="17"/>
  <c r="B738" i="17"/>
  <c r="C737" i="17"/>
  <c r="B737" i="17"/>
  <c r="C736" i="17"/>
  <c r="B736" i="17"/>
  <c r="C735" i="17"/>
  <c r="B735" i="17"/>
  <c r="C734" i="17"/>
  <c r="B734" i="17"/>
  <c r="C733" i="17"/>
  <c r="B733" i="17"/>
  <c r="C732" i="17"/>
  <c r="B732" i="17"/>
  <c r="C731" i="17"/>
  <c r="B731" i="17"/>
  <c r="C730" i="17"/>
  <c r="B730" i="17"/>
  <c r="C729" i="17"/>
  <c r="B729" i="17"/>
  <c r="C728" i="17"/>
  <c r="B728" i="17"/>
  <c r="C727" i="17"/>
  <c r="B727" i="17"/>
  <c r="C726" i="17"/>
  <c r="B726" i="17"/>
  <c r="C725" i="17"/>
  <c r="B725" i="17"/>
  <c r="C724" i="17"/>
  <c r="B724" i="17"/>
  <c r="C723" i="17"/>
  <c r="B723" i="17"/>
  <c r="C722" i="17"/>
  <c r="B722" i="17"/>
  <c r="C721" i="17"/>
  <c r="B721" i="17"/>
  <c r="C720" i="17"/>
  <c r="B720" i="17"/>
  <c r="C719" i="17"/>
  <c r="B719" i="17"/>
  <c r="C718" i="17"/>
  <c r="B718" i="17"/>
  <c r="C717" i="17"/>
  <c r="B717" i="17"/>
  <c r="C716" i="17"/>
  <c r="B716" i="17"/>
  <c r="C715" i="17"/>
  <c r="B715" i="17"/>
  <c r="C714" i="17"/>
  <c r="B714" i="17"/>
  <c r="C713" i="17"/>
  <c r="B713" i="17"/>
  <c r="C712" i="17"/>
  <c r="B712" i="17"/>
  <c r="C711" i="17"/>
  <c r="B711" i="17"/>
  <c r="C710" i="17"/>
  <c r="B710" i="17"/>
  <c r="C709" i="17"/>
  <c r="B709" i="17"/>
  <c r="C708" i="17"/>
  <c r="B708" i="17"/>
  <c r="C707" i="17"/>
  <c r="B707" i="17"/>
  <c r="C706" i="17"/>
  <c r="B706" i="17"/>
  <c r="C705" i="17"/>
  <c r="B705" i="17"/>
  <c r="C704" i="17"/>
  <c r="B704" i="17"/>
  <c r="C703" i="17"/>
  <c r="B703" i="17"/>
  <c r="C702" i="17"/>
  <c r="B702" i="17"/>
  <c r="C701" i="17"/>
  <c r="B701" i="17"/>
  <c r="C700" i="17"/>
  <c r="B700" i="17"/>
  <c r="C699" i="17"/>
  <c r="B699" i="17"/>
  <c r="C698" i="17"/>
  <c r="B698" i="17"/>
  <c r="C697" i="17"/>
  <c r="B697" i="17"/>
  <c r="C696" i="17"/>
  <c r="B696" i="17"/>
  <c r="C695" i="17"/>
  <c r="B695" i="17"/>
  <c r="C694" i="17"/>
  <c r="B694" i="17"/>
  <c r="C693" i="17"/>
  <c r="B693" i="17"/>
  <c r="C692" i="17"/>
  <c r="B692" i="17"/>
  <c r="C691" i="17"/>
  <c r="B691" i="17"/>
  <c r="C690" i="17"/>
  <c r="B690" i="17"/>
  <c r="C689" i="17"/>
  <c r="B689" i="17"/>
  <c r="C688" i="17"/>
  <c r="B688" i="17"/>
  <c r="C687" i="17"/>
  <c r="B687" i="17"/>
  <c r="C686" i="17"/>
  <c r="B686" i="17"/>
  <c r="C685" i="17"/>
  <c r="B685" i="17"/>
  <c r="C684" i="17"/>
  <c r="B684" i="17"/>
  <c r="C683" i="17"/>
  <c r="B683" i="17"/>
  <c r="C682" i="17"/>
  <c r="B682" i="17"/>
  <c r="C681" i="17"/>
  <c r="B681" i="17"/>
  <c r="C680" i="17"/>
  <c r="B680" i="17"/>
  <c r="C679" i="17"/>
  <c r="B679" i="17"/>
  <c r="C678" i="17"/>
  <c r="B678" i="17"/>
  <c r="C677" i="17"/>
  <c r="B677" i="17"/>
  <c r="C676" i="17"/>
  <c r="B676" i="17"/>
  <c r="C675" i="17"/>
  <c r="B675" i="17"/>
  <c r="C674" i="17"/>
  <c r="B674" i="17"/>
  <c r="C673" i="17"/>
  <c r="B673" i="17"/>
  <c r="C672" i="17"/>
  <c r="B672" i="17"/>
  <c r="C671" i="17"/>
  <c r="B671" i="17"/>
  <c r="C670" i="17"/>
  <c r="B670" i="17"/>
  <c r="C669" i="17"/>
  <c r="B669" i="17"/>
  <c r="C668" i="17"/>
  <c r="B668" i="17"/>
  <c r="C667" i="17"/>
  <c r="B667" i="17"/>
  <c r="C666" i="17"/>
  <c r="B666" i="17"/>
  <c r="C665" i="17"/>
  <c r="B665" i="17"/>
  <c r="C664" i="17"/>
  <c r="B664" i="17"/>
  <c r="C663" i="17"/>
  <c r="B663" i="17"/>
  <c r="C662" i="17"/>
  <c r="B662" i="17"/>
  <c r="C661" i="17"/>
  <c r="B661" i="17"/>
  <c r="C660" i="17"/>
  <c r="B660" i="17"/>
  <c r="C659" i="17"/>
  <c r="B659" i="17"/>
  <c r="C658" i="17"/>
  <c r="B658" i="17"/>
  <c r="C657" i="17"/>
  <c r="B657" i="17"/>
  <c r="C656" i="17"/>
  <c r="B656" i="17"/>
  <c r="C655" i="17"/>
  <c r="B655" i="17"/>
  <c r="C654" i="17"/>
  <c r="B654" i="17"/>
  <c r="C653" i="17"/>
  <c r="B653" i="17"/>
  <c r="C652" i="17"/>
  <c r="B652" i="17"/>
  <c r="C651" i="17"/>
  <c r="B651" i="17"/>
  <c r="C650" i="17"/>
  <c r="B650" i="17"/>
  <c r="C649" i="17"/>
  <c r="B649" i="17"/>
  <c r="C648" i="17"/>
  <c r="B648" i="17"/>
  <c r="C647" i="17"/>
  <c r="B647" i="17"/>
  <c r="C646" i="17"/>
  <c r="B646" i="17"/>
  <c r="C645" i="17"/>
  <c r="B645" i="17"/>
  <c r="C644" i="17"/>
  <c r="B644" i="17"/>
  <c r="C643" i="17"/>
  <c r="B643" i="17"/>
  <c r="C642" i="17"/>
  <c r="B642" i="17"/>
  <c r="C641" i="17"/>
  <c r="B641" i="17"/>
  <c r="C640" i="17"/>
  <c r="B640" i="17"/>
  <c r="C639" i="17"/>
  <c r="B639" i="17"/>
  <c r="C638" i="17"/>
  <c r="B638" i="17"/>
  <c r="C637" i="17"/>
  <c r="B637" i="17"/>
  <c r="C636" i="17"/>
  <c r="B636" i="17"/>
  <c r="C635" i="17"/>
  <c r="B635" i="17"/>
  <c r="C634" i="17"/>
  <c r="B634" i="17"/>
  <c r="C633" i="17"/>
  <c r="B633" i="17"/>
  <c r="C632" i="17"/>
  <c r="B632" i="17"/>
  <c r="C631" i="17"/>
  <c r="B631" i="17"/>
  <c r="C630" i="17"/>
  <c r="B630" i="17"/>
  <c r="C629" i="17"/>
  <c r="B629" i="17"/>
  <c r="C628" i="17"/>
  <c r="B628" i="17"/>
  <c r="C627" i="17"/>
  <c r="B627" i="17"/>
  <c r="C626" i="17"/>
  <c r="B626" i="17"/>
  <c r="C625" i="17"/>
  <c r="B625" i="17"/>
  <c r="C624" i="17"/>
  <c r="B624" i="17"/>
  <c r="C623" i="17"/>
  <c r="B623" i="17"/>
  <c r="C622" i="17"/>
  <c r="B622" i="17"/>
  <c r="C621" i="17"/>
  <c r="B621" i="17"/>
  <c r="C620" i="17"/>
  <c r="B620" i="17"/>
  <c r="C619" i="17"/>
  <c r="B619" i="17"/>
  <c r="C618" i="17"/>
  <c r="B618" i="17"/>
  <c r="C617" i="17"/>
  <c r="B617" i="17"/>
  <c r="C616" i="17"/>
  <c r="B616" i="17"/>
  <c r="C615" i="17"/>
  <c r="B615" i="17"/>
  <c r="C614" i="17"/>
  <c r="B614" i="17"/>
  <c r="C613" i="17"/>
  <c r="B613" i="17"/>
  <c r="C612" i="17"/>
  <c r="B612" i="17"/>
  <c r="C611" i="17"/>
  <c r="B611" i="17"/>
  <c r="C610" i="17"/>
  <c r="B610" i="17"/>
  <c r="C609" i="17"/>
  <c r="B609" i="17"/>
  <c r="C608" i="17"/>
  <c r="B608" i="17"/>
  <c r="C607" i="17"/>
  <c r="B607" i="17"/>
  <c r="C606" i="17"/>
  <c r="B606" i="17"/>
  <c r="C605" i="17"/>
  <c r="B605" i="17"/>
  <c r="C604" i="17"/>
  <c r="B604" i="17"/>
  <c r="C603" i="17"/>
  <c r="B603" i="17"/>
  <c r="C602" i="17"/>
  <c r="B602" i="17"/>
  <c r="C601" i="17"/>
  <c r="B601" i="17"/>
  <c r="C600" i="17"/>
  <c r="B600" i="17"/>
  <c r="C599" i="17"/>
  <c r="B599" i="17"/>
  <c r="C598" i="17"/>
  <c r="B598" i="17"/>
  <c r="C597" i="17"/>
  <c r="B597" i="17"/>
  <c r="C596" i="17"/>
  <c r="B596" i="17"/>
  <c r="C595" i="17"/>
  <c r="B595" i="17"/>
  <c r="C594" i="17"/>
  <c r="B594" i="17"/>
  <c r="C593" i="17"/>
  <c r="B593" i="17"/>
  <c r="C592" i="17"/>
  <c r="B592" i="17"/>
  <c r="C591" i="17"/>
  <c r="B591" i="17"/>
  <c r="C590" i="17"/>
  <c r="B590" i="17"/>
  <c r="C589" i="17"/>
  <c r="B589" i="17"/>
  <c r="C588" i="17"/>
  <c r="B588" i="17"/>
  <c r="C587" i="17"/>
  <c r="B587" i="17"/>
  <c r="C586" i="17"/>
  <c r="B586" i="17"/>
  <c r="C585" i="17"/>
  <c r="B585" i="17"/>
  <c r="C584" i="17"/>
  <c r="B584" i="17"/>
  <c r="C583" i="17"/>
  <c r="B583" i="17"/>
  <c r="C582" i="17"/>
  <c r="B582" i="17"/>
  <c r="C581" i="17"/>
  <c r="B581" i="17"/>
  <c r="C580" i="17"/>
  <c r="B580" i="17"/>
  <c r="C579" i="17"/>
  <c r="B579" i="17"/>
  <c r="C578" i="17"/>
  <c r="B578" i="17"/>
  <c r="C577" i="17"/>
  <c r="B577" i="17"/>
  <c r="C576" i="17"/>
  <c r="B576" i="17"/>
  <c r="C575" i="17"/>
  <c r="B575" i="17"/>
  <c r="C574" i="17"/>
  <c r="B574" i="17"/>
  <c r="C573" i="17"/>
  <c r="B573" i="17"/>
  <c r="C572" i="17"/>
  <c r="B572" i="17"/>
  <c r="C571" i="17"/>
  <c r="B571" i="17"/>
  <c r="C570" i="17"/>
  <c r="B570" i="17"/>
  <c r="C569" i="17"/>
  <c r="B569" i="17"/>
  <c r="C568" i="17"/>
  <c r="B568" i="17"/>
  <c r="C567" i="17"/>
  <c r="B567" i="17"/>
  <c r="C566" i="17"/>
  <c r="B566" i="17"/>
  <c r="C565" i="17"/>
  <c r="B565" i="17"/>
  <c r="C564" i="17"/>
  <c r="B564" i="17"/>
  <c r="C563" i="17"/>
  <c r="B563" i="17"/>
  <c r="C562" i="17"/>
  <c r="B562" i="17"/>
  <c r="C561" i="17"/>
  <c r="B561" i="17"/>
  <c r="C560" i="17"/>
  <c r="B560" i="17"/>
  <c r="C559" i="17"/>
  <c r="B559" i="17"/>
  <c r="C558" i="17"/>
  <c r="B558" i="17"/>
  <c r="C557" i="17"/>
  <c r="B557" i="17"/>
  <c r="C556" i="17"/>
  <c r="B556" i="17"/>
  <c r="C555" i="17"/>
  <c r="B555" i="17"/>
  <c r="C554" i="17"/>
  <c r="B554" i="17"/>
  <c r="C553" i="17"/>
  <c r="B553" i="17"/>
  <c r="C552" i="17"/>
  <c r="B552" i="17"/>
  <c r="C551" i="17"/>
  <c r="B551" i="17"/>
  <c r="C550" i="17"/>
  <c r="B550" i="17"/>
  <c r="C549" i="17"/>
  <c r="B549" i="17"/>
  <c r="C548" i="17"/>
  <c r="B548" i="17"/>
  <c r="C547" i="17"/>
  <c r="B547" i="17"/>
  <c r="C546" i="17"/>
  <c r="B546" i="17"/>
  <c r="C545" i="17"/>
  <c r="B545" i="17"/>
  <c r="C544" i="17"/>
  <c r="B544" i="17"/>
  <c r="C543" i="17"/>
  <c r="B543" i="17"/>
  <c r="C542" i="17"/>
  <c r="B542" i="17"/>
  <c r="C541" i="17"/>
  <c r="B541" i="17"/>
  <c r="C540" i="17"/>
  <c r="B540" i="17"/>
  <c r="C539" i="17"/>
  <c r="B539" i="17"/>
  <c r="C538" i="17"/>
  <c r="B538" i="17"/>
  <c r="C537" i="17"/>
  <c r="B537" i="17"/>
  <c r="C536" i="17"/>
  <c r="B536" i="17"/>
  <c r="C535" i="17"/>
  <c r="B535" i="17"/>
  <c r="C534" i="17"/>
  <c r="B534" i="17"/>
  <c r="C533" i="17"/>
  <c r="B533" i="17"/>
  <c r="C532" i="17"/>
  <c r="B532" i="17"/>
  <c r="C531" i="17"/>
  <c r="B531" i="17"/>
  <c r="C530" i="17"/>
  <c r="B530" i="17"/>
  <c r="C529" i="17"/>
  <c r="B529" i="17"/>
  <c r="C528" i="17"/>
  <c r="B528" i="17"/>
  <c r="C527" i="17"/>
  <c r="B527" i="17"/>
  <c r="C526" i="17"/>
  <c r="B526" i="17"/>
  <c r="C525" i="17"/>
  <c r="B525" i="17"/>
  <c r="C524" i="17"/>
  <c r="B524" i="17"/>
  <c r="C523" i="17"/>
  <c r="B523" i="17"/>
  <c r="C522" i="17"/>
  <c r="B522" i="17"/>
  <c r="C521" i="17"/>
  <c r="B521" i="17"/>
  <c r="C520" i="17"/>
  <c r="B520" i="17"/>
  <c r="C519" i="17"/>
  <c r="B519" i="17"/>
  <c r="C518" i="17"/>
  <c r="B518" i="17"/>
  <c r="C517" i="17"/>
  <c r="B517" i="17"/>
  <c r="C516" i="17"/>
  <c r="B516" i="17"/>
  <c r="C515" i="17"/>
  <c r="B515" i="17"/>
  <c r="C514" i="17"/>
  <c r="B514" i="17"/>
  <c r="C513" i="17"/>
  <c r="B513" i="17"/>
  <c r="C512" i="17"/>
  <c r="B512" i="17"/>
  <c r="C511" i="17"/>
  <c r="B511" i="17"/>
  <c r="C510" i="17"/>
  <c r="B510" i="17"/>
  <c r="C509" i="17"/>
  <c r="B509" i="17"/>
  <c r="C508" i="17"/>
  <c r="B508" i="17"/>
  <c r="C507" i="17"/>
  <c r="B507" i="17"/>
  <c r="C506" i="17"/>
  <c r="B506" i="17"/>
  <c r="C505" i="17"/>
  <c r="B505" i="17"/>
  <c r="C504" i="17"/>
  <c r="B504" i="17"/>
  <c r="C503" i="17"/>
  <c r="B503" i="17"/>
  <c r="C502" i="17"/>
  <c r="B502" i="17"/>
  <c r="C501" i="17"/>
  <c r="B501" i="17"/>
  <c r="C500" i="17"/>
  <c r="B500" i="17"/>
  <c r="C499" i="17"/>
  <c r="B499" i="17"/>
  <c r="C498" i="17"/>
  <c r="B498" i="17"/>
  <c r="C497" i="17"/>
  <c r="B497" i="17"/>
  <c r="C496" i="17"/>
  <c r="B496" i="17"/>
  <c r="C495" i="17"/>
  <c r="B495" i="17"/>
  <c r="C494" i="17"/>
  <c r="B494" i="17"/>
  <c r="C493" i="17"/>
  <c r="B493" i="17"/>
  <c r="C492" i="17"/>
  <c r="B492" i="17"/>
  <c r="C491" i="17"/>
  <c r="B491" i="17"/>
  <c r="C490" i="17"/>
  <c r="B490" i="17"/>
  <c r="C489" i="17"/>
  <c r="B489" i="17"/>
  <c r="C488" i="17"/>
  <c r="B488" i="17"/>
  <c r="C487" i="17"/>
  <c r="B487" i="17"/>
  <c r="C486" i="17"/>
  <c r="B486" i="17"/>
  <c r="C485" i="17"/>
  <c r="B485" i="17"/>
  <c r="C484" i="17"/>
  <c r="B484" i="17"/>
  <c r="C483" i="17"/>
  <c r="B483" i="17"/>
  <c r="C482" i="17"/>
  <c r="B482" i="17"/>
  <c r="C481" i="17"/>
  <c r="B481" i="17"/>
  <c r="C480" i="17"/>
  <c r="B480" i="17"/>
  <c r="C479" i="17"/>
  <c r="B479" i="17"/>
  <c r="C478" i="17"/>
  <c r="B478" i="17"/>
  <c r="C477" i="17"/>
  <c r="B477" i="17"/>
  <c r="C476" i="17"/>
  <c r="B476" i="17"/>
  <c r="C475" i="17"/>
  <c r="B475" i="17"/>
  <c r="C474" i="17"/>
  <c r="B474" i="17"/>
  <c r="C473" i="17"/>
  <c r="B473" i="17"/>
  <c r="C472" i="17"/>
  <c r="B472" i="17"/>
  <c r="C471" i="17"/>
  <c r="B471" i="17"/>
  <c r="C470" i="17"/>
  <c r="B470" i="17"/>
  <c r="C469" i="17"/>
  <c r="B469" i="17"/>
  <c r="C468" i="17"/>
  <c r="B468" i="17"/>
  <c r="C467" i="17"/>
  <c r="B467" i="17"/>
  <c r="C466" i="17"/>
  <c r="B466" i="17"/>
  <c r="C465" i="17"/>
  <c r="B465" i="17"/>
  <c r="C464" i="17"/>
  <c r="B464" i="17"/>
  <c r="C463" i="17"/>
  <c r="B463" i="17"/>
  <c r="C462" i="17"/>
  <c r="B462" i="17"/>
  <c r="C461" i="17"/>
  <c r="B461" i="17"/>
  <c r="C460" i="17"/>
  <c r="B460" i="17"/>
  <c r="C459" i="17"/>
  <c r="B459" i="17"/>
  <c r="C458" i="17"/>
  <c r="B458" i="17"/>
  <c r="C457" i="17"/>
  <c r="B457" i="17"/>
  <c r="C456" i="17"/>
  <c r="B456" i="17"/>
  <c r="C455" i="17"/>
  <c r="B455" i="17"/>
  <c r="C454" i="17"/>
  <c r="B454" i="17"/>
  <c r="C453" i="17"/>
  <c r="B453" i="17"/>
  <c r="C452" i="17"/>
  <c r="B452" i="17"/>
  <c r="C451" i="17"/>
  <c r="B451" i="17"/>
  <c r="C450" i="17"/>
  <c r="B450" i="17"/>
  <c r="C449" i="17"/>
  <c r="B449" i="17"/>
  <c r="C448" i="17"/>
  <c r="B448" i="17"/>
  <c r="C447" i="17"/>
  <c r="B447" i="17"/>
  <c r="C446" i="17"/>
  <c r="B446" i="17"/>
  <c r="C445" i="17"/>
  <c r="B445" i="17"/>
  <c r="C444" i="17"/>
  <c r="B444" i="17"/>
  <c r="C443" i="17"/>
  <c r="B443" i="17"/>
  <c r="C442" i="17"/>
  <c r="B442" i="17"/>
  <c r="C441" i="17"/>
  <c r="B441" i="17"/>
  <c r="C440" i="17"/>
  <c r="B440" i="17"/>
  <c r="C439" i="17"/>
  <c r="B439" i="17"/>
  <c r="C438" i="17"/>
  <c r="B438" i="17"/>
  <c r="C437" i="17"/>
  <c r="B437" i="17"/>
  <c r="C436" i="17"/>
  <c r="B436" i="17"/>
  <c r="C435" i="17"/>
  <c r="B435" i="17"/>
  <c r="C434" i="17"/>
  <c r="B434" i="17"/>
  <c r="C433" i="17"/>
  <c r="B433" i="17"/>
  <c r="C432" i="17"/>
  <c r="B432" i="17"/>
  <c r="C431" i="17"/>
  <c r="B431" i="17"/>
  <c r="C430" i="17"/>
  <c r="B430" i="17"/>
  <c r="C429" i="17"/>
  <c r="B429" i="17"/>
  <c r="C428" i="17"/>
  <c r="B428" i="17"/>
  <c r="C427" i="17"/>
  <c r="B427" i="17"/>
  <c r="C426" i="17"/>
  <c r="B426" i="17"/>
  <c r="C425" i="17"/>
  <c r="B425" i="17"/>
  <c r="C424" i="17"/>
  <c r="B424" i="17"/>
  <c r="C423" i="17"/>
  <c r="B423" i="17"/>
  <c r="C422" i="17"/>
  <c r="B422" i="17"/>
  <c r="C421" i="17"/>
  <c r="B421" i="17"/>
  <c r="C420" i="17"/>
  <c r="B420" i="17"/>
  <c r="C419" i="17"/>
  <c r="B419" i="17"/>
  <c r="C418" i="17"/>
  <c r="B418" i="17"/>
  <c r="C417" i="17"/>
  <c r="B417" i="17"/>
  <c r="C416" i="17"/>
  <c r="B416" i="17"/>
  <c r="C415" i="17"/>
  <c r="B415" i="17"/>
  <c r="C414" i="17"/>
  <c r="B414" i="17"/>
  <c r="C413" i="17"/>
  <c r="B413" i="17"/>
  <c r="C412" i="17"/>
  <c r="B412" i="17"/>
  <c r="C411" i="17"/>
  <c r="B411" i="17"/>
  <c r="C410" i="17"/>
  <c r="B410" i="17"/>
  <c r="C409" i="17"/>
  <c r="B409" i="17"/>
  <c r="C408" i="17"/>
  <c r="B408" i="17"/>
  <c r="C407" i="17"/>
  <c r="B407" i="17"/>
  <c r="C406" i="17"/>
  <c r="B406" i="17"/>
  <c r="C405" i="17"/>
  <c r="B405" i="17"/>
  <c r="C404" i="17"/>
  <c r="B404" i="17"/>
  <c r="C403" i="17"/>
  <c r="B403" i="17"/>
  <c r="C402" i="17"/>
  <c r="B402" i="17"/>
  <c r="C401" i="17"/>
  <c r="B401" i="17"/>
  <c r="C400" i="17"/>
  <c r="B400" i="17"/>
  <c r="C399" i="17"/>
  <c r="B399" i="17"/>
  <c r="C398" i="17"/>
  <c r="B398" i="17"/>
  <c r="C397" i="17"/>
  <c r="B397" i="17"/>
  <c r="C396" i="17"/>
  <c r="B396" i="17"/>
  <c r="C395" i="17"/>
  <c r="B395" i="17"/>
  <c r="C394" i="17"/>
  <c r="B394" i="17"/>
  <c r="C393" i="17"/>
  <c r="B393" i="17"/>
  <c r="C392" i="17"/>
  <c r="B392" i="17"/>
  <c r="C391" i="17"/>
  <c r="B391" i="17"/>
  <c r="C390" i="17"/>
  <c r="B390" i="17"/>
  <c r="C389" i="17"/>
  <c r="B389" i="17"/>
  <c r="C388" i="17"/>
  <c r="B388" i="17"/>
  <c r="C387" i="17"/>
  <c r="B387" i="17"/>
  <c r="C386" i="17"/>
  <c r="B386" i="17"/>
  <c r="C385" i="17"/>
  <c r="B385" i="17"/>
  <c r="C384" i="17"/>
  <c r="B384" i="17"/>
  <c r="C383" i="17"/>
  <c r="B383" i="17"/>
  <c r="C382" i="17"/>
  <c r="B382" i="17"/>
  <c r="C381" i="17"/>
  <c r="B381" i="17"/>
  <c r="C380" i="17"/>
  <c r="B380" i="17"/>
  <c r="C379" i="17"/>
  <c r="B379" i="17"/>
  <c r="C378" i="17"/>
  <c r="B378" i="17"/>
  <c r="C377" i="17"/>
  <c r="B377" i="17"/>
  <c r="C376" i="17"/>
  <c r="B376" i="17"/>
  <c r="C375" i="17"/>
  <c r="B375" i="17"/>
  <c r="C374" i="17"/>
  <c r="B374" i="17"/>
  <c r="C373" i="17"/>
  <c r="B373" i="17"/>
  <c r="C372" i="17"/>
  <c r="B372" i="17"/>
  <c r="C371" i="17"/>
  <c r="B371" i="17"/>
  <c r="C370" i="17"/>
  <c r="B370" i="17"/>
  <c r="C369" i="17"/>
  <c r="B369" i="17"/>
  <c r="C368" i="17"/>
  <c r="B368" i="17"/>
  <c r="C367" i="17"/>
  <c r="B367" i="17"/>
  <c r="C366" i="17"/>
  <c r="B366" i="17"/>
  <c r="C365" i="17"/>
  <c r="B365" i="17"/>
  <c r="C364" i="17"/>
  <c r="B364" i="17"/>
  <c r="C363" i="17"/>
  <c r="B363" i="17"/>
  <c r="C362" i="17"/>
  <c r="B362" i="17"/>
  <c r="C361" i="17"/>
  <c r="B361" i="17"/>
  <c r="C360" i="17"/>
  <c r="B360" i="17"/>
  <c r="C359" i="17"/>
  <c r="B359" i="17"/>
  <c r="C358" i="17"/>
  <c r="B358" i="17"/>
  <c r="C357" i="17"/>
  <c r="B357" i="17"/>
  <c r="C356" i="17"/>
  <c r="B356" i="17"/>
  <c r="C355" i="17"/>
  <c r="B355" i="17"/>
  <c r="C354" i="17"/>
  <c r="B354" i="17"/>
  <c r="C353" i="17"/>
  <c r="B353" i="17"/>
  <c r="C352" i="17"/>
  <c r="B352" i="17"/>
  <c r="C351" i="17"/>
  <c r="B351" i="17"/>
  <c r="C350" i="17"/>
  <c r="B350" i="17"/>
  <c r="C349" i="17"/>
  <c r="B349" i="17"/>
  <c r="C348" i="17"/>
  <c r="B348" i="17"/>
  <c r="C347" i="17"/>
  <c r="B347" i="17"/>
  <c r="C346" i="17"/>
  <c r="B346" i="17"/>
  <c r="C345" i="17"/>
  <c r="B345" i="17"/>
  <c r="C344" i="17"/>
  <c r="B344" i="17"/>
  <c r="C343" i="17"/>
  <c r="B343" i="17"/>
  <c r="C342" i="17"/>
  <c r="B342" i="17"/>
  <c r="C341" i="17"/>
  <c r="B341" i="17"/>
  <c r="C340" i="17"/>
  <c r="B340" i="17"/>
  <c r="C339" i="17"/>
  <c r="B339" i="17"/>
  <c r="C338" i="17"/>
  <c r="B338" i="17"/>
  <c r="C337" i="17"/>
  <c r="B337" i="17"/>
  <c r="C336" i="17"/>
  <c r="B336" i="17"/>
  <c r="C335" i="17"/>
  <c r="B335" i="17"/>
  <c r="C334" i="17"/>
  <c r="B334" i="17"/>
  <c r="C333" i="17"/>
  <c r="B333" i="17"/>
  <c r="C332" i="17"/>
  <c r="B332" i="17"/>
  <c r="C331" i="17"/>
  <c r="B331" i="17"/>
  <c r="C330" i="17"/>
  <c r="B330" i="17"/>
  <c r="C329" i="17"/>
  <c r="B329" i="17"/>
  <c r="C328" i="17"/>
  <c r="B328" i="17"/>
  <c r="C327" i="17"/>
  <c r="B327" i="17"/>
  <c r="C326" i="17"/>
  <c r="B326" i="17"/>
  <c r="C325" i="17"/>
  <c r="B325" i="17"/>
  <c r="C324" i="17"/>
  <c r="B324" i="17"/>
  <c r="C323" i="17"/>
  <c r="B323" i="17"/>
  <c r="C322" i="17"/>
  <c r="B322" i="17"/>
  <c r="C321" i="17"/>
  <c r="B321" i="17"/>
  <c r="C320" i="17"/>
  <c r="B320" i="17"/>
  <c r="C319" i="17"/>
  <c r="B319" i="17"/>
  <c r="C318" i="17"/>
  <c r="B318" i="17"/>
  <c r="C317" i="17"/>
  <c r="B317" i="17"/>
  <c r="C316" i="17"/>
  <c r="B316" i="17"/>
  <c r="C315" i="17"/>
  <c r="B315" i="17"/>
  <c r="C314" i="17"/>
  <c r="B314" i="17"/>
  <c r="C313" i="17"/>
  <c r="B313" i="17"/>
  <c r="C312" i="17"/>
  <c r="B312" i="17"/>
  <c r="C311" i="17"/>
  <c r="B311" i="17"/>
  <c r="C310" i="17"/>
  <c r="B310" i="17"/>
  <c r="C309" i="17"/>
  <c r="B309" i="17"/>
  <c r="C308" i="17"/>
  <c r="B308" i="17"/>
  <c r="C307" i="17"/>
  <c r="B307" i="17"/>
  <c r="C306" i="17"/>
  <c r="B306" i="17"/>
  <c r="C305" i="17"/>
  <c r="B305" i="17"/>
  <c r="C304" i="17"/>
  <c r="B304" i="17"/>
  <c r="C303" i="17"/>
  <c r="B303" i="17"/>
  <c r="C302" i="17"/>
  <c r="B302" i="17"/>
  <c r="C301" i="17"/>
  <c r="B301" i="17"/>
  <c r="C300" i="17"/>
  <c r="B300" i="17"/>
  <c r="C299" i="17"/>
  <c r="B299" i="17"/>
  <c r="C298" i="17"/>
  <c r="B298" i="17"/>
  <c r="C297" i="17"/>
  <c r="B297" i="17"/>
  <c r="C296" i="17"/>
  <c r="B296" i="17"/>
  <c r="C295" i="17"/>
  <c r="B295" i="17"/>
  <c r="C294" i="17"/>
  <c r="B294" i="17"/>
  <c r="C293" i="17"/>
  <c r="B293" i="17"/>
  <c r="C292" i="17"/>
  <c r="B292" i="17"/>
  <c r="C291" i="17"/>
  <c r="B291" i="17"/>
  <c r="C290" i="17"/>
  <c r="B290" i="17"/>
  <c r="C289" i="17"/>
  <c r="B289" i="17"/>
  <c r="C288" i="17"/>
  <c r="B288" i="17"/>
  <c r="C287" i="17"/>
  <c r="B287" i="17"/>
  <c r="C286" i="17"/>
  <c r="B286" i="17"/>
  <c r="C285" i="17"/>
  <c r="B285" i="17"/>
  <c r="C284" i="17"/>
  <c r="B284" i="17"/>
  <c r="C283" i="17"/>
  <c r="B283" i="17"/>
  <c r="C282" i="17"/>
  <c r="B282" i="17"/>
  <c r="C281" i="17"/>
  <c r="B281" i="17"/>
  <c r="C280" i="17"/>
  <c r="B280" i="17"/>
  <c r="C279" i="17"/>
  <c r="B279" i="17"/>
  <c r="C278" i="17"/>
  <c r="B278" i="17"/>
  <c r="C277" i="17"/>
  <c r="B277" i="17"/>
  <c r="C276" i="17"/>
  <c r="B276" i="17"/>
  <c r="C275" i="17"/>
  <c r="B275" i="17"/>
  <c r="C274" i="17"/>
  <c r="B274" i="17"/>
  <c r="C273" i="17"/>
  <c r="B273" i="17"/>
  <c r="C272" i="17"/>
  <c r="B272" i="17"/>
  <c r="C271" i="17"/>
  <c r="B271" i="17"/>
  <c r="C270" i="17"/>
  <c r="B270" i="17"/>
  <c r="C269" i="17"/>
  <c r="B269" i="17"/>
  <c r="C268" i="17"/>
  <c r="B268" i="17"/>
  <c r="C267" i="17"/>
  <c r="B267" i="17"/>
  <c r="C266" i="17"/>
  <c r="B266" i="17"/>
  <c r="C265" i="17"/>
  <c r="B265" i="17"/>
  <c r="C264" i="17"/>
  <c r="B264" i="17"/>
  <c r="C263" i="17"/>
  <c r="B263" i="17"/>
  <c r="C262" i="17"/>
  <c r="B262" i="17"/>
  <c r="C261" i="17"/>
  <c r="B261" i="17"/>
  <c r="C260" i="17"/>
  <c r="B260" i="17"/>
  <c r="C259" i="17"/>
  <c r="B259" i="17"/>
  <c r="C258" i="17"/>
  <c r="B258" i="17"/>
  <c r="C257" i="17"/>
  <c r="B257" i="17"/>
  <c r="C256" i="17"/>
  <c r="B256" i="17"/>
  <c r="C255" i="17"/>
  <c r="B255" i="17"/>
  <c r="C254" i="17"/>
  <c r="B254" i="17"/>
  <c r="C253" i="17"/>
  <c r="B253" i="17"/>
  <c r="C252" i="17"/>
  <c r="B252" i="17"/>
  <c r="C251" i="17"/>
  <c r="B251" i="17"/>
  <c r="C250" i="17"/>
  <c r="B250" i="17"/>
  <c r="C249" i="17"/>
  <c r="B249" i="17"/>
  <c r="C248" i="17"/>
  <c r="B248" i="17"/>
  <c r="C247" i="17"/>
  <c r="B247" i="17"/>
  <c r="C246" i="17"/>
  <c r="B246" i="17"/>
  <c r="C245" i="17"/>
  <c r="B245" i="17"/>
  <c r="C244" i="17"/>
  <c r="B244" i="17"/>
  <c r="C243" i="17"/>
  <c r="B243" i="17"/>
  <c r="C242" i="17"/>
  <c r="B242" i="17"/>
  <c r="C241" i="17"/>
  <c r="B241" i="17"/>
  <c r="C240" i="17"/>
  <c r="B240" i="17"/>
  <c r="C239" i="17"/>
  <c r="B239" i="17"/>
  <c r="C238" i="17"/>
  <c r="B238" i="17"/>
  <c r="C237" i="17"/>
  <c r="B237" i="17"/>
  <c r="C236" i="17"/>
  <c r="B236" i="17"/>
  <c r="C235" i="17"/>
  <c r="B235" i="17"/>
  <c r="C234" i="17"/>
  <c r="B234" i="17"/>
  <c r="C233" i="17"/>
  <c r="B233" i="17"/>
  <c r="C232" i="17"/>
  <c r="B232" i="17"/>
  <c r="C231" i="17"/>
  <c r="B231" i="17"/>
  <c r="C230" i="17"/>
  <c r="B230" i="17"/>
  <c r="C229" i="17"/>
  <c r="B229" i="17"/>
  <c r="C228" i="17"/>
  <c r="B228" i="17"/>
  <c r="C227" i="17"/>
  <c r="B227" i="17"/>
  <c r="C226" i="17"/>
  <c r="B226" i="17"/>
  <c r="C225" i="17"/>
  <c r="B225" i="17"/>
  <c r="C224" i="17"/>
  <c r="B224" i="17"/>
  <c r="C223" i="17"/>
  <c r="B223" i="17"/>
  <c r="C222" i="17"/>
  <c r="B222" i="17"/>
  <c r="C221" i="17"/>
  <c r="B221" i="17"/>
  <c r="C220" i="17"/>
  <c r="B220" i="17"/>
  <c r="C219" i="17"/>
  <c r="B219" i="17"/>
  <c r="C218" i="17"/>
  <c r="B218" i="17"/>
  <c r="C217" i="17"/>
  <c r="B217" i="17"/>
  <c r="C216" i="17"/>
  <c r="B216" i="17"/>
  <c r="C215" i="17"/>
  <c r="B215" i="17"/>
  <c r="C214" i="17"/>
  <c r="B214" i="17"/>
  <c r="C213" i="17"/>
  <c r="B213" i="17"/>
  <c r="C212" i="17"/>
  <c r="B212" i="17"/>
  <c r="C211" i="17"/>
  <c r="B211" i="17"/>
  <c r="C210" i="17"/>
  <c r="B210" i="17"/>
  <c r="C209" i="17"/>
  <c r="B209" i="17"/>
  <c r="C208" i="17"/>
  <c r="B208" i="17"/>
  <c r="C207" i="17"/>
  <c r="B207" i="17"/>
  <c r="C206" i="17"/>
  <c r="B206" i="17"/>
  <c r="C205" i="17"/>
  <c r="B205" i="17"/>
  <c r="C204" i="17"/>
  <c r="B204" i="17"/>
  <c r="C203" i="17"/>
  <c r="B203" i="17"/>
  <c r="C202" i="17"/>
  <c r="B202" i="17"/>
  <c r="C201" i="17"/>
  <c r="B201" i="17"/>
  <c r="C200" i="17"/>
  <c r="B200" i="17"/>
  <c r="C199" i="17"/>
  <c r="B199" i="17"/>
  <c r="C198" i="17"/>
  <c r="B198" i="17"/>
  <c r="C197" i="17"/>
  <c r="B197" i="17"/>
  <c r="C196" i="17"/>
  <c r="B196" i="17"/>
  <c r="C195" i="17"/>
  <c r="B195" i="17"/>
  <c r="C194" i="17"/>
  <c r="B194" i="17"/>
  <c r="C193" i="17"/>
  <c r="B193" i="17"/>
  <c r="C192" i="17"/>
  <c r="B192" i="17"/>
  <c r="C191" i="17"/>
  <c r="B191" i="17"/>
  <c r="C190" i="17"/>
  <c r="B190" i="17"/>
  <c r="C189" i="17"/>
  <c r="B189" i="17"/>
  <c r="C188" i="17"/>
  <c r="B188" i="17"/>
  <c r="C187" i="17"/>
  <c r="B187" i="17"/>
  <c r="C186" i="17"/>
  <c r="B186" i="17"/>
  <c r="C185" i="17"/>
  <c r="B185" i="17"/>
  <c r="C184" i="17"/>
  <c r="B184" i="17"/>
  <c r="C183" i="17"/>
  <c r="B183" i="17"/>
  <c r="C182" i="17"/>
  <c r="B182" i="17"/>
  <c r="C181" i="17"/>
  <c r="B181" i="17"/>
  <c r="C180" i="17"/>
  <c r="B180" i="17"/>
  <c r="C179" i="17"/>
  <c r="B179" i="17"/>
  <c r="C178" i="17"/>
  <c r="B178" i="17"/>
  <c r="C177" i="17"/>
  <c r="B177" i="17"/>
  <c r="C176" i="17"/>
  <c r="B176" i="17"/>
  <c r="C175" i="17"/>
  <c r="B175" i="17"/>
  <c r="C174" i="17"/>
  <c r="B174" i="17"/>
  <c r="C173" i="17"/>
  <c r="B173" i="17"/>
  <c r="C172" i="17"/>
  <c r="B172" i="17"/>
  <c r="C171" i="17"/>
  <c r="B171" i="17"/>
  <c r="C170" i="17"/>
  <c r="B170" i="17"/>
  <c r="C169" i="17"/>
  <c r="B169" i="17"/>
  <c r="C168" i="17"/>
  <c r="B168" i="17"/>
  <c r="C167" i="17"/>
  <c r="B167" i="17"/>
  <c r="C166" i="17"/>
  <c r="B166" i="17"/>
  <c r="C165" i="17"/>
  <c r="B165" i="17"/>
  <c r="C164" i="17"/>
  <c r="B164" i="17"/>
  <c r="C163" i="17"/>
  <c r="B163" i="17"/>
  <c r="C162" i="17"/>
  <c r="B162" i="17"/>
  <c r="C161" i="17"/>
  <c r="B161" i="17"/>
  <c r="C160" i="17"/>
  <c r="B160" i="17"/>
  <c r="C159" i="17"/>
  <c r="B159" i="17"/>
  <c r="C158" i="17"/>
  <c r="B158" i="17"/>
  <c r="C157" i="17"/>
  <c r="B157" i="17"/>
  <c r="C156" i="17"/>
  <c r="B156" i="17"/>
  <c r="C155" i="17"/>
  <c r="B155" i="17"/>
  <c r="C154" i="17"/>
  <c r="B154" i="17"/>
  <c r="C153" i="17"/>
  <c r="B153" i="17"/>
  <c r="C152" i="17"/>
  <c r="B152" i="17"/>
  <c r="C151" i="17"/>
  <c r="B151" i="17"/>
  <c r="C150" i="17"/>
  <c r="B150" i="17"/>
  <c r="C149" i="17"/>
  <c r="B149" i="17"/>
  <c r="C148" i="17"/>
  <c r="B148" i="17"/>
  <c r="C147" i="17"/>
  <c r="B147" i="17"/>
  <c r="C146" i="17"/>
  <c r="B146" i="17"/>
  <c r="C145" i="17"/>
  <c r="B145" i="17"/>
  <c r="C144" i="17"/>
  <c r="B144" i="17"/>
  <c r="C143" i="17"/>
  <c r="B143" i="17"/>
  <c r="C142" i="17"/>
  <c r="B142" i="17"/>
  <c r="C141" i="17"/>
  <c r="B141" i="17"/>
  <c r="C140" i="17"/>
  <c r="B140" i="17"/>
  <c r="C139" i="17"/>
  <c r="B139" i="17"/>
  <c r="C138" i="17"/>
  <c r="B138" i="17"/>
  <c r="C137" i="17"/>
  <c r="B137" i="17"/>
  <c r="C136" i="17"/>
  <c r="B136" i="17"/>
  <c r="C135" i="17"/>
  <c r="B135" i="17"/>
  <c r="C134" i="17"/>
  <c r="B134" i="17"/>
  <c r="C133" i="17"/>
  <c r="B133" i="17"/>
  <c r="C132" i="17"/>
  <c r="B132" i="17"/>
  <c r="C131" i="17"/>
  <c r="B131" i="17"/>
  <c r="C130" i="17"/>
  <c r="B130" i="17"/>
  <c r="C129" i="17"/>
  <c r="B129" i="17"/>
  <c r="C128" i="17"/>
  <c r="B128" i="17"/>
  <c r="C127" i="17"/>
  <c r="B127" i="17"/>
  <c r="C126" i="17"/>
  <c r="B126" i="17"/>
  <c r="C125" i="17"/>
  <c r="B125" i="17"/>
  <c r="C124" i="17"/>
  <c r="B124" i="17"/>
  <c r="C123" i="17"/>
  <c r="B123" i="17"/>
  <c r="C122" i="17"/>
  <c r="B122" i="17"/>
  <c r="C121" i="17"/>
  <c r="B121" i="17"/>
  <c r="C120" i="17"/>
  <c r="B120" i="17"/>
  <c r="C119" i="17"/>
  <c r="B119" i="17"/>
  <c r="C118" i="17"/>
  <c r="B118" i="17"/>
  <c r="C117" i="17"/>
  <c r="B117" i="17"/>
  <c r="C116" i="17"/>
  <c r="B116" i="17"/>
  <c r="C115" i="17"/>
  <c r="B115" i="17"/>
  <c r="C114" i="17"/>
  <c r="B114" i="17"/>
  <c r="C113" i="17"/>
  <c r="B113" i="17"/>
  <c r="C112" i="17"/>
  <c r="B112" i="17"/>
  <c r="C111" i="17"/>
  <c r="B111" i="17"/>
  <c r="C110" i="17"/>
  <c r="B110" i="17"/>
  <c r="C109" i="17"/>
  <c r="B109" i="17"/>
  <c r="C108" i="17"/>
  <c r="B108" i="17"/>
  <c r="C107" i="17"/>
  <c r="B107" i="17"/>
  <c r="C106" i="17"/>
  <c r="B106" i="17"/>
  <c r="C105" i="17"/>
  <c r="B105" i="17"/>
  <c r="C104" i="17"/>
  <c r="B104" i="17"/>
  <c r="C103" i="17"/>
  <c r="B103" i="17"/>
  <c r="C102" i="17"/>
  <c r="B102" i="17"/>
  <c r="C101" i="17"/>
  <c r="B101" i="17"/>
  <c r="C100" i="17"/>
  <c r="B100" i="17"/>
  <c r="C99" i="17"/>
  <c r="B99" i="17"/>
  <c r="C98" i="17"/>
  <c r="B98" i="17"/>
  <c r="C97" i="17"/>
  <c r="B97" i="17"/>
  <c r="C96" i="17"/>
  <c r="B96" i="17"/>
  <c r="C95" i="17"/>
  <c r="B95" i="17"/>
  <c r="C94" i="17"/>
  <c r="B94" i="17"/>
  <c r="C93" i="17"/>
  <c r="B93" i="17"/>
  <c r="C92" i="17"/>
  <c r="B92" i="17"/>
  <c r="C91" i="17"/>
  <c r="B91" i="17"/>
  <c r="C90" i="17"/>
  <c r="B90" i="17"/>
  <c r="C89" i="17"/>
  <c r="B89" i="17"/>
  <c r="C88" i="17"/>
  <c r="B88" i="17"/>
  <c r="C87" i="17"/>
  <c r="B87" i="17"/>
  <c r="C86" i="17"/>
  <c r="B86" i="17"/>
  <c r="C85" i="17"/>
  <c r="B85" i="17"/>
  <c r="C84" i="17"/>
  <c r="B84" i="17"/>
  <c r="C83" i="17"/>
  <c r="B83" i="17"/>
  <c r="C82" i="17"/>
  <c r="B82" i="17"/>
  <c r="C81" i="17"/>
  <c r="B81" i="17"/>
  <c r="C80" i="17"/>
  <c r="B80" i="17"/>
  <c r="C79" i="17"/>
  <c r="B79" i="17"/>
  <c r="C78" i="17"/>
  <c r="B78" i="17"/>
  <c r="C77" i="17"/>
  <c r="B77" i="17"/>
  <c r="C76" i="17"/>
  <c r="B76" i="17"/>
  <c r="C75" i="17"/>
  <c r="B75" i="17"/>
  <c r="C74" i="17"/>
  <c r="B74" i="17"/>
  <c r="C73" i="17"/>
  <c r="B73" i="17"/>
  <c r="C72" i="17"/>
  <c r="B72" i="17"/>
  <c r="C71" i="17"/>
  <c r="B71" i="17"/>
  <c r="C70" i="17"/>
  <c r="B70" i="17"/>
  <c r="C69" i="17"/>
  <c r="B69" i="17"/>
  <c r="C68" i="17"/>
  <c r="B68" i="17"/>
  <c r="C67" i="17"/>
  <c r="B67" i="17"/>
  <c r="C66" i="17"/>
  <c r="B66" i="17"/>
  <c r="C65" i="17"/>
  <c r="B65" i="17"/>
  <c r="C64" i="17"/>
  <c r="B64" i="17"/>
  <c r="C63" i="17"/>
  <c r="B63" i="17"/>
  <c r="C62" i="17"/>
  <c r="B62" i="17"/>
  <c r="C61" i="17"/>
  <c r="B61" i="17"/>
  <c r="C60" i="17"/>
  <c r="B60" i="17"/>
  <c r="C59" i="17"/>
  <c r="B59" i="17"/>
  <c r="C58" i="17"/>
  <c r="B58" i="17"/>
  <c r="C57" i="17"/>
  <c r="B57" i="17"/>
  <c r="C56" i="17"/>
  <c r="B56" i="17"/>
  <c r="C55" i="17"/>
  <c r="B55" i="17"/>
  <c r="C54" i="17"/>
  <c r="B54" i="17"/>
  <c r="C53" i="17"/>
  <c r="B53" i="17"/>
  <c r="C52" i="17"/>
  <c r="B52" i="17"/>
  <c r="C51" i="17"/>
  <c r="B51" i="17"/>
  <c r="C50" i="17"/>
  <c r="B50" i="17"/>
  <c r="C49" i="17"/>
  <c r="B49" i="17"/>
  <c r="C48" i="17"/>
  <c r="B48" i="17"/>
  <c r="C47" i="17"/>
  <c r="B47" i="17"/>
  <c r="C46" i="17"/>
  <c r="B46" i="17"/>
  <c r="C45" i="17"/>
  <c r="B45" i="17"/>
  <c r="C44" i="17"/>
  <c r="B44" i="17"/>
  <c r="C43" i="17"/>
  <c r="B43" i="17"/>
  <c r="C42" i="17"/>
  <c r="B42" i="17"/>
  <c r="C41" i="17"/>
  <c r="B41" i="17"/>
  <c r="C40" i="17"/>
  <c r="B40" i="17"/>
  <c r="C39" i="17"/>
  <c r="B39" i="17"/>
  <c r="C38" i="17"/>
  <c r="B38" i="17"/>
  <c r="C37" i="17"/>
  <c r="B37" i="17"/>
  <c r="C36" i="17"/>
  <c r="B36" i="17"/>
  <c r="C35" i="17"/>
  <c r="B35" i="17"/>
  <c r="C34" i="17"/>
  <c r="B34" i="17"/>
  <c r="C33" i="17"/>
  <c r="B33" i="17"/>
  <c r="C32" i="17"/>
  <c r="B32" i="17"/>
  <c r="C31" i="17"/>
  <c r="B31" i="17"/>
  <c r="C30" i="17"/>
  <c r="B30" i="17"/>
  <c r="C29" i="17"/>
  <c r="B29" i="17"/>
  <c r="C28" i="17"/>
  <c r="B28" i="17"/>
  <c r="C27" i="17"/>
  <c r="B27" i="17"/>
  <c r="C26" i="17"/>
  <c r="B26" i="17"/>
  <c r="C25" i="17"/>
  <c r="B25" i="17"/>
  <c r="C24" i="17"/>
  <c r="B24" i="17"/>
  <c r="C23" i="17"/>
  <c r="B23" i="17"/>
  <c r="C22" i="17"/>
  <c r="B22" i="17"/>
  <c r="C21" i="17"/>
  <c r="B21" i="17"/>
  <c r="C20" i="17"/>
  <c r="B20" i="17"/>
  <c r="C19" i="17"/>
  <c r="B19" i="17"/>
  <c r="C18" i="17"/>
  <c r="B18" i="17"/>
  <c r="C17" i="17"/>
  <c r="B17" i="17"/>
  <c r="C16" i="17"/>
  <c r="B16" i="17"/>
  <c r="C15" i="17"/>
  <c r="B15" i="17"/>
  <c r="C14" i="17"/>
  <c r="B14" i="17"/>
  <c r="C13" i="17"/>
  <c r="B13" i="17"/>
  <c r="C12" i="17"/>
  <c r="B12" i="17"/>
  <c r="C11" i="17"/>
  <c r="B11" i="17"/>
  <c r="C10" i="17"/>
  <c r="B10" i="17"/>
  <c r="C9" i="17"/>
  <c r="B9" i="17"/>
  <c r="C8" i="17"/>
  <c r="B8" i="17"/>
  <c r="C7" i="17"/>
  <c r="B7" i="17"/>
  <c r="C6" i="17"/>
  <c r="B6" i="17"/>
  <c r="C5" i="17"/>
  <c r="B5" i="17"/>
  <c r="C4" i="17"/>
  <c r="B4" i="17"/>
  <c r="C3" i="17"/>
  <c r="B3" i="17"/>
  <c r="C2" i="17"/>
  <c r="B2" i="17"/>
  <c r="C2004" i="12" l="1"/>
  <c r="B2004" i="12"/>
  <c r="C2003" i="12"/>
  <c r="B2003" i="12"/>
  <c r="C2002" i="12"/>
  <c r="B2002" i="12"/>
  <c r="C2001" i="12"/>
  <c r="B2001" i="12"/>
  <c r="C2000" i="12"/>
  <c r="B2000" i="12"/>
  <c r="C1999" i="12"/>
  <c r="B1999" i="12"/>
  <c r="C1998" i="12"/>
  <c r="B1998" i="12"/>
  <c r="C1997" i="12"/>
  <c r="B1997" i="12"/>
  <c r="C1996" i="12"/>
  <c r="B1996" i="12"/>
  <c r="C1995" i="12"/>
  <c r="B1995" i="12"/>
  <c r="C1994" i="12"/>
  <c r="B1994" i="12"/>
  <c r="C1993" i="12"/>
  <c r="B1993" i="12"/>
  <c r="C1992" i="12"/>
  <c r="B1992" i="12"/>
  <c r="C1991" i="12"/>
  <c r="B1991" i="12"/>
  <c r="C1990" i="12"/>
  <c r="B1990" i="12"/>
  <c r="C1989" i="12"/>
  <c r="B1989" i="12"/>
  <c r="C1988" i="12"/>
  <c r="B1988" i="12"/>
  <c r="C1987" i="12"/>
  <c r="B1987" i="12"/>
  <c r="C1986" i="12"/>
  <c r="B1986" i="12"/>
  <c r="C1985" i="12"/>
  <c r="B1985" i="12"/>
  <c r="C1984" i="12"/>
  <c r="B1984" i="12"/>
  <c r="C1983" i="12"/>
  <c r="B1983" i="12"/>
  <c r="C1982" i="12"/>
  <c r="B1982" i="12"/>
  <c r="C1981" i="12"/>
  <c r="B1981" i="12"/>
  <c r="C1980" i="12"/>
  <c r="B1980" i="12"/>
  <c r="C1979" i="12"/>
  <c r="B1979" i="12"/>
  <c r="C1978" i="12"/>
  <c r="B1978" i="12"/>
  <c r="C1977" i="12"/>
  <c r="B1977" i="12"/>
  <c r="C1976" i="12"/>
  <c r="B1976" i="12"/>
  <c r="C1975" i="12"/>
  <c r="B1975" i="12"/>
  <c r="C1974" i="12"/>
  <c r="B1974" i="12"/>
  <c r="C1973" i="12"/>
  <c r="B1973" i="12"/>
  <c r="C1972" i="12"/>
  <c r="B1972" i="12"/>
  <c r="C1971" i="12"/>
  <c r="B1971" i="12"/>
  <c r="C1970" i="12"/>
  <c r="B1970" i="12"/>
  <c r="C1969" i="12"/>
  <c r="B1969" i="12"/>
  <c r="C1968" i="12"/>
  <c r="B1968" i="12"/>
  <c r="C1967" i="12"/>
  <c r="B1967" i="12"/>
  <c r="C1966" i="12"/>
  <c r="B1966" i="12"/>
  <c r="C1965" i="12"/>
  <c r="B1965" i="12"/>
  <c r="C1964" i="12"/>
  <c r="B1964" i="12"/>
  <c r="C1963" i="12"/>
  <c r="B1963" i="12"/>
  <c r="C1962" i="12"/>
  <c r="B1962" i="12"/>
  <c r="C1961" i="12"/>
  <c r="B1961" i="12"/>
  <c r="C1960" i="12"/>
  <c r="B1960" i="12"/>
  <c r="C1959" i="12"/>
  <c r="B1959" i="12"/>
  <c r="C1958" i="12"/>
  <c r="B1958" i="12"/>
  <c r="C1957" i="12"/>
  <c r="B1957" i="12"/>
  <c r="C1956" i="12"/>
  <c r="B1956" i="12"/>
  <c r="C1955" i="12"/>
  <c r="B1955" i="12"/>
  <c r="C1954" i="12"/>
  <c r="B1954" i="12"/>
  <c r="C1953" i="12"/>
  <c r="B1953" i="12"/>
  <c r="C1952" i="12"/>
  <c r="B1952" i="12"/>
  <c r="C1951" i="12"/>
  <c r="B1951" i="12"/>
  <c r="C1950" i="12"/>
  <c r="B1950" i="12"/>
  <c r="C1949" i="12"/>
  <c r="B1949" i="12"/>
  <c r="C1948" i="12"/>
  <c r="B1948" i="12"/>
  <c r="C1947" i="12"/>
  <c r="B1947" i="12"/>
  <c r="C1946" i="12"/>
  <c r="B1946" i="12"/>
  <c r="C1945" i="12"/>
  <c r="B1945" i="12"/>
  <c r="C1944" i="12"/>
  <c r="B1944" i="12"/>
  <c r="C1943" i="12"/>
  <c r="B1943" i="12"/>
  <c r="C1942" i="12"/>
  <c r="B1942" i="12"/>
  <c r="C1941" i="12"/>
  <c r="B1941" i="12"/>
  <c r="C1940" i="12"/>
  <c r="B1940" i="12"/>
  <c r="C1939" i="12"/>
  <c r="B1939" i="12"/>
  <c r="C1938" i="12"/>
  <c r="B1938" i="12"/>
  <c r="C1937" i="12"/>
  <c r="B1937" i="12"/>
  <c r="C1936" i="12"/>
  <c r="B1936" i="12"/>
  <c r="C1935" i="12"/>
  <c r="B1935" i="12"/>
  <c r="C1934" i="12"/>
  <c r="B1934" i="12"/>
  <c r="C1933" i="12"/>
  <c r="B1933" i="12"/>
  <c r="C1932" i="12"/>
  <c r="B1932" i="12"/>
  <c r="C1931" i="12"/>
  <c r="B1931" i="12"/>
  <c r="C1930" i="12"/>
  <c r="B1930" i="12"/>
  <c r="C1929" i="12"/>
  <c r="B1929" i="12"/>
  <c r="C1928" i="12"/>
  <c r="B1928" i="12"/>
  <c r="C1927" i="12"/>
  <c r="B1927" i="12"/>
  <c r="C1926" i="12"/>
  <c r="B1926" i="12"/>
  <c r="C1925" i="12"/>
  <c r="B1925" i="12"/>
  <c r="C1924" i="12"/>
  <c r="B1924" i="12"/>
  <c r="C1923" i="12"/>
  <c r="B1923" i="12"/>
  <c r="C1922" i="12"/>
  <c r="B1922" i="12"/>
  <c r="C1921" i="12"/>
  <c r="B1921" i="12"/>
  <c r="C1920" i="12"/>
  <c r="B1920" i="12"/>
  <c r="C1919" i="12"/>
  <c r="B1919" i="12"/>
  <c r="C1918" i="12"/>
  <c r="B1918" i="12"/>
  <c r="C1917" i="12"/>
  <c r="B1917" i="12"/>
  <c r="C1916" i="12"/>
  <c r="B1916" i="12"/>
  <c r="C1915" i="12"/>
  <c r="B1915" i="12"/>
  <c r="C1914" i="12"/>
  <c r="B1914" i="12"/>
  <c r="C1913" i="12"/>
  <c r="B1913" i="12"/>
  <c r="C1912" i="12"/>
  <c r="B1912" i="12"/>
  <c r="C1911" i="12"/>
  <c r="B1911" i="12"/>
  <c r="C1910" i="12"/>
  <c r="B1910" i="12"/>
  <c r="C1909" i="12"/>
  <c r="B1909" i="12"/>
  <c r="C1908" i="12"/>
  <c r="B1908" i="12"/>
  <c r="C1907" i="12"/>
  <c r="B1907" i="12"/>
  <c r="C1906" i="12"/>
  <c r="B1906" i="12"/>
  <c r="C1905" i="12"/>
  <c r="B1905" i="12"/>
  <c r="C1904" i="12"/>
  <c r="B1904" i="12"/>
  <c r="C1903" i="12"/>
  <c r="B1903" i="12"/>
  <c r="C1902" i="12"/>
  <c r="B1902" i="12"/>
  <c r="C1901" i="12"/>
  <c r="B1901" i="12"/>
  <c r="C1900" i="12"/>
  <c r="B1900" i="12"/>
  <c r="C1899" i="12"/>
  <c r="B1899" i="12"/>
  <c r="C1898" i="12"/>
  <c r="B1898" i="12"/>
  <c r="C1897" i="12"/>
  <c r="B1897" i="12"/>
  <c r="C1896" i="12"/>
  <c r="B1896" i="12"/>
  <c r="C1895" i="12"/>
  <c r="B1895" i="12"/>
  <c r="C1894" i="12"/>
  <c r="B1894" i="12"/>
  <c r="C1893" i="12"/>
  <c r="B1893" i="12"/>
  <c r="C1892" i="12"/>
  <c r="B1892" i="12"/>
  <c r="C1891" i="12"/>
  <c r="B1891" i="12"/>
  <c r="C1890" i="12"/>
  <c r="B1890" i="12"/>
  <c r="C1889" i="12"/>
  <c r="B1889" i="12"/>
  <c r="C1888" i="12"/>
  <c r="B1888" i="12"/>
  <c r="C1887" i="12"/>
  <c r="B1887" i="12"/>
  <c r="C1886" i="12"/>
  <c r="B1886" i="12"/>
  <c r="C1885" i="12"/>
  <c r="B1885" i="12"/>
  <c r="C1884" i="12"/>
  <c r="B1884" i="12"/>
  <c r="C1883" i="12"/>
  <c r="B1883" i="12"/>
  <c r="C1882" i="12"/>
  <c r="B1882" i="12"/>
  <c r="C1881" i="12"/>
  <c r="B1881" i="12"/>
  <c r="C1880" i="12"/>
  <c r="B1880" i="12"/>
  <c r="C1879" i="12"/>
  <c r="B1879" i="12"/>
  <c r="C1878" i="12"/>
  <c r="B1878" i="12"/>
  <c r="C1877" i="12"/>
  <c r="B1877" i="12"/>
  <c r="C1876" i="12"/>
  <c r="B1876" i="12"/>
  <c r="C1875" i="12"/>
  <c r="B1875" i="12"/>
  <c r="C1874" i="12"/>
  <c r="B1874" i="12"/>
  <c r="C1873" i="12"/>
  <c r="B1873" i="12"/>
  <c r="C1872" i="12"/>
  <c r="B1872" i="12"/>
  <c r="C1871" i="12"/>
  <c r="B1871" i="12"/>
  <c r="C1870" i="12"/>
  <c r="B1870" i="12"/>
  <c r="C1869" i="12"/>
  <c r="B1869" i="12"/>
  <c r="C1868" i="12"/>
  <c r="B1868" i="12"/>
  <c r="C1867" i="12"/>
  <c r="B1867" i="12"/>
  <c r="C1866" i="12"/>
  <c r="B1866" i="12"/>
  <c r="C1865" i="12"/>
  <c r="B1865" i="12"/>
  <c r="C1864" i="12"/>
  <c r="B1864" i="12"/>
  <c r="C1863" i="12"/>
  <c r="B1863" i="12"/>
  <c r="C1862" i="12"/>
  <c r="B1862" i="12"/>
  <c r="C1861" i="12"/>
  <c r="B1861" i="12"/>
  <c r="C1860" i="12"/>
  <c r="B1860" i="12"/>
  <c r="C1859" i="12"/>
  <c r="B1859" i="12"/>
  <c r="C1858" i="12"/>
  <c r="B1858" i="12"/>
  <c r="C1857" i="12"/>
  <c r="B1857" i="12"/>
  <c r="C1856" i="12"/>
  <c r="B1856" i="12"/>
  <c r="C1855" i="12"/>
  <c r="B1855" i="12"/>
  <c r="C1854" i="12"/>
  <c r="B1854" i="12"/>
  <c r="C1853" i="12"/>
  <c r="B1853" i="12"/>
  <c r="C1852" i="12"/>
  <c r="B1852" i="12"/>
  <c r="C1851" i="12"/>
  <c r="B1851" i="12"/>
  <c r="C1850" i="12"/>
  <c r="B1850" i="12"/>
  <c r="C1849" i="12"/>
  <c r="B1849" i="12"/>
  <c r="C1848" i="12"/>
  <c r="B1848" i="12"/>
  <c r="C1847" i="12"/>
  <c r="B1847" i="12"/>
  <c r="C1846" i="12"/>
  <c r="B1846" i="12"/>
  <c r="C1845" i="12"/>
  <c r="B1845" i="12"/>
  <c r="C1844" i="12"/>
  <c r="B1844" i="12"/>
  <c r="C1843" i="12"/>
  <c r="B1843" i="12"/>
  <c r="C1842" i="12"/>
  <c r="B1842" i="12"/>
  <c r="C1841" i="12"/>
  <c r="B1841" i="12"/>
  <c r="C1840" i="12"/>
  <c r="B1840" i="12"/>
  <c r="C1839" i="12"/>
  <c r="B1839" i="12"/>
  <c r="C1838" i="12"/>
  <c r="B1838" i="12"/>
  <c r="C1837" i="12"/>
  <c r="B1837" i="12"/>
  <c r="C1836" i="12"/>
  <c r="B1836" i="12"/>
  <c r="C1835" i="12"/>
  <c r="B1835" i="12"/>
  <c r="C1834" i="12"/>
  <c r="B1834" i="12"/>
  <c r="C1833" i="12"/>
  <c r="B1833" i="12"/>
  <c r="C1832" i="12"/>
  <c r="B1832" i="12"/>
  <c r="C1831" i="12"/>
  <c r="B1831" i="12"/>
  <c r="C1830" i="12"/>
  <c r="B1830" i="12"/>
  <c r="C1829" i="12"/>
  <c r="B1829" i="12"/>
  <c r="C1828" i="12"/>
  <c r="B1828" i="12"/>
  <c r="C1827" i="12"/>
  <c r="B1827" i="12"/>
  <c r="C1826" i="12"/>
  <c r="B1826" i="12"/>
  <c r="C1825" i="12"/>
  <c r="B1825" i="12"/>
  <c r="C1824" i="12"/>
  <c r="B1824" i="12"/>
  <c r="C1823" i="12"/>
  <c r="B1823" i="12"/>
  <c r="C1822" i="12"/>
  <c r="B1822" i="12"/>
  <c r="C1821" i="12"/>
  <c r="B1821" i="12"/>
  <c r="C1820" i="12"/>
  <c r="B1820" i="12"/>
  <c r="C1819" i="12"/>
  <c r="B1819" i="12"/>
  <c r="C1818" i="12"/>
  <c r="B1818" i="12"/>
  <c r="C1817" i="12"/>
  <c r="B1817" i="12"/>
  <c r="C1816" i="12"/>
  <c r="B1816" i="12"/>
  <c r="C1815" i="12"/>
  <c r="B1815" i="12"/>
  <c r="C1814" i="12"/>
  <c r="B1814" i="12"/>
  <c r="C1813" i="12"/>
  <c r="B1813" i="12"/>
  <c r="C1812" i="12"/>
  <c r="B1812" i="12"/>
  <c r="C1811" i="12"/>
  <c r="B1811" i="12"/>
  <c r="C1810" i="12"/>
  <c r="B1810" i="12"/>
  <c r="C1809" i="12"/>
  <c r="B1809" i="12"/>
  <c r="C1808" i="12"/>
  <c r="B1808" i="12"/>
  <c r="C1807" i="12"/>
  <c r="B1807" i="12"/>
  <c r="C1806" i="12"/>
  <c r="B1806" i="12"/>
  <c r="C1805" i="12"/>
  <c r="B1805" i="12"/>
  <c r="C1804" i="12"/>
  <c r="B1804" i="12"/>
  <c r="C1803" i="12"/>
  <c r="B1803" i="12"/>
  <c r="C1802" i="12"/>
  <c r="B1802" i="12"/>
  <c r="C1801" i="12"/>
  <c r="B1801" i="12"/>
  <c r="C1800" i="12"/>
  <c r="B1800" i="12"/>
  <c r="C1799" i="12"/>
  <c r="B1799" i="12"/>
  <c r="C1798" i="12"/>
  <c r="B1798" i="12"/>
  <c r="C1797" i="12"/>
  <c r="B1797" i="12"/>
  <c r="C1796" i="12"/>
  <c r="B1796" i="12"/>
  <c r="C1795" i="12"/>
  <c r="B1795" i="12"/>
  <c r="C1794" i="12"/>
  <c r="B1794" i="12"/>
  <c r="C1793" i="12"/>
  <c r="B1793" i="12"/>
  <c r="C1792" i="12"/>
  <c r="B1792" i="12"/>
  <c r="C1791" i="12"/>
  <c r="B1791" i="12"/>
  <c r="C1790" i="12"/>
  <c r="B1790" i="12"/>
  <c r="C1789" i="12"/>
  <c r="B1789" i="12"/>
  <c r="C1788" i="12"/>
  <c r="B1788" i="12"/>
  <c r="C1787" i="12"/>
  <c r="B1787" i="12"/>
  <c r="C1786" i="12"/>
  <c r="B1786" i="12"/>
  <c r="C1785" i="12"/>
  <c r="B1785" i="12"/>
  <c r="C1784" i="12"/>
  <c r="B1784" i="12"/>
  <c r="C1783" i="12"/>
  <c r="B1783" i="12"/>
  <c r="C1782" i="12"/>
  <c r="B1782" i="12"/>
  <c r="C1781" i="12"/>
  <c r="B1781" i="12"/>
  <c r="C1780" i="12"/>
  <c r="B1780" i="12"/>
  <c r="C1779" i="12"/>
  <c r="B1779" i="12"/>
  <c r="C1778" i="12"/>
  <c r="B1778" i="12"/>
  <c r="C1777" i="12"/>
  <c r="B1777" i="12"/>
  <c r="C1776" i="12"/>
  <c r="B1776" i="12"/>
  <c r="C1775" i="12"/>
  <c r="B1775" i="12"/>
  <c r="C1774" i="12"/>
  <c r="B1774" i="12"/>
  <c r="C1773" i="12"/>
  <c r="B1773" i="12"/>
  <c r="C1772" i="12"/>
  <c r="B1772" i="12"/>
  <c r="C1771" i="12"/>
  <c r="B1771" i="12"/>
  <c r="C1770" i="12"/>
  <c r="B1770" i="12"/>
  <c r="C1769" i="12"/>
  <c r="B1769" i="12"/>
  <c r="C1768" i="12"/>
  <c r="B1768" i="12"/>
  <c r="C1767" i="12"/>
  <c r="B1767" i="12"/>
  <c r="C1766" i="12"/>
  <c r="B1766" i="12"/>
  <c r="C1765" i="12"/>
  <c r="B1765" i="12"/>
  <c r="C1764" i="12"/>
  <c r="B1764" i="12"/>
  <c r="C1763" i="12"/>
  <c r="B1763" i="12"/>
  <c r="C1762" i="12"/>
  <c r="B1762" i="12"/>
  <c r="C1761" i="12"/>
  <c r="B1761" i="12"/>
  <c r="C1760" i="12"/>
  <c r="B1760" i="12"/>
  <c r="C1759" i="12"/>
  <c r="B1759" i="12"/>
  <c r="C1758" i="12"/>
  <c r="B1758" i="12"/>
  <c r="C1757" i="12"/>
  <c r="B1757" i="12"/>
  <c r="C1756" i="12"/>
  <c r="B1756" i="12"/>
  <c r="C1755" i="12"/>
  <c r="B1755" i="12"/>
  <c r="C1754" i="12"/>
  <c r="B1754" i="12"/>
  <c r="C1753" i="12"/>
  <c r="B1753" i="12"/>
  <c r="C1752" i="12"/>
  <c r="B1752" i="12"/>
  <c r="C1751" i="12"/>
  <c r="B1751" i="12"/>
  <c r="C1750" i="12"/>
  <c r="B1750" i="12"/>
  <c r="C1749" i="12"/>
  <c r="B1749" i="12"/>
  <c r="C1748" i="12"/>
  <c r="B1748" i="12"/>
  <c r="C1747" i="12"/>
  <c r="B1747" i="12"/>
  <c r="C1746" i="12"/>
  <c r="B1746" i="12"/>
  <c r="C1745" i="12"/>
  <c r="B1745" i="12"/>
  <c r="C1744" i="12"/>
  <c r="B1744" i="12"/>
  <c r="C1743" i="12"/>
  <c r="B1743" i="12"/>
  <c r="C1742" i="12"/>
  <c r="B1742" i="12"/>
  <c r="C1741" i="12"/>
  <c r="B1741" i="12"/>
  <c r="C1740" i="12"/>
  <c r="B1740" i="12"/>
  <c r="C1739" i="12"/>
  <c r="B1739" i="12"/>
  <c r="C1738" i="12"/>
  <c r="B1738" i="12"/>
  <c r="C1737" i="12"/>
  <c r="B1737" i="12"/>
  <c r="C1736" i="12"/>
  <c r="B1736" i="12"/>
  <c r="C1735" i="12"/>
  <c r="B1735" i="12"/>
  <c r="C1734" i="12"/>
  <c r="B1734" i="12"/>
  <c r="C1733" i="12"/>
  <c r="B1733" i="12"/>
  <c r="C1732" i="12"/>
  <c r="B1732" i="12"/>
  <c r="C1731" i="12"/>
  <c r="B1731" i="12"/>
  <c r="C1730" i="12"/>
  <c r="B1730" i="12"/>
  <c r="C1729" i="12"/>
  <c r="B1729" i="12"/>
  <c r="C1728" i="12"/>
  <c r="B1728" i="12"/>
  <c r="C1727" i="12"/>
  <c r="B1727" i="12"/>
  <c r="C1726" i="12"/>
  <c r="B1726" i="12"/>
  <c r="C1725" i="12"/>
  <c r="B1725" i="12"/>
  <c r="C1724" i="12"/>
  <c r="B1724" i="12"/>
  <c r="C1723" i="12"/>
  <c r="B1723" i="12"/>
  <c r="C1722" i="12"/>
  <c r="B1722" i="12"/>
  <c r="C1721" i="12"/>
  <c r="B1721" i="12"/>
  <c r="C1720" i="12"/>
  <c r="B1720" i="12"/>
  <c r="C1719" i="12"/>
  <c r="B1719" i="12"/>
  <c r="C1718" i="12"/>
  <c r="B1718" i="12"/>
  <c r="C1717" i="12"/>
  <c r="B1717" i="12"/>
  <c r="C1716" i="12"/>
  <c r="B1716" i="12"/>
  <c r="C1715" i="12"/>
  <c r="B1715" i="12"/>
  <c r="C1714" i="12"/>
  <c r="B1714" i="12"/>
  <c r="C1713" i="12"/>
  <c r="B1713" i="12"/>
  <c r="C1712" i="12"/>
  <c r="B1712" i="12"/>
  <c r="C1711" i="12"/>
  <c r="B1711" i="12"/>
  <c r="C1710" i="12"/>
  <c r="B1710" i="12"/>
  <c r="C1709" i="12"/>
  <c r="B1709" i="12"/>
  <c r="C1708" i="12"/>
  <c r="B1708" i="12"/>
  <c r="C1707" i="12"/>
  <c r="B1707" i="12"/>
  <c r="C1706" i="12"/>
  <c r="B1706" i="12"/>
  <c r="C1705" i="12"/>
  <c r="B1705" i="12"/>
  <c r="C1704" i="12"/>
  <c r="B1704" i="12"/>
  <c r="C1703" i="12"/>
  <c r="B1703" i="12"/>
  <c r="C1702" i="12"/>
  <c r="B1702" i="12"/>
  <c r="C1701" i="12"/>
  <c r="B1701" i="12"/>
  <c r="C1700" i="12"/>
  <c r="B1700" i="12"/>
  <c r="C1699" i="12"/>
  <c r="B1699" i="12"/>
  <c r="C1698" i="12"/>
  <c r="B1698" i="12"/>
  <c r="C1697" i="12"/>
  <c r="B1697" i="12"/>
  <c r="C1696" i="12"/>
  <c r="B1696" i="12"/>
  <c r="C1695" i="12"/>
  <c r="B1695" i="12"/>
  <c r="C1694" i="12"/>
  <c r="B1694" i="12"/>
  <c r="C1693" i="12"/>
  <c r="B1693" i="12"/>
  <c r="C1692" i="12"/>
  <c r="B1692" i="12"/>
  <c r="C1691" i="12"/>
  <c r="B1691" i="12"/>
  <c r="C1690" i="12"/>
  <c r="B1690" i="12"/>
  <c r="C1689" i="12"/>
  <c r="B1689" i="12"/>
  <c r="C1688" i="12"/>
  <c r="B1688" i="12"/>
  <c r="C1687" i="12"/>
  <c r="B1687" i="12"/>
  <c r="C1686" i="12"/>
  <c r="B1686" i="12"/>
  <c r="C1685" i="12"/>
  <c r="B1685" i="12"/>
  <c r="C1684" i="12"/>
  <c r="B1684" i="12"/>
  <c r="C1683" i="12"/>
  <c r="B1683" i="12"/>
  <c r="C1682" i="12"/>
  <c r="B1682" i="12"/>
  <c r="C1681" i="12"/>
  <c r="B1681" i="12"/>
  <c r="C1680" i="12"/>
  <c r="B1680" i="12"/>
  <c r="C1679" i="12"/>
  <c r="B1679" i="12"/>
  <c r="C1678" i="12"/>
  <c r="B1678" i="12"/>
  <c r="C1677" i="12"/>
  <c r="B1677" i="12"/>
  <c r="C1676" i="12"/>
  <c r="B1676" i="12"/>
  <c r="C1675" i="12"/>
  <c r="B1675" i="12"/>
  <c r="C1674" i="12"/>
  <c r="B1674" i="12"/>
  <c r="C1673" i="12"/>
  <c r="B1673" i="12"/>
  <c r="C1672" i="12"/>
  <c r="B1672" i="12"/>
  <c r="C1671" i="12"/>
  <c r="B1671" i="12"/>
  <c r="C1670" i="12"/>
  <c r="B1670" i="12"/>
  <c r="C1669" i="12"/>
  <c r="B1669" i="12"/>
  <c r="C1668" i="12"/>
  <c r="B1668" i="12"/>
  <c r="C1667" i="12"/>
  <c r="B1667" i="12"/>
  <c r="C1666" i="12"/>
  <c r="B1666" i="12"/>
  <c r="C1665" i="12"/>
  <c r="B1665" i="12"/>
  <c r="C1664" i="12"/>
  <c r="B1664" i="12"/>
  <c r="C1663" i="12"/>
  <c r="B1663" i="12"/>
  <c r="C1662" i="12"/>
  <c r="B1662" i="12"/>
  <c r="C1661" i="12"/>
  <c r="B1661" i="12"/>
  <c r="C1660" i="12"/>
  <c r="B1660" i="12"/>
  <c r="C1659" i="12"/>
  <c r="B1659" i="12"/>
  <c r="C1658" i="12"/>
  <c r="B1658" i="12"/>
  <c r="C1657" i="12"/>
  <c r="B1657" i="12"/>
  <c r="C1656" i="12"/>
  <c r="B1656" i="12"/>
  <c r="C1655" i="12"/>
  <c r="B1655" i="12"/>
  <c r="C1654" i="12"/>
  <c r="B1654" i="12"/>
  <c r="C1653" i="12"/>
  <c r="B1653" i="12"/>
  <c r="C1652" i="12"/>
  <c r="B1652" i="12"/>
  <c r="C1651" i="12"/>
  <c r="B1651" i="12"/>
  <c r="C1650" i="12"/>
  <c r="B1650" i="12"/>
  <c r="C1649" i="12"/>
  <c r="B1649" i="12"/>
  <c r="C1648" i="12"/>
  <c r="B1648" i="12"/>
  <c r="C1647" i="12"/>
  <c r="B1647" i="12"/>
  <c r="C1646" i="12"/>
  <c r="B1646" i="12"/>
  <c r="C1645" i="12"/>
  <c r="B1645" i="12"/>
  <c r="C1644" i="12"/>
  <c r="B1644" i="12"/>
  <c r="C1643" i="12"/>
  <c r="B1643" i="12"/>
  <c r="C1642" i="12"/>
  <c r="B1642" i="12"/>
  <c r="C1641" i="12"/>
  <c r="B1641" i="12"/>
  <c r="C1640" i="12"/>
  <c r="B1640" i="12"/>
  <c r="C1639" i="12"/>
  <c r="B1639" i="12"/>
  <c r="C1638" i="12"/>
  <c r="B1638" i="12"/>
  <c r="C1637" i="12"/>
  <c r="B1637" i="12"/>
  <c r="C1636" i="12"/>
  <c r="B1636" i="12"/>
  <c r="C1635" i="12"/>
  <c r="B1635" i="12"/>
  <c r="C1634" i="12"/>
  <c r="B1634" i="12"/>
  <c r="C1633" i="12"/>
  <c r="B1633" i="12"/>
  <c r="C1632" i="12"/>
  <c r="B1632" i="12"/>
  <c r="C1631" i="12"/>
  <c r="B1631" i="12"/>
  <c r="C1630" i="12"/>
  <c r="B1630" i="12"/>
  <c r="C1629" i="12"/>
  <c r="B1629" i="12"/>
  <c r="C1628" i="12"/>
  <c r="B1628" i="12"/>
  <c r="C1627" i="12"/>
  <c r="B1627" i="12"/>
  <c r="C1626" i="12"/>
  <c r="B1626" i="12"/>
  <c r="C1625" i="12"/>
  <c r="B1625" i="12"/>
  <c r="C1624" i="12"/>
  <c r="B1624" i="12"/>
  <c r="C1623" i="12"/>
  <c r="B1623" i="12"/>
  <c r="C1622" i="12"/>
  <c r="B1622" i="12"/>
  <c r="C1621" i="12"/>
  <c r="B1621" i="12"/>
  <c r="C1620" i="12"/>
  <c r="B1620" i="12"/>
  <c r="C1619" i="12"/>
  <c r="B1619" i="12"/>
  <c r="C1618" i="12"/>
  <c r="B1618" i="12"/>
  <c r="C1617" i="12"/>
  <c r="B1617" i="12"/>
  <c r="C1616" i="12"/>
  <c r="B1616" i="12"/>
  <c r="C1615" i="12"/>
  <c r="B1615" i="12"/>
  <c r="C1614" i="12"/>
  <c r="B1614" i="12"/>
  <c r="C1613" i="12"/>
  <c r="B1613" i="12"/>
  <c r="C1612" i="12"/>
  <c r="B1612" i="12"/>
  <c r="C1611" i="12"/>
  <c r="B1611" i="12"/>
  <c r="C1610" i="12"/>
  <c r="B1610" i="12"/>
  <c r="C1609" i="12"/>
  <c r="B1609" i="12"/>
  <c r="C1608" i="12"/>
  <c r="B1608" i="12"/>
  <c r="C1607" i="12"/>
  <c r="B1607" i="12"/>
  <c r="C1606" i="12"/>
  <c r="B1606" i="12"/>
  <c r="C1605" i="12"/>
  <c r="B1605" i="12"/>
  <c r="C1604" i="12"/>
  <c r="B1604" i="12"/>
  <c r="C1603" i="12"/>
  <c r="B1603" i="12"/>
  <c r="C1602" i="12"/>
  <c r="B1602" i="12"/>
  <c r="C1601" i="12"/>
  <c r="B1601" i="12"/>
  <c r="C1600" i="12"/>
  <c r="B1600" i="12"/>
  <c r="C1599" i="12"/>
  <c r="B1599" i="12"/>
  <c r="C1598" i="12"/>
  <c r="B1598" i="12"/>
  <c r="C1597" i="12"/>
  <c r="B1597" i="12"/>
  <c r="C1596" i="12"/>
  <c r="B1596" i="12"/>
  <c r="C1595" i="12"/>
  <c r="B1595" i="12"/>
  <c r="C1594" i="12"/>
  <c r="B1594" i="12"/>
  <c r="C1593" i="12"/>
  <c r="B1593" i="12"/>
  <c r="C1592" i="12"/>
  <c r="B1592" i="12"/>
  <c r="C1591" i="12"/>
  <c r="B1591" i="12"/>
  <c r="C1590" i="12"/>
  <c r="B1590" i="12"/>
  <c r="C1589" i="12"/>
  <c r="B1589" i="12"/>
  <c r="C1588" i="12"/>
  <c r="B1588" i="12"/>
  <c r="C1587" i="12"/>
  <c r="B1587" i="12"/>
  <c r="C1586" i="12"/>
  <c r="B1586" i="12"/>
  <c r="C1585" i="12"/>
  <c r="B1585" i="12"/>
  <c r="C1584" i="12"/>
  <c r="B1584" i="12"/>
  <c r="C1583" i="12"/>
  <c r="B1583" i="12"/>
  <c r="C1582" i="12"/>
  <c r="B1582" i="12"/>
  <c r="C1581" i="12"/>
  <c r="B1581" i="12"/>
  <c r="C1580" i="12"/>
  <c r="B1580" i="12"/>
  <c r="C1579" i="12"/>
  <c r="B1579" i="12"/>
  <c r="C1578" i="12"/>
  <c r="B1578" i="12"/>
  <c r="C1577" i="12"/>
  <c r="B1577" i="12"/>
  <c r="C1576" i="12"/>
  <c r="B1576" i="12"/>
  <c r="C1575" i="12"/>
  <c r="B1575" i="12"/>
  <c r="C1574" i="12"/>
  <c r="B1574" i="12"/>
  <c r="C1573" i="12"/>
  <c r="B1573" i="12"/>
  <c r="C1572" i="12"/>
  <c r="B1572" i="12"/>
  <c r="C1571" i="12"/>
  <c r="B1571" i="12"/>
  <c r="C1570" i="12"/>
  <c r="B1570" i="12"/>
  <c r="C1569" i="12"/>
  <c r="B1569" i="12"/>
  <c r="C1568" i="12"/>
  <c r="B1568" i="12"/>
  <c r="C1567" i="12"/>
  <c r="B1567" i="12"/>
  <c r="C1566" i="12"/>
  <c r="B1566" i="12"/>
  <c r="C1565" i="12"/>
  <c r="B1565" i="12"/>
  <c r="C1564" i="12"/>
  <c r="B1564" i="12"/>
  <c r="C1563" i="12"/>
  <c r="B1563" i="12"/>
  <c r="C1562" i="12"/>
  <c r="B1562" i="12"/>
  <c r="C1561" i="12"/>
  <c r="B1561" i="12"/>
  <c r="C1560" i="12"/>
  <c r="B1560" i="12"/>
  <c r="C1559" i="12"/>
  <c r="B1559" i="12"/>
  <c r="C1558" i="12"/>
  <c r="B1558" i="12"/>
  <c r="C1557" i="12"/>
  <c r="B1557" i="12"/>
  <c r="C1556" i="12"/>
  <c r="B1556" i="12"/>
  <c r="C1555" i="12"/>
  <c r="B1555" i="12"/>
  <c r="C1554" i="12"/>
  <c r="B1554" i="12"/>
  <c r="C1553" i="12"/>
  <c r="B1553" i="12"/>
  <c r="C1552" i="12"/>
  <c r="B1552" i="12"/>
  <c r="C1551" i="12"/>
  <c r="B1551" i="12"/>
  <c r="C1550" i="12"/>
  <c r="B1550" i="12"/>
  <c r="C1549" i="12"/>
  <c r="B1549" i="12"/>
  <c r="C1548" i="12"/>
  <c r="B1548" i="12"/>
  <c r="C1547" i="12"/>
  <c r="B1547" i="12"/>
  <c r="C1546" i="12"/>
  <c r="B1546" i="12"/>
  <c r="C1545" i="12"/>
  <c r="B1545" i="12"/>
  <c r="C1544" i="12"/>
  <c r="B1544" i="12"/>
  <c r="C1543" i="12"/>
  <c r="B1543" i="12"/>
  <c r="C1542" i="12"/>
  <c r="B1542" i="12"/>
  <c r="C1541" i="12"/>
  <c r="B1541" i="12"/>
  <c r="C1540" i="12"/>
  <c r="B1540" i="12"/>
  <c r="C1539" i="12"/>
  <c r="B1539" i="12"/>
  <c r="C1538" i="12"/>
  <c r="B1538" i="12"/>
  <c r="C1537" i="12"/>
  <c r="B1537" i="12"/>
  <c r="C1536" i="12"/>
  <c r="B1536" i="12"/>
  <c r="C1535" i="12"/>
  <c r="B1535" i="12"/>
  <c r="C1534" i="12"/>
  <c r="B1534" i="12"/>
  <c r="C1533" i="12"/>
  <c r="B1533" i="12"/>
  <c r="C1532" i="12"/>
  <c r="B1532" i="12"/>
  <c r="C1531" i="12"/>
  <c r="B1531" i="12"/>
  <c r="C1530" i="12"/>
  <c r="B1530" i="12"/>
  <c r="C1529" i="12"/>
  <c r="B1529" i="12"/>
  <c r="C1528" i="12"/>
  <c r="B1528" i="12"/>
  <c r="C1527" i="12"/>
  <c r="B1527" i="12"/>
  <c r="C1526" i="12"/>
  <c r="B1526" i="12"/>
  <c r="C1525" i="12"/>
  <c r="B1525" i="12"/>
  <c r="C1524" i="12"/>
  <c r="B1524" i="12"/>
  <c r="C1523" i="12"/>
  <c r="B1523" i="12"/>
  <c r="C1522" i="12"/>
  <c r="B1522" i="12"/>
  <c r="C1521" i="12"/>
  <c r="B1521" i="12"/>
  <c r="C1520" i="12"/>
  <c r="B1520" i="12"/>
  <c r="C1519" i="12"/>
  <c r="B1519" i="12"/>
  <c r="C1518" i="12"/>
  <c r="B1518" i="12"/>
  <c r="C1517" i="12"/>
  <c r="B1517" i="12"/>
  <c r="C1516" i="12"/>
  <c r="B1516" i="12"/>
  <c r="C1515" i="12"/>
  <c r="B1515" i="12"/>
  <c r="C1514" i="12"/>
  <c r="B1514" i="12"/>
  <c r="C1513" i="12"/>
  <c r="B1513" i="12"/>
  <c r="C1512" i="12"/>
  <c r="B1512" i="12"/>
  <c r="C1511" i="12"/>
  <c r="B1511" i="12"/>
  <c r="C1510" i="12"/>
  <c r="B1510" i="12"/>
  <c r="C1509" i="12"/>
  <c r="B1509" i="12"/>
  <c r="C1508" i="12"/>
  <c r="B1508" i="12"/>
  <c r="C1507" i="12"/>
  <c r="B1507" i="12"/>
  <c r="C1506" i="12"/>
  <c r="B1506" i="12"/>
  <c r="C1505" i="12"/>
  <c r="B1505" i="12"/>
  <c r="C1504" i="12"/>
  <c r="B1504" i="12"/>
  <c r="C1503" i="12"/>
  <c r="B1503" i="12"/>
  <c r="C1502" i="12"/>
  <c r="B1502" i="12"/>
  <c r="C1501" i="12"/>
  <c r="B1501" i="12"/>
  <c r="C1500" i="12"/>
  <c r="B1500" i="12"/>
  <c r="C1499" i="12"/>
  <c r="B1499" i="12"/>
  <c r="C1498" i="12"/>
  <c r="B1498" i="12"/>
  <c r="C1497" i="12"/>
  <c r="B1497" i="12"/>
  <c r="C1496" i="12"/>
  <c r="B1496" i="12"/>
  <c r="C1495" i="12"/>
  <c r="B1495" i="12"/>
  <c r="C1494" i="12"/>
  <c r="B1494" i="12"/>
  <c r="C1493" i="12"/>
  <c r="B1493" i="12"/>
  <c r="C1492" i="12"/>
  <c r="B1492" i="12"/>
  <c r="C1491" i="12"/>
  <c r="B1491" i="12"/>
  <c r="C1490" i="12"/>
  <c r="B1490" i="12"/>
  <c r="C1489" i="12"/>
  <c r="B1489" i="12"/>
  <c r="C1488" i="12"/>
  <c r="B1488" i="12"/>
  <c r="C1487" i="12"/>
  <c r="B1487" i="12"/>
  <c r="C1486" i="12"/>
  <c r="B1486" i="12"/>
  <c r="C1485" i="12"/>
  <c r="B1485" i="12"/>
  <c r="C1484" i="12"/>
  <c r="B1484" i="12"/>
  <c r="C1483" i="12"/>
  <c r="B1483" i="12"/>
  <c r="C1482" i="12"/>
  <c r="B1482" i="12"/>
  <c r="C1481" i="12"/>
  <c r="B1481" i="12"/>
  <c r="C1480" i="12"/>
  <c r="B1480" i="12"/>
  <c r="C1479" i="12"/>
  <c r="B1479" i="12"/>
  <c r="C1478" i="12"/>
  <c r="B1478" i="12"/>
  <c r="C1477" i="12"/>
  <c r="B1477" i="12"/>
  <c r="C1476" i="12"/>
  <c r="B1476" i="12"/>
  <c r="C1475" i="12"/>
  <c r="B1475" i="12"/>
  <c r="C1474" i="12"/>
  <c r="B1474" i="12"/>
  <c r="C1473" i="12"/>
  <c r="B1473" i="12"/>
  <c r="C1472" i="12"/>
  <c r="B1472" i="12"/>
  <c r="C1471" i="12"/>
  <c r="B1471" i="12"/>
  <c r="C1470" i="12"/>
  <c r="B1470" i="12"/>
  <c r="C1469" i="12"/>
  <c r="B1469" i="12"/>
  <c r="C1468" i="12"/>
  <c r="B1468" i="12"/>
  <c r="C1467" i="12"/>
  <c r="B1467" i="12"/>
  <c r="C1466" i="12"/>
  <c r="B1466" i="12"/>
  <c r="C1465" i="12"/>
  <c r="B1465" i="12"/>
  <c r="C1464" i="12"/>
  <c r="B1464" i="12"/>
  <c r="C1463" i="12"/>
  <c r="B1463" i="12"/>
  <c r="C1462" i="12"/>
  <c r="B1462" i="12"/>
  <c r="C1461" i="12"/>
  <c r="B1461" i="12"/>
  <c r="C1460" i="12"/>
  <c r="B1460" i="12"/>
  <c r="C1459" i="12"/>
  <c r="B1459" i="12"/>
  <c r="C1458" i="12"/>
  <c r="B1458" i="12"/>
  <c r="C1457" i="12"/>
  <c r="B1457" i="12"/>
  <c r="C1456" i="12"/>
  <c r="B1456" i="12"/>
  <c r="C1455" i="12"/>
  <c r="B1455" i="12"/>
  <c r="C1454" i="12"/>
  <c r="B1454" i="12"/>
  <c r="C1453" i="12"/>
  <c r="B1453" i="12"/>
  <c r="C1452" i="12"/>
  <c r="B1452" i="12"/>
  <c r="C1451" i="12"/>
  <c r="B1451" i="12"/>
  <c r="C1450" i="12"/>
  <c r="B1450" i="12"/>
  <c r="C1449" i="12"/>
  <c r="B1449" i="12"/>
  <c r="C1448" i="12"/>
  <c r="B1448" i="12"/>
  <c r="C1447" i="12"/>
  <c r="B1447" i="12"/>
  <c r="C1446" i="12"/>
  <c r="B1446" i="12"/>
  <c r="C1445" i="12"/>
  <c r="B1445" i="12"/>
  <c r="C1444" i="12"/>
  <c r="B1444" i="12"/>
  <c r="C1443" i="12"/>
  <c r="B1443" i="12"/>
  <c r="C1442" i="12"/>
  <c r="B1442" i="12"/>
  <c r="C1441" i="12"/>
  <c r="B1441" i="12"/>
  <c r="C1440" i="12"/>
  <c r="B1440" i="12"/>
  <c r="C1439" i="12"/>
  <c r="B1439" i="12"/>
  <c r="C1438" i="12"/>
  <c r="B1438" i="12"/>
  <c r="C1437" i="12"/>
  <c r="B1437" i="12"/>
  <c r="C1436" i="12"/>
  <c r="B1436" i="12"/>
  <c r="C1435" i="12"/>
  <c r="B1435" i="12"/>
  <c r="C1434" i="12"/>
  <c r="B1434" i="12"/>
  <c r="C1433" i="12"/>
  <c r="B1433" i="12"/>
  <c r="C1432" i="12"/>
  <c r="B1432" i="12"/>
  <c r="C1431" i="12"/>
  <c r="B1431" i="12"/>
  <c r="C1430" i="12"/>
  <c r="B1430" i="12"/>
  <c r="C1429" i="12"/>
  <c r="B1429" i="12"/>
  <c r="C1428" i="12"/>
  <c r="B1428" i="12"/>
  <c r="C1427" i="12"/>
  <c r="B1427" i="12"/>
  <c r="C1426" i="12"/>
  <c r="B1426" i="12"/>
  <c r="C1425" i="12"/>
  <c r="B1425" i="12"/>
  <c r="C1424" i="12"/>
  <c r="B1424" i="12"/>
  <c r="C1423" i="12"/>
  <c r="B1423" i="12"/>
  <c r="C1422" i="12"/>
  <c r="B1422" i="12"/>
  <c r="C1421" i="12"/>
  <c r="B1421" i="12"/>
  <c r="C1420" i="12"/>
  <c r="B1420" i="12"/>
  <c r="C1419" i="12"/>
  <c r="B1419" i="12"/>
  <c r="C1418" i="12"/>
  <c r="B1418" i="12"/>
  <c r="C1417" i="12"/>
  <c r="B1417" i="12"/>
  <c r="C1416" i="12"/>
  <c r="B1416" i="12"/>
  <c r="C1415" i="12"/>
  <c r="B1415" i="12"/>
  <c r="C1414" i="12"/>
  <c r="B1414" i="12"/>
  <c r="C1413" i="12"/>
  <c r="B1413" i="12"/>
  <c r="C1412" i="12"/>
  <c r="B1412" i="12"/>
  <c r="C1411" i="12"/>
  <c r="B1411" i="12"/>
  <c r="C1410" i="12"/>
  <c r="B1410" i="12"/>
  <c r="C1409" i="12"/>
  <c r="B1409" i="12"/>
  <c r="C1408" i="12"/>
  <c r="B1408" i="12"/>
  <c r="C1407" i="12"/>
  <c r="B1407" i="12"/>
  <c r="C1406" i="12"/>
  <c r="B1406" i="12"/>
  <c r="C1405" i="12"/>
  <c r="B1405" i="12"/>
  <c r="C1404" i="12"/>
  <c r="B1404" i="12"/>
  <c r="C1403" i="12"/>
  <c r="B1403" i="12"/>
  <c r="C1402" i="12"/>
  <c r="B1402" i="12"/>
  <c r="C1401" i="12"/>
  <c r="B1401" i="12"/>
  <c r="C1400" i="12"/>
  <c r="B1400" i="12"/>
  <c r="C1399" i="12"/>
  <c r="B1399" i="12"/>
  <c r="C1398" i="12"/>
  <c r="B1398" i="12"/>
  <c r="C1397" i="12"/>
  <c r="B1397" i="12"/>
  <c r="C1396" i="12"/>
  <c r="B1396" i="12"/>
  <c r="C1395" i="12"/>
  <c r="B1395" i="12"/>
  <c r="C1394" i="12"/>
  <c r="B1394" i="12"/>
  <c r="C1393" i="12"/>
  <c r="B1393" i="12"/>
  <c r="C1392" i="12"/>
  <c r="B1392" i="12"/>
  <c r="C1391" i="12"/>
  <c r="B1391" i="12"/>
  <c r="C1390" i="12"/>
  <c r="B1390" i="12"/>
  <c r="C1389" i="12"/>
  <c r="B1389" i="12"/>
  <c r="C1388" i="12"/>
  <c r="B1388" i="12"/>
  <c r="C1387" i="12"/>
  <c r="B1387" i="12"/>
  <c r="C1386" i="12"/>
  <c r="B1386" i="12"/>
  <c r="C1385" i="12"/>
  <c r="B1385" i="12"/>
  <c r="C1384" i="12"/>
  <c r="B1384" i="12"/>
  <c r="C1383" i="12"/>
  <c r="B1383" i="12"/>
  <c r="C1382" i="12"/>
  <c r="B1382" i="12"/>
  <c r="C1381" i="12"/>
  <c r="B1381" i="12"/>
  <c r="C1380" i="12"/>
  <c r="B1380" i="12"/>
  <c r="C1379" i="12"/>
  <c r="B1379" i="12"/>
  <c r="C1378" i="12"/>
  <c r="B1378" i="12"/>
  <c r="C1377" i="12"/>
  <c r="B1377" i="12"/>
  <c r="C1376" i="12"/>
  <c r="B1376" i="12"/>
  <c r="C1375" i="12"/>
  <c r="B1375" i="12"/>
  <c r="C1374" i="12"/>
  <c r="B1374" i="12"/>
  <c r="C1373" i="12"/>
  <c r="B1373" i="12"/>
  <c r="C1372" i="12"/>
  <c r="B1372" i="12"/>
  <c r="C1371" i="12"/>
  <c r="B1371" i="12"/>
  <c r="C1370" i="12"/>
  <c r="B1370" i="12"/>
  <c r="C1369" i="12"/>
  <c r="B1369" i="12"/>
  <c r="C1368" i="12"/>
  <c r="B1368" i="12"/>
  <c r="C1367" i="12"/>
  <c r="B1367" i="12"/>
  <c r="C1366" i="12"/>
  <c r="B1366" i="12"/>
  <c r="C1365" i="12"/>
  <c r="B1365" i="12"/>
  <c r="C1364" i="12"/>
  <c r="B1364" i="12"/>
  <c r="C1363" i="12"/>
  <c r="B1363" i="12"/>
  <c r="C1362" i="12"/>
  <c r="B1362" i="12"/>
  <c r="C1361" i="12"/>
  <c r="B1361" i="12"/>
  <c r="C1360" i="12"/>
  <c r="B1360" i="12"/>
  <c r="C1359" i="12"/>
  <c r="B1359" i="12"/>
  <c r="C1358" i="12"/>
  <c r="B1358" i="12"/>
  <c r="C1357" i="12"/>
  <c r="B1357" i="12"/>
  <c r="C1356" i="12"/>
  <c r="B1356" i="12"/>
  <c r="C1355" i="12"/>
  <c r="B1355" i="12"/>
  <c r="C1354" i="12"/>
  <c r="B1354" i="12"/>
  <c r="C1353" i="12"/>
  <c r="B1353" i="12"/>
  <c r="C1352" i="12"/>
  <c r="B1352" i="12"/>
  <c r="C1351" i="12"/>
  <c r="B1351" i="12"/>
  <c r="C1350" i="12"/>
  <c r="B1350" i="12"/>
  <c r="C1349" i="12"/>
  <c r="B1349" i="12"/>
  <c r="C1348" i="12"/>
  <c r="B1348" i="12"/>
  <c r="C1347" i="12"/>
  <c r="B1347" i="12"/>
  <c r="C1346" i="12"/>
  <c r="B1346" i="12"/>
  <c r="C1345" i="12"/>
  <c r="B1345" i="12"/>
  <c r="C1344" i="12"/>
  <c r="B1344" i="12"/>
  <c r="C1343" i="12"/>
  <c r="B1343" i="12"/>
  <c r="C1342" i="12"/>
  <c r="B1342" i="12"/>
  <c r="C1341" i="12"/>
  <c r="B1341" i="12"/>
  <c r="C1340" i="12"/>
  <c r="B1340" i="12"/>
  <c r="C1339" i="12"/>
  <c r="B1339" i="12"/>
  <c r="C1338" i="12"/>
  <c r="B1338" i="12"/>
  <c r="C1337" i="12"/>
  <c r="B1337" i="12"/>
  <c r="C1336" i="12"/>
  <c r="B1336" i="12"/>
  <c r="C1335" i="12"/>
  <c r="B1335" i="12"/>
  <c r="C1334" i="12"/>
  <c r="B1334" i="12"/>
  <c r="C1333" i="12"/>
  <c r="B1333" i="12"/>
  <c r="C1332" i="12"/>
  <c r="B1332" i="12"/>
  <c r="C1331" i="12"/>
  <c r="B1331" i="12"/>
  <c r="C1330" i="12"/>
  <c r="B1330" i="12"/>
  <c r="C1329" i="12"/>
  <c r="B1329" i="12"/>
  <c r="C1328" i="12"/>
  <c r="B1328" i="12"/>
  <c r="C1327" i="12"/>
  <c r="B1327" i="12"/>
  <c r="C1326" i="12"/>
  <c r="B1326" i="12"/>
  <c r="C1325" i="12"/>
  <c r="B1325" i="12"/>
  <c r="C1324" i="12"/>
  <c r="B1324" i="12"/>
  <c r="C1323" i="12"/>
  <c r="B1323" i="12"/>
  <c r="C1322" i="12"/>
  <c r="B1322" i="12"/>
  <c r="C1321" i="12"/>
  <c r="B1321" i="12"/>
  <c r="C1320" i="12"/>
  <c r="B1320" i="12"/>
  <c r="C1319" i="12"/>
  <c r="B1319" i="12"/>
  <c r="C1318" i="12"/>
  <c r="B1318" i="12"/>
  <c r="C1317" i="12"/>
  <c r="B1317" i="12"/>
  <c r="C1316" i="12"/>
  <c r="B1316" i="12"/>
  <c r="C1315" i="12"/>
  <c r="B1315" i="12"/>
  <c r="C1314" i="12"/>
  <c r="B1314" i="12"/>
  <c r="C1313" i="12"/>
  <c r="B1313" i="12"/>
  <c r="C1312" i="12"/>
  <c r="B1312" i="12"/>
  <c r="C1311" i="12"/>
  <c r="B1311" i="12"/>
  <c r="C1310" i="12"/>
  <c r="B1310" i="12"/>
  <c r="C1309" i="12"/>
  <c r="B1309" i="12"/>
  <c r="C1308" i="12"/>
  <c r="B1308" i="12"/>
  <c r="C1307" i="12"/>
  <c r="B1307" i="12"/>
  <c r="C1306" i="12"/>
  <c r="B1306" i="12"/>
  <c r="C1305" i="12"/>
  <c r="B1305" i="12"/>
  <c r="C1304" i="12"/>
  <c r="B1304" i="12"/>
  <c r="C1303" i="12"/>
  <c r="B1303" i="12"/>
  <c r="C1302" i="12"/>
  <c r="B1302" i="12"/>
  <c r="C1301" i="12"/>
  <c r="B1301" i="12"/>
  <c r="C1300" i="12"/>
  <c r="B1300" i="12"/>
  <c r="C1299" i="12"/>
  <c r="B1299" i="12"/>
  <c r="C1298" i="12"/>
  <c r="B1298" i="12"/>
  <c r="C1297" i="12"/>
  <c r="B1297" i="12"/>
  <c r="C1296" i="12"/>
  <c r="B1296" i="12"/>
  <c r="C1295" i="12"/>
  <c r="B1295" i="12"/>
  <c r="C1294" i="12"/>
  <c r="B1294" i="12"/>
  <c r="C1293" i="12"/>
  <c r="B1293" i="12"/>
  <c r="C1292" i="12"/>
  <c r="B1292" i="12"/>
  <c r="C1291" i="12"/>
  <c r="B1291" i="12"/>
  <c r="C1290" i="12"/>
  <c r="B1290" i="12"/>
  <c r="C1289" i="12"/>
  <c r="B1289" i="12"/>
  <c r="C1288" i="12"/>
  <c r="B1288" i="12"/>
  <c r="C1287" i="12"/>
  <c r="B1287" i="12"/>
  <c r="C1286" i="12"/>
  <c r="B1286" i="12"/>
  <c r="C1285" i="12"/>
  <c r="B1285" i="12"/>
  <c r="C1284" i="12"/>
  <c r="B1284" i="12"/>
  <c r="C1283" i="12"/>
  <c r="B1283" i="12"/>
  <c r="C1282" i="12"/>
  <c r="B1282" i="12"/>
  <c r="C1281" i="12"/>
  <c r="B1281" i="12"/>
  <c r="C1280" i="12"/>
  <c r="B1280" i="12"/>
  <c r="C1279" i="12"/>
  <c r="B1279" i="12"/>
  <c r="C1278" i="12"/>
  <c r="B1278" i="12"/>
  <c r="C1277" i="12"/>
  <c r="B1277" i="12"/>
  <c r="C1276" i="12"/>
  <c r="B1276" i="12"/>
  <c r="C1275" i="12"/>
  <c r="B1275" i="12"/>
  <c r="C1274" i="12"/>
  <c r="B1274" i="12"/>
  <c r="C1273" i="12"/>
  <c r="B1273" i="12"/>
  <c r="C1272" i="12"/>
  <c r="B1272" i="12"/>
  <c r="C1271" i="12"/>
  <c r="B1271" i="12"/>
  <c r="C1270" i="12"/>
  <c r="B1270" i="12"/>
  <c r="C1269" i="12"/>
  <c r="B1269" i="12"/>
  <c r="C1268" i="12"/>
  <c r="B1268" i="12"/>
  <c r="C1267" i="12"/>
  <c r="B1267" i="12"/>
  <c r="C1266" i="12"/>
  <c r="B1266" i="12"/>
  <c r="C1265" i="12"/>
  <c r="B1265" i="12"/>
  <c r="C1264" i="12"/>
  <c r="B1264" i="12"/>
  <c r="C1263" i="12"/>
  <c r="B1263" i="12"/>
  <c r="C1262" i="12"/>
  <c r="B1262" i="12"/>
  <c r="C1261" i="12"/>
  <c r="B1261" i="12"/>
  <c r="C1260" i="12"/>
  <c r="B1260" i="12"/>
  <c r="C1259" i="12"/>
  <c r="B1259" i="12"/>
  <c r="C1258" i="12"/>
  <c r="B1258" i="12"/>
  <c r="C1257" i="12"/>
  <c r="B1257" i="12"/>
  <c r="C1256" i="12"/>
  <c r="B1256" i="12"/>
  <c r="C1255" i="12"/>
  <c r="B1255" i="12"/>
  <c r="C1254" i="12"/>
  <c r="B1254" i="12"/>
  <c r="C1253" i="12"/>
  <c r="B1253" i="12"/>
  <c r="C1252" i="12"/>
  <c r="B1252" i="12"/>
  <c r="C1251" i="12"/>
  <c r="B1251" i="12"/>
  <c r="C1250" i="12"/>
  <c r="B1250" i="12"/>
  <c r="C1249" i="12"/>
  <c r="B1249" i="12"/>
  <c r="C1248" i="12"/>
  <c r="B1248" i="12"/>
  <c r="C1247" i="12"/>
  <c r="B1247" i="12"/>
  <c r="C1246" i="12"/>
  <c r="B1246" i="12"/>
  <c r="C1245" i="12"/>
  <c r="B1245" i="12"/>
  <c r="C1244" i="12"/>
  <c r="B1244" i="12"/>
  <c r="C1243" i="12"/>
  <c r="B1243" i="12"/>
  <c r="C1242" i="12"/>
  <c r="B1242" i="12"/>
  <c r="C1241" i="12"/>
  <c r="B1241" i="12"/>
  <c r="C1240" i="12"/>
  <c r="B1240" i="12"/>
  <c r="C1239" i="12"/>
  <c r="B1239" i="12"/>
  <c r="C1238" i="12"/>
  <c r="B1238" i="12"/>
  <c r="C1237" i="12"/>
  <c r="B1237" i="12"/>
  <c r="C1236" i="12"/>
  <c r="B1236" i="12"/>
  <c r="C1235" i="12"/>
  <c r="B1235" i="12"/>
  <c r="C1234" i="12"/>
  <c r="B1234" i="12"/>
  <c r="C1233" i="12"/>
  <c r="B1233" i="12"/>
  <c r="C1232" i="12"/>
  <c r="B1232" i="12"/>
  <c r="C1231" i="12"/>
  <c r="B1231" i="12"/>
  <c r="C1230" i="12"/>
  <c r="B1230" i="12"/>
  <c r="C1229" i="12"/>
  <c r="B1229" i="12"/>
  <c r="C1228" i="12"/>
  <c r="B1228" i="12"/>
  <c r="C1227" i="12"/>
  <c r="B1227" i="12"/>
  <c r="C1226" i="12"/>
  <c r="B1226" i="12"/>
  <c r="C1225" i="12"/>
  <c r="B1225" i="12"/>
  <c r="C1224" i="12"/>
  <c r="B1224" i="12"/>
  <c r="C1223" i="12"/>
  <c r="B1223" i="12"/>
  <c r="C1222" i="12"/>
  <c r="B1222" i="12"/>
  <c r="C1221" i="12"/>
  <c r="B1221" i="12"/>
  <c r="C1220" i="12"/>
  <c r="B1220" i="12"/>
  <c r="C1219" i="12"/>
  <c r="B1219" i="12"/>
  <c r="C1218" i="12"/>
  <c r="B1218" i="12"/>
  <c r="C1217" i="12"/>
  <c r="B1217" i="12"/>
  <c r="C1216" i="12"/>
  <c r="B1216" i="12"/>
  <c r="C1215" i="12"/>
  <c r="B1215" i="12"/>
  <c r="C1214" i="12"/>
  <c r="B1214" i="12"/>
  <c r="C1213" i="12"/>
  <c r="B1213" i="12"/>
  <c r="C1212" i="12"/>
  <c r="B1212" i="12"/>
  <c r="C1211" i="12"/>
  <c r="B1211" i="12"/>
  <c r="C1210" i="12"/>
  <c r="B1210" i="12"/>
  <c r="C1209" i="12"/>
  <c r="B1209" i="12"/>
  <c r="C1208" i="12"/>
  <c r="B1208" i="12"/>
  <c r="C1207" i="12"/>
  <c r="B1207" i="12"/>
  <c r="C1206" i="12"/>
  <c r="B1206" i="12"/>
  <c r="C1205" i="12"/>
  <c r="B1205" i="12"/>
  <c r="C1204" i="12"/>
  <c r="B1204" i="12"/>
  <c r="C1203" i="12"/>
  <c r="B1203" i="12"/>
  <c r="C1202" i="12"/>
  <c r="B1202" i="12"/>
  <c r="C1201" i="12"/>
  <c r="B1201" i="12"/>
  <c r="C1200" i="12"/>
  <c r="B1200" i="12"/>
  <c r="C1199" i="12"/>
  <c r="B1199" i="12"/>
  <c r="C1198" i="12"/>
  <c r="B1198" i="12"/>
  <c r="C1197" i="12"/>
  <c r="B1197" i="12"/>
  <c r="C1196" i="12"/>
  <c r="B1196" i="12"/>
  <c r="C1195" i="12"/>
  <c r="B1195" i="12"/>
  <c r="C1194" i="12"/>
  <c r="B1194" i="12"/>
  <c r="C1193" i="12"/>
  <c r="B1193" i="12"/>
  <c r="C1192" i="12"/>
  <c r="B1192" i="12"/>
  <c r="C1191" i="12"/>
  <c r="B1191" i="12"/>
  <c r="C1190" i="12"/>
  <c r="B1190" i="12"/>
  <c r="C1189" i="12"/>
  <c r="B1189" i="12"/>
  <c r="C1188" i="12"/>
  <c r="B1188" i="12"/>
  <c r="C1187" i="12"/>
  <c r="B1187" i="12"/>
  <c r="C1186" i="12"/>
  <c r="B1186" i="12"/>
  <c r="C1185" i="12"/>
  <c r="B1185" i="12"/>
  <c r="C1184" i="12"/>
  <c r="B1184" i="12"/>
  <c r="C1183" i="12"/>
  <c r="B1183" i="12"/>
  <c r="C1182" i="12"/>
  <c r="B1182" i="12"/>
  <c r="C1181" i="12"/>
  <c r="B1181" i="12"/>
  <c r="C1180" i="12"/>
  <c r="B1180" i="12"/>
  <c r="C1179" i="12"/>
  <c r="B1179" i="12"/>
  <c r="C1178" i="12"/>
  <c r="B1178" i="12"/>
  <c r="C1177" i="12"/>
  <c r="B1177" i="12"/>
  <c r="C1176" i="12"/>
  <c r="B1176" i="12"/>
  <c r="C1175" i="12"/>
  <c r="B1175" i="12"/>
  <c r="C1174" i="12"/>
  <c r="B1174" i="12"/>
  <c r="C1173" i="12"/>
  <c r="B1173" i="12"/>
  <c r="C1172" i="12"/>
  <c r="B1172" i="12"/>
  <c r="C1171" i="12"/>
  <c r="B1171" i="12"/>
  <c r="C1170" i="12"/>
  <c r="B1170" i="12"/>
  <c r="C1169" i="12"/>
  <c r="B1169" i="12"/>
  <c r="C1168" i="12"/>
  <c r="B1168" i="12"/>
  <c r="C1167" i="12"/>
  <c r="B1167" i="12"/>
  <c r="C1166" i="12"/>
  <c r="B1166" i="12"/>
  <c r="C1165" i="12"/>
  <c r="B1165" i="12"/>
  <c r="C1164" i="12"/>
  <c r="B1164" i="12"/>
  <c r="C1163" i="12"/>
  <c r="B1163" i="12"/>
  <c r="C1162" i="12"/>
  <c r="B1162" i="12"/>
  <c r="C1161" i="12"/>
  <c r="B1161" i="12"/>
  <c r="C1160" i="12"/>
  <c r="B1160" i="12"/>
  <c r="C1159" i="12"/>
  <c r="B1159" i="12"/>
  <c r="C1158" i="12"/>
  <c r="B1158" i="12"/>
  <c r="C1157" i="12"/>
  <c r="B1157" i="12"/>
  <c r="C1156" i="12"/>
  <c r="B1156" i="12"/>
  <c r="C1155" i="12"/>
  <c r="B1155" i="12"/>
  <c r="C1154" i="12"/>
  <c r="B1154" i="12"/>
  <c r="C1153" i="12"/>
  <c r="B1153" i="12"/>
  <c r="C1152" i="12"/>
  <c r="B1152" i="12"/>
  <c r="C1151" i="12"/>
  <c r="B1151" i="12"/>
  <c r="C1150" i="12"/>
  <c r="B1150" i="12"/>
  <c r="C1149" i="12"/>
  <c r="B1149" i="12"/>
  <c r="C1148" i="12"/>
  <c r="B1148" i="12"/>
  <c r="C1147" i="12"/>
  <c r="B1147" i="12"/>
  <c r="C1146" i="12"/>
  <c r="B1146" i="12"/>
  <c r="C1145" i="12"/>
  <c r="B1145" i="12"/>
  <c r="C1144" i="12"/>
  <c r="B1144" i="12"/>
  <c r="C1143" i="12"/>
  <c r="B1143" i="12"/>
  <c r="C1142" i="12"/>
  <c r="B1142" i="12"/>
  <c r="C1141" i="12"/>
  <c r="B1141" i="12"/>
  <c r="C1140" i="12"/>
  <c r="B1140" i="12"/>
  <c r="C1139" i="12"/>
  <c r="B1139" i="12"/>
  <c r="C1138" i="12"/>
  <c r="B1138" i="12"/>
  <c r="C1137" i="12"/>
  <c r="B1137" i="12"/>
  <c r="C1136" i="12"/>
  <c r="B1136" i="12"/>
  <c r="C1135" i="12"/>
  <c r="B1135" i="12"/>
  <c r="C1134" i="12"/>
  <c r="B1134" i="12"/>
  <c r="C1133" i="12"/>
  <c r="B1133" i="12"/>
  <c r="C1132" i="12"/>
  <c r="B1132" i="12"/>
  <c r="C1131" i="12"/>
  <c r="B1131" i="12"/>
  <c r="C1130" i="12"/>
  <c r="B1130" i="12"/>
  <c r="C1129" i="12"/>
  <c r="B1129" i="12"/>
  <c r="C1128" i="12"/>
  <c r="B1128" i="12"/>
  <c r="C1127" i="12"/>
  <c r="B1127" i="12"/>
  <c r="C1126" i="12"/>
  <c r="B1126" i="12"/>
  <c r="C1125" i="12"/>
  <c r="B1125" i="12"/>
  <c r="C1124" i="12"/>
  <c r="B1124" i="12"/>
  <c r="C1123" i="12"/>
  <c r="B1123" i="12"/>
  <c r="C1122" i="12"/>
  <c r="B1122" i="12"/>
  <c r="C1121" i="12"/>
  <c r="B1121" i="12"/>
  <c r="C1120" i="12"/>
  <c r="B1120" i="12"/>
  <c r="C1119" i="12"/>
  <c r="B1119" i="12"/>
  <c r="C1118" i="12"/>
  <c r="B1118" i="12"/>
  <c r="C1117" i="12"/>
  <c r="B1117" i="12"/>
  <c r="C1116" i="12"/>
  <c r="B1116" i="12"/>
  <c r="C1115" i="12"/>
  <c r="B1115" i="12"/>
  <c r="C1114" i="12"/>
  <c r="B1114" i="12"/>
  <c r="C1113" i="12"/>
  <c r="B1113" i="12"/>
  <c r="C1112" i="12"/>
  <c r="B1112" i="12"/>
  <c r="C1111" i="12"/>
  <c r="B1111" i="12"/>
  <c r="C1110" i="12"/>
  <c r="B1110" i="12"/>
  <c r="C1109" i="12"/>
  <c r="B1109" i="12"/>
  <c r="C1108" i="12"/>
  <c r="B1108" i="12"/>
  <c r="C1107" i="12"/>
  <c r="B1107" i="12"/>
  <c r="C1106" i="12"/>
  <c r="B1106" i="12"/>
  <c r="C1105" i="12"/>
  <c r="B1105" i="12"/>
  <c r="C1104" i="12"/>
  <c r="B1104" i="12"/>
  <c r="C1103" i="12"/>
  <c r="B1103" i="12"/>
  <c r="C1102" i="12"/>
  <c r="B1102" i="12"/>
  <c r="C1101" i="12"/>
  <c r="B1101" i="12"/>
  <c r="C1100" i="12"/>
  <c r="B1100" i="12"/>
  <c r="C1099" i="12"/>
  <c r="B1099" i="12"/>
  <c r="C1098" i="12"/>
  <c r="B1098" i="12"/>
  <c r="C1097" i="12"/>
  <c r="B1097" i="12"/>
  <c r="C1096" i="12"/>
  <c r="B1096" i="12"/>
  <c r="C1095" i="12"/>
  <c r="B1095" i="12"/>
  <c r="C1094" i="12"/>
  <c r="B1094" i="12"/>
  <c r="C1093" i="12"/>
  <c r="B1093" i="12"/>
  <c r="C1092" i="12"/>
  <c r="B1092" i="12"/>
  <c r="C1091" i="12"/>
  <c r="B1091" i="12"/>
  <c r="C1090" i="12"/>
  <c r="B1090" i="12"/>
  <c r="C1089" i="12"/>
  <c r="B1089" i="12"/>
  <c r="C1088" i="12"/>
  <c r="B1088" i="12"/>
  <c r="C1087" i="12"/>
  <c r="B1087" i="12"/>
  <c r="C1086" i="12"/>
  <c r="B1086" i="12"/>
  <c r="C1085" i="12"/>
  <c r="B1085" i="12"/>
  <c r="C1084" i="12"/>
  <c r="B1084" i="12"/>
  <c r="C1083" i="12"/>
  <c r="B1083" i="12"/>
  <c r="C1082" i="12"/>
  <c r="B1082" i="12"/>
  <c r="C1081" i="12"/>
  <c r="B1081" i="12"/>
  <c r="C1080" i="12"/>
  <c r="B1080" i="12"/>
  <c r="C1079" i="12"/>
  <c r="B1079" i="12"/>
  <c r="C1078" i="12"/>
  <c r="B1078" i="12"/>
  <c r="C1077" i="12"/>
  <c r="B1077" i="12"/>
  <c r="C1076" i="12"/>
  <c r="B1076" i="12"/>
  <c r="C1075" i="12"/>
  <c r="B1075" i="12"/>
  <c r="C1074" i="12"/>
  <c r="B1074" i="12"/>
  <c r="C1073" i="12"/>
  <c r="B1073" i="12"/>
  <c r="C1072" i="12"/>
  <c r="B1072" i="12"/>
  <c r="C1071" i="12"/>
  <c r="B1071" i="12"/>
  <c r="C1070" i="12"/>
  <c r="B1070" i="12"/>
  <c r="C1069" i="12"/>
  <c r="B1069" i="12"/>
  <c r="C1068" i="12"/>
  <c r="B1068" i="12"/>
  <c r="C1067" i="12"/>
  <c r="B1067" i="12"/>
  <c r="C1066" i="12"/>
  <c r="B1066" i="12"/>
  <c r="C1065" i="12"/>
  <c r="B1065" i="12"/>
  <c r="C1064" i="12"/>
  <c r="B1064" i="12"/>
  <c r="C1063" i="12"/>
  <c r="B1063" i="12"/>
  <c r="C1062" i="12"/>
  <c r="B1062" i="12"/>
  <c r="C1061" i="12"/>
  <c r="B1061" i="12"/>
  <c r="C1060" i="12"/>
  <c r="B1060" i="12"/>
  <c r="C1059" i="12"/>
  <c r="B1059" i="12"/>
  <c r="C1058" i="12"/>
  <c r="B1058" i="12"/>
  <c r="C1057" i="12"/>
  <c r="B1057" i="12"/>
  <c r="C1056" i="12"/>
  <c r="B1056" i="12"/>
  <c r="C1055" i="12"/>
  <c r="B1055" i="12"/>
  <c r="C1054" i="12"/>
  <c r="B1054" i="12"/>
  <c r="C1053" i="12"/>
  <c r="B1053" i="12"/>
  <c r="C1052" i="12"/>
  <c r="B1052" i="12"/>
  <c r="C1051" i="12"/>
  <c r="B1051" i="12"/>
  <c r="C1050" i="12"/>
  <c r="B1050" i="12"/>
  <c r="C1049" i="12"/>
  <c r="B1049" i="12"/>
  <c r="C1048" i="12"/>
  <c r="B1048" i="12"/>
  <c r="C1047" i="12"/>
  <c r="B1047" i="12"/>
  <c r="C1046" i="12"/>
  <c r="B1046" i="12"/>
  <c r="C1045" i="12"/>
  <c r="B1045" i="12"/>
  <c r="C1044" i="12"/>
  <c r="B1044" i="12"/>
  <c r="C1043" i="12"/>
  <c r="B1043" i="12"/>
  <c r="C1042" i="12"/>
  <c r="B1042" i="12"/>
  <c r="C1041" i="12"/>
  <c r="B1041" i="12"/>
  <c r="C1040" i="12"/>
  <c r="B1040" i="12"/>
  <c r="C1039" i="12"/>
  <c r="B1039" i="12"/>
  <c r="C1038" i="12"/>
  <c r="B1038" i="12"/>
  <c r="C1037" i="12"/>
  <c r="B1037" i="12"/>
  <c r="C1036" i="12"/>
  <c r="B1036" i="12"/>
  <c r="C1035" i="12"/>
  <c r="B1035" i="12"/>
  <c r="C1034" i="12"/>
  <c r="B1034" i="12"/>
  <c r="C1033" i="12"/>
  <c r="B1033" i="12"/>
  <c r="C1032" i="12"/>
  <c r="B1032" i="12"/>
  <c r="C1031" i="12"/>
  <c r="B1031" i="12"/>
  <c r="C1030" i="12"/>
  <c r="B1030" i="12"/>
  <c r="C1029" i="12"/>
  <c r="B1029" i="12"/>
  <c r="C1028" i="12"/>
  <c r="B1028" i="12"/>
  <c r="C1027" i="12"/>
  <c r="B1027" i="12"/>
  <c r="C1026" i="12"/>
  <c r="B1026" i="12"/>
  <c r="C1025" i="12"/>
  <c r="B1025" i="12"/>
  <c r="C1024" i="12"/>
  <c r="B1024" i="12"/>
  <c r="C1023" i="12"/>
  <c r="B1023" i="12"/>
  <c r="C1022" i="12"/>
  <c r="B1022" i="12"/>
  <c r="C1021" i="12"/>
  <c r="B1021" i="12"/>
  <c r="C1020" i="12"/>
  <c r="B1020" i="12"/>
  <c r="C1019" i="12"/>
  <c r="B1019" i="12"/>
  <c r="C1018" i="12"/>
  <c r="B1018" i="12"/>
  <c r="C1017" i="12"/>
  <c r="B1017" i="12"/>
  <c r="C1016" i="12"/>
  <c r="B1016" i="12"/>
  <c r="C1015" i="12"/>
  <c r="B1015" i="12"/>
  <c r="C1014" i="12"/>
  <c r="B1014" i="12"/>
  <c r="C1013" i="12"/>
  <c r="B1013" i="12"/>
  <c r="C1012" i="12"/>
  <c r="B1012" i="12"/>
  <c r="C1011" i="12"/>
  <c r="B1011" i="12"/>
  <c r="C1010" i="12"/>
  <c r="B1010" i="12"/>
  <c r="C1009" i="12"/>
  <c r="B1009" i="12"/>
  <c r="C1008" i="12"/>
  <c r="B1008" i="12"/>
  <c r="C1007" i="12"/>
  <c r="B1007" i="12"/>
  <c r="C1006" i="12"/>
  <c r="B1006" i="12"/>
  <c r="C1005" i="12"/>
  <c r="B1005" i="12"/>
  <c r="C1004" i="12"/>
  <c r="B1004" i="12"/>
  <c r="C1003" i="12"/>
  <c r="B1003" i="12"/>
  <c r="C1002" i="12"/>
  <c r="B1002" i="12"/>
  <c r="C1001" i="12"/>
  <c r="B1001" i="12"/>
  <c r="C1000" i="12"/>
  <c r="B1000" i="12"/>
  <c r="C999" i="12"/>
  <c r="B999" i="12"/>
  <c r="C998" i="12"/>
  <c r="B998" i="12"/>
  <c r="C997" i="12"/>
  <c r="B997" i="12"/>
  <c r="C996" i="12"/>
  <c r="B996" i="12"/>
  <c r="C995" i="12"/>
  <c r="B995" i="12"/>
  <c r="C994" i="12"/>
  <c r="B994" i="12"/>
  <c r="C993" i="12"/>
  <c r="B993" i="12"/>
  <c r="C992" i="12"/>
  <c r="B992" i="12"/>
  <c r="C991" i="12"/>
  <c r="B991" i="12"/>
  <c r="C990" i="12"/>
  <c r="B990" i="12"/>
  <c r="C989" i="12"/>
  <c r="B989" i="12"/>
  <c r="C988" i="12"/>
  <c r="B988" i="12"/>
  <c r="C987" i="12"/>
  <c r="B987" i="12"/>
  <c r="C986" i="12"/>
  <c r="B986" i="12"/>
  <c r="C985" i="12"/>
  <c r="B985" i="12"/>
  <c r="C984" i="12"/>
  <c r="B984" i="12"/>
  <c r="C983" i="12"/>
  <c r="B983" i="12"/>
  <c r="C982" i="12"/>
  <c r="B982" i="12"/>
  <c r="C981" i="12"/>
  <c r="B981" i="12"/>
  <c r="C980" i="12"/>
  <c r="B980" i="12"/>
  <c r="C979" i="12"/>
  <c r="B979" i="12"/>
  <c r="C978" i="12"/>
  <c r="B978" i="12"/>
  <c r="C977" i="12"/>
  <c r="B977" i="12"/>
  <c r="C976" i="12"/>
  <c r="B976" i="12"/>
  <c r="C975" i="12"/>
  <c r="B975" i="12"/>
  <c r="C974" i="12"/>
  <c r="B974" i="12"/>
  <c r="C973" i="12"/>
  <c r="B973" i="12"/>
  <c r="C972" i="12"/>
  <c r="B972" i="12"/>
  <c r="C971" i="12"/>
  <c r="B971" i="12"/>
  <c r="C970" i="12"/>
  <c r="B970" i="12"/>
  <c r="C969" i="12"/>
  <c r="B969" i="12"/>
  <c r="C968" i="12"/>
  <c r="B968" i="12"/>
  <c r="C967" i="12"/>
  <c r="B967" i="12"/>
  <c r="C966" i="12"/>
  <c r="B966" i="12"/>
  <c r="C965" i="12"/>
  <c r="B965" i="12"/>
  <c r="C964" i="12"/>
  <c r="B964" i="12"/>
  <c r="C963" i="12"/>
  <c r="B963" i="12"/>
  <c r="C962" i="12"/>
  <c r="B962" i="12"/>
  <c r="C961" i="12"/>
  <c r="B961" i="12"/>
  <c r="C960" i="12"/>
  <c r="B960" i="12"/>
  <c r="C959" i="12"/>
  <c r="B959" i="12"/>
  <c r="C958" i="12"/>
  <c r="B958" i="12"/>
  <c r="C957" i="12"/>
  <c r="B957" i="12"/>
  <c r="C956" i="12"/>
  <c r="B956" i="12"/>
  <c r="C955" i="12"/>
  <c r="B955" i="12"/>
  <c r="C954" i="12"/>
  <c r="B954" i="12"/>
  <c r="C953" i="12"/>
  <c r="B953" i="12"/>
  <c r="C952" i="12"/>
  <c r="B952" i="12"/>
  <c r="C951" i="12"/>
  <c r="B951" i="12"/>
  <c r="C950" i="12"/>
  <c r="B950" i="12"/>
  <c r="C949" i="12"/>
  <c r="B949" i="12"/>
  <c r="C948" i="12"/>
  <c r="B948" i="12"/>
  <c r="C947" i="12"/>
  <c r="B947" i="12"/>
  <c r="C946" i="12"/>
  <c r="B946" i="12"/>
  <c r="C945" i="12"/>
  <c r="B945" i="12"/>
  <c r="C944" i="12"/>
  <c r="B944" i="12"/>
  <c r="C943" i="12"/>
  <c r="B943" i="12"/>
  <c r="C942" i="12"/>
  <c r="B942" i="12"/>
  <c r="C941" i="12"/>
  <c r="B941" i="12"/>
  <c r="C940" i="12"/>
  <c r="B940" i="12"/>
  <c r="C939" i="12"/>
  <c r="B939" i="12"/>
  <c r="C938" i="12"/>
  <c r="B938" i="12"/>
  <c r="C937" i="12"/>
  <c r="B937" i="12"/>
  <c r="C936" i="12"/>
  <c r="B936" i="12"/>
  <c r="C935" i="12"/>
  <c r="B935" i="12"/>
  <c r="C934" i="12"/>
  <c r="B934" i="12"/>
  <c r="C933" i="12"/>
  <c r="B933" i="12"/>
  <c r="C932" i="12"/>
  <c r="B932" i="12"/>
  <c r="C931" i="12"/>
  <c r="B931" i="12"/>
  <c r="C930" i="12"/>
  <c r="B930" i="12"/>
  <c r="C929" i="12"/>
  <c r="B929" i="12"/>
  <c r="C928" i="12"/>
  <c r="B928" i="12"/>
  <c r="C927" i="12"/>
  <c r="B927" i="12"/>
  <c r="C926" i="12"/>
  <c r="B926" i="12"/>
  <c r="C925" i="12"/>
  <c r="B925" i="12"/>
  <c r="C924" i="12"/>
  <c r="B924" i="12"/>
  <c r="C923" i="12"/>
  <c r="B923" i="12"/>
  <c r="C922" i="12"/>
  <c r="B922" i="12"/>
  <c r="C921" i="12"/>
  <c r="B921" i="12"/>
  <c r="C920" i="12"/>
  <c r="B920" i="12"/>
  <c r="C919" i="12"/>
  <c r="B919" i="12"/>
  <c r="C918" i="12"/>
  <c r="B918" i="12"/>
  <c r="C917" i="12"/>
  <c r="B917" i="12"/>
  <c r="C916" i="12"/>
  <c r="B916" i="12"/>
  <c r="C915" i="12"/>
  <c r="B915" i="12"/>
  <c r="C914" i="12"/>
  <c r="B914" i="12"/>
  <c r="C913" i="12"/>
  <c r="B913" i="12"/>
  <c r="C912" i="12"/>
  <c r="B912" i="12"/>
  <c r="C911" i="12"/>
  <c r="B911" i="12"/>
  <c r="C910" i="12"/>
  <c r="B910" i="12"/>
  <c r="C909" i="12"/>
  <c r="B909" i="12"/>
  <c r="C908" i="12"/>
  <c r="B908" i="12"/>
  <c r="C907" i="12"/>
  <c r="B907" i="12"/>
  <c r="C906" i="12"/>
  <c r="B906" i="12"/>
  <c r="C905" i="12"/>
  <c r="B905" i="12"/>
  <c r="C904" i="12"/>
  <c r="B904" i="12"/>
  <c r="C903" i="12"/>
  <c r="B903" i="12"/>
  <c r="C902" i="12"/>
  <c r="B902" i="12"/>
  <c r="C901" i="12"/>
  <c r="B901" i="12"/>
  <c r="C900" i="12"/>
  <c r="B900" i="12"/>
  <c r="C899" i="12"/>
  <c r="B899" i="12"/>
  <c r="C898" i="12"/>
  <c r="B898" i="12"/>
  <c r="C897" i="12"/>
  <c r="B897" i="12"/>
  <c r="C896" i="12"/>
  <c r="B896" i="12"/>
  <c r="C895" i="12"/>
  <c r="B895" i="12"/>
  <c r="C894" i="12"/>
  <c r="B894" i="12"/>
  <c r="C893" i="12"/>
  <c r="B893" i="12"/>
  <c r="C892" i="12"/>
  <c r="B892" i="12"/>
  <c r="C891" i="12"/>
  <c r="B891" i="12"/>
  <c r="C890" i="12"/>
  <c r="B890" i="12"/>
  <c r="C889" i="12"/>
  <c r="B889" i="12"/>
  <c r="C888" i="12"/>
  <c r="B888" i="12"/>
  <c r="C887" i="12"/>
  <c r="B887" i="12"/>
  <c r="C886" i="12"/>
  <c r="B886" i="12"/>
  <c r="C885" i="12"/>
  <c r="B885" i="12"/>
  <c r="C884" i="12"/>
  <c r="B884" i="12"/>
  <c r="C883" i="12"/>
  <c r="B883" i="12"/>
  <c r="C882" i="12"/>
  <c r="B882" i="12"/>
  <c r="C881" i="12"/>
  <c r="B881" i="12"/>
  <c r="C880" i="12"/>
  <c r="B880" i="12"/>
  <c r="C879" i="12"/>
  <c r="B879" i="12"/>
  <c r="C878" i="12"/>
  <c r="B878" i="12"/>
  <c r="C877" i="12"/>
  <c r="B877" i="12"/>
  <c r="C876" i="12"/>
  <c r="B876" i="12"/>
  <c r="C875" i="12"/>
  <c r="B875" i="12"/>
  <c r="C874" i="12"/>
  <c r="B874" i="12"/>
  <c r="C873" i="12"/>
  <c r="B873" i="12"/>
  <c r="C872" i="12"/>
  <c r="B872" i="12"/>
  <c r="C871" i="12"/>
  <c r="B871" i="12"/>
  <c r="C870" i="12"/>
  <c r="B870" i="12"/>
  <c r="C869" i="12"/>
  <c r="B869" i="12"/>
  <c r="C868" i="12"/>
  <c r="B868" i="12"/>
  <c r="C867" i="12"/>
  <c r="B867" i="12"/>
  <c r="C866" i="12"/>
  <c r="B866" i="12"/>
  <c r="C865" i="12"/>
  <c r="B865" i="12"/>
  <c r="C864" i="12"/>
  <c r="B864" i="12"/>
  <c r="C863" i="12"/>
  <c r="B863" i="12"/>
  <c r="C862" i="12"/>
  <c r="B862" i="12"/>
  <c r="C861" i="12"/>
  <c r="B861" i="12"/>
  <c r="C860" i="12"/>
  <c r="B860" i="12"/>
  <c r="C859" i="12"/>
  <c r="B859" i="12"/>
  <c r="C858" i="12"/>
  <c r="B858" i="12"/>
  <c r="C857" i="12"/>
  <c r="B857" i="12"/>
  <c r="C856" i="12"/>
  <c r="B856" i="12"/>
  <c r="C855" i="12"/>
  <c r="B855" i="12"/>
  <c r="C854" i="12"/>
  <c r="B854" i="12"/>
  <c r="C853" i="12"/>
  <c r="B853" i="12"/>
  <c r="C852" i="12"/>
  <c r="B852" i="12"/>
  <c r="C851" i="12"/>
  <c r="B851" i="12"/>
  <c r="C850" i="12"/>
  <c r="B850" i="12"/>
  <c r="C849" i="12"/>
  <c r="B849" i="12"/>
  <c r="C848" i="12"/>
  <c r="B848" i="12"/>
  <c r="C847" i="12"/>
  <c r="B847" i="12"/>
  <c r="C846" i="12"/>
  <c r="B846" i="12"/>
  <c r="C845" i="12"/>
  <c r="B845" i="12"/>
  <c r="C844" i="12"/>
  <c r="B844" i="12"/>
  <c r="C843" i="12"/>
  <c r="B843" i="12"/>
  <c r="C842" i="12"/>
  <c r="B842" i="12"/>
  <c r="C841" i="12"/>
  <c r="B841" i="12"/>
  <c r="C840" i="12"/>
  <c r="B840" i="12"/>
  <c r="C839" i="12"/>
  <c r="B839" i="12"/>
  <c r="C838" i="12"/>
  <c r="B838" i="12"/>
  <c r="C837" i="12"/>
  <c r="B837" i="12"/>
  <c r="C836" i="12"/>
  <c r="B836" i="12"/>
  <c r="C835" i="12"/>
  <c r="B835" i="12"/>
  <c r="C834" i="12"/>
  <c r="B834" i="12"/>
  <c r="C833" i="12"/>
  <c r="B833" i="12"/>
  <c r="C832" i="12"/>
  <c r="B832" i="12"/>
  <c r="C831" i="12"/>
  <c r="B831" i="12"/>
  <c r="C830" i="12"/>
  <c r="B830" i="12"/>
  <c r="C829" i="12"/>
  <c r="B829" i="12"/>
  <c r="C828" i="12"/>
  <c r="B828" i="12"/>
  <c r="C827" i="12"/>
  <c r="B827" i="12"/>
  <c r="C826" i="12"/>
  <c r="B826" i="12"/>
  <c r="C825" i="12"/>
  <c r="B825" i="12"/>
  <c r="C824" i="12"/>
  <c r="B824" i="12"/>
  <c r="C823" i="12"/>
  <c r="B823" i="12"/>
  <c r="C822" i="12"/>
  <c r="B822" i="12"/>
  <c r="C821" i="12"/>
  <c r="B821" i="12"/>
  <c r="C820" i="12"/>
  <c r="B820" i="12"/>
  <c r="C819" i="12"/>
  <c r="B819" i="12"/>
  <c r="C818" i="12"/>
  <c r="B818" i="12"/>
  <c r="C817" i="12"/>
  <c r="B817" i="12"/>
  <c r="C816" i="12"/>
  <c r="B816" i="12"/>
  <c r="C815" i="12"/>
  <c r="B815" i="12"/>
  <c r="C814" i="12"/>
  <c r="B814" i="12"/>
  <c r="C813" i="12"/>
  <c r="B813" i="12"/>
  <c r="C812" i="12"/>
  <c r="B812" i="12"/>
  <c r="C811" i="12"/>
  <c r="B811" i="12"/>
  <c r="C810" i="12"/>
  <c r="B810" i="12"/>
  <c r="C809" i="12"/>
  <c r="B809" i="12"/>
  <c r="C808" i="12"/>
  <c r="B808" i="12"/>
  <c r="C807" i="12"/>
  <c r="B807" i="12"/>
  <c r="C806" i="12"/>
  <c r="B806" i="12"/>
  <c r="C805" i="12"/>
  <c r="B805" i="12"/>
  <c r="C804" i="12"/>
  <c r="B804" i="12"/>
  <c r="C803" i="12"/>
  <c r="B803" i="12"/>
  <c r="C802" i="12"/>
  <c r="B802" i="12"/>
  <c r="C801" i="12"/>
  <c r="B801" i="12"/>
  <c r="C800" i="12"/>
  <c r="B800" i="12"/>
  <c r="C799" i="12"/>
  <c r="B799" i="12"/>
  <c r="C798" i="12"/>
  <c r="B798" i="12"/>
  <c r="C797" i="12"/>
  <c r="B797" i="12"/>
  <c r="C796" i="12"/>
  <c r="B796" i="12"/>
  <c r="C795" i="12"/>
  <c r="B795" i="12"/>
  <c r="C794" i="12"/>
  <c r="B794" i="12"/>
  <c r="C793" i="12"/>
  <c r="B793" i="12"/>
  <c r="C792" i="12"/>
  <c r="B792" i="12"/>
  <c r="C791" i="12"/>
  <c r="B791" i="12"/>
  <c r="C790" i="12"/>
  <c r="B790" i="12"/>
  <c r="C789" i="12"/>
  <c r="B789" i="12"/>
  <c r="C788" i="12"/>
  <c r="B788" i="12"/>
  <c r="C787" i="12"/>
  <c r="B787" i="12"/>
  <c r="C786" i="12"/>
  <c r="B786" i="12"/>
  <c r="C785" i="12"/>
  <c r="B785" i="12"/>
  <c r="C784" i="12"/>
  <c r="B784" i="12"/>
  <c r="C783" i="12"/>
  <c r="B783" i="12"/>
  <c r="C782" i="12"/>
  <c r="B782" i="12"/>
  <c r="C781" i="12"/>
  <c r="B781" i="12"/>
  <c r="C780" i="12"/>
  <c r="B780" i="12"/>
  <c r="C779" i="12"/>
  <c r="B779" i="12"/>
  <c r="C778" i="12"/>
  <c r="B778" i="12"/>
  <c r="C777" i="12"/>
  <c r="B777" i="12"/>
  <c r="C776" i="12"/>
  <c r="B776" i="12"/>
  <c r="C775" i="12"/>
  <c r="B775" i="12"/>
  <c r="C774" i="12"/>
  <c r="B774" i="12"/>
  <c r="C773" i="12"/>
  <c r="B773" i="12"/>
  <c r="C772" i="12"/>
  <c r="B772" i="12"/>
  <c r="C771" i="12"/>
  <c r="B771" i="12"/>
  <c r="C770" i="12"/>
  <c r="B770" i="12"/>
  <c r="C769" i="12"/>
  <c r="B769" i="12"/>
  <c r="C768" i="12"/>
  <c r="B768" i="12"/>
  <c r="C767" i="12"/>
  <c r="B767" i="12"/>
  <c r="C766" i="12"/>
  <c r="B766" i="12"/>
  <c r="C765" i="12"/>
  <c r="B765" i="12"/>
  <c r="C764" i="12"/>
  <c r="B764" i="12"/>
  <c r="C763" i="12"/>
  <c r="B763" i="12"/>
  <c r="C762" i="12"/>
  <c r="B762" i="12"/>
  <c r="C761" i="12"/>
  <c r="B761" i="12"/>
  <c r="C760" i="12"/>
  <c r="B760" i="12"/>
  <c r="C759" i="12"/>
  <c r="B759" i="12"/>
  <c r="C758" i="12"/>
  <c r="B758" i="12"/>
  <c r="C757" i="12"/>
  <c r="B757" i="12"/>
  <c r="C756" i="12"/>
  <c r="B756" i="12"/>
  <c r="C755" i="12"/>
  <c r="B755" i="12"/>
  <c r="C754" i="12"/>
  <c r="B754" i="12"/>
  <c r="C753" i="12"/>
  <c r="B753" i="12"/>
  <c r="C752" i="12"/>
  <c r="B752" i="12"/>
  <c r="C751" i="12"/>
  <c r="B751" i="12"/>
  <c r="C750" i="12"/>
  <c r="B750" i="12"/>
  <c r="C749" i="12"/>
  <c r="B749" i="12"/>
  <c r="C748" i="12"/>
  <c r="B748" i="12"/>
  <c r="C747" i="12"/>
  <c r="B747" i="12"/>
  <c r="C746" i="12"/>
  <c r="B746" i="12"/>
  <c r="C745" i="12"/>
  <c r="B745" i="12"/>
  <c r="C744" i="12"/>
  <c r="B744" i="12"/>
  <c r="C743" i="12"/>
  <c r="B743" i="12"/>
  <c r="C742" i="12"/>
  <c r="B742" i="12"/>
  <c r="C741" i="12"/>
  <c r="B741" i="12"/>
  <c r="C740" i="12"/>
  <c r="B740" i="12"/>
  <c r="C739" i="12"/>
  <c r="B739" i="12"/>
  <c r="C738" i="12"/>
  <c r="B738" i="12"/>
  <c r="C737" i="12"/>
  <c r="B737" i="12"/>
  <c r="C736" i="12"/>
  <c r="B736" i="12"/>
  <c r="C735" i="12"/>
  <c r="B735" i="12"/>
  <c r="C734" i="12"/>
  <c r="B734" i="12"/>
  <c r="C733" i="12"/>
  <c r="B733" i="12"/>
  <c r="C732" i="12"/>
  <c r="B732" i="12"/>
  <c r="C731" i="12"/>
  <c r="B731" i="12"/>
  <c r="C730" i="12"/>
  <c r="B730" i="12"/>
  <c r="C729" i="12"/>
  <c r="B729" i="12"/>
  <c r="C728" i="12"/>
  <c r="B728" i="12"/>
  <c r="C727" i="12"/>
  <c r="B727" i="12"/>
  <c r="C726" i="12"/>
  <c r="B726" i="12"/>
  <c r="C725" i="12"/>
  <c r="B725" i="12"/>
  <c r="C724" i="12"/>
  <c r="B724" i="12"/>
  <c r="C723" i="12"/>
  <c r="B723" i="12"/>
  <c r="C722" i="12"/>
  <c r="B722" i="12"/>
  <c r="C721" i="12"/>
  <c r="B721" i="12"/>
  <c r="C720" i="12"/>
  <c r="B720" i="12"/>
  <c r="C719" i="12"/>
  <c r="B719" i="12"/>
  <c r="C718" i="12"/>
  <c r="B718" i="12"/>
  <c r="C717" i="12"/>
  <c r="B717" i="12"/>
  <c r="C716" i="12"/>
  <c r="B716" i="12"/>
  <c r="C715" i="12"/>
  <c r="B715" i="12"/>
  <c r="C714" i="12"/>
  <c r="B714" i="12"/>
  <c r="C713" i="12"/>
  <c r="B713" i="12"/>
  <c r="C712" i="12"/>
  <c r="B712" i="12"/>
  <c r="C711" i="12"/>
  <c r="B711" i="12"/>
  <c r="C710" i="12"/>
  <c r="B710" i="12"/>
  <c r="C709" i="12"/>
  <c r="B709" i="12"/>
  <c r="C708" i="12"/>
  <c r="B708" i="12"/>
  <c r="C707" i="12"/>
  <c r="B707" i="12"/>
  <c r="C706" i="12"/>
  <c r="B706" i="12"/>
  <c r="C705" i="12"/>
  <c r="B705" i="12"/>
  <c r="C704" i="12"/>
  <c r="B704" i="12"/>
  <c r="C703" i="12"/>
  <c r="B703" i="12"/>
  <c r="C702" i="12"/>
  <c r="B702" i="12"/>
  <c r="C701" i="12"/>
  <c r="B701" i="12"/>
  <c r="C700" i="12"/>
  <c r="B700" i="12"/>
  <c r="C699" i="12"/>
  <c r="B699" i="12"/>
  <c r="C698" i="12"/>
  <c r="B698" i="12"/>
  <c r="C697" i="12"/>
  <c r="B697" i="12"/>
  <c r="C696" i="12"/>
  <c r="B696" i="12"/>
  <c r="C695" i="12"/>
  <c r="B695" i="12"/>
  <c r="C694" i="12"/>
  <c r="B694" i="12"/>
  <c r="C693" i="12"/>
  <c r="B693" i="12"/>
  <c r="C692" i="12"/>
  <c r="B692" i="12"/>
  <c r="C691" i="12"/>
  <c r="B691" i="12"/>
  <c r="C690" i="12"/>
  <c r="B690" i="12"/>
  <c r="C689" i="12"/>
  <c r="B689" i="12"/>
  <c r="C688" i="12"/>
  <c r="B688" i="12"/>
  <c r="C687" i="12"/>
  <c r="B687" i="12"/>
  <c r="C686" i="12"/>
  <c r="B686" i="12"/>
  <c r="C685" i="12"/>
  <c r="B685" i="12"/>
  <c r="C684" i="12"/>
  <c r="B684" i="12"/>
  <c r="C683" i="12"/>
  <c r="B683" i="12"/>
  <c r="C682" i="12"/>
  <c r="B682" i="12"/>
  <c r="C681" i="12"/>
  <c r="B681" i="12"/>
  <c r="C680" i="12"/>
  <c r="B680" i="12"/>
  <c r="C679" i="12"/>
  <c r="B679" i="12"/>
  <c r="C678" i="12"/>
  <c r="B678" i="12"/>
  <c r="C677" i="12"/>
  <c r="B677" i="12"/>
  <c r="C676" i="12"/>
  <c r="B676" i="12"/>
  <c r="C675" i="12"/>
  <c r="B675" i="12"/>
  <c r="C674" i="12"/>
  <c r="B674" i="12"/>
  <c r="C673" i="12"/>
  <c r="B673" i="12"/>
  <c r="C672" i="12"/>
  <c r="B672" i="12"/>
  <c r="C671" i="12"/>
  <c r="B671" i="12"/>
  <c r="C670" i="12"/>
  <c r="B670" i="12"/>
  <c r="C669" i="12"/>
  <c r="B669" i="12"/>
  <c r="C668" i="12"/>
  <c r="B668" i="12"/>
  <c r="C667" i="12"/>
  <c r="B667" i="12"/>
  <c r="C666" i="12"/>
  <c r="B666" i="12"/>
  <c r="C665" i="12"/>
  <c r="B665" i="12"/>
  <c r="C664" i="12"/>
  <c r="B664" i="12"/>
  <c r="C663" i="12"/>
  <c r="B663" i="12"/>
  <c r="C662" i="12"/>
  <c r="B662" i="12"/>
  <c r="C661" i="12"/>
  <c r="B661" i="12"/>
  <c r="C660" i="12"/>
  <c r="B660" i="12"/>
  <c r="C659" i="12"/>
  <c r="B659" i="12"/>
  <c r="C658" i="12"/>
  <c r="B658" i="12"/>
  <c r="C657" i="12"/>
  <c r="B657" i="12"/>
  <c r="C656" i="12"/>
  <c r="B656" i="12"/>
  <c r="C655" i="12"/>
  <c r="B655" i="12"/>
  <c r="C654" i="12"/>
  <c r="B654" i="12"/>
  <c r="C653" i="12"/>
  <c r="B653" i="12"/>
  <c r="C652" i="12"/>
  <c r="B652" i="12"/>
  <c r="C651" i="12"/>
  <c r="B651" i="12"/>
  <c r="C650" i="12"/>
  <c r="B650" i="12"/>
  <c r="C649" i="12"/>
  <c r="B649" i="12"/>
  <c r="C648" i="12"/>
  <c r="B648" i="12"/>
  <c r="C647" i="12"/>
  <c r="B647" i="12"/>
  <c r="C646" i="12"/>
  <c r="B646" i="12"/>
  <c r="C645" i="12"/>
  <c r="B645" i="12"/>
  <c r="C644" i="12"/>
  <c r="B644" i="12"/>
  <c r="C643" i="12"/>
  <c r="B643" i="12"/>
  <c r="C642" i="12"/>
  <c r="B642" i="12"/>
  <c r="C641" i="12"/>
  <c r="B641" i="12"/>
  <c r="C640" i="12"/>
  <c r="B640" i="12"/>
  <c r="C639" i="12"/>
  <c r="B639" i="12"/>
  <c r="C638" i="12"/>
  <c r="B638" i="12"/>
  <c r="C637" i="12"/>
  <c r="B637" i="12"/>
  <c r="C636" i="12"/>
  <c r="B636" i="12"/>
  <c r="C635" i="12"/>
  <c r="B635" i="12"/>
  <c r="C634" i="12"/>
  <c r="B634" i="12"/>
  <c r="C633" i="12"/>
  <c r="B633" i="12"/>
  <c r="C632" i="12"/>
  <c r="B632" i="12"/>
  <c r="C631" i="12"/>
  <c r="B631" i="12"/>
  <c r="C630" i="12"/>
  <c r="B630" i="12"/>
  <c r="C629" i="12"/>
  <c r="B629" i="12"/>
  <c r="C628" i="12"/>
  <c r="B628" i="12"/>
  <c r="C627" i="12"/>
  <c r="B627" i="12"/>
  <c r="C626" i="12"/>
  <c r="B626" i="12"/>
  <c r="C625" i="12"/>
  <c r="B625" i="12"/>
  <c r="C624" i="12"/>
  <c r="B624" i="12"/>
  <c r="C623" i="12"/>
  <c r="B623" i="12"/>
  <c r="C622" i="12"/>
  <c r="B622" i="12"/>
  <c r="C621" i="12"/>
  <c r="B621" i="12"/>
  <c r="C620" i="12"/>
  <c r="B620" i="12"/>
  <c r="C619" i="12"/>
  <c r="B619" i="12"/>
  <c r="C618" i="12"/>
  <c r="B618" i="12"/>
  <c r="C617" i="12"/>
  <c r="B617" i="12"/>
  <c r="C616" i="12"/>
  <c r="B616" i="12"/>
  <c r="C615" i="12"/>
  <c r="B615" i="12"/>
  <c r="C614" i="12"/>
  <c r="B614" i="12"/>
  <c r="C613" i="12"/>
  <c r="B613" i="12"/>
  <c r="C612" i="12"/>
  <c r="B612" i="12"/>
  <c r="C611" i="12"/>
  <c r="B611" i="12"/>
  <c r="C610" i="12"/>
  <c r="B610" i="12"/>
  <c r="C609" i="12"/>
  <c r="B609" i="12"/>
  <c r="C608" i="12"/>
  <c r="B608" i="12"/>
  <c r="C607" i="12"/>
  <c r="B607" i="12"/>
  <c r="C606" i="12"/>
  <c r="B606" i="12"/>
  <c r="C605" i="12"/>
  <c r="B605" i="12"/>
  <c r="C604" i="12"/>
  <c r="B604" i="12"/>
  <c r="C603" i="12"/>
  <c r="B603" i="12"/>
  <c r="C602" i="12"/>
  <c r="B602" i="12"/>
  <c r="C601" i="12"/>
  <c r="B601" i="12"/>
  <c r="C600" i="12"/>
  <c r="B600" i="12"/>
  <c r="C599" i="12"/>
  <c r="B599" i="12"/>
  <c r="C598" i="12"/>
  <c r="B598" i="12"/>
  <c r="C597" i="12"/>
  <c r="B597" i="12"/>
  <c r="C596" i="12"/>
  <c r="B596" i="12"/>
  <c r="C595" i="12"/>
  <c r="B595" i="12"/>
  <c r="C594" i="12"/>
  <c r="B594" i="12"/>
  <c r="C593" i="12"/>
  <c r="B593" i="12"/>
  <c r="C592" i="12"/>
  <c r="B592" i="12"/>
  <c r="C591" i="12"/>
  <c r="B591" i="12"/>
  <c r="C590" i="12"/>
  <c r="B590" i="12"/>
  <c r="C589" i="12"/>
  <c r="B589" i="12"/>
  <c r="C588" i="12"/>
  <c r="B588" i="12"/>
  <c r="C587" i="12"/>
  <c r="B587" i="12"/>
  <c r="C586" i="12"/>
  <c r="B586" i="12"/>
  <c r="C585" i="12"/>
  <c r="B585" i="12"/>
  <c r="C584" i="12"/>
  <c r="B584" i="12"/>
  <c r="C583" i="12"/>
  <c r="B583" i="12"/>
  <c r="C582" i="12"/>
  <c r="B582" i="12"/>
  <c r="C581" i="12"/>
  <c r="B581" i="12"/>
  <c r="C580" i="12"/>
  <c r="B580" i="12"/>
  <c r="C579" i="12"/>
  <c r="B579" i="12"/>
  <c r="C578" i="12"/>
  <c r="B578" i="12"/>
  <c r="C577" i="12"/>
  <c r="B577" i="12"/>
  <c r="C576" i="12"/>
  <c r="B576" i="12"/>
  <c r="C575" i="12"/>
  <c r="B575" i="12"/>
  <c r="C574" i="12"/>
  <c r="B574" i="12"/>
  <c r="C573" i="12"/>
  <c r="B573" i="12"/>
  <c r="C572" i="12"/>
  <c r="B572" i="12"/>
  <c r="C571" i="12"/>
  <c r="B571" i="12"/>
  <c r="C570" i="12"/>
  <c r="B570" i="12"/>
  <c r="C569" i="12"/>
  <c r="B569" i="12"/>
  <c r="C568" i="12"/>
  <c r="B568" i="12"/>
  <c r="C567" i="12"/>
  <c r="B567" i="12"/>
  <c r="C566" i="12"/>
  <c r="B566" i="12"/>
  <c r="C565" i="12"/>
  <c r="B565" i="12"/>
  <c r="C564" i="12"/>
  <c r="B564" i="12"/>
  <c r="C563" i="12"/>
  <c r="B563" i="12"/>
  <c r="C562" i="12"/>
  <c r="B562" i="12"/>
  <c r="C561" i="12"/>
  <c r="B561" i="12"/>
  <c r="C560" i="12"/>
  <c r="B560" i="12"/>
  <c r="C559" i="12"/>
  <c r="B559" i="12"/>
  <c r="C558" i="12"/>
  <c r="B558" i="12"/>
  <c r="C557" i="12"/>
  <c r="B557" i="12"/>
  <c r="C556" i="12"/>
  <c r="B556" i="12"/>
  <c r="C555" i="12"/>
  <c r="B555" i="12"/>
  <c r="C554" i="12"/>
  <c r="B554" i="12"/>
  <c r="C553" i="12"/>
  <c r="B553" i="12"/>
  <c r="C552" i="12"/>
  <c r="B552" i="12"/>
  <c r="C551" i="12"/>
  <c r="B551" i="12"/>
  <c r="C550" i="12"/>
  <c r="B550" i="12"/>
  <c r="C549" i="12"/>
  <c r="B549" i="12"/>
  <c r="C548" i="12"/>
  <c r="B548" i="12"/>
  <c r="C547" i="12"/>
  <c r="B547" i="12"/>
  <c r="C546" i="12"/>
  <c r="B546" i="12"/>
  <c r="C545" i="12"/>
  <c r="B545" i="12"/>
  <c r="C544" i="12"/>
  <c r="B544" i="12"/>
  <c r="C543" i="12"/>
  <c r="B543" i="12"/>
  <c r="C542" i="12"/>
  <c r="B542" i="12"/>
  <c r="C541" i="12"/>
  <c r="B541" i="12"/>
  <c r="C540" i="12"/>
  <c r="B540" i="12"/>
  <c r="C539" i="12"/>
  <c r="B539" i="12"/>
  <c r="C538" i="12"/>
  <c r="B538" i="12"/>
  <c r="C537" i="12"/>
  <c r="B537" i="12"/>
  <c r="C536" i="12"/>
  <c r="B536" i="12"/>
  <c r="C535" i="12"/>
  <c r="B535" i="12"/>
  <c r="C534" i="12"/>
  <c r="B534" i="12"/>
  <c r="C533" i="12"/>
  <c r="B533" i="12"/>
  <c r="C532" i="12"/>
  <c r="B532" i="12"/>
  <c r="C531" i="12"/>
  <c r="B531" i="12"/>
  <c r="C530" i="12"/>
  <c r="B530" i="12"/>
  <c r="C529" i="12"/>
  <c r="B529" i="12"/>
  <c r="C528" i="12"/>
  <c r="B528" i="12"/>
  <c r="C527" i="12"/>
  <c r="B527" i="12"/>
  <c r="C526" i="12"/>
  <c r="B526" i="12"/>
  <c r="C525" i="12"/>
  <c r="B525" i="12"/>
  <c r="C524" i="12"/>
  <c r="B524" i="12"/>
  <c r="C523" i="12"/>
  <c r="B523" i="12"/>
  <c r="C522" i="12"/>
  <c r="B522" i="12"/>
  <c r="C521" i="12"/>
  <c r="B521" i="12"/>
  <c r="C520" i="12"/>
  <c r="B520" i="12"/>
  <c r="C519" i="12"/>
  <c r="B519" i="12"/>
  <c r="C518" i="12"/>
  <c r="B518" i="12"/>
  <c r="C517" i="12"/>
  <c r="B517" i="12"/>
  <c r="C516" i="12"/>
  <c r="B516" i="12"/>
  <c r="C515" i="12"/>
  <c r="B515" i="12"/>
  <c r="C514" i="12"/>
  <c r="B514" i="12"/>
  <c r="C513" i="12"/>
  <c r="B513" i="12"/>
  <c r="C512" i="12"/>
  <c r="B512" i="12"/>
  <c r="C511" i="12"/>
  <c r="B511" i="12"/>
  <c r="C510" i="12"/>
  <c r="B510" i="12"/>
  <c r="C509" i="12"/>
  <c r="B509" i="12"/>
  <c r="C508" i="12"/>
  <c r="B508" i="12"/>
  <c r="C507" i="12"/>
  <c r="B507" i="12"/>
  <c r="C506" i="12"/>
  <c r="B506" i="12"/>
  <c r="C505" i="12"/>
  <c r="B505" i="12"/>
  <c r="C504" i="12"/>
  <c r="B504" i="12"/>
  <c r="C503" i="12"/>
  <c r="B503" i="12"/>
  <c r="C502" i="12"/>
  <c r="B502" i="12"/>
  <c r="C501" i="12"/>
  <c r="B501" i="12"/>
  <c r="C500" i="12"/>
  <c r="B500" i="12"/>
  <c r="C499" i="12"/>
  <c r="B499" i="12"/>
  <c r="C498" i="12"/>
  <c r="B498" i="12"/>
  <c r="C497" i="12"/>
  <c r="B497" i="12"/>
  <c r="C496" i="12"/>
  <c r="B496" i="12"/>
  <c r="C495" i="12"/>
  <c r="B495" i="12"/>
  <c r="C494" i="12"/>
  <c r="B494" i="12"/>
  <c r="C493" i="12"/>
  <c r="B493" i="12"/>
  <c r="C492" i="12"/>
  <c r="B492" i="12"/>
  <c r="C491" i="12"/>
  <c r="B491" i="12"/>
  <c r="C490" i="12"/>
  <c r="B490" i="12"/>
  <c r="C489" i="12"/>
  <c r="B489" i="12"/>
  <c r="C488" i="12"/>
  <c r="B488" i="12"/>
  <c r="C487" i="12"/>
  <c r="B487" i="12"/>
  <c r="C486" i="12"/>
  <c r="B486" i="12"/>
  <c r="C485" i="12"/>
  <c r="B485" i="12"/>
  <c r="C484" i="12"/>
  <c r="B484" i="12"/>
  <c r="C483" i="12"/>
  <c r="B483" i="12"/>
  <c r="C482" i="12"/>
  <c r="B482" i="12"/>
  <c r="C481" i="12"/>
  <c r="B481" i="12"/>
  <c r="C480" i="12"/>
  <c r="B480" i="12"/>
  <c r="C479" i="12"/>
  <c r="B479" i="12"/>
  <c r="C478" i="12"/>
  <c r="B478" i="12"/>
  <c r="C477" i="12"/>
  <c r="B477" i="12"/>
  <c r="C476" i="12"/>
  <c r="B476" i="12"/>
  <c r="C475" i="12"/>
  <c r="B475" i="12"/>
  <c r="C474" i="12"/>
  <c r="B474" i="12"/>
  <c r="C473" i="12"/>
  <c r="B473" i="12"/>
  <c r="C472" i="12"/>
  <c r="B472" i="12"/>
  <c r="C471" i="12"/>
  <c r="B471" i="12"/>
  <c r="C470" i="12"/>
  <c r="B470" i="12"/>
  <c r="C469" i="12"/>
  <c r="B469" i="12"/>
  <c r="C468" i="12"/>
  <c r="B468" i="12"/>
  <c r="C467" i="12"/>
  <c r="B467" i="12"/>
  <c r="C466" i="12"/>
  <c r="B466" i="12"/>
  <c r="C465" i="12"/>
  <c r="B465" i="12"/>
  <c r="C464" i="12"/>
  <c r="B464" i="12"/>
  <c r="C463" i="12"/>
  <c r="B463" i="12"/>
  <c r="C462" i="12"/>
  <c r="B462" i="12"/>
  <c r="C461" i="12"/>
  <c r="B461" i="12"/>
  <c r="C460" i="12"/>
  <c r="B460" i="12"/>
  <c r="C459" i="12"/>
  <c r="B459" i="12"/>
  <c r="C458" i="12"/>
  <c r="B458" i="12"/>
  <c r="C457" i="12"/>
  <c r="B457" i="12"/>
  <c r="C456" i="12"/>
  <c r="B456" i="12"/>
  <c r="C455" i="12"/>
  <c r="B455" i="12"/>
  <c r="C454" i="12"/>
  <c r="B454" i="12"/>
  <c r="C453" i="12"/>
  <c r="B453" i="12"/>
  <c r="C452" i="12"/>
  <c r="B452" i="12"/>
  <c r="C451" i="12"/>
  <c r="B451" i="12"/>
  <c r="C450" i="12"/>
  <c r="B450" i="12"/>
  <c r="C449" i="12"/>
  <c r="B449" i="12"/>
  <c r="C448" i="12"/>
  <c r="B448" i="12"/>
  <c r="C447" i="12"/>
  <c r="B447" i="12"/>
  <c r="C446" i="12"/>
  <c r="B446" i="12"/>
  <c r="C445" i="12"/>
  <c r="B445" i="12"/>
  <c r="C444" i="12"/>
  <c r="B444" i="12"/>
  <c r="C443" i="12"/>
  <c r="B443" i="12"/>
  <c r="C442" i="12"/>
  <c r="B442" i="12"/>
  <c r="C441" i="12"/>
  <c r="B441" i="12"/>
  <c r="C440" i="12"/>
  <c r="B440" i="12"/>
  <c r="C439" i="12"/>
  <c r="B439" i="12"/>
  <c r="C438" i="12"/>
  <c r="B438" i="12"/>
  <c r="C437" i="12"/>
  <c r="B437" i="12"/>
  <c r="C436" i="12"/>
  <c r="B436" i="12"/>
  <c r="C435" i="12"/>
  <c r="B435" i="12"/>
  <c r="C434" i="12"/>
  <c r="B434" i="12"/>
  <c r="C433" i="12"/>
  <c r="B433" i="12"/>
  <c r="C432" i="12"/>
  <c r="B432" i="12"/>
  <c r="C431" i="12"/>
  <c r="B431" i="12"/>
  <c r="C430" i="12"/>
  <c r="B430" i="12"/>
  <c r="C429" i="12"/>
  <c r="B429" i="12"/>
  <c r="C428" i="12"/>
  <c r="B428" i="12"/>
  <c r="C427" i="12"/>
  <c r="B427" i="12"/>
  <c r="C426" i="12"/>
  <c r="B426" i="12"/>
  <c r="C425" i="12"/>
  <c r="B425" i="12"/>
  <c r="C424" i="12"/>
  <c r="B424" i="12"/>
  <c r="C423" i="12"/>
  <c r="B423" i="12"/>
  <c r="C422" i="12"/>
  <c r="B422" i="12"/>
  <c r="C421" i="12"/>
  <c r="B421" i="12"/>
  <c r="C420" i="12"/>
  <c r="B420" i="12"/>
  <c r="C419" i="12"/>
  <c r="B419" i="12"/>
  <c r="C418" i="12"/>
  <c r="B418" i="12"/>
  <c r="C417" i="12"/>
  <c r="B417" i="12"/>
  <c r="C416" i="12"/>
  <c r="B416" i="12"/>
  <c r="C415" i="12"/>
  <c r="B415" i="12"/>
  <c r="C414" i="12"/>
  <c r="B414" i="12"/>
  <c r="C413" i="12"/>
  <c r="B413" i="12"/>
  <c r="C412" i="12"/>
  <c r="B412" i="12"/>
  <c r="C411" i="12"/>
  <c r="B411" i="12"/>
  <c r="C410" i="12"/>
  <c r="B410" i="12"/>
  <c r="C409" i="12"/>
  <c r="B409" i="12"/>
  <c r="C408" i="12"/>
  <c r="B408" i="12"/>
  <c r="C407" i="12"/>
  <c r="B407" i="12"/>
  <c r="C406" i="12"/>
  <c r="B406" i="12"/>
  <c r="C405" i="12"/>
  <c r="B405" i="12"/>
  <c r="C404" i="12"/>
  <c r="B404" i="12"/>
  <c r="C403" i="12"/>
  <c r="B403" i="12"/>
  <c r="C402" i="12"/>
  <c r="B402" i="12"/>
  <c r="C401" i="12"/>
  <c r="B401" i="12"/>
  <c r="C400" i="12"/>
  <c r="B400" i="12"/>
  <c r="C399" i="12"/>
  <c r="B399" i="12"/>
  <c r="C398" i="12"/>
  <c r="B398" i="12"/>
  <c r="C397" i="12"/>
  <c r="B397" i="12"/>
  <c r="C396" i="12"/>
  <c r="B396" i="12"/>
  <c r="C395" i="12"/>
  <c r="B395" i="12"/>
  <c r="C394" i="12"/>
  <c r="B394" i="12"/>
  <c r="C393" i="12"/>
  <c r="B393" i="12"/>
  <c r="C392" i="12"/>
  <c r="B392" i="12"/>
  <c r="C391" i="12"/>
  <c r="B391" i="12"/>
  <c r="C390" i="12"/>
  <c r="B390" i="12"/>
  <c r="C389" i="12"/>
  <c r="B389" i="12"/>
  <c r="C388" i="12"/>
  <c r="B388" i="12"/>
  <c r="C387" i="12"/>
  <c r="B387" i="12"/>
  <c r="C386" i="12"/>
  <c r="B386" i="12"/>
  <c r="C385" i="12"/>
  <c r="B385" i="12"/>
  <c r="C384" i="12"/>
  <c r="B384" i="12"/>
  <c r="C383" i="12"/>
  <c r="B383" i="12"/>
  <c r="C382" i="12"/>
  <c r="B382" i="12"/>
  <c r="C381" i="12"/>
  <c r="B381" i="12"/>
  <c r="C380" i="12"/>
  <c r="B380" i="12"/>
  <c r="C379" i="12"/>
  <c r="B379" i="12"/>
  <c r="C378" i="12"/>
  <c r="B378" i="12"/>
  <c r="C377" i="12"/>
  <c r="B377" i="12"/>
  <c r="C376" i="12"/>
  <c r="B376" i="12"/>
  <c r="C375" i="12"/>
  <c r="B375" i="12"/>
  <c r="C374" i="12"/>
  <c r="B374" i="12"/>
  <c r="C373" i="12"/>
  <c r="B373" i="12"/>
  <c r="C372" i="12"/>
  <c r="B372" i="12"/>
  <c r="C371" i="12"/>
  <c r="B371" i="12"/>
  <c r="C370" i="12"/>
  <c r="B370" i="12"/>
  <c r="C369" i="12"/>
  <c r="B369" i="12"/>
  <c r="C368" i="12"/>
  <c r="B368" i="12"/>
  <c r="C367" i="12"/>
  <c r="B367" i="12"/>
  <c r="C366" i="12"/>
  <c r="B366" i="12"/>
  <c r="C365" i="12"/>
  <c r="B365" i="12"/>
  <c r="C364" i="12"/>
  <c r="B364" i="12"/>
  <c r="C363" i="12"/>
  <c r="B363" i="12"/>
  <c r="C362" i="12"/>
  <c r="B362" i="12"/>
  <c r="C361" i="12"/>
  <c r="B361" i="12"/>
  <c r="C360" i="12"/>
  <c r="B360" i="12"/>
  <c r="C359" i="12"/>
  <c r="B359" i="12"/>
  <c r="C358" i="12"/>
  <c r="B358" i="12"/>
  <c r="C357" i="12"/>
  <c r="B357" i="12"/>
  <c r="C356" i="12"/>
  <c r="B356" i="12"/>
  <c r="C355" i="12"/>
  <c r="B355" i="12"/>
  <c r="C354" i="12"/>
  <c r="B354" i="12"/>
  <c r="C353" i="12"/>
  <c r="B353" i="12"/>
  <c r="C352" i="12"/>
  <c r="B352" i="12"/>
  <c r="C351" i="12"/>
  <c r="B351" i="12"/>
  <c r="C350" i="12"/>
  <c r="B350" i="12"/>
  <c r="C349" i="12"/>
  <c r="B349" i="12"/>
  <c r="C348" i="12"/>
  <c r="B348" i="12"/>
  <c r="C347" i="12"/>
  <c r="B347" i="12"/>
  <c r="C346" i="12"/>
  <c r="B346" i="12"/>
  <c r="C345" i="12"/>
  <c r="B345" i="12"/>
  <c r="C344" i="12"/>
  <c r="B344" i="12"/>
  <c r="C343" i="12"/>
  <c r="B343" i="12"/>
  <c r="C342" i="12"/>
  <c r="B342" i="12"/>
  <c r="C341" i="12"/>
  <c r="B341" i="12"/>
  <c r="C340" i="12"/>
  <c r="B340" i="12"/>
  <c r="C339" i="12"/>
  <c r="B339" i="12"/>
  <c r="C338" i="12"/>
  <c r="B338" i="12"/>
  <c r="C337" i="12"/>
  <c r="B337" i="12"/>
  <c r="C336" i="12"/>
  <c r="B336" i="12"/>
  <c r="C335" i="12"/>
  <c r="B335" i="12"/>
  <c r="C334" i="12"/>
  <c r="B334" i="12"/>
  <c r="C333" i="12"/>
  <c r="B333" i="12"/>
  <c r="C332" i="12"/>
  <c r="B332" i="12"/>
  <c r="C331" i="12"/>
  <c r="B331" i="12"/>
  <c r="C330" i="12"/>
  <c r="B330" i="12"/>
  <c r="C329" i="12"/>
  <c r="B329" i="12"/>
  <c r="C328" i="12"/>
  <c r="B328" i="12"/>
  <c r="C327" i="12"/>
  <c r="B327" i="12"/>
  <c r="C326" i="12"/>
  <c r="B326" i="12"/>
  <c r="C325" i="12"/>
  <c r="B325" i="12"/>
  <c r="C324" i="12"/>
  <c r="B324" i="12"/>
  <c r="C323" i="12"/>
  <c r="B323" i="12"/>
  <c r="C322" i="12"/>
  <c r="B322" i="12"/>
  <c r="C321" i="12"/>
  <c r="B321" i="12"/>
  <c r="C320" i="12"/>
  <c r="B320" i="12"/>
  <c r="C319" i="12"/>
  <c r="B319" i="12"/>
  <c r="C318" i="12"/>
  <c r="B318" i="12"/>
  <c r="C317" i="12"/>
  <c r="B317" i="12"/>
  <c r="C316" i="12"/>
  <c r="B316" i="12"/>
  <c r="C315" i="12"/>
  <c r="B315" i="12"/>
  <c r="C314" i="12"/>
  <c r="B314" i="12"/>
  <c r="C313" i="12"/>
  <c r="B313" i="12"/>
  <c r="C312" i="12"/>
  <c r="B312" i="12"/>
  <c r="C311" i="12"/>
  <c r="B311" i="12"/>
  <c r="C310" i="12"/>
  <c r="B310" i="12"/>
  <c r="C309" i="12"/>
  <c r="B309" i="12"/>
  <c r="C308" i="12"/>
  <c r="B308" i="12"/>
  <c r="C307" i="12"/>
  <c r="B307" i="12"/>
  <c r="C306" i="12"/>
  <c r="B306" i="12"/>
  <c r="C305" i="12"/>
  <c r="B305" i="12"/>
  <c r="C304" i="12"/>
  <c r="B304" i="12"/>
  <c r="C303" i="12"/>
  <c r="B303" i="12"/>
  <c r="C302" i="12"/>
  <c r="B302" i="12"/>
  <c r="C301" i="12"/>
  <c r="B301" i="12"/>
  <c r="C300" i="12"/>
  <c r="B300" i="12"/>
  <c r="C299" i="12"/>
  <c r="B299" i="12"/>
  <c r="C298" i="12"/>
  <c r="B298" i="12"/>
  <c r="C297" i="12"/>
  <c r="B297" i="12"/>
  <c r="C296" i="12"/>
  <c r="B296" i="12"/>
  <c r="C295" i="12"/>
  <c r="B295" i="12"/>
  <c r="C294" i="12"/>
  <c r="B294" i="12"/>
  <c r="C293" i="12"/>
  <c r="B293" i="12"/>
  <c r="C292" i="12"/>
  <c r="B292" i="12"/>
  <c r="C291" i="12"/>
  <c r="B291" i="12"/>
  <c r="C290" i="12"/>
  <c r="B290" i="12"/>
  <c r="C289" i="12"/>
  <c r="B289" i="12"/>
  <c r="C288" i="12"/>
  <c r="B288" i="12"/>
  <c r="C287" i="12"/>
  <c r="B287" i="12"/>
  <c r="C286" i="12"/>
  <c r="B286" i="12"/>
  <c r="C285" i="12"/>
  <c r="B285" i="12"/>
  <c r="C284" i="12"/>
  <c r="B284" i="12"/>
  <c r="C283" i="12"/>
  <c r="B283" i="12"/>
  <c r="C282" i="12"/>
  <c r="B282" i="12"/>
  <c r="C281" i="12"/>
  <c r="B281" i="12"/>
  <c r="C280" i="12"/>
  <c r="B280" i="12"/>
  <c r="C279" i="12"/>
  <c r="B279" i="12"/>
  <c r="C278" i="12"/>
  <c r="B278" i="12"/>
  <c r="C277" i="12"/>
  <c r="B277" i="12"/>
  <c r="C276" i="12"/>
  <c r="B276" i="12"/>
  <c r="C275" i="12"/>
  <c r="B275" i="12"/>
  <c r="C274" i="12"/>
  <c r="B274" i="12"/>
  <c r="C273" i="12"/>
  <c r="B273" i="12"/>
  <c r="C272" i="12"/>
  <c r="B272" i="12"/>
  <c r="C271" i="12"/>
  <c r="B271" i="12"/>
  <c r="C270" i="12"/>
  <c r="B270" i="12"/>
  <c r="C269" i="12"/>
  <c r="B269" i="12"/>
  <c r="C268" i="12"/>
  <c r="B268" i="12"/>
  <c r="C267" i="12"/>
  <c r="B267" i="12"/>
  <c r="C266" i="12"/>
  <c r="B266" i="12"/>
  <c r="C265" i="12"/>
  <c r="B265" i="12"/>
  <c r="C264" i="12"/>
  <c r="B264" i="12"/>
  <c r="C263" i="12"/>
  <c r="B263" i="12"/>
  <c r="C262" i="12"/>
  <c r="B262" i="12"/>
  <c r="C261" i="12"/>
  <c r="B261" i="12"/>
  <c r="C260" i="12"/>
  <c r="B260" i="12"/>
  <c r="C259" i="12"/>
  <c r="B259" i="12"/>
  <c r="C258" i="12"/>
  <c r="B258" i="12"/>
  <c r="C257" i="12"/>
  <c r="B257" i="12"/>
  <c r="C256" i="12"/>
  <c r="B256" i="12"/>
  <c r="C255" i="12"/>
  <c r="B255" i="12"/>
  <c r="C254" i="12"/>
  <c r="B254" i="12"/>
  <c r="C253" i="12"/>
  <c r="B253" i="12"/>
  <c r="C252" i="12"/>
  <c r="B252" i="12"/>
  <c r="C251" i="12"/>
  <c r="B251" i="12"/>
  <c r="C250" i="12"/>
  <c r="B250" i="12"/>
  <c r="C249" i="12"/>
  <c r="B249" i="12"/>
  <c r="C248" i="12"/>
  <c r="B248" i="12"/>
  <c r="C247" i="12"/>
  <c r="B247" i="12"/>
  <c r="C246" i="12"/>
  <c r="B246" i="12"/>
  <c r="C245" i="12"/>
  <c r="B245" i="12"/>
  <c r="C244" i="12"/>
  <c r="B244" i="12"/>
  <c r="C243" i="12"/>
  <c r="B243" i="12"/>
  <c r="C242" i="12"/>
  <c r="B242" i="12"/>
  <c r="C241" i="12"/>
  <c r="B241" i="12"/>
  <c r="C240" i="12"/>
  <c r="B240" i="12"/>
  <c r="C239" i="12"/>
  <c r="B239" i="12"/>
  <c r="C238" i="12"/>
  <c r="B238" i="12"/>
  <c r="C237" i="12"/>
  <c r="B237" i="12"/>
  <c r="C236" i="12"/>
  <c r="B236" i="12"/>
  <c r="C235" i="12"/>
  <c r="B235" i="12"/>
  <c r="C234" i="12"/>
  <c r="B234" i="12"/>
  <c r="C233" i="12"/>
  <c r="B233" i="12"/>
  <c r="C232" i="12"/>
  <c r="B232" i="12"/>
  <c r="C231" i="12"/>
  <c r="B231" i="12"/>
  <c r="C230" i="12"/>
  <c r="B230" i="12"/>
  <c r="C229" i="12"/>
  <c r="B229" i="12"/>
  <c r="C228" i="12"/>
  <c r="B228" i="12"/>
  <c r="C227" i="12"/>
  <c r="B227" i="12"/>
  <c r="C226" i="12"/>
  <c r="B226" i="12"/>
  <c r="C225" i="12"/>
  <c r="B225" i="12"/>
  <c r="C224" i="12"/>
  <c r="B224" i="12"/>
  <c r="C223" i="12"/>
  <c r="B223" i="12"/>
  <c r="C222" i="12"/>
  <c r="B222" i="12"/>
  <c r="C221" i="12"/>
  <c r="B221" i="12"/>
  <c r="C220" i="12"/>
  <c r="B220" i="12"/>
  <c r="C219" i="12"/>
  <c r="B219" i="12"/>
  <c r="C218" i="12"/>
  <c r="B218" i="12"/>
  <c r="C217" i="12"/>
  <c r="B217" i="12"/>
  <c r="C216" i="12"/>
  <c r="B216" i="12"/>
  <c r="C215" i="12"/>
  <c r="B215" i="12"/>
  <c r="C214" i="12"/>
  <c r="B214" i="12"/>
  <c r="C213" i="12"/>
  <c r="B213" i="12"/>
  <c r="C212" i="12"/>
  <c r="B212" i="12"/>
  <c r="C211" i="12"/>
  <c r="B211" i="12"/>
  <c r="C210" i="12"/>
  <c r="B210" i="12"/>
  <c r="C209" i="12"/>
  <c r="B209" i="12"/>
  <c r="C208" i="12"/>
  <c r="B208" i="12"/>
  <c r="C207" i="12"/>
  <c r="B207" i="12"/>
  <c r="C206" i="12"/>
  <c r="B206" i="12"/>
  <c r="C205" i="12"/>
  <c r="B205" i="12"/>
  <c r="C204" i="12"/>
  <c r="B204" i="12"/>
  <c r="C203" i="12"/>
  <c r="B203" i="12"/>
  <c r="C202" i="12"/>
  <c r="B202" i="12"/>
  <c r="C201" i="12"/>
  <c r="B201" i="12"/>
  <c r="C200" i="12"/>
  <c r="B200" i="12"/>
  <c r="C199" i="12"/>
  <c r="B199" i="12"/>
  <c r="C198" i="12"/>
  <c r="B198" i="12"/>
  <c r="C197" i="12"/>
  <c r="B197" i="12"/>
  <c r="C196" i="12"/>
  <c r="B196" i="12"/>
  <c r="C195" i="12"/>
  <c r="B195" i="12"/>
  <c r="C194" i="12"/>
  <c r="B194" i="12"/>
  <c r="C193" i="12"/>
  <c r="B193" i="12"/>
  <c r="C192" i="12"/>
  <c r="B192" i="12"/>
  <c r="C191" i="12"/>
  <c r="B191" i="12"/>
  <c r="C190" i="12"/>
  <c r="B190" i="12"/>
  <c r="C189" i="12"/>
  <c r="B189" i="12"/>
  <c r="C188" i="12"/>
  <c r="B188" i="12"/>
  <c r="C187" i="12"/>
  <c r="B187" i="12"/>
  <c r="C186" i="12"/>
  <c r="B186" i="12"/>
  <c r="C185" i="12"/>
  <c r="B185" i="12"/>
  <c r="C184" i="12"/>
  <c r="B184" i="12"/>
  <c r="C183" i="12"/>
  <c r="B183" i="12"/>
  <c r="C182" i="12"/>
  <c r="B182" i="12"/>
  <c r="C181" i="12"/>
  <c r="B181" i="12"/>
  <c r="C180" i="12"/>
  <c r="B180" i="12"/>
  <c r="C179" i="12"/>
  <c r="B179" i="12"/>
  <c r="C178" i="12"/>
  <c r="B178" i="12"/>
  <c r="C177" i="12"/>
  <c r="B177" i="12"/>
  <c r="C176" i="12"/>
  <c r="B176" i="12"/>
  <c r="C175" i="12"/>
  <c r="B175" i="12"/>
  <c r="C174" i="12"/>
  <c r="B174" i="12"/>
  <c r="C173" i="12"/>
  <c r="B173" i="12"/>
  <c r="C172" i="12"/>
  <c r="B172" i="12"/>
  <c r="C171" i="12"/>
  <c r="B171" i="12"/>
  <c r="C170" i="12"/>
  <c r="B170" i="12"/>
  <c r="C169" i="12"/>
  <c r="B169" i="12"/>
  <c r="C168" i="12"/>
  <c r="B168" i="12"/>
  <c r="C167" i="12"/>
  <c r="B167" i="12"/>
  <c r="C166" i="12"/>
  <c r="B166" i="12"/>
  <c r="C165" i="12"/>
  <c r="B165" i="12"/>
  <c r="C164" i="12"/>
  <c r="B164" i="12"/>
  <c r="C163" i="12"/>
  <c r="B163" i="12"/>
  <c r="C162" i="12"/>
  <c r="B162" i="12"/>
  <c r="C161" i="12"/>
  <c r="B161" i="12"/>
  <c r="C160" i="12"/>
  <c r="B160" i="12"/>
  <c r="C159" i="12"/>
  <c r="B159" i="12"/>
  <c r="C158" i="12"/>
  <c r="B158" i="12"/>
  <c r="C157" i="12"/>
  <c r="B157" i="12"/>
  <c r="C156" i="12"/>
  <c r="B156" i="12"/>
  <c r="C155" i="12"/>
  <c r="B155" i="12"/>
  <c r="C154" i="12"/>
  <c r="B154" i="12"/>
  <c r="C153" i="12"/>
  <c r="B153" i="12"/>
  <c r="C152" i="12"/>
  <c r="B152" i="12"/>
  <c r="C151" i="12"/>
  <c r="B151" i="12"/>
  <c r="C150" i="12"/>
  <c r="B150" i="12"/>
  <c r="C149" i="12"/>
  <c r="B149" i="12"/>
  <c r="C148" i="12"/>
  <c r="B148" i="12"/>
  <c r="C147" i="12"/>
  <c r="B147" i="12"/>
  <c r="C146" i="12"/>
  <c r="B146" i="12"/>
  <c r="C145" i="12"/>
  <c r="B145" i="12"/>
  <c r="C144" i="12"/>
  <c r="B144" i="12"/>
  <c r="C143" i="12"/>
  <c r="B143" i="12"/>
  <c r="C142" i="12"/>
  <c r="B142" i="12"/>
  <c r="C141" i="12"/>
  <c r="B141" i="12"/>
  <c r="C140" i="12"/>
  <c r="B140" i="12"/>
  <c r="C139" i="12"/>
  <c r="B139" i="12"/>
  <c r="C138" i="12"/>
  <c r="B138" i="12"/>
  <c r="C137" i="12"/>
  <c r="B137" i="12"/>
  <c r="C136" i="12"/>
  <c r="B136" i="12"/>
  <c r="C135" i="12"/>
  <c r="B135" i="12"/>
  <c r="C134" i="12"/>
  <c r="B134" i="12"/>
  <c r="C133" i="12"/>
  <c r="B133" i="12"/>
  <c r="C132" i="12"/>
  <c r="B132" i="12"/>
  <c r="C131" i="12"/>
  <c r="B131" i="12"/>
  <c r="C130" i="12"/>
  <c r="B130" i="12"/>
  <c r="C129" i="12"/>
  <c r="B129" i="12"/>
  <c r="C128" i="12"/>
  <c r="B128" i="12"/>
  <c r="C127" i="12"/>
  <c r="B127" i="12"/>
  <c r="C126" i="12"/>
  <c r="B126" i="12"/>
  <c r="C125" i="12"/>
  <c r="B125" i="12"/>
  <c r="C124" i="12"/>
  <c r="B124" i="12"/>
  <c r="C123" i="12"/>
  <c r="B123" i="12"/>
  <c r="C122" i="12"/>
  <c r="B122" i="12"/>
  <c r="C121" i="12"/>
  <c r="B121" i="12"/>
  <c r="C120" i="12"/>
  <c r="B120" i="12"/>
  <c r="C119" i="12"/>
  <c r="B119" i="12"/>
  <c r="C118" i="12"/>
  <c r="B118" i="12"/>
  <c r="C117" i="12"/>
  <c r="B117" i="12"/>
  <c r="C116" i="12"/>
  <c r="B116" i="12"/>
  <c r="C115" i="12"/>
  <c r="B115" i="12"/>
  <c r="C114" i="12"/>
  <c r="B114" i="12"/>
  <c r="C113" i="12"/>
  <c r="B113" i="12"/>
  <c r="C112" i="12"/>
  <c r="B112" i="12"/>
  <c r="C111" i="12"/>
  <c r="B111" i="12"/>
  <c r="C110" i="12"/>
  <c r="B110" i="12"/>
  <c r="C109" i="12"/>
  <c r="B109" i="12"/>
  <c r="C108" i="12"/>
  <c r="B108" i="12"/>
  <c r="C107" i="12"/>
  <c r="B107" i="12"/>
  <c r="C106" i="12"/>
  <c r="B106" i="12"/>
  <c r="C105" i="12"/>
  <c r="B105" i="12"/>
  <c r="C104" i="12"/>
  <c r="B104" i="12"/>
  <c r="C103" i="12"/>
  <c r="B103" i="12"/>
  <c r="C102" i="12"/>
  <c r="B102" i="12"/>
  <c r="C101" i="12"/>
  <c r="B101" i="12"/>
  <c r="C100" i="12"/>
  <c r="B100" i="12"/>
  <c r="C99" i="12"/>
  <c r="B99" i="12"/>
  <c r="C98" i="12"/>
  <c r="B98" i="12"/>
  <c r="C97" i="12"/>
  <c r="B97" i="12"/>
  <c r="C96" i="12"/>
  <c r="B96" i="12"/>
  <c r="C95" i="12"/>
  <c r="B95" i="12"/>
  <c r="C94" i="12"/>
  <c r="B94" i="12"/>
  <c r="C93" i="12"/>
  <c r="B93" i="12"/>
  <c r="C92" i="12"/>
  <c r="B92" i="12"/>
  <c r="C91" i="12"/>
  <c r="B91" i="12"/>
  <c r="C90" i="12"/>
  <c r="B90" i="12"/>
  <c r="C89" i="12"/>
  <c r="B89" i="12"/>
  <c r="C88" i="12"/>
  <c r="B88" i="12"/>
  <c r="C87" i="12"/>
  <c r="B87" i="12"/>
  <c r="C86" i="12"/>
  <c r="B86" i="12"/>
  <c r="C85" i="12"/>
  <c r="B85" i="12"/>
  <c r="C84" i="12"/>
  <c r="B84" i="12"/>
  <c r="C83" i="12"/>
  <c r="B83" i="12"/>
  <c r="C82" i="12"/>
  <c r="B82" i="12"/>
  <c r="C81" i="12"/>
  <c r="B81" i="12"/>
  <c r="C80" i="12"/>
  <c r="B80" i="12"/>
  <c r="C79" i="12"/>
  <c r="B79" i="12"/>
  <c r="C78" i="12"/>
  <c r="B78" i="12"/>
  <c r="C77" i="12"/>
  <c r="B77" i="12"/>
  <c r="C76" i="12"/>
  <c r="B76" i="12"/>
  <c r="C75" i="12"/>
  <c r="B75" i="12"/>
  <c r="C74" i="12"/>
  <c r="B74" i="12"/>
  <c r="C73" i="12"/>
  <c r="B73" i="12"/>
  <c r="C72" i="12"/>
  <c r="B72" i="12"/>
  <c r="C71" i="12"/>
  <c r="B71" i="12"/>
  <c r="C70" i="12"/>
  <c r="B70" i="12"/>
  <c r="C69" i="12"/>
  <c r="B69" i="12"/>
  <c r="C68" i="12"/>
  <c r="B68" i="12"/>
  <c r="C67" i="12"/>
  <c r="B67" i="12"/>
  <c r="C66" i="12"/>
  <c r="B66" i="12"/>
  <c r="C65" i="12"/>
  <c r="B65" i="12"/>
  <c r="C64" i="12"/>
  <c r="B64" i="12"/>
  <c r="C63" i="12"/>
  <c r="B63" i="12"/>
  <c r="C62" i="12"/>
  <c r="B62" i="12"/>
  <c r="C61" i="12"/>
  <c r="B61" i="12"/>
  <c r="C60" i="12"/>
  <c r="B60" i="12"/>
  <c r="C59" i="12"/>
  <c r="B59" i="12"/>
  <c r="C58" i="12"/>
  <c r="B58" i="12"/>
  <c r="C57" i="12"/>
  <c r="B57" i="12"/>
  <c r="C56" i="12"/>
  <c r="B56" i="12"/>
  <c r="C55" i="12"/>
  <c r="B55" i="12"/>
  <c r="C54" i="12"/>
  <c r="B54" i="12"/>
  <c r="C53" i="12"/>
  <c r="B53" i="12"/>
  <c r="C52" i="12"/>
  <c r="B52" i="12"/>
  <c r="C51" i="12"/>
  <c r="B51" i="12"/>
  <c r="C50" i="12"/>
  <c r="B50" i="12"/>
  <c r="C49" i="12"/>
  <c r="B49" i="12"/>
  <c r="C48" i="12"/>
  <c r="B48" i="12"/>
  <c r="C47" i="12"/>
  <c r="B47" i="12"/>
  <c r="C46" i="12"/>
  <c r="B46" i="12"/>
  <c r="C45" i="12"/>
  <c r="B45" i="12"/>
  <c r="C44" i="12"/>
  <c r="B44" i="12"/>
  <c r="C43" i="12"/>
  <c r="B43" i="12"/>
  <c r="C42" i="12"/>
  <c r="B42" i="12"/>
  <c r="C41" i="12"/>
  <c r="B41" i="12"/>
  <c r="C40" i="12"/>
  <c r="B40" i="12"/>
  <c r="C39" i="12"/>
  <c r="B39" i="12"/>
  <c r="C38" i="12"/>
  <c r="B38" i="12"/>
  <c r="C37" i="12"/>
  <c r="B37" i="12"/>
  <c r="C36" i="12"/>
  <c r="B36" i="12"/>
  <c r="C35" i="12"/>
  <c r="B35" i="12"/>
  <c r="C34" i="12"/>
  <c r="B34" i="12"/>
  <c r="C33" i="12"/>
  <c r="B33" i="12"/>
  <c r="C32" i="12"/>
  <c r="B32" i="12"/>
  <c r="C31" i="12"/>
  <c r="B31" i="12"/>
  <c r="C30" i="12"/>
  <c r="B30" i="12"/>
  <c r="C29" i="12"/>
  <c r="B29" i="12"/>
  <c r="C28" i="12"/>
  <c r="B28" i="12"/>
  <c r="C27" i="12"/>
  <c r="B27" i="12"/>
  <c r="C26" i="12"/>
  <c r="B26" i="12"/>
  <c r="C25" i="12"/>
  <c r="B25" i="12"/>
  <c r="C24" i="12"/>
  <c r="B24" i="12"/>
  <c r="C23" i="12"/>
  <c r="B23" i="12"/>
  <c r="C22" i="12"/>
  <c r="B22" i="12"/>
  <c r="C21" i="12"/>
  <c r="B21" i="12"/>
  <c r="C20" i="12"/>
  <c r="B20" i="12"/>
  <c r="C19" i="12"/>
  <c r="B19" i="12"/>
  <c r="C18" i="12"/>
  <c r="B18" i="12"/>
  <c r="C17" i="12"/>
  <c r="B17" i="12"/>
  <c r="C16" i="12"/>
  <c r="B16" i="12"/>
  <c r="C15" i="12"/>
  <c r="B15" i="12"/>
  <c r="C14" i="12"/>
  <c r="B14" i="12"/>
  <c r="AW13" i="12"/>
  <c r="AV13" i="12"/>
  <c r="C13" i="12"/>
  <c r="B13" i="12"/>
  <c r="AW12" i="12"/>
  <c r="AV12" i="12"/>
  <c r="C12" i="12"/>
  <c r="B12" i="12"/>
  <c r="AW11" i="12"/>
  <c r="AV11" i="12"/>
  <c r="C11" i="12"/>
  <c r="B11" i="12"/>
  <c r="AW10" i="12"/>
  <c r="AV10" i="12"/>
  <c r="C10" i="12"/>
  <c r="B10" i="12"/>
  <c r="AW9" i="12"/>
  <c r="AV9" i="12"/>
  <c r="C9" i="12"/>
  <c r="B9" i="12"/>
  <c r="AW8" i="12"/>
  <c r="AV8" i="12"/>
  <c r="C8" i="12"/>
  <c r="B8" i="12"/>
  <c r="AW7" i="12"/>
  <c r="AV7" i="12"/>
  <c r="C7" i="12"/>
  <c r="B7" i="12"/>
  <c r="AW6" i="12"/>
  <c r="AV6" i="12"/>
  <c r="D225" i="12" s="1"/>
  <c r="C6" i="12"/>
  <c r="B6" i="12"/>
  <c r="C5" i="12"/>
  <c r="B5" i="12"/>
  <c r="C2005" i="11"/>
  <c r="B2005" i="11"/>
  <c r="C2004" i="11"/>
  <c r="B2004" i="11"/>
  <c r="C2003" i="11"/>
  <c r="B2003" i="11"/>
  <c r="C2002" i="11"/>
  <c r="B2002" i="11"/>
  <c r="C2001" i="11"/>
  <c r="B2001" i="11"/>
  <c r="C2000" i="11"/>
  <c r="B2000" i="11"/>
  <c r="C1999" i="11"/>
  <c r="B1999" i="11"/>
  <c r="C1998" i="11"/>
  <c r="B1998" i="11"/>
  <c r="C1997" i="11"/>
  <c r="B1997" i="11"/>
  <c r="C1996" i="11"/>
  <c r="B1996" i="11"/>
  <c r="C1995" i="11"/>
  <c r="B1995" i="11"/>
  <c r="C1994" i="11"/>
  <c r="B1994" i="11"/>
  <c r="C1993" i="11"/>
  <c r="B1993" i="11"/>
  <c r="C1992" i="11"/>
  <c r="B1992" i="11"/>
  <c r="C1991" i="11"/>
  <c r="B1991" i="11"/>
  <c r="C1990" i="11"/>
  <c r="B1990" i="11"/>
  <c r="C1989" i="11"/>
  <c r="B1989" i="11"/>
  <c r="C1988" i="11"/>
  <c r="B1988" i="11"/>
  <c r="C1987" i="11"/>
  <c r="B1987" i="11"/>
  <c r="C1986" i="11"/>
  <c r="B1986" i="11"/>
  <c r="C1985" i="11"/>
  <c r="B1985" i="11"/>
  <c r="C1984" i="11"/>
  <c r="B1984" i="11"/>
  <c r="C1983" i="11"/>
  <c r="B1983" i="11"/>
  <c r="C1982" i="11"/>
  <c r="B1982" i="11"/>
  <c r="C1981" i="11"/>
  <c r="B1981" i="11"/>
  <c r="C1980" i="11"/>
  <c r="B1980" i="11"/>
  <c r="C1979" i="11"/>
  <c r="B1979" i="11"/>
  <c r="C1978" i="11"/>
  <c r="B1978" i="11"/>
  <c r="C1977" i="11"/>
  <c r="B1977" i="11"/>
  <c r="C1976" i="11"/>
  <c r="B1976" i="11"/>
  <c r="C1975" i="11"/>
  <c r="B1975" i="11"/>
  <c r="C1974" i="11"/>
  <c r="B1974" i="11"/>
  <c r="C1973" i="11"/>
  <c r="B1973" i="11"/>
  <c r="C1972" i="11"/>
  <c r="B1972" i="11"/>
  <c r="C1971" i="11"/>
  <c r="B1971" i="11"/>
  <c r="C1970" i="11"/>
  <c r="B1970" i="11"/>
  <c r="C1969" i="11"/>
  <c r="B1969" i="11"/>
  <c r="C1968" i="11"/>
  <c r="B1968" i="11"/>
  <c r="C1967" i="11"/>
  <c r="B1967" i="11"/>
  <c r="C1966" i="11"/>
  <c r="B1966" i="11"/>
  <c r="C1965" i="11"/>
  <c r="B1965" i="11"/>
  <c r="C1964" i="11"/>
  <c r="B1964" i="11"/>
  <c r="C1963" i="11"/>
  <c r="B1963" i="11"/>
  <c r="C1962" i="11"/>
  <c r="B1962" i="11"/>
  <c r="C1961" i="11"/>
  <c r="B1961" i="11"/>
  <c r="C1960" i="11"/>
  <c r="B1960" i="11"/>
  <c r="C1959" i="11"/>
  <c r="B1959" i="11"/>
  <c r="C1958" i="11"/>
  <c r="B1958" i="11"/>
  <c r="C1957" i="11"/>
  <c r="B1957" i="11"/>
  <c r="C1956" i="11"/>
  <c r="B1956" i="11"/>
  <c r="C1955" i="11"/>
  <c r="B1955" i="11"/>
  <c r="C1954" i="11"/>
  <c r="B1954" i="11"/>
  <c r="C1953" i="11"/>
  <c r="B1953" i="11"/>
  <c r="C1952" i="11"/>
  <c r="B1952" i="11"/>
  <c r="C1951" i="11"/>
  <c r="B1951" i="11"/>
  <c r="C1950" i="11"/>
  <c r="B1950" i="11"/>
  <c r="C1949" i="11"/>
  <c r="B1949" i="11"/>
  <c r="C1948" i="11"/>
  <c r="B1948" i="11"/>
  <c r="C1947" i="11"/>
  <c r="B1947" i="11"/>
  <c r="C1946" i="11"/>
  <c r="B1946" i="11"/>
  <c r="C1945" i="11"/>
  <c r="B1945" i="11"/>
  <c r="C1944" i="11"/>
  <c r="B1944" i="11"/>
  <c r="C1943" i="11"/>
  <c r="B1943" i="11"/>
  <c r="C1942" i="11"/>
  <c r="B1942" i="11"/>
  <c r="C1941" i="11"/>
  <c r="B1941" i="11"/>
  <c r="C1940" i="11"/>
  <c r="B1940" i="11"/>
  <c r="C1939" i="11"/>
  <c r="B1939" i="11"/>
  <c r="C1938" i="11"/>
  <c r="B1938" i="11"/>
  <c r="C1937" i="11"/>
  <c r="B1937" i="11"/>
  <c r="C1936" i="11"/>
  <c r="B1936" i="11"/>
  <c r="C1935" i="11"/>
  <c r="B1935" i="11"/>
  <c r="C1934" i="11"/>
  <c r="B1934" i="11"/>
  <c r="C1933" i="11"/>
  <c r="B1933" i="11"/>
  <c r="C1932" i="11"/>
  <c r="B1932" i="11"/>
  <c r="C1931" i="11"/>
  <c r="B1931" i="11"/>
  <c r="C1930" i="11"/>
  <c r="B1930" i="11"/>
  <c r="C1929" i="11"/>
  <c r="B1929" i="11"/>
  <c r="C1928" i="11"/>
  <c r="B1928" i="11"/>
  <c r="C1927" i="11"/>
  <c r="B1927" i="11"/>
  <c r="C1926" i="11"/>
  <c r="B1926" i="11"/>
  <c r="C1925" i="11"/>
  <c r="B1925" i="11"/>
  <c r="C1924" i="11"/>
  <c r="B1924" i="11"/>
  <c r="C1923" i="11"/>
  <c r="B1923" i="11"/>
  <c r="C1922" i="11"/>
  <c r="B1922" i="11"/>
  <c r="C1921" i="11"/>
  <c r="B1921" i="11"/>
  <c r="C1920" i="11"/>
  <c r="B1920" i="11"/>
  <c r="C1919" i="11"/>
  <c r="B1919" i="11"/>
  <c r="C1918" i="11"/>
  <c r="B1918" i="11"/>
  <c r="C1917" i="11"/>
  <c r="B1917" i="11"/>
  <c r="C1916" i="11"/>
  <c r="B1916" i="11"/>
  <c r="C1915" i="11"/>
  <c r="B1915" i="11"/>
  <c r="C1914" i="11"/>
  <c r="B1914" i="11"/>
  <c r="C1913" i="11"/>
  <c r="B1913" i="11"/>
  <c r="C1912" i="11"/>
  <c r="B1912" i="11"/>
  <c r="C1911" i="11"/>
  <c r="B1911" i="11"/>
  <c r="C1910" i="11"/>
  <c r="B1910" i="11"/>
  <c r="C1909" i="11"/>
  <c r="B1909" i="11"/>
  <c r="C1908" i="11"/>
  <c r="B1908" i="11"/>
  <c r="C1907" i="11"/>
  <c r="B1907" i="11"/>
  <c r="C1906" i="11"/>
  <c r="B1906" i="11"/>
  <c r="C1905" i="11"/>
  <c r="B1905" i="11"/>
  <c r="C1904" i="11"/>
  <c r="B1904" i="11"/>
  <c r="C1903" i="11"/>
  <c r="B1903" i="11"/>
  <c r="C1902" i="11"/>
  <c r="B1902" i="11"/>
  <c r="C1901" i="11"/>
  <c r="B1901" i="11"/>
  <c r="C1900" i="11"/>
  <c r="B1900" i="11"/>
  <c r="C1899" i="11"/>
  <c r="B1899" i="11"/>
  <c r="C1898" i="11"/>
  <c r="B1898" i="11"/>
  <c r="C1897" i="11"/>
  <c r="B1897" i="11"/>
  <c r="C1896" i="11"/>
  <c r="B1896" i="11"/>
  <c r="C1895" i="11"/>
  <c r="B1895" i="11"/>
  <c r="C1894" i="11"/>
  <c r="B1894" i="11"/>
  <c r="C1893" i="11"/>
  <c r="B1893" i="11"/>
  <c r="C1892" i="11"/>
  <c r="B1892" i="11"/>
  <c r="C1891" i="11"/>
  <c r="B1891" i="11"/>
  <c r="C1890" i="11"/>
  <c r="B1890" i="11"/>
  <c r="C1889" i="11"/>
  <c r="B1889" i="11"/>
  <c r="C1888" i="11"/>
  <c r="B1888" i="11"/>
  <c r="C1887" i="11"/>
  <c r="B1887" i="11"/>
  <c r="C1886" i="11"/>
  <c r="B1886" i="11"/>
  <c r="C1885" i="11"/>
  <c r="B1885" i="11"/>
  <c r="C1884" i="11"/>
  <c r="B1884" i="11"/>
  <c r="C1883" i="11"/>
  <c r="B1883" i="11"/>
  <c r="C1882" i="11"/>
  <c r="B1882" i="11"/>
  <c r="C1881" i="11"/>
  <c r="B1881" i="11"/>
  <c r="C1880" i="11"/>
  <c r="B1880" i="11"/>
  <c r="C1879" i="11"/>
  <c r="B1879" i="11"/>
  <c r="C1878" i="11"/>
  <c r="B1878" i="11"/>
  <c r="C1877" i="11"/>
  <c r="B1877" i="11"/>
  <c r="C1876" i="11"/>
  <c r="B1876" i="11"/>
  <c r="C1875" i="11"/>
  <c r="B1875" i="11"/>
  <c r="C1874" i="11"/>
  <c r="B1874" i="11"/>
  <c r="C1873" i="11"/>
  <c r="B1873" i="11"/>
  <c r="C1872" i="11"/>
  <c r="B1872" i="11"/>
  <c r="C1871" i="11"/>
  <c r="B1871" i="11"/>
  <c r="C1870" i="11"/>
  <c r="B1870" i="11"/>
  <c r="C1869" i="11"/>
  <c r="B1869" i="11"/>
  <c r="C1868" i="11"/>
  <c r="B1868" i="11"/>
  <c r="C1867" i="11"/>
  <c r="B1867" i="11"/>
  <c r="C1866" i="11"/>
  <c r="B1866" i="11"/>
  <c r="C1865" i="11"/>
  <c r="B1865" i="11"/>
  <c r="C1864" i="11"/>
  <c r="B1864" i="11"/>
  <c r="C1863" i="11"/>
  <c r="B1863" i="11"/>
  <c r="C1862" i="11"/>
  <c r="B1862" i="11"/>
  <c r="C1861" i="11"/>
  <c r="B1861" i="11"/>
  <c r="C1860" i="11"/>
  <c r="B1860" i="11"/>
  <c r="C1859" i="11"/>
  <c r="B1859" i="11"/>
  <c r="C1858" i="11"/>
  <c r="B1858" i="11"/>
  <c r="C1857" i="11"/>
  <c r="B1857" i="11"/>
  <c r="C1856" i="11"/>
  <c r="B1856" i="11"/>
  <c r="C1855" i="11"/>
  <c r="B1855" i="11"/>
  <c r="C1854" i="11"/>
  <c r="B1854" i="11"/>
  <c r="C1853" i="11"/>
  <c r="B1853" i="11"/>
  <c r="C1852" i="11"/>
  <c r="B1852" i="11"/>
  <c r="C1851" i="11"/>
  <c r="B1851" i="11"/>
  <c r="C1850" i="11"/>
  <c r="B1850" i="11"/>
  <c r="C1849" i="11"/>
  <c r="B1849" i="11"/>
  <c r="C1848" i="11"/>
  <c r="B1848" i="11"/>
  <c r="C1847" i="11"/>
  <c r="B1847" i="11"/>
  <c r="C1846" i="11"/>
  <c r="B1846" i="11"/>
  <c r="C1845" i="11"/>
  <c r="B1845" i="11"/>
  <c r="C1844" i="11"/>
  <c r="B1844" i="11"/>
  <c r="C1843" i="11"/>
  <c r="B1843" i="11"/>
  <c r="C1842" i="11"/>
  <c r="B1842" i="11"/>
  <c r="C1841" i="11"/>
  <c r="B1841" i="11"/>
  <c r="C1840" i="11"/>
  <c r="B1840" i="11"/>
  <c r="C1839" i="11"/>
  <c r="B1839" i="11"/>
  <c r="C1838" i="11"/>
  <c r="B1838" i="11"/>
  <c r="C1837" i="11"/>
  <c r="B1837" i="11"/>
  <c r="C1836" i="11"/>
  <c r="B1836" i="11"/>
  <c r="C1835" i="11"/>
  <c r="B1835" i="11"/>
  <c r="C1834" i="11"/>
  <c r="B1834" i="11"/>
  <c r="C1833" i="11"/>
  <c r="B1833" i="11"/>
  <c r="C1832" i="11"/>
  <c r="B1832" i="11"/>
  <c r="C1831" i="11"/>
  <c r="B1831" i="11"/>
  <c r="C1830" i="11"/>
  <c r="B1830" i="11"/>
  <c r="C1829" i="11"/>
  <c r="B1829" i="11"/>
  <c r="C1828" i="11"/>
  <c r="B1828" i="11"/>
  <c r="C1827" i="11"/>
  <c r="B1827" i="11"/>
  <c r="C1826" i="11"/>
  <c r="B1826" i="11"/>
  <c r="C1825" i="11"/>
  <c r="B1825" i="11"/>
  <c r="C1824" i="11"/>
  <c r="B1824" i="11"/>
  <c r="C1823" i="11"/>
  <c r="B1823" i="11"/>
  <c r="C1822" i="11"/>
  <c r="B1822" i="11"/>
  <c r="C1821" i="11"/>
  <c r="B1821" i="11"/>
  <c r="C1820" i="11"/>
  <c r="B1820" i="11"/>
  <c r="C1819" i="11"/>
  <c r="B1819" i="11"/>
  <c r="C1818" i="11"/>
  <c r="B1818" i="11"/>
  <c r="C1817" i="11"/>
  <c r="B1817" i="11"/>
  <c r="C1816" i="11"/>
  <c r="B1816" i="11"/>
  <c r="C1815" i="11"/>
  <c r="B1815" i="11"/>
  <c r="C1814" i="11"/>
  <c r="B1814" i="11"/>
  <c r="C1813" i="11"/>
  <c r="B1813" i="11"/>
  <c r="C1812" i="11"/>
  <c r="B1812" i="11"/>
  <c r="C1811" i="11"/>
  <c r="B1811" i="11"/>
  <c r="C1810" i="11"/>
  <c r="B1810" i="11"/>
  <c r="C1809" i="11"/>
  <c r="B1809" i="11"/>
  <c r="C1808" i="11"/>
  <c r="B1808" i="11"/>
  <c r="C1807" i="11"/>
  <c r="B1807" i="11"/>
  <c r="C1806" i="11"/>
  <c r="B1806" i="11"/>
  <c r="C1805" i="11"/>
  <c r="B1805" i="11"/>
  <c r="C1804" i="11"/>
  <c r="B1804" i="11"/>
  <c r="C1803" i="11"/>
  <c r="B1803" i="11"/>
  <c r="C1802" i="11"/>
  <c r="B1802" i="11"/>
  <c r="C1801" i="11"/>
  <c r="B1801" i="11"/>
  <c r="C1800" i="11"/>
  <c r="B1800" i="11"/>
  <c r="C1799" i="11"/>
  <c r="B1799" i="11"/>
  <c r="C1798" i="11"/>
  <c r="B1798" i="11"/>
  <c r="C1797" i="11"/>
  <c r="B1797" i="11"/>
  <c r="C1796" i="11"/>
  <c r="B1796" i="11"/>
  <c r="C1795" i="11"/>
  <c r="B1795" i="11"/>
  <c r="C1794" i="11"/>
  <c r="B1794" i="11"/>
  <c r="C1793" i="11"/>
  <c r="B1793" i="11"/>
  <c r="C1792" i="11"/>
  <c r="B1792" i="11"/>
  <c r="C1791" i="11"/>
  <c r="B1791" i="11"/>
  <c r="C1790" i="11"/>
  <c r="B1790" i="11"/>
  <c r="C1789" i="11"/>
  <c r="B1789" i="11"/>
  <c r="C1788" i="11"/>
  <c r="B1788" i="11"/>
  <c r="C1787" i="11"/>
  <c r="B1787" i="11"/>
  <c r="C1786" i="11"/>
  <c r="B1786" i="11"/>
  <c r="C1785" i="11"/>
  <c r="B1785" i="11"/>
  <c r="C1784" i="11"/>
  <c r="B1784" i="11"/>
  <c r="C1783" i="11"/>
  <c r="B1783" i="11"/>
  <c r="C1782" i="11"/>
  <c r="B1782" i="11"/>
  <c r="C1781" i="11"/>
  <c r="B1781" i="11"/>
  <c r="C1780" i="11"/>
  <c r="B1780" i="11"/>
  <c r="C1779" i="11"/>
  <c r="B1779" i="11"/>
  <c r="C1778" i="11"/>
  <c r="B1778" i="11"/>
  <c r="C1777" i="11"/>
  <c r="B1777" i="11"/>
  <c r="C1776" i="11"/>
  <c r="B1776" i="11"/>
  <c r="C1775" i="11"/>
  <c r="B1775" i="11"/>
  <c r="C1774" i="11"/>
  <c r="B1774" i="11"/>
  <c r="C1773" i="11"/>
  <c r="B1773" i="11"/>
  <c r="C1772" i="11"/>
  <c r="B1772" i="11"/>
  <c r="C1771" i="11"/>
  <c r="B1771" i="11"/>
  <c r="C1770" i="11"/>
  <c r="B1770" i="11"/>
  <c r="C1769" i="11"/>
  <c r="B1769" i="11"/>
  <c r="C1768" i="11"/>
  <c r="B1768" i="11"/>
  <c r="C1767" i="11"/>
  <c r="B1767" i="11"/>
  <c r="C1766" i="11"/>
  <c r="B1766" i="11"/>
  <c r="C1765" i="11"/>
  <c r="B1765" i="11"/>
  <c r="C1764" i="11"/>
  <c r="B1764" i="11"/>
  <c r="C1763" i="11"/>
  <c r="B1763" i="11"/>
  <c r="C1762" i="11"/>
  <c r="B1762" i="11"/>
  <c r="C1761" i="11"/>
  <c r="B1761" i="11"/>
  <c r="C1760" i="11"/>
  <c r="B1760" i="11"/>
  <c r="C1759" i="11"/>
  <c r="B1759" i="11"/>
  <c r="C1758" i="11"/>
  <c r="B1758" i="11"/>
  <c r="C1757" i="11"/>
  <c r="B1757" i="11"/>
  <c r="C1756" i="11"/>
  <c r="B1756" i="11"/>
  <c r="C1755" i="11"/>
  <c r="B1755" i="11"/>
  <c r="C1754" i="11"/>
  <c r="B1754" i="11"/>
  <c r="C1753" i="11"/>
  <c r="B1753" i="11"/>
  <c r="C1752" i="11"/>
  <c r="B1752" i="11"/>
  <c r="C1751" i="11"/>
  <c r="B1751" i="11"/>
  <c r="C1750" i="11"/>
  <c r="B1750" i="11"/>
  <c r="C1749" i="11"/>
  <c r="B1749" i="11"/>
  <c r="C1748" i="11"/>
  <c r="B1748" i="11"/>
  <c r="C1747" i="11"/>
  <c r="B1747" i="11"/>
  <c r="C1746" i="11"/>
  <c r="B1746" i="11"/>
  <c r="C1745" i="11"/>
  <c r="B1745" i="11"/>
  <c r="C1744" i="11"/>
  <c r="B1744" i="11"/>
  <c r="C1743" i="11"/>
  <c r="B1743" i="11"/>
  <c r="C1742" i="11"/>
  <c r="B1742" i="11"/>
  <c r="C1741" i="11"/>
  <c r="B1741" i="11"/>
  <c r="C1740" i="11"/>
  <c r="B1740" i="11"/>
  <c r="C1739" i="11"/>
  <c r="B1739" i="11"/>
  <c r="C1738" i="11"/>
  <c r="B1738" i="11"/>
  <c r="C1737" i="11"/>
  <c r="B1737" i="11"/>
  <c r="C1736" i="11"/>
  <c r="B1736" i="11"/>
  <c r="C1735" i="11"/>
  <c r="B1735" i="11"/>
  <c r="C1734" i="11"/>
  <c r="B1734" i="11"/>
  <c r="C1733" i="11"/>
  <c r="B1733" i="11"/>
  <c r="C1732" i="11"/>
  <c r="B1732" i="11"/>
  <c r="C1731" i="11"/>
  <c r="B1731" i="11"/>
  <c r="C1730" i="11"/>
  <c r="B1730" i="11"/>
  <c r="C1729" i="11"/>
  <c r="B1729" i="11"/>
  <c r="C1728" i="11"/>
  <c r="B1728" i="11"/>
  <c r="C1727" i="11"/>
  <c r="B1727" i="11"/>
  <c r="C1726" i="11"/>
  <c r="B1726" i="11"/>
  <c r="C1725" i="11"/>
  <c r="B1725" i="11"/>
  <c r="C1724" i="11"/>
  <c r="B1724" i="11"/>
  <c r="C1723" i="11"/>
  <c r="B1723" i="11"/>
  <c r="C1722" i="11"/>
  <c r="B1722" i="11"/>
  <c r="C1721" i="11"/>
  <c r="B1721" i="11"/>
  <c r="C1720" i="11"/>
  <c r="B1720" i="11"/>
  <c r="C1719" i="11"/>
  <c r="B1719" i="11"/>
  <c r="C1718" i="11"/>
  <c r="B1718" i="11"/>
  <c r="C1717" i="11"/>
  <c r="B1717" i="11"/>
  <c r="C1716" i="11"/>
  <c r="B1716" i="11"/>
  <c r="C1715" i="11"/>
  <c r="B1715" i="11"/>
  <c r="C1714" i="11"/>
  <c r="B1714" i="11"/>
  <c r="C1713" i="11"/>
  <c r="B1713" i="11"/>
  <c r="C1712" i="11"/>
  <c r="B1712" i="11"/>
  <c r="C1711" i="11"/>
  <c r="B1711" i="11"/>
  <c r="C1710" i="11"/>
  <c r="B1710" i="11"/>
  <c r="C1709" i="11"/>
  <c r="B1709" i="11"/>
  <c r="C1708" i="11"/>
  <c r="B1708" i="11"/>
  <c r="C1707" i="11"/>
  <c r="B1707" i="11"/>
  <c r="C1706" i="11"/>
  <c r="B1706" i="11"/>
  <c r="C1705" i="11"/>
  <c r="B1705" i="11"/>
  <c r="C1704" i="11"/>
  <c r="B1704" i="11"/>
  <c r="C1703" i="11"/>
  <c r="B1703" i="11"/>
  <c r="C1702" i="11"/>
  <c r="B1702" i="11"/>
  <c r="C1701" i="11"/>
  <c r="B1701" i="11"/>
  <c r="C1700" i="11"/>
  <c r="B1700" i="11"/>
  <c r="C1699" i="11"/>
  <c r="B1699" i="11"/>
  <c r="C1698" i="11"/>
  <c r="B1698" i="11"/>
  <c r="C1697" i="11"/>
  <c r="B1697" i="11"/>
  <c r="C1696" i="11"/>
  <c r="B1696" i="11"/>
  <c r="C1695" i="11"/>
  <c r="B1695" i="11"/>
  <c r="C1694" i="11"/>
  <c r="B1694" i="11"/>
  <c r="C1693" i="11"/>
  <c r="B1693" i="11"/>
  <c r="C1692" i="11"/>
  <c r="B1692" i="11"/>
  <c r="C1691" i="11"/>
  <c r="B1691" i="11"/>
  <c r="C1690" i="11"/>
  <c r="B1690" i="11"/>
  <c r="C1689" i="11"/>
  <c r="B1689" i="11"/>
  <c r="C1688" i="11"/>
  <c r="B1688" i="11"/>
  <c r="C1687" i="11"/>
  <c r="B1687" i="11"/>
  <c r="C1686" i="11"/>
  <c r="B1686" i="11"/>
  <c r="C1685" i="11"/>
  <c r="B1685" i="11"/>
  <c r="C1684" i="11"/>
  <c r="B1684" i="11"/>
  <c r="C1683" i="11"/>
  <c r="B1683" i="11"/>
  <c r="C1682" i="11"/>
  <c r="B1682" i="11"/>
  <c r="C1681" i="11"/>
  <c r="B1681" i="11"/>
  <c r="C1680" i="11"/>
  <c r="B1680" i="11"/>
  <c r="C1679" i="11"/>
  <c r="B1679" i="11"/>
  <c r="C1678" i="11"/>
  <c r="B1678" i="11"/>
  <c r="C1677" i="11"/>
  <c r="B1677" i="11"/>
  <c r="C1676" i="11"/>
  <c r="B1676" i="11"/>
  <c r="C1675" i="11"/>
  <c r="B1675" i="11"/>
  <c r="C1674" i="11"/>
  <c r="B1674" i="11"/>
  <c r="C1673" i="11"/>
  <c r="B1673" i="11"/>
  <c r="C1672" i="11"/>
  <c r="B1672" i="11"/>
  <c r="C1671" i="11"/>
  <c r="B1671" i="11"/>
  <c r="C1670" i="11"/>
  <c r="B1670" i="11"/>
  <c r="C1669" i="11"/>
  <c r="B1669" i="11"/>
  <c r="C1668" i="11"/>
  <c r="B1668" i="11"/>
  <c r="C1667" i="11"/>
  <c r="B1667" i="11"/>
  <c r="C1666" i="11"/>
  <c r="B1666" i="11"/>
  <c r="C1665" i="11"/>
  <c r="B1665" i="11"/>
  <c r="C1664" i="11"/>
  <c r="B1664" i="11"/>
  <c r="C1663" i="11"/>
  <c r="B1663" i="11"/>
  <c r="C1662" i="11"/>
  <c r="B1662" i="11"/>
  <c r="C1661" i="11"/>
  <c r="B1661" i="11"/>
  <c r="C1660" i="11"/>
  <c r="B1660" i="11"/>
  <c r="C1659" i="11"/>
  <c r="B1659" i="11"/>
  <c r="C1658" i="11"/>
  <c r="B1658" i="11"/>
  <c r="C1657" i="11"/>
  <c r="B1657" i="11"/>
  <c r="C1656" i="11"/>
  <c r="B1656" i="11"/>
  <c r="C1655" i="11"/>
  <c r="B1655" i="11"/>
  <c r="C1654" i="11"/>
  <c r="B1654" i="11"/>
  <c r="C1653" i="11"/>
  <c r="B1653" i="11"/>
  <c r="C1652" i="11"/>
  <c r="B1652" i="11"/>
  <c r="C1651" i="11"/>
  <c r="B1651" i="11"/>
  <c r="C1650" i="11"/>
  <c r="B1650" i="11"/>
  <c r="C1649" i="11"/>
  <c r="B1649" i="11"/>
  <c r="C1648" i="11"/>
  <c r="B1648" i="11"/>
  <c r="C1647" i="11"/>
  <c r="B1647" i="11"/>
  <c r="C1646" i="11"/>
  <c r="B1646" i="11"/>
  <c r="C1645" i="11"/>
  <c r="B1645" i="11"/>
  <c r="C1644" i="11"/>
  <c r="B1644" i="11"/>
  <c r="C1643" i="11"/>
  <c r="B1643" i="11"/>
  <c r="C1642" i="11"/>
  <c r="B1642" i="11"/>
  <c r="C1641" i="11"/>
  <c r="B1641" i="11"/>
  <c r="C1640" i="11"/>
  <c r="B1640" i="11"/>
  <c r="C1639" i="11"/>
  <c r="B1639" i="11"/>
  <c r="C1638" i="11"/>
  <c r="B1638" i="11"/>
  <c r="C1637" i="11"/>
  <c r="B1637" i="11"/>
  <c r="C1636" i="11"/>
  <c r="B1636" i="11"/>
  <c r="C1635" i="11"/>
  <c r="B1635" i="11"/>
  <c r="C1634" i="11"/>
  <c r="B1634" i="11"/>
  <c r="C1633" i="11"/>
  <c r="B1633" i="11"/>
  <c r="C1632" i="11"/>
  <c r="B1632" i="11"/>
  <c r="C1631" i="11"/>
  <c r="B1631" i="11"/>
  <c r="C1630" i="11"/>
  <c r="B1630" i="11"/>
  <c r="C1629" i="11"/>
  <c r="B1629" i="11"/>
  <c r="C1628" i="11"/>
  <c r="B1628" i="11"/>
  <c r="C1627" i="11"/>
  <c r="B1627" i="11"/>
  <c r="C1626" i="11"/>
  <c r="B1626" i="11"/>
  <c r="C1625" i="11"/>
  <c r="B1625" i="11"/>
  <c r="C1624" i="11"/>
  <c r="B1624" i="11"/>
  <c r="C1623" i="11"/>
  <c r="B1623" i="11"/>
  <c r="C1622" i="11"/>
  <c r="B1622" i="11"/>
  <c r="C1621" i="11"/>
  <c r="B1621" i="11"/>
  <c r="C1620" i="11"/>
  <c r="B1620" i="11"/>
  <c r="C1619" i="11"/>
  <c r="B1619" i="11"/>
  <c r="C1618" i="11"/>
  <c r="B1618" i="11"/>
  <c r="C1617" i="11"/>
  <c r="B1617" i="11"/>
  <c r="C1616" i="11"/>
  <c r="B1616" i="11"/>
  <c r="C1615" i="11"/>
  <c r="B1615" i="11"/>
  <c r="C1614" i="11"/>
  <c r="B1614" i="11"/>
  <c r="C1613" i="11"/>
  <c r="B1613" i="11"/>
  <c r="C1612" i="11"/>
  <c r="B1612" i="11"/>
  <c r="C1611" i="11"/>
  <c r="B1611" i="11"/>
  <c r="C1610" i="11"/>
  <c r="B1610" i="11"/>
  <c r="C1609" i="11"/>
  <c r="B1609" i="11"/>
  <c r="C1608" i="11"/>
  <c r="B1608" i="11"/>
  <c r="C1607" i="11"/>
  <c r="B1607" i="11"/>
  <c r="C1606" i="11"/>
  <c r="B1606" i="11"/>
  <c r="C1605" i="11"/>
  <c r="B1605" i="11"/>
  <c r="C1604" i="11"/>
  <c r="B1604" i="11"/>
  <c r="C1603" i="11"/>
  <c r="B1603" i="11"/>
  <c r="C1602" i="11"/>
  <c r="B1602" i="11"/>
  <c r="C1601" i="11"/>
  <c r="B1601" i="11"/>
  <c r="C1600" i="11"/>
  <c r="B1600" i="11"/>
  <c r="C1599" i="11"/>
  <c r="B1599" i="11"/>
  <c r="C1598" i="11"/>
  <c r="B1598" i="11"/>
  <c r="C1597" i="11"/>
  <c r="B1597" i="11"/>
  <c r="C1596" i="11"/>
  <c r="B1596" i="11"/>
  <c r="C1595" i="11"/>
  <c r="B1595" i="11"/>
  <c r="C1594" i="11"/>
  <c r="B1594" i="11"/>
  <c r="C1593" i="11"/>
  <c r="B1593" i="11"/>
  <c r="C1592" i="11"/>
  <c r="B1592" i="11"/>
  <c r="C1591" i="11"/>
  <c r="B1591" i="11"/>
  <c r="C1590" i="11"/>
  <c r="B1590" i="11"/>
  <c r="C1589" i="11"/>
  <c r="B1589" i="11"/>
  <c r="C1588" i="11"/>
  <c r="B1588" i="11"/>
  <c r="C1587" i="11"/>
  <c r="B1587" i="11"/>
  <c r="C1586" i="11"/>
  <c r="B1586" i="11"/>
  <c r="C1585" i="11"/>
  <c r="B1585" i="11"/>
  <c r="C1584" i="11"/>
  <c r="B1584" i="11"/>
  <c r="C1583" i="11"/>
  <c r="B1583" i="11"/>
  <c r="C1582" i="11"/>
  <c r="B1582" i="11"/>
  <c r="C1581" i="11"/>
  <c r="B1581" i="11"/>
  <c r="C1580" i="11"/>
  <c r="B1580" i="11"/>
  <c r="C1579" i="11"/>
  <c r="B1579" i="11"/>
  <c r="C1578" i="11"/>
  <c r="B1578" i="11"/>
  <c r="C1577" i="11"/>
  <c r="B1577" i="11"/>
  <c r="C1576" i="11"/>
  <c r="B1576" i="11"/>
  <c r="C1575" i="11"/>
  <c r="B1575" i="11"/>
  <c r="C1574" i="11"/>
  <c r="B1574" i="11"/>
  <c r="C1573" i="11"/>
  <c r="B1573" i="11"/>
  <c r="C1572" i="11"/>
  <c r="B1572" i="11"/>
  <c r="C1571" i="11"/>
  <c r="B1571" i="11"/>
  <c r="C1570" i="11"/>
  <c r="B1570" i="11"/>
  <c r="C1569" i="11"/>
  <c r="B1569" i="11"/>
  <c r="C1568" i="11"/>
  <c r="B1568" i="11"/>
  <c r="C1567" i="11"/>
  <c r="B1567" i="11"/>
  <c r="C1566" i="11"/>
  <c r="B1566" i="11"/>
  <c r="C1565" i="11"/>
  <c r="B1565" i="11"/>
  <c r="C1564" i="11"/>
  <c r="B1564" i="11"/>
  <c r="C1563" i="11"/>
  <c r="B1563" i="11"/>
  <c r="C1562" i="11"/>
  <c r="B1562" i="11"/>
  <c r="C1561" i="11"/>
  <c r="B1561" i="11"/>
  <c r="C1560" i="11"/>
  <c r="B1560" i="11"/>
  <c r="C1559" i="11"/>
  <c r="B1559" i="11"/>
  <c r="C1558" i="11"/>
  <c r="B1558" i="11"/>
  <c r="C1557" i="11"/>
  <c r="B1557" i="11"/>
  <c r="C1556" i="11"/>
  <c r="B1556" i="11"/>
  <c r="C1555" i="11"/>
  <c r="B1555" i="11"/>
  <c r="C1554" i="11"/>
  <c r="B1554" i="11"/>
  <c r="C1553" i="11"/>
  <c r="B1553" i="11"/>
  <c r="C1552" i="11"/>
  <c r="B1552" i="11"/>
  <c r="C1551" i="11"/>
  <c r="B1551" i="11"/>
  <c r="C1550" i="11"/>
  <c r="B1550" i="11"/>
  <c r="C1549" i="11"/>
  <c r="B1549" i="11"/>
  <c r="C1548" i="11"/>
  <c r="B1548" i="11"/>
  <c r="C1547" i="11"/>
  <c r="B1547" i="11"/>
  <c r="C1546" i="11"/>
  <c r="B1546" i="11"/>
  <c r="C1545" i="11"/>
  <c r="B1545" i="11"/>
  <c r="C1544" i="11"/>
  <c r="B1544" i="11"/>
  <c r="C1543" i="11"/>
  <c r="B1543" i="11"/>
  <c r="C1542" i="11"/>
  <c r="B1542" i="11"/>
  <c r="C1541" i="11"/>
  <c r="B1541" i="11"/>
  <c r="C1540" i="11"/>
  <c r="B1540" i="11"/>
  <c r="C1539" i="11"/>
  <c r="B1539" i="11"/>
  <c r="C1538" i="11"/>
  <c r="B1538" i="11"/>
  <c r="C1537" i="11"/>
  <c r="B1537" i="11"/>
  <c r="C1536" i="11"/>
  <c r="B1536" i="11"/>
  <c r="C1535" i="11"/>
  <c r="B1535" i="11"/>
  <c r="C1534" i="11"/>
  <c r="B1534" i="11"/>
  <c r="C1533" i="11"/>
  <c r="B1533" i="11"/>
  <c r="C1532" i="11"/>
  <c r="B1532" i="11"/>
  <c r="C1531" i="11"/>
  <c r="B1531" i="11"/>
  <c r="C1530" i="11"/>
  <c r="B1530" i="11"/>
  <c r="C1529" i="11"/>
  <c r="B1529" i="11"/>
  <c r="C1528" i="11"/>
  <c r="B1528" i="11"/>
  <c r="C1527" i="11"/>
  <c r="B1527" i="11"/>
  <c r="C1526" i="11"/>
  <c r="B1526" i="11"/>
  <c r="C1525" i="11"/>
  <c r="B1525" i="11"/>
  <c r="C1524" i="11"/>
  <c r="B1524" i="11"/>
  <c r="C1523" i="11"/>
  <c r="B1523" i="11"/>
  <c r="C1522" i="11"/>
  <c r="B1522" i="11"/>
  <c r="C1521" i="11"/>
  <c r="B1521" i="11"/>
  <c r="C1520" i="11"/>
  <c r="B1520" i="11"/>
  <c r="C1519" i="11"/>
  <c r="B1519" i="11"/>
  <c r="C1518" i="11"/>
  <c r="B1518" i="11"/>
  <c r="C1517" i="11"/>
  <c r="B1517" i="11"/>
  <c r="C1516" i="11"/>
  <c r="B1516" i="11"/>
  <c r="C1515" i="11"/>
  <c r="B1515" i="11"/>
  <c r="C1514" i="11"/>
  <c r="B1514" i="11"/>
  <c r="C1513" i="11"/>
  <c r="B1513" i="11"/>
  <c r="C1512" i="11"/>
  <c r="B1512" i="11"/>
  <c r="C1511" i="11"/>
  <c r="B1511" i="11"/>
  <c r="C1510" i="11"/>
  <c r="B1510" i="11"/>
  <c r="C1509" i="11"/>
  <c r="B1509" i="11"/>
  <c r="C1508" i="11"/>
  <c r="B1508" i="11"/>
  <c r="C1507" i="11"/>
  <c r="B1507" i="11"/>
  <c r="C1506" i="11"/>
  <c r="B1506" i="11"/>
  <c r="C1505" i="11"/>
  <c r="B1505" i="11"/>
  <c r="C1504" i="11"/>
  <c r="B1504" i="11"/>
  <c r="C1503" i="11"/>
  <c r="B1503" i="11"/>
  <c r="C1502" i="11"/>
  <c r="B1502" i="11"/>
  <c r="C1501" i="11"/>
  <c r="B1501" i="11"/>
  <c r="C1500" i="11"/>
  <c r="B1500" i="11"/>
  <c r="C1499" i="11"/>
  <c r="B1499" i="11"/>
  <c r="C1498" i="11"/>
  <c r="B1498" i="11"/>
  <c r="C1497" i="11"/>
  <c r="B1497" i="11"/>
  <c r="C1496" i="11"/>
  <c r="B1496" i="11"/>
  <c r="C1495" i="11"/>
  <c r="B1495" i="11"/>
  <c r="C1494" i="11"/>
  <c r="B1494" i="11"/>
  <c r="C1493" i="11"/>
  <c r="B1493" i="11"/>
  <c r="C1492" i="11"/>
  <c r="B1492" i="11"/>
  <c r="C1491" i="11"/>
  <c r="B1491" i="11"/>
  <c r="C1490" i="11"/>
  <c r="B1490" i="11"/>
  <c r="C1489" i="11"/>
  <c r="B1489" i="11"/>
  <c r="C1488" i="11"/>
  <c r="B1488" i="11"/>
  <c r="C1487" i="11"/>
  <c r="B1487" i="11"/>
  <c r="C1486" i="11"/>
  <c r="B1486" i="11"/>
  <c r="C1485" i="11"/>
  <c r="B1485" i="11"/>
  <c r="C1484" i="11"/>
  <c r="B1484" i="11"/>
  <c r="C1483" i="11"/>
  <c r="B1483" i="11"/>
  <c r="C1482" i="11"/>
  <c r="B1482" i="11"/>
  <c r="C1481" i="11"/>
  <c r="B1481" i="11"/>
  <c r="C1480" i="11"/>
  <c r="B1480" i="11"/>
  <c r="C1479" i="11"/>
  <c r="B1479" i="11"/>
  <c r="C1478" i="11"/>
  <c r="B1478" i="11"/>
  <c r="C1477" i="11"/>
  <c r="B1477" i="11"/>
  <c r="C1476" i="11"/>
  <c r="B1476" i="11"/>
  <c r="C1475" i="11"/>
  <c r="B1475" i="11"/>
  <c r="C1474" i="11"/>
  <c r="B1474" i="11"/>
  <c r="C1473" i="11"/>
  <c r="B1473" i="11"/>
  <c r="C1472" i="11"/>
  <c r="B1472" i="11"/>
  <c r="C1471" i="11"/>
  <c r="B1471" i="11"/>
  <c r="C1470" i="11"/>
  <c r="B1470" i="11"/>
  <c r="C1469" i="11"/>
  <c r="B1469" i="11"/>
  <c r="C1468" i="11"/>
  <c r="B1468" i="11"/>
  <c r="C1467" i="11"/>
  <c r="B1467" i="11"/>
  <c r="C1466" i="11"/>
  <c r="B1466" i="11"/>
  <c r="C1465" i="11"/>
  <c r="B1465" i="11"/>
  <c r="C1464" i="11"/>
  <c r="B1464" i="11"/>
  <c r="C1463" i="11"/>
  <c r="B1463" i="11"/>
  <c r="C1462" i="11"/>
  <c r="B1462" i="11"/>
  <c r="C1461" i="11"/>
  <c r="B1461" i="11"/>
  <c r="C1460" i="11"/>
  <c r="B1460" i="11"/>
  <c r="C1459" i="11"/>
  <c r="B1459" i="11"/>
  <c r="C1458" i="11"/>
  <c r="B1458" i="11"/>
  <c r="C1457" i="11"/>
  <c r="B1457" i="11"/>
  <c r="C1456" i="11"/>
  <c r="B1456" i="11"/>
  <c r="C1455" i="11"/>
  <c r="B1455" i="11"/>
  <c r="C1454" i="11"/>
  <c r="B1454" i="11"/>
  <c r="C1453" i="11"/>
  <c r="B1453" i="11"/>
  <c r="C1452" i="11"/>
  <c r="B1452" i="11"/>
  <c r="C1451" i="11"/>
  <c r="B1451" i="11"/>
  <c r="C1450" i="11"/>
  <c r="B1450" i="11"/>
  <c r="C1449" i="11"/>
  <c r="B1449" i="11"/>
  <c r="C1448" i="11"/>
  <c r="B1448" i="11"/>
  <c r="C1447" i="11"/>
  <c r="B1447" i="11"/>
  <c r="C1446" i="11"/>
  <c r="B1446" i="11"/>
  <c r="C1445" i="11"/>
  <c r="B1445" i="11"/>
  <c r="C1444" i="11"/>
  <c r="B1444" i="11"/>
  <c r="C1443" i="11"/>
  <c r="B1443" i="11"/>
  <c r="C1442" i="11"/>
  <c r="B1442" i="11"/>
  <c r="C1441" i="11"/>
  <c r="B1441" i="11"/>
  <c r="C1440" i="11"/>
  <c r="B1440" i="11"/>
  <c r="C1439" i="11"/>
  <c r="B1439" i="11"/>
  <c r="C1438" i="11"/>
  <c r="B1438" i="11"/>
  <c r="C1437" i="11"/>
  <c r="B1437" i="11"/>
  <c r="C1436" i="11"/>
  <c r="B1436" i="11"/>
  <c r="C1435" i="11"/>
  <c r="B1435" i="11"/>
  <c r="C1434" i="11"/>
  <c r="B1434" i="11"/>
  <c r="C1433" i="11"/>
  <c r="B1433" i="11"/>
  <c r="C1432" i="11"/>
  <c r="B1432" i="11"/>
  <c r="C1431" i="11"/>
  <c r="B1431" i="11"/>
  <c r="C1430" i="11"/>
  <c r="B1430" i="11"/>
  <c r="C1429" i="11"/>
  <c r="B1429" i="11"/>
  <c r="C1428" i="11"/>
  <c r="B1428" i="11"/>
  <c r="C1427" i="11"/>
  <c r="B1427" i="11"/>
  <c r="C1426" i="11"/>
  <c r="B1426" i="11"/>
  <c r="C1425" i="11"/>
  <c r="B1425" i="11"/>
  <c r="C1424" i="11"/>
  <c r="B1424" i="11"/>
  <c r="C1423" i="11"/>
  <c r="B1423" i="11"/>
  <c r="C1422" i="11"/>
  <c r="B1422" i="11"/>
  <c r="C1421" i="11"/>
  <c r="B1421" i="11"/>
  <c r="C1420" i="11"/>
  <c r="B1420" i="11"/>
  <c r="C1419" i="11"/>
  <c r="B1419" i="11"/>
  <c r="C1418" i="11"/>
  <c r="B1418" i="11"/>
  <c r="C1417" i="11"/>
  <c r="B1417" i="11"/>
  <c r="C1416" i="11"/>
  <c r="B1416" i="11"/>
  <c r="C1415" i="11"/>
  <c r="B1415" i="11"/>
  <c r="C1414" i="11"/>
  <c r="B1414" i="11"/>
  <c r="C1413" i="11"/>
  <c r="B1413" i="11"/>
  <c r="C1412" i="11"/>
  <c r="B1412" i="11"/>
  <c r="C1411" i="11"/>
  <c r="B1411" i="11"/>
  <c r="C1410" i="11"/>
  <c r="B1410" i="11"/>
  <c r="C1409" i="11"/>
  <c r="B1409" i="11"/>
  <c r="C1408" i="11"/>
  <c r="B1408" i="11"/>
  <c r="C1407" i="11"/>
  <c r="B1407" i="11"/>
  <c r="C1406" i="11"/>
  <c r="B1406" i="11"/>
  <c r="C1405" i="11"/>
  <c r="B1405" i="11"/>
  <c r="C1404" i="11"/>
  <c r="B1404" i="11"/>
  <c r="C1403" i="11"/>
  <c r="B1403" i="11"/>
  <c r="C1402" i="11"/>
  <c r="B1402" i="11"/>
  <c r="C1401" i="11"/>
  <c r="B1401" i="11"/>
  <c r="C1400" i="11"/>
  <c r="B1400" i="11"/>
  <c r="C1399" i="11"/>
  <c r="B1399" i="11"/>
  <c r="C1398" i="11"/>
  <c r="B1398" i="11"/>
  <c r="C1397" i="11"/>
  <c r="B1397" i="11"/>
  <c r="C1396" i="11"/>
  <c r="B1396" i="11"/>
  <c r="C1395" i="11"/>
  <c r="B1395" i="11"/>
  <c r="C1394" i="11"/>
  <c r="B1394" i="11"/>
  <c r="C1393" i="11"/>
  <c r="B1393" i="11"/>
  <c r="C1392" i="11"/>
  <c r="B1392" i="11"/>
  <c r="C1391" i="11"/>
  <c r="B1391" i="11"/>
  <c r="C1390" i="11"/>
  <c r="B1390" i="11"/>
  <c r="C1389" i="11"/>
  <c r="B1389" i="11"/>
  <c r="C1388" i="11"/>
  <c r="B1388" i="11"/>
  <c r="C1387" i="11"/>
  <c r="B1387" i="11"/>
  <c r="C1386" i="11"/>
  <c r="B1386" i="11"/>
  <c r="C1385" i="11"/>
  <c r="B1385" i="11"/>
  <c r="C1384" i="11"/>
  <c r="B1384" i="11"/>
  <c r="C1383" i="11"/>
  <c r="B1383" i="11"/>
  <c r="C1382" i="11"/>
  <c r="B1382" i="11"/>
  <c r="C1381" i="11"/>
  <c r="B1381" i="11"/>
  <c r="C1380" i="11"/>
  <c r="B1380" i="11"/>
  <c r="C1379" i="11"/>
  <c r="B1379" i="11"/>
  <c r="C1378" i="11"/>
  <c r="B1378" i="11"/>
  <c r="C1377" i="11"/>
  <c r="B1377" i="11"/>
  <c r="C1376" i="11"/>
  <c r="B1376" i="11"/>
  <c r="C1375" i="11"/>
  <c r="B1375" i="11"/>
  <c r="C1374" i="11"/>
  <c r="B1374" i="11"/>
  <c r="C1373" i="11"/>
  <c r="B1373" i="11"/>
  <c r="C1372" i="11"/>
  <c r="B1372" i="11"/>
  <c r="C1371" i="11"/>
  <c r="B1371" i="11"/>
  <c r="C1370" i="11"/>
  <c r="B1370" i="11"/>
  <c r="C1369" i="11"/>
  <c r="B1369" i="11"/>
  <c r="C1368" i="11"/>
  <c r="B1368" i="11"/>
  <c r="C1367" i="11"/>
  <c r="B1367" i="11"/>
  <c r="C1366" i="11"/>
  <c r="B1366" i="11"/>
  <c r="C1365" i="11"/>
  <c r="B1365" i="11"/>
  <c r="C1364" i="11"/>
  <c r="B1364" i="11"/>
  <c r="C1363" i="11"/>
  <c r="B1363" i="11"/>
  <c r="C1362" i="11"/>
  <c r="B1362" i="11"/>
  <c r="C1361" i="11"/>
  <c r="B1361" i="11"/>
  <c r="C1360" i="11"/>
  <c r="B1360" i="11"/>
  <c r="C1359" i="11"/>
  <c r="B1359" i="11"/>
  <c r="C1358" i="11"/>
  <c r="B1358" i="11"/>
  <c r="C1357" i="11"/>
  <c r="B1357" i="11"/>
  <c r="C1356" i="11"/>
  <c r="B1356" i="11"/>
  <c r="C1355" i="11"/>
  <c r="B1355" i="11"/>
  <c r="C1354" i="11"/>
  <c r="B1354" i="11"/>
  <c r="C1353" i="11"/>
  <c r="B1353" i="11"/>
  <c r="C1352" i="11"/>
  <c r="B1352" i="11"/>
  <c r="C1351" i="11"/>
  <c r="B1351" i="11"/>
  <c r="C1350" i="11"/>
  <c r="B1350" i="11"/>
  <c r="C1349" i="11"/>
  <c r="B1349" i="11"/>
  <c r="C1348" i="11"/>
  <c r="B1348" i="11"/>
  <c r="C1347" i="11"/>
  <c r="B1347" i="11"/>
  <c r="C1346" i="11"/>
  <c r="B1346" i="11"/>
  <c r="C1345" i="11"/>
  <c r="B1345" i="11"/>
  <c r="C1344" i="11"/>
  <c r="B1344" i="11"/>
  <c r="C1343" i="11"/>
  <c r="B1343" i="11"/>
  <c r="C1342" i="11"/>
  <c r="B1342" i="11"/>
  <c r="C1341" i="11"/>
  <c r="B1341" i="11"/>
  <c r="C1340" i="11"/>
  <c r="B1340" i="11"/>
  <c r="C1339" i="11"/>
  <c r="B1339" i="11"/>
  <c r="C1338" i="11"/>
  <c r="B1338" i="11"/>
  <c r="C1337" i="11"/>
  <c r="B1337" i="11"/>
  <c r="C1336" i="11"/>
  <c r="B1336" i="11"/>
  <c r="C1335" i="11"/>
  <c r="B1335" i="11"/>
  <c r="C1334" i="11"/>
  <c r="B1334" i="11"/>
  <c r="C1333" i="11"/>
  <c r="B1333" i="11"/>
  <c r="C1332" i="11"/>
  <c r="B1332" i="11"/>
  <c r="C1331" i="11"/>
  <c r="B1331" i="11"/>
  <c r="C1330" i="11"/>
  <c r="B1330" i="11"/>
  <c r="C1329" i="11"/>
  <c r="B1329" i="11"/>
  <c r="C1328" i="11"/>
  <c r="B1328" i="11"/>
  <c r="C1327" i="11"/>
  <c r="B1327" i="11"/>
  <c r="C1326" i="11"/>
  <c r="B1326" i="11"/>
  <c r="C1325" i="11"/>
  <c r="B1325" i="11"/>
  <c r="C1324" i="11"/>
  <c r="B1324" i="11"/>
  <c r="C1323" i="11"/>
  <c r="B1323" i="11"/>
  <c r="C1322" i="11"/>
  <c r="B1322" i="11"/>
  <c r="C1321" i="11"/>
  <c r="B1321" i="11"/>
  <c r="C1320" i="11"/>
  <c r="B1320" i="11"/>
  <c r="C1319" i="11"/>
  <c r="B1319" i="11"/>
  <c r="C1318" i="11"/>
  <c r="B1318" i="11"/>
  <c r="C1317" i="11"/>
  <c r="B1317" i="11"/>
  <c r="C1316" i="11"/>
  <c r="B1316" i="11"/>
  <c r="C1315" i="11"/>
  <c r="B1315" i="11"/>
  <c r="C1314" i="11"/>
  <c r="B1314" i="11"/>
  <c r="C1313" i="11"/>
  <c r="B1313" i="11"/>
  <c r="C1312" i="11"/>
  <c r="B1312" i="11"/>
  <c r="C1311" i="11"/>
  <c r="B1311" i="11"/>
  <c r="C1310" i="11"/>
  <c r="B1310" i="11"/>
  <c r="C1309" i="11"/>
  <c r="B1309" i="11"/>
  <c r="C1308" i="11"/>
  <c r="B1308" i="11"/>
  <c r="C1307" i="11"/>
  <c r="B1307" i="11"/>
  <c r="C1306" i="11"/>
  <c r="B1306" i="11"/>
  <c r="C1305" i="11"/>
  <c r="B1305" i="11"/>
  <c r="C1304" i="11"/>
  <c r="B1304" i="11"/>
  <c r="C1303" i="11"/>
  <c r="B1303" i="11"/>
  <c r="C1302" i="11"/>
  <c r="B1302" i="11"/>
  <c r="C1301" i="11"/>
  <c r="B1301" i="11"/>
  <c r="C1300" i="11"/>
  <c r="B1300" i="11"/>
  <c r="C1299" i="11"/>
  <c r="B1299" i="11"/>
  <c r="C1298" i="11"/>
  <c r="B1298" i="11"/>
  <c r="C1297" i="11"/>
  <c r="B1297" i="11"/>
  <c r="C1296" i="11"/>
  <c r="B1296" i="11"/>
  <c r="C1295" i="11"/>
  <c r="B1295" i="11"/>
  <c r="C1294" i="11"/>
  <c r="B1294" i="11"/>
  <c r="C1293" i="11"/>
  <c r="B1293" i="11"/>
  <c r="C1292" i="11"/>
  <c r="B1292" i="11"/>
  <c r="C1291" i="11"/>
  <c r="B1291" i="11"/>
  <c r="C1290" i="11"/>
  <c r="B1290" i="11"/>
  <c r="C1289" i="11"/>
  <c r="B1289" i="11"/>
  <c r="C1288" i="11"/>
  <c r="B1288" i="11"/>
  <c r="C1287" i="11"/>
  <c r="B1287" i="11"/>
  <c r="C1286" i="11"/>
  <c r="B1286" i="11"/>
  <c r="C1285" i="11"/>
  <c r="B1285" i="11"/>
  <c r="C1284" i="11"/>
  <c r="B1284" i="11"/>
  <c r="C1283" i="11"/>
  <c r="B1283" i="11"/>
  <c r="C1282" i="11"/>
  <c r="B1282" i="11"/>
  <c r="C1281" i="11"/>
  <c r="B1281" i="11"/>
  <c r="C1280" i="11"/>
  <c r="B1280" i="11"/>
  <c r="C1279" i="11"/>
  <c r="B1279" i="11"/>
  <c r="C1278" i="11"/>
  <c r="B1278" i="11"/>
  <c r="C1277" i="11"/>
  <c r="B1277" i="11"/>
  <c r="C1276" i="11"/>
  <c r="B1276" i="11"/>
  <c r="C1275" i="11"/>
  <c r="B1275" i="11"/>
  <c r="C1274" i="11"/>
  <c r="B1274" i="11"/>
  <c r="C1273" i="11"/>
  <c r="B1273" i="11"/>
  <c r="C1272" i="11"/>
  <c r="B1272" i="11"/>
  <c r="C1271" i="11"/>
  <c r="B1271" i="11"/>
  <c r="C1270" i="11"/>
  <c r="B1270" i="11"/>
  <c r="C1269" i="11"/>
  <c r="B1269" i="11"/>
  <c r="C1268" i="11"/>
  <c r="B1268" i="11"/>
  <c r="C1267" i="11"/>
  <c r="B1267" i="11"/>
  <c r="C1266" i="11"/>
  <c r="B1266" i="11"/>
  <c r="C1265" i="11"/>
  <c r="B1265" i="11"/>
  <c r="C1264" i="11"/>
  <c r="B1264" i="11"/>
  <c r="C1263" i="11"/>
  <c r="B1263" i="11"/>
  <c r="C1262" i="11"/>
  <c r="B1262" i="11"/>
  <c r="C1261" i="11"/>
  <c r="B1261" i="11"/>
  <c r="C1260" i="11"/>
  <c r="B1260" i="11"/>
  <c r="C1259" i="11"/>
  <c r="B1259" i="11"/>
  <c r="C1258" i="11"/>
  <c r="B1258" i="11"/>
  <c r="C1257" i="11"/>
  <c r="B1257" i="11"/>
  <c r="C1256" i="11"/>
  <c r="B1256" i="11"/>
  <c r="C1255" i="11"/>
  <c r="B1255" i="11"/>
  <c r="C1254" i="11"/>
  <c r="B1254" i="11"/>
  <c r="C1253" i="11"/>
  <c r="B1253" i="11"/>
  <c r="C1252" i="11"/>
  <c r="B1252" i="11"/>
  <c r="C1251" i="11"/>
  <c r="B1251" i="11"/>
  <c r="C1250" i="11"/>
  <c r="B1250" i="11"/>
  <c r="C1249" i="11"/>
  <c r="B1249" i="11"/>
  <c r="C1248" i="11"/>
  <c r="B1248" i="11"/>
  <c r="C1247" i="11"/>
  <c r="B1247" i="11"/>
  <c r="C1246" i="11"/>
  <c r="B1246" i="11"/>
  <c r="C1245" i="11"/>
  <c r="B1245" i="11"/>
  <c r="C1244" i="11"/>
  <c r="B1244" i="11"/>
  <c r="C1243" i="11"/>
  <c r="B1243" i="11"/>
  <c r="C1242" i="11"/>
  <c r="B1242" i="11"/>
  <c r="C1241" i="11"/>
  <c r="B1241" i="11"/>
  <c r="C1240" i="11"/>
  <c r="B1240" i="11"/>
  <c r="C1239" i="11"/>
  <c r="B1239" i="11"/>
  <c r="C1238" i="11"/>
  <c r="B1238" i="11"/>
  <c r="C1237" i="11"/>
  <c r="B1237" i="11"/>
  <c r="C1236" i="11"/>
  <c r="B1236" i="11"/>
  <c r="C1235" i="11"/>
  <c r="B1235" i="11"/>
  <c r="C1234" i="11"/>
  <c r="B1234" i="11"/>
  <c r="C1233" i="11"/>
  <c r="B1233" i="11"/>
  <c r="C1232" i="11"/>
  <c r="B1232" i="11"/>
  <c r="C1231" i="11"/>
  <c r="B1231" i="11"/>
  <c r="C1230" i="11"/>
  <c r="B1230" i="11"/>
  <c r="C1229" i="11"/>
  <c r="B1229" i="11"/>
  <c r="C1228" i="11"/>
  <c r="B1228" i="11"/>
  <c r="C1227" i="11"/>
  <c r="B1227" i="11"/>
  <c r="C1226" i="11"/>
  <c r="B1226" i="11"/>
  <c r="C1225" i="11"/>
  <c r="B1225" i="11"/>
  <c r="C1224" i="11"/>
  <c r="B1224" i="11"/>
  <c r="C1223" i="11"/>
  <c r="B1223" i="11"/>
  <c r="C1222" i="11"/>
  <c r="B1222" i="11"/>
  <c r="C1221" i="11"/>
  <c r="B1221" i="11"/>
  <c r="C1220" i="11"/>
  <c r="B1220" i="11"/>
  <c r="C1219" i="11"/>
  <c r="B1219" i="11"/>
  <c r="C1218" i="11"/>
  <c r="B1218" i="11"/>
  <c r="C1217" i="11"/>
  <c r="B1217" i="11"/>
  <c r="C1216" i="11"/>
  <c r="B1216" i="11"/>
  <c r="C1215" i="11"/>
  <c r="B1215" i="11"/>
  <c r="C1214" i="11"/>
  <c r="B1214" i="11"/>
  <c r="C1213" i="11"/>
  <c r="B1213" i="11"/>
  <c r="C1212" i="11"/>
  <c r="B1212" i="11"/>
  <c r="C1211" i="11"/>
  <c r="B1211" i="11"/>
  <c r="C1210" i="11"/>
  <c r="B1210" i="11"/>
  <c r="C1209" i="11"/>
  <c r="B1209" i="11"/>
  <c r="C1208" i="11"/>
  <c r="B1208" i="11"/>
  <c r="C1207" i="11"/>
  <c r="B1207" i="11"/>
  <c r="C1206" i="11"/>
  <c r="B1206" i="11"/>
  <c r="C1205" i="11"/>
  <c r="B1205" i="11"/>
  <c r="C1204" i="11"/>
  <c r="B1204" i="11"/>
  <c r="C1203" i="11"/>
  <c r="B1203" i="11"/>
  <c r="C1202" i="11"/>
  <c r="B1202" i="11"/>
  <c r="C1201" i="11"/>
  <c r="B1201" i="11"/>
  <c r="C1200" i="11"/>
  <c r="B1200" i="11"/>
  <c r="C1199" i="11"/>
  <c r="B1199" i="11"/>
  <c r="C1198" i="11"/>
  <c r="B1198" i="11"/>
  <c r="C1197" i="11"/>
  <c r="B1197" i="11"/>
  <c r="C1196" i="11"/>
  <c r="B1196" i="11"/>
  <c r="C1195" i="11"/>
  <c r="B1195" i="11"/>
  <c r="C1194" i="11"/>
  <c r="B1194" i="11"/>
  <c r="C1193" i="11"/>
  <c r="B1193" i="11"/>
  <c r="C1192" i="11"/>
  <c r="B1192" i="11"/>
  <c r="C1191" i="11"/>
  <c r="B1191" i="11"/>
  <c r="C1190" i="11"/>
  <c r="B1190" i="11"/>
  <c r="C1189" i="11"/>
  <c r="B1189" i="11"/>
  <c r="C1188" i="11"/>
  <c r="B1188" i="11"/>
  <c r="C1187" i="11"/>
  <c r="B1187" i="11"/>
  <c r="C1186" i="11"/>
  <c r="B1186" i="11"/>
  <c r="C1185" i="11"/>
  <c r="B1185" i="11"/>
  <c r="C1184" i="11"/>
  <c r="B1184" i="11"/>
  <c r="C1183" i="11"/>
  <c r="B1183" i="11"/>
  <c r="C1182" i="11"/>
  <c r="B1182" i="11"/>
  <c r="C1181" i="11"/>
  <c r="B1181" i="11"/>
  <c r="C1180" i="11"/>
  <c r="B1180" i="11"/>
  <c r="C1179" i="11"/>
  <c r="B1179" i="11"/>
  <c r="C1178" i="11"/>
  <c r="B1178" i="11"/>
  <c r="C1177" i="11"/>
  <c r="B1177" i="11"/>
  <c r="C1176" i="11"/>
  <c r="B1176" i="11"/>
  <c r="C1175" i="11"/>
  <c r="B1175" i="11"/>
  <c r="C1174" i="11"/>
  <c r="B1174" i="11"/>
  <c r="C1173" i="11"/>
  <c r="B1173" i="11"/>
  <c r="C1172" i="11"/>
  <c r="B1172" i="11"/>
  <c r="C1171" i="11"/>
  <c r="B1171" i="11"/>
  <c r="C1170" i="11"/>
  <c r="B1170" i="11"/>
  <c r="C1169" i="11"/>
  <c r="B1169" i="11"/>
  <c r="C1168" i="11"/>
  <c r="B1168" i="11"/>
  <c r="C1167" i="11"/>
  <c r="B1167" i="11"/>
  <c r="C1166" i="11"/>
  <c r="B1166" i="11"/>
  <c r="C1165" i="11"/>
  <c r="B1165" i="11"/>
  <c r="C1164" i="11"/>
  <c r="B1164" i="11"/>
  <c r="C1163" i="11"/>
  <c r="B1163" i="11"/>
  <c r="C1162" i="11"/>
  <c r="B1162" i="11"/>
  <c r="C1161" i="11"/>
  <c r="B1161" i="11"/>
  <c r="C1160" i="11"/>
  <c r="B1160" i="11"/>
  <c r="C1159" i="11"/>
  <c r="B1159" i="11"/>
  <c r="C1158" i="11"/>
  <c r="B1158" i="11"/>
  <c r="C1157" i="11"/>
  <c r="B1157" i="11"/>
  <c r="C1156" i="11"/>
  <c r="B1156" i="11"/>
  <c r="C1155" i="11"/>
  <c r="B1155" i="11"/>
  <c r="C1154" i="11"/>
  <c r="B1154" i="11"/>
  <c r="C1153" i="11"/>
  <c r="B1153" i="11"/>
  <c r="C1152" i="11"/>
  <c r="B1152" i="11"/>
  <c r="C1151" i="11"/>
  <c r="B1151" i="11"/>
  <c r="C1150" i="11"/>
  <c r="B1150" i="11"/>
  <c r="C1149" i="11"/>
  <c r="B1149" i="11"/>
  <c r="C1148" i="11"/>
  <c r="B1148" i="11"/>
  <c r="C1147" i="11"/>
  <c r="B1147" i="11"/>
  <c r="C1146" i="11"/>
  <c r="B1146" i="11"/>
  <c r="C1145" i="11"/>
  <c r="B1145" i="11"/>
  <c r="C1144" i="11"/>
  <c r="B1144" i="11"/>
  <c r="C1143" i="11"/>
  <c r="B1143" i="11"/>
  <c r="C1142" i="11"/>
  <c r="B1142" i="11"/>
  <c r="C1141" i="11"/>
  <c r="B1141" i="11"/>
  <c r="C1140" i="11"/>
  <c r="B1140" i="11"/>
  <c r="C1139" i="11"/>
  <c r="B1139" i="11"/>
  <c r="C1138" i="11"/>
  <c r="B1138" i="11"/>
  <c r="C1137" i="11"/>
  <c r="B1137" i="11"/>
  <c r="C1136" i="11"/>
  <c r="B1136" i="11"/>
  <c r="C1135" i="11"/>
  <c r="B1135" i="11"/>
  <c r="C1134" i="11"/>
  <c r="B1134" i="11"/>
  <c r="C1133" i="11"/>
  <c r="B1133" i="11"/>
  <c r="C1132" i="11"/>
  <c r="B1132" i="11"/>
  <c r="C1131" i="11"/>
  <c r="B1131" i="11"/>
  <c r="C1130" i="11"/>
  <c r="B1130" i="11"/>
  <c r="C1129" i="11"/>
  <c r="B1129" i="11"/>
  <c r="C1128" i="11"/>
  <c r="B1128" i="11"/>
  <c r="C1127" i="11"/>
  <c r="B1127" i="11"/>
  <c r="C1126" i="11"/>
  <c r="B1126" i="11"/>
  <c r="C1125" i="11"/>
  <c r="B1125" i="11"/>
  <c r="C1124" i="11"/>
  <c r="B1124" i="11"/>
  <c r="C1123" i="11"/>
  <c r="B1123" i="11"/>
  <c r="C1122" i="11"/>
  <c r="B1122" i="11"/>
  <c r="C1121" i="11"/>
  <c r="B1121" i="11"/>
  <c r="C1120" i="11"/>
  <c r="B1120" i="11"/>
  <c r="C1119" i="11"/>
  <c r="B1119" i="11"/>
  <c r="C1118" i="11"/>
  <c r="B1118" i="11"/>
  <c r="C1117" i="11"/>
  <c r="B1117" i="11"/>
  <c r="C1116" i="11"/>
  <c r="B1116" i="11"/>
  <c r="C1115" i="11"/>
  <c r="B1115" i="11"/>
  <c r="C1114" i="11"/>
  <c r="B1114" i="11"/>
  <c r="C1113" i="11"/>
  <c r="B1113" i="11"/>
  <c r="C1112" i="11"/>
  <c r="B1112" i="11"/>
  <c r="C1111" i="11"/>
  <c r="B1111" i="11"/>
  <c r="C1110" i="11"/>
  <c r="B1110" i="11"/>
  <c r="C1109" i="11"/>
  <c r="B1109" i="11"/>
  <c r="C1108" i="11"/>
  <c r="B1108" i="11"/>
  <c r="C1107" i="11"/>
  <c r="B1107" i="11"/>
  <c r="C1106" i="11"/>
  <c r="B1106" i="11"/>
  <c r="C1105" i="11"/>
  <c r="B1105" i="11"/>
  <c r="C1104" i="11"/>
  <c r="B1104" i="11"/>
  <c r="C1103" i="11"/>
  <c r="B1103" i="11"/>
  <c r="C1102" i="11"/>
  <c r="B1102" i="11"/>
  <c r="C1101" i="11"/>
  <c r="B1101" i="11"/>
  <c r="C1100" i="11"/>
  <c r="B1100" i="11"/>
  <c r="C1099" i="11"/>
  <c r="B1099" i="11"/>
  <c r="C1098" i="11"/>
  <c r="B1098" i="11"/>
  <c r="C1097" i="11"/>
  <c r="B1097" i="11"/>
  <c r="C1096" i="11"/>
  <c r="B1096" i="11"/>
  <c r="C1095" i="11"/>
  <c r="B1095" i="11"/>
  <c r="C1094" i="11"/>
  <c r="B1094" i="11"/>
  <c r="C1093" i="11"/>
  <c r="B1093" i="11"/>
  <c r="C1092" i="11"/>
  <c r="B1092" i="11"/>
  <c r="C1091" i="11"/>
  <c r="B1091" i="11"/>
  <c r="C1090" i="11"/>
  <c r="B1090" i="11"/>
  <c r="C1089" i="11"/>
  <c r="B1089" i="11"/>
  <c r="C1088" i="11"/>
  <c r="B1088" i="11"/>
  <c r="C1087" i="11"/>
  <c r="B1087" i="11"/>
  <c r="C1086" i="11"/>
  <c r="B1086" i="11"/>
  <c r="C1085" i="11"/>
  <c r="B1085" i="11"/>
  <c r="C1084" i="11"/>
  <c r="B1084" i="11"/>
  <c r="C1083" i="11"/>
  <c r="B1083" i="11"/>
  <c r="C1082" i="11"/>
  <c r="B1082" i="11"/>
  <c r="C1081" i="11"/>
  <c r="B1081" i="11"/>
  <c r="C1080" i="11"/>
  <c r="B1080" i="11"/>
  <c r="C1079" i="11"/>
  <c r="B1079" i="11"/>
  <c r="C1078" i="11"/>
  <c r="B1078" i="11"/>
  <c r="C1077" i="11"/>
  <c r="B1077" i="11"/>
  <c r="C1076" i="11"/>
  <c r="B1076" i="11"/>
  <c r="C1075" i="11"/>
  <c r="B1075" i="11"/>
  <c r="C1074" i="11"/>
  <c r="B1074" i="11"/>
  <c r="C1073" i="11"/>
  <c r="B1073" i="11"/>
  <c r="C1072" i="11"/>
  <c r="B1072" i="11"/>
  <c r="C1071" i="11"/>
  <c r="B1071" i="11"/>
  <c r="C1070" i="11"/>
  <c r="B1070" i="11"/>
  <c r="C1069" i="11"/>
  <c r="B1069" i="11"/>
  <c r="C1068" i="11"/>
  <c r="B1068" i="11"/>
  <c r="C1067" i="11"/>
  <c r="B1067" i="11"/>
  <c r="C1066" i="11"/>
  <c r="B1066" i="11"/>
  <c r="C1065" i="11"/>
  <c r="B1065" i="11"/>
  <c r="C1064" i="11"/>
  <c r="B1064" i="11"/>
  <c r="C1063" i="11"/>
  <c r="B1063" i="11"/>
  <c r="C1062" i="11"/>
  <c r="B1062" i="11"/>
  <c r="C1061" i="11"/>
  <c r="B1061" i="11"/>
  <c r="C1060" i="11"/>
  <c r="B1060" i="11"/>
  <c r="C1059" i="11"/>
  <c r="B1059" i="11"/>
  <c r="C1058" i="11"/>
  <c r="B1058" i="11"/>
  <c r="C1057" i="11"/>
  <c r="B1057" i="11"/>
  <c r="C1056" i="11"/>
  <c r="B1056" i="11"/>
  <c r="C1055" i="11"/>
  <c r="B1055" i="11"/>
  <c r="C1054" i="11"/>
  <c r="B1054" i="11"/>
  <c r="C1053" i="11"/>
  <c r="B1053" i="11"/>
  <c r="C1052" i="11"/>
  <c r="B1052" i="11"/>
  <c r="C1051" i="11"/>
  <c r="B1051" i="11"/>
  <c r="C1050" i="11"/>
  <c r="B1050" i="11"/>
  <c r="C1049" i="11"/>
  <c r="B1049" i="11"/>
  <c r="C1048" i="11"/>
  <c r="B1048" i="11"/>
  <c r="C1047" i="11"/>
  <c r="B1047" i="11"/>
  <c r="C1046" i="11"/>
  <c r="B1046" i="11"/>
  <c r="C1045" i="11"/>
  <c r="B1045" i="11"/>
  <c r="C1044" i="11"/>
  <c r="B1044" i="11"/>
  <c r="C1043" i="11"/>
  <c r="B1043" i="11"/>
  <c r="C1042" i="11"/>
  <c r="B1042" i="11"/>
  <c r="C1041" i="11"/>
  <c r="B1041" i="11"/>
  <c r="C1040" i="11"/>
  <c r="B1040" i="11"/>
  <c r="C1039" i="11"/>
  <c r="B1039" i="11"/>
  <c r="C1038" i="11"/>
  <c r="B1038" i="11"/>
  <c r="C1037" i="11"/>
  <c r="B1037" i="11"/>
  <c r="C1036" i="11"/>
  <c r="B1036" i="11"/>
  <c r="C1035" i="11"/>
  <c r="B1035" i="11"/>
  <c r="C1034" i="11"/>
  <c r="B1034" i="11"/>
  <c r="C1033" i="11"/>
  <c r="B1033" i="11"/>
  <c r="C1032" i="11"/>
  <c r="B1032" i="11"/>
  <c r="C1031" i="11"/>
  <c r="B1031" i="11"/>
  <c r="C1030" i="11"/>
  <c r="B1030" i="11"/>
  <c r="C1029" i="11"/>
  <c r="B1029" i="11"/>
  <c r="C1028" i="11"/>
  <c r="B1028" i="11"/>
  <c r="C1027" i="11"/>
  <c r="B1027" i="11"/>
  <c r="C1026" i="11"/>
  <c r="B1026" i="11"/>
  <c r="C1025" i="11"/>
  <c r="B1025" i="11"/>
  <c r="C1024" i="11"/>
  <c r="B1024" i="11"/>
  <c r="C1023" i="11"/>
  <c r="B1023" i="11"/>
  <c r="C1022" i="11"/>
  <c r="B1022" i="11"/>
  <c r="C1021" i="11"/>
  <c r="B1021" i="11"/>
  <c r="C1020" i="11"/>
  <c r="B1020" i="11"/>
  <c r="C1019" i="11"/>
  <c r="B1019" i="11"/>
  <c r="C1018" i="11"/>
  <c r="B1018" i="11"/>
  <c r="C1017" i="11"/>
  <c r="B1017" i="11"/>
  <c r="C1016" i="11"/>
  <c r="B1016" i="11"/>
  <c r="C1015" i="11"/>
  <c r="B1015" i="11"/>
  <c r="C1014" i="11"/>
  <c r="B1014" i="11"/>
  <c r="C1013" i="11"/>
  <c r="B1013" i="11"/>
  <c r="C1012" i="11"/>
  <c r="B1012" i="11"/>
  <c r="C1011" i="11"/>
  <c r="B1011" i="11"/>
  <c r="C1010" i="11"/>
  <c r="B1010" i="11"/>
  <c r="C1009" i="11"/>
  <c r="B1009" i="11"/>
  <c r="C1008" i="11"/>
  <c r="B1008" i="11"/>
  <c r="C1007" i="11"/>
  <c r="B1007" i="11"/>
  <c r="C1006" i="11"/>
  <c r="B1006" i="11"/>
  <c r="C1005" i="11"/>
  <c r="B1005" i="11"/>
  <c r="C1004" i="11"/>
  <c r="B1004" i="11"/>
  <c r="C1003" i="11"/>
  <c r="B1003" i="11"/>
  <c r="C1002" i="11"/>
  <c r="B1002" i="11"/>
  <c r="C1001" i="11"/>
  <c r="B1001" i="11"/>
  <c r="C1000" i="11"/>
  <c r="B1000" i="11"/>
  <c r="C999" i="11"/>
  <c r="B999" i="11"/>
  <c r="C998" i="11"/>
  <c r="B998" i="11"/>
  <c r="C997" i="11"/>
  <c r="B997" i="11"/>
  <c r="C996" i="11"/>
  <c r="B996" i="11"/>
  <c r="C995" i="11"/>
  <c r="B995" i="11"/>
  <c r="C994" i="11"/>
  <c r="B994" i="11"/>
  <c r="C993" i="11"/>
  <c r="B993" i="11"/>
  <c r="C992" i="11"/>
  <c r="B992" i="11"/>
  <c r="C991" i="11"/>
  <c r="B991" i="11"/>
  <c r="C990" i="11"/>
  <c r="B990" i="11"/>
  <c r="C989" i="11"/>
  <c r="B989" i="11"/>
  <c r="C988" i="11"/>
  <c r="B988" i="11"/>
  <c r="C987" i="11"/>
  <c r="B987" i="11"/>
  <c r="C986" i="11"/>
  <c r="B986" i="11"/>
  <c r="C985" i="11"/>
  <c r="B985" i="11"/>
  <c r="C984" i="11"/>
  <c r="B984" i="11"/>
  <c r="C983" i="11"/>
  <c r="B983" i="11"/>
  <c r="C982" i="11"/>
  <c r="B982" i="11"/>
  <c r="C981" i="11"/>
  <c r="B981" i="11"/>
  <c r="C980" i="11"/>
  <c r="B980" i="11"/>
  <c r="C979" i="11"/>
  <c r="B979" i="11"/>
  <c r="C978" i="11"/>
  <c r="B978" i="11"/>
  <c r="C977" i="11"/>
  <c r="B977" i="11"/>
  <c r="C976" i="11"/>
  <c r="B976" i="11"/>
  <c r="C975" i="11"/>
  <c r="B975" i="11"/>
  <c r="C974" i="11"/>
  <c r="B974" i="11"/>
  <c r="C973" i="11"/>
  <c r="B973" i="11"/>
  <c r="C972" i="11"/>
  <c r="B972" i="11"/>
  <c r="C971" i="11"/>
  <c r="B971" i="11"/>
  <c r="C970" i="11"/>
  <c r="B970" i="11"/>
  <c r="C969" i="11"/>
  <c r="B969" i="11"/>
  <c r="C968" i="11"/>
  <c r="B968" i="11"/>
  <c r="C967" i="11"/>
  <c r="B967" i="11"/>
  <c r="C966" i="11"/>
  <c r="B966" i="11"/>
  <c r="C965" i="11"/>
  <c r="B965" i="11"/>
  <c r="C964" i="11"/>
  <c r="B964" i="11"/>
  <c r="C963" i="11"/>
  <c r="B963" i="11"/>
  <c r="C962" i="11"/>
  <c r="B962" i="11"/>
  <c r="C961" i="11"/>
  <c r="B961" i="11"/>
  <c r="C960" i="11"/>
  <c r="B960" i="11"/>
  <c r="C959" i="11"/>
  <c r="B959" i="11"/>
  <c r="C958" i="11"/>
  <c r="B958" i="11"/>
  <c r="C957" i="11"/>
  <c r="B957" i="11"/>
  <c r="C956" i="11"/>
  <c r="B956" i="11"/>
  <c r="C955" i="11"/>
  <c r="B955" i="11"/>
  <c r="C954" i="11"/>
  <c r="B954" i="11"/>
  <c r="C953" i="11"/>
  <c r="B953" i="11"/>
  <c r="C952" i="11"/>
  <c r="B952" i="11"/>
  <c r="C951" i="11"/>
  <c r="B951" i="11"/>
  <c r="C950" i="11"/>
  <c r="B950" i="11"/>
  <c r="C949" i="11"/>
  <c r="B949" i="11"/>
  <c r="C948" i="11"/>
  <c r="B948" i="11"/>
  <c r="C947" i="11"/>
  <c r="B947" i="11"/>
  <c r="C946" i="11"/>
  <c r="B946" i="11"/>
  <c r="C945" i="11"/>
  <c r="B945" i="11"/>
  <c r="C944" i="11"/>
  <c r="B944" i="11"/>
  <c r="C943" i="11"/>
  <c r="B943" i="11"/>
  <c r="C942" i="11"/>
  <c r="B942" i="11"/>
  <c r="C941" i="11"/>
  <c r="B941" i="11"/>
  <c r="C940" i="11"/>
  <c r="B940" i="11"/>
  <c r="C939" i="11"/>
  <c r="B939" i="11"/>
  <c r="C938" i="11"/>
  <c r="B938" i="11"/>
  <c r="C937" i="11"/>
  <c r="B937" i="11"/>
  <c r="C936" i="11"/>
  <c r="B936" i="11"/>
  <c r="C935" i="11"/>
  <c r="B935" i="11"/>
  <c r="C934" i="11"/>
  <c r="B934" i="11"/>
  <c r="C933" i="11"/>
  <c r="B933" i="11"/>
  <c r="C932" i="11"/>
  <c r="B932" i="11"/>
  <c r="C931" i="11"/>
  <c r="B931" i="11"/>
  <c r="C930" i="11"/>
  <c r="B930" i="11"/>
  <c r="C929" i="11"/>
  <c r="B929" i="11"/>
  <c r="C928" i="11"/>
  <c r="B928" i="11"/>
  <c r="C927" i="11"/>
  <c r="B927" i="11"/>
  <c r="C926" i="11"/>
  <c r="B926" i="11"/>
  <c r="C925" i="11"/>
  <c r="B925" i="11"/>
  <c r="C924" i="11"/>
  <c r="B924" i="11"/>
  <c r="C923" i="11"/>
  <c r="B923" i="11"/>
  <c r="C922" i="11"/>
  <c r="B922" i="11"/>
  <c r="C921" i="11"/>
  <c r="B921" i="11"/>
  <c r="C920" i="11"/>
  <c r="B920" i="11"/>
  <c r="C919" i="11"/>
  <c r="B919" i="11"/>
  <c r="C918" i="11"/>
  <c r="B918" i="11"/>
  <c r="C917" i="11"/>
  <c r="B917" i="11"/>
  <c r="C916" i="11"/>
  <c r="B916" i="11"/>
  <c r="C915" i="11"/>
  <c r="B915" i="11"/>
  <c r="C914" i="11"/>
  <c r="B914" i="11"/>
  <c r="C913" i="11"/>
  <c r="B913" i="11"/>
  <c r="C912" i="11"/>
  <c r="B912" i="11"/>
  <c r="C911" i="11"/>
  <c r="B911" i="11"/>
  <c r="C910" i="11"/>
  <c r="B910" i="11"/>
  <c r="C909" i="11"/>
  <c r="B909" i="11"/>
  <c r="C908" i="11"/>
  <c r="B908" i="11"/>
  <c r="C907" i="11"/>
  <c r="B907" i="11"/>
  <c r="C906" i="11"/>
  <c r="B906" i="11"/>
  <c r="C905" i="11"/>
  <c r="B905" i="11"/>
  <c r="C904" i="11"/>
  <c r="B904" i="11"/>
  <c r="C903" i="11"/>
  <c r="B903" i="11"/>
  <c r="C902" i="11"/>
  <c r="B902" i="11"/>
  <c r="C901" i="11"/>
  <c r="B901" i="11"/>
  <c r="C900" i="11"/>
  <c r="B900" i="11"/>
  <c r="C899" i="11"/>
  <c r="B899" i="11"/>
  <c r="C898" i="11"/>
  <c r="B898" i="11"/>
  <c r="C897" i="11"/>
  <c r="B897" i="11"/>
  <c r="C896" i="11"/>
  <c r="B896" i="11"/>
  <c r="C895" i="11"/>
  <c r="B895" i="11"/>
  <c r="C894" i="11"/>
  <c r="B894" i="11"/>
  <c r="C893" i="11"/>
  <c r="B893" i="11"/>
  <c r="C892" i="11"/>
  <c r="B892" i="11"/>
  <c r="C891" i="11"/>
  <c r="B891" i="11"/>
  <c r="C890" i="11"/>
  <c r="B890" i="11"/>
  <c r="C889" i="11"/>
  <c r="B889" i="11"/>
  <c r="C888" i="11"/>
  <c r="B888" i="11"/>
  <c r="C887" i="11"/>
  <c r="B887" i="11"/>
  <c r="C886" i="11"/>
  <c r="B886" i="11"/>
  <c r="C885" i="11"/>
  <c r="B885" i="11"/>
  <c r="C884" i="11"/>
  <c r="B884" i="11"/>
  <c r="C883" i="11"/>
  <c r="B883" i="11"/>
  <c r="C882" i="11"/>
  <c r="B882" i="11"/>
  <c r="C881" i="11"/>
  <c r="B881" i="11"/>
  <c r="C880" i="11"/>
  <c r="B880" i="11"/>
  <c r="C879" i="11"/>
  <c r="B879" i="11"/>
  <c r="C878" i="11"/>
  <c r="B878" i="11"/>
  <c r="C877" i="11"/>
  <c r="B877" i="11"/>
  <c r="C876" i="11"/>
  <c r="B876" i="11"/>
  <c r="C875" i="11"/>
  <c r="B875" i="11"/>
  <c r="C874" i="11"/>
  <c r="B874" i="11"/>
  <c r="C873" i="11"/>
  <c r="B873" i="11"/>
  <c r="C872" i="11"/>
  <c r="B872" i="11"/>
  <c r="C871" i="11"/>
  <c r="B871" i="11"/>
  <c r="C870" i="11"/>
  <c r="B870" i="11"/>
  <c r="C869" i="11"/>
  <c r="B869" i="11"/>
  <c r="C868" i="11"/>
  <c r="B868" i="11"/>
  <c r="C867" i="11"/>
  <c r="B867" i="11"/>
  <c r="C866" i="11"/>
  <c r="B866" i="11"/>
  <c r="C865" i="11"/>
  <c r="B865" i="11"/>
  <c r="C864" i="11"/>
  <c r="B864" i="11"/>
  <c r="C863" i="11"/>
  <c r="B863" i="11"/>
  <c r="C862" i="11"/>
  <c r="B862" i="11"/>
  <c r="C861" i="11"/>
  <c r="B861" i="11"/>
  <c r="C860" i="11"/>
  <c r="B860" i="11"/>
  <c r="C859" i="11"/>
  <c r="B859" i="11"/>
  <c r="C858" i="11"/>
  <c r="B858" i="11"/>
  <c r="C857" i="11"/>
  <c r="B857" i="11"/>
  <c r="C856" i="11"/>
  <c r="B856" i="11"/>
  <c r="C855" i="11"/>
  <c r="B855" i="11"/>
  <c r="C854" i="11"/>
  <c r="B854" i="11"/>
  <c r="C853" i="11"/>
  <c r="B853" i="11"/>
  <c r="C852" i="11"/>
  <c r="B852" i="11"/>
  <c r="C851" i="11"/>
  <c r="B851" i="11"/>
  <c r="C850" i="11"/>
  <c r="B850" i="11"/>
  <c r="C849" i="11"/>
  <c r="B849" i="11"/>
  <c r="C848" i="11"/>
  <c r="B848" i="11"/>
  <c r="C847" i="11"/>
  <c r="B847" i="11"/>
  <c r="C846" i="11"/>
  <c r="B846" i="11"/>
  <c r="C845" i="11"/>
  <c r="B845" i="11"/>
  <c r="C844" i="11"/>
  <c r="B844" i="11"/>
  <c r="C843" i="11"/>
  <c r="B843" i="11"/>
  <c r="C842" i="11"/>
  <c r="B842" i="11"/>
  <c r="C841" i="11"/>
  <c r="B841" i="11"/>
  <c r="C840" i="11"/>
  <c r="B840" i="11"/>
  <c r="C839" i="11"/>
  <c r="B839" i="11"/>
  <c r="C838" i="11"/>
  <c r="B838" i="11"/>
  <c r="C837" i="11"/>
  <c r="B837" i="11"/>
  <c r="C836" i="11"/>
  <c r="B836" i="11"/>
  <c r="C835" i="11"/>
  <c r="B835" i="11"/>
  <c r="C834" i="11"/>
  <c r="B834" i="11"/>
  <c r="C833" i="11"/>
  <c r="B833" i="11"/>
  <c r="C832" i="11"/>
  <c r="B832" i="11"/>
  <c r="C831" i="11"/>
  <c r="B831" i="11"/>
  <c r="C830" i="11"/>
  <c r="B830" i="11"/>
  <c r="C829" i="11"/>
  <c r="B829" i="11"/>
  <c r="C828" i="11"/>
  <c r="B828" i="11"/>
  <c r="C827" i="11"/>
  <c r="B827" i="11"/>
  <c r="C826" i="11"/>
  <c r="B826" i="11"/>
  <c r="C825" i="11"/>
  <c r="B825" i="11"/>
  <c r="C824" i="11"/>
  <c r="B824" i="11"/>
  <c r="C823" i="11"/>
  <c r="B823" i="11"/>
  <c r="C822" i="11"/>
  <c r="B822" i="11"/>
  <c r="C821" i="11"/>
  <c r="B821" i="11"/>
  <c r="C820" i="11"/>
  <c r="B820" i="11"/>
  <c r="C819" i="11"/>
  <c r="B819" i="11"/>
  <c r="C818" i="11"/>
  <c r="B818" i="11"/>
  <c r="C817" i="11"/>
  <c r="B817" i="11"/>
  <c r="C816" i="11"/>
  <c r="B816" i="11"/>
  <c r="C815" i="11"/>
  <c r="B815" i="11"/>
  <c r="C814" i="11"/>
  <c r="B814" i="11"/>
  <c r="C813" i="11"/>
  <c r="B813" i="11"/>
  <c r="C812" i="11"/>
  <c r="B812" i="11"/>
  <c r="C811" i="11"/>
  <c r="B811" i="11"/>
  <c r="C810" i="11"/>
  <c r="B810" i="11"/>
  <c r="C809" i="11"/>
  <c r="B809" i="11"/>
  <c r="C808" i="11"/>
  <c r="B808" i="11"/>
  <c r="C807" i="11"/>
  <c r="B807" i="11"/>
  <c r="C806" i="11"/>
  <c r="B806" i="11"/>
  <c r="C805" i="11"/>
  <c r="B805" i="11"/>
  <c r="C804" i="11"/>
  <c r="B804" i="11"/>
  <c r="C803" i="11"/>
  <c r="B803" i="11"/>
  <c r="C802" i="11"/>
  <c r="B802" i="11"/>
  <c r="C801" i="11"/>
  <c r="B801" i="11"/>
  <c r="C800" i="11"/>
  <c r="B800" i="11"/>
  <c r="C799" i="11"/>
  <c r="B799" i="11"/>
  <c r="C798" i="11"/>
  <c r="B798" i="11"/>
  <c r="C797" i="11"/>
  <c r="B797" i="11"/>
  <c r="C796" i="11"/>
  <c r="B796" i="11"/>
  <c r="C795" i="11"/>
  <c r="B795" i="11"/>
  <c r="C794" i="11"/>
  <c r="B794" i="11"/>
  <c r="C793" i="11"/>
  <c r="B793" i="11"/>
  <c r="C792" i="11"/>
  <c r="B792" i="11"/>
  <c r="C791" i="11"/>
  <c r="B791" i="11"/>
  <c r="C790" i="11"/>
  <c r="B790" i="11"/>
  <c r="C789" i="11"/>
  <c r="B789" i="11"/>
  <c r="C788" i="11"/>
  <c r="B788" i="11"/>
  <c r="C787" i="11"/>
  <c r="B787" i="11"/>
  <c r="C786" i="11"/>
  <c r="B786" i="11"/>
  <c r="C785" i="11"/>
  <c r="B785" i="11"/>
  <c r="C784" i="11"/>
  <c r="B784" i="11"/>
  <c r="C783" i="11"/>
  <c r="B783" i="11"/>
  <c r="C782" i="11"/>
  <c r="B782" i="11"/>
  <c r="C781" i="11"/>
  <c r="B781" i="11"/>
  <c r="C780" i="11"/>
  <c r="B780" i="11"/>
  <c r="C779" i="11"/>
  <c r="B779" i="11"/>
  <c r="C778" i="11"/>
  <c r="B778" i="11"/>
  <c r="C777" i="11"/>
  <c r="B777" i="11"/>
  <c r="C776" i="11"/>
  <c r="B776" i="11"/>
  <c r="C775" i="11"/>
  <c r="B775" i="11"/>
  <c r="C774" i="11"/>
  <c r="B774" i="11"/>
  <c r="C773" i="11"/>
  <c r="B773" i="11"/>
  <c r="C772" i="11"/>
  <c r="B772" i="11"/>
  <c r="C771" i="11"/>
  <c r="B771" i="11"/>
  <c r="C770" i="11"/>
  <c r="B770" i="11"/>
  <c r="C769" i="11"/>
  <c r="B769" i="11"/>
  <c r="C768" i="11"/>
  <c r="B768" i="11"/>
  <c r="C767" i="11"/>
  <c r="B767" i="11"/>
  <c r="C766" i="11"/>
  <c r="B766" i="11"/>
  <c r="C765" i="11"/>
  <c r="B765" i="11"/>
  <c r="C764" i="11"/>
  <c r="B764" i="11"/>
  <c r="C763" i="11"/>
  <c r="B763" i="11"/>
  <c r="C762" i="11"/>
  <c r="B762" i="11"/>
  <c r="C761" i="11"/>
  <c r="B761" i="11"/>
  <c r="C760" i="11"/>
  <c r="B760" i="11"/>
  <c r="C759" i="11"/>
  <c r="B759" i="11"/>
  <c r="C758" i="11"/>
  <c r="B758" i="11"/>
  <c r="C757" i="11"/>
  <c r="B757" i="11"/>
  <c r="C756" i="11"/>
  <c r="B756" i="11"/>
  <c r="C755" i="11"/>
  <c r="B755" i="11"/>
  <c r="C754" i="11"/>
  <c r="B754" i="11"/>
  <c r="C753" i="11"/>
  <c r="B753" i="11"/>
  <c r="C752" i="11"/>
  <c r="B752" i="11"/>
  <c r="C751" i="11"/>
  <c r="B751" i="11"/>
  <c r="C750" i="11"/>
  <c r="B750" i="11"/>
  <c r="C749" i="11"/>
  <c r="B749" i="11"/>
  <c r="C748" i="11"/>
  <c r="B748" i="11"/>
  <c r="C747" i="11"/>
  <c r="B747" i="11"/>
  <c r="C746" i="11"/>
  <c r="B746" i="11"/>
  <c r="C745" i="11"/>
  <c r="B745" i="11"/>
  <c r="C744" i="11"/>
  <c r="B744" i="11"/>
  <c r="C743" i="11"/>
  <c r="B743" i="11"/>
  <c r="C742" i="11"/>
  <c r="B742" i="11"/>
  <c r="C741" i="11"/>
  <c r="B741" i="11"/>
  <c r="C740" i="11"/>
  <c r="B740" i="11"/>
  <c r="C739" i="11"/>
  <c r="B739" i="11"/>
  <c r="C738" i="11"/>
  <c r="B738" i="11"/>
  <c r="C737" i="11"/>
  <c r="B737" i="11"/>
  <c r="C736" i="11"/>
  <c r="B736" i="11"/>
  <c r="C735" i="11"/>
  <c r="B735" i="11"/>
  <c r="C734" i="11"/>
  <c r="B734" i="11"/>
  <c r="C733" i="11"/>
  <c r="B733" i="11"/>
  <c r="C732" i="11"/>
  <c r="B732" i="11"/>
  <c r="C731" i="11"/>
  <c r="B731" i="11"/>
  <c r="C730" i="11"/>
  <c r="B730" i="11"/>
  <c r="C729" i="11"/>
  <c r="B729" i="11"/>
  <c r="C728" i="11"/>
  <c r="B728" i="11"/>
  <c r="C727" i="11"/>
  <c r="B727" i="11"/>
  <c r="C726" i="11"/>
  <c r="B726" i="11"/>
  <c r="C725" i="11"/>
  <c r="B725" i="11"/>
  <c r="C724" i="11"/>
  <c r="B724" i="11"/>
  <c r="C723" i="11"/>
  <c r="B723" i="11"/>
  <c r="C722" i="11"/>
  <c r="B722" i="11"/>
  <c r="C721" i="11"/>
  <c r="B721" i="11"/>
  <c r="C720" i="11"/>
  <c r="B720" i="11"/>
  <c r="C719" i="11"/>
  <c r="B719" i="11"/>
  <c r="C718" i="11"/>
  <c r="B718" i="11"/>
  <c r="C717" i="11"/>
  <c r="B717" i="11"/>
  <c r="C716" i="11"/>
  <c r="B716" i="11"/>
  <c r="C715" i="11"/>
  <c r="B715" i="11"/>
  <c r="C714" i="11"/>
  <c r="B714" i="11"/>
  <c r="C713" i="11"/>
  <c r="B713" i="11"/>
  <c r="C712" i="11"/>
  <c r="B712" i="11"/>
  <c r="C711" i="11"/>
  <c r="B711" i="11"/>
  <c r="C710" i="11"/>
  <c r="B710" i="11"/>
  <c r="C709" i="11"/>
  <c r="B709" i="11"/>
  <c r="C708" i="11"/>
  <c r="B708" i="11"/>
  <c r="C707" i="11"/>
  <c r="B707" i="11"/>
  <c r="C706" i="11"/>
  <c r="B706" i="11"/>
  <c r="C705" i="11"/>
  <c r="B705" i="11"/>
  <c r="C704" i="11"/>
  <c r="B704" i="11"/>
  <c r="C703" i="11"/>
  <c r="B703" i="11"/>
  <c r="C702" i="11"/>
  <c r="B702" i="11"/>
  <c r="C701" i="11"/>
  <c r="B701" i="11"/>
  <c r="C700" i="11"/>
  <c r="B700" i="11"/>
  <c r="C699" i="11"/>
  <c r="B699" i="11"/>
  <c r="C698" i="11"/>
  <c r="B698" i="11"/>
  <c r="C697" i="11"/>
  <c r="B697" i="11"/>
  <c r="C696" i="11"/>
  <c r="B696" i="11"/>
  <c r="C695" i="11"/>
  <c r="B695" i="11"/>
  <c r="C694" i="11"/>
  <c r="B694" i="11"/>
  <c r="C693" i="11"/>
  <c r="B693" i="11"/>
  <c r="C692" i="11"/>
  <c r="B692" i="11"/>
  <c r="C691" i="11"/>
  <c r="B691" i="11"/>
  <c r="C690" i="11"/>
  <c r="B690" i="11"/>
  <c r="C689" i="11"/>
  <c r="B689" i="11"/>
  <c r="C688" i="11"/>
  <c r="B688" i="11"/>
  <c r="C687" i="11"/>
  <c r="B687" i="11"/>
  <c r="C686" i="11"/>
  <c r="B686" i="11"/>
  <c r="C685" i="11"/>
  <c r="B685" i="11"/>
  <c r="C684" i="11"/>
  <c r="B684" i="11"/>
  <c r="C683" i="11"/>
  <c r="B683" i="11"/>
  <c r="C682" i="11"/>
  <c r="B682" i="11"/>
  <c r="C681" i="11"/>
  <c r="B681" i="11"/>
  <c r="C680" i="11"/>
  <c r="B680" i="11"/>
  <c r="C679" i="11"/>
  <c r="B679" i="11"/>
  <c r="C678" i="11"/>
  <c r="B678" i="11"/>
  <c r="C677" i="11"/>
  <c r="B677" i="11"/>
  <c r="C676" i="11"/>
  <c r="B676" i="11"/>
  <c r="C675" i="11"/>
  <c r="B675" i="11"/>
  <c r="C674" i="11"/>
  <c r="B674" i="11"/>
  <c r="C673" i="11"/>
  <c r="B673" i="11"/>
  <c r="C672" i="11"/>
  <c r="B672" i="11"/>
  <c r="C671" i="11"/>
  <c r="B671" i="11"/>
  <c r="C670" i="11"/>
  <c r="B670" i="11"/>
  <c r="C669" i="11"/>
  <c r="B669" i="11"/>
  <c r="C668" i="11"/>
  <c r="B668" i="11"/>
  <c r="C667" i="11"/>
  <c r="B667" i="11"/>
  <c r="C666" i="11"/>
  <c r="B666" i="11"/>
  <c r="C665" i="11"/>
  <c r="B665" i="11"/>
  <c r="C664" i="11"/>
  <c r="B664" i="11"/>
  <c r="C663" i="11"/>
  <c r="B663" i="11"/>
  <c r="C662" i="11"/>
  <c r="B662" i="11"/>
  <c r="C661" i="11"/>
  <c r="B661" i="11"/>
  <c r="C660" i="11"/>
  <c r="B660" i="11"/>
  <c r="C659" i="11"/>
  <c r="B659" i="11"/>
  <c r="C658" i="11"/>
  <c r="B658" i="11"/>
  <c r="C657" i="11"/>
  <c r="B657" i="11"/>
  <c r="C656" i="11"/>
  <c r="B656" i="11"/>
  <c r="C655" i="11"/>
  <c r="B655" i="11"/>
  <c r="C654" i="11"/>
  <c r="B654" i="11"/>
  <c r="C653" i="11"/>
  <c r="B653" i="11"/>
  <c r="C652" i="11"/>
  <c r="B652" i="11"/>
  <c r="C651" i="11"/>
  <c r="B651" i="11"/>
  <c r="C650" i="11"/>
  <c r="B650" i="11"/>
  <c r="C649" i="11"/>
  <c r="B649" i="11"/>
  <c r="C648" i="11"/>
  <c r="B648" i="11"/>
  <c r="C647" i="11"/>
  <c r="B647" i="11"/>
  <c r="C646" i="11"/>
  <c r="B646" i="11"/>
  <c r="C645" i="11"/>
  <c r="B645" i="11"/>
  <c r="C644" i="11"/>
  <c r="B644" i="11"/>
  <c r="C643" i="11"/>
  <c r="B643" i="11"/>
  <c r="C642" i="11"/>
  <c r="B642" i="11"/>
  <c r="C641" i="11"/>
  <c r="B641" i="11"/>
  <c r="C640" i="11"/>
  <c r="B640" i="11"/>
  <c r="C639" i="11"/>
  <c r="B639" i="11"/>
  <c r="C638" i="11"/>
  <c r="B638" i="11"/>
  <c r="C637" i="11"/>
  <c r="B637" i="11"/>
  <c r="C636" i="11"/>
  <c r="B636" i="11"/>
  <c r="C635" i="11"/>
  <c r="B635" i="11"/>
  <c r="C634" i="11"/>
  <c r="B634" i="11"/>
  <c r="C633" i="11"/>
  <c r="B633" i="11"/>
  <c r="C632" i="11"/>
  <c r="B632" i="11"/>
  <c r="C631" i="11"/>
  <c r="B631" i="11"/>
  <c r="C630" i="11"/>
  <c r="B630" i="11"/>
  <c r="C629" i="11"/>
  <c r="B629" i="11"/>
  <c r="C628" i="11"/>
  <c r="B628" i="11"/>
  <c r="C627" i="11"/>
  <c r="B627" i="11"/>
  <c r="C626" i="11"/>
  <c r="B626" i="11"/>
  <c r="C625" i="11"/>
  <c r="B625" i="11"/>
  <c r="C624" i="11"/>
  <c r="B624" i="11"/>
  <c r="C623" i="11"/>
  <c r="B623" i="11"/>
  <c r="C622" i="11"/>
  <c r="B622" i="11"/>
  <c r="C621" i="11"/>
  <c r="B621" i="11"/>
  <c r="C620" i="11"/>
  <c r="B620" i="11"/>
  <c r="C619" i="11"/>
  <c r="B619" i="11"/>
  <c r="C618" i="11"/>
  <c r="B618" i="11"/>
  <c r="C617" i="11"/>
  <c r="B617" i="11"/>
  <c r="C616" i="11"/>
  <c r="B616" i="11"/>
  <c r="C615" i="11"/>
  <c r="B615" i="11"/>
  <c r="C614" i="11"/>
  <c r="B614" i="11"/>
  <c r="C613" i="11"/>
  <c r="B613" i="11"/>
  <c r="C612" i="11"/>
  <c r="B612" i="11"/>
  <c r="C611" i="11"/>
  <c r="B611" i="11"/>
  <c r="C610" i="11"/>
  <c r="B610" i="11"/>
  <c r="C609" i="11"/>
  <c r="B609" i="11"/>
  <c r="C608" i="11"/>
  <c r="B608" i="11"/>
  <c r="C607" i="11"/>
  <c r="B607" i="11"/>
  <c r="C606" i="11"/>
  <c r="B606" i="11"/>
  <c r="C605" i="11"/>
  <c r="B605" i="11"/>
  <c r="C604" i="11"/>
  <c r="B604" i="11"/>
  <c r="C603" i="11"/>
  <c r="B603" i="11"/>
  <c r="C602" i="11"/>
  <c r="B602" i="11"/>
  <c r="C601" i="11"/>
  <c r="B601" i="11"/>
  <c r="C600" i="11"/>
  <c r="B600" i="11"/>
  <c r="C599" i="11"/>
  <c r="B599" i="11"/>
  <c r="C598" i="11"/>
  <c r="B598" i="11"/>
  <c r="C597" i="11"/>
  <c r="B597" i="11"/>
  <c r="C596" i="11"/>
  <c r="B596" i="11"/>
  <c r="C595" i="11"/>
  <c r="B595" i="11"/>
  <c r="C594" i="11"/>
  <c r="B594" i="11"/>
  <c r="C593" i="11"/>
  <c r="B593" i="11"/>
  <c r="C592" i="11"/>
  <c r="B592" i="11"/>
  <c r="C591" i="11"/>
  <c r="B591" i="11"/>
  <c r="C590" i="11"/>
  <c r="B590" i="11"/>
  <c r="C589" i="11"/>
  <c r="B589" i="11"/>
  <c r="C588" i="11"/>
  <c r="B588" i="11"/>
  <c r="C587" i="11"/>
  <c r="B587" i="11"/>
  <c r="C586" i="11"/>
  <c r="B586" i="11"/>
  <c r="C585" i="11"/>
  <c r="B585" i="11"/>
  <c r="C584" i="11"/>
  <c r="B584" i="11"/>
  <c r="C583" i="11"/>
  <c r="B583" i="11"/>
  <c r="C582" i="11"/>
  <c r="B582" i="11"/>
  <c r="C581" i="11"/>
  <c r="B581" i="11"/>
  <c r="C580" i="11"/>
  <c r="B580" i="11"/>
  <c r="C579" i="11"/>
  <c r="B579" i="11"/>
  <c r="C578" i="11"/>
  <c r="B578" i="11"/>
  <c r="C577" i="11"/>
  <c r="B577" i="11"/>
  <c r="C576" i="11"/>
  <c r="B576" i="11"/>
  <c r="C575" i="11"/>
  <c r="B575" i="11"/>
  <c r="C574" i="11"/>
  <c r="B574" i="11"/>
  <c r="C573" i="11"/>
  <c r="B573" i="11"/>
  <c r="C572" i="11"/>
  <c r="B572" i="11"/>
  <c r="C571" i="11"/>
  <c r="B571" i="11"/>
  <c r="C570" i="11"/>
  <c r="B570" i="11"/>
  <c r="C569" i="11"/>
  <c r="B569" i="11"/>
  <c r="C568" i="11"/>
  <c r="B568" i="11"/>
  <c r="C567" i="11"/>
  <c r="B567" i="11"/>
  <c r="C566" i="11"/>
  <c r="B566" i="11"/>
  <c r="C565" i="11"/>
  <c r="B565" i="11"/>
  <c r="C564" i="11"/>
  <c r="B564" i="11"/>
  <c r="C563" i="11"/>
  <c r="B563" i="11"/>
  <c r="C562" i="11"/>
  <c r="B562" i="11"/>
  <c r="C561" i="11"/>
  <c r="B561" i="11"/>
  <c r="C560" i="11"/>
  <c r="B560" i="11"/>
  <c r="C559" i="11"/>
  <c r="B559" i="11"/>
  <c r="C558" i="11"/>
  <c r="B558" i="11"/>
  <c r="C557" i="11"/>
  <c r="B557" i="11"/>
  <c r="C556" i="11"/>
  <c r="B556" i="11"/>
  <c r="C555" i="11"/>
  <c r="B555" i="11"/>
  <c r="C554" i="11"/>
  <c r="B554" i="11"/>
  <c r="C553" i="11"/>
  <c r="B553" i="11"/>
  <c r="C552" i="11"/>
  <c r="B552" i="11"/>
  <c r="C551" i="11"/>
  <c r="B551" i="11"/>
  <c r="C550" i="11"/>
  <c r="B550" i="11"/>
  <c r="C549" i="11"/>
  <c r="B549" i="11"/>
  <c r="C548" i="11"/>
  <c r="B548" i="11"/>
  <c r="C547" i="11"/>
  <c r="B547" i="11"/>
  <c r="C546" i="11"/>
  <c r="B546" i="11"/>
  <c r="C545" i="11"/>
  <c r="B545" i="11"/>
  <c r="C544" i="11"/>
  <c r="B544" i="11"/>
  <c r="C543" i="11"/>
  <c r="B543" i="11"/>
  <c r="C542" i="11"/>
  <c r="B542" i="11"/>
  <c r="C541" i="11"/>
  <c r="B541" i="11"/>
  <c r="C540" i="11"/>
  <c r="B540" i="11"/>
  <c r="C539" i="11"/>
  <c r="B539" i="11"/>
  <c r="C538" i="11"/>
  <c r="B538" i="11"/>
  <c r="C537" i="11"/>
  <c r="B537" i="11"/>
  <c r="C536" i="11"/>
  <c r="B536" i="11"/>
  <c r="C535" i="11"/>
  <c r="B535" i="11"/>
  <c r="C534" i="11"/>
  <c r="B534" i="11"/>
  <c r="C533" i="11"/>
  <c r="B533" i="11"/>
  <c r="C532" i="11"/>
  <c r="B532" i="11"/>
  <c r="C531" i="11"/>
  <c r="B531" i="11"/>
  <c r="C530" i="11"/>
  <c r="B530" i="11"/>
  <c r="C529" i="11"/>
  <c r="B529" i="11"/>
  <c r="C528" i="11"/>
  <c r="B528" i="11"/>
  <c r="C527" i="11"/>
  <c r="B527" i="11"/>
  <c r="C526" i="11"/>
  <c r="B526" i="11"/>
  <c r="C525" i="11"/>
  <c r="B525" i="11"/>
  <c r="C524" i="11"/>
  <c r="B524" i="11"/>
  <c r="C523" i="11"/>
  <c r="B523" i="11"/>
  <c r="C522" i="11"/>
  <c r="B522" i="11"/>
  <c r="C521" i="11"/>
  <c r="B521" i="11"/>
  <c r="C520" i="11"/>
  <c r="B520" i="11"/>
  <c r="C519" i="11"/>
  <c r="B519" i="11"/>
  <c r="C518" i="11"/>
  <c r="B518" i="11"/>
  <c r="C517" i="11"/>
  <c r="B517" i="11"/>
  <c r="C516" i="11"/>
  <c r="B516" i="11"/>
  <c r="C515" i="11"/>
  <c r="B515" i="11"/>
  <c r="C514" i="11"/>
  <c r="B514" i="11"/>
  <c r="C513" i="11"/>
  <c r="B513" i="11"/>
  <c r="C512" i="11"/>
  <c r="B512" i="11"/>
  <c r="C511" i="11"/>
  <c r="B511" i="11"/>
  <c r="C510" i="11"/>
  <c r="B510" i="11"/>
  <c r="C509" i="11"/>
  <c r="B509" i="11"/>
  <c r="C508" i="11"/>
  <c r="B508" i="11"/>
  <c r="C507" i="11"/>
  <c r="B507" i="11"/>
  <c r="C506" i="11"/>
  <c r="B506" i="11"/>
  <c r="C505" i="11"/>
  <c r="B505" i="11"/>
  <c r="C504" i="11"/>
  <c r="B504" i="11"/>
  <c r="C503" i="11"/>
  <c r="B503" i="11"/>
  <c r="C502" i="11"/>
  <c r="B502" i="11"/>
  <c r="C501" i="11"/>
  <c r="B501" i="11"/>
  <c r="C500" i="11"/>
  <c r="B500" i="11"/>
  <c r="C499" i="11"/>
  <c r="B499" i="11"/>
  <c r="C498" i="11"/>
  <c r="B498" i="11"/>
  <c r="C497" i="11"/>
  <c r="B497" i="11"/>
  <c r="C496" i="11"/>
  <c r="B496" i="11"/>
  <c r="C495" i="11"/>
  <c r="B495" i="11"/>
  <c r="C494" i="11"/>
  <c r="B494" i="11"/>
  <c r="C493" i="11"/>
  <c r="B493" i="11"/>
  <c r="C492" i="11"/>
  <c r="B492" i="11"/>
  <c r="C491" i="11"/>
  <c r="B491" i="11"/>
  <c r="C490" i="11"/>
  <c r="B490" i="11"/>
  <c r="C489" i="11"/>
  <c r="B489" i="11"/>
  <c r="C488" i="11"/>
  <c r="B488" i="11"/>
  <c r="C487" i="11"/>
  <c r="B487" i="11"/>
  <c r="C486" i="11"/>
  <c r="B486" i="11"/>
  <c r="C485" i="11"/>
  <c r="B485" i="11"/>
  <c r="C484" i="11"/>
  <c r="B484" i="11"/>
  <c r="C483" i="11"/>
  <c r="B483" i="11"/>
  <c r="C482" i="11"/>
  <c r="B482" i="11"/>
  <c r="C481" i="11"/>
  <c r="B481" i="11"/>
  <c r="C480" i="11"/>
  <c r="B480" i="11"/>
  <c r="C479" i="11"/>
  <c r="B479" i="11"/>
  <c r="C478" i="11"/>
  <c r="B478" i="11"/>
  <c r="C477" i="11"/>
  <c r="B477" i="11"/>
  <c r="C476" i="11"/>
  <c r="B476" i="11"/>
  <c r="C475" i="11"/>
  <c r="B475" i="11"/>
  <c r="C474" i="11"/>
  <c r="B474" i="11"/>
  <c r="C473" i="11"/>
  <c r="B473" i="11"/>
  <c r="C472" i="11"/>
  <c r="B472" i="11"/>
  <c r="C471" i="11"/>
  <c r="B471" i="11"/>
  <c r="C470" i="11"/>
  <c r="B470" i="11"/>
  <c r="C469" i="11"/>
  <c r="B469" i="11"/>
  <c r="C468" i="11"/>
  <c r="B468" i="11"/>
  <c r="C467" i="11"/>
  <c r="B467" i="11"/>
  <c r="C466" i="11"/>
  <c r="B466" i="11"/>
  <c r="C465" i="11"/>
  <c r="B465" i="11"/>
  <c r="C464" i="11"/>
  <c r="B464" i="11"/>
  <c r="C463" i="11"/>
  <c r="B463" i="11"/>
  <c r="C462" i="11"/>
  <c r="B462" i="11"/>
  <c r="C461" i="11"/>
  <c r="B461" i="11"/>
  <c r="C460" i="11"/>
  <c r="B460" i="11"/>
  <c r="C459" i="11"/>
  <c r="B459" i="11"/>
  <c r="C458" i="11"/>
  <c r="B458" i="11"/>
  <c r="C457" i="11"/>
  <c r="B457" i="11"/>
  <c r="C456" i="11"/>
  <c r="B456" i="11"/>
  <c r="C455" i="11"/>
  <c r="B455" i="11"/>
  <c r="C454" i="11"/>
  <c r="B454" i="11"/>
  <c r="C453" i="11"/>
  <c r="B453" i="11"/>
  <c r="C452" i="11"/>
  <c r="B452" i="11"/>
  <c r="C451" i="11"/>
  <c r="B451" i="11"/>
  <c r="C450" i="11"/>
  <c r="B450" i="11"/>
  <c r="C449" i="11"/>
  <c r="B449" i="11"/>
  <c r="C448" i="11"/>
  <c r="B448" i="11"/>
  <c r="C447" i="11"/>
  <c r="B447" i="11"/>
  <c r="C446" i="11"/>
  <c r="B446" i="11"/>
  <c r="C445" i="11"/>
  <c r="B445" i="11"/>
  <c r="C444" i="11"/>
  <c r="B444" i="11"/>
  <c r="C443" i="11"/>
  <c r="B443" i="11"/>
  <c r="C442" i="11"/>
  <c r="B442" i="11"/>
  <c r="C441" i="11"/>
  <c r="B441" i="11"/>
  <c r="C440" i="11"/>
  <c r="B440" i="11"/>
  <c r="C439" i="11"/>
  <c r="B439" i="11"/>
  <c r="C438" i="11"/>
  <c r="B438" i="11"/>
  <c r="C437" i="11"/>
  <c r="B437" i="11"/>
  <c r="C436" i="11"/>
  <c r="B436" i="11"/>
  <c r="C435" i="11"/>
  <c r="B435" i="11"/>
  <c r="C434" i="11"/>
  <c r="B434" i="11"/>
  <c r="C433" i="11"/>
  <c r="B433" i="11"/>
  <c r="C432" i="11"/>
  <c r="B432" i="11"/>
  <c r="C431" i="11"/>
  <c r="B431" i="11"/>
  <c r="C430" i="11"/>
  <c r="B430" i="11"/>
  <c r="C429" i="11"/>
  <c r="B429" i="11"/>
  <c r="C428" i="11"/>
  <c r="B428" i="11"/>
  <c r="C427" i="11"/>
  <c r="B427" i="11"/>
  <c r="C426" i="11"/>
  <c r="B426" i="11"/>
  <c r="C425" i="11"/>
  <c r="B425" i="11"/>
  <c r="C424" i="11"/>
  <c r="B424" i="11"/>
  <c r="C423" i="11"/>
  <c r="B423" i="11"/>
  <c r="C422" i="11"/>
  <c r="B422" i="11"/>
  <c r="C421" i="11"/>
  <c r="B421" i="11"/>
  <c r="C420" i="11"/>
  <c r="B420" i="11"/>
  <c r="C419" i="11"/>
  <c r="B419" i="11"/>
  <c r="C418" i="11"/>
  <c r="B418" i="11"/>
  <c r="C417" i="11"/>
  <c r="B417" i="11"/>
  <c r="C416" i="11"/>
  <c r="B416" i="11"/>
  <c r="C415" i="11"/>
  <c r="B415" i="11"/>
  <c r="C414" i="11"/>
  <c r="B414" i="11"/>
  <c r="C413" i="11"/>
  <c r="B413" i="11"/>
  <c r="C412" i="11"/>
  <c r="B412" i="11"/>
  <c r="C411" i="11"/>
  <c r="B411" i="11"/>
  <c r="C410" i="11"/>
  <c r="B410" i="11"/>
  <c r="C409" i="11"/>
  <c r="B409" i="11"/>
  <c r="C408" i="11"/>
  <c r="B408" i="11"/>
  <c r="C407" i="11"/>
  <c r="B407" i="11"/>
  <c r="C406" i="11"/>
  <c r="B406" i="11"/>
  <c r="C405" i="11"/>
  <c r="B405" i="11"/>
  <c r="C404" i="11"/>
  <c r="B404" i="11"/>
  <c r="C403" i="11"/>
  <c r="B403" i="11"/>
  <c r="C402" i="11"/>
  <c r="B402" i="11"/>
  <c r="C401" i="11"/>
  <c r="B401" i="11"/>
  <c r="C400" i="11"/>
  <c r="B400" i="11"/>
  <c r="C399" i="11"/>
  <c r="B399" i="11"/>
  <c r="C398" i="11"/>
  <c r="B398" i="11"/>
  <c r="C397" i="11"/>
  <c r="B397" i="11"/>
  <c r="C396" i="11"/>
  <c r="B396" i="11"/>
  <c r="C395" i="11"/>
  <c r="B395" i="11"/>
  <c r="C394" i="11"/>
  <c r="B394" i="11"/>
  <c r="C393" i="11"/>
  <c r="B393" i="11"/>
  <c r="C392" i="11"/>
  <c r="B392" i="11"/>
  <c r="C391" i="11"/>
  <c r="B391" i="11"/>
  <c r="C390" i="11"/>
  <c r="B390" i="11"/>
  <c r="C389" i="11"/>
  <c r="B389" i="11"/>
  <c r="C388" i="11"/>
  <c r="B388" i="11"/>
  <c r="C387" i="11"/>
  <c r="B387" i="11"/>
  <c r="C386" i="11"/>
  <c r="B386" i="11"/>
  <c r="C385" i="11"/>
  <c r="B385" i="11"/>
  <c r="C384" i="11"/>
  <c r="B384" i="11"/>
  <c r="C383" i="11"/>
  <c r="B383" i="11"/>
  <c r="C382" i="11"/>
  <c r="B382" i="11"/>
  <c r="C381" i="11"/>
  <c r="B381" i="11"/>
  <c r="C380" i="11"/>
  <c r="B380" i="11"/>
  <c r="C379" i="11"/>
  <c r="B379" i="11"/>
  <c r="C378" i="11"/>
  <c r="B378" i="11"/>
  <c r="C377" i="11"/>
  <c r="B377" i="11"/>
  <c r="C376" i="11"/>
  <c r="B376" i="11"/>
  <c r="C375" i="11"/>
  <c r="B375" i="11"/>
  <c r="C374" i="11"/>
  <c r="B374" i="11"/>
  <c r="C373" i="11"/>
  <c r="B373" i="11"/>
  <c r="C372" i="11"/>
  <c r="B372" i="11"/>
  <c r="C371" i="11"/>
  <c r="B371" i="11"/>
  <c r="C370" i="11"/>
  <c r="B370" i="11"/>
  <c r="C369" i="11"/>
  <c r="B369" i="11"/>
  <c r="C368" i="11"/>
  <c r="B368" i="11"/>
  <c r="C367" i="11"/>
  <c r="B367" i="11"/>
  <c r="C366" i="11"/>
  <c r="B366" i="11"/>
  <c r="C365" i="11"/>
  <c r="B365" i="11"/>
  <c r="C364" i="11"/>
  <c r="B364" i="11"/>
  <c r="C363" i="11"/>
  <c r="B363" i="11"/>
  <c r="C362" i="11"/>
  <c r="B362" i="11"/>
  <c r="C361" i="11"/>
  <c r="B361" i="11"/>
  <c r="C360" i="11"/>
  <c r="B360" i="11"/>
  <c r="C359" i="11"/>
  <c r="B359" i="11"/>
  <c r="C358" i="11"/>
  <c r="B358" i="11"/>
  <c r="C357" i="11"/>
  <c r="B357" i="11"/>
  <c r="C356" i="11"/>
  <c r="B356" i="11"/>
  <c r="C355" i="11"/>
  <c r="B355" i="11"/>
  <c r="C354" i="11"/>
  <c r="B354" i="11"/>
  <c r="C353" i="11"/>
  <c r="B353" i="11"/>
  <c r="C352" i="11"/>
  <c r="B352" i="11"/>
  <c r="C351" i="11"/>
  <c r="B351" i="11"/>
  <c r="C350" i="11"/>
  <c r="B350" i="11"/>
  <c r="C349" i="11"/>
  <c r="B349" i="11"/>
  <c r="C348" i="11"/>
  <c r="B348" i="11"/>
  <c r="C347" i="11"/>
  <c r="B347" i="11"/>
  <c r="C346" i="11"/>
  <c r="B346" i="11"/>
  <c r="C345" i="11"/>
  <c r="B345" i="11"/>
  <c r="C344" i="11"/>
  <c r="B344" i="11"/>
  <c r="C343" i="11"/>
  <c r="B343" i="11"/>
  <c r="C342" i="11"/>
  <c r="B342" i="11"/>
  <c r="C341" i="11"/>
  <c r="B341" i="11"/>
  <c r="C340" i="11"/>
  <c r="B340" i="11"/>
  <c r="C339" i="11"/>
  <c r="B339" i="11"/>
  <c r="C338" i="11"/>
  <c r="B338" i="11"/>
  <c r="C337" i="11"/>
  <c r="B337" i="11"/>
  <c r="C336" i="11"/>
  <c r="B336" i="11"/>
  <c r="C335" i="11"/>
  <c r="B335" i="11"/>
  <c r="C334" i="11"/>
  <c r="B334" i="11"/>
  <c r="C333" i="11"/>
  <c r="B333" i="11"/>
  <c r="C332" i="11"/>
  <c r="B332" i="11"/>
  <c r="C331" i="11"/>
  <c r="B331" i="11"/>
  <c r="C330" i="11"/>
  <c r="B330" i="11"/>
  <c r="C329" i="11"/>
  <c r="B329" i="11"/>
  <c r="C328" i="11"/>
  <c r="B328" i="11"/>
  <c r="C327" i="11"/>
  <c r="B327" i="11"/>
  <c r="C326" i="11"/>
  <c r="B326" i="11"/>
  <c r="C325" i="11"/>
  <c r="B325" i="11"/>
  <c r="C324" i="11"/>
  <c r="B324" i="11"/>
  <c r="C323" i="11"/>
  <c r="B323" i="11"/>
  <c r="C322" i="11"/>
  <c r="B322" i="11"/>
  <c r="C321" i="11"/>
  <c r="B321" i="11"/>
  <c r="C320" i="11"/>
  <c r="B320" i="11"/>
  <c r="C319" i="11"/>
  <c r="B319" i="11"/>
  <c r="C318" i="11"/>
  <c r="B318" i="11"/>
  <c r="C317" i="11"/>
  <c r="B317" i="11"/>
  <c r="C316" i="11"/>
  <c r="B316" i="11"/>
  <c r="C315" i="11"/>
  <c r="B315" i="11"/>
  <c r="C314" i="11"/>
  <c r="B314" i="11"/>
  <c r="C313" i="11"/>
  <c r="B313" i="11"/>
  <c r="C312" i="11"/>
  <c r="B312" i="11"/>
  <c r="C311" i="11"/>
  <c r="B311" i="11"/>
  <c r="C310" i="11"/>
  <c r="B310" i="11"/>
  <c r="C309" i="11"/>
  <c r="B309" i="11"/>
  <c r="C308" i="11"/>
  <c r="B308" i="11"/>
  <c r="C307" i="11"/>
  <c r="B307" i="11"/>
  <c r="C306" i="11"/>
  <c r="B306" i="11"/>
  <c r="C305" i="11"/>
  <c r="B305" i="11"/>
  <c r="C304" i="11"/>
  <c r="B304" i="11"/>
  <c r="C303" i="11"/>
  <c r="B303" i="11"/>
  <c r="C302" i="11"/>
  <c r="B302" i="11"/>
  <c r="C301" i="11"/>
  <c r="B301" i="11"/>
  <c r="C300" i="11"/>
  <c r="B300" i="11"/>
  <c r="C299" i="11"/>
  <c r="B299" i="11"/>
  <c r="C298" i="11"/>
  <c r="B298" i="11"/>
  <c r="C297" i="11"/>
  <c r="B297" i="11"/>
  <c r="C296" i="11"/>
  <c r="B296" i="11"/>
  <c r="C295" i="11"/>
  <c r="B295" i="11"/>
  <c r="C294" i="11"/>
  <c r="B294" i="11"/>
  <c r="C293" i="11"/>
  <c r="B293" i="11"/>
  <c r="C292" i="11"/>
  <c r="B292" i="11"/>
  <c r="C291" i="11"/>
  <c r="B291" i="11"/>
  <c r="C290" i="11"/>
  <c r="B290" i="11"/>
  <c r="C289" i="11"/>
  <c r="B289" i="11"/>
  <c r="C288" i="11"/>
  <c r="B288" i="11"/>
  <c r="C287" i="11"/>
  <c r="B287" i="11"/>
  <c r="C286" i="11"/>
  <c r="B286" i="11"/>
  <c r="C285" i="11"/>
  <c r="B285" i="11"/>
  <c r="C284" i="11"/>
  <c r="B284" i="11"/>
  <c r="C283" i="11"/>
  <c r="B283" i="11"/>
  <c r="C282" i="11"/>
  <c r="B282" i="11"/>
  <c r="C281" i="11"/>
  <c r="B281" i="11"/>
  <c r="C280" i="11"/>
  <c r="B280" i="11"/>
  <c r="C279" i="11"/>
  <c r="B279" i="11"/>
  <c r="C278" i="11"/>
  <c r="B278" i="11"/>
  <c r="C277" i="11"/>
  <c r="B277" i="11"/>
  <c r="C276" i="11"/>
  <c r="B276" i="11"/>
  <c r="C275" i="11"/>
  <c r="B275" i="11"/>
  <c r="C274" i="11"/>
  <c r="B274" i="11"/>
  <c r="C273" i="11"/>
  <c r="B273" i="11"/>
  <c r="C272" i="11"/>
  <c r="B272" i="11"/>
  <c r="C271" i="11"/>
  <c r="B271" i="11"/>
  <c r="C270" i="11"/>
  <c r="B270" i="11"/>
  <c r="C269" i="11"/>
  <c r="B269" i="11"/>
  <c r="C268" i="11"/>
  <c r="B268" i="11"/>
  <c r="C267" i="11"/>
  <c r="B267" i="11"/>
  <c r="C266" i="11"/>
  <c r="B266" i="11"/>
  <c r="C265" i="11"/>
  <c r="B265" i="11"/>
  <c r="C264" i="11"/>
  <c r="B264" i="11"/>
  <c r="C263" i="11"/>
  <c r="B263" i="11"/>
  <c r="C262" i="11"/>
  <c r="B262" i="11"/>
  <c r="C261" i="11"/>
  <c r="B261" i="11"/>
  <c r="C260" i="11"/>
  <c r="B260" i="11"/>
  <c r="C259" i="11"/>
  <c r="B259" i="11"/>
  <c r="C258" i="11"/>
  <c r="B258" i="11"/>
  <c r="C257" i="11"/>
  <c r="B257" i="11"/>
  <c r="C256" i="11"/>
  <c r="B256" i="11"/>
  <c r="C255" i="11"/>
  <c r="B255" i="11"/>
  <c r="C254" i="11"/>
  <c r="B254" i="11"/>
  <c r="C253" i="11"/>
  <c r="B253" i="11"/>
  <c r="C252" i="11"/>
  <c r="B252" i="11"/>
  <c r="C251" i="11"/>
  <c r="B251" i="11"/>
  <c r="C250" i="11"/>
  <c r="B250" i="11"/>
  <c r="C249" i="11"/>
  <c r="B249" i="11"/>
  <c r="C248" i="11"/>
  <c r="B248" i="11"/>
  <c r="C247" i="11"/>
  <c r="B247" i="11"/>
  <c r="C246" i="11"/>
  <c r="B246" i="11"/>
  <c r="C245" i="11"/>
  <c r="B245" i="11"/>
  <c r="C244" i="11"/>
  <c r="B244" i="11"/>
  <c r="C243" i="11"/>
  <c r="B243" i="11"/>
  <c r="C242" i="11"/>
  <c r="B242" i="11"/>
  <c r="C241" i="11"/>
  <c r="B241" i="11"/>
  <c r="C240" i="11"/>
  <c r="B240" i="11"/>
  <c r="C239" i="11"/>
  <c r="B239" i="11"/>
  <c r="C238" i="11"/>
  <c r="B238" i="11"/>
  <c r="C237" i="11"/>
  <c r="B237" i="11"/>
  <c r="C236" i="11"/>
  <c r="B236" i="11"/>
  <c r="C235" i="11"/>
  <c r="B235" i="11"/>
  <c r="C234" i="11"/>
  <c r="B234" i="11"/>
  <c r="C233" i="11"/>
  <c r="B233" i="11"/>
  <c r="C232" i="11"/>
  <c r="B232" i="11"/>
  <c r="C231" i="11"/>
  <c r="B231" i="11"/>
  <c r="C230" i="11"/>
  <c r="B230" i="11"/>
  <c r="C229" i="11"/>
  <c r="B229" i="11"/>
  <c r="C228" i="11"/>
  <c r="B228" i="11"/>
  <c r="C227" i="11"/>
  <c r="B227" i="11"/>
  <c r="C226" i="11"/>
  <c r="B226" i="11"/>
  <c r="C225" i="11"/>
  <c r="B225" i="11"/>
  <c r="C224" i="11"/>
  <c r="B224" i="11"/>
  <c r="C223" i="11"/>
  <c r="B223" i="11"/>
  <c r="C222" i="11"/>
  <c r="B222" i="11"/>
  <c r="C221" i="11"/>
  <c r="B221" i="11"/>
  <c r="C220" i="11"/>
  <c r="B220" i="11"/>
  <c r="C219" i="11"/>
  <c r="B219" i="11"/>
  <c r="C218" i="11"/>
  <c r="B218" i="11"/>
  <c r="C217" i="11"/>
  <c r="B217" i="11"/>
  <c r="C216" i="11"/>
  <c r="B216" i="11"/>
  <c r="C215" i="11"/>
  <c r="B215" i="11"/>
  <c r="C214" i="11"/>
  <c r="B214" i="11"/>
  <c r="C213" i="11"/>
  <c r="B213" i="11"/>
  <c r="C212" i="11"/>
  <c r="B212" i="11"/>
  <c r="C211" i="11"/>
  <c r="B211" i="11"/>
  <c r="C210" i="11"/>
  <c r="B210" i="11"/>
  <c r="C209" i="11"/>
  <c r="B209" i="11"/>
  <c r="C208" i="11"/>
  <c r="B208" i="11"/>
  <c r="C207" i="11"/>
  <c r="B207" i="11"/>
  <c r="C206" i="11"/>
  <c r="B206" i="11"/>
  <c r="C205" i="11"/>
  <c r="B205" i="11"/>
  <c r="C204" i="11"/>
  <c r="B204" i="11"/>
  <c r="C203" i="11"/>
  <c r="B203" i="11"/>
  <c r="C202" i="11"/>
  <c r="B202" i="11"/>
  <c r="C201" i="11"/>
  <c r="B201" i="11"/>
  <c r="C200" i="11"/>
  <c r="B200" i="11"/>
  <c r="C199" i="11"/>
  <c r="B199" i="11"/>
  <c r="C198" i="11"/>
  <c r="B198" i="11"/>
  <c r="C197" i="11"/>
  <c r="B197" i="11"/>
  <c r="C196" i="11"/>
  <c r="B196" i="11"/>
  <c r="C195" i="11"/>
  <c r="B195" i="11"/>
  <c r="C194" i="11"/>
  <c r="B194" i="11"/>
  <c r="C193" i="11"/>
  <c r="B193" i="11"/>
  <c r="C192" i="11"/>
  <c r="B192" i="11"/>
  <c r="C191" i="11"/>
  <c r="B191" i="11"/>
  <c r="C190" i="11"/>
  <c r="B190" i="11"/>
  <c r="C189" i="11"/>
  <c r="B189" i="11"/>
  <c r="C188" i="11"/>
  <c r="B188" i="11"/>
  <c r="C187" i="11"/>
  <c r="B187" i="11"/>
  <c r="C186" i="11"/>
  <c r="B186" i="11"/>
  <c r="C185" i="11"/>
  <c r="B185" i="11"/>
  <c r="C184" i="11"/>
  <c r="B184" i="11"/>
  <c r="C183" i="11"/>
  <c r="B183" i="11"/>
  <c r="C182" i="11"/>
  <c r="B182" i="11"/>
  <c r="C181" i="11"/>
  <c r="B181" i="11"/>
  <c r="C180" i="11"/>
  <c r="B180" i="11"/>
  <c r="C179" i="11"/>
  <c r="B179" i="11"/>
  <c r="C178" i="11"/>
  <c r="B178" i="11"/>
  <c r="C177" i="11"/>
  <c r="B177" i="11"/>
  <c r="C176" i="11"/>
  <c r="B176" i="11"/>
  <c r="C175" i="11"/>
  <c r="B175" i="11"/>
  <c r="C174" i="11"/>
  <c r="B174" i="11"/>
  <c r="C173" i="11"/>
  <c r="D173" i="11" s="1"/>
  <c r="B173" i="11"/>
  <c r="C172" i="11"/>
  <c r="B172" i="11"/>
  <c r="C171" i="11"/>
  <c r="B171" i="11"/>
  <c r="C170" i="11"/>
  <c r="B170" i="11"/>
  <c r="C169" i="11"/>
  <c r="B169" i="11"/>
  <c r="C168" i="11"/>
  <c r="B168" i="11"/>
  <c r="C167" i="11"/>
  <c r="B167" i="11"/>
  <c r="C166" i="11"/>
  <c r="B166" i="11"/>
  <c r="C165" i="11"/>
  <c r="D165" i="11" s="1"/>
  <c r="B165" i="11"/>
  <c r="C164" i="11"/>
  <c r="B164" i="11"/>
  <c r="C163" i="11"/>
  <c r="B163" i="11"/>
  <c r="C162" i="11"/>
  <c r="B162" i="11"/>
  <c r="C161" i="11"/>
  <c r="B161" i="11"/>
  <c r="C160" i="11"/>
  <c r="B160" i="11"/>
  <c r="C159" i="11"/>
  <c r="B159" i="11"/>
  <c r="C158" i="11"/>
  <c r="B158" i="11"/>
  <c r="C157" i="11"/>
  <c r="D157" i="11" s="1"/>
  <c r="B157" i="11"/>
  <c r="C156" i="11"/>
  <c r="B156" i="11"/>
  <c r="C155" i="11"/>
  <c r="B155" i="11"/>
  <c r="C154" i="11"/>
  <c r="B154" i="11"/>
  <c r="C153" i="11"/>
  <c r="B153" i="11"/>
  <c r="C152" i="11"/>
  <c r="B152" i="11"/>
  <c r="C151" i="11"/>
  <c r="B151" i="11"/>
  <c r="C150" i="11"/>
  <c r="B150" i="11"/>
  <c r="C149" i="11"/>
  <c r="D149" i="11" s="1"/>
  <c r="B149" i="11"/>
  <c r="C148" i="11"/>
  <c r="B148" i="11"/>
  <c r="C147" i="11"/>
  <c r="B147" i="11"/>
  <c r="C146" i="11"/>
  <c r="B146" i="11"/>
  <c r="C145" i="11"/>
  <c r="B145" i="11"/>
  <c r="C144" i="11"/>
  <c r="B144" i="11"/>
  <c r="C143" i="11"/>
  <c r="B143" i="11"/>
  <c r="C142" i="11"/>
  <c r="B142" i="11"/>
  <c r="C141" i="11"/>
  <c r="D141" i="11" s="1"/>
  <c r="B141" i="11"/>
  <c r="C140" i="11"/>
  <c r="B140" i="11"/>
  <c r="C139" i="11"/>
  <c r="D139" i="11" s="1"/>
  <c r="B139" i="11"/>
  <c r="C138" i="11"/>
  <c r="B138" i="11"/>
  <c r="C137" i="11"/>
  <c r="D137" i="11" s="1"/>
  <c r="B137" i="11"/>
  <c r="C136" i="11"/>
  <c r="B136" i="11"/>
  <c r="C135" i="11"/>
  <c r="D135" i="11" s="1"/>
  <c r="B135" i="11"/>
  <c r="C134" i="11"/>
  <c r="B134" i="11"/>
  <c r="C133" i="11"/>
  <c r="D133" i="11" s="1"/>
  <c r="B133" i="11"/>
  <c r="C132" i="11"/>
  <c r="B132" i="11"/>
  <c r="C131" i="11"/>
  <c r="D131" i="11" s="1"/>
  <c r="B131" i="11"/>
  <c r="C130" i="11"/>
  <c r="B130" i="11"/>
  <c r="C129" i="11"/>
  <c r="D129" i="11" s="1"/>
  <c r="B129" i="11"/>
  <c r="C128" i="11"/>
  <c r="B128" i="11"/>
  <c r="C127" i="11"/>
  <c r="D127" i="11" s="1"/>
  <c r="B127" i="11"/>
  <c r="C126" i="11"/>
  <c r="B126" i="11"/>
  <c r="C125" i="11"/>
  <c r="D125" i="11" s="1"/>
  <c r="B125" i="11"/>
  <c r="C124" i="11"/>
  <c r="B124" i="11"/>
  <c r="C123" i="11"/>
  <c r="D123" i="11" s="1"/>
  <c r="B123" i="11"/>
  <c r="C122" i="11"/>
  <c r="B122" i="11"/>
  <c r="C121" i="11"/>
  <c r="D121" i="11" s="1"/>
  <c r="B121" i="11"/>
  <c r="C120" i="11"/>
  <c r="B120" i="11"/>
  <c r="C119" i="11"/>
  <c r="D119" i="11" s="1"/>
  <c r="B119" i="11"/>
  <c r="C118" i="11"/>
  <c r="B118" i="11"/>
  <c r="C117" i="11"/>
  <c r="D117" i="11" s="1"/>
  <c r="B117" i="11"/>
  <c r="C116" i="11"/>
  <c r="B116" i="11"/>
  <c r="C115" i="11"/>
  <c r="D115" i="11" s="1"/>
  <c r="B115" i="11"/>
  <c r="C114" i="11"/>
  <c r="B114" i="11"/>
  <c r="C113" i="11"/>
  <c r="D113" i="11" s="1"/>
  <c r="B113" i="11"/>
  <c r="C112" i="11"/>
  <c r="B112" i="11"/>
  <c r="C111" i="11"/>
  <c r="D111" i="11" s="1"/>
  <c r="B111" i="11"/>
  <c r="C110" i="11"/>
  <c r="B110" i="11"/>
  <c r="C109" i="11"/>
  <c r="D109" i="11" s="1"/>
  <c r="B109" i="11"/>
  <c r="C108" i="11"/>
  <c r="B108" i="11"/>
  <c r="C107" i="11"/>
  <c r="D107" i="11" s="1"/>
  <c r="B107" i="11"/>
  <c r="C106" i="11"/>
  <c r="B106" i="11"/>
  <c r="C105" i="11"/>
  <c r="D105" i="11" s="1"/>
  <c r="B105" i="11"/>
  <c r="C104" i="11"/>
  <c r="B104" i="11"/>
  <c r="C103" i="11"/>
  <c r="D103" i="11" s="1"/>
  <c r="B103" i="11"/>
  <c r="C102" i="11"/>
  <c r="B102" i="11"/>
  <c r="C101" i="11"/>
  <c r="D101" i="11" s="1"/>
  <c r="B101" i="11"/>
  <c r="C100" i="11"/>
  <c r="B100" i="11"/>
  <c r="C99" i="11"/>
  <c r="D99" i="11" s="1"/>
  <c r="B99" i="11"/>
  <c r="C98" i="11"/>
  <c r="B98" i="11"/>
  <c r="C97" i="11"/>
  <c r="D97" i="11" s="1"/>
  <c r="B97" i="11"/>
  <c r="C96" i="11"/>
  <c r="B96" i="11"/>
  <c r="C95" i="11"/>
  <c r="D95" i="11" s="1"/>
  <c r="B95" i="11"/>
  <c r="C94" i="11"/>
  <c r="B94" i="11"/>
  <c r="C93" i="11"/>
  <c r="D93" i="11" s="1"/>
  <c r="B93" i="11"/>
  <c r="C92" i="11"/>
  <c r="B92" i="11"/>
  <c r="C91" i="11"/>
  <c r="D91" i="11" s="1"/>
  <c r="B91" i="11"/>
  <c r="C90" i="11"/>
  <c r="B90" i="11"/>
  <c r="C89" i="11"/>
  <c r="D89" i="11" s="1"/>
  <c r="B89" i="11"/>
  <c r="C88" i="11"/>
  <c r="B88" i="11"/>
  <c r="C87" i="11"/>
  <c r="D87" i="11" s="1"/>
  <c r="B87" i="11"/>
  <c r="C86" i="11"/>
  <c r="B86" i="11"/>
  <c r="C85" i="11"/>
  <c r="D85" i="11" s="1"/>
  <c r="B85" i="11"/>
  <c r="C84" i="11"/>
  <c r="B84" i="11"/>
  <c r="C83" i="11"/>
  <c r="D83" i="11" s="1"/>
  <c r="B83" i="11"/>
  <c r="C82" i="11"/>
  <c r="B82" i="11"/>
  <c r="C81" i="11"/>
  <c r="D81" i="11" s="1"/>
  <c r="B81" i="11"/>
  <c r="C80" i="11"/>
  <c r="B80" i="11"/>
  <c r="C79" i="11"/>
  <c r="D79" i="11" s="1"/>
  <c r="B79" i="11"/>
  <c r="C78" i="11"/>
  <c r="B78" i="11"/>
  <c r="C77" i="11"/>
  <c r="D77" i="11" s="1"/>
  <c r="B77" i="11"/>
  <c r="C76" i="11"/>
  <c r="B76" i="11"/>
  <c r="C75" i="11"/>
  <c r="D75" i="11" s="1"/>
  <c r="B75" i="11"/>
  <c r="C74" i="11"/>
  <c r="B74" i="11"/>
  <c r="C73" i="11"/>
  <c r="D73" i="11" s="1"/>
  <c r="B73" i="11"/>
  <c r="C72" i="11"/>
  <c r="B72" i="11"/>
  <c r="C71" i="11"/>
  <c r="D71" i="11" s="1"/>
  <c r="B71" i="11"/>
  <c r="C70" i="11"/>
  <c r="B70" i="11"/>
  <c r="C69" i="11"/>
  <c r="D69" i="11" s="1"/>
  <c r="B69" i="11"/>
  <c r="C68" i="11"/>
  <c r="B68" i="11"/>
  <c r="C67" i="11"/>
  <c r="D67" i="11" s="1"/>
  <c r="B67" i="11"/>
  <c r="C66" i="11"/>
  <c r="B66" i="11"/>
  <c r="C65" i="11"/>
  <c r="D65" i="11" s="1"/>
  <c r="B65" i="11"/>
  <c r="C64" i="11"/>
  <c r="B64" i="11"/>
  <c r="C63" i="11"/>
  <c r="D63" i="11" s="1"/>
  <c r="B63" i="11"/>
  <c r="C62" i="11"/>
  <c r="B62" i="11"/>
  <c r="C61" i="11"/>
  <c r="D61" i="11" s="1"/>
  <c r="B61" i="11"/>
  <c r="C60" i="11"/>
  <c r="B60" i="11"/>
  <c r="C59" i="11"/>
  <c r="D59" i="11" s="1"/>
  <c r="B59" i="11"/>
  <c r="C58" i="11"/>
  <c r="B58" i="11"/>
  <c r="C57" i="11"/>
  <c r="D57" i="11" s="1"/>
  <c r="B57" i="11"/>
  <c r="C56" i="11"/>
  <c r="B56" i="11"/>
  <c r="C55" i="11"/>
  <c r="D55" i="11" s="1"/>
  <c r="B55" i="11"/>
  <c r="C54" i="11"/>
  <c r="B54" i="11"/>
  <c r="C53" i="11"/>
  <c r="D53" i="11" s="1"/>
  <c r="B53" i="11"/>
  <c r="C52" i="11"/>
  <c r="B52" i="11"/>
  <c r="C51" i="11"/>
  <c r="D51" i="11" s="1"/>
  <c r="B51" i="11"/>
  <c r="C50" i="11"/>
  <c r="B50" i="11"/>
  <c r="C49" i="11"/>
  <c r="D49" i="11" s="1"/>
  <c r="B49" i="11"/>
  <c r="C48" i="11"/>
  <c r="B48" i="11"/>
  <c r="C47" i="11"/>
  <c r="D47" i="11" s="1"/>
  <c r="B47" i="11"/>
  <c r="C46" i="11"/>
  <c r="B46" i="11"/>
  <c r="C45" i="11"/>
  <c r="D45" i="11" s="1"/>
  <c r="B45" i="11"/>
  <c r="C44" i="11"/>
  <c r="B44" i="11"/>
  <c r="C43" i="11"/>
  <c r="D43" i="11" s="1"/>
  <c r="B43" i="11"/>
  <c r="C42" i="11"/>
  <c r="B42" i="11"/>
  <c r="C41" i="11"/>
  <c r="D41" i="11" s="1"/>
  <c r="B41" i="11"/>
  <c r="C40" i="11"/>
  <c r="B40" i="11"/>
  <c r="C39" i="11"/>
  <c r="B39" i="11"/>
  <c r="C38" i="11"/>
  <c r="B38" i="11"/>
  <c r="C37" i="11"/>
  <c r="B37" i="11"/>
  <c r="C36" i="11"/>
  <c r="B36" i="11"/>
  <c r="C35" i="11"/>
  <c r="B35" i="11"/>
  <c r="C34" i="11"/>
  <c r="B34" i="11"/>
  <c r="C33" i="11"/>
  <c r="B33" i="11"/>
  <c r="C32" i="11"/>
  <c r="B32" i="11"/>
  <c r="C31" i="11"/>
  <c r="B31" i="11"/>
  <c r="C30" i="11"/>
  <c r="B30" i="11"/>
  <c r="C29" i="11"/>
  <c r="B29" i="11"/>
  <c r="C28" i="11"/>
  <c r="B28" i="11"/>
  <c r="C27" i="11"/>
  <c r="B27" i="11"/>
  <c r="C26" i="11"/>
  <c r="B26" i="11"/>
  <c r="C25" i="11"/>
  <c r="B25" i="11"/>
  <c r="C24" i="11"/>
  <c r="B24" i="11"/>
  <c r="C23" i="11"/>
  <c r="B23" i="11"/>
  <c r="C22" i="11"/>
  <c r="B22" i="11"/>
  <c r="C21" i="11"/>
  <c r="B21" i="11"/>
  <c r="C20" i="11"/>
  <c r="B20" i="11"/>
  <c r="C19" i="11"/>
  <c r="B19" i="11"/>
  <c r="C18" i="11"/>
  <c r="B18" i="11"/>
  <c r="C17" i="11"/>
  <c r="B17" i="11"/>
  <c r="C16" i="11"/>
  <c r="B16" i="11"/>
  <c r="C15" i="11"/>
  <c r="B15" i="11"/>
  <c r="AW14" i="11"/>
  <c r="AV14" i="11"/>
  <c r="C14" i="11"/>
  <c r="B14" i="11"/>
  <c r="AW13" i="11"/>
  <c r="AV13" i="11"/>
  <c r="C13" i="11"/>
  <c r="B13" i="11"/>
  <c r="AW12" i="11"/>
  <c r="AV12" i="11"/>
  <c r="C12" i="11"/>
  <c r="B12" i="11"/>
  <c r="AW11" i="11"/>
  <c r="AV11" i="11"/>
  <c r="C11" i="11"/>
  <c r="B11" i="11"/>
  <c r="AW10" i="11"/>
  <c r="AV10" i="11"/>
  <c r="C10" i="11"/>
  <c r="B10" i="11"/>
  <c r="AW9" i="11"/>
  <c r="AV9" i="11"/>
  <c r="C9" i="11"/>
  <c r="B9" i="11"/>
  <c r="AW8" i="11"/>
  <c r="AV8" i="11"/>
  <c r="C8" i="11"/>
  <c r="B8" i="11"/>
  <c r="AW7" i="11"/>
  <c r="AV7" i="11"/>
  <c r="D318" i="11" s="1"/>
  <c r="C7" i="11"/>
  <c r="B7" i="11"/>
  <c r="C6" i="11"/>
  <c r="B6" i="11"/>
  <c r="C2005" i="10"/>
  <c r="B2005" i="10"/>
  <c r="C2004" i="10"/>
  <c r="B2004" i="10"/>
  <c r="C2003" i="10"/>
  <c r="B2003" i="10"/>
  <c r="C2002" i="10"/>
  <c r="B2002" i="10"/>
  <c r="C2001" i="10"/>
  <c r="B2001" i="10"/>
  <c r="C2000" i="10"/>
  <c r="B2000" i="10"/>
  <c r="C1999" i="10"/>
  <c r="B1999" i="10"/>
  <c r="C1998" i="10"/>
  <c r="B1998" i="10"/>
  <c r="C1997" i="10"/>
  <c r="B1997" i="10"/>
  <c r="C1996" i="10"/>
  <c r="B1996" i="10"/>
  <c r="C1995" i="10"/>
  <c r="B1995" i="10"/>
  <c r="C1994" i="10"/>
  <c r="B1994" i="10"/>
  <c r="C1993" i="10"/>
  <c r="B1993" i="10"/>
  <c r="C1992" i="10"/>
  <c r="B1992" i="10"/>
  <c r="C1991" i="10"/>
  <c r="B1991" i="10"/>
  <c r="C1990" i="10"/>
  <c r="B1990" i="10"/>
  <c r="C1989" i="10"/>
  <c r="B1989" i="10"/>
  <c r="C1988" i="10"/>
  <c r="B1988" i="10"/>
  <c r="C1987" i="10"/>
  <c r="B1987" i="10"/>
  <c r="C1986" i="10"/>
  <c r="B1986" i="10"/>
  <c r="C1985" i="10"/>
  <c r="B1985" i="10"/>
  <c r="C1984" i="10"/>
  <c r="B1984" i="10"/>
  <c r="C1983" i="10"/>
  <c r="B1983" i="10"/>
  <c r="C1982" i="10"/>
  <c r="B1982" i="10"/>
  <c r="C1981" i="10"/>
  <c r="B1981" i="10"/>
  <c r="C1980" i="10"/>
  <c r="B1980" i="10"/>
  <c r="C1979" i="10"/>
  <c r="B1979" i="10"/>
  <c r="C1978" i="10"/>
  <c r="B1978" i="10"/>
  <c r="C1977" i="10"/>
  <c r="B1977" i="10"/>
  <c r="C1976" i="10"/>
  <c r="B1976" i="10"/>
  <c r="C1975" i="10"/>
  <c r="B1975" i="10"/>
  <c r="C1974" i="10"/>
  <c r="B1974" i="10"/>
  <c r="C1973" i="10"/>
  <c r="B1973" i="10"/>
  <c r="C1972" i="10"/>
  <c r="B1972" i="10"/>
  <c r="C1971" i="10"/>
  <c r="B1971" i="10"/>
  <c r="C1970" i="10"/>
  <c r="B1970" i="10"/>
  <c r="C1969" i="10"/>
  <c r="B1969" i="10"/>
  <c r="C1968" i="10"/>
  <c r="B1968" i="10"/>
  <c r="C1967" i="10"/>
  <c r="B1967" i="10"/>
  <c r="C1966" i="10"/>
  <c r="B1966" i="10"/>
  <c r="C1965" i="10"/>
  <c r="B1965" i="10"/>
  <c r="C1964" i="10"/>
  <c r="B1964" i="10"/>
  <c r="C1963" i="10"/>
  <c r="B1963" i="10"/>
  <c r="C1962" i="10"/>
  <c r="B1962" i="10"/>
  <c r="C1961" i="10"/>
  <c r="B1961" i="10"/>
  <c r="C1960" i="10"/>
  <c r="B1960" i="10"/>
  <c r="C1959" i="10"/>
  <c r="B1959" i="10"/>
  <c r="C1958" i="10"/>
  <c r="B1958" i="10"/>
  <c r="C1957" i="10"/>
  <c r="B1957" i="10"/>
  <c r="C1956" i="10"/>
  <c r="B1956" i="10"/>
  <c r="C1955" i="10"/>
  <c r="B1955" i="10"/>
  <c r="C1954" i="10"/>
  <c r="B1954" i="10"/>
  <c r="C1953" i="10"/>
  <c r="B1953" i="10"/>
  <c r="C1952" i="10"/>
  <c r="B1952" i="10"/>
  <c r="C1951" i="10"/>
  <c r="B1951" i="10"/>
  <c r="C1950" i="10"/>
  <c r="B1950" i="10"/>
  <c r="C1949" i="10"/>
  <c r="B1949" i="10"/>
  <c r="C1948" i="10"/>
  <c r="B1948" i="10"/>
  <c r="C1947" i="10"/>
  <c r="B1947" i="10"/>
  <c r="C1946" i="10"/>
  <c r="B1946" i="10"/>
  <c r="C1945" i="10"/>
  <c r="B1945" i="10"/>
  <c r="C1944" i="10"/>
  <c r="B1944" i="10"/>
  <c r="C1943" i="10"/>
  <c r="B1943" i="10"/>
  <c r="C1942" i="10"/>
  <c r="B1942" i="10"/>
  <c r="C1941" i="10"/>
  <c r="B1941" i="10"/>
  <c r="C1940" i="10"/>
  <c r="B1940" i="10"/>
  <c r="C1939" i="10"/>
  <c r="B1939" i="10"/>
  <c r="C1938" i="10"/>
  <c r="B1938" i="10"/>
  <c r="C1937" i="10"/>
  <c r="B1937" i="10"/>
  <c r="C1936" i="10"/>
  <c r="B1936" i="10"/>
  <c r="C1935" i="10"/>
  <c r="B1935" i="10"/>
  <c r="C1934" i="10"/>
  <c r="B1934" i="10"/>
  <c r="C1933" i="10"/>
  <c r="B1933" i="10"/>
  <c r="C1932" i="10"/>
  <c r="B1932" i="10"/>
  <c r="C1931" i="10"/>
  <c r="B1931" i="10"/>
  <c r="C1930" i="10"/>
  <c r="B1930" i="10"/>
  <c r="C1929" i="10"/>
  <c r="B1929" i="10"/>
  <c r="C1928" i="10"/>
  <c r="B1928" i="10"/>
  <c r="C1927" i="10"/>
  <c r="B1927" i="10"/>
  <c r="C1926" i="10"/>
  <c r="B1926" i="10"/>
  <c r="C1925" i="10"/>
  <c r="B1925" i="10"/>
  <c r="C1924" i="10"/>
  <c r="B1924" i="10"/>
  <c r="C1923" i="10"/>
  <c r="B1923" i="10"/>
  <c r="C1922" i="10"/>
  <c r="B1922" i="10"/>
  <c r="C1921" i="10"/>
  <c r="B1921" i="10"/>
  <c r="C1920" i="10"/>
  <c r="B1920" i="10"/>
  <c r="C1919" i="10"/>
  <c r="B1919" i="10"/>
  <c r="C1918" i="10"/>
  <c r="B1918" i="10"/>
  <c r="C1917" i="10"/>
  <c r="B1917" i="10"/>
  <c r="C1916" i="10"/>
  <c r="B1916" i="10"/>
  <c r="C1915" i="10"/>
  <c r="B1915" i="10"/>
  <c r="C1914" i="10"/>
  <c r="B1914" i="10"/>
  <c r="C1913" i="10"/>
  <c r="B1913" i="10"/>
  <c r="C1912" i="10"/>
  <c r="B1912" i="10"/>
  <c r="C1911" i="10"/>
  <c r="B1911" i="10"/>
  <c r="C1910" i="10"/>
  <c r="B1910" i="10"/>
  <c r="C1909" i="10"/>
  <c r="B1909" i="10"/>
  <c r="C1908" i="10"/>
  <c r="B1908" i="10"/>
  <c r="C1907" i="10"/>
  <c r="B1907" i="10"/>
  <c r="C1906" i="10"/>
  <c r="B1906" i="10"/>
  <c r="C1905" i="10"/>
  <c r="B1905" i="10"/>
  <c r="C1904" i="10"/>
  <c r="B1904" i="10"/>
  <c r="C1903" i="10"/>
  <c r="B1903" i="10"/>
  <c r="C1902" i="10"/>
  <c r="B1902" i="10"/>
  <c r="C1901" i="10"/>
  <c r="B1901" i="10"/>
  <c r="C1900" i="10"/>
  <c r="B1900" i="10"/>
  <c r="C1899" i="10"/>
  <c r="B1899" i="10"/>
  <c r="C1898" i="10"/>
  <c r="B1898" i="10"/>
  <c r="C1897" i="10"/>
  <c r="B1897" i="10"/>
  <c r="C1896" i="10"/>
  <c r="B1896" i="10"/>
  <c r="C1895" i="10"/>
  <c r="B1895" i="10"/>
  <c r="C1894" i="10"/>
  <c r="B1894" i="10"/>
  <c r="C1893" i="10"/>
  <c r="B1893" i="10"/>
  <c r="C1892" i="10"/>
  <c r="B1892" i="10"/>
  <c r="C1891" i="10"/>
  <c r="B1891" i="10"/>
  <c r="C1890" i="10"/>
  <c r="B1890" i="10"/>
  <c r="C1889" i="10"/>
  <c r="B1889" i="10"/>
  <c r="C1888" i="10"/>
  <c r="B1888" i="10"/>
  <c r="C1887" i="10"/>
  <c r="B1887" i="10"/>
  <c r="C1886" i="10"/>
  <c r="B1886" i="10"/>
  <c r="C1885" i="10"/>
  <c r="B1885" i="10"/>
  <c r="C1884" i="10"/>
  <c r="B1884" i="10"/>
  <c r="C1883" i="10"/>
  <c r="B1883" i="10"/>
  <c r="C1882" i="10"/>
  <c r="B1882" i="10"/>
  <c r="C1881" i="10"/>
  <c r="B1881" i="10"/>
  <c r="C1880" i="10"/>
  <c r="B1880" i="10"/>
  <c r="C1879" i="10"/>
  <c r="B1879" i="10"/>
  <c r="C1878" i="10"/>
  <c r="B1878" i="10"/>
  <c r="C1877" i="10"/>
  <c r="B1877" i="10"/>
  <c r="C1876" i="10"/>
  <c r="B1876" i="10"/>
  <c r="C1875" i="10"/>
  <c r="B1875" i="10"/>
  <c r="C1874" i="10"/>
  <c r="B1874" i="10"/>
  <c r="C1873" i="10"/>
  <c r="B1873" i="10"/>
  <c r="C1872" i="10"/>
  <c r="B1872" i="10"/>
  <c r="C1871" i="10"/>
  <c r="B1871" i="10"/>
  <c r="C1870" i="10"/>
  <c r="B1870" i="10"/>
  <c r="C1869" i="10"/>
  <c r="B1869" i="10"/>
  <c r="C1868" i="10"/>
  <c r="B1868" i="10"/>
  <c r="C1867" i="10"/>
  <c r="B1867" i="10"/>
  <c r="C1866" i="10"/>
  <c r="B1866" i="10"/>
  <c r="C1865" i="10"/>
  <c r="B1865" i="10"/>
  <c r="C1864" i="10"/>
  <c r="B1864" i="10"/>
  <c r="C1863" i="10"/>
  <c r="B1863" i="10"/>
  <c r="C1862" i="10"/>
  <c r="B1862" i="10"/>
  <c r="C1861" i="10"/>
  <c r="B1861" i="10"/>
  <c r="C1860" i="10"/>
  <c r="B1860" i="10"/>
  <c r="C1859" i="10"/>
  <c r="B1859" i="10"/>
  <c r="C1858" i="10"/>
  <c r="B1858" i="10"/>
  <c r="C1857" i="10"/>
  <c r="B1857" i="10"/>
  <c r="C1856" i="10"/>
  <c r="B1856" i="10"/>
  <c r="C1855" i="10"/>
  <c r="B1855" i="10"/>
  <c r="C1854" i="10"/>
  <c r="B1854" i="10"/>
  <c r="C1853" i="10"/>
  <c r="B1853" i="10"/>
  <c r="C1852" i="10"/>
  <c r="B1852" i="10"/>
  <c r="C1851" i="10"/>
  <c r="B1851" i="10"/>
  <c r="C1850" i="10"/>
  <c r="B1850" i="10"/>
  <c r="C1849" i="10"/>
  <c r="B1849" i="10"/>
  <c r="C1848" i="10"/>
  <c r="B1848" i="10"/>
  <c r="C1847" i="10"/>
  <c r="B1847" i="10"/>
  <c r="C1846" i="10"/>
  <c r="B1846" i="10"/>
  <c r="C1845" i="10"/>
  <c r="B1845" i="10"/>
  <c r="C1844" i="10"/>
  <c r="B1844" i="10"/>
  <c r="C1843" i="10"/>
  <c r="B1843" i="10"/>
  <c r="C1842" i="10"/>
  <c r="B1842" i="10"/>
  <c r="C1841" i="10"/>
  <c r="B1841" i="10"/>
  <c r="C1840" i="10"/>
  <c r="B1840" i="10"/>
  <c r="C1839" i="10"/>
  <c r="B1839" i="10"/>
  <c r="C1838" i="10"/>
  <c r="B1838" i="10"/>
  <c r="C1837" i="10"/>
  <c r="B1837" i="10"/>
  <c r="C1836" i="10"/>
  <c r="B1836" i="10"/>
  <c r="C1835" i="10"/>
  <c r="B1835" i="10"/>
  <c r="C1834" i="10"/>
  <c r="B1834" i="10"/>
  <c r="C1833" i="10"/>
  <c r="B1833" i="10"/>
  <c r="C1832" i="10"/>
  <c r="B1832" i="10"/>
  <c r="C1831" i="10"/>
  <c r="B1831" i="10"/>
  <c r="C1830" i="10"/>
  <c r="B1830" i="10"/>
  <c r="C1829" i="10"/>
  <c r="B1829" i="10"/>
  <c r="C1828" i="10"/>
  <c r="B1828" i="10"/>
  <c r="C1827" i="10"/>
  <c r="B1827" i="10"/>
  <c r="C1826" i="10"/>
  <c r="B1826" i="10"/>
  <c r="C1825" i="10"/>
  <c r="B1825" i="10"/>
  <c r="C1824" i="10"/>
  <c r="B1824" i="10"/>
  <c r="C1823" i="10"/>
  <c r="B1823" i="10"/>
  <c r="C1822" i="10"/>
  <c r="B1822" i="10"/>
  <c r="C1821" i="10"/>
  <c r="B1821" i="10"/>
  <c r="C1820" i="10"/>
  <c r="B1820" i="10"/>
  <c r="C1819" i="10"/>
  <c r="B1819" i="10"/>
  <c r="C1818" i="10"/>
  <c r="B1818" i="10"/>
  <c r="C1817" i="10"/>
  <c r="B1817" i="10"/>
  <c r="C1816" i="10"/>
  <c r="B1816" i="10"/>
  <c r="C1815" i="10"/>
  <c r="B1815" i="10"/>
  <c r="C1814" i="10"/>
  <c r="B1814" i="10"/>
  <c r="C1813" i="10"/>
  <c r="B1813" i="10"/>
  <c r="C1812" i="10"/>
  <c r="B1812" i="10"/>
  <c r="C1811" i="10"/>
  <c r="B1811" i="10"/>
  <c r="C1810" i="10"/>
  <c r="B1810" i="10"/>
  <c r="C1809" i="10"/>
  <c r="B1809" i="10"/>
  <c r="C1808" i="10"/>
  <c r="B1808" i="10"/>
  <c r="C1807" i="10"/>
  <c r="B1807" i="10"/>
  <c r="C1806" i="10"/>
  <c r="B1806" i="10"/>
  <c r="C1805" i="10"/>
  <c r="B1805" i="10"/>
  <c r="C1804" i="10"/>
  <c r="B1804" i="10"/>
  <c r="C1803" i="10"/>
  <c r="B1803" i="10"/>
  <c r="C1802" i="10"/>
  <c r="B1802" i="10"/>
  <c r="C1801" i="10"/>
  <c r="B1801" i="10"/>
  <c r="C1800" i="10"/>
  <c r="B1800" i="10"/>
  <c r="C1799" i="10"/>
  <c r="B1799" i="10"/>
  <c r="C1798" i="10"/>
  <c r="B1798" i="10"/>
  <c r="C1797" i="10"/>
  <c r="B1797" i="10"/>
  <c r="C1796" i="10"/>
  <c r="B1796" i="10"/>
  <c r="C1795" i="10"/>
  <c r="B1795" i="10"/>
  <c r="C1794" i="10"/>
  <c r="B1794" i="10"/>
  <c r="C1793" i="10"/>
  <c r="B1793" i="10"/>
  <c r="C1792" i="10"/>
  <c r="B1792" i="10"/>
  <c r="C1791" i="10"/>
  <c r="B1791" i="10"/>
  <c r="C1790" i="10"/>
  <c r="B1790" i="10"/>
  <c r="C1789" i="10"/>
  <c r="B1789" i="10"/>
  <c r="C1788" i="10"/>
  <c r="B1788" i="10"/>
  <c r="C1787" i="10"/>
  <c r="B1787" i="10"/>
  <c r="C1786" i="10"/>
  <c r="B1786" i="10"/>
  <c r="C1785" i="10"/>
  <c r="B1785" i="10"/>
  <c r="C1784" i="10"/>
  <c r="B1784" i="10"/>
  <c r="C1783" i="10"/>
  <c r="B1783" i="10"/>
  <c r="C1782" i="10"/>
  <c r="B1782" i="10"/>
  <c r="C1781" i="10"/>
  <c r="B1781" i="10"/>
  <c r="C1780" i="10"/>
  <c r="B1780" i="10"/>
  <c r="C1779" i="10"/>
  <c r="B1779" i="10"/>
  <c r="C1778" i="10"/>
  <c r="B1778" i="10"/>
  <c r="C1777" i="10"/>
  <c r="B1777" i="10"/>
  <c r="C1776" i="10"/>
  <c r="B1776" i="10"/>
  <c r="C1775" i="10"/>
  <c r="B1775" i="10"/>
  <c r="C1774" i="10"/>
  <c r="B1774" i="10"/>
  <c r="C1773" i="10"/>
  <c r="B1773" i="10"/>
  <c r="C1772" i="10"/>
  <c r="B1772" i="10"/>
  <c r="C1771" i="10"/>
  <c r="B1771" i="10"/>
  <c r="C1770" i="10"/>
  <c r="B1770" i="10"/>
  <c r="C1769" i="10"/>
  <c r="B1769" i="10"/>
  <c r="C1768" i="10"/>
  <c r="B1768" i="10"/>
  <c r="C1767" i="10"/>
  <c r="B1767" i="10"/>
  <c r="C1766" i="10"/>
  <c r="B1766" i="10"/>
  <c r="C1765" i="10"/>
  <c r="B1765" i="10"/>
  <c r="C1764" i="10"/>
  <c r="B1764" i="10"/>
  <c r="C1763" i="10"/>
  <c r="B1763" i="10"/>
  <c r="C1762" i="10"/>
  <c r="B1762" i="10"/>
  <c r="C1761" i="10"/>
  <c r="B1761" i="10"/>
  <c r="C1760" i="10"/>
  <c r="B1760" i="10"/>
  <c r="C1759" i="10"/>
  <c r="B1759" i="10"/>
  <c r="C1758" i="10"/>
  <c r="B1758" i="10"/>
  <c r="C1757" i="10"/>
  <c r="B1757" i="10"/>
  <c r="C1756" i="10"/>
  <c r="B1756" i="10"/>
  <c r="C1755" i="10"/>
  <c r="B1755" i="10"/>
  <c r="C1754" i="10"/>
  <c r="B1754" i="10"/>
  <c r="C1753" i="10"/>
  <c r="B1753" i="10"/>
  <c r="C1752" i="10"/>
  <c r="B1752" i="10"/>
  <c r="C1751" i="10"/>
  <c r="B1751" i="10"/>
  <c r="C1750" i="10"/>
  <c r="B1750" i="10"/>
  <c r="C1749" i="10"/>
  <c r="B1749" i="10"/>
  <c r="C1748" i="10"/>
  <c r="B1748" i="10"/>
  <c r="C1747" i="10"/>
  <c r="B1747" i="10"/>
  <c r="C1746" i="10"/>
  <c r="B1746" i="10"/>
  <c r="C1745" i="10"/>
  <c r="B1745" i="10"/>
  <c r="C1744" i="10"/>
  <c r="B1744" i="10"/>
  <c r="C1743" i="10"/>
  <c r="B1743" i="10"/>
  <c r="C1742" i="10"/>
  <c r="B1742" i="10"/>
  <c r="C1741" i="10"/>
  <c r="B1741" i="10"/>
  <c r="C1740" i="10"/>
  <c r="B1740" i="10"/>
  <c r="C1739" i="10"/>
  <c r="B1739" i="10"/>
  <c r="C1738" i="10"/>
  <c r="B1738" i="10"/>
  <c r="C1737" i="10"/>
  <c r="B1737" i="10"/>
  <c r="C1736" i="10"/>
  <c r="B1736" i="10"/>
  <c r="C1735" i="10"/>
  <c r="B1735" i="10"/>
  <c r="C1734" i="10"/>
  <c r="B1734" i="10"/>
  <c r="C1733" i="10"/>
  <c r="B1733" i="10"/>
  <c r="C1732" i="10"/>
  <c r="B1732" i="10"/>
  <c r="C1731" i="10"/>
  <c r="B1731" i="10"/>
  <c r="C1730" i="10"/>
  <c r="B1730" i="10"/>
  <c r="C1729" i="10"/>
  <c r="B1729" i="10"/>
  <c r="C1728" i="10"/>
  <c r="B1728" i="10"/>
  <c r="C1727" i="10"/>
  <c r="B1727" i="10"/>
  <c r="C1726" i="10"/>
  <c r="B1726" i="10"/>
  <c r="C1725" i="10"/>
  <c r="B1725" i="10"/>
  <c r="C1724" i="10"/>
  <c r="B1724" i="10"/>
  <c r="C1723" i="10"/>
  <c r="B1723" i="10"/>
  <c r="C1722" i="10"/>
  <c r="B1722" i="10"/>
  <c r="C1721" i="10"/>
  <c r="B1721" i="10"/>
  <c r="C1720" i="10"/>
  <c r="B1720" i="10"/>
  <c r="C1719" i="10"/>
  <c r="B1719" i="10"/>
  <c r="C1718" i="10"/>
  <c r="B1718" i="10"/>
  <c r="C1717" i="10"/>
  <c r="B1717" i="10"/>
  <c r="C1716" i="10"/>
  <c r="B1716" i="10"/>
  <c r="C1715" i="10"/>
  <c r="B1715" i="10"/>
  <c r="C1714" i="10"/>
  <c r="B1714" i="10"/>
  <c r="C1713" i="10"/>
  <c r="B1713" i="10"/>
  <c r="C1712" i="10"/>
  <c r="B1712" i="10"/>
  <c r="C1711" i="10"/>
  <c r="B1711" i="10"/>
  <c r="C1710" i="10"/>
  <c r="B1710" i="10"/>
  <c r="C1709" i="10"/>
  <c r="B1709" i="10"/>
  <c r="C1708" i="10"/>
  <c r="B1708" i="10"/>
  <c r="C1707" i="10"/>
  <c r="B1707" i="10"/>
  <c r="C1706" i="10"/>
  <c r="B1706" i="10"/>
  <c r="C1705" i="10"/>
  <c r="B1705" i="10"/>
  <c r="C1704" i="10"/>
  <c r="B1704" i="10"/>
  <c r="C1703" i="10"/>
  <c r="B1703" i="10"/>
  <c r="C1702" i="10"/>
  <c r="B1702" i="10"/>
  <c r="C1701" i="10"/>
  <c r="B1701" i="10"/>
  <c r="C1700" i="10"/>
  <c r="B1700" i="10"/>
  <c r="C1699" i="10"/>
  <c r="B1699" i="10"/>
  <c r="C1698" i="10"/>
  <c r="B1698" i="10"/>
  <c r="C1697" i="10"/>
  <c r="B1697" i="10"/>
  <c r="C1696" i="10"/>
  <c r="B1696" i="10"/>
  <c r="C1695" i="10"/>
  <c r="B1695" i="10"/>
  <c r="C1694" i="10"/>
  <c r="B1694" i="10"/>
  <c r="C1693" i="10"/>
  <c r="B1693" i="10"/>
  <c r="C1692" i="10"/>
  <c r="B1692" i="10"/>
  <c r="C1691" i="10"/>
  <c r="B1691" i="10"/>
  <c r="C1690" i="10"/>
  <c r="B1690" i="10"/>
  <c r="C1689" i="10"/>
  <c r="B1689" i="10"/>
  <c r="C1688" i="10"/>
  <c r="B1688" i="10"/>
  <c r="C1687" i="10"/>
  <c r="B1687" i="10"/>
  <c r="C1686" i="10"/>
  <c r="B1686" i="10"/>
  <c r="C1685" i="10"/>
  <c r="B1685" i="10"/>
  <c r="C1684" i="10"/>
  <c r="B1684" i="10"/>
  <c r="C1683" i="10"/>
  <c r="B1683" i="10"/>
  <c r="C1682" i="10"/>
  <c r="B1682" i="10"/>
  <c r="C1681" i="10"/>
  <c r="B1681" i="10"/>
  <c r="C1680" i="10"/>
  <c r="B1680" i="10"/>
  <c r="C1679" i="10"/>
  <c r="B1679" i="10"/>
  <c r="C1678" i="10"/>
  <c r="B1678" i="10"/>
  <c r="C1677" i="10"/>
  <c r="B1677" i="10"/>
  <c r="C1676" i="10"/>
  <c r="B1676" i="10"/>
  <c r="C1675" i="10"/>
  <c r="B1675" i="10"/>
  <c r="C1674" i="10"/>
  <c r="B1674" i="10"/>
  <c r="C1673" i="10"/>
  <c r="B1673" i="10"/>
  <c r="C1672" i="10"/>
  <c r="B1672" i="10"/>
  <c r="C1671" i="10"/>
  <c r="B1671" i="10"/>
  <c r="C1670" i="10"/>
  <c r="B1670" i="10"/>
  <c r="C1669" i="10"/>
  <c r="B1669" i="10"/>
  <c r="C1668" i="10"/>
  <c r="B1668" i="10"/>
  <c r="C1667" i="10"/>
  <c r="B1667" i="10"/>
  <c r="C1666" i="10"/>
  <c r="B1666" i="10"/>
  <c r="C1665" i="10"/>
  <c r="B1665" i="10"/>
  <c r="C1664" i="10"/>
  <c r="B1664" i="10"/>
  <c r="C1663" i="10"/>
  <c r="B1663" i="10"/>
  <c r="C1662" i="10"/>
  <c r="B1662" i="10"/>
  <c r="C1661" i="10"/>
  <c r="B1661" i="10"/>
  <c r="C1660" i="10"/>
  <c r="B1660" i="10"/>
  <c r="C1659" i="10"/>
  <c r="B1659" i="10"/>
  <c r="C1658" i="10"/>
  <c r="B1658" i="10"/>
  <c r="C1657" i="10"/>
  <c r="B1657" i="10"/>
  <c r="C1656" i="10"/>
  <c r="B1656" i="10"/>
  <c r="C1655" i="10"/>
  <c r="B1655" i="10"/>
  <c r="C1654" i="10"/>
  <c r="B1654" i="10"/>
  <c r="C1653" i="10"/>
  <c r="B1653" i="10"/>
  <c r="C1652" i="10"/>
  <c r="B1652" i="10"/>
  <c r="C1651" i="10"/>
  <c r="B1651" i="10"/>
  <c r="C1650" i="10"/>
  <c r="B1650" i="10"/>
  <c r="C1649" i="10"/>
  <c r="B1649" i="10"/>
  <c r="C1648" i="10"/>
  <c r="B1648" i="10"/>
  <c r="C1647" i="10"/>
  <c r="B1647" i="10"/>
  <c r="C1646" i="10"/>
  <c r="B1646" i="10"/>
  <c r="C1645" i="10"/>
  <c r="B1645" i="10"/>
  <c r="C1644" i="10"/>
  <c r="B1644" i="10"/>
  <c r="C1643" i="10"/>
  <c r="B1643" i="10"/>
  <c r="C1642" i="10"/>
  <c r="B1642" i="10"/>
  <c r="C1641" i="10"/>
  <c r="B1641" i="10"/>
  <c r="C1640" i="10"/>
  <c r="B1640" i="10"/>
  <c r="C1639" i="10"/>
  <c r="B1639" i="10"/>
  <c r="C1638" i="10"/>
  <c r="B1638" i="10"/>
  <c r="C1637" i="10"/>
  <c r="B1637" i="10"/>
  <c r="C1636" i="10"/>
  <c r="B1636" i="10"/>
  <c r="C1635" i="10"/>
  <c r="B1635" i="10"/>
  <c r="C1634" i="10"/>
  <c r="B1634" i="10"/>
  <c r="C1633" i="10"/>
  <c r="B1633" i="10"/>
  <c r="C1632" i="10"/>
  <c r="B1632" i="10"/>
  <c r="C1631" i="10"/>
  <c r="B1631" i="10"/>
  <c r="C1630" i="10"/>
  <c r="B1630" i="10"/>
  <c r="C1629" i="10"/>
  <c r="B1629" i="10"/>
  <c r="C1628" i="10"/>
  <c r="B1628" i="10"/>
  <c r="C1627" i="10"/>
  <c r="B1627" i="10"/>
  <c r="C1626" i="10"/>
  <c r="B1626" i="10"/>
  <c r="C1625" i="10"/>
  <c r="B1625" i="10"/>
  <c r="C1624" i="10"/>
  <c r="B1624" i="10"/>
  <c r="C1623" i="10"/>
  <c r="B1623" i="10"/>
  <c r="C1622" i="10"/>
  <c r="B1622" i="10"/>
  <c r="C1621" i="10"/>
  <c r="B1621" i="10"/>
  <c r="C1620" i="10"/>
  <c r="B1620" i="10"/>
  <c r="C1619" i="10"/>
  <c r="B1619" i="10"/>
  <c r="C1618" i="10"/>
  <c r="B1618" i="10"/>
  <c r="C1617" i="10"/>
  <c r="B1617" i="10"/>
  <c r="C1616" i="10"/>
  <c r="B1616" i="10"/>
  <c r="C1615" i="10"/>
  <c r="B1615" i="10"/>
  <c r="C1614" i="10"/>
  <c r="B1614" i="10"/>
  <c r="C1613" i="10"/>
  <c r="B1613" i="10"/>
  <c r="C1612" i="10"/>
  <c r="B1612" i="10"/>
  <c r="C1611" i="10"/>
  <c r="B1611" i="10"/>
  <c r="C1610" i="10"/>
  <c r="B1610" i="10"/>
  <c r="C1609" i="10"/>
  <c r="B1609" i="10"/>
  <c r="C1608" i="10"/>
  <c r="B1608" i="10"/>
  <c r="C1607" i="10"/>
  <c r="B1607" i="10"/>
  <c r="C1606" i="10"/>
  <c r="B1606" i="10"/>
  <c r="C1605" i="10"/>
  <c r="B1605" i="10"/>
  <c r="C1604" i="10"/>
  <c r="B1604" i="10"/>
  <c r="C1603" i="10"/>
  <c r="B1603" i="10"/>
  <c r="C1602" i="10"/>
  <c r="B1602" i="10"/>
  <c r="C1601" i="10"/>
  <c r="B1601" i="10"/>
  <c r="C1600" i="10"/>
  <c r="B1600" i="10"/>
  <c r="C1599" i="10"/>
  <c r="B1599" i="10"/>
  <c r="C1598" i="10"/>
  <c r="B1598" i="10"/>
  <c r="C1597" i="10"/>
  <c r="B1597" i="10"/>
  <c r="C1596" i="10"/>
  <c r="B1596" i="10"/>
  <c r="C1595" i="10"/>
  <c r="B1595" i="10"/>
  <c r="C1594" i="10"/>
  <c r="B1594" i="10"/>
  <c r="C1593" i="10"/>
  <c r="B1593" i="10"/>
  <c r="C1592" i="10"/>
  <c r="B1592" i="10"/>
  <c r="C1591" i="10"/>
  <c r="B1591" i="10"/>
  <c r="C1590" i="10"/>
  <c r="B1590" i="10"/>
  <c r="C1589" i="10"/>
  <c r="B1589" i="10"/>
  <c r="C1588" i="10"/>
  <c r="B1588" i="10"/>
  <c r="C1587" i="10"/>
  <c r="B1587" i="10"/>
  <c r="C1586" i="10"/>
  <c r="B1586" i="10"/>
  <c r="C1585" i="10"/>
  <c r="B1585" i="10"/>
  <c r="C1584" i="10"/>
  <c r="B1584" i="10"/>
  <c r="C1583" i="10"/>
  <c r="B1583" i="10"/>
  <c r="C1582" i="10"/>
  <c r="B1582" i="10"/>
  <c r="C1581" i="10"/>
  <c r="B1581" i="10"/>
  <c r="C1580" i="10"/>
  <c r="B1580" i="10"/>
  <c r="C1579" i="10"/>
  <c r="B1579" i="10"/>
  <c r="C1578" i="10"/>
  <c r="B1578" i="10"/>
  <c r="C1577" i="10"/>
  <c r="B1577" i="10"/>
  <c r="C1576" i="10"/>
  <c r="B1576" i="10"/>
  <c r="C1575" i="10"/>
  <c r="B1575" i="10"/>
  <c r="C1574" i="10"/>
  <c r="B1574" i="10"/>
  <c r="C1573" i="10"/>
  <c r="B1573" i="10"/>
  <c r="C1572" i="10"/>
  <c r="B1572" i="10"/>
  <c r="C1571" i="10"/>
  <c r="B1571" i="10"/>
  <c r="C1570" i="10"/>
  <c r="B1570" i="10"/>
  <c r="C1569" i="10"/>
  <c r="B1569" i="10"/>
  <c r="C1568" i="10"/>
  <c r="B1568" i="10"/>
  <c r="C1567" i="10"/>
  <c r="B1567" i="10"/>
  <c r="C1566" i="10"/>
  <c r="B1566" i="10"/>
  <c r="C1565" i="10"/>
  <c r="B1565" i="10"/>
  <c r="C1564" i="10"/>
  <c r="B1564" i="10"/>
  <c r="C1563" i="10"/>
  <c r="B1563" i="10"/>
  <c r="C1562" i="10"/>
  <c r="B1562" i="10"/>
  <c r="C1561" i="10"/>
  <c r="B1561" i="10"/>
  <c r="C1560" i="10"/>
  <c r="B1560" i="10"/>
  <c r="C1559" i="10"/>
  <c r="B1559" i="10"/>
  <c r="C1558" i="10"/>
  <c r="B1558" i="10"/>
  <c r="C1557" i="10"/>
  <c r="B1557" i="10"/>
  <c r="C1556" i="10"/>
  <c r="B1556" i="10"/>
  <c r="C1555" i="10"/>
  <c r="B1555" i="10"/>
  <c r="C1554" i="10"/>
  <c r="B1554" i="10"/>
  <c r="C1553" i="10"/>
  <c r="B1553" i="10"/>
  <c r="C1552" i="10"/>
  <c r="B1552" i="10"/>
  <c r="C1551" i="10"/>
  <c r="B1551" i="10"/>
  <c r="C1550" i="10"/>
  <c r="B1550" i="10"/>
  <c r="C1549" i="10"/>
  <c r="B1549" i="10"/>
  <c r="C1548" i="10"/>
  <c r="B1548" i="10"/>
  <c r="C1547" i="10"/>
  <c r="B1547" i="10"/>
  <c r="C1546" i="10"/>
  <c r="B1546" i="10"/>
  <c r="C1545" i="10"/>
  <c r="B1545" i="10"/>
  <c r="C1544" i="10"/>
  <c r="B1544" i="10"/>
  <c r="C1543" i="10"/>
  <c r="B1543" i="10"/>
  <c r="C1542" i="10"/>
  <c r="B1542" i="10"/>
  <c r="C1541" i="10"/>
  <c r="B1541" i="10"/>
  <c r="C1540" i="10"/>
  <c r="B1540" i="10"/>
  <c r="C1539" i="10"/>
  <c r="B1539" i="10"/>
  <c r="C1538" i="10"/>
  <c r="B1538" i="10"/>
  <c r="C1537" i="10"/>
  <c r="B1537" i="10"/>
  <c r="C1536" i="10"/>
  <c r="B1536" i="10"/>
  <c r="C1535" i="10"/>
  <c r="B1535" i="10"/>
  <c r="C1534" i="10"/>
  <c r="B1534" i="10"/>
  <c r="C1533" i="10"/>
  <c r="B1533" i="10"/>
  <c r="C1532" i="10"/>
  <c r="B1532" i="10"/>
  <c r="C1531" i="10"/>
  <c r="B1531" i="10"/>
  <c r="C1530" i="10"/>
  <c r="B1530" i="10"/>
  <c r="C1529" i="10"/>
  <c r="B1529" i="10"/>
  <c r="C1528" i="10"/>
  <c r="B1528" i="10"/>
  <c r="C1527" i="10"/>
  <c r="B1527" i="10"/>
  <c r="C1526" i="10"/>
  <c r="B1526" i="10"/>
  <c r="C1525" i="10"/>
  <c r="B1525" i="10"/>
  <c r="C1524" i="10"/>
  <c r="B1524" i="10"/>
  <c r="C1523" i="10"/>
  <c r="B1523" i="10"/>
  <c r="C1522" i="10"/>
  <c r="B1522" i="10"/>
  <c r="C1521" i="10"/>
  <c r="B1521" i="10"/>
  <c r="C1520" i="10"/>
  <c r="B1520" i="10"/>
  <c r="C1519" i="10"/>
  <c r="B1519" i="10"/>
  <c r="C1518" i="10"/>
  <c r="B1518" i="10"/>
  <c r="C1517" i="10"/>
  <c r="B1517" i="10"/>
  <c r="C1516" i="10"/>
  <c r="B1516" i="10"/>
  <c r="C1515" i="10"/>
  <c r="B1515" i="10"/>
  <c r="C1514" i="10"/>
  <c r="B1514" i="10"/>
  <c r="C1513" i="10"/>
  <c r="B1513" i="10"/>
  <c r="C1512" i="10"/>
  <c r="B1512" i="10"/>
  <c r="C1511" i="10"/>
  <c r="B1511" i="10"/>
  <c r="C1510" i="10"/>
  <c r="B1510" i="10"/>
  <c r="C1509" i="10"/>
  <c r="B1509" i="10"/>
  <c r="C1508" i="10"/>
  <c r="B1508" i="10"/>
  <c r="C1507" i="10"/>
  <c r="B1507" i="10"/>
  <c r="C1506" i="10"/>
  <c r="B1506" i="10"/>
  <c r="C1505" i="10"/>
  <c r="B1505" i="10"/>
  <c r="C1504" i="10"/>
  <c r="B1504" i="10"/>
  <c r="C1503" i="10"/>
  <c r="B1503" i="10"/>
  <c r="C1502" i="10"/>
  <c r="B1502" i="10"/>
  <c r="C1501" i="10"/>
  <c r="B1501" i="10"/>
  <c r="C1500" i="10"/>
  <c r="B1500" i="10"/>
  <c r="C1499" i="10"/>
  <c r="B1499" i="10"/>
  <c r="C1498" i="10"/>
  <c r="B1498" i="10"/>
  <c r="C1497" i="10"/>
  <c r="B1497" i="10"/>
  <c r="C1496" i="10"/>
  <c r="B1496" i="10"/>
  <c r="C1495" i="10"/>
  <c r="B1495" i="10"/>
  <c r="C1494" i="10"/>
  <c r="B1494" i="10"/>
  <c r="C1493" i="10"/>
  <c r="B1493" i="10"/>
  <c r="C1492" i="10"/>
  <c r="B1492" i="10"/>
  <c r="C1491" i="10"/>
  <c r="B1491" i="10"/>
  <c r="C1490" i="10"/>
  <c r="B1490" i="10"/>
  <c r="C1489" i="10"/>
  <c r="B1489" i="10"/>
  <c r="C1488" i="10"/>
  <c r="B1488" i="10"/>
  <c r="C1487" i="10"/>
  <c r="B1487" i="10"/>
  <c r="C1486" i="10"/>
  <c r="B1486" i="10"/>
  <c r="C1485" i="10"/>
  <c r="B1485" i="10"/>
  <c r="C1484" i="10"/>
  <c r="B1484" i="10"/>
  <c r="C1483" i="10"/>
  <c r="B1483" i="10"/>
  <c r="C1482" i="10"/>
  <c r="B1482" i="10"/>
  <c r="C1481" i="10"/>
  <c r="B1481" i="10"/>
  <c r="C1480" i="10"/>
  <c r="B1480" i="10"/>
  <c r="C1479" i="10"/>
  <c r="B1479" i="10"/>
  <c r="C1478" i="10"/>
  <c r="B1478" i="10"/>
  <c r="C1477" i="10"/>
  <c r="B1477" i="10"/>
  <c r="C1476" i="10"/>
  <c r="B1476" i="10"/>
  <c r="C1475" i="10"/>
  <c r="B1475" i="10"/>
  <c r="C1474" i="10"/>
  <c r="B1474" i="10"/>
  <c r="C1473" i="10"/>
  <c r="B1473" i="10"/>
  <c r="C1472" i="10"/>
  <c r="B1472" i="10"/>
  <c r="C1471" i="10"/>
  <c r="B1471" i="10"/>
  <c r="C1470" i="10"/>
  <c r="B1470" i="10"/>
  <c r="C1469" i="10"/>
  <c r="B1469" i="10"/>
  <c r="C1468" i="10"/>
  <c r="B1468" i="10"/>
  <c r="C1467" i="10"/>
  <c r="B1467" i="10"/>
  <c r="C1466" i="10"/>
  <c r="B1466" i="10"/>
  <c r="C1465" i="10"/>
  <c r="B1465" i="10"/>
  <c r="C1464" i="10"/>
  <c r="B1464" i="10"/>
  <c r="C1463" i="10"/>
  <c r="B1463" i="10"/>
  <c r="C1462" i="10"/>
  <c r="B1462" i="10"/>
  <c r="C1461" i="10"/>
  <c r="B1461" i="10"/>
  <c r="C1460" i="10"/>
  <c r="B1460" i="10"/>
  <c r="C1459" i="10"/>
  <c r="B1459" i="10"/>
  <c r="C1458" i="10"/>
  <c r="B1458" i="10"/>
  <c r="C1457" i="10"/>
  <c r="B1457" i="10"/>
  <c r="C1456" i="10"/>
  <c r="B1456" i="10"/>
  <c r="C1455" i="10"/>
  <c r="B1455" i="10"/>
  <c r="C1454" i="10"/>
  <c r="B1454" i="10"/>
  <c r="C1453" i="10"/>
  <c r="B1453" i="10"/>
  <c r="C1452" i="10"/>
  <c r="B1452" i="10"/>
  <c r="C1451" i="10"/>
  <c r="B1451" i="10"/>
  <c r="C1450" i="10"/>
  <c r="B1450" i="10"/>
  <c r="C1449" i="10"/>
  <c r="B1449" i="10"/>
  <c r="C1448" i="10"/>
  <c r="B1448" i="10"/>
  <c r="C1447" i="10"/>
  <c r="B1447" i="10"/>
  <c r="C1446" i="10"/>
  <c r="B1446" i="10"/>
  <c r="C1445" i="10"/>
  <c r="B1445" i="10"/>
  <c r="C1444" i="10"/>
  <c r="B1444" i="10"/>
  <c r="C1443" i="10"/>
  <c r="B1443" i="10"/>
  <c r="C1442" i="10"/>
  <c r="B1442" i="10"/>
  <c r="C1441" i="10"/>
  <c r="B1441" i="10"/>
  <c r="C1440" i="10"/>
  <c r="B1440" i="10"/>
  <c r="C1439" i="10"/>
  <c r="B1439" i="10"/>
  <c r="C1438" i="10"/>
  <c r="B1438" i="10"/>
  <c r="C1437" i="10"/>
  <c r="B1437" i="10"/>
  <c r="C1436" i="10"/>
  <c r="B1436" i="10"/>
  <c r="C1435" i="10"/>
  <c r="B1435" i="10"/>
  <c r="C1434" i="10"/>
  <c r="B1434" i="10"/>
  <c r="C1433" i="10"/>
  <c r="B1433" i="10"/>
  <c r="C1432" i="10"/>
  <c r="B1432" i="10"/>
  <c r="C1431" i="10"/>
  <c r="B1431" i="10"/>
  <c r="C1430" i="10"/>
  <c r="B1430" i="10"/>
  <c r="C1429" i="10"/>
  <c r="B1429" i="10"/>
  <c r="C1428" i="10"/>
  <c r="B1428" i="10"/>
  <c r="C1427" i="10"/>
  <c r="B1427" i="10"/>
  <c r="C1426" i="10"/>
  <c r="B1426" i="10"/>
  <c r="C1425" i="10"/>
  <c r="B1425" i="10"/>
  <c r="C1424" i="10"/>
  <c r="B1424" i="10"/>
  <c r="C1423" i="10"/>
  <c r="B1423" i="10"/>
  <c r="C1422" i="10"/>
  <c r="B1422" i="10"/>
  <c r="C1421" i="10"/>
  <c r="B1421" i="10"/>
  <c r="C1420" i="10"/>
  <c r="B1420" i="10"/>
  <c r="C1419" i="10"/>
  <c r="B1419" i="10"/>
  <c r="C1418" i="10"/>
  <c r="B1418" i="10"/>
  <c r="C1417" i="10"/>
  <c r="B1417" i="10"/>
  <c r="C1416" i="10"/>
  <c r="B1416" i="10"/>
  <c r="C1415" i="10"/>
  <c r="B1415" i="10"/>
  <c r="C1414" i="10"/>
  <c r="B1414" i="10"/>
  <c r="C1413" i="10"/>
  <c r="B1413" i="10"/>
  <c r="C1412" i="10"/>
  <c r="B1412" i="10"/>
  <c r="C1411" i="10"/>
  <c r="B1411" i="10"/>
  <c r="C1410" i="10"/>
  <c r="B1410" i="10"/>
  <c r="C1409" i="10"/>
  <c r="B1409" i="10"/>
  <c r="C1408" i="10"/>
  <c r="B1408" i="10"/>
  <c r="C1407" i="10"/>
  <c r="B1407" i="10"/>
  <c r="C1406" i="10"/>
  <c r="B1406" i="10"/>
  <c r="C1405" i="10"/>
  <c r="B1405" i="10"/>
  <c r="C1404" i="10"/>
  <c r="B1404" i="10"/>
  <c r="C1403" i="10"/>
  <c r="B1403" i="10"/>
  <c r="C1402" i="10"/>
  <c r="B1402" i="10"/>
  <c r="C1401" i="10"/>
  <c r="B1401" i="10"/>
  <c r="C1400" i="10"/>
  <c r="B1400" i="10"/>
  <c r="C1399" i="10"/>
  <c r="B1399" i="10"/>
  <c r="C1398" i="10"/>
  <c r="B1398" i="10"/>
  <c r="C1397" i="10"/>
  <c r="B1397" i="10"/>
  <c r="C1396" i="10"/>
  <c r="B1396" i="10"/>
  <c r="C1395" i="10"/>
  <c r="B1395" i="10"/>
  <c r="C1394" i="10"/>
  <c r="B1394" i="10"/>
  <c r="C1393" i="10"/>
  <c r="B1393" i="10"/>
  <c r="C1392" i="10"/>
  <c r="B1392" i="10"/>
  <c r="C1391" i="10"/>
  <c r="B1391" i="10"/>
  <c r="C1390" i="10"/>
  <c r="B1390" i="10"/>
  <c r="C1389" i="10"/>
  <c r="B1389" i="10"/>
  <c r="C1388" i="10"/>
  <c r="B1388" i="10"/>
  <c r="C1387" i="10"/>
  <c r="B1387" i="10"/>
  <c r="C1386" i="10"/>
  <c r="B1386" i="10"/>
  <c r="C1385" i="10"/>
  <c r="B1385" i="10"/>
  <c r="C1384" i="10"/>
  <c r="B1384" i="10"/>
  <c r="C1383" i="10"/>
  <c r="B1383" i="10"/>
  <c r="C1382" i="10"/>
  <c r="B1382" i="10"/>
  <c r="C1381" i="10"/>
  <c r="B1381" i="10"/>
  <c r="C1380" i="10"/>
  <c r="B1380" i="10"/>
  <c r="C1379" i="10"/>
  <c r="B1379" i="10"/>
  <c r="C1378" i="10"/>
  <c r="B1378" i="10"/>
  <c r="C1377" i="10"/>
  <c r="B1377" i="10"/>
  <c r="C1376" i="10"/>
  <c r="B1376" i="10"/>
  <c r="C1375" i="10"/>
  <c r="B1375" i="10"/>
  <c r="C1374" i="10"/>
  <c r="B1374" i="10"/>
  <c r="C1373" i="10"/>
  <c r="B1373" i="10"/>
  <c r="C1372" i="10"/>
  <c r="B1372" i="10"/>
  <c r="C1371" i="10"/>
  <c r="B1371" i="10"/>
  <c r="C1370" i="10"/>
  <c r="B1370" i="10"/>
  <c r="C1369" i="10"/>
  <c r="B1369" i="10"/>
  <c r="C1368" i="10"/>
  <c r="B1368" i="10"/>
  <c r="C1367" i="10"/>
  <c r="B1367" i="10"/>
  <c r="C1366" i="10"/>
  <c r="B1366" i="10"/>
  <c r="C1365" i="10"/>
  <c r="B1365" i="10"/>
  <c r="C1364" i="10"/>
  <c r="B1364" i="10"/>
  <c r="C1363" i="10"/>
  <c r="B1363" i="10"/>
  <c r="C1362" i="10"/>
  <c r="B1362" i="10"/>
  <c r="C1361" i="10"/>
  <c r="B1361" i="10"/>
  <c r="C1360" i="10"/>
  <c r="B1360" i="10"/>
  <c r="C1359" i="10"/>
  <c r="B1359" i="10"/>
  <c r="C1358" i="10"/>
  <c r="B1358" i="10"/>
  <c r="C1357" i="10"/>
  <c r="B1357" i="10"/>
  <c r="C1356" i="10"/>
  <c r="B1356" i="10"/>
  <c r="C1355" i="10"/>
  <c r="B1355" i="10"/>
  <c r="C1354" i="10"/>
  <c r="B1354" i="10"/>
  <c r="C1353" i="10"/>
  <c r="B1353" i="10"/>
  <c r="C1352" i="10"/>
  <c r="B1352" i="10"/>
  <c r="C1351" i="10"/>
  <c r="B1351" i="10"/>
  <c r="C1350" i="10"/>
  <c r="B1350" i="10"/>
  <c r="C1349" i="10"/>
  <c r="B1349" i="10"/>
  <c r="C1348" i="10"/>
  <c r="B1348" i="10"/>
  <c r="C1347" i="10"/>
  <c r="B1347" i="10"/>
  <c r="C1346" i="10"/>
  <c r="B1346" i="10"/>
  <c r="C1345" i="10"/>
  <c r="B1345" i="10"/>
  <c r="C1344" i="10"/>
  <c r="B1344" i="10"/>
  <c r="C1343" i="10"/>
  <c r="B1343" i="10"/>
  <c r="C1342" i="10"/>
  <c r="B1342" i="10"/>
  <c r="C1341" i="10"/>
  <c r="B1341" i="10"/>
  <c r="C1340" i="10"/>
  <c r="B1340" i="10"/>
  <c r="C1339" i="10"/>
  <c r="B1339" i="10"/>
  <c r="C1338" i="10"/>
  <c r="B1338" i="10"/>
  <c r="C1337" i="10"/>
  <c r="B1337" i="10"/>
  <c r="C1336" i="10"/>
  <c r="B1336" i="10"/>
  <c r="C1335" i="10"/>
  <c r="B1335" i="10"/>
  <c r="C1334" i="10"/>
  <c r="B1334" i="10"/>
  <c r="C1333" i="10"/>
  <c r="B1333" i="10"/>
  <c r="C1332" i="10"/>
  <c r="B1332" i="10"/>
  <c r="C1331" i="10"/>
  <c r="B1331" i="10"/>
  <c r="C1330" i="10"/>
  <c r="B1330" i="10"/>
  <c r="C1329" i="10"/>
  <c r="B1329" i="10"/>
  <c r="C1328" i="10"/>
  <c r="B1328" i="10"/>
  <c r="C1327" i="10"/>
  <c r="B1327" i="10"/>
  <c r="C1326" i="10"/>
  <c r="B1326" i="10"/>
  <c r="C1325" i="10"/>
  <c r="B1325" i="10"/>
  <c r="C1324" i="10"/>
  <c r="B1324" i="10"/>
  <c r="C1323" i="10"/>
  <c r="B1323" i="10"/>
  <c r="C1322" i="10"/>
  <c r="B1322" i="10"/>
  <c r="C1321" i="10"/>
  <c r="B1321" i="10"/>
  <c r="C1320" i="10"/>
  <c r="B1320" i="10"/>
  <c r="C1319" i="10"/>
  <c r="B1319" i="10"/>
  <c r="C1318" i="10"/>
  <c r="B1318" i="10"/>
  <c r="C1317" i="10"/>
  <c r="B1317" i="10"/>
  <c r="C1316" i="10"/>
  <c r="B1316" i="10"/>
  <c r="C1315" i="10"/>
  <c r="B1315" i="10"/>
  <c r="C1314" i="10"/>
  <c r="B1314" i="10"/>
  <c r="C1313" i="10"/>
  <c r="B1313" i="10"/>
  <c r="C1312" i="10"/>
  <c r="B1312" i="10"/>
  <c r="C1311" i="10"/>
  <c r="B1311" i="10"/>
  <c r="C1310" i="10"/>
  <c r="B1310" i="10"/>
  <c r="C1309" i="10"/>
  <c r="B1309" i="10"/>
  <c r="C1308" i="10"/>
  <c r="B1308" i="10"/>
  <c r="C1307" i="10"/>
  <c r="B1307" i="10"/>
  <c r="C1306" i="10"/>
  <c r="B1306" i="10"/>
  <c r="C1305" i="10"/>
  <c r="B1305" i="10"/>
  <c r="C1304" i="10"/>
  <c r="B1304" i="10"/>
  <c r="C1303" i="10"/>
  <c r="B1303" i="10"/>
  <c r="C1302" i="10"/>
  <c r="B1302" i="10"/>
  <c r="C1301" i="10"/>
  <c r="B1301" i="10"/>
  <c r="C1300" i="10"/>
  <c r="B1300" i="10"/>
  <c r="C1299" i="10"/>
  <c r="B1299" i="10"/>
  <c r="C1298" i="10"/>
  <c r="B1298" i="10"/>
  <c r="C1297" i="10"/>
  <c r="B1297" i="10"/>
  <c r="C1296" i="10"/>
  <c r="B1296" i="10"/>
  <c r="C1295" i="10"/>
  <c r="B1295" i="10"/>
  <c r="C1294" i="10"/>
  <c r="B1294" i="10"/>
  <c r="C1293" i="10"/>
  <c r="B1293" i="10"/>
  <c r="C1292" i="10"/>
  <c r="B1292" i="10"/>
  <c r="C1291" i="10"/>
  <c r="B1291" i="10"/>
  <c r="C1290" i="10"/>
  <c r="B1290" i="10"/>
  <c r="C1289" i="10"/>
  <c r="B1289" i="10"/>
  <c r="C1288" i="10"/>
  <c r="B1288" i="10"/>
  <c r="C1287" i="10"/>
  <c r="B1287" i="10"/>
  <c r="C1286" i="10"/>
  <c r="B1286" i="10"/>
  <c r="C1285" i="10"/>
  <c r="B1285" i="10"/>
  <c r="C1284" i="10"/>
  <c r="B1284" i="10"/>
  <c r="C1283" i="10"/>
  <c r="B1283" i="10"/>
  <c r="C1282" i="10"/>
  <c r="B1282" i="10"/>
  <c r="C1281" i="10"/>
  <c r="B1281" i="10"/>
  <c r="C1280" i="10"/>
  <c r="B1280" i="10"/>
  <c r="C1279" i="10"/>
  <c r="B1279" i="10"/>
  <c r="C1278" i="10"/>
  <c r="B1278" i="10"/>
  <c r="C1277" i="10"/>
  <c r="B1277" i="10"/>
  <c r="C1276" i="10"/>
  <c r="B1276" i="10"/>
  <c r="C1275" i="10"/>
  <c r="B1275" i="10"/>
  <c r="C1274" i="10"/>
  <c r="B1274" i="10"/>
  <c r="C1273" i="10"/>
  <c r="B1273" i="10"/>
  <c r="C1272" i="10"/>
  <c r="B1272" i="10"/>
  <c r="C1271" i="10"/>
  <c r="B1271" i="10"/>
  <c r="C1270" i="10"/>
  <c r="B1270" i="10"/>
  <c r="C1269" i="10"/>
  <c r="B1269" i="10"/>
  <c r="C1268" i="10"/>
  <c r="B1268" i="10"/>
  <c r="C1267" i="10"/>
  <c r="B1267" i="10"/>
  <c r="C1266" i="10"/>
  <c r="B1266" i="10"/>
  <c r="C1265" i="10"/>
  <c r="B1265" i="10"/>
  <c r="C1264" i="10"/>
  <c r="B1264" i="10"/>
  <c r="C1263" i="10"/>
  <c r="B1263" i="10"/>
  <c r="C1262" i="10"/>
  <c r="B1262" i="10"/>
  <c r="C1261" i="10"/>
  <c r="B1261" i="10"/>
  <c r="C1260" i="10"/>
  <c r="B1260" i="10"/>
  <c r="C1259" i="10"/>
  <c r="B1259" i="10"/>
  <c r="C1258" i="10"/>
  <c r="B1258" i="10"/>
  <c r="C1257" i="10"/>
  <c r="B1257" i="10"/>
  <c r="C1256" i="10"/>
  <c r="B1256" i="10"/>
  <c r="C1255" i="10"/>
  <c r="B1255" i="10"/>
  <c r="C1254" i="10"/>
  <c r="B1254" i="10"/>
  <c r="C1253" i="10"/>
  <c r="B1253" i="10"/>
  <c r="C1252" i="10"/>
  <c r="B1252" i="10"/>
  <c r="C1251" i="10"/>
  <c r="B1251" i="10"/>
  <c r="C1250" i="10"/>
  <c r="B1250" i="10"/>
  <c r="C1249" i="10"/>
  <c r="B1249" i="10"/>
  <c r="C1248" i="10"/>
  <c r="B1248" i="10"/>
  <c r="C1247" i="10"/>
  <c r="B1247" i="10"/>
  <c r="C1246" i="10"/>
  <c r="B1246" i="10"/>
  <c r="C1245" i="10"/>
  <c r="B1245" i="10"/>
  <c r="C1244" i="10"/>
  <c r="B1244" i="10"/>
  <c r="C1243" i="10"/>
  <c r="B1243" i="10"/>
  <c r="C1242" i="10"/>
  <c r="B1242" i="10"/>
  <c r="C1241" i="10"/>
  <c r="B1241" i="10"/>
  <c r="C1240" i="10"/>
  <c r="B1240" i="10"/>
  <c r="C1239" i="10"/>
  <c r="B1239" i="10"/>
  <c r="C1238" i="10"/>
  <c r="B1238" i="10"/>
  <c r="C1237" i="10"/>
  <c r="B1237" i="10"/>
  <c r="C1236" i="10"/>
  <c r="B1236" i="10"/>
  <c r="C1235" i="10"/>
  <c r="B1235" i="10"/>
  <c r="C1234" i="10"/>
  <c r="B1234" i="10"/>
  <c r="C1233" i="10"/>
  <c r="B1233" i="10"/>
  <c r="C1232" i="10"/>
  <c r="B1232" i="10"/>
  <c r="C1231" i="10"/>
  <c r="B1231" i="10"/>
  <c r="C1230" i="10"/>
  <c r="B1230" i="10"/>
  <c r="C1229" i="10"/>
  <c r="B1229" i="10"/>
  <c r="C1228" i="10"/>
  <c r="B1228" i="10"/>
  <c r="C1227" i="10"/>
  <c r="B1227" i="10"/>
  <c r="C1226" i="10"/>
  <c r="B1226" i="10"/>
  <c r="C1225" i="10"/>
  <c r="B1225" i="10"/>
  <c r="C1224" i="10"/>
  <c r="B1224" i="10"/>
  <c r="C1223" i="10"/>
  <c r="B1223" i="10"/>
  <c r="C1222" i="10"/>
  <c r="B1222" i="10"/>
  <c r="C1221" i="10"/>
  <c r="B1221" i="10"/>
  <c r="C1220" i="10"/>
  <c r="B1220" i="10"/>
  <c r="C1219" i="10"/>
  <c r="B1219" i="10"/>
  <c r="C1218" i="10"/>
  <c r="B1218" i="10"/>
  <c r="C1217" i="10"/>
  <c r="B1217" i="10"/>
  <c r="C1216" i="10"/>
  <c r="B1216" i="10"/>
  <c r="C1215" i="10"/>
  <c r="B1215" i="10"/>
  <c r="C1214" i="10"/>
  <c r="B1214" i="10"/>
  <c r="C1213" i="10"/>
  <c r="B1213" i="10"/>
  <c r="C1212" i="10"/>
  <c r="B1212" i="10"/>
  <c r="C1211" i="10"/>
  <c r="B1211" i="10"/>
  <c r="C1210" i="10"/>
  <c r="B1210" i="10"/>
  <c r="C1209" i="10"/>
  <c r="B1209" i="10"/>
  <c r="C1208" i="10"/>
  <c r="B1208" i="10"/>
  <c r="C1207" i="10"/>
  <c r="B1207" i="10"/>
  <c r="C1206" i="10"/>
  <c r="B1206" i="10"/>
  <c r="C1205" i="10"/>
  <c r="B1205" i="10"/>
  <c r="C1204" i="10"/>
  <c r="B1204" i="10"/>
  <c r="C1203" i="10"/>
  <c r="B1203" i="10"/>
  <c r="C1202" i="10"/>
  <c r="B1202" i="10"/>
  <c r="C1201" i="10"/>
  <c r="B1201" i="10"/>
  <c r="C1200" i="10"/>
  <c r="B1200" i="10"/>
  <c r="C1199" i="10"/>
  <c r="B1199" i="10"/>
  <c r="C1198" i="10"/>
  <c r="B1198" i="10"/>
  <c r="C1197" i="10"/>
  <c r="B1197" i="10"/>
  <c r="C1196" i="10"/>
  <c r="B1196" i="10"/>
  <c r="C1195" i="10"/>
  <c r="B1195" i="10"/>
  <c r="C1194" i="10"/>
  <c r="B1194" i="10"/>
  <c r="C1193" i="10"/>
  <c r="B1193" i="10"/>
  <c r="C1192" i="10"/>
  <c r="B1192" i="10"/>
  <c r="C1191" i="10"/>
  <c r="B1191" i="10"/>
  <c r="C1190" i="10"/>
  <c r="B1190" i="10"/>
  <c r="C1189" i="10"/>
  <c r="B1189" i="10"/>
  <c r="C1188" i="10"/>
  <c r="B1188" i="10"/>
  <c r="C1187" i="10"/>
  <c r="B1187" i="10"/>
  <c r="C1186" i="10"/>
  <c r="B1186" i="10"/>
  <c r="C1185" i="10"/>
  <c r="B1185" i="10"/>
  <c r="C1184" i="10"/>
  <c r="B1184" i="10"/>
  <c r="C1183" i="10"/>
  <c r="B1183" i="10"/>
  <c r="C1182" i="10"/>
  <c r="B1182" i="10"/>
  <c r="C1181" i="10"/>
  <c r="B1181" i="10"/>
  <c r="C1180" i="10"/>
  <c r="B1180" i="10"/>
  <c r="C1179" i="10"/>
  <c r="B1179" i="10"/>
  <c r="C1178" i="10"/>
  <c r="B1178" i="10"/>
  <c r="C1177" i="10"/>
  <c r="B1177" i="10"/>
  <c r="C1176" i="10"/>
  <c r="B1176" i="10"/>
  <c r="C1175" i="10"/>
  <c r="B1175" i="10"/>
  <c r="C1174" i="10"/>
  <c r="B1174" i="10"/>
  <c r="C1173" i="10"/>
  <c r="B1173" i="10"/>
  <c r="C1172" i="10"/>
  <c r="B1172" i="10"/>
  <c r="C1171" i="10"/>
  <c r="B1171" i="10"/>
  <c r="C1170" i="10"/>
  <c r="B1170" i="10"/>
  <c r="C1169" i="10"/>
  <c r="B1169" i="10"/>
  <c r="C1168" i="10"/>
  <c r="B1168" i="10"/>
  <c r="C1167" i="10"/>
  <c r="B1167" i="10"/>
  <c r="C1166" i="10"/>
  <c r="B1166" i="10"/>
  <c r="C1165" i="10"/>
  <c r="B1165" i="10"/>
  <c r="C1164" i="10"/>
  <c r="B1164" i="10"/>
  <c r="C1163" i="10"/>
  <c r="B1163" i="10"/>
  <c r="C1162" i="10"/>
  <c r="B1162" i="10"/>
  <c r="C1161" i="10"/>
  <c r="B1161" i="10"/>
  <c r="C1160" i="10"/>
  <c r="B1160" i="10"/>
  <c r="C1159" i="10"/>
  <c r="B1159" i="10"/>
  <c r="C1158" i="10"/>
  <c r="B1158" i="10"/>
  <c r="C1157" i="10"/>
  <c r="B1157" i="10"/>
  <c r="C1156" i="10"/>
  <c r="B1156" i="10"/>
  <c r="C1155" i="10"/>
  <c r="B1155" i="10"/>
  <c r="C1154" i="10"/>
  <c r="B1154" i="10"/>
  <c r="C1153" i="10"/>
  <c r="B1153" i="10"/>
  <c r="C1152" i="10"/>
  <c r="B1152" i="10"/>
  <c r="C1151" i="10"/>
  <c r="B1151" i="10"/>
  <c r="C1150" i="10"/>
  <c r="B1150" i="10"/>
  <c r="C1149" i="10"/>
  <c r="B1149" i="10"/>
  <c r="C1148" i="10"/>
  <c r="B1148" i="10"/>
  <c r="C1147" i="10"/>
  <c r="B1147" i="10"/>
  <c r="C1146" i="10"/>
  <c r="B1146" i="10"/>
  <c r="C1145" i="10"/>
  <c r="B1145" i="10"/>
  <c r="C1144" i="10"/>
  <c r="B1144" i="10"/>
  <c r="C1143" i="10"/>
  <c r="B1143" i="10"/>
  <c r="C1142" i="10"/>
  <c r="B1142" i="10"/>
  <c r="C1141" i="10"/>
  <c r="B1141" i="10"/>
  <c r="C1140" i="10"/>
  <c r="B1140" i="10"/>
  <c r="C1139" i="10"/>
  <c r="B1139" i="10"/>
  <c r="C1138" i="10"/>
  <c r="B1138" i="10"/>
  <c r="C1137" i="10"/>
  <c r="B1137" i="10"/>
  <c r="C1136" i="10"/>
  <c r="B1136" i="10"/>
  <c r="C1135" i="10"/>
  <c r="B1135" i="10"/>
  <c r="C1134" i="10"/>
  <c r="B1134" i="10"/>
  <c r="C1133" i="10"/>
  <c r="B1133" i="10"/>
  <c r="C1132" i="10"/>
  <c r="B1132" i="10"/>
  <c r="C1131" i="10"/>
  <c r="B1131" i="10"/>
  <c r="C1130" i="10"/>
  <c r="B1130" i="10"/>
  <c r="C1129" i="10"/>
  <c r="B1129" i="10"/>
  <c r="C1128" i="10"/>
  <c r="B1128" i="10"/>
  <c r="C1127" i="10"/>
  <c r="B1127" i="10"/>
  <c r="C1126" i="10"/>
  <c r="B1126" i="10"/>
  <c r="C1125" i="10"/>
  <c r="B1125" i="10"/>
  <c r="C1124" i="10"/>
  <c r="B1124" i="10"/>
  <c r="C1123" i="10"/>
  <c r="B1123" i="10"/>
  <c r="C1122" i="10"/>
  <c r="B1122" i="10"/>
  <c r="C1121" i="10"/>
  <c r="B1121" i="10"/>
  <c r="C1120" i="10"/>
  <c r="B1120" i="10"/>
  <c r="C1119" i="10"/>
  <c r="B1119" i="10"/>
  <c r="C1118" i="10"/>
  <c r="B1118" i="10"/>
  <c r="C1117" i="10"/>
  <c r="B1117" i="10"/>
  <c r="C1116" i="10"/>
  <c r="B1116" i="10"/>
  <c r="C1115" i="10"/>
  <c r="B1115" i="10"/>
  <c r="C1114" i="10"/>
  <c r="B1114" i="10"/>
  <c r="C1113" i="10"/>
  <c r="B1113" i="10"/>
  <c r="C1112" i="10"/>
  <c r="B1112" i="10"/>
  <c r="C1111" i="10"/>
  <c r="B1111" i="10"/>
  <c r="C1110" i="10"/>
  <c r="B1110" i="10"/>
  <c r="C1109" i="10"/>
  <c r="B1109" i="10"/>
  <c r="C1108" i="10"/>
  <c r="B1108" i="10"/>
  <c r="C1107" i="10"/>
  <c r="B1107" i="10"/>
  <c r="C1106" i="10"/>
  <c r="B1106" i="10"/>
  <c r="C1105" i="10"/>
  <c r="B1105" i="10"/>
  <c r="C1104" i="10"/>
  <c r="B1104" i="10"/>
  <c r="C1103" i="10"/>
  <c r="B1103" i="10"/>
  <c r="C1102" i="10"/>
  <c r="B1102" i="10"/>
  <c r="C1101" i="10"/>
  <c r="B1101" i="10"/>
  <c r="C1100" i="10"/>
  <c r="B1100" i="10"/>
  <c r="C1099" i="10"/>
  <c r="B1099" i="10"/>
  <c r="C1098" i="10"/>
  <c r="B1098" i="10"/>
  <c r="C1097" i="10"/>
  <c r="B1097" i="10"/>
  <c r="C1096" i="10"/>
  <c r="B1096" i="10"/>
  <c r="C1095" i="10"/>
  <c r="B1095" i="10"/>
  <c r="C1094" i="10"/>
  <c r="B1094" i="10"/>
  <c r="C1093" i="10"/>
  <c r="B1093" i="10"/>
  <c r="C1092" i="10"/>
  <c r="B1092" i="10"/>
  <c r="C1091" i="10"/>
  <c r="B1091" i="10"/>
  <c r="C1090" i="10"/>
  <c r="B1090" i="10"/>
  <c r="C1089" i="10"/>
  <c r="B1089" i="10"/>
  <c r="C1088" i="10"/>
  <c r="B1088" i="10"/>
  <c r="C1087" i="10"/>
  <c r="B1087" i="10"/>
  <c r="C1086" i="10"/>
  <c r="B1086" i="10"/>
  <c r="C1085" i="10"/>
  <c r="B1085" i="10"/>
  <c r="C1084" i="10"/>
  <c r="B1084" i="10"/>
  <c r="C1083" i="10"/>
  <c r="B1083" i="10"/>
  <c r="C1082" i="10"/>
  <c r="B1082" i="10"/>
  <c r="C1081" i="10"/>
  <c r="B1081" i="10"/>
  <c r="C1080" i="10"/>
  <c r="B1080" i="10"/>
  <c r="C1079" i="10"/>
  <c r="B1079" i="10"/>
  <c r="C1078" i="10"/>
  <c r="B1078" i="10"/>
  <c r="C1077" i="10"/>
  <c r="B1077" i="10"/>
  <c r="C1076" i="10"/>
  <c r="B1076" i="10"/>
  <c r="C1075" i="10"/>
  <c r="B1075" i="10"/>
  <c r="C1074" i="10"/>
  <c r="B1074" i="10"/>
  <c r="C1073" i="10"/>
  <c r="B1073" i="10"/>
  <c r="C1072" i="10"/>
  <c r="B1072" i="10"/>
  <c r="C1071" i="10"/>
  <c r="B1071" i="10"/>
  <c r="C1070" i="10"/>
  <c r="B1070" i="10"/>
  <c r="C1069" i="10"/>
  <c r="B1069" i="10"/>
  <c r="C1068" i="10"/>
  <c r="B1068" i="10"/>
  <c r="C1067" i="10"/>
  <c r="B1067" i="10"/>
  <c r="C1066" i="10"/>
  <c r="B1066" i="10"/>
  <c r="C1065" i="10"/>
  <c r="B1065" i="10"/>
  <c r="C1064" i="10"/>
  <c r="B1064" i="10"/>
  <c r="C1063" i="10"/>
  <c r="B1063" i="10"/>
  <c r="C1062" i="10"/>
  <c r="B1062" i="10"/>
  <c r="C1061" i="10"/>
  <c r="B1061" i="10"/>
  <c r="C1060" i="10"/>
  <c r="B1060" i="10"/>
  <c r="C1059" i="10"/>
  <c r="B1059" i="10"/>
  <c r="C1058" i="10"/>
  <c r="B1058" i="10"/>
  <c r="C1057" i="10"/>
  <c r="B1057" i="10"/>
  <c r="C1056" i="10"/>
  <c r="B1056" i="10"/>
  <c r="C1055" i="10"/>
  <c r="B1055" i="10"/>
  <c r="C1054" i="10"/>
  <c r="B1054" i="10"/>
  <c r="C1053" i="10"/>
  <c r="B1053" i="10"/>
  <c r="C1052" i="10"/>
  <c r="B1052" i="10"/>
  <c r="C1051" i="10"/>
  <c r="B1051" i="10"/>
  <c r="C1050" i="10"/>
  <c r="B1050" i="10"/>
  <c r="C1049" i="10"/>
  <c r="B1049" i="10"/>
  <c r="C1048" i="10"/>
  <c r="B1048" i="10"/>
  <c r="C1047" i="10"/>
  <c r="B1047" i="10"/>
  <c r="C1046" i="10"/>
  <c r="B1046" i="10"/>
  <c r="C1045" i="10"/>
  <c r="B1045" i="10"/>
  <c r="C1044" i="10"/>
  <c r="B1044" i="10"/>
  <c r="C1043" i="10"/>
  <c r="B1043" i="10"/>
  <c r="C1042" i="10"/>
  <c r="B1042" i="10"/>
  <c r="C1041" i="10"/>
  <c r="B1041" i="10"/>
  <c r="C1040" i="10"/>
  <c r="B1040" i="10"/>
  <c r="C1039" i="10"/>
  <c r="B1039" i="10"/>
  <c r="C1038" i="10"/>
  <c r="B1038" i="10"/>
  <c r="C1037" i="10"/>
  <c r="B1037" i="10"/>
  <c r="C1036" i="10"/>
  <c r="B1036" i="10"/>
  <c r="C1035" i="10"/>
  <c r="B1035" i="10"/>
  <c r="C1034" i="10"/>
  <c r="B1034" i="10"/>
  <c r="C1033" i="10"/>
  <c r="B1033" i="10"/>
  <c r="C1032" i="10"/>
  <c r="B1032" i="10"/>
  <c r="C1031" i="10"/>
  <c r="B1031" i="10"/>
  <c r="C1030" i="10"/>
  <c r="B1030" i="10"/>
  <c r="C1029" i="10"/>
  <c r="B1029" i="10"/>
  <c r="C1028" i="10"/>
  <c r="B1028" i="10"/>
  <c r="C1027" i="10"/>
  <c r="B1027" i="10"/>
  <c r="C1026" i="10"/>
  <c r="B1026" i="10"/>
  <c r="C1025" i="10"/>
  <c r="B1025" i="10"/>
  <c r="C1024" i="10"/>
  <c r="B1024" i="10"/>
  <c r="C1023" i="10"/>
  <c r="B1023" i="10"/>
  <c r="C1022" i="10"/>
  <c r="B1022" i="10"/>
  <c r="C1021" i="10"/>
  <c r="B1021" i="10"/>
  <c r="C1020" i="10"/>
  <c r="B1020" i="10"/>
  <c r="C1019" i="10"/>
  <c r="B1019" i="10"/>
  <c r="C1018" i="10"/>
  <c r="B1018" i="10"/>
  <c r="C1017" i="10"/>
  <c r="B1017" i="10"/>
  <c r="C1016" i="10"/>
  <c r="B1016" i="10"/>
  <c r="C1015" i="10"/>
  <c r="B1015" i="10"/>
  <c r="C1014" i="10"/>
  <c r="B1014" i="10"/>
  <c r="C1013" i="10"/>
  <c r="B1013" i="10"/>
  <c r="C1012" i="10"/>
  <c r="B1012" i="10"/>
  <c r="C1011" i="10"/>
  <c r="B1011" i="10"/>
  <c r="C1010" i="10"/>
  <c r="B1010" i="10"/>
  <c r="C1009" i="10"/>
  <c r="B1009" i="10"/>
  <c r="C1008" i="10"/>
  <c r="B1008" i="10"/>
  <c r="C1007" i="10"/>
  <c r="B1007" i="10"/>
  <c r="C1006" i="10"/>
  <c r="B1006" i="10"/>
  <c r="C1005" i="10"/>
  <c r="B1005" i="10"/>
  <c r="C1004" i="10"/>
  <c r="B1004" i="10"/>
  <c r="C1003" i="10"/>
  <c r="B1003" i="10"/>
  <c r="C1002" i="10"/>
  <c r="B1002" i="10"/>
  <c r="C1001" i="10"/>
  <c r="B1001" i="10"/>
  <c r="C1000" i="10"/>
  <c r="B1000" i="10"/>
  <c r="C999" i="10"/>
  <c r="B999" i="10"/>
  <c r="C998" i="10"/>
  <c r="B998" i="10"/>
  <c r="C997" i="10"/>
  <c r="B997" i="10"/>
  <c r="C996" i="10"/>
  <c r="B996" i="10"/>
  <c r="C995" i="10"/>
  <c r="B995" i="10"/>
  <c r="C994" i="10"/>
  <c r="B994" i="10"/>
  <c r="C993" i="10"/>
  <c r="B993" i="10"/>
  <c r="C992" i="10"/>
  <c r="B992" i="10"/>
  <c r="C991" i="10"/>
  <c r="B991" i="10"/>
  <c r="C990" i="10"/>
  <c r="B990" i="10"/>
  <c r="C989" i="10"/>
  <c r="B989" i="10"/>
  <c r="C988" i="10"/>
  <c r="B988" i="10"/>
  <c r="C987" i="10"/>
  <c r="B987" i="10"/>
  <c r="C986" i="10"/>
  <c r="B986" i="10"/>
  <c r="C985" i="10"/>
  <c r="B985" i="10"/>
  <c r="C984" i="10"/>
  <c r="B984" i="10"/>
  <c r="C983" i="10"/>
  <c r="B983" i="10"/>
  <c r="C982" i="10"/>
  <c r="B982" i="10"/>
  <c r="C981" i="10"/>
  <c r="B981" i="10"/>
  <c r="C980" i="10"/>
  <c r="B980" i="10"/>
  <c r="C979" i="10"/>
  <c r="B979" i="10"/>
  <c r="C978" i="10"/>
  <c r="B978" i="10"/>
  <c r="C977" i="10"/>
  <c r="B977" i="10"/>
  <c r="C976" i="10"/>
  <c r="B976" i="10"/>
  <c r="C975" i="10"/>
  <c r="B975" i="10"/>
  <c r="C974" i="10"/>
  <c r="B974" i="10"/>
  <c r="C973" i="10"/>
  <c r="B973" i="10"/>
  <c r="C972" i="10"/>
  <c r="B972" i="10"/>
  <c r="C971" i="10"/>
  <c r="B971" i="10"/>
  <c r="C970" i="10"/>
  <c r="B970" i="10"/>
  <c r="C969" i="10"/>
  <c r="B969" i="10"/>
  <c r="C968" i="10"/>
  <c r="B968" i="10"/>
  <c r="C967" i="10"/>
  <c r="B967" i="10"/>
  <c r="C966" i="10"/>
  <c r="B966" i="10"/>
  <c r="C965" i="10"/>
  <c r="B965" i="10"/>
  <c r="C964" i="10"/>
  <c r="B964" i="10"/>
  <c r="C963" i="10"/>
  <c r="B963" i="10"/>
  <c r="C962" i="10"/>
  <c r="B962" i="10"/>
  <c r="C961" i="10"/>
  <c r="B961" i="10"/>
  <c r="C960" i="10"/>
  <c r="B960" i="10"/>
  <c r="C959" i="10"/>
  <c r="B959" i="10"/>
  <c r="C958" i="10"/>
  <c r="B958" i="10"/>
  <c r="C957" i="10"/>
  <c r="B957" i="10"/>
  <c r="C956" i="10"/>
  <c r="B956" i="10"/>
  <c r="C955" i="10"/>
  <c r="B955" i="10"/>
  <c r="C954" i="10"/>
  <c r="B954" i="10"/>
  <c r="C953" i="10"/>
  <c r="B953" i="10"/>
  <c r="C952" i="10"/>
  <c r="B952" i="10"/>
  <c r="C951" i="10"/>
  <c r="B951" i="10"/>
  <c r="C950" i="10"/>
  <c r="B950" i="10"/>
  <c r="C949" i="10"/>
  <c r="B949" i="10"/>
  <c r="C948" i="10"/>
  <c r="B948" i="10"/>
  <c r="C947" i="10"/>
  <c r="B947" i="10"/>
  <c r="C946" i="10"/>
  <c r="B946" i="10"/>
  <c r="C945" i="10"/>
  <c r="B945" i="10"/>
  <c r="C944" i="10"/>
  <c r="B944" i="10"/>
  <c r="C943" i="10"/>
  <c r="B943" i="10"/>
  <c r="C942" i="10"/>
  <c r="B942" i="10"/>
  <c r="C941" i="10"/>
  <c r="B941" i="10"/>
  <c r="C940" i="10"/>
  <c r="B940" i="10"/>
  <c r="C939" i="10"/>
  <c r="B939" i="10"/>
  <c r="C938" i="10"/>
  <c r="B938" i="10"/>
  <c r="C937" i="10"/>
  <c r="B937" i="10"/>
  <c r="C936" i="10"/>
  <c r="B936" i="10"/>
  <c r="C935" i="10"/>
  <c r="B935" i="10"/>
  <c r="C934" i="10"/>
  <c r="B934" i="10"/>
  <c r="C933" i="10"/>
  <c r="B933" i="10"/>
  <c r="C932" i="10"/>
  <c r="B932" i="10"/>
  <c r="C931" i="10"/>
  <c r="B931" i="10"/>
  <c r="C930" i="10"/>
  <c r="B930" i="10"/>
  <c r="C929" i="10"/>
  <c r="B929" i="10"/>
  <c r="C928" i="10"/>
  <c r="B928" i="10"/>
  <c r="C927" i="10"/>
  <c r="B927" i="10"/>
  <c r="C926" i="10"/>
  <c r="B926" i="10"/>
  <c r="C925" i="10"/>
  <c r="B925" i="10"/>
  <c r="C924" i="10"/>
  <c r="B924" i="10"/>
  <c r="C923" i="10"/>
  <c r="B923" i="10"/>
  <c r="C922" i="10"/>
  <c r="B922" i="10"/>
  <c r="C921" i="10"/>
  <c r="B921" i="10"/>
  <c r="C920" i="10"/>
  <c r="B920" i="10"/>
  <c r="C919" i="10"/>
  <c r="B919" i="10"/>
  <c r="C918" i="10"/>
  <c r="B918" i="10"/>
  <c r="C917" i="10"/>
  <c r="B917" i="10"/>
  <c r="C916" i="10"/>
  <c r="B916" i="10"/>
  <c r="C915" i="10"/>
  <c r="B915" i="10"/>
  <c r="C914" i="10"/>
  <c r="B914" i="10"/>
  <c r="C913" i="10"/>
  <c r="B913" i="10"/>
  <c r="C912" i="10"/>
  <c r="B912" i="10"/>
  <c r="C911" i="10"/>
  <c r="B911" i="10"/>
  <c r="C910" i="10"/>
  <c r="B910" i="10"/>
  <c r="C909" i="10"/>
  <c r="B909" i="10"/>
  <c r="C908" i="10"/>
  <c r="B908" i="10"/>
  <c r="C907" i="10"/>
  <c r="B907" i="10"/>
  <c r="C906" i="10"/>
  <c r="B906" i="10"/>
  <c r="C905" i="10"/>
  <c r="B905" i="10"/>
  <c r="C904" i="10"/>
  <c r="B904" i="10"/>
  <c r="C903" i="10"/>
  <c r="B903" i="10"/>
  <c r="C902" i="10"/>
  <c r="B902" i="10"/>
  <c r="C901" i="10"/>
  <c r="B901" i="10"/>
  <c r="C900" i="10"/>
  <c r="B900" i="10"/>
  <c r="C899" i="10"/>
  <c r="B899" i="10"/>
  <c r="C898" i="10"/>
  <c r="B898" i="10"/>
  <c r="C897" i="10"/>
  <c r="B897" i="10"/>
  <c r="C896" i="10"/>
  <c r="B896" i="10"/>
  <c r="C895" i="10"/>
  <c r="B895" i="10"/>
  <c r="C894" i="10"/>
  <c r="B894" i="10"/>
  <c r="C893" i="10"/>
  <c r="B893" i="10"/>
  <c r="C892" i="10"/>
  <c r="B892" i="10"/>
  <c r="C891" i="10"/>
  <c r="B891" i="10"/>
  <c r="C890" i="10"/>
  <c r="B890" i="10"/>
  <c r="C889" i="10"/>
  <c r="B889" i="10"/>
  <c r="C888" i="10"/>
  <c r="B888" i="10"/>
  <c r="C887" i="10"/>
  <c r="B887" i="10"/>
  <c r="C886" i="10"/>
  <c r="B886" i="10"/>
  <c r="C885" i="10"/>
  <c r="B885" i="10"/>
  <c r="C884" i="10"/>
  <c r="B884" i="10"/>
  <c r="C883" i="10"/>
  <c r="B883" i="10"/>
  <c r="C882" i="10"/>
  <c r="B882" i="10"/>
  <c r="C881" i="10"/>
  <c r="B881" i="10"/>
  <c r="C880" i="10"/>
  <c r="B880" i="10"/>
  <c r="C879" i="10"/>
  <c r="B879" i="10"/>
  <c r="C878" i="10"/>
  <c r="B878" i="10"/>
  <c r="C877" i="10"/>
  <c r="B877" i="10"/>
  <c r="C876" i="10"/>
  <c r="B876" i="10"/>
  <c r="C875" i="10"/>
  <c r="B875" i="10"/>
  <c r="C874" i="10"/>
  <c r="B874" i="10"/>
  <c r="C873" i="10"/>
  <c r="B873" i="10"/>
  <c r="C872" i="10"/>
  <c r="B872" i="10"/>
  <c r="C871" i="10"/>
  <c r="B871" i="10"/>
  <c r="C870" i="10"/>
  <c r="B870" i="10"/>
  <c r="C869" i="10"/>
  <c r="B869" i="10"/>
  <c r="C868" i="10"/>
  <c r="B868" i="10"/>
  <c r="C867" i="10"/>
  <c r="B867" i="10"/>
  <c r="C866" i="10"/>
  <c r="B866" i="10"/>
  <c r="C865" i="10"/>
  <c r="B865" i="10"/>
  <c r="C864" i="10"/>
  <c r="B864" i="10"/>
  <c r="C863" i="10"/>
  <c r="B863" i="10"/>
  <c r="C862" i="10"/>
  <c r="B862" i="10"/>
  <c r="C861" i="10"/>
  <c r="B861" i="10"/>
  <c r="C860" i="10"/>
  <c r="B860" i="10"/>
  <c r="C859" i="10"/>
  <c r="B859" i="10"/>
  <c r="C858" i="10"/>
  <c r="B858" i="10"/>
  <c r="C857" i="10"/>
  <c r="B857" i="10"/>
  <c r="C856" i="10"/>
  <c r="B856" i="10"/>
  <c r="C855" i="10"/>
  <c r="B855" i="10"/>
  <c r="C854" i="10"/>
  <c r="B854" i="10"/>
  <c r="C853" i="10"/>
  <c r="B853" i="10"/>
  <c r="C852" i="10"/>
  <c r="B852" i="10"/>
  <c r="C851" i="10"/>
  <c r="B851" i="10"/>
  <c r="C850" i="10"/>
  <c r="B850" i="10"/>
  <c r="C849" i="10"/>
  <c r="B849" i="10"/>
  <c r="C848" i="10"/>
  <c r="B848" i="10"/>
  <c r="C847" i="10"/>
  <c r="B847" i="10"/>
  <c r="C846" i="10"/>
  <c r="B846" i="10"/>
  <c r="C845" i="10"/>
  <c r="B845" i="10"/>
  <c r="C844" i="10"/>
  <c r="B844" i="10"/>
  <c r="C843" i="10"/>
  <c r="B843" i="10"/>
  <c r="C842" i="10"/>
  <c r="B842" i="10"/>
  <c r="C841" i="10"/>
  <c r="B841" i="10"/>
  <c r="C840" i="10"/>
  <c r="B840" i="10"/>
  <c r="C839" i="10"/>
  <c r="B839" i="10"/>
  <c r="C838" i="10"/>
  <c r="B838" i="10"/>
  <c r="C837" i="10"/>
  <c r="B837" i="10"/>
  <c r="C836" i="10"/>
  <c r="B836" i="10"/>
  <c r="C835" i="10"/>
  <c r="B835" i="10"/>
  <c r="C834" i="10"/>
  <c r="B834" i="10"/>
  <c r="C833" i="10"/>
  <c r="B833" i="10"/>
  <c r="C832" i="10"/>
  <c r="B832" i="10"/>
  <c r="C831" i="10"/>
  <c r="B831" i="10"/>
  <c r="C830" i="10"/>
  <c r="B830" i="10"/>
  <c r="C829" i="10"/>
  <c r="B829" i="10"/>
  <c r="C828" i="10"/>
  <c r="B828" i="10"/>
  <c r="C827" i="10"/>
  <c r="B827" i="10"/>
  <c r="C826" i="10"/>
  <c r="B826" i="10"/>
  <c r="C825" i="10"/>
  <c r="B825" i="10"/>
  <c r="C824" i="10"/>
  <c r="B824" i="10"/>
  <c r="C823" i="10"/>
  <c r="B823" i="10"/>
  <c r="C822" i="10"/>
  <c r="B822" i="10"/>
  <c r="C821" i="10"/>
  <c r="B821" i="10"/>
  <c r="C820" i="10"/>
  <c r="B820" i="10"/>
  <c r="C819" i="10"/>
  <c r="B819" i="10"/>
  <c r="C818" i="10"/>
  <c r="B818" i="10"/>
  <c r="C817" i="10"/>
  <c r="B817" i="10"/>
  <c r="C816" i="10"/>
  <c r="B816" i="10"/>
  <c r="C815" i="10"/>
  <c r="B815" i="10"/>
  <c r="C814" i="10"/>
  <c r="B814" i="10"/>
  <c r="C813" i="10"/>
  <c r="B813" i="10"/>
  <c r="C812" i="10"/>
  <c r="B812" i="10"/>
  <c r="C811" i="10"/>
  <c r="B811" i="10"/>
  <c r="C810" i="10"/>
  <c r="B810" i="10"/>
  <c r="C809" i="10"/>
  <c r="B809" i="10"/>
  <c r="C808" i="10"/>
  <c r="B808" i="10"/>
  <c r="C807" i="10"/>
  <c r="B807" i="10"/>
  <c r="C806" i="10"/>
  <c r="B806" i="10"/>
  <c r="C805" i="10"/>
  <c r="B805" i="10"/>
  <c r="C804" i="10"/>
  <c r="B804" i="10"/>
  <c r="C803" i="10"/>
  <c r="B803" i="10"/>
  <c r="C802" i="10"/>
  <c r="B802" i="10"/>
  <c r="C801" i="10"/>
  <c r="B801" i="10"/>
  <c r="C800" i="10"/>
  <c r="B800" i="10"/>
  <c r="C799" i="10"/>
  <c r="B799" i="10"/>
  <c r="C798" i="10"/>
  <c r="B798" i="10"/>
  <c r="C797" i="10"/>
  <c r="B797" i="10"/>
  <c r="C796" i="10"/>
  <c r="B796" i="10"/>
  <c r="C795" i="10"/>
  <c r="B795" i="10"/>
  <c r="C794" i="10"/>
  <c r="B794" i="10"/>
  <c r="C793" i="10"/>
  <c r="B793" i="10"/>
  <c r="C792" i="10"/>
  <c r="B792" i="10"/>
  <c r="C791" i="10"/>
  <c r="B791" i="10"/>
  <c r="C790" i="10"/>
  <c r="B790" i="10"/>
  <c r="C789" i="10"/>
  <c r="B789" i="10"/>
  <c r="C788" i="10"/>
  <c r="B788" i="10"/>
  <c r="C787" i="10"/>
  <c r="B787" i="10"/>
  <c r="C786" i="10"/>
  <c r="B786" i="10"/>
  <c r="C785" i="10"/>
  <c r="B785" i="10"/>
  <c r="C784" i="10"/>
  <c r="B784" i="10"/>
  <c r="C783" i="10"/>
  <c r="B783" i="10"/>
  <c r="C782" i="10"/>
  <c r="B782" i="10"/>
  <c r="C781" i="10"/>
  <c r="B781" i="10"/>
  <c r="C780" i="10"/>
  <c r="B780" i="10"/>
  <c r="C779" i="10"/>
  <c r="B779" i="10"/>
  <c r="C778" i="10"/>
  <c r="B778" i="10"/>
  <c r="C777" i="10"/>
  <c r="B777" i="10"/>
  <c r="C776" i="10"/>
  <c r="B776" i="10"/>
  <c r="C775" i="10"/>
  <c r="B775" i="10"/>
  <c r="C774" i="10"/>
  <c r="B774" i="10"/>
  <c r="C773" i="10"/>
  <c r="B773" i="10"/>
  <c r="C772" i="10"/>
  <c r="B772" i="10"/>
  <c r="C771" i="10"/>
  <c r="B771" i="10"/>
  <c r="C770" i="10"/>
  <c r="B770" i="10"/>
  <c r="C769" i="10"/>
  <c r="B769" i="10"/>
  <c r="C768" i="10"/>
  <c r="B768" i="10"/>
  <c r="C767" i="10"/>
  <c r="B767" i="10"/>
  <c r="C766" i="10"/>
  <c r="B766" i="10"/>
  <c r="C765" i="10"/>
  <c r="B765" i="10"/>
  <c r="C764" i="10"/>
  <c r="B764" i="10"/>
  <c r="C763" i="10"/>
  <c r="B763" i="10"/>
  <c r="C762" i="10"/>
  <c r="B762" i="10"/>
  <c r="C761" i="10"/>
  <c r="B761" i="10"/>
  <c r="C760" i="10"/>
  <c r="B760" i="10"/>
  <c r="C759" i="10"/>
  <c r="B759" i="10"/>
  <c r="C758" i="10"/>
  <c r="B758" i="10"/>
  <c r="C757" i="10"/>
  <c r="B757" i="10"/>
  <c r="C756" i="10"/>
  <c r="B756" i="10"/>
  <c r="C755" i="10"/>
  <c r="B755" i="10"/>
  <c r="C754" i="10"/>
  <c r="B754" i="10"/>
  <c r="C753" i="10"/>
  <c r="B753" i="10"/>
  <c r="C752" i="10"/>
  <c r="B752" i="10"/>
  <c r="C751" i="10"/>
  <c r="B751" i="10"/>
  <c r="C750" i="10"/>
  <c r="B750" i="10"/>
  <c r="C749" i="10"/>
  <c r="B749" i="10"/>
  <c r="C748" i="10"/>
  <c r="B748" i="10"/>
  <c r="C747" i="10"/>
  <c r="B747" i="10"/>
  <c r="C746" i="10"/>
  <c r="B746" i="10"/>
  <c r="C745" i="10"/>
  <c r="B745" i="10"/>
  <c r="C744" i="10"/>
  <c r="B744" i="10"/>
  <c r="C743" i="10"/>
  <c r="B743" i="10"/>
  <c r="C742" i="10"/>
  <c r="B742" i="10"/>
  <c r="C741" i="10"/>
  <c r="B741" i="10"/>
  <c r="C740" i="10"/>
  <c r="B740" i="10"/>
  <c r="C739" i="10"/>
  <c r="B739" i="10"/>
  <c r="C738" i="10"/>
  <c r="B738" i="10"/>
  <c r="C737" i="10"/>
  <c r="B737" i="10"/>
  <c r="C736" i="10"/>
  <c r="B736" i="10"/>
  <c r="C735" i="10"/>
  <c r="B735" i="10"/>
  <c r="C734" i="10"/>
  <c r="B734" i="10"/>
  <c r="C733" i="10"/>
  <c r="B733" i="10"/>
  <c r="C732" i="10"/>
  <c r="B732" i="10"/>
  <c r="C731" i="10"/>
  <c r="B731" i="10"/>
  <c r="C730" i="10"/>
  <c r="B730" i="10"/>
  <c r="C729" i="10"/>
  <c r="B729" i="10"/>
  <c r="C728" i="10"/>
  <c r="B728" i="10"/>
  <c r="C727" i="10"/>
  <c r="B727" i="10"/>
  <c r="C726" i="10"/>
  <c r="B726" i="10"/>
  <c r="C725" i="10"/>
  <c r="B725" i="10"/>
  <c r="C724" i="10"/>
  <c r="B724" i="10"/>
  <c r="C723" i="10"/>
  <c r="B723" i="10"/>
  <c r="C722" i="10"/>
  <c r="B722" i="10"/>
  <c r="C721" i="10"/>
  <c r="B721" i="10"/>
  <c r="C720" i="10"/>
  <c r="B720" i="10"/>
  <c r="C719" i="10"/>
  <c r="B719" i="10"/>
  <c r="C718" i="10"/>
  <c r="B718" i="10"/>
  <c r="C717" i="10"/>
  <c r="B717" i="10"/>
  <c r="C716" i="10"/>
  <c r="B716" i="10"/>
  <c r="C715" i="10"/>
  <c r="B715" i="10"/>
  <c r="C714" i="10"/>
  <c r="B714" i="10"/>
  <c r="C713" i="10"/>
  <c r="B713" i="10"/>
  <c r="C712" i="10"/>
  <c r="B712" i="10"/>
  <c r="C711" i="10"/>
  <c r="B711" i="10"/>
  <c r="C710" i="10"/>
  <c r="B710" i="10"/>
  <c r="C709" i="10"/>
  <c r="B709" i="10"/>
  <c r="C708" i="10"/>
  <c r="B708" i="10"/>
  <c r="C707" i="10"/>
  <c r="B707" i="10"/>
  <c r="C706" i="10"/>
  <c r="B706" i="10"/>
  <c r="C705" i="10"/>
  <c r="B705" i="10"/>
  <c r="C704" i="10"/>
  <c r="B704" i="10"/>
  <c r="C703" i="10"/>
  <c r="B703" i="10"/>
  <c r="C702" i="10"/>
  <c r="B702" i="10"/>
  <c r="C701" i="10"/>
  <c r="B701" i="10"/>
  <c r="C700" i="10"/>
  <c r="B700" i="10"/>
  <c r="C699" i="10"/>
  <c r="B699" i="10"/>
  <c r="C698" i="10"/>
  <c r="B698" i="10"/>
  <c r="C697" i="10"/>
  <c r="B697" i="10"/>
  <c r="C696" i="10"/>
  <c r="B696" i="10"/>
  <c r="C695" i="10"/>
  <c r="B695" i="10"/>
  <c r="C694" i="10"/>
  <c r="B694" i="10"/>
  <c r="C693" i="10"/>
  <c r="B693" i="10"/>
  <c r="C692" i="10"/>
  <c r="B692" i="10"/>
  <c r="C691" i="10"/>
  <c r="B691" i="10"/>
  <c r="C690" i="10"/>
  <c r="B690" i="10"/>
  <c r="C689" i="10"/>
  <c r="B689" i="10"/>
  <c r="C688" i="10"/>
  <c r="B688" i="10"/>
  <c r="C687" i="10"/>
  <c r="B687" i="10"/>
  <c r="C686" i="10"/>
  <c r="B686" i="10"/>
  <c r="C685" i="10"/>
  <c r="B685" i="10"/>
  <c r="C684" i="10"/>
  <c r="B684" i="10"/>
  <c r="C683" i="10"/>
  <c r="B683" i="10"/>
  <c r="C682" i="10"/>
  <c r="B682" i="10"/>
  <c r="C681" i="10"/>
  <c r="B681" i="10"/>
  <c r="C680" i="10"/>
  <c r="B680" i="10"/>
  <c r="C679" i="10"/>
  <c r="B679" i="10"/>
  <c r="C678" i="10"/>
  <c r="B678" i="10"/>
  <c r="C677" i="10"/>
  <c r="B677" i="10"/>
  <c r="C676" i="10"/>
  <c r="B676" i="10"/>
  <c r="C675" i="10"/>
  <c r="B675" i="10"/>
  <c r="C674" i="10"/>
  <c r="B674" i="10"/>
  <c r="C673" i="10"/>
  <c r="B673" i="10"/>
  <c r="C672" i="10"/>
  <c r="B672" i="10"/>
  <c r="C671" i="10"/>
  <c r="B671" i="10"/>
  <c r="C670" i="10"/>
  <c r="B670" i="10"/>
  <c r="C669" i="10"/>
  <c r="B669" i="10"/>
  <c r="C668" i="10"/>
  <c r="B668" i="10"/>
  <c r="C667" i="10"/>
  <c r="B667" i="10"/>
  <c r="C666" i="10"/>
  <c r="B666" i="10"/>
  <c r="C665" i="10"/>
  <c r="B665" i="10"/>
  <c r="C664" i="10"/>
  <c r="B664" i="10"/>
  <c r="C663" i="10"/>
  <c r="B663" i="10"/>
  <c r="C662" i="10"/>
  <c r="B662" i="10"/>
  <c r="C661" i="10"/>
  <c r="B661" i="10"/>
  <c r="C660" i="10"/>
  <c r="B660" i="10"/>
  <c r="C659" i="10"/>
  <c r="B659" i="10"/>
  <c r="C658" i="10"/>
  <c r="B658" i="10"/>
  <c r="C657" i="10"/>
  <c r="B657" i="10"/>
  <c r="C656" i="10"/>
  <c r="B656" i="10"/>
  <c r="C655" i="10"/>
  <c r="B655" i="10"/>
  <c r="C654" i="10"/>
  <c r="B654" i="10"/>
  <c r="C653" i="10"/>
  <c r="B653" i="10"/>
  <c r="C652" i="10"/>
  <c r="B652" i="10"/>
  <c r="C651" i="10"/>
  <c r="B651" i="10"/>
  <c r="C650" i="10"/>
  <c r="B650" i="10"/>
  <c r="C649" i="10"/>
  <c r="B649" i="10"/>
  <c r="C648" i="10"/>
  <c r="B648" i="10"/>
  <c r="C647" i="10"/>
  <c r="B647" i="10"/>
  <c r="C646" i="10"/>
  <c r="B646" i="10"/>
  <c r="C645" i="10"/>
  <c r="B645" i="10"/>
  <c r="C644" i="10"/>
  <c r="B644" i="10"/>
  <c r="C643" i="10"/>
  <c r="B643" i="10"/>
  <c r="C642" i="10"/>
  <c r="B642" i="10"/>
  <c r="C641" i="10"/>
  <c r="B641" i="10"/>
  <c r="C640" i="10"/>
  <c r="B640" i="10"/>
  <c r="C639" i="10"/>
  <c r="B639" i="10"/>
  <c r="C638" i="10"/>
  <c r="B638" i="10"/>
  <c r="C637" i="10"/>
  <c r="B637" i="10"/>
  <c r="C636" i="10"/>
  <c r="B636" i="10"/>
  <c r="C635" i="10"/>
  <c r="B635" i="10"/>
  <c r="C634" i="10"/>
  <c r="B634" i="10"/>
  <c r="C633" i="10"/>
  <c r="B633" i="10"/>
  <c r="C632" i="10"/>
  <c r="B632" i="10"/>
  <c r="C631" i="10"/>
  <c r="B631" i="10"/>
  <c r="C630" i="10"/>
  <c r="B630" i="10"/>
  <c r="C629" i="10"/>
  <c r="B629" i="10"/>
  <c r="C628" i="10"/>
  <c r="B628" i="10"/>
  <c r="C627" i="10"/>
  <c r="B627" i="10"/>
  <c r="C626" i="10"/>
  <c r="B626" i="10"/>
  <c r="C625" i="10"/>
  <c r="B625" i="10"/>
  <c r="C624" i="10"/>
  <c r="B624" i="10"/>
  <c r="C623" i="10"/>
  <c r="B623" i="10"/>
  <c r="C622" i="10"/>
  <c r="B622" i="10"/>
  <c r="C621" i="10"/>
  <c r="B621" i="10"/>
  <c r="C620" i="10"/>
  <c r="B620" i="10"/>
  <c r="C619" i="10"/>
  <c r="B619" i="10"/>
  <c r="C618" i="10"/>
  <c r="B618" i="10"/>
  <c r="C617" i="10"/>
  <c r="B617" i="10"/>
  <c r="C616" i="10"/>
  <c r="B616" i="10"/>
  <c r="C615" i="10"/>
  <c r="B615" i="10"/>
  <c r="C614" i="10"/>
  <c r="B614" i="10"/>
  <c r="C613" i="10"/>
  <c r="B613" i="10"/>
  <c r="C612" i="10"/>
  <c r="B612" i="10"/>
  <c r="C611" i="10"/>
  <c r="B611" i="10"/>
  <c r="C610" i="10"/>
  <c r="B610" i="10"/>
  <c r="C609" i="10"/>
  <c r="B609" i="10"/>
  <c r="C608" i="10"/>
  <c r="B608" i="10"/>
  <c r="C607" i="10"/>
  <c r="B607" i="10"/>
  <c r="C606" i="10"/>
  <c r="B606" i="10"/>
  <c r="C605" i="10"/>
  <c r="B605" i="10"/>
  <c r="C604" i="10"/>
  <c r="B604" i="10"/>
  <c r="C603" i="10"/>
  <c r="B603" i="10"/>
  <c r="C602" i="10"/>
  <c r="B602" i="10"/>
  <c r="C601" i="10"/>
  <c r="B601" i="10"/>
  <c r="C600" i="10"/>
  <c r="B600" i="10"/>
  <c r="C599" i="10"/>
  <c r="B599" i="10"/>
  <c r="C598" i="10"/>
  <c r="B598" i="10"/>
  <c r="C597" i="10"/>
  <c r="B597" i="10"/>
  <c r="C596" i="10"/>
  <c r="B596" i="10"/>
  <c r="C595" i="10"/>
  <c r="B595" i="10"/>
  <c r="C594" i="10"/>
  <c r="B594" i="10"/>
  <c r="C593" i="10"/>
  <c r="B593" i="10"/>
  <c r="C592" i="10"/>
  <c r="B592" i="10"/>
  <c r="C591" i="10"/>
  <c r="B591" i="10"/>
  <c r="C590" i="10"/>
  <c r="B590" i="10"/>
  <c r="C589" i="10"/>
  <c r="B589" i="10"/>
  <c r="C588" i="10"/>
  <c r="B588" i="10"/>
  <c r="C587" i="10"/>
  <c r="B587" i="10"/>
  <c r="C586" i="10"/>
  <c r="B586" i="10"/>
  <c r="C585" i="10"/>
  <c r="B585" i="10"/>
  <c r="C584" i="10"/>
  <c r="B584" i="10"/>
  <c r="C583" i="10"/>
  <c r="B583" i="10"/>
  <c r="C582" i="10"/>
  <c r="B582" i="10"/>
  <c r="C581" i="10"/>
  <c r="B581" i="10"/>
  <c r="C580" i="10"/>
  <c r="B580" i="10"/>
  <c r="C579" i="10"/>
  <c r="B579" i="10"/>
  <c r="C578" i="10"/>
  <c r="B578" i="10"/>
  <c r="C577" i="10"/>
  <c r="B577" i="10"/>
  <c r="C576" i="10"/>
  <c r="B576" i="10"/>
  <c r="C575" i="10"/>
  <c r="B575" i="10"/>
  <c r="C574" i="10"/>
  <c r="B574" i="10"/>
  <c r="C573" i="10"/>
  <c r="B573" i="10"/>
  <c r="C572" i="10"/>
  <c r="B572" i="10"/>
  <c r="C571" i="10"/>
  <c r="B571" i="10"/>
  <c r="C570" i="10"/>
  <c r="B570" i="10"/>
  <c r="C569" i="10"/>
  <c r="B569" i="10"/>
  <c r="C568" i="10"/>
  <c r="B568" i="10"/>
  <c r="C567" i="10"/>
  <c r="B567" i="10"/>
  <c r="C566" i="10"/>
  <c r="B566" i="10"/>
  <c r="C565" i="10"/>
  <c r="B565" i="10"/>
  <c r="C564" i="10"/>
  <c r="B564" i="10"/>
  <c r="C563" i="10"/>
  <c r="B563" i="10"/>
  <c r="C562" i="10"/>
  <c r="B562" i="10"/>
  <c r="C561" i="10"/>
  <c r="B561" i="10"/>
  <c r="C560" i="10"/>
  <c r="B560" i="10"/>
  <c r="C559" i="10"/>
  <c r="B559" i="10"/>
  <c r="C558" i="10"/>
  <c r="B558" i="10"/>
  <c r="C557" i="10"/>
  <c r="B557" i="10"/>
  <c r="C556" i="10"/>
  <c r="B556" i="10"/>
  <c r="C555" i="10"/>
  <c r="B555" i="10"/>
  <c r="C554" i="10"/>
  <c r="B554" i="10"/>
  <c r="C553" i="10"/>
  <c r="B553" i="10"/>
  <c r="C552" i="10"/>
  <c r="B552" i="10"/>
  <c r="C551" i="10"/>
  <c r="B551" i="10"/>
  <c r="C550" i="10"/>
  <c r="B550" i="10"/>
  <c r="C549" i="10"/>
  <c r="B549" i="10"/>
  <c r="C548" i="10"/>
  <c r="B548" i="10"/>
  <c r="C547" i="10"/>
  <c r="B547" i="10"/>
  <c r="C546" i="10"/>
  <c r="B546" i="10"/>
  <c r="C545" i="10"/>
  <c r="B545" i="10"/>
  <c r="C544" i="10"/>
  <c r="B544" i="10"/>
  <c r="C543" i="10"/>
  <c r="B543" i="10"/>
  <c r="C542" i="10"/>
  <c r="B542" i="10"/>
  <c r="C541" i="10"/>
  <c r="B541" i="10"/>
  <c r="C540" i="10"/>
  <c r="B540" i="10"/>
  <c r="C539" i="10"/>
  <c r="B539" i="10"/>
  <c r="C538" i="10"/>
  <c r="B538" i="10"/>
  <c r="C537" i="10"/>
  <c r="B537" i="10"/>
  <c r="C536" i="10"/>
  <c r="B536" i="10"/>
  <c r="C535" i="10"/>
  <c r="B535" i="10"/>
  <c r="C534" i="10"/>
  <c r="B534" i="10"/>
  <c r="C533" i="10"/>
  <c r="B533" i="10"/>
  <c r="C532" i="10"/>
  <c r="B532" i="10"/>
  <c r="C531" i="10"/>
  <c r="B531" i="10"/>
  <c r="C530" i="10"/>
  <c r="B530" i="10"/>
  <c r="C529" i="10"/>
  <c r="B529" i="10"/>
  <c r="C528" i="10"/>
  <c r="B528" i="10"/>
  <c r="C527" i="10"/>
  <c r="B527" i="10"/>
  <c r="C526" i="10"/>
  <c r="B526" i="10"/>
  <c r="C525" i="10"/>
  <c r="B525" i="10"/>
  <c r="C524" i="10"/>
  <c r="B524" i="10"/>
  <c r="C523" i="10"/>
  <c r="B523" i="10"/>
  <c r="C522" i="10"/>
  <c r="B522" i="10"/>
  <c r="C521" i="10"/>
  <c r="B521" i="10"/>
  <c r="C520" i="10"/>
  <c r="B520" i="10"/>
  <c r="C519" i="10"/>
  <c r="B519" i="10"/>
  <c r="C518" i="10"/>
  <c r="B518" i="10"/>
  <c r="C517" i="10"/>
  <c r="B517" i="10"/>
  <c r="C516" i="10"/>
  <c r="B516" i="10"/>
  <c r="C515" i="10"/>
  <c r="B515" i="10"/>
  <c r="C514" i="10"/>
  <c r="B514" i="10"/>
  <c r="C513" i="10"/>
  <c r="B513" i="10"/>
  <c r="C512" i="10"/>
  <c r="B512" i="10"/>
  <c r="C511" i="10"/>
  <c r="B511" i="10"/>
  <c r="C510" i="10"/>
  <c r="B510" i="10"/>
  <c r="C509" i="10"/>
  <c r="B509" i="10"/>
  <c r="C508" i="10"/>
  <c r="B508" i="10"/>
  <c r="C507" i="10"/>
  <c r="B507" i="10"/>
  <c r="C506" i="10"/>
  <c r="B506" i="10"/>
  <c r="C505" i="10"/>
  <c r="B505" i="10"/>
  <c r="C504" i="10"/>
  <c r="B504" i="10"/>
  <c r="C503" i="10"/>
  <c r="B503" i="10"/>
  <c r="C502" i="10"/>
  <c r="B502" i="10"/>
  <c r="C501" i="10"/>
  <c r="B501" i="10"/>
  <c r="C500" i="10"/>
  <c r="B500" i="10"/>
  <c r="C499" i="10"/>
  <c r="B499" i="10"/>
  <c r="C498" i="10"/>
  <c r="B498" i="10"/>
  <c r="C497" i="10"/>
  <c r="B497" i="10"/>
  <c r="C496" i="10"/>
  <c r="B496" i="10"/>
  <c r="C495" i="10"/>
  <c r="B495" i="10"/>
  <c r="C494" i="10"/>
  <c r="B494" i="10"/>
  <c r="C493" i="10"/>
  <c r="B493" i="10"/>
  <c r="C492" i="10"/>
  <c r="B492" i="10"/>
  <c r="C491" i="10"/>
  <c r="B491" i="10"/>
  <c r="C490" i="10"/>
  <c r="B490" i="10"/>
  <c r="C489" i="10"/>
  <c r="B489" i="10"/>
  <c r="C488" i="10"/>
  <c r="B488" i="10"/>
  <c r="C487" i="10"/>
  <c r="B487" i="10"/>
  <c r="C486" i="10"/>
  <c r="B486" i="10"/>
  <c r="C485" i="10"/>
  <c r="B485" i="10"/>
  <c r="C484" i="10"/>
  <c r="B484" i="10"/>
  <c r="C483" i="10"/>
  <c r="B483" i="10"/>
  <c r="C482" i="10"/>
  <c r="B482" i="10"/>
  <c r="C481" i="10"/>
  <c r="B481" i="10"/>
  <c r="C480" i="10"/>
  <c r="B480" i="10"/>
  <c r="C479" i="10"/>
  <c r="B479" i="10"/>
  <c r="C478" i="10"/>
  <c r="B478" i="10"/>
  <c r="C477" i="10"/>
  <c r="B477" i="10"/>
  <c r="C476" i="10"/>
  <c r="B476" i="10"/>
  <c r="C475" i="10"/>
  <c r="B475" i="10"/>
  <c r="C474" i="10"/>
  <c r="B474" i="10"/>
  <c r="C473" i="10"/>
  <c r="B473" i="10"/>
  <c r="C472" i="10"/>
  <c r="B472" i="10"/>
  <c r="C471" i="10"/>
  <c r="B471" i="10"/>
  <c r="C470" i="10"/>
  <c r="B470" i="10"/>
  <c r="C469" i="10"/>
  <c r="B469" i="10"/>
  <c r="C468" i="10"/>
  <c r="B468" i="10"/>
  <c r="C467" i="10"/>
  <c r="B467" i="10"/>
  <c r="C466" i="10"/>
  <c r="B466" i="10"/>
  <c r="C465" i="10"/>
  <c r="B465" i="10"/>
  <c r="C464" i="10"/>
  <c r="B464" i="10"/>
  <c r="C463" i="10"/>
  <c r="B463" i="10"/>
  <c r="C462" i="10"/>
  <c r="B462" i="10"/>
  <c r="C461" i="10"/>
  <c r="B461" i="10"/>
  <c r="C460" i="10"/>
  <c r="B460" i="10"/>
  <c r="C459" i="10"/>
  <c r="B459" i="10"/>
  <c r="C458" i="10"/>
  <c r="B458" i="10"/>
  <c r="C457" i="10"/>
  <c r="B457" i="10"/>
  <c r="C456" i="10"/>
  <c r="B456" i="10"/>
  <c r="C455" i="10"/>
  <c r="B455" i="10"/>
  <c r="C454" i="10"/>
  <c r="B454" i="10"/>
  <c r="C453" i="10"/>
  <c r="B453" i="10"/>
  <c r="C452" i="10"/>
  <c r="B452" i="10"/>
  <c r="C451" i="10"/>
  <c r="B451" i="10"/>
  <c r="C450" i="10"/>
  <c r="B450" i="10"/>
  <c r="C449" i="10"/>
  <c r="B449" i="10"/>
  <c r="C448" i="10"/>
  <c r="B448" i="10"/>
  <c r="C447" i="10"/>
  <c r="B447" i="10"/>
  <c r="C446" i="10"/>
  <c r="B446" i="10"/>
  <c r="C445" i="10"/>
  <c r="B445" i="10"/>
  <c r="C444" i="10"/>
  <c r="B444" i="10"/>
  <c r="C443" i="10"/>
  <c r="B443" i="10"/>
  <c r="C442" i="10"/>
  <c r="B442" i="10"/>
  <c r="C441" i="10"/>
  <c r="B441" i="10"/>
  <c r="C440" i="10"/>
  <c r="B440" i="10"/>
  <c r="C439" i="10"/>
  <c r="B439" i="10"/>
  <c r="C438" i="10"/>
  <c r="B438" i="10"/>
  <c r="C437" i="10"/>
  <c r="B437" i="10"/>
  <c r="C436" i="10"/>
  <c r="B436" i="10"/>
  <c r="C435" i="10"/>
  <c r="B435" i="10"/>
  <c r="C434" i="10"/>
  <c r="B434" i="10"/>
  <c r="C433" i="10"/>
  <c r="B433" i="10"/>
  <c r="C432" i="10"/>
  <c r="B432" i="10"/>
  <c r="C431" i="10"/>
  <c r="B431" i="10"/>
  <c r="C430" i="10"/>
  <c r="B430" i="10"/>
  <c r="C429" i="10"/>
  <c r="B429" i="10"/>
  <c r="C428" i="10"/>
  <c r="B428" i="10"/>
  <c r="C427" i="10"/>
  <c r="B427" i="10"/>
  <c r="C426" i="10"/>
  <c r="B426" i="10"/>
  <c r="C425" i="10"/>
  <c r="B425" i="10"/>
  <c r="C424" i="10"/>
  <c r="B424" i="10"/>
  <c r="C423" i="10"/>
  <c r="B423" i="10"/>
  <c r="C422" i="10"/>
  <c r="B422" i="10"/>
  <c r="C421" i="10"/>
  <c r="B421" i="10"/>
  <c r="C420" i="10"/>
  <c r="B420" i="10"/>
  <c r="C419" i="10"/>
  <c r="B419" i="10"/>
  <c r="C418" i="10"/>
  <c r="B418" i="10"/>
  <c r="C417" i="10"/>
  <c r="B417" i="10"/>
  <c r="C416" i="10"/>
  <c r="B416" i="10"/>
  <c r="C415" i="10"/>
  <c r="B415" i="10"/>
  <c r="C414" i="10"/>
  <c r="B414" i="10"/>
  <c r="C413" i="10"/>
  <c r="B413" i="10"/>
  <c r="C412" i="10"/>
  <c r="B412" i="10"/>
  <c r="C411" i="10"/>
  <c r="B411" i="10"/>
  <c r="C410" i="10"/>
  <c r="B410" i="10"/>
  <c r="C409" i="10"/>
  <c r="B409" i="10"/>
  <c r="C408" i="10"/>
  <c r="B408" i="10"/>
  <c r="C407" i="10"/>
  <c r="B407" i="10"/>
  <c r="C406" i="10"/>
  <c r="B406" i="10"/>
  <c r="C405" i="10"/>
  <c r="B405" i="10"/>
  <c r="C404" i="10"/>
  <c r="B404" i="10"/>
  <c r="C403" i="10"/>
  <c r="B403" i="10"/>
  <c r="C402" i="10"/>
  <c r="B402" i="10"/>
  <c r="C401" i="10"/>
  <c r="B401" i="10"/>
  <c r="C400" i="10"/>
  <c r="B400" i="10"/>
  <c r="C399" i="10"/>
  <c r="B399" i="10"/>
  <c r="C398" i="10"/>
  <c r="B398" i="10"/>
  <c r="C397" i="10"/>
  <c r="B397" i="10"/>
  <c r="C396" i="10"/>
  <c r="B396" i="10"/>
  <c r="C395" i="10"/>
  <c r="B395" i="10"/>
  <c r="C394" i="10"/>
  <c r="B394" i="10"/>
  <c r="C393" i="10"/>
  <c r="B393" i="10"/>
  <c r="C392" i="10"/>
  <c r="B392" i="10"/>
  <c r="C391" i="10"/>
  <c r="B391" i="10"/>
  <c r="C390" i="10"/>
  <c r="B390" i="10"/>
  <c r="C389" i="10"/>
  <c r="B389" i="10"/>
  <c r="C388" i="10"/>
  <c r="B388" i="10"/>
  <c r="C387" i="10"/>
  <c r="B387" i="10"/>
  <c r="C386" i="10"/>
  <c r="B386" i="10"/>
  <c r="C385" i="10"/>
  <c r="B385" i="10"/>
  <c r="C384" i="10"/>
  <c r="B384" i="10"/>
  <c r="C383" i="10"/>
  <c r="B383" i="10"/>
  <c r="C382" i="10"/>
  <c r="B382" i="10"/>
  <c r="C381" i="10"/>
  <c r="B381" i="10"/>
  <c r="C380" i="10"/>
  <c r="B380" i="10"/>
  <c r="C379" i="10"/>
  <c r="B379" i="10"/>
  <c r="C378" i="10"/>
  <c r="B378" i="10"/>
  <c r="C377" i="10"/>
  <c r="B377" i="10"/>
  <c r="C376" i="10"/>
  <c r="B376" i="10"/>
  <c r="C375" i="10"/>
  <c r="B375" i="10"/>
  <c r="C374" i="10"/>
  <c r="B374" i="10"/>
  <c r="C373" i="10"/>
  <c r="B373" i="10"/>
  <c r="C372" i="10"/>
  <c r="B372" i="10"/>
  <c r="C371" i="10"/>
  <c r="B371" i="10"/>
  <c r="C370" i="10"/>
  <c r="B370" i="10"/>
  <c r="C369" i="10"/>
  <c r="B369" i="10"/>
  <c r="C368" i="10"/>
  <c r="B368" i="10"/>
  <c r="C367" i="10"/>
  <c r="B367" i="10"/>
  <c r="C366" i="10"/>
  <c r="B366" i="10"/>
  <c r="C365" i="10"/>
  <c r="B365" i="10"/>
  <c r="C364" i="10"/>
  <c r="B364" i="10"/>
  <c r="C363" i="10"/>
  <c r="B363" i="10"/>
  <c r="C362" i="10"/>
  <c r="B362" i="10"/>
  <c r="C361" i="10"/>
  <c r="B361" i="10"/>
  <c r="C360" i="10"/>
  <c r="B360" i="10"/>
  <c r="C359" i="10"/>
  <c r="B359" i="10"/>
  <c r="C358" i="10"/>
  <c r="B358" i="10"/>
  <c r="C357" i="10"/>
  <c r="B357" i="10"/>
  <c r="C356" i="10"/>
  <c r="B356" i="10"/>
  <c r="C355" i="10"/>
  <c r="B355" i="10"/>
  <c r="C354" i="10"/>
  <c r="B354" i="10"/>
  <c r="C353" i="10"/>
  <c r="B353" i="10"/>
  <c r="C352" i="10"/>
  <c r="B352" i="10"/>
  <c r="C351" i="10"/>
  <c r="B351" i="10"/>
  <c r="C350" i="10"/>
  <c r="B350" i="10"/>
  <c r="C349" i="10"/>
  <c r="B349" i="10"/>
  <c r="C348" i="10"/>
  <c r="B348" i="10"/>
  <c r="C347" i="10"/>
  <c r="B347" i="10"/>
  <c r="C346" i="10"/>
  <c r="B346" i="10"/>
  <c r="C345" i="10"/>
  <c r="B345" i="10"/>
  <c r="C344" i="10"/>
  <c r="B344" i="10"/>
  <c r="C343" i="10"/>
  <c r="B343" i="10"/>
  <c r="C342" i="10"/>
  <c r="B342" i="10"/>
  <c r="C341" i="10"/>
  <c r="B341" i="10"/>
  <c r="C340" i="10"/>
  <c r="B340" i="10"/>
  <c r="C339" i="10"/>
  <c r="B339" i="10"/>
  <c r="C338" i="10"/>
  <c r="B338" i="10"/>
  <c r="C337" i="10"/>
  <c r="B337" i="10"/>
  <c r="C336" i="10"/>
  <c r="B336" i="10"/>
  <c r="C335" i="10"/>
  <c r="B335" i="10"/>
  <c r="C334" i="10"/>
  <c r="B334" i="10"/>
  <c r="C333" i="10"/>
  <c r="B333" i="10"/>
  <c r="C332" i="10"/>
  <c r="B332" i="10"/>
  <c r="C331" i="10"/>
  <c r="B331" i="10"/>
  <c r="C330" i="10"/>
  <c r="B330" i="10"/>
  <c r="C329" i="10"/>
  <c r="B329" i="10"/>
  <c r="C328" i="10"/>
  <c r="B328" i="10"/>
  <c r="C327" i="10"/>
  <c r="B327" i="10"/>
  <c r="C326" i="10"/>
  <c r="B326" i="10"/>
  <c r="C325" i="10"/>
  <c r="B325" i="10"/>
  <c r="C324" i="10"/>
  <c r="B324" i="10"/>
  <c r="C323" i="10"/>
  <c r="B323" i="10"/>
  <c r="C322" i="10"/>
  <c r="B322" i="10"/>
  <c r="C321" i="10"/>
  <c r="B321" i="10"/>
  <c r="C320" i="10"/>
  <c r="B320" i="10"/>
  <c r="C319" i="10"/>
  <c r="B319" i="10"/>
  <c r="C318" i="10"/>
  <c r="B318" i="10"/>
  <c r="C317" i="10"/>
  <c r="B317" i="10"/>
  <c r="C316" i="10"/>
  <c r="B316" i="10"/>
  <c r="C315" i="10"/>
  <c r="B315" i="10"/>
  <c r="C314" i="10"/>
  <c r="B314" i="10"/>
  <c r="C313" i="10"/>
  <c r="B313" i="10"/>
  <c r="C312" i="10"/>
  <c r="B312" i="10"/>
  <c r="C311" i="10"/>
  <c r="B311" i="10"/>
  <c r="C310" i="10"/>
  <c r="B310" i="10"/>
  <c r="C309" i="10"/>
  <c r="B309" i="10"/>
  <c r="C308" i="10"/>
  <c r="B308" i="10"/>
  <c r="C307" i="10"/>
  <c r="B307" i="10"/>
  <c r="C306" i="10"/>
  <c r="B306" i="10"/>
  <c r="C305" i="10"/>
  <c r="B305" i="10"/>
  <c r="C304" i="10"/>
  <c r="B304" i="10"/>
  <c r="C303" i="10"/>
  <c r="B303" i="10"/>
  <c r="C302" i="10"/>
  <c r="B302" i="10"/>
  <c r="C301" i="10"/>
  <c r="B301" i="10"/>
  <c r="C300" i="10"/>
  <c r="B300" i="10"/>
  <c r="C299" i="10"/>
  <c r="B299" i="10"/>
  <c r="C298" i="10"/>
  <c r="B298" i="10"/>
  <c r="C297" i="10"/>
  <c r="B297" i="10"/>
  <c r="C296" i="10"/>
  <c r="B296" i="10"/>
  <c r="C295" i="10"/>
  <c r="B295" i="10"/>
  <c r="C294" i="10"/>
  <c r="B294" i="10"/>
  <c r="C293" i="10"/>
  <c r="B293" i="10"/>
  <c r="C292" i="10"/>
  <c r="B292" i="10"/>
  <c r="C291" i="10"/>
  <c r="B291" i="10"/>
  <c r="C290" i="10"/>
  <c r="B290" i="10"/>
  <c r="C289" i="10"/>
  <c r="B289" i="10"/>
  <c r="C288" i="10"/>
  <c r="B288" i="10"/>
  <c r="C287" i="10"/>
  <c r="B287" i="10"/>
  <c r="C286" i="10"/>
  <c r="B286" i="10"/>
  <c r="C285" i="10"/>
  <c r="B285" i="10"/>
  <c r="C284" i="10"/>
  <c r="B284" i="10"/>
  <c r="C283" i="10"/>
  <c r="B283" i="10"/>
  <c r="C282" i="10"/>
  <c r="B282" i="10"/>
  <c r="C281" i="10"/>
  <c r="B281" i="10"/>
  <c r="C280" i="10"/>
  <c r="B280" i="10"/>
  <c r="C279" i="10"/>
  <c r="B279" i="10"/>
  <c r="C278" i="10"/>
  <c r="B278" i="10"/>
  <c r="C277" i="10"/>
  <c r="B277" i="10"/>
  <c r="C276" i="10"/>
  <c r="B276" i="10"/>
  <c r="C275" i="10"/>
  <c r="B275" i="10"/>
  <c r="C274" i="10"/>
  <c r="B274" i="10"/>
  <c r="C273" i="10"/>
  <c r="B273" i="10"/>
  <c r="C272" i="10"/>
  <c r="B272" i="10"/>
  <c r="C271" i="10"/>
  <c r="B271" i="10"/>
  <c r="C270" i="10"/>
  <c r="B270" i="10"/>
  <c r="C269" i="10"/>
  <c r="B269" i="10"/>
  <c r="C268" i="10"/>
  <c r="B268" i="10"/>
  <c r="C267" i="10"/>
  <c r="B267" i="10"/>
  <c r="C266" i="10"/>
  <c r="B266" i="10"/>
  <c r="C265" i="10"/>
  <c r="B265" i="10"/>
  <c r="C264" i="10"/>
  <c r="B264" i="10"/>
  <c r="C263" i="10"/>
  <c r="B263" i="10"/>
  <c r="C262" i="10"/>
  <c r="B262" i="10"/>
  <c r="C261" i="10"/>
  <c r="B261" i="10"/>
  <c r="C260" i="10"/>
  <c r="B260" i="10"/>
  <c r="C259" i="10"/>
  <c r="B259" i="10"/>
  <c r="C258" i="10"/>
  <c r="B258" i="10"/>
  <c r="C257" i="10"/>
  <c r="B257" i="10"/>
  <c r="C256" i="10"/>
  <c r="B256" i="10"/>
  <c r="C255" i="10"/>
  <c r="B255" i="10"/>
  <c r="C254" i="10"/>
  <c r="B254" i="10"/>
  <c r="C253" i="10"/>
  <c r="B253" i="10"/>
  <c r="C252" i="10"/>
  <c r="B252" i="10"/>
  <c r="C251" i="10"/>
  <c r="B251" i="10"/>
  <c r="C250" i="10"/>
  <c r="B250" i="10"/>
  <c r="C249" i="10"/>
  <c r="B249" i="10"/>
  <c r="C248" i="10"/>
  <c r="B248" i="10"/>
  <c r="C247" i="10"/>
  <c r="B247" i="10"/>
  <c r="C246" i="10"/>
  <c r="B246" i="10"/>
  <c r="C245" i="10"/>
  <c r="B245" i="10"/>
  <c r="C244" i="10"/>
  <c r="B244" i="10"/>
  <c r="C243" i="10"/>
  <c r="B243" i="10"/>
  <c r="C242" i="10"/>
  <c r="B242" i="10"/>
  <c r="C241" i="10"/>
  <c r="B241" i="10"/>
  <c r="C240" i="10"/>
  <c r="B240" i="10"/>
  <c r="C239" i="10"/>
  <c r="B239" i="10"/>
  <c r="C238" i="10"/>
  <c r="B238" i="10"/>
  <c r="C237" i="10"/>
  <c r="B237" i="10"/>
  <c r="C236" i="10"/>
  <c r="B236" i="10"/>
  <c r="C235" i="10"/>
  <c r="B235" i="10"/>
  <c r="C234" i="10"/>
  <c r="B234" i="10"/>
  <c r="C233" i="10"/>
  <c r="B233" i="10"/>
  <c r="C232" i="10"/>
  <c r="B232" i="10"/>
  <c r="C231" i="10"/>
  <c r="B231" i="10"/>
  <c r="C230" i="10"/>
  <c r="B230" i="10"/>
  <c r="C229" i="10"/>
  <c r="B229" i="10"/>
  <c r="C228" i="10"/>
  <c r="B228" i="10"/>
  <c r="C227" i="10"/>
  <c r="B227" i="10"/>
  <c r="C226" i="10"/>
  <c r="B226" i="10"/>
  <c r="C225" i="10"/>
  <c r="B225" i="10"/>
  <c r="C224" i="10"/>
  <c r="B224" i="10"/>
  <c r="C223" i="10"/>
  <c r="B223" i="10"/>
  <c r="C222" i="10"/>
  <c r="B222" i="10"/>
  <c r="C221" i="10"/>
  <c r="B221" i="10"/>
  <c r="C220" i="10"/>
  <c r="B220" i="10"/>
  <c r="C219" i="10"/>
  <c r="B219" i="10"/>
  <c r="C218" i="10"/>
  <c r="B218" i="10"/>
  <c r="C217" i="10"/>
  <c r="B217" i="10"/>
  <c r="C216" i="10"/>
  <c r="B216" i="10"/>
  <c r="C215" i="10"/>
  <c r="B215" i="10"/>
  <c r="C214" i="10"/>
  <c r="B214" i="10"/>
  <c r="C213" i="10"/>
  <c r="B213" i="10"/>
  <c r="C212" i="10"/>
  <c r="B212" i="10"/>
  <c r="C211" i="10"/>
  <c r="B211" i="10"/>
  <c r="C210" i="10"/>
  <c r="B210" i="10"/>
  <c r="C209" i="10"/>
  <c r="B209" i="10"/>
  <c r="C208" i="10"/>
  <c r="B208" i="10"/>
  <c r="C207" i="10"/>
  <c r="B207" i="10"/>
  <c r="C206" i="10"/>
  <c r="B206" i="10"/>
  <c r="C205" i="10"/>
  <c r="B205" i="10"/>
  <c r="C204" i="10"/>
  <c r="B204" i="10"/>
  <c r="C203" i="10"/>
  <c r="B203" i="10"/>
  <c r="C202" i="10"/>
  <c r="B202" i="10"/>
  <c r="C201" i="10"/>
  <c r="B201" i="10"/>
  <c r="C200" i="10"/>
  <c r="B200" i="10"/>
  <c r="C199" i="10"/>
  <c r="B199" i="10"/>
  <c r="C198" i="10"/>
  <c r="B198" i="10"/>
  <c r="C197" i="10"/>
  <c r="B197" i="10"/>
  <c r="C196" i="10"/>
  <c r="B196" i="10"/>
  <c r="C195" i="10"/>
  <c r="B195" i="10"/>
  <c r="C194" i="10"/>
  <c r="B194" i="10"/>
  <c r="C193" i="10"/>
  <c r="B193" i="10"/>
  <c r="C192" i="10"/>
  <c r="B192" i="10"/>
  <c r="C191" i="10"/>
  <c r="B191" i="10"/>
  <c r="C190" i="10"/>
  <c r="B190" i="10"/>
  <c r="C189" i="10"/>
  <c r="B189" i="10"/>
  <c r="C188" i="10"/>
  <c r="B188" i="10"/>
  <c r="C187" i="10"/>
  <c r="B187" i="10"/>
  <c r="C186" i="10"/>
  <c r="B186" i="10"/>
  <c r="C185" i="10"/>
  <c r="B185" i="10"/>
  <c r="C184" i="10"/>
  <c r="B184" i="10"/>
  <c r="C183" i="10"/>
  <c r="B183" i="10"/>
  <c r="C182" i="10"/>
  <c r="B182" i="10"/>
  <c r="C181" i="10"/>
  <c r="B181" i="10"/>
  <c r="C180" i="10"/>
  <c r="B180" i="10"/>
  <c r="C179" i="10"/>
  <c r="B179" i="10"/>
  <c r="C178" i="10"/>
  <c r="B178" i="10"/>
  <c r="C177" i="10"/>
  <c r="B177" i="10"/>
  <c r="C176" i="10"/>
  <c r="B176" i="10"/>
  <c r="C175" i="10"/>
  <c r="B175" i="10"/>
  <c r="C174" i="10"/>
  <c r="B174" i="10"/>
  <c r="C173" i="10"/>
  <c r="B173" i="10"/>
  <c r="C172" i="10"/>
  <c r="B172" i="10"/>
  <c r="C171" i="10"/>
  <c r="B171" i="10"/>
  <c r="C170" i="10"/>
  <c r="B170" i="10"/>
  <c r="C169" i="10"/>
  <c r="B169" i="10"/>
  <c r="C168" i="10"/>
  <c r="B168" i="10"/>
  <c r="C167" i="10"/>
  <c r="B167" i="10"/>
  <c r="C166" i="10"/>
  <c r="B166" i="10"/>
  <c r="C165" i="10"/>
  <c r="B165" i="10"/>
  <c r="C164" i="10"/>
  <c r="B164" i="10"/>
  <c r="C163" i="10"/>
  <c r="B163" i="10"/>
  <c r="C162" i="10"/>
  <c r="B162" i="10"/>
  <c r="C161" i="10"/>
  <c r="B161" i="10"/>
  <c r="C160" i="10"/>
  <c r="B160" i="10"/>
  <c r="C159" i="10"/>
  <c r="B159" i="10"/>
  <c r="C158" i="10"/>
  <c r="B158" i="10"/>
  <c r="C157" i="10"/>
  <c r="B157" i="10"/>
  <c r="C156" i="10"/>
  <c r="B156" i="10"/>
  <c r="C155" i="10"/>
  <c r="B155" i="10"/>
  <c r="C154" i="10"/>
  <c r="B154" i="10"/>
  <c r="C153" i="10"/>
  <c r="B153" i="10"/>
  <c r="C152" i="10"/>
  <c r="B152" i="10"/>
  <c r="C151" i="10"/>
  <c r="B151" i="10"/>
  <c r="C150" i="10"/>
  <c r="B150" i="10"/>
  <c r="C149" i="10"/>
  <c r="B149" i="10"/>
  <c r="C148" i="10"/>
  <c r="B148" i="10"/>
  <c r="C147" i="10"/>
  <c r="B147" i="10"/>
  <c r="C146" i="10"/>
  <c r="B146" i="10"/>
  <c r="C145" i="10"/>
  <c r="B145" i="10"/>
  <c r="C144" i="10"/>
  <c r="B144" i="10"/>
  <c r="C143" i="10"/>
  <c r="B143" i="10"/>
  <c r="C142" i="10"/>
  <c r="B142" i="10"/>
  <c r="C141" i="10"/>
  <c r="B141" i="10"/>
  <c r="C140" i="10"/>
  <c r="B140" i="10"/>
  <c r="C139" i="10"/>
  <c r="B139" i="10"/>
  <c r="C138" i="10"/>
  <c r="B138" i="10"/>
  <c r="C137" i="10"/>
  <c r="B137" i="10"/>
  <c r="C136" i="10"/>
  <c r="B136" i="10"/>
  <c r="C135" i="10"/>
  <c r="B135" i="10"/>
  <c r="C134" i="10"/>
  <c r="B134" i="10"/>
  <c r="C133" i="10"/>
  <c r="B133" i="10"/>
  <c r="C132" i="10"/>
  <c r="B132" i="10"/>
  <c r="C131" i="10"/>
  <c r="B131" i="10"/>
  <c r="C130" i="10"/>
  <c r="B130" i="10"/>
  <c r="C129" i="10"/>
  <c r="B129" i="10"/>
  <c r="C128" i="10"/>
  <c r="B128" i="10"/>
  <c r="C127" i="10"/>
  <c r="B127" i="10"/>
  <c r="C126" i="10"/>
  <c r="B126" i="10"/>
  <c r="C125" i="10"/>
  <c r="B125" i="10"/>
  <c r="C124" i="10"/>
  <c r="B124" i="10"/>
  <c r="C123" i="10"/>
  <c r="B123" i="10"/>
  <c r="C122" i="10"/>
  <c r="B122" i="10"/>
  <c r="C121" i="10"/>
  <c r="B121" i="10"/>
  <c r="C120" i="10"/>
  <c r="B120" i="10"/>
  <c r="C119" i="10"/>
  <c r="B119" i="10"/>
  <c r="C118" i="10"/>
  <c r="B118" i="10"/>
  <c r="C117" i="10"/>
  <c r="B117" i="10"/>
  <c r="C116" i="10"/>
  <c r="B116" i="10"/>
  <c r="C115" i="10"/>
  <c r="B115" i="10"/>
  <c r="C114" i="10"/>
  <c r="B114" i="10"/>
  <c r="C113" i="10"/>
  <c r="B113" i="10"/>
  <c r="C112" i="10"/>
  <c r="B112" i="10"/>
  <c r="C111" i="10"/>
  <c r="B111" i="10"/>
  <c r="C110" i="10"/>
  <c r="B110" i="10"/>
  <c r="C109" i="10"/>
  <c r="B109" i="10"/>
  <c r="C108" i="10"/>
  <c r="B108" i="10"/>
  <c r="C107" i="10"/>
  <c r="B107" i="10"/>
  <c r="C106" i="10"/>
  <c r="B106" i="10"/>
  <c r="C105" i="10"/>
  <c r="B105" i="10"/>
  <c r="C104" i="10"/>
  <c r="B104" i="10"/>
  <c r="C103" i="10"/>
  <c r="B103" i="10"/>
  <c r="C102" i="10"/>
  <c r="B102" i="10"/>
  <c r="C101" i="10"/>
  <c r="B101" i="10"/>
  <c r="C100" i="10"/>
  <c r="B100" i="10"/>
  <c r="C99" i="10"/>
  <c r="B99" i="10"/>
  <c r="C98" i="10"/>
  <c r="B98" i="10"/>
  <c r="C97" i="10"/>
  <c r="B97" i="10"/>
  <c r="C96" i="10"/>
  <c r="B96" i="10"/>
  <c r="C95" i="10"/>
  <c r="B95" i="10"/>
  <c r="C94" i="10"/>
  <c r="B94" i="10"/>
  <c r="C93" i="10"/>
  <c r="B93" i="10"/>
  <c r="C92" i="10"/>
  <c r="B92" i="10"/>
  <c r="C91" i="10"/>
  <c r="B91" i="10"/>
  <c r="C90" i="10"/>
  <c r="B90" i="10"/>
  <c r="C89" i="10"/>
  <c r="B89" i="10"/>
  <c r="C88" i="10"/>
  <c r="B88" i="10"/>
  <c r="C87" i="10"/>
  <c r="B87" i="10"/>
  <c r="C86" i="10"/>
  <c r="B86" i="10"/>
  <c r="C85" i="10"/>
  <c r="B85" i="10"/>
  <c r="C84" i="10"/>
  <c r="B84" i="10"/>
  <c r="C83" i="10"/>
  <c r="B83" i="10"/>
  <c r="C82" i="10"/>
  <c r="B82" i="10"/>
  <c r="C81" i="10"/>
  <c r="B81" i="10"/>
  <c r="C80" i="10"/>
  <c r="B80" i="10"/>
  <c r="C79" i="10"/>
  <c r="B79" i="10"/>
  <c r="C78" i="10"/>
  <c r="B78" i="10"/>
  <c r="C77" i="10"/>
  <c r="B77" i="10"/>
  <c r="C76" i="10"/>
  <c r="B76" i="10"/>
  <c r="C75" i="10"/>
  <c r="B75" i="10"/>
  <c r="C74" i="10"/>
  <c r="B74" i="10"/>
  <c r="C73" i="10"/>
  <c r="B73" i="10"/>
  <c r="C72" i="10"/>
  <c r="B72" i="10"/>
  <c r="C71" i="10"/>
  <c r="B71" i="10"/>
  <c r="C70" i="10"/>
  <c r="B70" i="10"/>
  <c r="C69" i="10"/>
  <c r="B69" i="10"/>
  <c r="C68" i="10"/>
  <c r="B68" i="10"/>
  <c r="C67" i="10"/>
  <c r="B67" i="10"/>
  <c r="C66" i="10"/>
  <c r="B66" i="10"/>
  <c r="C65" i="10"/>
  <c r="B65" i="10"/>
  <c r="C64" i="10"/>
  <c r="B64" i="10"/>
  <c r="C63" i="10"/>
  <c r="B63" i="10"/>
  <c r="C62" i="10"/>
  <c r="B62" i="10"/>
  <c r="C61" i="10"/>
  <c r="B61" i="10"/>
  <c r="C60" i="10"/>
  <c r="B60" i="10"/>
  <c r="C59" i="10"/>
  <c r="B59" i="10"/>
  <c r="C58" i="10"/>
  <c r="B58" i="10"/>
  <c r="C57" i="10"/>
  <c r="B57" i="10"/>
  <c r="C56" i="10"/>
  <c r="B56" i="10"/>
  <c r="C55" i="10"/>
  <c r="B55" i="10"/>
  <c r="C54" i="10"/>
  <c r="B54" i="10"/>
  <c r="C53" i="10"/>
  <c r="B53" i="10"/>
  <c r="C52" i="10"/>
  <c r="B52" i="10"/>
  <c r="C51" i="10"/>
  <c r="B51" i="10"/>
  <c r="C50" i="10"/>
  <c r="B50" i="10"/>
  <c r="C49" i="10"/>
  <c r="B49" i="10"/>
  <c r="C48" i="10"/>
  <c r="B48" i="10"/>
  <c r="C47" i="10"/>
  <c r="B47" i="10"/>
  <c r="C46" i="10"/>
  <c r="B46" i="10"/>
  <c r="C45" i="10"/>
  <c r="B45" i="10"/>
  <c r="C44" i="10"/>
  <c r="B44" i="10"/>
  <c r="C43" i="10"/>
  <c r="B43" i="10"/>
  <c r="C42" i="10"/>
  <c r="B42" i="10"/>
  <c r="C41" i="10"/>
  <c r="B41" i="10"/>
  <c r="C40" i="10"/>
  <c r="B40" i="10"/>
  <c r="C39" i="10"/>
  <c r="B39" i="10"/>
  <c r="C38" i="10"/>
  <c r="B38" i="10"/>
  <c r="C37" i="10"/>
  <c r="B37" i="10"/>
  <c r="C36" i="10"/>
  <c r="B36" i="10"/>
  <c r="C35" i="10"/>
  <c r="B35" i="10"/>
  <c r="C34" i="10"/>
  <c r="B34" i="10"/>
  <c r="C33" i="10"/>
  <c r="B33" i="10"/>
  <c r="C32" i="10"/>
  <c r="B32" i="10"/>
  <c r="C31" i="10"/>
  <c r="B31" i="10"/>
  <c r="C30" i="10"/>
  <c r="B30" i="10"/>
  <c r="C29" i="10"/>
  <c r="B29" i="10"/>
  <c r="C28" i="10"/>
  <c r="B28" i="10"/>
  <c r="C27" i="10"/>
  <c r="B27" i="10"/>
  <c r="C26" i="10"/>
  <c r="B26" i="10"/>
  <c r="C25" i="10"/>
  <c r="B25" i="10"/>
  <c r="C24" i="10"/>
  <c r="B24" i="10"/>
  <c r="C23" i="10"/>
  <c r="B23" i="10"/>
  <c r="C22" i="10"/>
  <c r="B22" i="10"/>
  <c r="C21" i="10"/>
  <c r="B21" i="10"/>
  <c r="C20" i="10"/>
  <c r="B20" i="10"/>
  <c r="C19" i="10"/>
  <c r="B19" i="10"/>
  <c r="C18" i="10"/>
  <c r="B18" i="10"/>
  <c r="C17" i="10"/>
  <c r="B17" i="10"/>
  <c r="C16" i="10"/>
  <c r="B16" i="10"/>
  <c r="C15" i="10"/>
  <c r="B15" i="10"/>
  <c r="AQ14" i="10"/>
  <c r="AP14" i="10"/>
  <c r="C14" i="10"/>
  <c r="B14" i="10"/>
  <c r="AQ13" i="10"/>
  <c r="AP13" i="10"/>
  <c r="C13" i="10"/>
  <c r="B13" i="10"/>
  <c r="AQ12" i="10"/>
  <c r="AP12" i="10"/>
  <c r="C12" i="10"/>
  <c r="B12" i="10"/>
  <c r="AQ11" i="10"/>
  <c r="AP11" i="10"/>
  <c r="C11" i="10"/>
  <c r="B11" i="10"/>
  <c r="AQ10" i="10"/>
  <c r="AP10" i="10"/>
  <c r="C10" i="10"/>
  <c r="B10" i="10"/>
  <c r="AQ9" i="10"/>
  <c r="AP9" i="10"/>
  <c r="C9" i="10"/>
  <c r="B9" i="10"/>
  <c r="AQ8" i="10"/>
  <c r="AP8" i="10"/>
  <c r="C8" i="10"/>
  <c r="B8" i="10"/>
  <c r="AQ7" i="10"/>
  <c r="AP7" i="10"/>
  <c r="C7" i="10"/>
  <c r="B7" i="10"/>
  <c r="C6" i="10"/>
  <c r="B6" i="10"/>
  <c r="C2005" i="9"/>
  <c r="B2005" i="9"/>
  <c r="C2004" i="9"/>
  <c r="B2004" i="9"/>
  <c r="C2003" i="9"/>
  <c r="B2003" i="9"/>
  <c r="C2002" i="9"/>
  <c r="B2002" i="9"/>
  <c r="C2001" i="9"/>
  <c r="B2001" i="9"/>
  <c r="C2000" i="9"/>
  <c r="B2000" i="9"/>
  <c r="C1999" i="9"/>
  <c r="B1999" i="9"/>
  <c r="C1998" i="9"/>
  <c r="B1998" i="9"/>
  <c r="C1997" i="9"/>
  <c r="B1997" i="9"/>
  <c r="C1996" i="9"/>
  <c r="B1996" i="9"/>
  <c r="C1995" i="9"/>
  <c r="B1995" i="9"/>
  <c r="C1994" i="9"/>
  <c r="B1994" i="9"/>
  <c r="C1993" i="9"/>
  <c r="B1993" i="9"/>
  <c r="C1992" i="9"/>
  <c r="B1992" i="9"/>
  <c r="C1991" i="9"/>
  <c r="B1991" i="9"/>
  <c r="C1990" i="9"/>
  <c r="B1990" i="9"/>
  <c r="C1989" i="9"/>
  <c r="B1989" i="9"/>
  <c r="C1988" i="9"/>
  <c r="B1988" i="9"/>
  <c r="C1987" i="9"/>
  <c r="B1987" i="9"/>
  <c r="C1986" i="9"/>
  <c r="B1986" i="9"/>
  <c r="C1985" i="9"/>
  <c r="B1985" i="9"/>
  <c r="C1984" i="9"/>
  <c r="B1984" i="9"/>
  <c r="C1983" i="9"/>
  <c r="B1983" i="9"/>
  <c r="C1982" i="9"/>
  <c r="B1982" i="9"/>
  <c r="C1981" i="9"/>
  <c r="B1981" i="9"/>
  <c r="C1980" i="9"/>
  <c r="B1980" i="9"/>
  <c r="C1979" i="9"/>
  <c r="B1979" i="9"/>
  <c r="C1978" i="9"/>
  <c r="B1978" i="9"/>
  <c r="C1977" i="9"/>
  <c r="B1977" i="9"/>
  <c r="C1976" i="9"/>
  <c r="B1976" i="9"/>
  <c r="C1975" i="9"/>
  <c r="B1975" i="9"/>
  <c r="C1974" i="9"/>
  <c r="B1974" i="9"/>
  <c r="C1973" i="9"/>
  <c r="B1973" i="9"/>
  <c r="C1972" i="9"/>
  <c r="B1972" i="9"/>
  <c r="C1971" i="9"/>
  <c r="B1971" i="9"/>
  <c r="C1970" i="9"/>
  <c r="B1970" i="9"/>
  <c r="C1969" i="9"/>
  <c r="B1969" i="9"/>
  <c r="C1968" i="9"/>
  <c r="B1968" i="9"/>
  <c r="C1967" i="9"/>
  <c r="B1967" i="9"/>
  <c r="C1966" i="9"/>
  <c r="B1966" i="9"/>
  <c r="C1965" i="9"/>
  <c r="B1965" i="9"/>
  <c r="C1964" i="9"/>
  <c r="B1964" i="9"/>
  <c r="C1963" i="9"/>
  <c r="B1963" i="9"/>
  <c r="C1962" i="9"/>
  <c r="B1962" i="9"/>
  <c r="C1961" i="9"/>
  <c r="B1961" i="9"/>
  <c r="C1960" i="9"/>
  <c r="B1960" i="9"/>
  <c r="C1959" i="9"/>
  <c r="B1959" i="9"/>
  <c r="C1958" i="9"/>
  <c r="B1958" i="9"/>
  <c r="C1957" i="9"/>
  <c r="B1957" i="9"/>
  <c r="C1956" i="9"/>
  <c r="B1956" i="9"/>
  <c r="C1955" i="9"/>
  <c r="B1955" i="9"/>
  <c r="C1954" i="9"/>
  <c r="B1954" i="9"/>
  <c r="C1953" i="9"/>
  <c r="B1953" i="9"/>
  <c r="C1952" i="9"/>
  <c r="B1952" i="9"/>
  <c r="C1951" i="9"/>
  <c r="B1951" i="9"/>
  <c r="C1950" i="9"/>
  <c r="B1950" i="9"/>
  <c r="C1949" i="9"/>
  <c r="B1949" i="9"/>
  <c r="C1948" i="9"/>
  <c r="B1948" i="9"/>
  <c r="C1947" i="9"/>
  <c r="B1947" i="9"/>
  <c r="C1946" i="9"/>
  <c r="B1946" i="9"/>
  <c r="C1945" i="9"/>
  <c r="B1945" i="9"/>
  <c r="C1944" i="9"/>
  <c r="B1944" i="9"/>
  <c r="C1943" i="9"/>
  <c r="B1943" i="9"/>
  <c r="C1942" i="9"/>
  <c r="B1942" i="9"/>
  <c r="C1941" i="9"/>
  <c r="B1941" i="9"/>
  <c r="C1940" i="9"/>
  <c r="B1940" i="9"/>
  <c r="C1939" i="9"/>
  <c r="B1939" i="9"/>
  <c r="C1938" i="9"/>
  <c r="B1938" i="9"/>
  <c r="C1937" i="9"/>
  <c r="B1937" i="9"/>
  <c r="C1936" i="9"/>
  <c r="B1936" i="9"/>
  <c r="C1935" i="9"/>
  <c r="B1935" i="9"/>
  <c r="C1934" i="9"/>
  <c r="B1934" i="9"/>
  <c r="C1933" i="9"/>
  <c r="B1933" i="9"/>
  <c r="C1932" i="9"/>
  <c r="B1932" i="9"/>
  <c r="C1931" i="9"/>
  <c r="B1931" i="9"/>
  <c r="C1930" i="9"/>
  <c r="B1930" i="9"/>
  <c r="C1929" i="9"/>
  <c r="B1929" i="9"/>
  <c r="C1928" i="9"/>
  <c r="B1928" i="9"/>
  <c r="C1927" i="9"/>
  <c r="B1927" i="9"/>
  <c r="C1926" i="9"/>
  <c r="B1926" i="9"/>
  <c r="C1925" i="9"/>
  <c r="B1925" i="9"/>
  <c r="C1924" i="9"/>
  <c r="B1924" i="9"/>
  <c r="C1923" i="9"/>
  <c r="B1923" i="9"/>
  <c r="C1922" i="9"/>
  <c r="B1922" i="9"/>
  <c r="C1921" i="9"/>
  <c r="B1921" i="9"/>
  <c r="C1920" i="9"/>
  <c r="B1920" i="9"/>
  <c r="C1919" i="9"/>
  <c r="B1919" i="9"/>
  <c r="C1918" i="9"/>
  <c r="B1918" i="9"/>
  <c r="C1917" i="9"/>
  <c r="B1917" i="9"/>
  <c r="C1916" i="9"/>
  <c r="B1916" i="9"/>
  <c r="C1915" i="9"/>
  <c r="B1915" i="9"/>
  <c r="C1914" i="9"/>
  <c r="B1914" i="9"/>
  <c r="C1913" i="9"/>
  <c r="B1913" i="9"/>
  <c r="C1912" i="9"/>
  <c r="B1912" i="9"/>
  <c r="C1911" i="9"/>
  <c r="B1911" i="9"/>
  <c r="C1910" i="9"/>
  <c r="B1910" i="9"/>
  <c r="C1909" i="9"/>
  <c r="B1909" i="9"/>
  <c r="C1908" i="9"/>
  <c r="B1908" i="9"/>
  <c r="C1907" i="9"/>
  <c r="B1907" i="9"/>
  <c r="C1906" i="9"/>
  <c r="B1906" i="9"/>
  <c r="C1905" i="9"/>
  <c r="B1905" i="9"/>
  <c r="C1904" i="9"/>
  <c r="B1904" i="9"/>
  <c r="C1903" i="9"/>
  <c r="B1903" i="9"/>
  <c r="C1902" i="9"/>
  <c r="B1902" i="9"/>
  <c r="C1901" i="9"/>
  <c r="B1901" i="9"/>
  <c r="C1900" i="9"/>
  <c r="B1900" i="9"/>
  <c r="C1899" i="9"/>
  <c r="B1899" i="9"/>
  <c r="C1898" i="9"/>
  <c r="B1898" i="9"/>
  <c r="C1897" i="9"/>
  <c r="B1897" i="9"/>
  <c r="C1896" i="9"/>
  <c r="B1896" i="9"/>
  <c r="C1895" i="9"/>
  <c r="B1895" i="9"/>
  <c r="C1894" i="9"/>
  <c r="B1894" i="9"/>
  <c r="C1893" i="9"/>
  <c r="B1893" i="9"/>
  <c r="C1892" i="9"/>
  <c r="B1892" i="9"/>
  <c r="C1891" i="9"/>
  <c r="B1891" i="9"/>
  <c r="C1890" i="9"/>
  <c r="B1890" i="9"/>
  <c r="C1889" i="9"/>
  <c r="B1889" i="9"/>
  <c r="C1888" i="9"/>
  <c r="B1888" i="9"/>
  <c r="C1887" i="9"/>
  <c r="B1887" i="9"/>
  <c r="C1886" i="9"/>
  <c r="B1886" i="9"/>
  <c r="C1885" i="9"/>
  <c r="B1885" i="9"/>
  <c r="C1884" i="9"/>
  <c r="B1884" i="9"/>
  <c r="C1883" i="9"/>
  <c r="B1883" i="9"/>
  <c r="C1882" i="9"/>
  <c r="B1882" i="9"/>
  <c r="C1881" i="9"/>
  <c r="B1881" i="9"/>
  <c r="C1880" i="9"/>
  <c r="B1880" i="9"/>
  <c r="C1879" i="9"/>
  <c r="B1879" i="9"/>
  <c r="C1878" i="9"/>
  <c r="B1878" i="9"/>
  <c r="C1877" i="9"/>
  <c r="B1877" i="9"/>
  <c r="C1876" i="9"/>
  <c r="B1876" i="9"/>
  <c r="C1875" i="9"/>
  <c r="B1875" i="9"/>
  <c r="C1874" i="9"/>
  <c r="B1874" i="9"/>
  <c r="C1873" i="9"/>
  <c r="B1873" i="9"/>
  <c r="C1872" i="9"/>
  <c r="B1872" i="9"/>
  <c r="C1871" i="9"/>
  <c r="B1871" i="9"/>
  <c r="C1870" i="9"/>
  <c r="B1870" i="9"/>
  <c r="C1869" i="9"/>
  <c r="B1869" i="9"/>
  <c r="C1868" i="9"/>
  <c r="B1868" i="9"/>
  <c r="C1867" i="9"/>
  <c r="B1867" i="9"/>
  <c r="C1866" i="9"/>
  <c r="B1866" i="9"/>
  <c r="C1865" i="9"/>
  <c r="B1865" i="9"/>
  <c r="C1864" i="9"/>
  <c r="B1864" i="9"/>
  <c r="C1863" i="9"/>
  <c r="B1863" i="9"/>
  <c r="C1862" i="9"/>
  <c r="B1862" i="9"/>
  <c r="C1861" i="9"/>
  <c r="B1861" i="9"/>
  <c r="C1860" i="9"/>
  <c r="B1860" i="9"/>
  <c r="C1859" i="9"/>
  <c r="B1859" i="9"/>
  <c r="C1858" i="9"/>
  <c r="B1858" i="9"/>
  <c r="C1857" i="9"/>
  <c r="B1857" i="9"/>
  <c r="C1856" i="9"/>
  <c r="B1856" i="9"/>
  <c r="C1855" i="9"/>
  <c r="B1855" i="9"/>
  <c r="C1854" i="9"/>
  <c r="B1854" i="9"/>
  <c r="C1853" i="9"/>
  <c r="B1853" i="9"/>
  <c r="C1852" i="9"/>
  <c r="B1852" i="9"/>
  <c r="C1851" i="9"/>
  <c r="B1851" i="9"/>
  <c r="C1850" i="9"/>
  <c r="B1850" i="9"/>
  <c r="C1849" i="9"/>
  <c r="B1849" i="9"/>
  <c r="C1848" i="9"/>
  <c r="B1848" i="9"/>
  <c r="C1847" i="9"/>
  <c r="B1847" i="9"/>
  <c r="C1846" i="9"/>
  <c r="B1846" i="9"/>
  <c r="C1845" i="9"/>
  <c r="B1845" i="9"/>
  <c r="C1844" i="9"/>
  <c r="B1844" i="9"/>
  <c r="C1843" i="9"/>
  <c r="B1843" i="9"/>
  <c r="C1842" i="9"/>
  <c r="B1842" i="9"/>
  <c r="C1841" i="9"/>
  <c r="B1841" i="9"/>
  <c r="C1840" i="9"/>
  <c r="B1840" i="9"/>
  <c r="C1839" i="9"/>
  <c r="B1839" i="9"/>
  <c r="C1838" i="9"/>
  <c r="B1838" i="9"/>
  <c r="C1837" i="9"/>
  <c r="B1837" i="9"/>
  <c r="C1836" i="9"/>
  <c r="B1836" i="9"/>
  <c r="C1835" i="9"/>
  <c r="B1835" i="9"/>
  <c r="C1834" i="9"/>
  <c r="B1834" i="9"/>
  <c r="C1833" i="9"/>
  <c r="B1833" i="9"/>
  <c r="C1832" i="9"/>
  <c r="B1832" i="9"/>
  <c r="C1831" i="9"/>
  <c r="B1831" i="9"/>
  <c r="C1830" i="9"/>
  <c r="B1830" i="9"/>
  <c r="C1829" i="9"/>
  <c r="B1829" i="9"/>
  <c r="C1828" i="9"/>
  <c r="B1828" i="9"/>
  <c r="C1827" i="9"/>
  <c r="B1827" i="9"/>
  <c r="C1826" i="9"/>
  <c r="B1826" i="9"/>
  <c r="C1825" i="9"/>
  <c r="B1825" i="9"/>
  <c r="C1824" i="9"/>
  <c r="B1824" i="9"/>
  <c r="C1823" i="9"/>
  <c r="B1823" i="9"/>
  <c r="C1822" i="9"/>
  <c r="B1822" i="9"/>
  <c r="C1821" i="9"/>
  <c r="B1821" i="9"/>
  <c r="C1820" i="9"/>
  <c r="B1820" i="9"/>
  <c r="C1819" i="9"/>
  <c r="B1819" i="9"/>
  <c r="C1818" i="9"/>
  <c r="B1818" i="9"/>
  <c r="C1817" i="9"/>
  <c r="B1817" i="9"/>
  <c r="C1816" i="9"/>
  <c r="B1816" i="9"/>
  <c r="C1815" i="9"/>
  <c r="B1815" i="9"/>
  <c r="C1814" i="9"/>
  <c r="B1814" i="9"/>
  <c r="C1813" i="9"/>
  <c r="B1813" i="9"/>
  <c r="C1812" i="9"/>
  <c r="B1812" i="9"/>
  <c r="C1811" i="9"/>
  <c r="B1811" i="9"/>
  <c r="C1810" i="9"/>
  <c r="B1810" i="9"/>
  <c r="C1809" i="9"/>
  <c r="B1809" i="9"/>
  <c r="C1808" i="9"/>
  <c r="B1808" i="9"/>
  <c r="C1807" i="9"/>
  <c r="B1807" i="9"/>
  <c r="C1806" i="9"/>
  <c r="B1806" i="9"/>
  <c r="C1805" i="9"/>
  <c r="B1805" i="9"/>
  <c r="C1804" i="9"/>
  <c r="B1804" i="9"/>
  <c r="C1803" i="9"/>
  <c r="B1803" i="9"/>
  <c r="C1802" i="9"/>
  <c r="B1802" i="9"/>
  <c r="C1801" i="9"/>
  <c r="B1801" i="9"/>
  <c r="C1800" i="9"/>
  <c r="B1800" i="9"/>
  <c r="C1799" i="9"/>
  <c r="B1799" i="9"/>
  <c r="C1798" i="9"/>
  <c r="B1798" i="9"/>
  <c r="C1797" i="9"/>
  <c r="B1797" i="9"/>
  <c r="C1796" i="9"/>
  <c r="B1796" i="9"/>
  <c r="C1795" i="9"/>
  <c r="B1795" i="9"/>
  <c r="C1794" i="9"/>
  <c r="B1794" i="9"/>
  <c r="C1793" i="9"/>
  <c r="B1793" i="9"/>
  <c r="C1792" i="9"/>
  <c r="B1792" i="9"/>
  <c r="C1791" i="9"/>
  <c r="B1791" i="9"/>
  <c r="C1790" i="9"/>
  <c r="B1790" i="9"/>
  <c r="C1789" i="9"/>
  <c r="B1789" i="9"/>
  <c r="C1788" i="9"/>
  <c r="B1788" i="9"/>
  <c r="C1787" i="9"/>
  <c r="B1787" i="9"/>
  <c r="C1786" i="9"/>
  <c r="B1786" i="9"/>
  <c r="C1785" i="9"/>
  <c r="B1785" i="9"/>
  <c r="C1784" i="9"/>
  <c r="B1784" i="9"/>
  <c r="C1783" i="9"/>
  <c r="B1783" i="9"/>
  <c r="C1782" i="9"/>
  <c r="B1782" i="9"/>
  <c r="C1781" i="9"/>
  <c r="B1781" i="9"/>
  <c r="C1780" i="9"/>
  <c r="B1780" i="9"/>
  <c r="C1779" i="9"/>
  <c r="B1779" i="9"/>
  <c r="C1778" i="9"/>
  <c r="B1778" i="9"/>
  <c r="C1777" i="9"/>
  <c r="B1777" i="9"/>
  <c r="C1776" i="9"/>
  <c r="B1776" i="9"/>
  <c r="C1775" i="9"/>
  <c r="B1775" i="9"/>
  <c r="C1774" i="9"/>
  <c r="B1774" i="9"/>
  <c r="C1773" i="9"/>
  <c r="B1773" i="9"/>
  <c r="C1772" i="9"/>
  <c r="B1772" i="9"/>
  <c r="C1771" i="9"/>
  <c r="B1771" i="9"/>
  <c r="C1770" i="9"/>
  <c r="B1770" i="9"/>
  <c r="C1769" i="9"/>
  <c r="B1769" i="9"/>
  <c r="C1768" i="9"/>
  <c r="B1768" i="9"/>
  <c r="C1767" i="9"/>
  <c r="B1767" i="9"/>
  <c r="C1766" i="9"/>
  <c r="B1766" i="9"/>
  <c r="C1765" i="9"/>
  <c r="B1765" i="9"/>
  <c r="C1764" i="9"/>
  <c r="B1764" i="9"/>
  <c r="C1763" i="9"/>
  <c r="B1763" i="9"/>
  <c r="C1762" i="9"/>
  <c r="B1762" i="9"/>
  <c r="C1761" i="9"/>
  <c r="B1761" i="9"/>
  <c r="C1760" i="9"/>
  <c r="B1760" i="9"/>
  <c r="C1759" i="9"/>
  <c r="B1759" i="9"/>
  <c r="C1758" i="9"/>
  <c r="B1758" i="9"/>
  <c r="C1757" i="9"/>
  <c r="B1757" i="9"/>
  <c r="C1756" i="9"/>
  <c r="B1756" i="9"/>
  <c r="C1755" i="9"/>
  <c r="B1755" i="9"/>
  <c r="C1754" i="9"/>
  <c r="B1754" i="9"/>
  <c r="C1753" i="9"/>
  <c r="B1753" i="9"/>
  <c r="C1752" i="9"/>
  <c r="B1752" i="9"/>
  <c r="C1751" i="9"/>
  <c r="B1751" i="9"/>
  <c r="C1750" i="9"/>
  <c r="B1750" i="9"/>
  <c r="C1749" i="9"/>
  <c r="B1749" i="9"/>
  <c r="C1748" i="9"/>
  <c r="B1748" i="9"/>
  <c r="C1747" i="9"/>
  <c r="B1747" i="9"/>
  <c r="C1746" i="9"/>
  <c r="B1746" i="9"/>
  <c r="C1745" i="9"/>
  <c r="B1745" i="9"/>
  <c r="C1744" i="9"/>
  <c r="B1744" i="9"/>
  <c r="C1743" i="9"/>
  <c r="B1743" i="9"/>
  <c r="C1742" i="9"/>
  <c r="B1742" i="9"/>
  <c r="C1741" i="9"/>
  <c r="B1741" i="9"/>
  <c r="C1740" i="9"/>
  <c r="B1740" i="9"/>
  <c r="C1739" i="9"/>
  <c r="B1739" i="9"/>
  <c r="C1738" i="9"/>
  <c r="B1738" i="9"/>
  <c r="C1737" i="9"/>
  <c r="B1737" i="9"/>
  <c r="C1736" i="9"/>
  <c r="B1736" i="9"/>
  <c r="C1735" i="9"/>
  <c r="B1735" i="9"/>
  <c r="C1734" i="9"/>
  <c r="B1734" i="9"/>
  <c r="C1733" i="9"/>
  <c r="B1733" i="9"/>
  <c r="C1732" i="9"/>
  <c r="B1732" i="9"/>
  <c r="C1731" i="9"/>
  <c r="B1731" i="9"/>
  <c r="C1730" i="9"/>
  <c r="B1730" i="9"/>
  <c r="C1729" i="9"/>
  <c r="B1729" i="9"/>
  <c r="C1728" i="9"/>
  <c r="B1728" i="9"/>
  <c r="C1727" i="9"/>
  <c r="B1727" i="9"/>
  <c r="C1726" i="9"/>
  <c r="B1726" i="9"/>
  <c r="C1725" i="9"/>
  <c r="B1725" i="9"/>
  <c r="C1724" i="9"/>
  <c r="B1724" i="9"/>
  <c r="C1723" i="9"/>
  <c r="B1723" i="9"/>
  <c r="C1722" i="9"/>
  <c r="B1722" i="9"/>
  <c r="C1721" i="9"/>
  <c r="B1721" i="9"/>
  <c r="C1720" i="9"/>
  <c r="B1720" i="9"/>
  <c r="C1719" i="9"/>
  <c r="B1719" i="9"/>
  <c r="C1718" i="9"/>
  <c r="B1718" i="9"/>
  <c r="C1717" i="9"/>
  <c r="B1717" i="9"/>
  <c r="C1716" i="9"/>
  <c r="B1716" i="9"/>
  <c r="C1715" i="9"/>
  <c r="B1715" i="9"/>
  <c r="C1714" i="9"/>
  <c r="B1714" i="9"/>
  <c r="C1713" i="9"/>
  <c r="B1713" i="9"/>
  <c r="C1712" i="9"/>
  <c r="B1712" i="9"/>
  <c r="C1711" i="9"/>
  <c r="B1711" i="9"/>
  <c r="C1710" i="9"/>
  <c r="B1710" i="9"/>
  <c r="C1709" i="9"/>
  <c r="B1709" i="9"/>
  <c r="C1708" i="9"/>
  <c r="B1708" i="9"/>
  <c r="C1707" i="9"/>
  <c r="B1707" i="9"/>
  <c r="C1706" i="9"/>
  <c r="B1706" i="9"/>
  <c r="C1705" i="9"/>
  <c r="B1705" i="9"/>
  <c r="C1704" i="9"/>
  <c r="B1704" i="9"/>
  <c r="C1703" i="9"/>
  <c r="B1703" i="9"/>
  <c r="C1702" i="9"/>
  <c r="B1702" i="9"/>
  <c r="C1701" i="9"/>
  <c r="B1701" i="9"/>
  <c r="C1700" i="9"/>
  <c r="B1700" i="9"/>
  <c r="C1699" i="9"/>
  <c r="B1699" i="9"/>
  <c r="C1698" i="9"/>
  <c r="B1698" i="9"/>
  <c r="C1697" i="9"/>
  <c r="B1697" i="9"/>
  <c r="C1696" i="9"/>
  <c r="B1696" i="9"/>
  <c r="C1695" i="9"/>
  <c r="B1695" i="9"/>
  <c r="C1694" i="9"/>
  <c r="B1694" i="9"/>
  <c r="C1693" i="9"/>
  <c r="B1693" i="9"/>
  <c r="C1692" i="9"/>
  <c r="B1692" i="9"/>
  <c r="C1691" i="9"/>
  <c r="B1691" i="9"/>
  <c r="C1690" i="9"/>
  <c r="B1690" i="9"/>
  <c r="C1689" i="9"/>
  <c r="B1689" i="9"/>
  <c r="C1688" i="9"/>
  <c r="B1688" i="9"/>
  <c r="C1687" i="9"/>
  <c r="B1687" i="9"/>
  <c r="C1686" i="9"/>
  <c r="B1686" i="9"/>
  <c r="C1685" i="9"/>
  <c r="B1685" i="9"/>
  <c r="C1684" i="9"/>
  <c r="B1684" i="9"/>
  <c r="C1683" i="9"/>
  <c r="B1683" i="9"/>
  <c r="C1682" i="9"/>
  <c r="B1682" i="9"/>
  <c r="C1681" i="9"/>
  <c r="B1681" i="9"/>
  <c r="C1680" i="9"/>
  <c r="B1680" i="9"/>
  <c r="C1679" i="9"/>
  <c r="B1679" i="9"/>
  <c r="C1678" i="9"/>
  <c r="B1678" i="9"/>
  <c r="C1677" i="9"/>
  <c r="B1677" i="9"/>
  <c r="C1676" i="9"/>
  <c r="B1676" i="9"/>
  <c r="C1675" i="9"/>
  <c r="B1675" i="9"/>
  <c r="C1674" i="9"/>
  <c r="B1674" i="9"/>
  <c r="C1673" i="9"/>
  <c r="B1673" i="9"/>
  <c r="C1672" i="9"/>
  <c r="B1672" i="9"/>
  <c r="C1671" i="9"/>
  <c r="B1671" i="9"/>
  <c r="C1670" i="9"/>
  <c r="B1670" i="9"/>
  <c r="C1669" i="9"/>
  <c r="B1669" i="9"/>
  <c r="C1668" i="9"/>
  <c r="B1668" i="9"/>
  <c r="C1667" i="9"/>
  <c r="B1667" i="9"/>
  <c r="C1666" i="9"/>
  <c r="B1666" i="9"/>
  <c r="C1665" i="9"/>
  <c r="B1665" i="9"/>
  <c r="C1664" i="9"/>
  <c r="B1664" i="9"/>
  <c r="C1663" i="9"/>
  <c r="B1663" i="9"/>
  <c r="C1662" i="9"/>
  <c r="B1662" i="9"/>
  <c r="C1661" i="9"/>
  <c r="B1661" i="9"/>
  <c r="C1660" i="9"/>
  <c r="B1660" i="9"/>
  <c r="C1659" i="9"/>
  <c r="B1659" i="9"/>
  <c r="C1658" i="9"/>
  <c r="B1658" i="9"/>
  <c r="C1657" i="9"/>
  <c r="B1657" i="9"/>
  <c r="C1656" i="9"/>
  <c r="B1656" i="9"/>
  <c r="C1655" i="9"/>
  <c r="B1655" i="9"/>
  <c r="C1654" i="9"/>
  <c r="B1654" i="9"/>
  <c r="C1653" i="9"/>
  <c r="B1653" i="9"/>
  <c r="C1652" i="9"/>
  <c r="B1652" i="9"/>
  <c r="C1651" i="9"/>
  <c r="B1651" i="9"/>
  <c r="C1650" i="9"/>
  <c r="B1650" i="9"/>
  <c r="C1649" i="9"/>
  <c r="B1649" i="9"/>
  <c r="C1648" i="9"/>
  <c r="B1648" i="9"/>
  <c r="C1647" i="9"/>
  <c r="B1647" i="9"/>
  <c r="C1646" i="9"/>
  <c r="B1646" i="9"/>
  <c r="C1645" i="9"/>
  <c r="B1645" i="9"/>
  <c r="C1644" i="9"/>
  <c r="B1644" i="9"/>
  <c r="C1643" i="9"/>
  <c r="B1643" i="9"/>
  <c r="C1642" i="9"/>
  <c r="B1642" i="9"/>
  <c r="C1641" i="9"/>
  <c r="B1641" i="9"/>
  <c r="C1640" i="9"/>
  <c r="B1640" i="9"/>
  <c r="C1639" i="9"/>
  <c r="B1639" i="9"/>
  <c r="C1638" i="9"/>
  <c r="B1638" i="9"/>
  <c r="C1637" i="9"/>
  <c r="B1637" i="9"/>
  <c r="C1636" i="9"/>
  <c r="B1636" i="9"/>
  <c r="C1635" i="9"/>
  <c r="B1635" i="9"/>
  <c r="C1634" i="9"/>
  <c r="B1634" i="9"/>
  <c r="C1633" i="9"/>
  <c r="B1633" i="9"/>
  <c r="C1632" i="9"/>
  <c r="B1632" i="9"/>
  <c r="C1631" i="9"/>
  <c r="B1631" i="9"/>
  <c r="C1630" i="9"/>
  <c r="B1630" i="9"/>
  <c r="C1629" i="9"/>
  <c r="B1629" i="9"/>
  <c r="C1628" i="9"/>
  <c r="B1628" i="9"/>
  <c r="C1627" i="9"/>
  <c r="B1627" i="9"/>
  <c r="C1626" i="9"/>
  <c r="B1626" i="9"/>
  <c r="C1625" i="9"/>
  <c r="B1625" i="9"/>
  <c r="C1624" i="9"/>
  <c r="B1624" i="9"/>
  <c r="C1623" i="9"/>
  <c r="B1623" i="9"/>
  <c r="C1622" i="9"/>
  <c r="B1622" i="9"/>
  <c r="C1621" i="9"/>
  <c r="B1621" i="9"/>
  <c r="C1620" i="9"/>
  <c r="B1620" i="9"/>
  <c r="C1619" i="9"/>
  <c r="B1619" i="9"/>
  <c r="C1618" i="9"/>
  <c r="B1618" i="9"/>
  <c r="C1617" i="9"/>
  <c r="B1617" i="9"/>
  <c r="C1616" i="9"/>
  <c r="B1616" i="9"/>
  <c r="C1615" i="9"/>
  <c r="B1615" i="9"/>
  <c r="C1614" i="9"/>
  <c r="B1614" i="9"/>
  <c r="C1613" i="9"/>
  <c r="B1613" i="9"/>
  <c r="C1612" i="9"/>
  <c r="B1612" i="9"/>
  <c r="C1611" i="9"/>
  <c r="B1611" i="9"/>
  <c r="C1610" i="9"/>
  <c r="B1610" i="9"/>
  <c r="C1609" i="9"/>
  <c r="B1609" i="9"/>
  <c r="C1608" i="9"/>
  <c r="B1608" i="9"/>
  <c r="C1607" i="9"/>
  <c r="B1607" i="9"/>
  <c r="C1606" i="9"/>
  <c r="B1606" i="9"/>
  <c r="C1605" i="9"/>
  <c r="B1605" i="9"/>
  <c r="C1604" i="9"/>
  <c r="B1604" i="9"/>
  <c r="C1603" i="9"/>
  <c r="B1603" i="9"/>
  <c r="C1602" i="9"/>
  <c r="B1602" i="9"/>
  <c r="C1601" i="9"/>
  <c r="B1601" i="9"/>
  <c r="C1600" i="9"/>
  <c r="B1600" i="9"/>
  <c r="C1599" i="9"/>
  <c r="B1599" i="9"/>
  <c r="C1598" i="9"/>
  <c r="B1598" i="9"/>
  <c r="C1597" i="9"/>
  <c r="B1597" i="9"/>
  <c r="C1596" i="9"/>
  <c r="B1596" i="9"/>
  <c r="C1595" i="9"/>
  <c r="B1595" i="9"/>
  <c r="C1594" i="9"/>
  <c r="B1594" i="9"/>
  <c r="C1593" i="9"/>
  <c r="B1593" i="9"/>
  <c r="C1592" i="9"/>
  <c r="B1592" i="9"/>
  <c r="C1591" i="9"/>
  <c r="B1591" i="9"/>
  <c r="C1590" i="9"/>
  <c r="B1590" i="9"/>
  <c r="C1589" i="9"/>
  <c r="B1589" i="9"/>
  <c r="C1588" i="9"/>
  <c r="B1588" i="9"/>
  <c r="C1587" i="9"/>
  <c r="B1587" i="9"/>
  <c r="C1586" i="9"/>
  <c r="B1586" i="9"/>
  <c r="C1585" i="9"/>
  <c r="B1585" i="9"/>
  <c r="C1584" i="9"/>
  <c r="B1584" i="9"/>
  <c r="C1583" i="9"/>
  <c r="B1583" i="9"/>
  <c r="C1582" i="9"/>
  <c r="B1582" i="9"/>
  <c r="C1581" i="9"/>
  <c r="B1581" i="9"/>
  <c r="C1580" i="9"/>
  <c r="B1580" i="9"/>
  <c r="C1579" i="9"/>
  <c r="B1579" i="9"/>
  <c r="C1578" i="9"/>
  <c r="B1578" i="9"/>
  <c r="C1577" i="9"/>
  <c r="B1577" i="9"/>
  <c r="C1576" i="9"/>
  <c r="B1576" i="9"/>
  <c r="C1575" i="9"/>
  <c r="B1575" i="9"/>
  <c r="C1574" i="9"/>
  <c r="B1574" i="9"/>
  <c r="C1573" i="9"/>
  <c r="B1573" i="9"/>
  <c r="C1572" i="9"/>
  <c r="B1572" i="9"/>
  <c r="C1571" i="9"/>
  <c r="B1571" i="9"/>
  <c r="C1570" i="9"/>
  <c r="B1570" i="9"/>
  <c r="C1569" i="9"/>
  <c r="B1569" i="9"/>
  <c r="C1568" i="9"/>
  <c r="B1568" i="9"/>
  <c r="C1567" i="9"/>
  <c r="B1567" i="9"/>
  <c r="C1566" i="9"/>
  <c r="B1566" i="9"/>
  <c r="C1565" i="9"/>
  <c r="B1565" i="9"/>
  <c r="C1564" i="9"/>
  <c r="B1564" i="9"/>
  <c r="C1563" i="9"/>
  <c r="B1563" i="9"/>
  <c r="C1562" i="9"/>
  <c r="B1562" i="9"/>
  <c r="C1561" i="9"/>
  <c r="B1561" i="9"/>
  <c r="C1560" i="9"/>
  <c r="B1560" i="9"/>
  <c r="C1559" i="9"/>
  <c r="B1559" i="9"/>
  <c r="C1558" i="9"/>
  <c r="B1558" i="9"/>
  <c r="C1557" i="9"/>
  <c r="B1557" i="9"/>
  <c r="C1556" i="9"/>
  <c r="B1556" i="9"/>
  <c r="C1555" i="9"/>
  <c r="B1555" i="9"/>
  <c r="C1554" i="9"/>
  <c r="B1554" i="9"/>
  <c r="C1553" i="9"/>
  <c r="B1553" i="9"/>
  <c r="C1552" i="9"/>
  <c r="B1552" i="9"/>
  <c r="C1551" i="9"/>
  <c r="B1551" i="9"/>
  <c r="C1550" i="9"/>
  <c r="B1550" i="9"/>
  <c r="C1549" i="9"/>
  <c r="B1549" i="9"/>
  <c r="C1548" i="9"/>
  <c r="B1548" i="9"/>
  <c r="C1547" i="9"/>
  <c r="B1547" i="9"/>
  <c r="C1546" i="9"/>
  <c r="B1546" i="9"/>
  <c r="C1545" i="9"/>
  <c r="B1545" i="9"/>
  <c r="C1544" i="9"/>
  <c r="B1544" i="9"/>
  <c r="C1543" i="9"/>
  <c r="B1543" i="9"/>
  <c r="C1542" i="9"/>
  <c r="B1542" i="9"/>
  <c r="C1541" i="9"/>
  <c r="B1541" i="9"/>
  <c r="C1540" i="9"/>
  <c r="B1540" i="9"/>
  <c r="C1539" i="9"/>
  <c r="B1539" i="9"/>
  <c r="C1538" i="9"/>
  <c r="B1538" i="9"/>
  <c r="C1537" i="9"/>
  <c r="B1537" i="9"/>
  <c r="C1536" i="9"/>
  <c r="B1536" i="9"/>
  <c r="C1535" i="9"/>
  <c r="B1535" i="9"/>
  <c r="C1534" i="9"/>
  <c r="B1534" i="9"/>
  <c r="C1533" i="9"/>
  <c r="B1533" i="9"/>
  <c r="C1532" i="9"/>
  <c r="B1532" i="9"/>
  <c r="C1531" i="9"/>
  <c r="B1531" i="9"/>
  <c r="C1530" i="9"/>
  <c r="B1530" i="9"/>
  <c r="C1529" i="9"/>
  <c r="B1529" i="9"/>
  <c r="C1528" i="9"/>
  <c r="B1528" i="9"/>
  <c r="C1527" i="9"/>
  <c r="B1527" i="9"/>
  <c r="C1526" i="9"/>
  <c r="B1526" i="9"/>
  <c r="C1525" i="9"/>
  <c r="B1525" i="9"/>
  <c r="C1524" i="9"/>
  <c r="B1524" i="9"/>
  <c r="C1523" i="9"/>
  <c r="B1523" i="9"/>
  <c r="C1522" i="9"/>
  <c r="B1522" i="9"/>
  <c r="C1521" i="9"/>
  <c r="B1521" i="9"/>
  <c r="C1520" i="9"/>
  <c r="B1520" i="9"/>
  <c r="C1519" i="9"/>
  <c r="B1519" i="9"/>
  <c r="C1518" i="9"/>
  <c r="B1518" i="9"/>
  <c r="C1517" i="9"/>
  <c r="B1517" i="9"/>
  <c r="C1516" i="9"/>
  <c r="B1516" i="9"/>
  <c r="C1515" i="9"/>
  <c r="B1515" i="9"/>
  <c r="C1514" i="9"/>
  <c r="B1514" i="9"/>
  <c r="C1513" i="9"/>
  <c r="B1513" i="9"/>
  <c r="C1512" i="9"/>
  <c r="B1512" i="9"/>
  <c r="C1511" i="9"/>
  <c r="B1511" i="9"/>
  <c r="C1510" i="9"/>
  <c r="B1510" i="9"/>
  <c r="C1509" i="9"/>
  <c r="B1509" i="9"/>
  <c r="C1508" i="9"/>
  <c r="B1508" i="9"/>
  <c r="C1507" i="9"/>
  <c r="B1507" i="9"/>
  <c r="C1506" i="9"/>
  <c r="B1506" i="9"/>
  <c r="C1505" i="9"/>
  <c r="B1505" i="9"/>
  <c r="C1504" i="9"/>
  <c r="B1504" i="9"/>
  <c r="C1503" i="9"/>
  <c r="B1503" i="9"/>
  <c r="C1502" i="9"/>
  <c r="B1502" i="9"/>
  <c r="C1501" i="9"/>
  <c r="B1501" i="9"/>
  <c r="C1500" i="9"/>
  <c r="B1500" i="9"/>
  <c r="C1499" i="9"/>
  <c r="B1499" i="9"/>
  <c r="C1498" i="9"/>
  <c r="B1498" i="9"/>
  <c r="C1497" i="9"/>
  <c r="B1497" i="9"/>
  <c r="C1496" i="9"/>
  <c r="B1496" i="9"/>
  <c r="C1495" i="9"/>
  <c r="B1495" i="9"/>
  <c r="C1494" i="9"/>
  <c r="B1494" i="9"/>
  <c r="C1493" i="9"/>
  <c r="B1493" i="9"/>
  <c r="C1492" i="9"/>
  <c r="B1492" i="9"/>
  <c r="C1491" i="9"/>
  <c r="B1491" i="9"/>
  <c r="C1490" i="9"/>
  <c r="B1490" i="9"/>
  <c r="C1489" i="9"/>
  <c r="B1489" i="9"/>
  <c r="C1488" i="9"/>
  <c r="B1488" i="9"/>
  <c r="C1487" i="9"/>
  <c r="B1487" i="9"/>
  <c r="C1486" i="9"/>
  <c r="B1486" i="9"/>
  <c r="C1485" i="9"/>
  <c r="B1485" i="9"/>
  <c r="C1484" i="9"/>
  <c r="B1484" i="9"/>
  <c r="C1483" i="9"/>
  <c r="B1483" i="9"/>
  <c r="C1482" i="9"/>
  <c r="B1482" i="9"/>
  <c r="C1481" i="9"/>
  <c r="B1481" i="9"/>
  <c r="C1480" i="9"/>
  <c r="B1480" i="9"/>
  <c r="C1479" i="9"/>
  <c r="B1479" i="9"/>
  <c r="C1478" i="9"/>
  <c r="B1478" i="9"/>
  <c r="C1477" i="9"/>
  <c r="B1477" i="9"/>
  <c r="C1476" i="9"/>
  <c r="B1476" i="9"/>
  <c r="C1475" i="9"/>
  <c r="B1475" i="9"/>
  <c r="C1474" i="9"/>
  <c r="B1474" i="9"/>
  <c r="C1473" i="9"/>
  <c r="B1473" i="9"/>
  <c r="C1472" i="9"/>
  <c r="B1472" i="9"/>
  <c r="C1471" i="9"/>
  <c r="B1471" i="9"/>
  <c r="C1470" i="9"/>
  <c r="B1470" i="9"/>
  <c r="C1469" i="9"/>
  <c r="B1469" i="9"/>
  <c r="C1468" i="9"/>
  <c r="B1468" i="9"/>
  <c r="C1467" i="9"/>
  <c r="B1467" i="9"/>
  <c r="C1466" i="9"/>
  <c r="B1466" i="9"/>
  <c r="C1465" i="9"/>
  <c r="B1465" i="9"/>
  <c r="C1464" i="9"/>
  <c r="B1464" i="9"/>
  <c r="C1463" i="9"/>
  <c r="B1463" i="9"/>
  <c r="C1462" i="9"/>
  <c r="B1462" i="9"/>
  <c r="C1461" i="9"/>
  <c r="B1461" i="9"/>
  <c r="C1460" i="9"/>
  <c r="B1460" i="9"/>
  <c r="C1459" i="9"/>
  <c r="B1459" i="9"/>
  <c r="C1458" i="9"/>
  <c r="B1458" i="9"/>
  <c r="C1457" i="9"/>
  <c r="B1457" i="9"/>
  <c r="C1456" i="9"/>
  <c r="B1456" i="9"/>
  <c r="C1455" i="9"/>
  <c r="B1455" i="9"/>
  <c r="C1454" i="9"/>
  <c r="B1454" i="9"/>
  <c r="C1453" i="9"/>
  <c r="B1453" i="9"/>
  <c r="C1452" i="9"/>
  <c r="B1452" i="9"/>
  <c r="C1451" i="9"/>
  <c r="B1451" i="9"/>
  <c r="C1450" i="9"/>
  <c r="B1450" i="9"/>
  <c r="C1449" i="9"/>
  <c r="B1449" i="9"/>
  <c r="C1448" i="9"/>
  <c r="B1448" i="9"/>
  <c r="C1447" i="9"/>
  <c r="B1447" i="9"/>
  <c r="C1446" i="9"/>
  <c r="B1446" i="9"/>
  <c r="C1445" i="9"/>
  <c r="B1445" i="9"/>
  <c r="C1444" i="9"/>
  <c r="B1444" i="9"/>
  <c r="C1443" i="9"/>
  <c r="B1443" i="9"/>
  <c r="C1442" i="9"/>
  <c r="B1442" i="9"/>
  <c r="C1441" i="9"/>
  <c r="B1441" i="9"/>
  <c r="C1440" i="9"/>
  <c r="B1440" i="9"/>
  <c r="C1439" i="9"/>
  <c r="B1439" i="9"/>
  <c r="C1438" i="9"/>
  <c r="B1438" i="9"/>
  <c r="C1437" i="9"/>
  <c r="B1437" i="9"/>
  <c r="C1436" i="9"/>
  <c r="B1436" i="9"/>
  <c r="C1435" i="9"/>
  <c r="B1435" i="9"/>
  <c r="C1434" i="9"/>
  <c r="B1434" i="9"/>
  <c r="C1433" i="9"/>
  <c r="B1433" i="9"/>
  <c r="C1432" i="9"/>
  <c r="B1432" i="9"/>
  <c r="C1431" i="9"/>
  <c r="B1431" i="9"/>
  <c r="C1430" i="9"/>
  <c r="B1430" i="9"/>
  <c r="C1429" i="9"/>
  <c r="B1429" i="9"/>
  <c r="C1428" i="9"/>
  <c r="B1428" i="9"/>
  <c r="C1427" i="9"/>
  <c r="B1427" i="9"/>
  <c r="C1426" i="9"/>
  <c r="B1426" i="9"/>
  <c r="C1425" i="9"/>
  <c r="B1425" i="9"/>
  <c r="C1424" i="9"/>
  <c r="B1424" i="9"/>
  <c r="C1423" i="9"/>
  <c r="B1423" i="9"/>
  <c r="C1422" i="9"/>
  <c r="B1422" i="9"/>
  <c r="C1421" i="9"/>
  <c r="B1421" i="9"/>
  <c r="C1420" i="9"/>
  <c r="B1420" i="9"/>
  <c r="C1419" i="9"/>
  <c r="B1419" i="9"/>
  <c r="C1418" i="9"/>
  <c r="B1418" i="9"/>
  <c r="C1417" i="9"/>
  <c r="B1417" i="9"/>
  <c r="C1416" i="9"/>
  <c r="B1416" i="9"/>
  <c r="C1415" i="9"/>
  <c r="B1415" i="9"/>
  <c r="C1414" i="9"/>
  <c r="B1414" i="9"/>
  <c r="C1413" i="9"/>
  <c r="B1413" i="9"/>
  <c r="C1412" i="9"/>
  <c r="B1412" i="9"/>
  <c r="C1411" i="9"/>
  <c r="B1411" i="9"/>
  <c r="C1410" i="9"/>
  <c r="B1410" i="9"/>
  <c r="C1409" i="9"/>
  <c r="B1409" i="9"/>
  <c r="C1408" i="9"/>
  <c r="B1408" i="9"/>
  <c r="C1407" i="9"/>
  <c r="B1407" i="9"/>
  <c r="C1406" i="9"/>
  <c r="B1406" i="9"/>
  <c r="C1405" i="9"/>
  <c r="B1405" i="9"/>
  <c r="C1404" i="9"/>
  <c r="B1404" i="9"/>
  <c r="C1403" i="9"/>
  <c r="B1403" i="9"/>
  <c r="C1402" i="9"/>
  <c r="B1402" i="9"/>
  <c r="C1401" i="9"/>
  <c r="B1401" i="9"/>
  <c r="C1400" i="9"/>
  <c r="B1400" i="9"/>
  <c r="C1399" i="9"/>
  <c r="B1399" i="9"/>
  <c r="C1398" i="9"/>
  <c r="B1398" i="9"/>
  <c r="C1397" i="9"/>
  <c r="B1397" i="9"/>
  <c r="C1396" i="9"/>
  <c r="B1396" i="9"/>
  <c r="C1395" i="9"/>
  <c r="B1395" i="9"/>
  <c r="C1394" i="9"/>
  <c r="B1394" i="9"/>
  <c r="C1393" i="9"/>
  <c r="B1393" i="9"/>
  <c r="C1392" i="9"/>
  <c r="B1392" i="9"/>
  <c r="C1391" i="9"/>
  <c r="B1391" i="9"/>
  <c r="C1390" i="9"/>
  <c r="B1390" i="9"/>
  <c r="C1389" i="9"/>
  <c r="B1389" i="9"/>
  <c r="C1388" i="9"/>
  <c r="B1388" i="9"/>
  <c r="C1387" i="9"/>
  <c r="B1387" i="9"/>
  <c r="C1386" i="9"/>
  <c r="B1386" i="9"/>
  <c r="C1385" i="9"/>
  <c r="B1385" i="9"/>
  <c r="C1384" i="9"/>
  <c r="B1384" i="9"/>
  <c r="C1383" i="9"/>
  <c r="B1383" i="9"/>
  <c r="C1382" i="9"/>
  <c r="B1382" i="9"/>
  <c r="C1381" i="9"/>
  <c r="B1381" i="9"/>
  <c r="C1380" i="9"/>
  <c r="B1380" i="9"/>
  <c r="C1379" i="9"/>
  <c r="B1379" i="9"/>
  <c r="C1378" i="9"/>
  <c r="B1378" i="9"/>
  <c r="C1377" i="9"/>
  <c r="B1377" i="9"/>
  <c r="C1376" i="9"/>
  <c r="B1376" i="9"/>
  <c r="C1375" i="9"/>
  <c r="B1375" i="9"/>
  <c r="C1374" i="9"/>
  <c r="B1374" i="9"/>
  <c r="C1373" i="9"/>
  <c r="B1373" i="9"/>
  <c r="C1372" i="9"/>
  <c r="B1372" i="9"/>
  <c r="C1371" i="9"/>
  <c r="B1371" i="9"/>
  <c r="C1370" i="9"/>
  <c r="B1370" i="9"/>
  <c r="C1369" i="9"/>
  <c r="B1369" i="9"/>
  <c r="C1368" i="9"/>
  <c r="B1368" i="9"/>
  <c r="C1367" i="9"/>
  <c r="B1367" i="9"/>
  <c r="C1366" i="9"/>
  <c r="B1366" i="9"/>
  <c r="C1365" i="9"/>
  <c r="B1365" i="9"/>
  <c r="C1364" i="9"/>
  <c r="B1364" i="9"/>
  <c r="C1363" i="9"/>
  <c r="B1363" i="9"/>
  <c r="C1362" i="9"/>
  <c r="B1362" i="9"/>
  <c r="C1361" i="9"/>
  <c r="B1361" i="9"/>
  <c r="C1360" i="9"/>
  <c r="B1360" i="9"/>
  <c r="C1359" i="9"/>
  <c r="B1359" i="9"/>
  <c r="C1358" i="9"/>
  <c r="B1358" i="9"/>
  <c r="C1357" i="9"/>
  <c r="B1357" i="9"/>
  <c r="C1356" i="9"/>
  <c r="B1356" i="9"/>
  <c r="C1355" i="9"/>
  <c r="B1355" i="9"/>
  <c r="C1354" i="9"/>
  <c r="B1354" i="9"/>
  <c r="C1353" i="9"/>
  <c r="B1353" i="9"/>
  <c r="C1352" i="9"/>
  <c r="B1352" i="9"/>
  <c r="C1351" i="9"/>
  <c r="B1351" i="9"/>
  <c r="C1350" i="9"/>
  <c r="B1350" i="9"/>
  <c r="C1349" i="9"/>
  <c r="B1349" i="9"/>
  <c r="C1348" i="9"/>
  <c r="B1348" i="9"/>
  <c r="C1347" i="9"/>
  <c r="B1347" i="9"/>
  <c r="C1346" i="9"/>
  <c r="B1346" i="9"/>
  <c r="C1345" i="9"/>
  <c r="B1345" i="9"/>
  <c r="C1344" i="9"/>
  <c r="B1344" i="9"/>
  <c r="C1343" i="9"/>
  <c r="B1343" i="9"/>
  <c r="C1342" i="9"/>
  <c r="B1342" i="9"/>
  <c r="C1341" i="9"/>
  <c r="B1341" i="9"/>
  <c r="C1340" i="9"/>
  <c r="B1340" i="9"/>
  <c r="C1339" i="9"/>
  <c r="B1339" i="9"/>
  <c r="C1338" i="9"/>
  <c r="B1338" i="9"/>
  <c r="C1337" i="9"/>
  <c r="B1337" i="9"/>
  <c r="C1336" i="9"/>
  <c r="B1336" i="9"/>
  <c r="C1335" i="9"/>
  <c r="B1335" i="9"/>
  <c r="C1334" i="9"/>
  <c r="B1334" i="9"/>
  <c r="C1333" i="9"/>
  <c r="B1333" i="9"/>
  <c r="C1332" i="9"/>
  <c r="B1332" i="9"/>
  <c r="C1331" i="9"/>
  <c r="B1331" i="9"/>
  <c r="C1330" i="9"/>
  <c r="B1330" i="9"/>
  <c r="C1329" i="9"/>
  <c r="B1329" i="9"/>
  <c r="C1328" i="9"/>
  <c r="B1328" i="9"/>
  <c r="C1327" i="9"/>
  <c r="B1327" i="9"/>
  <c r="C1326" i="9"/>
  <c r="B1326" i="9"/>
  <c r="C1325" i="9"/>
  <c r="B1325" i="9"/>
  <c r="C1324" i="9"/>
  <c r="B1324" i="9"/>
  <c r="C1323" i="9"/>
  <c r="B1323" i="9"/>
  <c r="C1322" i="9"/>
  <c r="B1322" i="9"/>
  <c r="C1321" i="9"/>
  <c r="B1321" i="9"/>
  <c r="C1320" i="9"/>
  <c r="B1320" i="9"/>
  <c r="C1319" i="9"/>
  <c r="B1319" i="9"/>
  <c r="C1318" i="9"/>
  <c r="B1318" i="9"/>
  <c r="C1317" i="9"/>
  <c r="B1317" i="9"/>
  <c r="C1316" i="9"/>
  <c r="B1316" i="9"/>
  <c r="C1315" i="9"/>
  <c r="B1315" i="9"/>
  <c r="C1314" i="9"/>
  <c r="B1314" i="9"/>
  <c r="C1313" i="9"/>
  <c r="B1313" i="9"/>
  <c r="C1312" i="9"/>
  <c r="B1312" i="9"/>
  <c r="C1311" i="9"/>
  <c r="B1311" i="9"/>
  <c r="C1310" i="9"/>
  <c r="B1310" i="9"/>
  <c r="C1309" i="9"/>
  <c r="B1309" i="9"/>
  <c r="C1308" i="9"/>
  <c r="B1308" i="9"/>
  <c r="C1307" i="9"/>
  <c r="B1307" i="9"/>
  <c r="C1306" i="9"/>
  <c r="B1306" i="9"/>
  <c r="C1305" i="9"/>
  <c r="B1305" i="9"/>
  <c r="C1304" i="9"/>
  <c r="B1304" i="9"/>
  <c r="C1303" i="9"/>
  <c r="B1303" i="9"/>
  <c r="C1302" i="9"/>
  <c r="B1302" i="9"/>
  <c r="C1301" i="9"/>
  <c r="B1301" i="9"/>
  <c r="C1300" i="9"/>
  <c r="B1300" i="9"/>
  <c r="C1299" i="9"/>
  <c r="B1299" i="9"/>
  <c r="C1298" i="9"/>
  <c r="B1298" i="9"/>
  <c r="C1297" i="9"/>
  <c r="B1297" i="9"/>
  <c r="C1296" i="9"/>
  <c r="B1296" i="9"/>
  <c r="C1295" i="9"/>
  <c r="B1295" i="9"/>
  <c r="C1294" i="9"/>
  <c r="B1294" i="9"/>
  <c r="C1293" i="9"/>
  <c r="B1293" i="9"/>
  <c r="C1292" i="9"/>
  <c r="B1292" i="9"/>
  <c r="C1291" i="9"/>
  <c r="B1291" i="9"/>
  <c r="C1290" i="9"/>
  <c r="B1290" i="9"/>
  <c r="C1289" i="9"/>
  <c r="B1289" i="9"/>
  <c r="C1288" i="9"/>
  <c r="B1288" i="9"/>
  <c r="C1287" i="9"/>
  <c r="B1287" i="9"/>
  <c r="C1286" i="9"/>
  <c r="B1286" i="9"/>
  <c r="C1285" i="9"/>
  <c r="B1285" i="9"/>
  <c r="C1284" i="9"/>
  <c r="B1284" i="9"/>
  <c r="C1283" i="9"/>
  <c r="B1283" i="9"/>
  <c r="C1282" i="9"/>
  <c r="B1282" i="9"/>
  <c r="C1281" i="9"/>
  <c r="B1281" i="9"/>
  <c r="C1280" i="9"/>
  <c r="B1280" i="9"/>
  <c r="C1279" i="9"/>
  <c r="B1279" i="9"/>
  <c r="C1278" i="9"/>
  <c r="B1278" i="9"/>
  <c r="C1277" i="9"/>
  <c r="B1277" i="9"/>
  <c r="C1276" i="9"/>
  <c r="B1276" i="9"/>
  <c r="C1275" i="9"/>
  <c r="B1275" i="9"/>
  <c r="C1274" i="9"/>
  <c r="B1274" i="9"/>
  <c r="C1273" i="9"/>
  <c r="B1273" i="9"/>
  <c r="C1272" i="9"/>
  <c r="B1272" i="9"/>
  <c r="C1271" i="9"/>
  <c r="B1271" i="9"/>
  <c r="C1270" i="9"/>
  <c r="B1270" i="9"/>
  <c r="C1269" i="9"/>
  <c r="B1269" i="9"/>
  <c r="C1268" i="9"/>
  <c r="B1268" i="9"/>
  <c r="C1267" i="9"/>
  <c r="B1267" i="9"/>
  <c r="C1266" i="9"/>
  <c r="B1266" i="9"/>
  <c r="C1265" i="9"/>
  <c r="B1265" i="9"/>
  <c r="C1264" i="9"/>
  <c r="B1264" i="9"/>
  <c r="C1263" i="9"/>
  <c r="B1263" i="9"/>
  <c r="C1262" i="9"/>
  <c r="B1262" i="9"/>
  <c r="C1261" i="9"/>
  <c r="B1261" i="9"/>
  <c r="C1260" i="9"/>
  <c r="B1260" i="9"/>
  <c r="C1259" i="9"/>
  <c r="B1259" i="9"/>
  <c r="C1258" i="9"/>
  <c r="B1258" i="9"/>
  <c r="C1257" i="9"/>
  <c r="B1257" i="9"/>
  <c r="C1256" i="9"/>
  <c r="B1256" i="9"/>
  <c r="C1255" i="9"/>
  <c r="B1255" i="9"/>
  <c r="C1254" i="9"/>
  <c r="B1254" i="9"/>
  <c r="C1253" i="9"/>
  <c r="B1253" i="9"/>
  <c r="C1252" i="9"/>
  <c r="B1252" i="9"/>
  <c r="C1251" i="9"/>
  <c r="B1251" i="9"/>
  <c r="C1250" i="9"/>
  <c r="B1250" i="9"/>
  <c r="C1249" i="9"/>
  <c r="B1249" i="9"/>
  <c r="C1248" i="9"/>
  <c r="B1248" i="9"/>
  <c r="C1247" i="9"/>
  <c r="B1247" i="9"/>
  <c r="C1246" i="9"/>
  <c r="B1246" i="9"/>
  <c r="C1245" i="9"/>
  <c r="B1245" i="9"/>
  <c r="C1244" i="9"/>
  <c r="B1244" i="9"/>
  <c r="C1243" i="9"/>
  <c r="B1243" i="9"/>
  <c r="C1242" i="9"/>
  <c r="B1242" i="9"/>
  <c r="C1241" i="9"/>
  <c r="B1241" i="9"/>
  <c r="C1240" i="9"/>
  <c r="B1240" i="9"/>
  <c r="C1239" i="9"/>
  <c r="B1239" i="9"/>
  <c r="C1238" i="9"/>
  <c r="B1238" i="9"/>
  <c r="C1237" i="9"/>
  <c r="B1237" i="9"/>
  <c r="C1236" i="9"/>
  <c r="B1236" i="9"/>
  <c r="C1235" i="9"/>
  <c r="B1235" i="9"/>
  <c r="C1234" i="9"/>
  <c r="B1234" i="9"/>
  <c r="C1233" i="9"/>
  <c r="B1233" i="9"/>
  <c r="C1232" i="9"/>
  <c r="B1232" i="9"/>
  <c r="C1231" i="9"/>
  <c r="B1231" i="9"/>
  <c r="C1230" i="9"/>
  <c r="B1230" i="9"/>
  <c r="C1229" i="9"/>
  <c r="B1229" i="9"/>
  <c r="C1228" i="9"/>
  <c r="B1228" i="9"/>
  <c r="C1227" i="9"/>
  <c r="B1227" i="9"/>
  <c r="C1226" i="9"/>
  <c r="B1226" i="9"/>
  <c r="C1225" i="9"/>
  <c r="B1225" i="9"/>
  <c r="C1224" i="9"/>
  <c r="B1224" i="9"/>
  <c r="C1223" i="9"/>
  <c r="B1223" i="9"/>
  <c r="C1222" i="9"/>
  <c r="B1222" i="9"/>
  <c r="C1221" i="9"/>
  <c r="B1221" i="9"/>
  <c r="C1220" i="9"/>
  <c r="B1220" i="9"/>
  <c r="C1219" i="9"/>
  <c r="B1219" i="9"/>
  <c r="C1218" i="9"/>
  <c r="B1218" i="9"/>
  <c r="C1217" i="9"/>
  <c r="B1217" i="9"/>
  <c r="C1216" i="9"/>
  <c r="B1216" i="9"/>
  <c r="C1215" i="9"/>
  <c r="B1215" i="9"/>
  <c r="C1214" i="9"/>
  <c r="B1214" i="9"/>
  <c r="C1213" i="9"/>
  <c r="B1213" i="9"/>
  <c r="C1212" i="9"/>
  <c r="B1212" i="9"/>
  <c r="C1211" i="9"/>
  <c r="B1211" i="9"/>
  <c r="C1210" i="9"/>
  <c r="B1210" i="9"/>
  <c r="C1209" i="9"/>
  <c r="B1209" i="9"/>
  <c r="C1208" i="9"/>
  <c r="B1208" i="9"/>
  <c r="C1207" i="9"/>
  <c r="B1207" i="9"/>
  <c r="C1206" i="9"/>
  <c r="B1206" i="9"/>
  <c r="C1205" i="9"/>
  <c r="B1205" i="9"/>
  <c r="C1204" i="9"/>
  <c r="B1204" i="9"/>
  <c r="C1203" i="9"/>
  <c r="B1203" i="9"/>
  <c r="C1202" i="9"/>
  <c r="B1202" i="9"/>
  <c r="C1201" i="9"/>
  <c r="B1201" i="9"/>
  <c r="C1200" i="9"/>
  <c r="B1200" i="9"/>
  <c r="C1199" i="9"/>
  <c r="B1199" i="9"/>
  <c r="C1198" i="9"/>
  <c r="B1198" i="9"/>
  <c r="C1197" i="9"/>
  <c r="B1197" i="9"/>
  <c r="C1196" i="9"/>
  <c r="B1196" i="9"/>
  <c r="C1195" i="9"/>
  <c r="B1195" i="9"/>
  <c r="C1194" i="9"/>
  <c r="B1194" i="9"/>
  <c r="C1193" i="9"/>
  <c r="B1193" i="9"/>
  <c r="C1192" i="9"/>
  <c r="B1192" i="9"/>
  <c r="C1191" i="9"/>
  <c r="B1191" i="9"/>
  <c r="C1190" i="9"/>
  <c r="B1190" i="9"/>
  <c r="C1189" i="9"/>
  <c r="B1189" i="9"/>
  <c r="C1188" i="9"/>
  <c r="B1188" i="9"/>
  <c r="C1187" i="9"/>
  <c r="B1187" i="9"/>
  <c r="C1186" i="9"/>
  <c r="B1186" i="9"/>
  <c r="C1185" i="9"/>
  <c r="B1185" i="9"/>
  <c r="C1184" i="9"/>
  <c r="B1184" i="9"/>
  <c r="C1183" i="9"/>
  <c r="B1183" i="9"/>
  <c r="C1182" i="9"/>
  <c r="B1182" i="9"/>
  <c r="C1181" i="9"/>
  <c r="B1181" i="9"/>
  <c r="C1180" i="9"/>
  <c r="B1180" i="9"/>
  <c r="C1179" i="9"/>
  <c r="B1179" i="9"/>
  <c r="C1178" i="9"/>
  <c r="B1178" i="9"/>
  <c r="C1177" i="9"/>
  <c r="B1177" i="9"/>
  <c r="C1176" i="9"/>
  <c r="B1176" i="9"/>
  <c r="C1175" i="9"/>
  <c r="B1175" i="9"/>
  <c r="C1174" i="9"/>
  <c r="B1174" i="9"/>
  <c r="C1173" i="9"/>
  <c r="B1173" i="9"/>
  <c r="C1172" i="9"/>
  <c r="B1172" i="9"/>
  <c r="C1171" i="9"/>
  <c r="B1171" i="9"/>
  <c r="C1170" i="9"/>
  <c r="B1170" i="9"/>
  <c r="C1169" i="9"/>
  <c r="B1169" i="9"/>
  <c r="C1168" i="9"/>
  <c r="B1168" i="9"/>
  <c r="C1167" i="9"/>
  <c r="B1167" i="9"/>
  <c r="C1166" i="9"/>
  <c r="B1166" i="9"/>
  <c r="C1165" i="9"/>
  <c r="B1165" i="9"/>
  <c r="C1164" i="9"/>
  <c r="B1164" i="9"/>
  <c r="C1163" i="9"/>
  <c r="B1163" i="9"/>
  <c r="C1162" i="9"/>
  <c r="B1162" i="9"/>
  <c r="C1161" i="9"/>
  <c r="B1161" i="9"/>
  <c r="C1160" i="9"/>
  <c r="B1160" i="9"/>
  <c r="C1159" i="9"/>
  <c r="B1159" i="9"/>
  <c r="C1158" i="9"/>
  <c r="B1158" i="9"/>
  <c r="C1157" i="9"/>
  <c r="B1157" i="9"/>
  <c r="C1156" i="9"/>
  <c r="B1156" i="9"/>
  <c r="C1155" i="9"/>
  <c r="B1155" i="9"/>
  <c r="C1154" i="9"/>
  <c r="B1154" i="9"/>
  <c r="C1153" i="9"/>
  <c r="B1153" i="9"/>
  <c r="C1152" i="9"/>
  <c r="B1152" i="9"/>
  <c r="C1151" i="9"/>
  <c r="B1151" i="9"/>
  <c r="C1150" i="9"/>
  <c r="B1150" i="9"/>
  <c r="C1149" i="9"/>
  <c r="B1149" i="9"/>
  <c r="C1148" i="9"/>
  <c r="B1148" i="9"/>
  <c r="C1147" i="9"/>
  <c r="B1147" i="9"/>
  <c r="C1146" i="9"/>
  <c r="B1146" i="9"/>
  <c r="C1145" i="9"/>
  <c r="B1145" i="9"/>
  <c r="C1144" i="9"/>
  <c r="B1144" i="9"/>
  <c r="C1143" i="9"/>
  <c r="B1143" i="9"/>
  <c r="C1142" i="9"/>
  <c r="B1142" i="9"/>
  <c r="C1141" i="9"/>
  <c r="B1141" i="9"/>
  <c r="C1140" i="9"/>
  <c r="B1140" i="9"/>
  <c r="C1139" i="9"/>
  <c r="B1139" i="9"/>
  <c r="C1138" i="9"/>
  <c r="B1138" i="9"/>
  <c r="C1137" i="9"/>
  <c r="B1137" i="9"/>
  <c r="C1136" i="9"/>
  <c r="B1136" i="9"/>
  <c r="C1135" i="9"/>
  <c r="B1135" i="9"/>
  <c r="C1134" i="9"/>
  <c r="B1134" i="9"/>
  <c r="C1133" i="9"/>
  <c r="B1133" i="9"/>
  <c r="C1132" i="9"/>
  <c r="B1132" i="9"/>
  <c r="C1131" i="9"/>
  <c r="B1131" i="9"/>
  <c r="C1130" i="9"/>
  <c r="B1130" i="9"/>
  <c r="C1129" i="9"/>
  <c r="B1129" i="9"/>
  <c r="C1128" i="9"/>
  <c r="B1128" i="9"/>
  <c r="C1127" i="9"/>
  <c r="B1127" i="9"/>
  <c r="C1126" i="9"/>
  <c r="B1126" i="9"/>
  <c r="C1125" i="9"/>
  <c r="B1125" i="9"/>
  <c r="C1124" i="9"/>
  <c r="B1124" i="9"/>
  <c r="C1123" i="9"/>
  <c r="B1123" i="9"/>
  <c r="C1122" i="9"/>
  <c r="B1122" i="9"/>
  <c r="C1121" i="9"/>
  <c r="B1121" i="9"/>
  <c r="C1120" i="9"/>
  <c r="B1120" i="9"/>
  <c r="C1119" i="9"/>
  <c r="B1119" i="9"/>
  <c r="C1118" i="9"/>
  <c r="B1118" i="9"/>
  <c r="C1117" i="9"/>
  <c r="B1117" i="9"/>
  <c r="C1116" i="9"/>
  <c r="B1116" i="9"/>
  <c r="C1115" i="9"/>
  <c r="B1115" i="9"/>
  <c r="C1114" i="9"/>
  <c r="B1114" i="9"/>
  <c r="C1113" i="9"/>
  <c r="B1113" i="9"/>
  <c r="C1112" i="9"/>
  <c r="B1112" i="9"/>
  <c r="C1111" i="9"/>
  <c r="B1111" i="9"/>
  <c r="C1110" i="9"/>
  <c r="B1110" i="9"/>
  <c r="C1109" i="9"/>
  <c r="B1109" i="9"/>
  <c r="C1108" i="9"/>
  <c r="B1108" i="9"/>
  <c r="C1107" i="9"/>
  <c r="B1107" i="9"/>
  <c r="C1106" i="9"/>
  <c r="B1106" i="9"/>
  <c r="C1105" i="9"/>
  <c r="B1105" i="9"/>
  <c r="C1104" i="9"/>
  <c r="B1104" i="9"/>
  <c r="C1103" i="9"/>
  <c r="B1103" i="9"/>
  <c r="C1102" i="9"/>
  <c r="B1102" i="9"/>
  <c r="C1101" i="9"/>
  <c r="B1101" i="9"/>
  <c r="C1100" i="9"/>
  <c r="B1100" i="9"/>
  <c r="C1099" i="9"/>
  <c r="B1099" i="9"/>
  <c r="C1098" i="9"/>
  <c r="B1098" i="9"/>
  <c r="C1097" i="9"/>
  <c r="B1097" i="9"/>
  <c r="C1096" i="9"/>
  <c r="B1096" i="9"/>
  <c r="C1095" i="9"/>
  <c r="B1095" i="9"/>
  <c r="C1094" i="9"/>
  <c r="B1094" i="9"/>
  <c r="C1093" i="9"/>
  <c r="B1093" i="9"/>
  <c r="C1092" i="9"/>
  <c r="B1092" i="9"/>
  <c r="C1091" i="9"/>
  <c r="B1091" i="9"/>
  <c r="C1090" i="9"/>
  <c r="B1090" i="9"/>
  <c r="C1089" i="9"/>
  <c r="B1089" i="9"/>
  <c r="C1088" i="9"/>
  <c r="B1088" i="9"/>
  <c r="C1087" i="9"/>
  <c r="B1087" i="9"/>
  <c r="C1086" i="9"/>
  <c r="B1086" i="9"/>
  <c r="C1085" i="9"/>
  <c r="B1085" i="9"/>
  <c r="C1084" i="9"/>
  <c r="B1084" i="9"/>
  <c r="C1083" i="9"/>
  <c r="B1083" i="9"/>
  <c r="C1082" i="9"/>
  <c r="B1082" i="9"/>
  <c r="C1081" i="9"/>
  <c r="B1081" i="9"/>
  <c r="C1080" i="9"/>
  <c r="B1080" i="9"/>
  <c r="C1079" i="9"/>
  <c r="B1079" i="9"/>
  <c r="C1078" i="9"/>
  <c r="B1078" i="9"/>
  <c r="C1077" i="9"/>
  <c r="B1077" i="9"/>
  <c r="C1076" i="9"/>
  <c r="B1076" i="9"/>
  <c r="C1075" i="9"/>
  <c r="B1075" i="9"/>
  <c r="C1074" i="9"/>
  <c r="B1074" i="9"/>
  <c r="C1073" i="9"/>
  <c r="B1073" i="9"/>
  <c r="C1072" i="9"/>
  <c r="B1072" i="9"/>
  <c r="C1071" i="9"/>
  <c r="B1071" i="9"/>
  <c r="C1070" i="9"/>
  <c r="B1070" i="9"/>
  <c r="C1069" i="9"/>
  <c r="B1069" i="9"/>
  <c r="C1068" i="9"/>
  <c r="B1068" i="9"/>
  <c r="C1067" i="9"/>
  <c r="B1067" i="9"/>
  <c r="C1066" i="9"/>
  <c r="B1066" i="9"/>
  <c r="C1065" i="9"/>
  <c r="B1065" i="9"/>
  <c r="C1064" i="9"/>
  <c r="B1064" i="9"/>
  <c r="C1063" i="9"/>
  <c r="B1063" i="9"/>
  <c r="C1062" i="9"/>
  <c r="B1062" i="9"/>
  <c r="C1061" i="9"/>
  <c r="B1061" i="9"/>
  <c r="C1060" i="9"/>
  <c r="B1060" i="9"/>
  <c r="C1059" i="9"/>
  <c r="B1059" i="9"/>
  <c r="C1058" i="9"/>
  <c r="B1058" i="9"/>
  <c r="C1057" i="9"/>
  <c r="B1057" i="9"/>
  <c r="C1056" i="9"/>
  <c r="B1056" i="9"/>
  <c r="C1055" i="9"/>
  <c r="B1055" i="9"/>
  <c r="C1054" i="9"/>
  <c r="B1054" i="9"/>
  <c r="C1053" i="9"/>
  <c r="B1053" i="9"/>
  <c r="C1052" i="9"/>
  <c r="B1052" i="9"/>
  <c r="C1051" i="9"/>
  <c r="B1051" i="9"/>
  <c r="C1050" i="9"/>
  <c r="B1050" i="9"/>
  <c r="C1049" i="9"/>
  <c r="B1049" i="9"/>
  <c r="C1048" i="9"/>
  <c r="B1048" i="9"/>
  <c r="C1047" i="9"/>
  <c r="B1047" i="9"/>
  <c r="C1046" i="9"/>
  <c r="B1046" i="9"/>
  <c r="C1045" i="9"/>
  <c r="B1045" i="9"/>
  <c r="C1044" i="9"/>
  <c r="B1044" i="9"/>
  <c r="C1043" i="9"/>
  <c r="B1043" i="9"/>
  <c r="C1042" i="9"/>
  <c r="B1042" i="9"/>
  <c r="C1041" i="9"/>
  <c r="B1041" i="9"/>
  <c r="C1040" i="9"/>
  <c r="B1040" i="9"/>
  <c r="C1039" i="9"/>
  <c r="B1039" i="9"/>
  <c r="C1038" i="9"/>
  <c r="B1038" i="9"/>
  <c r="C1037" i="9"/>
  <c r="B1037" i="9"/>
  <c r="C1036" i="9"/>
  <c r="B1036" i="9"/>
  <c r="C1035" i="9"/>
  <c r="B1035" i="9"/>
  <c r="C1034" i="9"/>
  <c r="B1034" i="9"/>
  <c r="C1033" i="9"/>
  <c r="B1033" i="9"/>
  <c r="C1032" i="9"/>
  <c r="B1032" i="9"/>
  <c r="C1031" i="9"/>
  <c r="B1031" i="9"/>
  <c r="C1030" i="9"/>
  <c r="B1030" i="9"/>
  <c r="C1029" i="9"/>
  <c r="B1029" i="9"/>
  <c r="C1028" i="9"/>
  <c r="B1028" i="9"/>
  <c r="C1027" i="9"/>
  <c r="B1027" i="9"/>
  <c r="C1026" i="9"/>
  <c r="B1026" i="9"/>
  <c r="C1025" i="9"/>
  <c r="B1025" i="9"/>
  <c r="C1024" i="9"/>
  <c r="B1024" i="9"/>
  <c r="C1023" i="9"/>
  <c r="B1023" i="9"/>
  <c r="C1022" i="9"/>
  <c r="B1022" i="9"/>
  <c r="C1021" i="9"/>
  <c r="B1021" i="9"/>
  <c r="C1020" i="9"/>
  <c r="B1020" i="9"/>
  <c r="C1019" i="9"/>
  <c r="B1019" i="9"/>
  <c r="C1018" i="9"/>
  <c r="B1018" i="9"/>
  <c r="C1017" i="9"/>
  <c r="B1017" i="9"/>
  <c r="C1016" i="9"/>
  <c r="B1016" i="9"/>
  <c r="C1015" i="9"/>
  <c r="B1015" i="9"/>
  <c r="C1014" i="9"/>
  <c r="B1014" i="9"/>
  <c r="C1013" i="9"/>
  <c r="B1013" i="9"/>
  <c r="C1012" i="9"/>
  <c r="B1012" i="9"/>
  <c r="C1011" i="9"/>
  <c r="B1011" i="9"/>
  <c r="C1010" i="9"/>
  <c r="B1010" i="9"/>
  <c r="C1009" i="9"/>
  <c r="B1009" i="9"/>
  <c r="C1008" i="9"/>
  <c r="B1008" i="9"/>
  <c r="C1007" i="9"/>
  <c r="B1007" i="9"/>
  <c r="C1006" i="9"/>
  <c r="B1006" i="9"/>
  <c r="C1005" i="9"/>
  <c r="B1005" i="9"/>
  <c r="C1004" i="9"/>
  <c r="B1004" i="9"/>
  <c r="C1003" i="9"/>
  <c r="B1003" i="9"/>
  <c r="C1002" i="9"/>
  <c r="B1002" i="9"/>
  <c r="C1001" i="9"/>
  <c r="B1001" i="9"/>
  <c r="C1000" i="9"/>
  <c r="B1000" i="9"/>
  <c r="C999" i="9"/>
  <c r="B999" i="9"/>
  <c r="C998" i="9"/>
  <c r="B998" i="9"/>
  <c r="C997" i="9"/>
  <c r="B997" i="9"/>
  <c r="C996" i="9"/>
  <c r="B996" i="9"/>
  <c r="C995" i="9"/>
  <c r="B995" i="9"/>
  <c r="C994" i="9"/>
  <c r="B994" i="9"/>
  <c r="C993" i="9"/>
  <c r="B993" i="9"/>
  <c r="C992" i="9"/>
  <c r="B992" i="9"/>
  <c r="C991" i="9"/>
  <c r="B991" i="9"/>
  <c r="C990" i="9"/>
  <c r="B990" i="9"/>
  <c r="C989" i="9"/>
  <c r="B989" i="9"/>
  <c r="C988" i="9"/>
  <c r="B988" i="9"/>
  <c r="C987" i="9"/>
  <c r="B987" i="9"/>
  <c r="C986" i="9"/>
  <c r="B986" i="9"/>
  <c r="C985" i="9"/>
  <c r="B985" i="9"/>
  <c r="C984" i="9"/>
  <c r="B984" i="9"/>
  <c r="C983" i="9"/>
  <c r="B983" i="9"/>
  <c r="C982" i="9"/>
  <c r="B982" i="9"/>
  <c r="C981" i="9"/>
  <c r="B981" i="9"/>
  <c r="C980" i="9"/>
  <c r="B980" i="9"/>
  <c r="C979" i="9"/>
  <c r="B979" i="9"/>
  <c r="C978" i="9"/>
  <c r="B978" i="9"/>
  <c r="C977" i="9"/>
  <c r="B977" i="9"/>
  <c r="C976" i="9"/>
  <c r="B976" i="9"/>
  <c r="C975" i="9"/>
  <c r="B975" i="9"/>
  <c r="C974" i="9"/>
  <c r="B974" i="9"/>
  <c r="C973" i="9"/>
  <c r="B973" i="9"/>
  <c r="C972" i="9"/>
  <c r="B972" i="9"/>
  <c r="C971" i="9"/>
  <c r="B971" i="9"/>
  <c r="C970" i="9"/>
  <c r="B970" i="9"/>
  <c r="C969" i="9"/>
  <c r="B969" i="9"/>
  <c r="C968" i="9"/>
  <c r="B968" i="9"/>
  <c r="C967" i="9"/>
  <c r="B967" i="9"/>
  <c r="C966" i="9"/>
  <c r="B966" i="9"/>
  <c r="C965" i="9"/>
  <c r="B965" i="9"/>
  <c r="C964" i="9"/>
  <c r="B964" i="9"/>
  <c r="C963" i="9"/>
  <c r="B963" i="9"/>
  <c r="C962" i="9"/>
  <c r="B962" i="9"/>
  <c r="C961" i="9"/>
  <c r="B961" i="9"/>
  <c r="C960" i="9"/>
  <c r="B960" i="9"/>
  <c r="C959" i="9"/>
  <c r="B959" i="9"/>
  <c r="C958" i="9"/>
  <c r="B958" i="9"/>
  <c r="C957" i="9"/>
  <c r="B957" i="9"/>
  <c r="C956" i="9"/>
  <c r="B956" i="9"/>
  <c r="C955" i="9"/>
  <c r="B955" i="9"/>
  <c r="C954" i="9"/>
  <c r="B954" i="9"/>
  <c r="C953" i="9"/>
  <c r="B953" i="9"/>
  <c r="C952" i="9"/>
  <c r="B952" i="9"/>
  <c r="C951" i="9"/>
  <c r="B951" i="9"/>
  <c r="C950" i="9"/>
  <c r="B950" i="9"/>
  <c r="C949" i="9"/>
  <c r="B949" i="9"/>
  <c r="C948" i="9"/>
  <c r="B948" i="9"/>
  <c r="C947" i="9"/>
  <c r="B947" i="9"/>
  <c r="C946" i="9"/>
  <c r="B946" i="9"/>
  <c r="C945" i="9"/>
  <c r="B945" i="9"/>
  <c r="C944" i="9"/>
  <c r="B944" i="9"/>
  <c r="C943" i="9"/>
  <c r="B943" i="9"/>
  <c r="C942" i="9"/>
  <c r="B942" i="9"/>
  <c r="C941" i="9"/>
  <c r="B941" i="9"/>
  <c r="C940" i="9"/>
  <c r="B940" i="9"/>
  <c r="C939" i="9"/>
  <c r="B939" i="9"/>
  <c r="C938" i="9"/>
  <c r="B938" i="9"/>
  <c r="C937" i="9"/>
  <c r="B937" i="9"/>
  <c r="C936" i="9"/>
  <c r="B936" i="9"/>
  <c r="C935" i="9"/>
  <c r="B935" i="9"/>
  <c r="C934" i="9"/>
  <c r="B934" i="9"/>
  <c r="C933" i="9"/>
  <c r="B933" i="9"/>
  <c r="C932" i="9"/>
  <c r="B932" i="9"/>
  <c r="C931" i="9"/>
  <c r="B931" i="9"/>
  <c r="C930" i="9"/>
  <c r="B930" i="9"/>
  <c r="C929" i="9"/>
  <c r="B929" i="9"/>
  <c r="C928" i="9"/>
  <c r="B928" i="9"/>
  <c r="C927" i="9"/>
  <c r="B927" i="9"/>
  <c r="C926" i="9"/>
  <c r="B926" i="9"/>
  <c r="C925" i="9"/>
  <c r="B925" i="9"/>
  <c r="C924" i="9"/>
  <c r="B924" i="9"/>
  <c r="C923" i="9"/>
  <c r="B923" i="9"/>
  <c r="C922" i="9"/>
  <c r="B922" i="9"/>
  <c r="C921" i="9"/>
  <c r="B921" i="9"/>
  <c r="C920" i="9"/>
  <c r="B920" i="9"/>
  <c r="C919" i="9"/>
  <c r="B919" i="9"/>
  <c r="C918" i="9"/>
  <c r="B918" i="9"/>
  <c r="C917" i="9"/>
  <c r="B917" i="9"/>
  <c r="C916" i="9"/>
  <c r="B916" i="9"/>
  <c r="C915" i="9"/>
  <c r="B915" i="9"/>
  <c r="C914" i="9"/>
  <c r="B914" i="9"/>
  <c r="C913" i="9"/>
  <c r="B913" i="9"/>
  <c r="C912" i="9"/>
  <c r="B912" i="9"/>
  <c r="C911" i="9"/>
  <c r="B911" i="9"/>
  <c r="C910" i="9"/>
  <c r="B910" i="9"/>
  <c r="C909" i="9"/>
  <c r="B909" i="9"/>
  <c r="C908" i="9"/>
  <c r="B908" i="9"/>
  <c r="C907" i="9"/>
  <c r="B907" i="9"/>
  <c r="C906" i="9"/>
  <c r="B906" i="9"/>
  <c r="C905" i="9"/>
  <c r="B905" i="9"/>
  <c r="C904" i="9"/>
  <c r="B904" i="9"/>
  <c r="C903" i="9"/>
  <c r="B903" i="9"/>
  <c r="C902" i="9"/>
  <c r="B902" i="9"/>
  <c r="C901" i="9"/>
  <c r="B901" i="9"/>
  <c r="C900" i="9"/>
  <c r="B900" i="9"/>
  <c r="C899" i="9"/>
  <c r="B899" i="9"/>
  <c r="C898" i="9"/>
  <c r="B898" i="9"/>
  <c r="C897" i="9"/>
  <c r="B897" i="9"/>
  <c r="C896" i="9"/>
  <c r="B896" i="9"/>
  <c r="C895" i="9"/>
  <c r="B895" i="9"/>
  <c r="C894" i="9"/>
  <c r="B894" i="9"/>
  <c r="C893" i="9"/>
  <c r="B893" i="9"/>
  <c r="C892" i="9"/>
  <c r="B892" i="9"/>
  <c r="C891" i="9"/>
  <c r="B891" i="9"/>
  <c r="C890" i="9"/>
  <c r="B890" i="9"/>
  <c r="C889" i="9"/>
  <c r="B889" i="9"/>
  <c r="C888" i="9"/>
  <c r="B888" i="9"/>
  <c r="C887" i="9"/>
  <c r="B887" i="9"/>
  <c r="C886" i="9"/>
  <c r="B886" i="9"/>
  <c r="C885" i="9"/>
  <c r="B885" i="9"/>
  <c r="C884" i="9"/>
  <c r="B884" i="9"/>
  <c r="C883" i="9"/>
  <c r="B883" i="9"/>
  <c r="C882" i="9"/>
  <c r="B882" i="9"/>
  <c r="C881" i="9"/>
  <c r="B881" i="9"/>
  <c r="C880" i="9"/>
  <c r="B880" i="9"/>
  <c r="C879" i="9"/>
  <c r="B879" i="9"/>
  <c r="C878" i="9"/>
  <c r="B878" i="9"/>
  <c r="C877" i="9"/>
  <c r="B877" i="9"/>
  <c r="C876" i="9"/>
  <c r="B876" i="9"/>
  <c r="C875" i="9"/>
  <c r="B875" i="9"/>
  <c r="C874" i="9"/>
  <c r="B874" i="9"/>
  <c r="C873" i="9"/>
  <c r="B873" i="9"/>
  <c r="C872" i="9"/>
  <c r="B872" i="9"/>
  <c r="C871" i="9"/>
  <c r="B871" i="9"/>
  <c r="C870" i="9"/>
  <c r="B870" i="9"/>
  <c r="C869" i="9"/>
  <c r="B869" i="9"/>
  <c r="C868" i="9"/>
  <c r="B868" i="9"/>
  <c r="C867" i="9"/>
  <c r="B867" i="9"/>
  <c r="C866" i="9"/>
  <c r="B866" i="9"/>
  <c r="C865" i="9"/>
  <c r="B865" i="9"/>
  <c r="C864" i="9"/>
  <c r="B864" i="9"/>
  <c r="C863" i="9"/>
  <c r="B863" i="9"/>
  <c r="C862" i="9"/>
  <c r="B862" i="9"/>
  <c r="C861" i="9"/>
  <c r="B861" i="9"/>
  <c r="C860" i="9"/>
  <c r="B860" i="9"/>
  <c r="C859" i="9"/>
  <c r="B859" i="9"/>
  <c r="C858" i="9"/>
  <c r="B858" i="9"/>
  <c r="C857" i="9"/>
  <c r="B857" i="9"/>
  <c r="C856" i="9"/>
  <c r="B856" i="9"/>
  <c r="C855" i="9"/>
  <c r="B855" i="9"/>
  <c r="C854" i="9"/>
  <c r="B854" i="9"/>
  <c r="C853" i="9"/>
  <c r="B853" i="9"/>
  <c r="C852" i="9"/>
  <c r="B852" i="9"/>
  <c r="C851" i="9"/>
  <c r="B851" i="9"/>
  <c r="C850" i="9"/>
  <c r="B850" i="9"/>
  <c r="C849" i="9"/>
  <c r="B849" i="9"/>
  <c r="C848" i="9"/>
  <c r="B848" i="9"/>
  <c r="C847" i="9"/>
  <c r="B847" i="9"/>
  <c r="C846" i="9"/>
  <c r="B846" i="9"/>
  <c r="C845" i="9"/>
  <c r="B845" i="9"/>
  <c r="C844" i="9"/>
  <c r="B844" i="9"/>
  <c r="C843" i="9"/>
  <c r="B843" i="9"/>
  <c r="C842" i="9"/>
  <c r="B842" i="9"/>
  <c r="C841" i="9"/>
  <c r="B841" i="9"/>
  <c r="C840" i="9"/>
  <c r="B840" i="9"/>
  <c r="C839" i="9"/>
  <c r="B839" i="9"/>
  <c r="C838" i="9"/>
  <c r="B838" i="9"/>
  <c r="C837" i="9"/>
  <c r="B837" i="9"/>
  <c r="C836" i="9"/>
  <c r="B836" i="9"/>
  <c r="C835" i="9"/>
  <c r="B835" i="9"/>
  <c r="C834" i="9"/>
  <c r="B834" i="9"/>
  <c r="C833" i="9"/>
  <c r="B833" i="9"/>
  <c r="C832" i="9"/>
  <c r="B832" i="9"/>
  <c r="C831" i="9"/>
  <c r="B831" i="9"/>
  <c r="C830" i="9"/>
  <c r="B830" i="9"/>
  <c r="C829" i="9"/>
  <c r="B829" i="9"/>
  <c r="C828" i="9"/>
  <c r="B828" i="9"/>
  <c r="C827" i="9"/>
  <c r="B827" i="9"/>
  <c r="C826" i="9"/>
  <c r="B826" i="9"/>
  <c r="C825" i="9"/>
  <c r="B825" i="9"/>
  <c r="C824" i="9"/>
  <c r="B824" i="9"/>
  <c r="C823" i="9"/>
  <c r="B823" i="9"/>
  <c r="C822" i="9"/>
  <c r="B822" i="9"/>
  <c r="C821" i="9"/>
  <c r="B821" i="9"/>
  <c r="C820" i="9"/>
  <c r="B820" i="9"/>
  <c r="C819" i="9"/>
  <c r="B819" i="9"/>
  <c r="C818" i="9"/>
  <c r="B818" i="9"/>
  <c r="C817" i="9"/>
  <c r="B817" i="9"/>
  <c r="C816" i="9"/>
  <c r="B816" i="9"/>
  <c r="C815" i="9"/>
  <c r="B815" i="9"/>
  <c r="C814" i="9"/>
  <c r="B814" i="9"/>
  <c r="C813" i="9"/>
  <c r="B813" i="9"/>
  <c r="C812" i="9"/>
  <c r="B812" i="9"/>
  <c r="C811" i="9"/>
  <c r="B811" i="9"/>
  <c r="C810" i="9"/>
  <c r="B810" i="9"/>
  <c r="C809" i="9"/>
  <c r="B809" i="9"/>
  <c r="C808" i="9"/>
  <c r="B808" i="9"/>
  <c r="C807" i="9"/>
  <c r="B807" i="9"/>
  <c r="C806" i="9"/>
  <c r="B806" i="9"/>
  <c r="C805" i="9"/>
  <c r="B805" i="9"/>
  <c r="C804" i="9"/>
  <c r="B804" i="9"/>
  <c r="C803" i="9"/>
  <c r="B803" i="9"/>
  <c r="C802" i="9"/>
  <c r="B802" i="9"/>
  <c r="C801" i="9"/>
  <c r="B801" i="9"/>
  <c r="C800" i="9"/>
  <c r="B800" i="9"/>
  <c r="C799" i="9"/>
  <c r="B799" i="9"/>
  <c r="C798" i="9"/>
  <c r="B798" i="9"/>
  <c r="C797" i="9"/>
  <c r="B797" i="9"/>
  <c r="C796" i="9"/>
  <c r="B796" i="9"/>
  <c r="C795" i="9"/>
  <c r="B795" i="9"/>
  <c r="C794" i="9"/>
  <c r="B794" i="9"/>
  <c r="C793" i="9"/>
  <c r="B793" i="9"/>
  <c r="C792" i="9"/>
  <c r="B792" i="9"/>
  <c r="C791" i="9"/>
  <c r="B791" i="9"/>
  <c r="C790" i="9"/>
  <c r="B790" i="9"/>
  <c r="C789" i="9"/>
  <c r="B789" i="9"/>
  <c r="C788" i="9"/>
  <c r="B788" i="9"/>
  <c r="C787" i="9"/>
  <c r="B787" i="9"/>
  <c r="C786" i="9"/>
  <c r="B786" i="9"/>
  <c r="C785" i="9"/>
  <c r="B785" i="9"/>
  <c r="C784" i="9"/>
  <c r="B784" i="9"/>
  <c r="C783" i="9"/>
  <c r="B783" i="9"/>
  <c r="C782" i="9"/>
  <c r="B782" i="9"/>
  <c r="C781" i="9"/>
  <c r="B781" i="9"/>
  <c r="C780" i="9"/>
  <c r="B780" i="9"/>
  <c r="C779" i="9"/>
  <c r="B779" i="9"/>
  <c r="C778" i="9"/>
  <c r="B778" i="9"/>
  <c r="C777" i="9"/>
  <c r="B777" i="9"/>
  <c r="C776" i="9"/>
  <c r="B776" i="9"/>
  <c r="C775" i="9"/>
  <c r="B775" i="9"/>
  <c r="C774" i="9"/>
  <c r="B774" i="9"/>
  <c r="C773" i="9"/>
  <c r="B773" i="9"/>
  <c r="C772" i="9"/>
  <c r="B772" i="9"/>
  <c r="C771" i="9"/>
  <c r="B771" i="9"/>
  <c r="C770" i="9"/>
  <c r="B770" i="9"/>
  <c r="C769" i="9"/>
  <c r="B769" i="9"/>
  <c r="C768" i="9"/>
  <c r="B768" i="9"/>
  <c r="C767" i="9"/>
  <c r="B767" i="9"/>
  <c r="C766" i="9"/>
  <c r="B766" i="9"/>
  <c r="C765" i="9"/>
  <c r="B765" i="9"/>
  <c r="C764" i="9"/>
  <c r="B764" i="9"/>
  <c r="C763" i="9"/>
  <c r="B763" i="9"/>
  <c r="C762" i="9"/>
  <c r="B762" i="9"/>
  <c r="C761" i="9"/>
  <c r="B761" i="9"/>
  <c r="C760" i="9"/>
  <c r="B760" i="9"/>
  <c r="C759" i="9"/>
  <c r="B759" i="9"/>
  <c r="C758" i="9"/>
  <c r="B758" i="9"/>
  <c r="C757" i="9"/>
  <c r="B757" i="9"/>
  <c r="C756" i="9"/>
  <c r="B756" i="9"/>
  <c r="C755" i="9"/>
  <c r="B755" i="9"/>
  <c r="C754" i="9"/>
  <c r="B754" i="9"/>
  <c r="C753" i="9"/>
  <c r="B753" i="9"/>
  <c r="C752" i="9"/>
  <c r="B752" i="9"/>
  <c r="C751" i="9"/>
  <c r="B751" i="9"/>
  <c r="C750" i="9"/>
  <c r="B750" i="9"/>
  <c r="C749" i="9"/>
  <c r="B749" i="9"/>
  <c r="C748" i="9"/>
  <c r="B748" i="9"/>
  <c r="C747" i="9"/>
  <c r="B747" i="9"/>
  <c r="C746" i="9"/>
  <c r="B746" i="9"/>
  <c r="C745" i="9"/>
  <c r="B745" i="9"/>
  <c r="C744" i="9"/>
  <c r="B744" i="9"/>
  <c r="C743" i="9"/>
  <c r="B743" i="9"/>
  <c r="C742" i="9"/>
  <c r="B742" i="9"/>
  <c r="C741" i="9"/>
  <c r="B741" i="9"/>
  <c r="C740" i="9"/>
  <c r="B740" i="9"/>
  <c r="C739" i="9"/>
  <c r="B739" i="9"/>
  <c r="C738" i="9"/>
  <c r="B738" i="9"/>
  <c r="C737" i="9"/>
  <c r="B737" i="9"/>
  <c r="C736" i="9"/>
  <c r="B736" i="9"/>
  <c r="C735" i="9"/>
  <c r="B735" i="9"/>
  <c r="C734" i="9"/>
  <c r="B734" i="9"/>
  <c r="C733" i="9"/>
  <c r="B733" i="9"/>
  <c r="C732" i="9"/>
  <c r="B732" i="9"/>
  <c r="C731" i="9"/>
  <c r="B731" i="9"/>
  <c r="C730" i="9"/>
  <c r="B730" i="9"/>
  <c r="C729" i="9"/>
  <c r="B729" i="9"/>
  <c r="C728" i="9"/>
  <c r="B728" i="9"/>
  <c r="C727" i="9"/>
  <c r="B727" i="9"/>
  <c r="C726" i="9"/>
  <c r="B726" i="9"/>
  <c r="C725" i="9"/>
  <c r="B725" i="9"/>
  <c r="C724" i="9"/>
  <c r="B724" i="9"/>
  <c r="C723" i="9"/>
  <c r="B723" i="9"/>
  <c r="C722" i="9"/>
  <c r="B722" i="9"/>
  <c r="C721" i="9"/>
  <c r="B721" i="9"/>
  <c r="C720" i="9"/>
  <c r="B720" i="9"/>
  <c r="C719" i="9"/>
  <c r="B719" i="9"/>
  <c r="C718" i="9"/>
  <c r="B718" i="9"/>
  <c r="C717" i="9"/>
  <c r="B717" i="9"/>
  <c r="C716" i="9"/>
  <c r="B716" i="9"/>
  <c r="C715" i="9"/>
  <c r="B715" i="9"/>
  <c r="C714" i="9"/>
  <c r="B714" i="9"/>
  <c r="C713" i="9"/>
  <c r="B713" i="9"/>
  <c r="C712" i="9"/>
  <c r="B712" i="9"/>
  <c r="C711" i="9"/>
  <c r="B711" i="9"/>
  <c r="C710" i="9"/>
  <c r="B710" i="9"/>
  <c r="C709" i="9"/>
  <c r="B709" i="9"/>
  <c r="C708" i="9"/>
  <c r="B708" i="9"/>
  <c r="C707" i="9"/>
  <c r="B707" i="9"/>
  <c r="C706" i="9"/>
  <c r="B706" i="9"/>
  <c r="C705" i="9"/>
  <c r="B705" i="9"/>
  <c r="C704" i="9"/>
  <c r="B704" i="9"/>
  <c r="C703" i="9"/>
  <c r="B703" i="9"/>
  <c r="C702" i="9"/>
  <c r="B702" i="9"/>
  <c r="C701" i="9"/>
  <c r="B701" i="9"/>
  <c r="C700" i="9"/>
  <c r="B700" i="9"/>
  <c r="C699" i="9"/>
  <c r="B699" i="9"/>
  <c r="C698" i="9"/>
  <c r="B698" i="9"/>
  <c r="C697" i="9"/>
  <c r="B697" i="9"/>
  <c r="C696" i="9"/>
  <c r="B696" i="9"/>
  <c r="C695" i="9"/>
  <c r="B695" i="9"/>
  <c r="C694" i="9"/>
  <c r="B694" i="9"/>
  <c r="C693" i="9"/>
  <c r="B693" i="9"/>
  <c r="C692" i="9"/>
  <c r="B692" i="9"/>
  <c r="C691" i="9"/>
  <c r="B691" i="9"/>
  <c r="C690" i="9"/>
  <c r="B690" i="9"/>
  <c r="C689" i="9"/>
  <c r="B689" i="9"/>
  <c r="C688" i="9"/>
  <c r="B688" i="9"/>
  <c r="C687" i="9"/>
  <c r="B687" i="9"/>
  <c r="C686" i="9"/>
  <c r="B686" i="9"/>
  <c r="C685" i="9"/>
  <c r="B685" i="9"/>
  <c r="C684" i="9"/>
  <c r="B684" i="9"/>
  <c r="C683" i="9"/>
  <c r="B683" i="9"/>
  <c r="C682" i="9"/>
  <c r="B682" i="9"/>
  <c r="C681" i="9"/>
  <c r="B681" i="9"/>
  <c r="C680" i="9"/>
  <c r="B680" i="9"/>
  <c r="C679" i="9"/>
  <c r="B679" i="9"/>
  <c r="C678" i="9"/>
  <c r="B678" i="9"/>
  <c r="C677" i="9"/>
  <c r="B677" i="9"/>
  <c r="C676" i="9"/>
  <c r="B676" i="9"/>
  <c r="C675" i="9"/>
  <c r="B675" i="9"/>
  <c r="C674" i="9"/>
  <c r="B674" i="9"/>
  <c r="C673" i="9"/>
  <c r="B673" i="9"/>
  <c r="C672" i="9"/>
  <c r="B672" i="9"/>
  <c r="C671" i="9"/>
  <c r="B671" i="9"/>
  <c r="C670" i="9"/>
  <c r="B670" i="9"/>
  <c r="C669" i="9"/>
  <c r="B669" i="9"/>
  <c r="C668" i="9"/>
  <c r="B668" i="9"/>
  <c r="C667" i="9"/>
  <c r="B667" i="9"/>
  <c r="C666" i="9"/>
  <c r="B666" i="9"/>
  <c r="C665" i="9"/>
  <c r="B665" i="9"/>
  <c r="C664" i="9"/>
  <c r="B664" i="9"/>
  <c r="C663" i="9"/>
  <c r="B663" i="9"/>
  <c r="C662" i="9"/>
  <c r="B662" i="9"/>
  <c r="C661" i="9"/>
  <c r="B661" i="9"/>
  <c r="C660" i="9"/>
  <c r="B660" i="9"/>
  <c r="C659" i="9"/>
  <c r="B659" i="9"/>
  <c r="C658" i="9"/>
  <c r="B658" i="9"/>
  <c r="C657" i="9"/>
  <c r="B657" i="9"/>
  <c r="C656" i="9"/>
  <c r="B656" i="9"/>
  <c r="C655" i="9"/>
  <c r="B655" i="9"/>
  <c r="C654" i="9"/>
  <c r="B654" i="9"/>
  <c r="C653" i="9"/>
  <c r="B653" i="9"/>
  <c r="C652" i="9"/>
  <c r="B652" i="9"/>
  <c r="C651" i="9"/>
  <c r="B651" i="9"/>
  <c r="C650" i="9"/>
  <c r="B650" i="9"/>
  <c r="C649" i="9"/>
  <c r="B649" i="9"/>
  <c r="C648" i="9"/>
  <c r="B648" i="9"/>
  <c r="C647" i="9"/>
  <c r="B647" i="9"/>
  <c r="C646" i="9"/>
  <c r="B646" i="9"/>
  <c r="C645" i="9"/>
  <c r="B645" i="9"/>
  <c r="C644" i="9"/>
  <c r="B644" i="9"/>
  <c r="C643" i="9"/>
  <c r="B643" i="9"/>
  <c r="C642" i="9"/>
  <c r="B642" i="9"/>
  <c r="C641" i="9"/>
  <c r="B641" i="9"/>
  <c r="C640" i="9"/>
  <c r="B640" i="9"/>
  <c r="C639" i="9"/>
  <c r="B639" i="9"/>
  <c r="C638" i="9"/>
  <c r="B638" i="9"/>
  <c r="C637" i="9"/>
  <c r="B637" i="9"/>
  <c r="C636" i="9"/>
  <c r="B636" i="9"/>
  <c r="C635" i="9"/>
  <c r="B635" i="9"/>
  <c r="C634" i="9"/>
  <c r="B634" i="9"/>
  <c r="C633" i="9"/>
  <c r="B633" i="9"/>
  <c r="C632" i="9"/>
  <c r="B632" i="9"/>
  <c r="C631" i="9"/>
  <c r="B631" i="9"/>
  <c r="C630" i="9"/>
  <c r="B630" i="9"/>
  <c r="C629" i="9"/>
  <c r="B629" i="9"/>
  <c r="C628" i="9"/>
  <c r="B628" i="9"/>
  <c r="C627" i="9"/>
  <c r="B627" i="9"/>
  <c r="C626" i="9"/>
  <c r="B626" i="9"/>
  <c r="C625" i="9"/>
  <c r="B625" i="9"/>
  <c r="C624" i="9"/>
  <c r="B624" i="9"/>
  <c r="C623" i="9"/>
  <c r="B623" i="9"/>
  <c r="C622" i="9"/>
  <c r="B622" i="9"/>
  <c r="C621" i="9"/>
  <c r="B621" i="9"/>
  <c r="C620" i="9"/>
  <c r="B620" i="9"/>
  <c r="C619" i="9"/>
  <c r="B619" i="9"/>
  <c r="C618" i="9"/>
  <c r="B618" i="9"/>
  <c r="C617" i="9"/>
  <c r="B617" i="9"/>
  <c r="C616" i="9"/>
  <c r="B616" i="9"/>
  <c r="C615" i="9"/>
  <c r="B615" i="9"/>
  <c r="C614" i="9"/>
  <c r="B614" i="9"/>
  <c r="C613" i="9"/>
  <c r="B613" i="9"/>
  <c r="C612" i="9"/>
  <c r="B612" i="9"/>
  <c r="C611" i="9"/>
  <c r="B611" i="9"/>
  <c r="C610" i="9"/>
  <c r="B610" i="9"/>
  <c r="C609" i="9"/>
  <c r="B609" i="9"/>
  <c r="C608" i="9"/>
  <c r="B608" i="9"/>
  <c r="C607" i="9"/>
  <c r="B607" i="9"/>
  <c r="C606" i="9"/>
  <c r="B606" i="9"/>
  <c r="C605" i="9"/>
  <c r="B605" i="9"/>
  <c r="C604" i="9"/>
  <c r="B604" i="9"/>
  <c r="C603" i="9"/>
  <c r="B603" i="9"/>
  <c r="C602" i="9"/>
  <c r="B602" i="9"/>
  <c r="C601" i="9"/>
  <c r="B601" i="9"/>
  <c r="C600" i="9"/>
  <c r="B600" i="9"/>
  <c r="C599" i="9"/>
  <c r="B599" i="9"/>
  <c r="C598" i="9"/>
  <c r="B598" i="9"/>
  <c r="C597" i="9"/>
  <c r="B597" i="9"/>
  <c r="C596" i="9"/>
  <c r="B596" i="9"/>
  <c r="C595" i="9"/>
  <c r="B595" i="9"/>
  <c r="C594" i="9"/>
  <c r="B594" i="9"/>
  <c r="C593" i="9"/>
  <c r="B593" i="9"/>
  <c r="C592" i="9"/>
  <c r="B592" i="9"/>
  <c r="C591" i="9"/>
  <c r="B591" i="9"/>
  <c r="C590" i="9"/>
  <c r="B590" i="9"/>
  <c r="C589" i="9"/>
  <c r="B589" i="9"/>
  <c r="C588" i="9"/>
  <c r="B588" i="9"/>
  <c r="C587" i="9"/>
  <c r="B587" i="9"/>
  <c r="C586" i="9"/>
  <c r="B586" i="9"/>
  <c r="C585" i="9"/>
  <c r="B585" i="9"/>
  <c r="C584" i="9"/>
  <c r="B584" i="9"/>
  <c r="C583" i="9"/>
  <c r="B583" i="9"/>
  <c r="C582" i="9"/>
  <c r="B582" i="9"/>
  <c r="C581" i="9"/>
  <c r="B581" i="9"/>
  <c r="C580" i="9"/>
  <c r="B580" i="9"/>
  <c r="C579" i="9"/>
  <c r="B579" i="9"/>
  <c r="C578" i="9"/>
  <c r="B578" i="9"/>
  <c r="C577" i="9"/>
  <c r="B577" i="9"/>
  <c r="C576" i="9"/>
  <c r="B576" i="9"/>
  <c r="C575" i="9"/>
  <c r="B575" i="9"/>
  <c r="C574" i="9"/>
  <c r="B574" i="9"/>
  <c r="C573" i="9"/>
  <c r="B573" i="9"/>
  <c r="C572" i="9"/>
  <c r="B572" i="9"/>
  <c r="C571" i="9"/>
  <c r="B571" i="9"/>
  <c r="C570" i="9"/>
  <c r="B570" i="9"/>
  <c r="C569" i="9"/>
  <c r="B569" i="9"/>
  <c r="C568" i="9"/>
  <c r="B568" i="9"/>
  <c r="C567" i="9"/>
  <c r="B567" i="9"/>
  <c r="C566" i="9"/>
  <c r="B566" i="9"/>
  <c r="C565" i="9"/>
  <c r="B565" i="9"/>
  <c r="C564" i="9"/>
  <c r="B564" i="9"/>
  <c r="C563" i="9"/>
  <c r="B563" i="9"/>
  <c r="C562" i="9"/>
  <c r="B562" i="9"/>
  <c r="C561" i="9"/>
  <c r="B561" i="9"/>
  <c r="C560" i="9"/>
  <c r="B560" i="9"/>
  <c r="C559" i="9"/>
  <c r="B559" i="9"/>
  <c r="C558" i="9"/>
  <c r="B558" i="9"/>
  <c r="C557" i="9"/>
  <c r="B557" i="9"/>
  <c r="C556" i="9"/>
  <c r="B556" i="9"/>
  <c r="C555" i="9"/>
  <c r="B555" i="9"/>
  <c r="C554" i="9"/>
  <c r="B554" i="9"/>
  <c r="C553" i="9"/>
  <c r="B553" i="9"/>
  <c r="C552" i="9"/>
  <c r="B552" i="9"/>
  <c r="C551" i="9"/>
  <c r="B551" i="9"/>
  <c r="C550" i="9"/>
  <c r="B550" i="9"/>
  <c r="C549" i="9"/>
  <c r="B549" i="9"/>
  <c r="C548" i="9"/>
  <c r="B548" i="9"/>
  <c r="C547" i="9"/>
  <c r="B547" i="9"/>
  <c r="C546" i="9"/>
  <c r="B546" i="9"/>
  <c r="C545" i="9"/>
  <c r="B545" i="9"/>
  <c r="C544" i="9"/>
  <c r="B544" i="9"/>
  <c r="C543" i="9"/>
  <c r="B543" i="9"/>
  <c r="C542" i="9"/>
  <c r="B542" i="9"/>
  <c r="C541" i="9"/>
  <c r="B541" i="9"/>
  <c r="C540" i="9"/>
  <c r="B540" i="9"/>
  <c r="C539" i="9"/>
  <c r="B539" i="9"/>
  <c r="C538" i="9"/>
  <c r="B538" i="9"/>
  <c r="C537" i="9"/>
  <c r="B537" i="9"/>
  <c r="C536" i="9"/>
  <c r="B536" i="9"/>
  <c r="C535" i="9"/>
  <c r="B535" i="9"/>
  <c r="C534" i="9"/>
  <c r="B534" i="9"/>
  <c r="C533" i="9"/>
  <c r="B533" i="9"/>
  <c r="C532" i="9"/>
  <c r="B532" i="9"/>
  <c r="C531" i="9"/>
  <c r="B531" i="9"/>
  <c r="C530" i="9"/>
  <c r="B530" i="9"/>
  <c r="C529" i="9"/>
  <c r="B529" i="9"/>
  <c r="C528" i="9"/>
  <c r="B528" i="9"/>
  <c r="C527" i="9"/>
  <c r="B527" i="9"/>
  <c r="C526" i="9"/>
  <c r="B526" i="9"/>
  <c r="C525" i="9"/>
  <c r="B525" i="9"/>
  <c r="C524" i="9"/>
  <c r="B524" i="9"/>
  <c r="C523" i="9"/>
  <c r="B523" i="9"/>
  <c r="C522" i="9"/>
  <c r="B522" i="9"/>
  <c r="C521" i="9"/>
  <c r="B521" i="9"/>
  <c r="C520" i="9"/>
  <c r="B520" i="9"/>
  <c r="C519" i="9"/>
  <c r="B519" i="9"/>
  <c r="C518" i="9"/>
  <c r="B518" i="9"/>
  <c r="C517" i="9"/>
  <c r="B517" i="9"/>
  <c r="C516" i="9"/>
  <c r="B516" i="9"/>
  <c r="C515" i="9"/>
  <c r="B515" i="9"/>
  <c r="C514" i="9"/>
  <c r="B514" i="9"/>
  <c r="C513" i="9"/>
  <c r="B513" i="9"/>
  <c r="C512" i="9"/>
  <c r="B512" i="9"/>
  <c r="C511" i="9"/>
  <c r="B511" i="9"/>
  <c r="C510" i="9"/>
  <c r="B510" i="9"/>
  <c r="C509" i="9"/>
  <c r="B509" i="9"/>
  <c r="C508" i="9"/>
  <c r="B508" i="9"/>
  <c r="C507" i="9"/>
  <c r="B507" i="9"/>
  <c r="C506" i="9"/>
  <c r="B506" i="9"/>
  <c r="C505" i="9"/>
  <c r="B505" i="9"/>
  <c r="C504" i="9"/>
  <c r="B504" i="9"/>
  <c r="C503" i="9"/>
  <c r="B503" i="9"/>
  <c r="C502" i="9"/>
  <c r="B502" i="9"/>
  <c r="C501" i="9"/>
  <c r="B501" i="9"/>
  <c r="C500" i="9"/>
  <c r="B500" i="9"/>
  <c r="C499" i="9"/>
  <c r="B499" i="9"/>
  <c r="C498" i="9"/>
  <c r="B498" i="9"/>
  <c r="C497" i="9"/>
  <c r="B497" i="9"/>
  <c r="C496" i="9"/>
  <c r="B496" i="9"/>
  <c r="C495" i="9"/>
  <c r="B495" i="9"/>
  <c r="C494" i="9"/>
  <c r="B494" i="9"/>
  <c r="C493" i="9"/>
  <c r="B493" i="9"/>
  <c r="C492" i="9"/>
  <c r="B492" i="9"/>
  <c r="C491" i="9"/>
  <c r="B491" i="9"/>
  <c r="C490" i="9"/>
  <c r="B490" i="9"/>
  <c r="C489" i="9"/>
  <c r="B489" i="9"/>
  <c r="C488" i="9"/>
  <c r="B488" i="9"/>
  <c r="C487" i="9"/>
  <c r="B487" i="9"/>
  <c r="C486" i="9"/>
  <c r="B486" i="9"/>
  <c r="C485" i="9"/>
  <c r="B485" i="9"/>
  <c r="C484" i="9"/>
  <c r="B484" i="9"/>
  <c r="C483" i="9"/>
  <c r="B483" i="9"/>
  <c r="C482" i="9"/>
  <c r="B482" i="9"/>
  <c r="C481" i="9"/>
  <c r="B481" i="9"/>
  <c r="C480" i="9"/>
  <c r="B480" i="9"/>
  <c r="C479" i="9"/>
  <c r="B479" i="9"/>
  <c r="C478" i="9"/>
  <c r="B478" i="9"/>
  <c r="C477" i="9"/>
  <c r="B477" i="9"/>
  <c r="C476" i="9"/>
  <c r="B476" i="9"/>
  <c r="C475" i="9"/>
  <c r="B475" i="9"/>
  <c r="C474" i="9"/>
  <c r="B474" i="9"/>
  <c r="C473" i="9"/>
  <c r="B473" i="9"/>
  <c r="C472" i="9"/>
  <c r="B472" i="9"/>
  <c r="C471" i="9"/>
  <c r="B471" i="9"/>
  <c r="C470" i="9"/>
  <c r="B470" i="9"/>
  <c r="C469" i="9"/>
  <c r="B469" i="9"/>
  <c r="C468" i="9"/>
  <c r="B468" i="9"/>
  <c r="C467" i="9"/>
  <c r="B467" i="9"/>
  <c r="C466" i="9"/>
  <c r="B466" i="9"/>
  <c r="C465" i="9"/>
  <c r="B465" i="9"/>
  <c r="C464" i="9"/>
  <c r="B464" i="9"/>
  <c r="C463" i="9"/>
  <c r="B463" i="9"/>
  <c r="C462" i="9"/>
  <c r="B462" i="9"/>
  <c r="C461" i="9"/>
  <c r="B461" i="9"/>
  <c r="C460" i="9"/>
  <c r="B460" i="9"/>
  <c r="C459" i="9"/>
  <c r="B459" i="9"/>
  <c r="C458" i="9"/>
  <c r="B458" i="9"/>
  <c r="C457" i="9"/>
  <c r="B457" i="9"/>
  <c r="C456" i="9"/>
  <c r="B456" i="9"/>
  <c r="C455" i="9"/>
  <c r="B455" i="9"/>
  <c r="C454" i="9"/>
  <c r="B454" i="9"/>
  <c r="C453" i="9"/>
  <c r="B453" i="9"/>
  <c r="C452" i="9"/>
  <c r="B452" i="9"/>
  <c r="C451" i="9"/>
  <c r="B451" i="9"/>
  <c r="C450" i="9"/>
  <c r="B450" i="9"/>
  <c r="C449" i="9"/>
  <c r="B449" i="9"/>
  <c r="C448" i="9"/>
  <c r="B448" i="9"/>
  <c r="C447" i="9"/>
  <c r="B447" i="9"/>
  <c r="C446" i="9"/>
  <c r="B446" i="9"/>
  <c r="C445" i="9"/>
  <c r="B445" i="9"/>
  <c r="C444" i="9"/>
  <c r="B444" i="9"/>
  <c r="C443" i="9"/>
  <c r="B443" i="9"/>
  <c r="C442" i="9"/>
  <c r="B442" i="9"/>
  <c r="C441" i="9"/>
  <c r="B441" i="9"/>
  <c r="C440" i="9"/>
  <c r="B440" i="9"/>
  <c r="C439" i="9"/>
  <c r="B439" i="9"/>
  <c r="C438" i="9"/>
  <c r="B438" i="9"/>
  <c r="C437" i="9"/>
  <c r="B437" i="9"/>
  <c r="C436" i="9"/>
  <c r="B436" i="9"/>
  <c r="C435" i="9"/>
  <c r="B435" i="9"/>
  <c r="C434" i="9"/>
  <c r="B434" i="9"/>
  <c r="C433" i="9"/>
  <c r="B433" i="9"/>
  <c r="C432" i="9"/>
  <c r="B432" i="9"/>
  <c r="C431" i="9"/>
  <c r="B431" i="9"/>
  <c r="C430" i="9"/>
  <c r="B430" i="9"/>
  <c r="C429" i="9"/>
  <c r="B429" i="9"/>
  <c r="C428" i="9"/>
  <c r="B428" i="9"/>
  <c r="C427" i="9"/>
  <c r="B427" i="9"/>
  <c r="C426" i="9"/>
  <c r="B426" i="9"/>
  <c r="C425" i="9"/>
  <c r="B425" i="9"/>
  <c r="C424" i="9"/>
  <c r="B424" i="9"/>
  <c r="C423" i="9"/>
  <c r="B423" i="9"/>
  <c r="C422" i="9"/>
  <c r="B422" i="9"/>
  <c r="C421" i="9"/>
  <c r="B421" i="9"/>
  <c r="C420" i="9"/>
  <c r="B420" i="9"/>
  <c r="C419" i="9"/>
  <c r="B419" i="9"/>
  <c r="C418" i="9"/>
  <c r="B418" i="9"/>
  <c r="C417" i="9"/>
  <c r="B417" i="9"/>
  <c r="C416" i="9"/>
  <c r="B416" i="9"/>
  <c r="C415" i="9"/>
  <c r="B415" i="9"/>
  <c r="C414" i="9"/>
  <c r="B414" i="9"/>
  <c r="C413" i="9"/>
  <c r="B413" i="9"/>
  <c r="C412" i="9"/>
  <c r="B412" i="9"/>
  <c r="C411" i="9"/>
  <c r="B411" i="9"/>
  <c r="C410" i="9"/>
  <c r="B410" i="9"/>
  <c r="C409" i="9"/>
  <c r="B409" i="9"/>
  <c r="C408" i="9"/>
  <c r="B408" i="9"/>
  <c r="C407" i="9"/>
  <c r="B407" i="9"/>
  <c r="C406" i="9"/>
  <c r="B406" i="9"/>
  <c r="C405" i="9"/>
  <c r="B405" i="9"/>
  <c r="C404" i="9"/>
  <c r="B404" i="9"/>
  <c r="C403" i="9"/>
  <c r="B403" i="9"/>
  <c r="C402" i="9"/>
  <c r="B402" i="9"/>
  <c r="C401" i="9"/>
  <c r="B401" i="9"/>
  <c r="C400" i="9"/>
  <c r="B400" i="9"/>
  <c r="C399" i="9"/>
  <c r="B399" i="9"/>
  <c r="C398" i="9"/>
  <c r="B398" i="9"/>
  <c r="C397" i="9"/>
  <c r="B397" i="9"/>
  <c r="C396" i="9"/>
  <c r="B396" i="9"/>
  <c r="C395" i="9"/>
  <c r="B395" i="9"/>
  <c r="C394" i="9"/>
  <c r="B394" i="9"/>
  <c r="C393" i="9"/>
  <c r="B393" i="9"/>
  <c r="C392" i="9"/>
  <c r="B392" i="9"/>
  <c r="C391" i="9"/>
  <c r="B391" i="9"/>
  <c r="C390" i="9"/>
  <c r="B390" i="9"/>
  <c r="C389" i="9"/>
  <c r="B389" i="9"/>
  <c r="C388" i="9"/>
  <c r="B388" i="9"/>
  <c r="C387" i="9"/>
  <c r="B387" i="9"/>
  <c r="C386" i="9"/>
  <c r="B386" i="9"/>
  <c r="C385" i="9"/>
  <c r="B385" i="9"/>
  <c r="C384" i="9"/>
  <c r="B384" i="9"/>
  <c r="C383" i="9"/>
  <c r="B383" i="9"/>
  <c r="C382" i="9"/>
  <c r="B382" i="9"/>
  <c r="C381" i="9"/>
  <c r="B381" i="9"/>
  <c r="C380" i="9"/>
  <c r="B380" i="9"/>
  <c r="C379" i="9"/>
  <c r="B379" i="9"/>
  <c r="C378" i="9"/>
  <c r="B378" i="9"/>
  <c r="C377" i="9"/>
  <c r="B377" i="9"/>
  <c r="C376" i="9"/>
  <c r="B376" i="9"/>
  <c r="C375" i="9"/>
  <c r="B375" i="9"/>
  <c r="C374" i="9"/>
  <c r="B374" i="9"/>
  <c r="C373" i="9"/>
  <c r="B373" i="9"/>
  <c r="C372" i="9"/>
  <c r="B372" i="9"/>
  <c r="C371" i="9"/>
  <c r="B371" i="9"/>
  <c r="C370" i="9"/>
  <c r="B370" i="9"/>
  <c r="C369" i="9"/>
  <c r="B369" i="9"/>
  <c r="C368" i="9"/>
  <c r="B368" i="9"/>
  <c r="C367" i="9"/>
  <c r="B367" i="9"/>
  <c r="C366" i="9"/>
  <c r="B366" i="9"/>
  <c r="C365" i="9"/>
  <c r="B365" i="9"/>
  <c r="C364" i="9"/>
  <c r="B364" i="9"/>
  <c r="C363" i="9"/>
  <c r="B363" i="9"/>
  <c r="C362" i="9"/>
  <c r="B362" i="9"/>
  <c r="C361" i="9"/>
  <c r="B361" i="9"/>
  <c r="C360" i="9"/>
  <c r="B360" i="9"/>
  <c r="C359" i="9"/>
  <c r="B359" i="9"/>
  <c r="C358" i="9"/>
  <c r="B358" i="9"/>
  <c r="C357" i="9"/>
  <c r="B357" i="9"/>
  <c r="C356" i="9"/>
  <c r="B356" i="9"/>
  <c r="C355" i="9"/>
  <c r="B355" i="9"/>
  <c r="C354" i="9"/>
  <c r="B354" i="9"/>
  <c r="C353" i="9"/>
  <c r="B353" i="9"/>
  <c r="C352" i="9"/>
  <c r="B352" i="9"/>
  <c r="C351" i="9"/>
  <c r="B351" i="9"/>
  <c r="C350" i="9"/>
  <c r="B350" i="9"/>
  <c r="C349" i="9"/>
  <c r="B349" i="9"/>
  <c r="C348" i="9"/>
  <c r="B348" i="9"/>
  <c r="C347" i="9"/>
  <c r="B347" i="9"/>
  <c r="C346" i="9"/>
  <c r="B346" i="9"/>
  <c r="C345" i="9"/>
  <c r="B345" i="9"/>
  <c r="C344" i="9"/>
  <c r="B344" i="9"/>
  <c r="C343" i="9"/>
  <c r="B343" i="9"/>
  <c r="C342" i="9"/>
  <c r="B342" i="9"/>
  <c r="C341" i="9"/>
  <c r="B341" i="9"/>
  <c r="C340" i="9"/>
  <c r="B340" i="9"/>
  <c r="C339" i="9"/>
  <c r="B339" i="9"/>
  <c r="C338" i="9"/>
  <c r="B338" i="9"/>
  <c r="C337" i="9"/>
  <c r="B337" i="9"/>
  <c r="C336" i="9"/>
  <c r="B336" i="9"/>
  <c r="C335" i="9"/>
  <c r="B335" i="9"/>
  <c r="C334" i="9"/>
  <c r="B334" i="9"/>
  <c r="C333" i="9"/>
  <c r="B333" i="9"/>
  <c r="C332" i="9"/>
  <c r="B332" i="9"/>
  <c r="C331" i="9"/>
  <c r="B331" i="9"/>
  <c r="C330" i="9"/>
  <c r="B330" i="9"/>
  <c r="C329" i="9"/>
  <c r="B329" i="9"/>
  <c r="C328" i="9"/>
  <c r="B328" i="9"/>
  <c r="C327" i="9"/>
  <c r="B327" i="9"/>
  <c r="C326" i="9"/>
  <c r="B326" i="9"/>
  <c r="C325" i="9"/>
  <c r="B325" i="9"/>
  <c r="C324" i="9"/>
  <c r="B324" i="9"/>
  <c r="C323" i="9"/>
  <c r="B323" i="9"/>
  <c r="C322" i="9"/>
  <c r="B322" i="9"/>
  <c r="C321" i="9"/>
  <c r="B321" i="9"/>
  <c r="C320" i="9"/>
  <c r="B320" i="9"/>
  <c r="C319" i="9"/>
  <c r="B319" i="9"/>
  <c r="C318" i="9"/>
  <c r="B318" i="9"/>
  <c r="C317" i="9"/>
  <c r="B317" i="9"/>
  <c r="C316" i="9"/>
  <c r="B316" i="9"/>
  <c r="C315" i="9"/>
  <c r="B315" i="9"/>
  <c r="C314" i="9"/>
  <c r="B314" i="9"/>
  <c r="C313" i="9"/>
  <c r="B313" i="9"/>
  <c r="C312" i="9"/>
  <c r="B312" i="9"/>
  <c r="C311" i="9"/>
  <c r="B311" i="9"/>
  <c r="C310" i="9"/>
  <c r="B310" i="9"/>
  <c r="C309" i="9"/>
  <c r="B309" i="9"/>
  <c r="C308" i="9"/>
  <c r="B308" i="9"/>
  <c r="C307" i="9"/>
  <c r="B307" i="9"/>
  <c r="C306" i="9"/>
  <c r="B306" i="9"/>
  <c r="C305" i="9"/>
  <c r="B305" i="9"/>
  <c r="C304" i="9"/>
  <c r="B304" i="9"/>
  <c r="C303" i="9"/>
  <c r="B303" i="9"/>
  <c r="C302" i="9"/>
  <c r="B302" i="9"/>
  <c r="C301" i="9"/>
  <c r="B301" i="9"/>
  <c r="C300" i="9"/>
  <c r="B300" i="9"/>
  <c r="C299" i="9"/>
  <c r="B299" i="9"/>
  <c r="C298" i="9"/>
  <c r="B298" i="9"/>
  <c r="C297" i="9"/>
  <c r="B297" i="9"/>
  <c r="C296" i="9"/>
  <c r="B296" i="9"/>
  <c r="C295" i="9"/>
  <c r="B295" i="9"/>
  <c r="C294" i="9"/>
  <c r="B294" i="9"/>
  <c r="C293" i="9"/>
  <c r="B293" i="9"/>
  <c r="C292" i="9"/>
  <c r="B292" i="9"/>
  <c r="C291" i="9"/>
  <c r="B291" i="9"/>
  <c r="C290" i="9"/>
  <c r="B290" i="9"/>
  <c r="C289" i="9"/>
  <c r="B289" i="9"/>
  <c r="C288" i="9"/>
  <c r="B288" i="9"/>
  <c r="C287" i="9"/>
  <c r="B287" i="9"/>
  <c r="C286" i="9"/>
  <c r="B286" i="9"/>
  <c r="C285" i="9"/>
  <c r="B285" i="9"/>
  <c r="C284" i="9"/>
  <c r="B284" i="9"/>
  <c r="C283" i="9"/>
  <c r="B283" i="9"/>
  <c r="C282" i="9"/>
  <c r="B282" i="9"/>
  <c r="C281" i="9"/>
  <c r="B281" i="9"/>
  <c r="C280" i="9"/>
  <c r="B280" i="9"/>
  <c r="C279" i="9"/>
  <c r="B279" i="9"/>
  <c r="C278" i="9"/>
  <c r="B278" i="9"/>
  <c r="C277" i="9"/>
  <c r="B277" i="9"/>
  <c r="C276" i="9"/>
  <c r="B276" i="9"/>
  <c r="C275" i="9"/>
  <c r="B275" i="9"/>
  <c r="C274" i="9"/>
  <c r="B274" i="9"/>
  <c r="C273" i="9"/>
  <c r="B273" i="9"/>
  <c r="C272" i="9"/>
  <c r="B272" i="9"/>
  <c r="C271" i="9"/>
  <c r="B271" i="9"/>
  <c r="C270" i="9"/>
  <c r="B270" i="9"/>
  <c r="C269" i="9"/>
  <c r="B269" i="9"/>
  <c r="C268" i="9"/>
  <c r="B268" i="9"/>
  <c r="C267" i="9"/>
  <c r="B267" i="9"/>
  <c r="C266" i="9"/>
  <c r="B266" i="9"/>
  <c r="C265" i="9"/>
  <c r="B265" i="9"/>
  <c r="C264" i="9"/>
  <c r="B264" i="9"/>
  <c r="C263" i="9"/>
  <c r="B263" i="9"/>
  <c r="C262" i="9"/>
  <c r="B262" i="9"/>
  <c r="C261" i="9"/>
  <c r="B261" i="9"/>
  <c r="C260" i="9"/>
  <c r="B260" i="9"/>
  <c r="C259" i="9"/>
  <c r="B259" i="9"/>
  <c r="C258" i="9"/>
  <c r="B258" i="9"/>
  <c r="C257" i="9"/>
  <c r="B257" i="9"/>
  <c r="C256" i="9"/>
  <c r="B256" i="9"/>
  <c r="C255" i="9"/>
  <c r="B255" i="9"/>
  <c r="C254" i="9"/>
  <c r="B254" i="9"/>
  <c r="C253" i="9"/>
  <c r="B253" i="9"/>
  <c r="C252" i="9"/>
  <c r="B252" i="9"/>
  <c r="C251" i="9"/>
  <c r="B251" i="9"/>
  <c r="C250" i="9"/>
  <c r="B250" i="9"/>
  <c r="C249" i="9"/>
  <c r="B249" i="9"/>
  <c r="C248" i="9"/>
  <c r="B248" i="9"/>
  <c r="C247" i="9"/>
  <c r="B247" i="9"/>
  <c r="C246" i="9"/>
  <c r="B246" i="9"/>
  <c r="C245" i="9"/>
  <c r="B245" i="9"/>
  <c r="C244" i="9"/>
  <c r="B244" i="9"/>
  <c r="C243" i="9"/>
  <c r="B243" i="9"/>
  <c r="C242" i="9"/>
  <c r="B242" i="9"/>
  <c r="C241" i="9"/>
  <c r="B241" i="9"/>
  <c r="C240" i="9"/>
  <c r="B240" i="9"/>
  <c r="C239" i="9"/>
  <c r="B239" i="9"/>
  <c r="C238" i="9"/>
  <c r="B238" i="9"/>
  <c r="C237" i="9"/>
  <c r="B237" i="9"/>
  <c r="C236" i="9"/>
  <c r="B236" i="9"/>
  <c r="C235" i="9"/>
  <c r="B235" i="9"/>
  <c r="C234" i="9"/>
  <c r="B234" i="9"/>
  <c r="C233" i="9"/>
  <c r="B233" i="9"/>
  <c r="C232" i="9"/>
  <c r="B232" i="9"/>
  <c r="C231" i="9"/>
  <c r="B231" i="9"/>
  <c r="C230" i="9"/>
  <c r="B230" i="9"/>
  <c r="C229" i="9"/>
  <c r="B229" i="9"/>
  <c r="C228" i="9"/>
  <c r="B228" i="9"/>
  <c r="C227" i="9"/>
  <c r="B227" i="9"/>
  <c r="C226" i="9"/>
  <c r="B226" i="9"/>
  <c r="C225" i="9"/>
  <c r="B225" i="9"/>
  <c r="C224" i="9"/>
  <c r="B224" i="9"/>
  <c r="C223" i="9"/>
  <c r="B223" i="9"/>
  <c r="C222" i="9"/>
  <c r="B222" i="9"/>
  <c r="C221" i="9"/>
  <c r="B221" i="9"/>
  <c r="C220" i="9"/>
  <c r="B220" i="9"/>
  <c r="C219" i="9"/>
  <c r="B219" i="9"/>
  <c r="C218" i="9"/>
  <c r="B218" i="9"/>
  <c r="C217" i="9"/>
  <c r="B217" i="9"/>
  <c r="C216" i="9"/>
  <c r="B216" i="9"/>
  <c r="C215" i="9"/>
  <c r="B215" i="9"/>
  <c r="C214" i="9"/>
  <c r="B214" i="9"/>
  <c r="C213" i="9"/>
  <c r="B213" i="9"/>
  <c r="C212" i="9"/>
  <c r="B212" i="9"/>
  <c r="C211" i="9"/>
  <c r="B211" i="9"/>
  <c r="C210" i="9"/>
  <c r="B210" i="9"/>
  <c r="C209" i="9"/>
  <c r="B209" i="9"/>
  <c r="C208" i="9"/>
  <c r="B208" i="9"/>
  <c r="C207" i="9"/>
  <c r="B207" i="9"/>
  <c r="C206" i="9"/>
  <c r="B206" i="9"/>
  <c r="C205" i="9"/>
  <c r="B205" i="9"/>
  <c r="C204" i="9"/>
  <c r="B204" i="9"/>
  <c r="C203" i="9"/>
  <c r="B203" i="9"/>
  <c r="C202" i="9"/>
  <c r="B202" i="9"/>
  <c r="C201" i="9"/>
  <c r="B201" i="9"/>
  <c r="C200" i="9"/>
  <c r="B200" i="9"/>
  <c r="C199" i="9"/>
  <c r="B199" i="9"/>
  <c r="C198" i="9"/>
  <c r="B198" i="9"/>
  <c r="C197" i="9"/>
  <c r="B197" i="9"/>
  <c r="C196" i="9"/>
  <c r="B196" i="9"/>
  <c r="C195" i="9"/>
  <c r="B195" i="9"/>
  <c r="C194" i="9"/>
  <c r="B194" i="9"/>
  <c r="C193" i="9"/>
  <c r="B193" i="9"/>
  <c r="C192" i="9"/>
  <c r="B192" i="9"/>
  <c r="C191" i="9"/>
  <c r="B191" i="9"/>
  <c r="C190" i="9"/>
  <c r="B190" i="9"/>
  <c r="C189" i="9"/>
  <c r="B189" i="9"/>
  <c r="C188" i="9"/>
  <c r="B188" i="9"/>
  <c r="C187" i="9"/>
  <c r="B187" i="9"/>
  <c r="C186" i="9"/>
  <c r="B186" i="9"/>
  <c r="C185" i="9"/>
  <c r="B185" i="9"/>
  <c r="C184" i="9"/>
  <c r="B184" i="9"/>
  <c r="C183" i="9"/>
  <c r="B183" i="9"/>
  <c r="C182" i="9"/>
  <c r="B182" i="9"/>
  <c r="C181" i="9"/>
  <c r="B181" i="9"/>
  <c r="C180" i="9"/>
  <c r="B180" i="9"/>
  <c r="C179" i="9"/>
  <c r="B179" i="9"/>
  <c r="C178" i="9"/>
  <c r="B178" i="9"/>
  <c r="C177" i="9"/>
  <c r="B177" i="9"/>
  <c r="C176" i="9"/>
  <c r="B176" i="9"/>
  <c r="C175" i="9"/>
  <c r="B175" i="9"/>
  <c r="C174" i="9"/>
  <c r="B174" i="9"/>
  <c r="C173" i="9"/>
  <c r="B173" i="9"/>
  <c r="C172" i="9"/>
  <c r="B172" i="9"/>
  <c r="C171" i="9"/>
  <c r="B171" i="9"/>
  <c r="C170" i="9"/>
  <c r="B170" i="9"/>
  <c r="C169" i="9"/>
  <c r="B169" i="9"/>
  <c r="C168" i="9"/>
  <c r="B168" i="9"/>
  <c r="C167" i="9"/>
  <c r="B167" i="9"/>
  <c r="C166" i="9"/>
  <c r="B166" i="9"/>
  <c r="C165" i="9"/>
  <c r="B165" i="9"/>
  <c r="C164" i="9"/>
  <c r="B164" i="9"/>
  <c r="C163" i="9"/>
  <c r="B163" i="9"/>
  <c r="C162" i="9"/>
  <c r="B162" i="9"/>
  <c r="C161" i="9"/>
  <c r="B161" i="9"/>
  <c r="C160" i="9"/>
  <c r="B160" i="9"/>
  <c r="C159" i="9"/>
  <c r="B159" i="9"/>
  <c r="C158" i="9"/>
  <c r="B158" i="9"/>
  <c r="C157" i="9"/>
  <c r="B157" i="9"/>
  <c r="C156" i="9"/>
  <c r="B156" i="9"/>
  <c r="C155" i="9"/>
  <c r="B155" i="9"/>
  <c r="C154" i="9"/>
  <c r="B154" i="9"/>
  <c r="C153" i="9"/>
  <c r="B153" i="9"/>
  <c r="C152" i="9"/>
  <c r="B152" i="9"/>
  <c r="C151" i="9"/>
  <c r="B151" i="9"/>
  <c r="C150" i="9"/>
  <c r="B150" i="9"/>
  <c r="C149" i="9"/>
  <c r="B149" i="9"/>
  <c r="C148" i="9"/>
  <c r="B148" i="9"/>
  <c r="C147" i="9"/>
  <c r="B147" i="9"/>
  <c r="C146" i="9"/>
  <c r="B146" i="9"/>
  <c r="C145" i="9"/>
  <c r="B145" i="9"/>
  <c r="C144" i="9"/>
  <c r="B144" i="9"/>
  <c r="C143" i="9"/>
  <c r="B143" i="9"/>
  <c r="C142" i="9"/>
  <c r="B142" i="9"/>
  <c r="C141" i="9"/>
  <c r="B141" i="9"/>
  <c r="C140" i="9"/>
  <c r="B140" i="9"/>
  <c r="C139" i="9"/>
  <c r="B139" i="9"/>
  <c r="C138" i="9"/>
  <c r="B138" i="9"/>
  <c r="C137" i="9"/>
  <c r="B137" i="9"/>
  <c r="C136" i="9"/>
  <c r="B136" i="9"/>
  <c r="C135" i="9"/>
  <c r="B135" i="9"/>
  <c r="C134" i="9"/>
  <c r="B134" i="9"/>
  <c r="C133" i="9"/>
  <c r="B133" i="9"/>
  <c r="C132" i="9"/>
  <c r="B132" i="9"/>
  <c r="C131" i="9"/>
  <c r="B131" i="9"/>
  <c r="C130" i="9"/>
  <c r="B130" i="9"/>
  <c r="C129" i="9"/>
  <c r="B129" i="9"/>
  <c r="C128" i="9"/>
  <c r="B128" i="9"/>
  <c r="C127" i="9"/>
  <c r="B127" i="9"/>
  <c r="C126" i="9"/>
  <c r="B126" i="9"/>
  <c r="C125" i="9"/>
  <c r="B125" i="9"/>
  <c r="C124" i="9"/>
  <c r="B124" i="9"/>
  <c r="C123" i="9"/>
  <c r="B123" i="9"/>
  <c r="C122" i="9"/>
  <c r="B122" i="9"/>
  <c r="C121" i="9"/>
  <c r="B121" i="9"/>
  <c r="C120" i="9"/>
  <c r="B120" i="9"/>
  <c r="C119" i="9"/>
  <c r="B119" i="9"/>
  <c r="C118" i="9"/>
  <c r="B118" i="9"/>
  <c r="C117" i="9"/>
  <c r="B117" i="9"/>
  <c r="C116" i="9"/>
  <c r="B116" i="9"/>
  <c r="C115" i="9"/>
  <c r="B115" i="9"/>
  <c r="C114" i="9"/>
  <c r="B114" i="9"/>
  <c r="C113" i="9"/>
  <c r="B113" i="9"/>
  <c r="C112" i="9"/>
  <c r="B112" i="9"/>
  <c r="C111" i="9"/>
  <c r="B111" i="9"/>
  <c r="C110" i="9"/>
  <c r="B110" i="9"/>
  <c r="C109" i="9"/>
  <c r="B109" i="9"/>
  <c r="C108" i="9"/>
  <c r="B108" i="9"/>
  <c r="C107" i="9"/>
  <c r="B107" i="9"/>
  <c r="C106" i="9"/>
  <c r="B106" i="9"/>
  <c r="C105" i="9"/>
  <c r="B105" i="9"/>
  <c r="C104" i="9"/>
  <c r="B104" i="9"/>
  <c r="C103" i="9"/>
  <c r="B103" i="9"/>
  <c r="C102" i="9"/>
  <c r="B102" i="9"/>
  <c r="C101" i="9"/>
  <c r="B101" i="9"/>
  <c r="C100" i="9"/>
  <c r="B100" i="9"/>
  <c r="C99" i="9"/>
  <c r="B99" i="9"/>
  <c r="C98" i="9"/>
  <c r="B98" i="9"/>
  <c r="C97" i="9"/>
  <c r="B97" i="9"/>
  <c r="C96" i="9"/>
  <c r="B96" i="9"/>
  <c r="C95" i="9"/>
  <c r="B95" i="9"/>
  <c r="C94" i="9"/>
  <c r="B94" i="9"/>
  <c r="C93" i="9"/>
  <c r="B93" i="9"/>
  <c r="C92" i="9"/>
  <c r="B92" i="9"/>
  <c r="C91" i="9"/>
  <c r="B91" i="9"/>
  <c r="C90" i="9"/>
  <c r="B90" i="9"/>
  <c r="C89" i="9"/>
  <c r="B89" i="9"/>
  <c r="C88" i="9"/>
  <c r="B88" i="9"/>
  <c r="C87" i="9"/>
  <c r="B87" i="9"/>
  <c r="C86" i="9"/>
  <c r="B86" i="9"/>
  <c r="C85" i="9"/>
  <c r="B85" i="9"/>
  <c r="C84" i="9"/>
  <c r="B84" i="9"/>
  <c r="C83" i="9"/>
  <c r="B83" i="9"/>
  <c r="C82" i="9"/>
  <c r="B82" i="9"/>
  <c r="C81" i="9"/>
  <c r="B81" i="9"/>
  <c r="C80" i="9"/>
  <c r="B80" i="9"/>
  <c r="C79" i="9"/>
  <c r="B79" i="9"/>
  <c r="C78" i="9"/>
  <c r="B78" i="9"/>
  <c r="C77" i="9"/>
  <c r="B77" i="9"/>
  <c r="C76" i="9"/>
  <c r="B76" i="9"/>
  <c r="C75" i="9"/>
  <c r="B75" i="9"/>
  <c r="C74" i="9"/>
  <c r="B74" i="9"/>
  <c r="C73" i="9"/>
  <c r="B73" i="9"/>
  <c r="C72" i="9"/>
  <c r="B72" i="9"/>
  <c r="C71" i="9"/>
  <c r="B71" i="9"/>
  <c r="C70" i="9"/>
  <c r="B70" i="9"/>
  <c r="C69" i="9"/>
  <c r="B69" i="9"/>
  <c r="C68" i="9"/>
  <c r="B68" i="9"/>
  <c r="C67" i="9"/>
  <c r="B67" i="9"/>
  <c r="C66" i="9"/>
  <c r="B66" i="9"/>
  <c r="C65" i="9"/>
  <c r="B65" i="9"/>
  <c r="C64" i="9"/>
  <c r="B64" i="9"/>
  <c r="C63" i="9"/>
  <c r="B63" i="9"/>
  <c r="C62" i="9"/>
  <c r="B62" i="9"/>
  <c r="C61" i="9"/>
  <c r="B61" i="9"/>
  <c r="C60" i="9"/>
  <c r="B60" i="9"/>
  <c r="C59" i="9"/>
  <c r="B59" i="9"/>
  <c r="C58" i="9"/>
  <c r="B58" i="9"/>
  <c r="C57" i="9"/>
  <c r="B57" i="9"/>
  <c r="C56" i="9"/>
  <c r="B56" i="9"/>
  <c r="C55" i="9"/>
  <c r="B55" i="9"/>
  <c r="C54" i="9"/>
  <c r="B54" i="9"/>
  <c r="C53" i="9"/>
  <c r="B53" i="9"/>
  <c r="C52" i="9"/>
  <c r="B52" i="9"/>
  <c r="C51" i="9"/>
  <c r="B51" i="9"/>
  <c r="C50" i="9"/>
  <c r="B50" i="9"/>
  <c r="C49" i="9"/>
  <c r="B49" i="9"/>
  <c r="C48" i="9"/>
  <c r="B48" i="9"/>
  <c r="C47" i="9"/>
  <c r="B47" i="9"/>
  <c r="C46" i="9"/>
  <c r="B46" i="9"/>
  <c r="C45" i="9"/>
  <c r="B45" i="9"/>
  <c r="C44" i="9"/>
  <c r="B44" i="9"/>
  <c r="C43" i="9"/>
  <c r="B43" i="9"/>
  <c r="C42" i="9"/>
  <c r="B42" i="9"/>
  <c r="C41" i="9"/>
  <c r="B41" i="9"/>
  <c r="C40" i="9"/>
  <c r="B40" i="9"/>
  <c r="C39" i="9"/>
  <c r="B39" i="9"/>
  <c r="C38" i="9"/>
  <c r="B38" i="9"/>
  <c r="C37" i="9"/>
  <c r="B37" i="9"/>
  <c r="C36" i="9"/>
  <c r="B36" i="9"/>
  <c r="C35" i="9"/>
  <c r="B35" i="9"/>
  <c r="C34" i="9"/>
  <c r="B34" i="9"/>
  <c r="C33" i="9"/>
  <c r="B33" i="9"/>
  <c r="C32" i="9"/>
  <c r="B32" i="9"/>
  <c r="C31" i="9"/>
  <c r="B31" i="9"/>
  <c r="C30" i="9"/>
  <c r="B30" i="9"/>
  <c r="C29" i="9"/>
  <c r="B29" i="9"/>
  <c r="C28" i="9"/>
  <c r="B28" i="9"/>
  <c r="C27" i="9"/>
  <c r="B27" i="9"/>
  <c r="C26" i="9"/>
  <c r="B26" i="9"/>
  <c r="C25" i="9"/>
  <c r="B25" i="9"/>
  <c r="C24" i="9"/>
  <c r="B24" i="9"/>
  <c r="C23" i="9"/>
  <c r="B23" i="9"/>
  <c r="C22" i="9"/>
  <c r="B22" i="9"/>
  <c r="C21" i="9"/>
  <c r="B21" i="9"/>
  <c r="C20" i="9"/>
  <c r="B20" i="9"/>
  <c r="C19" i="9"/>
  <c r="B19" i="9"/>
  <c r="C18" i="9"/>
  <c r="B18" i="9"/>
  <c r="C17" i="9"/>
  <c r="B17" i="9"/>
  <c r="C16" i="9"/>
  <c r="B16" i="9"/>
  <c r="C15" i="9"/>
  <c r="B15" i="9"/>
  <c r="BA14" i="9"/>
  <c r="AZ14" i="9"/>
  <c r="C14" i="9"/>
  <c r="B14" i="9"/>
  <c r="BA13" i="9"/>
  <c r="AZ13" i="9"/>
  <c r="C13" i="9"/>
  <c r="B13" i="9"/>
  <c r="BA12" i="9"/>
  <c r="AZ12" i="9"/>
  <c r="C12" i="9"/>
  <c r="B12" i="9"/>
  <c r="BA11" i="9"/>
  <c r="AZ11" i="9"/>
  <c r="C11" i="9"/>
  <c r="B11" i="9"/>
  <c r="BA10" i="9"/>
  <c r="AZ10" i="9"/>
  <c r="C10" i="9"/>
  <c r="B10" i="9"/>
  <c r="BA9" i="9"/>
  <c r="AZ9" i="9"/>
  <c r="C9" i="9"/>
  <c r="B9" i="9"/>
  <c r="BA8" i="9"/>
  <c r="AZ8" i="9"/>
  <c r="C8" i="9"/>
  <c r="B8" i="9"/>
  <c r="BA7" i="9"/>
  <c r="AZ7" i="9"/>
  <c r="D46" i="9" s="1"/>
  <c r="E46" i="9" s="1"/>
  <c r="C7" i="9"/>
  <c r="B7" i="9"/>
  <c r="C6" i="9"/>
  <c r="B6" i="9"/>
  <c r="F5" i="9"/>
  <c r="E5" i="9"/>
  <c r="D148" i="9" l="1"/>
  <c r="D56" i="9"/>
  <c r="D11" i="9"/>
  <c r="F11" i="9" s="1"/>
  <c r="D5" i="12"/>
  <c r="D6" i="12"/>
  <c r="D27" i="12"/>
  <c r="D29" i="12"/>
  <c r="D7" i="12"/>
  <c r="D9" i="12"/>
  <c r="D10" i="12"/>
  <c r="D26" i="12"/>
  <c r="D54" i="12"/>
  <c r="D84" i="12"/>
  <c r="D92" i="12"/>
  <c r="D100" i="12"/>
  <c r="D108" i="12"/>
  <c r="D116" i="12"/>
  <c r="D107" i="12"/>
  <c r="D58" i="12"/>
  <c r="D13" i="12"/>
  <c r="D33" i="12"/>
  <c r="D37" i="12"/>
  <c r="D41" i="12"/>
  <c r="D45" i="12"/>
  <c r="D47" i="12"/>
  <c r="D51" i="12"/>
  <c r="D55" i="12"/>
  <c r="D57" i="12"/>
  <c r="D59" i="12"/>
  <c r="D61" i="12"/>
  <c r="D63" i="12"/>
  <c r="D65" i="12"/>
  <c r="D67" i="12"/>
  <c r="D69" i="12"/>
  <c r="D71" i="12"/>
  <c r="D73" i="12"/>
  <c r="D75" i="12"/>
  <c r="D77" i="12"/>
  <c r="D85" i="12"/>
  <c r="D93" i="12"/>
  <c r="D101" i="12"/>
  <c r="D109" i="12"/>
  <c r="D117" i="12"/>
  <c r="D11" i="12"/>
  <c r="D31" i="12"/>
  <c r="D35" i="12"/>
  <c r="D39" i="12"/>
  <c r="D43" i="12"/>
  <c r="D49" i="12"/>
  <c r="D53" i="12"/>
  <c r="D15" i="12"/>
  <c r="D17" i="12"/>
  <c r="D19" i="12"/>
  <c r="D21" i="12"/>
  <c r="D23" i="12"/>
  <c r="D25" i="12"/>
  <c r="D30" i="12"/>
  <c r="D16" i="11"/>
  <c r="D40" i="11"/>
  <c r="D7" i="11"/>
  <c r="D9" i="11"/>
  <c r="D11" i="11"/>
  <c r="D13" i="11"/>
  <c r="D15" i="11"/>
  <c r="D142" i="11"/>
  <c r="D150" i="11"/>
  <c r="D158" i="11"/>
  <c r="D166" i="11"/>
  <c r="D174" i="11"/>
  <c r="D56" i="11"/>
  <c r="D17" i="11"/>
  <c r="D19" i="11"/>
  <c r="D21" i="11"/>
  <c r="D23" i="11"/>
  <c r="D25" i="11"/>
  <c r="D27" i="11"/>
  <c r="D29" i="11"/>
  <c r="D31" i="11"/>
  <c r="D33" i="11"/>
  <c r="D35" i="11"/>
  <c r="D37" i="11"/>
  <c r="D39" i="11"/>
  <c r="D79" i="12"/>
  <c r="D82" i="12"/>
  <c r="D95" i="12"/>
  <c r="D98" i="12"/>
  <c r="D111" i="12"/>
  <c r="D114" i="12"/>
  <c r="D122" i="12"/>
  <c r="D123" i="12"/>
  <c r="D130" i="12"/>
  <c r="D131" i="12"/>
  <c r="D138" i="12"/>
  <c r="D139" i="12"/>
  <c r="D146" i="12"/>
  <c r="D147" i="12"/>
  <c r="D154" i="12"/>
  <c r="D155" i="12"/>
  <c r="D162" i="12"/>
  <c r="D163" i="12"/>
  <c r="D170" i="12"/>
  <c r="D171" i="12"/>
  <c r="D178" i="12"/>
  <c r="D179" i="12"/>
  <c r="D186" i="12"/>
  <c r="D187" i="12"/>
  <c r="D194" i="12"/>
  <c r="D195" i="12"/>
  <c r="D202" i="12"/>
  <c r="D203" i="12"/>
  <c r="D210" i="12"/>
  <c r="D211" i="12"/>
  <c r="D218" i="12"/>
  <c r="D219" i="12"/>
  <c r="D226" i="12"/>
  <c r="D227" i="12"/>
  <c r="D8" i="12"/>
  <c r="D12" i="12"/>
  <c r="D16" i="12"/>
  <c r="D20" i="12"/>
  <c r="D24" i="12"/>
  <c r="D28" i="12"/>
  <c r="D32" i="12"/>
  <c r="D36" i="12"/>
  <c r="D40" i="12"/>
  <c r="D44" i="12"/>
  <c r="D48" i="12"/>
  <c r="D52" i="12"/>
  <c r="D56" i="12"/>
  <c r="D60" i="12"/>
  <c r="D64" i="12"/>
  <c r="D68" i="12"/>
  <c r="D72" i="12"/>
  <c r="D76" i="12"/>
  <c r="D80" i="12"/>
  <c r="D81" i="12"/>
  <c r="D83" i="12"/>
  <c r="D86" i="12"/>
  <c r="D96" i="12"/>
  <c r="D97" i="12"/>
  <c r="D99" i="12"/>
  <c r="D102" i="12"/>
  <c r="D112" i="12"/>
  <c r="D113" i="12"/>
  <c r="D115" i="12"/>
  <c r="D118" i="12"/>
  <c r="D120" i="12"/>
  <c r="D121" i="12"/>
  <c r="D128" i="12"/>
  <c r="D129" i="12"/>
  <c r="D136" i="12"/>
  <c r="D137" i="12"/>
  <c r="D144" i="12"/>
  <c r="D145" i="12"/>
  <c r="D152" i="12"/>
  <c r="D153" i="12"/>
  <c r="D160" i="12"/>
  <c r="D161" i="12"/>
  <c r="D168" i="12"/>
  <c r="D169" i="12"/>
  <c r="D176" i="12"/>
  <c r="D177" i="12"/>
  <c r="D184" i="12"/>
  <c r="D185" i="12"/>
  <c r="D192" i="12"/>
  <c r="D193" i="12"/>
  <c r="D200" i="12"/>
  <c r="D201" i="12"/>
  <c r="D208" i="12"/>
  <c r="D209" i="12"/>
  <c r="D216" i="12"/>
  <c r="D217" i="12"/>
  <c r="D224" i="12"/>
  <c r="D232" i="12"/>
  <c r="D445" i="12"/>
  <c r="D453" i="12"/>
  <c r="D461" i="12"/>
  <c r="D469" i="12"/>
  <c r="D477" i="12"/>
  <c r="D485" i="12"/>
  <c r="D493" i="12"/>
  <c r="D501" i="12"/>
  <c r="D509" i="12"/>
  <c r="D517" i="12"/>
  <c r="D525" i="12"/>
  <c r="D533" i="12"/>
  <c r="D541" i="12"/>
  <c r="D549" i="12"/>
  <c r="D557" i="12"/>
  <c r="D565" i="12"/>
  <c r="D573" i="12"/>
  <c r="D581" i="12"/>
  <c r="D2002" i="12"/>
  <c r="D1998" i="12"/>
  <c r="D1994" i="12"/>
  <c r="D1990" i="12"/>
  <c r="D2001" i="12"/>
  <c r="D1997" i="12"/>
  <c r="D1993" i="12"/>
  <c r="D1989" i="12"/>
  <c r="D1985" i="12"/>
  <c r="D1981" i="12"/>
  <c r="D1977" i="12"/>
  <c r="D1973" i="12"/>
  <c r="D1969" i="12"/>
  <c r="D1965" i="12"/>
  <c r="D1961" i="12"/>
  <c r="D1957" i="12"/>
  <c r="D1953" i="12"/>
  <c r="D1949" i="12"/>
  <c r="D1945" i="12"/>
  <c r="D1941" i="12"/>
  <c r="D1937" i="12"/>
  <c r="D1933" i="12"/>
  <c r="D1929" i="12"/>
  <c r="D1995" i="12"/>
  <c r="D1979" i="12"/>
  <c r="D1963" i="12"/>
  <c r="D1962" i="12"/>
  <c r="D1955" i="12"/>
  <c r="D1954" i="12"/>
  <c r="D1947" i="12"/>
  <c r="D1946" i="12"/>
  <c r="D1939" i="12"/>
  <c r="D1938" i="12"/>
  <c r="D1931" i="12"/>
  <c r="D1930" i="12"/>
  <c r="D1927" i="12"/>
  <c r="D1926" i="12"/>
  <c r="D1913" i="12"/>
  <c r="D1911" i="12"/>
  <c r="D1910" i="12"/>
  <c r="D1897" i="12"/>
  <c r="D1895" i="12"/>
  <c r="D1894" i="12"/>
  <c r="D1889" i="12"/>
  <c r="D1885" i="12"/>
  <c r="D1881" i="12"/>
  <c r="D1877" i="12"/>
  <c r="D1873" i="12"/>
  <c r="D1869" i="12"/>
  <c r="D1999" i="12"/>
  <c r="D1983" i="12"/>
  <c r="D1967" i="12"/>
  <c r="D1925" i="12"/>
  <c r="D1909" i="12"/>
  <c r="D1893" i="12"/>
  <c r="D2003" i="12"/>
  <c r="D1987" i="12"/>
  <c r="D1971" i="12"/>
  <c r="D1958" i="12"/>
  <c r="D1950" i="12"/>
  <c r="D1942" i="12"/>
  <c r="D1934" i="12"/>
  <c r="D1921" i="12"/>
  <c r="D1905" i="12"/>
  <c r="D1991" i="12"/>
  <c r="D1975" i="12"/>
  <c r="D1917" i="12"/>
  <c r="D1890" i="12"/>
  <c r="D1874" i="12"/>
  <c r="D1861" i="12"/>
  <c r="D1845" i="12"/>
  <c r="D1838" i="12"/>
  <c r="D1834" i="12"/>
  <c r="D1830" i="12"/>
  <c r="D1826" i="12"/>
  <c r="D1822" i="12"/>
  <c r="D1818" i="12"/>
  <c r="D1814" i="12"/>
  <c r="D1810" i="12"/>
  <c r="D1806" i="12"/>
  <c r="D1802" i="12"/>
  <c r="D1798" i="12"/>
  <c r="D1794" i="12"/>
  <c r="D1790" i="12"/>
  <c r="D1786" i="12"/>
  <c r="D1782" i="12"/>
  <c r="D1778" i="12"/>
  <c r="D1914" i="12"/>
  <c r="D1901" i="12"/>
  <c r="D1878" i="12"/>
  <c r="D1857" i="12"/>
  <c r="D1855" i="12"/>
  <c r="D1854" i="12"/>
  <c r="D1841" i="12"/>
  <c r="D1837" i="12"/>
  <c r="D1833" i="12"/>
  <c r="D1829" i="12"/>
  <c r="D1825" i="12"/>
  <c r="D1821" i="12"/>
  <c r="D1817" i="12"/>
  <c r="D1813" i="12"/>
  <c r="D1809" i="12"/>
  <c r="D1805" i="12"/>
  <c r="D1801" i="12"/>
  <c r="D1797" i="12"/>
  <c r="D1793" i="12"/>
  <c r="D1789" i="12"/>
  <c r="D1785" i="12"/>
  <c r="D1781" i="12"/>
  <c r="D1777" i="12"/>
  <c r="D1773" i="12"/>
  <c r="D1769" i="12"/>
  <c r="D1765" i="12"/>
  <c r="D1761" i="12"/>
  <c r="D1757" i="12"/>
  <c r="D1753" i="12"/>
  <c r="D1915" i="12"/>
  <c r="D1898" i="12"/>
  <c r="D1882" i="12"/>
  <c r="D1853" i="12"/>
  <c r="D1899" i="12"/>
  <c r="D1886" i="12"/>
  <c r="D1870" i="12"/>
  <c r="D1866" i="12"/>
  <c r="D1865" i="12"/>
  <c r="D1863" i="12"/>
  <c r="D1862" i="12"/>
  <c r="D1849" i="12"/>
  <c r="D1847" i="12"/>
  <c r="D1846" i="12"/>
  <c r="D1839" i="12"/>
  <c r="D1835" i="12"/>
  <c r="D1831" i="12"/>
  <c r="D1827" i="12"/>
  <c r="D1823" i="12"/>
  <c r="D1819" i="12"/>
  <c r="D1815" i="12"/>
  <c r="D1811" i="12"/>
  <c r="D1807" i="12"/>
  <c r="D1803" i="12"/>
  <c r="D1799" i="12"/>
  <c r="D1795" i="12"/>
  <c r="D1791" i="12"/>
  <c r="D1787" i="12"/>
  <c r="D1741" i="12"/>
  <c r="D1739" i="12"/>
  <c r="D1738" i="12"/>
  <c r="D1725" i="12"/>
  <c r="D1723" i="12"/>
  <c r="D1722" i="12"/>
  <c r="D1709" i="12"/>
  <c r="D1707" i="12"/>
  <c r="D1706" i="12"/>
  <c r="D1693" i="12"/>
  <c r="D1691" i="12"/>
  <c r="D1690" i="12"/>
  <c r="D1770" i="12"/>
  <c r="D1762" i="12"/>
  <c r="D1754" i="12"/>
  <c r="D1737" i="12"/>
  <c r="D1721" i="12"/>
  <c r="D1705" i="12"/>
  <c r="D1689" i="12"/>
  <c r="D1779" i="12"/>
  <c r="D1749" i="12"/>
  <c r="D1747" i="12"/>
  <c r="D1746" i="12"/>
  <c r="D1733" i="12"/>
  <c r="D1731" i="12"/>
  <c r="D1730" i="12"/>
  <c r="D1717" i="12"/>
  <c r="D1715" i="12"/>
  <c r="D1714" i="12"/>
  <c r="D1701" i="12"/>
  <c r="D1699" i="12"/>
  <c r="D1698" i="12"/>
  <c r="D1685" i="12"/>
  <c r="D1683" i="12"/>
  <c r="D1682" i="12"/>
  <c r="D1783" i="12"/>
  <c r="D1774" i="12"/>
  <c r="D1766" i="12"/>
  <c r="D1758" i="12"/>
  <c r="D1745" i="12"/>
  <c r="D1729" i="12"/>
  <c r="D1713" i="12"/>
  <c r="D1697" i="12"/>
  <c r="D1681" i="12"/>
  <c r="D1673" i="12"/>
  <c r="D1665" i="12"/>
  <c r="D1657" i="12"/>
  <c r="D1649" i="12"/>
  <c r="D1640" i="12"/>
  <c r="D1636" i="12"/>
  <c r="D1632" i="12"/>
  <c r="D1628" i="12"/>
  <c r="D1624" i="12"/>
  <c r="D1620" i="12"/>
  <c r="D1616" i="12"/>
  <c r="D1612" i="12"/>
  <c r="D1608" i="12"/>
  <c r="D1604" i="12"/>
  <c r="D1600" i="12"/>
  <c r="D1596" i="12"/>
  <c r="D1592" i="12"/>
  <c r="D1588" i="12"/>
  <c r="D1584" i="12"/>
  <c r="D1580" i="12"/>
  <c r="D1576" i="12"/>
  <c r="D1572" i="12"/>
  <c r="D1568" i="12"/>
  <c r="D1564" i="12"/>
  <c r="D1560" i="12"/>
  <c r="D1556" i="12"/>
  <c r="D1552" i="12"/>
  <c r="D1548" i="12"/>
  <c r="D1544" i="12"/>
  <c r="D1675" i="12"/>
  <c r="D1667" i="12"/>
  <c r="D1659" i="12"/>
  <c r="D1651" i="12"/>
  <c r="D1677" i="12"/>
  <c r="D1669" i="12"/>
  <c r="D1661" i="12"/>
  <c r="D1653" i="12"/>
  <c r="D1645" i="12"/>
  <c r="D1643" i="12"/>
  <c r="D1642" i="12"/>
  <c r="D1638" i="12"/>
  <c r="D1634" i="12"/>
  <c r="D1630" i="12"/>
  <c r="D1626" i="12"/>
  <c r="D1622" i="12"/>
  <c r="D1618" i="12"/>
  <c r="D1614" i="12"/>
  <c r="D1610" i="12"/>
  <c r="D1606" i="12"/>
  <c r="D1602" i="12"/>
  <c r="D1598" i="12"/>
  <c r="D1594" i="12"/>
  <c r="D1590" i="12"/>
  <c r="D1586" i="12"/>
  <c r="D1582" i="12"/>
  <c r="D1578" i="12"/>
  <c r="D1574" i="12"/>
  <c r="D1570" i="12"/>
  <c r="D1566" i="12"/>
  <c r="D1562" i="12"/>
  <c r="D1558" i="12"/>
  <c r="D1554" i="12"/>
  <c r="D1550" i="12"/>
  <c r="D1546" i="12"/>
  <c r="D1671" i="12"/>
  <c r="D1663" i="12"/>
  <c r="D1655" i="12"/>
  <c r="D1647" i="12"/>
  <c r="D1538" i="12"/>
  <c r="D1530" i="12"/>
  <c r="D1522" i="12"/>
  <c r="D1514" i="12"/>
  <c r="D1506" i="12"/>
  <c r="D1498" i="12"/>
  <c r="D1490" i="12"/>
  <c r="D1482" i="12"/>
  <c r="D1466" i="12"/>
  <c r="D1464" i="12"/>
  <c r="D1463" i="12"/>
  <c r="D1450" i="12"/>
  <c r="D1448" i="12"/>
  <c r="D1447" i="12"/>
  <c r="D1437" i="12"/>
  <c r="D1433" i="12"/>
  <c r="D1429" i="12"/>
  <c r="D1425" i="12"/>
  <c r="D1421" i="12"/>
  <c r="D1417" i="12"/>
  <c r="D1413" i="12"/>
  <c r="D1409" i="12"/>
  <c r="D1405" i="12"/>
  <c r="D1401" i="12"/>
  <c r="D1397" i="12"/>
  <c r="D1393" i="12"/>
  <c r="D1389" i="12"/>
  <c r="D1385" i="12"/>
  <c r="D1381" i="12"/>
  <c r="D1377" i="12"/>
  <c r="D1373" i="12"/>
  <c r="D1540" i="12"/>
  <c r="D1532" i="12"/>
  <c r="D1524" i="12"/>
  <c r="D1516" i="12"/>
  <c r="D1508" i="12"/>
  <c r="D1500" i="12"/>
  <c r="D1492" i="12"/>
  <c r="D1484" i="12"/>
  <c r="D1476" i="12"/>
  <c r="D1462" i="12"/>
  <c r="D1446" i="12"/>
  <c r="D1542" i="12"/>
  <c r="D1534" i="12"/>
  <c r="D1526" i="12"/>
  <c r="D1518" i="12"/>
  <c r="D1510" i="12"/>
  <c r="D1502" i="12"/>
  <c r="D1494" i="12"/>
  <c r="D1486" i="12"/>
  <c r="D1478" i="12"/>
  <c r="D1474" i="12"/>
  <c r="D1472" i="12"/>
  <c r="D1471" i="12"/>
  <c r="D1458" i="12"/>
  <c r="D1456" i="12"/>
  <c r="D1455" i="12"/>
  <c r="D1442" i="12"/>
  <c r="D1440" i="12"/>
  <c r="D1439" i="12"/>
  <c r="D1435" i="12"/>
  <c r="D1431" i="12"/>
  <c r="D1427" i="12"/>
  <c r="D1423" i="12"/>
  <c r="D1419" i="12"/>
  <c r="D1415" i="12"/>
  <c r="D1411" i="12"/>
  <c r="D1407" i="12"/>
  <c r="D1403" i="12"/>
  <c r="D1399" i="12"/>
  <c r="D1395" i="12"/>
  <c r="D1391" i="12"/>
  <c r="D1387" i="12"/>
  <c r="D1383" i="12"/>
  <c r="D1379" i="12"/>
  <c r="D1375" i="12"/>
  <c r="D1371" i="12"/>
  <c r="D1367" i="12"/>
  <c r="D1363" i="12"/>
  <c r="D1359" i="12"/>
  <c r="D1536" i="12"/>
  <c r="D1528" i="12"/>
  <c r="D1520" i="12"/>
  <c r="D1512" i="12"/>
  <c r="D1504" i="12"/>
  <c r="D1496" i="12"/>
  <c r="D1488" i="12"/>
  <c r="D1480" i="12"/>
  <c r="D1470" i="12"/>
  <c r="D1454" i="12"/>
  <c r="D1361" i="12"/>
  <c r="D1351" i="12"/>
  <c r="D1343" i="12"/>
  <c r="D1335" i="12"/>
  <c r="D1327" i="12"/>
  <c r="D1319" i="12"/>
  <c r="D1311" i="12"/>
  <c r="D1303" i="12"/>
  <c r="D1287" i="12"/>
  <c r="D1285" i="12"/>
  <c r="D1284" i="12"/>
  <c r="D1271" i="12"/>
  <c r="D1269" i="12"/>
  <c r="D1268" i="12"/>
  <c r="D1264" i="12"/>
  <c r="D1260" i="12"/>
  <c r="D1256" i="12"/>
  <c r="D1252" i="12"/>
  <c r="D1248" i="12"/>
  <c r="D1244" i="12"/>
  <c r="D1240" i="12"/>
  <c r="D1236" i="12"/>
  <c r="D1232" i="12"/>
  <c r="D1228" i="12"/>
  <c r="D1224" i="12"/>
  <c r="D1220" i="12"/>
  <c r="D1216" i="12"/>
  <c r="D1212" i="12"/>
  <c r="D1208" i="12"/>
  <c r="D1204" i="12"/>
  <c r="D1200" i="12"/>
  <c r="D1196" i="12"/>
  <c r="D1192" i="12"/>
  <c r="D1188" i="12"/>
  <c r="D1184" i="12"/>
  <c r="D1180" i="12"/>
  <c r="D1365" i="12"/>
  <c r="D1353" i="12"/>
  <c r="D1345" i="12"/>
  <c r="D1337" i="12"/>
  <c r="D1329" i="12"/>
  <c r="D1321" i="12"/>
  <c r="D1313" i="12"/>
  <c r="D1305" i="12"/>
  <c r="D1283" i="12"/>
  <c r="D1369" i="12"/>
  <c r="D1355" i="12"/>
  <c r="D1347" i="12"/>
  <c r="D1339" i="12"/>
  <c r="D1331" i="12"/>
  <c r="D1323" i="12"/>
  <c r="D1315" i="12"/>
  <c r="D1307" i="12"/>
  <c r="D1299" i="12"/>
  <c r="D1295" i="12"/>
  <c r="D1293" i="12"/>
  <c r="D1292" i="12"/>
  <c r="D1279" i="12"/>
  <c r="D1277" i="12"/>
  <c r="D1276" i="12"/>
  <c r="D1266" i="12"/>
  <c r="D1262" i="12"/>
  <c r="D1258" i="12"/>
  <c r="D1254" i="12"/>
  <c r="D1250" i="12"/>
  <c r="D1246" i="12"/>
  <c r="D1242" i="12"/>
  <c r="D1238" i="12"/>
  <c r="D1234" i="12"/>
  <c r="D1230" i="12"/>
  <c r="D1226" i="12"/>
  <c r="D1222" i="12"/>
  <c r="D1218" i="12"/>
  <c r="D1214" i="12"/>
  <c r="D1210" i="12"/>
  <c r="D1206" i="12"/>
  <c r="D1202" i="12"/>
  <c r="D1198" i="12"/>
  <c r="D1194" i="12"/>
  <c r="D1190" i="12"/>
  <c r="D1186" i="12"/>
  <c r="D1182" i="12"/>
  <c r="D1178" i="12"/>
  <c r="D1174" i="12"/>
  <c r="D1170" i="12"/>
  <c r="D1166" i="12"/>
  <c r="D1162" i="12"/>
  <c r="D1158" i="12"/>
  <c r="D1357" i="12"/>
  <c r="D1349" i="12"/>
  <c r="D1341" i="12"/>
  <c r="D1333" i="12"/>
  <c r="D1325" i="12"/>
  <c r="D1317" i="12"/>
  <c r="D1309" i="12"/>
  <c r="D1301" i="12"/>
  <c r="D1291" i="12"/>
  <c r="D1275" i="12"/>
  <c r="D1176" i="12"/>
  <c r="D1160" i="12"/>
  <c r="D1150" i="12"/>
  <c r="D1142" i="12"/>
  <c r="D1134" i="12"/>
  <c r="D1126" i="12"/>
  <c r="D1118" i="12"/>
  <c r="D1098" i="12"/>
  <c r="D1096" i="12"/>
  <c r="D1095" i="12"/>
  <c r="D1082" i="12"/>
  <c r="D1080" i="12"/>
  <c r="D1079" i="12"/>
  <c r="D1066" i="12"/>
  <c r="D1064" i="12"/>
  <c r="D1063" i="12"/>
  <c r="D1059" i="12"/>
  <c r="D1055" i="12"/>
  <c r="D1051" i="12"/>
  <c r="D1047" i="12"/>
  <c r="D1043" i="12"/>
  <c r="D1039" i="12"/>
  <c r="D1035" i="12"/>
  <c r="D1031" i="12"/>
  <c r="D1027" i="12"/>
  <c r="D1023" i="12"/>
  <c r="D1019" i="12"/>
  <c r="D1015" i="12"/>
  <c r="D1011" i="12"/>
  <c r="D1007" i="12"/>
  <c r="D1003" i="12"/>
  <c r="D999" i="12"/>
  <c r="D995" i="12"/>
  <c r="D991" i="12"/>
  <c r="D987" i="12"/>
  <c r="D983" i="12"/>
  <c r="D979" i="12"/>
  <c r="D975" i="12"/>
  <c r="D971" i="12"/>
  <c r="D967" i="12"/>
  <c r="D963" i="12"/>
  <c r="D959" i="12"/>
  <c r="D955" i="12"/>
  <c r="D951" i="12"/>
  <c r="D947" i="12"/>
  <c r="D943" i="12"/>
  <c r="D939" i="12"/>
  <c r="D935" i="12"/>
  <c r="D931" i="12"/>
  <c r="D927" i="12"/>
  <c r="D923" i="12"/>
  <c r="D1164" i="12"/>
  <c r="D1152" i="12"/>
  <c r="D1144" i="12"/>
  <c r="D1136" i="12"/>
  <c r="D1128" i="12"/>
  <c r="D1120" i="12"/>
  <c r="D1112" i="12"/>
  <c r="D1110" i="12"/>
  <c r="D1094" i="12"/>
  <c r="D1078" i="12"/>
  <c r="D1062" i="12"/>
  <c r="D1168" i="12"/>
  <c r="D1154" i="12"/>
  <c r="D1146" i="12"/>
  <c r="D1138" i="12"/>
  <c r="D1130" i="12"/>
  <c r="D1122" i="12"/>
  <c r="D1114" i="12"/>
  <c r="D1106" i="12"/>
  <c r="D1104" i="12"/>
  <c r="D1103" i="12"/>
  <c r="D1090" i="12"/>
  <c r="D1088" i="12"/>
  <c r="D1087" i="12"/>
  <c r="D1074" i="12"/>
  <c r="D1072" i="12"/>
  <c r="D1071" i="12"/>
  <c r="D1061" i="12"/>
  <c r="D1057" i="12"/>
  <c r="D1053" i="12"/>
  <c r="D1049" i="12"/>
  <c r="D1045" i="12"/>
  <c r="D1041" i="12"/>
  <c r="D1037" i="12"/>
  <c r="D1033" i="12"/>
  <c r="D1029" i="12"/>
  <c r="D1025" i="12"/>
  <c r="D1021" i="12"/>
  <c r="D1017" i="12"/>
  <c r="D1013" i="12"/>
  <c r="D1009" i="12"/>
  <c r="D1005" i="12"/>
  <c r="D1001" i="12"/>
  <c r="D997" i="12"/>
  <c r="D993" i="12"/>
  <c r="D989" i="12"/>
  <c r="D985" i="12"/>
  <c r="D981" i="12"/>
  <c r="D977" i="12"/>
  <c r="D973" i="12"/>
  <c r="D969" i="12"/>
  <c r="D965" i="12"/>
  <c r="D961" i="12"/>
  <c r="D957" i="12"/>
  <c r="D953" i="12"/>
  <c r="D949" i="12"/>
  <c r="D945" i="12"/>
  <c r="D941" i="12"/>
  <c r="D937" i="12"/>
  <c r="D933" i="12"/>
  <c r="D929" i="12"/>
  <c r="D925" i="12"/>
  <c r="D1172" i="12"/>
  <c r="D1156" i="12"/>
  <c r="D1148" i="12"/>
  <c r="D1140" i="12"/>
  <c r="D1132" i="12"/>
  <c r="D1124" i="12"/>
  <c r="D1116" i="12"/>
  <c r="D1102" i="12"/>
  <c r="D1086" i="12"/>
  <c r="D1070" i="12"/>
  <c r="D921" i="12"/>
  <c r="D913" i="12"/>
  <c r="D905" i="12"/>
  <c r="D897" i="12"/>
  <c r="D889" i="12"/>
  <c r="D881" i="12"/>
  <c r="D873" i="12"/>
  <c r="D865" i="12"/>
  <c r="D857" i="12"/>
  <c r="D849" i="12"/>
  <c r="D841" i="12"/>
  <c r="D837" i="12"/>
  <c r="D835" i="12"/>
  <c r="D834" i="12"/>
  <c r="D821" i="12"/>
  <c r="D819" i="12"/>
  <c r="D818" i="12"/>
  <c r="D805" i="12"/>
  <c r="D803" i="12"/>
  <c r="D802" i="12"/>
  <c r="D798" i="12"/>
  <c r="D794" i="12"/>
  <c r="D790" i="12"/>
  <c r="D786" i="12"/>
  <c r="D782" i="12"/>
  <c r="D778" i="12"/>
  <c r="D774" i="12"/>
  <c r="D770" i="12"/>
  <c r="D766" i="12"/>
  <c r="D762" i="12"/>
  <c r="D758" i="12"/>
  <c r="D754" i="12"/>
  <c r="D750" i="12"/>
  <c r="D746" i="12"/>
  <c r="D742" i="12"/>
  <c r="D738" i="12"/>
  <c r="D734" i="12"/>
  <c r="D730" i="12"/>
  <c r="D726" i="12"/>
  <c r="D722" i="12"/>
  <c r="D718" i="12"/>
  <c r="D714" i="12"/>
  <c r="D710" i="12"/>
  <c r="D706" i="12"/>
  <c r="D702" i="12"/>
  <c r="D698" i="12"/>
  <c r="D694" i="12"/>
  <c r="D690" i="12"/>
  <c r="D686" i="12"/>
  <c r="D682" i="12"/>
  <c r="D678" i="12"/>
  <c r="D674" i="12"/>
  <c r="D670" i="12"/>
  <c r="D666" i="12"/>
  <c r="D662" i="12"/>
  <c r="D658" i="12"/>
  <c r="D654" i="12"/>
  <c r="D650" i="12"/>
  <c r="D646" i="12"/>
  <c r="D642" i="12"/>
  <c r="D638" i="12"/>
  <c r="D634" i="12"/>
  <c r="D630" i="12"/>
  <c r="D626" i="12"/>
  <c r="D622" i="12"/>
  <c r="D618" i="12"/>
  <c r="D915" i="12"/>
  <c r="D907" i="12"/>
  <c r="D899" i="12"/>
  <c r="D891" i="12"/>
  <c r="D883" i="12"/>
  <c r="D875" i="12"/>
  <c r="D867" i="12"/>
  <c r="D859" i="12"/>
  <c r="D851" i="12"/>
  <c r="D843" i="12"/>
  <c r="D833" i="12"/>
  <c r="D831" i="12"/>
  <c r="D830" i="12"/>
  <c r="D817" i="12"/>
  <c r="D815" i="12"/>
  <c r="D814" i="12"/>
  <c r="D801" i="12"/>
  <c r="D797" i="12"/>
  <c r="D793" i="12"/>
  <c r="D789" i="12"/>
  <c r="D785" i="12"/>
  <c r="D781" i="12"/>
  <c r="D777" i="12"/>
  <c r="D773" i="12"/>
  <c r="D769" i="12"/>
  <c r="D765" i="12"/>
  <c r="D761" i="12"/>
  <c r="D757" i="12"/>
  <c r="D753" i="12"/>
  <c r="D749" i="12"/>
  <c r="D745" i="12"/>
  <c r="D741" i="12"/>
  <c r="D737" i="12"/>
  <c r="D733" i="12"/>
  <c r="D729" i="12"/>
  <c r="D725" i="12"/>
  <c r="D721" i="12"/>
  <c r="D717" i="12"/>
  <c r="D713" i="12"/>
  <c r="D709" i="12"/>
  <c r="D705" i="12"/>
  <c r="D701" i="12"/>
  <c r="D697" i="12"/>
  <c r="D693" i="12"/>
  <c r="D689" i="12"/>
  <c r="D685" i="12"/>
  <c r="D681" i="12"/>
  <c r="D677" i="12"/>
  <c r="D673" i="12"/>
  <c r="D669" i="12"/>
  <c r="D665" i="12"/>
  <c r="D661" i="12"/>
  <c r="D657" i="12"/>
  <c r="D653" i="12"/>
  <c r="D649" i="12"/>
  <c r="D645" i="12"/>
  <c r="D641" i="12"/>
  <c r="D637" i="12"/>
  <c r="D633" i="12"/>
  <c r="D629" i="12"/>
  <c r="D625" i="12"/>
  <c r="D621" i="12"/>
  <c r="D617" i="12"/>
  <c r="D613" i="12"/>
  <c r="D609" i="12"/>
  <c r="D605" i="12"/>
  <c r="D601" i="12"/>
  <c r="D597" i="12"/>
  <c r="D917" i="12"/>
  <c r="D909" i="12"/>
  <c r="D901" i="12"/>
  <c r="D893" i="12"/>
  <c r="D885" i="12"/>
  <c r="D877" i="12"/>
  <c r="D869" i="12"/>
  <c r="D861" i="12"/>
  <c r="D853" i="12"/>
  <c r="D845" i="12"/>
  <c r="D829" i="12"/>
  <c r="D827" i="12"/>
  <c r="D826" i="12"/>
  <c r="D813" i="12"/>
  <c r="D811" i="12"/>
  <c r="D810" i="12"/>
  <c r="D800" i="12"/>
  <c r="D796" i="12"/>
  <c r="D792" i="12"/>
  <c r="D788" i="12"/>
  <c r="D784" i="12"/>
  <c r="D780" i="12"/>
  <c r="D776" i="12"/>
  <c r="D772" i="12"/>
  <c r="D768" i="12"/>
  <c r="D764" i="12"/>
  <c r="D760" i="12"/>
  <c r="D756" i="12"/>
  <c r="D752" i="12"/>
  <c r="D748" i="12"/>
  <c r="D744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628" i="12"/>
  <c r="D624" i="12"/>
  <c r="D620" i="12"/>
  <c r="D616" i="12"/>
  <c r="D612" i="12"/>
  <c r="D608" i="12"/>
  <c r="D604" i="12"/>
  <c r="D600" i="12"/>
  <c r="D596" i="12"/>
  <c r="D592" i="12"/>
  <c r="D919" i="12"/>
  <c r="D911" i="12"/>
  <c r="D903" i="12"/>
  <c r="D895" i="12"/>
  <c r="D887" i="12"/>
  <c r="D879" i="12"/>
  <c r="D871" i="12"/>
  <c r="D863" i="12"/>
  <c r="D855" i="12"/>
  <c r="D847" i="12"/>
  <c r="D825" i="12"/>
  <c r="D809" i="12"/>
  <c r="D614" i="12"/>
  <c r="D598" i="12"/>
  <c r="D580" i="12"/>
  <c r="D578" i="12"/>
  <c r="D577" i="12"/>
  <c r="D564" i="12"/>
  <c r="D562" i="12"/>
  <c r="D561" i="12"/>
  <c r="D548" i="12"/>
  <c r="D546" i="12"/>
  <c r="D545" i="12"/>
  <c r="D532" i="12"/>
  <c r="D530" i="12"/>
  <c r="D529" i="12"/>
  <c r="D516" i="12"/>
  <c r="D514" i="12"/>
  <c r="D513" i="12"/>
  <c r="D500" i="12"/>
  <c r="D498" i="12"/>
  <c r="D497" i="12"/>
  <c r="D484" i="12"/>
  <c r="D482" i="12"/>
  <c r="D481" i="12"/>
  <c r="D468" i="12"/>
  <c r="D466" i="12"/>
  <c r="D465" i="12"/>
  <c r="D452" i="12"/>
  <c r="D450" i="12"/>
  <c r="D449" i="12"/>
  <c r="D437" i="12"/>
  <c r="D433" i="12"/>
  <c r="D429" i="12"/>
  <c r="D425" i="12"/>
  <c r="D421" i="12"/>
  <c r="D417" i="12"/>
  <c r="D413" i="12"/>
  <c r="D409" i="12"/>
  <c r="D405" i="12"/>
  <c r="D401" i="12"/>
  <c r="D397" i="12"/>
  <c r="D393" i="12"/>
  <c r="D389" i="12"/>
  <c r="D385" i="12"/>
  <c r="D381" i="12"/>
  <c r="D377" i="12"/>
  <c r="D373" i="12"/>
  <c r="D369" i="12"/>
  <c r="D365" i="12"/>
  <c r="D361" i="12"/>
  <c r="D357" i="12"/>
  <c r="D353" i="12"/>
  <c r="D349" i="12"/>
  <c r="D345" i="12"/>
  <c r="D341" i="12"/>
  <c r="D337" i="12"/>
  <c r="D333" i="12"/>
  <c r="D329" i="12"/>
  <c r="D325" i="12"/>
  <c r="D321" i="12"/>
  <c r="D317" i="12"/>
  <c r="D313" i="12"/>
  <c r="D309" i="12"/>
  <c r="D305" i="12"/>
  <c r="D301" i="12"/>
  <c r="D297" i="12"/>
  <c r="D293" i="12"/>
  <c r="D289" i="12"/>
  <c r="D285" i="12"/>
  <c r="D281" i="12"/>
  <c r="D277" i="12"/>
  <c r="D273" i="12"/>
  <c r="D269" i="12"/>
  <c r="D265" i="12"/>
  <c r="D261" i="12"/>
  <c r="D257" i="12"/>
  <c r="D253" i="12"/>
  <c r="D249" i="12"/>
  <c r="D245" i="12"/>
  <c r="D241" i="12"/>
  <c r="D237" i="12"/>
  <c r="D233" i="12"/>
  <c r="D229" i="12"/>
  <c r="D602" i="12"/>
  <c r="D589" i="12"/>
  <c r="D576" i="12"/>
  <c r="D560" i="12"/>
  <c r="D544" i="12"/>
  <c r="D528" i="12"/>
  <c r="D512" i="12"/>
  <c r="D496" i="12"/>
  <c r="D480" i="12"/>
  <c r="D464" i="12"/>
  <c r="D448" i="12"/>
  <c r="D606" i="12"/>
  <c r="D588" i="12"/>
  <c r="D586" i="12"/>
  <c r="D585" i="12"/>
  <c r="D572" i="12"/>
  <c r="D570" i="12"/>
  <c r="D569" i="12"/>
  <c r="D556" i="12"/>
  <c r="D554" i="12"/>
  <c r="D553" i="12"/>
  <c r="D540" i="12"/>
  <c r="D538" i="12"/>
  <c r="D537" i="12"/>
  <c r="D524" i="12"/>
  <c r="D522" i="12"/>
  <c r="D521" i="12"/>
  <c r="D508" i="12"/>
  <c r="D506" i="12"/>
  <c r="D505" i="12"/>
  <c r="D492" i="12"/>
  <c r="D490" i="12"/>
  <c r="D489" i="12"/>
  <c r="D476" i="12"/>
  <c r="D474" i="12"/>
  <c r="D473" i="12"/>
  <c r="D460" i="12"/>
  <c r="D458" i="12"/>
  <c r="D457" i="12"/>
  <c r="D444" i="12"/>
  <c r="D442" i="12"/>
  <c r="D441" i="12"/>
  <c r="D435" i="12"/>
  <c r="D431" i="12"/>
  <c r="D427" i="12"/>
  <c r="D423" i="12"/>
  <c r="D419" i="12"/>
  <c r="D415" i="12"/>
  <c r="D411" i="12"/>
  <c r="D407" i="12"/>
  <c r="D403" i="12"/>
  <c r="D399" i="12"/>
  <c r="D395" i="12"/>
  <c r="D391" i="12"/>
  <c r="D387" i="12"/>
  <c r="D383" i="12"/>
  <c r="D379" i="12"/>
  <c r="D375" i="12"/>
  <c r="D371" i="12"/>
  <c r="D367" i="12"/>
  <c r="D363" i="12"/>
  <c r="D359" i="12"/>
  <c r="D355" i="12"/>
  <c r="D351" i="12"/>
  <c r="D347" i="12"/>
  <c r="D343" i="12"/>
  <c r="D339" i="12"/>
  <c r="D335" i="12"/>
  <c r="D331" i="12"/>
  <c r="D327" i="12"/>
  <c r="D323" i="12"/>
  <c r="D319" i="12"/>
  <c r="D315" i="12"/>
  <c r="D311" i="12"/>
  <c r="D307" i="12"/>
  <c r="D303" i="12"/>
  <c r="D299" i="12"/>
  <c r="D295" i="12"/>
  <c r="D291" i="12"/>
  <c r="D287" i="12"/>
  <c r="D283" i="12"/>
  <c r="D279" i="12"/>
  <c r="D275" i="12"/>
  <c r="D271" i="12"/>
  <c r="D267" i="12"/>
  <c r="D263" i="12"/>
  <c r="D259" i="12"/>
  <c r="D255" i="12"/>
  <c r="D251" i="12"/>
  <c r="D247" i="12"/>
  <c r="D243" i="12"/>
  <c r="D239" i="12"/>
  <c r="D235" i="12"/>
  <c r="D610" i="12"/>
  <c r="D593" i="12"/>
  <c r="D584" i="12"/>
  <c r="D568" i="12"/>
  <c r="D552" i="12"/>
  <c r="D536" i="12"/>
  <c r="D520" i="12"/>
  <c r="D504" i="12"/>
  <c r="D488" i="12"/>
  <c r="D472" i="12"/>
  <c r="D456" i="12"/>
  <c r="D440" i="12"/>
  <c r="D87" i="12"/>
  <c r="D90" i="12"/>
  <c r="D103" i="12"/>
  <c r="D106" i="12"/>
  <c r="D119" i="12"/>
  <c r="D126" i="12"/>
  <c r="D127" i="12"/>
  <c r="D134" i="12"/>
  <c r="D135" i="12"/>
  <c r="D142" i="12"/>
  <c r="D143" i="12"/>
  <c r="D150" i="12"/>
  <c r="D151" i="12"/>
  <c r="D158" i="12"/>
  <c r="D159" i="12"/>
  <c r="D166" i="12"/>
  <c r="D167" i="12"/>
  <c r="D174" i="12"/>
  <c r="D175" i="12"/>
  <c r="D182" i="12"/>
  <c r="D183" i="12"/>
  <c r="D190" i="12"/>
  <c r="D191" i="12"/>
  <c r="D198" i="12"/>
  <c r="D199" i="12"/>
  <c r="D206" i="12"/>
  <c r="D207" i="12"/>
  <c r="D214" i="12"/>
  <c r="D215" i="12"/>
  <c r="D222" i="12"/>
  <c r="D223" i="12"/>
  <c r="D228" i="12"/>
  <c r="D234" i="12"/>
  <c r="D14" i="12"/>
  <c r="D18" i="12"/>
  <c r="D22" i="12"/>
  <c r="D34" i="12"/>
  <c r="D38" i="12"/>
  <c r="D42" i="12"/>
  <c r="D46" i="12"/>
  <c r="D50" i="12"/>
  <c r="D62" i="12"/>
  <c r="D66" i="12"/>
  <c r="D70" i="12"/>
  <c r="D74" i="12"/>
  <c r="D78" i="12"/>
  <c r="D88" i="12"/>
  <c r="D89" i="12"/>
  <c r="D91" i="12"/>
  <c r="D94" i="12"/>
  <c r="D104" i="12"/>
  <c r="D105" i="12"/>
  <c r="D110" i="12"/>
  <c r="D124" i="12"/>
  <c r="D125" i="12"/>
  <c r="D132" i="12"/>
  <c r="D133" i="12"/>
  <c r="D140" i="12"/>
  <c r="D141" i="12"/>
  <c r="D148" i="12"/>
  <c r="D149" i="12"/>
  <c r="D156" i="12"/>
  <c r="D157" i="12"/>
  <c r="D164" i="12"/>
  <c r="D165" i="12"/>
  <c r="D172" i="12"/>
  <c r="D173" i="12"/>
  <c r="D180" i="12"/>
  <c r="D181" i="12"/>
  <c r="D188" i="12"/>
  <c r="D189" i="12"/>
  <c r="D196" i="12"/>
  <c r="D197" i="12"/>
  <c r="D204" i="12"/>
  <c r="D205" i="12"/>
  <c r="D212" i="12"/>
  <c r="D213" i="12"/>
  <c r="D220" i="12"/>
  <c r="D221" i="12"/>
  <c r="D230" i="12"/>
  <c r="D231" i="12"/>
  <c r="D236" i="12"/>
  <c r="D238" i="12"/>
  <c r="D240" i="12"/>
  <c r="D242" i="12"/>
  <c r="D244" i="12"/>
  <c r="D246" i="12"/>
  <c r="D248" i="12"/>
  <c r="D250" i="12"/>
  <c r="D252" i="12"/>
  <c r="D254" i="12"/>
  <c r="D256" i="12"/>
  <c r="D258" i="12"/>
  <c r="D260" i="12"/>
  <c r="D262" i="12"/>
  <c r="D264" i="12"/>
  <c r="D266" i="12"/>
  <c r="D268" i="12"/>
  <c r="D270" i="12"/>
  <c r="D272" i="12"/>
  <c r="D274" i="12"/>
  <c r="D276" i="12"/>
  <c r="D278" i="12"/>
  <c r="D280" i="12"/>
  <c r="D282" i="12"/>
  <c r="D284" i="12"/>
  <c r="D286" i="12"/>
  <c r="D288" i="12"/>
  <c r="D290" i="12"/>
  <c r="D292" i="12"/>
  <c r="D294" i="12"/>
  <c r="D296" i="12"/>
  <c r="D298" i="12"/>
  <c r="D300" i="12"/>
  <c r="D302" i="12"/>
  <c r="D304" i="12"/>
  <c r="D306" i="12"/>
  <c r="D308" i="12"/>
  <c r="D310" i="12"/>
  <c r="D312" i="12"/>
  <c r="D314" i="12"/>
  <c r="D316" i="12"/>
  <c r="D318" i="12"/>
  <c r="D320" i="12"/>
  <c r="D322" i="12"/>
  <c r="D324" i="12"/>
  <c r="D326" i="12"/>
  <c r="D328" i="12"/>
  <c r="D330" i="12"/>
  <c r="D332" i="12"/>
  <c r="D334" i="12"/>
  <c r="D336" i="12"/>
  <c r="D338" i="12"/>
  <c r="D340" i="12"/>
  <c r="D342" i="12"/>
  <c r="D344" i="12"/>
  <c r="D346" i="12"/>
  <c r="D348" i="12"/>
  <c r="D350" i="12"/>
  <c r="D352" i="12"/>
  <c r="D354" i="12"/>
  <c r="D356" i="12"/>
  <c r="D358" i="12"/>
  <c r="D360" i="12"/>
  <c r="D362" i="12"/>
  <c r="D364" i="12"/>
  <c r="D366" i="12"/>
  <c r="D368" i="12"/>
  <c r="D370" i="12"/>
  <c r="D372" i="12"/>
  <c r="D374" i="12"/>
  <c r="D376" i="12"/>
  <c r="D378" i="12"/>
  <c r="D380" i="12"/>
  <c r="D382" i="12"/>
  <c r="D384" i="12"/>
  <c r="D386" i="12"/>
  <c r="D388" i="12"/>
  <c r="D390" i="12"/>
  <c r="D392" i="12"/>
  <c r="D394" i="12"/>
  <c r="D396" i="12"/>
  <c r="D398" i="12"/>
  <c r="D400" i="12"/>
  <c r="D402" i="12"/>
  <c r="D404" i="12"/>
  <c r="D406" i="12"/>
  <c r="D408" i="12"/>
  <c r="D410" i="12"/>
  <c r="D412" i="12"/>
  <c r="D414" i="12"/>
  <c r="D416" i="12"/>
  <c r="D418" i="12"/>
  <c r="D420" i="12"/>
  <c r="D422" i="12"/>
  <c r="D424" i="12"/>
  <c r="D426" i="12"/>
  <c r="D428" i="12"/>
  <c r="D430" i="12"/>
  <c r="D432" i="12"/>
  <c r="D434" i="12"/>
  <c r="D436" i="12"/>
  <c r="D438" i="12"/>
  <c r="D446" i="12"/>
  <c r="D454" i="12"/>
  <c r="D462" i="12"/>
  <c r="D470" i="12"/>
  <c r="D478" i="12"/>
  <c r="D486" i="12"/>
  <c r="D494" i="12"/>
  <c r="D502" i="12"/>
  <c r="D510" i="12"/>
  <c r="D518" i="12"/>
  <c r="D526" i="12"/>
  <c r="D534" i="12"/>
  <c r="D542" i="12"/>
  <c r="D550" i="12"/>
  <c r="D558" i="12"/>
  <c r="D566" i="12"/>
  <c r="D574" i="12"/>
  <c r="D582" i="12"/>
  <c r="D590" i="12"/>
  <c r="D594" i="12"/>
  <c r="D443" i="12"/>
  <c r="D459" i="12"/>
  <c r="D475" i="12"/>
  <c r="D491" i="12"/>
  <c r="D507" i="12"/>
  <c r="D523" i="12"/>
  <c r="D539" i="12"/>
  <c r="D555" i="12"/>
  <c r="D571" i="12"/>
  <c r="D587" i="12"/>
  <c r="D591" i="12"/>
  <c r="D603" i="12"/>
  <c r="D447" i="12"/>
  <c r="D463" i="12"/>
  <c r="D479" i="12"/>
  <c r="D495" i="12"/>
  <c r="D511" i="12"/>
  <c r="D527" i="12"/>
  <c r="D543" i="12"/>
  <c r="D559" i="12"/>
  <c r="D575" i="12"/>
  <c r="D599" i="12"/>
  <c r="D615" i="12"/>
  <c r="D619" i="12"/>
  <c r="D623" i="12"/>
  <c r="D627" i="12"/>
  <c r="D631" i="12"/>
  <c r="D635" i="12"/>
  <c r="D639" i="12"/>
  <c r="D643" i="12"/>
  <c r="D647" i="12"/>
  <c r="D651" i="12"/>
  <c r="D655" i="12"/>
  <c r="D659" i="12"/>
  <c r="D663" i="12"/>
  <c r="D667" i="12"/>
  <c r="D671" i="12"/>
  <c r="D675" i="12"/>
  <c r="D679" i="12"/>
  <c r="D683" i="12"/>
  <c r="D687" i="12"/>
  <c r="D691" i="12"/>
  <c r="D695" i="12"/>
  <c r="D699" i="12"/>
  <c r="D703" i="12"/>
  <c r="D707" i="12"/>
  <c r="D711" i="12"/>
  <c r="D715" i="12"/>
  <c r="D719" i="12"/>
  <c r="D723" i="12"/>
  <c r="D727" i="12"/>
  <c r="D731" i="12"/>
  <c r="D735" i="12"/>
  <c r="D739" i="12"/>
  <c r="D743" i="12"/>
  <c r="D747" i="12"/>
  <c r="D751" i="12"/>
  <c r="D755" i="12"/>
  <c r="D759" i="12"/>
  <c r="D763" i="12"/>
  <c r="D767" i="12"/>
  <c r="D771" i="12"/>
  <c r="D775" i="12"/>
  <c r="D779" i="12"/>
  <c r="D783" i="12"/>
  <c r="D787" i="12"/>
  <c r="D791" i="12"/>
  <c r="D795" i="12"/>
  <c r="D799" i="12"/>
  <c r="D807" i="12"/>
  <c r="D823" i="12"/>
  <c r="D839" i="12"/>
  <c r="D451" i="12"/>
  <c r="D467" i="12"/>
  <c r="D483" i="12"/>
  <c r="D499" i="12"/>
  <c r="D515" i="12"/>
  <c r="D531" i="12"/>
  <c r="D547" i="12"/>
  <c r="D563" i="12"/>
  <c r="D579" i="12"/>
  <c r="D595" i="12"/>
  <c r="D611" i="12"/>
  <c r="D439" i="12"/>
  <c r="D455" i="12"/>
  <c r="D471" i="12"/>
  <c r="D487" i="12"/>
  <c r="D503" i="12"/>
  <c r="D519" i="12"/>
  <c r="D535" i="12"/>
  <c r="D551" i="12"/>
  <c r="D567" i="12"/>
  <c r="D583" i="12"/>
  <c r="D607" i="12"/>
  <c r="D806" i="12"/>
  <c r="D822" i="12"/>
  <c r="D838" i="12"/>
  <c r="D812" i="12"/>
  <c r="D828" i="12"/>
  <c r="D846" i="12"/>
  <c r="D854" i="12"/>
  <c r="D862" i="12"/>
  <c r="D870" i="12"/>
  <c r="D878" i="12"/>
  <c r="D886" i="12"/>
  <c r="D894" i="12"/>
  <c r="D902" i="12"/>
  <c r="D910" i="12"/>
  <c r="D918" i="12"/>
  <c r="D816" i="12"/>
  <c r="D832" i="12"/>
  <c r="D844" i="12"/>
  <c r="D852" i="12"/>
  <c r="D860" i="12"/>
  <c r="D868" i="12"/>
  <c r="D876" i="12"/>
  <c r="D884" i="12"/>
  <c r="D892" i="12"/>
  <c r="D900" i="12"/>
  <c r="D908" i="12"/>
  <c r="D916" i="12"/>
  <c r="D922" i="12"/>
  <c r="D1067" i="12"/>
  <c r="D1075" i="12"/>
  <c r="D1083" i="12"/>
  <c r="D1091" i="12"/>
  <c r="D1099" i="12"/>
  <c r="D1107" i="12"/>
  <c r="D804" i="12"/>
  <c r="D820" i="12"/>
  <c r="D836" i="12"/>
  <c r="D842" i="12"/>
  <c r="D850" i="12"/>
  <c r="D858" i="12"/>
  <c r="D866" i="12"/>
  <c r="D874" i="12"/>
  <c r="D882" i="12"/>
  <c r="D890" i="12"/>
  <c r="D898" i="12"/>
  <c r="D906" i="12"/>
  <c r="D914" i="12"/>
  <c r="D924" i="12"/>
  <c r="D808" i="12"/>
  <c r="D824" i="12"/>
  <c r="D840" i="12"/>
  <c r="D848" i="12"/>
  <c r="D856" i="12"/>
  <c r="D864" i="12"/>
  <c r="D872" i="12"/>
  <c r="D880" i="12"/>
  <c r="D888" i="12"/>
  <c r="D896" i="12"/>
  <c r="D904" i="12"/>
  <c r="D912" i="12"/>
  <c r="D920" i="12"/>
  <c r="D926" i="12"/>
  <c r="D928" i="12"/>
  <c r="D930" i="12"/>
  <c r="D932" i="12"/>
  <c r="D934" i="12"/>
  <c r="D936" i="12"/>
  <c r="D938" i="12"/>
  <c r="D940" i="12"/>
  <c r="D942" i="12"/>
  <c r="D944" i="12"/>
  <c r="D946" i="12"/>
  <c r="D948" i="12"/>
  <c r="D950" i="12"/>
  <c r="D952" i="12"/>
  <c r="D954" i="12"/>
  <c r="D956" i="12"/>
  <c r="D958" i="12"/>
  <c r="D960" i="12"/>
  <c r="D962" i="12"/>
  <c r="D964" i="12"/>
  <c r="D966" i="12"/>
  <c r="D968" i="12"/>
  <c r="D970" i="12"/>
  <c r="D972" i="12"/>
  <c r="D974" i="12"/>
  <c r="D976" i="12"/>
  <c r="D978" i="12"/>
  <c r="D980" i="12"/>
  <c r="D982" i="12"/>
  <c r="D984" i="12"/>
  <c r="D986" i="12"/>
  <c r="D988" i="12"/>
  <c r="D990" i="12"/>
  <c r="D992" i="12"/>
  <c r="D994" i="12"/>
  <c r="D996" i="12"/>
  <c r="D998" i="12"/>
  <c r="D1000" i="12"/>
  <c r="D1002" i="12"/>
  <c r="D1004" i="12"/>
  <c r="D1006" i="12"/>
  <c r="D1008" i="12"/>
  <c r="D1010" i="12"/>
  <c r="D1012" i="12"/>
  <c r="D1014" i="12"/>
  <c r="D1016" i="12"/>
  <c r="D1018" i="12"/>
  <c r="D1020" i="12"/>
  <c r="D1022" i="12"/>
  <c r="D1024" i="12"/>
  <c r="D1026" i="12"/>
  <c r="D1028" i="12"/>
  <c r="D1030" i="12"/>
  <c r="D1032" i="12"/>
  <c r="D1034" i="12"/>
  <c r="D1036" i="12"/>
  <c r="D1038" i="12"/>
  <c r="D1040" i="12"/>
  <c r="D1042" i="12"/>
  <c r="D1044" i="12"/>
  <c r="D1046" i="12"/>
  <c r="D1048" i="12"/>
  <c r="D1050" i="12"/>
  <c r="D1052" i="12"/>
  <c r="D1054" i="12"/>
  <c r="D1056" i="12"/>
  <c r="D1058" i="12"/>
  <c r="D1060" i="12"/>
  <c r="D1068" i="12"/>
  <c r="D1076" i="12"/>
  <c r="D1084" i="12"/>
  <c r="D1092" i="12"/>
  <c r="D1100" i="12"/>
  <c r="D1108" i="12"/>
  <c r="D1073" i="12"/>
  <c r="D1089" i="12"/>
  <c r="D1105" i="12"/>
  <c r="D1115" i="12"/>
  <c r="D1123" i="12"/>
  <c r="D1131" i="12"/>
  <c r="D1139" i="12"/>
  <c r="D1147" i="12"/>
  <c r="D1155" i="12"/>
  <c r="D1165" i="12"/>
  <c r="D1171" i="12"/>
  <c r="D1077" i="12"/>
  <c r="D1093" i="12"/>
  <c r="D1109" i="12"/>
  <c r="D1113" i="12"/>
  <c r="D1121" i="12"/>
  <c r="D1129" i="12"/>
  <c r="D1137" i="12"/>
  <c r="D1145" i="12"/>
  <c r="D1153" i="12"/>
  <c r="D1161" i="12"/>
  <c r="D1167" i="12"/>
  <c r="D1177" i="12"/>
  <c r="D1179" i="12"/>
  <c r="D1181" i="12"/>
  <c r="D1183" i="12"/>
  <c r="D1185" i="12"/>
  <c r="D1187" i="12"/>
  <c r="D1189" i="12"/>
  <c r="D1191" i="12"/>
  <c r="D1193" i="12"/>
  <c r="D1195" i="12"/>
  <c r="D1197" i="12"/>
  <c r="D1199" i="12"/>
  <c r="D1201" i="12"/>
  <c r="D1203" i="12"/>
  <c r="D1205" i="12"/>
  <c r="D1207" i="12"/>
  <c r="D1209" i="12"/>
  <c r="D1211" i="12"/>
  <c r="D1213" i="12"/>
  <c r="D1215" i="12"/>
  <c r="D1217" i="12"/>
  <c r="D1219" i="12"/>
  <c r="D1221" i="12"/>
  <c r="D1223" i="12"/>
  <c r="D1225" i="12"/>
  <c r="D1227" i="12"/>
  <c r="D1229" i="12"/>
  <c r="D1231" i="12"/>
  <c r="D1233" i="12"/>
  <c r="D1235" i="12"/>
  <c r="D1237" i="12"/>
  <c r="D1239" i="12"/>
  <c r="D1241" i="12"/>
  <c r="D1243" i="12"/>
  <c r="D1245" i="12"/>
  <c r="D1247" i="12"/>
  <c r="D1249" i="12"/>
  <c r="D1251" i="12"/>
  <c r="D1253" i="12"/>
  <c r="D1255" i="12"/>
  <c r="D1257" i="12"/>
  <c r="D1259" i="12"/>
  <c r="D1261" i="12"/>
  <c r="D1263" i="12"/>
  <c r="D1265" i="12"/>
  <c r="D1267" i="12"/>
  <c r="D1273" i="12"/>
  <c r="D1281" i="12"/>
  <c r="D1289" i="12"/>
  <c r="D1297" i="12"/>
  <c r="D1065" i="12"/>
  <c r="D1081" i="12"/>
  <c r="D1097" i="12"/>
  <c r="D1111" i="12"/>
  <c r="D1119" i="12"/>
  <c r="D1127" i="12"/>
  <c r="D1135" i="12"/>
  <c r="D1143" i="12"/>
  <c r="D1151" i="12"/>
  <c r="D1157" i="12"/>
  <c r="D1163" i="12"/>
  <c r="D1173" i="12"/>
  <c r="D1069" i="12"/>
  <c r="D1085" i="12"/>
  <c r="D1101" i="12"/>
  <c r="D1117" i="12"/>
  <c r="D1125" i="12"/>
  <c r="D1133" i="12"/>
  <c r="D1141" i="12"/>
  <c r="D1149" i="12"/>
  <c r="D1159" i="12"/>
  <c r="D1169" i="12"/>
  <c r="D1175" i="12"/>
  <c r="D1272" i="12"/>
  <c r="D1280" i="12"/>
  <c r="D1288" i="12"/>
  <c r="D1296" i="12"/>
  <c r="D1278" i="12"/>
  <c r="D1294" i="12"/>
  <c r="D1300" i="12"/>
  <c r="D1308" i="12"/>
  <c r="D1316" i="12"/>
  <c r="D1324" i="12"/>
  <c r="D1332" i="12"/>
  <c r="D1340" i="12"/>
  <c r="D1348" i="12"/>
  <c r="D1356" i="12"/>
  <c r="D1366" i="12"/>
  <c r="D1282" i="12"/>
  <c r="D1298" i="12"/>
  <c r="D1306" i="12"/>
  <c r="D1314" i="12"/>
  <c r="D1322" i="12"/>
  <c r="D1330" i="12"/>
  <c r="D1338" i="12"/>
  <c r="D1346" i="12"/>
  <c r="D1354" i="12"/>
  <c r="D1362" i="12"/>
  <c r="D1368" i="12"/>
  <c r="D1443" i="12"/>
  <c r="D1451" i="12"/>
  <c r="D1459" i="12"/>
  <c r="D1467" i="12"/>
  <c r="D1475" i="12"/>
  <c r="D1270" i="12"/>
  <c r="D1286" i="12"/>
  <c r="D1304" i="12"/>
  <c r="D1312" i="12"/>
  <c r="D1320" i="12"/>
  <c r="D1328" i="12"/>
  <c r="D1336" i="12"/>
  <c r="D1344" i="12"/>
  <c r="D1352" i="12"/>
  <c r="D1358" i="12"/>
  <c r="D1364" i="12"/>
  <c r="D1274" i="12"/>
  <c r="D1290" i="12"/>
  <c r="D1302" i="12"/>
  <c r="D1310" i="12"/>
  <c r="D1318" i="12"/>
  <c r="D1326" i="12"/>
  <c r="D1334" i="12"/>
  <c r="D1342" i="12"/>
  <c r="D1350" i="12"/>
  <c r="D1360" i="12"/>
  <c r="D1370" i="12"/>
  <c r="D1372" i="12"/>
  <c r="D1374" i="12"/>
  <c r="D1376" i="12"/>
  <c r="D1378" i="12"/>
  <c r="D1380" i="12"/>
  <c r="D1382" i="12"/>
  <c r="D1384" i="12"/>
  <c r="D1386" i="12"/>
  <c r="D1388" i="12"/>
  <c r="D1390" i="12"/>
  <c r="D1392" i="12"/>
  <c r="D1394" i="12"/>
  <c r="D1396" i="12"/>
  <c r="D1398" i="12"/>
  <c r="D1400" i="12"/>
  <c r="D1402" i="12"/>
  <c r="D1404" i="12"/>
  <c r="D1406" i="12"/>
  <c r="D1408" i="12"/>
  <c r="D1410" i="12"/>
  <c r="D1412" i="12"/>
  <c r="D1414" i="12"/>
  <c r="D1416" i="12"/>
  <c r="D1418" i="12"/>
  <c r="D1420" i="12"/>
  <c r="D1422" i="12"/>
  <c r="D1424" i="12"/>
  <c r="D1426" i="12"/>
  <c r="D1428" i="12"/>
  <c r="D1430" i="12"/>
  <c r="D1432" i="12"/>
  <c r="D1434" i="12"/>
  <c r="D1436" i="12"/>
  <c r="D1438" i="12"/>
  <c r="D1444" i="12"/>
  <c r="D1452" i="12"/>
  <c r="D1460" i="12"/>
  <c r="D1468" i="12"/>
  <c r="D1441" i="12"/>
  <c r="D1457" i="12"/>
  <c r="D1473" i="12"/>
  <c r="D1479" i="12"/>
  <c r="D1487" i="12"/>
  <c r="D1495" i="12"/>
  <c r="D1503" i="12"/>
  <c r="D1511" i="12"/>
  <c r="D1519" i="12"/>
  <c r="D1527" i="12"/>
  <c r="D1535" i="12"/>
  <c r="D1543" i="12"/>
  <c r="D1445" i="12"/>
  <c r="D1461" i="12"/>
  <c r="D1477" i="12"/>
  <c r="D1485" i="12"/>
  <c r="D1493" i="12"/>
  <c r="D1501" i="12"/>
  <c r="D1509" i="12"/>
  <c r="D1517" i="12"/>
  <c r="D1525" i="12"/>
  <c r="D1533" i="12"/>
  <c r="D1541" i="12"/>
  <c r="D1545" i="12"/>
  <c r="D1547" i="12"/>
  <c r="D1549" i="12"/>
  <c r="D1551" i="12"/>
  <c r="D1553" i="12"/>
  <c r="D1555" i="12"/>
  <c r="D1557" i="12"/>
  <c r="D1559" i="12"/>
  <c r="D1561" i="12"/>
  <c r="D1563" i="12"/>
  <c r="D1565" i="12"/>
  <c r="D1567" i="12"/>
  <c r="D1569" i="12"/>
  <c r="D1571" i="12"/>
  <c r="D1573" i="12"/>
  <c r="D1575" i="12"/>
  <c r="D1577" i="12"/>
  <c r="D1579" i="12"/>
  <c r="D1581" i="12"/>
  <c r="D1583" i="12"/>
  <c r="D1585" i="12"/>
  <c r="D1587" i="12"/>
  <c r="D1589" i="12"/>
  <c r="D1591" i="12"/>
  <c r="D1593" i="12"/>
  <c r="D1595" i="12"/>
  <c r="D1597" i="12"/>
  <c r="D1599" i="12"/>
  <c r="D1601" i="12"/>
  <c r="D1603" i="12"/>
  <c r="D1605" i="12"/>
  <c r="D1607" i="12"/>
  <c r="D1609" i="12"/>
  <c r="D1611" i="12"/>
  <c r="D1613" i="12"/>
  <c r="D1615" i="12"/>
  <c r="D1617" i="12"/>
  <c r="D1619" i="12"/>
  <c r="D1621" i="12"/>
  <c r="D1623" i="12"/>
  <c r="D1625" i="12"/>
  <c r="D1627" i="12"/>
  <c r="D1629" i="12"/>
  <c r="D1631" i="12"/>
  <c r="D1633" i="12"/>
  <c r="D1635" i="12"/>
  <c r="D1637" i="12"/>
  <c r="D1639" i="12"/>
  <c r="D1641" i="12"/>
  <c r="D1449" i="12"/>
  <c r="D1465" i="12"/>
  <c r="D1483" i="12"/>
  <c r="D1491" i="12"/>
  <c r="D1499" i="12"/>
  <c r="D1507" i="12"/>
  <c r="D1515" i="12"/>
  <c r="D1523" i="12"/>
  <c r="D1531" i="12"/>
  <c r="D1539" i="12"/>
  <c r="D1453" i="12"/>
  <c r="D1469" i="12"/>
  <c r="D1481" i="12"/>
  <c r="D1489" i="12"/>
  <c r="D1497" i="12"/>
  <c r="D1505" i="12"/>
  <c r="D1513" i="12"/>
  <c r="D1521" i="12"/>
  <c r="D1529" i="12"/>
  <c r="D1537" i="12"/>
  <c r="D1644" i="12"/>
  <c r="D1646" i="12"/>
  <c r="D1654" i="12"/>
  <c r="D1662" i="12"/>
  <c r="D1670" i="12"/>
  <c r="D1652" i="12"/>
  <c r="D1660" i="12"/>
  <c r="D1668" i="12"/>
  <c r="D1676" i="12"/>
  <c r="D1679" i="12"/>
  <c r="D1687" i="12"/>
  <c r="D1695" i="12"/>
  <c r="D1703" i="12"/>
  <c r="D1711" i="12"/>
  <c r="D1719" i="12"/>
  <c r="D1727" i="12"/>
  <c r="D1735" i="12"/>
  <c r="D1743" i="12"/>
  <c r="D1751" i="12"/>
  <c r="D1755" i="12"/>
  <c r="D1759" i="12"/>
  <c r="D1763" i="12"/>
  <c r="D1767" i="12"/>
  <c r="D1771" i="12"/>
  <c r="D1775" i="12"/>
  <c r="D1650" i="12"/>
  <c r="D1658" i="12"/>
  <c r="D1666" i="12"/>
  <c r="D1674" i="12"/>
  <c r="D1648" i="12"/>
  <c r="D1656" i="12"/>
  <c r="D1664" i="12"/>
  <c r="D1672" i="12"/>
  <c r="D1678" i="12"/>
  <c r="D1680" i="12"/>
  <c r="D1686" i="12"/>
  <c r="D1694" i="12"/>
  <c r="D1702" i="12"/>
  <c r="D1710" i="12"/>
  <c r="D1718" i="12"/>
  <c r="D1726" i="12"/>
  <c r="D1734" i="12"/>
  <c r="D1742" i="12"/>
  <c r="D1750" i="12"/>
  <c r="D1684" i="12"/>
  <c r="D1700" i="12"/>
  <c r="D1716" i="12"/>
  <c r="D1732" i="12"/>
  <c r="D1748" i="12"/>
  <c r="D1756" i="12"/>
  <c r="D1764" i="12"/>
  <c r="D1772" i="12"/>
  <c r="D1688" i="12"/>
  <c r="D1704" i="12"/>
  <c r="D1720" i="12"/>
  <c r="D1736" i="12"/>
  <c r="D1752" i="12"/>
  <c r="D1788" i="12"/>
  <c r="D1843" i="12"/>
  <c r="D1851" i="12"/>
  <c r="D1859" i="12"/>
  <c r="D1692" i="12"/>
  <c r="D1708" i="12"/>
  <c r="D1724" i="12"/>
  <c r="D1740" i="12"/>
  <c r="D1760" i="12"/>
  <c r="D1768" i="12"/>
  <c r="D1776" i="12"/>
  <c r="D1784" i="12"/>
  <c r="D1696" i="12"/>
  <c r="D1712" i="12"/>
  <c r="D1728" i="12"/>
  <c r="D1744" i="12"/>
  <c r="D1780" i="12"/>
  <c r="D1792" i="12"/>
  <c r="D1796" i="12"/>
  <c r="D1800" i="12"/>
  <c r="D1804" i="12"/>
  <c r="D1808" i="12"/>
  <c r="D1812" i="12"/>
  <c r="D1816" i="12"/>
  <c r="D1820" i="12"/>
  <c r="D1824" i="12"/>
  <c r="D1828" i="12"/>
  <c r="D1832" i="12"/>
  <c r="D1836" i="12"/>
  <c r="D1840" i="12"/>
  <c r="D1842" i="12"/>
  <c r="D1850" i="12"/>
  <c r="D1858" i="12"/>
  <c r="D1852" i="12"/>
  <c r="D1872" i="12"/>
  <c r="D1879" i="12"/>
  <c r="D1888" i="12"/>
  <c r="D1902" i="12"/>
  <c r="D1904" i="12"/>
  <c r="D1906" i="12"/>
  <c r="D1943" i="12"/>
  <c r="D1968" i="12"/>
  <c r="D1974" i="12"/>
  <c r="D1856" i="12"/>
  <c r="D1868" i="12"/>
  <c r="D1875" i="12"/>
  <c r="D1884" i="12"/>
  <c r="D1891" i="12"/>
  <c r="D1918" i="12"/>
  <c r="D1920" i="12"/>
  <c r="D1922" i="12"/>
  <c r="D1935" i="12"/>
  <c r="D1844" i="12"/>
  <c r="D1860" i="12"/>
  <c r="D1867" i="12"/>
  <c r="D1871" i="12"/>
  <c r="D1880" i="12"/>
  <c r="D1887" i="12"/>
  <c r="D1903" i="12"/>
  <c r="D1907" i="12"/>
  <c r="D1959" i="12"/>
  <c r="D1848" i="12"/>
  <c r="D1864" i="12"/>
  <c r="D1876" i="12"/>
  <c r="D1883" i="12"/>
  <c r="D1919" i="12"/>
  <c r="D1923" i="12"/>
  <c r="D1951" i="12"/>
  <c r="D1984" i="12"/>
  <c r="D2000" i="12"/>
  <c r="D1892" i="12"/>
  <c r="D1908" i="12"/>
  <c r="D1924" i="12"/>
  <c r="D1932" i="12"/>
  <c r="D1940" i="12"/>
  <c r="D1948" i="12"/>
  <c r="D1956" i="12"/>
  <c r="D1964" i="12"/>
  <c r="D1970" i="12"/>
  <c r="D1980" i="12"/>
  <c r="D1986" i="12"/>
  <c r="D1996" i="12"/>
  <c r="D1896" i="12"/>
  <c r="D1912" i="12"/>
  <c r="D1928" i="12"/>
  <c r="D1966" i="12"/>
  <c r="D1976" i="12"/>
  <c r="D1982" i="12"/>
  <c r="D1992" i="12"/>
  <c r="D1900" i="12"/>
  <c r="D1916" i="12"/>
  <c r="D1936" i="12"/>
  <c r="D1944" i="12"/>
  <c r="D1952" i="12"/>
  <c r="D1960" i="12"/>
  <c r="D1972" i="12"/>
  <c r="D1978" i="12"/>
  <c r="D1988" i="12"/>
  <c r="D2004" i="12"/>
  <c r="D126" i="9"/>
  <c r="E126" i="9" s="1"/>
  <c r="D40" i="9"/>
  <c r="D147" i="9"/>
  <c r="F147" i="9" s="1"/>
  <c r="D175" i="9"/>
  <c r="F175" i="9" s="1"/>
  <c r="D301" i="9"/>
  <c r="E301" i="9" s="1"/>
  <c r="D13" i="9"/>
  <c r="F13" i="9" s="1"/>
  <c r="D16" i="9"/>
  <c r="F16" i="9" s="1"/>
  <c r="D86" i="9"/>
  <c r="E86" i="9" s="1"/>
  <c r="D15" i="9"/>
  <c r="F15" i="9" s="1"/>
  <c r="D31" i="9"/>
  <c r="D55" i="9"/>
  <c r="D144" i="11"/>
  <c r="D147" i="11"/>
  <c r="D160" i="11"/>
  <c r="D163" i="11"/>
  <c r="D176" i="11"/>
  <c r="D179" i="11"/>
  <c r="D180" i="11"/>
  <c r="D187" i="11"/>
  <c r="D188" i="11"/>
  <c r="D195" i="11"/>
  <c r="D196" i="11"/>
  <c r="D203" i="11"/>
  <c r="D204" i="11"/>
  <c r="D211" i="11"/>
  <c r="D212" i="11"/>
  <c r="D219" i="11"/>
  <c r="D220" i="11"/>
  <c r="D227" i="11"/>
  <c r="D228" i="11"/>
  <c r="D235" i="11"/>
  <c r="D236" i="11"/>
  <c r="D243" i="11"/>
  <c r="D244" i="11"/>
  <c r="D251" i="11"/>
  <c r="D252" i="11"/>
  <c r="D259" i="11"/>
  <c r="D260" i="11"/>
  <c r="D267" i="11"/>
  <c r="D268" i="11"/>
  <c r="D275" i="11"/>
  <c r="D276" i="11"/>
  <c r="D285" i="11"/>
  <c r="D286" i="11"/>
  <c r="D295" i="11"/>
  <c r="D301" i="11"/>
  <c r="D302" i="11"/>
  <c r="D311" i="11"/>
  <c r="D317" i="11"/>
  <c r="D6" i="11"/>
  <c r="D2003" i="11"/>
  <c r="D1999" i="11"/>
  <c r="D1995" i="11"/>
  <c r="D1991" i="11"/>
  <c r="D1987" i="11"/>
  <c r="D1983" i="11"/>
  <c r="D2002" i="11"/>
  <c r="D1998" i="11"/>
  <c r="D1994" i="11"/>
  <c r="D1990" i="11"/>
  <c r="D1986" i="11"/>
  <c r="D1982" i="11"/>
  <c r="D1978" i="11"/>
  <c r="D1974" i="11"/>
  <c r="D1970" i="11"/>
  <c r="D1966" i="11"/>
  <c r="D1962" i="11"/>
  <c r="D1958" i="11"/>
  <c r="D1954" i="11"/>
  <c r="D1950" i="11"/>
  <c r="D1946" i="11"/>
  <c r="D1942" i="11"/>
  <c r="D1938" i="11"/>
  <c r="D1934" i="11"/>
  <c r="D1996" i="11"/>
  <c r="D1980" i="11"/>
  <c r="D1964" i="11"/>
  <c r="D1948" i="11"/>
  <c r="D1928" i="11"/>
  <c r="D1920" i="11"/>
  <c r="D1910" i="11"/>
  <c r="D1894" i="11"/>
  <c r="D2000" i="11"/>
  <c r="D1984" i="11"/>
  <c r="D1968" i="11"/>
  <c r="D1952" i="11"/>
  <c r="D1936" i="11"/>
  <c r="D1930" i="11"/>
  <c r="D1922" i="11"/>
  <c r="D1906" i="11"/>
  <c r="D1904" i="11"/>
  <c r="D1903" i="11"/>
  <c r="D1892" i="11"/>
  <c r="D1888" i="11"/>
  <c r="D1884" i="11"/>
  <c r="D1880" i="11"/>
  <c r="D1876" i="11"/>
  <c r="D1872" i="11"/>
  <c r="D1868" i="11"/>
  <c r="D1864" i="11"/>
  <c r="D2004" i="11"/>
  <c r="D1988" i="11"/>
  <c r="D1972" i="11"/>
  <c r="D1956" i="11"/>
  <c r="D1940" i="11"/>
  <c r="D1932" i="11"/>
  <c r="D1924" i="11"/>
  <c r="D1916" i="11"/>
  <c r="D1902" i="11"/>
  <c r="D1992" i="11"/>
  <c r="D1918" i="11"/>
  <c r="D1896" i="11"/>
  <c r="D1886" i="11"/>
  <c r="D1870" i="11"/>
  <c r="D1862" i="11"/>
  <c r="D1854" i="11"/>
  <c r="D1846" i="11"/>
  <c r="D1838" i="11"/>
  <c r="D1836" i="11"/>
  <c r="D1832" i="11"/>
  <c r="D1828" i="11"/>
  <c r="D1824" i="11"/>
  <c r="D1820" i="11"/>
  <c r="D1816" i="11"/>
  <c r="D1812" i="11"/>
  <c r="D1808" i="11"/>
  <c r="D1804" i="11"/>
  <c r="D1800" i="11"/>
  <c r="D1796" i="11"/>
  <c r="D1792" i="11"/>
  <c r="D1788" i="11"/>
  <c r="D1784" i="11"/>
  <c r="D1780" i="11"/>
  <c r="D1776" i="11"/>
  <c r="D1944" i="11"/>
  <c r="D1926" i="11"/>
  <c r="D1914" i="11"/>
  <c r="D1890" i="11"/>
  <c r="D1874" i="11"/>
  <c r="D1856" i="11"/>
  <c r="D1848" i="11"/>
  <c r="D1840" i="11"/>
  <c r="D1835" i="11"/>
  <c r="D1831" i="11"/>
  <c r="D1827" i="11"/>
  <c r="D1823" i="11"/>
  <c r="D1819" i="11"/>
  <c r="D1815" i="11"/>
  <c r="D1811" i="11"/>
  <c r="D1807" i="11"/>
  <c r="D1803" i="11"/>
  <c r="D1799" i="11"/>
  <c r="D1795" i="11"/>
  <c r="D1791" i="11"/>
  <c r="D1787" i="11"/>
  <c r="D1783" i="11"/>
  <c r="D1779" i="11"/>
  <c r="D1775" i="11"/>
  <c r="D1771" i="11"/>
  <c r="D1960" i="11"/>
  <c r="D1911" i="11"/>
  <c r="D1898" i="11"/>
  <c r="D1878" i="11"/>
  <c r="D1858" i="11"/>
  <c r="D1850" i="11"/>
  <c r="D1842" i="11"/>
  <c r="D1852" i="11"/>
  <c r="D1825" i="11"/>
  <c r="D1809" i="11"/>
  <c r="D1793" i="11"/>
  <c r="D1777" i="11"/>
  <c r="D1763" i="11"/>
  <c r="D1761" i="11"/>
  <c r="D1760" i="11"/>
  <c r="D1747" i="11"/>
  <c r="D1745" i="11"/>
  <c r="D1744" i="11"/>
  <c r="D1740" i="11"/>
  <c r="D1736" i="11"/>
  <c r="D1732" i="11"/>
  <c r="D1728" i="11"/>
  <c r="D1724" i="11"/>
  <c r="D1720" i="11"/>
  <c r="D1716" i="11"/>
  <c r="D1712" i="11"/>
  <c r="D1708" i="11"/>
  <c r="D1704" i="11"/>
  <c r="D1700" i="11"/>
  <c r="D1696" i="11"/>
  <c r="D1692" i="11"/>
  <c r="D1688" i="11"/>
  <c r="D1684" i="11"/>
  <c r="D1680" i="11"/>
  <c r="D1676" i="11"/>
  <c r="D1672" i="11"/>
  <c r="D1668" i="11"/>
  <c r="D1664" i="11"/>
  <c r="D1660" i="11"/>
  <c r="D1656" i="11"/>
  <c r="D1652" i="11"/>
  <c r="D1860" i="11"/>
  <c r="D1829" i="11"/>
  <c r="D1813" i="11"/>
  <c r="D1797" i="11"/>
  <c r="D1781" i="11"/>
  <c r="D1759" i="11"/>
  <c r="D1757" i="11"/>
  <c r="D1756" i="11"/>
  <c r="D1743" i="11"/>
  <c r="D1739" i="11"/>
  <c r="D1735" i="11"/>
  <c r="D1731" i="11"/>
  <c r="D1727" i="11"/>
  <c r="D1723" i="11"/>
  <c r="D1719" i="11"/>
  <c r="D1715" i="11"/>
  <c r="D1711" i="11"/>
  <c r="D1707" i="11"/>
  <c r="D1703" i="11"/>
  <c r="D1699" i="11"/>
  <c r="D1695" i="11"/>
  <c r="D1691" i="11"/>
  <c r="D1687" i="11"/>
  <c r="D1683" i="11"/>
  <c r="D1679" i="11"/>
  <c r="D1675" i="11"/>
  <c r="D1671" i="11"/>
  <c r="D1667" i="11"/>
  <c r="D1663" i="11"/>
  <c r="D1659" i="11"/>
  <c r="D1655" i="11"/>
  <c r="D1651" i="11"/>
  <c r="D1647" i="11"/>
  <c r="D1643" i="11"/>
  <c r="D1639" i="11"/>
  <c r="D1635" i="11"/>
  <c r="D1631" i="11"/>
  <c r="D1627" i="11"/>
  <c r="D1976" i="11"/>
  <c r="D1912" i="11"/>
  <c r="D1895" i="11"/>
  <c r="D1866" i="11"/>
  <c r="D1833" i="11"/>
  <c r="D1817" i="11"/>
  <c r="D1801" i="11"/>
  <c r="D1785" i="11"/>
  <c r="D1755" i="11"/>
  <c r="D1882" i="11"/>
  <c r="D1844" i="11"/>
  <c r="D1821" i="11"/>
  <c r="D1805" i="11"/>
  <c r="D1789" i="11"/>
  <c r="D1773" i="11"/>
  <c r="D1772" i="11"/>
  <c r="D1767" i="11"/>
  <c r="D1765" i="11"/>
  <c r="D1764" i="11"/>
  <c r="D1751" i="11"/>
  <c r="D1749" i="11"/>
  <c r="D1748" i="11"/>
  <c r="D1741" i="11"/>
  <c r="D1737" i="11"/>
  <c r="D1733" i="11"/>
  <c r="D1729" i="11"/>
  <c r="D1725" i="11"/>
  <c r="D1721" i="11"/>
  <c r="D1717" i="11"/>
  <c r="D1701" i="11"/>
  <c r="D1685" i="11"/>
  <c r="D1669" i="11"/>
  <c r="D1653" i="11"/>
  <c r="D1615" i="11"/>
  <c r="D1599" i="11"/>
  <c r="D1705" i="11"/>
  <c r="D1689" i="11"/>
  <c r="D1673" i="11"/>
  <c r="D1657" i="11"/>
  <c r="D1644" i="11"/>
  <c r="D1637" i="11"/>
  <c r="D1636" i="11"/>
  <c r="D1629" i="11"/>
  <c r="D1628" i="11"/>
  <c r="D1625" i="11"/>
  <c r="D1624" i="11"/>
  <c r="D1611" i="11"/>
  <c r="D1609" i="11"/>
  <c r="D1608" i="11"/>
  <c r="D1595" i="11"/>
  <c r="D1593" i="11"/>
  <c r="D1592" i="11"/>
  <c r="D1709" i="11"/>
  <c r="D1693" i="11"/>
  <c r="D1677" i="11"/>
  <c r="D1661" i="11"/>
  <c r="D1623" i="11"/>
  <c r="D1621" i="11"/>
  <c r="D1620" i="11"/>
  <c r="D1607" i="11"/>
  <c r="D1605" i="11"/>
  <c r="D1604" i="11"/>
  <c r="D1591" i="11"/>
  <c r="D1589" i="11"/>
  <c r="D1588" i="11"/>
  <c r="D1713" i="11"/>
  <c r="D1697" i="11"/>
  <c r="D1681" i="11"/>
  <c r="D1665" i="11"/>
  <c r="D1648" i="11"/>
  <c r="D1640" i="11"/>
  <c r="D1632" i="11"/>
  <c r="D1619" i="11"/>
  <c r="D1603" i="11"/>
  <c r="D1587" i="11"/>
  <c r="D1583" i="11"/>
  <c r="D1569" i="11"/>
  <c r="D1567" i="11"/>
  <c r="D1566" i="11"/>
  <c r="D1553" i="11"/>
  <c r="D1551" i="11"/>
  <c r="D1550" i="11"/>
  <c r="D1541" i="11"/>
  <c r="D1537" i="11"/>
  <c r="D1533" i="11"/>
  <c r="D1529" i="11"/>
  <c r="D1525" i="11"/>
  <c r="D1521" i="11"/>
  <c r="D1517" i="11"/>
  <c r="D1513" i="11"/>
  <c r="D1509" i="11"/>
  <c r="D1505" i="11"/>
  <c r="D1501" i="11"/>
  <c r="D1497" i="11"/>
  <c r="D1493" i="11"/>
  <c r="D1489" i="11"/>
  <c r="D1485" i="11"/>
  <c r="D1481" i="11"/>
  <c r="D1477" i="11"/>
  <c r="D1473" i="11"/>
  <c r="D1469" i="11"/>
  <c r="D1465" i="11"/>
  <c r="D1461" i="11"/>
  <c r="D1457" i="11"/>
  <c r="D1453" i="11"/>
  <c r="D1449" i="11"/>
  <c r="D1445" i="11"/>
  <c r="D1441" i="11"/>
  <c r="D1580" i="11"/>
  <c r="D1579" i="11"/>
  <c r="D1565" i="11"/>
  <c r="D1563" i="11"/>
  <c r="D1562" i="11"/>
  <c r="D1549" i="11"/>
  <c r="D1547" i="11"/>
  <c r="D1546" i="11"/>
  <c r="D1581" i="11"/>
  <c r="D1577" i="11"/>
  <c r="D1575" i="11"/>
  <c r="D1574" i="11"/>
  <c r="D1561" i="11"/>
  <c r="D1559" i="11"/>
  <c r="D1558" i="11"/>
  <c r="D1545" i="11"/>
  <c r="D1543" i="11"/>
  <c r="D1539" i="11"/>
  <c r="D1535" i="11"/>
  <c r="D1531" i="11"/>
  <c r="D1527" i="11"/>
  <c r="D1523" i="11"/>
  <c r="D1519" i="11"/>
  <c r="D1515" i="11"/>
  <c r="D1511" i="11"/>
  <c r="D1507" i="11"/>
  <c r="D1503" i="11"/>
  <c r="D1499" i="11"/>
  <c r="D1495" i="11"/>
  <c r="D1491" i="11"/>
  <c r="D1487" i="11"/>
  <c r="D1483" i="11"/>
  <c r="D1479" i="11"/>
  <c r="D1475" i="11"/>
  <c r="D1471" i="11"/>
  <c r="D1467" i="11"/>
  <c r="D1463" i="11"/>
  <c r="D1459" i="11"/>
  <c r="D1455" i="11"/>
  <c r="D1451" i="11"/>
  <c r="D1447" i="11"/>
  <c r="D1443" i="11"/>
  <c r="D1439" i="11"/>
  <c r="D1435" i="11"/>
  <c r="D1573" i="11"/>
  <c r="D1557" i="11"/>
  <c r="D1437" i="11"/>
  <c r="D1427" i="11"/>
  <c r="D1419" i="11"/>
  <c r="D1411" i="11"/>
  <c r="D1403" i="11"/>
  <c r="D1395" i="11"/>
  <c r="D1387" i="11"/>
  <c r="D1383" i="11"/>
  <c r="D1381" i="11"/>
  <c r="D1380" i="11"/>
  <c r="D1367" i="11"/>
  <c r="D1365" i="11"/>
  <c r="D1364" i="11"/>
  <c r="D1351" i="11"/>
  <c r="D1349" i="11"/>
  <c r="D1348" i="11"/>
  <c r="D1343" i="11"/>
  <c r="D1339" i="11"/>
  <c r="D1335" i="11"/>
  <c r="D1331" i="11"/>
  <c r="D1327" i="11"/>
  <c r="D1323" i="11"/>
  <c r="D1319" i="11"/>
  <c r="D1315" i="11"/>
  <c r="D1311" i="11"/>
  <c r="D1307" i="11"/>
  <c r="D1303" i="11"/>
  <c r="D1299" i="11"/>
  <c r="D1295" i="11"/>
  <c r="D1291" i="11"/>
  <c r="D1287" i="11"/>
  <c r="D1283" i="11"/>
  <c r="D1279" i="11"/>
  <c r="D1275" i="11"/>
  <c r="D1271" i="11"/>
  <c r="D1267" i="11"/>
  <c r="D1263" i="11"/>
  <c r="D1259" i="11"/>
  <c r="D1255" i="11"/>
  <c r="D1251" i="11"/>
  <c r="D1247" i="11"/>
  <c r="D1243" i="11"/>
  <c r="D1239" i="11"/>
  <c r="D1429" i="11"/>
  <c r="D1421" i="11"/>
  <c r="D1413" i="11"/>
  <c r="D1405" i="11"/>
  <c r="D1397" i="11"/>
  <c r="D1389" i="11"/>
  <c r="D1379" i="11"/>
  <c r="D1363" i="11"/>
  <c r="D1347" i="11"/>
  <c r="D1431" i="11"/>
  <c r="D1423" i="11"/>
  <c r="D1415" i="11"/>
  <c r="D1407" i="11"/>
  <c r="D1399" i="11"/>
  <c r="D1391" i="11"/>
  <c r="D1375" i="11"/>
  <c r="D1373" i="11"/>
  <c r="D1372" i="11"/>
  <c r="D1359" i="11"/>
  <c r="D1357" i="11"/>
  <c r="D1356" i="11"/>
  <c r="D1345" i="11"/>
  <c r="D1341" i="11"/>
  <c r="D1337" i="11"/>
  <c r="D1333" i="11"/>
  <c r="D1329" i="11"/>
  <c r="D1325" i="11"/>
  <c r="D1321" i="11"/>
  <c r="D1317" i="11"/>
  <c r="D1313" i="11"/>
  <c r="D1309" i="11"/>
  <c r="D1305" i="11"/>
  <c r="D1301" i="11"/>
  <c r="D1297" i="11"/>
  <c r="D1293" i="11"/>
  <c r="D1289" i="11"/>
  <c r="D1285" i="11"/>
  <c r="D1281" i="11"/>
  <c r="D1277" i="11"/>
  <c r="D1273" i="11"/>
  <c r="D1269" i="11"/>
  <c r="D1265" i="11"/>
  <c r="D1261" i="11"/>
  <c r="D1257" i="11"/>
  <c r="D1433" i="11"/>
  <c r="D1425" i="11"/>
  <c r="D1417" i="11"/>
  <c r="D1409" i="11"/>
  <c r="D1401" i="11"/>
  <c r="D1393" i="11"/>
  <c r="D1371" i="11"/>
  <c r="D1355" i="11"/>
  <c r="D1245" i="11"/>
  <c r="D1237" i="11"/>
  <c r="D1229" i="11"/>
  <c r="D1221" i="11"/>
  <c r="D1213" i="11"/>
  <c r="D1205" i="11"/>
  <c r="D1197" i="11"/>
  <c r="D1189" i="11"/>
  <c r="D1173" i="11"/>
  <c r="D1171" i="11"/>
  <c r="D1170" i="11"/>
  <c r="D1157" i="11"/>
  <c r="D1155" i="11"/>
  <c r="D1154" i="11"/>
  <c r="D1141" i="11"/>
  <c r="D1137" i="11"/>
  <c r="D1133" i="11"/>
  <c r="D1129" i="11"/>
  <c r="D1125" i="11"/>
  <c r="D1121" i="11"/>
  <c r="D1117" i="11"/>
  <c r="D1113" i="11"/>
  <c r="D1109" i="11"/>
  <c r="D1105" i="11"/>
  <c r="D1101" i="11"/>
  <c r="D1097" i="11"/>
  <c r="D1093" i="11"/>
  <c r="D1089" i="11"/>
  <c r="D1085" i="11"/>
  <c r="D1081" i="11"/>
  <c r="D1077" i="11"/>
  <c r="D1073" i="11"/>
  <c r="D1069" i="11"/>
  <c r="D1065" i="11"/>
  <c r="D1061" i="11"/>
  <c r="D1057" i="11"/>
  <c r="D1053" i="11"/>
  <c r="D1049" i="11"/>
  <c r="D1045" i="11"/>
  <c r="D1041" i="11"/>
  <c r="D1037" i="11"/>
  <c r="D1033" i="11"/>
  <c r="D1029" i="11"/>
  <c r="D1025" i="11"/>
  <c r="D1021" i="11"/>
  <c r="D1017" i="11"/>
  <c r="D1013" i="11"/>
  <c r="D1009" i="11"/>
  <c r="D1005" i="11"/>
  <c r="D1001" i="11"/>
  <c r="D997" i="11"/>
  <c r="D1249" i="11"/>
  <c r="D1231" i="11"/>
  <c r="D1223" i="11"/>
  <c r="D1215" i="11"/>
  <c r="D1207" i="11"/>
  <c r="D1199" i="11"/>
  <c r="D1191" i="11"/>
  <c r="D1169" i="11"/>
  <c r="D1153" i="11"/>
  <c r="D1253" i="11"/>
  <c r="D1233" i="11"/>
  <c r="D1225" i="11"/>
  <c r="D1217" i="11"/>
  <c r="D1209" i="11"/>
  <c r="D1201" i="11"/>
  <c r="D1193" i="11"/>
  <c r="D1185" i="11"/>
  <c r="D1181" i="11"/>
  <c r="D1179" i="11"/>
  <c r="D1178" i="11"/>
  <c r="D1165" i="11"/>
  <c r="D1163" i="11"/>
  <c r="D1162" i="11"/>
  <c r="D1149" i="11"/>
  <c r="D1147" i="11"/>
  <c r="D1146" i="11"/>
  <c r="D1139" i="11"/>
  <c r="D1135" i="11"/>
  <c r="D1131" i="11"/>
  <c r="D1127" i="11"/>
  <c r="D1123" i="11"/>
  <c r="D1119" i="11"/>
  <c r="D1115" i="11"/>
  <c r="D1111" i="11"/>
  <c r="D1107" i="11"/>
  <c r="D1103" i="11"/>
  <c r="D1099" i="11"/>
  <c r="D1095" i="11"/>
  <c r="D1091" i="11"/>
  <c r="D1087" i="11"/>
  <c r="D1083" i="11"/>
  <c r="D1079" i="11"/>
  <c r="D1075" i="11"/>
  <c r="D1071" i="11"/>
  <c r="D1067" i="11"/>
  <c r="D1063" i="11"/>
  <c r="D1059" i="11"/>
  <c r="D1055" i="11"/>
  <c r="D1051" i="11"/>
  <c r="D1047" i="11"/>
  <c r="D1043" i="11"/>
  <c r="D1039" i="11"/>
  <c r="D1035" i="11"/>
  <c r="D1031" i="11"/>
  <c r="D1027" i="11"/>
  <c r="D1023" i="11"/>
  <c r="D1019" i="11"/>
  <c r="D1015" i="11"/>
  <c r="D1011" i="11"/>
  <c r="D1007" i="11"/>
  <c r="D1003" i="11"/>
  <c r="D999" i="11"/>
  <c r="D1241" i="11"/>
  <c r="D1235" i="11"/>
  <c r="D1227" i="11"/>
  <c r="D1219" i="11"/>
  <c r="D1211" i="11"/>
  <c r="D1203" i="11"/>
  <c r="D1195" i="11"/>
  <c r="D1187" i="11"/>
  <c r="D1177" i="11"/>
  <c r="D1161" i="11"/>
  <c r="D1145" i="11"/>
  <c r="D995" i="11"/>
  <c r="D987" i="11"/>
  <c r="D979" i="11"/>
  <c r="D971" i="11"/>
  <c r="D963" i="11"/>
  <c r="D955" i="11"/>
  <c r="D947" i="11"/>
  <c r="D939" i="11"/>
  <c r="D931" i="11"/>
  <c r="D915" i="11"/>
  <c r="D913" i="11"/>
  <c r="D912" i="11"/>
  <c r="D899" i="11"/>
  <c r="D897" i="11"/>
  <c r="D896" i="11"/>
  <c r="D883" i="11"/>
  <c r="D881" i="11"/>
  <c r="D880" i="11"/>
  <c r="D876" i="11"/>
  <c r="D872" i="11"/>
  <c r="D868" i="11"/>
  <c r="D864" i="11"/>
  <c r="D860" i="11"/>
  <c r="D856" i="11"/>
  <c r="D852" i="11"/>
  <c r="D848" i="11"/>
  <c r="D844" i="11"/>
  <c r="D840" i="11"/>
  <c r="D836" i="11"/>
  <c r="D832" i="11"/>
  <c r="D828" i="11"/>
  <c r="D824" i="11"/>
  <c r="D820" i="11"/>
  <c r="D816" i="11"/>
  <c r="D812" i="11"/>
  <c r="D808" i="11"/>
  <c r="D804" i="11"/>
  <c r="D800" i="11"/>
  <c r="D796" i="11"/>
  <c r="D792" i="11"/>
  <c r="D788" i="11"/>
  <c r="D784" i="11"/>
  <c r="D780" i="11"/>
  <c r="D776" i="11"/>
  <c r="D772" i="11"/>
  <c r="D768" i="11"/>
  <c r="D764" i="11"/>
  <c r="D760" i="11"/>
  <c r="D756" i="11"/>
  <c r="D752" i="11"/>
  <c r="D748" i="11"/>
  <c r="D744" i="11"/>
  <c r="D740" i="11"/>
  <c r="D736" i="11"/>
  <c r="D732" i="11"/>
  <c r="D728" i="11"/>
  <c r="D724" i="11"/>
  <c r="D720" i="11"/>
  <c r="D716" i="11"/>
  <c r="D712" i="11"/>
  <c r="D708" i="11"/>
  <c r="D704" i="11"/>
  <c r="D700" i="11"/>
  <c r="D696" i="11"/>
  <c r="D692" i="11"/>
  <c r="D688" i="11"/>
  <c r="D684" i="11"/>
  <c r="D680" i="11"/>
  <c r="D676" i="11"/>
  <c r="D672" i="11"/>
  <c r="D668" i="11"/>
  <c r="D989" i="11"/>
  <c r="D981" i="11"/>
  <c r="D973" i="11"/>
  <c r="D965" i="11"/>
  <c r="D957" i="11"/>
  <c r="D949" i="11"/>
  <c r="D941" i="11"/>
  <c r="D933" i="11"/>
  <c r="D911" i="11"/>
  <c r="D895" i="11"/>
  <c r="D991" i="11"/>
  <c r="D983" i="11"/>
  <c r="D975" i="11"/>
  <c r="D967" i="11"/>
  <c r="D959" i="11"/>
  <c r="D951" i="11"/>
  <c r="D943" i="11"/>
  <c r="D935" i="11"/>
  <c r="D927" i="11"/>
  <c r="D923" i="11"/>
  <c r="D921" i="11"/>
  <c r="D920" i="11"/>
  <c r="D907" i="11"/>
  <c r="D905" i="11"/>
  <c r="D904" i="11"/>
  <c r="D891" i="11"/>
  <c r="D889" i="11"/>
  <c r="D888" i="11"/>
  <c r="D878" i="11"/>
  <c r="D874" i="11"/>
  <c r="D870" i="11"/>
  <c r="D866" i="11"/>
  <c r="D862" i="11"/>
  <c r="D858" i="11"/>
  <c r="D854" i="11"/>
  <c r="D850" i="11"/>
  <c r="D846" i="11"/>
  <c r="D842" i="11"/>
  <c r="D838" i="11"/>
  <c r="D834" i="11"/>
  <c r="D830" i="11"/>
  <c r="D826" i="11"/>
  <c r="D822" i="11"/>
  <c r="D818" i="11"/>
  <c r="D814" i="11"/>
  <c r="D810" i="11"/>
  <c r="D806" i="11"/>
  <c r="D802" i="11"/>
  <c r="D798" i="11"/>
  <c r="D794" i="11"/>
  <c r="D790" i="11"/>
  <c r="D786" i="11"/>
  <c r="D782" i="11"/>
  <c r="D778" i="11"/>
  <c r="D774" i="11"/>
  <c r="D770" i="11"/>
  <c r="D766" i="11"/>
  <c r="D762" i="11"/>
  <c r="D758" i="11"/>
  <c r="D754" i="11"/>
  <c r="D750" i="11"/>
  <c r="D746" i="11"/>
  <c r="D742" i="11"/>
  <c r="D738" i="11"/>
  <c r="D734" i="11"/>
  <c r="D730" i="11"/>
  <c r="D726" i="11"/>
  <c r="D722" i="11"/>
  <c r="D718" i="11"/>
  <c r="D714" i="11"/>
  <c r="D710" i="11"/>
  <c r="D706" i="11"/>
  <c r="D702" i="11"/>
  <c r="D698" i="11"/>
  <c r="D694" i="11"/>
  <c r="D690" i="11"/>
  <c r="D686" i="11"/>
  <c r="D682" i="11"/>
  <c r="D678" i="11"/>
  <c r="D993" i="11"/>
  <c r="D985" i="11"/>
  <c r="D977" i="11"/>
  <c r="D969" i="11"/>
  <c r="D961" i="11"/>
  <c r="D953" i="11"/>
  <c r="D945" i="11"/>
  <c r="D937" i="11"/>
  <c r="D929" i="11"/>
  <c r="D919" i="11"/>
  <c r="D903" i="11"/>
  <c r="D887" i="11"/>
  <c r="D666" i="11"/>
  <c r="D658" i="11"/>
  <c r="D650" i="11"/>
  <c r="D642" i="11"/>
  <c r="D634" i="11"/>
  <c r="D626" i="11"/>
  <c r="D618" i="11"/>
  <c r="D610" i="11"/>
  <c r="D602" i="11"/>
  <c r="D594" i="11"/>
  <c r="D586" i="11"/>
  <c r="D578" i="11"/>
  <c r="D570" i="11"/>
  <c r="D566" i="11"/>
  <c r="D564" i="11"/>
  <c r="D563" i="11"/>
  <c r="D550" i="11"/>
  <c r="D548" i="11"/>
  <c r="D547" i="11"/>
  <c r="D534" i="11"/>
  <c r="D532" i="11"/>
  <c r="D531" i="11"/>
  <c r="D518" i="11"/>
  <c r="D516" i="11"/>
  <c r="D515" i="11"/>
  <c r="D510" i="11"/>
  <c r="D506" i="11"/>
  <c r="D502" i="11"/>
  <c r="D498" i="11"/>
  <c r="D494" i="11"/>
  <c r="D490" i="11"/>
  <c r="D486" i="11"/>
  <c r="D482" i="11"/>
  <c r="D478" i="11"/>
  <c r="D474" i="11"/>
  <c r="D470" i="11"/>
  <c r="D466" i="11"/>
  <c r="D462" i="11"/>
  <c r="D458" i="11"/>
  <c r="D454" i="11"/>
  <c r="D450" i="11"/>
  <c r="D446" i="11"/>
  <c r="D442" i="11"/>
  <c r="D438" i="11"/>
  <c r="D434" i="11"/>
  <c r="D430" i="11"/>
  <c r="D426" i="11"/>
  <c r="D422" i="11"/>
  <c r="D418" i="11"/>
  <c r="D414" i="11"/>
  <c r="D410" i="11"/>
  <c r="D406" i="11"/>
  <c r="D402" i="11"/>
  <c r="D398" i="11"/>
  <c r="D394" i="11"/>
  <c r="D390" i="11"/>
  <c r="D386" i="11"/>
  <c r="D382" i="11"/>
  <c r="D378" i="11"/>
  <c r="D374" i="11"/>
  <c r="D370" i="11"/>
  <c r="D366" i="11"/>
  <c r="D362" i="11"/>
  <c r="D358" i="11"/>
  <c r="D354" i="11"/>
  <c r="D350" i="11"/>
  <c r="D346" i="11"/>
  <c r="D342" i="11"/>
  <c r="D338" i="11"/>
  <c r="D334" i="11"/>
  <c r="D330" i="11"/>
  <c r="D326" i="11"/>
  <c r="D322" i="11"/>
  <c r="D670" i="11"/>
  <c r="D660" i="11"/>
  <c r="D652" i="11"/>
  <c r="D644" i="11"/>
  <c r="D636" i="11"/>
  <c r="D628" i="11"/>
  <c r="D620" i="11"/>
  <c r="D612" i="11"/>
  <c r="D604" i="11"/>
  <c r="D596" i="11"/>
  <c r="D588" i="11"/>
  <c r="D580" i="11"/>
  <c r="D572" i="11"/>
  <c r="D562" i="11"/>
  <c r="D546" i="11"/>
  <c r="D530" i="11"/>
  <c r="D514" i="11"/>
  <c r="D674" i="11"/>
  <c r="D662" i="11"/>
  <c r="D654" i="11"/>
  <c r="D646" i="11"/>
  <c r="D638" i="11"/>
  <c r="D630" i="11"/>
  <c r="D622" i="11"/>
  <c r="D614" i="11"/>
  <c r="D606" i="11"/>
  <c r="D598" i="11"/>
  <c r="D590" i="11"/>
  <c r="D582" i="11"/>
  <c r="D574" i="11"/>
  <c r="D558" i="11"/>
  <c r="D556" i="11"/>
  <c r="D555" i="11"/>
  <c r="D542" i="11"/>
  <c r="D540" i="11"/>
  <c r="D539" i="11"/>
  <c r="D526" i="11"/>
  <c r="D524" i="11"/>
  <c r="D523" i="11"/>
  <c r="D512" i="11"/>
  <c r="D508" i="11"/>
  <c r="D504" i="11"/>
  <c r="D500" i="11"/>
  <c r="D496" i="11"/>
  <c r="D492" i="11"/>
  <c r="D488" i="11"/>
  <c r="D484" i="11"/>
  <c r="D480" i="11"/>
  <c r="D476" i="11"/>
  <c r="D472" i="11"/>
  <c r="D468" i="11"/>
  <c r="D464" i="11"/>
  <c r="D460" i="11"/>
  <c r="D456" i="11"/>
  <c r="D452" i="11"/>
  <c r="D448" i="11"/>
  <c r="D444" i="11"/>
  <c r="D440" i="11"/>
  <c r="D436" i="11"/>
  <c r="D432" i="11"/>
  <c r="D428" i="11"/>
  <c r="D424" i="11"/>
  <c r="D420" i="11"/>
  <c r="D416" i="11"/>
  <c r="D412" i="11"/>
  <c r="D408" i="11"/>
  <c r="D404" i="11"/>
  <c r="D400" i="11"/>
  <c r="D396" i="11"/>
  <c r="D392" i="11"/>
  <c r="D388" i="11"/>
  <c r="D384" i="11"/>
  <c r="D380" i="11"/>
  <c r="D376" i="11"/>
  <c r="D372" i="11"/>
  <c r="D368" i="11"/>
  <c r="D364" i="11"/>
  <c r="D360" i="11"/>
  <c r="D356" i="11"/>
  <c r="D352" i="11"/>
  <c r="D348" i="11"/>
  <c r="D344" i="11"/>
  <c r="D340" i="11"/>
  <c r="D336" i="11"/>
  <c r="D332" i="11"/>
  <c r="D328" i="11"/>
  <c r="D324" i="11"/>
  <c r="D320" i="11"/>
  <c r="D316" i="11"/>
  <c r="D312" i="11"/>
  <c r="D308" i="11"/>
  <c r="D304" i="11"/>
  <c r="D300" i="11"/>
  <c r="D296" i="11"/>
  <c r="D292" i="11"/>
  <c r="D288" i="11"/>
  <c r="D284" i="11"/>
  <c r="D664" i="11"/>
  <c r="D656" i="11"/>
  <c r="D648" i="11"/>
  <c r="D640" i="11"/>
  <c r="D632" i="11"/>
  <c r="D624" i="11"/>
  <c r="D616" i="11"/>
  <c r="D608" i="11"/>
  <c r="D600" i="11"/>
  <c r="D592" i="11"/>
  <c r="D584" i="11"/>
  <c r="D576" i="11"/>
  <c r="D568" i="11"/>
  <c r="D554" i="11"/>
  <c r="D538" i="11"/>
  <c r="D522" i="11"/>
  <c r="D8" i="11"/>
  <c r="D12" i="11"/>
  <c r="D18" i="11"/>
  <c r="D22" i="11"/>
  <c r="D26" i="11"/>
  <c r="D30" i="11"/>
  <c r="D34" i="11"/>
  <c r="D38" i="11"/>
  <c r="D42" i="11"/>
  <c r="D46" i="11"/>
  <c r="D50" i="11"/>
  <c r="D54" i="11"/>
  <c r="D58" i="11"/>
  <c r="D62" i="11"/>
  <c r="D66" i="11"/>
  <c r="D70" i="11"/>
  <c r="D74" i="11"/>
  <c r="D78" i="11"/>
  <c r="D82" i="11"/>
  <c r="D86" i="11"/>
  <c r="D90" i="11"/>
  <c r="D94" i="11"/>
  <c r="D98" i="11"/>
  <c r="D102" i="11"/>
  <c r="D106" i="11"/>
  <c r="D110" i="11"/>
  <c r="D114" i="11"/>
  <c r="D118" i="11"/>
  <c r="D122" i="11"/>
  <c r="D126" i="11"/>
  <c r="D130" i="11"/>
  <c r="D134" i="11"/>
  <c r="D138" i="11"/>
  <c r="D145" i="11"/>
  <c r="D146" i="11"/>
  <c r="D148" i="11"/>
  <c r="D151" i="11"/>
  <c r="D161" i="11"/>
  <c r="D162" i="11"/>
  <c r="D164" i="11"/>
  <c r="D167" i="11"/>
  <c r="D177" i="11"/>
  <c r="D178" i="11"/>
  <c r="D185" i="11"/>
  <c r="D186" i="11"/>
  <c r="D193" i="11"/>
  <c r="D194" i="11"/>
  <c r="D201" i="11"/>
  <c r="D202" i="11"/>
  <c r="D209" i="11"/>
  <c r="D210" i="11"/>
  <c r="D217" i="11"/>
  <c r="D218" i="11"/>
  <c r="D225" i="11"/>
  <c r="D226" i="11"/>
  <c r="D233" i="11"/>
  <c r="D234" i="11"/>
  <c r="D241" i="11"/>
  <c r="D242" i="11"/>
  <c r="D249" i="11"/>
  <c r="D250" i="11"/>
  <c r="D257" i="11"/>
  <c r="D258" i="11"/>
  <c r="D265" i="11"/>
  <c r="D266" i="11"/>
  <c r="D273" i="11"/>
  <c r="D274" i="11"/>
  <c r="D281" i="11"/>
  <c r="D282" i="11"/>
  <c r="D291" i="11"/>
  <c r="D297" i="11"/>
  <c r="D298" i="11"/>
  <c r="D307" i="11"/>
  <c r="D313" i="11"/>
  <c r="D314" i="11"/>
  <c r="D520" i="11"/>
  <c r="D528" i="11"/>
  <c r="D536" i="11"/>
  <c r="D544" i="11"/>
  <c r="D552" i="11"/>
  <c r="D560" i="11"/>
  <c r="D152" i="11"/>
  <c r="D155" i="11"/>
  <c r="D168" i="11"/>
  <c r="D171" i="11"/>
  <c r="D183" i="11"/>
  <c r="D184" i="11"/>
  <c r="D191" i="11"/>
  <c r="D192" i="11"/>
  <c r="D199" i="11"/>
  <c r="D200" i="11"/>
  <c r="D207" i="11"/>
  <c r="D208" i="11"/>
  <c r="D215" i="11"/>
  <c r="D216" i="11"/>
  <c r="D223" i="11"/>
  <c r="D224" i="11"/>
  <c r="D231" i="11"/>
  <c r="D232" i="11"/>
  <c r="D239" i="11"/>
  <c r="D240" i="11"/>
  <c r="D247" i="11"/>
  <c r="D248" i="11"/>
  <c r="D255" i="11"/>
  <c r="D256" i="11"/>
  <c r="D263" i="11"/>
  <c r="D264" i="11"/>
  <c r="D271" i="11"/>
  <c r="D272" i="11"/>
  <c r="D279" i="11"/>
  <c r="D280" i="11"/>
  <c r="D287" i="11"/>
  <c r="D293" i="11"/>
  <c r="D294" i="11"/>
  <c r="D303" i="11"/>
  <c r="D309" i="11"/>
  <c r="D310" i="11"/>
  <c r="D319" i="11"/>
  <c r="D10" i="11"/>
  <c r="D14" i="11"/>
  <c r="D20" i="11"/>
  <c r="D24" i="11"/>
  <c r="D28" i="11"/>
  <c r="D32" i="11"/>
  <c r="D36" i="11"/>
  <c r="D44" i="11"/>
  <c r="D48" i="11"/>
  <c r="D52" i="11"/>
  <c r="D60" i="11"/>
  <c r="D64" i="11"/>
  <c r="D68" i="11"/>
  <c r="D72" i="11"/>
  <c r="D76" i="11"/>
  <c r="D80" i="11"/>
  <c r="D84" i="11"/>
  <c r="D88" i="11"/>
  <c r="D92" i="11"/>
  <c r="D96" i="11"/>
  <c r="D100" i="11"/>
  <c r="D104" i="11"/>
  <c r="D108" i="11"/>
  <c r="D112" i="11"/>
  <c r="D116" i="11"/>
  <c r="D120" i="11"/>
  <c r="D124" i="11"/>
  <c r="D128" i="11"/>
  <c r="D132" i="11"/>
  <c r="D136" i="11"/>
  <c r="D140" i="11"/>
  <c r="D143" i="11"/>
  <c r="D153" i="11"/>
  <c r="D154" i="11"/>
  <c r="D156" i="11"/>
  <c r="D159" i="11"/>
  <c r="D169" i="11"/>
  <c r="D170" i="11"/>
  <c r="D172" i="11"/>
  <c r="D175" i="11"/>
  <c r="D181" i="11"/>
  <c r="D182" i="11"/>
  <c r="D189" i="11"/>
  <c r="D190" i="11"/>
  <c r="D197" i="11"/>
  <c r="D198" i="11"/>
  <c r="D205" i="11"/>
  <c r="D206" i="11"/>
  <c r="D213" i="11"/>
  <c r="D214" i="11"/>
  <c r="D221" i="11"/>
  <c r="D222" i="11"/>
  <c r="D229" i="11"/>
  <c r="D230" i="11"/>
  <c r="D237" i="11"/>
  <c r="D238" i="11"/>
  <c r="D245" i="11"/>
  <c r="D246" i="11"/>
  <c r="D253" i="11"/>
  <c r="D254" i="11"/>
  <c r="D261" i="11"/>
  <c r="D262" i="11"/>
  <c r="D269" i="11"/>
  <c r="D270" i="11"/>
  <c r="D277" i="11"/>
  <c r="D278" i="11"/>
  <c r="D283" i="11"/>
  <c r="D289" i="11"/>
  <c r="D290" i="11"/>
  <c r="D299" i="11"/>
  <c r="D305" i="11"/>
  <c r="D306" i="11"/>
  <c r="D315" i="11"/>
  <c r="D321" i="11"/>
  <c r="D323" i="11"/>
  <c r="D325" i="11"/>
  <c r="D327" i="11"/>
  <c r="D329" i="11"/>
  <c r="D331" i="11"/>
  <c r="D333" i="11"/>
  <c r="D335" i="11"/>
  <c r="D337" i="11"/>
  <c r="D339" i="11"/>
  <c r="D341" i="11"/>
  <c r="D343" i="11"/>
  <c r="D345" i="11"/>
  <c r="D347" i="11"/>
  <c r="D349" i="11"/>
  <c r="D351" i="11"/>
  <c r="D353" i="11"/>
  <c r="D355" i="11"/>
  <c r="D357" i="11"/>
  <c r="D359" i="11"/>
  <c r="D361" i="11"/>
  <c r="D363" i="11"/>
  <c r="D365" i="11"/>
  <c r="D367" i="11"/>
  <c r="D369" i="11"/>
  <c r="D371" i="11"/>
  <c r="D373" i="11"/>
  <c r="D375" i="11"/>
  <c r="D377" i="11"/>
  <c r="D379" i="11"/>
  <c r="D381" i="11"/>
  <c r="D383" i="11"/>
  <c r="D385" i="11"/>
  <c r="D387" i="11"/>
  <c r="D389" i="11"/>
  <c r="D391" i="11"/>
  <c r="D393" i="11"/>
  <c r="D395" i="11"/>
  <c r="D397" i="11"/>
  <c r="D399" i="11"/>
  <c r="D401" i="11"/>
  <c r="D403" i="11"/>
  <c r="D405" i="11"/>
  <c r="D407" i="11"/>
  <c r="D409" i="11"/>
  <c r="D411" i="11"/>
  <c r="D413" i="11"/>
  <c r="D415" i="11"/>
  <c r="D417" i="11"/>
  <c r="D419" i="11"/>
  <c r="D421" i="11"/>
  <c r="D423" i="11"/>
  <c r="D425" i="11"/>
  <c r="D427" i="11"/>
  <c r="D429" i="11"/>
  <c r="D431" i="11"/>
  <c r="D433" i="11"/>
  <c r="D435" i="11"/>
  <c r="D437" i="11"/>
  <c r="D439" i="11"/>
  <c r="D441" i="11"/>
  <c r="D443" i="11"/>
  <c r="D445" i="11"/>
  <c r="D447" i="11"/>
  <c r="D449" i="11"/>
  <c r="D451" i="11"/>
  <c r="D453" i="11"/>
  <c r="D455" i="11"/>
  <c r="D457" i="11"/>
  <c r="D459" i="11"/>
  <c r="D461" i="11"/>
  <c r="D463" i="11"/>
  <c r="D465" i="11"/>
  <c r="D467" i="11"/>
  <c r="D469" i="11"/>
  <c r="D471" i="11"/>
  <c r="D473" i="11"/>
  <c r="D475" i="11"/>
  <c r="D477" i="11"/>
  <c r="D479" i="11"/>
  <c r="D481" i="11"/>
  <c r="D483" i="11"/>
  <c r="D485" i="11"/>
  <c r="D487" i="11"/>
  <c r="D489" i="11"/>
  <c r="D491" i="11"/>
  <c r="D493" i="11"/>
  <c r="D495" i="11"/>
  <c r="D497" i="11"/>
  <c r="D499" i="11"/>
  <c r="D501" i="11"/>
  <c r="D503" i="11"/>
  <c r="D505" i="11"/>
  <c r="D507" i="11"/>
  <c r="D509" i="11"/>
  <c r="D511" i="11"/>
  <c r="D519" i="11"/>
  <c r="D527" i="11"/>
  <c r="D535" i="11"/>
  <c r="D543" i="11"/>
  <c r="D551" i="11"/>
  <c r="D559" i="11"/>
  <c r="D567" i="11"/>
  <c r="D525" i="11"/>
  <c r="D541" i="11"/>
  <c r="D557" i="11"/>
  <c r="D575" i="11"/>
  <c r="D583" i="11"/>
  <c r="D591" i="11"/>
  <c r="D599" i="11"/>
  <c r="D607" i="11"/>
  <c r="D615" i="11"/>
  <c r="D623" i="11"/>
  <c r="D631" i="11"/>
  <c r="D639" i="11"/>
  <c r="D647" i="11"/>
  <c r="D655" i="11"/>
  <c r="D663" i="11"/>
  <c r="D671" i="11"/>
  <c r="D513" i="11"/>
  <c r="D529" i="11"/>
  <c r="D545" i="11"/>
  <c r="D561" i="11"/>
  <c r="D573" i="11"/>
  <c r="D581" i="11"/>
  <c r="D589" i="11"/>
  <c r="D597" i="11"/>
  <c r="D605" i="11"/>
  <c r="D613" i="11"/>
  <c r="D621" i="11"/>
  <c r="D629" i="11"/>
  <c r="D637" i="11"/>
  <c r="D645" i="11"/>
  <c r="D653" i="11"/>
  <c r="D661" i="11"/>
  <c r="D667" i="11"/>
  <c r="D673" i="11"/>
  <c r="D884" i="11"/>
  <c r="D892" i="11"/>
  <c r="D900" i="11"/>
  <c r="D908" i="11"/>
  <c r="D916" i="11"/>
  <c r="D924" i="11"/>
  <c r="D517" i="11"/>
  <c r="D533" i="11"/>
  <c r="D549" i="11"/>
  <c r="D565" i="11"/>
  <c r="D571" i="11"/>
  <c r="D579" i="11"/>
  <c r="D587" i="11"/>
  <c r="D595" i="11"/>
  <c r="D603" i="11"/>
  <c r="D611" i="11"/>
  <c r="D619" i="11"/>
  <c r="D627" i="11"/>
  <c r="D635" i="11"/>
  <c r="D643" i="11"/>
  <c r="D651" i="11"/>
  <c r="D659" i="11"/>
  <c r="D669" i="11"/>
  <c r="D521" i="11"/>
  <c r="D537" i="11"/>
  <c r="D553" i="11"/>
  <c r="D569" i="11"/>
  <c r="D577" i="11"/>
  <c r="D585" i="11"/>
  <c r="D593" i="11"/>
  <c r="D601" i="11"/>
  <c r="D609" i="11"/>
  <c r="D617" i="11"/>
  <c r="D625" i="11"/>
  <c r="D633" i="11"/>
  <c r="D641" i="11"/>
  <c r="D649" i="11"/>
  <c r="D657" i="11"/>
  <c r="D665" i="11"/>
  <c r="D675" i="11"/>
  <c r="D677" i="11"/>
  <c r="D679" i="11"/>
  <c r="D681" i="11"/>
  <c r="D683" i="11"/>
  <c r="D685" i="11"/>
  <c r="D687" i="11"/>
  <c r="D689" i="11"/>
  <c r="D691" i="11"/>
  <c r="D693" i="11"/>
  <c r="D695" i="11"/>
  <c r="D697" i="11"/>
  <c r="D699" i="11"/>
  <c r="D701" i="11"/>
  <c r="D703" i="11"/>
  <c r="D705" i="11"/>
  <c r="D707" i="11"/>
  <c r="D709" i="11"/>
  <c r="D711" i="11"/>
  <c r="D713" i="11"/>
  <c r="D715" i="11"/>
  <c r="D717" i="11"/>
  <c r="D719" i="11"/>
  <c r="D721" i="11"/>
  <c r="D723" i="11"/>
  <c r="D725" i="11"/>
  <c r="D727" i="11"/>
  <c r="D729" i="11"/>
  <c r="D731" i="11"/>
  <c r="D733" i="11"/>
  <c r="D735" i="11"/>
  <c r="D737" i="11"/>
  <c r="D739" i="11"/>
  <c r="D741" i="11"/>
  <c r="D743" i="11"/>
  <c r="D745" i="11"/>
  <c r="D747" i="11"/>
  <c r="D749" i="11"/>
  <c r="D751" i="11"/>
  <c r="D753" i="11"/>
  <c r="D755" i="11"/>
  <c r="D757" i="11"/>
  <c r="D759" i="11"/>
  <c r="D761" i="11"/>
  <c r="D763" i="11"/>
  <c r="D765" i="11"/>
  <c r="D767" i="11"/>
  <c r="D769" i="11"/>
  <c r="D771" i="11"/>
  <c r="D773" i="11"/>
  <c r="D775" i="11"/>
  <c r="D777" i="11"/>
  <c r="D779" i="11"/>
  <c r="D781" i="11"/>
  <c r="D783" i="11"/>
  <c r="D785" i="11"/>
  <c r="D787" i="11"/>
  <c r="D789" i="11"/>
  <c r="D791" i="11"/>
  <c r="D793" i="11"/>
  <c r="D795" i="11"/>
  <c r="D797" i="11"/>
  <c r="D799" i="11"/>
  <c r="D801" i="11"/>
  <c r="D803" i="11"/>
  <c r="D805" i="11"/>
  <c r="D807" i="11"/>
  <c r="D809" i="11"/>
  <c r="D811" i="11"/>
  <c r="D813" i="11"/>
  <c r="D815" i="11"/>
  <c r="D817" i="11"/>
  <c r="D819" i="11"/>
  <c r="D821" i="11"/>
  <c r="D823" i="11"/>
  <c r="D825" i="11"/>
  <c r="D827" i="11"/>
  <c r="D829" i="11"/>
  <c r="D831" i="11"/>
  <c r="D833" i="11"/>
  <c r="D835" i="11"/>
  <c r="D837" i="11"/>
  <c r="D839" i="11"/>
  <c r="D841" i="11"/>
  <c r="D843" i="11"/>
  <c r="D845" i="11"/>
  <c r="D847" i="11"/>
  <c r="D849" i="11"/>
  <c r="D851" i="11"/>
  <c r="D853" i="11"/>
  <c r="D855" i="11"/>
  <c r="D857" i="11"/>
  <c r="D859" i="11"/>
  <c r="D861" i="11"/>
  <c r="D863" i="11"/>
  <c r="D865" i="11"/>
  <c r="D867" i="11"/>
  <c r="D869" i="11"/>
  <c r="D871" i="11"/>
  <c r="D873" i="11"/>
  <c r="D875" i="11"/>
  <c r="D877" i="11"/>
  <c r="D879" i="11"/>
  <c r="D885" i="11"/>
  <c r="D893" i="11"/>
  <c r="D901" i="11"/>
  <c r="D909" i="11"/>
  <c r="D917" i="11"/>
  <c r="D925" i="11"/>
  <c r="D890" i="11"/>
  <c r="D906" i="11"/>
  <c r="D922" i="11"/>
  <c r="D928" i="11"/>
  <c r="D936" i="11"/>
  <c r="D944" i="11"/>
  <c r="D952" i="11"/>
  <c r="D960" i="11"/>
  <c r="D968" i="11"/>
  <c r="D976" i="11"/>
  <c r="D984" i="11"/>
  <c r="D992" i="11"/>
  <c r="D998" i="11"/>
  <c r="D894" i="11"/>
  <c r="D910" i="11"/>
  <c r="D926" i="11"/>
  <c r="D934" i="11"/>
  <c r="D942" i="11"/>
  <c r="D950" i="11"/>
  <c r="D958" i="11"/>
  <c r="D966" i="11"/>
  <c r="D974" i="11"/>
  <c r="D982" i="11"/>
  <c r="D990" i="11"/>
  <c r="D1000" i="11"/>
  <c r="D1002" i="11"/>
  <c r="D1004" i="11"/>
  <c r="D1006" i="11"/>
  <c r="D1008" i="11"/>
  <c r="D1010" i="11"/>
  <c r="D1012" i="11"/>
  <c r="D1014" i="11"/>
  <c r="D1016" i="11"/>
  <c r="D1018" i="11"/>
  <c r="D1020" i="11"/>
  <c r="D1022" i="11"/>
  <c r="D1024" i="11"/>
  <c r="D1026" i="11"/>
  <c r="D1028" i="11"/>
  <c r="D1030" i="11"/>
  <c r="D1032" i="11"/>
  <c r="D1034" i="11"/>
  <c r="D1036" i="11"/>
  <c r="D1038" i="11"/>
  <c r="D1040" i="11"/>
  <c r="D1042" i="11"/>
  <c r="D1044" i="11"/>
  <c r="D1046" i="11"/>
  <c r="D1048" i="11"/>
  <c r="D1050" i="11"/>
  <c r="D1052" i="11"/>
  <c r="D1054" i="11"/>
  <c r="D1056" i="11"/>
  <c r="D1058" i="11"/>
  <c r="D1060" i="11"/>
  <c r="D1062" i="11"/>
  <c r="D1064" i="11"/>
  <c r="D1066" i="11"/>
  <c r="D1068" i="11"/>
  <c r="D1070" i="11"/>
  <c r="D1072" i="11"/>
  <c r="D1074" i="11"/>
  <c r="D1076" i="11"/>
  <c r="D1078" i="11"/>
  <c r="D1080" i="11"/>
  <c r="D1082" i="11"/>
  <c r="D1084" i="11"/>
  <c r="D1086" i="11"/>
  <c r="D1088" i="11"/>
  <c r="D1090" i="11"/>
  <c r="D1092" i="11"/>
  <c r="D1094" i="11"/>
  <c r="D1096" i="11"/>
  <c r="D1098" i="11"/>
  <c r="D1100" i="11"/>
  <c r="D1102" i="11"/>
  <c r="D1104" i="11"/>
  <c r="D1106" i="11"/>
  <c r="D1108" i="11"/>
  <c r="D1110" i="11"/>
  <c r="D1112" i="11"/>
  <c r="D1114" i="11"/>
  <c r="D1116" i="11"/>
  <c r="D1118" i="11"/>
  <c r="D1120" i="11"/>
  <c r="D1122" i="11"/>
  <c r="D1124" i="11"/>
  <c r="D1126" i="11"/>
  <c r="D1128" i="11"/>
  <c r="D1130" i="11"/>
  <c r="D1132" i="11"/>
  <c r="D1134" i="11"/>
  <c r="D1136" i="11"/>
  <c r="D1138" i="11"/>
  <c r="D1140" i="11"/>
  <c r="D1142" i="11"/>
  <c r="D1150" i="11"/>
  <c r="D1158" i="11"/>
  <c r="D1166" i="11"/>
  <c r="D1174" i="11"/>
  <c r="D1182" i="11"/>
  <c r="D882" i="11"/>
  <c r="D898" i="11"/>
  <c r="D914" i="11"/>
  <c r="D932" i="11"/>
  <c r="D940" i="11"/>
  <c r="D948" i="11"/>
  <c r="D956" i="11"/>
  <c r="D964" i="11"/>
  <c r="D972" i="11"/>
  <c r="D980" i="11"/>
  <c r="D988" i="11"/>
  <c r="D996" i="11"/>
  <c r="D886" i="11"/>
  <c r="D902" i="11"/>
  <c r="D918" i="11"/>
  <c r="D930" i="11"/>
  <c r="D938" i="11"/>
  <c r="D946" i="11"/>
  <c r="D954" i="11"/>
  <c r="D962" i="11"/>
  <c r="D970" i="11"/>
  <c r="D978" i="11"/>
  <c r="D986" i="11"/>
  <c r="D994" i="11"/>
  <c r="D1143" i="11"/>
  <c r="D1151" i="11"/>
  <c r="D1159" i="11"/>
  <c r="D1167" i="11"/>
  <c r="D1175" i="11"/>
  <c r="D1183" i="11"/>
  <c r="D1148" i="11"/>
  <c r="D1164" i="11"/>
  <c r="D1180" i="11"/>
  <c r="D1186" i="11"/>
  <c r="D1194" i="11"/>
  <c r="D1202" i="11"/>
  <c r="D1210" i="11"/>
  <c r="D1218" i="11"/>
  <c r="D1226" i="11"/>
  <c r="D1234" i="11"/>
  <c r="D1240" i="11"/>
  <c r="D1250" i="11"/>
  <c r="D1256" i="11"/>
  <c r="D1152" i="11"/>
  <c r="D1168" i="11"/>
  <c r="D1184" i="11"/>
  <c r="D1192" i="11"/>
  <c r="D1200" i="11"/>
  <c r="D1208" i="11"/>
  <c r="D1216" i="11"/>
  <c r="D1224" i="11"/>
  <c r="D1232" i="11"/>
  <c r="D1246" i="11"/>
  <c r="D1252" i="11"/>
  <c r="D1258" i="11"/>
  <c r="D1260" i="11"/>
  <c r="D1262" i="11"/>
  <c r="D1264" i="11"/>
  <c r="D1266" i="11"/>
  <c r="D1268" i="11"/>
  <c r="D1270" i="11"/>
  <c r="D1272" i="11"/>
  <c r="D1274" i="11"/>
  <c r="D1276" i="11"/>
  <c r="D1278" i="11"/>
  <c r="D1280" i="11"/>
  <c r="D1282" i="11"/>
  <c r="D1284" i="11"/>
  <c r="D1286" i="11"/>
  <c r="D1288" i="11"/>
  <c r="D1290" i="11"/>
  <c r="D1292" i="11"/>
  <c r="D1294" i="11"/>
  <c r="D1296" i="11"/>
  <c r="D1298" i="11"/>
  <c r="D1300" i="11"/>
  <c r="D1302" i="11"/>
  <c r="D1304" i="11"/>
  <c r="D1306" i="11"/>
  <c r="D1308" i="11"/>
  <c r="D1310" i="11"/>
  <c r="D1312" i="11"/>
  <c r="D1314" i="11"/>
  <c r="D1316" i="11"/>
  <c r="D1318" i="11"/>
  <c r="D1320" i="11"/>
  <c r="D1322" i="11"/>
  <c r="D1324" i="11"/>
  <c r="D1326" i="11"/>
  <c r="D1328" i="11"/>
  <c r="D1330" i="11"/>
  <c r="D1332" i="11"/>
  <c r="D1334" i="11"/>
  <c r="D1336" i="11"/>
  <c r="D1338" i="11"/>
  <c r="D1340" i="11"/>
  <c r="D1342" i="11"/>
  <c r="D1344" i="11"/>
  <c r="D1352" i="11"/>
  <c r="D1360" i="11"/>
  <c r="D1368" i="11"/>
  <c r="D1376" i="11"/>
  <c r="D1384" i="11"/>
  <c r="D1156" i="11"/>
  <c r="D1172" i="11"/>
  <c r="D1190" i="11"/>
  <c r="D1198" i="11"/>
  <c r="D1206" i="11"/>
  <c r="D1214" i="11"/>
  <c r="D1222" i="11"/>
  <c r="D1230" i="11"/>
  <c r="D1238" i="11"/>
  <c r="D1242" i="11"/>
  <c r="D1248" i="11"/>
  <c r="D1144" i="11"/>
  <c r="D1160" i="11"/>
  <c r="D1176" i="11"/>
  <c r="D1188" i="11"/>
  <c r="D1196" i="11"/>
  <c r="D1204" i="11"/>
  <c r="D1212" i="11"/>
  <c r="D1220" i="11"/>
  <c r="D1228" i="11"/>
  <c r="D1236" i="11"/>
  <c r="D1244" i="11"/>
  <c r="D1254" i="11"/>
  <c r="D1353" i="11"/>
  <c r="D1361" i="11"/>
  <c r="D1369" i="11"/>
  <c r="D1377" i="11"/>
  <c r="D1385" i="11"/>
  <c r="D1358" i="11"/>
  <c r="D1374" i="11"/>
  <c r="D1392" i="11"/>
  <c r="D1400" i="11"/>
  <c r="D1408" i="11"/>
  <c r="D1416" i="11"/>
  <c r="D1424" i="11"/>
  <c r="D1432" i="11"/>
  <c r="D1346" i="11"/>
  <c r="D1362" i="11"/>
  <c r="D1378" i="11"/>
  <c r="D1390" i="11"/>
  <c r="D1398" i="11"/>
  <c r="D1406" i="11"/>
  <c r="D1414" i="11"/>
  <c r="D1422" i="11"/>
  <c r="D1430" i="11"/>
  <c r="D1438" i="11"/>
  <c r="D1440" i="11"/>
  <c r="D1442" i="11"/>
  <c r="D1444" i="11"/>
  <c r="D1446" i="11"/>
  <c r="D1448" i="11"/>
  <c r="D1450" i="11"/>
  <c r="D1452" i="11"/>
  <c r="D1454" i="11"/>
  <c r="D1456" i="11"/>
  <c r="D1458" i="11"/>
  <c r="D1460" i="11"/>
  <c r="D1462" i="11"/>
  <c r="D1464" i="11"/>
  <c r="D1466" i="11"/>
  <c r="D1468" i="11"/>
  <c r="D1470" i="11"/>
  <c r="D1472" i="11"/>
  <c r="D1474" i="11"/>
  <c r="D1476" i="11"/>
  <c r="D1478" i="11"/>
  <c r="D1480" i="11"/>
  <c r="D1482" i="11"/>
  <c r="D1484" i="11"/>
  <c r="D1486" i="11"/>
  <c r="D1488" i="11"/>
  <c r="D1490" i="11"/>
  <c r="D1492" i="11"/>
  <c r="D1494" i="11"/>
  <c r="D1496" i="11"/>
  <c r="D1498" i="11"/>
  <c r="D1500" i="11"/>
  <c r="D1502" i="11"/>
  <c r="D1504" i="11"/>
  <c r="D1506" i="11"/>
  <c r="D1508" i="11"/>
  <c r="D1510" i="11"/>
  <c r="D1512" i="11"/>
  <c r="D1514" i="11"/>
  <c r="D1516" i="11"/>
  <c r="D1518" i="11"/>
  <c r="D1520" i="11"/>
  <c r="D1522" i="11"/>
  <c r="D1524" i="11"/>
  <c r="D1526" i="11"/>
  <c r="D1528" i="11"/>
  <c r="D1530" i="11"/>
  <c r="D1532" i="11"/>
  <c r="D1534" i="11"/>
  <c r="D1536" i="11"/>
  <c r="D1538" i="11"/>
  <c r="D1540" i="11"/>
  <c r="D1542" i="11"/>
  <c r="D1554" i="11"/>
  <c r="D1570" i="11"/>
  <c r="D1350" i="11"/>
  <c r="D1366" i="11"/>
  <c r="D1382" i="11"/>
  <c r="D1388" i="11"/>
  <c r="D1396" i="11"/>
  <c r="D1404" i="11"/>
  <c r="D1412" i="11"/>
  <c r="D1420" i="11"/>
  <c r="D1428" i="11"/>
  <c r="D1434" i="11"/>
  <c r="D1354" i="11"/>
  <c r="D1370" i="11"/>
  <c r="D1386" i="11"/>
  <c r="D1394" i="11"/>
  <c r="D1402" i="11"/>
  <c r="D1410" i="11"/>
  <c r="D1418" i="11"/>
  <c r="D1426" i="11"/>
  <c r="D1436" i="11"/>
  <c r="D1555" i="11"/>
  <c r="D1571" i="11"/>
  <c r="D1544" i="11"/>
  <c r="D1560" i="11"/>
  <c r="D1576" i="11"/>
  <c r="D1548" i="11"/>
  <c r="D1564" i="11"/>
  <c r="D1578" i="11"/>
  <c r="D1584" i="11"/>
  <c r="D1596" i="11"/>
  <c r="D1600" i="11"/>
  <c r="D1612" i="11"/>
  <c r="D1616" i="11"/>
  <c r="D1552" i="11"/>
  <c r="D1568" i="11"/>
  <c r="D1556" i="11"/>
  <c r="D1572" i="11"/>
  <c r="D1582" i="11"/>
  <c r="D1585" i="11"/>
  <c r="D1597" i="11"/>
  <c r="D1601" i="11"/>
  <c r="D1613" i="11"/>
  <c r="D1617" i="11"/>
  <c r="D1633" i="11"/>
  <c r="D1641" i="11"/>
  <c r="D1645" i="11"/>
  <c r="D1649" i="11"/>
  <c r="D1590" i="11"/>
  <c r="D1606" i="11"/>
  <c r="D1622" i="11"/>
  <c r="D1630" i="11"/>
  <c r="D1638" i="11"/>
  <c r="D1646" i="11"/>
  <c r="D1658" i="11"/>
  <c r="D1674" i="11"/>
  <c r="D1690" i="11"/>
  <c r="D1706" i="11"/>
  <c r="D1594" i="11"/>
  <c r="D1610" i="11"/>
  <c r="D1626" i="11"/>
  <c r="D1654" i="11"/>
  <c r="D1670" i="11"/>
  <c r="D1686" i="11"/>
  <c r="D1702" i="11"/>
  <c r="D1718" i="11"/>
  <c r="D1722" i="11"/>
  <c r="D1726" i="11"/>
  <c r="D1730" i="11"/>
  <c r="D1734" i="11"/>
  <c r="D1738" i="11"/>
  <c r="D1742" i="11"/>
  <c r="D1752" i="11"/>
  <c r="D1768" i="11"/>
  <c r="D1598" i="11"/>
  <c r="D1614" i="11"/>
  <c r="D1634" i="11"/>
  <c r="D1642" i="11"/>
  <c r="D1650" i="11"/>
  <c r="D1666" i="11"/>
  <c r="D1682" i="11"/>
  <c r="D1698" i="11"/>
  <c r="D1714" i="11"/>
  <c r="D1586" i="11"/>
  <c r="D1602" i="11"/>
  <c r="D1618" i="11"/>
  <c r="D1662" i="11"/>
  <c r="D1678" i="11"/>
  <c r="D1694" i="11"/>
  <c r="D1710" i="11"/>
  <c r="D1753" i="11"/>
  <c r="D1769" i="11"/>
  <c r="D1754" i="11"/>
  <c r="D1770" i="11"/>
  <c r="D1782" i="11"/>
  <c r="D1798" i="11"/>
  <c r="D1814" i="11"/>
  <c r="D1830" i="11"/>
  <c r="D1851" i="11"/>
  <c r="D1891" i="11"/>
  <c r="D1758" i="11"/>
  <c r="D1778" i="11"/>
  <c r="D1794" i="11"/>
  <c r="D1810" i="11"/>
  <c r="D1826" i="11"/>
  <c r="D1843" i="11"/>
  <c r="D1875" i="11"/>
  <c r="D1881" i="11"/>
  <c r="D1907" i="11"/>
  <c r="D1746" i="11"/>
  <c r="D1762" i="11"/>
  <c r="D1774" i="11"/>
  <c r="D1790" i="11"/>
  <c r="D1806" i="11"/>
  <c r="D1822" i="11"/>
  <c r="D1865" i="11"/>
  <c r="D1750" i="11"/>
  <c r="D1766" i="11"/>
  <c r="D1786" i="11"/>
  <c r="D1802" i="11"/>
  <c r="D1818" i="11"/>
  <c r="D1834" i="11"/>
  <c r="D1859" i="11"/>
  <c r="D1915" i="11"/>
  <c r="D1917" i="11"/>
  <c r="D1985" i="11"/>
  <c r="D1841" i="11"/>
  <c r="D1849" i="11"/>
  <c r="D1857" i="11"/>
  <c r="D1871" i="11"/>
  <c r="D1877" i="11"/>
  <c r="D1887" i="11"/>
  <c r="D1900" i="11"/>
  <c r="D1969" i="11"/>
  <c r="D1975" i="11"/>
  <c r="D1839" i="11"/>
  <c r="D1847" i="11"/>
  <c r="D1855" i="11"/>
  <c r="D1863" i="11"/>
  <c r="D1867" i="11"/>
  <c r="D1873" i="11"/>
  <c r="D1883" i="11"/>
  <c r="D1889" i="11"/>
  <c r="D1933" i="11"/>
  <c r="D1953" i="11"/>
  <c r="D1959" i="11"/>
  <c r="D1837" i="11"/>
  <c r="D1845" i="11"/>
  <c r="D1853" i="11"/>
  <c r="D1861" i="11"/>
  <c r="D1869" i="11"/>
  <c r="D1879" i="11"/>
  <c r="D1885" i="11"/>
  <c r="D1899" i="11"/>
  <c r="D1901" i="11"/>
  <c r="D1908" i="11"/>
  <c r="D1925" i="11"/>
  <c r="D1937" i="11"/>
  <c r="D1943" i="11"/>
  <c r="D2001" i="11"/>
  <c r="D1905" i="11"/>
  <c r="D1923" i="11"/>
  <c r="D1931" i="11"/>
  <c r="D1939" i="11"/>
  <c r="D1949" i="11"/>
  <c r="D1955" i="11"/>
  <c r="D1965" i="11"/>
  <c r="D1971" i="11"/>
  <c r="D1981" i="11"/>
  <c r="D1997" i="11"/>
  <c r="D1893" i="11"/>
  <c r="D1909" i="11"/>
  <c r="D1921" i="11"/>
  <c r="D1929" i="11"/>
  <c r="D1935" i="11"/>
  <c r="D1945" i="11"/>
  <c r="D1951" i="11"/>
  <c r="D1961" i="11"/>
  <c r="D1967" i="11"/>
  <c r="D1977" i="11"/>
  <c r="D1993" i="11"/>
  <c r="D1897" i="11"/>
  <c r="D1913" i="11"/>
  <c r="D1919" i="11"/>
  <c r="D1927" i="11"/>
  <c r="D1941" i="11"/>
  <c r="D1947" i="11"/>
  <c r="D1957" i="11"/>
  <c r="D1963" i="11"/>
  <c r="D1973" i="11"/>
  <c r="D1979" i="11"/>
  <c r="D1989" i="11"/>
  <c r="D2005" i="11"/>
  <c r="E16" i="9"/>
  <c r="E56" i="9"/>
  <c r="F56" i="9"/>
  <c r="F148" i="9"/>
  <c r="E148" i="9"/>
  <c r="E40" i="9"/>
  <c r="F40" i="9"/>
  <c r="D17" i="9"/>
  <c r="D37" i="9"/>
  <c r="D61" i="9"/>
  <c r="D78" i="9"/>
  <c r="D101" i="9"/>
  <c r="D102" i="9"/>
  <c r="D110" i="9"/>
  <c r="D118" i="9"/>
  <c r="D141" i="9"/>
  <c r="D157" i="9"/>
  <c r="D161" i="9"/>
  <c r="D167" i="9"/>
  <c r="E175" i="9"/>
  <c r="D179" i="9"/>
  <c r="D183" i="9"/>
  <c r="D187" i="9"/>
  <c r="D189" i="9"/>
  <c r="D193" i="9"/>
  <c r="D197" i="9"/>
  <c r="D201" i="9"/>
  <c r="D205" i="9"/>
  <c r="D209" i="9"/>
  <c r="D213" i="9"/>
  <c r="D217" i="9"/>
  <c r="D221" i="9"/>
  <c r="D225" i="9"/>
  <c r="D229" i="9"/>
  <c r="D233" i="9"/>
  <c r="D237" i="9"/>
  <c r="D241" i="9"/>
  <c r="D245" i="9"/>
  <c r="D249" i="9"/>
  <c r="D253" i="9"/>
  <c r="D257" i="9"/>
  <c r="D261" i="9"/>
  <c r="D265" i="9"/>
  <c r="D269" i="9"/>
  <c r="D273" i="9"/>
  <c r="D277" i="9"/>
  <c r="D281" i="9"/>
  <c r="D285" i="9"/>
  <c r="D289" i="9"/>
  <c r="D293" i="9"/>
  <c r="D295" i="9"/>
  <c r="D297" i="9"/>
  <c r="D299" i="9"/>
  <c r="D303" i="9"/>
  <c r="D307" i="9"/>
  <c r="D311" i="9"/>
  <c r="D315" i="9"/>
  <c r="D321" i="9"/>
  <c r="D323" i="9"/>
  <c r="D325" i="9"/>
  <c r="D333" i="9"/>
  <c r="D2003" i="9"/>
  <c r="D1999" i="9"/>
  <c r="D1995" i="9"/>
  <c r="D1991" i="9"/>
  <c r="D2002" i="9"/>
  <c r="D1998" i="9"/>
  <c r="D1994" i="9"/>
  <c r="D1990" i="9"/>
  <c r="D1986" i="9"/>
  <c r="D1982" i="9"/>
  <c r="D1978" i="9"/>
  <c r="D1974" i="9"/>
  <c r="D1970" i="9"/>
  <c r="D1966" i="9"/>
  <c r="D1962" i="9"/>
  <c r="D1958" i="9"/>
  <c r="D1954" i="9"/>
  <c r="D1950" i="9"/>
  <c r="D1946" i="9"/>
  <c r="D1942" i="9"/>
  <c r="D1938" i="9"/>
  <c r="D1996" i="9"/>
  <c r="D1980" i="9"/>
  <c r="D1964" i="9"/>
  <c r="D1948" i="9"/>
  <c r="D1934" i="9"/>
  <c r="D2000" i="9"/>
  <c r="D1984" i="9"/>
  <c r="D1968" i="9"/>
  <c r="D1952" i="9"/>
  <c r="D1936" i="9"/>
  <c r="D1928" i="9"/>
  <c r="D1920" i="9"/>
  <c r="D1906" i="9"/>
  <c r="D1988" i="9"/>
  <c r="D1976" i="9"/>
  <c r="D1956" i="9"/>
  <c r="D1944" i="9"/>
  <c r="D1930" i="9"/>
  <c r="D1926" i="9"/>
  <c r="D1916" i="9"/>
  <c r="D1910" i="9"/>
  <c r="D1908" i="9"/>
  <c r="D1907" i="9"/>
  <c r="D1889" i="9"/>
  <c r="D1873" i="9"/>
  <c r="D1857" i="9"/>
  <c r="D1841" i="9"/>
  <c r="D1922" i="9"/>
  <c r="D1918" i="9"/>
  <c r="D1902" i="9"/>
  <c r="D1885" i="9"/>
  <c r="D1869" i="9"/>
  <c r="D1853" i="9"/>
  <c r="D1837" i="9"/>
  <c r="D1972" i="9"/>
  <c r="D1898" i="9"/>
  <c r="D1879" i="9"/>
  <c r="D1865" i="9"/>
  <c r="D1847" i="9"/>
  <c r="D1835" i="9"/>
  <c r="D1834" i="9"/>
  <c r="D1822" i="9"/>
  <c r="D1820" i="9"/>
  <c r="D1819" i="9"/>
  <c r="D1808" i="9"/>
  <c r="D1804" i="9"/>
  <c r="D1800" i="9"/>
  <c r="D1796" i="9"/>
  <c r="D1792" i="9"/>
  <c r="D1788" i="9"/>
  <c r="D1784" i="9"/>
  <c r="D1780" i="9"/>
  <c r="D1776" i="9"/>
  <c r="D1772" i="9"/>
  <c r="D1768" i="9"/>
  <c r="D1764" i="9"/>
  <c r="D1760" i="9"/>
  <c r="D1756" i="9"/>
  <c r="D1752" i="9"/>
  <c r="D1748" i="9"/>
  <c r="D1744" i="9"/>
  <c r="D1740" i="9"/>
  <c r="D1736" i="9"/>
  <c r="D1732" i="9"/>
  <c r="D1728" i="9"/>
  <c r="D1724" i="9"/>
  <c r="D1720" i="9"/>
  <c r="D1716" i="9"/>
  <c r="D1712" i="9"/>
  <c r="D1708" i="9"/>
  <c r="D1704" i="9"/>
  <c r="D1700" i="9"/>
  <c r="D1992" i="9"/>
  <c r="D1932" i="9"/>
  <c r="D1924" i="9"/>
  <c r="D1894" i="9"/>
  <c r="D1891" i="9"/>
  <c r="D1890" i="9"/>
  <c r="D1861" i="9"/>
  <c r="D1859" i="9"/>
  <c r="D1858" i="9"/>
  <c r="D1818" i="9"/>
  <c r="D2004" i="9"/>
  <c r="D1940" i="9"/>
  <c r="D1900" i="9"/>
  <c r="D1881" i="9"/>
  <c r="D1849" i="9"/>
  <c r="D1830" i="9"/>
  <c r="D1814" i="9"/>
  <c r="D1960" i="9"/>
  <c r="D1914" i="9"/>
  <c r="D1912" i="9"/>
  <c r="D1911" i="9"/>
  <c r="D1878" i="9"/>
  <c r="D1877" i="9"/>
  <c r="D1875" i="9"/>
  <c r="D1874" i="9"/>
  <c r="D1846" i="9"/>
  <c r="D1845" i="9"/>
  <c r="D1843" i="9"/>
  <c r="D1842" i="9"/>
  <c r="D1826" i="9"/>
  <c r="D1824" i="9"/>
  <c r="D1823" i="9"/>
  <c r="D1810" i="9"/>
  <c r="D1805" i="9"/>
  <c r="D1801" i="9"/>
  <c r="D1797" i="9"/>
  <c r="D1793" i="9"/>
  <c r="D1789" i="9"/>
  <c r="D1777" i="9"/>
  <c r="D1761" i="9"/>
  <c r="D1745" i="9"/>
  <c r="D1729" i="9"/>
  <c r="D1713" i="9"/>
  <c r="D1697" i="9"/>
  <c r="D1696" i="9"/>
  <c r="D1689" i="9"/>
  <c r="D1688" i="9"/>
  <c r="D1680" i="9"/>
  <c r="D1672" i="9"/>
  <c r="D1660" i="9"/>
  <c r="D1781" i="9"/>
  <c r="D1765" i="9"/>
  <c r="D1749" i="9"/>
  <c r="D1733" i="9"/>
  <c r="D1717" i="9"/>
  <c r="D1701" i="9"/>
  <c r="D1656" i="9"/>
  <c r="D1654" i="9"/>
  <c r="D1653" i="9"/>
  <c r="D1643" i="9"/>
  <c r="D1639" i="9"/>
  <c r="D1785" i="9"/>
  <c r="D1769" i="9"/>
  <c r="D1753" i="9"/>
  <c r="D1737" i="9"/>
  <c r="D1721" i="9"/>
  <c r="D1705" i="9"/>
  <c r="D1692" i="9"/>
  <c r="D1684" i="9"/>
  <c r="D1676" i="9"/>
  <c r="D1668" i="9"/>
  <c r="D1652" i="9"/>
  <c r="D1741" i="9"/>
  <c r="D1662" i="9"/>
  <c r="D1645" i="9"/>
  <c r="D1637" i="9"/>
  <c r="D1629" i="9"/>
  <c r="D1621" i="9"/>
  <c r="D1613" i="9"/>
  <c r="D1605" i="9"/>
  <c r="D1597" i="9"/>
  <c r="D1589" i="9"/>
  <c r="D1581" i="9"/>
  <c r="D1573" i="9"/>
  <c r="D1565" i="9"/>
  <c r="D1557" i="9"/>
  <c r="D1549" i="9"/>
  <c r="D1548" i="9"/>
  <c r="D1535" i="9"/>
  <c r="D1533" i="9"/>
  <c r="D1532" i="9"/>
  <c r="D1519" i="9"/>
  <c r="D1517" i="9"/>
  <c r="D1516" i="9"/>
  <c r="D1509" i="9"/>
  <c r="D1505" i="9"/>
  <c r="D1501" i="9"/>
  <c r="D1497" i="9"/>
  <c r="D1493" i="9"/>
  <c r="D1489" i="9"/>
  <c r="D1757" i="9"/>
  <c r="D1646" i="9"/>
  <c r="D1631" i="9"/>
  <c r="D1623" i="9"/>
  <c r="D1615" i="9"/>
  <c r="D1607" i="9"/>
  <c r="D1599" i="9"/>
  <c r="D1591" i="9"/>
  <c r="D1583" i="9"/>
  <c r="D1575" i="9"/>
  <c r="D1567" i="9"/>
  <c r="D1559" i="9"/>
  <c r="D1551" i="9"/>
  <c r="D1547" i="9"/>
  <c r="D1531" i="9"/>
  <c r="D1515" i="9"/>
  <c r="D1773" i="9"/>
  <c r="D1709" i="9"/>
  <c r="D1664" i="9"/>
  <c r="D1633" i="9"/>
  <c r="D1625" i="9"/>
  <c r="D1617" i="9"/>
  <c r="D1609" i="9"/>
  <c r="D1601" i="9"/>
  <c r="D1593" i="9"/>
  <c r="D1585" i="9"/>
  <c r="D1577" i="9"/>
  <c r="D1569" i="9"/>
  <c r="D1561" i="9"/>
  <c r="D1553" i="9"/>
  <c r="D1725" i="9"/>
  <c r="D1661" i="9"/>
  <c r="D1648" i="9"/>
  <c r="D1641" i="9"/>
  <c r="D1635" i="9"/>
  <c r="D1627" i="9"/>
  <c r="D1619" i="9"/>
  <c r="D1611" i="9"/>
  <c r="D1603" i="9"/>
  <c r="D1595" i="9"/>
  <c r="D1587" i="9"/>
  <c r="D1579" i="9"/>
  <c r="D1571" i="9"/>
  <c r="D1563" i="9"/>
  <c r="D1555" i="9"/>
  <c r="D1539" i="9"/>
  <c r="D1537" i="9"/>
  <c r="D1536" i="9"/>
  <c r="D1523" i="9"/>
  <c r="D1521" i="9"/>
  <c r="D1520" i="9"/>
  <c r="D1543" i="9"/>
  <c r="D1477" i="9"/>
  <c r="D1461" i="9"/>
  <c r="D1445" i="9"/>
  <c r="D1540" i="9"/>
  <c r="D1527" i="9"/>
  <c r="D1507" i="9"/>
  <c r="D1506" i="9"/>
  <c r="D1499" i="9"/>
  <c r="D1498" i="9"/>
  <c r="D1491" i="9"/>
  <c r="D1490" i="9"/>
  <c r="D1487" i="9"/>
  <c r="D1486" i="9"/>
  <c r="D1473" i="9"/>
  <c r="D1471" i="9"/>
  <c r="D1470" i="9"/>
  <c r="D1457" i="9"/>
  <c r="D1455" i="9"/>
  <c r="D1454" i="9"/>
  <c r="D1441" i="9"/>
  <c r="D1437" i="9"/>
  <c r="D1433" i="9"/>
  <c r="D1429" i="9"/>
  <c r="D1425" i="9"/>
  <c r="D1421" i="9"/>
  <c r="D1417" i="9"/>
  <c r="D1413" i="9"/>
  <c r="D1409" i="9"/>
  <c r="D1405" i="9"/>
  <c r="D1401" i="9"/>
  <c r="D1397" i="9"/>
  <c r="D1393" i="9"/>
  <c r="D1389" i="9"/>
  <c r="D1385" i="9"/>
  <c r="D1381" i="9"/>
  <c r="D1377" i="9"/>
  <c r="D1373" i="9"/>
  <c r="D1369" i="9"/>
  <c r="D1365" i="9"/>
  <c r="D1361" i="9"/>
  <c r="D1357" i="9"/>
  <c r="D1353" i="9"/>
  <c r="D1349" i="9"/>
  <c r="D1345" i="9"/>
  <c r="D1341" i="9"/>
  <c r="D1337" i="9"/>
  <c r="D1333" i="9"/>
  <c r="D1329" i="9"/>
  <c r="D1325" i="9"/>
  <c r="D1541" i="9"/>
  <c r="D1524" i="9"/>
  <c r="D1485" i="9"/>
  <c r="D1469" i="9"/>
  <c r="D1453" i="9"/>
  <c r="D1525" i="9"/>
  <c r="D1511" i="9"/>
  <c r="D1510" i="9"/>
  <c r="D1503" i="9"/>
  <c r="D1502" i="9"/>
  <c r="D1495" i="9"/>
  <c r="D1494" i="9"/>
  <c r="D1481" i="9"/>
  <c r="D1479" i="9"/>
  <c r="D1478" i="9"/>
  <c r="D1465" i="9"/>
  <c r="D1463" i="9"/>
  <c r="D1462" i="9"/>
  <c r="D1449" i="9"/>
  <c r="D1447" i="9"/>
  <c r="D1446" i="9"/>
  <c r="D1439" i="9"/>
  <c r="D1435" i="9"/>
  <c r="D1431" i="9"/>
  <c r="D1427" i="9"/>
  <c r="D1423" i="9"/>
  <c r="D1419" i="9"/>
  <c r="D1415" i="9"/>
  <c r="D1411" i="9"/>
  <c r="D1407" i="9"/>
  <c r="D1403" i="9"/>
  <c r="D1399" i="9"/>
  <c r="D1395" i="9"/>
  <c r="D1391" i="9"/>
  <c r="D1387" i="9"/>
  <c r="D1383" i="9"/>
  <c r="D1379" i="9"/>
  <c r="D1375" i="9"/>
  <c r="D1371" i="9"/>
  <c r="D1367" i="9"/>
  <c r="D1363" i="9"/>
  <c r="D1359" i="9"/>
  <c r="D1355" i="9"/>
  <c r="D1351" i="9"/>
  <c r="D1335" i="9"/>
  <c r="D1317" i="9"/>
  <c r="D1309" i="9"/>
  <c r="D1301" i="9"/>
  <c r="D1293" i="9"/>
  <c r="D1285" i="9"/>
  <c r="D1277" i="9"/>
  <c r="D1265" i="9"/>
  <c r="D1249" i="9"/>
  <c r="D1339" i="9"/>
  <c r="D1319" i="9"/>
  <c r="D1311" i="9"/>
  <c r="D1303" i="9"/>
  <c r="D1295" i="9"/>
  <c r="D1287" i="9"/>
  <c r="D1279" i="9"/>
  <c r="D1261" i="9"/>
  <c r="D1245" i="9"/>
  <c r="D1343" i="9"/>
  <c r="D1327" i="9"/>
  <c r="D1321" i="9"/>
  <c r="D1313" i="9"/>
  <c r="D1305" i="9"/>
  <c r="D1297" i="9"/>
  <c r="D1289" i="9"/>
  <c r="D1281" i="9"/>
  <c r="D1273" i="9"/>
  <c r="D1257" i="9"/>
  <c r="D1241" i="9"/>
  <c r="D1347" i="9"/>
  <c r="D1331" i="9"/>
  <c r="D1323" i="9"/>
  <c r="D1315" i="9"/>
  <c r="D1307" i="9"/>
  <c r="D1299" i="9"/>
  <c r="D1291" i="9"/>
  <c r="D1283" i="9"/>
  <c r="D1275" i="9"/>
  <c r="D1269" i="9"/>
  <c r="D1267" i="9"/>
  <c r="D1266" i="9"/>
  <c r="D1253" i="9"/>
  <c r="D1251" i="9"/>
  <c r="D1250" i="9"/>
  <c r="D1237" i="9"/>
  <c r="D1235" i="9"/>
  <c r="D1234" i="9"/>
  <c r="D1230" i="9"/>
  <c r="D1226" i="9"/>
  <c r="D1222" i="9"/>
  <c r="D1218" i="9"/>
  <c r="D1214" i="9"/>
  <c r="D1210" i="9"/>
  <c r="D1206" i="9"/>
  <c r="D1202" i="9"/>
  <c r="D1198" i="9"/>
  <c r="D1194" i="9"/>
  <c r="D1190" i="9"/>
  <c r="D1186" i="9"/>
  <c r="D1182" i="9"/>
  <c r="D1178" i="9"/>
  <c r="D1166" i="9"/>
  <c r="D1150" i="9"/>
  <c r="D1134" i="9"/>
  <c r="D1118" i="9"/>
  <c r="D1102" i="9"/>
  <c r="D1086" i="9"/>
  <c r="D1070" i="9"/>
  <c r="D1054" i="9"/>
  <c r="D1038" i="9"/>
  <c r="D1022" i="9"/>
  <c r="D1006" i="9"/>
  <c r="D990" i="9"/>
  <c r="D974" i="9"/>
  <c r="D958" i="9"/>
  <c r="D942" i="9"/>
  <c r="D927" i="9"/>
  <c r="D926" i="9"/>
  <c r="D919" i="9"/>
  <c r="D918" i="9"/>
  <c r="D916" i="9"/>
  <c r="D915" i="9"/>
  <c r="D907" i="9"/>
  <c r="D903" i="9"/>
  <c r="D899" i="9"/>
  <c r="D895" i="9"/>
  <c r="D891" i="9"/>
  <c r="D887" i="9"/>
  <c r="D883" i="9"/>
  <c r="D879" i="9"/>
  <c r="D875" i="9"/>
  <c r="D871" i="9"/>
  <c r="D867" i="9"/>
  <c r="D863" i="9"/>
  <c r="D859" i="9"/>
  <c r="D855" i="9"/>
  <c r="D851" i="9"/>
  <c r="D847" i="9"/>
  <c r="D843" i="9"/>
  <c r="D839" i="9"/>
  <c r="D835" i="9"/>
  <c r="D831" i="9"/>
  <c r="D827" i="9"/>
  <c r="D823" i="9"/>
  <c r="D819" i="9"/>
  <c r="D815" i="9"/>
  <c r="D811" i="9"/>
  <c r="D807" i="9"/>
  <c r="D803" i="9"/>
  <c r="D1170" i="9"/>
  <c r="D1154" i="9"/>
  <c r="D1138" i="9"/>
  <c r="D1122" i="9"/>
  <c r="D1106" i="9"/>
  <c r="D1090" i="9"/>
  <c r="D1074" i="9"/>
  <c r="D1058" i="9"/>
  <c r="D1042" i="9"/>
  <c r="D1026" i="9"/>
  <c r="D1010" i="9"/>
  <c r="D994" i="9"/>
  <c r="D978" i="9"/>
  <c r="D962" i="9"/>
  <c r="D946" i="9"/>
  <c r="D914" i="9"/>
  <c r="D1174" i="9"/>
  <c r="D1158" i="9"/>
  <c r="D1142" i="9"/>
  <c r="D1126" i="9"/>
  <c r="D1110" i="9"/>
  <c r="D1094" i="9"/>
  <c r="D1078" i="9"/>
  <c r="D1062" i="9"/>
  <c r="D1046" i="9"/>
  <c r="D1030" i="9"/>
  <c r="D1014" i="9"/>
  <c r="D998" i="9"/>
  <c r="D982" i="9"/>
  <c r="D966" i="9"/>
  <c r="D950" i="9"/>
  <c r="D934" i="9"/>
  <c r="D930" i="9"/>
  <c r="D923" i="9"/>
  <c r="D922" i="9"/>
  <c r="D910" i="9"/>
  <c r="D905" i="9"/>
  <c r="D901" i="9"/>
  <c r="D897" i="9"/>
  <c r="D893" i="9"/>
  <c r="D889" i="9"/>
  <c r="D885" i="9"/>
  <c r="D881" i="9"/>
  <c r="D877" i="9"/>
  <c r="D873" i="9"/>
  <c r="D869" i="9"/>
  <c r="D865" i="9"/>
  <c r="D861" i="9"/>
  <c r="D857" i="9"/>
  <c r="D853" i="9"/>
  <c r="D849" i="9"/>
  <c r="D845" i="9"/>
  <c r="D841" i="9"/>
  <c r="D837" i="9"/>
  <c r="D833" i="9"/>
  <c r="D829" i="9"/>
  <c r="D825" i="9"/>
  <c r="D1162" i="9"/>
  <c r="D1146" i="9"/>
  <c r="D1130" i="9"/>
  <c r="D1114" i="9"/>
  <c r="D1098" i="9"/>
  <c r="D1082" i="9"/>
  <c r="D1066" i="9"/>
  <c r="D1050" i="9"/>
  <c r="D1034" i="9"/>
  <c r="D1018" i="9"/>
  <c r="D1002" i="9"/>
  <c r="D986" i="9"/>
  <c r="D970" i="9"/>
  <c r="D954" i="9"/>
  <c r="D938" i="9"/>
  <c r="D908" i="9"/>
  <c r="D904" i="9"/>
  <c r="D900" i="9"/>
  <c r="D896" i="9"/>
  <c r="D892" i="9"/>
  <c r="D888" i="9"/>
  <c r="D884" i="9"/>
  <c r="D880" i="9"/>
  <c r="D876" i="9"/>
  <c r="D872" i="9"/>
  <c r="D868" i="9"/>
  <c r="D864" i="9"/>
  <c r="D860" i="9"/>
  <c r="D856" i="9"/>
  <c r="D852" i="9"/>
  <c r="D848" i="9"/>
  <c r="D844" i="9"/>
  <c r="D840" i="9"/>
  <c r="D836" i="9"/>
  <c r="D832" i="9"/>
  <c r="D828" i="9"/>
  <c r="D824" i="9"/>
  <c r="D820" i="9"/>
  <c r="D821" i="9"/>
  <c r="D817" i="9"/>
  <c r="D816" i="9"/>
  <c r="D809" i="9"/>
  <c r="D808" i="9"/>
  <c r="D801" i="9"/>
  <c r="D800" i="9"/>
  <c r="D787" i="9"/>
  <c r="D785" i="9"/>
  <c r="D784" i="9"/>
  <c r="D771" i="9"/>
  <c r="D769" i="9"/>
  <c r="D768" i="9"/>
  <c r="D755" i="9"/>
  <c r="D753" i="9"/>
  <c r="D752" i="9"/>
  <c r="D739" i="9"/>
  <c r="D735" i="9"/>
  <c r="D731" i="9"/>
  <c r="D727" i="9"/>
  <c r="D723" i="9"/>
  <c r="D719" i="9"/>
  <c r="D715" i="9"/>
  <c r="D711" i="9"/>
  <c r="D707" i="9"/>
  <c r="D703" i="9"/>
  <c r="D699" i="9"/>
  <c r="D695" i="9"/>
  <c r="D691" i="9"/>
  <c r="D687" i="9"/>
  <c r="D683" i="9"/>
  <c r="D679" i="9"/>
  <c r="D675" i="9"/>
  <c r="D671" i="9"/>
  <c r="D667" i="9"/>
  <c r="D663" i="9"/>
  <c r="D659" i="9"/>
  <c r="D655" i="9"/>
  <c r="D651" i="9"/>
  <c r="D647" i="9"/>
  <c r="D643" i="9"/>
  <c r="D639" i="9"/>
  <c r="D635" i="9"/>
  <c r="D631" i="9"/>
  <c r="D627" i="9"/>
  <c r="D623" i="9"/>
  <c r="D619" i="9"/>
  <c r="D615" i="9"/>
  <c r="D611" i="9"/>
  <c r="D607" i="9"/>
  <c r="D603" i="9"/>
  <c r="D599" i="9"/>
  <c r="D595" i="9"/>
  <c r="D591" i="9"/>
  <c r="D587" i="9"/>
  <c r="D583" i="9"/>
  <c r="D579" i="9"/>
  <c r="D575" i="9"/>
  <c r="D571" i="9"/>
  <c r="D567" i="9"/>
  <c r="D563" i="9"/>
  <c r="D559" i="9"/>
  <c r="D555" i="9"/>
  <c r="D551" i="9"/>
  <c r="D547" i="9"/>
  <c r="D543" i="9"/>
  <c r="D539" i="9"/>
  <c r="D535" i="9"/>
  <c r="D531" i="9"/>
  <c r="D527" i="9"/>
  <c r="D523" i="9"/>
  <c r="D519" i="9"/>
  <c r="D515" i="9"/>
  <c r="D511" i="9"/>
  <c r="D507" i="9"/>
  <c r="D503" i="9"/>
  <c r="D799" i="9"/>
  <c r="D783" i="9"/>
  <c r="D767" i="9"/>
  <c r="D751" i="9"/>
  <c r="D813" i="9"/>
  <c r="D812" i="9"/>
  <c r="D805" i="9"/>
  <c r="D804" i="9"/>
  <c r="D795" i="9"/>
  <c r="D793" i="9"/>
  <c r="D792" i="9"/>
  <c r="D779" i="9"/>
  <c r="D777" i="9"/>
  <c r="D776" i="9"/>
  <c r="D763" i="9"/>
  <c r="D761" i="9"/>
  <c r="D760" i="9"/>
  <c r="D747" i="9"/>
  <c r="D745" i="9"/>
  <c r="D744" i="9"/>
  <c r="D737" i="9"/>
  <c r="D733" i="9"/>
  <c r="D729" i="9"/>
  <c r="D725" i="9"/>
  <c r="D721" i="9"/>
  <c r="D717" i="9"/>
  <c r="D713" i="9"/>
  <c r="D709" i="9"/>
  <c r="D705" i="9"/>
  <c r="D701" i="9"/>
  <c r="D697" i="9"/>
  <c r="D693" i="9"/>
  <c r="D689" i="9"/>
  <c r="D685" i="9"/>
  <c r="D681" i="9"/>
  <c r="D677" i="9"/>
  <c r="D673" i="9"/>
  <c r="D669" i="9"/>
  <c r="D665" i="9"/>
  <c r="D661" i="9"/>
  <c r="D657" i="9"/>
  <c r="D653" i="9"/>
  <c r="D649" i="9"/>
  <c r="D645" i="9"/>
  <c r="D641" i="9"/>
  <c r="D637" i="9"/>
  <c r="D633" i="9"/>
  <c r="D629" i="9"/>
  <c r="D625" i="9"/>
  <c r="D621" i="9"/>
  <c r="D617" i="9"/>
  <c r="D613" i="9"/>
  <c r="D609" i="9"/>
  <c r="D605" i="9"/>
  <c r="D601" i="9"/>
  <c r="D597" i="9"/>
  <c r="D593" i="9"/>
  <c r="D589" i="9"/>
  <c r="D585" i="9"/>
  <c r="D581" i="9"/>
  <c r="D577" i="9"/>
  <c r="D573" i="9"/>
  <c r="D569" i="9"/>
  <c r="D565" i="9"/>
  <c r="D561" i="9"/>
  <c r="D557" i="9"/>
  <c r="D553" i="9"/>
  <c r="D549" i="9"/>
  <c r="D545" i="9"/>
  <c r="D541" i="9"/>
  <c r="D537" i="9"/>
  <c r="D533" i="9"/>
  <c r="D529" i="9"/>
  <c r="D525" i="9"/>
  <c r="D521" i="9"/>
  <c r="D517" i="9"/>
  <c r="D513" i="9"/>
  <c r="D509" i="9"/>
  <c r="D791" i="9"/>
  <c r="D775" i="9"/>
  <c r="D759" i="9"/>
  <c r="D743" i="9"/>
  <c r="D495" i="9"/>
  <c r="D487" i="9"/>
  <c r="D479" i="9"/>
  <c r="D471" i="9"/>
  <c r="D463" i="9"/>
  <c r="D455" i="9"/>
  <c r="D447" i="9"/>
  <c r="D439" i="9"/>
  <c r="D431" i="9"/>
  <c r="D423" i="9"/>
  <c r="D415" i="9"/>
  <c r="D407" i="9"/>
  <c r="D399" i="9"/>
  <c r="D391" i="9"/>
  <c r="D383" i="9"/>
  <c r="D382" i="9"/>
  <c r="D369" i="9"/>
  <c r="D367" i="9"/>
  <c r="D366" i="9"/>
  <c r="D353" i="9"/>
  <c r="D351" i="9"/>
  <c r="D350" i="9"/>
  <c r="D342" i="9"/>
  <c r="D338" i="9"/>
  <c r="D334" i="9"/>
  <c r="D330" i="9"/>
  <c r="D326" i="9"/>
  <c r="D322" i="9"/>
  <c r="D318" i="9"/>
  <c r="D314" i="9"/>
  <c r="D310" i="9"/>
  <c r="D306" i="9"/>
  <c r="D302" i="9"/>
  <c r="D298" i="9"/>
  <c r="D294" i="9"/>
  <c r="D290" i="9"/>
  <c r="D286" i="9"/>
  <c r="D282" i="9"/>
  <c r="D278" i="9"/>
  <c r="D274" i="9"/>
  <c r="D270" i="9"/>
  <c r="D266" i="9"/>
  <c r="D262" i="9"/>
  <c r="D258" i="9"/>
  <c r="D254" i="9"/>
  <c r="D250" i="9"/>
  <c r="D246" i="9"/>
  <c r="D242" i="9"/>
  <c r="D238" i="9"/>
  <c r="D234" i="9"/>
  <c r="D230" i="9"/>
  <c r="D226" i="9"/>
  <c r="D222" i="9"/>
  <c r="D218" i="9"/>
  <c r="D214" i="9"/>
  <c r="D210" i="9"/>
  <c r="D206" i="9"/>
  <c r="D202" i="9"/>
  <c r="D198" i="9"/>
  <c r="D194" i="9"/>
  <c r="D190" i="9"/>
  <c r="D186" i="9"/>
  <c r="D182" i="9"/>
  <c r="D178" i="9"/>
  <c r="D174" i="9"/>
  <c r="D170" i="9"/>
  <c r="D166" i="9"/>
  <c r="D162" i="9"/>
  <c r="D158" i="9"/>
  <c r="D154" i="9"/>
  <c r="D150" i="9"/>
  <c r="D146" i="9"/>
  <c r="D142" i="9"/>
  <c r="D497" i="9"/>
  <c r="D489" i="9"/>
  <c r="D481" i="9"/>
  <c r="D473" i="9"/>
  <c r="D465" i="9"/>
  <c r="D457" i="9"/>
  <c r="D449" i="9"/>
  <c r="D441" i="9"/>
  <c r="D433" i="9"/>
  <c r="D425" i="9"/>
  <c r="D417" i="9"/>
  <c r="D409" i="9"/>
  <c r="D401" i="9"/>
  <c r="D393" i="9"/>
  <c r="D385" i="9"/>
  <c r="D381" i="9"/>
  <c r="D365" i="9"/>
  <c r="D349" i="9"/>
  <c r="D505" i="9"/>
  <c r="D499" i="9"/>
  <c r="D491" i="9"/>
  <c r="D483" i="9"/>
  <c r="D475" i="9"/>
  <c r="D467" i="9"/>
  <c r="D459" i="9"/>
  <c r="D451" i="9"/>
  <c r="D443" i="9"/>
  <c r="D435" i="9"/>
  <c r="D427" i="9"/>
  <c r="D419" i="9"/>
  <c r="D411" i="9"/>
  <c r="D403" i="9"/>
  <c r="D395" i="9"/>
  <c r="D387" i="9"/>
  <c r="D377" i="9"/>
  <c r="D375" i="9"/>
  <c r="D374" i="9"/>
  <c r="D361" i="9"/>
  <c r="D359" i="9"/>
  <c r="D358" i="9"/>
  <c r="D345" i="9"/>
  <c r="D340" i="9"/>
  <c r="D336" i="9"/>
  <c r="D332" i="9"/>
  <c r="D328" i="9"/>
  <c r="D324" i="9"/>
  <c r="D320" i="9"/>
  <c r="D316" i="9"/>
  <c r="D312" i="9"/>
  <c r="D308" i="9"/>
  <c r="D304" i="9"/>
  <c r="D300" i="9"/>
  <c r="D296" i="9"/>
  <c r="D292" i="9"/>
  <c r="D288" i="9"/>
  <c r="D284" i="9"/>
  <c r="D280" i="9"/>
  <c r="D276" i="9"/>
  <c r="D272" i="9"/>
  <c r="D268" i="9"/>
  <c r="D264" i="9"/>
  <c r="D260" i="9"/>
  <c r="D256" i="9"/>
  <c r="D252" i="9"/>
  <c r="D248" i="9"/>
  <c r="D244" i="9"/>
  <c r="D240" i="9"/>
  <c r="D236" i="9"/>
  <c r="D232" i="9"/>
  <c r="D228" i="9"/>
  <c r="D224" i="9"/>
  <c r="D220" i="9"/>
  <c r="D216" i="9"/>
  <c r="D212" i="9"/>
  <c r="D208" i="9"/>
  <c r="D204" i="9"/>
  <c r="D200" i="9"/>
  <c r="D196" i="9"/>
  <c r="D192" i="9"/>
  <c r="D188" i="9"/>
  <c r="D184" i="9"/>
  <c r="D180" i="9"/>
  <c r="D176" i="9"/>
  <c r="D172" i="9"/>
  <c r="D168" i="9"/>
  <c r="D164" i="9"/>
  <c r="D160" i="9"/>
  <c r="D501" i="9"/>
  <c r="D493" i="9"/>
  <c r="D485" i="9"/>
  <c r="D477" i="9"/>
  <c r="D469" i="9"/>
  <c r="D461" i="9"/>
  <c r="D453" i="9"/>
  <c r="D445" i="9"/>
  <c r="D437" i="9"/>
  <c r="D429" i="9"/>
  <c r="D421" i="9"/>
  <c r="D413" i="9"/>
  <c r="D405" i="9"/>
  <c r="D397" i="9"/>
  <c r="D389" i="9"/>
  <c r="D373" i="9"/>
  <c r="D357" i="9"/>
  <c r="D8" i="9"/>
  <c r="E11" i="9"/>
  <c r="E13" i="9"/>
  <c r="D18" i="9"/>
  <c r="D21" i="9"/>
  <c r="D27" i="9"/>
  <c r="D28" i="9"/>
  <c r="D35" i="9"/>
  <c r="D36" i="9"/>
  <c r="D43" i="9"/>
  <c r="D44" i="9"/>
  <c r="F46" i="9"/>
  <c r="D51" i="9"/>
  <c r="D52" i="9"/>
  <c r="D59" i="9"/>
  <c r="D60" i="9"/>
  <c r="D67" i="9"/>
  <c r="D68" i="9"/>
  <c r="D75" i="9"/>
  <c r="D76" i="9"/>
  <c r="D83" i="9"/>
  <c r="D84" i="9"/>
  <c r="F86" i="9"/>
  <c r="D91" i="9"/>
  <c r="D92" i="9"/>
  <c r="D99" i="9"/>
  <c r="D100" i="9"/>
  <c r="D107" i="9"/>
  <c r="D108" i="9"/>
  <c r="D115" i="9"/>
  <c r="D116" i="9"/>
  <c r="D123" i="9"/>
  <c r="D124" i="9"/>
  <c r="D131" i="9"/>
  <c r="D132" i="9"/>
  <c r="D139" i="9"/>
  <c r="D140" i="9"/>
  <c r="D143" i="9"/>
  <c r="D144" i="9"/>
  <c r="E147" i="9"/>
  <c r="D153" i="9"/>
  <c r="D45" i="9"/>
  <c r="D69" i="9"/>
  <c r="D77" i="9"/>
  <c r="D85" i="9"/>
  <c r="D6" i="9"/>
  <c r="D10" i="9"/>
  <c r="D12" i="9"/>
  <c r="D19" i="9"/>
  <c r="D20" i="9"/>
  <c r="D22" i="9"/>
  <c r="D25" i="9"/>
  <c r="D26" i="9"/>
  <c r="D33" i="9"/>
  <c r="D34" i="9"/>
  <c r="D41" i="9"/>
  <c r="D42" i="9"/>
  <c r="D49" i="9"/>
  <c r="D50" i="9"/>
  <c r="D57" i="9"/>
  <c r="D58" i="9"/>
  <c r="D65" i="9"/>
  <c r="D66" i="9"/>
  <c r="D73" i="9"/>
  <c r="D74" i="9"/>
  <c r="D81" i="9"/>
  <c r="D82" i="9"/>
  <c r="D89" i="9"/>
  <c r="D90" i="9"/>
  <c r="D97" i="9"/>
  <c r="D98" i="9"/>
  <c r="D105" i="9"/>
  <c r="D106" i="9"/>
  <c r="D113" i="9"/>
  <c r="D114" i="9"/>
  <c r="D121" i="9"/>
  <c r="D122" i="9"/>
  <c r="D129" i="9"/>
  <c r="D130" i="9"/>
  <c r="D137" i="9"/>
  <c r="D138" i="9"/>
  <c r="D149" i="9"/>
  <c r="D155" i="9"/>
  <c r="D156" i="9"/>
  <c r="D346" i="9"/>
  <c r="D354" i="9"/>
  <c r="D362" i="9"/>
  <c r="D370" i="9"/>
  <c r="D378" i="9"/>
  <c r="D29" i="9"/>
  <c r="D38" i="9"/>
  <c r="D54" i="9"/>
  <c r="D93" i="9"/>
  <c r="D7" i="9"/>
  <c r="D9" i="9"/>
  <c r="D14" i="9"/>
  <c r="D23" i="9"/>
  <c r="D24" i="9"/>
  <c r="D32" i="9"/>
  <c r="D39" i="9"/>
  <c r="D47" i="9"/>
  <c r="D48" i="9"/>
  <c r="D63" i="9"/>
  <c r="D64" i="9"/>
  <c r="D71" i="9"/>
  <c r="D72" i="9"/>
  <c r="D79" i="9"/>
  <c r="D80" i="9"/>
  <c r="D87" i="9"/>
  <c r="D88" i="9"/>
  <c r="D95" i="9"/>
  <c r="D96" i="9"/>
  <c r="D103" i="9"/>
  <c r="D104" i="9"/>
  <c r="D111" i="9"/>
  <c r="D112" i="9"/>
  <c r="D119" i="9"/>
  <c r="D120" i="9"/>
  <c r="D127" i="9"/>
  <c r="D128" i="9"/>
  <c r="D135" i="9"/>
  <c r="D136" i="9"/>
  <c r="D145" i="9"/>
  <c r="D151" i="9"/>
  <c r="D152" i="9"/>
  <c r="D30" i="9"/>
  <c r="D53" i="9"/>
  <c r="D62" i="9"/>
  <c r="D70" i="9"/>
  <c r="D94" i="9"/>
  <c r="D109" i="9"/>
  <c r="D117" i="9"/>
  <c r="D125" i="9"/>
  <c r="D133" i="9"/>
  <c r="D134" i="9"/>
  <c r="D159" i="9"/>
  <c r="D163" i="9"/>
  <c r="D165" i="9"/>
  <c r="D169" i="9"/>
  <c r="D171" i="9"/>
  <c r="D173" i="9"/>
  <c r="D177" i="9"/>
  <c r="D181" i="9"/>
  <c r="D185" i="9"/>
  <c r="D191" i="9"/>
  <c r="D195" i="9"/>
  <c r="D199" i="9"/>
  <c r="D203" i="9"/>
  <c r="D207" i="9"/>
  <c r="D211" i="9"/>
  <c r="D215" i="9"/>
  <c r="D219" i="9"/>
  <c r="D223" i="9"/>
  <c r="D227" i="9"/>
  <c r="D231" i="9"/>
  <c r="D235" i="9"/>
  <c r="D239" i="9"/>
  <c r="D243" i="9"/>
  <c r="D247" i="9"/>
  <c r="D251" i="9"/>
  <c r="D255" i="9"/>
  <c r="D259" i="9"/>
  <c r="D263" i="9"/>
  <c r="D267" i="9"/>
  <c r="D271" i="9"/>
  <c r="D275" i="9"/>
  <c r="D279" i="9"/>
  <c r="D283" i="9"/>
  <c r="D287" i="9"/>
  <c r="D291" i="9"/>
  <c r="D305" i="9"/>
  <c r="D309" i="9"/>
  <c r="D313" i="9"/>
  <c r="D317" i="9"/>
  <c r="D319" i="9"/>
  <c r="D327" i="9"/>
  <c r="D329" i="9"/>
  <c r="D331" i="9"/>
  <c r="D335" i="9"/>
  <c r="D337" i="9"/>
  <c r="D339" i="9"/>
  <c r="D341" i="9"/>
  <c r="D343" i="9"/>
  <c r="D347" i="9"/>
  <c r="D355" i="9"/>
  <c r="D363" i="9"/>
  <c r="D371" i="9"/>
  <c r="D379" i="9"/>
  <c r="D344" i="9"/>
  <c r="D360" i="9"/>
  <c r="D376" i="9"/>
  <c r="D388" i="9"/>
  <c r="D396" i="9"/>
  <c r="D404" i="9"/>
  <c r="D412" i="9"/>
  <c r="D420" i="9"/>
  <c r="D428" i="9"/>
  <c r="D436" i="9"/>
  <c r="D444" i="9"/>
  <c r="D452" i="9"/>
  <c r="D460" i="9"/>
  <c r="D468" i="9"/>
  <c r="D476" i="9"/>
  <c r="D484" i="9"/>
  <c r="D492" i="9"/>
  <c r="D500" i="9"/>
  <c r="D508" i="9"/>
  <c r="D348" i="9"/>
  <c r="D364" i="9"/>
  <c r="D380" i="9"/>
  <c r="D386" i="9"/>
  <c r="D394" i="9"/>
  <c r="D402" i="9"/>
  <c r="D410" i="9"/>
  <c r="D418" i="9"/>
  <c r="D426" i="9"/>
  <c r="D434" i="9"/>
  <c r="D442" i="9"/>
  <c r="D450" i="9"/>
  <c r="D458" i="9"/>
  <c r="D466" i="9"/>
  <c r="D474" i="9"/>
  <c r="D482" i="9"/>
  <c r="D490" i="9"/>
  <c r="D498" i="9"/>
  <c r="D504" i="9"/>
  <c r="D510" i="9"/>
  <c r="D512" i="9"/>
  <c r="D514" i="9"/>
  <c r="D516" i="9"/>
  <c r="D518" i="9"/>
  <c r="D520" i="9"/>
  <c r="D522" i="9"/>
  <c r="D524" i="9"/>
  <c r="D526" i="9"/>
  <c r="D528" i="9"/>
  <c r="D530" i="9"/>
  <c r="D532" i="9"/>
  <c r="D534" i="9"/>
  <c r="D536" i="9"/>
  <c r="D538" i="9"/>
  <c r="D540" i="9"/>
  <c r="D542" i="9"/>
  <c r="D544" i="9"/>
  <c r="D546" i="9"/>
  <c r="D548" i="9"/>
  <c r="D550" i="9"/>
  <c r="D552" i="9"/>
  <c r="D554" i="9"/>
  <c r="D556" i="9"/>
  <c r="D558" i="9"/>
  <c r="D560" i="9"/>
  <c r="D562" i="9"/>
  <c r="D564" i="9"/>
  <c r="D566" i="9"/>
  <c r="D568" i="9"/>
  <c r="D570" i="9"/>
  <c r="D572" i="9"/>
  <c r="D574" i="9"/>
  <c r="D576" i="9"/>
  <c r="D578" i="9"/>
  <c r="D580" i="9"/>
  <c r="D582" i="9"/>
  <c r="D584" i="9"/>
  <c r="D586" i="9"/>
  <c r="D588" i="9"/>
  <c r="D590" i="9"/>
  <c r="D592" i="9"/>
  <c r="D594" i="9"/>
  <c r="D596" i="9"/>
  <c r="D598" i="9"/>
  <c r="D600" i="9"/>
  <c r="D602" i="9"/>
  <c r="D604" i="9"/>
  <c r="D606" i="9"/>
  <c r="D608" i="9"/>
  <c r="D610" i="9"/>
  <c r="D612" i="9"/>
  <c r="D614" i="9"/>
  <c r="D616" i="9"/>
  <c r="D618" i="9"/>
  <c r="D620" i="9"/>
  <c r="D622" i="9"/>
  <c r="D624" i="9"/>
  <c r="D626" i="9"/>
  <c r="D628" i="9"/>
  <c r="D630" i="9"/>
  <c r="D632" i="9"/>
  <c r="D634" i="9"/>
  <c r="D636" i="9"/>
  <c r="D638" i="9"/>
  <c r="D640" i="9"/>
  <c r="D642" i="9"/>
  <c r="D644" i="9"/>
  <c r="D646" i="9"/>
  <c r="D648" i="9"/>
  <c r="D650" i="9"/>
  <c r="D652" i="9"/>
  <c r="D654" i="9"/>
  <c r="D656" i="9"/>
  <c r="D658" i="9"/>
  <c r="D660" i="9"/>
  <c r="D662" i="9"/>
  <c r="D664" i="9"/>
  <c r="D666" i="9"/>
  <c r="D668" i="9"/>
  <c r="D670" i="9"/>
  <c r="D672" i="9"/>
  <c r="D674" i="9"/>
  <c r="D676" i="9"/>
  <c r="D678" i="9"/>
  <c r="D680" i="9"/>
  <c r="D682" i="9"/>
  <c r="D684" i="9"/>
  <c r="D686" i="9"/>
  <c r="D688" i="9"/>
  <c r="D690" i="9"/>
  <c r="D692" i="9"/>
  <c r="D694" i="9"/>
  <c r="D696" i="9"/>
  <c r="D698" i="9"/>
  <c r="D700" i="9"/>
  <c r="D702" i="9"/>
  <c r="D704" i="9"/>
  <c r="D706" i="9"/>
  <c r="D708" i="9"/>
  <c r="D710" i="9"/>
  <c r="D712" i="9"/>
  <c r="D714" i="9"/>
  <c r="D716" i="9"/>
  <c r="D718" i="9"/>
  <c r="D720" i="9"/>
  <c r="D722" i="9"/>
  <c r="D724" i="9"/>
  <c r="D726" i="9"/>
  <c r="D728" i="9"/>
  <c r="D730" i="9"/>
  <c r="D732" i="9"/>
  <c r="D734" i="9"/>
  <c r="D736" i="9"/>
  <c r="D738" i="9"/>
  <c r="D740" i="9"/>
  <c r="D748" i="9"/>
  <c r="D756" i="9"/>
  <c r="D764" i="9"/>
  <c r="D772" i="9"/>
  <c r="D780" i="9"/>
  <c r="D788" i="9"/>
  <c r="D796" i="9"/>
  <c r="D352" i="9"/>
  <c r="D368" i="9"/>
  <c r="D384" i="9"/>
  <c r="D392" i="9"/>
  <c r="D400" i="9"/>
  <c r="D408" i="9"/>
  <c r="D416" i="9"/>
  <c r="D424" i="9"/>
  <c r="D432" i="9"/>
  <c r="D440" i="9"/>
  <c r="D448" i="9"/>
  <c r="D456" i="9"/>
  <c r="D464" i="9"/>
  <c r="D472" i="9"/>
  <c r="D480" i="9"/>
  <c r="D488" i="9"/>
  <c r="D496" i="9"/>
  <c r="D356" i="9"/>
  <c r="D372" i="9"/>
  <c r="D390" i="9"/>
  <c r="D398" i="9"/>
  <c r="D406" i="9"/>
  <c r="D414" i="9"/>
  <c r="D422" i="9"/>
  <c r="D430" i="9"/>
  <c r="D438" i="9"/>
  <c r="D446" i="9"/>
  <c r="D454" i="9"/>
  <c r="D462" i="9"/>
  <c r="D470" i="9"/>
  <c r="D478" i="9"/>
  <c r="D486" i="9"/>
  <c r="D494" i="9"/>
  <c r="D502" i="9"/>
  <c r="D506" i="9"/>
  <c r="D741" i="9"/>
  <c r="D749" i="9"/>
  <c r="D757" i="9"/>
  <c r="D765" i="9"/>
  <c r="D773" i="9"/>
  <c r="D781" i="9"/>
  <c r="D789" i="9"/>
  <c r="D797" i="9"/>
  <c r="D746" i="9"/>
  <c r="D762" i="9"/>
  <c r="D778" i="9"/>
  <c r="D794" i="9"/>
  <c r="D750" i="9"/>
  <c r="D766" i="9"/>
  <c r="D782" i="9"/>
  <c r="D798" i="9"/>
  <c r="D802" i="9"/>
  <c r="D810" i="9"/>
  <c r="D818" i="9"/>
  <c r="D822" i="9"/>
  <c r="D826" i="9"/>
  <c r="D830" i="9"/>
  <c r="D834" i="9"/>
  <c r="D838" i="9"/>
  <c r="D842" i="9"/>
  <c r="D846" i="9"/>
  <c r="D850" i="9"/>
  <c r="D854" i="9"/>
  <c r="D858" i="9"/>
  <c r="D862" i="9"/>
  <c r="D866" i="9"/>
  <c r="D870" i="9"/>
  <c r="D874" i="9"/>
  <c r="D878" i="9"/>
  <c r="D882" i="9"/>
  <c r="D886" i="9"/>
  <c r="D890" i="9"/>
  <c r="D894" i="9"/>
  <c r="D898" i="9"/>
  <c r="D902" i="9"/>
  <c r="D906" i="9"/>
  <c r="D912" i="9"/>
  <c r="D754" i="9"/>
  <c r="D770" i="9"/>
  <c r="D786" i="9"/>
  <c r="D742" i="9"/>
  <c r="D758" i="9"/>
  <c r="D774" i="9"/>
  <c r="D790" i="9"/>
  <c r="D806" i="9"/>
  <c r="D814" i="9"/>
  <c r="D911" i="9"/>
  <c r="D909" i="9"/>
  <c r="D921" i="9"/>
  <c r="D929" i="9"/>
  <c r="D931" i="9"/>
  <c r="D937" i="9"/>
  <c r="D940" i="9"/>
  <c r="D947" i="9"/>
  <c r="D953" i="9"/>
  <c r="D956" i="9"/>
  <c r="D963" i="9"/>
  <c r="D969" i="9"/>
  <c r="D972" i="9"/>
  <c r="D979" i="9"/>
  <c r="D985" i="9"/>
  <c r="D988" i="9"/>
  <c r="D995" i="9"/>
  <c r="D1001" i="9"/>
  <c r="D1004" i="9"/>
  <c r="D1011" i="9"/>
  <c r="D1017" i="9"/>
  <c r="D1020" i="9"/>
  <c r="D1027" i="9"/>
  <c r="D1033" i="9"/>
  <c r="D1036" i="9"/>
  <c r="D1043" i="9"/>
  <c r="D1049" i="9"/>
  <c r="D1052" i="9"/>
  <c r="D1059" i="9"/>
  <c r="D1065" i="9"/>
  <c r="D1068" i="9"/>
  <c r="D1075" i="9"/>
  <c r="D1081" i="9"/>
  <c r="D1084" i="9"/>
  <c r="D1091" i="9"/>
  <c r="D1097" i="9"/>
  <c r="D1100" i="9"/>
  <c r="D1107" i="9"/>
  <c r="D1113" i="9"/>
  <c r="D1116" i="9"/>
  <c r="D1123" i="9"/>
  <c r="D1129" i="9"/>
  <c r="D1132" i="9"/>
  <c r="D1139" i="9"/>
  <c r="D1145" i="9"/>
  <c r="D1148" i="9"/>
  <c r="D1155" i="9"/>
  <c r="D1161" i="9"/>
  <c r="D1164" i="9"/>
  <c r="D1171" i="9"/>
  <c r="D913" i="9"/>
  <c r="D920" i="9"/>
  <c r="D928" i="9"/>
  <c r="D933" i="9"/>
  <c r="D936" i="9"/>
  <c r="D943" i="9"/>
  <c r="D949" i="9"/>
  <c r="D952" i="9"/>
  <c r="D959" i="9"/>
  <c r="D965" i="9"/>
  <c r="D968" i="9"/>
  <c r="D975" i="9"/>
  <c r="D981" i="9"/>
  <c r="D984" i="9"/>
  <c r="D991" i="9"/>
  <c r="D997" i="9"/>
  <c r="D1000" i="9"/>
  <c r="D1007" i="9"/>
  <c r="D1013" i="9"/>
  <c r="D1016" i="9"/>
  <c r="D1023" i="9"/>
  <c r="D1029" i="9"/>
  <c r="D1032" i="9"/>
  <c r="D1039" i="9"/>
  <c r="D1045" i="9"/>
  <c r="D1048" i="9"/>
  <c r="D1055" i="9"/>
  <c r="D1061" i="9"/>
  <c r="D1064" i="9"/>
  <c r="D1071" i="9"/>
  <c r="D1077" i="9"/>
  <c r="D1080" i="9"/>
  <c r="D1087" i="9"/>
  <c r="D1093" i="9"/>
  <c r="D1096" i="9"/>
  <c r="D1103" i="9"/>
  <c r="D1109" i="9"/>
  <c r="D1112" i="9"/>
  <c r="D1119" i="9"/>
  <c r="D1125" i="9"/>
  <c r="D1128" i="9"/>
  <c r="D1135" i="9"/>
  <c r="D1141" i="9"/>
  <c r="D1144" i="9"/>
  <c r="D1151" i="9"/>
  <c r="D1157" i="9"/>
  <c r="D1160" i="9"/>
  <c r="D1167" i="9"/>
  <c r="D1173" i="9"/>
  <c r="D1176" i="9"/>
  <c r="D1180" i="9"/>
  <c r="D1184" i="9"/>
  <c r="D1188" i="9"/>
  <c r="D1192" i="9"/>
  <c r="D1196" i="9"/>
  <c r="D1200" i="9"/>
  <c r="D1204" i="9"/>
  <c r="D1208" i="9"/>
  <c r="D1212" i="9"/>
  <c r="D1216" i="9"/>
  <c r="D1220" i="9"/>
  <c r="D1224" i="9"/>
  <c r="D1228" i="9"/>
  <c r="D1232" i="9"/>
  <c r="D1238" i="9"/>
  <c r="D1242" i="9"/>
  <c r="D1246" i="9"/>
  <c r="D1254" i="9"/>
  <c r="D1258" i="9"/>
  <c r="D1262" i="9"/>
  <c r="D1270" i="9"/>
  <c r="D917" i="9"/>
  <c r="D925" i="9"/>
  <c r="D932" i="9"/>
  <c r="D939" i="9"/>
  <c r="D945" i="9"/>
  <c r="D948" i="9"/>
  <c r="D955" i="9"/>
  <c r="D961" i="9"/>
  <c r="D964" i="9"/>
  <c r="D971" i="9"/>
  <c r="D977" i="9"/>
  <c r="D980" i="9"/>
  <c r="D987" i="9"/>
  <c r="D993" i="9"/>
  <c r="D996" i="9"/>
  <c r="D1003" i="9"/>
  <c r="D1009" i="9"/>
  <c r="D1012" i="9"/>
  <c r="D1019" i="9"/>
  <c r="D1025" i="9"/>
  <c r="D1028" i="9"/>
  <c r="D1035" i="9"/>
  <c r="D1041" i="9"/>
  <c r="D1044" i="9"/>
  <c r="D1051" i="9"/>
  <c r="D1057" i="9"/>
  <c r="D1060" i="9"/>
  <c r="D1067" i="9"/>
  <c r="D1073" i="9"/>
  <c r="D1076" i="9"/>
  <c r="D1083" i="9"/>
  <c r="D1089" i="9"/>
  <c r="D1092" i="9"/>
  <c r="D1099" i="9"/>
  <c r="D1105" i="9"/>
  <c r="D1108" i="9"/>
  <c r="D1115" i="9"/>
  <c r="D1121" i="9"/>
  <c r="D1124" i="9"/>
  <c r="D1131" i="9"/>
  <c r="D1137" i="9"/>
  <c r="D1140" i="9"/>
  <c r="D1147" i="9"/>
  <c r="D1153" i="9"/>
  <c r="D1156" i="9"/>
  <c r="D1163" i="9"/>
  <c r="D1169" i="9"/>
  <c r="D1172" i="9"/>
  <c r="D924" i="9"/>
  <c r="D935" i="9"/>
  <c r="D941" i="9"/>
  <c r="D944" i="9"/>
  <c r="D951" i="9"/>
  <c r="D957" i="9"/>
  <c r="D960" i="9"/>
  <c r="D967" i="9"/>
  <c r="D973" i="9"/>
  <c r="D976" i="9"/>
  <c r="D983" i="9"/>
  <c r="D989" i="9"/>
  <c r="D992" i="9"/>
  <c r="D999" i="9"/>
  <c r="D1005" i="9"/>
  <c r="D1008" i="9"/>
  <c r="D1015" i="9"/>
  <c r="D1021" i="9"/>
  <c r="D1024" i="9"/>
  <c r="D1031" i="9"/>
  <c r="D1037" i="9"/>
  <c r="D1040" i="9"/>
  <c r="D1047" i="9"/>
  <c r="D1053" i="9"/>
  <c r="D1056" i="9"/>
  <c r="D1063" i="9"/>
  <c r="D1069" i="9"/>
  <c r="D1072" i="9"/>
  <c r="D1079" i="9"/>
  <c r="D1085" i="9"/>
  <c r="D1088" i="9"/>
  <c r="D1095" i="9"/>
  <c r="D1101" i="9"/>
  <c r="D1104" i="9"/>
  <c r="D1111" i="9"/>
  <c r="D1117" i="9"/>
  <c r="D1120" i="9"/>
  <c r="D1127" i="9"/>
  <c r="D1133" i="9"/>
  <c r="D1136" i="9"/>
  <c r="D1143" i="9"/>
  <c r="D1149" i="9"/>
  <c r="D1152" i="9"/>
  <c r="D1159" i="9"/>
  <c r="D1165" i="9"/>
  <c r="D1168" i="9"/>
  <c r="D1175" i="9"/>
  <c r="D1177" i="9"/>
  <c r="D1179" i="9"/>
  <c r="D1181" i="9"/>
  <c r="D1183" i="9"/>
  <c r="D1185" i="9"/>
  <c r="D1187" i="9"/>
  <c r="D1189" i="9"/>
  <c r="D1191" i="9"/>
  <c r="D1193" i="9"/>
  <c r="D1195" i="9"/>
  <c r="D1197" i="9"/>
  <c r="D1199" i="9"/>
  <c r="D1201" i="9"/>
  <c r="D1203" i="9"/>
  <c r="D1205" i="9"/>
  <c r="D1207" i="9"/>
  <c r="D1209" i="9"/>
  <c r="D1211" i="9"/>
  <c r="D1213" i="9"/>
  <c r="D1215" i="9"/>
  <c r="D1217" i="9"/>
  <c r="D1219" i="9"/>
  <c r="D1221" i="9"/>
  <c r="D1223" i="9"/>
  <c r="D1225" i="9"/>
  <c r="D1227" i="9"/>
  <c r="D1229" i="9"/>
  <c r="D1231" i="9"/>
  <c r="D1233" i="9"/>
  <c r="D1239" i="9"/>
  <c r="D1243" i="9"/>
  <c r="D1247" i="9"/>
  <c r="D1255" i="9"/>
  <c r="D1259" i="9"/>
  <c r="D1263" i="9"/>
  <c r="D1271" i="9"/>
  <c r="D1240" i="9"/>
  <c r="D1256" i="9"/>
  <c r="D1272" i="9"/>
  <c r="D1274" i="9"/>
  <c r="D1282" i="9"/>
  <c r="D1290" i="9"/>
  <c r="D1298" i="9"/>
  <c r="D1306" i="9"/>
  <c r="D1314" i="9"/>
  <c r="D1322" i="9"/>
  <c r="D1330" i="9"/>
  <c r="D1340" i="9"/>
  <c r="D1346" i="9"/>
  <c r="D1244" i="9"/>
  <c r="D1260" i="9"/>
  <c r="D1280" i="9"/>
  <c r="D1288" i="9"/>
  <c r="D1296" i="9"/>
  <c r="D1304" i="9"/>
  <c r="D1312" i="9"/>
  <c r="D1320" i="9"/>
  <c r="D1326" i="9"/>
  <c r="D1336" i="9"/>
  <c r="D1342" i="9"/>
  <c r="D1352" i="9"/>
  <c r="D1354" i="9"/>
  <c r="D1356" i="9"/>
  <c r="D1358" i="9"/>
  <c r="D1360" i="9"/>
  <c r="D1362" i="9"/>
  <c r="D1364" i="9"/>
  <c r="D1366" i="9"/>
  <c r="D1368" i="9"/>
  <c r="D1370" i="9"/>
  <c r="D1372" i="9"/>
  <c r="D1374" i="9"/>
  <c r="D1376" i="9"/>
  <c r="D1378" i="9"/>
  <c r="D1380" i="9"/>
  <c r="D1382" i="9"/>
  <c r="D1384" i="9"/>
  <c r="D1386" i="9"/>
  <c r="D1388" i="9"/>
  <c r="D1390" i="9"/>
  <c r="D1392" i="9"/>
  <c r="D1394" i="9"/>
  <c r="D1396" i="9"/>
  <c r="D1398" i="9"/>
  <c r="D1400" i="9"/>
  <c r="D1402" i="9"/>
  <c r="D1404" i="9"/>
  <c r="D1406" i="9"/>
  <c r="D1408" i="9"/>
  <c r="D1410" i="9"/>
  <c r="D1412" i="9"/>
  <c r="D1414" i="9"/>
  <c r="D1416" i="9"/>
  <c r="D1418" i="9"/>
  <c r="D1420" i="9"/>
  <c r="D1422" i="9"/>
  <c r="D1424" i="9"/>
  <c r="D1426" i="9"/>
  <c r="D1428" i="9"/>
  <c r="D1430" i="9"/>
  <c r="D1432" i="9"/>
  <c r="D1434" i="9"/>
  <c r="D1436" i="9"/>
  <c r="D1438" i="9"/>
  <c r="D1440" i="9"/>
  <c r="D1442" i="9"/>
  <c r="D1450" i="9"/>
  <c r="D1458" i="9"/>
  <c r="D1466" i="9"/>
  <c r="D1474" i="9"/>
  <c r="D1482" i="9"/>
  <c r="D1248" i="9"/>
  <c r="D1264" i="9"/>
  <c r="D1278" i="9"/>
  <c r="D1286" i="9"/>
  <c r="D1294" i="9"/>
  <c r="D1302" i="9"/>
  <c r="D1310" i="9"/>
  <c r="D1318" i="9"/>
  <c r="D1332" i="9"/>
  <c r="D1338" i="9"/>
  <c r="D1348" i="9"/>
  <c r="D1236" i="9"/>
  <c r="D1252" i="9"/>
  <c r="D1268" i="9"/>
  <c r="D1276" i="9"/>
  <c r="D1284" i="9"/>
  <c r="D1292" i="9"/>
  <c r="D1300" i="9"/>
  <c r="D1308" i="9"/>
  <c r="D1316" i="9"/>
  <c r="D1324" i="9"/>
  <c r="D1328" i="9"/>
  <c r="D1334" i="9"/>
  <c r="D1344" i="9"/>
  <c r="D1350" i="9"/>
  <c r="D1443" i="9"/>
  <c r="D1451" i="9"/>
  <c r="D1459" i="9"/>
  <c r="D1467" i="9"/>
  <c r="D1475" i="9"/>
  <c r="D1483" i="9"/>
  <c r="D1452" i="9"/>
  <c r="D1468" i="9"/>
  <c r="D1484" i="9"/>
  <c r="D1492" i="9"/>
  <c r="D1500" i="9"/>
  <c r="D1508" i="9"/>
  <c r="D1513" i="9"/>
  <c r="D1528" i="9"/>
  <c r="D1530" i="9"/>
  <c r="D1456" i="9"/>
  <c r="D1472" i="9"/>
  <c r="D1488" i="9"/>
  <c r="D1544" i="9"/>
  <c r="D1546" i="9"/>
  <c r="D1444" i="9"/>
  <c r="D1460" i="9"/>
  <c r="D1476" i="9"/>
  <c r="D1496" i="9"/>
  <c r="D1504" i="9"/>
  <c r="D1512" i="9"/>
  <c r="D1514" i="9"/>
  <c r="D1529" i="9"/>
  <c r="D1448" i="9"/>
  <c r="D1464" i="9"/>
  <c r="D1480" i="9"/>
  <c r="D1545" i="9"/>
  <c r="D1526" i="9"/>
  <c r="D1542" i="9"/>
  <c r="D1554" i="9"/>
  <c r="D1562" i="9"/>
  <c r="D1570" i="9"/>
  <c r="D1578" i="9"/>
  <c r="D1586" i="9"/>
  <c r="D1594" i="9"/>
  <c r="D1602" i="9"/>
  <c r="D1610" i="9"/>
  <c r="D1618" i="9"/>
  <c r="D1626" i="9"/>
  <c r="D1634" i="9"/>
  <c r="D1640" i="9"/>
  <c r="D1650" i="9"/>
  <c r="D1691" i="9"/>
  <c r="D1693" i="9"/>
  <c r="D1727" i="9"/>
  <c r="D1734" i="9"/>
  <c r="D1552" i="9"/>
  <c r="D1560" i="9"/>
  <c r="D1568" i="9"/>
  <c r="D1576" i="9"/>
  <c r="D1584" i="9"/>
  <c r="D1592" i="9"/>
  <c r="D1600" i="9"/>
  <c r="D1608" i="9"/>
  <c r="D1616" i="9"/>
  <c r="D1624" i="9"/>
  <c r="D1632" i="9"/>
  <c r="D1666" i="9"/>
  <c r="D1681" i="9"/>
  <c r="D1683" i="9"/>
  <c r="D1685" i="9"/>
  <c r="D1711" i="9"/>
  <c r="D1718" i="9"/>
  <c r="D1775" i="9"/>
  <c r="D1782" i="9"/>
  <c r="D1518" i="9"/>
  <c r="D1534" i="9"/>
  <c r="D1550" i="9"/>
  <c r="D1558" i="9"/>
  <c r="D1566" i="9"/>
  <c r="D1574" i="9"/>
  <c r="D1582" i="9"/>
  <c r="D1590" i="9"/>
  <c r="D1598" i="9"/>
  <c r="D1606" i="9"/>
  <c r="D1614" i="9"/>
  <c r="D1622" i="9"/>
  <c r="D1630" i="9"/>
  <c r="D1638" i="9"/>
  <c r="D1642" i="9"/>
  <c r="D1649" i="9"/>
  <c r="D1651" i="9"/>
  <c r="D1658" i="9"/>
  <c r="D1673" i="9"/>
  <c r="D1675" i="9"/>
  <c r="D1677" i="9"/>
  <c r="D1702" i="9"/>
  <c r="D1759" i="9"/>
  <c r="D1766" i="9"/>
  <c r="D1522" i="9"/>
  <c r="D1538" i="9"/>
  <c r="D1556" i="9"/>
  <c r="D1564" i="9"/>
  <c r="D1572" i="9"/>
  <c r="D1580" i="9"/>
  <c r="D1588" i="9"/>
  <c r="D1596" i="9"/>
  <c r="D1604" i="9"/>
  <c r="D1612" i="9"/>
  <c r="D1620" i="9"/>
  <c r="D1628" i="9"/>
  <c r="D1636" i="9"/>
  <c r="D1644" i="9"/>
  <c r="D1657" i="9"/>
  <c r="D1665" i="9"/>
  <c r="D1667" i="9"/>
  <c r="D1669" i="9"/>
  <c r="D1743" i="9"/>
  <c r="D1750" i="9"/>
  <c r="D1655" i="9"/>
  <c r="D1674" i="9"/>
  <c r="D1682" i="9"/>
  <c r="D1690" i="9"/>
  <c r="D1698" i="9"/>
  <c r="D1707" i="9"/>
  <c r="D1714" i="9"/>
  <c r="D1723" i="9"/>
  <c r="D1730" i="9"/>
  <c r="D1739" i="9"/>
  <c r="D1746" i="9"/>
  <c r="D1755" i="9"/>
  <c r="D1762" i="9"/>
  <c r="D1771" i="9"/>
  <c r="D1778" i="9"/>
  <c r="D1787" i="9"/>
  <c r="D1790" i="9"/>
  <c r="D1794" i="9"/>
  <c r="D1798" i="9"/>
  <c r="D1802" i="9"/>
  <c r="D1806" i="9"/>
  <c r="D1812" i="9"/>
  <c r="D1816" i="9"/>
  <c r="D1828" i="9"/>
  <c r="D1862" i="9"/>
  <c r="D1896" i="9"/>
  <c r="D1659" i="9"/>
  <c r="D1671" i="9"/>
  <c r="D1679" i="9"/>
  <c r="D1687" i="9"/>
  <c r="D1695" i="9"/>
  <c r="D1703" i="9"/>
  <c r="D1710" i="9"/>
  <c r="D1719" i="9"/>
  <c r="D1726" i="9"/>
  <c r="D1735" i="9"/>
  <c r="D1742" i="9"/>
  <c r="D1751" i="9"/>
  <c r="D1758" i="9"/>
  <c r="D1767" i="9"/>
  <c r="D1774" i="9"/>
  <c r="D1783" i="9"/>
  <c r="D1647" i="9"/>
  <c r="D1663" i="9"/>
  <c r="D1670" i="9"/>
  <c r="D1678" i="9"/>
  <c r="D1686" i="9"/>
  <c r="D1694" i="9"/>
  <c r="D1699" i="9"/>
  <c r="D1706" i="9"/>
  <c r="D1715" i="9"/>
  <c r="D1722" i="9"/>
  <c r="D1731" i="9"/>
  <c r="D1738" i="9"/>
  <c r="D1747" i="9"/>
  <c r="D1754" i="9"/>
  <c r="D1763" i="9"/>
  <c r="D1770" i="9"/>
  <c r="D1779" i="9"/>
  <c r="D1786" i="9"/>
  <c r="D1791" i="9"/>
  <c r="D1795" i="9"/>
  <c r="D1799" i="9"/>
  <c r="D1803" i="9"/>
  <c r="D1807" i="9"/>
  <c r="D1811" i="9"/>
  <c r="D1815" i="9"/>
  <c r="D1827" i="9"/>
  <c r="D1831" i="9"/>
  <c r="D1863" i="9"/>
  <c r="D1895" i="9"/>
  <c r="D1899" i="9"/>
  <c r="D1813" i="9"/>
  <c r="D1829" i="9"/>
  <c r="D1854" i="9"/>
  <c r="D1886" i="9"/>
  <c r="D1817" i="9"/>
  <c r="D1836" i="9"/>
  <c r="D1839" i="9"/>
  <c r="D1848" i="9"/>
  <c r="D1851" i="9"/>
  <c r="D1866" i="9"/>
  <c r="D1868" i="9"/>
  <c r="D1871" i="9"/>
  <c r="D1880" i="9"/>
  <c r="D1883" i="9"/>
  <c r="D1904" i="9"/>
  <c r="D1953" i="9"/>
  <c r="D1955" i="9"/>
  <c r="D1959" i="9"/>
  <c r="D1997" i="9"/>
  <c r="D1821" i="9"/>
  <c r="D1833" i="9"/>
  <c r="D1838" i="9"/>
  <c r="D1870" i="9"/>
  <c r="D1923" i="9"/>
  <c r="D1809" i="9"/>
  <c r="D1825" i="9"/>
  <c r="D1832" i="9"/>
  <c r="D1850" i="9"/>
  <c r="D1852" i="9"/>
  <c r="D1855" i="9"/>
  <c r="D1864" i="9"/>
  <c r="D1867" i="9"/>
  <c r="D1882" i="9"/>
  <c r="D1884" i="9"/>
  <c r="D1887" i="9"/>
  <c r="D1897" i="9"/>
  <c r="D1903" i="9"/>
  <c r="D1929" i="9"/>
  <c r="D1931" i="9"/>
  <c r="D1965" i="9"/>
  <c r="D1985" i="9"/>
  <c r="D1987" i="9"/>
  <c r="D1840" i="9"/>
  <c r="D1856" i="9"/>
  <c r="D1872" i="9"/>
  <c r="D1888" i="9"/>
  <c r="D1901" i="9"/>
  <c r="D1917" i="9"/>
  <c r="D1937" i="9"/>
  <c r="D1939" i="9"/>
  <c r="D1969" i="9"/>
  <c r="D1971" i="9"/>
  <c r="D2001" i="9"/>
  <c r="D1844" i="9"/>
  <c r="D1860" i="9"/>
  <c r="D1876" i="9"/>
  <c r="D1892" i="9"/>
  <c r="D1905" i="9"/>
  <c r="D1913" i="9"/>
  <c r="D1915" i="9"/>
  <c r="D1921" i="9"/>
  <c r="D1925" i="9"/>
  <c r="D1943" i="9"/>
  <c r="D1949" i="9"/>
  <c r="D1975" i="9"/>
  <c r="D1981" i="9"/>
  <c r="D1893" i="9"/>
  <c r="D1909" i="9"/>
  <c r="D1919" i="9"/>
  <c r="D1927" i="9"/>
  <c r="D1935" i="9"/>
  <c r="D1945" i="9"/>
  <c r="D1951" i="9"/>
  <c r="D1961" i="9"/>
  <c r="D1967" i="9"/>
  <c r="D1977" i="9"/>
  <c r="D1983" i="9"/>
  <c r="D1993" i="9"/>
  <c r="D1933" i="9"/>
  <c r="D1941" i="9"/>
  <c r="D1947" i="9"/>
  <c r="D1957" i="9"/>
  <c r="D1963" i="9"/>
  <c r="D1973" i="9"/>
  <c r="D1979" i="9"/>
  <c r="D1989" i="9"/>
  <c r="D2005" i="9"/>
  <c r="B6" i="8"/>
  <c r="C6" i="8"/>
  <c r="B7" i="8"/>
  <c r="C7" i="8"/>
  <c r="BM7" i="8"/>
  <c r="D481" i="8" s="1"/>
  <c r="BN7" i="8"/>
  <c r="B8" i="8"/>
  <c r="C8" i="8"/>
  <c r="BM8" i="8"/>
  <c r="BN8" i="8"/>
  <c r="B9" i="8"/>
  <c r="C9" i="8"/>
  <c r="BM9" i="8"/>
  <c r="BN9" i="8"/>
  <c r="B10" i="8"/>
  <c r="C10" i="8"/>
  <c r="BM10" i="8"/>
  <c r="BN10" i="8"/>
  <c r="B11" i="8"/>
  <c r="C11" i="8"/>
  <c r="BM11" i="8"/>
  <c r="BN11" i="8"/>
  <c r="B12" i="8"/>
  <c r="C12" i="8"/>
  <c r="BM12" i="8"/>
  <c r="BN12" i="8"/>
  <c r="B13" i="8"/>
  <c r="C13" i="8"/>
  <c r="BM13" i="8"/>
  <c r="BN13" i="8"/>
  <c r="B14" i="8"/>
  <c r="C14" i="8"/>
  <c r="BM14" i="8"/>
  <c r="BN14" i="8"/>
  <c r="B15" i="8"/>
  <c r="C15" i="8"/>
  <c r="B16" i="8"/>
  <c r="C16" i="8"/>
  <c r="B17" i="8"/>
  <c r="C17" i="8"/>
  <c r="B18" i="8"/>
  <c r="C18" i="8"/>
  <c r="B19" i="8"/>
  <c r="C19" i="8"/>
  <c r="B20" i="8"/>
  <c r="C20" i="8"/>
  <c r="B21" i="8"/>
  <c r="C21" i="8"/>
  <c r="B22" i="8"/>
  <c r="C22" i="8"/>
  <c r="B23" i="8"/>
  <c r="C23" i="8"/>
  <c r="B24" i="8"/>
  <c r="C24" i="8"/>
  <c r="B25" i="8"/>
  <c r="C25" i="8"/>
  <c r="B26" i="8"/>
  <c r="C26" i="8"/>
  <c r="B27" i="8"/>
  <c r="C27" i="8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45" i="8"/>
  <c r="C45" i="8"/>
  <c r="B46" i="8"/>
  <c r="C46" i="8"/>
  <c r="B47" i="8"/>
  <c r="C47" i="8"/>
  <c r="B48" i="8"/>
  <c r="C48" i="8"/>
  <c r="B49" i="8"/>
  <c r="C49" i="8"/>
  <c r="B50" i="8"/>
  <c r="C50" i="8"/>
  <c r="B51" i="8"/>
  <c r="C51" i="8"/>
  <c r="B52" i="8"/>
  <c r="C52" i="8"/>
  <c r="B53" i="8"/>
  <c r="C53" i="8"/>
  <c r="B54" i="8"/>
  <c r="C54" i="8"/>
  <c r="B55" i="8"/>
  <c r="C55" i="8"/>
  <c r="B56" i="8"/>
  <c r="C56" i="8"/>
  <c r="B57" i="8"/>
  <c r="C57" i="8"/>
  <c r="B58" i="8"/>
  <c r="C58" i="8"/>
  <c r="B59" i="8"/>
  <c r="C59" i="8"/>
  <c r="B60" i="8"/>
  <c r="C60" i="8"/>
  <c r="B61" i="8"/>
  <c r="C61" i="8"/>
  <c r="B62" i="8"/>
  <c r="C62" i="8"/>
  <c r="B63" i="8"/>
  <c r="C63" i="8"/>
  <c r="B64" i="8"/>
  <c r="C64" i="8"/>
  <c r="B65" i="8"/>
  <c r="C65" i="8"/>
  <c r="B66" i="8"/>
  <c r="C66" i="8"/>
  <c r="B67" i="8"/>
  <c r="C67" i="8"/>
  <c r="B68" i="8"/>
  <c r="C68" i="8"/>
  <c r="B69" i="8"/>
  <c r="C69" i="8"/>
  <c r="B70" i="8"/>
  <c r="C70" i="8"/>
  <c r="B71" i="8"/>
  <c r="C71" i="8"/>
  <c r="B72" i="8"/>
  <c r="C72" i="8"/>
  <c r="B73" i="8"/>
  <c r="C73" i="8"/>
  <c r="B74" i="8"/>
  <c r="C74" i="8"/>
  <c r="B75" i="8"/>
  <c r="C75" i="8"/>
  <c r="B76" i="8"/>
  <c r="C76" i="8"/>
  <c r="B77" i="8"/>
  <c r="C77" i="8"/>
  <c r="B78" i="8"/>
  <c r="C78" i="8"/>
  <c r="B79" i="8"/>
  <c r="C79" i="8"/>
  <c r="B80" i="8"/>
  <c r="C80" i="8"/>
  <c r="B81" i="8"/>
  <c r="C81" i="8"/>
  <c r="B82" i="8"/>
  <c r="C82" i="8"/>
  <c r="B83" i="8"/>
  <c r="C83" i="8"/>
  <c r="B84" i="8"/>
  <c r="C84" i="8"/>
  <c r="B85" i="8"/>
  <c r="C85" i="8"/>
  <c r="B86" i="8"/>
  <c r="C86" i="8"/>
  <c r="B87" i="8"/>
  <c r="C87" i="8"/>
  <c r="B88" i="8"/>
  <c r="C88" i="8"/>
  <c r="B89" i="8"/>
  <c r="C89" i="8"/>
  <c r="B90" i="8"/>
  <c r="C90" i="8"/>
  <c r="B91" i="8"/>
  <c r="C91" i="8"/>
  <c r="B92" i="8"/>
  <c r="C92" i="8"/>
  <c r="B93" i="8"/>
  <c r="C93" i="8"/>
  <c r="B94" i="8"/>
  <c r="C94" i="8"/>
  <c r="B95" i="8"/>
  <c r="C95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106" i="8"/>
  <c r="C106" i="8"/>
  <c r="B107" i="8"/>
  <c r="C107" i="8"/>
  <c r="B108" i="8"/>
  <c r="C108" i="8"/>
  <c r="B109" i="8"/>
  <c r="C109" i="8"/>
  <c r="B110" i="8"/>
  <c r="C110" i="8"/>
  <c r="B111" i="8"/>
  <c r="C111" i="8"/>
  <c r="B112" i="8"/>
  <c r="C112" i="8"/>
  <c r="B113" i="8"/>
  <c r="C113" i="8"/>
  <c r="D113" i="8"/>
  <c r="B114" i="8"/>
  <c r="C114" i="8"/>
  <c r="B115" i="8"/>
  <c r="C115" i="8"/>
  <c r="B116" i="8"/>
  <c r="C116" i="8"/>
  <c r="B117" i="8"/>
  <c r="C117" i="8"/>
  <c r="B118" i="8"/>
  <c r="C118" i="8"/>
  <c r="B119" i="8"/>
  <c r="C119" i="8"/>
  <c r="B120" i="8"/>
  <c r="C120" i="8"/>
  <c r="B121" i="8"/>
  <c r="C121" i="8"/>
  <c r="B122" i="8"/>
  <c r="C122" i="8"/>
  <c r="B123" i="8"/>
  <c r="C123" i="8"/>
  <c r="B124" i="8"/>
  <c r="C124" i="8"/>
  <c r="B125" i="8"/>
  <c r="C125" i="8"/>
  <c r="B126" i="8"/>
  <c r="C126" i="8"/>
  <c r="B127" i="8"/>
  <c r="C127" i="8"/>
  <c r="B128" i="8"/>
  <c r="C128" i="8"/>
  <c r="B129" i="8"/>
  <c r="C129" i="8"/>
  <c r="B130" i="8"/>
  <c r="C130" i="8"/>
  <c r="B131" i="8"/>
  <c r="C131" i="8"/>
  <c r="B132" i="8"/>
  <c r="C132" i="8"/>
  <c r="B133" i="8"/>
  <c r="C133" i="8"/>
  <c r="B134" i="8"/>
  <c r="C134" i="8"/>
  <c r="B135" i="8"/>
  <c r="C135" i="8"/>
  <c r="B136" i="8"/>
  <c r="C136" i="8"/>
  <c r="B137" i="8"/>
  <c r="C137" i="8"/>
  <c r="B138" i="8"/>
  <c r="C138" i="8"/>
  <c r="B139" i="8"/>
  <c r="C139" i="8"/>
  <c r="B140" i="8"/>
  <c r="C140" i="8"/>
  <c r="B141" i="8"/>
  <c r="C141" i="8"/>
  <c r="B142" i="8"/>
  <c r="C142" i="8"/>
  <c r="B143" i="8"/>
  <c r="C143" i="8"/>
  <c r="B144" i="8"/>
  <c r="C144" i="8"/>
  <c r="B145" i="8"/>
  <c r="C145" i="8"/>
  <c r="B146" i="8"/>
  <c r="C146" i="8"/>
  <c r="B147" i="8"/>
  <c r="C147" i="8"/>
  <c r="B148" i="8"/>
  <c r="C148" i="8"/>
  <c r="B149" i="8"/>
  <c r="C149" i="8"/>
  <c r="B150" i="8"/>
  <c r="C150" i="8"/>
  <c r="B151" i="8"/>
  <c r="C151" i="8"/>
  <c r="B152" i="8"/>
  <c r="C152" i="8"/>
  <c r="B153" i="8"/>
  <c r="C153" i="8"/>
  <c r="B154" i="8"/>
  <c r="C154" i="8"/>
  <c r="B155" i="8"/>
  <c r="C155" i="8"/>
  <c r="B156" i="8"/>
  <c r="C156" i="8"/>
  <c r="B157" i="8"/>
  <c r="C157" i="8"/>
  <c r="B158" i="8"/>
  <c r="C158" i="8"/>
  <c r="B159" i="8"/>
  <c r="C159" i="8"/>
  <c r="B160" i="8"/>
  <c r="C160" i="8"/>
  <c r="B161" i="8"/>
  <c r="C161" i="8"/>
  <c r="B162" i="8"/>
  <c r="C162" i="8"/>
  <c r="B163" i="8"/>
  <c r="C163" i="8"/>
  <c r="B164" i="8"/>
  <c r="C164" i="8"/>
  <c r="B165" i="8"/>
  <c r="C165" i="8"/>
  <c r="B166" i="8"/>
  <c r="C166" i="8"/>
  <c r="B167" i="8"/>
  <c r="C167" i="8"/>
  <c r="B168" i="8"/>
  <c r="C168" i="8"/>
  <c r="B169" i="8"/>
  <c r="C169" i="8"/>
  <c r="B170" i="8"/>
  <c r="C170" i="8"/>
  <c r="B171" i="8"/>
  <c r="C171" i="8"/>
  <c r="B172" i="8"/>
  <c r="C172" i="8"/>
  <c r="B173" i="8"/>
  <c r="C173" i="8"/>
  <c r="B174" i="8"/>
  <c r="C174" i="8"/>
  <c r="B175" i="8"/>
  <c r="C175" i="8"/>
  <c r="B176" i="8"/>
  <c r="C176" i="8"/>
  <c r="B177" i="8"/>
  <c r="C177" i="8"/>
  <c r="B178" i="8"/>
  <c r="C178" i="8"/>
  <c r="B179" i="8"/>
  <c r="C179" i="8"/>
  <c r="B180" i="8"/>
  <c r="C180" i="8"/>
  <c r="B181" i="8"/>
  <c r="C181" i="8"/>
  <c r="B182" i="8"/>
  <c r="C182" i="8"/>
  <c r="B183" i="8"/>
  <c r="C183" i="8"/>
  <c r="B184" i="8"/>
  <c r="C184" i="8"/>
  <c r="B185" i="8"/>
  <c r="C185" i="8"/>
  <c r="B186" i="8"/>
  <c r="C186" i="8"/>
  <c r="B187" i="8"/>
  <c r="C187" i="8"/>
  <c r="B188" i="8"/>
  <c r="C188" i="8"/>
  <c r="B189" i="8"/>
  <c r="C189" i="8"/>
  <c r="D189" i="8" s="1"/>
  <c r="B190" i="8"/>
  <c r="C190" i="8"/>
  <c r="B191" i="8"/>
  <c r="C191" i="8"/>
  <c r="B192" i="8"/>
  <c r="C192" i="8"/>
  <c r="B193" i="8"/>
  <c r="C193" i="8"/>
  <c r="B194" i="8"/>
  <c r="C194" i="8"/>
  <c r="B195" i="8"/>
  <c r="C195" i="8"/>
  <c r="B196" i="8"/>
  <c r="C196" i="8"/>
  <c r="B197" i="8"/>
  <c r="C197" i="8"/>
  <c r="B198" i="8"/>
  <c r="C198" i="8"/>
  <c r="B199" i="8"/>
  <c r="C199" i="8"/>
  <c r="B200" i="8"/>
  <c r="C200" i="8"/>
  <c r="B201" i="8"/>
  <c r="C201" i="8"/>
  <c r="B202" i="8"/>
  <c r="C202" i="8"/>
  <c r="B203" i="8"/>
  <c r="C203" i="8"/>
  <c r="B204" i="8"/>
  <c r="C204" i="8"/>
  <c r="B205" i="8"/>
  <c r="C205" i="8"/>
  <c r="B206" i="8"/>
  <c r="C206" i="8"/>
  <c r="B207" i="8"/>
  <c r="C207" i="8"/>
  <c r="B208" i="8"/>
  <c r="C208" i="8"/>
  <c r="B209" i="8"/>
  <c r="C209" i="8"/>
  <c r="B210" i="8"/>
  <c r="C210" i="8"/>
  <c r="B211" i="8"/>
  <c r="C211" i="8"/>
  <c r="B212" i="8"/>
  <c r="C212" i="8"/>
  <c r="B213" i="8"/>
  <c r="C213" i="8"/>
  <c r="B214" i="8"/>
  <c r="C214" i="8"/>
  <c r="B215" i="8"/>
  <c r="C215" i="8"/>
  <c r="B216" i="8"/>
  <c r="C216" i="8"/>
  <c r="B217" i="8"/>
  <c r="C217" i="8"/>
  <c r="B218" i="8"/>
  <c r="C218" i="8"/>
  <c r="B219" i="8"/>
  <c r="C219" i="8"/>
  <c r="B220" i="8"/>
  <c r="C220" i="8"/>
  <c r="B221" i="8"/>
  <c r="C221" i="8"/>
  <c r="B222" i="8"/>
  <c r="C222" i="8"/>
  <c r="B223" i="8"/>
  <c r="C223" i="8"/>
  <c r="B224" i="8"/>
  <c r="C224" i="8"/>
  <c r="B225" i="8"/>
  <c r="C225" i="8"/>
  <c r="B226" i="8"/>
  <c r="C226" i="8"/>
  <c r="B227" i="8"/>
  <c r="C227" i="8"/>
  <c r="B228" i="8"/>
  <c r="C228" i="8"/>
  <c r="B229" i="8"/>
  <c r="C229" i="8"/>
  <c r="B230" i="8"/>
  <c r="C230" i="8"/>
  <c r="B231" i="8"/>
  <c r="C231" i="8"/>
  <c r="B232" i="8"/>
  <c r="C232" i="8"/>
  <c r="B233" i="8"/>
  <c r="C233" i="8"/>
  <c r="B234" i="8"/>
  <c r="C234" i="8"/>
  <c r="B235" i="8"/>
  <c r="C235" i="8"/>
  <c r="B236" i="8"/>
  <c r="C236" i="8"/>
  <c r="B237" i="8"/>
  <c r="C237" i="8"/>
  <c r="B238" i="8"/>
  <c r="C238" i="8"/>
  <c r="B239" i="8"/>
  <c r="C239" i="8"/>
  <c r="B240" i="8"/>
  <c r="C240" i="8"/>
  <c r="B241" i="8"/>
  <c r="C241" i="8"/>
  <c r="B242" i="8"/>
  <c r="C242" i="8"/>
  <c r="B243" i="8"/>
  <c r="C243" i="8"/>
  <c r="B244" i="8"/>
  <c r="C244" i="8"/>
  <c r="B245" i="8"/>
  <c r="C245" i="8"/>
  <c r="D245" i="8" s="1"/>
  <c r="B246" i="8"/>
  <c r="C246" i="8"/>
  <c r="B247" i="8"/>
  <c r="C247" i="8"/>
  <c r="B248" i="8"/>
  <c r="C248" i="8"/>
  <c r="B249" i="8"/>
  <c r="C249" i="8"/>
  <c r="B250" i="8"/>
  <c r="C250" i="8"/>
  <c r="B251" i="8"/>
  <c r="C251" i="8"/>
  <c r="B252" i="8"/>
  <c r="C252" i="8"/>
  <c r="B253" i="8"/>
  <c r="C253" i="8"/>
  <c r="B254" i="8"/>
  <c r="C254" i="8"/>
  <c r="B255" i="8"/>
  <c r="C255" i="8"/>
  <c r="B256" i="8"/>
  <c r="C256" i="8"/>
  <c r="B257" i="8"/>
  <c r="C257" i="8"/>
  <c r="B258" i="8"/>
  <c r="C258" i="8"/>
  <c r="B259" i="8"/>
  <c r="C259" i="8"/>
  <c r="B260" i="8"/>
  <c r="C260" i="8"/>
  <c r="B261" i="8"/>
  <c r="C261" i="8"/>
  <c r="B262" i="8"/>
  <c r="C262" i="8"/>
  <c r="B263" i="8"/>
  <c r="C263" i="8"/>
  <c r="B264" i="8"/>
  <c r="C264" i="8"/>
  <c r="B265" i="8"/>
  <c r="C265" i="8"/>
  <c r="B266" i="8"/>
  <c r="C266" i="8"/>
  <c r="B267" i="8"/>
  <c r="C267" i="8"/>
  <c r="B268" i="8"/>
  <c r="C268" i="8"/>
  <c r="B269" i="8"/>
  <c r="C269" i="8"/>
  <c r="B270" i="8"/>
  <c r="C270" i="8"/>
  <c r="B271" i="8"/>
  <c r="C271" i="8"/>
  <c r="B272" i="8"/>
  <c r="C272" i="8"/>
  <c r="B273" i="8"/>
  <c r="C273" i="8"/>
  <c r="B274" i="8"/>
  <c r="C274" i="8"/>
  <c r="B275" i="8"/>
  <c r="C275" i="8"/>
  <c r="B276" i="8"/>
  <c r="C276" i="8"/>
  <c r="B277" i="8"/>
  <c r="C277" i="8"/>
  <c r="B278" i="8"/>
  <c r="C278" i="8"/>
  <c r="B279" i="8"/>
  <c r="C279" i="8"/>
  <c r="B280" i="8"/>
  <c r="C280" i="8"/>
  <c r="B281" i="8"/>
  <c r="C281" i="8"/>
  <c r="B282" i="8"/>
  <c r="C282" i="8"/>
  <c r="B283" i="8"/>
  <c r="C283" i="8"/>
  <c r="B284" i="8"/>
  <c r="C284" i="8"/>
  <c r="B285" i="8"/>
  <c r="C285" i="8"/>
  <c r="B286" i="8"/>
  <c r="C286" i="8"/>
  <c r="B287" i="8"/>
  <c r="C287" i="8"/>
  <c r="B288" i="8"/>
  <c r="C288" i="8"/>
  <c r="B289" i="8"/>
  <c r="C289" i="8"/>
  <c r="B290" i="8"/>
  <c r="C290" i="8"/>
  <c r="B291" i="8"/>
  <c r="C291" i="8"/>
  <c r="B292" i="8"/>
  <c r="C292" i="8"/>
  <c r="B293" i="8"/>
  <c r="C293" i="8"/>
  <c r="B294" i="8"/>
  <c r="C294" i="8"/>
  <c r="B295" i="8"/>
  <c r="C295" i="8"/>
  <c r="B296" i="8"/>
  <c r="C296" i="8"/>
  <c r="B297" i="8"/>
  <c r="C297" i="8"/>
  <c r="B298" i="8"/>
  <c r="C298" i="8"/>
  <c r="B299" i="8"/>
  <c r="C299" i="8"/>
  <c r="B300" i="8"/>
  <c r="C300" i="8"/>
  <c r="B301" i="8"/>
  <c r="C301" i="8"/>
  <c r="B302" i="8"/>
  <c r="C302" i="8"/>
  <c r="B303" i="8"/>
  <c r="C303" i="8"/>
  <c r="B304" i="8"/>
  <c r="C304" i="8"/>
  <c r="B305" i="8"/>
  <c r="C305" i="8"/>
  <c r="B306" i="8"/>
  <c r="C306" i="8"/>
  <c r="B307" i="8"/>
  <c r="C307" i="8"/>
  <c r="B308" i="8"/>
  <c r="C308" i="8"/>
  <c r="B309" i="8"/>
  <c r="C309" i="8"/>
  <c r="B310" i="8"/>
  <c r="C310" i="8"/>
  <c r="B311" i="8"/>
  <c r="C311" i="8"/>
  <c r="B312" i="8"/>
  <c r="C312" i="8"/>
  <c r="B313" i="8"/>
  <c r="C313" i="8"/>
  <c r="B314" i="8"/>
  <c r="C314" i="8"/>
  <c r="B315" i="8"/>
  <c r="C315" i="8"/>
  <c r="B316" i="8"/>
  <c r="C316" i="8"/>
  <c r="B317" i="8"/>
  <c r="C317" i="8"/>
  <c r="B318" i="8"/>
  <c r="C318" i="8"/>
  <c r="B319" i="8"/>
  <c r="C319" i="8"/>
  <c r="B320" i="8"/>
  <c r="C320" i="8"/>
  <c r="B321" i="8"/>
  <c r="C321" i="8"/>
  <c r="B322" i="8"/>
  <c r="C322" i="8"/>
  <c r="B323" i="8"/>
  <c r="C323" i="8"/>
  <c r="B324" i="8"/>
  <c r="C324" i="8"/>
  <c r="B325" i="8"/>
  <c r="C325" i="8"/>
  <c r="B326" i="8"/>
  <c r="C326" i="8"/>
  <c r="B327" i="8"/>
  <c r="C327" i="8"/>
  <c r="B328" i="8"/>
  <c r="C328" i="8"/>
  <c r="B329" i="8"/>
  <c r="C329" i="8"/>
  <c r="B330" i="8"/>
  <c r="C330" i="8"/>
  <c r="B331" i="8"/>
  <c r="C331" i="8"/>
  <c r="B332" i="8"/>
  <c r="C332" i="8"/>
  <c r="B333" i="8"/>
  <c r="C333" i="8"/>
  <c r="B334" i="8"/>
  <c r="C334" i="8"/>
  <c r="B335" i="8"/>
  <c r="C335" i="8"/>
  <c r="B336" i="8"/>
  <c r="C336" i="8"/>
  <c r="B337" i="8"/>
  <c r="C337" i="8"/>
  <c r="B338" i="8"/>
  <c r="C338" i="8"/>
  <c r="B339" i="8"/>
  <c r="C339" i="8"/>
  <c r="B340" i="8"/>
  <c r="C340" i="8"/>
  <c r="B341" i="8"/>
  <c r="C341" i="8"/>
  <c r="B342" i="8"/>
  <c r="C342" i="8"/>
  <c r="B343" i="8"/>
  <c r="C343" i="8"/>
  <c r="B344" i="8"/>
  <c r="C344" i="8"/>
  <c r="B345" i="8"/>
  <c r="C345" i="8"/>
  <c r="B346" i="8"/>
  <c r="C346" i="8"/>
  <c r="B347" i="8"/>
  <c r="C347" i="8"/>
  <c r="B348" i="8"/>
  <c r="C348" i="8"/>
  <c r="B349" i="8"/>
  <c r="C349" i="8"/>
  <c r="B350" i="8"/>
  <c r="C350" i="8"/>
  <c r="B351" i="8"/>
  <c r="C351" i="8"/>
  <c r="B352" i="8"/>
  <c r="C352" i="8"/>
  <c r="B353" i="8"/>
  <c r="C353" i="8"/>
  <c r="B354" i="8"/>
  <c r="C354" i="8"/>
  <c r="B355" i="8"/>
  <c r="C355" i="8"/>
  <c r="B356" i="8"/>
  <c r="C356" i="8"/>
  <c r="B357" i="8"/>
  <c r="C357" i="8"/>
  <c r="B358" i="8"/>
  <c r="C358" i="8"/>
  <c r="B359" i="8"/>
  <c r="C359" i="8"/>
  <c r="B360" i="8"/>
  <c r="C360" i="8"/>
  <c r="B361" i="8"/>
  <c r="C361" i="8"/>
  <c r="B362" i="8"/>
  <c r="C362" i="8"/>
  <c r="B363" i="8"/>
  <c r="C363" i="8"/>
  <c r="B364" i="8"/>
  <c r="C364" i="8"/>
  <c r="B365" i="8"/>
  <c r="C365" i="8"/>
  <c r="B366" i="8"/>
  <c r="C366" i="8"/>
  <c r="B367" i="8"/>
  <c r="C367" i="8"/>
  <c r="B368" i="8"/>
  <c r="C368" i="8"/>
  <c r="B369" i="8"/>
  <c r="C369" i="8"/>
  <c r="B370" i="8"/>
  <c r="C370" i="8"/>
  <c r="B371" i="8"/>
  <c r="C371" i="8"/>
  <c r="B372" i="8"/>
  <c r="C372" i="8"/>
  <c r="B373" i="8"/>
  <c r="C373" i="8"/>
  <c r="B374" i="8"/>
  <c r="C374" i="8"/>
  <c r="B375" i="8"/>
  <c r="C375" i="8"/>
  <c r="B376" i="8"/>
  <c r="C376" i="8"/>
  <c r="B377" i="8"/>
  <c r="C377" i="8"/>
  <c r="B378" i="8"/>
  <c r="C378" i="8"/>
  <c r="B379" i="8"/>
  <c r="C379" i="8"/>
  <c r="B380" i="8"/>
  <c r="C380" i="8"/>
  <c r="B381" i="8"/>
  <c r="C381" i="8"/>
  <c r="B382" i="8"/>
  <c r="C382" i="8"/>
  <c r="B383" i="8"/>
  <c r="C383" i="8"/>
  <c r="B384" i="8"/>
  <c r="C384" i="8"/>
  <c r="B385" i="8"/>
  <c r="C385" i="8"/>
  <c r="B386" i="8"/>
  <c r="C386" i="8"/>
  <c r="B387" i="8"/>
  <c r="C387" i="8"/>
  <c r="B388" i="8"/>
  <c r="C388" i="8"/>
  <c r="B389" i="8"/>
  <c r="C389" i="8"/>
  <c r="B390" i="8"/>
  <c r="C390" i="8"/>
  <c r="B391" i="8"/>
  <c r="C391" i="8"/>
  <c r="B392" i="8"/>
  <c r="C392" i="8"/>
  <c r="B393" i="8"/>
  <c r="C393" i="8"/>
  <c r="B394" i="8"/>
  <c r="C394" i="8"/>
  <c r="B395" i="8"/>
  <c r="C395" i="8"/>
  <c r="B396" i="8"/>
  <c r="C396" i="8"/>
  <c r="B397" i="8"/>
  <c r="C397" i="8"/>
  <c r="B398" i="8"/>
  <c r="C398" i="8"/>
  <c r="B399" i="8"/>
  <c r="C399" i="8"/>
  <c r="B400" i="8"/>
  <c r="C400" i="8"/>
  <c r="B401" i="8"/>
  <c r="C401" i="8"/>
  <c r="B402" i="8"/>
  <c r="C402" i="8"/>
  <c r="B403" i="8"/>
  <c r="C403" i="8"/>
  <c r="B404" i="8"/>
  <c r="C404" i="8"/>
  <c r="B405" i="8"/>
  <c r="C405" i="8"/>
  <c r="B406" i="8"/>
  <c r="C406" i="8"/>
  <c r="B407" i="8"/>
  <c r="C407" i="8"/>
  <c r="B408" i="8"/>
  <c r="C408" i="8"/>
  <c r="B409" i="8"/>
  <c r="C409" i="8"/>
  <c r="B410" i="8"/>
  <c r="C410" i="8"/>
  <c r="B411" i="8"/>
  <c r="C411" i="8"/>
  <c r="B412" i="8"/>
  <c r="C412" i="8"/>
  <c r="B413" i="8"/>
  <c r="C413" i="8"/>
  <c r="B414" i="8"/>
  <c r="C414" i="8"/>
  <c r="B415" i="8"/>
  <c r="C415" i="8"/>
  <c r="B416" i="8"/>
  <c r="C416" i="8"/>
  <c r="B417" i="8"/>
  <c r="C417" i="8"/>
  <c r="B418" i="8"/>
  <c r="C418" i="8"/>
  <c r="B419" i="8"/>
  <c r="C419" i="8"/>
  <c r="B420" i="8"/>
  <c r="C420" i="8"/>
  <c r="B421" i="8"/>
  <c r="C421" i="8"/>
  <c r="B422" i="8"/>
  <c r="C422" i="8"/>
  <c r="B423" i="8"/>
  <c r="C423" i="8"/>
  <c r="B424" i="8"/>
  <c r="C424" i="8"/>
  <c r="B425" i="8"/>
  <c r="C425" i="8"/>
  <c r="B426" i="8"/>
  <c r="C426" i="8"/>
  <c r="B427" i="8"/>
  <c r="C427" i="8"/>
  <c r="B428" i="8"/>
  <c r="C428" i="8"/>
  <c r="B429" i="8"/>
  <c r="C429" i="8"/>
  <c r="B430" i="8"/>
  <c r="C430" i="8"/>
  <c r="B431" i="8"/>
  <c r="C431" i="8"/>
  <c r="B432" i="8"/>
  <c r="C432" i="8"/>
  <c r="B433" i="8"/>
  <c r="C433" i="8"/>
  <c r="B434" i="8"/>
  <c r="C434" i="8"/>
  <c r="B435" i="8"/>
  <c r="C435" i="8"/>
  <c r="B436" i="8"/>
  <c r="C436" i="8"/>
  <c r="B437" i="8"/>
  <c r="C437" i="8"/>
  <c r="B438" i="8"/>
  <c r="C438" i="8"/>
  <c r="B439" i="8"/>
  <c r="C439" i="8"/>
  <c r="B440" i="8"/>
  <c r="C440" i="8"/>
  <c r="B441" i="8"/>
  <c r="C441" i="8"/>
  <c r="B442" i="8"/>
  <c r="C442" i="8"/>
  <c r="B443" i="8"/>
  <c r="C443" i="8"/>
  <c r="B444" i="8"/>
  <c r="C444" i="8"/>
  <c r="B445" i="8"/>
  <c r="C445" i="8"/>
  <c r="B446" i="8"/>
  <c r="C446" i="8"/>
  <c r="B447" i="8"/>
  <c r="C447" i="8"/>
  <c r="B448" i="8"/>
  <c r="C448" i="8"/>
  <c r="B449" i="8"/>
  <c r="C449" i="8"/>
  <c r="B450" i="8"/>
  <c r="C450" i="8"/>
  <c r="B451" i="8"/>
  <c r="C451" i="8"/>
  <c r="B452" i="8"/>
  <c r="C452" i="8"/>
  <c r="B453" i="8"/>
  <c r="C453" i="8"/>
  <c r="B454" i="8"/>
  <c r="C454" i="8"/>
  <c r="B455" i="8"/>
  <c r="C455" i="8"/>
  <c r="B456" i="8"/>
  <c r="C456" i="8"/>
  <c r="B457" i="8"/>
  <c r="C457" i="8"/>
  <c r="B458" i="8"/>
  <c r="C458" i="8"/>
  <c r="B459" i="8"/>
  <c r="C459" i="8"/>
  <c r="B460" i="8"/>
  <c r="C460" i="8"/>
  <c r="B461" i="8"/>
  <c r="C461" i="8"/>
  <c r="B462" i="8"/>
  <c r="C462" i="8"/>
  <c r="B463" i="8"/>
  <c r="C463" i="8"/>
  <c r="B464" i="8"/>
  <c r="C464" i="8"/>
  <c r="B465" i="8"/>
  <c r="C465" i="8"/>
  <c r="B466" i="8"/>
  <c r="C466" i="8"/>
  <c r="B467" i="8"/>
  <c r="C467" i="8"/>
  <c r="B468" i="8"/>
  <c r="C468" i="8"/>
  <c r="B469" i="8"/>
  <c r="C469" i="8"/>
  <c r="B470" i="8"/>
  <c r="C470" i="8"/>
  <c r="B471" i="8"/>
  <c r="C471" i="8"/>
  <c r="B472" i="8"/>
  <c r="C472" i="8"/>
  <c r="B473" i="8"/>
  <c r="C473" i="8"/>
  <c r="B474" i="8"/>
  <c r="C474" i="8"/>
  <c r="B475" i="8"/>
  <c r="C475" i="8"/>
  <c r="B476" i="8"/>
  <c r="C476" i="8"/>
  <c r="B477" i="8"/>
  <c r="C477" i="8"/>
  <c r="B478" i="8"/>
  <c r="C478" i="8"/>
  <c r="B479" i="8"/>
  <c r="C479" i="8"/>
  <c r="B480" i="8"/>
  <c r="C480" i="8"/>
  <c r="B481" i="8"/>
  <c r="C481" i="8"/>
  <c r="B482" i="8"/>
  <c r="C482" i="8"/>
  <c r="B483" i="8"/>
  <c r="C483" i="8"/>
  <c r="B484" i="8"/>
  <c r="C484" i="8"/>
  <c r="B485" i="8"/>
  <c r="C485" i="8"/>
  <c r="B486" i="8"/>
  <c r="C486" i="8"/>
  <c r="B487" i="8"/>
  <c r="C487" i="8"/>
  <c r="B488" i="8"/>
  <c r="C488" i="8"/>
  <c r="B489" i="8"/>
  <c r="C489" i="8"/>
  <c r="B490" i="8"/>
  <c r="C490" i="8"/>
  <c r="B491" i="8"/>
  <c r="C491" i="8"/>
  <c r="B492" i="8"/>
  <c r="C492" i="8"/>
  <c r="B493" i="8"/>
  <c r="C493" i="8"/>
  <c r="B494" i="8"/>
  <c r="C494" i="8"/>
  <c r="B495" i="8"/>
  <c r="C495" i="8"/>
  <c r="B496" i="8"/>
  <c r="C496" i="8"/>
  <c r="B497" i="8"/>
  <c r="C497" i="8"/>
  <c r="B498" i="8"/>
  <c r="C498" i="8"/>
  <c r="B499" i="8"/>
  <c r="C499" i="8"/>
  <c r="B500" i="8"/>
  <c r="C500" i="8"/>
  <c r="B501" i="8"/>
  <c r="C501" i="8"/>
  <c r="B502" i="8"/>
  <c r="C502" i="8"/>
  <c r="D502" i="8" s="1"/>
  <c r="B503" i="8"/>
  <c r="C503" i="8"/>
  <c r="B504" i="8"/>
  <c r="C504" i="8"/>
  <c r="D504" i="8" s="1"/>
  <c r="B505" i="8"/>
  <c r="C505" i="8"/>
  <c r="B506" i="8"/>
  <c r="C506" i="8"/>
  <c r="D506" i="8" s="1"/>
  <c r="B507" i="8"/>
  <c r="C507" i="8"/>
  <c r="B508" i="8"/>
  <c r="C508" i="8"/>
  <c r="D508" i="8" s="1"/>
  <c r="B509" i="8"/>
  <c r="C509" i="8"/>
  <c r="B510" i="8"/>
  <c r="C510" i="8"/>
  <c r="D510" i="8" s="1"/>
  <c r="B511" i="8"/>
  <c r="C511" i="8"/>
  <c r="B512" i="8"/>
  <c r="C512" i="8"/>
  <c r="D512" i="8" s="1"/>
  <c r="B513" i="8"/>
  <c r="C513" i="8"/>
  <c r="B514" i="8"/>
  <c r="C514" i="8"/>
  <c r="D514" i="8" s="1"/>
  <c r="B515" i="8"/>
  <c r="C515" i="8"/>
  <c r="B516" i="8"/>
  <c r="C516" i="8"/>
  <c r="D516" i="8" s="1"/>
  <c r="B517" i="8"/>
  <c r="C517" i="8"/>
  <c r="B518" i="8"/>
  <c r="C518" i="8"/>
  <c r="D518" i="8" s="1"/>
  <c r="B519" i="8"/>
  <c r="C519" i="8"/>
  <c r="B520" i="8"/>
  <c r="C520" i="8"/>
  <c r="D520" i="8" s="1"/>
  <c r="B521" i="8"/>
  <c r="C521" i="8"/>
  <c r="B522" i="8"/>
  <c r="C522" i="8"/>
  <c r="D522" i="8" s="1"/>
  <c r="B523" i="8"/>
  <c r="C523" i="8"/>
  <c r="B524" i="8"/>
  <c r="C524" i="8"/>
  <c r="D524" i="8" s="1"/>
  <c r="B525" i="8"/>
  <c r="C525" i="8"/>
  <c r="B526" i="8"/>
  <c r="C526" i="8"/>
  <c r="D526" i="8" s="1"/>
  <c r="B527" i="8"/>
  <c r="C527" i="8"/>
  <c r="B528" i="8"/>
  <c r="C528" i="8"/>
  <c r="D528" i="8" s="1"/>
  <c r="B529" i="8"/>
  <c r="C529" i="8"/>
  <c r="B530" i="8"/>
  <c r="C530" i="8"/>
  <c r="B531" i="8"/>
  <c r="C531" i="8"/>
  <c r="B532" i="8"/>
  <c r="C532" i="8"/>
  <c r="B533" i="8"/>
  <c r="C533" i="8"/>
  <c r="B534" i="8"/>
  <c r="C534" i="8"/>
  <c r="B535" i="8"/>
  <c r="C535" i="8"/>
  <c r="B536" i="8"/>
  <c r="C536" i="8"/>
  <c r="D536" i="8" s="1"/>
  <c r="B537" i="8"/>
  <c r="C537" i="8"/>
  <c r="B538" i="8"/>
  <c r="C538" i="8"/>
  <c r="B539" i="8"/>
  <c r="C539" i="8"/>
  <c r="B540" i="8"/>
  <c r="C540" i="8"/>
  <c r="B541" i="8"/>
  <c r="C541" i="8"/>
  <c r="B542" i="8"/>
  <c r="C542" i="8"/>
  <c r="B543" i="8"/>
  <c r="C543" i="8"/>
  <c r="B544" i="8"/>
  <c r="C544" i="8"/>
  <c r="B545" i="8"/>
  <c r="C545" i="8"/>
  <c r="B546" i="8"/>
  <c r="C546" i="8"/>
  <c r="B547" i="8"/>
  <c r="C547" i="8"/>
  <c r="B548" i="8"/>
  <c r="C548" i="8"/>
  <c r="B549" i="8"/>
  <c r="C549" i="8"/>
  <c r="B550" i="8"/>
  <c r="C550" i="8"/>
  <c r="B551" i="8"/>
  <c r="C551" i="8"/>
  <c r="B552" i="8"/>
  <c r="C552" i="8"/>
  <c r="D552" i="8" s="1"/>
  <c r="B553" i="8"/>
  <c r="C553" i="8"/>
  <c r="B554" i="8"/>
  <c r="C554" i="8"/>
  <c r="B555" i="8"/>
  <c r="C555" i="8"/>
  <c r="B556" i="8"/>
  <c r="C556" i="8"/>
  <c r="B557" i="8"/>
  <c r="C557" i="8"/>
  <c r="B558" i="8"/>
  <c r="C558" i="8"/>
  <c r="B559" i="8"/>
  <c r="C559" i="8"/>
  <c r="B560" i="8"/>
  <c r="C560" i="8"/>
  <c r="B561" i="8"/>
  <c r="C561" i="8"/>
  <c r="B562" i="8"/>
  <c r="C562" i="8"/>
  <c r="B563" i="8"/>
  <c r="C563" i="8"/>
  <c r="B564" i="8"/>
  <c r="C564" i="8"/>
  <c r="B565" i="8"/>
  <c r="C565" i="8"/>
  <c r="B566" i="8"/>
  <c r="C566" i="8"/>
  <c r="B567" i="8"/>
  <c r="C567" i="8"/>
  <c r="B568" i="8"/>
  <c r="C568" i="8"/>
  <c r="B569" i="8"/>
  <c r="C569" i="8"/>
  <c r="B570" i="8"/>
  <c r="C570" i="8"/>
  <c r="B571" i="8"/>
  <c r="C571" i="8"/>
  <c r="B572" i="8"/>
  <c r="C572" i="8"/>
  <c r="B573" i="8"/>
  <c r="C573" i="8"/>
  <c r="B574" i="8"/>
  <c r="C574" i="8"/>
  <c r="B575" i="8"/>
  <c r="C575" i="8"/>
  <c r="B576" i="8"/>
  <c r="C576" i="8"/>
  <c r="B577" i="8"/>
  <c r="C577" i="8"/>
  <c r="B578" i="8"/>
  <c r="C578" i="8"/>
  <c r="B579" i="8"/>
  <c r="C579" i="8"/>
  <c r="B580" i="8"/>
  <c r="C580" i="8"/>
  <c r="B581" i="8"/>
  <c r="C581" i="8"/>
  <c r="B582" i="8"/>
  <c r="C582" i="8"/>
  <c r="B583" i="8"/>
  <c r="C583" i="8"/>
  <c r="B584" i="8"/>
  <c r="C584" i="8"/>
  <c r="B585" i="8"/>
  <c r="C585" i="8"/>
  <c r="B586" i="8"/>
  <c r="C586" i="8"/>
  <c r="B587" i="8"/>
  <c r="C587" i="8"/>
  <c r="B588" i="8"/>
  <c r="C588" i="8"/>
  <c r="B589" i="8"/>
  <c r="C589" i="8"/>
  <c r="B590" i="8"/>
  <c r="C590" i="8"/>
  <c r="B591" i="8"/>
  <c r="C591" i="8"/>
  <c r="B592" i="8"/>
  <c r="C592" i="8"/>
  <c r="B593" i="8"/>
  <c r="C593" i="8"/>
  <c r="D593" i="8"/>
  <c r="B594" i="8"/>
  <c r="C594" i="8"/>
  <c r="B595" i="8"/>
  <c r="C595" i="8"/>
  <c r="D595" i="8" s="1"/>
  <c r="B596" i="8"/>
  <c r="C596" i="8"/>
  <c r="B597" i="8"/>
  <c r="C597" i="8"/>
  <c r="D597" i="8" s="1"/>
  <c r="B598" i="8"/>
  <c r="C598" i="8"/>
  <c r="B599" i="8"/>
  <c r="C599" i="8"/>
  <c r="D599" i="8" s="1"/>
  <c r="B600" i="8"/>
  <c r="C600" i="8"/>
  <c r="B601" i="8"/>
  <c r="C601" i="8"/>
  <c r="D601" i="8" s="1"/>
  <c r="B602" i="8"/>
  <c r="C602" i="8"/>
  <c r="B603" i="8"/>
  <c r="C603" i="8"/>
  <c r="D603" i="8" s="1"/>
  <c r="B604" i="8"/>
  <c r="C604" i="8"/>
  <c r="B605" i="8"/>
  <c r="C605" i="8"/>
  <c r="D605" i="8" s="1"/>
  <c r="B606" i="8"/>
  <c r="C606" i="8"/>
  <c r="B607" i="8"/>
  <c r="C607" i="8"/>
  <c r="D607" i="8" s="1"/>
  <c r="B608" i="8"/>
  <c r="C608" i="8"/>
  <c r="B609" i="8"/>
  <c r="C609" i="8"/>
  <c r="D609" i="8" s="1"/>
  <c r="B610" i="8"/>
  <c r="C610" i="8"/>
  <c r="B611" i="8"/>
  <c r="C611" i="8"/>
  <c r="D611" i="8" s="1"/>
  <c r="B612" i="8"/>
  <c r="C612" i="8"/>
  <c r="B613" i="8"/>
  <c r="C613" i="8"/>
  <c r="B614" i="8"/>
  <c r="C614" i="8"/>
  <c r="B615" i="8"/>
  <c r="C615" i="8"/>
  <c r="B616" i="8"/>
  <c r="C616" i="8"/>
  <c r="B617" i="8"/>
  <c r="C617" i="8"/>
  <c r="B618" i="8"/>
  <c r="C618" i="8"/>
  <c r="B619" i="8"/>
  <c r="C619" i="8"/>
  <c r="B620" i="8"/>
  <c r="C620" i="8"/>
  <c r="B621" i="8"/>
  <c r="C621" i="8"/>
  <c r="B622" i="8"/>
  <c r="C622" i="8"/>
  <c r="B623" i="8"/>
  <c r="C623" i="8"/>
  <c r="B624" i="8"/>
  <c r="C624" i="8"/>
  <c r="B625" i="8"/>
  <c r="C625" i="8"/>
  <c r="D625" i="8" s="1"/>
  <c r="B626" i="8"/>
  <c r="C626" i="8"/>
  <c r="B627" i="8"/>
  <c r="C627" i="8"/>
  <c r="B628" i="8"/>
  <c r="C628" i="8"/>
  <c r="B629" i="8"/>
  <c r="C629" i="8"/>
  <c r="B630" i="8"/>
  <c r="C630" i="8"/>
  <c r="B631" i="8"/>
  <c r="C631" i="8"/>
  <c r="B632" i="8"/>
  <c r="C632" i="8"/>
  <c r="B633" i="8"/>
  <c r="C633" i="8"/>
  <c r="B634" i="8"/>
  <c r="C634" i="8"/>
  <c r="B635" i="8"/>
  <c r="C635" i="8"/>
  <c r="B636" i="8"/>
  <c r="C636" i="8"/>
  <c r="B637" i="8"/>
  <c r="C637" i="8"/>
  <c r="B638" i="8"/>
  <c r="C638" i="8"/>
  <c r="B639" i="8"/>
  <c r="C639" i="8"/>
  <c r="B640" i="8"/>
  <c r="C640" i="8"/>
  <c r="B641" i="8"/>
  <c r="C641" i="8"/>
  <c r="B642" i="8"/>
  <c r="C642" i="8"/>
  <c r="B643" i="8"/>
  <c r="C643" i="8"/>
  <c r="B644" i="8"/>
  <c r="C644" i="8"/>
  <c r="B645" i="8"/>
  <c r="C645" i="8"/>
  <c r="B646" i="8"/>
  <c r="C646" i="8"/>
  <c r="B647" i="8"/>
  <c r="C647" i="8"/>
  <c r="B648" i="8"/>
  <c r="C648" i="8"/>
  <c r="B649" i="8"/>
  <c r="C649" i="8"/>
  <c r="B650" i="8"/>
  <c r="C650" i="8"/>
  <c r="B651" i="8"/>
  <c r="C651" i="8"/>
  <c r="B652" i="8"/>
  <c r="C652" i="8"/>
  <c r="B653" i="8"/>
  <c r="C653" i="8"/>
  <c r="B654" i="8"/>
  <c r="C654" i="8"/>
  <c r="B655" i="8"/>
  <c r="C655" i="8"/>
  <c r="D655" i="8" s="1"/>
  <c r="B656" i="8"/>
  <c r="C656" i="8"/>
  <c r="B657" i="8"/>
  <c r="C657" i="8"/>
  <c r="D657" i="8" s="1"/>
  <c r="B658" i="8"/>
  <c r="C658" i="8"/>
  <c r="B659" i="8"/>
  <c r="C659" i="8"/>
  <c r="D659" i="8" s="1"/>
  <c r="B660" i="8"/>
  <c r="C660" i="8"/>
  <c r="B661" i="8"/>
  <c r="C661" i="8"/>
  <c r="D661" i="8" s="1"/>
  <c r="B662" i="8"/>
  <c r="C662" i="8"/>
  <c r="B663" i="8"/>
  <c r="C663" i="8"/>
  <c r="D663" i="8" s="1"/>
  <c r="B664" i="8"/>
  <c r="C664" i="8"/>
  <c r="B665" i="8"/>
  <c r="C665" i="8"/>
  <c r="D665" i="8" s="1"/>
  <c r="B666" i="8"/>
  <c r="C666" i="8"/>
  <c r="B667" i="8"/>
  <c r="C667" i="8"/>
  <c r="D667" i="8" s="1"/>
  <c r="B668" i="8"/>
  <c r="C668" i="8"/>
  <c r="B669" i="8"/>
  <c r="C669" i="8"/>
  <c r="D669" i="8" s="1"/>
  <c r="B670" i="8"/>
  <c r="C670" i="8"/>
  <c r="D670" i="8" s="1"/>
  <c r="B671" i="8"/>
  <c r="C671" i="8"/>
  <c r="D671" i="8" s="1"/>
  <c r="B672" i="8"/>
  <c r="C672" i="8"/>
  <c r="D672" i="8" s="1"/>
  <c r="B673" i="8"/>
  <c r="C673" i="8"/>
  <c r="D673" i="8" s="1"/>
  <c r="B674" i="8"/>
  <c r="C674" i="8"/>
  <c r="D674" i="8" s="1"/>
  <c r="B675" i="8"/>
  <c r="C675" i="8"/>
  <c r="D675" i="8" s="1"/>
  <c r="B676" i="8"/>
  <c r="C676" i="8"/>
  <c r="D676" i="8" s="1"/>
  <c r="B677" i="8"/>
  <c r="C677" i="8"/>
  <c r="D677" i="8" s="1"/>
  <c r="B678" i="8"/>
  <c r="C678" i="8"/>
  <c r="D678" i="8" s="1"/>
  <c r="B679" i="8"/>
  <c r="C679" i="8"/>
  <c r="D679" i="8" s="1"/>
  <c r="B680" i="8"/>
  <c r="C680" i="8"/>
  <c r="D680" i="8" s="1"/>
  <c r="B681" i="8"/>
  <c r="C681" i="8"/>
  <c r="D681" i="8" s="1"/>
  <c r="B682" i="8"/>
  <c r="C682" i="8"/>
  <c r="D682" i="8" s="1"/>
  <c r="B683" i="8"/>
  <c r="C683" i="8"/>
  <c r="D683" i="8" s="1"/>
  <c r="B684" i="8"/>
  <c r="C684" i="8"/>
  <c r="D684" i="8" s="1"/>
  <c r="B685" i="8"/>
  <c r="C685" i="8"/>
  <c r="D685" i="8" s="1"/>
  <c r="B686" i="8"/>
  <c r="C686" i="8"/>
  <c r="D686" i="8" s="1"/>
  <c r="B687" i="8"/>
  <c r="C687" i="8"/>
  <c r="D687" i="8" s="1"/>
  <c r="B688" i="8"/>
  <c r="C688" i="8"/>
  <c r="D688" i="8" s="1"/>
  <c r="B689" i="8"/>
  <c r="C689" i="8"/>
  <c r="D689" i="8" s="1"/>
  <c r="B690" i="8"/>
  <c r="C690" i="8"/>
  <c r="D690" i="8"/>
  <c r="B691" i="8"/>
  <c r="C691" i="8"/>
  <c r="D691" i="8" s="1"/>
  <c r="B692" i="8"/>
  <c r="C692" i="8"/>
  <c r="D692" i="8" s="1"/>
  <c r="B693" i="8"/>
  <c r="C693" i="8"/>
  <c r="D693" i="8" s="1"/>
  <c r="B694" i="8"/>
  <c r="C694" i="8"/>
  <c r="D694" i="8" s="1"/>
  <c r="B695" i="8"/>
  <c r="C695" i="8"/>
  <c r="D695" i="8" s="1"/>
  <c r="B696" i="8"/>
  <c r="C696" i="8"/>
  <c r="D696" i="8" s="1"/>
  <c r="B697" i="8"/>
  <c r="C697" i="8"/>
  <c r="D697" i="8" s="1"/>
  <c r="B698" i="8"/>
  <c r="C698" i="8"/>
  <c r="D698" i="8" s="1"/>
  <c r="B699" i="8"/>
  <c r="C699" i="8"/>
  <c r="D699" i="8" s="1"/>
  <c r="B700" i="8"/>
  <c r="C700" i="8"/>
  <c r="D700" i="8" s="1"/>
  <c r="B701" i="8"/>
  <c r="C701" i="8"/>
  <c r="D701" i="8" s="1"/>
  <c r="B702" i="8"/>
  <c r="C702" i="8"/>
  <c r="D702" i="8" s="1"/>
  <c r="B703" i="8"/>
  <c r="C703" i="8"/>
  <c r="D703" i="8" s="1"/>
  <c r="B704" i="8"/>
  <c r="C704" i="8"/>
  <c r="D704" i="8" s="1"/>
  <c r="B705" i="8"/>
  <c r="C705" i="8"/>
  <c r="D705" i="8" s="1"/>
  <c r="B706" i="8"/>
  <c r="C706" i="8"/>
  <c r="D706" i="8" s="1"/>
  <c r="B707" i="8"/>
  <c r="C707" i="8"/>
  <c r="D707" i="8" s="1"/>
  <c r="B708" i="8"/>
  <c r="C708" i="8"/>
  <c r="D708" i="8" s="1"/>
  <c r="B709" i="8"/>
  <c r="C709" i="8"/>
  <c r="D709" i="8" s="1"/>
  <c r="B710" i="8"/>
  <c r="C710" i="8"/>
  <c r="D710" i="8"/>
  <c r="B711" i="8"/>
  <c r="C711" i="8"/>
  <c r="D711" i="8" s="1"/>
  <c r="B712" i="8"/>
  <c r="C712" i="8"/>
  <c r="D712" i="8" s="1"/>
  <c r="B713" i="8"/>
  <c r="C713" i="8"/>
  <c r="D713" i="8" s="1"/>
  <c r="B714" i="8"/>
  <c r="C714" i="8"/>
  <c r="D714" i="8" s="1"/>
  <c r="B715" i="8"/>
  <c r="C715" i="8"/>
  <c r="D715" i="8" s="1"/>
  <c r="B716" i="8"/>
  <c r="C716" i="8"/>
  <c r="D716" i="8" s="1"/>
  <c r="B717" i="8"/>
  <c r="C717" i="8"/>
  <c r="D717" i="8" s="1"/>
  <c r="B718" i="8"/>
  <c r="C718" i="8"/>
  <c r="D718" i="8" s="1"/>
  <c r="B719" i="8"/>
  <c r="C719" i="8"/>
  <c r="D719" i="8" s="1"/>
  <c r="B720" i="8"/>
  <c r="C720" i="8"/>
  <c r="D720" i="8" s="1"/>
  <c r="B721" i="8"/>
  <c r="C721" i="8"/>
  <c r="D721" i="8" s="1"/>
  <c r="B722" i="8"/>
  <c r="C722" i="8"/>
  <c r="D722" i="8" s="1"/>
  <c r="B723" i="8"/>
  <c r="C723" i="8"/>
  <c r="D723" i="8" s="1"/>
  <c r="B724" i="8"/>
  <c r="C724" i="8"/>
  <c r="D724" i="8" s="1"/>
  <c r="B725" i="8"/>
  <c r="C725" i="8"/>
  <c r="D725" i="8" s="1"/>
  <c r="B726" i="8"/>
  <c r="C726" i="8"/>
  <c r="D726" i="8" s="1"/>
  <c r="B727" i="8"/>
  <c r="C727" i="8"/>
  <c r="D727" i="8" s="1"/>
  <c r="B728" i="8"/>
  <c r="C728" i="8"/>
  <c r="D728" i="8" s="1"/>
  <c r="B729" i="8"/>
  <c r="C729" i="8"/>
  <c r="D729" i="8" s="1"/>
  <c r="B730" i="8"/>
  <c r="C730" i="8"/>
  <c r="D730" i="8" s="1"/>
  <c r="B731" i="8"/>
  <c r="C731" i="8"/>
  <c r="D731" i="8" s="1"/>
  <c r="B732" i="8"/>
  <c r="C732" i="8"/>
  <c r="D732" i="8" s="1"/>
  <c r="B733" i="8"/>
  <c r="C733" i="8"/>
  <c r="D733" i="8" s="1"/>
  <c r="B734" i="8"/>
  <c r="C734" i="8"/>
  <c r="D734" i="8" s="1"/>
  <c r="B735" i="8"/>
  <c r="C735" i="8"/>
  <c r="D735" i="8" s="1"/>
  <c r="B736" i="8"/>
  <c r="C736" i="8"/>
  <c r="D736" i="8" s="1"/>
  <c r="B737" i="8"/>
  <c r="C737" i="8"/>
  <c r="D737" i="8" s="1"/>
  <c r="B738" i="8"/>
  <c r="C738" i="8"/>
  <c r="D738" i="8"/>
  <c r="B739" i="8"/>
  <c r="C739" i="8"/>
  <c r="D739" i="8" s="1"/>
  <c r="B740" i="8"/>
  <c r="C740" i="8"/>
  <c r="D740" i="8" s="1"/>
  <c r="B741" i="8"/>
  <c r="C741" i="8"/>
  <c r="D741" i="8" s="1"/>
  <c r="B742" i="8"/>
  <c r="C742" i="8"/>
  <c r="D742" i="8" s="1"/>
  <c r="B743" i="8"/>
  <c r="C743" i="8"/>
  <c r="D743" i="8" s="1"/>
  <c r="B744" i="8"/>
  <c r="C744" i="8"/>
  <c r="D744" i="8" s="1"/>
  <c r="B745" i="8"/>
  <c r="C745" i="8"/>
  <c r="D745" i="8" s="1"/>
  <c r="B746" i="8"/>
  <c r="C746" i="8"/>
  <c r="D746" i="8" s="1"/>
  <c r="B747" i="8"/>
  <c r="C747" i="8"/>
  <c r="D747" i="8" s="1"/>
  <c r="B748" i="8"/>
  <c r="C748" i="8"/>
  <c r="D748" i="8" s="1"/>
  <c r="B749" i="8"/>
  <c r="C749" i="8"/>
  <c r="D749" i="8" s="1"/>
  <c r="B750" i="8"/>
  <c r="C750" i="8"/>
  <c r="D750" i="8" s="1"/>
  <c r="B751" i="8"/>
  <c r="C751" i="8"/>
  <c r="D751" i="8" s="1"/>
  <c r="B752" i="8"/>
  <c r="C752" i="8"/>
  <c r="D752" i="8" s="1"/>
  <c r="B753" i="8"/>
  <c r="C753" i="8"/>
  <c r="D753" i="8" s="1"/>
  <c r="B754" i="8"/>
  <c r="C754" i="8"/>
  <c r="D754" i="8" s="1"/>
  <c r="B755" i="8"/>
  <c r="C755" i="8"/>
  <c r="D755" i="8" s="1"/>
  <c r="B756" i="8"/>
  <c r="C756" i="8"/>
  <c r="D756" i="8" s="1"/>
  <c r="B757" i="8"/>
  <c r="C757" i="8"/>
  <c r="D757" i="8" s="1"/>
  <c r="B758" i="8"/>
  <c r="C758" i="8"/>
  <c r="D758" i="8" s="1"/>
  <c r="B759" i="8"/>
  <c r="C759" i="8"/>
  <c r="D759" i="8" s="1"/>
  <c r="B760" i="8"/>
  <c r="C760" i="8"/>
  <c r="D760" i="8" s="1"/>
  <c r="B761" i="8"/>
  <c r="C761" i="8"/>
  <c r="D761" i="8" s="1"/>
  <c r="B762" i="8"/>
  <c r="C762" i="8"/>
  <c r="D762" i="8" s="1"/>
  <c r="B763" i="8"/>
  <c r="C763" i="8"/>
  <c r="D763" i="8" s="1"/>
  <c r="B764" i="8"/>
  <c r="C764" i="8"/>
  <c r="D764" i="8" s="1"/>
  <c r="B765" i="8"/>
  <c r="C765" i="8"/>
  <c r="D765" i="8" s="1"/>
  <c r="B766" i="8"/>
  <c r="C766" i="8"/>
  <c r="D766" i="8"/>
  <c r="B767" i="8"/>
  <c r="C767" i="8"/>
  <c r="D767" i="8" s="1"/>
  <c r="B768" i="8"/>
  <c r="C768" i="8"/>
  <c r="D768" i="8" s="1"/>
  <c r="B769" i="8"/>
  <c r="C769" i="8"/>
  <c r="D769" i="8" s="1"/>
  <c r="B770" i="8"/>
  <c r="C770" i="8"/>
  <c r="D770" i="8" s="1"/>
  <c r="B771" i="8"/>
  <c r="C771" i="8"/>
  <c r="D771" i="8" s="1"/>
  <c r="B772" i="8"/>
  <c r="C772" i="8"/>
  <c r="D772" i="8" s="1"/>
  <c r="B773" i="8"/>
  <c r="C773" i="8"/>
  <c r="D773" i="8" s="1"/>
  <c r="B774" i="8"/>
  <c r="C774" i="8"/>
  <c r="D774" i="8"/>
  <c r="B775" i="8"/>
  <c r="C775" i="8"/>
  <c r="D775" i="8" s="1"/>
  <c r="B776" i="8"/>
  <c r="C776" i="8"/>
  <c r="D776" i="8" s="1"/>
  <c r="B777" i="8"/>
  <c r="C777" i="8"/>
  <c r="D777" i="8" s="1"/>
  <c r="B778" i="8"/>
  <c r="C778" i="8"/>
  <c r="D778" i="8" s="1"/>
  <c r="B779" i="8"/>
  <c r="C779" i="8"/>
  <c r="D779" i="8" s="1"/>
  <c r="B780" i="8"/>
  <c r="C780" i="8"/>
  <c r="D780" i="8" s="1"/>
  <c r="B781" i="8"/>
  <c r="C781" i="8"/>
  <c r="D781" i="8" s="1"/>
  <c r="B782" i="8"/>
  <c r="C782" i="8"/>
  <c r="D782" i="8" s="1"/>
  <c r="B783" i="8"/>
  <c r="C783" i="8"/>
  <c r="D783" i="8" s="1"/>
  <c r="B784" i="8"/>
  <c r="C784" i="8"/>
  <c r="D784" i="8" s="1"/>
  <c r="B785" i="8"/>
  <c r="C785" i="8"/>
  <c r="D785" i="8" s="1"/>
  <c r="B786" i="8"/>
  <c r="C786" i="8"/>
  <c r="D786" i="8" s="1"/>
  <c r="B787" i="8"/>
  <c r="C787" i="8"/>
  <c r="D787" i="8" s="1"/>
  <c r="B788" i="8"/>
  <c r="C788" i="8"/>
  <c r="D788" i="8" s="1"/>
  <c r="B789" i="8"/>
  <c r="C789" i="8"/>
  <c r="D789" i="8" s="1"/>
  <c r="B790" i="8"/>
  <c r="C790" i="8"/>
  <c r="D790" i="8" s="1"/>
  <c r="B791" i="8"/>
  <c r="C791" i="8"/>
  <c r="D791" i="8" s="1"/>
  <c r="B792" i="8"/>
  <c r="C792" i="8"/>
  <c r="D792" i="8" s="1"/>
  <c r="B793" i="8"/>
  <c r="C793" i="8"/>
  <c r="D793" i="8" s="1"/>
  <c r="B794" i="8"/>
  <c r="C794" i="8"/>
  <c r="D794" i="8" s="1"/>
  <c r="B795" i="8"/>
  <c r="C795" i="8"/>
  <c r="D795" i="8" s="1"/>
  <c r="B796" i="8"/>
  <c r="C796" i="8"/>
  <c r="D796" i="8" s="1"/>
  <c r="B797" i="8"/>
  <c r="C797" i="8"/>
  <c r="D797" i="8" s="1"/>
  <c r="B798" i="8"/>
  <c r="C798" i="8"/>
  <c r="D798" i="8" s="1"/>
  <c r="B799" i="8"/>
  <c r="C799" i="8"/>
  <c r="D799" i="8" s="1"/>
  <c r="B800" i="8"/>
  <c r="C800" i="8"/>
  <c r="D800" i="8" s="1"/>
  <c r="B801" i="8"/>
  <c r="C801" i="8"/>
  <c r="D801" i="8" s="1"/>
  <c r="B802" i="8"/>
  <c r="C802" i="8"/>
  <c r="D802" i="8" s="1"/>
  <c r="B803" i="8"/>
  <c r="C803" i="8"/>
  <c r="D803" i="8" s="1"/>
  <c r="B804" i="8"/>
  <c r="C804" i="8"/>
  <c r="D804" i="8" s="1"/>
  <c r="B805" i="8"/>
  <c r="C805" i="8"/>
  <c r="D805" i="8" s="1"/>
  <c r="B806" i="8"/>
  <c r="C806" i="8"/>
  <c r="D806" i="8" s="1"/>
  <c r="B807" i="8"/>
  <c r="C807" i="8"/>
  <c r="D807" i="8" s="1"/>
  <c r="B808" i="8"/>
  <c r="C808" i="8"/>
  <c r="D808" i="8" s="1"/>
  <c r="B809" i="8"/>
  <c r="C809" i="8"/>
  <c r="D809" i="8" s="1"/>
  <c r="B810" i="8"/>
  <c r="C810" i="8"/>
  <c r="D810" i="8" s="1"/>
  <c r="B811" i="8"/>
  <c r="C811" i="8"/>
  <c r="D811" i="8" s="1"/>
  <c r="B812" i="8"/>
  <c r="C812" i="8"/>
  <c r="D812" i="8" s="1"/>
  <c r="B813" i="8"/>
  <c r="C813" i="8"/>
  <c r="D813" i="8" s="1"/>
  <c r="B814" i="8"/>
  <c r="C814" i="8"/>
  <c r="D814" i="8"/>
  <c r="B815" i="8"/>
  <c r="C815" i="8"/>
  <c r="D815" i="8" s="1"/>
  <c r="B816" i="8"/>
  <c r="C816" i="8"/>
  <c r="D816" i="8" s="1"/>
  <c r="B817" i="8"/>
  <c r="C817" i="8"/>
  <c r="D817" i="8" s="1"/>
  <c r="B818" i="8"/>
  <c r="C818" i="8"/>
  <c r="D818" i="8" s="1"/>
  <c r="B819" i="8"/>
  <c r="C819" i="8"/>
  <c r="D819" i="8" s="1"/>
  <c r="B820" i="8"/>
  <c r="C820" i="8"/>
  <c r="D820" i="8" s="1"/>
  <c r="B821" i="8"/>
  <c r="C821" i="8"/>
  <c r="D821" i="8" s="1"/>
  <c r="B822" i="8"/>
  <c r="C822" i="8"/>
  <c r="D822" i="8" s="1"/>
  <c r="B823" i="8"/>
  <c r="C823" i="8"/>
  <c r="D823" i="8" s="1"/>
  <c r="B824" i="8"/>
  <c r="C824" i="8"/>
  <c r="D824" i="8" s="1"/>
  <c r="B825" i="8"/>
  <c r="C825" i="8"/>
  <c r="D825" i="8" s="1"/>
  <c r="B826" i="8"/>
  <c r="C826" i="8"/>
  <c r="D826" i="8" s="1"/>
  <c r="B827" i="8"/>
  <c r="C827" i="8"/>
  <c r="D827" i="8" s="1"/>
  <c r="B828" i="8"/>
  <c r="C828" i="8"/>
  <c r="D828" i="8" s="1"/>
  <c r="B829" i="8"/>
  <c r="C829" i="8"/>
  <c r="D829" i="8" s="1"/>
  <c r="B830" i="8"/>
  <c r="C830" i="8"/>
  <c r="D830" i="8" s="1"/>
  <c r="B831" i="8"/>
  <c r="C831" i="8"/>
  <c r="D831" i="8" s="1"/>
  <c r="B832" i="8"/>
  <c r="C832" i="8"/>
  <c r="D832" i="8" s="1"/>
  <c r="B833" i="8"/>
  <c r="C833" i="8"/>
  <c r="D833" i="8" s="1"/>
  <c r="B834" i="8"/>
  <c r="C834" i="8"/>
  <c r="D834" i="8" s="1"/>
  <c r="B835" i="8"/>
  <c r="C835" i="8"/>
  <c r="D835" i="8" s="1"/>
  <c r="B836" i="8"/>
  <c r="C836" i="8"/>
  <c r="D836" i="8" s="1"/>
  <c r="B837" i="8"/>
  <c r="C837" i="8"/>
  <c r="D837" i="8" s="1"/>
  <c r="B838" i="8"/>
  <c r="C838" i="8"/>
  <c r="D838" i="8" s="1"/>
  <c r="B839" i="8"/>
  <c r="C839" i="8"/>
  <c r="D839" i="8" s="1"/>
  <c r="B840" i="8"/>
  <c r="C840" i="8"/>
  <c r="D840" i="8" s="1"/>
  <c r="B841" i="8"/>
  <c r="C841" i="8"/>
  <c r="D841" i="8" s="1"/>
  <c r="B842" i="8"/>
  <c r="C842" i="8"/>
  <c r="D842" i="8" s="1"/>
  <c r="B843" i="8"/>
  <c r="C843" i="8"/>
  <c r="D843" i="8" s="1"/>
  <c r="B844" i="8"/>
  <c r="C844" i="8"/>
  <c r="D844" i="8" s="1"/>
  <c r="B845" i="8"/>
  <c r="C845" i="8"/>
  <c r="D845" i="8" s="1"/>
  <c r="B846" i="8"/>
  <c r="C846" i="8"/>
  <c r="D846" i="8" s="1"/>
  <c r="B847" i="8"/>
  <c r="C847" i="8"/>
  <c r="D847" i="8" s="1"/>
  <c r="B848" i="8"/>
  <c r="C848" i="8"/>
  <c r="D848" i="8" s="1"/>
  <c r="B849" i="8"/>
  <c r="C849" i="8"/>
  <c r="D849" i="8" s="1"/>
  <c r="B850" i="8"/>
  <c r="C850" i="8"/>
  <c r="D850" i="8" s="1"/>
  <c r="B851" i="8"/>
  <c r="C851" i="8"/>
  <c r="D851" i="8" s="1"/>
  <c r="B852" i="8"/>
  <c r="C852" i="8"/>
  <c r="D852" i="8" s="1"/>
  <c r="B853" i="8"/>
  <c r="C853" i="8"/>
  <c r="D853" i="8" s="1"/>
  <c r="B854" i="8"/>
  <c r="C854" i="8"/>
  <c r="D854" i="8" s="1"/>
  <c r="B855" i="8"/>
  <c r="C855" i="8"/>
  <c r="D855" i="8" s="1"/>
  <c r="B856" i="8"/>
  <c r="C856" i="8"/>
  <c r="D856" i="8" s="1"/>
  <c r="B857" i="8"/>
  <c r="C857" i="8"/>
  <c r="D857" i="8" s="1"/>
  <c r="B858" i="8"/>
  <c r="C858" i="8"/>
  <c r="D858" i="8" s="1"/>
  <c r="B859" i="8"/>
  <c r="C859" i="8"/>
  <c r="D859" i="8"/>
  <c r="B860" i="8"/>
  <c r="C860" i="8"/>
  <c r="D860" i="8" s="1"/>
  <c r="B861" i="8"/>
  <c r="C861" i="8"/>
  <c r="D861" i="8" s="1"/>
  <c r="B862" i="8"/>
  <c r="C862" i="8"/>
  <c r="D862" i="8" s="1"/>
  <c r="B863" i="8"/>
  <c r="C863" i="8"/>
  <c r="D863" i="8" s="1"/>
  <c r="B864" i="8"/>
  <c r="C864" i="8"/>
  <c r="D864" i="8" s="1"/>
  <c r="B865" i="8"/>
  <c r="C865" i="8"/>
  <c r="D865" i="8" s="1"/>
  <c r="B866" i="8"/>
  <c r="C866" i="8"/>
  <c r="D866" i="8" s="1"/>
  <c r="B867" i="8"/>
  <c r="C867" i="8"/>
  <c r="D867" i="8" s="1"/>
  <c r="B868" i="8"/>
  <c r="C868" i="8"/>
  <c r="D868" i="8" s="1"/>
  <c r="B869" i="8"/>
  <c r="C869" i="8"/>
  <c r="D869" i="8" s="1"/>
  <c r="B870" i="8"/>
  <c r="C870" i="8"/>
  <c r="D870" i="8" s="1"/>
  <c r="B871" i="8"/>
  <c r="C871" i="8"/>
  <c r="D871" i="8" s="1"/>
  <c r="B872" i="8"/>
  <c r="C872" i="8"/>
  <c r="D872" i="8" s="1"/>
  <c r="B873" i="8"/>
  <c r="C873" i="8"/>
  <c r="D873" i="8" s="1"/>
  <c r="B874" i="8"/>
  <c r="C874" i="8"/>
  <c r="D874" i="8" s="1"/>
  <c r="B875" i="8"/>
  <c r="C875" i="8"/>
  <c r="D875" i="8" s="1"/>
  <c r="B876" i="8"/>
  <c r="C876" i="8"/>
  <c r="D876" i="8" s="1"/>
  <c r="B877" i="8"/>
  <c r="C877" i="8"/>
  <c r="D877" i="8" s="1"/>
  <c r="B878" i="8"/>
  <c r="C878" i="8"/>
  <c r="D878" i="8" s="1"/>
  <c r="B879" i="8"/>
  <c r="C879" i="8"/>
  <c r="D879" i="8" s="1"/>
  <c r="B880" i="8"/>
  <c r="C880" i="8"/>
  <c r="D880" i="8" s="1"/>
  <c r="B881" i="8"/>
  <c r="C881" i="8"/>
  <c r="D881" i="8"/>
  <c r="B882" i="8"/>
  <c r="C882" i="8"/>
  <c r="D882" i="8" s="1"/>
  <c r="B883" i="8"/>
  <c r="C883" i="8"/>
  <c r="D883" i="8" s="1"/>
  <c r="B884" i="8"/>
  <c r="C884" i="8"/>
  <c r="D884" i="8" s="1"/>
  <c r="B885" i="8"/>
  <c r="C885" i="8"/>
  <c r="D885" i="8" s="1"/>
  <c r="B886" i="8"/>
  <c r="C886" i="8"/>
  <c r="D886" i="8" s="1"/>
  <c r="B887" i="8"/>
  <c r="C887" i="8"/>
  <c r="D887" i="8" s="1"/>
  <c r="B888" i="8"/>
  <c r="C888" i="8"/>
  <c r="D888" i="8" s="1"/>
  <c r="B889" i="8"/>
  <c r="C889" i="8"/>
  <c r="D889" i="8" s="1"/>
  <c r="B890" i="8"/>
  <c r="C890" i="8"/>
  <c r="D890" i="8" s="1"/>
  <c r="B891" i="8"/>
  <c r="C891" i="8"/>
  <c r="D891" i="8" s="1"/>
  <c r="B892" i="8"/>
  <c r="C892" i="8"/>
  <c r="D892" i="8" s="1"/>
  <c r="B893" i="8"/>
  <c r="C893" i="8"/>
  <c r="D893" i="8" s="1"/>
  <c r="B894" i="8"/>
  <c r="C894" i="8"/>
  <c r="D894" i="8" s="1"/>
  <c r="B895" i="8"/>
  <c r="C895" i="8"/>
  <c r="D895" i="8" s="1"/>
  <c r="B896" i="8"/>
  <c r="C896" i="8"/>
  <c r="D896" i="8" s="1"/>
  <c r="B897" i="8"/>
  <c r="C897" i="8"/>
  <c r="D897" i="8" s="1"/>
  <c r="B898" i="8"/>
  <c r="C898" i="8"/>
  <c r="D898" i="8" s="1"/>
  <c r="B899" i="8"/>
  <c r="C899" i="8"/>
  <c r="D899" i="8" s="1"/>
  <c r="B900" i="8"/>
  <c r="C900" i="8"/>
  <c r="D900" i="8" s="1"/>
  <c r="B901" i="8"/>
  <c r="C901" i="8"/>
  <c r="D901" i="8" s="1"/>
  <c r="B902" i="8"/>
  <c r="C902" i="8"/>
  <c r="D902" i="8" s="1"/>
  <c r="B903" i="8"/>
  <c r="C903" i="8"/>
  <c r="D903" i="8" s="1"/>
  <c r="B904" i="8"/>
  <c r="C904" i="8"/>
  <c r="D904" i="8" s="1"/>
  <c r="B905" i="8"/>
  <c r="C905" i="8"/>
  <c r="D905" i="8" s="1"/>
  <c r="B906" i="8"/>
  <c r="C906" i="8"/>
  <c r="D906" i="8" s="1"/>
  <c r="B907" i="8"/>
  <c r="C907" i="8"/>
  <c r="D907" i="8" s="1"/>
  <c r="B908" i="8"/>
  <c r="C908" i="8"/>
  <c r="D908" i="8"/>
  <c r="B909" i="8"/>
  <c r="C909" i="8"/>
  <c r="D909" i="8" s="1"/>
  <c r="B910" i="8"/>
  <c r="C910" i="8"/>
  <c r="D910" i="8" s="1"/>
  <c r="B911" i="8"/>
  <c r="C911" i="8"/>
  <c r="D911" i="8" s="1"/>
  <c r="B912" i="8"/>
  <c r="C912" i="8"/>
  <c r="D912" i="8" s="1"/>
  <c r="B913" i="8"/>
  <c r="C913" i="8"/>
  <c r="D913" i="8" s="1"/>
  <c r="B914" i="8"/>
  <c r="C914" i="8"/>
  <c r="D914" i="8" s="1"/>
  <c r="B915" i="8"/>
  <c r="C915" i="8"/>
  <c r="D915" i="8" s="1"/>
  <c r="B916" i="8"/>
  <c r="C916" i="8"/>
  <c r="D916" i="8" s="1"/>
  <c r="B917" i="8"/>
  <c r="C917" i="8"/>
  <c r="D917" i="8" s="1"/>
  <c r="B918" i="8"/>
  <c r="C918" i="8"/>
  <c r="D918" i="8" s="1"/>
  <c r="B919" i="8"/>
  <c r="C919" i="8"/>
  <c r="D919" i="8" s="1"/>
  <c r="B920" i="8"/>
  <c r="C920" i="8"/>
  <c r="D920" i="8" s="1"/>
  <c r="B921" i="8"/>
  <c r="C921" i="8"/>
  <c r="D921" i="8" s="1"/>
  <c r="B922" i="8"/>
  <c r="C922" i="8"/>
  <c r="D922" i="8" s="1"/>
  <c r="B923" i="8"/>
  <c r="C923" i="8"/>
  <c r="D923" i="8" s="1"/>
  <c r="B924" i="8"/>
  <c r="C924" i="8"/>
  <c r="D924" i="8"/>
  <c r="B925" i="8"/>
  <c r="C925" i="8"/>
  <c r="D925" i="8" s="1"/>
  <c r="B926" i="8"/>
  <c r="C926" i="8"/>
  <c r="D926" i="8" s="1"/>
  <c r="B927" i="8"/>
  <c r="C927" i="8"/>
  <c r="D927" i="8" s="1"/>
  <c r="B928" i="8"/>
  <c r="C928" i="8"/>
  <c r="D928" i="8" s="1"/>
  <c r="B929" i="8"/>
  <c r="C929" i="8"/>
  <c r="D929" i="8" s="1"/>
  <c r="B930" i="8"/>
  <c r="C930" i="8"/>
  <c r="D930" i="8" s="1"/>
  <c r="B931" i="8"/>
  <c r="C931" i="8"/>
  <c r="D931" i="8" s="1"/>
  <c r="B932" i="8"/>
  <c r="C932" i="8"/>
  <c r="D932" i="8" s="1"/>
  <c r="B933" i="8"/>
  <c r="C933" i="8"/>
  <c r="D933" i="8" s="1"/>
  <c r="B934" i="8"/>
  <c r="C934" i="8"/>
  <c r="D934" i="8" s="1"/>
  <c r="B935" i="8"/>
  <c r="C935" i="8"/>
  <c r="D935" i="8" s="1"/>
  <c r="B936" i="8"/>
  <c r="C936" i="8"/>
  <c r="D936" i="8" s="1"/>
  <c r="B937" i="8"/>
  <c r="C937" i="8"/>
  <c r="D937" i="8" s="1"/>
  <c r="B938" i="8"/>
  <c r="C938" i="8"/>
  <c r="D938" i="8" s="1"/>
  <c r="B939" i="8"/>
  <c r="C939" i="8"/>
  <c r="D939" i="8" s="1"/>
  <c r="B940" i="8"/>
  <c r="C940" i="8"/>
  <c r="D940" i="8" s="1"/>
  <c r="B941" i="8"/>
  <c r="C941" i="8"/>
  <c r="D941" i="8" s="1"/>
  <c r="B942" i="8"/>
  <c r="C942" i="8"/>
  <c r="D942" i="8" s="1"/>
  <c r="B943" i="8"/>
  <c r="C943" i="8"/>
  <c r="D943" i="8" s="1"/>
  <c r="B944" i="8"/>
  <c r="C944" i="8"/>
  <c r="D944" i="8" s="1"/>
  <c r="B945" i="8"/>
  <c r="C945" i="8"/>
  <c r="D945" i="8" s="1"/>
  <c r="B946" i="8"/>
  <c r="C946" i="8"/>
  <c r="D946" i="8"/>
  <c r="B947" i="8"/>
  <c r="C947" i="8"/>
  <c r="D947" i="8" s="1"/>
  <c r="B948" i="8"/>
  <c r="C948" i="8"/>
  <c r="D948" i="8" s="1"/>
  <c r="B949" i="8"/>
  <c r="C949" i="8"/>
  <c r="D949" i="8" s="1"/>
  <c r="B950" i="8"/>
  <c r="C950" i="8"/>
  <c r="D950" i="8" s="1"/>
  <c r="B951" i="8"/>
  <c r="C951" i="8"/>
  <c r="D951" i="8" s="1"/>
  <c r="B952" i="8"/>
  <c r="C952" i="8"/>
  <c r="D952" i="8" s="1"/>
  <c r="B953" i="8"/>
  <c r="C953" i="8"/>
  <c r="D953" i="8" s="1"/>
  <c r="B954" i="8"/>
  <c r="C954" i="8"/>
  <c r="D954" i="8" s="1"/>
  <c r="B955" i="8"/>
  <c r="C955" i="8"/>
  <c r="D955" i="8" s="1"/>
  <c r="B956" i="8"/>
  <c r="C956" i="8"/>
  <c r="D956" i="8" s="1"/>
  <c r="B957" i="8"/>
  <c r="C957" i="8"/>
  <c r="D957" i="8" s="1"/>
  <c r="B958" i="8"/>
  <c r="C958" i="8"/>
  <c r="D958" i="8" s="1"/>
  <c r="B959" i="8"/>
  <c r="C959" i="8"/>
  <c r="D959" i="8" s="1"/>
  <c r="B960" i="8"/>
  <c r="C960" i="8"/>
  <c r="D960" i="8" s="1"/>
  <c r="B961" i="8"/>
  <c r="C961" i="8"/>
  <c r="D961" i="8" s="1"/>
  <c r="B962" i="8"/>
  <c r="C962" i="8"/>
  <c r="D962" i="8" s="1"/>
  <c r="B963" i="8"/>
  <c r="C963" i="8"/>
  <c r="D963" i="8" s="1"/>
  <c r="B964" i="8"/>
  <c r="C964" i="8"/>
  <c r="D964" i="8" s="1"/>
  <c r="B965" i="8"/>
  <c r="C965" i="8"/>
  <c r="D965" i="8" s="1"/>
  <c r="B966" i="8"/>
  <c r="C966" i="8"/>
  <c r="D966" i="8" s="1"/>
  <c r="B967" i="8"/>
  <c r="C967" i="8"/>
  <c r="D967" i="8" s="1"/>
  <c r="B968" i="8"/>
  <c r="C968" i="8"/>
  <c r="D968" i="8" s="1"/>
  <c r="B969" i="8"/>
  <c r="C969" i="8"/>
  <c r="D969" i="8" s="1"/>
  <c r="B970" i="8"/>
  <c r="C970" i="8"/>
  <c r="D970" i="8" s="1"/>
  <c r="B971" i="8"/>
  <c r="C971" i="8"/>
  <c r="D971" i="8" s="1"/>
  <c r="B972" i="8"/>
  <c r="C972" i="8"/>
  <c r="D972" i="8" s="1"/>
  <c r="B973" i="8"/>
  <c r="C973" i="8"/>
  <c r="D973" i="8" s="1"/>
  <c r="B974" i="8"/>
  <c r="C974" i="8"/>
  <c r="D974" i="8" s="1"/>
  <c r="B975" i="8"/>
  <c r="C975" i="8"/>
  <c r="D975" i="8" s="1"/>
  <c r="B976" i="8"/>
  <c r="C976" i="8"/>
  <c r="D976" i="8" s="1"/>
  <c r="B977" i="8"/>
  <c r="C977" i="8"/>
  <c r="D977" i="8" s="1"/>
  <c r="B978" i="8"/>
  <c r="C978" i="8"/>
  <c r="D978" i="8" s="1"/>
  <c r="B979" i="8"/>
  <c r="C979" i="8"/>
  <c r="D979" i="8" s="1"/>
  <c r="B980" i="8"/>
  <c r="C980" i="8"/>
  <c r="D980" i="8" s="1"/>
  <c r="B981" i="8"/>
  <c r="C981" i="8"/>
  <c r="D981" i="8" s="1"/>
  <c r="B982" i="8"/>
  <c r="C982" i="8"/>
  <c r="D982" i="8" s="1"/>
  <c r="B983" i="8"/>
  <c r="C983" i="8"/>
  <c r="D983" i="8" s="1"/>
  <c r="B984" i="8"/>
  <c r="C984" i="8"/>
  <c r="D984" i="8"/>
  <c r="B985" i="8"/>
  <c r="C985" i="8"/>
  <c r="D985" i="8" s="1"/>
  <c r="B986" i="8"/>
  <c r="C986" i="8"/>
  <c r="D986" i="8" s="1"/>
  <c r="B987" i="8"/>
  <c r="C987" i="8"/>
  <c r="D987" i="8" s="1"/>
  <c r="B988" i="8"/>
  <c r="C988" i="8"/>
  <c r="D988" i="8" s="1"/>
  <c r="B989" i="8"/>
  <c r="C989" i="8"/>
  <c r="D989" i="8" s="1"/>
  <c r="B990" i="8"/>
  <c r="C990" i="8"/>
  <c r="D990" i="8" s="1"/>
  <c r="B991" i="8"/>
  <c r="C991" i="8"/>
  <c r="D991" i="8" s="1"/>
  <c r="B992" i="8"/>
  <c r="C992" i="8"/>
  <c r="D992" i="8" s="1"/>
  <c r="B993" i="8"/>
  <c r="C993" i="8"/>
  <c r="D993" i="8" s="1"/>
  <c r="B994" i="8"/>
  <c r="C994" i="8"/>
  <c r="D994" i="8" s="1"/>
  <c r="B995" i="8"/>
  <c r="C995" i="8"/>
  <c r="D995" i="8" s="1"/>
  <c r="B996" i="8"/>
  <c r="C996" i="8"/>
  <c r="D996" i="8" s="1"/>
  <c r="B997" i="8"/>
  <c r="C997" i="8"/>
  <c r="D997" i="8" s="1"/>
  <c r="B998" i="8"/>
  <c r="C998" i="8"/>
  <c r="D998" i="8" s="1"/>
  <c r="B999" i="8"/>
  <c r="C999" i="8"/>
  <c r="D999" i="8" s="1"/>
  <c r="B1000" i="8"/>
  <c r="C1000" i="8"/>
  <c r="D1000" i="8" s="1"/>
  <c r="B1001" i="8"/>
  <c r="C1001" i="8"/>
  <c r="D1001" i="8" s="1"/>
  <c r="B1002" i="8"/>
  <c r="C1002" i="8"/>
  <c r="D1002" i="8"/>
  <c r="B1003" i="8"/>
  <c r="C1003" i="8"/>
  <c r="D1003" i="8" s="1"/>
  <c r="B1004" i="8"/>
  <c r="C1004" i="8"/>
  <c r="D1004" i="8" s="1"/>
  <c r="B1005" i="8"/>
  <c r="C1005" i="8"/>
  <c r="D1005" i="8" s="1"/>
  <c r="B1006" i="8"/>
  <c r="C1006" i="8"/>
  <c r="D1006" i="8" s="1"/>
  <c r="B1007" i="8"/>
  <c r="C1007" i="8"/>
  <c r="D1007" i="8" s="1"/>
  <c r="B1008" i="8"/>
  <c r="C1008" i="8"/>
  <c r="D1008" i="8" s="1"/>
  <c r="B1009" i="8"/>
  <c r="C1009" i="8"/>
  <c r="D1009" i="8" s="1"/>
  <c r="B1010" i="8"/>
  <c r="C1010" i="8"/>
  <c r="D1010" i="8" s="1"/>
  <c r="B1011" i="8"/>
  <c r="C1011" i="8"/>
  <c r="D1011" i="8" s="1"/>
  <c r="B1012" i="8"/>
  <c r="C1012" i="8"/>
  <c r="D1012" i="8" s="1"/>
  <c r="B1013" i="8"/>
  <c r="C1013" i="8"/>
  <c r="D1013" i="8" s="1"/>
  <c r="B1014" i="8"/>
  <c r="C1014" i="8"/>
  <c r="D1014" i="8" s="1"/>
  <c r="B1015" i="8"/>
  <c r="C1015" i="8"/>
  <c r="D1015" i="8" s="1"/>
  <c r="B1016" i="8"/>
  <c r="C1016" i="8"/>
  <c r="D1016" i="8" s="1"/>
  <c r="B1017" i="8"/>
  <c r="C1017" i="8"/>
  <c r="D1017" i="8" s="1"/>
  <c r="B1018" i="8"/>
  <c r="C1018" i="8"/>
  <c r="D1018" i="8" s="1"/>
  <c r="B1019" i="8"/>
  <c r="C1019" i="8"/>
  <c r="D1019" i="8" s="1"/>
  <c r="B1020" i="8"/>
  <c r="C1020" i="8"/>
  <c r="D1020" i="8" s="1"/>
  <c r="B1021" i="8"/>
  <c r="C1021" i="8"/>
  <c r="D1021" i="8" s="1"/>
  <c r="B1022" i="8"/>
  <c r="C1022" i="8"/>
  <c r="D1022" i="8" s="1"/>
  <c r="B1023" i="8"/>
  <c r="C1023" i="8"/>
  <c r="D1023" i="8" s="1"/>
  <c r="B1024" i="8"/>
  <c r="C1024" i="8"/>
  <c r="D1024" i="8" s="1"/>
  <c r="B1025" i="8"/>
  <c r="C1025" i="8"/>
  <c r="D1025" i="8" s="1"/>
  <c r="B1026" i="8"/>
  <c r="C1026" i="8"/>
  <c r="D1026" i="8" s="1"/>
  <c r="B1027" i="8"/>
  <c r="C1027" i="8"/>
  <c r="D1027" i="8" s="1"/>
  <c r="B1028" i="8"/>
  <c r="C1028" i="8"/>
  <c r="D1028" i="8" s="1"/>
  <c r="B1029" i="8"/>
  <c r="C1029" i="8"/>
  <c r="D1029" i="8" s="1"/>
  <c r="B1030" i="8"/>
  <c r="C1030" i="8"/>
  <c r="D1030" i="8" s="1"/>
  <c r="B1031" i="8"/>
  <c r="C1031" i="8"/>
  <c r="D1031" i="8" s="1"/>
  <c r="B1032" i="8"/>
  <c r="C1032" i="8"/>
  <c r="D1032" i="8" s="1"/>
  <c r="B1033" i="8"/>
  <c r="C1033" i="8"/>
  <c r="D1033" i="8" s="1"/>
  <c r="B1034" i="8"/>
  <c r="C1034" i="8"/>
  <c r="D1034" i="8" s="1"/>
  <c r="B1035" i="8"/>
  <c r="C1035" i="8"/>
  <c r="D1035" i="8" s="1"/>
  <c r="B1036" i="8"/>
  <c r="C1036" i="8"/>
  <c r="D1036" i="8" s="1"/>
  <c r="B1037" i="8"/>
  <c r="C1037" i="8"/>
  <c r="D1037" i="8" s="1"/>
  <c r="B1038" i="8"/>
  <c r="C1038" i="8"/>
  <c r="D1038" i="8" s="1"/>
  <c r="B1039" i="8"/>
  <c r="C1039" i="8"/>
  <c r="D1039" i="8" s="1"/>
  <c r="B1040" i="8"/>
  <c r="C1040" i="8"/>
  <c r="D1040" i="8" s="1"/>
  <c r="B1041" i="8"/>
  <c r="C1041" i="8"/>
  <c r="D1041" i="8" s="1"/>
  <c r="B1042" i="8"/>
  <c r="C1042" i="8"/>
  <c r="D1042" i="8" s="1"/>
  <c r="B1043" i="8"/>
  <c r="C1043" i="8"/>
  <c r="D1043" i="8" s="1"/>
  <c r="B1044" i="8"/>
  <c r="C1044" i="8"/>
  <c r="D1044" i="8" s="1"/>
  <c r="B1045" i="8"/>
  <c r="C1045" i="8"/>
  <c r="D1045" i="8" s="1"/>
  <c r="B1046" i="8"/>
  <c r="C1046" i="8"/>
  <c r="D1046" i="8" s="1"/>
  <c r="B1047" i="8"/>
  <c r="C1047" i="8"/>
  <c r="D1047" i="8" s="1"/>
  <c r="B1048" i="8"/>
  <c r="C1048" i="8"/>
  <c r="D1048" i="8" s="1"/>
  <c r="B1049" i="8"/>
  <c r="C1049" i="8"/>
  <c r="D1049" i="8" s="1"/>
  <c r="B1050" i="8"/>
  <c r="C1050" i="8"/>
  <c r="D1050" i="8" s="1"/>
  <c r="B1051" i="8"/>
  <c r="C1051" i="8"/>
  <c r="D1051" i="8" s="1"/>
  <c r="B1052" i="8"/>
  <c r="C1052" i="8"/>
  <c r="D1052" i="8" s="1"/>
  <c r="B1053" i="8"/>
  <c r="C1053" i="8"/>
  <c r="D1053" i="8" s="1"/>
  <c r="B1054" i="8"/>
  <c r="C1054" i="8"/>
  <c r="D1054" i="8" s="1"/>
  <c r="B1055" i="8"/>
  <c r="C1055" i="8"/>
  <c r="D1055" i="8" s="1"/>
  <c r="B1056" i="8"/>
  <c r="C1056" i="8"/>
  <c r="D1056" i="8" s="1"/>
  <c r="B1057" i="8"/>
  <c r="C1057" i="8"/>
  <c r="D1057" i="8" s="1"/>
  <c r="B1058" i="8"/>
  <c r="C1058" i="8"/>
  <c r="D1058" i="8" s="1"/>
  <c r="B1059" i="8"/>
  <c r="C1059" i="8"/>
  <c r="D1059" i="8" s="1"/>
  <c r="B1060" i="8"/>
  <c r="C1060" i="8"/>
  <c r="D1060" i="8" s="1"/>
  <c r="B1061" i="8"/>
  <c r="C1061" i="8"/>
  <c r="D1061" i="8" s="1"/>
  <c r="B1062" i="8"/>
  <c r="C1062" i="8"/>
  <c r="D1062" i="8" s="1"/>
  <c r="B1063" i="8"/>
  <c r="C1063" i="8"/>
  <c r="D1063" i="8" s="1"/>
  <c r="B1064" i="8"/>
  <c r="C1064" i="8"/>
  <c r="D1064" i="8" s="1"/>
  <c r="B1065" i="8"/>
  <c r="C1065" i="8"/>
  <c r="D1065" i="8" s="1"/>
  <c r="B1066" i="8"/>
  <c r="C1066" i="8"/>
  <c r="D1066" i="8" s="1"/>
  <c r="B1067" i="8"/>
  <c r="C1067" i="8"/>
  <c r="D1067" i="8" s="1"/>
  <c r="B1068" i="8"/>
  <c r="C1068" i="8"/>
  <c r="D1068" i="8" s="1"/>
  <c r="B1069" i="8"/>
  <c r="C1069" i="8"/>
  <c r="D1069" i="8" s="1"/>
  <c r="B1070" i="8"/>
  <c r="C1070" i="8"/>
  <c r="D1070" i="8"/>
  <c r="B1071" i="8"/>
  <c r="C1071" i="8"/>
  <c r="D1071" i="8" s="1"/>
  <c r="B1072" i="8"/>
  <c r="C1072" i="8"/>
  <c r="D1072" i="8" s="1"/>
  <c r="B1073" i="8"/>
  <c r="C1073" i="8"/>
  <c r="D1073" i="8" s="1"/>
  <c r="B1074" i="8"/>
  <c r="C1074" i="8"/>
  <c r="D1074" i="8" s="1"/>
  <c r="B1075" i="8"/>
  <c r="C1075" i="8"/>
  <c r="D1075" i="8" s="1"/>
  <c r="B1076" i="8"/>
  <c r="C1076" i="8"/>
  <c r="D1076" i="8" s="1"/>
  <c r="B1077" i="8"/>
  <c r="C1077" i="8"/>
  <c r="D1077" i="8" s="1"/>
  <c r="B1078" i="8"/>
  <c r="C1078" i="8"/>
  <c r="D1078" i="8" s="1"/>
  <c r="B1079" i="8"/>
  <c r="C1079" i="8"/>
  <c r="D1079" i="8" s="1"/>
  <c r="B1080" i="8"/>
  <c r="C1080" i="8"/>
  <c r="D1080" i="8" s="1"/>
  <c r="B1081" i="8"/>
  <c r="C1081" i="8"/>
  <c r="D1081" i="8" s="1"/>
  <c r="B1082" i="8"/>
  <c r="C1082" i="8"/>
  <c r="D1082" i="8" s="1"/>
  <c r="B1083" i="8"/>
  <c r="C1083" i="8"/>
  <c r="D1083" i="8" s="1"/>
  <c r="B1084" i="8"/>
  <c r="C1084" i="8"/>
  <c r="D1084" i="8" s="1"/>
  <c r="B1085" i="8"/>
  <c r="C1085" i="8"/>
  <c r="D1085" i="8" s="1"/>
  <c r="B1086" i="8"/>
  <c r="C1086" i="8"/>
  <c r="D1086" i="8" s="1"/>
  <c r="B1087" i="8"/>
  <c r="C1087" i="8"/>
  <c r="D1087" i="8" s="1"/>
  <c r="B1088" i="8"/>
  <c r="C1088" i="8"/>
  <c r="D1088" i="8" s="1"/>
  <c r="B1089" i="8"/>
  <c r="C1089" i="8"/>
  <c r="D1089" i="8" s="1"/>
  <c r="B1090" i="8"/>
  <c r="C1090" i="8"/>
  <c r="D1090" i="8" s="1"/>
  <c r="B1091" i="8"/>
  <c r="C1091" i="8"/>
  <c r="D1091" i="8" s="1"/>
  <c r="B1092" i="8"/>
  <c r="C1092" i="8"/>
  <c r="D1092" i="8" s="1"/>
  <c r="B1093" i="8"/>
  <c r="C1093" i="8"/>
  <c r="D1093" i="8" s="1"/>
  <c r="B1094" i="8"/>
  <c r="C1094" i="8"/>
  <c r="D1094" i="8" s="1"/>
  <c r="B1095" i="8"/>
  <c r="C1095" i="8"/>
  <c r="D1095" i="8" s="1"/>
  <c r="B1096" i="8"/>
  <c r="C1096" i="8"/>
  <c r="D1096" i="8" s="1"/>
  <c r="B1097" i="8"/>
  <c r="C1097" i="8"/>
  <c r="D1097" i="8" s="1"/>
  <c r="B1098" i="8"/>
  <c r="C1098" i="8"/>
  <c r="D1098" i="8" s="1"/>
  <c r="B1099" i="8"/>
  <c r="C1099" i="8"/>
  <c r="D1099" i="8" s="1"/>
  <c r="B1100" i="8"/>
  <c r="C1100" i="8"/>
  <c r="D1100" i="8" s="1"/>
  <c r="B1101" i="8"/>
  <c r="C1101" i="8"/>
  <c r="D1101" i="8" s="1"/>
  <c r="B1102" i="8"/>
  <c r="C1102" i="8"/>
  <c r="D1102" i="8" s="1"/>
  <c r="B1103" i="8"/>
  <c r="C1103" i="8"/>
  <c r="D1103" i="8" s="1"/>
  <c r="B1104" i="8"/>
  <c r="C1104" i="8"/>
  <c r="D1104" i="8" s="1"/>
  <c r="B1105" i="8"/>
  <c r="C1105" i="8"/>
  <c r="D1105" i="8" s="1"/>
  <c r="B1106" i="8"/>
  <c r="C1106" i="8"/>
  <c r="D1106" i="8" s="1"/>
  <c r="B1107" i="8"/>
  <c r="C1107" i="8"/>
  <c r="D1107" i="8" s="1"/>
  <c r="B1108" i="8"/>
  <c r="C1108" i="8"/>
  <c r="D1108" i="8" s="1"/>
  <c r="B1109" i="8"/>
  <c r="C1109" i="8"/>
  <c r="D1109" i="8" s="1"/>
  <c r="B1110" i="8"/>
  <c r="C1110" i="8"/>
  <c r="D1110" i="8" s="1"/>
  <c r="B1111" i="8"/>
  <c r="C1111" i="8"/>
  <c r="D1111" i="8" s="1"/>
  <c r="B1112" i="8"/>
  <c r="C1112" i="8"/>
  <c r="D1112" i="8" s="1"/>
  <c r="B1113" i="8"/>
  <c r="C1113" i="8"/>
  <c r="D1113" i="8" s="1"/>
  <c r="B1114" i="8"/>
  <c r="C1114" i="8"/>
  <c r="D1114" i="8" s="1"/>
  <c r="B1115" i="8"/>
  <c r="C1115" i="8"/>
  <c r="D1115" i="8" s="1"/>
  <c r="B1116" i="8"/>
  <c r="C1116" i="8"/>
  <c r="D1116" i="8" s="1"/>
  <c r="B1117" i="8"/>
  <c r="C1117" i="8"/>
  <c r="D1117" i="8" s="1"/>
  <c r="B1118" i="8"/>
  <c r="C1118" i="8"/>
  <c r="D1118" i="8" s="1"/>
  <c r="B1119" i="8"/>
  <c r="C1119" i="8"/>
  <c r="D1119" i="8" s="1"/>
  <c r="B1120" i="8"/>
  <c r="C1120" i="8"/>
  <c r="D1120" i="8" s="1"/>
  <c r="B1121" i="8"/>
  <c r="C1121" i="8"/>
  <c r="D1121" i="8" s="1"/>
  <c r="B1122" i="8"/>
  <c r="C1122" i="8"/>
  <c r="D1122" i="8" s="1"/>
  <c r="B1123" i="8"/>
  <c r="C1123" i="8"/>
  <c r="D1123" i="8" s="1"/>
  <c r="B1124" i="8"/>
  <c r="C1124" i="8"/>
  <c r="D1124" i="8"/>
  <c r="B1125" i="8"/>
  <c r="C1125" i="8"/>
  <c r="D1125" i="8" s="1"/>
  <c r="B1126" i="8"/>
  <c r="C1126" i="8"/>
  <c r="D1126" i="8" s="1"/>
  <c r="B1127" i="8"/>
  <c r="C1127" i="8"/>
  <c r="D1127" i="8" s="1"/>
  <c r="B1128" i="8"/>
  <c r="C1128" i="8"/>
  <c r="D1128" i="8" s="1"/>
  <c r="B1129" i="8"/>
  <c r="C1129" i="8"/>
  <c r="D1129" i="8" s="1"/>
  <c r="B1130" i="8"/>
  <c r="C1130" i="8"/>
  <c r="D1130" i="8" s="1"/>
  <c r="B1131" i="8"/>
  <c r="C1131" i="8"/>
  <c r="D1131" i="8" s="1"/>
  <c r="B1132" i="8"/>
  <c r="C1132" i="8"/>
  <c r="D1132" i="8" s="1"/>
  <c r="B1133" i="8"/>
  <c r="C1133" i="8"/>
  <c r="D1133" i="8" s="1"/>
  <c r="B1134" i="8"/>
  <c r="C1134" i="8"/>
  <c r="D1134" i="8" s="1"/>
  <c r="B1135" i="8"/>
  <c r="C1135" i="8"/>
  <c r="D1135" i="8" s="1"/>
  <c r="B1136" i="8"/>
  <c r="C1136" i="8"/>
  <c r="D1136" i="8" s="1"/>
  <c r="B1137" i="8"/>
  <c r="C1137" i="8"/>
  <c r="D1137" i="8" s="1"/>
  <c r="B1138" i="8"/>
  <c r="C1138" i="8"/>
  <c r="D1138" i="8" s="1"/>
  <c r="B1139" i="8"/>
  <c r="C1139" i="8"/>
  <c r="D1139" i="8" s="1"/>
  <c r="B1140" i="8"/>
  <c r="C1140" i="8"/>
  <c r="D1140" i="8" s="1"/>
  <c r="B1141" i="8"/>
  <c r="C1141" i="8"/>
  <c r="D1141" i="8" s="1"/>
  <c r="B1142" i="8"/>
  <c r="C1142" i="8"/>
  <c r="D1142" i="8"/>
  <c r="B1143" i="8"/>
  <c r="C1143" i="8"/>
  <c r="D1143" i="8" s="1"/>
  <c r="B1144" i="8"/>
  <c r="C1144" i="8"/>
  <c r="D1144" i="8" s="1"/>
  <c r="B1145" i="8"/>
  <c r="C1145" i="8"/>
  <c r="D1145" i="8" s="1"/>
  <c r="B1146" i="8"/>
  <c r="C1146" i="8"/>
  <c r="D1146" i="8" s="1"/>
  <c r="B1147" i="8"/>
  <c r="C1147" i="8"/>
  <c r="D1147" i="8" s="1"/>
  <c r="B1148" i="8"/>
  <c r="C1148" i="8"/>
  <c r="D1148" i="8" s="1"/>
  <c r="B1149" i="8"/>
  <c r="C1149" i="8"/>
  <c r="D1149" i="8" s="1"/>
  <c r="B1150" i="8"/>
  <c r="C1150" i="8"/>
  <c r="D1150" i="8" s="1"/>
  <c r="B1151" i="8"/>
  <c r="C1151" i="8"/>
  <c r="D1151" i="8" s="1"/>
  <c r="B1152" i="8"/>
  <c r="C1152" i="8"/>
  <c r="D1152" i="8" s="1"/>
  <c r="B1153" i="8"/>
  <c r="C1153" i="8"/>
  <c r="D1153" i="8" s="1"/>
  <c r="B1154" i="8"/>
  <c r="C1154" i="8"/>
  <c r="D1154" i="8" s="1"/>
  <c r="B1155" i="8"/>
  <c r="C1155" i="8"/>
  <c r="D1155" i="8" s="1"/>
  <c r="B1156" i="8"/>
  <c r="C1156" i="8"/>
  <c r="D1156" i="8" s="1"/>
  <c r="B1157" i="8"/>
  <c r="C1157" i="8"/>
  <c r="D1157" i="8" s="1"/>
  <c r="B1158" i="8"/>
  <c r="C1158" i="8"/>
  <c r="D1158" i="8" s="1"/>
  <c r="B1159" i="8"/>
  <c r="C1159" i="8"/>
  <c r="D1159" i="8" s="1"/>
  <c r="B1160" i="8"/>
  <c r="C1160" i="8"/>
  <c r="D1160" i="8" s="1"/>
  <c r="B1161" i="8"/>
  <c r="C1161" i="8"/>
  <c r="D1161" i="8" s="1"/>
  <c r="B1162" i="8"/>
  <c r="C1162" i="8"/>
  <c r="D1162" i="8" s="1"/>
  <c r="B1163" i="8"/>
  <c r="C1163" i="8"/>
  <c r="D1163" i="8" s="1"/>
  <c r="B1164" i="8"/>
  <c r="C1164" i="8"/>
  <c r="D1164" i="8" s="1"/>
  <c r="B1165" i="8"/>
  <c r="C1165" i="8"/>
  <c r="D1165" i="8" s="1"/>
  <c r="B1166" i="8"/>
  <c r="C1166" i="8"/>
  <c r="D1166" i="8" s="1"/>
  <c r="B1167" i="8"/>
  <c r="C1167" i="8"/>
  <c r="D1167" i="8" s="1"/>
  <c r="B1168" i="8"/>
  <c r="C1168" i="8"/>
  <c r="D1168" i="8" s="1"/>
  <c r="B1169" i="8"/>
  <c r="C1169" i="8"/>
  <c r="D1169" i="8" s="1"/>
  <c r="B1170" i="8"/>
  <c r="C1170" i="8"/>
  <c r="D1170" i="8" s="1"/>
  <c r="B1171" i="8"/>
  <c r="C1171" i="8"/>
  <c r="D1171" i="8" s="1"/>
  <c r="B1172" i="8"/>
  <c r="C1172" i="8"/>
  <c r="D1172" i="8" s="1"/>
  <c r="B1173" i="8"/>
  <c r="C1173" i="8"/>
  <c r="D1173" i="8" s="1"/>
  <c r="B1174" i="8"/>
  <c r="C1174" i="8"/>
  <c r="D1174" i="8" s="1"/>
  <c r="B1175" i="8"/>
  <c r="C1175" i="8"/>
  <c r="D1175" i="8" s="1"/>
  <c r="B1176" i="8"/>
  <c r="C1176" i="8"/>
  <c r="D1176" i="8" s="1"/>
  <c r="B1177" i="8"/>
  <c r="C1177" i="8"/>
  <c r="D1177" i="8" s="1"/>
  <c r="B1178" i="8"/>
  <c r="C1178" i="8"/>
  <c r="D1178" i="8" s="1"/>
  <c r="B1179" i="8"/>
  <c r="C1179" i="8"/>
  <c r="D1179" i="8" s="1"/>
  <c r="B1180" i="8"/>
  <c r="C1180" i="8"/>
  <c r="D1180" i="8" s="1"/>
  <c r="B1181" i="8"/>
  <c r="C1181" i="8"/>
  <c r="D1181" i="8" s="1"/>
  <c r="B1182" i="8"/>
  <c r="C1182" i="8"/>
  <c r="D1182" i="8" s="1"/>
  <c r="B1183" i="8"/>
  <c r="C1183" i="8"/>
  <c r="D1183" i="8"/>
  <c r="B1184" i="8"/>
  <c r="C1184" i="8"/>
  <c r="D1184" i="8" s="1"/>
  <c r="B1185" i="8"/>
  <c r="C1185" i="8"/>
  <c r="D1185" i="8" s="1"/>
  <c r="B1186" i="8"/>
  <c r="C1186" i="8"/>
  <c r="D1186" i="8" s="1"/>
  <c r="B1187" i="8"/>
  <c r="C1187" i="8"/>
  <c r="D1187" i="8" s="1"/>
  <c r="B1188" i="8"/>
  <c r="C1188" i="8"/>
  <c r="D1188" i="8" s="1"/>
  <c r="B1189" i="8"/>
  <c r="C1189" i="8"/>
  <c r="D1189" i="8" s="1"/>
  <c r="B1190" i="8"/>
  <c r="C1190" i="8"/>
  <c r="D1190" i="8" s="1"/>
  <c r="B1191" i="8"/>
  <c r="C1191" i="8"/>
  <c r="D1191" i="8" s="1"/>
  <c r="B1192" i="8"/>
  <c r="C1192" i="8"/>
  <c r="D1192" i="8" s="1"/>
  <c r="B1193" i="8"/>
  <c r="C1193" i="8"/>
  <c r="D1193" i="8" s="1"/>
  <c r="B1194" i="8"/>
  <c r="C1194" i="8"/>
  <c r="D1194" i="8" s="1"/>
  <c r="B1195" i="8"/>
  <c r="C1195" i="8"/>
  <c r="D1195" i="8" s="1"/>
  <c r="B1196" i="8"/>
  <c r="C1196" i="8"/>
  <c r="D1196" i="8" s="1"/>
  <c r="B1197" i="8"/>
  <c r="C1197" i="8"/>
  <c r="D1197" i="8" s="1"/>
  <c r="B1198" i="8"/>
  <c r="C1198" i="8"/>
  <c r="D1198" i="8" s="1"/>
  <c r="B1199" i="8"/>
  <c r="C1199" i="8"/>
  <c r="D1199" i="8" s="1"/>
  <c r="B1200" i="8"/>
  <c r="C1200" i="8"/>
  <c r="D1200" i="8" s="1"/>
  <c r="B1201" i="8"/>
  <c r="C1201" i="8"/>
  <c r="D1201" i="8" s="1"/>
  <c r="B1202" i="8"/>
  <c r="C1202" i="8"/>
  <c r="D1202" i="8" s="1"/>
  <c r="B1203" i="8"/>
  <c r="C1203" i="8"/>
  <c r="D1203" i="8" s="1"/>
  <c r="B1204" i="8"/>
  <c r="C1204" i="8"/>
  <c r="D1204" i="8" s="1"/>
  <c r="B1205" i="8"/>
  <c r="C1205" i="8"/>
  <c r="D1205" i="8" s="1"/>
  <c r="B1206" i="8"/>
  <c r="C1206" i="8"/>
  <c r="D1206" i="8" s="1"/>
  <c r="B1207" i="8"/>
  <c r="C1207" i="8"/>
  <c r="D1207" i="8" s="1"/>
  <c r="B1208" i="8"/>
  <c r="C1208" i="8"/>
  <c r="D1208" i="8" s="1"/>
  <c r="B1209" i="8"/>
  <c r="C1209" i="8"/>
  <c r="D1209" i="8" s="1"/>
  <c r="B1210" i="8"/>
  <c r="C1210" i="8"/>
  <c r="D1210" i="8" s="1"/>
  <c r="B1211" i="8"/>
  <c r="C1211" i="8"/>
  <c r="D1211" i="8" s="1"/>
  <c r="B1212" i="8"/>
  <c r="C1212" i="8"/>
  <c r="D1212" i="8" s="1"/>
  <c r="B1213" i="8"/>
  <c r="C1213" i="8"/>
  <c r="D1213" i="8" s="1"/>
  <c r="B1214" i="8"/>
  <c r="C1214" i="8"/>
  <c r="D1214" i="8" s="1"/>
  <c r="B1215" i="8"/>
  <c r="C1215" i="8"/>
  <c r="D1215" i="8" s="1"/>
  <c r="B1216" i="8"/>
  <c r="C1216" i="8"/>
  <c r="D1216" i="8" s="1"/>
  <c r="B1217" i="8"/>
  <c r="C1217" i="8"/>
  <c r="D1217" i="8" s="1"/>
  <c r="B1218" i="8"/>
  <c r="C1218" i="8"/>
  <c r="D1218" i="8" s="1"/>
  <c r="B1219" i="8"/>
  <c r="C1219" i="8"/>
  <c r="D1219" i="8" s="1"/>
  <c r="B1220" i="8"/>
  <c r="C1220" i="8"/>
  <c r="D1220" i="8" s="1"/>
  <c r="B1221" i="8"/>
  <c r="C1221" i="8"/>
  <c r="D1221" i="8" s="1"/>
  <c r="B1222" i="8"/>
  <c r="C1222" i="8"/>
  <c r="D1222" i="8" s="1"/>
  <c r="B1223" i="8"/>
  <c r="C1223" i="8"/>
  <c r="D1223" i="8" s="1"/>
  <c r="B1224" i="8"/>
  <c r="C1224" i="8"/>
  <c r="D1224" i="8" s="1"/>
  <c r="B1225" i="8"/>
  <c r="C1225" i="8"/>
  <c r="D1225" i="8" s="1"/>
  <c r="B1226" i="8"/>
  <c r="C1226" i="8"/>
  <c r="D1226" i="8" s="1"/>
  <c r="B1227" i="8"/>
  <c r="C1227" i="8"/>
  <c r="D1227" i="8" s="1"/>
  <c r="B1228" i="8"/>
  <c r="C1228" i="8"/>
  <c r="D1228" i="8" s="1"/>
  <c r="B1229" i="8"/>
  <c r="C1229" i="8"/>
  <c r="D1229" i="8"/>
  <c r="B1230" i="8"/>
  <c r="C1230" i="8"/>
  <c r="D1230" i="8" s="1"/>
  <c r="B1231" i="8"/>
  <c r="C1231" i="8"/>
  <c r="D1231" i="8" s="1"/>
  <c r="B1232" i="8"/>
  <c r="C1232" i="8"/>
  <c r="D1232" i="8" s="1"/>
  <c r="B1233" i="8"/>
  <c r="C1233" i="8"/>
  <c r="D1233" i="8" s="1"/>
  <c r="B1234" i="8"/>
  <c r="C1234" i="8"/>
  <c r="D1234" i="8" s="1"/>
  <c r="B1235" i="8"/>
  <c r="C1235" i="8"/>
  <c r="D1235" i="8" s="1"/>
  <c r="B1236" i="8"/>
  <c r="C1236" i="8"/>
  <c r="D1236" i="8" s="1"/>
  <c r="B1237" i="8"/>
  <c r="C1237" i="8"/>
  <c r="D1237" i="8" s="1"/>
  <c r="B1238" i="8"/>
  <c r="C1238" i="8"/>
  <c r="D1238" i="8" s="1"/>
  <c r="B1239" i="8"/>
  <c r="C1239" i="8"/>
  <c r="D1239" i="8" s="1"/>
  <c r="B1240" i="8"/>
  <c r="C1240" i="8"/>
  <c r="D1240" i="8" s="1"/>
  <c r="B1241" i="8"/>
  <c r="C1241" i="8"/>
  <c r="D1241" i="8" s="1"/>
  <c r="B1242" i="8"/>
  <c r="C1242" i="8"/>
  <c r="D1242" i="8" s="1"/>
  <c r="B1243" i="8"/>
  <c r="C1243" i="8"/>
  <c r="D1243" i="8" s="1"/>
  <c r="B1244" i="8"/>
  <c r="C1244" i="8"/>
  <c r="D1244" i="8" s="1"/>
  <c r="B1245" i="8"/>
  <c r="C1245" i="8"/>
  <c r="D1245" i="8"/>
  <c r="B1246" i="8"/>
  <c r="C1246" i="8"/>
  <c r="D1246" i="8" s="1"/>
  <c r="B1247" i="8"/>
  <c r="C1247" i="8"/>
  <c r="D1247" i="8" s="1"/>
  <c r="B1248" i="8"/>
  <c r="C1248" i="8"/>
  <c r="D1248" i="8" s="1"/>
  <c r="B1249" i="8"/>
  <c r="C1249" i="8"/>
  <c r="D1249" i="8" s="1"/>
  <c r="B1250" i="8"/>
  <c r="C1250" i="8"/>
  <c r="D1250" i="8" s="1"/>
  <c r="B1251" i="8"/>
  <c r="C1251" i="8"/>
  <c r="D1251" i="8" s="1"/>
  <c r="B1252" i="8"/>
  <c r="C1252" i="8"/>
  <c r="D1252" i="8" s="1"/>
  <c r="B1253" i="8"/>
  <c r="C1253" i="8"/>
  <c r="D1253" i="8" s="1"/>
  <c r="B1254" i="8"/>
  <c r="C1254" i="8"/>
  <c r="D1254" i="8" s="1"/>
  <c r="B1255" i="8"/>
  <c r="C1255" i="8"/>
  <c r="D1255" i="8" s="1"/>
  <c r="B1256" i="8"/>
  <c r="C1256" i="8"/>
  <c r="D1256" i="8" s="1"/>
  <c r="B1257" i="8"/>
  <c r="C1257" i="8"/>
  <c r="D1257" i="8" s="1"/>
  <c r="B1258" i="8"/>
  <c r="C1258" i="8"/>
  <c r="D1258" i="8" s="1"/>
  <c r="B1259" i="8"/>
  <c r="C1259" i="8"/>
  <c r="D1259" i="8" s="1"/>
  <c r="B1260" i="8"/>
  <c r="C1260" i="8"/>
  <c r="D1260" i="8" s="1"/>
  <c r="B1261" i="8"/>
  <c r="C1261" i="8"/>
  <c r="D1261" i="8" s="1"/>
  <c r="B1262" i="8"/>
  <c r="C1262" i="8"/>
  <c r="D1262" i="8" s="1"/>
  <c r="B1263" i="8"/>
  <c r="C1263" i="8"/>
  <c r="D1263" i="8" s="1"/>
  <c r="B1264" i="8"/>
  <c r="C1264" i="8"/>
  <c r="D1264" i="8" s="1"/>
  <c r="B1265" i="8"/>
  <c r="C1265" i="8"/>
  <c r="D1265" i="8" s="1"/>
  <c r="B1266" i="8"/>
  <c r="C1266" i="8"/>
  <c r="D1266" i="8" s="1"/>
  <c r="B1267" i="8"/>
  <c r="C1267" i="8"/>
  <c r="D1267" i="8" s="1"/>
  <c r="B1268" i="8"/>
  <c r="C1268" i="8"/>
  <c r="D1268" i="8" s="1"/>
  <c r="B1269" i="8"/>
  <c r="C1269" i="8"/>
  <c r="D1269" i="8" s="1"/>
  <c r="B1270" i="8"/>
  <c r="C1270" i="8"/>
  <c r="D1270" i="8" s="1"/>
  <c r="B1271" i="8"/>
  <c r="C1271" i="8"/>
  <c r="D1271" i="8" s="1"/>
  <c r="B1272" i="8"/>
  <c r="C1272" i="8"/>
  <c r="D1272" i="8" s="1"/>
  <c r="B1273" i="8"/>
  <c r="C1273" i="8"/>
  <c r="D1273" i="8" s="1"/>
  <c r="B1274" i="8"/>
  <c r="C1274" i="8"/>
  <c r="D1274" i="8" s="1"/>
  <c r="B1275" i="8"/>
  <c r="C1275" i="8"/>
  <c r="D1275" i="8" s="1"/>
  <c r="B1276" i="8"/>
  <c r="C1276" i="8"/>
  <c r="D1276" i="8" s="1"/>
  <c r="B1277" i="8"/>
  <c r="C1277" i="8"/>
  <c r="D1277" i="8" s="1"/>
  <c r="B1278" i="8"/>
  <c r="C1278" i="8"/>
  <c r="D1278" i="8" s="1"/>
  <c r="B1279" i="8"/>
  <c r="C1279" i="8"/>
  <c r="D1279" i="8" s="1"/>
  <c r="B1280" i="8"/>
  <c r="C1280" i="8"/>
  <c r="D1280" i="8"/>
  <c r="B1281" i="8"/>
  <c r="C1281" i="8"/>
  <c r="D1281" i="8" s="1"/>
  <c r="B1282" i="8"/>
  <c r="C1282" i="8"/>
  <c r="D1282" i="8" s="1"/>
  <c r="B1283" i="8"/>
  <c r="C1283" i="8"/>
  <c r="D1283" i="8" s="1"/>
  <c r="B1284" i="8"/>
  <c r="C1284" i="8"/>
  <c r="D1284" i="8" s="1"/>
  <c r="B1285" i="8"/>
  <c r="C1285" i="8"/>
  <c r="D1285" i="8" s="1"/>
  <c r="B1286" i="8"/>
  <c r="C1286" i="8"/>
  <c r="D1286" i="8" s="1"/>
  <c r="B1287" i="8"/>
  <c r="C1287" i="8"/>
  <c r="D1287" i="8" s="1"/>
  <c r="B1288" i="8"/>
  <c r="C1288" i="8"/>
  <c r="D1288" i="8" s="1"/>
  <c r="B1289" i="8"/>
  <c r="C1289" i="8"/>
  <c r="D1289" i="8" s="1"/>
  <c r="B1290" i="8"/>
  <c r="C1290" i="8"/>
  <c r="D1290" i="8" s="1"/>
  <c r="B1291" i="8"/>
  <c r="C1291" i="8"/>
  <c r="D1291" i="8" s="1"/>
  <c r="B1292" i="8"/>
  <c r="C1292" i="8"/>
  <c r="D1292" i="8" s="1"/>
  <c r="B1293" i="8"/>
  <c r="C1293" i="8"/>
  <c r="D1293" i="8" s="1"/>
  <c r="B1294" i="8"/>
  <c r="C1294" i="8"/>
  <c r="D1294" i="8" s="1"/>
  <c r="B1295" i="8"/>
  <c r="C1295" i="8"/>
  <c r="D1295" i="8" s="1"/>
  <c r="B1296" i="8"/>
  <c r="C1296" i="8"/>
  <c r="D1296" i="8" s="1"/>
  <c r="B1297" i="8"/>
  <c r="C1297" i="8"/>
  <c r="D1297" i="8" s="1"/>
  <c r="B1298" i="8"/>
  <c r="C1298" i="8"/>
  <c r="D1298" i="8" s="1"/>
  <c r="B1299" i="8"/>
  <c r="C1299" i="8"/>
  <c r="D1299" i="8" s="1"/>
  <c r="B1300" i="8"/>
  <c r="C1300" i="8"/>
  <c r="D1300" i="8" s="1"/>
  <c r="B1301" i="8"/>
  <c r="C1301" i="8"/>
  <c r="D1301" i="8" s="1"/>
  <c r="B1302" i="8"/>
  <c r="C1302" i="8"/>
  <c r="D1302" i="8" s="1"/>
  <c r="B1303" i="8"/>
  <c r="C1303" i="8"/>
  <c r="D1303" i="8" s="1"/>
  <c r="B1304" i="8"/>
  <c r="C1304" i="8"/>
  <c r="D1304" i="8" s="1"/>
  <c r="B1305" i="8"/>
  <c r="C1305" i="8"/>
  <c r="D1305" i="8" s="1"/>
  <c r="B1306" i="8"/>
  <c r="C1306" i="8"/>
  <c r="D1306" i="8" s="1"/>
  <c r="B1307" i="8"/>
  <c r="C1307" i="8"/>
  <c r="D1307" i="8" s="1"/>
  <c r="B1308" i="8"/>
  <c r="C1308" i="8"/>
  <c r="D1308" i="8" s="1"/>
  <c r="B1309" i="8"/>
  <c r="C1309" i="8"/>
  <c r="D1309" i="8" s="1"/>
  <c r="B1310" i="8"/>
  <c r="C1310" i="8"/>
  <c r="D1310" i="8" s="1"/>
  <c r="B1311" i="8"/>
  <c r="C1311" i="8"/>
  <c r="D1311" i="8" s="1"/>
  <c r="B1312" i="8"/>
  <c r="C1312" i="8"/>
  <c r="D1312" i="8" s="1"/>
  <c r="B1313" i="8"/>
  <c r="C1313" i="8"/>
  <c r="D1313" i="8" s="1"/>
  <c r="B1314" i="8"/>
  <c r="C1314" i="8"/>
  <c r="D1314" i="8" s="1"/>
  <c r="B1315" i="8"/>
  <c r="C1315" i="8"/>
  <c r="D1315" i="8" s="1"/>
  <c r="B1316" i="8"/>
  <c r="C1316" i="8"/>
  <c r="D1316" i="8" s="1"/>
  <c r="B1317" i="8"/>
  <c r="C1317" i="8"/>
  <c r="D1317" i="8" s="1"/>
  <c r="B1318" i="8"/>
  <c r="C1318" i="8"/>
  <c r="D1318" i="8" s="1"/>
  <c r="B1319" i="8"/>
  <c r="C1319" i="8"/>
  <c r="D1319" i="8" s="1"/>
  <c r="B1320" i="8"/>
  <c r="C1320" i="8"/>
  <c r="D1320" i="8" s="1"/>
  <c r="B1321" i="8"/>
  <c r="C1321" i="8"/>
  <c r="D1321" i="8" s="1"/>
  <c r="B1322" i="8"/>
  <c r="C1322" i="8"/>
  <c r="D1322" i="8" s="1"/>
  <c r="B1323" i="8"/>
  <c r="C1323" i="8"/>
  <c r="D1323" i="8" s="1"/>
  <c r="B1324" i="8"/>
  <c r="C1324" i="8"/>
  <c r="D1324" i="8" s="1"/>
  <c r="B1325" i="8"/>
  <c r="C1325" i="8"/>
  <c r="D1325" i="8" s="1"/>
  <c r="B1326" i="8"/>
  <c r="C1326" i="8"/>
  <c r="D1326" i="8" s="1"/>
  <c r="B1327" i="8"/>
  <c r="C1327" i="8"/>
  <c r="D1327" i="8" s="1"/>
  <c r="B1328" i="8"/>
  <c r="C1328" i="8"/>
  <c r="D1328" i="8" s="1"/>
  <c r="B1329" i="8"/>
  <c r="C1329" i="8"/>
  <c r="D1329" i="8" s="1"/>
  <c r="B1330" i="8"/>
  <c r="C1330" i="8"/>
  <c r="D1330" i="8" s="1"/>
  <c r="B1331" i="8"/>
  <c r="C1331" i="8"/>
  <c r="D1331" i="8" s="1"/>
  <c r="B1332" i="8"/>
  <c r="C1332" i="8"/>
  <c r="D1332" i="8" s="1"/>
  <c r="B1333" i="8"/>
  <c r="C1333" i="8"/>
  <c r="D1333" i="8" s="1"/>
  <c r="B1334" i="8"/>
  <c r="C1334" i="8"/>
  <c r="D1334" i="8" s="1"/>
  <c r="B1335" i="8"/>
  <c r="C1335" i="8"/>
  <c r="D1335" i="8" s="1"/>
  <c r="B1336" i="8"/>
  <c r="C1336" i="8"/>
  <c r="D1336" i="8" s="1"/>
  <c r="B1337" i="8"/>
  <c r="C1337" i="8"/>
  <c r="D1337" i="8" s="1"/>
  <c r="B1338" i="8"/>
  <c r="C1338" i="8"/>
  <c r="D1338" i="8" s="1"/>
  <c r="B1339" i="8"/>
  <c r="C1339" i="8"/>
  <c r="D1339" i="8" s="1"/>
  <c r="B1340" i="8"/>
  <c r="C1340" i="8"/>
  <c r="D1340" i="8" s="1"/>
  <c r="B1341" i="8"/>
  <c r="C1341" i="8"/>
  <c r="D1341" i="8" s="1"/>
  <c r="B1342" i="8"/>
  <c r="C1342" i="8"/>
  <c r="D1342" i="8" s="1"/>
  <c r="B1343" i="8"/>
  <c r="C1343" i="8"/>
  <c r="D1343" i="8" s="1"/>
  <c r="B1344" i="8"/>
  <c r="C1344" i="8"/>
  <c r="D1344" i="8" s="1"/>
  <c r="B1345" i="8"/>
  <c r="C1345" i="8"/>
  <c r="D1345" i="8" s="1"/>
  <c r="B1346" i="8"/>
  <c r="C1346" i="8"/>
  <c r="D1346" i="8" s="1"/>
  <c r="B1347" i="8"/>
  <c r="C1347" i="8"/>
  <c r="D1347" i="8" s="1"/>
  <c r="B1348" i="8"/>
  <c r="C1348" i="8"/>
  <c r="D1348" i="8" s="1"/>
  <c r="B1349" i="8"/>
  <c r="C1349" i="8"/>
  <c r="D1349" i="8" s="1"/>
  <c r="B1350" i="8"/>
  <c r="C1350" i="8"/>
  <c r="D1350" i="8" s="1"/>
  <c r="B1351" i="8"/>
  <c r="C1351" i="8"/>
  <c r="D1351" i="8" s="1"/>
  <c r="B1352" i="8"/>
  <c r="C1352" i="8"/>
  <c r="D1352" i="8" s="1"/>
  <c r="B1353" i="8"/>
  <c r="C1353" i="8"/>
  <c r="D1353" i="8" s="1"/>
  <c r="B1354" i="8"/>
  <c r="C1354" i="8"/>
  <c r="D1354" i="8" s="1"/>
  <c r="B1355" i="8"/>
  <c r="C1355" i="8"/>
  <c r="D1355" i="8" s="1"/>
  <c r="B1356" i="8"/>
  <c r="C1356" i="8"/>
  <c r="D1356" i="8" s="1"/>
  <c r="B1357" i="8"/>
  <c r="C1357" i="8"/>
  <c r="D1357" i="8" s="1"/>
  <c r="B1358" i="8"/>
  <c r="C1358" i="8"/>
  <c r="D1358" i="8" s="1"/>
  <c r="B1359" i="8"/>
  <c r="C1359" i="8"/>
  <c r="D1359" i="8" s="1"/>
  <c r="B1360" i="8"/>
  <c r="C1360" i="8"/>
  <c r="D1360" i="8" s="1"/>
  <c r="B1361" i="8"/>
  <c r="C1361" i="8"/>
  <c r="D1361" i="8" s="1"/>
  <c r="B1362" i="8"/>
  <c r="C1362" i="8"/>
  <c r="D1362" i="8" s="1"/>
  <c r="B1363" i="8"/>
  <c r="C1363" i="8"/>
  <c r="D1363" i="8" s="1"/>
  <c r="B1364" i="8"/>
  <c r="C1364" i="8"/>
  <c r="D1364" i="8" s="1"/>
  <c r="B1365" i="8"/>
  <c r="C1365" i="8"/>
  <c r="D1365" i="8" s="1"/>
  <c r="B1366" i="8"/>
  <c r="C1366" i="8"/>
  <c r="D1366" i="8" s="1"/>
  <c r="B1367" i="8"/>
  <c r="C1367" i="8"/>
  <c r="D1367" i="8" s="1"/>
  <c r="B1368" i="8"/>
  <c r="C1368" i="8"/>
  <c r="D1368" i="8" s="1"/>
  <c r="B1369" i="8"/>
  <c r="C1369" i="8"/>
  <c r="D1369" i="8" s="1"/>
  <c r="B1370" i="8"/>
  <c r="C1370" i="8"/>
  <c r="D1370" i="8" s="1"/>
  <c r="B1371" i="8"/>
  <c r="C1371" i="8"/>
  <c r="D1371" i="8" s="1"/>
  <c r="B1372" i="8"/>
  <c r="C1372" i="8"/>
  <c r="D1372" i="8" s="1"/>
  <c r="B1373" i="8"/>
  <c r="C1373" i="8"/>
  <c r="D1373" i="8" s="1"/>
  <c r="B1374" i="8"/>
  <c r="C1374" i="8"/>
  <c r="D1374" i="8" s="1"/>
  <c r="B1375" i="8"/>
  <c r="C1375" i="8"/>
  <c r="D1375" i="8" s="1"/>
  <c r="B1376" i="8"/>
  <c r="C1376" i="8"/>
  <c r="D1376" i="8" s="1"/>
  <c r="B1377" i="8"/>
  <c r="C1377" i="8"/>
  <c r="D1377" i="8" s="1"/>
  <c r="B1378" i="8"/>
  <c r="C1378" i="8"/>
  <c r="D1378" i="8" s="1"/>
  <c r="B1379" i="8"/>
  <c r="C1379" i="8"/>
  <c r="D1379" i="8" s="1"/>
  <c r="B1380" i="8"/>
  <c r="C1380" i="8"/>
  <c r="D1380" i="8" s="1"/>
  <c r="B1381" i="8"/>
  <c r="C1381" i="8"/>
  <c r="D1381" i="8" s="1"/>
  <c r="B1382" i="8"/>
  <c r="C1382" i="8"/>
  <c r="D1382" i="8" s="1"/>
  <c r="B1383" i="8"/>
  <c r="C1383" i="8"/>
  <c r="D1383" i="8" s="1"/>
  <c r="B1384" i="8"/>
  <c r="C1384" i="8"/>
  <c r="D1384" i="8" s="1"/>
  <c r="B1385" i="8"/>
  <c r="C1385" i="8"/>
  <c r="D1385" i="8" s="1"/>
  <c r="B1386" i="8"/>
  <c r="C1386" i="8"/>
  <c r="D1386" i="8" s="1"/>
  <c r="B1387" i="8"/>
  <c r="C1387" i="8"/>
  <c r="D1387" i="8" s="1"/>
  <c r="B1388" i="8"/>
  <c r="C1388" i="8"/>
  <c r="D1388" i="8" s="1"/>
  <c r="B1389" i="8"/>
  <c r="C1389" i="8"/>
  <c r="D1389" i="8" s="1"/>
  <c r="B1390" i="8"/>
  <c r="C1390" i="8"/>
  <c r="D1390" i="8" s="1"/>
  <c r="B1391" i="8"/>
  <c r="C1391" i="8"/>
  <c r="D1391" i="8" s="1"/>
  <c r="B1392" i="8"/>
  <c r="C1392" i="8"/>
  <c r="D1392" i="8" s="1"/>
  <c r="B1393" i="8"/>
  <c r="C1393" i="8"/>
  <c r="D1393" i="8" s="1"/>
  <c r="B1394" i="8"/>
  <c r="C1394" i="8"/>
  <c r="D1394" i="8" s="1"/>
  <c r="B1395" i="8"/>
  <c r="C1395" i="8"/>
  <c r="D1395" i="8" s="1"/>
  <c r="B1396" i="8"/>
  <c r="C1396" i="8"/>
  <c r="D1396" i="8"/>
  <c r="B1397" i="8"/>
  <c r="C1397" i="8"/>
  <c r="D1397" i="8" s="1"/>
  <c r="B1398" i="8"/>
  <c r="C1398" i="8"/>
  <c r="D1398" i="8" s="1"/>
  <c r="B1399" i="8"/>
  <c r="C1399" i="8"/>
  <c r="D1399" i="8" s="1"/>
  <c r="B1400" i="8"/>
  <c r="C1400" i="8"/>
  <c r="D1400" i="8" s="1"/>
  <c r="B1401" i="8"/>
  <c r="C1401" i="8"/>
  <c r="D1401" i="8" s="1"/>
  <c r="B1402" i="8"/>
  <c r="C1402" i="8"/>
  <c r="D1402" i="8" s="1"/>
  <c r="B1403" i="8"/>
  <c r="C1403" i="8"/>
  <c r="D1403" i="8" s="1"/>
  <c r="B1404" i="8"/>
  <c r="C1404" i="8"/>
  <c r="D1404" i="8" s="1"/>
  <c r="B1405" i="8"/>
  <c r="C1405" i="8"/>
  <c r="D1405" i="8" s="1"/>
  <c r="B1406" i="8"/>
  <c r="C1406" i="8"/>
  <c r="D1406" i="8" s="1"/>
  <c r="B1407" i="8"/>
  <c r="C1407" i="8"/>
  <c r="D1407" i="8" s="1"/>
  <c r="B1408" i="8"/>
  <c r="C1408" i="8"/>
  <c r="D1408" i="8" s="1"/>
  <c r="B1409" i="8"/>
  <c r="C1409" i="8"/>
  <c r="D1409" i="8" s="1"/>
  <c r="B1410" i="8"/>
  <c r="C1410" i="8"/>
  <c r="D1410" i="8" s="1"/>
  <c r="B1411" i="8"/>
  <c r="C1411" i="8"/>
  <c r="D1411" i="8" s="1"/>
  <c r="B1412" i="8"/>
  <c r="C1412" i="8"/>
  <c r="D1412" i="8" s="1"/>
  <c r="B1413" i="8"/>
  <c r="C1413" i="8"/>
  <c r="D1413" i="8" s="1"/>
  <c r="B1414" i="8"/>
  <c r="C1414" i="8"/>
  <c r="D1414" i="8" s="1"/>
  <c r="B1415" i="8"/>
  <c r="C1415" i="8"/>
  <c r="D1415" i="8" s="1"/>
  <c r="B1416" i="8"/>
  <c r="C1416" i="8"/>
  <c r="D1416" i="8" s="1"/>
  <c r="B1417" i="8"/>
  <c r="C1417" i="8"/>
  <c r="D1417" i="8" s="1"/>
  <c r="B1418" i="8"/>
  <c r="C1418" i="8"/>
  <c r="D1418" i="8" s="1"/>
  <c r="B1419" i="8"/>
  <c r="C1419" i="8"/>
  <c r="D1419" i="8" s="1"/>
  <c r="B1420" i="8"/>
  <c r="C1420" i="8"/>
  <c r="D1420" i="8" s="1"/>
  <c r="B1421" i="8"/>
  <c r="C1421" i="8"/>
  <c r="D1421" i="8" s="1"/>
  <c r="B1422" i="8"/>
  <c r="C1422" i="8"/>
  <c r="D1422" i="8" s="1"/>
  <c r="B1423" i="8"/>
  <c r="C1423" i="8"/>
  <c r="D1423" i="8" s="1"/>
  <c r="B1424" i="8"/>
  <c r="C1424" i="8"/>
  <c r="D1424" i="8" s="1"/>
  <c r="B1425" i="8"/>
  <c r="C1425" i="8"/>
  <c r="D1425" i="8" s="1"/>
  <c r="B1426" i="8"/>
  <c r="C1426" i="8"/>
  <c r="D1426" i="8" s="1"/>
  <c r="B1427" i="8"/>
  <c r="C1427" i="8"/>
  <c r="D1427" i="8" s="1"/>
  <c r="B1428" i="8"/>
  <c r="C1428" i="8"/>
  <c r="D1428" i="8" s="1"/>
  <c r="B1429" i="8"/>
  <c r="C1429" i="8"/>
  <c r="D1429" i="8" s="1"/>
  <c r="B1430" i="8"/>
  <c r="C1430" i="8"/>
  <c r="D1430" i="8" s="1"/>
  <c r="B1431" i="8"/>
  <c r="C1431" i="8"/>
  <c r="D1431" i="8" s="1"/>
  <c r="B1432" i="8"/>
  <c r="C1432" i="8"/>
  <c r="D1432" i="8" s="1"/>
  <c r="B1433" i="8"/>
  <c r="C1433" i="8"/>
  <c r="D1433" i="8" s="1"/>
  <c r="B1434" i="8"/>
  <c r="C1434" i="8"/>
  <c r="D1434" i="8" s="1"/>
  <c r="B1435" i="8"/>
  <c r="C1435" i="8"/>
  <c r="D1435" i="8" s="1"/>
  <c r="B1436" i="8"/>
  <c r="C1436" i="8"/>
  <c r="D1436" i="8" s="1"/>
  <c r="B1437" i="8"/>
  <c r="C1437" i="8"/>
  <c r="D1437" i="8" s="1"/>
  <c r="B1438" i="8"/>
  <c r="C1438" i="8"/>
  <c r="D1438" i="8" s="1"/>
  <c r="B1439" i="8"/>
  <c r="C1439" i="8"/>
  <c r="D1439" i="8" s="1"/>
  <c r="B1440" i="8"/>
  <c r="C1440" i="8"/>
  <c r="D1440" i="8" s="1"/>
  <c r="B1441" i="8"/>
  <c r="C1441" i="8"/>
  <c r="D1441" i="8" s="1"/>
  <c r="B1442" i="8"/>
  <c r="C1442" i="8"/>
  <c r="D1442" i="8" s="1"/>
  <c r="B1443" i="8"/>
  <c r="C1443" i="8"/>
  <c r="D1443" i="8" s="1"/>
  <c r="B1444" i="8"/>
  <c r="C1444" i="8"/>
  <c r="D1444" i="8" s="1"/>
  <c r="B1445" i="8"/>
  <c r="C1445" i="8"/>
  <c r="D1445" i="8" s="1"/>
  <c r="B1446" i="8"/>
  <c r="C1446" i="8"/>
  <c r="D1446" i="8" s="1"/>
  <c r="B1447" i="8"/>
  <c r="C1447" i="8"/>
  <c r="D1447" i="8" s="1"/>
  <c r="B1448" i="8"/>
  <c r="C1448" i="8"/>
  <c r="D1448" i="8" s="1"/>
  <c r="B1449" i="8"/>
  <c r="C1449" i="8"/>
  <c r="D1449" i="8" s="1"/>
  <c r="B1450" i="8"/>
  <c r="C1450" i="8"/>
  <c r="D1450" i="8" s="1"/>
  <c r="B1451" i="8"/>
  <c r="C1451" i="8"/>
  <c r="D1451" i="8" s="1"/>
  <c r="B1452" i="8"/>
  <c r="C1452" i="8"/>
  <c r="D1452" i="8" s="1"/>
  <c r="B1453" i="8"/>
  <c r="C1453" i="8"/>
  <c r="D1453" i="8" s="1"/>
  <c r="B1454" i="8"/>
  <c r="C1454" i="8"/>
  <c r="D1454" i="8" s="1"/>
  <c r="B1455" i="8"/>
  <c r="C1455" i="8"/>
  <c r="D1455" i="8" s="1"/>
  <c r="B1456" i="8"/>
  <c r="C1456" i="8"/>
  <c r="D1456" i="8" s="1"/>
  <c r="B1457" i="8"/>
  <c r="C1457" i="8"/>
  <c r="D1457" i="8" s="1"/>
  <c r="B1458" i="8"/>
  <c r="C1458" i="8"/>
  <c r="D1458" i="8" s="1"/>
  <c r="B1459" i="8"/>
  <c r="C1459" i="8"/>
  <c r="D1459" i="8" s="1"/>
  <c r="B1460" i="8"/>
  <c r="C1460" i="8"/>
  <c r="D1460" i="8" s="1"/>
  <c r="B1461" i="8"/>
  <c r="C1461" i="8"/>
  <c r="D1461" i="8" s="1"/>
  <c r="B1462" i="8"/>
  <c r="C1462" i="8"/>
  <c r="D1462" i="8" s="1"/>
  <c r="B1463" i="8"/>
  <c r="C1463" i="8"/>
  <c r="D1463" i="8" s="1"/>
  <c r="B1464" i="8"/>
  <c r="C1464" i="8"/>
  <c r="D1464" i="8" s="1"/>
  <c r="B1465" i="8"/>
  <c r="C1465" i="8"/>
  <c r="D1465" i="8" s="1"/>
  <c r="B1466" i="8"/>
  <c r="C1466" i="8"/>
  <c r="D1466" i="8" s="1"/>
  <c r="B1467" i="8"/>
  <c r="C1467" i="8"/>
  <c r="D1467" i="8" s="1"/>
  <c r="B1468" i="8"/>
  <c r="C1468" i="8"/>
  <c r="D1468" i="8" s="1"/>
  <c r="B1469" i="8"/>
  <c r="C1469" i="8"/>
  <c r="D1469" i="8" s="1"/>
  <c r="B1470" i="8"/>
  <c r="C1470" i="8"/>
  <c r="D1470" i="8" s="1"/>
  <c r="B1471" i="8"/>
  <c r="C1471" i="8"/>
  <c r="D1471" i="8" s="1"/>
  <c r="B1472" i="8"/>
  <c r="C1472" i="8"/>
  <c r="D1472" i="8" s="1"/>
  <c r="B1473" i="8"/>
  <c r="C1473" i="8"/>
  <c r="D1473" i="8" s="1"/>
  <c r="B1474" i="8"/>
  <c r="C1474" i="8"/>
  <c r="D1474" i="8" s="1"/>
  <c r="B1475" i="8"/>
  <c r="C1475" i="8"/>
  <c r="D1475" i="8" s="1"/>
  <c r="B1476" i="8"/>
  <c r="C1476" i="8"/>
  <c r="D1476" i="8" s="1"/>
  <c r="B1477" i="8"/>
  <c r="C1477" i="8"/>
  <c r="D1477" i="8" s="1"/>
  <c r="B1478" i="8"/>
  <c r="C1478" i="8"/>
  <c r="D1478" i="8" s="1"/>
  <c r="B1479" i="8"/>
  <c r="C1479" i="8"/>
  <c r="D1479" i="8" s="1"/>
  <c r="B1480" i="8"/>
  <c r="C1480" i="8"/>
  <c r="D1480" i="8" s="1"/>
  <c r="B1481" i="8"/>
  <c r="C1481" i="8"/>
  <c r="D1481" i="8" s="1"/>
  <c r="B1482" i="8"/>
  <c r="C1482" i="8"/>
  <c r="D1482" i="8" s="1"/>
  <c r="B1483" i="8"/>
  <c r="C1483" i="8"/>
  <c r="D1483" i="8" s="1"/>
  <c r="B1484" i="8"/>
  <c r="C1484" i="8"/>
  <c r="D1484" i="8" s="1"/>
  <c r="B1485" i="8"/>
  <c r="C1485" i="8"/>
  <c r="D1485" i="8" s="1"/>
  <c r="B1486" i="8"/>
  <c r="C1486" i="8"/>
  <c r="D1486" i="8" s="1"/>
  <c r="B1487" i="8"/>
  <c r="C1487" i="8"/>
  <c r="D1487" i="8" s="1"/>
  <c r="B1488" i="8"/>
  <c r="C1488" i="8"/>
  <c r="D1488" i="8" s="1"/>
  <c r="B1489" i="8"/>
  <c r="C1489" i="8"/>
  <c r="D1489" i="8" s="1"/>
  <c r="B1490" i="8"/>
  <c r="C1490" i="8"/>
  <c r="D1490" i="8" s="1"/>
  <c r="B1491" i="8"/>
  <c r="C1491" i="8"/>
  <c r="D1491" i="8" s="1"/>
  <c r="B1492" i="8"/>
  <c r="C1492" i="8"/>
  <c r="D1492" i="8" s="1"/>
  <c r="B1493" i="8"/>
  <c r="C1493" i="8"/>
  <c r="D1493" i="8" s="1"/>
  <c r="B1494" i="8"/>
  <c r="C1494" i="8"/>
  <c r="D1494" i="8" s="1"/>
  <c r="B1495" i="8"/>
  <c r="C1495" i="8"/>
  <c r="D1495" i="8" s="1"/>
  <c r="B1496" i="8"/>
  <c r="C1496" i="8"/>
  <c r="D1496" i="8" s="1"/>
  <c r="B1497" i="8"/>
  <c r="C1497" i="8"/>
  <c r="D1497" i="8" s="1"/>
  <c r="B1498" i="8"/>
  <c r="C1498" i="8"/>
  <c r="D1498" i="8" s="1"/>
  <c r="B1499" i="8"/>
  <c r="C1499" i="8"/>
  <c r="D1499" i="8" s="1"/>
  <c r="B1500" i="8"/>
  <c r="C1500" i="8"/>
  <c r="D1500" i="8" s="1"/>
  <c r="B1501" i="8"/>
  <c r="C1501" i="8"/>
  <c r="D1501" i="8" s="1"/>
  <c r="B1502" i="8"/>
  <c r="C1502" i="8"/>
  <c r="D1502" i="8" s="1"/>
  <c r="B1503" i="8"/>
  <c r="C1503" i="8"/>
  <c r="D1503" i="8" s="1"/>
  <c r="B1504" i="8"/>
  <c r="C1504" i="8"/>
  <c r="D1504" i="8" s="1"/>
  <c r="B1505" i="8"/>
  <c r="C1505" i="8"/>
  <c r="D1505" i="8" s="1"/>
  <c r="B1506" i="8"/>
  <c r="C1506" i="8"/>
  <c r="D1506" i="8" s="1"/>
  <c r="B1507" i="8"/>
  <c r="C1507" i="8"/>
  <c r="D1507" i="8" s="1"/>
  <c r="B1508" i="8"/>
  <c r="C1508" i="8"/>
  <c r="D1508" i="8" s="1"/>
  <c r="B1509" i="8"/>
  <c r="C1509" i="8"/>
  <c r="D1509" i="8" s="1"/>
  <c r="B1510" i="8"/>
  <c r="C1510" i="8"/>
  <c r="D1510" i="8" s="1"/>
  <c r="B1511" i="8"/>
  <c r="C1511" i="8"/>
  <c r="D1511" i="8" s="1"/>
  <c r="B1512" i="8"/>
  <c r="C1512" i="8"/>
  <c r="D1512" i="8" s="1"/>
  <c r="B1513" i="8"/>
  <c r="C1513" i="8"/>
  <c r="D1513" i="8" s="1"/>
  <c r="B1514" i="8"/>
  <c r="C1514" i="8"/>
  <c r="D1514" i="8" s="1"/>
  <c r="B1515" i="8"/>
  <c r="C1515" i="8"/>
  <c r="D1515" i="8" s="1"/>
  <c r="B1516" i="8"/>
  <c r="C1516" i="8"/>
  <c r="D1516" i="8" s="1"/>
  <c r="B1517" i="8"/>
  <c r="C1517" i="8"/>
  <c r="D1517" i="8" s="1"/>
  <c r="B1518" i="8"/>
  <c r="C1518" i="8"/>
  <c r="D1518" i="8" s="1"/>
  <c r="B1519" i="8"/>
  <c r="C1519" i="8"/>
  <c r="D1519" i="8" s="1"/>
  <c r="B1520" i="8"/>
  <c r="C1520" i="8"/>
  <c r="D1520" i="8" s="1"/>
  <c r="B1521" i="8"/>
  <c r="C1521" i="8"/>
  <c r="D1521" i="8" s="1"/>
  <c r="B1522" i="8"/>
  <c r="C1522" i="8"/>
  <c r="D1522" i="8" s="1"/>
  <c r="B1523" i="8"/>
  <c r="C1523" i="8"/>
  <c r="D1523" i="8" s="1"/>
  <c r="B1524" i="8"/>
  <c r="C1524" i="8"/>
  <c r="D1524" i="8" s="1"/>
  <c r="B1525" i="8"/>
  <c r="C1525" i="8"/>
  <c r="D1525" i="8" s="1"/>
  <c r="B1526" i="8"/>
  <c r="C1526" i="8"/>
  <c r="D1526" i="8" s="1"/>
  <c r="B1527" i="8"/>
  <c r="C1527" i="8"/>
  <c r="D1527" i="8" s="1"/>
  <c r="B1528" i="8"/>
  <c r="C1528" i="8"/>
  <c r="D1528" i="8" s="1"/>
  <c r="B1529" i="8"/>
  <c r="C1529" i="8"/>
  <c r="D1529" i="8" s="1"/>
  <c r="B1530" i="8"/>
  <c r="C1530" i="8"/>
  <c r="D1530" i="8" s="1"/>
  <c r="B1531" i="8"/>
  <c r="C1531" i="8"/>
  <c r="D1531" i="8" s="1"/>
  <c r="B1532" i="8"/>
  <c r="C1532" i="8"/>
  <c r="D1532" i="8" s="1"/>
  <c r="B1533" i="8"/>
  <c r="C1533" i="8"/>
  <c r="D1533" i="8" s="1"/>
  <c r="B1534" i="8"/>
  <c r="C1534" i="8"/>
  <c r="D1534" i="8" s="1"/>
  <c r="B1535" i="8"/>
  <c r="C1535" i="8"/>
  <c r="D1535" i="8" s="1"/>
  <c r="B1536" i="8"/>
  <c r="C1536" i="8"/>
  <c r="D1536" i="8" s="1"/>
  <c r="B1537" i="8"/>
  <c r="C1537" i="8"/>
  <c r="D1537" i="8" s="1"/>
  <c r="B1538" i="8"/>
  <c r="C1538" i="8"/>
  <c r="D1538" i="8" s="1"/>
  <c r="B1539" i="8"/>
  <c r="C1539" i="8"/>
  <c r="D1539" i="8" s="1"/>
  <c r="B1540" i="8"/>
  <c r="C1540" i="8"/>
  <c r="D1540" i="8" s="1"/>
  <c r="B1541" i="8"/>
  <c r="C1541" i="8"/>
  <c r="D1541" i="8" s="1"/>
  <c r="B1542" i="8"/>
  <c r="C1542" i="8"/>
  <c r="D1542" i="8" s="1"/>
  <c r="B1543" i="8"/>
  <c r="C1543" i="8"/>
  <c r="D1543" i="8" s="1"/>
  <c r="B1544" i="8"/>
  <c r="C1544" i="8"/>
  <c r="D1544" i="8" s="1"/>
  <c r="B1545" i="8"/>
  <c r="C1545" i="8"/>
  <c r="D1545" i="8" s="1"/>
  <c r="B1546" i="8"/>
  <c r="C1546" i="8"/>
  <c r="D1546" i="8" s="1"/>
  <c r="B1547" i="8"/>
  <c r="C1547" i="8"/>
  <c r="D1547" i="8" s="1"/>
  <c r="B1548" i="8"/>
  <c r="C1548" i="8"/>
  <c r="D1548" i="8" s="1"/>
  <c r="B1549" i="8"/>
  <c r="C1549" i="8"/>
  <c r="D1549" i="8" s="1"/>
  <c r="B1550" i="8"/>
  <c r="C1550" i="8"/>
  <c r="D1550" i="8" s="1"/>
  <c r="B1551" i="8"/>
  <c r="C1551" i="8"/>
  <c r="D1551" i="8" s="1"/>
  <c r="B1552" i="8"/>
  <c r="C1552" i="8"/>
  <c r="D1552" i="8" s="1"/>
  <c r="B1553" i="8"/>
  <c r="C1553" i="8"/>
  <c r="D1553" i="8" s="1"/>
  <c r="B1554" i="8"/>
  <c r="C1554" i="8"/>
  <c r="D1554" i="8" s="1"/>
  <c r="B1555" i="8"/>
  <c r="C1555" i="8"/>
  <c r="D1555" i="8" s="1"/>
  <c r="B1556" i="8"/>
  <c r="C1556" i="8"/>
  <c r="D1556" i="8" s="1"/>
  <c r="B1557" i="8"/>
  <c r="C1557" i="8"/>
  <c r="D1557" i="8" s="1"/>
  <c r="B1558" i="8"/>
  <c r="C1558" i="8"/>
  <c r="D1558" i="8" s="1"/>
  <c r="B1559" i="8"/>
  <c r="C1559" i="8"/>
  <c r="D1559" i="8" s="1"/>
  <c r="B1560" i="8"/>
  <c r="C1560" i="8"/>
  <c r="D1560" i="8" s="1"/>
  <c r="B1561" i="8"/>
  <c r="C1561" i="8"/>
  <c r="D1561" i="8" s="1"/>
  <c r="B1562" i="8"/>
  <c r="C1562" i="8"/>
  <c r="D1562" i="8" s="1"/>
  <c r="B1563" i="8"/>
  <c r="C1563" i="8"/>
  <c r="D1563" i="8" s="1"/>
  <c r="B1564" i="8"/>
  <c r="C1564" i="8"/>
  <c r="D1564" i="8" s="1"/>
  <c r="B1565" i="8"/>
  <c r="C1565" i="8"/>
  <c r="D1565" i="8" s="1"/>
  <c r="B1566" i="8"/>
  <c r="C1566" i="8"/>
  <c r="D1566" i="8" s="1"/>
  <c r="B1567" i="8"/>
  <c r="C1567" i="8"/>
  <c r="D1567" i="8" s="1"/>
  <c r="B1568" i="8"/>
  <c r="C1568" i="8"/>
  <c r="D1568" i="8" s="1"/>
  <c r="B1569" i="8"/>
  <c r="C1569" i="8"/>
  <c r="D1569" i="8" s="1"/>
  <c r="B1570" i="8"/>
  <c r="C1570" i="8"/>
  <c r="D1570" i="8" s="1"/>
  <c r="B1571" i="8"/>
  <c r="C1571" i="8"/>
  <c r="D1571" i="8" s="1"/>
  <c r="B1572" i="8"/>
  <c r="C1572" i="8"/>
  <c r="D1572" i="8" s="1"/>
  <c r="B1573" i="8"/>
  <c r="C1573" i="8"/>
  <c r="D1573" i="8" s="1"/>
  <c r="B1574" i="8"/>
  <c r="C1574" i="8"/>
  <c r="D1574" i="8" s="1"/>
  <c r="B1575" i="8"/>
  <c r="C1575" i="8"/>
  <c r="D1575" i="8" s="1"/>
  <c r="B1576" i="8"/>
  <c r="C1576" i="8"/>
  <c r="D1576" i="8" s="1"/>
  <c r="B1577" i="8"/>
  <c r="C1577" i="8"/>
  <c r="D1577" i="8" s="1"/>
  <c r="B1578" i="8"/>
  <c r="C1578" i="8"/>
  <c r="D1578" i="8" s="1"/>
  <c r="B1579" i="8"/>
  <c r="C1579" i="8"/>
  <c r="D1579" i="8" s="1"/>
  <c r="B1580" i="8"/>
  <c r="C1580" i="8"/>
  <c r="D1580" i="8" s="1"/>
  <c r="B1581" i="8"/>
  <c r="C1581" i="8"/>
  <c r="D1581" i="8" s="1"/>
  <c r="B1582" i="8"/>
  <c r="C1582" i="8"/>
  <c r="D1582" i="8" s="1"/>
  <c r="B1583" i="8"/>
  <c r="C1583" i="8"/>
  <c r="D1583" i="8" s="1"/>
  <c r="B1584" i="8"/>
  <c r="C1584" i="8"/>
  <c r="D1584" i="8" s="1"/>
  <c r="B1585" i="8"/>
  <c r="C1585" i="8"/>
  <c r="D1585" i="8" s="1"/>
  <c r="B1586" i="8"/>
  <c r="C1586" i="8"/>
  <c r="D1586" i="8" s="1"/>
  <c r="B1587" i="8"/>
  <c r="C1587" i="8"/>
  <c r="D1587" i="8" s="1"/>
  <c r="B1588" i="8"/>
  <c r="C1588" i="8"/>
  <c r="D1588" i="8" s="1"/>
  <c r="B1589" i="8"/>
  <c r="C1589" i="8"/>
  <c r="D1589" i="8" s="1"/>
  <c r="B1590" i="8"/>
  <c r="C1590" i="8"/>
  <c r="D1590" i="8" s="1"/>
  <c r="B1591" i="8"/>
  <c r="C1591" i="8"/>
  <c r="D1591" i="8" s="1"/>
  <c r="B1592" i="8"/>
  <c r="C1592" i="8"/>
  <c r="D1592" i="8" s="1"/>
  <c r="B1593" i="8"/>
  <c r="C1593" i="8"/>
  <c r="D1593" i="8" s="1"/>
  <c r="B1594" i="8"/>
  <c r="C1594" i="8"/>
  <c r="D1594" i="8" s="1"/>
  <c r="B1595" i="8"/>
  <c r="C1595" i="8"/>
  <c r="D1595" i="8" s="1"/>
  <c r="B1596" i="8"/>
  <c r="C1596" i="8"/>
  <c r="D1596" i="8" s="1"/>
  <c r="B1597" i="8"/>
  <c r="C1597" i="8"/>
  <c r="D1597" i="8" s="1"/>
  <c r="B1598" i="8"/>
  <c r="C1598" i="8"/>
  <c r="D1598" i="8" s="1"/>
  <c r="B1599" i="8"/>
  <c r="C1599" i="8"/>
  <c r="D1599" i="8" s="1"/>
  <c r="B1600" i="8"/>
  <c r="C1600" i="8"/>
  <c r="D1600" i="8" s="1"/>
  <c r="B1601" i="8"/>
  <c r="C1601" i="8"/>
  <c r="D1601" i="8" s="1"/>
  <c r="B1602" i="8"/>
  <c r="C1602" i="8"/>
  <c r="D1602" i="8" s="1"/>
  <c r="B1603" i="8"/>
  <c r="C1603" i="8"/>
  <c r="D1603" i="8" s="1"/>
  <c r="B1604" i="8"/>
  <c r="C1604" i="8"/>
  <c r="D1604" i="8" s="1"/>
  <c r="B1605" i="8"/>
  <c r="C1605" i="8"/>
  <c r="D1605" i="8" s="1"/>
  <c r="B1606" i="8"/>
  <c r="C1606" i="8"/>
  <c r="D1606" i="8" s="1"/>
  <c r="B1607" i="8"/>
  <c r="C1607" i="8"/>
  <c r="D1607" i="8" s="1"/>
  <c r="B1608" i="8"/>
  <c r="C1608" i="8"/>
  <c r="D1608" i="8" s="1"/>
  <c r="B1609" i="8"/>
  <c r="C1609" i="8"/>
  <c r="D1609" i="8" s="1"/>
  <c r="B1610" i="8"/>
  <c r="C1610" i="8"/>
  <c r="D1610" i="8" s="1"/>
  <c r="B1611" i="8"/>
  <c r="C1611" i="8"/>
  <c r="D1611" i="8" s="1"/>
  <c r="B1612" i="8"/>
  <c r="C1612" i="8"/>
  <c r="D1612" i="8" s="1"/>
  <c r="B1613" i="8"/>
  <c r="C1613" i="8"/>
  <c r="D1613" i="8" s="1"/>
  <c r="B1614" i="8"/>
  <c r="C1614" i="8"/>
  <c r="D1614" i="8" s="1"/>
  <c r="B1615" i="8"/>
  <c r="C1615" i="8"/>
  <c r="D1615" i="8" s="1"/>
  <c r="B1616" i="8"/>
  <c r="C1616" i="8"/>
  <c r="D1616" i="8" s="1"/>
  <c r="B1617" i="8"/>
  <c r="C1617" i="8"/>
  <c r="D1617" i="8" s="1"/>
  <c r="B1618" i="8"/>
  <c r="C1618" i="8"/>
  <c r="D1618" i="8" s="1"/>
  <c r="B1619" i="8"/>
  <c r="C1619" i="8"/>
  <c r="D1619" i="8"/>
  <c r="B1620" i="8"/>
  <c r="C1620" i="8"/>
  <c r="D1620" i="8" s="1"/>
  <c r="B1621" i="8"/>
  <c r="C1621" i="8"/>
  <c r="D1621" i="8" s="1"/>
  <c r="B1622" i="8"/>
  <c r="C1622" i="8"/>
  <c r="D1622" i="8" s="1"/>
  <c r="B1623" i="8"/>
  <c r="C1623" i="8"/>
  <c r="D1623" i="8" s="1"/>
  <c r="B1624" i="8"/>
  <c r="C1624" i="8"/>
  <c r="D1624" i="8" s="1"/>
  <c r="B1625" i="8"/>
  <c r="C1625" i="8"/>
  <c r="D1625" i="8" s="1"/>
  <c r="B1626" i="8"/>
  <c r="C1626" i="8"/>
  <c r="D1626" i="8" s="1"/>
  <c r="B1627" i="8"/>
  <c r="C1627" i="8"/>
  <c r="D1627" i="8" s="1"/>
  <c r="B1628" i="8"/>
  <c r="C1628" i="8"/>
  <c r="D1628" i="8" s="1"/>
  <c r="B1629" i="8"/>
  <c r="C1629" i="8"/>
  <c r="D1629" i="8" s="1"/>
  <c r="B1630" i="8"/>
  <c r="C1630" i="8"/>
  <c r="D1630" i="8" s="1"/>
  <c r="B1631" i="8"/>
  <c r="C1631" i="8"/>
  <c r="D1631" i="8" s="1"/>
  <c r="B1632" i="8"/>
  <c r="C1632" i="8"/>
  <c r="D1632" i="8" s="1"/>
  <c r="B1633" i="8"/>
  <c r="C1633" i="8"/>
  <c r="D1633" i="8" s="1"/>
  <c r="B1634" i="8"/>
  <c r="C1634" i="8"/>
  <c r="D1634" i="8" s="1"/>
  <c r="B1635" i="8"/>
  <c r="C1635" i="8"/>
  <c r="D1635" i="8" s="1"/>
  <c r="B1636" i="8"/>
  <c r="C1636" i="8"/>
  <c r="D1636" i="8" s="1"/>
  <c r="B1637" i="8"/>
  <c r="C1637" i="8"/>
  <c r="D1637" i="8" s="1"/>
  <c r="B1638" i="8"/>
  <c r="C1638" i="8"/>
  <c r="D1638" i="8" s="1"/>
  <c r="B1639" i="8"/>
  <c r="C1639" i="8"/>
  <c r="D1639" i="8" s="1"/>
  <c r="B1640" i="8"/>
  <c r="C1640" i="8"/>
  <c r="D1640" i="8" s="1"/>
  <c r="B1641" i="8"/>
  <c r="C1641" i="8"/>
  <c r="D1641" i="8" s="1"/>
  <c r="B1642" i="8"/>
  <c r="C1642" i="8"/>
  <c r="D1642" i="8" s="1"/>
  <c r="B1643" i="8"/>
  <c r="C1643" i="8"/>
  <c r="D1643" i="8" s="1"/>
  <c r="B1644" i="8"/>
  <c r="C1644" i="8"/>
  <c r="D1644" i="8" s="1"/>
  <c r="B1645" i="8"/>
  <c r="C1645" i="8"/>
  <c r="D1645" i="8" s="1"/>
  <c r="B1646" i="8"/>
  <c r="C1646" i="8"/>
  <c r="D1646" i="8" s="1"/>
  <c r="B1647" i="8"/>
  <c r="C1647" i="8"/>
  <c r="D1647" i="8" s="1"/>
  <c r="B1648" i="8"/>
  <c r="C1648" i="8"/>
  <c r="D1648" i="8" s="1"/>
  <c r="B1649" i="8"/>
  <c r="C1649" i="8"/>
  <c r="D1649" i="8" s="1"/>
  <c r="B1650" i="8"/>
  <c r="C1650" i="8"/>
  <c r="D1650" i="8" s="1"/>
  <c r="B1651" i="8"/>
  <c r="C1651" i="8"/>
  <c r="D1651" i="8" s="1"/>
  <c r="B1652" i="8"/>
  <c r="C1652" i="8"/>
  <c r="D1652" i="8" s="1"/>
  <c r="B1653" i="8"/>
  <c r="C1653" i="8"/>
  <c r="D1653" i="8" s="1"/>
  <c r="B1654" i="8"/>
  <c r="C1654" i="8"/>
  <c r="D1654" i="8" s="1"/>
  <c r="B1655" i="8"/>
  <c r="C1655" i="8"/>
  <c r="D1655" i="8" s="1"/>
  <c r="B1656" i="8"/>
  <c r="C1656" i="8"/>
  <c r="D1656" i="8" s="1"/>
  <c r="B1657" i="8"/>
  <c r="C1657" i="8"/>
  <c r="D1657" i="8" s="1"/>
  <c r="B1658" i="8"/>
  <c r="C1658" i="8"/>
  <c r="D1658" i="8" s="1"/>
  <c r="B1659" i="8"/>
  <c r="C1659" i="8"/>
  <c r="D1659" i="8" s="1"/>
  <c r="B1660" i="8"/>
  <c r="C1660" i="8"/>
  <c r="D1660" i="8" s="1"/>
  <c r="B1661" i="8"/>
  <c r="C1661" i="8"/>
  <c r="D1661" i="8" s="1"/>
  <c r="B1662" i="8"/>
  <c r="C1662" i="8"/>
  <c r="D1662" i="8" s="1"/>
  <c r="B1663" i="8"/>
  <c r="C1663" i="8"/>
  <c r="D1663" i="8" s="1"/>
  <c r="B1664" i="8"/>
  <c r="C1664" i="8"/>
  <c r="D1664" i="8" s="1"/>
  <c r="B1665" i="8"/>
  <c r="C1665" i="8"/>
  <c r="D1665" i="8" s="1"/>
  <c r="B1666" i="8"/>
  <c r="C1666" i="8"/>
  <c r="D1666" i="8" s="1"/>
  <c r="B1667" i="8"/>
  <c r="C1667" i="8"/>
  <c r="D1667" i="8" s="1"/>
  <c r="B1668" i="8"/>
  <c r="C1668" i="8"/>
  <c r="D1668" i="8" s="1"/>
  <c r="B1669" i="8"/>
  <c r="C1669" i="8"/>
  <c r="D1669" i="8" s="1"/>
  <c r="B1670" i="8"/>
  <c r="C1670" i="8"/>
  <c r="D1670" i="8" s="1"/>
  <c r="B1671" i="8"/>
  <c r="C1671" i="8"/>
  <c r="D1671" i="8" s="1"/>
  <c r="B1672" i="8"/>
  <c r="C1672" i="8"/>
  <c r="D1672" i="8" s="1"/>
  <c r="B1673" i="8"/>
  <c r="C1673" i="8"/>
  <c r="D1673" i="8" s="1"/>
  <c r="B1674" i="8"/>
  <c r="C1674" i="8"/>
  <c r="D1674" i="8" s="1"/>
  <c r="B1675" i="8"/>
  <c r="C1675" i="8"/>
  <c r="D1675" i="8" s="1"/>
  <c r="B1676" i="8"/>
  <c r="C1676" i="8"/>
  <c r="D1676" i="8" s="1"/>
  <c r="B1677" i="8"/>
  <c r="C1677" i="8"/>
  <c r="D1677" i="8" s="1"/>
  <c r="B1678" i="8"/>
  <c r="C1678" i="8"/>
  <c r="D1678" i="8" s="1"/>
  <c r="B1679" i="8"/>
  <c r="C1679" i="8"/>
  <c r="D1679" i="8" s="1"/>
  <c r="B1680" i="8"/>
  <c r="C1680" i="8"/>
  <c r="D1680" i="8" s="1"/>
  <c r="B1681" i="8"/>
  <c r="C1681" i="8"/>
  <c r="D1681" i="8" s="1"/>
  <c r="B1682" i="8"/>
  <c r="C1682" i="8"/>
  <c r="D1682" i="8" s="1"/>
  <c r="B1683" i="8"/>
  <c r="C1683" i="8"/>
  <c r="D1683" i="8" s="1"/>
  <c r="B1684" i="8"/>
  <c r="C1684" i="8"/>
  <c r="D1684" i="8" s="1"/>
  <c r="B1685" i="8"/>
  <c r="C1685" i="8"/>
  <c r="D1685" i="8" s="1"/>
  <c r="B1686" i="8"/>
  <c r="C1686" i="8"/>
  <c r="D1686" i="8" s="1"/>
  <c r="B1687" i="8"/>
  <c r="C1687" i="8"/>
  <c r="D1687" i="8" s="1"/>
  <c r="B1688" i="8"/>
  <c r="C1688" i="8"/>
  <c r="D1688" i="8" s="1"/>
  <c r="B1689" i="8"/>
  <c r="C1689" i="8"/>
  <c r="D1689" i="8" s="1"/>
  <c r="B1690" i="8"/>
  <c r="C1690" i="8"/>
  <c r="D1690" i="8" s="1"/>
  <c r="B1691" i="8"/>
  <c r="C1691" i="8"/>
  <c r="D1691" i="8" s="1"/>
  <c r="B1692" i="8"/>
  <c r="C1692" i="8"/>
  <c r="D1692" i="8" s="1"/>
  <c r="B1693" i="8"/>
  <c r="C1693" i="8"/>
  <c r="D1693" i="8" s="1"/>
  <c r="B1694" i="8"/>
  <c r="C1694" i="8"/>
  <c r="D1694" i="8" s="1"/>
  <c r="B1695" i="8"/>
  <c r="C1695" i="8"/>
  <c r="D1695" i="8"/>
  <c r="B1696" i="8"/>
  <c r="C1696" i="8"/>
  <c r="D1696" i="8" s="1"/>
  <c r="B1697" i="8"/>
  <c r="C1697" i="8"/>
  <c r="D1697" i="8" s="1"/>
  <c r="B1698" i="8"/>
  <c r="C1698" i="8"/>
  <c r="D1698" i="8" s="1"/>
  <c r="B1699" i="8"/>
  <c r="C1699" i="8"/>
  <c r="D1699" i="8" s="1"/>
  <c r="B1700" i="8"/>
  <c r="C1700" i="8"/>
  <c r="D1700" i="8" s="1"/>
  <c r="B1701" i="8"/>
  <c r="C1701" i="8"/>
  <c r="D1701" i="8" s="1"/>
  <c r="B1702" i="8"/>
  <c r="C1702" i="8"/>
  <c r="D1702" i="8" s="1"/>
  <c r="B1703" i="8"/>
  <c r="C1703" i="8"/>
  <c r="D1703" i="8" s="1"/>
  <c r="B1704" i="8"/>
  <c r="C1704" i="8"/>
  <c r="D1704" i="8" s="1"/>
  <c r="B1705" i="8"/>
  <c r="C1705" i="8"/>
  <c r="D1705" i="8" s="1"/>
  <c r="B1706" i="8"/>
  <c r="C1706" i="8"/>
  <c r="D1706" i="8" s="1"/>
  <c r="B1707" i="8"/>
  <c r="C1707" i="8"/>
  <c r="D1707" i="8" s="1"/>
  <c r="B1708" i="8"/>
  <c r="C1708" i="8"/>
  <c r="D1708" i="8" s="1"/>
  <c r="B1709" i="8"/>
  <c r="C1709" i="8"/>
  <c r="D1709" i="8" s="1"/>
  <c r="B1710" i="8"/>
  <c r="C1710" i="8"/>
  <c r="D1710" i="8" s="1"/>
  <c r="B1711" i="8"/>
  <c r="C1711" i="8"/>
  <c r="D1711" i="8" s="1"/>
  <c r="B1712" i="8"/>
  <c r="C1712" i="8"/>
  <c r="D1712" i="8" s="1"/>
  <c r="B1713" i="8"/>
  <c r="C1713" i="8"/>
  <c r="D1713" i="8" s="1"/>
  <c r="B1714" i="8"/>
  <c r="C1714" i="8"/>
  <c r="D1714" i="8" s="1"/>
  <c r="B1715" i="8"/>
  <c r="C1715" i="8"/>
  <c r="D1715" i="8" s="1"/>
  <c r="B1716" i="8"/>
  <c r="C1716" i="8"/>
  <c r="D1716" i="8" s="1"/>
  <c r="B1717" i="8"/>
  <c r="C1717" i="8"/>
  <c r="D1717" i="8" s="1"/>
  <c r="B1718" i="8"/>
  <c r="C1718" i="8"/>
  <c r="D1718" i="8" s="1"/>
  <c r="B1719" i="8"/>
  <c r="C1719" i="8"/>
  <c r="D1719" i="8" s="1"/>
  <c r="B1720" i="8"/>
  <c r="C1720" i="8"/>
  <c r="D1720" i="8" s="1"/>
  <c r="B1721" i="8"/>
  <c r="C1721" i="8"/>
  <c r="D1721" i="8" s="1"/>
  <c r="B1722" i="8"/>
  <c r="C1722" i="8"/>
  <c r="D1722" i="8" s="1"/>
  <c r="B1723" i="8"/>
  <c r="C1723" i="8"/>
  <c r="D1723" i="8" s="1"/>
  <c r="B1724" i="8"/>
  <c r="C1724" i="8"/>
  <c r="D1724" i="8" s="1"/>
  <c r="B1725" i="8"/>
  <c r="C1725" i="8"/>
  <c r="D1725" i="8" s="1"/>
  <c r="B1726" i="8"/>
  <c r="C1726" i="8"/>
  <c r="D1726" i="8" s="1"/>
  <c r="B1727" i="8"/>
  <c r="C1727" i="8"/>
  <c r="D1727" i="8" s="1"/>
  <c r="B1728" i="8"/>
  <c r="C1728" i="8"/>
  <c r="D1728" i="8" s="1"/>
  <c r="B1729" i="8"/>
  <c r="C1729" i="8"/>
  <c r="D1729" i="8" s="1"/>
  <c r="B1730" i="8"/>
  <c r="C1730" i="8"/>
  <c r="D1730" i="8" s="1"/>
  <c r="B1731" i="8"/>
  <c r="C1731" i="8"/>
  <c r="D1731" i="8" s="1"/>
  <c r="B1732" i="8"/>
  <c r="C1732" i="8"/>
  <c r="D1732" i="8" s="1"/>
  <c r="B1733" i="8"/>
  <c r="C1733" i="8"/>
  <c r="D1733" i="8" s="1"/>
  <c r="B1734" i="8"/>
  <c r="C1734" i="8"/>
  <c r="D1734" i="8" s="1"/>
  <c r="B1735" i="8"/>
  <c r="C1735" i="8"/>
  <c r="D1735" i="8" s="1"/>
  <c r="B1736" i="8"/>
  <c r="C1736" i="8"/>
  <c r="D1736" i="8" s="1"/>
  <c r="B1737" i="8"/>
  <c r="C1737" i="8"/>
  <c r="D1737" i="8" s="1"/>
  <c r="B1738" i="8"/>
  <c r="C1738" i="8"/>
  <c r="D1738" i="8" s="1"/>
  <c r="B1739" i="8"/>
  <c r="C1739" i="8"/>
  <c r="D1739" i="8" s="1"/>
  <c r="B1740" i="8"/>
  <c r="C1740" i="8"/>
  <c r="D1740" i="8" s="1"/>
  <c r="B1741" i="8"/>
  <c r="C1741" i="8"/>
  <c r="D1741" i="8" s="1"/>
  <c r="B1742" i="8"/>
  <c r="C1742" i="8"/>
  <c r="D1742" i="8" s="1"/>
  <c r="B1743" i="8"/>
  <c r="C1743" i="8"/>
  <c r="D1743" i="8" s="1"/>
  <c r="B1744" i="8"/>
  <c r="C1744" i="8"/>
  <c r="D1744" i="8" s="1"/>
  <c r="B1745" i="8"/>
  <c r="C1745" i="8"/>
  <c r="D1745" i="8" s="1"/>
  <c r="B1746" i="8"/>
  <c r="C1746" i="8"/>
  <c r="D1746" i="8" s="1"/>
  <c r="B1747" i="8"/>
  <c r="C1747" i="8"/>
  <c r="D1747" i="8" s="1"/>
  <c r="B1748" i="8"/>
  <c r="C1748" i="8"/>
  <c r="D1748" i="8" s="1"/>
  <c r="B1749" i="8"/>
  <c r="C1749" i="8"/>
  <c r="D1749" i="8" s="1"/>
  <c r="B1750" i="8"/>
  <c r="C1750" i="8"/>
  <c r="D1750" i="8" s="1"/>
  <c r="B1751" i="8"/>
  <c r="C1751" i="8"/>
  <c r="D1751" i="8" s="1"/>
  <c r="B1752" i="8"/>
  <c r="C1752" i="8"/>
  <c r="D1752" i="8" s="1"/>
  <c r="B1753" i="8"/>
  <c r="C1753" i="8"/>
  <c r="D1753" i="8" s="1"/>
  <c r="B1754" i="8"/>
  <c r="C1754" i="8"/>
  <c r="D1754" i="8" s="1"/>
  <c r="B1755" i="8"/>
  <c r="C1755" i="8"/>
  <c r="D1755" i="8" s="1"/>
  <c r="B1756" i="8"/>
  <c r="C1756" i="8"/>
  <c r="D1756" i="8" s="1"/>
  <c r="B1757" i="8"/>
  <c r="C1757" i="8"/>
  <c r="D1757" i="8" s="1"/>
  <c r="B1758" i="8"/>
  <c r="C1758" i="8"/>
  <c r="D1758" i="8" s="1"/>
  <c r="B1759" i="8"/>
  <c r="C1759" i="8"/>
  <c r="D1759" i="8" s="1"/>
  <c r="B1760" i="8"/>
  <c r="C1760" i="8"/>
  <c r="D1760" i="8" s="1"/>
  <c r="B1761" i="8"/>
  <c r="C1761" i="8"/>
  <c r="D1761" i="8" s="1"/>
  <c r="B1762" i="8"/>
  <c r="C1762" i="8"/>
  <c r="D1762" i="8" s="1"/>
  <c r="B1763" i="8"/>
  <c r="C1763" i="8"/>
  <c r="D1763" i="8" s="1"/>
  <c r="B1764" i="8"/>
  <c r="C1764" i="8"/>
  <c r="D1764" i="8" s="1"/>
  <c r="B1765" i="8"/>
  <c r="C1765" i="8"/>
  <c r="D1765" i="8" s="1"/>
  <c r="B1766" i="8"/>
  <c r="C1766" i="8"/>
  <c r="D1766" i="8" s="1"/>
  <c r="B1767" i="8"/>
  <c r="C1767" i="8"/>
  <c r="D1767" i="8" s="1"/>
  <c r="B1768" i="8"/>
  <c r="C1768" i="8"/>
  <c r="D1768" i="8" s="1"/>
  <c r="B1769" i="8"/>
  <c r="C1769" i="8"/>
  <c r="D1769" i="8" s="1"/>
  <c r="B1770" i="8"/>
  <c r="C1770" i="8"/>
  <c r="D1770" i="8" s="1"/>
  <c r="B1771" i="8"/>
  <c r="C1771" i="8"/>
  <c r="D1771" i="8" s="1"/>
  <c r="B1772" i="8"/>
  <c r="C1772" i="8"/>
  <c r="D1772" i="8" s="1"/>
  <c r="B1773" i="8"/>
  <c r="C1773" i="8"/>
  <c r="D1773" i="8" s="1"/>
  <c r="B1774" i="8"/>
  <c r="C1774" i="8"/>
  <c r="D1774" i="8" s="1"/>
  <c r="B1775" i="8"/>
  <c r="C1775" i="8"/>
  <c r="D1775" i="8" s="1"/>
  <c r="B1776" i="8"/>
  <c r="C1776" i="8"/>
  <c r="D1776" i="8" s="1"/>
  <c r="B1777" i="8"/>
  <c r="C1777" i="8"/>
  <c r="D1777" i="8" s="1"/>
  <c r="B1778" i="8"/>
  <c r="C1778" i="8"/>
  <c r="D1778" i="8" s="1"/>
  <c r="B1779" i="8"/>
  <c r="C1779" i="8"/>
  <c r="D1779" i="8" s="1"/>
  <c r="B1780" i="8"/>
  <c r="C1780" i="8"/>
  <c r="D1780" i="8" s="1"/>
  <c r="B1781" i="8"/>
  <c r="C1781" i="8"/>
  <c r="D1781" i="8" s="1"/>
  <c r="B1782" i="8"/>
  <c r="C1782" i="8"/>
  <c r="D1782" i="8" s="1"/>
  <c r="B1783" i="8"/>
  <c r="C1783" i="8"/>
  <c r="D1783" i="8" s="1"/>
  <c r="B1784" i="8"/>
  <c r="C1784" i="8"/>
  <c r="D1784" i="8" s="1"/>
  <c r="B1785" i="8"/>
  <c r="C1785" i="8"/>
  <c r="D1785" i="8" s="1"/>
  <c r="B1786" i="8"/>
  <c r="C1786" i="8"/>
  <c r="D1786" i="8" s="1"/>
  <c r="B1787" i="8"/>
  <c r="C1787" i="8"/>
  <c r="D1787" i="8" s="1"/>
  <c r="B1788" i="8"/>
  <c r="C1788" i="8"/>
  <c r="D1788" i="8" s="1"/>
  <c r="B1789" i="8"/>
  <c r="C1789" i="8"/>
  <c r="D1789" i="8" s="1"/>
  <c r="B1790" i="8"/>
  <c r="C1790" i="8"/>
  <c r="D1790" i="8" s="1"/>
  <c r="B1791" i="8"/>
  <c r="C1791" i="8"/>
  <c r="D1791" i="8" s="1"/>
  <c r="B1792" i="8"/>
  <c r="C1792" i="8"/>
  <c r="D1792" i="8" s="1"/>
  <c r="B1793" i="8"/>
  <c r="C1793" i="8"/>
  <c r="D1793" i="8" s="1"/>
  <c r="B1794" i="8"/>
  <c r="C1794" i="8"/>
  <c r="D1794" i="8" s="1"/>
  <c r="B1795" i="8"/>
  <c r="C1795" i="8"/>
  <c r="D1795" i="8" s="1"/>
  <c r="B1796" i="8"/>
  <c r="C1796" i="8"/>
  <c r="D1796" i="8" s="1"/>
  <c r="B1797" i="8"/>
  <c r="C1797" i="8"/>
  <c r="D1797" i="8" s="1"/>
  <c r="B1798" i="8"/>
  <c r="C1798" i="8"/>
  <c r="D1798" i="8" s="1"/>
  <c r="B1799" i="8"/>
  <c r="C1799" i="8"/>
  <c r="D1799" i="8" s="1"/>
  <c r="B1800" i="8"/>
  <c r="C1800" i="8"/>
  <c r="D1800" i="8" s="1"/>
  <c r="B1801" i="8"/>
  <c r="C1801" i="8"/>
  <c r="D1801" i="8" s="1"/>
  <c r="B1802" i="8"/>
  <c r="C1802" i="8"/>
  <c r="D1802" i="8" s="1"/>
  <c r="B1803" i="8"/>
  <c r="C1803" i="8"/>
  <c r="D1803" i="8" s="1"/>
  <c r="B1804" i="8"/>
  <c r="C1804" i="8"/>
  <c r="D1804" i="8" s="1"/>
  <c r="B1805" i="8"/>
  <c r="C1805" i="8"/>
  <c r="D1805" i="8" s="1"/>
  <c r="B1806" i="8"/>
  <c r="C1806" i="8"/>
  <c r="D1806" i="8" s="1"/>
  <c r="B1807" i="8"/>
  <c r="C1807" i="8"/>
  <c r="D1807" i="8" s="1"/>
  <c r="B1808" i="8"/>
  <c r="C1808" i="8"/>
  <c r="D1808" i="8" s="1"/>
  <c r="B1809" i="8"/>
  <c r="C1809" i="8"/>
  <c r="D1809" i="8" s="1"/>
  <c r="B1810" i="8"/>
  <c r="C1810" i="8"/>
  <c r="D1810" i="8" s="1"/>
  <c r="B1811" i="8"/>
  <c r="C1811" i="8"/>
  <c r="D1811" i="8" s="1"/>
  <c r="B1812" i="8"/>
  <c r="C1812" i="8"/>
  <c r="D1812" i="8" s="1"/>
  <c r="B1813" i="8"/>
  <c r="C1813" i="8"/>
  <c r="D1813" i="8" s="1"/>
  <c r="B1814" i="8"/>
  <c r="C1814" i="8"/>
  <c r="D1814" i="8" s="1"/>
  <c r="B1815" i="8"/>
  <c r="C1815" i="8"/>
  <c r="D1815" i="8" s="1"/>
  <c r="B1816" i="8"/>
  <c r="C1816" i="8"/>
  <c r="D1816" i="8" s="1"/>
  <c r="B1817" i="8"/>
  <c r="C1817" i="8"/>
  <c r="D1817" i="8" s="1"/>
  <c r="B1818" i="8"/>
  <c r="C1818" i="8"/>
  <c r="D1818" i="8" s="1"/>
  <c r="B1819" i="8"/>
  <c r="C1819" i="8"/>
  <c r="D1819" i="8" s="1"/>
  <c r="B1820" i="8"/>
  <c r="C1820" i="8"/>
  <c r="D1820" i="8" s="1"/>
  <c r="B1821" i="8"/>
  <c r="C1821" i="8"/>
  <c r="D1821" i="8" s="1"/>
  <c r="B1822" i="8"/>
  <c r="C1822" i="8"/>
  <c r="D1822" i="8" s="1"/>
  <c r="B1823" i="8"/>
  <c r="C1823" i="8"/>
  <c r="D1823" i="8" s="1"/>
  <c r="B1824" i="8"/>
  <c r="C1824" i="8"/>
  <c r="D1824" i="8" s="1"/>
  <c r="B1825" i="8"/>
  <c r="C1825" i="8"/>
  <c r="D1825" i="8" s="1"/>
  <c r="B1826" i="8"/>
  <c r="C1826" i="8"/>
  <c r="D1826" i="8" s="1"/>
  <c r="B1827" i="8"/>
  <c r="C1827" i="8"/>
  <c r="D1827" i="8" s="1"/>
  <c r="B1828" i="8"/>
  <c r="C1828" i="8"/>
  <c r="D1828" i="8" s="1"/>
  <c r="B1829" i="8"/>
  <c r="C1829" i="8"/>
  <c r="D1829" i="8" s="1"/>
  <c r="B1830" i="8"/>
  <c r="C1830" i="8"/>
  <c r="D1830" i="8" s="1"/>
  <c r="B1831" i="8"/>
  <c r="C1831" i="8"/>
  <c r="D1831" i="8" s="1"/>
  <c r="B1832" i="8"/>
  <c r="C1832" i="8"/>
  <c r="D1832" i="8" s="1"/>
  <c r="B1833" i="8"/>
  <c r="C1833" i="8"/>
  <c r="D1833" i="8" s="1"/>
  <c r="B1834" i="8"/>
  <c r="C1834" i="8"/>
  <c r="D1834" i="8" s="1"/>
  <c r="B1835" i="8"/>
  <c r="C1835" i="8"/>
  <c r="D1835" i="8" s="1"/>
  <c r="B1836" i="8"/>
  <c r="C1836" i="8"/>
  <c r="D1836" i="8" s="1"/>
  <c r="B1837" i="8"/>
  <c r="C1837" i="8"/>
  <c r="D1837" i="8" s="1"/>
  <c r="B1838" i="8"/>
  <c r="C1838" i="8"/>
  <c r="D1838" i="8" s="1"/>
  <c r="B1839" i="8"/>
  <c r="C1839" i="8"/>
  <c r="D1839" i="8" s="1"/>
  <c r="B1840" i="8"/>
  <c r="C1840" i="8"/>
  <c r="D1840" i="8" s="1"/>
  <c r="B1841" i="8"/>
  <c r="C1841" i="8"/>
  <c r="D1841" i="8" s="1"/>
  <c r="B1842" i="8"/>
  <c r="C1842" i="8"/>
  <c r="D1842" i="8" s="1"/>
  <c r="B1843" i="8"/>
  <c r="C1843" i="8"/>
  <c r="D1843" i="8" s="1"/>
  <c r="B1844" i="8"/>
  <c r="C1844" i="8"/>
  <c r="D1844" i="8" s="1"/>
  <c r="B1845" i="8"/>
  <c r="C1845" i="8"/>
  <c r="D1845" i="8" s="1"/>
  <c r="B1846" i="8"/>
  <c r="C1846" i="8"/>
  <c r="D1846" i="8" s="1"/>
  <c r="B1847" i="8"/>
  <c r="C1847" i="8"/>
  <c r="D1847" i="8" s="1"/>
  <c r="B1848" i="8"/>
  <c r="C1848" i="8"/>
  <c r="D1848" i="8" s="1"/>
  <c r="B1849" i="8"/>
  <c r="C1849" i="8"/>
  <c r="D1849" i="8"/>
  <c r="B1850" i="8"/>
  <c r="C1850" i="8"/>
  <c r="D1850" i="8" s="1"/>
  <c r="B1851" i="8"/>
  <c r="C1851" i="8"/>
  <c r="D1851" i="8" s="1"/>
  <c r="B1852" i="8"/>
  <c r="C1852" i="8"/>
  <c r="D1852" i="8" s="1"/>
  <c r="B1853" i="8"/>
  <c r="C1853" i="8"/>
  <c r="D1853" i="8" s="1"/>
  <c r="B1854" i="8"/>
  <c r="C1854" i="8"/>
  <c r="D1854" i="8" s="1"/>
  <c r="B1855" i="8"/>
  <c r="C1855" i="8"/>
  <c r="D1855" i="8" s="1"/>
  <c r="B1856" i="8"/>
  <c r="C1856" i="8"/>
  <c r="D1856" i="8" s="1"/>
  <c r="B1857" i="8"/>
  <c r="C1857" i="8"/>
  <c r="D1857" i="8" s="1"/>
  <c r="B1858" i="8"/>
  <c r="C1858" i="8"/>
  <c r="D1858" i="8" s="1"/>
  <c r="B1859" i="8"/>
  <c r="C1859" i="8"/>
  <c r="D1859" i="8" s="1"/>
  <c r="B1860" i="8"/>
  <c r="C1860" i="8"/>
  <c r="D1860" i="8" s="1"/>
  <c r="B1861" i="8"/>
  <c r="C1861" i="8"/>
  <c r="D1861" i="8" s="1"/>
  <c r="B1862" i="8"/>
  <c r="C1862" i="8"/>
  <c r="D1862" i="8" s="1"/>
  <c r="B1863" i="8"/>
  <c r="C1863" i="8"/>
  <c r="D1863" i="8" s="1"/>
  <c r="B1864" i="8"/>
  <c r="C1864" i="8"/>
  <c r="D1864" i="8" s="1"/>
  <c r="B1865" i="8"/>
  <c r="C1865" i="8"/>
  <c r="D1865" i="8" s="1"/>
  <c r="B1866" i="8"/>
  <c r="C1866" i="8"/>
  <c r="D1866" i="8" s="1"/>
  <c r="B1867" i="8"/>
  <c r="C1867" i="8"/>
  <c r="D1867" i="8" s="1"/>
  <c r="B1868" i="8"/>
  <c r="C1868" i="8"/>
  <c r="D1868" i="8" s="1"/>
  <c r="B1869" i="8"/>
  <c r="C1869" i="8"/>
  <c r="D1869" i="8" s="1"/>
  <c r="B1870" i="8"/>
  <c r="C1870" i="8"/>
  <c r="D1870" i="8" s="1"/>
  <c r="B1871" i="8"/>
  <c r="C1871" i="8"/>
  <c r="D1871" i="8" s="1"/>
  <c r="B1872" i="8"/>
  <c r="C1872" i="8"/>
  <c r="D1872" i="8" s="1"/>
  <c r="B1873" i="8"/>
  <c r="C1873" i="8"/>
  <c r="D1873" i="8" s="1"/>
  <c r="B1874" i="8"/>
  <c r="C1874" i="8"/>
  <c r="D1874" i="8" s="1"/>
  <c r="B1875" i="8"/>
  <c r="C1875" i="8"/>
  <c r="D1875" i="8" s="1"/>
  <c r="B1876" i="8"/>
  <c r="C1876" i="8"/>
  <c r="D1876" i="8" s="1"/>
  <c r="B1877" i="8"/>
  <c r="C1877" i="8"/>
  <c r="D1877" i="8" s="1"/>
  <c r="B1878" i="8"/>
  <c r="C1878" i="8"/>
  <c r="D1878" i="8" s="1"/>
  <c r="B1879" i="8"/>
  <c r="C1879" i="8"/>
  <c r="D1879" i="8" s="1"/>
  <c r="B1880" i="8"/>
  <c r="C1880" i="8"/>
  <c r="D1880" i="8" s="1"/>
  <c r="B1881" i="8"/>
  <c r="C1881" i="8"/>
  <c r="D1881" i="8"/>
  <c r="B1882" i="8"/>
  <c r="C1882" i="8"/>
  <c r="D1882" i="8" s="1"/>
  <c r="B1883" i="8"/>
  <c r="C1883" i="8"/>
  <c r="D1883" i="8" s="1"/>
  <c r="B1884" i="8"/>
  <c r="C1884" i="8"/>
  <c r="D1884" i="8" s="1"/>
  <c r="B1885" i="8"/>
  <c r="C1885" i="8"/>
  <c r="D1885" i="8" s="1"/>
  <c r="B1886" i="8"/>
  <c r="C1886" i="8"/>
  <c r="D1886" i="8" s="1"/>
  <c r="B1887" i="8"/>
  <c r="C1887" i="8"/>
  <c r="D1887" i="8" s="1"/>
  <c r="B1888" i="8"/>
  <c r="C1888" i="8"/>
  <c r="D1888" i="8" s="1"/>
  <c r="B1889" i="8"/>
  <c r="C1889" i="8"/>
  <c r="D1889" i="8" s="1"/>
  <c r="B1890" i="8"/>
  <c r="C1890" i="8"/>
  <c r="D1890" i="8" s="1"/>
  <c r="B1891" i="8"/>
  <c r="C1891" i="8"/>
  <c r="D1891" i="8" s="1"/>
  <c r="B1892" i="8"/>
  <c r="C1892" i="8"/>
  <c r="D1892" i="8" s="1"/>
  <c r="B1893" i="8"/>
  <c r="C1893" i="8"/>
  <c r="D1893" i="8" s="1"/>
  <c r="B1894" i="8"/>
  <c r="C1894" i="8"/>
  <c r="D1894" i="8" s="1"/>
  <c r="B1895" i="8"/>
  <c r="C1895" i="8"/>
  <c r="D1895" i="8" s="1"/>
  <c r="B1896" i="8"/>
  <c r="C1896" i="8"/>
  <c r="D1896" i="8" s="1"/>
  <c r="B1897" i="8"/>
  <c r="C1897" i="8"/>
  <c r="D1897" i="8" s="1"/>
  <c r="B1898" i="8"/>
  <c r="C1898" i="8"/>
  <c r="D1898" i="8" s="1"/>
  <c r="B1899" i="8"/>
  <c r="C1899" i="8"/>
  <c r="D1899" i="8" s="1"/>
  <c r="B1900" i="8"/>
  <c r="C1900" i="8"/>
  <c r="D1900" i="8" s="1"/>
  <c r="B1901" i="8"/>
  <c r="C1901" i="8"/>
  <c r="D1901" i="8" s="1"/>
  <c r="B1902" i="8"/>
  <c r="C1902" i="8"/>
  <c r="D1902" i="8" s="1"/>
  <c r="B1903" i="8"/>
  <c r="C1903" i="8"/>
  <c r="D1903" i="8" s="1"/>
  <c r="B1904" i="8"/>
  <c r="C1904" i="8"/>
  <c r="D1904" i="8" s="1"/>
  <c r="B1905" i="8"/>
  <c r="C1905" i="8"/>
  <c r="D1905" i="8" s="1"/>
  <c r="B1906" i="8"/>
  <c r="C1906" i="8"/>
  <c r="D1906" i="8" s="1"/>
  <c r="B1907" i="8"/>
  <c r="C1907" i="8"/>
  <c r="D1907" i="8" s="1"/>
  <c r="B1908" i="8"/>
  <c r="C1908" i="8"/>
  <c r="D1908" i="8" s="1"/>
  <c r="B1909" i="8"/>
  <c r="C1909" i="8"/>
  <c r="D1909" i="8" s="1"/>
  <c r="B1910" i="8"/>
  <c r="C1910" i="8"/>
  <c r="D1910" i="8" s="1"/>
  <c r="B1911" i="8"/>
  <c r="C1911" i="8"/>
  <c r="D1911" i="8" s="1"/>
  <c r="B1912" i="8"/>
  <c r="C1912" i="8"/>
  <c r="D1912" i="8" s="1"/>
  <c r="B1913" i="8"/>
  <c r="C1913" i="8"/>
  <c r="D1913" i="8" s="1"/>
  <c r="B1914" i="8"/>
  <c r="C1914" i="8"/>
  <c r="D1914" i="8" s="1"/>
  <c r="B1915" i="8"/>
  <c r="C1915" i="8"/>
  <c r="D1915" i="8" s="1"/>
  <c r="B1916" i="8"/>
  <c r="C1916" i="8"/>
  <c r="D1916" i="8" s="1"/>
  <c r="B1917" i="8"/>
  <c r="C1917" i="8"/>
  <c r="D1917" i="8" s="1"/>
  <c r="B1918" i="8"/>
  <c r="C1918" i="8"/>
  <c r="D1918" i="8" s="1"/>
  <c r="B1919" i="8"/>
  <c r="C1919" i="8"/>
  <c r="D1919" i="8" s="1"/>
  <c r="B1920" i="8"/>
  <c r="C1920" i="8"/>
  <c r="D1920" i="8" s="1"/>
  <c r="B1921" i="8"/>
  <c r="C1921" i="8"/>
  <c r="D1921" i="8" s="1"/>
  <c r="B1922" i="8"/>
  <c r="C1922" i="8"/>
  <c r="D1922" i="8" s="1"/>
  <c r="B1923" i="8"/>
  <c r="C1923" i="8"/>
  <c r="D1923" i="8" s="1"/>
  <c r="B1924" i="8"/>
  <c r="C1924" i="8"/>
  <c r="D1924" i="8" s="1"/>
  <c r="B1925" i="8"/>
  <c r="C1925" i="8"/>
  <c r="D1925" i="8" s="1"/>
  <c r="B1926" i="8"/>
  <c r="C1926" i="8"/>
  <c r="D1926" i="8" s="1"/>
  <c r="B1927" i="8"/>
  <c r="C1927" i="8"/>
  <c r="D1927" i="8" s="1"/>
  <c r="B1928" i="8"/>
  <c r="C1928" i="8"/>
  <c r="D1928" i="8" s="1"/>
  <c r="B1929" i="8"/>
  <c r="C1929" i="8"/>
  <c r="D1929" i="8" s="1"/>
  <c r="B1930" i="8"/>
  <c r="C1930" i="8"/>
  <c r="D1930" i="8" s="1"/>
  <c r="B1931" i="8"/>
  <c r="C1931" i="8"/>
  <c r="D1931" i="8" s="1"/>
  <c r="B1932" i="8"/>
  <c r="C1932" i="8"/>
  <c r="D1932" i="8" s="1"/>
  <c r="B1933" i="8"/>
  <c r="C1933" i="8"/>
  <c r="D1933" i="8" s="1"/>
  <c r="B1934" i="8"/>
  <c r="C1934" i="8"/>
  <c r="D1934" i="8" s="1"/>
  <c r="B1935" i="8"/>
  <c r="C1935" i="8"/>
  <c r="D1935" i="8" s="1"/>
  <c r="B1936" i="8"/>
  <c r="C1936" i="8"/>
  <c r="D1936" i="8" s="1"/>
  <c r="B1937" i="8"/>
  <c r="C1937" i="8"/>
  <c r="D1937" i="8" s="1"/>
  <c r="B1938" i="8"/>
  <c r="C1938" i="8"/>
  <c r="D1938" i="8" s="1"/>
  <c r="B1939" i="8"/>
  <c r="C1939" i="8"/>
  <c r="D1939" i="8" s="1"/>
  <c r="B1940" i="8"/>
  <c r="C1940" i="8"/>
  <c r="D1940" i="8" s="1"/>
  <c r="B1941" i="8"/>
  <c r="C1941" i="8"/>
  <c r="D1941" i="8" s="1"/>
  <c r="B1942" i="8"/>
  <c r="C1942" i="8"/>
  <c r="D1942" i="8" s="1"/>
  <c r="B1943" i="8"/>
  <c r="C1943" i="8"/>
  <c r="D1943" i="8" s="1"/>
  <c r="B1944" i="8"/>
  <c r="C1944" i="8"/>
  <c r="D1944" i="8" s="1"/>
  <c r="B1945" i="8"/>
  <c r="C1945" i="8"/>
  <c r="D1945" i="8"/>
  <c r="B1946" i="8"/>
  <c r="C1946" i="8"/>
  <c r="D1946" i="8" s="1"/>
  <c r="B1947" i="8"/>
  <c r="C1947" i="8"/>
  <c r="D1947" i="8" s="1"/>
  <c r="B1948" i="8"/>
  <c r="C1948" i="8"/>
  <c r="D1948" i="8" s="1"/>
  <c r="B1949" i="8"/>
  <c r="C1949" i="8"/>
  <c r="D1949" i="8" s="1"/>
  <c r="B1950" i="8"/>
  <c r="C1950" i="8"/>
  <c r="D1950" i="8" s="1"/>
  <c r="B1951" i="8"/>
  <c r="C1951" i="8"/>
  <c r="D1951" i="8" s="1"/>
  <c r="B1952" i="8"/>
  <c r="C1952" i="8"/>
  <c r="D1952" i="8" s="1"/>
  <c r="B1953" i="8"/>
  <c r="C1953" i="8"/>
  <c r="D1953" i="8" s="1"/>
  <c r="B1954" i="8"/>
  <c r="C1954" i="8"/>
  <c r="D1954" i="8" s="1"/>
  <c r="B1955" i="8"/>
  <c r="C1955" i="8"/>
  <c r="D1955" i="8" s="1"/>
  <c r="B1956" i="8"/>
  <c r="C1956" i="8"/>
  <c r="D1956" i="8" s="1"/>
  <c r="B1957" i="8"/>
  <c r="C1957" i="8"/>
  <c r="D1957" i="8" s="1"/>
  <c r="B1958" i="8"/>
  <c r="C1958" i="8"/>
  <c r="D1958" i="8" s="1"/>
  <c r="B1959" i="8"/>
  <c r="C1959" i="8"/>
  <c r="D1959" i="8" s="1"/>
  <c r="B1960" i="8"/>
  <c r="C1960" i="8"/>
  <c r="D1960" i="8" s="1"/>
  <c r="B1961" i="8"/>
  <c r="C1961" i="8"/>
  <c r="D1961" i="8" s="1"/>
  <c r="B1962" i="8"/>
  <c r="C1962" i="8"/>
  <c r="D1962" i="8" s="1"/>
  <c r="B1963" i="8"/>
  <c r="C1963" i="8"/>
  <c r="D1963" i="8" s="1"/>
  <c r="B1964" i="8"/>
  <c r="C1964" i="8"/>
  <c r="D1964" i="8" s="1"/>
  <c r="B1965" i="8"/>
  <c r="C1965" i="8"/>
  <c r="D1965" i="8"/>
  <c r="B1966" i="8"/>
  <c r="C1966" i="8"/>
  <c r="D1966" i="8" s="1"/>
  <c r="B1967" i="8"/>
  <c r="C1967" i="8"/>
  <c r="D1967" i="8" s="1"/>
  <c r="B1968" i="8"/>
  <c r="C1968" i="8"/>
  <c r="D1968" i="8" s="1"/>
  <c r="B1969" i="8"/>
  <c r="C1969" i="8"/>
  <c r="D1969" i="8" s="1"/>
  <c r="B1970" i="8"/>
  <c r="C1970" i="8"/>
  <c r="D1970" i="8" s="1"/>
  <c r="B1971" i="8"/>
  <c r="C1971" i="8"/>
  <c r="D1971" i="8" s="1"/>
  <c r="B1972" i="8"/>
  <c r="C1972" i="8"/>
  <c r="D1972" i="8" s="1"/>
  <c r="B1973" i="8"/>
  <c r="C1973" i="8"/>
  <c r="D1973" i="8" s="1"/>
  <c r="B1974" i="8"/>
  <c r="C1974" i="8"/>
  <c r="D1974" i="8" s="1"/>
  <c r="B1975" i="8"/>
  <c r="C1975" i="8"/>
  <c r="D1975" i="8" s="1"/>
  <c r="B1976" i="8"/>
  <c r="C1976" i="8"/>
  <c r="D1976" i="8" s="1"/>
  <c r="B1977" i="8"/>
  <c r="C1977" i="8"/>
  <c r="D1977" i="8" s="1"/>
  <c r="B1978" i="8"/>
  <c r="C1978" i="8"/>
  <c r="D1978" i="8" s="1"/>
  <c r="B1979" i="8"/>
  <c r="C1979" i="8"/>
  <c r="D1979" i="8" s="1"/>
  <c r="B1980" i="8"/>
  <c r="C1980" i="8"/>
  <c r="D1980" i="8" s="1"/>
  <c r="B1981" i="8"/>
  <c r="C1981" i="8"/>
  <c r="D1981" i="8" s="1"/>
  <c r="B1982" i="8"/>
  <c r="C1982" i="8"/>
  <c r="D1982" i="8" s="1"/>
  <c r="B1983" i="8"/>
  <c r="C1983" i="8"/>
  <c r="D1983" i="8" s="1"/>
  <c r="B1984" i="8"/>
  <c r="C1984" i="8"/>
  <c r="D1984" i="8" s="1"/>
  <c r="B1985" i="8"/>
  <c r="C1985" i="8"/>
  <c r="D1985" i="8" s="1"/>
  <c r="B1986" i="8"/>
  <c r="C1986" i="8"/>
  <c r="D1986" i="8" s="1"/>
  <c r="B1987" i="8"/>
  <c r="C1987" i="8"/>
  <c r="D1987" i="8" s="1"/>
  <c r="B1988" i="8"/>
  <c r="C1988" i="8"/>
  <c r="D1988" i="8" s="1"/>
  <c r="B1989" i="8"/>
  <c r="C1989" i="8"/>
  <c r="D1989" i="8" s="1"/>
  <c r="B1990" i="8"/>
  <c r="C1990" i="8"/>
  <c r="D1990" i="8" s="1"/>
  <c r="B1991" i="8"/>
  <c r="C1991" i="8"/>
  <c r="D1991" i="8" s="1"/>
  <c r="B1992" i="8"/>
  <c r="C1992" i="8"/>
  <c r="D1992" i="8" s="1"/>
  <c r="B1993" i="8"/>
  <c r="C1993" i="8"/>
  <c r="D1993" i="8" s="1"/>
  <c r="B1994" i="8"/>
  <c r="C1994" i="8"/>
  <c r="D1994" i="8" s="1"/>
  <c r="B1995" i="8"/>
  <c r="C1995" i="8"/>
  <c r="D1995" i="8" s="1"/>
  <c r="B1996" i="8"/>
  <c r="C1996" i="8"/>
  <c r="D1996" i="8" s="1"/>
  <c r="B1997" i="8"/>
  <c r="C1997" i="8"/>
  <c r="D1997" i="8" s="1"/>
  <c r="B1998" i="8"/>
  <c r="C1998" i="8"/>
  <c r="D1998" i="8" s="1"/>
  <c r="B1999" i="8"/>
  <c r="C1999" i="8"/>
  <c r="D1999" i="8" s="1"/>
  <c r="B2000" i="8"/>
  <c r="C2000" i="8"/>
  <c r="D2000" i="8" s="1"/>
  <c r="B2001" i="8"/>
  <c r="C2001" i="8"/>
  <c r="D2001" i="8" s="1"/>
  <c r="B2002" i="8"/>
  <c r="C2002" i="8"/>
  <c r="D2002" i="8" s="1"/>
  <c r="B2003" i="8"/>
  <c r="C2003" i="8"/>
  <c r="D2003" i="8" s="1"/>
  <c r="B2004" i="8"/>
  <c r="C2004" i="8"/>
  <c r="D2004" i="8" s="1"/>
  <c r="B2005" i="8"/>
  <c r="C2005" i="8"/>
  <c r="D2005" i="8" s="1"/>
  <c r="F126" i="9" l="1"/>
  <c r="E15" i="9"/>
  <c r="F301" i="9"/>
  <c r="D470" i="8"/>
  <c r="D468" i="8"/>
  <c r="D466" i="8"/>
  <c r="D464" i="8"/>
  <c r="D462" i="8"/>
  <c r="D460" i="8"/>
  <c r="D458" i="8"/>
  <c r="D456" i="8"/>
  <c r="D454" i="8"/>
  <c r="D452" i="8"/>
  <c r="D450" i="8"/>
  <c r="D448" i="8"/>
  <c r="D446" i="8"/>
  <c r="D412" i="8"/>
  <c r="D380" i="8"/>
  <c r="D378" i="8"/>
  <c r="D376" i="8"/>
  <c r="D374" i="8"/>
  <c r="D368" i="8"/>
  <c r="D366" i="8"/>
  <c r="D362" i="8"/>
  <c r="D360" i="8"/>
  <c r="D358" i="8"/>
  <c r="D356" i="8"/>
  <c r="D352" i="8"/>
  <c r="D350" i="8"/>
  <c r="D348" i="8"/>
  <c r="D320" i="8"/>
  <c r="D300" i="8"/>
  <c r="D294" i="8"/>
  <c r="D292" i="8"/>
  <c r="D660" i="8"/>
  <c r="D658" i="8"/>
  <c r="D656" i="8"/>
  <c r="D654" i="8"/>
  <c r="D652" i="8"/>
  <c r="D650" i="8"/>
  <c r="D644" i="8"/>
  <c r="D642" i="8"/>
  <c r="D640" i="8"/>
  <c r="D638" i="8"/>
  <c r="D636" i="8"/>
  <c r="D634" i="8"/>
  <c r="D632" i="8"/>
  <c r="D630" i="8"/>
  <c r="D628" i="8"/>
  <c r="D626" i="8"/>
  <c r="D545" i="8"/>
  <c r="D543" i="8"/>
  <c r="D541" i="8"/>
  <c r="D539" i="8"/>
  <c r="D537" i="8"/>
  <c r="D501" i="8"/>
  <c r="D485" i="8"/>
  <c r="D483" i="8"/>
  <c r="D248" i="8"/>
  <c r="D566" i="8"/>
  <c r="D564" i="8"/>
  <c r="D562" i="8"/>
  <c r="D560" i="8"/>
  <c r="D558" i="8"/>
  <c r="D556" i="8"/>
  <c r="D554" i="8"/>
  <c r="D445" i="8"/>
  <c r="D429" i="8"/>
  <c r="D427" i="8"/>
  <c r="D425" i="8"/>
  <c r="D421" i="8"/>
  <c r="D419" i="8"/>
  <c r="D417" i="8"/>
  <c r="D415" i="8"/>
  <c r="D413" i="8"/>
  <c r="D486" i="8"/>
  <c r="D546" i="8"/>
  <c r="D612" i="8"/>
  <c r="D645" i="8"/>
  <c r="D653" i="8"/>
  <c r="D651" i="8"/>
  <c r="D649" i="8"/>
  <c r="D647" i="8"/>
  <c r="D624" i="8"/>
  <c r="D622" i="8"/>
  <c r="D620" i="8"/>
  <c r="D618" i="8"/>
  <c r="D616" i="8"/>
  <c r="D614" i="8"/>
  <c r="D591" i="8"/>
  <c r="D589" i="8"/>
  <c r="D587" i="8"/>
  <c r="D585" i="8"/>
  <c r="D583" i="8"/>
  <c r="D581" i="8"/>
  <c r="D579" i="8"/>
  <c r="D577" i="8"/>
  <c r="D575" i="8"/>
  <c r="D573" i="8"/>
  <c r="D571" i="8"/>
  <c r="D569" i="8"/>
  <c r="D567" i="8"/>
  <c r="D550" i="8"/>
  <c r="D548" i="8"/>
  <c r="D535" i="8"/>
  <c r="D533" i="8"/>
  <c r="D531" i="8"/>
  <c r="D529" i="8"/>
  <c r="D500" i="8"/>
  <c r="D498" i="8"/>
  <c r="D496" i="8"/>
  <c r="D494" i="8"/>
  <c r="D492" i="8"/>
  <c r="D490" i="8"/>
  <c r="D488" i="8"/>
  <c r="D479" i="8"/>
  <c r="D477" i="8"/>
  <c r="D475" i="8"/>
  <c r="D473" i="8"/>
  <c r="D471" i="8"/>
  <c r="D444" i="8"/>
  <c r="D442" i="8"/>
  <c r="D440" i="8"/>
  <c r="D438" i="8"/>
  <c r="D436" i="8"/>
  <c r="D434" i="8"/>
  <c r="D432" i="8"/>
  <c r="D430" i="8"/>
  <c r="D411" i="8"/>
  <c r="D409" i="8"/>
  <c r="D405" i="8"/>
  <c r="D403" i="8"/>
  <c r="D401" i="8"/>
  <c r="D399" i="8"/>
  <c r="D397" i="8"/>
  <c r="D395" i="8"/>
  <c r="D389" i="8"/>
  <c r="D387" i="8"/>
  <c r="D385" i="8"/>
  <c r="D280" i="8"/>
  <c r="D252" i="8"/>
  <c r="D250" i="8"/>
  <c r="D668" i="8"/>
  <c r="D666" i="8"/>
  <c r="D664" i="8"/>
  <c r="D662" i="8"/>
  <c r="D643" i="8"/>
  <c r="D641" i="8"/>
  <c r="D639" i="8"/>
  <c r="D637" i="8"/>
  <c r="D635" i="8"/>
  <c r="D633" i="8"/>
  <c r="D631" i="8"/>
  <c r="D629" i="8"/>
  <c r="D627" i="8"/>
  <c r="D610" i="8"/>
  <c r="D608" i="8"/>
  <c r="D606" i="8"/>
  <c r="D604" i="8"/>
  <c r="D602" i="8"/>
  <c r="D600" i="8"/>
  <c r="D598" i="8"/>
  <c r="D596" i="8"/>
  <c r="D594" i="8"/>
  <c r="D565" i="8"/>
  <c r="D563" i="8"/>
  <c r="D561" i="8"/>
  <c r="D559" i="8"/>
  <c r="D557" i="8"/>
  <c r="D555" i="8"/>
  <c r="D553" i="8"/>
  <c r="D544" i="8"/>
  <c r="D542" i="8"/>
  <c r="D540" i="8"/>
  <c r="D538" i="8"/>
  <c r="D527" i="8"/>
  <c r="D525" i="8"/>
  <c r="D523" i="8"/>
  <c r="D521" i="8"/>
  <c r="D519" i="8"/>
  <c r="D517" i="8"/>
  <c r="D515" i="8"/>
  <c r="D513" i="8"/>
  <c r="D511" i="8"/>
  <c r="D509" i="8"/>
  <c r="D507" i="8"/>
  <c r="D505" i="8"/>
  <c r="D503" i="8"/>
  <c r="D484" i="8"/>
  <c r="D482" i="8"/>
  <c r="D469" i="8"/>
  <c r="D467" i="8"/>
  <c r="D465" i="8"/>
  <c r="D463" i="8"/>
  <c r="D461" i="8"/>
  <c r="D459" i="8"/>
  <c r="D457" i="8"/>
  <c r="D455" i="8"/>
  <c r="D453" i="8"/>
  <c r="D451" i="8"/>
  <c r="D449" i="8"/>
  <c r="D447" i="8"/>
  <c r="D428" i="8"/>
  <c r="D426" i="8"/>
  <c r="D424" i="8"/>
  <c r="D422" i="8"/>
  <c r="D420" i="8"/>
  <c r="D416" i="8"/>
  <c r="D414" i="8"/>
  <c r="D373" i="8"/>
  <c r="D371" i="8"/>
  <c r="D369" i="8"/>
  <c r="D363" i="8"/>
  <c r="D357" i="8"/>
  <c r="D355" i="8"/>
  <c r="D353" i="8"/>
  <c r="D319" i="8"/>
  <c r="D313" i="8"/>
  <c r="D188" i="8"/>
  <c r="D186" i="8"/>
  <c r="D184" i="8"/>
  <c r="D132" i="8"/>
  <c r="D648" i="8"/>
  <c r="D646" i="8"/>
  <c r="D623" i="8"/>
  <c r="D621" i="8"/>
  <c r="D619" i="8"/>
  <c r="D617" i="8"/>
  <c r="D615" i="8"/>
  <c r="D613" i="8"/>
  <c r="D592" i="8"/>
  <c r="D590" i="8"/>
  <c r="D588" i="8"/>
  <c r="D586" i="8"/>
  <c r="D584" i="8"/>
  <c r="D582" i="8"/>
  <c r="D580" i="8"/>
  <c r="D578" i="8"/>
  <c r="D576" i="8"/>
  <c r="D574" i="8"/>
  <c r="D572" i="8"/>
  <c r="D570" i="8"/>
  <c r="D568" i="8"/>
  <c r="D551" i="8"/>
  <c r="D549" i="8"/>
  <c r="D547" i="8"/>
  <c r="D534" i="8"/>
  <c r="D532" i="8"/>
  <c r="D530" i="8"/>
  <c r="D499" i="8"/>
  <c r="D497" i="8"/>
  <c r="D495" i="8"/>
  <c r="D493" i="8"/>
  <c r="D491" i="8"/>
  <c r="D489" i="8"/>
  <c r="D487" i="8"/>
  <c r="D480" i="8"/>
  <c r="D478" i="8"/>
  <c r="D476" i="8"/>
  <c r="D474" i="8"/>
  <c r="D472" i="8"/>
  <c r="D443" i="8"/>
  <c r="D441" i="8"/>
  <c r="D439" i="8"/>
  <c r="D437" i="8"/>
  <c r="D435" i="8"/>
  <c r="D433" i="8"/>
  <c r="D431" i="8"/>
  <c r="D410" i="8"/>
  <c r="D408" i="8"/>
  <c r="D406" i="8"/>
  <c r="D404" i="8"/>
  <c r="D400" i="8"/>
  <c r="D398" i="8"/>
  <c r="D396" i="8"/>
  <c r="D394" i="8"/>
  <c r="D392" i="8"/>
  <c r="D390" i="8"/>
  <c r="D388" i="8"/>
  <c r="D384" i="8"/>
  <c r="D382" i="8"/>
  <c r="D271" i="8"/>
  <c r="D267" i="8"/>
  <c r="D265" i="8"/>
  <c r="D257" i="8"/>
  <c r="D255" i="8"/>
  <c r="D253" i="8"/>
  <c r="D274" i="8"/>
  <c r="D144" i="8"/>
  <c r="D333" i="8"/>
  <c r="D286" i="8"/>
  <c r="D211" i="8"/>
  <c r="D203" i="8"/>
  <c r="D201" i="8"/>
  <c r="D193" i="8"/>
  <c r="D191" i="8"/>
  <c r="D160" i="8"/>
  <c r="D240" i="8"/>
  <c r="D238" i="8"/>
  <c r="D230" i="8"/>
  <c r="D212" i="8"/>
  <c r="D346" i="8"/>
  <c r="D342" i="8"/>
  <c r="D328" i="8"/>
  <c r="D322" i="8"/>
  <c r="D289" i="8"/>
  <c r="D247" i="8"/>
  <c r="D181" i="8"/>
  <c r="D171" i="8"/>
  <c r="D169" i="8"/>
  <c r="F55" i="9"/>
  <c r="E55" i="9"/>
  <c r="F31" i="9"/>
  <c r="E31" i="9"/>
  <c r="D156" i="8"/>
  <c r="D152" i="8"/>
  <c r="D150" i="8"/>
  <c r="D143" i="8"/>
  <c r="D124" i="8"/>
  <c r="D120" i="8"/>
  <c r="D118" i="8"/>
  <c r="D116" i="8"/>
  <c r="D25" i="8"/>
  <c r="D23" i="8"/>
  <c r="D13" i="8"/>
  <c r="D12" i="8"/>
  <c r="D26" i="8"/>
  <c r="D340" i="8"/>
  <c r="D393" i="8"/>
  <c r="D383" i="8"/>
  <c r="D381" i="8"/>
  <c r="D379" i="8"/>
  <c r="D377" i="8"/>
  <c r="D372" i="8"/>
  <c r="D367" i="8"/>
  <c r="D365" i="8"/>
  <c r="D364" i="8"/>
  <c r="D361" i="8"/>
  <c r="D351" i="8"/>
  <c r="D349" i="8"/>
  <c r="D347" i="8"/>
  <c r="D345" i="8"/>
  <c r="D343" i="8"/>
  <c r="D341" i="8"/>
  <c r="D332" i="8"/>
  <c r="D327" i="8"/>
  <c r="D325" i="8"/>
  <c r="D314" i="8"/>
  <c r="D310" i="8"/>
  <c r="D308" i="8"/>
  <c r="D299" i="8"/>
  <c r="D297" i="8"/>
  <c r="D288" i="8"/>
  <c r="D285" i="8"/>
  <c r="D235" i="8"/>
  <c r="D233" i="8"/>
  <c r="D215" i="8"/>
  <c r="D213" i="8"/>
  <c r="D206" i="8"/>
  <c r="D198" i="8"/>
  <c r="D178" i="8"/>
  <c r="D176" i="8"/>
  <c r="D159" i="8"/>
  <c r="D423" i="8"/>
  <c r="D418" i="8"/>
  <c r="D407" i="8"/>
  <c r="D402" i="8"/>
  <c r="D391" i="8"/>
  <c r="D386" i="8"/>
  <c r="D375" i="8"/>
  <c r="D370" i="8"/>
  <c r="D359" i="8"/>
  <c r="D354" i="8"/>
  <c r="D337" i="8"/>
  <c r="D335" i="8"/>
  <c r="D330" i="8"/>
  <c r="D291" i="8"/>
  <c r="D262" i="8"/>
  <c r="D242" i="8"/>
  <c r="D183" i="8"/>
  <c r="D174" i="8"/>
  <c r="D237" i="8"/>
  <c r="D264" i="8"/>
  <c r="D269" i="8"/>
  <c r="D270" i="8"/>
  <c r="D272" i="8"/>
  <c r="D273" i="8"/>
  <c r="D296" i="8"/>
  <c r="D301" i="8"/>
  <c r="D302" i="8"/>
  <c r="D304" i="8"/>
  <c r="D312" i="8"/>
  <c r="D316" i="8"/>
  <c r="D318" i="8"/>
  <c r="D344" i="8"/>
  <c r="D260" i="8"/>
  <c r="D261" i="8"/>
  <c r="D276" i="8"/>
  <c r="D284" i="8"/>
  <c r="D290" i="8"/>
  <c r="D306" i="8"/>
  <c r="D317" i="8"/>
  <c r="D336" i="8"/>
  <c r="D8" i="8"/>
  <c r="D46" i="8"/>
  <c r="D114" i="8"/>
  <c r="D148" i="8"/>
  <c r="D128" i="8"/>
  <c r="D324" i="8"/>
  <c r="D323" i="8"/>
  <c r="D307" i="8"/>
  <c r="D305" i="8"/>
  <c r="D303" i="8"/>
  <c r="D282" i="8"/>
  <c r="D279" i="8"/>
  <c r="D277" i="8"/>
  <c r="D268" i="8"/>
  <c r="D244" i="8"/>
  <c r="D243" i="8"/>
  <c r="D225" i="8"/>
  <c r="D223" i="8"/>
  <c r="D221" i="8"/>
  <c r="D220" i="8"/>
  <c r="D218" i="8"/>
  <c r="D216" i="8"/>
  <c r="D210" i="8"/>
  <c r="D208" i="8"/>
  <c r="D180" i="8"/>
  <c r="D179" i="8"/>
  <c r="D147" i="8"/>
  <c r="D92" i="8"/>
  <c r="D167" i="8"/>
  <c r="D164" i="8"/>
  <c r="D139" i="8"/>
  <c r="D137" i="8"/>
  <c r="D135" i="8"/>
  <c r="D111" i="8"/>
  <c r="D97" i="8"/>
  <c r="D338" i="8"/>
  <c r="D331" i="8"/>
  <c r="D326" i="8"/>
  <c r="D321" i="8"/>
  <c r="D311" i="8"/>
  <c r="D309" i="8"/>
  <c r="D298" i="8"/>
  <c r="D295" i="8"/>
  <c r="D293" i="8"/>
  <c r="D287" i="8"/>
  <c r="D283" i="8"/>
  <c r="D281" i="8"/>
  <c r="D278" i="8"/>
  <c r="D275" i="8"/>
  <c r="D266" i="8"/>
  <c r="D263" i="8"/>
  <c r="D258" i="8"/>
  <c r="D256" i="8"/>
  <c r="D251" i="8"/>
  <c r="D246" i="8"/>
  <c r="D241" i="8"/>
  <c r="D231" i="8"/>
  <c r="D229" i="8"/>
  <c r="D228" i="8"/>
  <c r="D226" i="8"/>
  <c r="D224" i="8"/>
  <c r="D219" i="8"/>
  <c r="D214" i="8"/>
  <c r="D209" i="8"/>
  <c r="D199" i="8"/>
  <c r="D197" i="8"/>
  <c r="D196" i="8"/>
  <c r="D194" i="8"/>
  <c r="D192" i="8"/>
  <c r="D187" i="8"/>
  <c r="D182" i="8"/>
  <c r="D177" i="8"/>
  <c r="D162" i="8"/>
  <c r="D155" i="8"/>
  <c r="D153" i="8"/>
  <c r="D151" i="8"/>
  <c r="D123" i="8"/>
  <c r="D121" i="8"/>
  <c r="D119" i="8"/>
  <c r="D117" i="8"/>
  <c r="D339" i="8"/>
  <c r="D334" i="8"/>
  <c r="D329" i="8"/>
  <c r="D315" i="8"/>
  <c r="D259" i="8"/>
  <c r="D254" i="8"/>
  <c r="D249" i="8"/>
  <c r="D239" i="8"/>
  <c r="D236" i="8"/>
  <c r="D234" i="8"/>
  <c r="D232" i="8"/>
  <c r="D227" i="8"/>
  <c r="D222" i="8"/>
  <c r="D217" i="8"/>
  <c r="D207" i="8"/>
  <c r="D205" i="8"/>
  <c r="D204" i="8"/>
  <c r="D202" i="8"/>
  <c r="D200" i="8"/>
  <c r="D195" i="8"/>
  <c r="D190" i="8"/>
  <c r="D185" i="8"/>
  <c r="D175" i="8"/>
  <c r="D173" i="8"/>
  <c r="D172" i="8"/>
  <c r="D170" i="8"/>
  <c r="D168" i="8"/>
  <c r="D166" i="8"/>
  <c r="D165" i="8"/>
  <c r="D163" i="8"/>
  <c r="D149" i="8"/>
  <c r="D146" i="8"/>
  <c r="D140" i="8"/>
  <c r="D136" i="8"/>
  <c r="D134" i="8"/>
  <c r="D131" i="8"/>
  <c r="D81" i="8"/>
  <c r="D57" i="8"/>
  <c r="D55" i="8"/>
  <c r="D51" i="8"/>
  <c r="F2005" i="9"/>
  <c r="E2005" i="9"/>
  <c r="F1967" i="9"/>
  <c r="E1967" i="9"/>
  <c r="F1943" i="9"/>
  <c r="E1943" i="9"/>
  <c r="E1779" i="9"/>
  <c r="F1779" i="9"/>
  <c r="F1989" i="9"/>
  <c r="E1989" i="9"/>
  <c r="F1957" i="9"/>
  <c r="E1957" i="9"/>
  <c r="F1993" i="9"/>
  <c r="E1993" i="9"/>
  <c r="F1961" i="9"/>
  <c r="E1961" i="9"/>
  <c r="F1927" i="9"/>
  <c r="E1927" i="9"/>
  <c r="F1981" i="9"/>
  <c r="E1981" i="9"/>
  <c r="F1925" i="9"/>
  <c r="E1925" i="9"/>
  <c r="E1905" i="9"/>
  <c r="F1905" i="9"/>
  <c r="F1844" i="9"/>
  <c r="E1844" i="9"/>
  <c r="F1939" i="9"/>
  <c r="E1939" i="9"/>
  <c r="E1888" i="9"/>
  <c r="F1888" i="9"/>
  <c r="F1987" i="9"/>
  <c r="E1987" i="9"/>
  <c r="F1929" i="9"/>
  <c r="E1929" i="9"/>
  <c r="F1884" i="9"/>
  <c r="E1884" i="9"/>
  <c r="E1855" i="9"/>
  <c r="F1855" i="9"/>
  <c r="F1825" i="9"/>
  <c r="E1825" i="9"/>
  <c r="F1838" i="9"/>
  <c r="E1838" i="9"/>
  <c r="F1959" i="9"/>
  <c r="E1959" i="9"/>
  <c r="E1883" i="9"/>
  <c r="F1883" i="9"/>
  <c r="F1866" i="9"/>
  <c r="E1866" i="9"/>
  <c r="F1836" i="9"/>
  <c r="E1836" i="9"/>
  <c r="F1829" i="9"/>
  <c r="E1829" i="9"/>
  <c r="E1863" i="9"/>
  <c r="F1863" i="9"/>
  <c r="F1811" i="9"/>
  <c r="E1811" i="9"/>
  <c r="E1795" i="9"/>
  <c r="F1795" i="9"/>
  <c r="F1770" i="9"/>
  <c r="E1770" i="9"/>
  <c r="F1738" i="9"/>
  <c r="E1738" i="9"/>
  <c r="F1706" i="9"/>
  <c r="E1706" i="9"/>
  <c r="E1678" i="9"/>
  <c r="F1678" i="9"/>
  <c r="E1783" i="9"/>
  <c r="F1783" i="9"/>
  <c r="E1751" i="9"/>
  <c r="F1751" i="9"/>
  <c r="E1719" i="9"/>
  <c r="F1719" i="9"/>
  <c r="E1687" i="9"/>
  <c r="F1687" i="9"/>
  <c r="E1896" i="9"/>
  <c r="F1896" i="9"/>
  <c r="E1812" i="9"/>
  <c r="F1812" i="9"/>
  <c r="F1794" i="9"/>
  <c r="E1794" i="9"/>
  <c r="E1771" i="9"/>
  <c r="F1771" i="9"/>
  <c r="E1739" i="9"/>
  <c r="F1739" i="9"/>
  <c r="E1707" i="9"/>
  <c r="F1707" i="9"/>
  <c r="E1674" i="9"/>
  <c r="F1674" i="9"/>
  <c r="F1669" i="9"/>
  <c r="E1669" i="9"/>
  <c r="F1644" i="9"/>
  <c r="E1644" i="9"/>
  <c r="F1612" i="9"/>
  <c r="E1612" i="9"/>
  <c r="F1580" i="9"/>
  <c r="E1580" i="9"/>
  <c r="E1538" i="9"/>
  <c r="F1538" i="9"/>
  <c r="F1702" i="9"/>
  <c r="E1702" i="9"/>
  <c r="E1658" i="9"/>
  <c r="F1658" i="9"/>
  <c r="F1638" i="9"/>
  <c r="E1638" i="9"/>
  <c r="F1606" i="9"/>
  <c r="E1606" i="9"/>
  <c r="F1574" i="9"/>
  <c r="E1574" i="9"/>
  <c r="E1534" i="9"/>
  <c r="F1534" i="9"/>
  <c r="F1718" i="9"/>
  <c r="E1718" i="9"/>
  <c r="F1681" i="9"/>
  <c r="E1681" i="9"/>
  <c r="F1616" i="9"/>
  <c r="E1616" i="9"/>
  <c r="F1584" i="9"/>
  <c r="E1584" i="9"/>
  <c r="F1552" i="9"/>
  <c r="E1552" i="9"/>
  <c r="F1691" i="9"/>
  <c r="E1691" i="9"/>
  <c r="F1626" i="9"/>
  <c r="E1626" i="9"/>
  <c r="F1594" i="9"/>
  <c r="E1594" i="9"/>
  <c r="F1562" i="9"/>
  <c r="E1562" i="9"/>
  <c r="E1545" i="9"/>
  <c r="F1545" i="9"/>
  <c r="E1529" i="9"/>
  <c r="F1529" i="9"/>
  <c r="E1496" i="9"/>
  <c r="F1496" i="9"/>
  <c r="F1546" i="9"/>
  <c r="E1546" i="9"/>
  <c r="F1456" i="9"/>
  <c r="E1456" i="9"/>
  <c r="E1508" i="9"/>
  <c r="F1508" i="9"/>
  <c r="F1468" i="9"/>
  <c r="E1468" i="9"/>
  <c r="E1467" i="9"/>
  <c r="F1467" i="9"/>
  <c r="F1350" i="9"/>
  <c r="E1350" i="9"/>
  <c r="F1324" i="9"/>
  <c r="E1324" i="9"/>
  <c r="F1292" i="9"/>
  <c r="E1292" i="9"/>
  <c r="F1252" i="9"/>
  <c r="E1252" i="9"/>
  <c r="F1332" i="9"/>
  <c r="E1332" i="9"/>
  <c r="F1294" i="9"/>
  <c r="E1294" i="9"/>
  <c r="E1248" i="9"/>
  <c r="F1248" i="9"/>
  <c r="F1458" i="9"/>
  <c r="E1458" i="9"/>
  <c r="F1438" i="9"/>
  <c r="E1438" i="9"/>
  <c r="F1430" i="9"/>
  <c r="E1430" i="9"/>
  <c r="F1422" i="9"/>
  <c r="E1422" i="9"/>
  <c r="F1414" i="9"/>
  <c r="E1414" i="9"/>
  <c r="F1406" i="9"/>
  <c r="E1406" i="9"/>
  <c r="F1398" i="9"/>
  <c r="E1398" i="9"/>
  <c r="F1390" i="9"/>
  <c r="E1390" i="9"/>
  <c r="F1382" i="9"/>
  <c r="E1382" i="9"/>
  <c r="F1374" i="9"/>
  <c r="E1374" i="9"/>
  <c r="F1366" i="9"/>
  <c r="E1366" i="9"/>
  <c r="F1358" i="9"/>
  <c r="E1358" i="9"/>
  <c r="F1342" i="9"/>
  <c r="E1342" i="9"/>
  <c r="F1312" i="9"/>
  <c r="E1312" i="9"/>
  <c r="F1280" i="9"/>
  <c r="E1280" i="9"/>
  <c r="F1340" i="9"/>
  <c r="E1340" i="9"/>
  <c r="F1306" i="9"/>
  <c r="E1306" i="9"/>
  <c r="F1274" i="9"/>
  <c r="E1274" i="9"/>
  <c r="E1271" i="9"/>
  <c r="F1271" i="9"/>
  <c r="E1247" i="9"/>
  <c r="F1247" i="9"/>
  <c r="F1231" i="9"/>
  <c r="E1231" i="9"/>
  <c r="F1223" i="9"/>
  <c r="E1223" i="9"/>
  <c r="F1215" i="9"/>
  <c r="E1215" i="9"/>
  <c r="F1207" i="9"/>
  <c r="E1207" i="9"/>
  <c r="F1199" i="9"/>
  <c r="E1199" i="9"/>
  <c r="F1191" i="9"/>
  <c r="E1191" i="9"/>
  <c r="F1183" i="9"/>
  <c r="E1183" i="9"/>
  <c r="F1175" i="9"/>
  <c r="E1175" i="9"/>
  <c r="E1152" i="9"/>
  <c r="F1152" i="9"/>
  <c r="F1133" i="9"/>
  <c r="E1133" i="9"/>
  <c r="F1111" i="9"/>
  <c r="E1111" i="9"/>
  <c r="E1088" i="9"/>
  <c r="F1088" i="9"/>
  <c r="F1069" i="9"/>
  <c r="E1069" i="9"/>
  <c r="F1047" i="9"/>
  <c r="E1047" i="9"/>
  <c r="E1024" i="9"/>
  <c r="F1024" i="9"/>
  <c r="F1005" i="9"/>
  <c r="E1005" i="9"/>
  <c r="F983" i="9"/>
  <c r="E983" i="9"/>
  <c r="E960" i="9"/>
  <c r="F960" i="9"/>
  <c r="F941" i="9"/>
  <c r="E941" i="9"/>
  <c r="F1169" i="9"/>
  <c r="E1169" i="9"/>
  <c r="F1147" i="9"/>
  <c r="E1147" i="9"/>
  <c r="E1124" i="9"/>
  <c r="F1124" i="9"/>
  <c r="F1105" i="9"/>
  <c r="E1105" i="9"/>
  <c r="F1083" i="9"/>
  <c r="E1083" i="9"/>
  <c r="E1060" i="9"/>
  <c r="F1060" i="9"/>
  <c r="F1041" i="9"/>
  <c r="E1041" i="9"/>
  <c r="F1019" i="9"/>
  <c r="E1019" i="9"/>
  <c r="E996" i="9"/>
  <c r="F996" i="9"/>
  <c r="F977" i="9"/>
  <c r="E977" i="9"/>
  <c r="F955" i="9"/>
  <c r="E955" i="9"/>
  <c r="E932" i="9"/>
  <c r="F932" i="9"/>
  <c r="F1262" i="9"/>
  <c r="E1262" i="9"/>
  <c r="F1242" i="9"/>
  <c r="E1242" i="9"/>
  <c r="E1224" i="9"/>
  <c r="F1224" i="9"/>
  <c r="E1208" i="9"/>
  <c r="F1208" i="9"/>
  <c r="E1192" i="9"/>
  <c r="F1192" i="9"/>
  <c r="E1176" i="9"/>
  <c r="F1176" i="9"/>
  <c r="F1157" i="9"/>
  <c r="E1157" i="9"/>
  <c r="F1135" i="9"/>
  <c r="E1135" i="9"/>
  <c r="E1112" i="9"/>
  <c r="F1112" i="9"/>
  <c r="F1093" i="9"/>
  <c r="E1093" i="9"/>
  <c r="F1071" i="9"/>
  <c r="E1071" i="9"/>
  <c r="E1048" i="9"/>
  <c r="F1048" i="9"/>
  <c r="F1029" i="9"/>
  <c r="E1029" i="9"/>
  <c r="F1007" i="9"/>
  <c r="E1007" i="9"/>
  <c r="E984" i="9"/>
  <c r="F984" i="9"/>
  <c r="F965" i="9"/>
  <c r="E965" i="9"/>
  <c r="F943" i="9"/>
  <c r="E943" i="9"/>
  <c r="E920" i="9"/>
  <c r="F920" i="9"/>
  <c r="F1161" i="9"/>
  <c r="E1161" i="9"/>
  <c r="F1139" i="9"/>
  <c r="E1139" i="9"/>
  <c r="E1116" i="9"/>
  <c r="F1116" i="9"/>
  <c r="F1097" i="9"/>
  <c r="E1097" i="9"/>
  <c r="F1075" i="9"/>
  <c r="E1075" i="9"/>
  <c r="E1052" i="9"/>
  <c r="F1052" i="9"/>
  <c r="F1033" i="9"/>
  <c r="E1033" i="9"/>
  <c r="F1011" i="9"/>
  <c r="E1011" i="9"/>
  <c r="E988" i="9"/>
  <c r="F988" i="9"/>
  <c r="F969" i="9"/>
  <c r="E969" i="9"/>
  <c r="F947" i="9"/>
  <c r="E947" i="9"/>
  <c r="F929" i="9"/>
  <c r="E929" i="9"/>
  <c r="E814" i="9"/>
  <c r="F814" i="9"/>
  <c r="F758" i="9"/>
  <c r="E758" i="9"/>
  <c r="E754" i="9"/>
  <c r="F754" i="9"/>
  <c r="E898" i="9"/>
  <c r="F898" i="9"/>
  <c r="E882" i="9"/>
  <c r="F882" i="9"/>
  <c r="E866" i="9"/>
  <c r="F866" i="9"/>
  <c r="E850" i="9"/>
  <c r="F850" i="9"/>
  <c r="E834" i="9"/>
  <c r="F834" i="9"/>
  <c r="E818" i="9"/>
  <c r="F818" i="9"/>
  <c r="F782" i="9"/>
  <c r="E782" i="9"/>
  <c r="F778" i="9"/>
  <c r="E778" i="9"/>
  <c r="E789" i="9"/>
  <c r="F789" i="9"/>
  <c r="E757" i="9"/>
  <c r="F757" i="9"/>
  <c r="F502" i="9"/>
  <c r="E502" i="9"/>
  <c r="F470" i="9"/>
  <c r="E470" i="9"/>
  <c r="F438" i="9"/>
  <c r="E438" i="9"/>
  <c r="F406" i="9"/>
  <c r="E406" i="9"/>
  <c r="F356" i="9"/>
  <c r="E356" i="9"/>
  <c r="F472" i="9"/>
  <c r="E472" i="9"/>
  <c r="F440" i="9"/>
  <c r="E440" i="9"/>
  <c r="F408" i="9"/>
  <c r="E408" i="9"/>
  <c r="E368" i="9"/>
  <c r="F368" i="9"/>
  <c r="F780" i="9"/>
  <c r="E780" i="9"/>
  <c r="F748" i="9"/>
  <c r="E748" i="9"/>
  <c r="E734" i="9"/>
  <c r="F734" i="9"/>
  <c r="E726" i="9"/>
  <c r="F726" i="9"/>
  <c r="E718" i="9"/>
  <c r="F718" i="9"/>
  <c r="E710" i="9"/>
  <c r="F710" i="9"/>
  <c r="E702" i="9"/>
  <c r="F702" i="9"/>
  <c r="E694" i="9"/>
  <c r="F694" i="9"/>
  <c r="E686" i="9"/>
  <c r="F686" i="9"/>
  <c r="E678" i="9"/>
  <c r="F678" i="9"/>
  <c r="E670" i="9"/>
  <c r="F670" i="9"/>
  <c r="E662" i="9"/>
  <c r="F662" i="9"/>
  <c r="E654" i="9"/>
  <c r="F654" i="9"/>
  <c r="E646" i="9"/>
  <c r="F646" i="9"/>
  <c r="E638" i="9"/>
  <c r="F638" i="9"/>
  <c r="E630" i="9"/>
  <c r="F630" i="9"/>
  <c r="E622" i="9"/>
  <c r="F622" i="9"/>
  <c r="E614" i="9"/>
  <c r="F614" i="9"/>
  <c r="E606" i="9"/>
  <c r="F606" i="9"/>
  <c r="E598" i="9"/>
  <c r="F598" i="9"/>
  <c r="E590" i="9"/>
  <c r="F590" i="9"/>
  <c r="E582" i="9"/>
  <c r="F582" i="9"/>
  <c r="E574" i="9"/>
  <c r="F574" i="9"/>
  <c r="E566" i="9"/>
  <c r="F566" i="9"/>
  <c r="E558" i="9"/>
  <c r="F558" i="9"/>
  <c r="E550" i="9"/>
  <c r="F550" i="9"/>
  <c r="E542" i="9"/>
  <c r="F542" i="9"/>
  <c r="E534" i="9"/>
  <c r="F534" i="9"/>
  <c r="E526" i="9"/>
  <c r="F526" i="9"/>
  <c r="E518" i="9"/>
  <c r="F518" i="9"/>
  <c r="E510" i="9"/>
  <c r="F510" i="9"/>
  <c r="F482" i="9"/>
  <c r="E482" i="9"/>
  <c r="F450" i="9"/>
  <c r="E450" i="9"/>
  <c r="F418" i="9"/>
  <c r="E418" i="9"/>
  <c r="F386" i="9"/>
  <c r="E386" i="9"/>
  <c r="F508" i="9"/>
  <c r="E508" i="9"/>
  <c r="F476" i="9"/>
  <c r="E476" i="9"/>
  <c r="F444" i="9"/>
  <c r="E444" i="9"/>
  <c r="F412" i="9"/>
  <c r="E412" i="9"/>
  <c r="F376" i="9"/>
  <c r="E376" i="9"/>
  <c r="E371" i="9"/>
  <c r="F371" i="9"/>
  <c r="F343" i="9"/>
  <c r="E343" i="9"/>
  <c r="F335" i="9"/>
  <c r="E335" i="9"/>
  <c r="F319" i="9"/>
  <c r="E319" i="9"/>
  <c r="E305" i="9"/>
  <c r="F305" i="9"/>
  <c r="F287" i="9"/>
  <c r="E287" i="9"/>
  <c r="F271" i="9"/>
  <c r="E271" i="9"/>
  <c r="F255" i="9"/>
  <c r="E255" i="9"/>
  <c r="F239" i="9"/>
  <c r="E239" i="9"/>
  <c r="F223" i="9"/>
  <c r="E223" i="9"/>
  <c r="F207" i="9"/>
  <c r="E207" i="9"/>
  <c r="F191" i="9"/>
  <c r="E191" i="9"/>
  <c r="E173" i="9"/>
  <c r="F173" i="9"/>
  <c r="F163" i="9"/>
  <c r="E163" i="9"/>
  <c r="F125" i="9"/>
  <c r="E125" i="9"/>
  <c r="E70" i="9"/>
  <c r="F70" i="9"/>
  <c r="F152" i="9"/>
  <c r="E152" i="9"/>
  <c r="F135" i="9"/>
  <c r="E135" i="9"/>
  <c r="F119" i="9"/>
  <c r="E119" i="9"/>
  <c r="F103" i="9"/>
  <c r="E103" i="9"/>
  <c r="F87" i="9"/>
  <c r="E87" i="9"/>
  <c r="F71" i="9"/>
  <c r="E71" i="9"/>
  <c r="F47" i="9"/>
  <c r="E47" i="9"/>
  <c r="F23" i="9"/>
  <c r="E23" i="9"/>
  <c r="F93" i="9"/>
  <c r="E93" i="9"/>
  <c r="F378" i="9"/>
  <c r="E378" i="9"/>
  <c r="F346" i="9"/>
  <c r="E346" i="9"/>
  <c r="E138" i="9"/>
  <c r="F138" i="9"/>
  <c r="E122" i="9"/>
  <c r="F122" i="9"/>
  <c r="E106" i="9"/>
  <c r="F106" i="9"/>
  <c r="E90" i="9"/>
  <c r="F90" i="9"/>
  <c r="E74" i="9"/>
  <c r="F74" i="9"/>
  <c r="E58" i="9"/>
  <c r="F58" i="9"/>
  <c r="E42" i="9"/>
  <c r="F42" i="9"/>
  <c r="E26" i="9"/>
  <c r="F26" i="9"/>
  <c r="F19" i="9"/>
  <c r="E19" i="9"/>
  <c r="F85" i="9"/>
  <c r="E85" i="9"/>
  <c r="E153" i="9"/>
  <c r="F153" i="9"/>
  <c r="E140" i="9"/>
  <c r="F140" i="9"/>
  <c r="F115" i="9"/>
  <c r="E115" i="9"/>
  <c r="F99" i="9"/>
  <c r="E99" i="9"/>
  <c r="E84" i="9"/>
  <c r="F84" i="9"/>
  <c r="E68" i="9"/>
  <c r="F68" i="9"/>
  <c r="E52" i="9"/>
  <c r="F52" i="9"/>
  <c r="F43" i="9"/>
  <c r="E43" i="9"/>
  <c r="F27" i="9"/>
  <c r="E27" i="9"/>
  <c r="E389" i="9"/>
  <c r="F389" i="9"/>
  <c r="E421" i="9"/>
  <c r="F421" i="9"/>
  <c r="E453" i="9"/>
  <c r="F453" i="9"/>
  <c r="E485" i="9"/>
  <c r="F485" i="9"/>
  <c r="F164" i="9"/>
  <c r="E164" i="9"/>
  <c r="F180" i="9"/>
  <c r="E180" i="9"/>
  <c r="F196" i="9"/>
  <c r="E196" i="9"/>
  <c r="F212" i="9"/>
  <c r="E212" i="9"/>
  <c r="F228" i="9"/>
  <c r="E228" i="9"/>
  <c r="F244" i="9"/>
  <c r="E244" i="9"/>
  <c r="F260" i="9"/>
  <c r="E260" i="9"/>
  <c r="F276" i="9"/>
  <c r="E276" i="9"/>
  <c r="F292" i="9"/>
  <c r="E292" i="9"/>
  <c r="F308" i="9"/>
  <c r="E308" i="9"/>
  <c r="F324" i="9"/>
  <c r="E324" i="9"/>
  <c r="F340" i="9"/>
  <c r="E340" i="9"/>
  <c r="F361" i="9"/>
  <c r="E361" i="9"/>
  <c r="E387" i="9"/>
  <c r="F387" i="9"/>
  <c r="E419" i="9"/>
  <c r="F419" i="9"/>
  <c r="E451" i="9"/>
  <c r="F451" i="9"/>
  <c r="E483" i="9"/>
  <c r="F483" i="9"/>
  <c r="E349" i="9"/>
  <c r="F349" i="9"/>
  <c r="E393" i="9"/>
  <c r="F393" i="9"/>
  <c r="E425" i="9"/>
  <c r="F425" i="9"/>
  <c r="E457" i="9"/>
  <c r="F457" i="9"/>
  <c r="E489" i="9"/>
  <c r="F489" i="9"/>
  <c r="E150" i="9"/>
  <c r="F150" i="9"/>
  <c r="F166" i="9"/>
  <c r="E166" i="9"/>
  <c r="F182" i="9"/>
  <c r="E182" i="9"/>
  <c r="F198" i="9"/>
  <c r="E198" i="9"/>
  <c r="F214" i="9"/>
  <c r="E214" i="9"/>
  <c r="F230" i="9"/>
  <c r="E230" i="9"/>
  <c r="F246" i="9"/>
  <c r="E246" i="9"/>
  <c r="F262" i="9"/>
  <c r="E262" i="9"/>
  <c r="F278" i="9"/>
  <c r="E278" i="9"/>
  <c r="F294" i="9"/>
  <c r="E294" i="9"/>
  <c r="F310" i="9"/>
  <c r="E310" i="9"/>
  <c r="F326" i="9"/>
  <c r="E326" i="9"/>
  <c r="F342" i="9"/>
  <c r="E342" i="9"/>
  <c r="F366" i="9"/>
  <c r="E366" i="9"/>
  <c r="E383" i="9"/>
  <c r="F383" i="9"/>
  <c r="E415" i="9"/>
  <c r="F415" i="9"/>
  <c r="E447" i="9"/>
  <c r="F447" i="9"/>
  <c r="E479" i="9"/>
  <c r="F479" i="9"/>
  <c r="F759" i="9"/>
  <c r="E759" i="9"/>
  <c r="F513" i="9"/>
  <c r="E513" i="9"/>
  <c r="F529" i="9"/>
  <c r="E529" i="9"/>
  <c r="F545" i="9"/>
  <c r="E545" i="9"/>
  <c r="F561" i="9"/>
  <c r="E561" i="9"/>
  <c r="F577" i="9"/>
  <c r="E577" i="9"/>
  <c r="F593" i="9"/>
  <c r="E593" i="9"/>
  <c r="F609" i="9"/>
  <c r="E609" i="9"/>
  <c r="F625" i="9"/>
  <c r="E625" i="9"/>
  <c r="F641" i="9"/>
  <c r="E641" i="9"/>
  <c r="F657" i="9"/>
  <c r="E657" i="9"/>
  <c r="F673" i="9"/>
  <c r="E673" i="9"/>
  <c r="F689" i="9"/>
  <c r="E689" i="9"/>
  <c r="F705" i="9"/>
  <c r="E705" i="9"/>
  <c r="F721" i="9"/>
  <c r="E721" i="9"/>
  <c r="F737" i="9"/>
  <c r="E737" i="9"/>
  <c r="F760" i="9"/>
  <c r="E760" i="9"/>
  <c r="E777" i="9"/>
  <c r="F777" i="9"/>
  <c r="F795" i="9"/>
  <c r="E795" i="9"/>
  <c r="F813" i="9"/>
  <c r="E813" i="9"/>
  <c r="E799" i="9"/>
  <c r="F799" i="9"/>
  <c r="F515" i="9"/>
  <c r="E515" i="9"/>
  <c r="F531" i="9"/>
  <c r="E531" i="9"/>
  <c r="F547" i="9"/>
  <c r="E547" i="9"/>
  <c r="F563" i="9"/>
  <c r="E563" i="9"/>
  <c r="F579" i="9"/>
  <c r="E579" i="9"/>
  <c r="F595" i="9"/>
  <c r="E595" i="9"/>
  <c r="F611" i="9"/>
  <c r="E611" i="9"/>
  <c r="F627" i="9"/>
  <c r="E627" i="9"/>
  <c r="F643" i="9"/>
  <c r="E643" i="9"/>
  <c r="F659" i="9"/>
  <c r="E659" i="9"/>
  <c r="F675" i="9"/>
  <c r="E675" i="9"/>
  <c r="F691" i="9"/>
  <c r="E691" i="9"/>
  <c r="F707" i="9"/>
  <c r="E707" i="9"/>
  <c r="F723" i="9"/>
  <c r="E723" i="9"/>
  <c r="F739" i="9"/>
  <c r="E739" i="9"/>
  <c r="F768" i="9"/>
  <c r="E768" i="9"/>
  <c r="E785" i="9"/>
  <c r="F785" i="9"/>
  <c r="F808" i="9"/>
  <c r="E808" i="9"/>
  <c r="F821" i="9"/>
  <c r="E821" i="9"/>
  <c r="F832" i="9"/>
  <c r="E832" i="9"/>
  <c r="F848" i="9"/>
  <c r="E848" i="9"/>
  <c r="F864" i="9"/>
  <c r="E864" i="9"/>
  <c r="F880" i="9"/>
  <c r="E880" i="9"/>
  <c r="F896" i="9"/>
  <c r="E896" i="9"/>
  <c r="F938" i="9"/>
  <c r="E938" i="9"/>
  <c r="F1002" i="9"/>
  <c r="E1002" i="9"/>
  <c r="F1066" i="9"/>
  <c r="E1066" i="9"/>
  <c r="F1130" i="9"/>
  <c r="E1130" i="9"/>
  <c r="F829" i="9"/>
  <c r="E829" i="9"/>
  <c r="F845" i="9"/>
  <c r="E845" i="9"/>
  <c r="F861" i="9"/>
  <c r="E861" i="9"/>
  <c r="F877" i="9"/>
  <c r="E877" i="9"/>
  <c r="F893" i="9"/>
  <c r="E893" i="9"/>
  <c r="F910" i="9"/>
  <c r="E910" i="9"/>
  <c r="F934" i="9"/>
  <c r="E934" i="9"/>
  <c r="F998" i="9"/>
  <c r="E998" i="9"/>
  <c r="F1062" i="9"/>
  <c r="E1062" i="9"/>
  <c r="F1126" i="9"/>
  <c r="E1126" i="9"/>
  <c r="E914" i="9"/>
  <c r="F914" i="9"/>
  <c r="F994" i="9"/>
  <c r="E994" i="9"/>
  <c r="F1058" i="9"/>
  <c r="E1058" i="9"/>
  <c r="F1122" i="9"/>
  <c r="E1122" i="9"/>
  <c r="F803" i="9"/>
  <c r="E803" i="9"/>
  <c r="E819" i="9"/>
  <c r="F819" i="9"/>
  <c r="F835" i="9"/>
  <c r="E835" i="9"/>
  <c r="F851" i="9"/>
  <c r="E851" i="9"/>
  <c r="F867" i="9"/>
  <c r="E867" i="9"/>
  <c r="F883" i="9"/>
  <c r="E883" i="9"/>
  <c r="F899" i="9"/>
  <c r="E899" i="9"/>
  <c r="E916" i="9"/>
  <c r="F916" i="9"/>
  <c r="F927" i="9"/>
  <c r="E927" i="9"/>
  <c r="F990" i="9"/>
  <c r="E990" i="9"/>
  <c r="F1054" i="9"/>
  <c r="E1054" i="9"/>
  <c r="F1118" i="9"/>
  <c r="E1118" i="9"/>
  <c r="F1178" i="9"/>
  <c r="E1178" i="9"/>
  <c r="F1194" i="9"/>
  <c r="E1194" i="9"/>
  <c r="F1210" i="9"/>
  <c r="E1210" i="9"/>
  <c r="F1226" i="9"/>
  <c r="E1226" i="9"/>
  <c r="F1237" i="9"/>
  <c r="E1237" i="9"/>
  <c r="F1266" i="9"/>
  <c r="E1266" i="9"/>
  <c r="E1283" i="9"/>
  <c r="F1283" i="9"/>
  <c r="E1315" i="9"/>
  <c r="F1315" i="9"/>
  <c r="F1241" i="9"/>
  <c r="E1241" i="9"/>
  <c r="E1289" i="9"/>
  <c r="F1289" i="9"/>
  <c r="E1321" i="9"/>
  <c r="F1321" i="9"/>
  <c r="E1261" i="9"/>
  <c r="F1261" i="9"/>
  <c r="E1303" i="9"/>
  <c r="F1303" i="9"/>
  <c r="F1249" i="9"/>
  <c r="E1249" i="9"/>
  <c r="E1293" i="9"/>
  <c r="F1293" i="9"/>
  <c r="F1335" i="9"/>
  <c r="E1335" i="9"/>
  <c r="F1363" i="9"/>
  <c r="E1363" i="9"/>
  <c r="F1379" i="9"/>
  <c r="E1379" i="9"/>
  <c r="F1395" i="9"/>
  <c r="E1395" i="9"/>
  <c r="F1411" i="9"/>
  <c r="E1411" i="9"/>
  <c r="F1427" i="9"/>
  <c r="E1427" i="9"/>
  <c r="F1446" i="9"/>
  <c r="E1446" i="9"/>
  <c r="E1463" i="9"/>
  <c r="F1463" i="9"/>
  <c r="F1481" i="9"/>
  <c r="E1481" i="9"/>
  <c r="F1503" i="9"/>
  <c r="E1503" i="9"/>
  <c r="F1453" i="9"/>
  <c r="E1453" i="9"/>
  <c r="E1541" i="9"/>
  <c r="F1541" i="9"/>
  <c r="E1337" i="9"/>
  <c r="F1337" i="9"/>
  <c r="E1353" i="9"/>
  <c r="F1353" i="9"/>
  <c r="E1369" i="9"/>
  <c r="F1369" i="9"/>
  <c r="E1385" i="9"/>
  <c r="F1385" i="9"/>
  <c r="E1401" i="9"/>
  <c r="F1401" i="9"/>
  <c r="E1417" i="9"/>
  <c r="F1417" i="9"/>
  <c r="E1433" i="9"/>
  <c r="F1433" i="9"/>
  <c r="E1455" i="9"/>
  <c r="F1455" i="9"/>
  <c r="E1473" i="9"/>
  <c r="F1473" i="9"/>
  <c r="F1491" i="9"/>
  <c r="E1491" i="9"/>
  <c r="F1507" i="9"/>
  <c r="E1507" i="9"/>
  <c r="F1461" i="9"/>
  <c r="E1461" i="9"/>
  <c r="E1521" i="9"/>
  <c r="F1521" i="9"/>
  <c r="F1539" i="9"/>
  <c r="E1539" i="9"/>
  <c r="E1579" i="9"/>
  <c r="F1579" i="9"/>
  <c r="E1611" i="9"/>
  <c r="F1611" i="9"/>
  <c r="F1641" i="9"/>
  <c r="E1641" i="9"/>
  <c r="E1553" i="9"/>
  <c r="F1553" i="9"/>
  <c r="E1585" i="9"/>
  <c r="F1585" i="9"/>
  <c r="E1617" i="9"/>
  <c r="F1617" i="9"/>
  <c r="F1709" i="9"/>
  <c r="E1709" i="9"/>
  <c r="E1547" i="9"/>
  <c r="F1547" i="9"/>
  <c r="E1575" i="9"/>
  <c r="F1575" i="9"/>
  <c r="E1607" i="9"/>
  <c r="F1607" i="9"/>
  <c r="E1646" i="9"/>
  <c r="F1646" i="9"/>
  <c r="F1497" i="9"/>
  <c r="E1497" i="9"/>
  <c r="F1516" i="9"/>
  <c r="E1516" i="9"/>
  <c r="E1533" i="9"/>
  <c r="F1533" i="9"/>
  <c r="E1557" i="9"/>
  <c r="F1557" i="9"/>
  <c r="E1589" i="9"/>
  <c r="F1589" i="9"/>
  <c r="E1621" i="9"/>
  <c r="F1621" i="9"/>
  <c r="E1662" i="9"/>
  <c r="F1662" i="9"/>
  <c r="F1676" i="9"/>
  <c r="E1676" i="9"/>
  <c r="F1721" i="9"/>
  <c r="E1721" i="9"/>
  <c r="F1785" i="9"/>
  <c r="E1785" i="9"/>
  <c r="E1654" i="9"/>
  <c r="F1654" i="9"/>
  <c r="F1733" i="9"/>
  <c r="E1733" i="9"/>
  <c r="F1660" i="9"/>
  <c r="E1660" i="9"/>
  <c r="F1689" i="9"/>
  <c r="E1689" i="9"/>
  <c r="F1729" i="9"/>
  <c r="E1729" i="9"/>
  <c r="F1789" i="9"/>
  <c r="E1789" i="9"/>
  <c r="F1805" i="9"/>
  <c r="E1805" i="9"/>
  <c r="F1826" i="9"/>
  <c r="E1826" i="9"/>
  <c r="F1846" i="9"/>
  <c r="E1846" i="9"/>
  <c r="F1878" i="9"/>
  <c r="E1878" i="9"/>
  <c r="F1960" i="9"/>
  <c r="E1960" i="9"/>
  <c r="F1881" i="9"/>
  <c r="E1881" i="9"/>
  <c r="E1818" i="9"/>
  <c r="F1818" i="9"/>
  <c r="F1890" i="9"/>
  <c r="E1890" i="9"/>
  <c r="E1932" i="9"/>
  <c r="F1932" i="9"/>
  <c r="F1708" i="9"/>
  <c r="E1708" i="9"/>
  <c r="F1724" i="9"/>
  <c r="E1724" i="9"/>
  <c r="F1740" i="9"/>
  <c r="E1740" i="9"/>
  <c r="F1756" i="9"/>
  <c r="E1756" i="9"/>
  <c r="F1772" i="9"/>
  <c r="E1772" i="9"/>
  <c r="F1788" i="9"/>
  <c r="E1788" i="9"/>
  <c r="F1804" i="9"/>
  <c r="E1804" i="9"/>
  <c r="F1822" i="9"/>
  <c r="E1822" i="9"/>
  <c r="F1865" i="9"/>
  <c r="E1865" i="9"/>
  <c r="E1837" i="9"/>
  <c r="F1837" i="9"/>
  <c r="E1902" i="9"/>
  <c r="F1902" i="9"/>
  <c r="F1857" i="9"/>
  <c r="E1857" i="9"/>
  <c r="E1908" i="9"/>
  <c r="F1908" i="9"/>
  <c r="E1930" i="9"/>
  <c r="F1930" i="9"/>
  <c r="F1988" i="9"/>
  <c r="E1988" i="9"/>
  <c r="F1936" i="9"/>
  <c r="E1936" i="9"/>
  <c r="F2000" i="9"/>
  <c r="E2000" i="9"/>
  <c r="F1980" i="9"/>
  <c r="E1980" i="9"/>
  <c r="E1946" i="9"/>
  <c r="F1946" i="9"/>
  <c r="E1962" i="9"/>
  <c r="F1962" i="9"/>
  <c r="E1978" i="9"/>
  <c r="F1978" i="9"/>
  <c r="E1994" i="9"/>
  <c r="F1994" i="9"/>
  <c r="F1995" i="9"/>
  <c r="E1995" i="9"/>
  <c r="E325" i="9"/>
  <c r="F325" i="9"/>
  <c r="F311" i="9"/>
  <c r="E311" i="9"/>
  <c r="E297" i="9"/>
  <c r="F297" i="9"/>
  <c r="E285" i="9"/>
  <c r="F285" i="9"/>
  <c r="E269" i="9"/>
  <c r="F269" i="9"/>
  <c r="E253" i="9"/>
  <c r="F253" i="9"/>
  <c r="E237" i="9"/>
  <c r="F237" i="9"/>
  <c r="E221" i="9"/>
  <c r="F221" i="9"/>
  <c r="E205" i="9"/>
  <c r="F205" i="9"/>
  <c r="E189" i="9"/>
  <c r="F189" i="9"/>
  <c r="E157" i="9"/>
  <c r="F157" i="9"/>
  <c r="E102" i="9"/>
  <c r="F102" i="9"/>
  <c r="F37" i="9"/>
  <c r="E37" i="9"/>
  <c r="F1933" i="9"/>
  <c r="E1933" i="9"/>
  <c r="F1895" i="9"/>
  <c r="E1895" i="9"/>
  <c r="F1979" i="9"/>
  <c r="E1979" i="9"/>
  <c r="F1947" i="9"/>
  <c r="E1947" i="9"/>
  <c r="F1983" i="9"/>
  <c r="E1983" i="9"/>
  <c r="F1951" i="9"/>
  <c r="E1951" i="9"/>
  <c r="F1919" i="9"/>
  <c r="E1919" i="9"/>
  <c r="F1975" i="9"/>
  <c r="E1975" i="9"/>
  <c r="F1921" i="9"/>
  <c r="E1921" i="9"/>
  <c r="F1892" i="9"/>
  <c r="E1892" i="9"/>
  <c r="F2001" i="9"/>
  <c r="E2001" i="9"/>
  <c r="F1937" i="9"/>
  <c r="E1937" i="9"/>
  <c r="E1872" i="9"/>
  <c r="F1872" i="9"/>
  <c r="F1985" i="9"/>
  <c r="E1985" i="9"/>
  <c r="F1903" i="9"/>
  <c r="E1903" i="9"/>
  <c r="F1882" i="9"/>
  <c r="E1882" i="9"/>
  <c r="F1852" i="9"/>
  <c r="E1852" i="9"/>
  <c r="F1809" i="9"/>
  <c r="E1809" i="9"/>
  <c r="E1833" i="9"/>
  <c r="F1833" i="9"/>
  <c r="F1955" i="9"/>
  <c r="E1955" i="9"/>
  <c r="F1880" i="9"/>
  <c r="E1880" i="9"/>
  <c r="E1851" i="9"/>
  <c r="F1851" i="9"/>
  <c r="F1817" i="9"/>
  <c r="E1817" i="9"/>
  <c r="F1813" i="9"/>
  <c r="E1813" i="9"/>
  <c r="F1831" i="9"/>
  <c r="E1831" i="9"/>
  <c r="E1807" i="9"/>
  <c r="F1807" i="9"/>
  <c r="E1791" i="9"/>
  <c r="F1791" i="9"/>
  <c r="E1763" i="9"/>
  <c r="F1763" i="9"/>
  <c r="E1731" i="9"/>
  <c r="F1731" i="9"/>
  <c r="E1699" i="9"/>
  <c r="F1699" i="9"/>
  <c r="E1670" i="9"/>
  <c r="F1670" i="9"/>
  <c r="F1774" i="9"/>
  <c r="E1774" i="9"/>
  <c r="F1742" i="9"/>
  <c r="E1742" i="9"/>
  <c r="F1710" i="9"/>
  <c r="E1710" i="9"/>
  <c r="E1679" i="9"/>
  <c r="F1679" i="9"/>
  <c r="F1862" i="9"/>
  <c r="E1862" i="9"/>
  <c r="F1806" i="9"/>
  <c r="E1806" i="9"/>
  <c r="F1790" i="9"/>
  <c r="E1790" i="9"/>
  <c r="F1762" i="9"/>
  <c r="E1762" i="9"/>
  <c r="F1730" i="9"/>
  <c r="E1730" i="9"/>
  <c r="F1698" i="9"/>
  <c r="E1698" i="9"/>
  <c r="F1655" i="9"/>
  <c r="E1655" i="9"/>
  <c r="F1667" i="9"/>
  <c r="E1667" i="9"/>
  <c r="F1636" i="9"/>
  <c r="E1636" i="9"/>
  <c r="F1604" i="9"/>
  <c r="E1604" i="9"/>
  <c r="F1572" i="9"/>
  <c r="E1572" i="9"/>
  <c r="E1522" i="9"/>
  <c r="F1522" i="9"/>
  <c r="F1677" i="9"/>
  <c r="E1677" i="9"/>
  <c r="F1651" i="9"/>
  <c r="E1651" i="9"/>
  <c r="F1630" i="9"/>
  <c r="E1630" i="9"/>
  <c r="F1598" i="9"/>
  <c r="E1598" i="9"/>
  <c r="F1566" i="9"/>
  <c r="E1566" i="9"/>
  <c r="E1518" i="9"/>
  <c r="F1518" i="9"/>
  <c r="E1711" i="9"/>
  <c r="F1711" i="9"/>
  <c r="E1666" i="9"/>
  <c r="F1666" i="9"/>
  <c r="F1608" i="9"/>
  <c r="E1608" i="9"/>
  <c r="F1576" i="9"/>
  <c r="E1576" i="9"/>
  <c r="F1734" i="9"/>
  <c r="E1734" i="9"/>
  <c r="E1650" i="9"/>
  <c r="F1650" i="9"/>
  <c r="F1618" i="9"/>
  <c r="E1618" i="9"/>
  <c r="F1586" i="9"/>
  <c r="E1586" i="9"/>
  <c r="F1554" i="9"/>
  <c r="E1554" i="9"/>
  <c r="F1480" i="9"/>
  <c r="E1480" i="9"/>
  <c r="F1514" i="9"/>
  <c r="E1514" i="9"/>
  <c r="E1476" i="9"/>
  <c r="F1476" i="9"/>
  <c r="F1544" i="9"/>
  <c r="E1544" i="9"/>
  <c r="F1530" i="9"/>
  <c r="E1530" i="9"/>
  <c r="E1500" i="9"/>
  <c r="F1500" i="9"/>
  <c r="F1452" i="9"/>
  <c r="E1452" i="9"/>
  <c r="E1459" i="9"/>
  <c r="F1459" i="9"/>
  <c r="F1344" i="9"/>
  <c r="E1344" i="9"/>
  <c r="F1316" i="9"/>
  <c r="E1316" i="9"/>
  <c r="F1284" i="9"/>
  <c r="E1284" i="9"/>
  <c r="F1236" i="9"/>
  <c r="E1236" i="9"/>
  <c r="F1318" i="9"/>
  <c r="E1318" i="9"/>
  <c r="F1286" i="9"/>
  <c r="E1286" i="9"/>
  <c r="F1482" i="9"/>
  <c r="E1482" i="9"/>
  <c r="F1450" i="9"/>
  <c r="E1450" i="9"/>
  <c r="F1436" i="9"/>
  <c r="E1436" i="9"/>
  <c r="F1428" i="9"/>
  <c r="E1428" i="9"/>
  <c r="F1420" i="9"/>
  <c r="E1420" i="9"/>
  <c r="F1412" i="9"/>
  <c r="E1412" i="9"/>
  <c r="F1404" i="9"/>
  <c r="E1404" i="9"/>
  <c r="F1396" i="9"/>
  <c r="E1396" i="9"/>
  <c r="F1388" i="9"/>
  <c r="E1388" i="9"/>
  <c r="F1380" i="9"/>
  <c r="E1380" i="9"/>
  <c r="F1372" i="9"/>
  <c r="E1372" i="9"/>
  <c r="F1364" i="9"/>
  <c r="E1364" i="9"/>
  <c r="F1356" i="9"/>
  <c r="E1356" i="9"/>
  <c r="F1336" i="9"/>
  <c r="E1336" i="9"/>
  <c r="F1304" i="9"/>
  <c r="E1304" i="9"/>
  <c r="F1260" i="9"/>
  <c r="E1260" i="9"/>
  <c r="F1330" i="9"/>
  <c r="E1330" i="9"/>
  <c r="F1298" i="9"/>
  <c r="E1298" i="9"/>
  <c r="F1272" i="9"/>
  <c r="E1272" i="9"/>
  <c r="E1263" i="9"/>
  <c r="F1263" i="9"/>
  <c r="E1243" i="9"/>
  <c r="F1243" i="9"/>
  <c r="F1229" i="9"/>
  <c r="E1229" i="9"/>
  <c r="F1221" i="9"/>
  <c r="E1221" i="9"/>
  <c r="F1213" i="9"/>
  <c r="E1213" i="9"/>
  <c r="F1205" i="9"/>
  <c r="E1205" i="9"/>
  <c r="F1197" i="9"/>
  <c r="E1197" i="9"/>
  <c r="F1189" i="9"/>
  <c r="E1189" i="9"/>
  <c r="F1181" i="9"/>
  <c r="E1181" i="9"/>
  <c r="E1168" i="9"/>
  <c r="F1168" i="9"/>
  <c r="F1149" i="9"/>
  <c r="E1149" i="9"/>
  <c r="F1127" i="9"/>
  <c r="E1127" i="9"/>
  <c r="E1104" i="9"/>
  <c r="F1104" i="9"/>
  <c r="F1085" i="9"/>
  <c r="E1085" i="9"/>
  <c r="F1063" i="9"/>
  <c r="E1063" i="9"/>
  <c r="E1040" i="9"/>
  <c r="F1040" i="9"/>
  <c r="F1021" i="9"/>
  <c r="E1021" i="9"/>
  <c r="F999" i="9"/>
  <c r="E999" i="9"/>
  <c r="E976" i="9"/>
  <c r="F976" i="9"/>
  <c r="F957" i="9"/>
  <c r="E957" i="9"/>
  <c r="F935" i="9"/>
  <c r="E935" i="9"/>
  <c r="F1163" i="9"/>
  <c r="E1163" i="9"/>
  <c r="E1140" i="9"/>
  <c r="F1140" i="9"/>
  <c r="F1121" i="9"/>
  <c r="E1121" i="9"/>
  <c r="F1099" i="9"/>
  <c r="E1099" i="9"/>
  <c r="E1076" i="9"/>
  <c r="F1076" i="9"/>
  <c r="F1057" i="9"/>
  <c r="E1057" i="9"/>
  <c r="F1035" i="9"/>
  <c r="E1035" i="9"/>
  <c r="E1012" i="9"/>
  <c r="F1012" i="9"/>
  <c r="F993" i="9"/>
  <c r="E993" i="9"/>
  <c r="F971" i="9"/>
  <c r="E971" i="9"/>
  <c r="E948" i="9"/>
  <c r="F948" i="9"/>
  <c r="E925" i="9"/>
  <c r="F925" i="9"/>
  <c r="F1258" i="9"/>
  <c r="E1258" i="9"/>
  <c r="F1238" i="9"/>
  <c r="E1238" i="9"/>
  <c r="E1220" i="9"/>
  <c r="F1220" i="9"/>
  <c r="E1204" i="9"/>
  <c r="F1204" i="9"/>
  <c r="E1188" i="9"/>
  <c r="F1188" i="9"/>
  <c r="F1173" i="9"/>
  <c r="E1173" i="9"/>
  <c r="F1151" i="9"/>
  <c r="E1151" i="9"/>
  <c r="E1128" i="9"/>
  <c r="F1128" i="9"/>
  <c r="F1109" i="9"/>
  <c r="E1109" i="9"/>
  <c r="F1087" i="9"/>
  <c r="E1087" i="9"/>
  <c r="E1064" i="9"/>
  <c r="F1064" i="9"/>
  <c r="F1045" i="9"/>
  <c r="E1045" i="9"/>
  <c r="F1023" i="9"/>
  <c r="E1023" i="9"/>
  <c r="E1000" i="9"/>
  <c r="F1000" i="9"/>
  <c r="F981" i="9"/>
  <c r="E981" i="9"/>
  <c r="F959" i="9"/>
  <c r="E959" i="9"/>
  <c r="E936" i="9"/>
  <c r="F936" i="9"/>
  <c r="F913" i="9"/>
  <c r="E913" i="9"/>
  <c r="F1155" i="9"/>
  <c r="E1155" i="9"/>
  <c r="E1132" i="9"/>
  <c r="F1132" i="9"/>
  <c r="F1113" i="9"/>
  <c r="E1113" i="9"/>
  <c r="F1091" i="9"/>
  <c r="E1091" i="9"/>
  <c r="E1068" i="9"/>
  <c r="F1068" i="9"/>
  <c r="F1049" i="9"/>
  <c r="E1049" i="9"/>
  <c r="F1027" i="9"/>
  <c r="E1027" i="9"/>
  <c r="E1004" i="9"/>
  <c r="F1004" i="9"/>
  <c r="F985" i="9"/>
  <c r="E985" i="9"/>
  <c r="F963" i="9"/>
  <c r="E963" i="9"/>
  <c r="E940" i="9"/>
  <c r="F940" i="9"/>
  <c r="F921" i="9"/>
  <c r="E921" i="9"/>
  <c r="E806" i="9"/>
  <c r="F806" i="9"/>
  <c r="F742" i="9"/>
  <c r="E742" i="9"/>
  <c r="E912" i="9"/>
  <c r="F912" i="9"/>
  <c r="E894" i="9"/>
  <c r="F894" i="9"/>
  <c r="E878" i="9"/>
  <c r="F878" i="9"/>
  <c r="E862" i="9"/>
  <c r="F862" i="9"/>
  <c r="E846" i="9"/>
  <c r="F846" i="9"/>
  <c r="E830" i="9"/>
  <c r="F830" i="9"/>
  <c r="E810" i="9"/>
  <c r="F810" i="9"/>
  <c r="F766" i="9"/>
  <c r="E766" i="9"/>
  <c r="F762" i="9"/>
  <c r="E762" i="9"/>
  <c r="E781" i="9"/>
  <c r="F781" i="9"/>
  <c r="E749" i="9"/>
  <c r="F749" i="9"/>
  <c r="F494" i="9"/>
  <c r="E494" i="9"/>
  <c r="F462" i="9"/>
  <c r="E462" i="9"/>
  <c r="F430" i="9"/>
  <c r="E430" i="9"/>
  <c r="F398" i="9"/>
  <c r="E398" i="9"/>
  <c r="F496" i="9"/>
  <c r="E496" i="9"/>
  <c r="F464" i="9"/>
  <c r="E464" i="9"/>
  <c r="F432" i="9"/>
  <c r="E432" i="9"/>
  <c r="F400" i="9"/>
  <c r="E400" i="9"/>
  <c r="E352" i="9"/>
  <c r="F352" i="9"/>
  <c r="F772" i="9"/>
  <c r="E772" i="9"/>
  <c r="F740" i="9"/>
  <c r="E740" i="9"/>
  <c r="F732" i="9"/>
  <c r="E732" i="9"/>
  <c r="F724" i="9"/>
  <c r="E724" i="9"/>
  <c r="F716" i="9"/>
  <c r="E716" i="9"/>
  <c r="F708" i="9"/>
  <c r="E708" i="9"/>
  <c r="F700" i="9"/>
  <c r="E700" i="9"/>
  <c r="F692" i="9"/>
  <c r="E692" i="9"/>
  <c r="F684" i="9"/>
  <c r="E684" i="9"/>
  <c r="F676" i="9"/>
  <c r="E676" i="9"/>
  <c r="F668" i="9"/>
  <c r="E668" i="9"/>
  <c r="F660" i="9"/>
  <c r="E660" i="9"/>
  <c r="F652" i="9"/>
  <c r="E652" i="9"/>
  <c r="F644" i="9"/>
  <c r="E644" i="9"/>
  <c r="F636" i="9"/>
  <c r="E636" i="9"/>
  <c r="F628" i="9"/>
  <c r="E628" i="9"/>
  <c r="F620" i="9"/>
  <c r="E620" i="9"/>
  <c r="F612" i="9"/>
  <c r="E612" i="9"/>
  <c r="F604" i="9"/>
  <c r="E604" i="9"/>
  <c r="F596" i="9"/>
  <c r="E596" i="9"/>
  <c r="F588" i="9"/>
  <c r="E588" i="9"/>
  <c r="F580" i="9"/>
  <c r="E580" i="9"/>
  <c r="F572" i="9"/>
  <c r="E572" i="9"/>
  <c r="F564" i="9"/>
  <c r="E564" i="9"/>
  <c r="F556" i="9"/>
  <c r="E556" i="9"/>
  <c r="F548" i="9"/>
  <c r="E548" i="9"/>
  <c r="F540" i="9"/>
  <c r="E540" i="9"/>
  <c r="F532" i="9"/>
  <c r="E532" i="9"/>
  <c r="F524" i="9"/>
  <c r="E524" i="9"/>
  <c r="F516" i="9"/>
  <c r="E516" i="9"/>
  <c r="F504" i="9"/>
  <c r="E504" i="9"/>
  <c r="F474" i="9"/>
  <c r="E474" i="9"/>
  <c r="F442" i="9"/>
  <c r="E442" i="9"/>
  <c r="F410" i="9"/>
  <c r="E410" i="9"/>
  <c r="F380" i="9"/>
  <c r="E380" i="9"/>
  <c r="F500" i="9"/>
  <c r="E500" i="9"/>
  <c r="F468" i="9"/>
  <c r="E468" i="9"/>
  <c r="F436" i="9"/>
  <c r="E436" i="9"/>
  <c r="F404" i="9"/>
  <c r="E404" i="9"/>
  <c r="F360" i="9"/>
  <c r="E360" i="9"/>
  <c r="E363" i="9"/>
  <c r="F363" i="9"/>
  <c r="E341" i="9"/>
  <c r="F341" i="9"/>
  <c r="F331" i="9"/>
  <c r="E331" i="9"/>
  <c r="E317" i="9"/>
  <c r="F317" i="9"/>
  <c r="F283" i="9"/>
  <c r="E283" i="9"/>
  <c r="F267" i="9"/>
  <c r="E267" i="9"/>
  <c r="F251" i="9"/>
  <c r="E251" i="9"/>
  <c r="F235" i="9"/>
  <c r="E235" i="9"/>
  <c r="F219" i="9"/>
  <c r="E219" i="9"/>
  <c r="F203" i="9"/>
  <c r="E203" i="9"/>
  <c r="E185" i="9"/>
  <c r="F185" i="9"/>
  <c r="F171" i="9"/>
  <c r="E171" i="9"/>
  <c r="F159" i="9"/>
  <c r="E159" i="9"/>
  <c r="F117" i="9"/>
  <c r="E117" i="9"/>
  <c r="E62" i="9"/>
  <c r="F62" i="9"/>
  <c r="F151" i="9"/>
  <c r="E151" i="9"/>
  <c r="E128" i="9"/>
  <c r="F128" i="9"/>
  <c r="E112" i="9"/>
  <c r="F112" i="9"/>
  <c r="E96" i="9"/>
  <c r="F96" i="9"/>
  <c r="E80" i="9"/>
  <c r="F80" i="9"/>
  <c r="E64" i="9"/>
  <c r="F64" i="9"/>
  <c r="F39" i="9"/>
  <c r="E39" i="9"/>
  <c r="E14" i="9"/>
  <c r="F14" i="9"/>
  <c r="E54" i="9"/>
  <c r="F54" i="9"/>
  <c r="F370" i="9"/>
  <c r="E370" i="9"/>
  <c r="F156" i="9"/>
  <c r="E156" i="9"/>
  <c r="F137" i="9"/>
  <c r="E137" i="9"/>
  <c r="F121" i="9"/>
  <c r="E121" i="9"/>
  <c r="F105" i="9"/>
  <c r="E105" i="9"/>
  <c r="F89" i="9"/>
  <c r="E89" i="9"/>
  <c r="F73" i="9"/>
  <c r="E73" i="9"/>
  <c r="F57" i="9"/>
  <c r="E57" i="9"/>
  <c r="F41" i="9"/>
  <c r="E41" i="9"/>
  <c r="F25" i="9"/>
  <c r="E25" i="9"/>
  <c r="E12" i="9"/>
  <c r="F12" i="9"/>
  <c r="F77" i="9"/>
  <c r="E77" i="9"/>
  <c r="F139" i="9"/>
  <c r="E139" i="9"/>
  <c r="E124" i="9"/>
  <c r="F124" i="9"/>
  <c r="E108" i="9"/>
  <c r="F108" i="9"/>
  <c r="E92" i="9"/>
  <c r="F92" i="9"/>
  <c r="F83" i="9"/>
  <c r="E83" i="9"/>
  <c r="F67" i="9"/>
  <c r="E67" i="9"/>
  <c r="F51" i="9"/>
  <c r="E51" i="9"/>
  <c r="E36" i="9"/>
  <c r="F36" i="9"/>
  <c r="F21" i="9"/>
  <c r="E21" i="9"/>
  <c r="F8" i="9"/>
  <c r="E8" i="9"/>
  <c r="E397" i="9"/>
  <c r="F397" i="9"/>
  <c r="E429" i="9"/>
  <c r="F429" i="9"/>
  <c r="E461" i="9"/>
  <c r="F461" i="9"/>
  <c r="E493" i="9"/>
  <c r="F493" i="9"/>
  <c r="F168" i="9"/>
  <c r="E168" i="9"/>
  <c r="F184" i="9"/>
  <c r="E184" i="9"/>
  <c r="F200" i="9"/>
  <c r="E200" i="9"/>
  <c r="F216" i="9"/>
  <c r="E216" i="9"/>
  <c r="F232" i="9"/>
  <c r="E232" i="9"/>
  <c r="F248" i="9"/>
  <c r="E248" i="9"/>
  <c r="F264" i="9"/>
  <c r="E264" i="9"/>
  <c r="F280" i="9"/>
  <c r="E280" i="9"/>
  <c r="F296" i="9"/>
  <c r="E296" i="9"/>
  <c r="F312" i="9"/>
  <c r="E312" i="9"/>
  <c r="F328" i="9"/>
  <c r="E328" i="9"/>
  <c r="F345" i="9"/>
  <c r="E345" i="9"/>
  <c r="F374" i="9"/>
  <c r="E374" i="9"/>
  <c r="E395" i="9"/>
  <c r="F395" i="9"/>
  <c r="E427" i="9"/>
  <c r="F427" i="9"/>
  <c r="E459" i="9"/>
  <c r="F459" i="9"/>
  <c r="E491" i="9"/>
  <c r="F491" i="9"/>
  <c r="E365" i="9"/>
  <c r="F365" i="9"/>
  <c r="E401" i="9"/>
  <c r="F401" i="9"/>
  <c r="E433" i="9"/>
  <c r="F433" i="9"/>
  <c r="E465" i="9"/>
  <c r="F465" i="9"/>
  <c r="E497" i="9"/>
  <c r="F497" i="9"/>
  <c r="E154" i="9"/>
  <c r="F154" i="9"/>
  <c r="F170" i="9"/>
  <c r="E170" i="9"/>
  <c r="F186" i="9"/>
  <c r="E186" i="9"/>
  <c r="F202" i="9"/>
  <c r="E202" i="9"/>
  <c r="F218" i="9"/>
  <c r="E218" i="9"/>
  <c r="F234" i="9"/>
  <c r="E234" i="9"/>
  <c r="F250" i="9"/>
  <c r="E250" i="9"/>
  <c r="F266" i="9"/>
  <c r="E266" i="9"/>
  <c r="F282" i="9"/>
  <c r="E282" i="9"/>
  <c r="F298" i="9"/>
  <c r="E298" i="9"/>
  <c r="F314" i="9"/>
  <c r="E314" i="9"/>
  <c r="F330" i="9"/>
  <c r="E330" i="9"/>
  <c r="F350" i="9"/>
  <c r="E350" i="9"/>
  <c r="E367" i="9"/>
  <c r="F367" i="9"/>
  <c r="E391" i="9"/>
  <c r="F391" i="9"/>
  <c r="E423" i="9"/>
  <c r="F423" i="9"/>
  <c r="E455" i="9"/>
  <c r="F455" i="9"/>
  <c r="E487" i="9"/>
  <c r="F487" i="9"/>
  <c r="F775" i="9"/>
  <c r="E775" i="9"/>
  <c r="F517" i="9"/>
  <c r="E517" i="9"/>
  <c r="F533" i="9"/>
  <c r="E533" i="9"/>
  <c r="F549" i="9"/>
  <c r="E549" i="9"/>
  <c r="F565" i="9"/>
  <c r="E565" i="9"/>
  <c r="F581" i="9"/>
  <c r="E581" i="9"/>
  <c r="F597" i="9"/>
  <c r="E597" i="9"/>
  <c r="F613" i="9"/>
  <c r="E613" i="9"/>
  <c r="F629" i="9"/>
  <c r="E629" i="9"/>
  <c r="F645" i="9"/>
  <c r="E645" i="9"/>
  <c r="F661" i="9"/>
  <c r="E661" i="9"/>
  <c r="F677" i="9"/>
  <c r="E677" i="9"/>
  <c r="F693" i="9"/>
  <c r="E693" i="9"/>
  <c r="F709" i="9"/>
  <c r="E709" i="9"/>
  <c r="F725" i="9"/>
  <c r="E725" i="9"/>
  <c r="F744" i="9"/>
  <c r="E744" i="9"/>
  <c r="E761" i="9"/>
  <c r="F761" i="9"/>
  <c r="F779" i="9"/>
  <c r="E779" i="9"/>
  <c r="F804" i="9"/>
  <c r="E804" i="9"/>
  <c r="E751" i="9"/>
  <c r="F751" i="9"/>
  <c r="E503" i="9"/>
  <c r="F503" i="9"/>
  <c r="F519" i="9"/>
  <c r="E519" i="9"/>
  <c r="F535" i="9"/>
  <c r="E535" i="9"/>
  <c r="F551" i="9"/>
  <c r="E551" i="9"/>
  <c r="F567" i="9"/>
  <c r="E567" i="9"/>
  <c r="F583" i="9"/>
  <c r="E583" i="9"/>
  <c r="F599" i="9"/>
  <c r="E599" i="9"/>
  <c r="F615" i="9"/>
  <c r="E615" i="9"/>
  <c r="F631" i="9"/>
  <c r="E631" i="9"/>
  <c r="F647" i="9"/>
  <c r="E647" i="9"/>
  <c r="F663" i="9"/>
  <c r="E663" i="9"/>
  <c r="F679" i="9"/>
  <c r="E679" i="9"/>
  <c r="F695" i="9"/>
  <c r="E695" i="9"/>
  <c r="F711" i="9"/>
  <c r="E711" i="9"/>
  <c r="F727" i="9"/>
  <c r="E727" i="9"/>
  <c r="F752" i="9"/>
  <c r="E752" i="9"/>
  <c r="E769" i="9"/>
  <c r="F769" i="9"/>
  <c r="F787" i="9"/>
  <c r="E787" i="9"/>
  <c r="F809" i="9"/>
  <c r="E809" i="9"/>
  <c r="F820" i="9"/>
  <c r="E820" i="9"/>
  <c r="F836" i="9"/>
  <c r="E836" i="9"/>
  <c r="F852" i="9"/>
  <c r="E852" i="9"/>
  <c r="F868" i="9"/>
  <c r="E868" i="9"/>
  <c r="F884" i="9"/>
  <c r="E884" i="9"/>
  <c r="F900" i="9"/>
  <c r="E900" i="9"/>
  <c r="F954" i="9"/>
  <c r="E954" i="9"/>
  <c r="F1018" i="9"/>
  <c r="E1018" i="9"/>
  <c r="F1082" i="9"/>
  <c r="E1082" i="9"/>
  <c r="F1146" i="9"/>
  <c r="E1146" i="9"/>
  <c r="F833" i="9"/>
  <c r="E833" i="9"/>
  <c r="F849" i="9"/>
  <c r="E849" i="9"/>
  <c r="F865" i="9"/>
  <c r="E865" i="9"/>
  <c r="F881" i="9"/>
  <c r="E881" i="9"/>
  <c r="F897" i="9"/>
  <c r="E897" i="9"/>
  <c r="F922" i="9"/>
  <c r="E922" i="9"/>
  <c r="F950" i="9"/>
  <c r="E950" i="9"/>
  <c r="F1014" i="9"/>
  <c r="E1014" i="9"/>
  <c r="F1078" i="9"/>
  <c r="E1078" i="9"/>
  <c r="F1142" i="9"/>
  <c r="E1142" i="9"/>
  <c r="F946" i="9"/>
  <c r="E946" i="9"/>
  <c r="F1010" i="9"/>
  <c r="E1010" i="9"/>
  <c r="F1074" i="9"/>
  <c r="E1074" i="9"/>
  <c r="F1138" i="9"/>
  <c r="E1138" i="9"/>
  <c r="E807" i="9"/>
  <c r="F807" i="9"/>
  <c r="F823" i="9"/>
  <c r="E823" i="9"/>
  <c r="F839" i="9"/>
  <c r="E839" i="9"/>
  <c r="F855" i="9"/>
  <c r="E855" i="9"/>
  <c r="F871" i="9"/>
  <c r="E871" i="9"/>
  <c r="F887" i="9"/>
  <c r="E887" i="9"/>
  <c r="F903" i="9"/>
  <c r="E903" i="9"/>
  <c r="F918" i="9"/>
  <c r="E918" i="9"/>
  <c r="F942" i="9"/>
  <c r="E942" i="9"/>
  <c r="F1006" i="9"/>
  <c r="E1006" i="9"/>
  <c r="F1070" i="9"/>
  <c r="E1070" i="9"/>
  <c r="F1134" i="9"/>
  <c r="E1134" i="9"/>
  <c r="F1182" i="9"/>
  <c r="E1182" i="9"/>
  <c r="F1198" i="9"/>
  <c r="E1198" i="9"/>
  <c r="F1214" i="9"/>
  <c r="E1214" i="9"/>
  <c r="F1230" i="9"/>
  <c r="E1230" i="9"/>
  <c r="F1250" i="9"/>
  <c r="E1250" i="9"/>
  <c r="E1267" i="9"/>
  <c r="F1267" i="9"/>
  <c r="E1291" i="9"/>
  <c r="F1291" i="9"/>
  <c r="E1323" i="9"/>
  <c r="F1323" i="9"/>
  <c r="F1257" i="9"/>
  <c r="E1257" i="9"/>
  <c r="E1297" i="9"/>
  <c r="F1297" i="9"/>
  <c r="F1327" i="9"/>
  <c r="E1327" i="9"/>
  <c r="E1279" i="9"/>
  <c r="F1279" i="9"/>
  <c r="E1311" i="9"/>
  <c r="F1311" i="9"/>
  <c r="F1265" i="9"/>
  <c r="E1265" i="9"/>
  <c r="E1301" i="9"/>
  <c r="F1301" i="9"/>
  <c r="F1351" i="9"/>
  <c r="E1351" i="9"/>
  <c r="F1367" i="9"/>
  <c r="E1367" i="9"/>
  <c r="F1383" i="9"/>
  <c r="E1383" i="9"/>
  <c r="F1399" i="9"/>
  <c r="E1399" i="9"/>
  <c r="F1415" i="9"/>
  <c r="E1415" i="9"/>
  <c r="F1431" i="9"/>
  <c r="E1431" i="9"/>
  <c r="E1447" i="9"/>
  <c r="F1447" i="9"/>
  <c r="F1465" i="9"/>
  <c r="E1465" i="9"/>
  <c r="F1494" i="9"/>
  <c r="E1494" i="9"/>
  <c r="F1510" i="9"/>
  <c r="E1510" i="9"/>
  <c r="F1469" i="9"/>
  <c r="E1469" i="9"/>
  <c r="E1325" i="9"/>
  <c r="F1325" i="9"/>
  <c r="E1341" i="9"/>
  <c r="F1341" i="9"/>
  <c r="E1357" i="9"/>
  <c r="F1357" i="9"/>
  <c r="E1373" i="9"/>
  <c r="F1373" i="9"/>
  <c r="E1389" i="9"/>
  <c r="F1389" i="9"/>
  <c r="E1405" i="9"/>
  <c r="F1405" i="9"/>
  <c r="E1421" i="9"/>
  <c r="F1421" i="9"/>
  <c r="E1437" i="9"/>
  <c r="F1437" i="9"/>
  <c r="E1457" i="9"/>
  <c r="F1457" i="9"/>
  <c r="F1486" i="9"/>
  <c r="E1486" i="9"/>
  <c r="F1498" i="9"/>
  <c r="E1498" i="9"/>
  <c r="F1527" i="9"/>
  <c r="E1527" i="9"/>
  <c r="F1477" i="9"/>
  <c r="E1477" i="9"/>
  <c r="F1523" i="9"/>
  <c r="E1523" i="9"/>
  <c r="E1555" i="9"/>
  <c r="F1555" i="9"/>
  <c r="E1587" i="9"/>
  <c r="F1587" i="9"/>
  <c r="E1619" i="9"/>
  <c r="F1619" i="9"/>
  <c r="F1648" i="9"/>
  <c r="E1648" i="9"/>
  <c r="E1561" i="9"/>
  <c r="F1561" i="9"/>
  <c r="E1593" i="9"/>
  <c r="F1593" i="9"/>
  <c r="E1625" i="9"/>
  <c r="F1625" i="9"/>
  <c r="F1773" i="9"/>
  <c r="E1773" i="9"/>
  <c r="E1551" i="9"/>
  <c r="F1551" i="9"/>
  <c r="E1583" i="9"/>
  <c r="F1583" i="9"/>
  <c r="E1615" i="9"/>
  <c r="F1615" i="9"/>
  <c r="F1757" i="9"/>
  <c r="E1757" i="9"/>
  <c r="F1501" i="9"/>
  <c r="E1501" i="9"/>
  <c r="E1517" i="9"/>
  <c r="F1517" i="9"/>
  <c r="E1535" i="9"/>
  <c r="F1535" i="9"/>
  <c r="E1565" i="9"/>
  <c r="F1565" i="9"/>
  <c r="E1597" i="9"/>
  <c r="F1597" i="9"/>
  <c r="E1629" i="9"/>
  <c r="F1629" i="9"/>
  <c r="F1741" i="9"/>
  <c r="E1741" i="9"/>
  <c r="F1684" i="9"/>
  <c r="E1684" i="9"/>
  <c r="F1737" i="9"/>
  <c r="E1737" i="9"/>
  <c r="E1639" i="9"/>
  <c r="F1639" i="9"/>
  <c r="E1656" i="9"/>
  <c r="F1656" i="9"/>
  <c r="F1749" i="9"/>
  <c r="E1749" i="9"/>
  <c r="F1672" i="9"/>
  <c r="E1672" i="9"/>
  <c r="F1696" i="9"/>
  <c r="E1696" i="9"/>
  <c r="F1745" i="9"/>
  <c r="E1745" i="9"/>
  <c r="F1793" i="9"/>
  <c r="E1793" i="9"/>
  <c r="F1810" i="9"/>
  <c r="E1810" i="9"/>
  <c r="F1842" i="9"/>
  <c r="E1842" i="9"/>
  <c r="F1874" i="9"/>
  <c r="E1874" i="9"/>
  <c r="F1911" i="9"/>
  <c r="E1911" i="9"/>
  <c r="F1814" i="9"/>
  <c r="E1814" i="9"/>
  <c r="E1900" i="9"/>
  <c r="F1900" i="9"/>
  <c r="F1858" i="9"/>
  <c r="E1858" i="9"/>
  <c r="E1891" i="9"/>
  <c r="F1891" i="9"/>
  <c r="F1992" i="9"/>
  <c r="E1992" i="9"/>
  <c r="F1712" i="9"/>
  <c r="E1712" i="9"/>
  <c r="F1728" i="9"/>
  <c r="E1728" i="9"/>
  <c r="F1744" i="9"/>
  <c r="E1744" i="9"/>
  <c r="F1760" i="9"/>
  <c r="E1760" i="9"/>
  <c r="F1776" i="9"/>
  <c r="E1776" i="9"/>
  <c r="F1792" i="9"/>
  <c r="E1792" i="9"/>
  <c r="F1808" i="9"/>
  <c r="E1808" i="9"/>
  <c r="F1834" i="9"/>
  <c r="E1834" i="9"/>
  <c r="E1879" i="9"/>
  <c r="F1879" i="9"/>
  <c r="E1853" i="9"/>
  <c r="F1853" i="9"/>
  <c r="E1918" i="9"/>
  <c r="F1918" i="9"/>
  <c r="F1873" i="9"/>
  <c r="E1873" i="9"/>
  <c r="F1910" i="9"/>
  <c r="E1910" i="9"/>
  <c r="F1944" i="9"/>
  <c r="E1944" i="9"/>
  <c r="E1906" i="9"/>
  <c r="F1906" i="9"/>
  <c r="F1952" i="9"/>
  <c r="E1952" i="9"/>
  <c r="E1934" i="9"/>
  <c r="F1934" i="9"/>
  <c r="F1996" i="9"/>
  <c r="E1996" i="9"/>
  <c r="E1950" i="9"/>
  <c r="F1950" i="9"/>
  <c r="E1966" i="9"/>
  <c r="F1966" i="9"/>
  <c r="E1982" i="9"/>
  <c r="F1982" i="9"/>
  <c r="E1998" i="9"/>
  <c r="F1998" i="9"/>
  <c r="F1999" i="9"/>
  <c r="E1999" i="9"/>
  <c r="F323" i="9"/>
  <c r="E323" i="9"/>
  <c r="F307" i="9"/>
  <c r="E307" i="9"/>
  <c r="F295" i="9"/>
  <c r="E295" i="9"/>
  <c r="E281" i="9"/>
  <c r="F281" i="9"/>
  <c r="E265" i="9"/>
  <c r="F265" i="9"/>
  <c r="E249" i="9"/>
  <c r="F249" i="9"/>
  <c r="E233" i="9"/>
  <c r="F233" i="9"/>
  <c r="E217" i="9"/>
  <c r="F217" i="9"/>
  <c r="E201" i="9"/>
  <c r="F201" i="9"/>
  <c r="F187" i="9"/>
  <c r="E187" i="9"/>
  <c r="E141" i="9"/>
  <c r="F141" i="9"/>
  <c r="F101" i="9"/>
  <c r="E101" i="9"/>
  <c r="F17" i="9"/>
  <c r="E17" i="9"/>
  <c r="F1870" i="9"/>
  <c r="E1870" i="9"/>
  <c r="F1973" i="9"/>
  <c r="E1973" i="9"/>
  <c r="F1941" i="9"/>
  <c r="E1941" i="9"/>
  <c r="F1977" i="9"/>
  <c r="E1977" i="9"/>
  <c r="F1945" i="9"/>
  <c r="E1945" i="9"/>
  <c r="E1909" i="9"/>
  <c r="F1909" i="9"/>
  <c r="F1949" i="9"/>
  <c r="E1949" i="9"/>
  <c r="F1915" i="9"/>
  <c r="E1915" i="9"/>
  <c r="F1876" i="9"/>
  <c r="E1876" i="9"/>
  <c r="F1971" i="9"/>
  <c r="E1971" i="9"/>
  <c r="F1917" i="9"/>
  <c r="E1917" i="9"/>
  <c r="E1856" i="9"/>
  <c r="F1856" i="9"/>
  <c r="F1965" i="9"/>
  <c r="E1965" i="9"/>
  <c r="F1897" i="9"/>
  <c r="E1897" i="9"/>
  <c r="E1867" i="9"/>
  <c r="F1867" i="9"/>
  <c r="F1850" i="9"/>
  <c r="E1850" i="9"/>
  <c r="F1923" i="9"/>
  <c r="E1923" i="9"/>
  <c r="E1821" i="9"/>
  <c r="F1821" i="9"/>
  <c r="F1953" i="9"/>
  <c r="E1953" i="9"/>
  <c r="E1871" i="9"/>
  <c r="F1871" i="9"/>
  <c r="F1848" i="9"/>
  <c r="E1848" i="9"/>
  <c r="F1886" i="9"/>
  <c r="E1886" i="9"/>
  <c r="F1899" i="9"/>
  <c r="E1899" i="9"/>
  <c r="F1827" i="9"/>
  <c r="E1827" i="9"/>
  <c r="E1803" i="9"/>
  <c r="F1803" i="9"/>
  <c r="F1786" i="9"/>
  <c r="E1786" i="9"/>
  <c r="F1754" i="9"/>
  <c r="E1754" i="9"/>
  <c r="F1722" i="9"/>
  <c r="E1722" i="9"/>
  <c r="E1694" i="9"/>
  <c r="F1694" i="9"/>
  <c r="F1663" i="9"/>
  <c r="E1663" i="9"/>
  <c r="E1767" i="9"/>
  <c r="F1767" i="9"/>
  <c r="E1735" i="9"/>
  <c r="F1735" i="9"/>
  <c r="E1703" i="9"/>
  <c r="F1703" i="9"/>
  <c r="E1671" i="9"/>
  <c r="F1671" i="9"/>
  <c r="E1828" i="9"/>
  <c r="F1828" i="9"/>
  <c r="F1802" i="9"/>
  <c r="E1802" i="9"/>
  <c r="E1787" i="9"/>
  <c r="F1787" i="9"/>
  <c r="E1755" i="9"/>
  <c r="F1755" i="9"/>
  <c r="E1723" i="9"/>
  <c r="F1723" i="9"/>
  <c r="E1690" i="9"/>
  <c r="F1690" i="9"/>
  <c r="F1750" i="9"/>
  <c r="E1750" i="9"/>
  <c r="F1665" i="9"/>
  <c r="E1665" i="9"/>
  <c r="F1628" i="9"/>
  <c r="E1628" i="9"/>
  <c r="F1596" i="9"/>
  <c r="E1596" i="9"/>
  <c r="F1564" i="9"/>
  <c r="E1564" i="9"/>
  <c r="F1766" i="9"/>
  <c r="E1766" i="9"/>
  <c r="F1675" i="9"/>
  <c r="E1675" i="9"/>
  <c r="F1649" i="9"/>
  <c r="E1649" i="9"/>
  <c r="F1622" i="9"/>
  <c r="E1622" i="9"/>
  <c r="F1590" i="9"/>
  <c r="E1590" i="9"/>
  <c r="F1558" i="9"/>
  <c r="E1558" i="9"/>
  <c r="F1782" i="9"/>
  <c r="E1782" i="9"/>
  <c r="F1685" i="9"/>
  <c r="E1685" i="9"/>
  <c r="F1632" i="9"/>
  <c r="E1632" i="9"/>
  <c r="F1600" i="9"/>
  <c r="E1600" i="9"/>
  <c r="F1568" i="9"/>
  <c r="E1568" i="9"/>
  <c r="E1727" i="9"/>
  <c r="F1727" i="9"/>
  <c r="F1640" i="9"/>
  <c r="E1640" i="9"/>
  <c r="F1610" i="9"/>
  <c r="E1610" i="9"/>
  <c r="F1578" i="9"/>
  <c r="E1578" i="9"/>
  <c r="F1542" i="9"/>
  <c r="E1542" i="9"/>
  <c r="F1464" i="9"/>
  <c r="E1464" i="9"/>
  <c r="F1512" i="9"/>
  <c r="E1512" i="9"/>
  <c r="E1460" i="9"/>
  <c r="F1460" i="9"/>
  <c r="F1488" i="9"/>
  <c r="E1488" i="9"/>
  <c r="F1528" i="9"/>
  <c r="E1528" i="9"/>
  <c r="E1492" i="9"/>
  <c r="F1492" i="9"/>
  <c r="E1483" i="9"/>
  <c r="F1483" i="9"/>
  <c r="E1451" i="9"/>
  <c r="F1451" i="9"/>
  <c r="F1334" i="9"/>
  <c r="E1334" i="9"/>
  <c r="F1308" i="9"/>
  <c r="E1308" i="9"/>
  <c r="F1276" i="9"/>
  <c r="E1276" i="9"/>
  <c r="F1348" i="9"/>
  <c r="E1348" i="9"/>
  <c r="F1310" i="9"/>
  <c r="E1310" i="9"/>
  <c r="F1278" i="9"/>
  <c r="E1278" i="9"/>
  <c r="F1474" i="9"/>
  <c r="E1474" i="9"/>
  <c r="F1442" i="9"/>
  <c r="E1442" i="9"/>
  <c r="F1434" i="9"/>
  <c r="E1434" i="9"/>
  <c r="F1426" i="9"/>
  <c r="E1426" i="9"/>
  <c r="F1418" i="9"/>
  <c r="E1418" i="9"/>
  <c r="F1410" i="9"/>
  <c r="E1410" i="9"/>
  <c r="F1402" i="9"/>
  <c r="E1402" i="9"/>
  <c r="F1394" i="9"/>
  <c r="E1394" i="9"/>
  <c r="F1386" i="9"/>
  <c r="E1386" i="9"/>
  <c r="F1378" i="9"/>
  <c r="E1378" i="9"/>
  <c r="F1370" i="9"/>
  <c r="E1370" i="9"/>
  <c r="F1362" i="9"/>
  <c r="E1362" i="9"/>
  <c r="F1354" i="9"/>
  <c r="E1354" i="9"/>
  <c r="F1326" i="9"/>
  <c r="E1326" i="9"/>
  <c r="F1296" i="9"/>
  <c r="E1296" i="9"/>
  <c r="F1244" i="9"/>
  <c r="E1244" i="9"/>
  <c r="F1322" i="9"/>
  <c r="E1322" i="9"/>
  <c r="F1290" i="9"/>
  <c r="E1290" i="9"/>
  <c r="F1256" i="9"/>
  <c r="E1256" i="9"/>
  <c r="E1259" i="9"/>
  <c r="F1259" i="9"/>
  <c r="E1239" i="9"/>
  <c r="F1239" i="9"/>
  <c r="F1227" i="9"/>
  <c r="E1227" i="9"/>
  <c r="F1219" i="9"/>
  <c r="E1219" i="9"/>
  <c r="F1211" i="9"/>
  <c r="E1211" i="9"/>
  <c r="F1203" i="9"/>
  <c r="E1203" i="9"/>
  <c r="F1195" i="9"/>
  <c r="E1195" i="9"/>
  <c r="F1187" i="9"/>
  <c r="E1187" i="9"/>
  <c r="F1179" i="9"/>
  <c r="E1179" i="9"/>
  <c r="F1165" i="9"/>
  <c r="E1165" i="9"/>
  <c r="F1143" i="9"/>
  <c r="E1143" i="9"/>
  <c r="E1120" i="9"/>
  <c r="F1120" i="9"/>
  <c r="F1101" i="9"/>
  <c r="E1101" i="9"/>
  <c r="F1079" i="9"/>
  <c r="E1079" i="9"/>
  <c r="E1056" i="9"/>
  <c r="F1056" i="9"/>
  <c r="F1037" i="9"/>
  <c r="E1037" i="9"/>
  <c r="F1015" i="9"/>
  <c r="E1015" i="9"/>
  <c r="E992" i="9"/>
  <c r="F992" i="9"/>
  <c r="F973" i="9"/>
  <c r="E973" i="9"/>
  <c r="F951" i="9"/>
  <c r="E951" i="9"/>
  <c r="E924" i="9"/>
  <c r="F924" i="9"/>
  <c r="E1156" i="9"/>
  <c r="F1156" i="9"/>
  <c r="F1137" i="9"/>
  <c r="E1137" i="9"/>
  <c r="F1115" i="9"/>
  <c r="E1115" i="9"/>
  <c r="E1092" i="9"/>
  <c r="F1092" i="9"/>
  <c r="F1073" i="9"/>
  <c r="E1073" i="9"/>
  <c r="F1051" i="9"/>
  <c r="E1051" i="9"/>
  <c r="E1028" i="9"/>
  <c r="F1028" i="9"/>
  <c r="F1009" i="9"/>
  <c r="E1009" i="9"/>
  <c r="F987" i="9"/>
  <c r="E987" i="9"/>
  <c r="E964" i="9"/>
  <c r="F964" i="9"/>
  <c r="F945" i="9"/>
  <c r="E945" i="9"/>
  <c r="E917" i="9"/>
  <c r="F917" i="9"/>
  <c r="F1254" i="9"/>
  <c r="E1254" i="9"/>
  <c r="E1232" i="9"/>
  <c r="F1232" i="9"/>
  <c r="E1216" i="9"/>
  <c r="F1216" i="9"/>
  <c r="E1200" i="9"/>
  <c r="F1200" i="9"/>
  <c r="E1184" i="9"/>
  <c r="F1184" i="9"/>
  <c r="F1167" i="9"/>
  <c r="E1167" i="9"/>
  <c r="E1144" i="9"/>
  <c r="F1144" i="9"/>
  <c r="F1125" i="9"/>
  <c r="E1125" i="9"/>
  <c r="F1103" i="9"/>
  <c r="E1103" i="9"/>
  <c r="E1080" i="9"/>
  <c r="F1080" i="9"/>
  <c r="F1061" i="9"/>
  <c r="E1061" i="9"/>
  <c r="F1039" i="9"/>
  <c r="E1039" i="9"/>
  <c r="E1016" i="9"/>
  <c r="F1016" i="9"/>
  <c r="F997" i="9"/>
  <c r="E997" i="9"/>
  <c r="F975" i="9"/>
  <c r="E975" i="9"/>
  <c r="E952" i="9"/>
  <c r="F952" i="9"/>
  <c r="F933" i="9"/>
  <c r="E933" i="9"/>
  <c r="F1171" i="9"/>
  <c r="E1171" i="9"/>
  <c r="E1148" i="9"/>
  <c r="F1148" i="9"/>
  <c r="F1129" i="9"/>
  <c r="E1129" i="9"/>
  <c r="F1107" i="9"/>
  <c r="E1107" i="9"/>
  <c r="E1084" i="9"/>
  <c r="F1084" i="9"/>
  <c r="F1065" i="9"/>
  <c r="E1065" i="9"/>
  <c r="F1043" i="9"/>
  <c r="E1043" i="9"/>
  <c r="E1020" i="9"/>
  <c r="F1020" i="9"/>
  <c r="F1001" i="9"/>
  <c r="E1001" i="9"/>
  <c r="F979" i="9"/>
  <c r="E979" i="9"/>
  <c r="E956" i="9"/>
  <c r="F956" i="9"/>
  <c r="F937" i="9"/>
  <c r="E937" i="9"/>
  <c r="F909" i="9"/>
  <c r="E909" i="9"/>
  <c r="F790" i="9"/>
  <c r="E790" i="9"/>
  <c r="E786" i="9"/>
  <c r="F786" i="9"/>
  <c r="E906" i="9"/>
  <c r="F906" i="9"/>
  <c r="E890" i="9"/>
  <c r="F890" i="9"/>
  <c r="E874" i="9"/>
  <c r="F874" i="9"/>
  <c r="E858" i="9"/>
  <c r="F858" i="9"/>
  <c r="E842" i="9"/>
  <c r="F842" i="9"/>
  <c r="E826" i="9"/>
  <c r="F826" i="9"/>
  <c r="E802" i="9"/>
  <c r="F802" i="9"/>
  <c r="F750" i="9"/>
  <c r="E750" i="9"/>
  <c r="F746" i="9"/>
  <c r="E746" i="9"/>
  <c r="E773" i="9"/>
  <c r="F773" i="9"/>
  <c r="E741" i="9"/>
  <c r="F741" i="9"/>
  <c r="F486" i="9"/>
  <c r="E486" i="9"/>
  <c r="F454" i="9"/>
  <c r="E454" i="9"/>
  <c r="F422" i="9"/>
  <c r="E422" i="9"/>
  <c r="F390" i="9"/>
  <c r="E390" i="9"/>
  <c r="F488" i="9"/>
  <c r="E488" i="9"/>
  <c r="F456" i="9"/>
  <c r="E456" i="9"/>
  <c r="F424" i="9"/>
  <c r="E424" i="9"/>
  <c r="F392" i="9"/>
  <c r="E392" i="9"/>
  <c r="F796" i="9"/>
  <c r="E796" i="9"/>
  <c r="F764" i="9"/>
  <c r="E764" i="9"/>
  <c r="E738" i="9"/>
  <c r="F738" i="9"/>
  <c r="E730" i="9"/>
  <c r="F730" i="9"/>
  <c r="E722" i="9"/>
  <c r="F722" i="9"/>
  <c r="E714" i="9"/>
  <c r="F714" i="9"/>
  <c r="E706" i="9"/>
  <c r="F706" i="9"/>
  <c r="E698" i="9"/>
  <c r="F698" i="9"/>
  <c r="E690" i="9"/>
  <c r="F690" i="9"/>
  <c r="E682" i="9"/>
  <c r="F682" i="9"/>
  <c r="E674" i="9"/>
  <c r="F674" i="9"/>
  <c r="E666" i="9"/>
  <c r="F666" i="9"/>
  <c r="E658" i="9"/>
  <c r="F658" i="9"/>
  <c r="E650" i="9"/>
  <c r="F650" i="9"/>
  <c r="E642" i="9"/>
  <c r="F642" i="9"/>
  <c r="E634" i="9"/>
  <c r="F634" i="9"/>
  <c r="E626" i="9"/>
  <c r="F626" i="9"/>
  <c r="E618" i="9"/>
  <c r="F618" i="9"/>
  <c r="E610" i="9"/>
  <c r="F610" i="9"/>
  <c r="E602" i="9"/>
  <c r="F602" i="9"/>
  <c r="E594" i="9"/>
  <c r="F594" i="9"/>
  <c r="E586" i="9"/>
  <c r="F586" i="9"/>
  <c r="E578" i="9"/>
  <c r="F578" i="9"/>
  <c r="E570" i="9"/>
  <c r="F570" i="9"/>
  <c r="E562" i="9"/>
  <c r="F562" i="9"/>
  <c r="E554" i="9"/>
  <c r="F554" i="9"/>
  <c r="E546" i="9"/>
  <c r="F546" i="9"/>
  <c r="E538" i="9"/>
  <c r="F538" i="9"/>
  <c r="E530" i="9"/>
  <c r="F530" i="9"/>
  <c r="E522" i="9"/>
  <c r="F522" i="9"/>
  <c r="E514" i="9"/>
  <c r="F514" i="9"/>
  <c r="F498" i="9"/>
  <c r="E498" i="9"/>
  <c r="F466" i="9"/>
  <c r="E466" i="9"/>
  <c r="F434" i="9"/>
  <c r="E434" i="9"/>
  <c r="F402" i="9"/>
  <c r="E402" i="9"/>
  <c r="F364" i="9"/>
  <c r="E364" i="9"/>
  <c r="F492" i="9"/>
  <c r="E492" i="9"/>
  <c r="F460" i="9"/>
  <c r="E460" i="9"/>
  <c r="F428" i="9"/>
  <c r="E428" i="9"/>
  <c r="F396" i="9"/>
  <c r="E396" i="9"/>
  <c r="F344" i="9"/>
  <c r="E344" i="9"/>
  <c r="E355" i="9"/>
  <c r="F355" i="9"/>
  <c r="F339" i="9"/>
  <c r="E339" i="9"/>
  <c r="E329" i="9"/>
  <c r="F329" i="9"/>
  <c r="E313" i="9"/>
  <c r="F313" i="9"/>
  <c r="F279" i="9"/>
  <c r="E279" i="9"/>
  <c r="F263" i="9"/>
  <c r="E263" i="9"/>
  <c r="F247" i="9"/>
  <c r="E247" i="9"/>
  <c r="F231" i="9"/>
  <c r="E231" i="9"/>
  <c r="F215" i="9"/>
  <c r="E215" i="9"/>
  <c r="F199" i="9"/>
  <c r="E199" i="9"/>
  <c r="E181" i="9"/>
  <c r="F181" i="9"/>
  <c r="E169" i="9"/>
  <c r="F169" i="9"/>
  <c r="E134" i="9"/>
  <c r="F134" i="9"/>
  <c r="F109" i="9"/>
  <c r="E109" i="9"/>
  <c r="F53" i="9"/>
  <c r="E53" i="9"/>
  <c r="E145" i="9"/>
  <c r="F145" i="9"/>
  <c r="F127" i="9"/>
  <c r="E127" i="9"/>
  <c r="F111" i="9"/>
  <c r="E111" i="9"/>
  <c r="F95" i="9"/>
  <c r="E95" i="9"/>
  <c r="F79" i="9"/>
  <c r="E79" i="9"/>
  <c r="F63" i="9"/>
  <c r="E63" i="9"/>
  <c r="E32" i="9"/>
  <c r="F32" i="9"/>
  <c r="E9" i="9"/>
  <c r="F9" i="9"/>
  <c r="E38" i="9"/>
  <c r="F38" i="9"/>
  <c r="F362" i="9"/>
  <c r="E362" i="9"/>
  <c r="F155" i="9"/>
  <c r="E155" i="9"/>
  <c r="E130" i="9"/>
  <c r="F130" i="9"/>
  <c r="E114" i="9"/>
  <c r="F114" i="9"/>
  <c r="E98" i="9"/>
  <c r="F98" i="9"/>
  <c r="E82" i="9"/>
  <c r="F82" i="9"/>
  <c r="E66" i="9"/>
  <c r="F66" i="9"/>
  <c r="E50" i="9"/>
  <c r="F50" i="9"/>
  <c r="E34" i="9"/>
  <c r="F34" i="9"/>
  <c r="F22" i="9"/>
  <c r="E22" i="9"/>
  <c r="E10" i="9"/>
  <c r="F10" i="9"/>
  <c r="F69" i="9"/>
  <c r="E69" i="9"/>
  <c r="F144" i="9"/>
  <c r="E144" i="9"/>
  <c r="E132" i="9"/>
  <c r="F132" i="9"/>
  <c r="F123" i="9"/>
  <c r="E123" i="9"/>
  <c r="F107" i="9"/>
  <c r="E107" i="9"/>
  <c r="F91" i="9"/>
  <c r="E91" i="9"/>
  <c r="E76" i="9"/>
  <c r="F76" i="9"/>
  <c r="E60" i="9"/>
  <c r="F60" i="9"/>
  <c r="F35" i="9"/>
  <c r="E35" i="9"/>
  <c r="F18" i="9"/>
  <c r="E18" i="9"/>
  <c r="F357" i="9"/>
  <c r="E357" i="9"/>
  <c r="E405" i="9"/>
  <c r="F405" i="9"/>
  <c r="E437" i="9"/>
  <c r="F437" i="9"/>
  <c r="E469" i="9"/>
  <c r="F469" i="9"/>
  <c r="E501" i="9"/>
  <c r="F501" i="9"/>
  <c r="F172" i="9"/>
  <c r="E172" i="9"/>
  <c r="F188" i="9"/>
  <c r="E188" i="9"/>
  <c r="F204" i="9"/>
  <c r="E204" i="9"/>
  <c r="F220" i="9"/>
  <c r="E220" i="9"/>
  <c r="F236" i="9"/>
  <c r="E236" i="9"/>
  <c r="F252" i="9"/>
  <c r="E252" i="9"/>
  <c r="F268" i="9"/>
  <c r="E268" i="9"/>
  <c r="F284" i="9"/>
  <c r="E284" i="9"/>
  <c r="F300" i="9"/>
  <c r="E300" i="9"/>
  <c r="F316" i="9"/>
  <c r="E316" i="9"/>
  <c r="F332" i="9"/>
  <c r="E332" i="9"/>
  <c r="F358" i="9"/>
  <c r="E358" i="9"/>
  <c r="E375" i="9"/>
  <c r="F375" i="9"/>
  <c r="E403" i="9"/>
  <c r="F403" i="9"/>
  <c r="E435" i="9"/>
  <c r="F435" i="9"/>
  <c r="E467" i="9"/>
  <c r="F467" i="9"/>
  <c r="E499" i="9"/>
  <c r="F499" i="9"/>
  <c r="E381" i="9"/>
  <c r="F381" i="9"/>
  <c r="E409" i="9"/>
  <c r="F409" i="9"/>
  <c r="E441" i="9"/>
  <c r="F441" i="9"/>
  <c r="E473" i="9"/>
  <c r="F473" i="9"/>
  <c r="E142" i="9"/>
  <c r="F142" i="9"/>
  <c r="F158" i="9"/>
  <c r="E158" i="9"/>
  <c r="F174" i="9"/>
  <c r="E174" i="9"/>
  <c r="F190" i="9"/>
  <c r="E190" i="9"/>
  <c r="F206" i="9"/>
  <c r="E206" i="9"/>
  <c r="F222" i="9"/>
  <c r="E222" i="9"/>
  <c r="F238" i="9"/>
  <c r="E238" i="9"/>
  <c r="F254" i="9"/>
  <c r="E254" i="9"/>
  <c r="F270" i="9"/>
  <c r="E270" i="9"/>
  <c r="F286" i="9"/>
  <c r="E286" i="9"/>
  <c r="F302" i="9"/>
  <c r="E302" i="9"/>
  <c r="F318" i="9"/>
  <c r="E318" i="9"/>
  <c r="F334" i="9"/>
  <c r="E334" i="9"/>
  <c r="E351" i="9"/>
  <c r="F351" i="9"/>
  <c r="F369" i="9"/>
  <c r="E369" i="9"/>
  <c r="E399" i="9"/>
  <c r="F399" i="9"/>
  <c r="E431" i="9"/>
  <c r="F431" i="9"/>
  <c r="E463" i="9"/>
  <c r="F463" i="9"/>
  <c r="E495" i="9"/>
  <c r="F495" i="9"/>
  <c r="F791" i="9"/>
  <c r="E791" i="9"/>
  <c r="F521" i="9"/>
  <c r="E521" i="9"/>
  <c r="F537" i="9"/>
  <c r="E537" i="9"/>
  <c r="F553" i="9"/>
  <c r="E553" i="9"/>
  <c r="F569" i="9"/>
  <c r="E569" i="9"/>
  <c r="F585" i="9"/>
  <c r="E585" i="9"/>
  <c r="F601" i="9"/>
  <c r="E601" i="9"/>
  <c r="F617" i="9"/>
  <c r="E617" i="9"/>
  <c r="F633" i="9"/>
  <c r="E633" i="9"/>
  <c r="F649" i="9"/>
  <c r="E649" i="9"/>
  <c r="F665" i="9"/>
  <c r="E665" i="9"/>
  <c r="F681" i="9"/>
  <c r="E681" i="9"/>
  <c r="F697" i="9"/>
  <c r="E697" i="9"/>
  <c r="F713" i="9"/>
  <c r="E713" i="9"/>
  <c r="F729" i="9"/>
  <c r="E729" i="9"/>
  <c r="E745" i="9"/>
  <c r="F745" i="9"/>
  <c r="F763" i="9"/>
  <c r="E763" i="9"/>
  <c r="F792" i="9"/>
  <c r="E792" i="9"/>
  <c r="F805" i="9"/>
  <c r="E805" i="9"/>
  <c r="E767" i="9"/>
  <c r="F767" i="9"/>
  <c r="E507" i="9"/>
  <c r="F507" i="9"/>
  <c r="F523" i="9"/>
  <c r="E523" i="9"/>
  <c r="F539" i="9"/>
  <c r="E539" i="9"/>
  <c r="F555" i="9"/>
  <c r="E555" i="9"/>
  <c r="F571" i="9"/>
  <c r="E571" i="9"/>
  <c r="F587" i="9"/>
  <c r="E587" i="9"/>
  <c r="F603" i="9"/>
  <c r="E603" i="9"/>
  <c r="F619" i="9"/>
  <c r="E619" i="9"/>
  <c r="F635" i="9"/>
  <c r="E635" i="9"/>
  <c r="F651" i="9"/>
  <c r="E651" i="9"/>
  <c r="F667" i="9"/>
  <c r="E667" i="9"/>
  <c r="F683" i="9"/>
  <c r="E683" i="9"/>
  <c r="F699" i="9"/>
  <c r="E699" i="9"/>
  <c r="F715" i="9"/>
  <c r="E715" i="9"/>
  <c r="F731" i="9"/>
  <c r="E731" i="9"/>
  <c r="E753" i="9"/>
  <c r="F753" i="9"/>
  <c r="F771" i="9"/>
  <c r="E771" i="9"/>
  <c r="F800" i="9"/>
  <c r="E800" i="9"/>
  <c r="F816" i="9"/>
  <c r="E816" i="9"/>
  <c r="F824" i="9"/>
  <c r="E824" i="9"/>
  <c r="F840" i="9"/>
  <c r="E840" i="9"/>
  <c r="F856" i="9"/>
  <c r="E856" i="9"/>
  <c r="F872" i="9"/>
  <c r="E872" i="9"/>
  <c r="F888" i="9"/>
  <c r="E888" i="9"/>
  <c r="F904" i="9"/>
  <c r="E904" i="9"/>
  <c r="F970" i="9"/>
  <c r="E970" i="9"/>
  <c r="F1034" i="9"/>
  <c r="E1034" i="9"/>
  <c r="F1098" i="9"/>
  <c r="E1098" i="9"/>
  <c r="F1162" i="9"/>
  <c r="E1162" i="9"/>
  <c r="F837" i="9"/>
  <c r="E837" i="9"/>
  <c r="F853" i="9"/>
  <c r="E853" i="9"/>
  <c r="F869" i="9"/>
  <c r="E869" i="9"/>
  <c r="F885" i="9"/>
  <c r="E885" i="9"/>
  <c r="F901" i="9"/>
  <c r="E901" i="9"/>
  <c r="F923" i="9"/>
  <c r="E923" i="9"/>
  <c r="F966" i="9"/>
  <c r="E966" i="9"/>
  <c r="F1030" i="9"/>
  <c r="E1030" i="9"/>
  <c r="F1094" i="9"/>
  <c r="E1094" i="9"/>
  <c r="F1158" i="9"/>
  <c r="E1158" i="9"/>
  <c r="F962" i="9"/>
  <c r="E962" i="9"/>
  <c r="F1026" i="9"/>
  <c r="E1026" i="9"/>
  <c r="F1090" i="9"/>
  <c r="E1090" i="9"/>
  <c r="F1154" i="9"/>
  <c r="E1154" i="9"/>
  <c r="F811" i="9"/>
  <c r="E811" i="9"/>
  <c r="F827" i="9"/>
  <c r="E827" i="9"/>
  <c r="F843" i="9"/>
  <c r="E843" i="9"/>
  <c r="F859" i="9"/>
  <c r="E859" i="9"/>
  <c r="F875" i="9"/>
  <c r="E875" i="9"/>
  <c r="F891" i="9"/>
  <c r="E891" i="9"/>
  <c r="F907" i="9"/>
  <c r="E907" i="9"/>
  <c r="F919" i="9"/>
  <c r="E919" i="9"/>
  <c r="F958" i="9"/>
  <c r="E958" i="9"/>
  <c r="F1022" i="9"/>
  <c r="E1022" i="9"/>
  <c r="F1086" i="9"/>
  <c r="E1086" i="9"/>
  <c r="F1150" i="9"/>
  <c r="E1150" i="9"/>
  <c r="F1186" i="9"/>
  <c r="E1186" i="9"/>
  <c r="F1202" i="9"/>
  <c r="E1202" i="9"/>
  <c r="F1218" i="9"/>
  <c r="E1218" i="9"/>
  <c r="F1234" i="9"/>
  <c r="E1234" i="9"/>
  <c r="E1251" i="9"/>
  <c r="F1251" i="9"/>
  <c r="F1269" i="9"/>
  <c r="E1269" i="9"/>
  <c r="E1299" i="9"/>
  <c r="F1299" i="9"/>
  <c r="F1331" i="9"/>
  <c r="E1331" i="9"/>
  <c r="E1273" i="9"/>
  <c r="F1273" i="9"/>
  <c r="E1305" i="9"/>
  <c r="F1305" i="9"/>
  <c r="F1343" i="9"/>
  <c r="E1343" i="9"/>
  <c r="E1287" i="9"/>
  <c r="F1287" i="9"/>
  <c r="E1319" i="9"/>
  <c r="F1319" i="9"/>
  <c r="E1277" i="9"/>
  <c r="F1277" i="9"/>
  <c r="E1309" i="9"/>
  <c r="F1309" i="9"/>
  <c r="F1355" i="9"/>
  <c r="E1355" i="9"/>
  <c r="F1371" i="9"/>
  <c r="E1371" i="9"/>
  <c r="F1387" i="9"/>
  <c r="E1387" i="9"/>
  <c r="F1403" i="9"/>
  <c r="E1403" i="9"/>
  <c r="F1419" i="9"/>
  <c r="E1419" i="9"/>
  <c r="F1435" i="9"/>
  <c r="E1435" i="9"/>
  <c r="F1449" i="9"/>
  <c r="E1449" i="9"/>
  <c r="F1478" i="9"/>
  <c r="E1478" i="9"/>
  <c r="F1495" i="9"/>
  <c r="E1495" i="9"/>
  <c r="F1511" i="9"/>
  <c r="E1511" i="9"/>
  <c r="F1485" i="9"/>
  <c r="E1485" i="9"/>
  <c r="E1329" i="9"/>
  <c r="F1329" i="9"/>
  <c r="E1345" i="9"/>
  <c r="F1345" i="9"/>
  <c r="E1361" i="9"/>
  <c r="F1361" i="9"/>
  <c r="E1377" i="9"/>
  <c r="F1377" i="9"/>
  <c r="E1393" i="9"/>
  <c r="F1393" i="9"/>
  <c r="E1409" i="9"/>
  <c r="F1409" i="9"/>
  <c r="E1425" i="9"/>
  <c r="F1425" i="9"/>
  <c r="E1441" i="9"/>
  <c r="F1441" i="9"/>
  <c r="F1470" i="9"/>
  <c r="E1470" i="9"/>
  <c r="E1487" i="9"/>
  <c r="F1487" i="9"/>
  <c r="F1499" i="9"/>
  <c r="E1499" i="9"/>
  <c r="F1540" i="9"/>
  <c r="E1540" i="9"/>
  <c r="F1543" i="9"/>
  <c r="E1543" i="9"/>
  <c r="F1536" i="9"/>
  <c r="E1536" i="9"/>
  <c r="E1563" i="9"/>
  <c r="F1563" i="9"/>
  <c r="E1595" i="9"/>
  <c r="F1595" i="9"/>
  <c r="E1627" i="9"/>
  <c r="F1627" i="9"/>
  <c r="F1661" i="9"/>
  <c r="E1661" i="9"/>
  <c r="E1569" i="9"/>
  <c r="F1569" i="9"/>
  <c r="E1601" i="9"/>
  <c r="F1601" i="9"/>
  <c r="E1633" i="9"/>
  <c r="F1633" i="9"/>
  <c r="E1515" i="9"/>
  <c r="F1515" i="9"/>
  <c r="E1559" i="9"/>
  <c r="F1559" i="9"/>
  <c r="E1591" i="9"/>
  <c r="F1591" i="9"/>
  <c r="E1623" i="9"/>
  <c r="F1623" i="9"/>
  <c r="F1489" i="9"/>
  <c r="E1489" i="9"/>
  <c r="F1505" i="9"/>
  <c r="E1505" i="9"/>
  <c r="E1519" i="9"/>
  <c r="F1519" i="9"/>
  <c r="F1548" i="9"/>
  <c r="E1548" i="9"/>
  <c r="E1573" i="9"/>
  <c r="F1573" i="9"/>
  <c r="E1605" i="9"/>
  <c r="F1605" i="9"/>
  <c r="E1637" i="9"/>
  <c r="F1637" i="9"/>
  <c r="F1652" i="9"/>
  <c r="E1652" i="9"/>
  <c r="F1692" i="9"/>
  <c r="E1692" i="9"/>
  <c r="F1753" i="9"/>
  <c r="E1753" i="9"/>
  <c r="E1643" i="9"/>
  <c r="F1643" i="9"/>
  <c r="F1701" i="9"/>
  <c r="E1701" i="9"/>
  <c r="F1765" i="9"/>
  <c r="E1765" i="9"/>
  <c r="F1680" i="9"/>
  <c r="E1680" i="9"/>
  <c r="F1697" i="9"/>
  <c r="E1697" i="9"/>
  <c r="F1761" i="9"/>
  <c r="E1761" i="9"/>
  <c r="F1797" i="9"/>
  <c r="E1797" i="9"/>
  <c r="F1823" i="9"/>
  <c r="E1823" i="9"/>
  <c r="E1843" i="9"/>
  <c r="F1843" i="9"/>
  <c r="E1875" i="9"/>
  <c r="F1875" i="9"/>
  <c r="E1912" i="9"/>
  <c r="F1912" i="9"/>
  <c r="F1830" i="9"/>
  <c r="E1830" i="9"/>
  <c r="F1940" i="9"/>
  <c r="E1940" i="9"/>
  <c r="E1859" i="9"/>
  <c r="F1859" i="9"/>
  <c r="F1894" i="9"/>
  <c r="E1894" i="9"/>
  <c r="F1700" i="9"/>
  <c r="E1700" i="9"/>
  <c r="F1716" i="9"/>
  <c r="E1716" i="9"/>
  <c r="F1732" i="9"/>
  <c r="E1732" i="9"/>
  <c r="F1748" i="9"/>
  <c r="E1748" i="9"/>
  <c r="F1764" i="9"/>
  <c r="E1764" i="9"/>
  <c r="F1780" i="9"/>
  <c r="E1780" i="9"/>
  <c r="F1796" i="9"/>
  <c r="E1796" i="9"/>
  <c r="F1819" i="9"/>
  <c r="E1819" i="9"/>
  <c r="F1835" i="9"/>
  <c r="E1835" i="9"/>
  <c r="F1898" i="9"/>
  <c r="E1898" i="9"/>
  <c r="E1869" i="9"/>
  <c r="F1869" i="9"/>
  <c r="E1922" i="9"/>
  <c r="F1922" i="9"/>
  <c r="F1889" i="9"/>
  <c r="E1889" i="9"/>
  <c r="E1916" i="9"/>
  <c r="F1916" i="9"/>
  <c r="F1956" i="9"/>
  <c r="E1956" i="9"/>
  <c r="E1920" i="9"/>
  <c r="F1920" i="9"/>
  <c r="F1968" i="9"/>
  <c r="E1968" i="9"/>
  <c r="F1948" i="9"/>
  <c r="E1948" i="9"/>
  <c r="E1938" i="9"/>
  <c r="F1938" i="9"/>
  <c r="E1954" i="9"/>
  <c r="F1954" i="9"/>
  <c r="E1970" i="9"/>
  <c r="F1970" i="9"/>
  <c r="E1986" i="9"/>
  <c r="F1986" i="9"/>
  <c r="E2002" i="9"/>
  <c r="F2002" i="9"/>
  <c r="F2003" i="9"/>
  <c r="E2003" i="9"/>
  <c r="E321" i="9"/>
  <c r="F321" i="9"/>
  <c r="F303" i="9"/>
  <c r="E303" i="9"/>
  <c r="E293" i="9"/>
  <c r="F293" i="9"/>
  <c r="E277" i="9"/>
  <c r="F277" i="9"/>
  <c r="E261" i="9"/>
  <c r="F261" i="9"/>
  <c r="E245" i="9"/>
  <c r="F245" i="9"/>
  <c r="E229" i="9"/>
  <c r="F229" i="9"/>
  <c r="E213" i="9"/>
  <c r="F213" i="9"/>
  <c r="E197" i="9"/>
  <c r="F197" i="9"/>
  <c r="F183" i="9"/>
  <c r="E183" i="9"/>
  <c r="F167" i="9"/>
  <c r="E167" i="9"/>
  <c r="E118" i="9"/>
  <c r="F118" i="9"/>
  <c r="E78" i="9"/>
  <c r="F78" i="9"/>
  <c r="F1963" i="9"/>
  <c r="E1963" i="9"/>
  <c r="F1935" i="9"/>
  <c r="E1935" i="9"/>
  <c r="F1893" i="9"/>
  <c r="E1893" i="9"/>
  <c r="F1913" i="9"/>
  <c r="E1913" i="9"/>
  <c r="F1860" i="9"/>
  <c r="E1860" i="9"/>
  <c r="F1969" i="9"/>
  <c r="E1969" i="9"/>
  <c r="F1901" i="9"/>
  <c r="E1901" i="9"/>
  <c r="E1840" i="9"/>
  <c r="F1840" i="9"/>
  <c r="F1931" i="9"/>
  <c r="E1931" i="9"/>
  <c r="E1887" i="9"/>
  <c r="F1887" i="9"/>
  <c r="F1864" i="9"/>
  <c r="E1864" i="9"/>
  <c r="E1832" i="9"/>
  <c r="F1832" i="9"/>
  <c r="F1997" i="9"/>
  <c r="E1997" i="9"/>
  <c r="E1904" i="9"/>
  <c r="F1904" i="9"/>
  <c r="F1868" i="9"/>
  <c r="E1868" i="9"/>
  <c r="E1839" i="9"/>
  <c r="F1839" i="9"/>
  <c r="F1854" i="9"/>
  <c r="E1854" i="9"/>
  <c r="F1815" i="9"/>
  <c r="E1815" i="9"/>
  <c r="E1799" i="9"/>
  <c r="F1799" i="9"/>
  <c r="E1747" i="9"/>
  <c r="F1747" i="9"/>
  <c r="E1715" i="9"/>
  <c r="F1715" i="9"/>
  <c r="E1686" i="9"/>
  <c r="F1686" i="9"/>
  <c r="F1647" i="9"/>
  <c r="E1647" i="9"/>
  <c r="F1758" i="9"/>
  <c r="E1758" i="9"/>
  <c r="F1726" i="9"/>
  <c r="E1726" i="9"/>
  <c r="E1695" i="9"/>
  <c r="F1695" i="9"/>
  <c r="E1659" i="9"/>
  <c r="F1659" i="9"/>
  <c r="E1816" i="9"/>
  <c r="F1816" i="9"/>
  <c r="F1798" i="9"/>
  <c r="E1798" i="9"/>
  <c r="F1778" i="9"/>
  <c r="E1778" i="9"/>
  <c r="F1746" i="9"/>
  <c r="E1746" i="9"/>
  <c r="F1714" i="9"/>
  <c r="E1714" i="9"/>
  <c r="E1682" i="9"/>
  <c r="F1682" i="9"/>
  <c r="E1743" i="9"/>
  <c r="F1743" i="9"/>
  <c r="F1657" i="9"/>
  <c r="E1657" i="9"/>
  <c r="F1620" i="9"/>
  <c r="E1620" i="9"/>
  <c r="F1588" i="9"/>
  <c r="E1588" i="9"/>
  <c r="F1556" i="9"/>
  <c r="E1556" i="9"/>
  <c r="E1759" i="9"/>
  <c r="F1759" i="9"/>
  <c r="F1673" i="9"/>
  <c r="E1673" i="9"/>
  <c r="F1642" i="9"/>
  <c r="E1642" i="9"/>
  <c r="F1614" i="9"/>
  <c r="E1614" i="9"/>
  <c r="F1582" i="9"/>
  <c r="E1582" i="9"/>
  <c r="F1550" i="9"/>
  <c r="E1550" i="9"/>
  <c r="E1775" i="9"/>
  <c r="F1775" i="9"/>
  <c r="F1683" i="9"/>
  <c r="E1683" i="9"/>
  <c r="F1624" i="9"/>
  <c r="E1624" i="9"/>
  <c r="F1592" i="9"/>
  <c r="E1592" i="9"/>
  <c r="F1560" i="9"/>
  <c r="E1560" i="9"/>
  <c r="F1693" i="9"/>
  <c r="E1693" i="9"/>
  <c r="F1634" i="9"/>
  <c r="E1634" i="9"/>
  <c r="F1602" i="9"/>
  <c r="E1602" i="9"/>
  <c r="F1570" i="9"/>
  <c r="E1570" i="9"/>
  <c r="F1526" i="9"/>
  <c r="E1526" i="9"/>
  <c r="F1448" i="9"/>
  <c r="E1448" i="9"/>
  <c r="E1504" i="9"/>
  <c r="F1504" i="9"/>
  <c r="E1444" i="9"/>
  <c r="F1444" i="9"/>
  <c r="F1472" i="9"/>
  <c r="E1472" i="9"/>
  <c r="E1513" i="9"/>
  <c r="F1513" i="9"/>
  <c r="F1484" i="9"/>
  <c r="E1484" i="9"/>
  <c r="E1475" i="9"/>
  <c r="F1475" i="9"/>
  <c r="E1443" i="9"/>
  <c r="F1443" i="9"/>
  <c r="F1328" i="9"/>
  <c r="E1328" i="9"/>
  <c r="F1300" i="9"/>
  <c r="E1300" i="9"/>
  <c r="F1268" i="9"/>
  <c r="E1268" i="9"/>
  <c r="F1338" i="9"/>
  <c r="E1338" i="9"/>
  <c r="F1302" i="9"/>
  <c r="E1302" i="9"/>
  <c r="E1264" i="9"/>
  <c r="F1264" i="9"/>
  <c r="F1466" i="9"/>
  <c r="E1466" i="9"/>
  <c r="F1440" i="9"/>
  <c r="E1440" i="9"/>
  <c r="F1432" i="9"/>
  <c r="E1432" i="9"/>
  <c r="F1424" i="9"/>
  <c r="E1424" i="9"/>
  <c r="F1416" i="9"/>
  <c r="E1416" i="9"/>
  <c r="F1408" i="9"/>
  <c r="E1408" i="9"/>
  <c r="F1400" i="9"/>
  <c r="E1400" i="9"/>
  <c r="F1392" i="9"/>
  <c r="E1392" i="9"/>
  <c r="F1384" i="9"/>
  <c r="E1384" i="9"/>
  <c r="F1376" i="9"/>
  <c r="E1376" i="9"/>
  <c r="F1368" i="9"/>
  <c r="E1368" i="9"/>
  <c r="F1360" i="9"/>
  <c r="E1360" i="9"/>
  <c r="F1352" i="9"/>
  <c r="E1352" i="9"/>
  <c r="F1320" i="9"/>
  <c r="E1320" i="9"/>
  <c r="F1288" i="9"/>
  <c r="E1288" i="9"/>
  <c r="F1346" i="9"/>
  <c r="E1346" i="9"/>
  <c r="F1314" i="9"/>
  <c r="E1314" i="9"/>
  <c r="F1282" i="9"/>
  <c r="E1282" i="9"/>
  <c r="F1240" i="9"/>
  <c r="E1240" i="9"/>
  <c r="E1255" i="9"/>
  <c r="F1255" i="9"/>
  <c r="F1233" i="9"/>
  <c r="E1233" i="9"/>
  <c r="F1225" i="9"/>
  <c r="E1225" i="9"/>
  <c r="F1217" i="9"/>
  <c r="E1217" i="9"/>
  <c r="F1209" i="9"/>
  <c r="E1209" i="9"/>
  <c r="F1201" i="9"/>
  <c r="E1201" i="9"/>
  <c r="F1193" i="9"/>
  <c r="E1193" i="9"/>
  <c r="F1185" i="9"/>
  <c r="E1185" i="9"/>
  <c r="F1177" i="9"/>
  <c r="E1177" i="9"/>
  <c r="F1159" i="9"/>
  <c r="E1159" i="9"/>
  <c r="E1136" i="9"/>
  <c r="F1136" i="9"/>
  <c r="F1117" i="9"/>
  <c r="E1117" i="9"/>
  <c r="F1095" i="9"/>
  <c r="E1095" i="9"/>
  <c r="E1072" i="9"/>
  <c r="F1072" i="9"/>
  <c r="F1053" i="9"/>
  <c r="E1053" i="9"/>
  <c r="F1031" i="9"/>
  <c r="E1031" i="9"/>
  <c r="E1008" i="9"/>
  <c r="F1008" i="9"/>
  <c r="F989" i="9"/>
  <c r="E989" i="9"/>
  <c r="F967" i="9"/>
  <c r="E967" i="9"/>
  <c r="E944" i="9"/>
  <c r="F944" i="9"/>
  <c r="E1172" i="9"/>
  <c r="F1172" i="9"/>
  <c r="F1153" i="9"/>
  <c r="E1153" i="9"/>
  <c r="F1131" i="9"/>
  <c r="E1131" i="9"/>
  <c r="E1108" i="9"/>
  <c r="F1108" i="9"/>
  <c r="F1089" i="9"/>
  <c r="E1089" i="9"/>
  <c r="F1067" i="9"/>
  <c r="E1067" i="9"/>
  <c r="E1044" i="9"/>
  <c r="F1044" i="9"/>
  <c r="F1025" i="9"/>
  <c r="E1025" i="9"/>
  <c r="F1003" i="9"/>
  <c r="E1003" i="9"/>
  <c r="E980" i="9"/>
  <c r="F980" i="9"/>
  <c r="F961" i="9"/>
  <c r="E961" i="9"/>
  <c r="F939" i="9"/>
  <c r="E939" i="9"/>
  <c r="F1270" i="9"/>
  <c r="E1270" i="9"/>
  <c r="F1246" i="9"/>
  <c r="E1246" i="9"/>
  <c r="E1228" i="9"/>
  <c r="F1228" i="9"/>
  <c r="E1212" i="9"/>
  <c r="F1212" i="9"/>
  <c r="E1196" i="9"/>
  <c r="F1196" i="9"/>
  <c r="E1180" i="9"/>
  <c r="F1180" i="9"/>
  <c r="E1160" i="9"/>
  <c r="F1160" i="9"/>
  <c r="F1141" i="9"/>
  <c r="E1141" i="9"/>
  <c r="F1119" i="9"/>
  <c r="E1119" i="9"/>
  <c r="E1096" i="9"/>
  <c r="F1096" i="9"/>
  <c r="F1077" i="9"/>
  <c r="E1077" i="9"/>
  <c r="F1055" i="9"/>
  <c r="E1055" i="9"/>
  <c r="E1032" i="9"/>
  <c r="F1032" i="9"/>
  <c r="F1013" i="9"/>
  <c r="E1013" i="9"/>
  <c r="F991" i="9"/>
  <c r="E991" i="9"/>
  <c r="E968" i="9"/>
  <c r="F968" i="9"/>
  <c r="F949" i="9"/>
  <c r="E949" i="9"/>
  <c r="E928" i="9"/>
  <c r="F928" i="9"/>
  <c r="E1164" i="9"/>
  <c r="F1164" i="9"/>
  <c r="F1145" i="9"/>
  <c r="E1145" i="9"/>
  <c r="F1123" i="9"/>
  <c r="E1123" i="9"/>
  <c r="E1100" i="9"/>
  <c r="F1100" i="9"/>
  <c r="F1081" i="9"/>
  <c r="E1081" i="9"/>
  <c r="F1059" i="9"/>
  <c r="E1059" i="9"/>
  <c r="E1036" i="9"/>
  <c r="F1036" i="9"/>
  <c r="F1017" i="9"/>
  <c r="E1017" i="9"/>
  <c r="F995" i="9"/>
  <c r="E995" i="9"/>
  <c r="E972" i="9"/>
  <c r="F972" i="9"/>
  <c r="F953" i="9"/>
  <c r="E953" i="9"/>
  <c r="F931" i="9"/>
  <c r="E931" i="9"/>
  <c r="F911" i="9"/>
  <c r="E911" i="9"/>
  <c r="F774" i="9"/>
  <c r="E774" i="9"/>
  <c r="E770" i="9"/>
  <c r="F770" i="9"/>
  <c r="E902" i="9"/>
  <c r="F902" i="9"/>
  <c r="E886" i="9"/>
  <c r="F886" i="9"/>
  <c r="E870" i="9"/>
  <c r="F870" i="9"/>
  <c r="E854" i="9"/>
  <c r="F854" i="9"/>
  <c r="E838" i="9"/>
  <c r="F838" i="9"/>
  <c r="E822" i="9"/>
  <c r="F822" i="9"/>
  <c r="F798" i="9"/>
  <c r="E798" i="9"/>
  <c r="F794" i="9"/>
  <c r="E794" i="9"/>
  <c r="E797" i="9"/>
  <c r="F797" i="9"/>
  <c r="E765" i="9"/>
  <c r="F765" i="9"/>
  <c r="E506" i="9"/>
  <c r="F506" i="9"/>
  <c r="F478" i="9"/>
  <c r="E478" i="9"/>
  <c r="F446" i="9"/>
  <c r="E446" i="9"/>
  <c r="F414" i="9"/>
  <c r="E414" i="9"/>
  <c r="F372" i="9"/>
  <c r="E372" i="9"/>
  <c r="F480" i="9"/>
  <c r="E480" i="9"/>
  <c r="F448" i="9"/>
  <c r="E448" i="9"/>
  <c r="F416" i="9"/>
  <c r="E416" i="9"/>
  <c r="F384" i="9"/>
  <c r="E384" i="9"/>
  <c r="F788" i="9"/>
  <c r="E788" i="9"/>
  <c r="F756" i="9"/>
  <c r="E756" i="9"/>
  <c r="F736" i="9"/>
  <c r="E736" i="9"/>
  <c r="F728" i="9"/>
  <c r="E728" i="9"/>
  <c r="F720" i="9"/>
  <c r="E720" i="9"/>
  <c r="F712" i="9"/>
  <c r="E712" i="9"/>
  <c r="F704" i="9"/>
  <c r="E704" i="9"/>
  <c r="F696" i="9"/>
  <c r="E696" i="9"/>
  <c r="F688" i="9"/>
  <c r="E688" i="9"/>
  <c r="F680" i="9"/>
  <c r="E680" i="9"/>
  <c r="F672" i="9"/>
  <c r="E672" i="9"/>
  <c r="F664" i="9"/>
  <c r="E664" i="9"/>
  <c r="F656" i="9"/>
  <c r="E656" i="9"/>
  <c r="F648" i="9"/>
  <c r="E648" i="9"/>
  <c r="F640" i="9"/>
  <c r="E640" i="9"/>
  <c r="F632" i="9"/>
  <c r="E632" i="9"/>
  <c r="F624" i="9"/>
  <c r="E624" i="9"/>
  <c r="F616" i="9"/>
  <c r="E616" i="9"/>
  <c r="F608" i="9"/>
  <c r="E608" i="9"/>
  <c r="F600" i="9"/>
  <c r="E600" i="9"/>
  <c r="F592" i="9"/>
  <c r="E592" i="9"/>
  <c r="F584" i="9"/>
  <c r="E584" i="9"/>
  <c r="F576" i="9"/>
  <c r="E576" i="9"/>
  <c r="F568" i="9"/>
  <c r="E568" i="9"/>
  <c r="F560" i="9"/>
  <c r="E560" i="9"/>
  <c r="F552" i="9"/>
  <c r="E552" i="9"/>
  <c r="F544" i="9"/>
  <c r="E544" i="9"/>
  <c r="F536" i="9"/>
  <c r="E536" i="9"/>
  <c r="F528" i="9"/>
  <c r="E528" i="9"/>
  <c r="F520" i="9"/>
  <c r="E520" i="9"/>
  <c r="F512" i="9"/>
  <c r="E512" i="9"/>
  <c r="F490" i="9"/>
  <c r="E490" i="9"/>
  <c r="F458" i="9"/>
  <c r="E458" i="9"/>
  <c r="F426" i="9"/>
  <c r="E426" i="9"/>
  <c r="F394" i="9"/>
  <c r="E394" i="9"/>
  <c r="F348" i="9"/>
  <c r="E348" i="9"/>
  <c r="F484" i="9"/>
  <c r="E484" i="9"/>
  <c r="F452" i="9"/>
  <c r="E452" i="9"/>
  <c r="F420" i="9"/>
  <c r="E420" i="9"/>
  <c r="F388" i="9"/>
  <c r="E388" i="9"/>
  <c r="E379" i="9"/>
  <c r="F379" i="9"/>
  <c r="E347" i="9"/>
  <c r="F347" i="9"/>
  <c r="E337" i="9"/>
  <c r="F337" i="9"/>
  <c r="F327" i="9"/>
  <c r="E327" i="9"/>
  <c r="E309" i="9"/>
  <c r="F309" i="9"/>
  <c r="F291" i="9"/>
  <c r="E291" i="9"/>
  <c r="F275" i="9"/>
  <c r="E275" i="9"/>
  <c r="F259" i="9"/>
  <c r="E259" i="9"/>
  <c r="F243" i="9"/>
  <c r="E243" i="9"/>
  <c r="F227" i="9"/>
  <c r="E227" i="9"/>
  <c r="F211" i="9"/>
  <c r="E211" i="9"/>
  <c r="F195" i="9"/>
  <c r="E195" i="9"/>
  <c r="E177" i="9"/>
  <c r="F177" i="9"/>
  <c r="E165" i="9"/>
  <c r="F165" i="9"/>
  <c r="F133" i="9"/>
  <c r="E133" i="9"/>
  <c r="E94" i="9"/>
  <c r="F94" i="9"/>
  <c r="E30" i="9"/>
  <c r="F30" i="9"/>
  <c r="E136" i="9"/>
  <c r="F136" i="9"/>
  <c r="E120" i="9"/>
  <c r="F120" i="9"/>
  <c r="E104" i="9"/>
  <c r="F104" i="9"/>
  <c r="E88" i="9"/>
  <c r="F88" i="9"/>
  <c r="E72" i="9"/>
  <c r="F72" i="9"/>
  <c r="E48" i="9"/>
  <c r="F48" i="9"/>
  <c r="E24" i="9"/>
  <c r="F24" i="9"/>
  <c r="F7" i="9"/>
  <c r="E7" i="9"/>
  <c r="F29" i="9"/>
  <c r="E29" i="9"/>
  <c r="F354" i="9"/>
  <c r="E354" i="9"/>
  <c r="E149" i="9"/>
  <c r="F149" i="9"/>
  <c r="F129" i="9"/>
  <c r="E129" i="9"/>
  <c r="F113" i="9"/>
  <c r="E113" i="9"/>
  <c r="F97" i="9"/>
  <c r="E97" i="9"/>
  <c r="F81" i="9"/>
  <c r="E81" i="9"/>
  <c r="F65" i="9"/>
  <c r="E65" i="9"/>
  <c r="F49" i="9"/>
  <c r="E49" i="9"/>
  <c r="F33" i="9"/>
  <c r="E33" i="9"/>
  <c r="E20" i="9"/>
  <c r="F20" i="9"/>
  <c r="E6" i="9"/>
  <c r="F6" i="9"/>
  <c r="F45" i="9"/>
  <c r="E45" i="9"/>
  <c r="F143" i="9"/>
  <c r="E143" i="9"/>
  <c r="F131" i="9"/>
  <c r="E131" i="9"/>
  <c r="E116" i="9"/>
  <c r="F116" i="9"/>
  <c r="E100" i="9"/>
  <c r="F100" i="9"/>
  <c r="F75" i="9"/>
  <c r="E75" i="9"/>
  <c r="F59" i="9"/>
  <c r="E59" i="9"/>
  <c r="E44" i="9"/>
  <c r="F44" i="9"/>
  <c r="E28" i="9"/>
  <c r="F28" i="9"/>
  <c r="F373" i="9"/>
  <c r="E373" i="9"/>
  <c r="E413" i="9"/>
  <c r="F413" i="9"/>
  <c r="E445" i="9"/>
  <c r="F445" i="9"/>
  <c r="E477" i="9"/>
  <c r="F477" i="9"/>
  <c r="F160" i="9"/>
  <c r="E160" i="9"/>
  <c r="F176" i="9"/>
  <c r="E176" i="9"/>
  <c r="F192" i="9"/>
  <c r="E192" i="9"/>
  <c r="F208" i="9"/>
  <c r="E208" i="9"/>
  <c r="F224" i="9"/>
  <c r="E224" i="9"/>
  <c r="F240" i="9"/>
  <c r="E240" i="9"/>
  <c r="F256" i="9"/>
  <c r="E256" i="9"/>
  <c r="F272" i="9"/>
  <c r="E272" i="9"/>
  <c r="F288" i="9"/>
  <c r="E288" i="9"/>
  <c r="F304" i="9"/>
  <c r="E304" i="9"/>
  <c r="F320" i="9"/>
  <c r="E320" i="9"/>
  <c r="F336" i="9"/>
  <c r="E336" i="9"/>
  <c r="E359" i="9"/>
  <c r="F359" i="9"/>
  <c r="F377" i="9"/>
  <c r="E377" i="9"/>
  <c r="E411" i="9"/>
  <c r="F411" i="9"/>
  <c r="E443" i="9"/>
  <c r="F443" i="9"/>
  <c r="E475" i="9"/>
  <c r="F475" i="9"/>
  <c r="F505" i="9"/>
  <c r="E505" i="9"/>
  <c r="E385" i="9"/>
  <c r="F385" i="9"/>
  <c r="E417" i="9"/>
  <c r="F417" i="9"/>
  <c r="E449" i="9"/>
  <c r="F449" i="9"/>
  <c r="E481" i="9"/>
  <c r="F481" i="9"/>
  <c r="E146" i="9"/>
  <c r="F146" i="9"/>
  <c r="F162" i="9"/>
  <c r="E162" i="9"/>
  <c r="F178" i="9"/>
  <c r="E178" i="9"/>
  <c r="F194" i="9"/>
  <c r="E194" i="9"/>
  <c r="F210" i="9"/>
  <c r="E210" i="9"/>
  <c r="F226" i="9"/>
  <c r="E226" i="9"/>
  <c r="F242" i="9"/>
  <c r="E242" i="9"/>
  <c r="F258" i="9"/>
  <c r="E258" i="9"/>
  <c r="F274" i="9"/>
  <c r="E274" i="9"/>
  <c r="F290" i="9"/>
  <c r="E290" i="9"/>
  <c r="F306" i="9"/>
  <c r="E306" i="9"/>
  <c r="F322" i="9"/>
  <c r="E322" i="9"/>
  <c r="F338" i="9"/>
  <c r="E338" i="9"/>
  <c r="F353" i="9"/>
  <c r="E353" i="9"/>
  <c r="F382" i="9"/>
  <c r="E382" i="9"/>
  <c r="E407" i="9"/>
  <c r="F407" i="9"/>
  <c r="E439" i="9"/>
  <c r="F439" i="9"/>
  <c r="E471" i="9"/>
  <c r="F471" i="9"/>
  <c r="F743" i="9"/>
  <c r="E743" i="9"/>
  <c r="F509" i="9"/>
  <c r="E509" i="9"/>
  <c r="F525" i="9"/>
  <c r="E525" i="9"/>
  <c r="F541" i="9"/>
  <c r="E541" i="9"/>
  <c r="F557" i="9"/>
  <c r="E557" i="9"/>
  <c r="F573" i="9"/>
  <c r="E573" i="9"/>
  <c r="F589" i="9"/>
  <c r="E589" i="9"/>
  <c r="F605" i="9"/>
  <c r="E605" i="9"/>
  <c r="F621" i="9"/>
  <c r="E621" i="9"/>
  <c r="F637" i="9"/>
  <c r="E637" i="9"/>
  <c r="F653" i="9"/>
  <c r="E653" i="9"/>
  <c r="F669" i="9"/>
  <c r="E669" i="9"/>
  <c r="F685" i="9"/>
  <c r="E685" i="9"/>
  <c r="F701" i="9"/>
  <c r="E701" i="9"/>
  <c r="F717" i="9"/>
  <c r="E717" i="9"/>
  <c r="F733" i="9"/>
  <c r="E733" i="9"/>
  <c r="F747" i="9"/>
  <c r="E747" i="9"/>
  <c r="F776" i="9"/>
  <c r="E776" i="9"/>
  <c r="E793" i="9"/>
  <c r="F793" i="9"/>
  <c r="F812" i="9"/>
  <c r="E812" i="9"/>
  <c r="E783" i="9"/>
  <c r="F783" i="9"/>
  <c r="F511" i="9"/>
  <c r="E511" i="9"/>
  <c r="F527" i="9"/>
  <c r="E527" i="9"/>
  <c r="F543" i="9"/>
  <c r="E543" i="9"/>
  <c r="F559" i="9"/>
  <c r="E559" i="9"/>
  <c r="F575" i="9"/>
  <c r="E575" i="9"/>
  <c r="F591" i="9"/>
  <c r="E591" i="9"/>
  <c r="F607" i="9"/>
  <c r="E607" i="9"/>
  <c r="F623" i="9"/>
  <c r="E623" i="9"/>
  <c r="F639" i="9"/>
  <c r="E639" i="9"/>
  <c r="F655" i="9"/>
  <c r="E655" i="9"/>
  <c r="F671" i="9"/>
  <c r="E671" i="9"/>
  <c r="F687" i="9"/>
  <c r="E687" i="9"/>
  <c r="F703" i="9"/>
  <c r="E703" i="9"/>
  <c r="F719" i="9"/>
  <c r="E719" i="9"/>
  <c r="F735" i="9"/>
  <c r="E735" i="9"/>
  <c r="F755" i="9"/>
  <c r="E755" i="9"/>
  <c r="F784" i="9"/>
  <c r="E784" i="9"/>
  <c r="F801" i="9"/>
  <c r="E801" i="9"/>
  <c r="F817" i="9"/>
  <c r="E817" i="9"/>
  <c r="F828" i="9"/>
  <c r="E828" i="9"/>
  <c r="F844" i="9"/>
  <c r="E844" i="9"/>
  <c r="F860" i="9"/>
  <c r="E860" i="9"/>
  <c r="F876" i="9"/>
  <c r="E876" i="9"/>
  <c r="F892" i="9"/>
  <c r="E892" i="9"/>
  <c r="F908" i="9"/>
  <c r="E908" i="9"/>
  <c r="F986" i="9"/>
  <c r="E986" i="9"/>
  <c r="F1050" i="9"/>
  <c r="E1050" i="9"/>
  <c r="F1114" i="9"/>
  <c r="E1114" i="9"/>
  <c r="F825" i="9"/>
  <c r="E825" i="9"/>
  <c r="F841" i="9"/>
  <c r="E841" i="9"/>
  <c r="F857" i="9"/>
  <c r="E857" i="9"/>
  <c r="F873" i="9"/>
  <c r="E873" i="9"/>
  <c r="F889" i="9"/>
  <c r="E889" i="9"/>
  <c r="F905" i="9"/>
  <c r="E905" i="9"/>
  <c r="F930" i="9"/>
  <c r="E930" i="9"/>
  <c r="F982" i="9"/>
  <c r="E982" i="9"/>
  <c r="F1046" i="9"/>
  <c r="E1046" i="9"/>
  <c r="F1110" i="9"/>
  <c r="E1110" i="9"/>
  <c r="F1174" i="9"/>
  <c r="E1174" i="9"/>
  <c r="F978" i="9"/>
  <c r="E978" i="9"/>
  <c r="F1042" i="9"/>
  <c r="E1042" i="9"/>
  <c r="F1106" i="9"/>
  <c r="E1106" i="9"/>
  <c r="F1170" i="9"/>
  <c r="E1170" i="9"/>
  <c r="E815" i="9"/>
  <c r="F815" i="9"/>
  <c r="F831" i="9"/>
  <c r="E831" i="9"/>
  <c r="F847" i="9"/>
  <c r="E847" i="9"/>
  <c r="F863" i="9"/>
  <c r="E863" i="9"/>
  <c r="F879" i="9"/>
  <c r="E879" i="9"/>
  <c r="F895" i="9"/>
  <c r="E895" i="9"/>
  <c r="F915" i="9"/>
  <c r="E915" i="9"/>
  <c r="F926" i="9"/>
  <c r="E926" i="9"/>
  <c r="F974" i="9"/>
  <c r="E974" i="9"/>
  <c r="F1038" i="9"/>
  <c r="E1038" i="9"/>
  <c r="F1102" i="9"/>
  <c r="E1102" i="9"/>
  <c r="F1166" i="9"/>
  <c r="E1166" i="9"/>
  <c r="F1190" i="9"/>
  <c r="E1190" i="9"/>
  <c r="F1206" i="9"/>
  <c r="E1206" i="9"/>
  <c r="F1222" i="9"/>
  <c r="E1222" i="9"/>
  <c r="E1235" i="9"/>
  <c r="F1235" i="9"/>
  <c r="F1253" i="9"/>
  <c r="E1253" i="9"/>
  <c r="E1275" i="9"/>
  <c r="F1275" i="9"/>
  <c r="E1307" i="9"/>
  <c r="F1307" i="9"/>
  <c r="F1347" i="9"/>
  <c r="E1347" i="9"/>
  <c r="E1281" i="9"/>
  <c r="F1281" i="9"/>
  <c r="E1313" i="9"/>
  <c r="F1313" i="9"/>
  <c r="E1245" i="9"/>
  <c r="F1245" i="9"/>
  <c r="E1295" i="9"/>
  <c r="F1295" i="9"/>
  <c r="F1339" i="9"/>
  <c r="E1339" i="9"/>
  <c r="E1285" i="9"/>
  <c r="F1285" i="9"/>
  <c r="E1317" i="9"/>
  <c r="F1317" i="9"/>
  <c r="F1359" i="9"/>
  <c r="E1359" i="9"/>
  <c r="F1375" i="9"/>
  <c r="E1375" i="9"/>
  <c r="F1391" i="9"/>
  <c r="E1391" i="9"/>
  <c r="F1407" i="9"/>
  <c r="E1407" i="9"/>
  <c r="F1423" i="9"/>
  <c r="E1423" i="9"/>
  <c r="F1439" i="9"/>
  <c r="E1439" i="9"/>
  <c r="F1462" i="9"/>
  <c r="E1462" i="9"/>
  <c r="E1479" i="9"/>
  <c r="F1479" i="9"/>
  <c r="F1502" i="9"/>
  <c r="E1502" i="9"/>
  <c r="E1525" i="9"/>
  <c r="F1525" i="9"/>
  <c r="F1524" i="9"/>
  <c r="E1524" i="9"/>
  <c r="E1333" i="9"/>
  <c r="F1333" i="9"/>
  <c r="E1349" i="9"/>
  <c r="F1349" i="9"/>
  <c r="E1365" i="9"/>
  <c r="F1365" i="9"/>
  <c r="E1381" i="9"/>
  <c r="F1381" i="9"/>
  <c r="E1397" i="9"/>
  <c r="F1397" i="9"/>
  <c r="E1413" i="9"/>
  <c r="F1413" i="9"/>
  <c r="E1429" i="9"/>
  <c r="F1429" i="9"/>
  <c r="F1454" i="9"/>
  <c r="E1454" i="9"/>
  <c r="E1471" i="9"/>
  <c r="F1471" i="9"/>
  <c r="F1490" i="9"/>
  <c r="E1490" i="9"/>
  <c r="F1506" i="9"/>
  <c r="E1506" i="9"/>
  <c r="F1445" i="9"/>
  <c r="E1445" i="9"/>
  <c r="F1520" i="9"/>
  <c r="E1520" i="9"/>
  <c r="E1537" i="9"/>
  <c r="F1537" i="9"/>
  <c r="E1571" i="9"/>
  <c r="F1571" i="9"/>
  <c r="E1603" i="9"/>
  <c r="F1603" i="9"/>
  <c r="E1635" i="9"/>
  <c r="F1635" i="9"/>
  <c r="F1725" i="9"/>
  <c r="E1725" i="9"/>
  <c r="E1577" i="9"/>
  <c r="F1577" i="9"/>
  <c r="E1609" i="9"/>
  <c r="F1609" i="9"/>
  <c r="F1664" i="9"/>
  <c r="E1664" i="9"/>
  <c r="E1531" i="9"/>
  <c r="F1531" i="9"/>
  <c r="E1567" i="9"/>
  <c r="F1567" i="9"/>
  <c r="E1599" i="9"/>
  <c r="F1599" i="9"/>
  <c r="E1631" i="9"/>
  <c r="F1631" i="9"/>
  <c r="F1493" i="9"/>
  <c r="E1493" i="9"/>
  <c r="F1509" i="9"/>
  <c r="E1509" i="9"/>
  <c r="F1532" i="9"/>
  <c r="E1532" i="9"/>
  <c r="E1549" i="9"/>
  <c r="F1549" i="9"/>
  <c r="E1581" i="9"/>
  <c r="F1581" i="9"/>
  <c r="E1613" i="9"/>
  <c r="F1613" i="9"/>
  <c r="F1645" i="9"/>
  <c r="E1645" i="9"/>
  <c r="F1668" i="9"/>
  <c r="E1668" i="9"/>
  <c r="F1705" i="9"/>
  <c r="E1705" i="9"/>
  <c r="F1769" i="9"/>
  <c r="E1769" i="9"/>
  <c r="F1653" i="9"/>
  <c r="E1653" i="9"/>
  <c r="F1717" i="9"/>
  <c r="E1717" i="9"/>
  <c r="F1781" i="9"/>
  <c r="E1781" i="9"/>
  <c r="F1688" i="9"/>
  <c r="E1688" i="9"/>
  <c r="F1713" i="9"/>
  <c r="E1713" i="9"/>
  <c r="F1777" i="9"/>
  <c r="E1777" i="9"/>
  <c r="F1801" i="9"/>
  <c r="E1801" i="9"/>
  <c r="E1824" i="9"/>
  <c r="F1824" i="9"/>
  <c r="F1845" i="9"/>
  <c r="E1845" i="9"/>
  <c r="F1877" i="9"/>
  <c r="E1877" i="9"/>
  <c r="F1914" i="9"/>
  <c r="E1914" i="9"/>
  <c r="F1849" i="9"/>
  <c r="E1849" i="9"/>
  <c r="F2004" i="9"/>
  <c r="E2004" i="9"/>
  <c r="F1861" i="9"/>
  <c r="E1861" i="9"/>
  <c r="E1924" i="9"/>
  <c r="F1924" i="9"/>
  <c r="F1704" i="9"/>
  <c r="E1704" i="9"/>
  <c r="F1720" i="9"/>
  <c r="E1720" i="9"/>
  <c r="F1736" i="9"/>
  <c r="E1736" i="9"/>
  <c r="F1752" i="9"/>
  <c r="E1752" i="9"/>
  <c r="F1768" i="9"/>
  <c r="E1768" i="9"/>
  <c r="F1784" i="9"/>
  <c r="E1784" i="9"/>
  <c r="F1800" i="9"/>
  <c r="E1800" i="9"/>
  <c r="E1820" i="9"/>
  <c r="F1820" i="9"/>
  <c r="E1847" i="9"/>
  <c r="F1847" i="9"/>
  <c r="F1972" i="9"/>
  <c r="E1972" i="9"/>
  <c r="E1885" i="9"/>
  <c r="F1885" i="9"/>
  <c r="F1841" i="9"/>
  <c r="E1841" i="9"/>
  <c r="F1907" i="9"/>
  <c r="E1907" i="9"/>
  <c r="E1926" i="9"/>
  <c r="F1926" i="9"/>
  <c r="F1976" i="9"/>
  <c r="E1976" i="9"/>
  <c r="E1928" i="9"/>
  <c r="F1928" i="9"/>
  <c r="F1984" i="9"/>
  <c r="E1984" i="9"/>
  <c r="F1964" i="9"/>
  <c r="E1964" i="9"/>
  <c r="E1942" i="9"/>
  <c r="F1942" i="9"/>
  <c r="E1958" i="9"/>
  <c r="F1958" i="9"/>
  <c r="E1974" i="9"/>
  <c r="F1974" i="9"/>
  <c r="E1990" i="9"/>
  <c r="F1990" i="9"/>
  <c r="F1991" i="9"/>
  <c r="E1991" i="9"/>
  <c r="E333" i="9"/>
  <c r="F333" i="9"/>
  <c r="F315" i="9"/>
  <c r="E315" i="9"/>
  <c r="F299" i="9"/>
  <c r="E299" i="9"/>
  <c r="E289" i="9"/>
  <c r="F289" i="9"/>
  <c r="E273" i="9"/>
  <c r="F273" i="9"/>
  <c r="E257" i="9"/>
  <c r="F257" i="9"/>
  <c r="E241" i="9"/>
  <c r="F241" i="9"/>
  <c r="E225" i="9"/>
  <c r="F225" i="9"/>
  <c r="E209" i="9"/>
  <c r="F209" i="9"/>
  <c r="E193" i="9"/>
  <c r="F193" i="9"/>
  <c r="F179" i="9"/>
  <c r="E179" i="9"/>
  <c r="E161" i="9"/>
  <c r="F161" i="9"/>
  <c r="E110" i="9"/>
  <c r="F110" i="9"/>
  <c r="F61" i="9"/>
  <c r="E61" i="9"/>
  <c r="D133" i="8"/>
  <c r="D130" i="8"/>
  <c r="D127" i="8"/>
  <c r="D108" i="8"/>
  <c r="D107" i="8"/>
  <c r="D98" i="8"/>
  <c r="D91" i="8"/>
  <c r="D82" i="8"/>
  <c r="D76" i="8"/>
  <c r="D75" i="8"/>
  <c r="D58" i="8"/>
  <c r="D45" i="8"/>
  <c r="D19" i="8"/>
  <c r="D9" i="8"/>
  <c r="D10" i="8"/>
  <c r="D14" i="8"/>
  <c r="D16" i="8"/>
  <c r="D20" i="8"/>
  <c r="D24" i="8"/>
  <c r="D28" i="8"/>
  <c r="D32" i="8"/>
  <c r="D36" i="8"/>
  <c r="D40" i="8"/>
  <c r="D44" i="8"/>
  <c r="D48" i="8"/>
  <c r="D52" i="8"/>
  <c r="D56" i="8"/>
  <c r="D60" i="8"/>
  <c r="D64" i="8"/>
  <c r="D68" i="8"/>
  <c r="D72" i="8"/>
  <c r="D6" i="8"/>
  <c r="D22" i="8"/>
  <c r="D38" i="8"/>
  <c r="D54" i="8"/>
  <c r="D70" i="8"/>
  <c r="D80" i="8"/>
  <c r="D88" i="8"/>
  <c r="D96" i="8"/>
  <c r="D104" i="8"/>
  <c r="D112" i="8"/>
  <c r="D18" i="8"/>
  <c r="D34" i="8"/>
  <c r="D50" i="8"/>
  <c r="D66" i="8"/>
  <c r="D78" i="8"/>
  <c r="D86" i="8"/>
  <c r="D94" i="8"/>
  <c r="D102" i="8"/>
  <c r="D161" i="8"/>
  <c r="D158" i="8"/>
  <c r="D145" i="8"/>
  <c r="D142" i="8"/>
  <c r="D129" i="8"/>
  <c r="D126" i="8"/>
  <c r="D109" i="8"/>
  <c r="D105" i="8"/>
  <c r="D89" i="8"/>
  <c r="D73" i="8"/>
  <c r="D71" i="8"/>
  <c r="D41" i="8"/>
  <c r="D39" i="8"/>
  <c r="D7" i="8"/>
  <c r="D157" i="8"/>
  <c r="D154" i="8"/>
  <c r="D141" i="8"/>
  <c r="D138" i="8"/>
  <c r="D125" i="8"/>
  <c r="D122" i="8"/>
  <c r="D110" i="8"/>
  <c r="D106" i="8"/>
  <c r="D100" i="8"/>
  <c r="D99" i="8"/>
  <c r="D90" i="8"/>
  <c r="D84" i="8"/>
  <c r="D83" i="8"/>
  <c r="D74" i="8"/>
  <c r="D67" i="8"/>
  <c r="D62" i="8"/>
  <c r="D61" i="8"/>
  <c r="D42" i="8"/>
  <c r="D35" i="8"/>
  <c r="D30" i="8"/>
  <c r="D29" i="8"/>
  <c r="D101" i="8"/>
  <c r="D93" i="8"/>
  <c r="D85" i="8"/>
  <c r="D77" i="8"/>
  <c r="D65" i="8"/>
  <c r="D59" i="8"/>
  <c r="D49" i="8"/>
  <c r="D43" i="8"/>
  <c r="D33" i="8"/>
  <c r="D27" i="8"/>
  <c r="D17" i="8"/>
  <c r="D11" i="8"/>
  <c r="D115" i="8"/>
  <c r="D103" i="8"/>
  <c r="D95" i="8"/>
  <c r="D87" i="8"/>
  <c r="D79" i="8"/>
  <c r="D69" i="8"/>
  <c r="D63" i="8"/>
  <c r="D53" i="8"/>
  <c r="D47" i="8"/>
  <c r="D37" i="8"/>
  <c r="D31" i="8"/>
  <c r="D21" i="8"/>
  <c r="D15" i="8"/>
  <c r="A15" i="2" l="1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<sst xmlns="http://schemas.openxmlformats.org/spreadsheetml/2006/main" count="64418" uniqueCount="385">
  <si>
    <t>E-DAB 05</t>
  </si>
  <si>
    <t>Data Analysis &amp; Business</t>
  </si>
  <si>
    <t>Intelligence Made Easy with</t>
  </si>
  <si>
    <t>Excel Power Tools</t>
  </si>
  <si>
    <t>Visualizing Data in Excel</t>
  </si>
  <si>
    <t>Tables, Charts, Conditional Formatting, Dashboards</t>
  </si>
  <si>
    <t>Excel Data Analysis Basics</t>
  </si>
  <si>
    <t>Objectives:</t>
  </si>
  <si>
    <t>Why Visulize?</t>
  </si>
  <si>
    <t>Table or Visualization?</t>
  </si>
  <si>
    <t xml:space="preserve">Edward R. Tufte </t>
  </si>
  <si>
    <t>High Data/Ink Ratio Rule</t>
  </si>
  <si>
    <t>PivotTable Custom Style</t>
  </si>
  <si>
    <t>Conditional Formatting</t>
  </si>
  <si>
    <t>Chart Types and Uses</t>
  </si>
  <si>
    <t>NO Chart Junk Rule</t>
  </si>
  <si>
    <t>Column and Bar Charts</t>
  </si>
  <si>
    <t>Cross Tab Chart: Clustered Column / Bar &amp; Stacked Column / Bar</t>
  </si>
  <si>
    <t>Line Chart: 1 Number</t>
  </si>
  <si>
    <t>X-Y Scatter Chart: 2 Numbers</t>
  </si>
  <si>
    <t>Dashboards</t>
  </si>
  <si>
    <t>Raw Data in Proper Data Set</t>
  </si>
  <si>
    <t>Information Presented in Table</t>
  </si>
  <si>
    <t>Information Presented Visually</t>
  </si>
  <si>
    <t>Events:</t>
  </si>
  <si>
    <t>Fall Kite Event</t>
  </si>
  <si>
    <t>Why Tables?</t>
  </si>
  <si>
    <t>Why Visualize?</t>
  </si>
  <si>
    <t>Festival of Flight</t>
  </si>
  <si>
    <t>Date</t>
  </si>
  <si>
    <t>Month</t>
  </si>
  <si>
    <t>Week</t>
  </si>
  <si>
    <t>Promotion?</t>
  </si>
  <si>
    <t>SalesChannel</t>
  </si>
  <si>
    <t>Product</t>
  </si>
  <si>
    <t>Revenue ($)</t>
  </si>
  <si>
    <t>Want details of the numbers</t>
  </si>
  <si>
    <t>Quick Visual Impression</t>
  </si>
  <si>
    <t>In Store Sales</t>
  </si>
  <si>
    <t>Doublers</t>
  </si>
  <si>
    <t>Tables of Numbers help make precise comparisons</t>
  </si>
  <si>
    <t>Pictures tell a Thousand Words</t>
  </si>
  <si>
    <t>Event</t>
  </si>
  <si>
    <t>Sunshine</t>
  </si>
  <si>
    <t>See Patterns and Trends</t>
  </si>
  <si>
    <t>E-mail Coupon</t>
  </si>
  <si>
    <t>Crested Beaut</t>
  </si>
  <si>
    <t>Make Relative Comparisons Quickly</t>
  </si>
  <si>
    <t>Web Site Sales</t>
  </si>
  <si>
    <t>Quad</t>
  </si>
  <si>
    <t>Carlota</t>
  </si>
  <si>
    <t>WindSport Product Summer Sales ($)</t>
  </si>
  <si>
    <t>WindSport Summer Sales ($)</t>
  </si>
  <si>
    <t>Majectic Beaut</t>
  </si>
  <si>
    <t>Sunset</t>
  </si>
  <si>
    <t>Sum of Revenue ($)</t>
  </si>
  <si>
    <t>Aspen</t>
  </si>
  <si>
    <t>Bellen</t>
  </si>
  <si>
    <t>Sunbell</t>
  </si>
  <si>
    <t>Grand Total</t>
  </si>
  <si>
    <t>May</t>
  </si>
  <si>
    <t>FlatTop</t>
  </si>
  <si>
    <t>Jun</t>
  </si>
  <si>
    <t>Jul</t>
  </si>
  <si>
    <t>Aug</t>
  </si>
  <si>
    <t>Sep</t>
  </si>
  <si>
    <t>V-Rang</t>
  </si>
  <si>
    <t xml:space="preserve">Revenue ($) </t>
  </si>
  <si>
    <t>Top 3</t>
  </si>
  <si>
    <t>Tables Formatting Rules</t>
  </si>
  <si>
    <t>Edward R. Tufte is a world-renowned visualization expert who created the Golden Rule for Effective Visualizations:</t>
  </si>
  <si>
    <t>Eliminate extraneous elements in your visualization that do not help to deliver the message.</t>
  </si>
  <si>
    <t>Rule for effective Visualizations:</t>
  </si>
  <si>
    <t>2) No “Chart Junk”</t>
  </si>
  <si>
    <t>1) Data-Ink ratio should be high</t>
  </si>
  <si>
    <t>SalesRep</t>
  </si>
  <si>
    <t>2015 Total Sales ($)</t>
  </si>
  <si>
    <t>2016 Total Sales ($)</t>
  </si>
  <si>
    <t>% Change</t>
  </si>
  <si>
    <t>Customer Accounts</t>
  </si>
  <si>
    <t>Years with Company</t>
  </si>
  <si>
    <t>Maricela Merritt</t>
  </si>
  <si>
    <t>Dick Fish</t>
  </si>
  <si>
    <t>Carl Levin</t>
  </si>
  <si>
    <t>Wilford Snell</t>
  </si>
  <si>
    <t>Mabelle Longo</t>
  </si>
  <si>
    <t>Tyrone Pham</t>
  </si>
  <si>
    <t>Chin Smithe</t>
  </si>
  <si>
    <t>Terica Mcswain</t>
  </si>
  <si>
    <t>Gigi Wilke</t>
  </si>
  <si>
    <t>Brook Unger</t>
  </si>
  <si>
    <t>Day of Week</t>
  </si>
  <si>
    <t>Time</t>
  </si>
  <si>
    <t>Rounded Time</t>
  </si>
  <si>
    <t>Customer</t>
  </si>
  <si>
    <t>Topic of Meeting</t>
  </si>
  <si>
    <t>Meeting Type</t>
  </si>
  <si>
    <t>Duration of Meeting (mins)</t>
  </si>
  <si>
    <t>Notes</t>
  </si>
  <si>
    <t>Tuesday</t>
  </si>
  <si>
    <t>Shaun Sorrell</t>
  </si>
  <si>
    <t>Compromised Account Issue</t>
  </si>
  <si>
    <t>E-mail</t>
  </si>
  <si>
    <t>Encounter with Shaun Sorrell about Compromised Account Issue notes, notes, notes, notes, notes, notes, notes, notes, notes, notes, notes, notes, notes, notes…</t>
  </si>
  <si>
    <t>Wednesday</t>
  </si>
  <si>
    <t>Gwenda Fortier</t>
  </si>
  <si>
    <t>New Account</t>
  </si>
  <si>
    <t>Encounter with Gwenda Fortier about New Account notes, notes, notes, notes, notes, notes, notes, notes, notes, notes, notes, notes, notes, notes…</t>
  </si>
  <si>
    <t>Jayson Lundberg</t>
  </si>
  <si>
    <t>Problem with Account</t>
  </si>
  <si>
    <t>Encounter with Jayson Lundberg about Problem with Account notes, notes, notes, notes, notes, notes, notes, notes, notes, notes, notes, notes, notes, notes…</t>
  </si>
  <si>
    <t>Friday</t>
  </si>
  <si>
    <t>Blossom Smoot</t>
  </si>
  <si>
    <t>Encounter with Blossom Smoot about Compromised Account Issue notes, notes, notes, notes, notes, notes, notes, notes, notes, notes, notes, notes, notes, notes…</t>
  </si>
  <si>
    <t>Thursday</t>
  </si>
  <si>
    <t>Alia Kingsley</t>
  </si>
  <si>
    <t>Phone</t>
  </si>
  <si>
    <t>Encounter with Alia Kingsley about Problem with Account notes, notes, notes, notes, notes, notes, notes, notes, notes, notes, notes, notes, notes, notes…</t>
  </si>
  <si>
    <t>Raylene Mcallister</t>
  </si>
  <si>
    <t>Encounter with Raylene Mcallister about Problem with Account notes, notes, notes, notes, notes, notes, notes, notes, notes, notes, notes, notes, notes, notes…</t>
  </si>
  <si>
    <t>Arianna Trent</t>
  </si>
  <si>
    <t>Encounter with Arianna Trent about New Account notes, notes, notes, notes, notes, notes, notes, notes, notes, notes, notes, notes, notes, notes…</t>
  </si>
  <si>
    <t>Margit Stallworth</t>
  </si>
  <si>
    <t>Encounter with Margit Stallworth about Problem with Account notes, notes, notes, notes, notes, notes, notes, notes, notes, notes, notes, notes, notes, notes…</t>
  </si>
  <si>
    <t>Saturday</t>
  </si>
  <si>
    <t>Eli Bunch</t>
  </si>
  <si>
    <t>Return Issue</t>
  </si>
  <si>
    <t>Encounter with Eli Bunch about Return Issue notes, notes, notes, notes, notes, notes, notes, notes, notes, notes, notes, notes, notes, notes…</t>
  </si>
  <si>
    <t>Sunday</t>
  </si>
  <si>
    <t>Corrinne Baugh</t>
  </si>
  <si>
    <t>Legal Issue</t>
  </si>
  <si>
    <t>Encounter with Corrinne Baugh about Legal Issue notes, notes, notes, notes, notes, notes, notes, notes, notes, notes, notes, notes, notes, notes…</t>
  </si>
  <si>
    <t>Monday</t>
  </si>
  <si>
    <t>Positive Feedback</t>
  </si>
  <si>
    <t>Encounter with Corrinne Baugh about Positive Feedback notes, notes, notes, notes, notes, notes, notes, notes, notes, notes, notes, notes, notes, notes…</t>
  </si>
  <si>
    <t>Sallie Mcmaster</t>
  </si>
  <si>
    <t>Encounter with Sallie Mcmaster about Positive Feedback notes, notes, notes, notes, notes, notes, notes, notes, notes, notes, notes, notes, notes, notes…</t>
  </si>
  <si>
    <t>Karena Rowan</t>
  </si>
  <si>
    <t>Meet in office</t>
  </si>
  <si>
    <t>Encounter with Karena Rowan about Compromised Account Issue notes, notes, notes, notes, notes, notes, notes, notes, notes, notes, notes, notes, notes, notes…</t>
  </si>
  <si>
    <t>Neville Reynoso</t>
  </si>
  <si>
    <t>Encounter with Neville Reynoso about Legal Issue notes, notes, notes, notes, notes, notes, notes, notes, notes, notes, notes, notes, notes, notes…</t>
  </si>
  <si>
    <t>Lavina Gunther</t>
  </si>
  <si>
    <t>Encounter with Lavina Gunther about Problem with Account notes, notes, notes, notes, notes, notes, notes, notes, notes, notes, notes, notes, notes, notes…</t>
  </si>
  <si>
    <t>Cammie Greenberg</t>
  </si>
  <si>
    <t>Encounter with Cammie Greenberg about Problem with Account notes, notes, notes, notes, notes, notes, notes, notes, notes, notes, notes, notes, notes, notes…</t>
  </si>
  <si>
    <t>Tiana Downing</t>
  </si>
  <si>
    <t>Encounter with Tiana Downing about Legal Issue notes, notes, notes, notes, notes, notes, notes, notes, notes, notes, notes, notes, notes, notes…</t>
  </si>
  <si>
    <t>Ronny Drew</t>
  </si>
  <si>
    <t>Encounter with Ronny Drew about New Account notes, notes, notes, notes, notes, notes, notes, notes, notes, notes, notes, notes, notes, notes…</t>
  </si>
  <si>
    <t>Ruthie Rockwell</t>
  </si>
  <si>
    <t>Encounter with Ruthie Rockwell about New Account notes, notes, notes, notes, notes, notes, notes, notes, notes, notes, notes, notes, notes, notes…</t>
  </si>
  <si>
    <t>Dalton Schindler</t>
  </si>
  <si>
    <t>Encounter with Dalton Schindler about New Account notes, notes, notes, notes, notes, notes, notes, notes, notes, notes, notes, notes, notes, notes…</t>
  </si>
  <si>
    <t>Ping Grubb</t>
  </si>
  <si>
    <t>Encounter with Ping Grubb about New Account notes, notes, notes, notes, notes, notes, notes, notes, notes, notes, notes, notes, notes, notes…</t>
  </si>
  <si>
    <t>Annis Hawes</t>
  </si>
  <si>
    <t>Encounter with Annis Hawes about New Account notes, notes, notes, notes, notes, notes, notes, notes, notes, notes, notes, notes, notes, notes…</t>
  </si>
  <si>
    <t>Jordan Thornhill</t>
  </si>
  <si>
    <t>Encounter with Jordan Thornhill about Legal Issue notes, notes, notes, notes, notes, notes, notes, notes, notes, notes, notes, notes, notes, notes…</t>
  </si>
  <si>
    <t>Chanel Romano</t>
  </si>
  <si>
    <t>Encounter with Chanel Romano about New Account notes, notes, notes, notes, notes, notes, notes, notes, notes, notes, notes, notes, notes, notes…</t>
  </si>
  <si>
    <t>Judie Cherry</t>
  </si>
  <si>
    <t>Suggestion</t>
  </si>
  <si>
    <t>Encounter with Judie Cherry about Suggestion notes, notes, notes, notes, notes, notes, notes, notes, notes, notes, notes, notes, notes, notes…</t>
  </si>
  <si>
    <t>Adrien Medrano</t>
  </si>
  <si>
    <t>Encounter with Adrien Medrano about Return Issue notes, notes, notes, notes, notes, notes, notes, notes, notes, notes, notes, notes, notes, notes…</t>
  </si>
  <si>
    <t>Clyde Engel</t>
  </si>
  <si>
    <t>Encounter with Clyde Engel about Compromised Account Issue notes, notes, notes, notes, notes, notes, notes, notes, notes, notes, notes, notes, notes, notes…</t>
  </si>
  <si>
    <t>Lura Alicea</t>
  </si>
  <si>
    <t>Encounter with Lura Alicea about Positive Feedback notes, notes, notes, notes, notes, notes, notes, notes, notes, notes, notes, notes, notes, notes…</t>
  </si>
  <si>
    <t>Grisel Tovar</t>
  </si>
  <si>
    <t>Encounter with Grisel Tovar about Return Issue notes, notes, notes, notes, notes, notes, notes, notes, notes, notes, notes, notes, notes, notes…</t>
  </si>
  <si>
    <t>Keith Hook</t>
  </si>
  <si>
    <t>Referral</t>
  </si>
  <si>
    <t>Encounter with Keith Hook about Referral notes, notes, notes, notes, notes, notes, notes, notes, notes, notes, notes, notes, notes, notes…</t>
  </si>
  <si>
    <t>Martin Griffiths</t>
  </si>
  <si>
    <t>Encounter with Martin Griffiths about Compromised Account Issue notes, notes, notes, notes, notes, notes, notes, notes, notes, notes, notes, notes, notes, notes…</t>
  </si>
  <si>
    <t>Valeri Roach</t>
  </si>
  <si>
    <t>Accident</t>
  </si>
  <si>
    <t>Encounter with Valeri Roach about Accident notes, notes, notes, notes, notes, notes, notes, notes, notes, notes, notes, notes, notes, notes…</t>
  </si>
  <si>
    <t>Micah Troutman</t>
  </si>
  <si>
    <t>Encounter with Micah Troutman about Return Issue notes, notes, notes, notes, notes, notes, notes, notes, notes, notes, notes, notes, notes, notes…</t>
  </si>
  <si>
    <t>Rosaria Schmid</t>
  </si>
  <si>
    <t>Encounter with Rosaria Schmid about New Account notes, notes, notes, notes, notes, notes, notes, notes, notes, notes, notes, notes, notes, notes…</t>
  </si>
  <si>
    <t>Laverna Paxton</t>
  </si>
  <si>
    <t>Encounter with Laverna Paxton about Return Issue notes, notes, notes, notes, notes, notes, notes, notes, notes, notes, notes, notes, notes, notes…</t>
  </si>
  <si>
    <t>Ilona Donahue</t>
  </si>
  <si>
    <t>Encounter with Ilona Donahue about Compromised Account Issue notes, notes, notes, notes, notes, notes, notes, notes, notes, notes, notes, notes, notes, notes…</t>
  </si>
  <si>
    <t>Jenine Crandall</t>
  </si>
  <si>
    <t>Encounter with Jenine Crandall about Compromised Account Issue notes, notes, notes, notes, notes, notes, notes, notes, notes, notes, notes, notes, notes, notes…</t>
  </si>
  <si>
    <t>Tamisha Weed</t>
  </si>
  <si>
    <t>Encounter with Tamisha Weed about Legal Issue notes, notes, notes, notes, notes, notes, notes, notes, notes, notes, notes, notes, notes, notes…</t>
  </si>
  <si>
    <t>Stacia Sawyers</t>
  </si>
  <si>
    <t>Encounter with Stacia Sawyers about New Account notes, notes, notes, notes, notes, notes, notes, notes, notes, notes, notes, notes, notes, notes…</t>
  </si>
  <si>
    <t>Karry Strand</t>
  </si>
  <si>
    <t>Encounter with Karry Strand about New Account notes, notes, notes, notes, notes, notes, notes, notes, notes, notes, notes, notes, notes, notes…</t>
  </si>
  <si>
    <t>Jenise Ralph</t>
  </si>
  <si>
    <t>Encounter with Jenise Ralph about Return Issue notes, notes, notes, notes, notes, notes, notes, notes, notes, notes, notes, notes, notes, notes…</t>
  </si>
  <si>
    <t>Rey Tackett</t>
  </si>
  <si>
    <t>Encounter with Rey Tackett about Compromised Account Issue notes, notes, notes, notes, notes, notes, notes, notes, notes, notes, notes, notes, notes, notes…</t>
  </si>
  <si>
    <t>Lawanda Noyes</t>
  </si>
  <si>
    <t>Encounter with Lawanda Noyes about New Account notes, notes, notes, notes, notes, notes, notes, notes, notes, notes, notes, notes, notes, notes…</t>
  </si>
  <si>
    <t>Santos Farris</t>
  </si>
  <si>
    <t>Encounter with Santos Farris about Accident notes, notes, notes, notes, notes, notes, notes, notes, notes, notes, notes, notes, notes, notes…</t>
  </si>
  <si>
    <t>Hiedi Funk</t>
  </si>
  <si>
    <t>Encounter with Hiedi Funk about Legal Issue notes, notes, notes, notes, notes, notes, notes, notes, notes, notes, notes, notes, notes, notes…</t>
  </si>
  <si>
    <t>Tobias Willett</t>
  </si>
  <si>
    <t>Encounter with Tobias Willett about Legal Issue notes, notes, notes, notes, notes, notes, notes, notes, notes, notes, notes, notes, notes, notes…</t>
  </si>
  <si>
    <t>Jimmie Thorne</t>
  </si>
  <si>
    <t>Medical Issue</t>
  </si>
  <si>
    <t>Encounter with Jimmie Thorne about Medical Issue notes, notes, notes, notes, notes, notes, notes, notes, notes, notes, notes, notes, notes, notes…</t>
  </si>
  <si>
    <t>Ellis Sheldon</t>
  </si>
  <si>
    <t>Encounter with Ellis Sheldon about New Account notes, notes, notes, notes, notes, notes, notes, notes, notes, notes, notes, notes, notes, notes…</t>
  </si>
  <si>
    <t>Gearldine Vetter</t>
  </si>
  <si>
    <t>Encounter with Gearldine Vetter about New Account notes, notes, notes, notes, notes, notes, notes, notes, notes, notes, notes, notes, notes, notes…</t>
  </si>
  <si>
    <t>Justa Tinsley</t>
  </si>
  <si>
    <t>Encounter with Justa Tinsley about New Account notes, notes, notes, notes, notes, notes, notes, notes, notes, notes, notes, notes, notes, notes…</t>
  </si>
  <si>
    <t>Margeret Leon</t>
  </si>
  <si>
    <t>Encounter with Margeret Leon about Referral notes, notes, notes, notes, notes, notes, notes, notes, notes, notes, notes, notes, notes, notes…</t>
  </si>
  <si>
    <t>Carlie Burnham</t>
  </si>
  <si>
    <t>Encounter with Carlie Burnham about Suggestion notes, notes, notes, notes, notes, notes, notes, notes, notes, notes, notes, notes, notes, notes…</t>
  </si>
  <si>
    <t>Kymberly Plante</t>
  </si>
  <si>
    <t>Encounter with Kymberly Plante about Positive Feedback notes, notes, notes, notes, notes, notes, notes, notes, notes, notes, notes, notes, notes, notes…</t>
  </si>
  <si>
    <t>Solange Sanborn</t>
  </si>
  <si>
    <t>Encounter with Solange Sanborn about New Account notes, notes, notes, notes, notes, notes, notes, notes, notes, notes, notes, notes, notes, notes…</t>
  </si>
  <si>
    <t>Deb Khan</t>
  </si>
  <si>
    <t>Encounter with Deb Khan about New Account notes, notes, notes, notes, notes, notes, notes, notes, notes, notes, notes, notes, notes, notes…</t>
  </si>
  <si>
    <t>Chiquita Montague</t>
  </si>
  <si>
    <t>Encounter with Chiquita Montague about New Account notes, notes, notes, notes, notes, notes, notes, notes, notes, notes, notes, notes, notes, notes…</t>
  </si>
  <si>
    <t>Gino Hanley</t>
  </si>
  <si>
    <t>Encounter with Gino Hanley about Positive Feedback notes, notes, notes, notes, notes, notes, notes, notes, notes, notes, notes, notes, notes, notes…</t>
  </si>
  <si>
    <t>Adan Coward</t>
  </si>
  <si>
    <t>Encounter with Adan Coward about Compromised Account Issue notes, notes, notes, notes, notes, notes, notes, notes, notes, notes, notes, notes, notes, notes…</t>
  </si>
  <si>
    <t>Mozelle Sanford</t>
  </si>
  <si>
    <t>Encounter with Mozelle Sanford about Legal Issue notes, notes, notes, notes, notes, notes, notes, notes, notes, notes, notes, notes, notes, notes…</t>
  </si>
  <si>
    <t>Amado Elder</t>
  </si>
  <si>
    <t>Encounter with Amado Elder about Legal Issue notes, notes, notes, notes, notes, notes, notes, notes, notes, notes, notes, notes, notes, notes…</t>
  </si>
  <si>
    <t>Hien Stuart</t>
  </si>
  <si>
    <t>Encounter with Hien Stuart about New Account notes, notes, notes, notes, notes, notes, notes, notes, notes, notes, notes, notes, notes, notes…</t>
  </si>
  <si>
    <t>*Each Record is an encounter with customer for Customer Service</t>
  </si>
  <si>
    <t>Top Five in Green</t>
  </si>
  <si>
    <t>Heat Map:</t>
  </si>
  <si>
    <t>Blue = Bid</t>
  </si>
  <si>
    <t>White = Mid</t>
  </si>
  <si>
    <t>Red = Small</t>
  </si>
  <si>
    <t>Dec</t>
  </si>
  <si>
    <t>Nov</t>
  </si>
  <si>
    <t>Oct</t>
  </si>
  <si>
    <t>Column, Bar, Pie</t>
  </si>
  <si>
    <t>Use to compare differences across categories.</t>
  </si>
  <si>
    <t>Research shows that Column and Bar convey differences across categories more effectively than Pie.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</si>
  <si>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b/>
        <i/>
        <u/>
        <sz val="11"/>
        <color theme="1"/>
        <rFont val="Calibri"/>
        <family val="2"/>
        <scheme val="minor"/>
      </rPr>
      <t>Stacked Column/Bar Chart</t>
    </r>
    <r>
      <rPr>
        <sz val="11"/>
        <color theme="1"/>
        <rFont val="Calibri"/>
        <family val="2"/>
        <scheme val="minor"/>
      </rPr>
      <t>: Good for displaying crosstabulation, emphasis on horizontal axis categories.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</si>
  <si>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b/>
        <i/>
        <u/>
        <sz val="11"/>
        <color theme="1"/>
        <rFont val="Calibri"/>
        <family val="2"/>
        <scheme val="minor"/>
      </rPr>
      <t>Clustered Column/Bar Chart</t>
    </r>
    <r>
      <rPr>
        <sz val="11"/>
        <color theme="1"/>
        <rFont val="Calibri"/>
        <family val="2"/>
        <scheme val="minor"/>
      </rPr>
      <t>: Good for displaying crosstabulation, emphasis on legend categories.</t>
    </r>
  </si>
  <si>
    <t>None</t>
  </si>
  <si>
    <t>Promotions:</t>
  </si>
  <si>
    <t>Hours Studied = x</t>
  </si>
  <si>
    <t>Test Score = y</t>
  </si>
  <si>
    <t>Title:</t>
  </si>
  <si>
    <t>Is There a Relationship Between Hours Studied &amp; Test Score?</t>
  </si>
  <si>
    <t>Chantel Washington is a manager who works at large hardware and lumber store with many customer accounts.</t>
  </si>
  <si>
    <t>Customer service is not part her main duty</t>
  </si>
  <si>
    <t>The manager wants to document the excessive customer service duties she is performing</t>
  </si>
  <si>
    <t>The manager wants to build a dashboard with a number of tables and charts</t>
  </si>
  <si>
    <t>The manager needs a quick visual impression of frequency of customer contact by hour and a second visual of frequency of customer contact by day</t>
  </si>
  <si>
    <t>The manager wants to see specific counts for topics of meeting, counts of meeting type (as a %)  and the average meeting duration</t>
  </si>
  <si>
    <t>The manager wants to have the dashboard update easily when she adds new records</t>
  </si>
  <si>
    <t>Needs to print out the dashboard about once a week</t>
  </si>
  <si>
    <t>Number of Customer Service Encounters by Day</t>
  </si>
  <si>
    <t>Number of Customer Service Encounters by Hour</t>
  </si>
  <si>
    <t>Min Date:</t>
  </si>
  <si>
    <t>Max Date:</t>
  </si>
  <si>
    <t>Using the "Data Visualization Golden Rule" and Table Design Principles, make this table more effective:</t>
  </si>
  <si>
    <t>GDP/breakdown at constant 2005 prices in US Dollars (all countries)</t>
  </si>
  <si>
    <t>Country</t>
  </si>
  <si>
    <t>2000 ($M)</t>
  </si>
  <si>
    <t>2001 ($M)</t>
  </si>
  <si>
    <t>2002 ($M)</t>
  </si>
  <si>
    <t>2003 ($M)</t>
  </si>
  <si>
    <t>2004 ($M)</t>
  </si>
  <si>
    <t>2005 ($M)</t>
  </si>
  <si>
    <t>2006 ($M)</t>
  </si>
  <si>
    <t>2007 ($M)</t>
  </si>
  <si>
    <t>2008 ($M)</t>
  </si>
  <si>
    <t>2009 ($M)</t>
  </si>
  <si>
    <t>2010 ($M)</t>
  </si>
  <si>
    <t>Argentina</t>
  </si>
  <si>
    <t>Belgium</t>
  </si>
  <si>
    <t>Brazil</t>
  </si>
  <si>
    <t>Canada</t>
  </si>
  <si>
    <t>Finland</t>
  </si>
  <si>
    <t>France</t>
  </si>
  <si>
    <t>Germany</t>
  </si>
  <si>
    <t>Greece</t>
  </si>
  <si>
    <t>Greenland</t>
  </si>
  <si>
    <t>Ireland</t>
  </si>
  <si>
    <t>Italy</t>
  </si>
  <si>
    <t>Luxembourg</t>
  </si>
  <si>
    <t>Mexico</t>
  </si>
  <si>
    <t>Norway</t>
  </si>
  <si>
    <t>Panama</t>
  </si>
  <si>
    <t>Peru</t>
  </si>
  <si>
    <t>Poland</t>
  </si>
  <si>
    <t>Portugal</t>
  </si>
  <si>
    <t>Saudi Arabia</t>
  </si>
  <si>
    <t>Slovakia</t>
  </si>
  <si>
    <t>Slovenia</t>
  </si>
  <si>
    <t>Spain</t>
  </si>
  <si>
    <t>Sweden</t>
  </si>
  <si>
    <t>Switzerland</t>
  </si>
  <si>
    <t>Turkey</t>
  </si>
  <si>
    <t>United Arab Emirates</t>
  </si>
  <si>
    <t>United Kingdom</t>
  </si>
  <si>
    <t>United States</t>
  </si>
  <si>
    <t>Venezuela</t>
  </si>
  <si>
    <t>Using Conditional Formatting, Format Numbers by Month and Sales Rep so that the largest Third are blue, the smallest third are red and the middle numbers are white.</t>
  </si>
  <si>
    <t>Sales Rep</t>
  </si>
  <si>
    <t>Jan</t>
  </si>
  <si>
    <t>Feb</t>
  </si>
  <si>
    <t>Mar</t>
  </si>
  <si>
    <t>Apr</t>
  </si>
  <si>
    <t>Total</t>
  </si>
  <si>
    <t>Ivelisse Peel</t>
  </si>
  <si>
    <t>Sigrid Grooms</t>
  </si>
  <si>
    <t>Majorie Flaherty</t>
  </si>
  <si>
    <t>Stevie Fisk</t>
  </si>
  <si>
    <t>Nova Bolduc</t>
  </si>
  <si>
    <t>Naoma Moyer</t>
  </si>
  <si>
    <t>Eric Minter</t>
  </si>
  <si>
    <t>Dotty Dorn</t>
  </si>
  <si>
    <t>Kandice Hussey</t>
  </si>
  <si>
    <t>Cleo Nixon</t>
  </si>
  <si>
    <t>Create a chart that shows the trend over tine.</t>
  </si>
  <si>
    <t>Year</t>
  </si>
  <si>
    <t>Sales</t>
  </si>
  <si>
    <t>Revenue</t>
  </si>
  <si>
    <t>Mail Order Sales</t>
  </si>
  <si>
    <t>Sum of Revenue</t>
  </si>
  <si>
    <t>Create two diiffernt types of effective Charts that show Revenue by month.</t>
  </si>
  <si>
    <t>Sales Channel</t>
  </si>
  <si>
    <t>Create a Cross Tab Chart that shows Revenue by Product and Sales Channel with the emphasis on Product Totals.</t>
  </si>
  <si>
    <t>Chart Title:</t>
  </si>
  <si>
    <t>Sometimes We Mix Tables, Numbers and Visualizations</t>
  </si>
  <si>
    <t>Fall Kite Event Promotion</t>
  </si>
  <si>
    <t>Festival of Flight Promotion</t>
  </si>
  <si>
    <t>1) Remove All Formatting (Home Ribbon Tab, Editing group, Clear dropdown, Clear Formats (Alt, E, A, F) (Alt, H, E, F)</t>
  </si>
  <si>
    <t>2) Light Fill Color</t>
  </si>
  <si>
    <t>4) Paste Special, Operation, Multiply by 100</t>
  </si>
  <si>
    <t>5) Bottom Border</t>
  </si>
  <si>
    <t>6) Column Widths</t>
  </si>
  <si>
    <t>8) Page Setup</t>
  </si>
  <si>
    <t>3) Number Formatting</t>
  </si>
  <si>
    <t>7) Copy Paste Special Picture</t>
  </si>
  <si>
    <t>Steps to Format Table</t>
  </si>
  <si>
    <t>Bar accommodates longer labels, and emphasizes differences more forcefully than Columns.</t>
  </si>
  <si>
    <t>Qtr 1</t>
  </si>
  <si>
    <t>Qtr 2</t>
  </si>
  <si>
    <t>Qtr 3</t>
  </si>
  <si>
    <t>Qtr 4</t>
  </si>
  <si>
    <t>Qtr</t>
  </si>
  <si>
    <t>One number on vertical axis, category on horizontal axis.</t>
  </si>
  <si>
    <t>Great for show trends over time.</t>
  </si>
  <si>
    <t>Line Charts:</t>
  </si>
  <si>
    <t>Qrt</t>
  </si>
  <si>
    <t>Company Sales</t>
  </si>
  <si>
    <t>Company Expenses</t>
  </si>
  <si>
    <t>Chantel Washington: Tracking Customer Service Encounters</t>
  </si>
  <si>
    <t>Dino Lim</t>
  </si>
  <si>
    <t>Gerald Washborn</t>
  </si>
  <si>
    <t>Encounter with Gearldine Vetter about Suggestion notes, notes, notes, notes, notes, notes, notes, notes, notes, notes, notes, notes, notes, notes…</t>
  </si>
  <si>
    <t>Encounter with Adan Coward about Legal Issue notes, notes, notes, notes, notes, notes, notes, notes, notes, notes, notes, notes, notes, notes…</t>
  </si>
  <si>
    <t>Encounter with Gino Hanley about Referral notes, notes, notes, notes, notes, notes, notes, notes, notes, notes, notes, notes, notes, notes…</t>
  </si>
  <si>
    <t>Encounter with Dino Lim about Compromised Account Issue notes, notes, notes, notes, notes, notes, notes, notes, notes, notes, notes, notes, notes, notes…</t>
  </si>
  <si>
    <t>Encounter with Gerald Washborn about Legal Issue notes, notes, notes, notes, notes, notes, notes, notes, notes, notes, notes, notes, notes, notes…</t>
  </si>
  <si>
    <t xml:space="preserve"> Fall Kite Event Promotion</t>
  </si>
  <si>
    <t xml:space="preserve"> Festival of Flight Promotion</t>
  </si>
  <si>
    <t>Count of Customer</t>
  </si>
  <si>
    <t>Count of Topic of Meeting</t>
  </si>
  <si>
    <t>Count of Meeting Type</t>
  </si>
  <si>
    <t>Average of Duration of Meeting (mins)</t>
  </si>
  <si>
    <t xml:space="preserve">   </t>
  </si>
  <si>
    <t>Grand Total ($)</t>
  </si>
  <si>
    <t>In Store Sales ($)</t>
  </si>
  <si>
    <t>Mail Order Sales ($)</t>
  </si>
  <si>
    <t>Web Site Sales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</si>
</sst>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3" formatCode="_(* #,##0.00_);_(* \(#,##0.00\);_(* &quot;-&quot;??_);_(@_)"/>
    <numFmt numFmtId="164" formatCode="&quot;$&quot;#,##0"/>
    <numFmt numFmtId="165" formatCode="&quot;$&quot;#,##0.0"/>
    <numFmt numFmtId="166" formatCode="&quot;$&quot;#,##0.00"/>
    <numFmt numFmtId="167" formatCode="&quot;$&quot;#,##0.0000"/>
    <numFmt numFmtId="168" formatCode="0.0000"/>
    <numFmt numFmtId="169" formatCode="ddd\,\ mm/dd/yyyy\ hh:mm\ AM/PM"/>
    <numFmt numFmtId="170" formatCode="[$-409]h:mm\ AM/PM;@"/>
    <numFmt numFmtId="171" formatCode="hh:mm\ AM/PM"/>
    <numFmt numFmtId="173" formatCode="#,###,,"/>
    <numFmt numFmtId="174" formatCode="_(* #,##0_);_(* \(#,##0\);_(* &quot;-&quot;??_);_(@_)"/>
  </numFmts>
  <fonts count="2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69"/>
      <color theme="1"/>
      <name val="Calibri"/>
      <family val="2"/>
      <scheme val="minor"/>
    </font>
    <font>
      <b/>
      <sz val="53"/>
      <color theme="1"/>
      <name val="Calibri"/>
      <family val="2"/>
      <scheme val="minor"/>
    </font>
    <font>
      <sz val="72"/>
      <name val="Calibri"/>
      <family val="2"/>
      <scheme val="minor"/>
    </font>
    <font>
      <sz val="53"/>
      <name val="Calibri"/>
      <family val="2"/>
      <scheme val="minor"/>
    </font>
    <font>
      <b/>
      <sz val="125"/>
      <color theme="0"/>
      <name val="Calibri"/>
      <family val="2"/>
      <scheme val="minor"/>
    </font>
    <font>
      <b/>
      <sz val="72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b/>
      <sz val="53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b/>
      <i/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MS Sans Serif"/>
      <family val="2"/>
    </font>
    <font>
      <b/>
      <sz val="11"/>
      <name val="Calibri"/>
      <family val="2"/>
      <scheme val="minor"/>
    </font>
    <font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465926084170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717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8" fillId="0" borderId="0"/>
    <xf numFmtId="43" fontId="21" fillId="0" borderId="0" applyFont="0" applyFill="0" applyBorder="0" applyAlignment="0" applyProtection="0"/>
  </cellStyleXfs>
  <cellXfs count="100">
    <xf numFmtId="0" fontId="0" fillId="0" borderId="0" xfId="0"/>
    <xf numFmtId="0" fontId="0" fillId="2" borderId="0" xfId="0" applyFill="1"/>
    <xf numFmtId="0" fontId="4" fillId="0" borderId="0" xfId="0" applyFont="1" applyAlignment="1">
      <alignment horizontal="centerContinuous"/>
    </xf>
    <xf numFmtId="0" fontId="5" fillId="0" borderId="0" xfId="0" applyFont="1" applyAlignment="1">
      <alignment horizontal="centerContinuous"/>
    </xf>
    <xf numFmtId="0" fontId="6" fillId="3" borderId="0" xfId="0" applyFont="1" applyFill="1" applyAlignment="1">
      <alignment horizontal="centerContinuous"/>
    </xf>
    <xf numFmtId="0" fontId="7" fillId="3" borderId="0" xfId="0" applyFont="1" applyFill="1" applyAlignment="1">
      <alignment horizontal="centerContinuous"/>
    </xf>
    <xf numFmtId="0" fontId="9" fillId="0" borderId="0" xfId="0" applyFont="1" applyAlignment="1">
      <alignment horizontal="centerContinuous" vertical="center"/>
    </xf>
    <xf numFmtId="0" fontId="10" fillId="0" borderId="0" xfId="0" applyFont="1" applyAlignment="1">
      <alignment horizontal="centerContinuous"/>
    </xf>
    <xf numFmtId="0" fontId="5" fillId="0" borderId="1" xfId="0" applyFont="1" applyBorder="1" applyAlignment="1">
      <alignment horizontal="centerContinuous" vertical="center"/>
    </xf>
    <xf numFmtId="0" fontId="11" fillId="0" borderId="2" xfId="0" applyFont="1" applyBorder="1" applyAlignment="1">
      <alignment horizontal="centerContinuous"/>
    </xf>
    <xf numFmtId="0" fontId="11" fillId="0" borderId="3" xfId="0" applyFont="1" applyBorder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5" borderId="4" xfId="0" applyFont="1" applyFill="1" applyBorder="1"/>
    <xf numFmtId="0" fontId="3" fillId="5" borderId="5" xfId="0" applyFont="1" applyFill="1" applyBorder="1"/>
    <xf numFmtId="0" fontId="0" fillId="0" borderId="4" xfId="0" applyBorder="1"/>
    <xf numFmtId="0" fontId="0" fillId="0" borderId="6" xfId="0" applyBorder="1"/>
    <xf numFmtId="0" fontId="2" fillId="0" borderId="0" xfId="0" applyFont="1"/>
    <xf numFmtId="0" fontId="2" fillId="0" borderId="6" xfId="0" applyFont="1" applyBorder="1"/>
    <xf numFmtId="0" fontId="12" fillId="0" borderId="0" xfId="0" applyFont="1"/>
    <xf numFmtId="0" fontId="1" fillId="5" borderId="7" xfId="0" applyFont="1" applyFill="1" applyBorder="1"/>
    <xf numFmtId="0" fontId="1" fillId="5" borderId="8" xfId="0" applyFont="1" applyFill="1" applyBorder="1"/>
    <xf numFmtId="0" fontId="0" fillId="0" borderId="0" xfId="0" applyAlignment="1">
      <alignment vertical="center"/>
    </xf>
    <xf numFmtId="14" fontId="0" fillId="0" borderId="7" xfId="0" applyNumberFormat="1" applyBorder="1"/>
    <xf numFmtId="0" fontId="0" fillId="0" borderId="7" xfId="0" applyBorder="1"/>
    <xf numFmtId="0" fontId="0" fillId="0" borderId="8" xfId="0" applyBorder="1"/>
    <xf numFmtId="0" fontId="1" fillId="6" borderId="0" xfId="0" applyFont="1" applyFill="1" applyAlignment="1">
      <alignment horizontal="centerContinuous"/>
    </xf>
    <xf numFmtId="3" fontId="0" fillId="0" borderId="0" xfId="0" applyNumberFormat="1"/>
    <xf numFmtId="0" fontId="0" fillId="0" borderId="0" xfId="0" pivotButton="1"/>
    <xf numFmtId="0" fontId="2" fillId="0" borderId="0" xfId="0" applyFont="1" applyAlignment="1">
      <alignment vertical="center"/>
    </xf>
    <xf numFmtId="0" fontId="0" fillId="8" borderId="0" xfId="0" applyFill="1" applyAlignment="1">
      <alignment vertical="center"/>
    </xf>
    <xf numFmtId="0" fontId="0" fillId="8" borderId="0" xfId="0" applyFill="1"/>
    <xf numFmtId="0" fontId="13" fillId="7" borderId="4" xfId="0" applyFont="1" applyFill="1" applyBorder="1" applyAlignment="1">
      <alignment horizontal="centerContinuous"/>
    </xf>
    <xf numFmtId="0" fontId="13" fillId="7" borderId="5" xfId="0" applyFont="1" applyFill="1" applyBorder="1" applyAlignment="1">
      <alignment horizontal="centerContinuous"/>
    </xf>
    <xf numFmtId="0" fontId="3" fillId="9" borderId="0" xfId="0" applyFont="1" applyFill="1"/>
    <xf numFmtId="0" fontId="3" fillId="10" borderId="0" xfId="0" applyFont="1" applyFill="1"/>
    <xf numFmtId="166" fontId="0" fillId="0" borderId="6" xfId="0" applyNumberFormat="1" applyBorder="1"/>
    <xf numFmtId="167" fontId="0" fillId="0" borderId="6" xfId="0" applyNumberFormat="1" applyBorder="1"/>
    <xf numFmtId="164" fontId="0" fillId="0" borderId="6" xfId="0" applyNumberFormat="1" applyBorder="1"/>
    <xf numFmtId="165" fontId="0" fillId="0" borderId="6" xfId="0" applyNumberFormat="1" applyBorder="1"/>
    <xf numFmtId="42" fontId="0" fillId="0" borderId="6" xfId="0" applyNumberFormat="1" applyBorder="1"/>
    <xf numFmtId="0" fontId="12" fillId="0" borderId="0" xfId="0" applyFont="1" applyAlignment="1">
      <alignment vertical="center"/>
    </xf>
    <xf numFmtId="0" fontId="14" fillId="0" borderId="6" xfId="0" applyFont="1" applyBorder="1" applyAlignment="1">
      <alignment horizontal="center"/>
    </xf>
    <xf numFmtId="168" fontId="14" fillId="0" borderId="6" xfId="0" applyNumberFormat="1" applyFont="1" applyBorder="1" applyAlignment="1">
      <alignment horizontal="center"/>
    </xf>
    <xf numFmtId="0" fontId="3" fillId="5" borderId="6" xfId="0" applyFont="1" applyFill="1" applyBorder="1"/>
    <xf numFmtId="3" fontId="0" fillId="0" borderId="6" xfId="0" applyNumberFormat="1" applyBorder="1"/>
    <xf numFmtId="4" fontId="0" fillId="0" borderId="6" xfId="0" applyNumberFormat="1" applyBorder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3" fillId="12" borderId="0" xfId="0" applyFont="1" applyFill="1"/>
    <xf numFmtId="0" fontId="0" fillId="13" borderId="0" xfId="0" applyFill="1"/>
    <xf numFmtId="0" fontId="0" fillId="14" borderId="0" xfId="0" applyFill="1"/>
    <xf numFmtId="14" fontId="0" fillId="0" borderId="0" xfId="0" applyNumberFormat="1"/>
    <xf numFmtId="14" fontId="0" fillId="15" borderId="10" xfId="0" applyNumberFormat="1" applyFill="1" applyBorder="1"/>
    <xf numFmtId="0" fontId="0" fillId="15" borderId="10" xfId="0" applyFill="1" applyBorder="1"/>
    <xf numFmtId="14" fontId="0" fillId="0" borderId="10" xfId="0" applyNumberFormat="1" applyBorder="1"/>
    <xf numFmtId="0" fontId="0" fillId="0" borderId="10" xfId="0" applyBorder="1"/>
    <xf numFmtId="0" fontId="15" fillId="0" borderId="0" xfId="0" applyFont="1" applyAlignment="1">
      <alignment horizontal="left" vertical="center" indent="10"/>
    </xf>
    <xf numFmtId="0" fontId="0" fillId="18" borderId="7" xfId="0" applyFill="1" applyBorder="1"/>
    <xf numFmtId="0" fontId="19" fillId="5" borderId="0" xfId="1" applyFont="1" applyFill="1" applyAlignment="1">
      <alignment wrapText="1"/>
    </xf>
    <xf numFmtId="0" fontId="18" fillId="0" borderId="6" xfId="1" applyBorder="1"/>
    <xf numFmtId="0" fontId="20" fillId="17" borderId="0" xfId="0" applyFont="1" applyFill="1" applyAlignment="1">
      <alignment horizontal="centerContinuous"/>
    </xf>
    <xf numFmtId="0" fontId="0" fillId="19" borderId="0" xfId="0" applyFill="1"/>
    <xf numFmtId="0" fontId="0" fillId="8" borderId="4" xfId="0" applyFill="1" applyBorder="1"/>
    <xf numFmtId="0" fontId="0" fillId="8" borderId="11" xfId="0" applyFill="1" applyBorder="1"/>
    <xf numFmtId="0" fontId="0" fillId="8" borderId="5" xfId="0" applyFill="1" applyBorder="1"/>
    <xf numFmtId="0" fontId="22" fillId="0" borderId="0" xfId="0" applyFont="1"/>
    <xf numFmtId="0" fontId="2" fillId="19" borderId="9" xfId="0" applyFont="1" applyFill="1" applyBorder="1"/>
    <xf numFmtId="0" fontId="2" fillId="11" borderId="9" xfId="0" applyFont="1" applyFill="1" applyBorder="1"/>
    <xf numFmtId="173" fontId="0" fillId="11" borderId="0" xfId="0" applyNumberFormat="1" applyFill="1"/>
    <xf numFmtId="173" fontId="0" fillId="19" borderId="0" xfId="0" applyNumberFormat="1" applyFill="1"/>
    <xf numFmtId="174" fontId="2" fillId="0" borderId="6" xfId="2" applyNumberFormat="1" applyFont="1" applyBorder="1"/>
    <xf numFmtId="0" fontId="3" fillId="5" borderId="0" xfId="0" applyFont="1" applyFill="1"/>
    <xf numFmtId="174" fontId="0" fillId="0" borderId="0" xfId="2" applyNumberFormat="1" applyFont="1"/>
    <xf numFmtId="174" fontId="2" fillId="0" borderId="0" xfId="2" applyNumberFormat="1" applyFont="1"/>
    <xf numFmtId="6" fontId="0" fillId="0" borderId="0" xfId="0" applyNumberFormat="1"/>
    <xf numFmtId="6" fontId="0" fillId="0" borderId="8" xfId="0" applyNumberFormat="1" applyBorder="1"/>
    <xf numFmtId="164" fontId="0" fillId="0" borderId="0" xfId="0" applyNumberFormat="1"/>
    <xf numFmtId="0" fontId="0" fillId="11" borderId="0" xfId="0" applyFill="1"/>
    <xf numFmtId="0" fontId="23" fillId="11" borderId="9" xfId="0" applyFont="1" applyFill="1" applyBorder="1"/>
    <xf numFmtId="3" fontId="0" fillId="11" borderId="0" xfId="0" applyNumberFormat="1" applyFill="1"/>
    <xf numFmtId="4" fontId="0" fillId="11" borderId="0" xfId="0" applyNumberFormat="1" applyFill="1"/>
    <xf numFmtId="0" fontId="1" fillId="16" borderId="0" xfId="0" applyFont="1" applyFill="1"/>
    <xf numFmtId="0" fontId="24" fillId="0" borderId="0" xfId="0" applyFont="1"/>
    <xf numFmtId="0" fontId="25" fillId="0" borderId="0" xfId="0" applyFont="1"/>
    <xf numFmtId="0" fontId="19" fillId="5" borderId="6" xfId="1" applyFont="1" applyFill="1" applyBorder="1"/>
    <xf numFmtId="0" fontId="18" fillId="0" borderId="0" xfId="1"/>
    <xf numFmtId="6" fontId="18" fillId="0" borderId="6" xfId="1" applyNumberFormat="1" applyBorder="1"/>
    <xf numFmtId="8" fontId="18" fillId="0" borderId="6" xfId="1" applyNumberFormat="1" applyBorder="1"/>
    <xf numFmtId="22" fontId="0" fillId="0" borderId="0" xfId="0" applyNumberFormat="1"/>
    <xf numFmtId="0" fontId="8" fillId="4" borderId="0" xfId="0" applyFont="1" applyFill="1" applyAlignment="1">
      <alignment horizontal="center" vertical="center"/>
    </xf>
    <xf numFmtId="0" fontId="0" fillId="0" borderId="9" xfId="0" applyBorder="1"/>
    <xf numFmtId="0" fontId="0" fillId="11" borderId="9" xfId="0" applyFill="1" applyBorder="1"/>
    <xf numFmtId="14" fontId="0" fillId="0" borderId="0" xfId="0" applyNumberFormat="1" applyBorder="1"/>
    <xf numFmtId="0" fontId="0" fillId="0" borderId="0" xfId="0" applyBorder="1"/>
    <xf numFmtId="0" fontId="0" fillId="0" borderId="0" xfId="0" applyNumberFormat="1"/>
    <xf numFmtId="10" fontId="0" fillId="0" borderId="0" xfId="0" applyNumberFormat="1"/>
    <xf numFmtId="2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3">
    <cellStyle name="Comma 2" xfId="2" xr:uid="{EDB8E64A-BA69-43C4-A939-CDC0404BF3D5}"/>
    <cellStyle name="Normal" xfId="0" builtinId="0"/>
    <cellStyle name="Normal 2" xfId="1" xr:uid="{F4D8C3E2-1D31-455D-9180-1166E289A3EB}"/>
  </cellStyles>
  <dxfs count="65">
    <dxf>
      <numFmt numFmtId="3" formatCode="#,##0"/>
    </dxf>
    <dxf>
      <numFmt numFmtId="3" formatCode="#,##0"/>
    </dxf>
    <dxf>
      <numFmt numFmtId="3" formatCode="#,##0"/>
    </dxf>
    <dxf>
      <numFmt numFmtId="3" formatCode="#,##0"/>
      <fill>
        <patternFill patternType="solid">
          <fgColor indexed="64"/>
          <bgColor theme="4" tint="0.79998168889431442"/>
        </patternFill>
      </fill>
    </dxf>
    <dxf>
      <numFmt numFmtId="3" formatCode="#,##0"/>
    </dxf>
    <dxf>
      <numFmt numFmtId="3" formatCode="#,##0"/>
      <fill>
        <patternFill patternType="solid">
          <fgColor indexed="64"/>
          <bgColor theme="4" tint="0.79998168889431442"/>
        </patternFill>
      </fill>
    </dxf>
    <dxf>
      <numFmt numFmtId="3" formatCode="#,##0"/>
    </dxf>
    <dxf>
      <numFmt numFmtId="3" formatCode="#,##0"/>
      <fill>
        <patternFill patternType="solid">
          <fgColor indexed="64"/>
          <bgColor theme="4" tint="0.79998168889431442"/>
        </patternFill>
      </fill>
    </dxf>
    <dxf>
      <numFmt numFmtId="3" formatCode="#,##0"/>
    </dxf>
    <dxf>
      <numFmt numFmtId="3" formatCode="#,##0"/>
      <fill>
        <patternFill patternType="solid">
          <fgColor indexed="64"/>
          <bgColor theme="4" tint="0.79998168889431442"/>
        </patternFill>
      </fill>
    </dxf>
    <dxf>
      <numFmt numFmtId="3" formatCode="#,##0"/>
    </dxf>
    <dxf>
      <numFmt numFmtId="3" formatCode="#,##0"/>
      <fill>
        <patternFill patternType="solid">
          <fgColor indexed="64"/>
          <bgColor theme="4" tint="0.79998168889431442"/>
        </patternFill>
      </fill>
    </dxf>
    <dxf>
      <numFmt numFmtId="3" formatCode="#,##0"/>
    </dxf>
    <dxf>
      <numFmt numFmtId="3" formatCode="#,##0"/>
      <fill>
        <patternFill patternType="solid">
          <fgColor indexed="64"/>
          <bgColor theme="4" tint="0.79998168889431442"/>
        </patternFill>
      </fill>
    </dxf>
    <dxf>
      <border>
        <bottom style="thin">
          <color indexed="64"/>
        </bottom>
      </border>
    </dxf>
    <dxf>
      <font>
        <u val="none"/>
      </font>
      <border>
        <horizontal style="thin">
          <color auto="1"/>
        </horizontal>
      </border>
    </dxf>
    <dxf>
      <numFmt numFmtId="175" formatCode=";;;"/>
    </dxf>
    <dxf>
      <font>
        <b/>
        <i val="0"/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theme="8" tint="-0.24994659260841701"/>
        </patternFill>
      </fill>
    </dxf>
    <dxf>
      <numFmt numFmtId="175" formatCode=";;;"/>
    </dxf>
    <dxf>
      <alignment wrapText="1"/>
    </dxf>
    <dxf>
      <alignment wrapText="1"/>
    </dxf>
    <dxf>
      <alignment wrapText="1"/>
    </dxf>
    <dxf>
      <alignment wrapText="1"/>
    </dxf>
    <dxf>
      <font>
        <b/>
        <i val="0"/>
      </font>
      <border>
        <top style="thin">
          <color auto="1"/>
        </top>
        <bottom style="double">
          <color auto="1"/>
        </bottom>
      </border>
    </dxf>
    <dxf>
      <font>
        <b/>
        <i val="0"/>
      </font>
      <fill>
        <patternFill>
          <bgColor theme="8" tint="0.79998168889431442"/>
        </patternFill>
      </fill>
      <border>
        <bottom style="thin">
          <color auto="1"/>
        </bottom>
      </border>
    </dxf>
    <dxf>
      <fill>
        <patternFill>
          <bgColor theme="0"/>
        </patternFill>
      </fill>
    </dxf>
    <dxf>
      <numFmt numFmtId="171" formatCode="hh:mm\ AM/PM"/>
    </dxf>
    <dxf>
      <numFmt numFmtId="170" formatCode="[$-409]h:mm\ AM/PM;@"/>
    </dxf>
    <dxf>
      <numFmt numFmtId="169" formatCode="ddd\,\ mm/dd/yyyy\ hh:mm\ AM/PM"/>
    </dxf>
    <dxf>
      <numFmt numFmtId="169" formatCode="ddd\,\ mm/dd/yyyy\ hh:mm\ AM/P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0"/>
      </font>
    </dxf>
    <dxf>
      <fill>
        <patternFill patternType="solid">
          <bgColor rgb="FFFF0000"/>
        </patternFill>
      </fill>
    </dxf>
    <dxf>
      <font>
        <color theme="0"/>
      </font>
    </dxf>
    <dxf>
      <fill>
        <patternFill patternType="solid">
          <bgColor theme="1"/>
        </patternFill>
      </fill>
    </dxf>
    <dxf>
      <font>
        <color rgb="FF002060"/>
      </font>
    </dxf>
    <dxf>
      <numFmt numFmtId="165" formatCode="&quot;$&quot;#,##0.0"/>
    </dxf>
    <dxf>
      <numFmt numFmtId="165" formatCode="&quot;$&quot;#,##0.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7" formatCode="&quot;$&quot;#,##0.0000"/>
    </dxf>
    <dxf>
      <numFmt numFmtId="167" formatCode="&quot;$&quot;#,##0.0000"/>
    </dxf>
    <dxf>
      <numFmt numFmtId="167" formatCode="&quot;$&quot;#,##0.0000"/>
    </dxf>
    <dxf>
      <numFmt numFmtId="167" formatCode="&quot;$&quot;#,##0.0000"/>
    </dxf>
    <dxf>
      <numFmt numFmtId="167" formatCode="&quot;$&quot;#,##0.0000"/>
    </dxf>
    <dxf>
      <numFmt numFmtId="32" formatCode="_(&quot;$&quot;* #,##0_);_(&quot;$&quot;* \(#,##0\);_(&quot;$&quot;* &quot;-&quot;_);_(@_)"/>
    </dxf>
    <dxf>
      <numFmt numFmtId="164" formatCode="&quot;$&quot;#,##0"/>
    </dxf>
    <dxf>
      <font>
        <b/>
        <i val="0"/>
      </font>
      <border>
        <top style="thin">
          <color auto="1"/>
        </top>
        <bottom style="double">
          <color auto="1"/>
        </bottom>
      </border>
    </dxf>
    <dxf>
      <font>
        <b/>
        <i val="0"/>
      </font>
      <fill>
        <patternFill>
          <bgColor theme="8" tint="0.79998168889431442"/>
        </patternFill>
      </fill>
      <border>
        <bottom style="thin">
          <color auto="1"/>
        </bottom>
      </border>
    </dxf>
    <dxf>
      <fill>
        <patternFill>
          <bgColor theme="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4" defaultTableStyle="TableStyleMedium2" defaultPivotStyle="PivotTableHW1">
    <tableStyle name="MySqlDefault" pivot="0" table="0" count="2" xr9:uid="{355972CF-7C17-42C7-A5AF-20662871912D}">
      <tableStyleElement type="wholeTable" dxfId="64"/>
      <tableStyleElement type="headerRow" dxfId="63"/>
    </tableStyle>
    <tableStyle name="PivotTableFollowingTableRules" table="0" count="3" xr9:uid="{C22FB8D1-82FF-42D1-B019-16DAEA1AD95E}">
      <tableStyleElement type="wholeTable" dxfId="26"/>
      <tableStyleElement type="headerRow" dxfId="25"/>
      <tableStyleElement type="totalRow" dxfId="24"/>
    </tableStyle>
    <tableStyle name="PivotTableHW1" table="0" count="1" xr9:uid="{C76A1B30-7E8E-4763-9B30-A639D3F542F5}">
      <tableStyleElement type="headerRow" dxfId="15"/>
    </tableStyle>
    <tableStyle name="TableStyleBeforeVideo" table="0" count="3" xr9:uid="{1411E435-5451-448C-B949-5EA9360A12CD}">
      <tableStyleElement type="wholeTable" dxfId="62"/>
      <tableStyleElement type="headerRow" dxfId="61"/>
      <tableStyleElement type="totalRow" dxfId="60"/>
    </tableStyle>
  </tableStyles>
  <colors>
    <mruColors>
      <color rgb="FF0000FF"/>
      <color rgb="FFCCFF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0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pivotCacheDefinition" Target="pivotCache/pivotCacheDefinition8.xml"/><Relationship Id="rId40" Type="http://schemas.openxmlformats.org/officeDocument/2006/relationships/pivotCacheDefinition" Target="pivotCache/pivotCacheDefinition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pivotCacheDefinition" Target="pivotCache/pivotCacheDefinition6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pivotCacheDefinition" Target="pivotCache/pivotCacheDefinition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[E-DAB-05-Visualizations-Start.xlsx]T V (1)!PivotTable3</c:name>
    <c:fmtId val="9"/>
  </c:pivotSource>
  <c:chart>
    <c:title>
      <c:tx>
        <c:strRef>
          <c:f>'T V (1)'!$K$10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 V (1)'!$K$10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 V (1)'!$K$10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'T V (1)'!$K$10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2-4340-8E71-ADA8D5A2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429310271"/>
        <c:axId val="1359030895"/>
      </c:barChart>
      <c:catAx>
        <c:axId val="142931027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030895"/>
        <c:crosses val="autoZero"/>
        <c:auto val="1"/>
        <c:lblAlgn val="ctr"/>
        <c:lblOffset val="100"/>
        <c:noMultiLvlLbl val="0"/>
      </c:catAx>
      <c:valAx>
        <c:axId val="1359030895"/>
        <c:scaling>
          <c:orientation val="minMax"/>
        </c:scaling>
        <c:delete val="0"/>
        <c:axPos val="t"/>
        <c:numFmt formatCode="0,\ \K" sourceLinked="0"/>
        <c:majorTickMark val="out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310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[E-DAB-05-Visualizations-Start.xlsx]T V (2)!PivotTable4</c:name>
    <c:fmtId val="3"/>
  </c:pivotSource>
  <c:chart>
    <c:title>
      <c:tx>
        <c:strRef>
          <c:f>'T V (2)'!$AC$10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00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00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 V (2)'!$M$12</c:f>
              <c:strCache>
                <c:ptCount val="1"/>
                <c:pt idx="0">
                  <c:v>Revenue ($)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 V (2)'!$M$12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'T V (2)'!$M$12</c:f>
              <c:numCache>
                <c:formatCode>#,##0</c:formatCode>
                <c:ptCount val="23"/>
                <c:pt idx="0">
                  <c:v>430.5</c:v>
                </c:pt>
                <c:pt idx="1">
                  <c:v>4898.5999999999995</c:v>
                </c:pt>
                <c:pt idx="2">
                  <c:v>3963.9099999999994</c:v>
                </c:pt>
                <c:pt idx="3">
                  <c:v>6403.1500000000024</c:v>
                </c:pt>
                <c:pt idx="4">
                  <c:v>5784.6100000000015</c:v>
                </c:pt>
                <c:pt idx="5">
                  <c:v>10911.970000000005</c:v>
                </c:pt>
                <c:pt idx="6">
                  <c:v>13436.849999999995</c:v>
                </c:pt>
                <c:pt idx="7">
                  <c:v>12876.14</c:v>
                </c:pt>
                <c:pt idx="8">
                  <c:v>12208.440000000002</c:v>
                </c:pt>
                <c:pt idx="9">
                  <c:v>12014.289999999997</c:v>
                </c:pt>
                <c:pt idx="10">
                  <c:v>4623.1499999999996</c:v>
                </c:pt>
                <c:pt idx="11">
                  <c:v>4147.2800000000007</c:v>
                </c:pt>
                <c:pt idx="12">
                  <c:v>6479.2000000000007</c:v>
                </c:pt>
                <c:pt idx="13">
                  <c:v>8529.4799999999977</c:v>
                </c:pt>
                <c:pt idx="14">
                  <c:v>11210.960000000003</c:v>
                </c:pt>
                <c:pt idx="15">
                  <c:v>10777.549999999994</c:v>
                </c:pt>
                <c:pt idx="16">
                  <c:v>12065.710000000003</c:v>
                </c:pt>
                <c:pt idx="17">
                  <c:v>12136.519999999999</c:v>
                </c:pt>
                <c:pt idx="18">
                  <c:v>7277.61</c:v>
                </c:pt>
                <c:pt idx="19">
                  <c:v>5903.4499999999989</c:v>
                </c:pt>
                <c:pt idx="20">
                  <c:v>5821.6</c:v>
                </c:pt>
                <c:pt idx="21">
                  <c:v>4949.9299999999994</c:v>
                </c:pt>
                <c:pt idx="22">
                  <c:v>988.24999999999989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6-4AC0-B390-1419D9B55F53}"/>
            </c:ext>
          </c:extLst>
        </c:ser>
        <c:ser>
          <c:idx val="1"/>
          <c:order val="1"/>
          <c:tx>
            <c:strRef>
              <c:f>'T V (2)'!$M$12</c:f>
              <c:strCache>
                <c:ptCount val="1"/>
                <c:pt idx="0">
                  <c:v>Fall Kite Event Promotion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cat>
            <c:strRef>
              <c:f>'T V (2)'!$M$12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'T V (2)'!$M$12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11210.960000000003</c:v>
                </c:pt>
                <c:pt idx="15">
                  <c:v>10777.549999999994</c:v>
                </c:pt>
                <c:pt idx="16">
                  <c:v>12065.710000000003</c:v>
                </c:pt>
                <c:pt idx="17">
                  <c:v>12136.519999999999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6-4AC0-B390-1419D9B55F53}"/>
            </c:ext>
          </c:extLst>
        </c:ser>
        <c:ser>
          <c:idx val="2"/>
          <c:order val="2"/>
          <c:tx>
            <c:strRef>
              <c:f>'T V (2)'!$M$12</c:f>
              <c:strCache>
                <c:ptCount val="1"/>
                <c:pt idx="0">
                  <c:v>Festival of Flight Promotion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 V (2)'!$M$12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'T V (2)'!$M$12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10911.970000000005</c:v>
                </c:pt>
                <c:pt idx="6">
                  <c:v>13436.849999999995</c:v>
                </c:pt>
                <c:pt idx="7">
                  <c:v>12876.14</c:v>
                </c:pt>
                <c:pt idx="8">
                  <c:v>12208.440000000002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6-4AC0-B390-1419D9B55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13135"/>
        <c:axId val="973698847"/>
      </c:lineChart>
      <c:catAx>
        <c:axId val="423413135"/>
        <c:scaling>
          <c:orientation val="minMax"/>
        </c:scaling>
        <c:delete val="0"/>
        <c:axPos val="b"/>
        <c:title>
          <c:tx>
            <c:strRef>
              <c:f>'T V (2)'!$M$12</c:f>
              <c:strCache>
                <c:ptCount val="1"/>
                <c:pt idx="0">
                  <c:v>Week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98847"/>
        <c:crosses val="autoZero"/>
        <c:auto val="1"/>
        <c:lblAlgn val="ctr"/>
        <c:lblOffset val="100"/>
        <c:noMultiLvlLbl val="0"/>
      </c:catAx>
      <c:valAx>
        <c:axId val="97369884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1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[E-DAB-05-Visualizations-Start.xlsx]T V (3)!PivotTable2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WindSport Summer Sales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 V (3)'!$M$13:$M$14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(3)'!$M$15:$M$20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8-4CF8-A340-B66F1C05798A}"/>
            </c:ext>
          </c:extLst>
        </c:ser>
        <c:ser>
          <c:idx val="1"/>
          <c:order val="1"/>
          <c:tx>
            <c:strRef>
              <c:f>'T V (3)'!$N$13:$N$14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(3)'!$N$15:$N$20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8-4CF8-A340-B66F1C05798A}"/>
            </c:ext>
          </c:extLst>
        </c:ser>
        <c:ser>
          <c:idx val="2"/>
          <c:order val="2"/>
          <c:tx>
            <c:strRef>
              <c:f>'T V (3)'!$O$13:$O$14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(3)'!$O$15:$O$20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8-4CF8-A340-B66F1C057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0424719"/>
        <c:axId val="1294400431"/>
      </c:barChart>
      <c:catAx>
        <c:axId val="97042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400431"/>
        <c:crosses val="autoZero"/>
        <c:auto val="1"/>
        <c:lblAlgn val="ctr"/>
        <c:lblOffset val="100"/>
        <c:noMultiLvlLbl val="0"/>
      </c:catAx>
      <c:valAx>
        <c:axId val="12944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24719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[E-DAB-05-Visualizations-Start.xlsx]T V (3)!PivotTable2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WindSport Summer Sales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 V (3)'!$M$13:$M$14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(3)'!$M$15:$M$20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9-43E7-B4F0-2D61A824C75B}"/>
            </c:ext>
          </c:extLst>
        </c:ser>
        <c:ser>
          <c:idx val="1"/>
          <c:order val="1"/>
          <c:tx>
            <c:strRef>
              <c:f>'T V (3)'!$N$13:$N$14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(3)'!$N$15:$N$20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39-43E7-B4F0-2D61A824C75B}"/>
            </c:ext>
          </c:extLst>
        </c:ser>
        <c:ser>
          <c:idx val="2"/>
          <c:order val="2"/>
          <c:tx>
            <c:strRef>
              <c:f>'T V (3)'!$O$13:$O$14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(3)'!$O$15:$O$20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39-43E7-B4F0-2D61A824C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0424719"/>
        <c:axId val="1294400431"/>
      </c:barChart>
      <c:catAx>
        <c:axId val="97042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400431"/>
        <c:crosses val="autoZero"/>
        <c:auto val="1"/>
        <c:lblAlgn val="ctr"/>
        <c:lblOffset val="100"/>
        <c:noMultiLvlLbl val="0"/>
      </c:catAx>
      <c:valAx>
        <c:axId val="12944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24719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 V (4)'!$K$6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Aspen</c:v>
              </c:pt>
              <c:pt idx="1">
                <c:v>Bellen</c:v>
              </c:pt>
              <c:pt idx="2">
                <c:v>Carlota</c:v>
              </c:pt>
              <c:pt idx="3">
                <c:v>Crested Beaut</c:v>
              </c:pt>
              <c:pt idx="4">
                <c:v>Doublers</c:v>
              </c:pt>
              <c:pt idx="5">
                <c:v>FlatTop</c:v>
              </c:pt>
              <c:pt idx="6">
                <c:v>Majectic Beaut</c:v>
              </c:pt>
              <c:pt idx="7">
                <c:v>Quad</c:v>
              </c:pt>
              <c:pt idx="8">
                <c:v>Sunbell</c:v>
              </c:pt>
              <c:pt idx="9">
                <c:v>Sunset</c:v>
              </c:pt>
              <c:pt idx="10">
                <c:v>Sunshine</c:v>
              </c:pt>
              <c:pt idx="11">
                <c:v>V-Rang</c:v>
              </c:pt>
            </c:strLit>
          </c:cat>
          <c:val>
            <c:numLit>
              <c:formatCode>General</c:formatCode>
              <c:ptCount val="12"/>
              <c:pt idx="0">
                <c:v>7377.4399999999987</c:v>
              </c:pt>
              <c:pt idx="1">
                <c:v>17410.48</c:v>
              </c:pt>
              <c:pt idx="2">
                <c:v>21195.400000000009</c:v>
              </c:pt>
              <c:pt idx="3">
                <c:v>8107.0899999999983</c:v>
              </c:pt>
              <c:pt idx="4">
                <c:v>16005.600000000002</c:v>
              </c:pt>
              <c:pt idx="5">
                <c:v>7817.8899999999985</c:v>
              </c:pt>
              <c:pt idx="6">
                <c:v>14919.119999999995</c:v>
              </c:pt>
              <c:pt idx="7">
                <c:v>37490.829999999994</c:v>
              </c:pt>
              <c:pt idx="8">
                <c:v>15076.850000000002</c:v>
              </c:pt>
              <c:pt idx="9">
                <c:v>12730.839999999998</c:v>
              </c:pt>
              <c:pt idx="10">
                <c:v>16349.760000000002</c:v>
              </c:pt>
              <c:pt idx="11">
                <c:v>3357.8499999999995</c:v>
              </c:pt>
            </c:numLit>
          </c:val>
          <c:extLst>
            <c:ext xmlns:c16="http://schemas.microsoft.com/office/drawing/2014/chart" uri="{C3380CC4-5D6E-409C-BE32-E72D297353CC}">
              <c16:uniqueId val="{00000000-1E51-46BD-BC8F-34745DDC4A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429310271"/>
        <c:axId val="1359030895"/>
      </c:barChart>
      <c:catAx>
        <c:axId val="1429310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030895"/>
        <c:crosses val="autoZero"/>
        <c:auto val="1"/>
        <c:lblAlgn val="ctr"/>
        <c:lblOffset val="100"/>
        <c:noMultiLvlLbl val="0"/>
      </c:catAx>
      <c:valAx>
        <c:axId val="13590308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9310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[E-DAB-05-Visualizations-Start.xlsx]T V (5)!PivotTable3</c:name>
    <c:fmtId val="27"/>
  </c:pivotSource>
  <c:chart>
    <c:title>
      <c:tx>
        <c:strRef>
          <c:f>'T V (5)'!$AF$2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 V (5)'!$AF$2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 V (5)'!$AF$2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'T V (5)'!$AF$2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4-4244-9C99-78CCC3832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429310271"/>
        <c:axId val="1359030895"/>
      </c:barChart>
      <c:catAx>
        <c:axId val="1429310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030895"/>
        <c:crosses val="autoZero"/>
        <c:auto val="1"/>
        <c:lblAlgn val="ctr"/>
        <c:lblOffset val="100"/>
        <c:noMultiLvlLbl val="0"/>
      </c:catAx>
      <c:valAx>
        <c:axId val="1359030895"/>
        <c:scaling>
          <c:orientation val="minMax"/>
        </c:scaling>
        <c:delete val="0"/>
        <c:axPos val="b"/>
        <c:numFmt formatCode="0,\ \K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310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[E-DAB-05-Visualizations-Start.xlsx]T V (5)!PivotTable3</c:name>
    <c:fmtId val="28"/>
  </c:pivotSource>
  <c:chart>
    <c:title>
      <c:tx>
        <c:strRef>
          <c:f>'T V (5)'!$AF$2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5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6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7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8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9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10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11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15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7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18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19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20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21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22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7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28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0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31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32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33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34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35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41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44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45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46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47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48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54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6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57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58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59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60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61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6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67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9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70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71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72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73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7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  <a:sp3d/>
        </c:spPr>
      </c:pivotFmt>
    </c:pivotFmts>
    <c:view3D>
      <c:rotX val="30"/>
      <c:rotY val="10"/>
      <c:rAngAx val="0"/>
      <c:perspective val="1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 V (5)'!$AF$2</c:f>
              <c:strCache>
                <c:ptCount val="1"/>
                <c:pt idx="0">
                  <c:v>Total</c:v>
                </c:pt>
              </c:strCache>
            </c:strRef>
          </c:tx>
          <c:explosion val="1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2CD6-42F0-8E91-8360E65D08B1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2CD6-42F0-8E91-8360E65D08B1}"/>
              </c:ext>
            </c:extLst>
          </c:dPt>
          <c:dPt>
            <c:idx val="2"/>
            <c:bubble3D val="0"/>
            <c:spPr>
              <a:pattFill prst="wdDnDiag">
                <a:fgClr>
                  <a:schemeClr val="accent6">
                    <a:lumMod val="60000"/>
                    <a:lumOff val="40000"/>
                  </a:schemeClr>
                </a:fgClr>
                <a:bgClr>
                  <a:schemeClr val="bg1"/>
                </a:bgClr>
              </a:patt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2CD6-42F0-8E91-8360E65D08B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2CD6-42F0-8E91-8360E65D08B1}"/>
              </c:ext>
            </c:extLst>
          </c:dPt>
          <c:dPt>
            <c:idx val="4"/>
            <c:bubble3D val="0"/>
            <c:spPr>
              <a:solidFill>
                <a:srgbClr val="FF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2CD6-42F0-8E91-8360E65D08B1}"/>
              </c:ext>
            </c:extLst>
          </c:dPt>
          <c:dPt>
            <c:idx val="5"/>
            <c:bubble3D val="0"/>
            <c:spPr>
              <a:solidFill>
                <a:srgbClr val="FFC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2CD6-42F0-8E91-8360E65D08B1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2CD6-42F0-8E91-8360E65D08B1}"/>
              </c:ext>
            </c:extLst>
          </c:dPt>
          <c:dPt>
            <c:idx val="7"/>
            <c:bubble3D val="0"/>
            <c:spPr>
              <a:solidFill>
                <a:srgbClr val="FF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2CD6-42F0-8E91-8360E65D08B1}"/>
              </c:ext>
            </c:extLst>
          </c:dPt>
          <c:dPt>
            <c:idx val="8"/>
            <c:bubble3D val="0"/>
            <c:spPr>
              <a:pattFill prst="lgConfetti">
                <a:fgClr>
                  <a:srgbClr val="00B050"/>
                </a:fgClr>
                <a:bgClr>
                  <a:schemeClr val="bg1"/>
                </a:bgClr>
              </a:patt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2CD6-42F0-8E91-8360E65D08B1}"/>
              </c:ext>
            </c:extLst>
          </c:dPt>
          <c:dPt>
            <c:idx val="9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2CD6-42F0-8E91-8360E65D08B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2CD6-42F0-8E91-8360E65D08B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2CD6-42F0-8E91-8360E65D08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 V (5)'!$AF$2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'T V (5)'!$AF$2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CD6-42F0-8E91-8360E65D08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[E-DAB-05-Visualizations-Start.xlsx]C B P!PivotTable8</c:name>
    <c:fmtId val="59"/>
  </c:pivotSource>
  <c:chart>
    <c:title>
      <c:tx>
        <c:strRef>
          <c:f>'C B P'!$A$1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 B P'!$A$1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 B P'!$A$1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'C B P'!$A$1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6-4C1E-8271-5EF27FEDC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269888"/>
        <c:axId val="435270848"/>
      </c:barChart>
      <c:catAx>
        <c:axId val="4352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270848"/>
        <c:crosses val="autoZero"/>
        <c:auto val="1"/>
        <c:lblAlgn val="ctr"/>
        <c:lblOffset val="100"/>
        <c:noMultiLvlLbl val="0"/>
      </c:catAx>
      <c:valAx>
        <c:axId val="4352708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26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[E-DAB-05-Visualizations-Start.xlsx]C B P!PivotTable8</c:name>
    <c:fmtId val="61"/>
  </c:pivotSource>
  <c:chart>
    <c:title>
      <c:tx>
        <c:strRef>
          <c:f>'C B P'!$A$1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 B P'!$A$1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 B P'!$A$1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'C B P'!$A$1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9-4A51-BF78-0969D0978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435269888"/>
        <c:axId val="435270848"/>
      </c:barChart>
      <c:catAx>
        <c:axId val="435269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270848"/>
        <c:crosses val="autoZero"/>
        <c:auto val="1"/>
        <c:lblAlgn val="ctr"/>
        <c:lblOffset val="100"/>
        <c:noMultiLvlLbl val="0"/>
      </c:catAx>
      <c:valAx>
        <c:axId val="435270848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26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[E-DAB-05-Visualizations-Start.xlsx]C B P!PivotTable8</c:name>
    <c:fmtId val="67"/>
  </c:pivotSource>
  <c:chart>
    <c:title>
      <c:tx>
        <c:strRef>
          <c:f>'C B P'!$A$1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7535131220263414E-3"/>
              <c:y val="-2.113042359234083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 B P'!$A$1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1"/>
              <c:layout>
                <c:manualLayout>
                  <c:x val="-7.7535131220263414E-3"/>
                  <c:y val="-2.1130423592340834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A08-45B0-B532-51A274FCB8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 B P'!$A$1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'C B P'!$A$1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8-45B0-B532-51A274FCB8A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435269888"/>
        <c:axId val="435270848"/>
      </c:barChart>
      <c:catAx>
        <c:axId val="435269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270848"/>
        <c:crosses val="autoZero"/>
        <c:auto val="1"/>
        <c:lblAlgn val="ctr"/>
        <c:lblOffset val="100"/>
        <c:noMultiLvlLbl val="0"/>
      </c:catAx>
      <c:valAx>
        <c:axId val="435270848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43526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[E-DAB-05-Visualizations-Start.xlsx]C B P!PivotTable8</c:name>
    <c:fmtId val="69"/>
  </c:pivotSource>
  <c:chart>
    <c:title>
      <c:tx>
        <c:strRef>
          <c:f>'C B P'!$A$1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 B P'!$A$1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 B P'!$A$1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'C B P'!$A$1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A-4BEA-B812-EDDB85E52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269888"/>
        <c:axId val="435270848"/>
      </c:barChart>
      <c:catAx>
        <c:axId val="4352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270848"/>
        <c:crosses val="autoZero"/>
        <c:auto val="1"/>
        <c:lblAlgn val="ctr"/>
        <c:lblOffset val="100"/>
        <c:noMultiLvlLbl val="0"/>
      </c:catAx>
      <c:valAx>
        <c:axId val="43527084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43526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[E-DAB-05-Visualizations-Start.xlsx]C B P!PivotTable8</c:name>
    <c:fmtId val="71"/>
  </c:pivotSource>
  <c:chart>
    <c:title>
      <c:tx>
        <c:strRef>
          <c:f>'C B P'!$A$1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7794192720016092E-2"/>
              <c:y val="8.09393923798740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51199665857092E-2"/>
              <c:y val="-6.0195563789820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6495160600013311E-2"/>
              <c:y val="-3.55974130684644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3474859355743596"/>
              <c:y val="3.72816633214965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3474859355743596"/>
              <c:y val="3.72816633214965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6495160600013311E-2"/>
              <c:y val="-3.55974130684644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51199665857092E-2"/>
              <c:y val="-6.0195563789820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7794192720016092E-2"/>
              <c:y val="8.09393923798740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3474859355743596"/>
              <c:y val="3.72816633214965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6495160600013311E-2"/>
              <c:y val="-3.55974130684644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51199665857092E-2"/>
              <c:y val="-6.0195563789820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7794192720016092E-2"/>
              <c:y val="8.09393923798740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3474859355743596"/>
              <c:y val="3.72816633214965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6495160600013311E-2"/>
              <c:y val="-3.55974130684644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51199665857092E-2"/>
              <c:y val="-6.0195563789820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7794192720016092E-2"/>
              <c:y val="8.09393923798740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 B P'!$A$1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1A5-49B9-8F47-200F7C7BB2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1A5-49B9-8F47-200F7C7BB2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1A5-49B9-8F47-200F7C7BB2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1A5-49B9-8F47-200F7C7BB2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1A5-49B9-8F47-200F7C7BB2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1A5-49B9-8F47-200F7C7BB2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1A5-49B9-8F47-200F7C7BB2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1A5-49B9-8F47-200F7C7BB24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1A5-49B9-8F47-200F7C7BB24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1A5-49B9-8F47-200F7C7BB24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1A5-49B9-8F47-200F7C7BB24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1A5-49B9-8F47-200F7C7BB24B}"/>
              </c:ext>
            </c:extLst>
          </c:dPt>
          <c:dLbls>
            <c:dLbl>
              <c:idx val="1"/>
              <c:layout>
                <c:manualLayout>
                  <c:x val="0.13474859355743596"/>
                  <c:y val="3.72816633214965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1A5-49B9-8F47-200F7C7BB24B}"/>
                </c:ext>
              </c:extLst>
            </c:dLbl>
            <c:dLbl>
              <c:idx val="2"/>
              <c:layout>
                <c:manualLayout>
                  <c:x val="4.6495160600013311E-2"/>
                  <c:y val="-3.55974130684644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1A5-49B9-8F47-200F7C7BB24B}"/>
                </c:ext>
              </c:extLst>
            </c:dLbl>
            <c:dLbl>
              <c:idx val="7"/>
              <c:layout>
                <c:manualLayout>
                  <c:x val="-7.51199665857092E-2"/>
                  <c:y val="-6.01955637898203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1A5-49B9-8F47-200F7C7BB24B}"/>
                </c:ext>
              </c:extLst>
            </c:dLbl>
            <c:dLbl>
              <c:idx val="8"/>
              <c:layout>
                <c:manualLayout>
                  <c:x val="-6.7794192720016092E-2"/>
                  <c:y val="8.0939392379874089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1A5-49B9-8F47-200F7C7BB2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 B P'!$A$1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'C B P'!$A$1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1A5-49B9-8F47-200F7C7BB24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[E-DAB-05-Visualizations-Start.xlsx]CT Charts!PivotTable9</c:name>
    <c:fmtId val="51"/>
  </c:pivotSource>
  <c:chart>
    <c:title>
      <c:tx>
        <c:strRef>
          <c:f>'CT Charts'!$A$5</c:f>
          <c:strCache>
            <c:ptCount val="1"/>
            <c:pt idx="0">
              <c:v>WindSport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'CT Charts'!$A$5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8-4582-9728-7C6A135A07CC}"/>
            </c:ext>
          </c:extLst>
        </c:ser>
        <c:ser>
          <c:idx val="1"/>
          <c:order val="1"/>
          <c:tx>
            <c:strRef>
              <c:f>'CT Charts'!$A$5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8-4582-9728-7C6A135A07CC}"/>
            </c:ext>
          </c:extLst>
        </c:ser>
        <c:ser>
          <c:idx val="2"/>
          <c:order val="2"/>
          <c:tx>
            <c:strRef>
              <c:f>'CT Charts'!$A$5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8-4582-9728-7C6A135A0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4284160"/>
        <c:axId val="1364286080"/>
      </c:barChart>
      <c:catAx>
        <c:axId val="136428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286080"/>
        <c:crosses val="autoZero"/>
        <c:auto val="1"/>
        <c:lblAlgn val="ctr"/>
        <c:lblOffset val="100"/>
        <c:noMultiLvlLbl val="0"/>
      </c:catAx>
      <c:valAx>
        <c:axId val="136428608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28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[E-DAB-05-Visualizations-Start.xlsx]CT Charts!PivotTable9</c:name>
    <c:fmtId val="55"/>
  </c:pivotSource>
  <c:chart>
    <c:title>
      <c:tx>
        <c:strRef>
          <c:f>'CT Charts'!$A$5</c:f>
          <c:strCache>
            <c:ptCount val="1"/>
            <c:pt idx="0">
              <c:v>WindSport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'CT Charts'!$A$5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9-4D1A-9D5E-4EF22811BE7A}"/>
            </c:ext>
          </c:extLst>
        </c:ser>
        <c:ser>
          <c:idx val="1"/>
          <c:order val="1"/>
          <c:tx>
            <c:strRef>
              <c:f>'CT Charts'!$A$5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E9-4D1A-9D5E-4EF22811BE7A}"/>
            </c:ext>
          </c:extLst>
        </c:ser>
        <c:ser>
          <c:idx val="2"/>
          <c:order val="2"/>
          <c:tx>
            <c:strRef>
              <c:f>'CT Charts'!$A$5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E9-4D1A-9D5E-4EF22811B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4284160"/>
        <c:axId val="1364286080"/>
      </c:barChart>
      <c:catAx>
        <c:axId val="136428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286080"/>
        <c:crosses val="autoZero"/>
        <c:auto val="1"/>
        <c:lblAlgn val="ctr"/>
        <c:lblOffset val="100"/>
        <c:noMultiLvlLbl val="0"/>
      </c:catAx>
      <c:valAx>
        <c:axId val="136428608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28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[E-DAB-05-Visualizations-Start.xlsx]CT Charts!PivotTable9</c:name>
    <c:fmtId val="58"/>
  </c:pivotSource>
  <c:chart>
    <c:title>
      <c:tx>
        <c:strRef>
          <c:f>'CT Charts'!$A$5</c:f>
          <c:strCache>
            <c:ptCount val="1"/>
            <c:pt idx="0">
              <c:v>WindSport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'CT Charts'!$A$5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A-4942-8AC9-F9712239EC14}"/>
            </c:ext>
          </c:extLst>
        </c:ser>
        <c:ser>
          <c:idx val="1"/>
          <c:order val="1"/>
          <c:tx>
            <c:strRef>
              <c:f>'CT Charts'!$A$5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A-4942-8AC9-F9712239EC14}"/>
            </c:ext>
          </c:extLst>
        </c:ser>
        <c:ser>
          <c:idx val="2"/>
          <c:order val="2"/>
          <c:tx>
            <c:strRef>
              <c:f>'CT Charts'!$A$5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8A-4942-8AC9-F9712239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64284160"/>
        <c:axId val="1364286080"/>
      </c:barChart>
      <c:catAx>
        <c:axId val="136428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286080"/>
        <c:crosses val="autoZero"/>
        <c:auto val="1"/>
        <c:lblAlgn val="ctr"/>
        <c:lblOffset val="100"/>
        <c:noMultiLvlLbl val="0"/>
      </c:catAx>
      <c:valAx>
        <c:axId val="1364286080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28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[E-DAB-05-Visualizations-Start.xlsx]CT Charts!PivotTable9</c:name>
    <c:fmtId val="61"/>
  </c:pivotSource>
  <c:chart>
    <c:title>
      <c:tx>
        <c:strRef>
          <c:f>'CT Charts'!$A$5</c:f>
          <c:strCache>
            <c:ptCount val="1"/>
            <c:pt idx="0">
              <c:v>WindSport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'CT Charts'!$A$5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5-4CFF-8296-D5A850787CB3}"/>
            </c:ext>
          </c:extLst>
        </c:ser>
        <c:ser>
          <c:idx val="1"/>
          <c:order val="1"/>
          <c:tx>
            <c:strRef>
              <c:f>'CT Charts'!$A$5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5-4CFF-8296-D5A850787CB3}"/>
            </c:ext>
          </c:extLst>
        </c:ser>
        <c:ser>
          <c:idx val="2"/>
          <c:order val="2"/>
          <c:tx>
            <c:strRef>
              <c:f>'CT Charts'!$A$5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5-4CFF-8296-D5A850787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64284160"/>
        <c:axId val="1364286080"/>
      </c:barChart>
      <c:catAx>
        <c:axId val="136428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286080"/>
        <c:crosses val="autoZero"/>
        <c:auto val="1"/>
        <c:lblAlgn val="ctr"/>
        <c:lblOffset val="100"/>
        <c:noMultiLvlLbl val="0"/>
      </c:catAx>
      <c:valAx>
        <c:axId val="1364286080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28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Line1st!$E$7</c:f>
              <c:strCache>
                <c:ptCount val="1"/>
                <c:pt idx="0">
                  <c:v>Company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Line1st!$D$8:$D$11</c:f>
              <c:strCache>
                <c:ptCount val="4"/>
                <c:pt idx="0">
                  <c:v>Qtr 1</c:v>
                </c:pt>
                <c:pt idx="1">
                  <c:v>Qtr 2</c:v>
                </c:pt>
                <c:pt idx="2">
                  <c:v>Qtr 3</c:v>
                </c:pt>
                <c:pt idx="3">
                  <c:v>Qtr 4</c:v>
                </c:pt>
              </c:strCache>
            </c:strRef>
          </c:cat>
          <c:val>
            <c:numRef>
              <c:f>Line1st!$E$8:$E$11</c:f>
              <c:numCache>
                <c:formatCode>"$"#,##0.00_);[Red]\("$"#,##0.00\)</c:formatCode>
                <c:ptCount val="4"/>
                <c:pt idx="0">
                  <c:v>591163</c:v>
                </c:pt>
                <c:pt idx="1">
                  <c:v>734599</c:v>
                </c:pt>
                <c:pt idx="2">
                  <c:v>648414</c:v>
                </c:pt>
                <c:pt idx="3">
                  <c:v>638115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34-41E2-A75C-555D21BC8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80368"/>
        <c:axId val="176880848"/>
      </c:lineChart>
      <c:catAx>
        <c:axId val="17688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0848"/>
        <c:crosses val="autoZero"/>
        <c:auto val="1"/>
        <c:lblAlgn val="ctr"/>
        <c:lblOffset val="100"/>
        <c:noMultiLvlLbl val="0"/>
      </c:catAx>
      <c:valAx>
        <c:axId val="176880848"/>
        <c:scaling>
          <c:orientation val="minMax"/>
          <c:min val="500000"/>
        </c:scaling>
        <c:delete val="0"/>
        <c:axPos val="l"/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Line1st!$E$14</c:f>
              <c:strCache>
                <c:ptCount val="1"/>
                <c:pt idx="0">
                  <c:v>Company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Line1st!$D$15:$D$18</c:f>
              <c:strCache>
                <c:ptCount val="4"/>
                <c:pt idx="0">
                  <c:v>Qtr 1</c:v>
                </c:pt>
                <c:pt idx="1">
                  <c:v>Qtr 2</c:v>
                </c:pt>
                <c:pt idx="2">
                  <c:v>Qtr 3</c:v>
                </c:pt>
                <c:pt idx="3">
                  <c:v>Qtr 4</c:v>
                </c:pt>
              </c:strCache>
            </c:strRef>
          </c:cat>
          <c:val>
            <c:numRef>
              <c:f>Line1st!$E$15:$E$18</c:f>
              <c:numCache>
                <c:formatCode>"$"#,##0_);[Red]\("$"#,##0\)</c:formatCode>
                <c:ptCount val="4"/>
                <c:pt idx="0">
                  <c:v>591163</c:v>
                </c:pt>
                <c:pt idx="1">
                  <c:v>734599</c:v>
                </c:pt>
                <c:pt idx="2">
                  <c:v>648414</c:v>
                </c:pt>
                <c:pt idx="3">
                  <c:v>638115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C-43FA-8BFF-B9CCF397EFF3}"/>
            </c:ext>
          </c:extLst>
        </c:ser>
        <c:ser>
          <c:idx val="1"/>
          <c:order val="1"/>
          <c:tx>
            <c:strRef>
              <c:f>Line1st!$F$14</c:f>
              <c:strCache>
                <c:ptCount val="1"/>
                <c:pt idx="0">
                  <c:v>Company Expenses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Line1st!$D$15:$D$18</c:f>
              <c:strCache>
                <c:ptCount val="4"/>
                <c:pt idx="0">
                  <c:v>Qtr 1</c:v>
                </c:pt>
                <c:pt idx="1">
                  <c:v>Qtr 2</c:v>
                </c:pt>
                <c:pt idx="2">
                  <c:v>Qtr 3</c:v>
                </c:pt>
                <c:pt idx="3">
                  <c:v>Qtr 4</c:v>
                </c:pt>
              </c:strCache>
            </c:strRef>
          </c:cat>
          <c:val>
            <c:numRef>
              <c:f>Line1st!$F$15:$F$18</c:f>
              <c:numCache>
                <c:formatCode>"$"#,##0_);[Red]\("$"#,##0\)</c:formatCode>
                <c:ptCount val="4"/>
                <c:pt idx="0">
                  <c:v>295581.5</c:v>
                </c:pt>
                <c:pt idx="1">
                  <c:v>337915.54000000004</c:v>
                </c:pt>
                <c:pt idx="2">
                  <c:v>330691.14</c:v>
                </c:pt>
                <c:pt idx="3">
                  <c:v>299914.05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6C-43FA-8BFF-B9CCF397E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6187568"/>
        <c:axId val="296186608"/>
      </c:lineChart>
      <c:catAx>
        <c:axId val="29618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186608"/>
        <c:crosses val="autoZero"/>
        <c:auto val="1"/>
        <c:lblAlgn val="ctr"/>
        <c:lblOffset val="100"/>
        <c:noMultiLvlLbl val="0"/>
      </c:catAx>
      <c:valAx>
        <c:axId val="296186608"/>
        <c:scaling>
          <c:orientation val="minMax"/>
        </c:scaling>
        <c:delete val="0"/>
        <c:axPos val="l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18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Line1st!$B$8:$B$20</c:f>
              <c:numCache>
                <c:formatCode>"$"#,##0_);[Red]\("$"#,##0\)</c:formatCode>
                <c:ptCount val="13"/>
                <c:pt idx="0">
                  <c:v>91163</c:v>
                </c:pt>
                <c:pt idx="1">
                  <c:v>134599</c:v>
                </c:pt>
                <c:pt idx="2">
                  <c:v>148414</c:v>
                </c:pt>
                <c:pt idx="3">
                  <c:v>138115</c:v>
                </c:pt>
                <c:pt idx="4">
                  <c:v>199845</c:v>
                </c:pt>
                <c:pt idx="5">
                  <c:v>199185</c:v>
                </c:pt>
                <c:pt idx="6">
                  <c:v>122919</c:v>
                </c:pt>
                <c:pt idx="7">
                  <c:v>180820</c:v>
                </c:pt>
                <c:pt idx="8">
                  <c:v>162194</c:v>
                </c:pt>
                <c:pt idx="9">
                  <c:v>249388</c:v>
                </c:pt>
                <c:pt idx="10">
                  <c:v>196892</c:v>
                </c:pt>
                <c:pt idx="11">
                  <c:v>209926</c:v>
                </c:pt>
                <c:pt idx="12">
                  <c:v>355488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98-4E7D-AD70-980E00C2D2E4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0B98-4E7D-AD70-980E00C2D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03856"/>
        <c:axId val="175709616"/>
      </c:lineChart>
      <c:catAx>
        <c:axId val="17570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9616"/>
        <c:crosses val="autoZero"/>
        <c:auto val="1"/>
        <c:lblAlgn val="ctr"/>
        <c:lblOffset val="100"/>
        <c:noMultiLvlLbl val="0"/>
      </c:catAx>
      <c:valAx>
        <c:axId val="175709616"/>
        <c:scaling>
          <c:orientation val="minMax"/>
        </c:scaling>
        <c:delete val="0"/>
        <c:axPos val="l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[E-DAB-05-Visualizations-Start.xlsx]Line!PivotTable1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Windsport Summer Sales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Line!$K$5</c:f>
              <c:strCache>
                <c:ptCount val="1"/>
                <c:pt idx="0">
                  <c:v>Sum of Revenue ($)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Line!$K$5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Line!$K$5</c:f>
              <c:numCache>
                <c:formatCode>#,##0</c:formatCode>
                <c:ptCount val="23"/>
                <c:pt idx="0">
                  <c:v>430.5</c:v>
                </c:pt>
                <c:pt idx="1">
                  <c:v>4898.5999999999995</c:v>
                </c:pt>
                <c:pt idx="2">
                  <c:v>3963.9099999999994</c:v>
                </c:pt>
                <c:pt idx="3">
                  <c:v>6403.1500000000024</c:v>
                </c:pt>
                <c:pt idx="4">
                  <c:v>5784.6100000000015</c:v>
                </c:pt>
                <c:pt idx="5">
                  <c:v>10911.970000000005</c:v>
                </c:pt>
                <c:pt idx="6">
                  <c:v>13436.849999999995</c:v>
                </c:pt>
                <c:pt idx="7">
                  <c:v>12876.14</c:v>
                </c:pt>
                <c:pt idx="8">
                  <c:v>12208.440000000002</c:v>
                </c:pt>
                <c:pt idx="9">
                  <c:v>12014.289999999997</c:v>
                </c:pt>
                <c:pt idx="10">
                  <c:v>4623.1499999999996</c:v>
                </c:pt>
                <c:pt idx="11">
                  <c:v>4147.2800000000007</c:v>
                </c:pt>
                <c:pt idx="12">
                  <c:v>6479.2000000000007</c:v>
                </c:pt>
                <c:pt idx="13">
                  <c:v>8529.4799999999977</c:v>
                </c:pt>
                <c:pt idx="14">
                  <c:v>11210.960000000003</c:v>
                </c:pt>
                <c:pt idx="15">
                  <c:v>10777.549999999994</c:v>
                </c:pt>
                <c:pt idx="16">
                  <c:v>12065.710000000003</c:v>
                </c:pt>
                <c:pt idx="17">
                  <c:v>12136.519999999999</c:v>
                </c:pt>
                <c:pt idx="18">
                  <c:v>7277.61</c:v>
                </c:pt>
                <c:pt idx="19">
                  <c:v>5903.4499999999989</c:v>
                </c:pt>
                <c:pt idx="20">
                  <c:v>5821.6</c:v>
                </c:pt>
                <c:pt idx="21">
                  <c:v>4949.9299999999994</c:v>
                </c:pt>
                <c:pt idx="22">
                  <c:v>988.24999999999989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B-4516-A352-73217F085A69}"/>
            </c:ext>
          </c:extLst>
        </c:ser>
        <c:ser>
          <c:idx val="1"/>
          <c:order val="1"/>
          <c:tx>
            <c:strRef>
              <c:f>Line!$K$5</c:f>
              <c:strCache>
                <c:ptCount val="1"/>
                <c:pt idx="0">
                  <c:v> Festival of Flight Promotion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Line!$K$5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Line!$K$5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10911.970000000005</c:v>
                </c:pt>
                <c:pt idx="6">
                  <c:v>13436.849999999995</c:v>
                </c:pt>
                <c:pt idx="7">
                  <c:v>12876.14</c:v>
                </c:pt>
                <c:pt idx="8">
                  <c:v>12208.440000000002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2B-4516-A352-73217F085A69}"/>
            </c:ext>
          </c:extLst>
        </c:ser>
        <c:ser>
          <c:idx val="2"/>
          <c:order val="2"/>
          <c:tx>
            <c:strRef>
              <c:f>Line!$K$5</c:f>
              <c:strCache>
                <c:ptCount val="1"/>
                <c:pt idx="0">
                  <c:v> Fall Kite Event Promotion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Line!$K$5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Line!$K$5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11210.960000000003</c:v>
                </c:pt>
                <c:pt idx="15">
                  <c:v>10777.549999999994</c:v>
                </c:pt>
                <c:pt idx="16">
                  <c:v>12065.710000000003</c:v>
                </c:pt>
                <c:pt idx="17">
                  <c:v>12136.519999999999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2B-4516-A352-73217F085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570784"/>
        <c:axId val="289569824"/>
      </c:lineChart>
      <c:catAx>
        <c:axId val="289570784"/>
        <c:scaling>
          <c:orientation val="minMax"/>
        </c:scaling>
        <c:delete val="0"/>
        <c:axPos val="b"/>
        <c:title>
          <c:tx>
            <c:strRef>
              <c:f>Line!$K$5</c:f>
              <c:strCache>
                <c:ptCount val="1"/>
                <c:pt idx="0">
                  <c:v>Week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569824"/>
        <c:crosses val="autoZero"/>
        <c:auto val="1"/>
        <c:lblAlgn val="ctr"/>
        <c:lblOffset val="100"/>
        <c:noMultiLvlLbl val="0"/>
      </c:catAx>
      <c:valAx>
        <c:axId val="2895698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57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Y'!$F$1</c:f>
          <c:strCache>
            <c:ptCount val="1"/>
            <c:pt idx="0">
              <c:v>Is There a Relationship Between Hours Studied &amp; Test Score?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 Y'!$B$1</c:f>
              <c:strCache>
                <c:ptCount val="1"/>
                <c:pt idx="0">
                  <c:v>Test Score =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'X Y'!$A$2:$A$28</c:f>
              <c:numCache>
                <c:formatCode>General</c:formatCode>
                <c:ptCount val="27"/>
                <c:pt idx="0">
                  <c:v>7</c:v>
                </c:pt>
                <c:pt idx="1">
                  <c:v>20</c:v>
                </c:pt>
                <c:pt idx="2">
                  <c:v>13</c:v>
                </c:pt>
                <c:pt idx="3">
                  <c:v>9</c:v>
                </c:pt>
                <c:pt idx="4">
                  <c:v>5</c:v>
                </c:pt>
                <c:pt idx="5">
                  <c:v>15</c:v>
                </c:pt>
                <c:pt idx="6">
                  <c:v>22</c:v>
                </c:pt>
                <c:pt idx="7">
                  <c:v>14</c:v>
                </c:pt>
                <c:pt idx="8">
                  <c:v>31</c:v>
                </c:pt>
                <c:pt idx="9">
                  <c:v>2</c:v>
                </c:pt>
                <c:pt idx="10">
                  <c:v>8</c:v>
                </c:pt>
                <c:pt idx="11">
                  <c:v>6</c:v>
                </c:pt>
                <c:pt idx="12">
                  <c:v>10</c:v>
                </c:pt>
                <c:pt idx="13">
                  <c:v>16</c:v>
                </c:pt>
                <c:pt idx="14">
                  <c:v>3</c:v>
                </c:pt>
                <c:pt idx="15">
                  <c:v>24</c:v>
                </c:pt>
                <c:pt idx="16">
                  <c:v>8</c:v>
                </c:pt>
                <c:pt idx="17">
                  <c:v>40</c:v>
                </c:pt>
                <c:pt idx="18">
                  <c:v>15</c:v>
                </c:pt>
                <c:pt idx="19">
                  <c:v>25</c:v>
                </c:pt>
                <c:pt idx="20">
                  <c:v>21</c:v>
                </c:pt>
                <c:pt idx="21">
                  <c:v>7</c:v>
                </c:pt>
                <c:pt idx="22">
                  <c:v>9</c:v>
                </c:pt>
                <c:pt idx="23">
                  <c:v>11</c:v>
                </c:pt>
                <c:pt idx="24">
                  <c:v>14</c:v>
                </c:pt>
                <c:pt idx="25">
                  <c:v>4</c:v>
                </c:pt>
                <c:pt idx="26">
                  <c:v>8</c:v>
                </c:pt>
              </c:numCache>
            </c:numRef>
          </c:xVal>
          <c:yVal>
            <c:numRef>
              <c:f>'X Y'!$B$2:$B$28</c:f>
              <c:numCache>
                <c:formatCode>General</c:formatCode>
                <c:ptCount val="27"/>
                <c:pt idx="0">
                  <c:v>69</c:v>
                </c:pt>
                <c:pt idx="1">
                  <c:v>98</c:v>
                </c:pt>
                <c:pt idx="2">
                  <c:v>79</c:v>
                </c:pt>
                <c:pt idx="3">
                  <c:v>72</c:v>
                </c:pt>
                <c:pt idx="4">
                  <c:v>48</c:v>
                </c:pt>
                <c:pt idx="5">
                  <c:v>94</c:v>
                </c:pt>
                <c:pt idx="6">
                  <c:v>94</c:v>
                </c:pt>
                <c:pt idx="7">
                  <c:v>92</c:v>
                </c:pt>
                <c:pt idx="8">
                  <c:v>100</c:v>
                </c:pt>
                <c:pt idx="9">
                  <c:v>18</c:v>
                </c:pt>
                <c:pt idx="10">
                  <c:v>70</c:v>
                </c:pt>
                <c:pt idx="11">
                  <c:v>69</c:v>
                </c:pt>
                <c:pt idx="12">
                  <c:v>81</c:v>
                </c:pt>
                <c:pt idx="13">
                  <c:v>94</c:v>
                </c:pt>
                <c:pt idx="14">
                  <c:v>15</c:v>
                </c:pt>
                <c:pt idx="15">
                  <c:v>100</c:v>
                </c:pt>
                <c:pt idx="16">
                  <c:v>73</c:v>
                </c:pt>
                <c:pt idx="17">
                  <c:v>108</c:v>
                </c:pt>
                <c:pt idx="18">
                  <c:v>89</c:v>
                </c:pt>
                <c:pt idx="19">
                  <c:v>96</c:v>
                </c:pt>
                <c:pt idx="20">
                  <c:v>91</c:v>
                </c:pt>
                <c:pt idx="21">
                  <c:v>39</c:v>
                </c:pt>
                <c:pt idx="22">
                  <c:v>74</c:v>
                </c:pt>
                <c:pt idx="23">
                  <c:v>80</c:v>
                </c:pt>
                <c:pt idx="24">
                  <c:v>91</c:v>
                </c:pt>
                <c:pt idx="25">
                  <c:v>70</c:v>
                </c:pt>
                <c:pt idx="26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89-432A-B7BF-D3EC9FAFE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561376"/>
        <c:axId val="1367949888"/>
      </c:scatterChart>
      <c:valAx>
        <c:axId val="795561376"/>
        <c:scaling>
          <c:orientation val="minMax"/>
        </c:scaling>
        <c:delete val="0"/>
        <c:axPos val="b"/>
        <c:title>
          <c:tx>
            <c:strRef>
              <c:f>'X Y'!$A$1</c:f>
              <c:strCache>
                <c:ptCount val="1"/>
                <c:pt idx="0">
                  <c:v>Hours Studied = x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949888"/>
        <c:crosses val="autoZero"/>
        <c:crossBetween val="midCat"/>
      </c:valAx>
      <c:valAx>
        <c:axId val="1367949888"/>
        <c:scaling>
          <c:orientation val="minMax"/>
        </c:scaling>
        <c:delete val="0"/>
        <c:axPos val="l"/>
        <c:title>
          <c:tx>
            <c:strRef>
              <c:f>'X Y'!$B$1</c:f>
              <c:strCache>
                <c:ptCount val="1"/>
                <c:pt idx="0">
                  <c:v>Test Score = y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561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[E-DAB-05-Visualizations-Start.xlsx]BuildDB!PivotTable10</c:name>
    <c:fmtId val="5"/>
  </c:pivotSource>
  <c:chart>
    <c:title>
      <c:tx>
        <c:strRef>
          <c:f>BuildDB!$D$1</c:f>
          <c:strCache>
            <c:ptCount val="1"/>
            <c:pt idx="0">
              <c:v>Number of Customer Service Encounters by Hour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BuildDB!$D$1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BuildDB!$D$1</c:f>
              <c:strCache>
                <c:ptCount val="15"/>
                <c:pt idx="0">
                  <c:v>01:00 AM</c:v>
                </c:pt>
                <c:pt idx="1">
                  <c:v>07:00 AM</c:v>
                </c:pt>
                <c:pt idx="2">
                  <c:v>08:00 AM</c:v>
                </c:pt>
                <c:pt idx="3">
                  <c:v>09:00 AM</c:v>
                </c:pt>
                <c:pt idx="4">
                  <c:v>10:00 AM</c:v>
                </c:pt>
                <c:pt idx="5">
                  <c:v>11:00 AM</c:v>
                </c:pt>
                <c:pt idx="6">
                  <c:v>12:00 PM</c:v>
                </c:pt>
                <c:pt idx="7">
                  <c:v>01:00 PM</c:v>
                </c:pt>
                <c:pt idx="8">
                  <c:v>02:00 PM</c:v>
                </c:pt>
                <c:pt idx="9">
                  <c:v>03:00 PM</c:v>
                </c:pt>
                <c:pt idx="10">
                  <c:v>04:00 PM</c:v>
                </c:pt>
                <c:pt idx="11">
                  <c:v>05:00 PM</c:v>
                </c:pt>
                <c:pt idx="12">
                  <c:v>06:00 PM</c:v>
                </c:pt>
                <c:pt idx="13">
                  <c:v>08:00 PM</c:v>
                </c:pt>
                <c:pt idx="14">
                  <c:v>09:00 PM</c:v>
                </c:pt>
              </c:strCache>
            </c:strRef>
          </c:cat>
          <c:val>
            <c:numRef>
              <c:f>BuildDB!$D$1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9</c:v>
                </c:pt>
                <c:pt idx="4">
                  <c:v>5</c:v>
                </c:pt>
                <c:pt idx="5">
                  <c:v>16</c:v>
                </c:pt>
                <c:pt idx="6">
                  <c:v>5</c:v>
                </c:pt>
                <c:pt idx="7">
                  <c:v>4</c:v>
                </c:pt>
                <c:pt idx="8">
                  <c:v>13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  <c:pt idx="12">
                  <c:v>8</c:v>
                </c:pt>
                <c:pt idx="13">
                  <c:v>3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D-4ACD-8158-1A4699A96FA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361741760"/>
        <c:axId val="794829824"/>
      </c:barChart>
      <c:catAx>
        <c:axId val="1361741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829824"/>
        <c:crosses val="autoZero"/>
        <c:auto val="1"/>
        <c:lblAlgn val="ctr"/>
        <c:lblOffset val="100"/>
        <c:noMultiLvlLbl val="0"/>
      </c:catAx>
      <c:valAx>
        <c:axId val="7948298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6174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[E-DAB-05-Visualizations-Start.xlsx]BuildDB!PivotTable9</c:name>
    <c:fmtId val="5"/>
  </c:pivotSource>
  <c:chart>
    <c:title>
      <c:tx>
        <c:strRef>
          <c:f>BuildDB!$A$1</c:f>
          <c:strCache>
            <c:ptCount val="1"/>
            <c:pt idx="0">
              <c:v>Number of Customer Service Encounters by Day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1841611401628228E-3"/>
              <c:y val="-3.410059676044455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1841611401628228E-3"/>
              <c:y val="-3.410059676044455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1841611401628228E-3"/>
              <c:y val="-3.410059676044455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9271653543307087E-2"/>
              <c:y val="-3.898635477582881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BuildDB!$A$1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5.1841611401628228E-3"/>
                  <c:y val="-3.410059676044455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70-4ABC-BD14-4B89D18DD944}"/>
                </c:ext>
              </c:extLst>
            </c:dLbl>
            <c:dLbl>
              <c:idx val="6"/>
              <c:layout>
                <c:manualLayout>
                  <c:x val="1.9271653543307087E-2"/>
                  <c:y val="-3.898635477582881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70-4ABC-BD14-4B89D18DD9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BuildDB!$A$1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BuildDB!$A$1</c:f>
              <c:numCache>
                <c:formatCode>General</c:formatCode>
                <c:ptCount val="7"/>
                <c:pt idx="0">
                  <c:v>1</c:v>
                </c:pt>
                <c:pt idx="1">
                  <c:v>6</c:v>
                </c:pt>
                <c:pt idx="2">
                  <c:v>17</c:v>
                </c:pt>
                <c:pt idx="3">
                  <c:v>27</c:v>
                </c:pt>
                <c:pt idx="4">
                  <c:v>13</c:v>
                </c:pt>
                <c:pt idx="5">
                  <c:v>19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70-4ABC-BD14-4B89D18DD94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361741760"/>
        <c:axId val="794829824"/>
      </c:barChart>
      <c:catAx>
        <c:axId val="1361741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829824"/>
        <c:crosses val="autoZero"/>
        <c:auto val="1"/>
        <c:lblAlgn val="ctr"/>
        <c:lblOffset val="100"/>
        <c:noMultiLvlLbl val="0"/>
      </c:catAx>
      <c:valAx>
        <c:axId val="7948298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6174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</a:t>
            </a:r>
            <a:r>
              <a:rPr lang="en-US" baseline="0"/>
              <a:t>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'HW(3)'!$B$3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'HW(3)'!$A$4:$A$12</c:f>
              <c:numCache>
                <c:formatCode>General</c:formatCode>
                <c:ptCount val="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</c:numCache>
            </c:numRef>
          </c:cat>
          <c:val>
            <c:numRef>
              <c:f>'HW(3)'!$B$4:$B$12</c:f>
              <c:numCache>
                <c:formatCode>"$"#,##0_);[Red]\("$"#,##0\)</c:formatCode>
                <c:ptCount val="9"/>
                <c:pt idx="0">
                  <c:v>577023</c:v>
                </c:pt>
                <c:pt idx="1">
                  <c:v>566239</c:v>
                </c:pt>
                <c:pt idx="2">
                  <c:v>580987</c:v>
                </c:pt>
                <c:pt idx="3">
                  <c:v>603500</c:v>
                </c:pt>
                <c:pt idx="4">
                  <c:v>605821</c:v>
                </c:pt>
                <c:pt idx="5">
                  <c:v>669356</c:v>
                </c:pt>
                <c:pt idx="6">
                  <c:v>664569</c:v>
                </c:pt>
                <c:pt idx="7">
                  <c:v>717832</c:v>
                </c:pt>
                <c:pt idx="8">
                  <c:v>700144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3-4F00-B6B9-2B1D1C5CB3B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61738400"/>
        <c:axId val="1361743680"/>
      </c:lineChart>
      <c:catAx>
        <c:axId val="136173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43680"/>
        <c:crosses val="autoZero"/>
        <c:auto val="1"/>
        <c:lblAlgn val="ctr"/>
        <c:lblOffset val="100"/>
        <c:noMultiLvlLbl val="0"/>
      </c:catAx>
      <c:valAx>
        <c:axId val="1361743680"/>
        <c:scaling>
          <c:orientation val="minMax"/>
          <c:min val="400000"/>
        </c:scaling>
        <c:delete val="1"/>
        <c:axPos val="l"/>
        <c:numFmt formatCode="&quot;$&quot;#,##0_);[Red]\(&quot;$&quot;#,##0\)" sourceLinked="1"/>
        <c:majorTickMark val="none"/>
        <c:minorTickMark val="none"/>
        <c:tickLblPos val="nextTo"/>
        <c:crossAx val="136173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'HW(3an)'!$B$3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'HW(3an)'!$A$4:$A$12</c:f>
              <c:numCache>
                <c:formatCode>General</c:formatCode>
                <c:ptCount val="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</c:numCache>
            </c:numRef>
          </c:cat>
          <c:val>
            <c:numRef>
              <c:f>'HW(3an)'!$B$4:$B$12</c:f>
              <c:numCache>
                <c:formatCode>"$"#,##0_);[Red]\("$"#,##0\)</c:formatCode>
                <c:ptCount val="9"/>
                <c:pt idx="0">
                  <c:v>577023</c:v>
                </c:pt>
                <c:pt idx="1">
                  <c:v>566239</c:v>
                </c:pt>
                <c:pt idx="2">
                  <c:v>580987</c:v>
                </c:pt>
                <c:pt idx="3">
                  <c:v>603500</c:v>
                </c:pt>
                <c:pt idx="4">
                  <c:v>605821</c:v>
                </c:pt>
                <c:pt idx="5">
                  <c:v>669356</c:v>
                </c:pt>
                <c:pt idx="6">
                  <c:v>664569</c:v>
                </c:pt>
                <c:pt idx="7">
                  <c:v>717832</c:v>
                </c:pt>
                <c:pt idx="8">
                  <c:v>700144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9-4737-8A58-FCEA67EC2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756896"/>
        <c:axId val="780757456"/>
      </c:lineChart>
      <c:catAx>
        <c:axId val="78075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57456"/>
        <c:crosses val="autoZero"/>
        <c:auto val="1"/>
        <c:lblAlgn val="ctr"/>
        <c:lblOffset val="100"/>
        <c:noMultiLvlLbl val="0"/>
      </c:catAx>
      <c:valAx>
        <c:axId val="780757456"/>
        <c:scaling>
          <c:orientation val="minMax"/>
          <c:min val="500000"/>
        </c:scaling>
        <c:delete val="1"/>
        <c:axPos val="l"/>
        <c:numFmt formatCode="&quot;$&quot;#,##0_);[Red]\(&quot;$&quot;#,##0\)" sourceLinked="1"/>
        <c:majorTickMark val="none"/>
        <c:minorTickMark val="none"/>
        <c:tickLblPos val="nextTo"/>
        <c:crossAx val="78075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[E-DAB-05-Visualizations-Start.xlsx]HW(4)!PivotTable18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67B563E1-F349-4125-A490-02478DC058FA}" type="VALUE">
                  <a:rPr lang="en-US">
                    <a:solidFill>
                      <a:schemeClr val="accent1"/>
                    </a:solidFill>
                  </a:rPr>
                  <a:pPr>
                    <a:defRPr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'HW(4)'!$H$4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84E-462A-AF3C-B41C66F6508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84E-462A-AF3C-B41C66F6508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84E-462A-AF3C-B41C66F6508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84E-462A-AF3C-B41C66F6508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84E-462A-AF3C-B41C66F6508E}"/>
              </c:ext>
            </c:extLst>
          </c:dPt>
          <c:dLbls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7B563E1-F349-4125-A490-02478DC058FA}" type="VALUE">
                      <a:rPr lang="en-US">
                        <a:solidFill>
                          <a:schemeClr val="accent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solidFill>
                  <a:schemeClr val="accent5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84E-462A-AF3C-B41C66F650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'HW(4)'!$G$5:$G$10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'HW(4)'!$H$5:$H$10</c:f>
              <c:numCache>
                <c:formatCode>#,##0</c:formatCode>
                <c:ptCount val="5"/>
                <c:pt idx="0">
                  <c:v>21497</c:v>
                </c:pt>
                <c:pt idx="1">
                  <c:v>58050</c:v>
                </c:pt>
                <c:pt idx="2">
                  <c:v>23737</c:v>
                </c:pt>
                <c:pt idx="3">
                  <c:v>51878</c:v>
                </c:pt>
                <c:pt idx="4">
                  <c:v>21672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E-462A-AF3C-B41C66F65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75739376"/>
        <c:axId val="175734096"/>
      </c:barChart>
      <c:catAx>
        <c:axId val="175739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4096"/>
        <c:crosses val="autoZero"/>
        <c:auto val="1"/>
        <c:lblAlgn val="ctr"/>
        <c:lblOffset val="100"/>
        <c:noMultiLvlLbl val="0"/>
      </c:catAx>
      <c:valAx>
        <c:axId val="175734096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17573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[E-DAB-05-Visualizations-Start.xlsx]HW(4)!PivotTable18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8335128634611155E-2"/>
              <c:y val="4.39398361403832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8335128634611107E-2"/>
              <c:y val="4.39398361403833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560241061256843E-2"/>
              <c:y val="4.39398361403833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8335128634611155E-2"/>
              <c:y val="-4.38706939906738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8335128634611211E-2"/>
              <c:y val="-4.84923008396768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'HW(4)'!$H$4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8335128634611107E-2"/>
                  <c:y val="4.39398361403833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F7-4E79-9DD6-C9E72AF886A6}"/>
                </c:ext>
              </c:extLst>
            </c:dLbl>
            <c:dLbl>
              <c:idx val="1"/>
              <c:layout>
                <c:manualLayout>
                  <c:x val="-5.8335128634611155E-2"/>
                  <c:y val="-4.38706939906738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F7-4E79-9DD6-C9E72AF886A6}"/>
                </c:ext>
              </c:extLst>
            </c:dLbl>
            <c:dLbl>
              <c:idx val="2"/>
              <c:layout>
                <c:manualLayout>
                  <c:x val="-5.8335128634611155E-2"/>
                  <c:y val="4.39398361403832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F7-4E79-9DD6-C9E72AF886A6}"/>
                </c:ext>
              </c:extLst>
            </c:dLbl>
            <c:dLbl>
              <c:idx val="3"/>
              <c:layout>
                <c:manualLayout>
                  <c:x val="-5.8335128634611211E-2"/>
                  <c:y val="-4.84923008396768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4F7-4E79-9DD6-C9E72AF886A6}"/>
                </c:ext>
              </c:extLst>
            </c:dLbl>
            <c:dLbl>
              <c:idx val="4"/>
              <c:layout>
                <c:manualLayout>
                  <c:x val="-5.5560241061256843E-2"/>
                  <c:y val="4.39398361403833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F7-4E79-9DD6-C9E72AF886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'HW(4)'!$G$5:$G$10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'HW(4)'!$H$5:$H$10</c:f>
              <c:numCache>
                <c:formatCode>#,##0</c:formatCode>
                <c:ptCount val="5"/>
                <c:pt idx="0">
                  <c:v>21497</c:v>
                </c:pt>
                <c:pt idx="1">
                  <c:v>58050</c:v>
                </c:pt>
                <c:pt idx="2">
                  <c:v>23737</c:v>
                </c:pt>
                <c:pt idx="3">
                  <c:v>51878</c:v>
                </c:pt>
                <c:pt idx="4">
                  <c:v>21672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F7-4E79-9DD6-C9E72AF886A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6392736"/>
        <c:axId val="176393216"/>
      </c:lineChart>
      <c:catAx>
        <c:axId val="17639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93216"/>
        <c:crosses val="autoZero"/>
        <c:auto val="1"/>
        <c:lblAlgn val="ctr"/>
        <c:lblOffset val="100"/>
        <c:noMultiLvlLbl val="0"/>
      </c:catAx>
      <c:valAx>
        <c:axId val="176393216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17639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[E-DAB-05-Visualizations-Start.xlsx]HW(4)!PivotTable18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'HW(4)'!$H$4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2B8-4748-88D5-C447DF95BC3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B8-4748-88D5-C447DF95BC3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2B8-4748-88D5-C447DF95BC3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2B8-4748-88D5-C447DF95BC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'HW(4)'!$G$5:$G$10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'HW(4)'!$H$5:$H$10</c:f>
              <c:numCache>
                <c:formatCode>#,##0</c:formatCode>
                <c:ptCount val="5"/>
                <c:pt idx="0">
                  <c:v>21497</c:v>
                </c:pt>
                <c:pt idx="1">
                  <c:v>58050</c:v>
                </c:pt>
                <c:pt idx="2">
                  <c:v>23737</c:v>
                </c:pt>
                <c:pt idx="3">
                  <c:v>51878</c:v>
                </c:pt>
                <c:pt idx="4">
                  <c:v>21672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B8-4748-88D5-C447DF95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-27"/>
        <c:axId val="794827424"/>
        <c:axId val="794827904"/>
      </c:barChart>
      <c:catAx>
        <c:axId val="79482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827904"/>
        <c:crosses val="autoZero"/>
        <c:auto val="1"/>
        <c:lblAlgn val="ctr"/>
        <c:lblOffset val="100"/>
        <c:noMultiLvlLbl val="0"/>
      </c:catAx>
      <c:valAx>
        <c:axId val="79482790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7948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[E-DAB-05-Visualizations-Start.xlsx]HW(4an)!PivotTable10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Month</a:t>
            </a:r>
          </a:p>
        </c:rich>
      </c:tx>
      <c:layout>
        <c:manualLayout>
          <c:xMode val="edge"/>
          <c:yMode val="edge"/>
          <c:x val="0.37031933508311465"/>
          <c:y val="3.138670166229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'HW(4an)'!$I$4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CE-46F5-8689-FC6E9787547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CE-46F5-8689-FC6E9787547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CE-46F5-8689-FC6E9787547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5CE-46F5-8689-FC6E9787547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5CE-46F5-8689-FC6E97875477}"/>
              </c:ext>
            </c:extLst>
          </c:dPt>
          <c:cat>
            <c:strRef>
              <c:f>'HW(4an)'!$H$5:$H$10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'HW(4an)'!$I$5:$I$10</c:f>
              <c:numCache>
                <c:formatCode>"$"#,##0</c:formatCode>
                <c:ptCount val="5"/>
                <c:pt idx="0">
                  <c:v>21497</c:v>
                </c:pt>
                <c:pt idx="1">
                  <c:v>58050</c:v>
                </c:pt>
                <c:pt idx="2">
                  <c:v>23737</c:v>
                </c:pt>
                <c:pt idx="3">
                  <c:v>51878</c:v>
                </c:pt>
                <c:pt idx="4">
                  <c:v>21672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CE-46F5-8689-FC6E97875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52074288"/>
        <c:axId val="1064965568"/>
      </c:barChart>
      <c:catAx>
        <c:axId val="952074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965568"/>
        <c:crosses val="autoZero"/>
        <c:auto val="1"/>
        <c:lblAlgn val="ctr"/>
        <c:lblOffset val="100"/>
        <c:noMultiLvlLbl val="0"/>
      </c:catAx>
      <c:valAx>
        <c:axId val="106496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07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[E-DAB-05-Visualizations-Start.xlsx]HW(4an)!PivotTable10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Month</a:t>
            </a:r>
          </a:p>
        </c:rich>
      </c:tx>
      <c:layout>
        <c:manualLayout>
          <c:xMode val="edge"/>
          <c:yMode val="edge"/>
          <c:x val="0.37031933508311465"/>
          <c:y val="3.138670166229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'HW(4an)'!$I$4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41-4FEC-9B45-0364DCAFB23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41-4FEC-9B45-0364DCAFB23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841-4FEC-9B45-0364DCAFB23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841-4FEC-9B45-0364DCAFB23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841-4FEC-9B45-0364DCAFB2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'HW(4an)'!$H$5:$H$10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'HW(4an)'!$I$5:$I$10</c:f>
              <c:numCache>
                <c:formatCode>"$"#,##0</c:formatCode>
                <c:ptCount val="5"/>
                <c:pt idx="0">
                  <c:v>21497</c:v>
                </c:pt>
                <c:pt idx="1">
                  <c:v>58050</c:v>
                </c:pt>
                <c:pt idx="2">
                  <c:v>23737</c:v>
                </c:pt>
                <c:pt idx="3">
                  <c:v>51878</c:v>
                </c:pt>
                <c:pt idx="4">
                  <c:v>21672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41-4FEC-9B45-0364DCAFB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80761376"/>
        <c:axId val="780761936"/>
      </c:barChart>
      <c:catAx>
        <c:axId val="78076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61936"/>
        <c:crosses val="autoZero"/>
        <c:auto val="1"/>
        <c:lblAlgn val="ctr"/>
        <c:lblOffset val="100"/>
        <c:noMultiLvlLbl val="0"/>
      </c:catAx>
      <c:valAx>
        <c:axId val="780761936"/>
        <c:scaling>
          <c:orientation val="minMax"/>
        </c:scaling>
        <c:delete val="1"/>
        <c:axPos val="l"/>
        <c:numFmt formatCode="&quot;$&quot;#,##0" sourceLinked="1"/>
        <c:majorTickMark val="out"/>
        <c:minorTickMark val="none"/>
        <c:tickLblPos val="nextTo"/>
        <c:crossAx val="78076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[E-DAB-05-Visualizations-Start.xlsx]HW(5)!PivotTable19</c:name>
    <c:fmtId val="1"/>
  </c:pivotSource>
  <c:chart>
    <c:title>
      <c:tx>
        <c:strRef>
          <c:f>'HW(5)'!$L$1</c:f>
          <c:strCache>
            <c:ptCount val="1"/>
            <c:pt idx="0">
              <c:v>WindSport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287197780149997"/>
          <c:y val="0.16422855079939114"/>
          <c:w val="0.77699013865852118"/>
          <c:h val="0.72704003773143622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'HW(5)'!$H$4:$H$5</c:f>
              <c:strCache>
                <c:ptCount val="1"/>
                <c:pt idx="0">
                  <c:v>In Store Sales ($)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'HW(5)'!$G$6:$G$18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'HW(5)'!$H$6:$H$18</c:f>
              <c:numCache>
                <c:formatCode>#,##0</c:formatCode>
                <c:ptCount val="12"/>
                <c:pt idx="0">
                  <c:v>3277</c:v>
                </c:pt>
                <c:pt idx="1">
                  <c:v>7461</c:v>
                </c:pt>
                <c:pt idx="2">
                  <c:v>8337</c:v>
                </c:pt>
                <c:pt idx="3">
                  <c:v>3903</c:v>
                </c:pt>
                <c:pt idx="4">
                  <c:v>6364</c:v>
                </c:pt>
                <c:pt idx="5">
                  <c:v>4038</c:v>
                </c:pt>
                <c:pt idx="6">
                  <c:v>5476</c:v>
                </c:pt>
                <c:pt idx="7">
                  <c:v>13978</c:v>
                </c:pt>
                <c:pt idx="8">
                  <c:v>5225</c:v>
                </c:pt>
                <c:pt idx="9">
                  <c:v>5828</c:v>
                </c:pt>
                <c:pt idx="10">
                  <c:v>6041</c:v>
                </c:pt>
                <c:pt idx="11">
                  <c:v>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2-492D-9B16-A244D5E063E1}"/>
            </c:ext>
          </c:extLst>
        </c:ser>
        <c:ser>
          <c:idx val="1"/>
          <c:order val="1"/>
          <c:tx>
            <c:strRef>
              <c:f>'HW(5)'!$I$4:$I$5</c:f>
              <c:strCache>
                <c:ptCount val="1"/>
                <c:pt idx="0">
                  <c:v>Mail Order Sales ($)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'HW(5)'!$G$6:$G$18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'HW(5)'!$I$6:$I$18</c:f>
              <c:numCache>
                <c:formatCode>#,##0</c:formatCode>
                <c:ptCount val="12"/>
                <c:pt idx="0">
                  <c:v>525</c:v>
                </c:pt>
                <c:pt idx="1">
                  <c:v>1806</c:v>
                </c:pt>
                <c:pt idx="2">
                  <c:v>3376</c:v>
                </c:pt>
                <c:pt idx="3">
                  <c:v>1448</c:v>
                </c:pt>
                <c:pt idx="4">
                  <c:v>1188</c:v>
                </c:pt>
                <c:pt idx="5">
                  <c:v>897</c:v>
                </c:pt>
                <c:pt idx="6">
                  <c:v>814</c:v>
                </c:pt>
                <c:pt idx="7">
                  <c:v>3619</c:v>
                </c:pt>
                <c:pt idx="8">
                  <c:v>653</c:v>
                </c:pt>
                <c:pt idx="9">
                  <c:v>1679</c:v>
                </c:pt>
                <c:pt idx="10">
                  <c:v>1775</c:v>
                </c:pt>
                <c:pt idx="11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42-492D-9B16-A244D5E063E1}"/>
            </c:ext>
          </c:extLst>
        </c:ser>
        <c:ser>
          <c:idx val="2"/>
          <c:order val="2"/>
          <c:tx>
            <c:strRef>
              <c:f>'HW(5)'!$J$4:$J$5</c:f>
              <c:strCache>
                <c:ptCount val="1"/>
                <c:pt idx="0">
                  <c:v>Web Site Sales ($)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'HW(5)'!$G$6:$G$18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'HW(5)'!$J$6:$J$18</c:f>
              <c:numCache>
                <c:formatCode>#,##0</c:formatCode>
                <c:ptCount val="12"/>
                <c:pt idx="0">
                  <c:v>3516</c:v>
                </c:pt>
                <c:pt idx="1">
                  <c:v>8016</c:v>
                </c:pt>
                <c:pt idx="2">
                  <c:v>9352</c:v>
                </c:pt>
                <c:pt idx="3">
                  <c:v>2698</c:v>
                </c:pt>
                <c:pt idx="4">
                  <c:v>8425</c:v>
                </c:pt>
                <c:pt idx="5">
                  <c:v>2852</c:v>
                </c:pt>
                <c:pt idx="6">
                  <c:v>8561</c:v>
                </c:pt>
                <c:pt idx="7">
                  <c:v>19721</c:v>
                </c:pt>
                <c:pt idx="8">
                  <c:v>9092</c:v>
                </c:pt>
                <c:pt idx="9">
                  <c:v>5156</c:v>
                </c:pt>
                <c:pt idx="10">
                  <c:v>8411</c:v>
                </c:pt>
                <c:pt idx="11">
                  <c:v>1416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42-492D-9B16-A244D5E06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95560896"/>
        <c:axId val="795562336"/>
      </c:barChart>
      <c:catAx>
        <c:axId val="795560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562336"/>
        <c:crosses val="autoZero"/>
        <c:auto val="1"/>
        <c:lblAlgn val="ctr"/>
        <c:lblOffset val="100"/>
        <c:noMultiLvlLbl val="0"/>
      </c:catAx>
      <c:valAx>
        <c:axId val="795562336"/>
        <c:scaling>
          <c:orientation val="minMax"/>
          <c:max val="20000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56089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21274325925397511"/>
          <c:y val="9.5517402508927013E-2"/>
          <c:w val="0.41975649608861004"/>
          <c:h val="6.59456505484239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[E-DAB-05-Visualizations-Start.xlsx]HW(5an)!PivotTable9</c:name>
    <c:fmtId val="3"/>
  </c:pivotSource>
  <c:chart>
    <c:title>
      <c:tx>
        <c:strRef>
          <c:f>'HW(5an)'!$L$1</c:f>
          <c:strCache>
            <c:ptCount val="1"/>
            <c:pt idx="0">
              <c:v>WindSport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'HW(5an)'!$L$1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'HW(5an)'!$L$1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'HW(5an)'!$L$1</c:f>
              <c:numCache>
                <c:formatCode>#,##0</c:formatCode>
                <c:ptCount val="12"/>
                <c:pt idx="0">
                  <c:v>3277</c:v>
                </c:pt>
                <c:pt idx="1">
                  <c:v>7461</c:v>
                </c:pt>
                <c:pt idx="2">
                  <c:v>8337</c:v>
                </c:pt>
                <c:pt idx="3">
                  <c:v>3903</c:v>
                </c:pt>
                <c:pt idx="4">
                  <c:v>6364</c:v>
                </c:pt>
                <c:pt idx="5">
                  <c:v>4038</c:v>
                </c:pt>
                <c:pt idx="6">
                  <c:v>5476</c:v>
                </c:pt>
                <c:pt idx="7">
                  <c:v>13978</c:v>
                </c:pt>
                <c:pt idx="8">
                  <c:v>5225</c:v>
                </c:pt>
                <c:pt idx="9">
                  <c:v>5828</c:v>
                </c:pt>
                <c:pt idx="10">
                  <c:v>6041</c:v>
                </c:pt>
                <c:pt idx="11">
                  <c:v>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6-4289-B515-C016A5071F64}"/>
            </c:ext>
          </c:extLst>
        </c:ser>
        <c:ser>
          <c:idx val="1"/>
          <c:order val="1"/>
          <c:tx>
            <c:strRef>
              <c:f>'HW(5an)'!$L$1</c:f>
              <c:strCache>
                <c:ptCount val="1"/>
                <c:pt idx="0">
                  <c:v>Mail Order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'HW(5an)'!$L$1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'HW(5an)'!$L$1</c:f>
              <c:numCache>
                <c:formatCode>#,##0</c:formatCode>
                <c:ptCount val="12"/>
                <c:pt idx="0">
                  <c:v>525</c:v>
                </c:pt>
                <c:pt idx="1">
                  <c:v>1806</c:v>
                </c:pt>
                <c:pt idx="2">
                  <c:v>3376</c:v>
                </c:pt>
                <c:pt idx="3">
                  <c:v>1448</c:v>
                </c:pt>
                <c:pt idx="4">
                  <c:v>1188</c:v>
                </c:pt>
                <c:pt idx="5">
                  <c:v>897</c:v>
                </c:pt>
                <c:pt idx="6">
                  <c:v>814</c:v>
                </c:pt>
                <c:pt idx="7">
                  <c:v>3619</c:v>
                </c:pt>
                <c:pt idx="8">
                  <c:v>653</c:v>
                </c:pt>
                <c:pt idx="9">
                  <c:v>1679</c:v>
                </c:pt>
                <c:pt idx="10">
                  <c:v>1775</c:v>
                </c:pt>
                <c:pt idx="11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6-4289-B515-C016A5071F64}"/>
            </c:ext>
          </c:extLst>
        </c:ser>
        <c:ser>
          <c:idx val="2"/>
          <c:order val="2"/>
          <c:tx>
            <c:strRef>
              <c:f>'HW(5an)'!$L$1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'HW(5an)'!$L$1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'HW(5an)'!$L$1</c:f>
              <c:numCache>
                <c:formatCode>#,##0</c:formatCode>
                <c:ptCount val="12"/>
                <c:pt idx="0">
                  <c:v>3516</c:v>
                </c:pt>
                <c:pt idx="1">
                  <c:v>8016</c:v>
                </c:pt>
                <c:pt idx="2">
                  <c:v>9352</c:v>
                </c:pt>
                <c:pt idx="3">
                  <c:v>2698</c:v>
                </c:pt>
                <c:pt idx="4">
                  <c:v>8425</c:v>
                </c:pt>
                <c:pt idx="5">
                  <c:v>2852</c:v>
                </c:pt>
                <c:pt idx="6">
                  <c:v>8561</c:v>
                </c:pt>
                <c:pt idx="7">
                  <c:v>19721</c:v>
                </c:pt>
                <c:pt idx="8">
                  <c:v>9092</c:v>
                </c:pt>
                <c:pt idx="9">
                  <c:v>5156</c:v>
                </c:pt>
                <c:pt idx="10">
                  <c:v>8411</c:v>
                </c:pt>
                <c:pt idx="11">
                  <c:v>1416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6-4289-B515-C016A5071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567339840"/>
        <c:axId val="567331640"/>
      </c:barChart>
      <c:catAx>
        <c:axId val="567339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31640"/>
        <c:crosses val="autoZero"/>
        <c:auto val="1"/>
        <c:lblAlgn val="ctr"/>
        <c:lblOffset val="100"/>
        <c:noMultiLvlLbl val="0"/>
      </c:catAx>
      <c:valAx>
        <c:axId val="567331640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3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207816</xdr:colOff>
      <xdr:row>31</xdr:row>
      <xdr:rowOff>138546</xdr:rowOff>
    </xdr:from>
    <xdr:to>
      <xdr:col>62</xdr:col>
      <xdr:colOff>311725</xdr:colOff>
      <xdr:row>137</xdr:row>
      <xdr:rowOff>51955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A1ED077-99F3-4417-BFD7-64F7B3A3D7E6}"/>
            </a:ext>
          </a:extLst>
        </xdr:cNvPr>
        <xdr:cNvSpPr/>
      </xdr:nvSpPr>
      <xdr:spPr>
        <a:xfrm>
          <a:off x="25457725" y="13438910"/>
          <a:ext cx="23137091" cy="201064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45</xdr:col>
      <xdr:colOff>380999</xdr:colOff>
      <xdr:row>3</xdr:row>
      <xdr:rowOff>1125682</xdr:rowOff>
    </xdr:from>
    <xdr:to>
      <xdr:col>83</xdr:col>
      <xdr:colOff>2730</xdr:colOff>
      <xdr:row>36</xdr:row>
      <xdr:rowOff>51954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72A003-5613-47A1-9187-241FEDC55B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57" t="14985" r="21013" b="16657"/>
        <a:stretch/>
      </xdr:blipFill>
      <xdr:spPr>
        <a:xfrm>
          <a:off x="38359772" y="2632364"/>
          <a:ext cx="22654913" cy="11672454"/>
        </a:xfrm>
        <a:prstGeom prst="rect">
          <a:avLst/>
        </a:prstGeom>
      </xdr:spPr>
    </xdr:pic>
    <xdr:clientData/>
  </xdr:twoCellAnchor>
  <xdr:twoCellAnchor editAs="oneCell">
    <xdr:from>
      <xdr:col>30</xdr:col>
      <xdr:colOff>7894</xdr:colOff>
      <xdr:row>3</xdr:row>
      <xdr:rowOff>536862</xdr:rowOff>
    </xdr:from>
    <xdr:to>
      <xdr:col>67</xdr:col>
      <xdr:colOff>58915</xdr:colOff>
      <xdr:row>27</xdr:row>
      <xdr:rowOff>155861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4FF02D-5F79-4D92-9AD8-5B6526F7D4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429" t="20036" r="21013" b="20529"/>
        <a:stretch/>
      </xdr:blipFill>
      <xdr:spPr>
        <a:xfrm>
          <a:off x="28894621" y="2043544"/>
          <a:ext cx="22478067" cy="10650681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</xdr:row>
      <xdr:rowOff>17319</xdr:rowOff>
    </xdr:from>
    <xdr:to>
      <xdr:col>75</xdr:col>
      <xdr:colOff>139765</xdr:colOff>
      <xdr:row>23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A578AC-C7C0-4489-8D41-A38E024F20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187" t="23740" r="17224" b="16825"/>
        <a:stretch/>
      </xdr:blipFill>
      <xdr:spPr>
        <a:xfrm>
          <a:off x="33735818" y="1524001"/>
          <a:ext cx="22566811" cy="10252364"/>
        </a:xfrm>
        <a:prstGeom prst="rect">
          <a:avLst/>
        </a:prstGeom>
      </xdr:spPr>
    </xdr:pic>
    <xdr:clientData/>
  </xdr:twoCellAnchor>
  <xdr:twoCellAnchor editAs="oneCell">
    <xdr:from>
      <xdr:col>27</xdr:col>
      <xdr:colOff>277090</xdr:colOff>
      <xdr:row>0</xdr:row>
      <xdr:rowOff>0</xdr:rowOff>
    </xdr:from>
    <xdr:to>
      <xdr:col>47</xdr:col>
      <xdr:colOff>329048</xdr:colOff>
      <xdr:row>23</xdr:row>
      <xdr:rowOff>141471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5E1E07-082E-4C3C-A928-2BB215A5F6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616" t="12965" r="37492" b="8910"/>
        <a:stretch/>
      </xdr:blipFill>
      <xdr:spPr>
        <a:xfrm>
          <a:off x="27345408" y="0"/>
          <a:ext cx="12174685" cy="119178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39414</xdr:colOff>
      <xdr:row>10</xdr:row>
      <xdr:rowOff>170792</xdr:rowOff>
    </xdr:from>
    <xdr:to>
      <xdr:col>19</xdr:col>
      <xdr:colOff>421788</xdr:colOff>
      <xdr:row>28</xdr:row>
      <xdr:rowOff>176873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65C351-D5F8-4192-8F02-058BDCC9F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200701</xdr:colOff>
      <xdr:row>11</xdr:row>
      <xdr:rowOff>5511</xdr:rowOff>
    </xdr:from>
    <xdr:to>
      <xdr:col>23</xdr:col>
      <xdr:colOff>517306</xdr:colOff>
      <xdr:row>25</xdr:row>
      <xdr:rowOff>83543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F84D73-6F7A-483C-858C-2C1F6445B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231141</xdr:colOff>
      <xdr:row>21</xdr:row>
      <xdr:rowOff>82176</xdr:rowOff>
    </xdr:from>
    <xdr:to>
      <xdr:col>12</xdr:col>
      <xdr:colOff>1012191</xdr:colOff>
      <xdr:row>36</xdr:row>
      <xdr:rowOff>23905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F8807-0E29-4681-AC7F-FF5DF2526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254002</xdr:colOff>
      <xdr:row>21</xdr:row>
      <xdr:rowOff>82176</xdr:rowOff>
    </xdr:from>
    <xdr:to>
      <xdr:col>17</xdr:col>
      <xdr:colOff>400052</xdr:colOff>
      <xdr:row>36</xdr:row>
      <xdr:rowOff>23905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83E256-5325-4CC3-91F4-E273D06CE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190003</xdr:colOff>
      <xdr:row>7</xdr:row>
      <xdr:rowOff>7823</xdr:rowOff>
    </xdr:from>
    <xdr:to>
      <xdr:col>22</xdr:col>
      <xdr:colOff>146539</xdr:colOff>
      <xdr:row>25</xdr:row>
      <xdr:rowOff>151798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250056-CCCB-4D9C-B786-9364DDFEE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393517</xdr:colOff>
      <xdr:row>26</xdr:row>
      <xdr:rowOff>53147</xdr:rowOff>
    </xdr:from>
    <xdr:to>
      <xdr:col>21</xdr:col>
      <xdr:colOff>124239</xdr:colOff>
      <xdr:row>45</xdr:row>
      <xdr:rowOff>6622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CDA9F2-3643-42BD-8013-9E8320F48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595714</xdr:colOff>
      <xdr:row>26</xdr:row>
      <xdr:rowOff>51957</xdr:rowOff>
    </xdr:from>
    <xdr:to>
      <xdr:col>15</xdr:col>
      <xdr:colOff>79719</xdr:colOff>
      <xdr:row>45</xdr:row>
      <xdr:rowOff>5195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61EFF14-67DB-4E76-B26E-B74319AF6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269475</xdr:colOff>
      <xdr:row>46</xdr:row>
      <xdr:rowOff>26937</xdr:rowOff>
    </xdr:from>
    <xdr:to>
      <xdr:col>27</xdr:col>
      <xdr:colOff>572466</xdr:colOff>
      <xdr:row>58</xdr:row>
      <xdr:rowOff>163199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A2D929-D78A-4932-8AB5-F4FE9FDAF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1261" y="9021258"/>
          <a:ext cx="9487812" cy="301894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542644</xdr:colOff>
      <xdr:row>6</xdr:row>
      <xdr:rowOff>163605</xdr:rowOff>
    </xdr:from>
    <xdr:to>
      <xdr:col>10</xdr:col>
      <xdr:colOff>313765</xdr:colOff>
      <xdr:row>22</xdr:row>
      <xdr:rowOff>44822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2301F-6FA9-F829-3172-438D94C0C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7</xdr:row>
      <xdr:rowOff>0</xdr:rowOff>
    </xdr:from>
    <xdr:to>
      <xdr:col>18</xdr:col>
      <xdr:colOff>421062</xdr:colOff>
      <xdr:row>22</xdr:row>
      <xdr:rowOff>65273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E28D71-1AAE-472B-9176-E02F5B280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18</xdr:col>
      <xdr:colOff>421062</xdr:colOff>
      <xdr:row>41</xdr:row>
      <xdr:rowOff>78441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DB6DB0-0A49-4C8F-893A-6D9369ABE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10</xdr:col>
      <xdr:colOff>421062</xdr:colOff>
      <xdr:row>40</xdr:row>
      <xdr:rowOff>65273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F9EE15-164F-47A8-B30D-2518BC841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58</xdr:row>
      <xdr:rowOff>0</xdr:rowOff>
    </xdr:from>
    <xdr:to>
      <xdr:col>22</xdr:col>
      <xdr:colOff>627593</xdr:colOff>
      <xdr:row>73</xdr:row>
      <xdr:rowOff>57149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EB6F7DA-6D3C-47D0-8708-7FB2CA30F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274544</xdr:colOff>
      <xdr:row>5</xdr:row>
      <xdr:rowOff>107576</xdr:rowOff>
    </xdr:from>
    <xdr:to>
      <xdr:col>12</xdr:col>
      <xdr:colOff>296955</xdr:colOff>
      <xdr:row>20</xdr:row>
      <xdr:rowOff>161365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966AA-58BE-6FB5-C8C3-C40E50738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515471</xdr:colOff>
      <xdr:row>5</xdr:row>
      <xdr:rowOff>123265</xdr:rowOff>
    </xdr:from>
    <xdr:to>
      <xdr:col>19</xdr:col>
      <xdr:colOff>542645</xdr:colOff>
      <xdr:row>20</xdr:row>
      <xdr:rowOff>172292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0C1A1C-30A5-4CA8-AB90-B6F6A5E5F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25</xdr:row>
      <xdr:rowOff>0</xdr:rowOff>
    </xdr:from>
    <xdr:to>
      <xdr:col>12</xdr:col>
      <xdr:colOff>22411</xdr:colOff>
      <xdr:row>40</xdr:row>
      <xdr:rowOff>49026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74DFEF-C2A9-4635-9FD9-3819FFEE6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493058</xdr:colOff>
      <xdr:row>24</xdr:row>
      <xdr:rowOff>156882</xdr:rowOff>
    </xdr:from>
    <xdr:to>
      <xdr:col>19</xdr:col>
      <xdr:colOff>520232</xdr:colOff>
      <xdr:row>40</xdr:row>
      <xdr:rowOff>26614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AE8C30-1725-4B1A-B7DC-13159A7E4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87587</xdr:colOff>
      <xdr:row>4</xdr:row>
      <xdr:rowOff>161302</xdr:rowOff>
    </xdr:from>
    <xdr:to>
      <xdr:col>13</xdr:col>
      <xdr:colOff>137283</xdr:colOff>
      <xdr:row>19</xdr:row>
      <xdr:rowOff>171242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C55DAB-88B4-BECA-315D-33DC8C367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54457</xdr:colOff>
      <xdr:row>20</xdr:row>
      <xdr:rowOff>33543</xdr:rowOff>
    </xdr:from>
    <xdr:to>
      <xdr:col>13</xdr:col>
      <xdr:colOff>108915</xdr:colOff>
      <xdr:row>35</xdr:row>
      <xdr:rowOff>43482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7946DB-34F8-A1CC-099E-B6F5AC9CA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581024</xdr:colOff>
      <xdr:row>20</xdr:row>
      <xdr:rowOff>78476</xdr:rowOff>
    </xdr:from>
    <xdr:to>
      <xdr:col>6</xdr:col>
      <xdr:colOff>191741</xdr:colOff>
      <xdr:row>35</xdr:row>
      <xdr:rowOff>88415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8172F6-E5B1-1A6C-4122-7C1BEB63B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247648</xdr:colOff>
      <xdr:row>5</xdr:row>
      <xdr:rowOff>123824</xdr:rowOff>
    </xdr:from>
    <xdr:to>
      <xdr:col>23</xdr:col>
      <xdr:colOff>85724</xdr:colOff>
      <xdr:row>22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11BA9-B6F0-E1E4-289E-7A93DE7F3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92350</xdr:colOff>
      <xdr:row>3</xdr:row>
      <xdr:rowOff>108087</xdr:rowOff>
    </xdr:from>
    <xdr:to>
      <xdr:col>10</xdr:col>
      <xdr:colOff>137283</xdr:colOff>
      <xdr:row>18</xdr:row>
      <xdr:rowOff>118026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9E20A-AE85-12FE-8C7F-B88E7D3D1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180974</xdr:rowOff>
    </xdr:from>
    <xdr:to>
      <xdr:col>10</xdr:col>
      <xdr:colOff>0</xdr:colOff>
      <xdr:row>26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59332-4EE0-4888-8B65-A2AD5F6C4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</xdr:colOff>
      <xdr:row>3</xdr:row>
      <xdr:rowOff>1</xdr:rowOff>
    </xdr:from>
    <xdr:to>
      <xdr:col>6</xdr:col>
      <xdr:colOff>1</xdr:colOff>
      <xdr:row>21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A55379-4FD8-4E0A-8783-B95A84BE62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114627</xdr:colOff>
      <xdr:row>1</xdr:row>
      <xdr:rowOff>153876</xdr:rowOff>
    </xdr:from>
    <xdr:to>
      <xdr:col>9</xdr:col>
      <xdr:colOff>1005052</xdr:colOff>
      <xdr:row>19</xdr:row>
      <xdr:rowOff>17900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F9D82-8BB0-A305-A3D5-7A64E83A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370982</xdr:colOff>
      <xdr:row>2</xdr:row>
      <xdr:rowOff>60599</xdr:rowOff>
    </xdr:from>
    <xdr:to>
      <xdr:col>10</xdr:col>
      <xdr:colOff>61420</xdr:colOff>
      <xdr:row>16</xdr:row>
      <xdr:rowOff>136799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C9EBD-C425-40FF-BBD4-98BC7541D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195262</xdr:colOff>
      <xdr:row>2</xdr:row>
      <xdr:rowOff>164490</xdr:rowOff>
    </xdr:from>
    <xdr:to>
      <xdr:col>14</xdr:col>
      <xdr:colOff>424961</xdr:colOff>
      <xdr:row>17</xdr:row>
      <xdr:rowOff>164856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5FA8B-489F-A6E9-6AE2-77C4778CE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142875</xdr:colOff>
      <xdr:row>18</xdr:row>
      <xdr:rowOff>42496</xdr:rowOff>
    </xdr:from>
    <xdr:to>
      <xdr:col>14</xdr:col>
      <xdr:colOff>377337</xdr:colOff>
      <xdr:row>33</xdr:row>
      <xdr:rowOff>42861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645B5E-25EC-4DD6-D4BD-7E955D4E0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135548</xdr:colOff>
      <xdr:row>33</xdr:row>
      <xdr:rowOff>159726</xdr:rowOff>
    </xdr:from>
    <xdr:to>
      <xdr:col>14</xdr:col>
      <xdr:colOff>370010</xdr:colOff>
      <xdr:row>48</xdr:row>
      <xdr:rowOff>160092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F355BE-3B6E-31E3-10E1-A707C2E0A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604837</xdr:colOff>
      <xdr:row>11</xdr:row>
      <xdr:rowOff>23812</xdr:rowOff>
    </xdr:from>
    <xdr:to>
      <xdr:col>12</xdr:col>
      <xdr:colOff>338137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413E0-672C-4B28-91E8-B1A79EB7E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28</xdr:row>
      <xdr:rowOff>0</xdr:rowOff>
    </xdr:from>
    <xdr:to>
      <xdr:col>12</xdr:col>
      <xdr:colOff>342900</xdr:colOff>
      <xdr:row>42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E55EFE-597F-4C74-9AFB-5DD8C31D4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256442</xdr:colOff>
      <xdr:row>18</xdr:row>
      <xdr:rowOff>157162</xdr:rowOff>
    </xdr:from>
    <xdr:to>
      <xdr:col>12</xdr:col>
      <xdr:colOff>524974</xdr:colOff>
      <xdr:row>36</xdr:row>
      <xdr:rowOff>114666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A733C-108E-0404-AD9F-357D737AB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384663</xdr:colOff>
      <xdr:row>2</xdr:row>
      <xdr:rowOff>71804</xdr:rowOff>
    </xdr:from>
    <xdr:to>
      <xdr:col>12</xdr:col>
      <xdr:colOff>461595</xdr:colOff>
      <xdr:row>20</xdr:row>
      <xdr:rowOff>43962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7C0F6-989E-4F64-84F6-A6E1E9F2F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rtinez" refreshedDate="45420.320737731483" createdVersion="8" refreshedVersion="8" minRefreshableVersion="3" recordCount="86" xr:uid="{20A19AEE-BDDA-4BBF-963B-F0E4C180D6B9}">
  <cacheSource type="worksheet">
    <worksheetSource name="CWCSTable"/>
  </cacheSource>
  <cacheFields count="10">
    <cacheField name="Date" numFmtId="169">
      <sharedItems containsSemiMixedTypes="0" containsNonDate="0" containsDate="1" containsString="0" minDate="2019-01-01T11:00:00" maxDate="2019-03-16T14:15:00"/>
    </cacheField>
    <cacheField name="Day of Week" numFmtId="169">
      <sharedItems count="7">
        <s v="Tuesday"/>
        <s v="Wednesday"/>
        <s v="Friday"/>
        <s v="Thursday"/>
        <s v="Saturday"/>
        <s v="Sunday"/>
        <s v="Monday"/>
      </sharedItems>
    </cacheField>
    <cacheField name="Time" numFmtId="170">
      <sharedItems containsSemiMixedTypes="0" containsNonDate="0" containsDate="1" containsString="0" minDate="1899-12-30T01:30:00" maxDate="1899-12-30T21:45:00"/>
    </cacheField>
    <cacheField name="Rounded Time" numFmtId="171">
      <sharedItems containsSemiMixedTypes="0" containsNonDate="0" containsDate="1" containsString="0" minDate="1899-12-30T01:00:00" maxDate="1899-12-30T21:00:00" count="15">
        <d v="1899-12-30T11:00:00"/>
        <d v="1899-12-30T17:00:00"/>
        <d v="1899-12-30T18:00:00"/>
        <d v="1899-12-30T15:00:00"/>
        <d v="1899-12-30T16:00:00"/>
        <d v="1899-12-30T21:00:00"/>
        <d v="1899-12-30T10:00:00"/>
        <d v="1899-12-30T08:00:00"/>
        <d v="1899-12-30T13:00:00"/>
        <d v="1899-12-30T14:00:00"/>
        <d v="1899-12-30T12:00:00"/>
        <d v="1899-12-30T09:00:00"/>
        <d v="1899-12-30T07:00:00"/>
        <d v="1899-12-30T01:00:00"/>
        <d v="1899-12-30T20:00:00"/>
      </sharedItems>
      <fieldGroup par="9"/>
    </cacheField>
    <cacheField name="Customer" numFmtId="0">
      <sharedItems/>
    </cacheField>
    <cacheField name="Topic of Meeting" numFmtId="0">
      <sharedItems count="10">
        <s v="Compromised Account Issue"/>
        <s v="New Account"/>
        <s v="Problem with Account"/>
        <s v="Return Issue"/>
        <s v="Legal Issue"/>
        <s v="Positive Feedback"/>
        <s v="Suggestion"/>
        <s v="Referral"/>
        <s v="Accident"/>
        <s v="Medical Issue"/>
      </sharedItems>
    </cacheField>
    <cacheField name="Meeting Type" numFmtId="0">
      <sharedItems count="3">
        <s v="E-mail"/>
        <s v="Phone"/>
        <s v="Meet in office"/>
      </sharedItems>
    </cacheField>
    <cacheField name="Duration of Meeting (mins)" numFmtId="0">
      <sharedItems containsSemiMixedTypes="0" containsString="0" containsNumber="1" containsInteger="1" minValue="2" maxValue="120"/>
    </cacheField>
    <cacheField name="Notes" numFmtId="0">
      <sharedItems/>
    </cacheField>
    <cacheField name="Hours (Rounded Time)" numFmtId="0" databaseField="0">
      <fieldGroup base="3">
        <rangePr groupBy="hours" startDate="1899-12-30T01:00:00" endDate="1899-12-30T21:00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rtinez" refreshedDate="45420.320739814815" createdVersion="6" refreshedVersion="8" minRefreshableVersion="3" recordCount="2000" xr:uid="{33EAE213-2BB8-4E3F-9BB6-7D12239EF2EB}">
  <cacheSource type="worksheet">
    <worksheetSource ref="A5:I2005" sheet="Line"/>
  </cacheSource>
  <cacheFields count="9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/>
    </cacheField>
    <cacheField name="Week" numFmtId="0">
      <sharedItems containsSemiMixedTypes="0" containsString="0" containsNumber="1" containsInteger="1" minValue="18" maxValue="40" count="23">
        <n v="38"/>
        <n v="27"/>
        <n v="23"/>
        <n v="20"/>
        <n v="21"/>
        <n v="24"/>
        <n v="19"/>
        <n v="36"/>
        <n v="37"/>
        <n v="31"/>
        <n v="22"/>
        <n v="29"/>
        <n v="25"/>
        <n v="28"/>
        <n v="26"/>
        <n v="30"/>
        <n v="39"/>
        <n v="40"/>
        <n v="18"/>
        <n v="32"/>
        <n v="34"/>
        <n v="33"/>
        <n v="35"/>
      </sharedItems>
    </cacheField>
    <cacheField name="Promotion?" numFmtId="0">
      <sharedItems/>
    </cacheField>
    <cacheField name="Festival of Flight Promotion" numFmtId="0">
      <sharedItems containsMixedTypes="1" containsNumber="1" minValue="18.510000000000002" maxValue="627.63"/>
    </cacheField>
    <cacheField name="Fall Kite Event Promotion" numFmtId="0">
      <sharedItems containsMixedTypes="1" containsNumber="1" minValue="19.010000000000002" maxValue="1629.58"/>
    </cacheField>
    <cacheField name="SalesChannel" numFmtId="14">
      <sharedItems/>
    </cacheField>
    <cacheField name="Product" numFmtId="0">
      <sharedItems/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rtinez" refreshedDate="45420.3207400463" createdVersion="6" refreshedVersion="8" minRefreshableVersion="3" recordCount="3545" xr:uid="{38FBFEF6-2F9B-4CF0-9910-9B7702CD6CE9}">
  <cacheSource type="worksheet">
    <worksheetSource name="CFTAble"/>
  </cacheSource>
  <cacheFields count="6">
    <cacheField name="Date" numFmtId="14">
      <sharedItems containsSemiMixedTypes="0" containsNonDate="0" containsDate="1" containsString="0" minDate="2020-05-01T00:00:00" maxDate="2021-01-01T00:00:00"/>
    </cacheField>
    <cacheField name="Month" numFmtId="14">
      <sharedItems count="8">
        <s v="Sep"/>
        <s v="Jul"/>
        <s v="Jun"/>
        <s v="May"/>
        <s v="Aug"/>
        <s v="Dec"/>
        <s v="Nov"/>
        <s v="Oct"/>
      </sharedItems>
    </cacheField>
    <cacheField name="Week" numFmtId="0">
      <sharedItems containsSemiMixedTypes="0" containsString="0" containsNumber="1" containsInteger="1" minValue="18" maxValue="53"/>
    </cacheField>
    <cacheField name="SalesChannel" numFmtId="14">
      <sharedItems count="3">
        <s v="In Store Sales"/>
        <s v="E-mail Coupon"/>
        <s v="Web Site Sales"/>
      </sharedItems>
    </cacheField>
    <cacheField name="Product" numFmtId="0">
      <sharedItems/>
    </cacheField>
    <cacheField name="Revenue ($)" numFmtId="0">
      <sharedItems containsSemiMixedTypes="0" containsString="0" containsNumber="1" minValue="-0.7300000000000004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rtinez" refreshedDate="45420.320740509262" createdVersion="6" refreshedVersion="8" minRefreshableVersion="3" recordCount="2000" xr:uid="{B990B6A0-39BF-4D5F-9A2E-019B369BC2FE}">
  <cacheSource type="worksheet">
    <worksheetSource ref="A5:G2005" sheet="T V (4)"/>
  </cacheSource>
  <cacheFields count="7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/>
    </cacheField>
    <cacheField name="Week" numFmtId="0">
      <sharedItems containsSemiMixedTypes="0" containsString="0" containsNumber="1" containsInteger="1" minValue="18" maxValue="40"/>
    </cacheField>
    <cacheField name="Promotion?" numFmtId="0">
      <sharedItems/>
    </cacheField>
    <cacheField name="SalesChannel" numFmtId="14">
      <sharedItems/>
    </cacheField>
    <cacheField name="Product" numFmtId="0">
      <sharedItems count="12">
        <s v="Doublers"/>
        <s v="Sunshine"/>
        <s v="Crested Beaut"/>
        <s v="Quad"/>
        <s v="Carlota"/>
        <s v="Majectic Beaut"/>
        <s v="Sunset"/>
        <s v="Bellen"/>
        <s v="Sunbell"/>
        <s v="FlatTop"/>
        <s v="Aspen"/>
        <s v="V-Rang"/>
      </sharedItems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rtinez" refreshedDate="45420.320740625" createdVersion="6" refreshedVersion="8" minRefreshableVersion="3" recordCount="2000" xr:uid="{442B893D-9ED9-4E86-B03A-662496030B6B}">
  <cacheSource type="worksheet">
    <worksheetSource ref="A5:F2005" sheet="T V (3)"/>
  </cacheSource>
  <cacheFields count="6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 count="5">
        <s v="Sep"/>
        <s v="Jul"/>
        <s v="Jun"/>
        <s v="May"/>
        <s v="Aug"/>
      </sharedItems>
    </cacheField>
    <cacheField name="Week" numFmtId="0">
      <sharedItems containsSemiMixedTypes="0" containsString="0" containsNumber="1" containsInteger="1" minValue="18" maxValue="40"/>
    </cacheField>
    <cacheField name="SalesChannel" numFmtId="14">
      <sharedItems count="3">
        <s v="In Store Sales"/>
        <s v="E-mail Coupon"/>
        <s v="Web Site Sales"/>
      </sharedItems>
    </cacheField>
    <cacheField name="Product" numFmtId="0">
      <sharedItems/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rtinez" refreshedDate="45420.320740856485" createdVersion="6" refreshedVersion="8" minRefreshableVersion="3" recordCount="2000" xr:uid="{17F6EA3D-A1CB-450E-A418-5BE9E9F7F58C}">
  <cacheSource type="worksheet">
    <worksheetSource ref="A5:I2005" sheet="T V (2)"/>
  </cacheSource>
  <cacheFields count="9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/>
    </cacheField>
    <cacheField name="Week" numFmtId="0">
      <sharedItems containsSemiMixedTypes="0" containsString="0" containsNumber="1" containsInteger="1" minValue="18" maxValue="40" count="23">
        <n v="38"/>
        <n v="27"/>
        <n v="23"/>
        <n v="20"/>
        <n v="21"/>
        <n v="24"/>
        <n v="19"/>
        <n v="36"/>
        <n v="37"/>
        <n v="31"/>
        <n v="22"/>
        <n v="29"/>
        <n v="25"/>
        <n v="28"/>
        <n v="26"/>
        <n v="30"/>
        <n v="39"/>
        <n v="40"/>
        <n v="18"/>
        <n v="32"/>
        <n v="34"/>
        <n v="33"/>
        <n v="35"/>
      </sharedItems>
    </cacheField>
    <cacheField name="Promotion?" numFmtId="0">
      <sharedItems/>
    </cacheField>
    <cacheField name="Festival of Flight Rev ($)" numFmtId="0">
      <sharedItems containsMixedTypes="1" containsNumber="1" minValue="18.510000000000002" maxValue="627.63"/>
    </cacheField>
    <cacheField name="Fall Kite Event Rev ($)" numFmtId="0">
      <sharedItems containsMixedTypes="1" containsNumber="1" minValue="19.010000000000002" maxValue="1629.58"/>
    </cacheField>
    <cacheField name="SalesChannel" numFmtId="14">
      <sharedItems/>
    </cacheField>
    <cacheField name="Product" numFmtId="0">
      <sharedItems/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rtinez" refreshedDate="45420.320741087962" createdVersion="6" refreshedVersion="8" minRefreshableVersion="3" recordCount="2000" xr:uid="{94FB7563-EB2B-4F86-BB35-638F2ED205C8}">
  <cacheSource type="worksheet">
    <worksheetSource ref="A5:G2005" sheet="T V (1)"/>
  </cacheSource>
  <cacheFields count="7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 count="5">
        <s v="Sep"/>
        <s v="Jul"/>
        <s v="Jun"/>
        <s v="May"/>
        <s v="Aug"/>
      </sharedItems>
    </cacheField>
    <cacheField name="Week" numFmtId="0">
      <sharedItems containsSemiMixedTypes="0" containsString="0" containsNumber="1" containsInteger="1" minValue="18" maxValue="40"/>
    </cacheField>
    <cacheField name="Promotion?" numFmtId="0">
      <sharedItems/>
    </cacheField>
    <cacheField name="SalesChannel" numFmtId="14">
      <sharedItems count="3">
        <s v="In Store Sales"/>
        <s v="E-mail Coupon"/>
        <s v="Web Site Sales"/>
      </sharedItems>
    </cacheField>
    <cacheField name="Product" numFmtId="0">
      <sharedItems count="12">
        <s v="Doublers"/>
        <s v="Sunshine"/>
        <s v="Crested Beaut"/>
        <s v="Quad"/>
        <s v="Carlota"/>
        <s v="Majectic Beaut"/>
        <s v="Sunset"/>
        <s v="Bellen"/>
        <s v="Sunbell"/>
        <s v="FlatTop"/>
        <s v="Aspen"/>
        <s v="V-Rang"/>
      </sharedItems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rtinez" refreshedDate="45420.320741435185" createdVersion="6" refreshedVersion="8" minRefreshableVersion="3" recordCount="2000" xr:uid="{C80AFEE7-4C9A-449D-B7D1-E7D3CD25861F}">
  <cacheSource type="worksheet">
    <worksheetSource ref="A4:E2004" sheet="HW(4an)"/>
  </cacheSource>
  <cacheFields count="5">
    <cacheField name="Date" numFmtId="14">
      <sharedItems containsSemiMixedTypes="0" containsNonDate="0" containsDate="1" containsString="0" minDate="2014-05-01T00:00:00" maxDate="2014-10-01T00:00:00"/>
    </cacheField>
    <cacheField name="Month" numFmtId="14">
      <sharedItems count="5">
        <s v="Sep"/>
        <s v="Jul"/>
        <s v="Jun"/>
        <s v="May"/>
        <s v="Aug"/>
      </sharedItems>
    </cacheField>
    <cacheField name="SalesChannel" numFmtId="14">
      <sharedItems/>
    </cacheField>
    <cacheField name="Product" numFmtId="0">
      <sharedItems/>
    </cacheField>
    <cacheField name="Revenue" numFmtId="6">
      <sharedItems containsSemiMixedTypes="0" containsString="0" containsNumber="1" containsInteger="1" minValue="18" maxValue="16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rtinez" refreshedDate="45420.320741550924" createdVersion="6" refreshedVersion="8" minRefreshableVersion="3" recordCount="2000" xr:uid="{015BA52B-13D1-4BFD-8128-6519FE1FAB6D}">
  <cacheSource type="worksheet">
    <worksheetSource ref="A4:E2004" sheet="HW(5)"/>
  </cacheSource>
  <cacheFields count="5">
    <cacheField name="Date" numFmtId="14">
      <sharedItems containsSemiMixedTypes="0" containsNonDate="0" containsDate="1" containsString="0" minDate="2014-05-01T00:00:00" maxDate="2014-10-01T00:00:00"/>
    </cacheField>
    <cacheField name="Month" numFmtId="14">
      <sharedItems count="5">
        <s v="Sep"/>
        <s v="Jul"/>
        <s v="Jun"/>
        <s v="May"/>
        <s v="Aug"/>
      </sharedItems>
    </cacheField>
    <cacheField name="Sales Channel" numFmtId="14">
      <sharedItems count="3">
        <s v="In Store Sales"/>
        <s v="Mail Order Sales"/>
        <s v="Web Site Sales"/>
      </sharedItems>
    </cacheField>
    <cacheField name="Product" numFmtId="0">
      <sharedItems count="12">
        <s v="Doublers"/>
        <s v="Sunshine"/>
        <s v="Crested Beaut"/>
        <s v="Quad"/>
        <s v="Carlota"/>
        <s v="Majectic Beaut"/>
        <s v="Sunset"/>
        <s v="Bellen"/>
        <s v="Sunbell"/>
        <s v="FlatTop"/>
        <s v="Aspen"/>
        <s v="V-Rang"/>
      </sharedItems>
    </cacheField>
    <cacheField name="Revenue" numFmtId="6">
      <sharedItems containsSemiMixedTypes="0" containsString="0" containsNumber="1" containsInteger="1" minValue="18" maxValue="1629" count="189">
        <n v="160"/>
        <n v="40"/>
        <n v="75"/>
        <n v="99"/>
        <n v="46"/>
        <n v="28"/>
        <n v="71"/>
        <n v="23"/>
        <n v="50"/>
        <n v="66"/>
        <n v="24"/>
        <n v="88"/>
        <n v="68"/>
        <n v="20"/>
        <n v="80"/>
        <n v="306"/>
        <n v="69"/>
        <n v="479"/>
        <n v="47"/>
        <n v="60"/>
        <n v="48"/>
        <n v="413"/>
        <n v="57"/>
        <n v="83"/>
        <n v="72"/>
        <n v="19"/>
        <n v="90"/>
        <n v="251"/>
        <n v="470"/>
        <n v="342"/>
        <n v="29"/>
        <n v="42"/>
        <n v="92"/>
        <n v="55"/>
        <n v="22"/>
        <n v="203"/>
        <n v="27"/>
        <n v="521"/>
        <n v="379"/>
        <n v="102"/>
        <n v="33"/>
        <n v="32"/>
        <n v="549"/>
        <n v="45"/>
        <n v="34"/>
        <n v="58"/>
        <n v="64"/>
        <n v="424"/>
        <n v="161"/>
        <n v="44"/>
        <n v="268"/>
        <n v="25"/>
        <n v="264"/>
        <n v="132"/>
        <n v="165"/>
        <n v="333"/>
        <n v="320"/>
        <n v="305"/>
        <n v="115"/>
        <n v="523"/>
        <n v="414"/>
        <n v="209"/>
        <n v="100"/>
        <n v="30"/>
        <n v="690"/>
        <n v="396"/>
        <n v="112"/>
        <n v="54"/>
        <n v="238"/>
        <n v="38"/>
        <n v="105"/>
        <n v="188"/>
        <n v="240"/>
        <n v="96"/>
        <n v="392"/>
        <n v="63"/>
        <n v="228"/>
        <n v="312"/>
        <n v="517"/>
        <n v="36"/>
        <n v="87"/>
        <n v="376"/>
        <n v="752"/>
        <n v="84"/>
        <n v="469"/>
        <n v="94"/>
        <n v="259"/>
        <n v="689"/>
        <n v="53"/>
        <n v="439"/>
        <n v="78"/>
        <n v="21"/>
        <n v="322"/>
        <n v="76"/>
        <n v="284"/>
        <n v="234"/>
        <n v="514"/>
        <n v="502"/>
        <n v="230"/>
        <n v="835"/>
        <n v="437"/>
        <n v="491"/>
        <n v="524"/>
        <n v="106"/>
        <n v="417"/>
        <n v="138"/>
        <n v="545"/>
        <n v="627"/>
        <n v="257"/>
        <n v="140"/>
        <n v="480"/>
        <n v="730"/>
        <n v="152"/>
        <n v="560"/>
        <n v="18"/>
        <n v="341"/>
        <n v="658"/>
        <n v="120"/>
        <n v="186"/>
        <n v="180"/>
        <n v="601"/>
        <n v="327"/>
        <n v="176"/>
        <n v="192"/>
        <n v="547"/>
        <n v="554"/>
        <n v="156"/>
        <n v="296"/>
        <n v="432"/>
        <n v="308"/>
        <n v="570"/>
        <n v="455"/>
        <n v="272"/>
        <n v="486"/>
        <n v="436"/>
        <n v="441"/>
        <n v="110"/>
        <n v="371"/>
        <n v="198"/>
        <n v="388"/>
        <n v="297"/>
        <n v="596"/>
        <n v="546"/>
        <n v="302"/>
        <n v="232"/>
        <n v="456"/>
        <n v="170"/>
        <n v="399"/>
        <n v="579"/>
        <n v="334"/>
        <n v="711"/>
        <n v="513"/>
        <n v="661"/>
        <n v="608"/>
        <n v="363"/>
        <n v="184"/>
        <n v="125"/>
        <n v="116"/>
        <n v="533"/>
        <n v="154"/>
        <n v="56"/>
        <n v="1629"/>
        <n v="235"/>
        <n v="353"/>
        <n v="291"/>
        <n v="128"/>
        <n v="357"/>
        <n v="361"/>
        <n v="136"/>
        <n v="406"/>
        <n v="496"/>
        <n v="168"/>
        <n v="404"/>
        <n v="118"/>
        <n v="200"/>
        <n v="398"/>
        <n v="133"/>
        <n v="324"/>
        <n v="319"/>
        <n v="501"/>
        <n v="415"/>
        <n v="283"/>
        <n v="262"/>
        <n v="225"/>
        <n v="458"/>
        <n v="335"/>
        <n v="246"/>
        <n v="331"/>
        <n v="27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rtinez" refreshedDate="45420.320741782409" createdVersion="6" refreshedVersion="8" minRefreshableVersion="3" recordCount="2000" xr:uid="{BFF6ACA0-363F-40DE-B17B-9CAA79ABCC2B}">
  <cacheSource type="worksheet">
    <worksheetSource ref="A4:G2004" sheet="T V (5)"/>
  </cacheSource>
  <cacheFields count="7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/>
    </cacheField>
    <cacheField name="Week" numFmtId="0">
      <sharedItems containsSemiMixedTypes="0" containsString="0" containsNumber="1" containsInteger="1" minValue="18" maxValue="40"/>
    </cacheField>
    <cacheField name="Promotion?" numFmtId="0">
      <sharedItems/>
    </cacheField>
    <cacheField name="SalesChannel" numFmtId="14">
      <sharedItems/>
    </cacheField>
    <cacheField name="Product" numFmtId="0">
      <sharedItems count="12">
        <s v="Doublers"/>
        <s v="Sunshine"/>
        <s v="Crested Beaut"/>
        <s v="Quad"/>
        <s v="Carlota"/>
        <s v="Majectic Beaut"/>
        <s v="Sunset"/>
        <s v="Bellen"/>
        <s v="Sunbell"/>
        <s v="FlatTop"/>
        <s v="Aspen"/>
        <s v="V-Rang"/>
      </sharedItems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rtinez" refreshedDate="45421.28627060185" createdVersion="8" refreshedVersion="8" minRefreshableVersion="3" recordCount="2000" xr:uid="{CD09C8DB-3624-4FF7-B0E3-4CB5E06CCF70}">
  <cacheSource type="worksheet">
    <worksheetSource ref="A4:E2004" sheet="HW(4)"/>
  </cacheSource>
  <cacheFields count="5">
    <cacheField name="Date" numFmtId="14">
      <sharedItems containsSemiMixedTypes="0" containsNonDate="0" containsDate="1" containsString="0" minDate="2014-05-01T00:00:00" maxDate="2014-10-01T00:00:00"/>
    </cacheField>
    <cacheField name="Month" numFmtId="14">
      <sharedItems count="5">
        <s v="Sep"/>
        <s v="Jul"/>
        <s v="Jun"/>
        <s v="May"/>
        <s v="Aug"/>
      </sharedItems>
    </cacheField>
    <cacheField name="SalesChannel" numFmtId="14">
      <sharedItems/>
    </cacheField>
    <cacheField name="Product" numFmtId="0">
      <sharedItems/>
    </cacheField>
    <cacheField name="Revenue" numFmtId="6">
      <sharedItems containsSemiMixedTypes="0" containsString="0" containsNumber="1" containsInteger="1" minValue="18" maxValue="16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">
  <r>
    <d v="2019-01-01T11:00:00"/>
    <x v="0"/>
    <d v="1899-12-30T11:00:00"/>
    <x v="0"/>
    <s v="Shaun Sorrell"/>
    <x v="0"/>
    <x v="0"/>
    <n v="20"/>
    <s v="Encounter with Shaun Sorrell about Compromised Account Issue notes, notes, notes, notes, notes, notes, notes, notes, notes, notes, notes, notes, notes, notes…"/>
  </r>
  <r>
    <d v="2019-01-02T17:50:00"/>
    <x v="1"/>
    <d v="1899-12-30T17:50:00"/>
    <x v="1"/>
    <s v="Gwenda Fortier"/>
    <x v="1"/>
    <x v="0"/>
    <n v="5"/>
    <s v="Encounter with Gwenda Fortier about New Account notes, notes, notes, notes, notes, notes, notes, notes, notes, notes, notes, notes, notes, notes…"/>
  </r>
  <r>
    <d v="2019-01-02T18:00:00"/>
    <x v="1"/>
    <d v="1899-12-30T18:00:00"/>
    <x v="2"/>
    <s v="Jayson Lundberg"/>
    <x v="2"/>
    <x v="0"/>
    <n v="90"/>
    <s v="Encounter with Jayson Lundberg about Problem with Account notes, notes, notes, notes, notes, notes, notes, notes, notes, notes, notes, notes, notes, notes…"/>
  </r>
  <r>
    <d v="2019-01-04T17:41:00"/>
    <x v="2"/>
    <d v="1899-12-30T17:41:00"/>
    <x v="1"/>
    <s v="Blossom Smoot"/>
    <x v="0"/>
    <x v="0"/>
    <n v="5"/>
    <s v="Encounter with Blossom Smoot about Compromised Account Issue notes, notes, notes, notes, notes, notes, notes, notes, notes, notes, notes, notes, notes, notes…"/>
  </r>
  <r>
    <d v="2019-01-10T15:00:00"/>
    <x v="3"/>
    <d v="1899-12-30T15:00:00"/>
    <x v="3"/>
    <s v="Alia Kingsley"/>
    <x v="2"/>
    <x v="1"/>
    <n v="20"/>
    <s v="Encounter with Alia Kingsley about Problem with Account notes, notes, notes, notes, notes, notes, notes, notes, notes, notes, notes, notes, notes, notes…"/>
  </r>
  <r>
    <d v="2019-01-11T16:45:00"/>
    <x v="2"/>
    <d v="1899-12-30T16:45:00"/>
    <x v="4"/>
    <s v="Blossom Smoot"/>
    <x v="0"/>
    <x v="1"/>
    <n v="5"/>
    <s v="Encounter with Blossom Smoot about Compromised Account Issue notes, notes, notes, notes, notes, notes, notes, notes, notes, notes, notes, notes, notes, notes…"/>
  </r>
  <r>
    <d v="2019-01-16T21:45:00"/>
    <x v="1"/>
    <d v="1899-12-30T21:45:00"/>
    <x v="5"/>
    <s v="Raylene Mcallister"/>
    <x v="2"/>
    <x v="0"/>
    <n v="5"/>
    <s v="Encounter with Raylene Mcallister about Problem with Account notes, notes, notes, notes, notes, notes, notes, notes, notes, notes, notes, notes, notes, notes…"/>
  </r>
  <r>
    <d v="2019-01-17T10:30:00"/>
    <x v="3"/>
    <d v="1899-12-30T10:30:00"/>
    <x v="6"/>
    <s v="Arianna Trent"/>
    <x v="1"/>
    <x v="0"/>
    <n v="15"/>
    <s v="Encounter with Arianna Trent about New Account notes, notes, notes, notes, notes, notes, notes, notes, notes, notes, notes, notes, notes, notes…"/>
  </r>
  <r>
    <d v="2019-01-18T11:30:00"/>
    <x v="2"/>
    <d v="1899-12-30T11:30:00"/>
    <x v="0"/>
    <s v="Margit Stallworth"/>
    <x v="2"/>
    <x v="0"/>
    <n v="10"/>
    <s v="Encounter with Margit Stallworth about Problem with Account notes, notes, notes, notes, notes, notes, notes, notes, notes, notes, notes, notes, notes, notes…"/>
  </r>
  <r>
    <d v="2019-01-19T08:00:00"/>
    <x v="4"/>
    <d v="1899-12-30T08:00:00"/>
    <x v="7"/>
    <s v="Eli Bunch"/>
    <x v="3"/>
    <x v="0"/>
    <n v="25"/>
    <s v="Encounter with Eli Bunch about Return Issue notes, notes, notes, notes, notes, notes, notes, notes, notes, notes, notes, notes, notes, notes…"/>
  </r>
  <r>
    <d v="2019-01-20T11:45:00"/>
    <x v="5"/>
    <d v="1899-12-30T11:45:00"/>
    <x v="0"/>
    <s v="Corrinne Baugh"/>
    <x v="4"/>
    <x v="0"/>
    <n v="5"/>
    <s v="Encounter with Corrinne Baugh about Legal Issue notes, notes, notes, notes, notes, notes, notes, notes, notes, notes, notes, notes, notes, notes…"/>
  </r>
  <r>
    <d v="2019-01-21T10:30:00"/>
    <x v="6"/>
    <d v="1899-12-30T10:30:00"/>
    <x v="6"/>
    <s v="Corrinne Baugh"/>
    <x v="5"/>
    <x v="1"/>
    <n v="5"/>
    <s v="Encounter with Corrinne Baugh about Positive Feedback notes, notes, notes, notes, notes, notes, notes, notes, notes, notes, notes, notes, notes, notes…"/>
  </r>
  <r>
    <d v="2019-01-21T10:50:00"/>
    <x v="6"/>
    <d v="1899-12-30T10:50:00"/>
    <x v="6"/>
    <s v="Eli Bunch"/>
    <x v="3"/>
    <x v="1"/>
    <n v="5"/>
    <s v="Encounter with Eli Bunch about Return Issue notes, notes, notes, notes, notes, notes, notes, notes, notes, notes, notes, notes, notes, notes…"/>
  </r>
  <r>
    <d v="2019-01-22T11:00:00"/>
    <x v="0"/>
    <d v="1899-12-30T11:00:00"/>
    <x v="0"/>
    <s v="Sallie Mcmaster"/>
    <x v="5"/>
    <x v="0"/>
    <n v="5"/>
    <s v="Encounter with Sallie Mcmaster about Positive Feedback notes, notes, notes, notes, notes, notes, notes, notes, notes, notes, notes, notes, notes, notes…"/>
  </r>
  <r>
    <d v="2019-01-22T13:58:00"/>
    <x v="0"/>
    <d v="1899-12-30T13:58:00"/>
    <x v="8"/>
    <s v="Karena Rowan"/>
    <x v="0"/>
    <x v="2"/>
    <n v="25"/>
    <s v="Encounter with Karena Rowan about Compromised Account Issue notes, notes, notes, notes, notes, notes, notes, notes, notes, notes, notes, notes, notes, notes…"/>
  </r>
  <r>
    <d v="2019-01-22T18:00:00"/>
    <x v="0"/>
    <d v="1899-12-30T18:00:00"/>
    <x v="2"/>
    <s v="Neville Reynoso"/>
    <x v="4"/>
    <x v="0"/>
    <n v="5"/>
    <s v="Encounter with Neville Reynoso about Legal Issue notes, notes, notes, notes, notes, notes, notes, notes, notes, notes, notes, notes, notes, notes…"/>
  </r>
  <r>
    <d v="2019-01-22T17:50:00"/>
    <x v="0"/>
    <d v="1899-12-30T17:50:00"/>
    <x v="1"/>
    <s v="Lavina Gunther"/>
    <x v="2"/>
    <x v="0"/>
    <n v="2"/>
    <s v="Encounter with Lavina Gunther about Problem with Account notes, notes, notes, notes, notes, notes, notes, notes, notes, notes, notes, notes, notes, notes…"/>
  </r>
  <r>
    <d v="2019-01-22T17:50:00"/>
    <x v="0"/>
    <d v="1899-12-30T17:50:00"/>
    <x v="1"/>
    <s v="Cammie Greenberg"/>
    <x v="2"/>
    <x v="0"/>
    <n v="2"/>
    <s v="Encounter with Cammie Greenberg about Problem with Account notes, notes, notes, notes, notes, notes, notes, notes, notes, notes, notes, notes, notes, notes…"/>
  </r>
  <r>
    <d v="2019-01-23T14:20:00"/>
    <x v="1"/>
    <d v="1899-12-30T14:20:00"/>
    <x v="9"/>
    <s v="Eli Bunch"/>
    <x v="3"/>
    <x v="0"/>
    <n v="5"/>
    <s v="Encounter with Eli Bunch about Return Issue notes, notes, notes, notes, notes, notes, notes, notes, notes, notes, notes, notes, notes, notes…"/>
  </r>
  <r>
    <d v="2019-01-23T14:25:00"/>
    <x v="1"/>
    <d v="1899-12-30T14:25:00"/>
    <x v="9"/>
    <s v="Corrinne Baugh"/>
    <x v="4"/>
    <x v="0"/>
    <n v="2"/>
    <s v="Encounter with Corrinne Baugh about Legal Issue notes, notes, notes, notes, notes, notes, notes, notes, notes, notes, notes, notes, notes, notes…"/>
  </r>
  <r>
    <d v="2019-01-23T14:00:00"/>
    <x v="1"/>
    <d v="1899-12-30T14:00:00"/>
    <x v="9"/>
    <s v="Tiana Downing"/>
    <x v="4"/>
    <x v="2"/>
    <n v="20"/>
    <s v="Encounter with Tiana Downing about Legal Issue notes, notes, notes, notes, notes, notes, notes, notes, notes, notes, notes, notes, notes, notes…"/>
  </r>
  <r>
    <d v="2019-01-23T10:30:00"/>
    <x v="1"/>
    <d v="1899-12-30T10:30:00"/>
    <x v="6"/>
    <s v="Ronny Drew"/>
    <x v="1"/>
    <x v="2"/>
    <n v="25"/>
    <s v="Encounter with Ronny Drew about New Account notes, notes, notes, notes, notes, notes, notes, notes, notes, notes, notes, notes, notes, notes…"/>
  </r>
  <r>
    <d v="2019-01-23T18:25:00"/>
    <x v="1"/>
    <d v="1899-12-30T18:25:00"/>
    <x v="2"/>
    <s v="Ruthie Rockwell"/>
    <x v="1"/>
    <x v="0"/>
    <n v="15"/>
    <s v="Encounter with Ruthie Rockwell about New Account notes, notes, notes, notes, notes, notes, notes, notes, notes, notes, notes, notes, notes, notes…"/>
  </r>
  <r>
    <d v="2019-01-24T13:20:00"/>
    <x v="3"/>
    <d v="1899-12-30T13:20:00"/>
    <x v="8"/>
    <s v="Ruthie Rockwell"/>
    <x v="1"/>
    <x v="2"/>
    <n v="35"/>
    <s v="Encounter with Ruthie Rockwell about New Account notes, notes, notes, notes, notes, notes, notes, notes, notes, notes, notes, notes, notes, notes…"/>
  </r>
  <r>
    <d v="2019-01-25T12:03:00"/>
    <x v="2"/>
    <d v="1899-12-30T12:03:00"/>
    <x v="10"/>
    <s v="Dalton Schindler"/>
    <x v="1"/>
    <x v="2"/>
    <n v="25"/>
    <s v="Encounter with Dalton Schindler about New Account notes, notes, notes, notes, notes, notes, notes, notes, notes, notes, notes, notes, notes, notes…"/>
  </r>
  <r>
    <d v="2019-01-28T09:55:00"/>
    <x v="6"/>
    <d v="1899-12-30T09:55:00"/>
    <x v="11"/>
    <s v="Ping Grubb"/>
    <x v="1"/>
    <x v="2"/>
    <n v="25"/>
    <s v="Encounter with Ping Grubb about New Account notes, notes, notes, notes, notes, notes, notes, notes, notes, notes, notes, notes, notes, notes…"/>
  </r>
  <r>
    <d v="2019-01-29T11:05:00"/>
    <x v="0"/>
    <d v="1899-12-30T11:05:00"/>
    <x v="0"/>
    <s v="Annis Hawes"/>
    <x v="1"/>
    <x v="2"/>
    <n v="20"/>
    <s v="Encounter with Annis Hawes about New Account notes, notes, notes, notes, notes, notes, notes, notes, notes, notes, notes, notes, notes, notes…"/>
  </r>
  <r>
    <d v="2019-01-29T14:53:00"/>
    <x v="0"/>
    <d v="1899-12-30T14:53:00"/>
    <x v="9"/>
    <s v="Jordan Thornhill"/>
    <x v="4"/>
    <x v="1"/>
    <n v="10"/>
    <s v="Encounter with Jordan Thornhill about Legal Issue notes, notes, notes, notes, notes, notes, notes, notes, notes, notes, notes, notes, notes, notes…"/>
  </r>
  <r>
    <d v="2019-01-30T07:30:00"/>
    <x v="1"/>
    <d v="1899-12-30T07:30:00"/>
    <x v="12"/>
    <s v="Chanel Romano"/>
    <x v="1"/>
    <x v="0"/>
    <n v="10"/>
    <s v="Encounter with Chanel Romano about New Account notes, notes, notes, notes, notes, notes, notes, notes, notes, notes, notes, notes, notes, notes…"/>
  </r>
  <r>
    <d v="2019-02-01T11:00:00"/>
    <x v="2"/>
    <d v="1899-12-30T11:00:00"/>
    <x v="0"/>
    <s v="Annis Hawes"/>
    <x v="1"/>
    <x v="2"/>
    <n v="40"/>
    <s v="Encounter with Annis Hawes about New Account notes, notes, notes, notes, notes, notes, notes, notes, notes, notes, notes, notes, notes, notes…"/>
  </r>
  <r>
    <d v="2019-02-01T10:00:00"/>
    <x v="2"/>
    <d v="1899-12-30T10:00:00"/>
    <x v="11"/>
    <s v="Judie Cherry"/>
    <x v="6"/>
    <x v="2"/>
    <n v="45"/>
    <s v="Encounter with Judie Cherry about Suggestion notes, notes, notes, notes, notes, notes, notes, notes, notes, notes, notes, notes, notes, notes…"/>
  </r>
  <r>
    <d v="2019-02-01T16:00:00"/>
    <x v="2"/>
    <d v="1899-12-30T16:00:00"/>
    <x v="3"/>
    <s v="Adrien Medrano"/>
    <x v="3"/>
    <x v="2"/>
    <n v="25"/>
    <s v="Encounter with Adrien Medrano about Return Issue notes, notes, notes, notes, notes, notes, notes, notes, notes, notes, notes, notes, notes, notes…"/>
  </r>
  <r>
    <d v="2019-02-04T09:05:00"/>
    <x v="6"/>
    <d v="1899-12-30T09:05:00"/>
    <x v="11"/>
    <s v="Clyde Engel"/>
    <x v="0"/>
    <x v="0"/>
    <n v="10"/>
    <s v="Encounter with Clyde Engel about Compromised Account Issue notes, notes, notes, notes, notes, notes, notes, notes, notes, notes, notes, notes, notes, notes…"/>
  </r>
  <r>
    <d v="2019-02-05T14:05:00"/>
    <x v="0"/>
    <d v="1899-12-30T14:05:00"/>
    <x v="9"/>
    <s v="Lura Alicea"/>
    <x v="5"/>
    <x v="2"/>
    <n v="45"/>
    <s v="Encounter with Lura Alicea about Positive Feedback notes, notes, notes, notes, notes, notes, notes, notes, notes, notes, notes, notes, notes, notes…"/>
  </r>
  <r>
    <d v="2019-02-06T10:00:00"/>
    <x v="1"/>
    <d v="1899-12-30T10:00:00"/>
    <x v="11"/>
    <s v="Grisel Tovar"/>
    <x v="3"/>
    <x v="2"/>
    <n v="15"/>
    <s v="Encounter with Grisel Tovar about Return Issue notes, notes, notes, notes, notes, notes, notes, notes, notes, notes, notes, notes, notes, notes…"/>
  </r>
  <r>
    <d v="2019-02-07T07:50:00"/>
    <x v="3"/>
    <d v="1899-12-30T07:50:00"/>
    <x v="12"/>
    <s v="Keith Hook"/>
    <x v="7"/>
    <x v="2"/>
    <n v="20"/>
    <s v="Encounter with Keith Hook about Referral notes, notes, notes, notes, notes, notes, notes, notes, notes, notes, notes, notes, notes, notes…"/>
  </r>
  <r>
    <d v="2019-02-07T13:25:00"/>
    <x v="3"/>
    <d v="1899-12-30T13:25:00"/>
    <x v="8"/>
    <s v="Martin Griffiths"/>
    <x v="0"/>
    <x v="2"/>
    <n v="45"/>
    <s v="Encounter with Martin Griffiths about Compromised Account Issue notes, notes, notes, notes, notes, notes, notes, notes, notes, notes, notes, notes, notes, notes…"/>
  </r>
  <r>
    <d v="2019-02-07T14:10:00"/>
    <x v="3"/>
    <d v="1899-12-30T14:10:00"/>
    <x v="9"/>
    <s v="Valeri Roach"/>
    <x v="8"/>
    <x v="1"/>
    <n v="25"/>
    <s v="Encounter with Valeri Roach about Accident notes, notes, notes, notes, notes, notes, notes, notes, notes, notes, notes, notes, notes, notes…"/>
  </r>
  <r>
    <d v="2019-02-08T11:05:00"/>
    <x v="2"/>
    <d v="1899-12-30T11:05:00"/>
    <x v="0"/>
    <s v="Micah Troutman"/>
    <x v="3"/>
    <x v="2"/>
    <n v="10"/>
    <s v="Encounter with Micah Troutman about Return Issue notes, notes, notes, notes, notes, notes, notes, notes, notes, notes, notes, notes, notes, notes…"/>
  </r>
  <r>
    <d v="2019-02-12T15:05:00"/>
    <x v="0"/>
    <d v="1899-12-30T15:05:00"/>
    <x v="3"/>
    <s v="Rosaria Schmid"/>
    <x v="1"/>
    <x v="2"/>
    <n v="40"/>
    <s v="Encounter with Rosaria Schmid about New Account notes, notes, notes, notes, notes, notes, notes, notes, notes, notes, notes, notes, notes, notes…"/>
  </r>
  <r>
    <d v="2019-02-13T09:55:00"/>
    <x v="1"/>
    <d v="1899-12-30T09:55:00"/>
    <x v="11"/>
    <s v="Laverna Paxton"/>
    <x v="3"/>
    <x v="2"/>
    <n v="25"/>
    <s v="Encounter with Laverna Paxton about Return Issue notes, notes, notes, notes, notes, notes, notes, notes, notes, notes, notes, notes, notes, notes…"/>
  </r>
  <r>
    <d v="2019-02-20T09:45:00"/>
    <x v="1"/>
    <d v="1899-12-30T09:45:00"/>
    <x v="11"/>
    <s v="Ping Grubb"/>
    <x v="1"/>
    <x v="2"/>
    <n v="15"/>
    <s v="Encounter with Ping Grubb about New Account notes, notes, notes, notes, notes, notes, notes, notes, notes, notes, notes, notes, notes, notes…"/>
  </r>
  <r>
    <d v="2019-02-20T17:55:00"/>
    <x v="1"/>
    <d v="1899-12-30T17:55:00"/>
    <x v="1"/>
    <s v="Ilona Donahue"/>
    <x v="0"/>
    <x v="2"/>
    <n v="25"/>
    <s v="Encounter with Ilona Donahue about Compromised Account Issue notes, notes, notes, notes, notes, notes, notes, notes, notes, notes, notes, notes, notes, notes…"/>
  </r>
  <r>
    <d v="2019-02-20T18:30:00"/>
    <x v="1"/>
    <d v="1899-12-30T18:30:00"/>
    <x v="2"/>
    <s v="Jenine Crandall"/>
    <x v="0"/>
    <x v="0"/>
    <n v="5"/>
    <s v="Encounter with Jenine Crandall about Compromised Account Issue notes, notes, notes, notes, notes, notes, notes, notes, notes, notes, notes, notes, notes, notes…"/>
  </r>
  <r>
    <d v="2019-02-25T12:00:00"/>
    <x v="6"/>
    <d v="1899-12-30T12:00:00"/>
    <x v="10"/>
    <s v="Tamisha Weed"/>
    <x v="4"/>
    <x v="1"/>
    <n v="5"/>
    <s v="Encounter with Tamisha Weed about Legal Issue notes, notes, notes, notes, notes, notes, notes, notes, notes, notes, notes, notes, notes, notes…"/>
  </r>
  <r>
    <d v="2019-02-25T01:30:00"/>
    <x v="6"/>
    <d v="1899-12-30T01:30:00"/>
    <x v="13"/>
    <s v="Stacia Sawyers"/>
    <x v="1"/>
    <x v="1"/>
    <n v="10"/>
    <s v="Encounter with Stacia Sawyers about New Account notes, notes, notes, notes, notes, notes, notes, notes, notes, notes, notes, notes, notes, notes…"/>
  </r>
  <r>
    <d v="2019-02-26T11:30:00"/>
    <x v="0"/>
    <d v="1899-12-30T11:30:00"/>
    <x v="0"/>
    <s v="Laverna Paxton"/>
    <x v="3"/>
    <x v="1"/>
    <n v="5"/>
    <s v="Encounter with Laverna Paxton about Return Issue notes, notes, notes, notes, notes, notes, notes, notes, notes, notes, notes, notes, notes, notes…"/>
  </r>
  <r>
    <d v="2019-02-26T13:00:00"/>
    <x v="0"/>
    <d v="1899-12-30T13:00:00"/>
    <x v="10"/>
    <s v="Karry Strand"/>
    <x v="1"/>
    <x v="0"/>
    <n v="10"/>
    <s v="Encounter with Karry Strand about New Account notes, notes, notes, notes, notes, notes, notes, notes, notes, notes, notes, notes, notes, notes…"/>
  </r>
  <r>
    <d v="2019-02-26T13:45:00"/>
    <x v="0"/>
    <d v="1899-12-30T13:45:00"/>
    <x v="8"/>
    <s v="Jenise Ralph"/>
    <x v="3"/>
    <x v="0"/>
    <n v="25"/>
    <s v="Encounter with Jenise Ralph about Return Issue notes, notes, notes, notes, notes, notes, notes, notes, notes, notes, notes, notes, notes, notes…"/>
  </r>
  <r>
    <d v="2019-02-26T13:00:00"/>
    <x v="0"/>
    <d v="1899-12-30T13:00:00"/>
    <x v="10"/>
    <s v="Rey Tackett"/>
    <x v="0"/>
    <x v="0"/>
    <n v="30"/>
    <s v="Encounter with Rey Tackett about Compromised Account Issue notes, notes, notes, notes, notes, notes, notes, notes, notes, notes, notes, notes, notes, notes…"/>
  </r>
  <r>
    <d v="2019-02-26T19:00:00"/>
    <x v="0"/>
    <d v="1899-12-30T19:00:00"/>
    <x v="2"/>
    <s v="Lawanda Noyes"/>
    <x v="1"/>
    <x v="1"/>
    <n v="5"/>
    <s v="Encounter with Lawanda Noyes about New Account notes, notes, notes, notes, notes, notes, notes, notes, notes, notes, notes, notes, notes, notes…"/>
  </r>
  <r>
    <d v="2019-02-27T14:00:00"/>
    <x v="1"/>
    <d v="1899-12-30T14:00:00"/>
    <x v="9"/>
    <s v="Tamisha Weed"/>
    <x v="4"/>
    <x v="1"/>
    <n v="5"/>
    <s v="Encounter with Tamisha Weed about Legal Issue notes, notes, notes, notes, notes, notes, notes, notes, notes, notes, notes, notes, notes, notes…"/>
  </r>
  <r>
    <d v="2019-02-27T14:50:00"/>
    <x v="1"/>
    <d v="1899-12-30T14:50:00"/>
    <x v="9"/>
    <s v="Laverna Paxton"/>
    <x v="3"/>
    <x v="0"/>
    <n v="15"/>
    <s v="Encounter with Laverna Paxton about Return Issue notes, notes, notes, notes, notes, notes, notes, notes, notes, notes, notes, notes, notes, notes…"/>
  </r>
  <r>
    <d v="2019-02-27T14:10:00"/>
    <x v="1"/>
    <d v="1899-12-30T14:10:00"/>
    <x v="9"/>
    <s v="Rey Tackett"/>
    <x v="0"/>
    <x v="0"/>
    <n v="5"/>
    <s v="Encounter with Rey Tackett about Compromised Account Issue notes, notes, notes, notes, notes, notes, notes, notes, notes, notes, notes, notes, notes, notes…"/>
  </r>
  <r>
    <d v="2019-02-27T16:35:00"/>
    <x v="1"/>
    <d v="1899-12-30T16:35:00"/>
    <x v="4"/>
    <s v="Santos Farris"/>
    <x v="8"/>
    <x v="2"/>
    <n v="40"/>
    <s v="Encounter with Santos Farris about Accident notes, notes, notes, notes, notes, notes, notes, notes, notes, notes, notes, notes, notes, notes…"/>
  </r>
  <r>
    <d v="2019-02-28T11:00:00"/>
    <x v="3"/>
    <d v="1899-12-30T11:00:00"/>
    <x v="0"/>
    <s v="Hiedi Funk"/>
    <x v="4"/>
    <x v="2"/>
    <n v="45"/>
    <s v="Encounter with Hiedi Funk about Legal Issue notes, notes, notes, notes, notes, notes, notes, notes, notes, notes, notes, notes, notes, notes…"/>
  </r>
  <r>
    <d v="2019-02-28T11:45:00"/>
    <x v="3"/>
    <d v="1899-12-30T11:45:00"/>
    <x v="0"/>
    <s v="Tobias Willett"/>
    <x v="4"/>
    <x v="2"/>
    <n v="5"/>
    <s v="Encounter with Tobias Willett about Legal Issue notes, notes, notes, notes, notes, notes, notes, notes, notes, notes, notes, notes, notes, notes…"/>
  </r>
  <r>
    <d v="2019-02-28T14:30:00"/>
    <x v="3"/>
    <d v="1899-12-30T14:30:00"/>
    <x v="9"/>
    <s v="Jimmie Thorne"/>
    <x v="9"/>
    <x v="2"/>
    <n v="25"/>
    <s v="Encounter with Jimmie Thorne about Medical Issue notes, notes, notes, notes, notes, notes, notes, notes, notes, notes, notes, notes, notes, notes…"/>
  </r>
  <r>
    <d v="2019-03-01T11:00:00"/>
    <x v="2"/>
    <d v="1899-12-30T11:00:00"/>
    <x v="0"/>
    <s v="Ellis Sheldon"/>
    <x v="1"/>
    <x v="2"/>
    <n v="35"/>
    <s v="Encounter with Ellis Sheldon about New Account notes, notes, notes, notes, notes, notes, notes, notes, notes, notes, notes, notes, notes, notes…"/>
  </r>
  <r>
    <d v="2019-03-01T11:30:00"/>
    <x v="2"/>
    <d v="1899-12-30T11:30:00"/>
    <x v="0"/>
    <s v="Gearldine Vetter"/>
    <x v="1"/>
    <x v="2"/>
    <n v="45"/>
    <s v="Encounter with Gearldine Vetter about New Account notes, notes, notes, notes, notes, notes, notes, notes, notes, notes, notes, notes, notes, notes…"/>
  </r>
  <r>
    <d v="2019-03-01T16:23:00"/>
    <x v="2"/>
    <d v="1899-12-30T16:23:00"/>
    <x v="4"/>
    <s v="Justa Tinsley"/>
    <x v="1"/>
    <x v="0"/>
    <n v="5"/>
    <s v="Encounter with Justa Tinsley about New Account notes, notes, notes, notes, notes, notes, notes, notes, notes, notes, notes, notes, notes, notes…"/>
  </r>
  <r>
    <d v="2019-03-01T17:30:00"/>
    <x v="2"/>
    <d v="1899-12-30T17:30:00"/>
    <x v="1"/>
    <s v="Arianna Trent"/>
    <x v="1"/>
    <x v="2"/>
    <n v="55"/>
    <s v="Encounter with Arianna Trent about New Account notes, notes, notes, notes, notes, notes, notes, notes, notes, notes, notes, notes, notes, notes…"/>
  </r>
  <r>
    <d v="2019-03-02T10:00:00"/>
    <x v="4"/>
    <d v="1899-12-30T10:00:00"/>
    <x v="11"/>
    <s v="Margeret Leon"/>
    <x v="7"/>
    <x v="2"/>
    <n v="65"/>
    <s v="Encounter with Margeret Leon about Referral notes, notes, notes, notes, notes, notes, notes, notes, notes, notes, notes, notes, notes, notes…"/>
  </r>
  <r>
    <d v="2019-03-05T15:30:00"/>
    <x v="0"/>
    <d v="1899-12-30T15:30:00"/>
    <x v="3"/>
    <s v="Carlie Burnham"/>
    <x v="6"/>
    <x v="2"/>
    <n v="30"/>
    <s v="Encounter with Carlie Burnham about Suggestion notes, notes, notes, notes, notes, notes, notes, notes, notes, notes, notes, notes, notes, notes…"/>
  </r>
  <r>
    <d v="2019-03-05T10:45:00"/>
    <x v="0"/>
    <d v="1899-12-30T10:45:00"/>
    <x v="6"/>
    <s v="Hiedi Funk"/>
    <x v="4"/>
    <x v="2"/>
    <n v="10"/>
    <s v="Encounter with Hiedi Funk about Legal Issue notes, notes, notes, notes, notes, notes, notes, notes, notes, notes, notes, notes, notes, notes…"/>
  </r>
  <r>
    <d v="2019-03-06T11:21:00"/>
    <x v="1"/>
    <d v="1899-12-30T11:21:00"/>
    <x v="0"/>
    <s v="Carlie Burnham"/>
    <x v="6"/>
    <x v="2"/>
    <n v="20"/>
    <s v="Encounter with Carlie Burnham about Suggestion notes, notes, notes, notes, notes, notes, notes, notes, notes, notes, notes, notes, notes, notes…"/>
  </r>
  <r>
    <d v="2019-03-06T17:30:00"/>
    <x v="1"/>
    <d v="1899-12-30T17:30:00"/>
    <x v="1"/>
    <s v="Kymberly Plante"/>
    <x v="5"/>
    <x v="2"/>
    <n v="20"/>
    <s v="Encounter with Kymberly Plante about Positive Feedback notes, notes, notes, notes, notes, notes, notes, notes, notes, notes, notes, notes, notes, notes…"/>
  </r>
  <r>
    <d v="2019-03-06T18:00:00"/>
    <x v="1"/>
    <d v="1899-12-30T18:00:00"/>
    <x v="2"/>
    <s v="Solange Sanborn"/>
    <x v="1"/>
    <x v="2"/>
    <n v="25"/>
    <s v="Encounter with Solange Sanborn about New Account notes, notes, notes, notes, notes, notes, notes, notes, notes, notes, notes, notes, notes, notes…"/>
  </r>
  <r>
    <d v="2019-03-06T20:25:00"/>
    <x v="1"/>
    <d v="1899-12-30T20:25:00"/>
    <x v="14"/>
    <s v="Deb Khan"/>
    <x v="1"/>
    <x v="0"/>
    <n v="5"/>
    <s v="Encounter with Deb Khan about New Account notes, notes, notes, notes, notes, notes, notes, notes, notes, notes, notes, notes, notes, notes…"/>
  </r>
  <r>
    <d v="2019-03-06T20:30:00"/>
    <x v="1"/>
    <d v="1899-12-30T20:30:00"/>
    <x v="14"/>
    <s v="Chiquita Montague"/>
    <x v="1"/>
    <x v="0"/>
    <n v="10"/>
    <s v="Encounter with Chiquita Montague about New Account notes, notes, notes, notes, notes, notes, notes, notes, notes, notes, notes, notes, notes, notes…"/>
  </r>
  <r>
    <d v="2019-03-06T20:40:00"/>
    <x v="1"/>
    <d v="1899-12-30T20:40:00"/>
    <x v="14"/>
    <s v="Gino Hanley"/>
    <x v="5"/>
    <x v="1"/>
    <n v="3"/>
    <s v="Encounter with Gino Hanley about Positive Feedback notes, notes, notes, notes, notes, notes, notes, notes, notes, notes, notes, notes, notes, notes…"/>
  </r>
  <r>
    <d v="2019-03-07T10:00:00"/>
    <x v="3"/>
    <d v="1899-12-30T10:00:00"/>
    <x v="11"/>
    <s v="Carlie Burnham"/>
    <x v="6"/>
    <x v="0"/>
    <n v="2"/>
    <s v="Encounter with Carlie Burnham about Suggestion notes, notes, notes, notes, notes, notes, notes, notes, notes, notes, notes, notes, notes, notes…"/>
  </r>
  <r>
    <d v="2019-03-07T14:41:00"/>
    <x v="3"/>
    <d v="1899-12-30T14:41:00"/>
    <x v="9"/>
    <s v="Tobias Willett"/>
    <x v="4"/>
    <x v="0"/>
    <n v="5"/>
    <s v="Encounter with Tobias Willett about Legal Issue notes, notes, notes, notes, notes, notes, notes, notes, notes, notes, notes, notes, notes, notes…"/>
  </r>
  <r>
    <d v="2019-03-07T15:57:00"/>
    <x v="3"/>
    <d v="1899-12-30T15:57:00"/>
    <x v="3"/>
    <s v="Margeret Leon"/>
    <x v="7"/>
    <x v="2"/>
    <n v="25"/>
    <s v="Encounter with Margeret Leon about Referral notes, notes, notes, notes, notes, notes, notes, notes, notes, notes, notes, notes, notes, notes…"/>
  </r>
  <r>
    <d v="2019-03-08T11:00:00"/>
    <x v="2"/>
    <d v="1899-12-30T11:00:00"/>
    <x v="0"/>
    <s v="Adan Coward"/>
    <x v="0"/>
    <x v="2"/>
    <n v="10"/>
    <s v="Encounter with Adan Coward about Compromised Account Issue notes, notes, notes, notes, notes, notes, notes, notes, notes, notes, notes, notes, notes, notes…"/>
  </r>
  <r>
    <d v="2019-03-08T12:00:00"/>
    <x v="2"/>
    <d v="1899-12-30T12:00:00"/>
    <x v="10"/>
    <s v="Tobias Willett"/>
    <x v="4"/>
    <x v="2"/>
    <n v="55"/>
    <s v="Encounter with Tobias Willett about Legal Issue notes, notes, notes, notes, notes, notes, notes, notes, notes, notes, notes, notes, notes, notes…"/>
  </r>
  <r>
    <d v="2019-03-08T16:14:00"/>
    <x v="2"/>
    <d v="1899-12-30T16:14:00"/>
    <x v="4"/>
    <s v="Mozelle Sanford"/>
    <x v="4"/>
    <x v="0"/>
    <n v="5"/>
    <s v="Encounter with Mozelle Sanford about Legal Issue notes, notes, notes, notes, notes, notes, notes, notes, notes, notes, notes, notes, notes, notes…"/>
  </r>
  <r>
    <d v="2019-03-13T11:58:00"/>
    <x v="1"/>
    <d v="1899-12-30T11:58:00"/>
    <x v="0"/>
    <s v="Santos Farris"/>
    <x v="8"/>
    <x v="0"/>
    <n v="10"/>
    <s v="Encounter with Santos Farris about Accident notes, notes, notes, notes, notes, notes, notes, notes, notes, notes, notes, notes, notes, notes…"/>
  </r>
  <r>
    <d v="2019-03-13T18:08:00"/>
    <x v="1"/>
    <d v="1899-12-30T18:08:00"/>
    <x v="2"/>
    <s v="Amado Elder"/>
    <x v="4"/>
    <x v="1"/>
    <n v="5"/>
    <s v="Encounter with Amado Elder about Legal Issue notes, notes, notes, notes, notes, notes, notes, notes, notes, notes, notes, notes, notes, notes…"/>
  </r>
  <r>
    <d v="2019-03-13T18:11:00"/>
    <x v="1"/>
    <d v="1899-12-30T18:11:00"/>
    <x v="2"/>
    <s v="Hien Stuart"/>
    <x v="1"/>
    <x v="1"/>
    <n v="2"/>
    <s v="Encounter with Hien Stuart about New Account notes, notes, notes, notes, notes, notes, notes, notes, notes, notes, notes, notes, notes, notes…"/>
  </r>
  <r>
    <d v="2019-03-14T09:40:00"/>
    <x v="3"/>
    <d v="1899-12-30T09:40:00"/>
    <x v="11"/>
    <s v="Amado Elder"/>
    <x v="4"/>
    <x v="1"/>
    <n v="5"/>
    <s v="Encounter with Amado Elder about Legal Issue notes, notes, notes, notes, notes, notes, notes, notes, notes, notes, notes, notes, notes, notes…"/>
  </r>
  <r>
    <d v="2019-03-15T11:02:00"/>
    <x v="2"/>
    <d v="1899-12-30T11:02:00"/>
    <x v="0"/>
    <s v="Gearldine Vetter"/>
    <x v="6"/>
    <x v="0"/>
    <n v="15"/>
    <s v="Encounter with Gearldine Vetter about Suggestion notes, notes, notes, notes, notes, notes, notes, notes, notes, notes, notes, notes, notes, notes…"/>
  </r>
  <r>
    <d v="2019-03-15T14:00:00"/>
    <x v="2"/>
    <d v="1899-12-30T14:00:00"/>
    <x v="9"/>
    <s v="Adan Coward"/>
    <x v="4"/>
    <x v="2"/>
    <n v="90"/>
    <s v="Encounter with Adan Coward about Legal Issue notes, notes, notes, notes, notes, notes, notes, notes, notes, notes, notes, notes, notes, notes…"/>
  </r>
  <r>
    <d v="2019-03-15T16:15:00"/>
    <x v="2"/>
    <d v="1899-12-30T16:15:00"/>
    <x v="4"/>
    <s v="Gino Hanley"/>
    <x v="7"/>
    <x v="1"/>
    <n v="20"/>
    <s v="Encounter with Gino Hanley about Referral notes, notes, notes, notes, notes, notes, notes, notes, notes, notes, notes, notes, notes, notes…"/>
  </r>
  <r>
    <d v="2019-03-15T17:45:00"/>
    <x v="2"/>
    <d v="1899-12-30T17:45:00"/>
    <x v="1"/>
    <s v="Dino Lim"/>
    <x v="0"/>
    <x v="1"/>
    <n v="5"/>
    <s v="Encounter with Dino Lim about Compromised Account Issue notes, notes, notes, notes, notes, notes, notes, notes, notes, notes, notes, notes, notes, notes…"/>
  </r>
  <r>
    <d v="2019-03-16T14:15:00"/>
    <x v="4"/>
    <d v="1899-12-30T14:15:00"/>
    <x v="9"/>
    <s v="Gerald Washborn"/>
    <x v="4"/>
    <x v="2"/>
    <n v="120"/>
    <s v="Encounter with Gerald Washborn about Legal Issue notes, notes, notes, notes, notes, notes, notes, notes, notes, notes, notes, notes, notes, notes…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s v="Sep"/>
    <x v="0"/>
    <s v="None"/>
    <e v="#N/A"/>
    <e v="#N/A"/>
    <s v="In Store Sales"/>
    <s v="Doublers"/>
    <n v="160.04"/>
  </r>
  <r>
    <d v="2020-07-01T00:00:00"/>
    <s v="Jul"/>
    <x v="1"/>
    <s v="None"/>
    <e v="#N/A"/>
    <e v="#N/A"/>
    <s v="In Store Sales"/>
    <s v="Sunshine"/>
    <n v="40.76"/>
  </r>
  <r>
    <d v="2020-06-02T00:00:00"/>
    <s v="Jun"/>
    <x v="2"/>
    <s v="Festival of Flight"/>
    <n v="75.62"/>
    <e v="#N/A"/>
    <s v="E-mail Coupon"/>
    <s v="Crested Beaut"/>
    <n v="75.62"/>
  </r>
  <r>
    <d v="2020-05-15T00:00:00"/>
    <s v="May"/>
    <x v="3"/>
    <s v="None"/>
    <e v="#N/A"/>
    <e v="#N/A"/>
    <s v="Web Site Sales"/>
    <s v="Quad"/>
    <n v="99.29"/>
  </r>
  <r>
    <d v="2020-05-17T00:00:00"/>
    <s v="May"/>
    <x v="4"/>
    <s v="None"/>
    <e v="#N/A"/>
    <e v="#N/A"/>
    <s v="In Store Sales"/>
    <s v="Carlota"/>
    <n v="46.25"/>
  </r>
  <r>
    <d v="2020-06-10T00:00:00"/>
    <s v="Jun"/>
    <x v="5"/>
    <s v="Festival of Flight"/>
    <n v="28.28"/>
    <e v="#N/A"/>
    <s v="In Store Sales"/>
    <s v="Majectic Beaut"/>
    <n v="28.28"/>
  </r>
  <r>
    <d v="2020-05-03T00:00:00"/>
    <s v="May"/>
    <x v="6"/>
    <s v="None"/>
    <e v="#N/A"/>
    <e v="#N/A"/>
    <s v="In Store Sales"/>
    <s v="Sunset"/>
    <n v="71.86"/>
  </r>
  <r>
    <d v="2020-05-13T00:00:00"/>
    <s v="May"/>
    <x v="3"/>
    <s v="None"/>
    <e v="#N/A"/>
    <e v="#N/A"/>
    <s v="Web Site Sales"/>
    <s v="Carlota"/>
    <n v="46.1"/>
  </r>
  <r>
    <d v="2020-09-02T00:00:00"/>
    <s v="Sep"/>
    <x v="7"/>
    <s v="None"/>
    <e v="#N/A"/>
    <e v="#N/A"/>
    <s v="Web Site Sales"/>
    <s v="Bellen"/>
    <n v="23.25"/>
  </r>
  <r>
    <d v="2020-07-03T00:00:00"/>
    <s v="Jul"/>
    <x v="1"/>
    <s v="None"/>
    <e v="#N/A"/>
    <e v="#N/A"/>
    <s v="Web Site Sales"/>
    <s v="Sunbell"/>
    <n v="50.9"/>
  </r>
  <r>
    <d v="2020-06-04T00:00:00"/>
    <s v="Jun"/>
    <x v="2"/>
    <s v="Festival of Flight"/>
    <n v="66.849999999999994"/>
    <e v="#N/A"/>
    <s v="In Store Sales"/>
    <s v="Quad"/>
    <n v="66.849999999999994"/>
  </r>
  <r>
    <d v="2020-09-01T00:00:00"/>
    <s v="Sep"/>
    <x v="7"/>
    <s v="None"/>
    <e v="#N/A"/>
    <e v="#N/A"/>
    <s v="Web Site Sales"/>
    <s v="Sunset"/>
    <n v="24.68"/>
  </r>
  <r>
    <d v="2020-09-10T00:00:00"/>
    <s v="Sep"/>
    <x v="8"/>
    <s v="None"/>
    <e v="#N/A"/>
    <e v="#N/A"/>
    <s v="Web Site Sales"/>
    <s v="Carlota"/>
    <n v="89"/>
  </r>
  <r>
    <d v="2020-05-21T00:00:00"/>
    <s v="May"/>
    <x v="4"/>
    <s v="None"/>
    <e v="#N/A"/>
    <e v="#N/A"/>
    <s v="Web Site Sales"/>
    <s v="Quad"/>
    <n v="68.25"/>
  </r>
  <r>
    <d v="2020-07-26T00:00:00"/>
    <s v="Jul"/>
    <x v="9"/>
    <s v="None"/>
    <e v="#N/A"/>
    <e v="#N/A"/>
    <s v="In Store Sales"/>
    <s v="Sunshine"/>
    <n v="20.88"/>
  </r>
  <r>
    <d v="2020-05-12T00:00:00"/>
    <s v="May"/>
    <x v="3"/>
    <s v="None"/>
    <e v="#N/A"/>
    <e v="#N/A"/>
    <s v="Web Site Sales"/>
    <s v="Sunbell"/>
    <n v="24.75"/>
  </r>
  <r>
    <d v="2020-05-12T00:00:00"/>
    <s v="May"/>
    <x v="3"/>
    <s v="None"/>
    <e v="#N/A"/>
    <e v="#N/A"/>
    <s v="Web Site Sales"/>
    <s v="Doublers"/>
    <n v="80.95"/>
  </r>
  <r>
    <d v="2020-07-29T00:00:00"/>
    <s v="Jul"/>
    <x v="9"/>
    <s v="None"/>
    <e v="#N/A"/>
    <e v="#N/A"/>
    <s v="Web Site Sales"/>
    <s v="Quad"/>
    <n v="306.04000000000002"/>
  </r>
  <r>
    <d v="2020-05-18T00:00:00"/>
    <s v="May"/>
    <x v="4"/>
    <s v="None"/>
    <e v="#N/A"/>
    <e v="#N/A"/>
    <s v="Web Site Sales"/>
    <s v="Sunshine"/>
    <n v="20.010000000000002"/>
  </r>
  <r>
    <d v="2020-06-30T00:00:00"/>
    <s v="Jun"/>
    <x v="1"/>
    <s v="None"/>
    <e v="#N/A"/>
    <e v="#N/A"/>
    <s v="Web Site Sales"/>
    <s v="Carlota"/>
    <n v="69.849999999999994"/>
  </r>
  <r>
    <d v="2020-05-29T00:00:00"/>
    <s v="May"/>
    <x v="10"/>
    <s v="None"/>
    <e v="#N/A"/>
    <e v="#N/A"/>
    <s v="In Store Sales"/>
    <s v="Quad"/>
    <n v="99"/>
  </r>
  <r>
    <d v="2020-06-13T00:00:00"/>
    <s v="Jun"/>
    <x v="5"/>
    <s v="Festival of Flight"/>
    <n v="68.39"/>
    <e v="#N/A"/>
    <s v="In Store Sales"/>
    <s v="Quad"/>
    <n v="68.39"/>
  </r>
  <r>
    <d v="2020-07-16T00:00:00"/>
    <s v="Jul"/>
    <x v="11"/>
    <s v="None"/>
    <e v="#N/A"/>
    <e v="#N/A"/>
    <s v="Web Site Sales"/>
    <s v="FlatTop"/>
    <n v="28.92"/>
  </r>
  <r>
    <d v="2020-07-29T00:00:00"/>
    <s v="Jul"/>
    <x v="9"/>
    <s v="None"/>
    <e v="#N/A"/>
    <e v="#N/A"/>
    <s v="In Store Sales"/>
    <s v="Carlota"/>
    <n v="46.85"/>
  </r>
  <r>
    <d v="2020-09-11T00:00:00"/>
    <s v="Sep"/>
    <x v="8"/>
    <s v="None"/>
    <e v="#N/A"/>
    <e v="#N/A"/>
    <s v="Web Site Sales"/>
    <s v="Aspen"/>
    <n v="479.13"/>
  </r>
  <r>
    <d v="2020-06-10T00:00:00"/>
    <s v="Jun"/>
    <x v="5"/>
    <s v="Festival of Flight"/>
    <n v="47.35"/>
    <e v="#N/A"/>
    <s v="Web Site Sales"/>
    <s v="Sunset"/>
    <n v="47.35"/>
  </r>
  <r>
    <d v="2020-05-18T00:00:00"/>
    <s v="May"/>
    <x v="4"/>
    <s v="None"/>
    <e v="#N/A"/>
    <e v="#N/A"/>
    <s v="Web Site Sales"/>
    <s v="Sunbell"/>
    <n v="75.91"/>
  </r>
  <r>
    <d v="2020-06-28T00:00:00"/>
    <s v="Jun"/>
    <x v="1"/>
    <s v="None"/>
    <e v="#N/A"/>
    <e v="#N/A"/>
    <s v="Web Site Sales"/>
    <s v="Sunshine"/>
    <n v="60.4"/>
  </r>
  <r>
    <d v="2020-06-14T00:00:00"/>
    <s v="Jun"/>
    <x v="12"/>
    <s v="Festival of Flight"/>
    <n v="48.59"/>
    <e v="#N/A"/>
    <s v="Web Site Sales"/>
    <s v="Sunbell"/>
    <n v="48.59"/>
  </r>
  <r>
    <d v="2020-07-08T00:00:00"/>
    <s v="Jul"/>
    <x v="13"/>
    <s v="None"/>
    <e v="#N/A"/>
    <e v="#N/A"/>
    <s v="Web Site Sales"/>
    <s v="Sunbell"/>
    <n v="23.48"/>
  </r>
  <r>
    <d v="2020-05-07T00:00:00"/>
    <s v="May"/>
    <x v="6"/>
    <s v="None"/>
    <e v="#N/A"/>
    <e v="#N/A"/>
    <s v="In Store Sales"/>
    <s v="Aspen"/>
    <n v="20.72"/>
  </r>
  <r>
    <d v="2020-07-28T00:00:00"/>
    <s v="Jul"/>
    <x v="9"/>
    <s v="None"/>
    <e v="#N/A"/>
    <e v="#N/A"/>
    <s v="Web Site Sales"/>
    <s v="Sunshine"/>
    <n v="60.73"/>
  </r>
  <r>
    <d v="2020-05-10T00:00:00"/>
    <s v="May"/>
    <x v="3"/>
    <s v="None"/>
    <e v="#N/A"/>
    <e v="#N/A"/>
    <s v="Web Site Sales"/>
    <s v="Majectic Beaut"/>
    <n v="413.97"/>
  </r>
  <r>
    <d v="2020-07-08T00:00:00"/>
    <s v="Jul"/>
    <x v="13"/>
    <s v="None"/>
    <e v="#N/A"/>
    <e v="#N/A"/>
    <s v="Web Site Sales"/>
    <s v="Sunshine"/>
    <n v="40.6"/>
  </r>
  <r>
    <d v="2020-05-31T00:00:00"/>
    <s v="May"/>
    <x v="2"/>
    <s v="Festival of Flight"/>
    <n v="57.14"/>
    <e v="#N/A"/>
    <s v="Web Site Sales"/>
    <s v="Sunshine"/>
    <n v="57.14"/>
  </r>
  <r>
    <d v="2020-09-03T00:00:00"/>
    <s v="Sep"/>
    <x v="7"/>
    <s v="None"/>
    <e v="#N/A"/>
    <e v="#N/A"/>
    <s v="E-mail Coupon"/>
    <s v="FlatTop"/>
    <n v="83.12"/>
  </r>
  <r>
    <d v="2020-07-18T00:00:00"/>
    <s v="Jul"/>
    <x v="11"/>
    <s v="None"/>
    <e v="#N/A"/>
    <e v="#N/A"/>
    <s v="E-mail Coupon"/>
    <s v="Crested Beaut"/>
    <n v="72.02"/>
  </r>
  <r>
    <d v="2020-09-12T00:00:00"/>
    <s v="Sep"/>
    <x v="8"/>
    <s v="None"/>
    <e v="#N/A"/>
    <e v="#N/A"/>
    <s v="E-mail Coupon"/>
    <s v="Aspen"/>
    <n v="80.27"/>
  </r>
  <r>
    <d v="2020-09-06T00:00:00"/>
    <s v="Sep"/>
    <x v="8"/>
    <s v="None"/>
    <e v="#N/A"/>
    <e v="#N/A"/>
    <s v="E-mail Coupon"/>
    <s v="Sunshine"/>
    <n v="60.95"/>
  </r>
  <r>
    <d v="2020-05-11T00:00:00"/>
    <s v="May"/>
    <x v="3"/>
    <s v="None"/>
    <e v="#N/A"/>
    <e v="#N/A"/>
    <s v="In Store Sales"/>
    <s v="Carlota"/>
    <n v="23.07"/>
  </r>
  <r>
    <d v="2020-06-13T00:00:00"/>
    <s v="Jun"/>
    <x v="5"/>
    <s v="Festival of Flight"/>
    <n v="60.63"/>
    <e v="#N/A"/>
    <s v="In Store Sales"/>
    <s v="Sunshine"/>
    <n v="60.63"/>
  </r>
  <r>
    <d v="2020-07-14T00:00:00"/>
    <s v="Jul"/>
    <x v="11"/>
    <s v="None"/>
    <e v="#N/A"/>
    <e v="#N/A"/>
    <s v="Web Site Sales"/>
    <s v="Aspen"/>
    <n v="40.43"/>
  </r>
  <r>
    <d v="2020-07-27T00:00:00"/>
    <s v="Jul"/>
    <x v="9"/>
    <s v="None"/>
    <e v="#N/A"/>
    <e v="#N/A"/>
    <s v="In Store Sales"/>
    <s v="Sunshine"/>
    <n v="40.340000000000003"/>
  </r>
  <r>
    <d v="2020-07-14T00:00:00"/>
    <s v="Jul"/>
    <x v="11"/>
    <s v="None"/>
    <e v="#N/A"/>
    <e v="#N/A"/>
    <s v="In Store Sales"/>
    <s v="Sunshine"/>
    <n v="19.05"/>
  </r>
  <r>
    <d v="2020-05-18T00:00:00"/>
    <s v="May"/>
    <x v="4"/>
    <s v="None"/>
    <e v="#N/A"/>
    <e v="#N/A"/>
    <s v="E-mail Coupon"/>
    <s v="Sunshine"/>
    <n v="40.36"/>
  </r>
  <r>
    <d v="2020-06-27T00:00:00"/>
    <s v="Jun"/>
    <x v="14"/>
    <s v="Festival of Flight"/>
    <n v="90.41"/>
    <e v="#N/A"/>
    <s v="Web Site Sales"/>
    <s v="Majectic Beaut"/>
    <n v="90.41"/>
  </r>
  <r>
    <d v="2020-09-07T00:00:00"/>
    <s v="Sep"/>
    <x v="8"/>
    <s v="None"/>
    <e v="#N/A"/>
    <e v="#N/A"/>
    <s v="E-mail Coupon"/>
    <s v="Carlota"/>
    <n v="23.46"/>
  </r>
  <r>
    <d v="2020-07-24T00:00:00"/>
    <s v="Jul"/>
    <x v="15"/>
    <s v="None"/>
    <e v="#N/A"/>
    <e v="#N/A"/>
    <s v="Web Site Sales"/>
    <s v="Crested Beaut"/>
    <n v="46.27"/>
  </r>
  <r>
    <d v="2020-09-17T00:00:00"/>
    <s v="Sep"/>
    <x v="0"/>
    <s v="None"/>
    <e v="#N/A"/>
    <e v="#N/A"/>
    <s v="In Store Sales"/>
    <s v="FlatTop"/>
    <n v="83.46"/>
  </r>
  <r>
    <d v="2020-06-09T00:00:00"/>
    <s v="Jun"/>
    <x v="5"/>
    <s v="Festival of Flight"/>
    <n v="50.34"/>
    <e v="#N/A"/>
    <s v="Web Site Sales"/>
    <s v="Sunbell"/>
    <n v="50.34"/>
  </r>
  <r>
    <d v="2020-07-21T00:00:00"/>
    <s v="Jul"/>
    <x v="15"/>
    <s v="None"/>
    <e v="#N/A"/>
    <e v="#N/A"/>
    <s v="In Store Sales"/>
    <s v="Bellen"/>
    <n v="46.37"/>
  </r>
  <r>
    <d v="2020-05-26T00:00:00"/>
    <s v="May"/>
    <x v="10"/>
    <s v="None"/>
    <e v="#N/A"/>
    <e v="#N/A"/>
    <s v="Web Site Sales"/>
    <s v="Carlota"/>
    <n v="23.79"/>
  </r>
  <r>
    <d v="2020-07-25T00:00:00"/>
    <s v="Jul"/>
    <x v="15"/>
    <s v="None"/>
    <e v="#N/A"/>
    <e v="#N/A"/>
    <s v="Web Site Sales"/>
    <s v="FlatTop"/>
    <n v="28.04"/>
  </r>
  <r>
    <d v="2020-05-21T00:00:00"/>
    <s v="May"/>
    <x v="4"/>
    <s v="None"/>
    <e v="#N/A"/>
    <e v="#N/A"/>
    <s v="Web Site Sales"/>
    <s v="Crested Beaut"/>
    <n v="251.68"/>
  </r>
  <r>
    <d v="2020-06-24T00:00:00"/>
    <s v="Jun"/>
    <x v="14"/>
    <s v="Festival of Flight"/>
    <n v="68.900000000000006"/>
    <e v="#N/A"/>
    <s v="Web Site Sales"/>
    <s v="Quad"/>
    <n v="68.900000000000006"/>
  </r>
  <r>
    <d v="2020-09-10T00:00:00"/>
    <s v="Sep"/>
    <x v="8"/>
    <s v="None"/>
    <e v="#N/A"/>
    <e v="#N/A"/>
    <s v="In Store Sales"/>
    <s v="Doublers"/>
    <n v="160.76"/>
  </r>
  <r>
    <d v="2020-09-05T00:00:00"/>
    <s v="Sep"/>
    <x v="7"/>
    <s v="None"/>
    <e v="#N/A"/>
    <e v="#N/A"/>
    <s v="Web Site Sales"/>
    <s v="Sunshine"/>
    <n v="60.3"/>
  </r>
  <r>
    <d v="2020-06-27T00:00:00"/>
    <s v="Jun"/>
    <x v="14"/>
    <s v="Festival of Flight"/>
    <n v="50.12"/>
    <e v="#N/A"/>
    <s v="Web Site Sales"/>
    <s v="Sunbell"/>
    <n v="50.12"/>
  </r>
  <r>
    <d v="2020-06-29T00:00:00"/>
    <s v="Jun"/>
    <x v="1"/>
    <s v="None"/>
    <e v="#N/A"/>
    <e v="#N/A"/>
    <s v="In Store Sales"/>
    <s v="FlatTop"/>
    <n v="470.63"/>
  </r>
  <r>
    <d v="2020-05-26T00:00:00"/>
    <s v="May"/>
    <x v="10"/>
    <s v="None"/>
    <e v="#N/A"/>
    <e v="#N/A"/>
    <s v="E-mail Coupon"/>
    <s v="Quad"/>
    <n v="68.45"/>
  </r>
  <r>
    <d v="2020-09-22T00:00:00"/>
    <s v="Sep"/>
    <x v="16"/>
    <s v="None"/>
    <e v="#N/A"/>
    <e v="#N/A"/>
    <s v="In Store Sales"/>
    <s v="Sunbell"/>
    <n v="342.28"/>
  </r>
  <r>
    <d v="2020-09-29T00:00:00"/>
    <s v="Sep"/>
    <x v="17"/>
    <s v="None"/>
    <e v="#N/A"/>
    <e v="#N/A"/>
    <s v="In Store Sales"/>
    <s v="Majectic Beaut"/>
    <n v="29.19"/>
  </r>
  <r>
    <d v="2020-07-08T00:00:00"/>
    <s v="Jul"/>
    <x v="13"/>
    <s v="None"/>
    <e v="#N/A"/>
    <e v="#N/A"/>
    <s v="In Store Sales"/>
    <s v="Bellen"/>
    <n v="46.92"/>
  </r>
  <r>
    <d v="2020-09-09T00:00:00"/>
    <s v="Sep"/>
    <x v="8"/>
    <s v="None"/>
    <e v="#N/A"/>
    <e v="#N/A"/>
    <s v="Web Site Sales"/>
    <s v="Bellen"/>
    <n v="23.44"/>
  </r>
  <r>
    <d v="2020-07-27T00:00:00"/>
    <s v="Jul"/>
    <x v="9"/>
    <s v="None"/>
    <e v="#N/A"/>
    <e v="#N/A"/>
    <s v="In Store Sales"/>
    <s v="Sunbell"/>
    <n v="48.2"/>
  </r>
  <r>
    <d v="2020-09-25T00:00:00"/>
    <s v="Sep"/>
    <x v="16"/>
    <s v="None"/>
    <e v="#N/A"/>
    <e v="#N/A"/>
    <s v="Web Site Sales"/>
    <s v="V-Rang"/>
    <n v="57.84"/>
  </r>
  <r>
    <d v="2020-05-15T00:00:00"/>
    <s v="May"/>
    <x v="3"/>
    <s v="None"/>
    <e v="#N/A"/>
    <e v="#N/A"/>
    <s v="Web Site Sales"/>
    <s v="Aspen"/>
    <n v="42.01"/>
  </r>
  <r>
    <d v="2020-09-06T00:00:00"/>
    <s v="Sep"/>
    <x v="8"/>
    <s v="None"/>
    <e v="#N/A"/>
    <e v="#N/A"/>
    <s v="Web Site Sales"/>
    <s v="Sunshine"/>
    <n v="40.049999999999997"/>
  </r>
  <r>
    <d v="2020-07-21T00:00:00"/>
    <s v="Jul"/>
    <x v="15"/>
    <s v="None"/>
    <e v="#N/A"/>
    <e v="#N/A"/>
    <s v="E-mail Coupon"/>
    <s v="Bellen"/>
    <n v="23.92"/>
  </r>
  <r>
    <d v="2020-07-24T00:00:00"/>
    <s v="Jul"/>
    <x v="15"/>
    <s v="None"/>
    <e v="#N/A"/>
    <e v="#N/A"/>
    <s v="E-mail Coupon"/>
    <s v="Carlota"/>
    <n v="92.84"/>
  </r>
  <r>
    <d v="2020-07-20T00:00:00"/>
    <s v="Jul"/>
    <x v="15"/>
    <s v="None"/>
    <e v="#N/A"/>
    <e v="#N/A"/>
    <s v="In Store Sales"/>
    <s v="Bellen"/>
    <n v="69.709999999999994"/>
  </r>
  <r>
    <d v="2020-09-23T00:00:00"/>
    <s v="Sep"/>
    <x v="16"/>
    <s v="None"/>
    <e v="#N/A"/>
    <e v="#N/A"/>
    <s v="E-mail Coupon"/>
    <s v="Quad"/>
    <n v="66.22"/>
  </r>
  <r>
    <d v="2020-07-01T00:00:00"/>
    <s v="Jul"/>
    <x v="1"/>
    <s v="None"/>
    <e v="#N/A"/>
    <e v="#N/A"/>
    <s v="In Store Sales"/>
    <s v="Sunbell"/>
    <n v="24.03"/>
  </r>
  <r>
    <d v="2020-07-08T00:00:00"/>
    <s v="Jul"/>
    <x v="13"/>
    <s v="None"/>
    <e v="#N/A"/>
    <e v="#N/A"/>
    <s v="Web Site Sales"/>
    <s v="FlatTop"/>
    <n v="55.43"/>
  </r>
  <r>
    <d v="2020-09-19T00:00:00"/>
    <s v="Sep"/>
    <x v="0"/>
    <s v="None"/>
    <e v="#N/A"/>
    <e v="#N/A"/>
    <s v="In Store Sales"/>
    <s v="Sunset"/>
    <n v="71.44"/>
  </r>
  <r>
    <d v="2020-05-05T00:00:00"/>
    <s v="May"/>
    <x v="6"/>
    <s v="None"/>
    <e v="#N/A"/>
    <e v="#N/A"/>
    <s v="In Store Sales"/>
    <s v="Carlota"/>
    <n v="22.34"/>
  </r>
  <r>
    <d v="2020-09-02T00:00:00"/>
    <s v="Sep"/>
    <x v="7"/>
    <s v="None"/>
    <e v="#N/A"/>
    <e v="#N/A"/>
    <s v="Web Site Sales"/>
    <s v="Carlota"/>
    <n v="46.86"/>
  </r>
  <r>
    <d v="2020-05-29T00:00:00"/>
    <s v="May"/>
    <x v="10"/>
    <s v="None"/>
    <e v="#N/A"/>
    <e v="#N/A"/>
    <s v="Web Site Sales"/>
    <s v="Majectic Beaut"/>
    <n v="203.87"/>
  </r>
  <r>
    <d v="2020-06-25T00:00:00"/>
    <s v="Jun"/>
    <x v="14"/>
    <s v="Festival of Flight"/>
    <n v="66.62"/>
    <e v="#N/A"/>
    <s v="Web Site Sales"/>
    <s v="Bellen"/>
    <n v="66.62"/>
  </r>
  <r>
    <d v="2020-09-23T00:00:00"/>
    <s v="Sep"/>
    <x v="16"/>
    <s v="None"/>
    <e v="#N/A"/>
    <e v="#N/A"/>
    <s v="E-mail Coupon"/>
    <s v="FlatTop"/>
    <n v="27.14"/>
  </r>
  <r>
    <d v="2020-06-08T00:00:00"/>
    <s v="Jun"/>
    <x v="5"/>
    <s v="Festival of Flight"/>
    <n v="521.16999999999996"/>
    <e v="#N/A"/>
    <s v="In Store Sales"/>
    <s v="Carlota"/>
    <n v="521.16999999999996"/>
  </r>
  <r>
    <d v="2020-05-15T00:00:00"/>
    <s v="May"/>
    <x v="3"/>
    <s v="None"/>
    <e v="#N/A"/>
    <e v="#N/A"/>
    <s v="In Store Sales"/>
    <s v="Sunshine"/>
    <n v="379.16"/>
  </r>
  <r>
    <d v="2020-05-01T00:00:00"/>
    <s v="May"/>
    <x v="18"/>
    <s v="None"/>
    <e v="#N/A"/>
    <e v="#N/A"/>
    <s v="In Store Sales"/>
    <s v="Sunshine"/>
    <n v="40.97"/>
  </r>
  <r>
    <d v="2020-09-10T00:00:00"/>
    <s v="Sep"/>
    <x v="8"/>
    <s v="None"/>
    <e v="#N/A"/>
    <e v="#N/A"/>
    <s v="Web Site Sales"/>
    <s v="Quad"/>
    <n v="102.52"/>
  </r>
  <r>
    <d v="2020-07-09T00:00:00"/>
    <s v="Jul"/>
    <x v="13"/>
    <s v="None"/>
    <e v="#N/A"/>
    <e v="#N/A"/>
    <s v="Web Site Sales"/>
    <s v="Quad"/>
    <n v="33.61"/>
  </r>
  <r>
    <d v="2020-09-24T00:00:00"/>
    <s v="Sep"/>
    <x v="16"/>
    <s v="None"/>
    <e v="#N/A"/>
    <e v="#N/A"/>
    <s v="Web Site Sales"/>
    <s v="Quad"/>
    <n v="99.11"/>
  </r>
  <r>
    <d v="2020-06-25T00:00:00"/>
    <s v="Jun"/>
    <x v="14"/>
    <s v="Festival of Flight"/>
    <n v="57.17"/>
    <e v="#N/A"/>
    <s v="In Store Sales"/>
    <s v="Sunshine"/>
    <n v="57.17"/>
  </r>
  <r>
    <d v="2020-06-25T00:00:00"/>
    <s v="Jun"/>
    <x v="14"/>
    <s v="Festival of Flight"/>
    <n v="24.05"/>
    <e v="#N/A"/>
    <s v="In Store Sales"/>
    <s v="Crested Beaut"/>
    <n v="24.05"/>
  </r>
  <r>
    <d v="2020-09-14T00:00:00"/>
    <s v="Sep"/>
    <x v="0"/>
    <s v="None"/>
    <e v="#N/A"/>
    <e v="#N/A"/>
    <s v="Web Site Sales"/>
    <s v="Bellen"/>
    <n v="69.400000000000006"/>
  </r>
  <r>
    <d v="2020-06-12T00:00:00"/>
    <s v="Jun"/>
    <x v="5"/>
    <s v="Festival of Flight"/>
    <n v="32.81"/>
    <e v="#N/A"/>
    <s v="Web Site Sales"/>
    <s v="Quad"/>
    <n v="32.81"/>
  </r>
  <r>
    <d v="2020-07-20T00:00:00"/>
    <s v="Jul"/>
    <x v="15"/>
    <s v="None"/>
    <e v="#N/A"/>
    <e v="#N/A"/>
    <s v="In Store Sales"/>
    <s v="FlatTop"/>
    <n v="549.70000000000005"/>
  </r>
  <r>
    <d v="2020-06-01T00:00:00"/>
    <s v="Jun"/>
    <x v="2"/>
    <s v="Festival of Flight"/>
    <n v="45.9"/>
    <e v="#N/A"/>
    <s v="In Store Sales"/>
    <s v="Sunset"/>
    <n v="45.9"/>
  </r>
  <r>
    <d v="2020-09-01T00:00:00"/>
    <s v="Sep"/>
    <x v="7"/>
    <s v="None"/>
    <e v="#N/A"/>
    <e v="#N/A"/>
    <s v="E-mail Coupon"/>
    <s v="Sunbell"/>
    <n v="23.95"/>
  </r>
  <r>
    <d v="2020-09-22T00:00:00"/>
    <s v="Sep"/>
    <x v="16"/>
    <s v="None"/>
    <e v="#N/A"/>
    <e v="#N/A"/>
    <s v="Web Site Sales"/>
    <s v="Bellen"/>
    <n v="69.17"/>
  </r>
  <r>
    <d v="2020-07-30T00:00:00"/>
    <s v="Jul"/>
    <x v="9"/>
    <s v="None"/>
    <e v="#N/A"/>
    <e v="#N/A"/>
    <s v="Web Site Sales"/>
    <s v="Bellen"/>
    <n v="46.31"/>
  </r>
  <r>
    <d v="2020-05-17T00:00:00"/>
    <s v="May"/>
    <x v="4"/>
    <s v="None"/>
    <e v="#N/A"/>
    <e v="#N/A"/>
    <s v="Web Site Sales"/>
    <s v="Sunbell"/>
    <n v="48.95"/>
  </r>
  <r>
    <d v="2020-05-24T00:00:00"/>
    <s v="May"/>
    <x v="10"/>
    <s v="None"/>
    <e v="#N/A"/>
    <e v="#N/A"/>
    <s v="In Store Sales"/>
    <s v="Quad"/>
    <n v="34.46"/>
  </r>
  <r>
    <d v="2020-09-09T00:00:00"/>
    <s v="Sep"/>
    <x v="8"/>
    <s v="None"/>
    <e v="#N/A"/>
    <e v="#N/A"/>
    <s v="Web Site Sales"/>
    <s v="Carlota"/>
    <n v="69.760000000000005"/>
  </r>
  <r>
    <d v="2020-07-10T00:00:00"/>
    <s v="Jul"/>
    <x v="13"/>
    <s v="None"/>
    <e v="#N/A"/>
    <e v="#N/A"/>
    <s v="In Store Sales"/>
    <s v="Carlota"/>
    <n v="66.64"/>
  </r>
  <r>
    <d v="2020-05-15T00:00:00"/>
    <s v="May"/>
    <x v="3"/>
    <s v="None"/>
    <e v="#N/A"/>
    <e v="#N/A"/>
    <s v="E-mail Coupon"/>
    <s v="Carlota"/>
    <n v="69.64"/>
  </r>
  <r>
    <d v="2020-09-07T00:00:00"/>
    <s v="Sep"/>
    <x v="8"/>
    <s v="None"/>
    <e v="#N/A"/>
    <e v="#N/A"/>
    <s v="Web Site Sales"/>
    <s v="Crested Beaut"/>
    <n v="69.89"/>
  </r>
  <r>
    <d v="2020-07-08T00:00:00"/>
    <s v="Jul"/>
    <x v="13"/>
    <s v="None"/>
    <e v="#N/A"/>
    <e v="#N/A"/>
    <s v="Web Site Sales"/>
    <s v="Sunshine"/>
    <n v="40.729999999999997"/>
  </r>
  <r>
    <d v="2020-07-21T00:00:00"/>
    <s v="Jul"/>
    <x v="15"/>
    <s v="None"/>
    <e v="#N/A"/>
    <e v="#N/A"/>
    <s v="Web Site Sales"/>
    <s v="Sunshine"/>
    <n v="20.56"/>
  </r>
  <r>
    <d v="2020-05-03T00:00:00"/>
    <s v="May"/>
    <x v="6"/>
    <s v="None"/>
    <e v="#N/A"/>
    <e v="#N/A"/>
    <s v="Web Site Sales"/>
    <s v="Aspen"/>
    <n v="57.98"/>
  </r>
  <r>
    <d v="2020-07-19T00:00:00"/>
    <s v="Jul"/>
    <x v="15"/>
    <s v="None"/>
    <e v="#N/A"/>
    <e v="#N/A"/>
    <s v="Web Site Sales"/>
    <s v="Sunbell"/>
    <n v="48.81"/>
  </r>
  <r>
    <d v="2020-05-05T00:00:00"/>
    <s v="May"/>
    <x v="6"/>
    <s v="None"/>
    <e v="#N/A"/>
    <e v="#N/A"/>
    <s v="Web Site Sales"/>
    <s v="Sunset"/>
    <n v="69"/>
  </r>
  <r>
    <d v="2020-09-11T00:00:00"/>
    <s v="Sep"/>
    <x v="8"/>
    <s v="None"/>
    <e v="#N/A"/>
    <e v="#N/A"/>
    <s v="In Store Sales"/>
    <s v="FlatTop"/>
    <n v="83.52"/>
  </r>
  <r>
    <d v="2020-09-03T00:00:00"/>
    <s v="Sep"/>
    <x v="7"/>
    <s v="None"/>
    <e v="#N/A"/>
    <e v="#N/A"/>
    <s v="In Store Sales"/>
    <s v="Bellen"/>
    <n v="69.739999999999995"/>
  </r>
  <r>
    <d v="2020-09-28T00:00:00"/>
    <s v="Sep"/>
    <x v="17"/>
    <s v="None"/>
    <e v="#N/A"/>
    <e v="#N/A"/>
    <s v="In Store Sales"/>
    <s v="Majectic Beaut"/>
    <n v="58.26"/>
  </r>
  <r>
    <d v="2020-07-19T00:00:00"/>
    <s v="Jul"/>
    <x v="15"/>
    <s v="None"/>
    <e v="#N/A"/>
    <e v="#N/A"/>
    <s v="Web Site Sales"/>
    <s v="Doublers"/>
    <n v="160.72"/>
  </r>
  <r>
    <d v="2020-05-20T00:00:00"/>
    <s v="May"/>
    <x v="4"/>
    <s v="None"/>
    <e v="#N/A"/>
    <e v="#N/A"/>
    <s v="In Store Sales"/>
    <s v="Quad"/>
    <n v="64.069999999999993"/>
  </r>
  <r>
    <d v="2020-07-01T00:00:00"/>
    <s v="Jul"/>
    <x v="1"/>
    <s v="None"/>
    <e v="#N/A"/>
    <e v="#N/A"/>
    <s v="Web Site Sales"/>
    <s v="Bellen"/>
    <n v="23.87"/>
  </r>
  <r>
    <d v="2020-09-09T00:00:00"/>
    <s v="Sep"/>
    <x v="8"/>
    <s v="None"/>
    <e v="#N/A"/>
    <e v="#N/A"/>
    <s v="In Store Sales"/>
    <s v="Sunshine"/>
    <n v="40.08"/>
  </r>
  <r>
    <d v="2020-09-11T00:00:00"/>
    <s v="Sep"/>
    <x v="8"/>
    <s v="None"/>
    <e v="#N/A"/>
    <e v="#N/A"/>
    <s v="Web Site Sales"/>
    <s v="FlatTop"/>
    <n v="83.29"/>
  </r>
  <r>
    <d v="2020-07-27T00:00:00"/>
    <s v="Jul"/>
    <x v="9"/>
    <s v="None"/>
    <e v="#N/A"/>
    <e v="#N/A"/>
    <s v="Web Site Sales"/>
    <s v="Sunset"/>
    <n v="424.31"/>
  </r>
  <r>
    <d v="2020-09-02T00:00:00"/>
    <s v="Sep"/>
    <x v="7"/>
    <s v="None"/>
    <e v="#N/A"/>
    <e v="#N/A"/>
    <s v="E-mail Coupon"/>
    <s v="Crested Beaut"/>
    <n v="24.82"/>
  </r>
  <r>
    <d v="2020-07-03T00:00:00"/>
    <s v="Jul"/>
    <x v="1"/>
    <s v="None"/>
    <e v="#N/A"/>
    <e v="#N/A"/>
    <s v="In Store Sales"/>
    <s v="Carlota"/>
    <n v="66.92"/>
  </r>
  <r>
    <d v="2020-06-11T00:00:00"/>
    <s v="Jun"/>
    <x v="5"/>
    <s v="Festival of Flight"/>
    <n v="48.4"/>
    <e v="#N/A"/>
    <s v="Web Site Sales"/>
    <s v="Sunbell"/>
    <n v="48.4"/>
  </r>
  <r>
    <d v="2020-05-19T00:00:00"/>
    <s v="May"/>
    <x v="4"/>
    <s v="None"/>
    <e v="#N/A"/>
    <e v="#N/A"/>
    <s v="In Store Sales"/>
    <s v="FlatTop"/>
    <n v="83.96"/>
  </r>
  <r>
    <d v="2020-06-25T00:00:00"/>
    <s v="Jun"/>
    <x v="14"/>
    <s v="Festival of Flight"/>
    <n v="342.07"/>
    <e v="#N/A"/>
    <s v="In Store Sales"/>
    <s v="Sunset"/>
    <n v="342.07"/>
  </r>
  <r>
    <d v="2020-06-16T00:00:00"/>
    <s v="Jun"/>
    <x v="12"/>
    <s v="Festival of Flight"/>
    <n v="60.75"/>
    <e v="#N/A"/>
    <s v="Web Site Sales"/>
    <s v="Aspen"/>
    <n v="60.75"/>
  </r>
  <r>
    <d v="2020-07-11T00:00:00"/>
    <s v="Jul"/>
    <x v="13"/>
    <s v="None"/>
    <e v="#N/A"/>
    <e v="#N/A"/>
    <s v="In Store Sales"/>
    <s v="Carlota"/>
    <n v="46.51"/>
  </r>
  <r>
    <d v="2020-06-20T00:00:00"/>
    <s v="Jun"/>
    <x v="12"/>
    <s v="Festival of Flight"/>
    <n v="161.34"/>
    <e v="#N/A"/>
    <s v="Web Site Sales"/>
    <s v="Bellen"/>
    <n v="161.34"/>
  </r>
  <r>
    <d v="2020-05-11T00:00:00"/>
    <s v="May"/>
    <x v="3"/>
    <s v="None"/>
    <e v="#N/A"/>
    <e v="#N/A"/>
    <s v="In Store Sales"/>
    <s v="Carlota"/>
    <n v="69.599999999999994"/>
  </r>
  <r>
    <d v="2020-09-22T00:00:00"/>
    <s v="Sep"/>
    <x v="16"/>
    <s v="None"/>
    <e v="#N/A"/>
    <e v="#N/A"/>
    <s v="Web Site Sales"/>
    <s v="Sunshine"/>
    <n v="20.67"/>
  </r>
  <r>
    <d v="2020-06-10T00:00:00"/>
    <s v="Jun"/>
    <x v="5"/>
    <s v="Festival of Flight"/>
    <n v="46.53"/>
    <e v="#N/A"/>
    <s v="Web Site Sales"/>
    <s v="Bellen"/>
    <n v="46.53"/>
  </r>
  <r>
    <d v="2020-07-21T00:00:00"/>
    <s v="Jul"/>
    <x v="15"/>
    <s v="None"/>
    <e v="#N/A"/>
    <e v="#N/A"/>
    <s v="Web Site Sales"/>
    <s v="Sunbell"/>
    <n v="50.12"/>
  </r>
  <r>
    <d v="2020-09-12T00:00:00"/>
    <s v="Sep"/>
    <x v="8"/>
    <s v="None"/>
    <e v="#N/A"/>
    <e v="#N/A"/>
    <s v="In Store Sales"/>
    <s v="Bellen"/>
    <n v="44.17"/>
  </r>
  <r>
    <d v="2020-07-16T00:00:00"/>
    <s v="Jul"/>
    <x v="11"/>
    <s v="None"/>
    <e v="#N/A"/>
    <e v="#N/A"/>
    <s v="Web Site Sales"/>
    <s v="Carlota"/>
    <n v="69.989999999999995"/>
  </r>
  <r>
    <d v="2020-09-17T00:00:00"/>
    <s v="Sep"/>
    <x v="0"/>
    <s v="None"/>
    <e v="#N/A"/>
    <e v="#N/A"/>
    <s v="Web Site Sales"/>
    <s v="Carlota"/>
    <n v="46.7"/>
  </r>
  <r>
    <d v="2020-05-03T00:00:00"/>
    <s v="May"/>
    <x v="6"/>
    <s v="None"/>
    <e v="#N/A"/>
    <e v="#N/A"/>
    <s v="Web Site Sales"/>
    <s v="Majectic Beaut"/>
    <n v="29.46"/>
  </r>
  <r>
    <d v="2020-05-21T00:00:00"/>
    <s v="May"/>
    <x v="4"/>
    <s v="None"/>
    <e v="#N/A"/>
    <e v="#N/A"/>
    <s v="Web Site Sales"/>
    <s v="Sunset"/>
    <n v="268.61"/>
  </r>
  <r>
    <d v="2020-09-03T00:00:00"/>
    <s v="Sep"/>
    <x v="7"/>
    <s v="None"/>
    <e v="#N/A"/>
    <e v="#N/A"/>
    <s v="In Store Sales"/>
    <s v="Aspen"/>
    <n v="20.57"/>
  </r>
  <r>
    <d v="2020-09-24T00:00:00"/>
    <s v="Sep"/>
    <x v="16"/>
    <s v="None"/>
    <e v="#N/A"/>
    <e v="#N/A"/>
    <s v="E-mail Coupon"/>
    <s v="Quad"/>
    <n v="99.85"/>
  </r>
  <r>
    <d v="2020-06-07T00:00:00"/>
    <s v="Jun"/>
    <x v="5"/>
    <s v="Festival of Flight"/>
    <n v="71.95"/>
    <e v="#N/A"/>
    <s v="In Store Sales"/>
    <s v="Sunset"/>
    <n v="71.95"/>
  </r>
  <r>
    <d v="2020-07-05T00:00:00"/>
    <s v="Jul"/>
    <x v="13"/>
    <s v="None"/>
    <e v="#N/A"/>
    <e v="#N/A"/>
    <s v="Web Site Sales"/>
    <s v="Sunbell"/>
    <n v="25.92"/>
  </r>
  <r>
    <d v="2020-06-14T00:00:00"/>
    <s v="Jun"/>
    <x v="12"/>
    <s v="Festival of Flight"/>
    <n v="60.57"/>
    <e v="#N/A"/>
    <s v="Web Site Sales"/>
    <s v="Majectic Beaut"/>
    <n v="60.57"/>
  </r>
  <r>
    <d v="2020-07-13T00:00:00"/>
    <s v="Jul"/>
    <x v="11"/>
    <s v="None"/>
    <e v="#N/A"/>
    <e v="#N/A"/>
    <s v="Web Site Sales"/>
    <s v="Carlota"/>
    <n v="23.39"/>
  </r>
  <r>
    <d v="2020-09-20T00:00:00"/>
    <s v="Sep"/>
    <x v="16"/>
    <s v="None"/>
    <e v="#N/A"/>
    <e v="#N/A"/>
    <s v="Web Site Sales"/>
    <s v="Sunshine"/>
    <n v="40.57"/>
  </r>
  <r>
    <d v="2020-05-24T00:00:00"/>
    <s v="May"/>
    <x v="10"/>
    <s v="None"/>
    <e v="#N/A"/>
    <e v="#N/A"/>
    <s v="Web Site Sales"/>
    <s v="Carlota"/>
    <n v="44.26"/>
  </r>
  <r>
    <d v="2020-06-29T00:00:00"/>
    <s v="Jun"/>
    <x v="1"/>
    <s v="None"/>
    <e v="#N/A"/>
    <e v="#N/A"/>
    <s v="Web Site Sales"/>
    <s v="Quad"/>
    <n v="264.35000000000002"/>
  </r>
  <r>
    <d v="2020-06-17T00:00:00"/>
    <s v="Jun"/>
    <x v="12"/>
    <s v="Festival of Flight"/>
    <n v="24.55"/>
    <e v="#N/A"/>
    <s v="Web Site Sales"/>
    <s v="Sunbell"/>
    <n v="24.55"/>
  </r>
  <r>
    <d v="2020-05-20T00:00:00"/>
    <s v="May"/>
    <x v="4"/>
    <s v="None"/>
    <e v="#N/A"/>
    <e v="#N/A"/>
    <s v="E-mail Coupon"/>
    <s v="Sunshine"/>
    <n v="20.68"/>
  </r>
  <r>
    <d v="2020-09-16T00:00:00"/>
    <s v="Sep"/>
    <x v="0"/>
    <s v="None"/>
    <e v="#N/A"/>
    <e v="#N/A"/>
    <s v="Web Site Sales"/>
    <s v="Quad"/>
    <n v="99.1"/>
  </r>
  <r>
    <d v="2020-09-24T00:00:00"/>
    <s v="Sep"/>
    <x v="16"/>
    <s v="None"/>
    <e v="#N/A"/>
    <e v="#N/A"/>
    <s v="Web Site Sales"/>
    <s v="Sunshine"/>
    <n v="20.56"/>
  </r>
  <r>
    <d v="2020-05-25T00:00:00"/>
    <s v="May"/>
    <x v="10"/>
    <s v="None"/>
    <e v="#N/A"/>
    <e v="#N/A"/>
    <s v="Web Site Sales"/>
    <s v="Bellen"/>
    <n v="46.58"/>
  </r>
  <r>
    <d v="2020-07-17T00:00:00"/>
    <s v="Jul"/>
    <x v="11"/>
    <s v="None"/>
    <e v="#N/A"/>
    <e v="#N/A"/>
    <s v="Web Site Sales"/>
    <s v="Quad"/>
    <n v="132.68"/>
  </r>
  <r>
    <d v="2020-09-17T00:00:00"/>
    <s v="Sep"/>
    <x v="0"/>
    <s v="None"/>
    <e v="#N/A"/>
    <e v="#N/A"/>
    <s v="Web Site Sales"/>
    <s v="Sunset"/>
    <n v="23.04"/>
  </r>
  <r>
    <d v="2020-07-26T00:00:00"/>
    <s v="Jul"/>
    <x v="9"/>
    <s v="None"/>
    <e v="#N/A"/>
    <e v="#N/A"/>
    <s v="Web Site Sales"/>
    <s v="Carlota"/>
    <n v="46.84"/>
  </r>
  <r>
    <d v="2020-09-02T00:00:00"/>
    <s v="Sep"/>
    <x v="7"/>
    <s v="None"/>
    <e v="#N/A"/>
    <e v="#N/A"/>
    <s v="Web Site Sales"/>
    <s v="Bellen"/>
    <n v="46.26"/>
  </r>
  <r>
    <d v="2020-09-12T00:00:00"/>
    <s v="Sep"/>
    <x v="8"/>
    <s v="None"/>
    <e v="#N/A"/>
    <e v="#N/A"/>
    <s v="In Store Sales"/>
    <s v="Sunshine"/>
    <n v="40.81"/>
  </r>
  <r>
    <d v="2020-09-21T00:00:00"/>
    <s v="Sep"/>
    <x v="16"/>
    <s v="None"/>
    <e v="#N/A"/>
    <e v="#N/A"/>
    <s v="E-mail Coupon"/>
    <s v="Sunshine"/>
    <n v="20.62"/>
  </r>
  <r>
    <d v="2020-06-22T00:00:00"/>
    <s v="Jun"/>
    <x v="14"/>
    <s v="Festival of Flight"/>
    <n v="165.67"/>
    <e v="#N/A"/>
    <s v="Web Site Sales"/>
    <s v="Quad"/>
    <n v="165.67"/>
  </r>
  <r>
    <d v="2020-07-23T00:00:00"/>
    <s v="Jul"/>
    <x v="15"/>
    <s v="None"/>
    <e v="#N/A"/>
    <e v="#N/A"/>
    <s v="Web Site Sales"/>
    <s v="Quad"/>
    <n v="66.58"/>
  </r>
  <r>
    <d v="2020-07-29T00:00:00"/>
    <s v="Jul"/>
    <x v="9"/>
    <s v="None"/>
    <e v="#N/A"/>
    <e v="#N/A"/>
    <s v="Web Site Sales"/>
    <s v="Carlota"/>
    <n v="23.12"/>
  </r>
  <r>
    <d v="2020-09-29T00:00:00"/>
    <s v="Sep"/>
    <x v="17"/>
    <s v="None"/>
    <e v="#N/A"/>
    <e v="#N/A"/>
    <s v="Web Site Sales"/>
    <s v="Bellen"/>
    <n v="88.37"/>
  </r>
  <r>
    <d v="2020-07-11T00:00:00"/>
    <s v="Jul"/>
    <x v="13"/>
    <s v="None"/>
    <e v="#N/A"/>
    <e v="#N/A"/>
    <s v="Web Site Sales"/>
    <s v="Sunshine"/>
    <n v="60.87"/>
  </r>
  <r>
    <d v="2020-09-02T00:00:00"/>
    <s v="Sep"/>
    <x v="7"/>
    <s v="None"/>
    <e v="#N/A"/>
    <e v="#N/A"/>
    <s v="In Store Sales"/>
    <s v="Quad"/>
    <n v="99.74"/>
  </r>
  <r>
    <d v="2020-07-19T00:00:00"/>
    <s v="Jul"/>
    <x v="15"/>
    <s v="None"/>
    <e v="#N/A"/>
    <e v="#N/A"/>
    <s v="Web Site Sales"/>
    <s v="Sunbell"/>
    <n v="333.15"/>
  </r>
  <r>
    <d v="2020-09-08T00:00:00"/>
    <s v="Sep"/>
    <x v="8"/>
    <s v="None"/>
    <e v="#N/A"/>
    <e v="#N/A"/>
    <s v="Web Site Sales"/>
    <s v="Doublers"/>
    <n v="320.55"/>
  </r>
  <r>
    <d v="2020-05-19T00:00:00"/>
    <s v="May"/>
    <x v="4"/>
    <s v="None"/>
    <e v="#N/A"/>
    <e v="#N/A"/>
    <s v="E-mail Coupon"/>
    <s v="Crested Beaut"/>
    <n v="25.16"/>
  </r>
  <r>
    <d v="2020-05-20T00:00:00"/>
    <s v="May"/>
    <x v="4"/>
    <s v="None"/>
    <e v="#N/A"/>
    <e v="#N/A"/>
    <s v="In Store Sales"/>
    <s v="Sunbell"/>
    <n v="48.52"/>
  </r>
  <r>
    <d v="2020-05-16T00:00:00"/>
    <s v="May"/>
    <x v="3"/>
    <s v="None"/>
    <e v="#N/A"/>
    <e v="#N/A"/>
    <s v="In Store Sales"/>
    <s v="Doublers"/>
    <n v="160.85"/>
  </r>
  <r>
    <d v="2020-05-30T00:00:00"/>
    <s v="May"/>
    <x v="10"/>
    <s v="None"/>
    <e v="#N/A"/>
    <e v="#N/A"/>
    <s v="E-mail Coupon"/>
    <s v="Carlota"/>
    <n v="305.94"/>
  </r>
  <r>
    <d v="2020-05-26T00:00:00"/>
    <s v="May"/>
    <x v="10"/>
    <s v="None"/>
    <e v="#N/A"/>
    <e v="#N/A"/>
    <s v="In Store Sales"/>
    <s v="Quad"/>
    <n v="99.09"/>
  </r>
  <r>
    <d v="2020-05-04T00:00:00"/>
    <s v="May"/>
    <x v="6"/>
    <s v="None"/>
    <e v="#N/A"/>
    <e v="#N/A"/>
    <s v="Web Site Sales"/>
    <s v="Bellen"/>
    <n v="92.45"/>
  </r>
  <r>
    <d v="2020-09-11T00:00:00"/>
    <s v="Sep"/>
    <x v="8"/>
    <s v="None"/>
    <e v="#N/A"/>
    <e v="#N/A"/>
    <s v="Web Site Sales"/>
    <s v="FlatTop"/>
    <n v="55.43"/>
  </r>
  <r>
    <d v="2020-07-15T00:00:00"/>
    <s v="Jul"/>
    <x v="11"/>
    <s v="None"/>
    <e v="#N/A"/>
    <e v="#N/A"/>
    <s v="Web Site Sales"/>
    <s v="Sunshine"/>
    <n v="40.85"/>
  </r>
  <r>
    <d v="2020-07-26T00:00:00"/>
    <s v="Jul"/>
    <x v="9"/>
    <s v="None"/>
    <e v="#N/A"/>
    <e v="#N/A"/>
    <s v="In Store Sales"/>
    <s v="Sunshine"/>
    <n v="57.52"/>
  </r>
  <r>
    <d v="2020-06-09T00:00:00"/>
    <s v="Jun"/>
    <x v="5"/>
    <s v="Festival of Flight"/>
    <n v="66.2"/>
    <e v="#N/A"/>
    <s v="E-mail Coupon"/>
    <s v="Quad"/>
    <n v="66.2"/>
  </r>
  <r>
    <d v="2020-07-22T00:00:00"/>
    <s v="Jul"/>
    <x v="15"/>
    <s v="None"/>
    <e v="#N/A"/>
    <e v="#N/A"/>
    <s v="Web Site Sales"/>
    <s v="Sunshine"/>
    <n v="40.28"/>
  </r>
  <r>
    <d v="2020-05-23T00:00:00"/>
    <s v="May"/>
    <x v="4"/>
    <s v="None"/>
    <e v="#N/A"/>
    <e v="#N/A"/>
    <s v="Web Site Sales"/>
    <s v="Bellen"/>
    <n v="46.16"/>
  </r>
  <r>
    <d v="2020-07-17T00:00:00"/>
    <s v="Jul"/>
    <x v="11"/>
    <s v="None"/>
    <e v="#N/A"/>
    <e v="#N/A"/>
    <s v="Web Site Sales"/>
    <s v="Sunshine"/>
    <n v="20.39"/>
  </r>
  <r>
    <d v="2020-07-26T00:00:00"/>
    <s v="Jul"/>
    <x v="9"/>
    <s v="None"/>
    <e v="#N/A"/>
    <e v="#N/A"/>
    <s v="Web Site Sales"/>
    <s v="Bellen"/>
    <n v="115.08"/>
  </r>
  <r>
    <d v="2020-09-17T00:00:00"/>
    <s v="Sep"/>
    <x v="0"/>
    <s v="None"/>
    <e v="#N/A"/>
    <e v="#N/A"/>
    <s v="Web Site Sales"/>
    <s v="Majectic Beaut"/>
    <n v="523.09"/>
  </r>
  <r>
    <d v="2020-09-12T00:00:00"/>
    <s v="Sep"/>
    <x v="8"/>
    <s v="None"/>
    <e v="#N/A"/>
    <e v="#N/A"/>
    <s v="Web Site Sales"/>
    <s v="Quad"/>
    <n v="102.47"/>
  </r>
  <r>
    <d v="2020-05-30T00:00:00"/>
    <s v="May"/>
    <x v="10"/>
    <s v="None"/>
    <e v="#N/A"/>
    <e v="#N/A"/>
    <s v="In Store Sales"/>
    <s v="Quad"/>
    <n v="66.22"/>
  </r>
  <r>
    <d v="2020-07-20T00:00:00"/>
    <s v="Jul"/>
    <x v="15"/>
    <s v="None"/>
    <e v="#N/A"/>
    <e v="#N/A"/>
    <s v="Web Site Sales"/>
    <s v="Quad"/>
    <n v="32.15"/>
  </r>
  <r>
    <d v="2020-09-25T00:00:00"/>
    <s v="Sep"/>
    <x v="16"/>
    <s v="None"/>
    <e v="#N/A"/>
    <e v="#N/A"/>
    <s v="E-mail Coupon"/>
    <s v="Bellen"/>
    <n v="69.680000000000007"/>
  </r>
  <r>
    <d v="2020-06-29T00:00:00"/>
    <s v="Jun"/>
    <x v="1"/>
    <s v="None"/>
    <e v="#N/A"/>
    <e v="#N/A"/>
    <s v="In Store Sales"/>
    <s v="Carlota"/>
    <n v="414.73"/>
  </r>
  <r>
    <d v="2020-07-22T00:00:00"/>
    <s v="Jul"/>
    <x v="15"/>
    <s v="None"/>
    <e v="#N/A"/>
    <e v="#N/A"/>
    <s v="In Store Sales"/>
    <s v="Aspen"/>
    <n v="40.520000000000003"/>
  </r>
  <r>
    <d v="2020-09-20T00:00:00"/>
    <s v="Sep"/>
    <x v="16"/>
    <s v="None"/>
    <e v="#N/A"/>
    <e v="#N/A"/>
    <s v="Web Site Sales"/>
    <s v="Quad"/>
    <n v="68.19"/>
  </r>
  <r>
    <d v="2020-09-07T00:00:00"/>
    <s v="Sep"/>
    <x v="8"/>
    <s v="None"/>
    <e v="#N/A"/>
    <e v="#N/A"/>
    <s v="Web Site Sales"/>
    <s v="Quad"/>
    <n v="102.82"/>
  </r>
  <r>
    <d v="2020-07-03T00:00:00"/>
    <s v="Jul"/>
    <x v="1"/>
    <s v="None"/>
    <e v="#N/A"/>
    <e v="#N/A"/>
    <s v="In Store Sales"/>
    <s v="Quad"/>
    <n v="132.81"/>
  </r>
  <r>
    <d v="2020-05-10T00:00:00"/>
    <s v="May"/>
    <x v="3"/>
    <s v="None"/>
    <e v="#N/A"/>
    <e v="#N/A"/>
    <s v="Web Site Sales"/>
    <s v="Sunbell"/>
    <n v="25.48"/>
  </r>
  <r>
    <d v="2020-05-08T00:00:00"/>
    <s v="May"/>
    <x v="6"/>
    <s v="None"/>
    <e v="#N/A"/>
    <e v="#N/A"/>
    <s v="Web Site Sales"/>
    <s v="Aspen"/>
    <n v="209.67"/>
  </r>
  <r>
    <d v="2020-05-11T00:00:00"/>
    <s v="May"/>
    <x v="3"/>
    <s v="None"/>
    <e v="#N/A"/>
    <e v="#N/A"/>
    <s v="In Store Sales"/>
    <s v="Crested Beaut"/>
    <n v="48.41"/>
  </r>
  <r>
    <d v="2020-07-04T00:00:00"/>
    <s v="Jul"/>
    <x v="1"/>
    <s v="None"/>
    <e v="#N/A"/>
    <e v="#N/A"/>
    <s v="Web Site Sales"/>
    <s v="Sunbell"/>
    <n v="50.92"/>
  </r>
  <r>
    <d v="2020-07-07T00:00:00"/>
    <s v="Jul"/>
    <x v="13"/>
    <s v="None"/>
    <e v="#N/A"/>
    <e v="#N/A"/>
    <s v="In Store Sales"/>
    <s v="Bellen"/>
    <n v="44.09"/>
  </r>
  <r>
    <d v="2020-05-14T00:00:00"/>
    <s v="May"/>
    <x v="3"/>
    <s v="None"/>
    <e v="#N/A"/>
    <e v="#N/A"/>
    <s v="Web Site Sales"/>
    <s v="Sunbell"/>
    <n v="48.09"/>
  </r>
  <r>
    <d v="2020-05-09T00:00:00"/>
    <s v="May"/>
    <x v="6"/>
    <s v="None"/>
    <e v="#N/A"/>
    <e v="#N/A"/>
    <s v="In Store Sales"/>
    <s v="Aspen"/>
    <n v="20.28"/>
  </r>
  <r>
    <d v="2020-09-15T00:00:00"/>
    <s v="Sep"/>
    <x v="0"/>
    <s v="None"/>
    <e v="#N/A"/>
    <e v="#N/A"/>
    <s v="In Store Sales"/>
    <s v="Sunbell"/>
    <n v="46.39"/>
  </r>
  <r>
    <d v="2020-06-15T00:00:00"/>
    <s v="Jun"/>
    <x v="12"/>
    <s v="Festival of Flight"/>
    <n v="100.85"/>
    <e v="#N/A"/>
    <s v="In Store Sales"/>
    <s v="Sunshine"/>
    <n v="100.85"/>
  </r>
  <r>
    <d v="2020-09-02T00:00:00"/>
    <s v="Sep"/>
    <x v="7"/>
    <s v="None"/>
    <e v="#N/A"/>
    <e v="#N/A"/>
    <s v="Web Site Sales"/>
    <s v="Sunbell"/>
    <n v="48.79"/>
  </r>
  <r>
    <d v="2020-05-27T00:00:00"/>
    <s v="May"/>
    <x v="10"/>
    <s v="None"/>
    <e v="#N/A"/>
    <e v="#N/A"/>
    <s v="In Store Sales"/>
    <s v="Doublers"/>
    <n v="80.03"/>
  </r>
  <r>
    <d v="2020-05-12T00:00:00"/>
    <s v="May"/>
    <x v="3"/>
    <s v="None"/>
    <e v="#N/A"/>
    <e v="#N/A"/>
    <s v="E-mail Coupon"/>
    <s v="Quad"/>
    <n v="66.08"/>
  </r>
  <r>
    <d v="2020-05-08T00:00:00"/>
    <s v="May"/>
    <x v="6"/>
    <s v="None"/>
    <e v="#N/A"/>
    <e v="#N/A"/>
    <s v="Web Site Sales"/>
    <s v="Sunshine"/>
    <n v="60.99"/>
  </r>
  <r>
    <d v="2020-09-20T00:00:00"/>
    <s v="Sep"/>
    <x v="16"/>
    <s v="None"/>
    <e v="#N/A"/>
    <e v="#N/A"/>
    <s v="Web Site Sales"/>
    <s v="Sunshine"/>
    <n v="40.700000000000003"/>
  </r>
  <r>
    <d v="2020-05-19T00:00:00"/>
    <s v="May"/>
    <x v="4"/>
    <s v="None"/>
    <e v="#N/A"/>
    <e v="#N/A"/>
    <s v="Web Site Sales"/>
    <s v="Quad"/>
    <n v="64.47"/>
  </r>
  <r>
    <d v="2020-05-06T00:00:00"/>
    <s v="May"/>
    <x v="6"/>
    <s v="None"/>
    <e v="#N/A"/>
    <e v="#N/A"/>
    <s v="Web Site Sales"/>
    <s v="Sunshine"/>
    <n v="40.53"/>
  </r>
  <r>
    <d v="2020-05-27T00:00:00"/>
    <s v="May"/>
    <x v="10"/>
    <s v="None"/>
    <e v="#N/A"/>
    <e v="#N/A"/>
    <s v="In Store Sales"/>
    <s v="Carlota"/>
    <n v="69.3"/>
  </r>
  <r>
    <d v="2020-09-17T00:00:00"/>
    <s v="Sep"/>
    <x v="0"/>
    <s v="None"/>
    <e v="#N/A"/>
    <e v="#N/A"/>
    <s v="In Store Sales"/>
    <s v="Quad"/>
    <n v="102.29"/>
  </r>
  <r>
    <d v="2020-09-30T00:00:00"/>
    <s v="Sep"/>
    <x v="17"/>
    <s v="None"/>
    <e v="#N/A"/>
    <e v="#N/A"/>
    <s v="In Store Sales"/>
    <s v="Majectic Beaut"/>
    <n v="30.06"/>
  </r>
  <r>
    <d v="2020-06-26T00:00:00"/>
    <s v="Jun"/>
    <x v="14"/>
    <s v="Festival of Flight"/>
    <n v="48.72"/>
    <e v="#N/A"/>
    <s v="Web Site Sales"/>
    <s v="Sunbell"/>
    <n v="48.72"/>
  </r>
  <r>
    <d v="2020-05-19T00:00:00"/>
    <s v="May"/>
    <x v="4"/>
    <s v="None"/>
    <e v="#N/A"/>
    <e v="#N/A"/>
    <s v="In Store Sales"/>
    <s v="Sunbell"/>
    <n v="72.92"/>
  </r>
  <r>
    <d v="2020-05-10T00:00:00"/>
    <s v="May"/>
    <x v="3"/>
    <s v="None"/>
    <e v="#N/A"/>
    <e v="#N/A"/>
    <s v="In Store Sales"/>
    <s v="Quad"/>
    <n v="32.840000000000003"/>
  </r>
  <r>
    <d v="2020-07-20T00:00:00"/>
    <s v="Jul"/>
    <x v="15"/>
    <s v="None"/>
    <e v="#N/A"/>
    <e v="#N/A"/>
    <s v="In Store Sales"/>
    <s v="Quad"/>
    <n v="690.21"/>
  </r>
  <r>
    <d v="2020-07-22T00:00:00"/>
    <s v="Jul"/>
    <x v="15"/>
    <s v="None"/>
    <e v="#N/A"/>
    <e v="#N/A"/>
    <s v="In Store Sales"/>
    <s v="Aspen"/>
    <n v="40.81"/>
  </r>
  <r>
    <d v="2020-09-07T00:00:00"/>
    <s v="Sep"/>
    <x v="8"/>
    <s v="None"/>
    <e v="#N/A"/>
    <e v="#N/A"/>
    <s v="In Store Sales"/>
    <s v="Bellen"/>
    <n v="23.83"/>
  </r>
  <r>
    <d v="2020-07-04T00:00:00"/>
    <s v="Jul"/>
    <x v="1"/>
    <s v="None"/>
    <e v="#N/A"/>
    <e v="#N/A"/>
    <s v="In Store Sales"/>
    <s v="Carlota"/>
    <n v="396.18"/>
  </r>
  <r>
    <d v="2020-06-25T00:00:00"/>
    <s v="Jun"/>
    <x v="14"/>
    <s v="Festival of Flight"/>
    <n v="58.32"/>
    <e v="#N/A"/>
    <s v="Web Site Sales"/>
    <s v="Majectic Beaut"/>
    <n v="58.32"/>
  </r>
  <r>
    <d v="2020-05-24T00:00:00"/>
    <s v="May"/>
    <x v="10"/>
    <s v="None"/>
    <e v="#N/A"/>
    <e v="#N/A"/>
    <s v="Web Site Sales"/>
    <s v="Quad"/>
    <n v="306.2"/>
  </r>
  <r>
    <d v="2020-07-19T00:00:00"/>
    <s v="Jul"/>
    <x v="15"/>
    <s v="None"/>
    <e v="#N/A"/>
    <e v="#N/A"/>
    <s v="E-mail Coupon"/>
    <s v="Majectic Beaut"/>
    <n v="60.41"/>
  </r>
  <r>
    <d v="2020-05-25T00:00:00"/>
    <s v="May"/>
    <x v="10"/>
    <s v="None"/>
    <e v="#N/A"/>
    <e v="#N/A"/>
    <s v="In Store Sales"/>
    <s v="Majectic Beaut"/>
    <n v="112.68"/>
  </r>
  <r>
    <d v="2020-05-15T00:00:00"/>
    <s v="May"/>
    <x v="3"/>
    <s v="None"/>
    <e v="#N/A"/>
    <e v="#N/A"/>
    <s v="In Store Sales"/>
    <s v="Quad"/>
    <n v="33.770000000000003"/>
  </r>
  <r>
    <d v="2020-07-19T00:00:00"/>
    <s v="Jul"/>
    <x v="15"/>
    <s v="None"/>
    <e v="#N/A"/>
    <e v="#N/A"/>
    <s v="In Store Sales"/>
    <s v="Carlota"/>
    <n v="22.31"/>
  </r>
  <r>
    <d v="2020-05-05T00:00:00"/>
    <s v="May"/>
    <x v="6"/>
    <s v="None"/>
    <e v="#N/A"/>
    <e v="#N/A"/>
    <s v="In Store Sales"/>
    <s v="V-Rang"/>
    <n v="54.75"/>
  </r>
  <r>
    <d v="2020-06-30T00:00:00"/>
    <s v="Jun"/>
    <x v="1"/>
    <s v="None"/>
    <e v="#N/A"/>
    <e v="#N/A"/>
    <s v="In Store Sales"/>
    <s v="Bellen"/>
    <n v="46.83"/>
  </r>
  <r>
    <d v="2020-07-05T00:00:00"/>
    <s v="Jul"/>
    <x v="13"/>
    <s v="None"/>
    <e v="#N/A"/>
    <e v="#N/A"/>
    <s v="Web Site Sales"/>
    <s v="Sunset"/>
    <n v="24.75"/>
  </r>
  <r>
    <d v="2020-07-25T00:00:00"/>
    <s v="Jul"/>
    <x v="15"/>
    <s v="None"/>
    <e v="#N/A"/>
    <e v="#N/A"/>
    <s v="Web Site Sales"/>
    <s v="Sunshine"/>
    <n v="20.83"/>
  </r>
  <r>
    <d v="2020-09-05T00:00:00"/>
    <s v="Sep"/>
    <x v="7"/>
    <s v="None"/>
    <e v="#N/A"/>
    <e v="#N/A"/>
    <s v="In Store Sales"/>
    <s v="Quad"/>
    <n v="238.6"/>
  </r>
  <r>
    <d v="2020-07-12T00:00:00"/>
    <s v="Jul"/>
    <x v="11"/>
    <s v="None"/>
    <e v="#N/A"/>
    <e v="#N/A"/>
    <s v="Web Site Sales"/>
    <s v="Bellen"/>
    <n v="23.1"/>
  </r>
  <r>
    <d v="2020-05-30T00:00:00"/>
    <s v="May"/>
    <x v="10"/>
    <s v="None"/>
    <e v="#N/A"/>
    <e v="#N/A"/>
    <s v="In Store Sales"/>
    <s v="Quad"/>
    <n v="66.33"/>
  </r>
  <r>
    <d v="2020-07-27T00:00:00"/>
    <s v="Jul"/>
    <x v="9"/>
    <s v="None"/>
    <e v="#N/A"/>
    <e v="#N/A"/>
    <s v="Web Site Sales"/>
    <s v="Quad"/>
    <n v="66.2"/>
  </r>
  <r>
    <d v="2020-05-05T00:00:00"/>
    <s v="May"/>
    <x v="6"/>
    <s v="None"/>
    <e v="#N/A"/>
    <e v="#N/A"/>
    <s v="In Store Sales"/>
    <s v="Quad"/>
    <n v="68.709999999999994"/>
  </r>
  <r>
    <d v="2020-05-22T00:00:00"/>
    <s v="May"/>
    <x v="4"/>
    <s v="None"/>
    <e v="#N/A"/>
    <e v="#N/A"/>
    <s v="Web Site Sales"/>
    <s v="Sunshine"/>
    <n v="38.840000000000003"/>
  </r>
  <r>
    <d v="2020-07-09T00:00:00"/>
    <s v="Jul"/>
    <x v="13"/>
    <s v="None"/>
    <e v="#N/A"/>
    <e v="#N/A"/>
    <s v="Web Site Sales"/>
    <s v="Carlota"/>
    <n v="69.08"/>
  </r>
  <r>
    <d v="2020-07-07T00:00:00"/>
    <s v="Jul"/>
    <x v="13"/>
    <s v="None"/>
    <e v="#N/A"/>
    <e v="#N/A"/>
    <s v="Web Site Sales"/>
    <s v="Bellen"/>
    <n v="23.14"/>
  </r>
  <r>
    <d v="2020-05-25T00:00:00"/>
    <s v="May"/>
    <x v="10"/>
    <s v="None"/>
    <e v="#N/A"/>
    <e v="#N/A"/>
    <s v="E-mail Coupon"/>
    <s v="Quad"/>
    <n v="68.209999999999994"/>
  </r>
  <r>
    <d v="2020-09-09T00:00:00"/>
    <s v="Sep"/>
    <x v="8"/>
    <s v="None"/>
    <e v="#N/A"/>
    <e v="#N/A"/>
    <s v="E-mail Coupon"/>
    <s v="Aspen"/>
    <n v="105.14"/>
  </r>
  <r>
    <d v="2020-06-29T00:00:00"/>
    <s v="Jun"/>
    <x v="1"/>
    <s v="None"/>
    <e v="#N/A"/>
    <e v="#N/A"/>
    <s v="In Store Sales"/>
    <s v="Sunset"/>
    <n v="188.73"/>
  </r>
  <r>
    <d v="2020-09-10T00:00:00"/>
    <s v="Sep"/>
    <x v="8"/>
    <s v="None"/>
    <e v="#N/A"/>
    <e v="#N/A"/>
    <s v="In Store Sales"/>
    <s v="Carlota"/>
    <n v="69.099999999999994"/>
  </r>
  <r>
    <d v="2020-07-15T00:00:00"/>
    <s v="Jul"/>
    <x v="11"/>
    <s v="None"/>
    <e v="#N/A"/>
    <e v="#N/A"/>
    <s v="In Store Sales"/>
    <s v="Crested Beaut"/>
    <n v="240.41"/>
  </r>
  <r>
    <d v="2020-05-06T00:00:00"/>
    <s v="May"/>
    <x v="6"/>
    <s v="None"/>
    <e v="#N/A"/>
    <e v="#N/A"/>
    <s v="In Store Sales"/>
    <s v="Carlota"/>
    <n v="69.98"/>
  </r>
  <r>
    <d v="2020-09-22T00:00:00"/>
    <s v="Sep"/>
    <x v="16"/>
    <s v="None"/>
    <e v="#N/A"/>
    <e v="#N/A"/>
    <s v="In Store Sales"/>
    <s v="FlatTop"/>
    <n v="55.3"/>
  </r>
  <r>
    <d v="2020-05-03T00:00:00"/>
    <s v="May"/>
    <x v="6"/>
    <s v="None"/>
    <e v="#N/A"/>
    <e v="#N/A"/>
    <s v="Web Site Sales"/>
    <s v="Quad"/>
    <n v="99.67"/>
  </r>
  <r>
    <d v="2020-05-12T00:00:00"/>
    <s v="May"/>
    <x v="3"/>
    <s v="None"/>
    <e v="#N/A"/>
    <e v="#N/A"/>
    <s v="Web Site Sales"/>
    <s v="Crested Beaut"/>
    <n v="96.11"/>
  </r>
  <r>
    <d v="2020-07-06T00:00:00"/>
    <s v="Jul"/>
    <x v="13"/>
    <s v="None"/>
    <e v="#N/A"/>
    <e v="#N/A"/>
    <s v="In Store Sales"/>
    <s v="Doublers"/>
    <n v="160.15"/>
  </r>
  <r>
    <d v="2020-09-26T00:00:00"/>
    <s v="Sep"/>
    <x v="16"/>
    <s v="None"/>
    <e v="#N/A"/>
    <e v="#N/A"/>
    <s v="In Store Sales"/>
    <s v="Quad"/>
    <n v="66.930000000000007"/>
  </r>
  <r>
    <d v="2020-07-04T00:00:00"/>
    <s v="Jul"/>
    <x v="1"/>
    <s v="None"/>
    <e v="#N/A"/>
    <e v="#N/A"/>
    <s v="In Store Sales"/>
    <s v="Carlota"/>
    <n v="66.66"/>
  </r>
  <r>
    <d v="2020-05-04T00:00:00"/>
    <s v="May"/>
    <x v="6"/>
    <s v="None"/>
    <e v="#N/A"/>
    <e v="#N/A"/>
    <s v="In Store Sales"/>
    <s v="Bellen"/>
    <n v="44.15"/>
  </r>
  <r>
    <d v="2020-07-13T00:00:00"/>
    <s v="Jul"/>
    <x v="11"/>
    <s v="None"/>
    <e v="#N/A"/>
    <e v="#N/A"/>
    <s v="In Store Sales"/>
    <s v="Crested Beaut"/>
    <n v="72.98"/>
  </r>
  <r>
    <d v="2020-05-21T00:00:00"/>
    <s v="May"/>
    <x v="4"/>
    <s v="None"/>
    <e v="#N/A"/>
    <e v="#N/A"/>
    <s v="E-mail Coupon"/>
    <s v="Sunshine"/>
    <n v="40.36"/>
  </r>
  <r>
    <d v="2020-09-22T00:00:00"/>
    <s v="Sep"/>
    <x v="16"/>
    <s v="None"/>
    <e v="#N/A"/>
    <e v="#N/A"/>
    <s v="Web Site Sales"/>
    <s v="Aspen"/>
    <n v="57.84"/>
  </r>
  <r>
    <d v="2020-07-09T00:00:00"/>
    <s v="Jul"/>
    <x v="13"/>
    <s v="None"/>
    <e v="#N/A"/>
    <e v="#N/A"/>
    <s v="In Store Sales"/>
    <s v="Carlota"/>
    <n v="392.42"/>
  </r>
  <r>
    <d v="2020-09-26T00:00:00"/>
    <s v="Sep"/>
    <x v="16"/>
    <s v="None"/>
    <e v="#N/A"/>
    <e v="#N/A"/>
    <s v="In Store Sales"/>
    <s v="Bellen"/>
    <n v="44.32"/>
  </r>
  <r>
    <d v="2020-05-11T00:00:00"/>
    <s v="May"/>
    <x v="3"/>
    <s v="None"/>
    <e v="#N/A"/>
    <e v="#N/A"/>
    <s v="Web Site Sales"/>
    <s v="Aspen"/>
    <n v="63.02"/>
  </r>
  <r>
    <d v="2020-09-14T00:00:00"/>
    <s v="Sep"/>
    <x v="0"/>
    <s v="None"/>
    <e v="#N/A"/>
    <e v="#N/A"/>
    <s v="Web Site Sales"/>
    <s v="Sunbell"/>
    <n v="48.15"/>
  </r>
  <r>
    <d v="2020-05-18T00:00:00"/>
    <s v="May"/>
    <x v="4"/>
    <s v="None"/>
    <e v="#N/A"/>
    <e v="#N/A"/>
    <s v="In Store Sales"/>
    <s v="Sunshine"/>
    <n v="20.239999999999998"/>
  </r>
  <r>
    <d v="2020-09-19T00:00:00"/>
    <s v="Sep"/>
    <x v="0"/>
    <s v="None"/>
    <e v="#N/A"/>
    <e v="#N/A"/>
    <s v="Web Site Sales"/>
    <s v="Doublers"/>
    <n v="228.86"/>
  </r>
  <r>
    <d v="2020-09-12T00:00:00"/>
    <s v="Sep"/>
    <x v="8"/>
    <s v="None"/>
    <e v="#N/A"/>
    <e v="#N/A"/>
    <s v="In Store Sales"/>
    <s v="Carlota"/>
    <n v="69.02"/>
  </r>
  <r>
    <d v="2020-06-03T00:00:00"/>
    <s v="Jun"/>
    <x v="2"/>
    <s v="Festival of Flight"/>
    <n v="312.94"/>
    <e v="#N/A"/>
    <s v="Web Site Sales"/>
    <s v="Doublers"/>
    <n v="312.94"/>
  </r>
  <r>
    <d v="2020-07-07T00:00:00"/>
    <s v="Jul"/>
    <x v="13"/>
    <s v="None"/>
    <e v="#N/A"/>
    <e v="#N/A"/>
    <s v="Web Site Sales"/>
    <s v="Doublers"/>
    <n v="240.7"/>
  </r>
  <r>
    <d v="2020-08-02T00:00:00"/>
    <s v="Aug"/>
    <x v="19"/>
    <s v="Fall Kite Event"/>
    <e v="#N/A"/>
    <n v="517.89"/>
    <s v="Web Site Sales"/>
    <s v="Quad"/>
    <n v="517.89"/>
  </r>
  <r>
    <d v="2020-09-26T00:00:00"/>
    <s v="Sep"/>
    <x v="16"/>
    <s v="None"/>
    <e v="#N/A"/>
    <e v="#N/A"/>
    <s v="Web Site Sales"/>
    <s v="Sunshine"/>
    <n v="80.27"/>
  </r>
  <r>
    <d v="2020-07-13T00:00:00"/>
    <s v="Jul"/>
    <x v="11"/>
    <s v="None"/>
    <e v="#N/A"/>
    <e v="#N/A"/>
    <s v="Web Site Sales"/>
    <s v="Sunbell"/>
    <n v="75.09"/>
  </r>
  <r>
    <d v="2020-05-07T00:00:00"/>
    <s v="May"/>
    <x v="6"/>
    <s v="None"/>
    <e v="#N/A"/>
    <e v="#N/A"/>
    <s v="Web Site Sales"/>
    <s v="Crested Beaut"/>
    <n v="23.38"/>
  </r>
  <r>
    <d v="2020-05-14T00:00:00"/>
    <s v="May"/>
    <x v="3"/>
    <s v="None"/>
    <e v="#N/A"/>
    <e v="#N/A"/>
    <s v="Web Site Sales"/>
    <s v="Carlota"/>
    <n v="69.19"/>
  </r>
  <r>
    <d v="2020-09-27T00:00:00"/>
    <s v="Sep"/>
    <x v="17"/>
    <s v="None"/>
    <e v="#N/A"/>
    <e v="#N/A"/>
    <s v="In Store Sales"/>
    <s v="V-Rang"/>
    <n v="36.340000000000003"/>
  </r>
  <r>
    <d v="2020-07-17T00:00:00"/>
    <s v="Jul"/>
    <x v="11"/>
    <s v="None"/>
    <e v="#N/A"/>
    <e v="#N/A"/>
    <s v="Web Site Sales"/>
    <s v="Carlota"/>
    <n v="69.680000000000007"/>
  </r>
  <r>
    <d v="2020-07-21T00:00:00"/>
    <s v="Jul"/>
    <x v="15"/>
    <s v="None"/>
    <e v="#N/A"/>
    <e v="#N/A"/>
    <s v="In Store Sales"/>
    <s v="Carlota"/>
    <n v="22.86"/>
  </r>
  <r>
    <d v="2020-07-06T00:00:00"/>
    <s v="Jul"/>
    <x v="13"/>
    <s v="None"/>
    <e v="#N/A"/>
    <e v="#N/A"/>
    <s v="Web Site Sales"/>
    <s v="Bellen"/>
    <n v="66.75"/>
  </r>
  <r>
    <d v="2020-07-03T00:00:00"/>
    <s v="Jul"/>
    <x v="1"/>
    <s v="None"/>
    <e v="#N/A"/>
    <e v="#N/A"/>
    <s v="Web Site Sales"/>
    <s v="Quad"/>
    <n v="66.900000000000006"/>
  </r>
  <r>
    <d v="2020-07-04T00:00:00"/>
    <s v="Jul"/>
    <x v="1"/>
    <s v="None"/>
    <e v="#N/A"/>
    <e v="#N/A"/>
    <s v="Web Site Sales"/>
    <s v="Sunshine"/>
    <n v="40.07"/>
  </r>
  <r>
    <d v="2020-09-22T00:00:00"/>
    <s v="Sep"/>
    <x v="16"/>
    <s v="None"/>
    <e v="#N/A"/>
    <e v="#N/A"/>
    <s v="Web Site Sales"/>
    <s v="Sunshine"/>
    <n v="40.83"/>
  </r>
  <r>
    <d v="2020-07-17T00:00:00"/>
    <s v="Jul"/>
    <x v="11"/>
    <s v="None"/>
    <e v="#N/A"/>
    <e v="#N/A"/>
    <s v="In Store Sales"/>
    <s v="Carlota"/>
    <n v="46.27"/>
  </r>
  <r>
    <d v="2020-07-27T00:00:00"/>
    <s v="Jul"/>
    <x v="9"/>
    <s v="None"/>
    <e v="#N/A"/>
    <e v="#N/A"/>
    <s v="Web Site Sales"/>
    <s v="Bellen"/>
    <n v="66.38"/>
  </r>
  <r>
    <d v="2020-07-21T00:00:00"/>
    <s v="Jul"/>
    <x v="15"/>
    <s v="None"/>
    <e v="#N/A"/>
    <e v="#N/A"/>
    <s v="Web Site Sales"/>
    <s v="Crested Beaut"/>
    <n v="72.739999999999995"/>
  </r>
  <r>
    <d v="2020-07-08T00:00:00"/>
    <s v="Jul"/>
    <x v="13"/>
    <s v="None"/>
    <e v="#N/A"/>
    <e v="#N/A"/>
    <s v="Web Site Sales"/>
    <s v="Bellen"/>
    <n v="69.55"/>
  </r>
  <r>
    <d v="2020-06-30T00:00:00"/>
    <s v="Jun"/>
    <x v="1"/>
    <s v="None"/>
    <e v="#N/A"/>
    <e v="#N/A"/>
    <s v="In Store Sales"/>
    <s v="Majectic Beaut"/>
    <n v="87.58"/>
  </r>
  <r>
    <d v="2020-07-02T00:00:00"/>
    <s v="Jul"/>
    <x v="1"/>
    <s v="None"/>
    <e v="#N/A"/>
    <e v="#N/A"/>
    <s v="E-mail Coupon"/>
    <s v="Quad"/>
    <n v="32.92"/>
  </r>
  <r>
    <d v="2020-07-10T00:00:00"/>
    <s v="Jul"/>
    <x v="13"/>
    <s v="None"/>
    <e v="#N/A"/>
    <e v="#N/A"/>
    <s v="In Store Sales"/>
    <s v="Quad"/>
    <n v="376.52"/>
  </r>
  <r>
    <d v="2020-07-01T00:00:00"/>
    <s v="Jul"/>
    <x v="1"/>
    <s v="None"/>
    <e v="#N/A"/>
    <e v="#N/A"/>
    <s v="In Store Sales"/>
    <s v="Sunset"/>
    <n v="71.94"/>
  </r>
  <r>
    <d v="2020-07-20T00:00:00"/>
    <s v="Jul"/>
    <x v="15"/>
    <s v="None"/>
    <e v="#N/A"/>
    <e v="#N/A"/>
    <s v="In Store Sales"/>
    <s v="Aspen"/>
    <n v="20.22"/>
  </r>
  <r>
    <d v="2020-09-14T00:00:00"/>
    <s v="Sep"/>
    <x v="0"/>
    <s v="None"/>
    <e v="#N/A"/>
    <e v="#N/A"/>
    <s v="In Store Sales"/>
    <s v="Aspen"/>
    <n v="40.24"/>
  </r>
  <r>
    <d v="2020-09-11T00:00:00"/>
    <s v="Sep"/>
    <x v="8"/>
    <s v="None"/>
    <e v="#N/A"/>
    <e v="#N/A"/>
    <s v="In Store Sales"/>
    <s v="Quad"/>
    <n v="752.68"/>
  </r>
  <r>
    <d v="2020-08-19T00:00:00"/>
    <s v="Aug"/>
    <x v="20"/>
    <s v="Fall Kite Event"/>
    <e v="#N/A"/>
    <n v="71.8"/>
    <s v="In Store Sales"/>
    <s v="Sunset"/>
    <n v="71.8"/>
  </r>
  <r>
    <d v="2020-09-14T00:00:00"/>
    <s v="Sep"/>
    <x v="0"/>
    <s v="None"/>
    <e v="#N/A"/>
    <e v="#N/A"/>
    <s v="E-mail Coupon"/>
    <s v="Carlota"/>
    <n v="69.5"/>
  </r>
  <r>
    <d v="2020-09-14T00:00:00"/>
    <s v="Sep"/>
    <x v="0"/>
    <s v="None"/>
    <e v="#N/A"/>
    <e v="#N/A"/>
    <s v="Web Site Sales"/>
    <s v="Quad"/>
    <n v="66.13"/>
  </r>
  <r>
    <d v="2020-06-03T00:00:00"/>
    <s v="Jun"/>
    <x v="2"/>
    <s v="Festival of Flight"/>
    <n v="40.44"/>
    <e v="#N/A"/>
    <s v="E-mail Coupon"/>
    <s v="Aspen"/>
    <n v="40.44"/>
  </r>
  <r>
    <d v="2020-09-26T00:00:00"/>
    <s v="Sep"/>
    <x v="16"/>
    <s v="None"/>
    <e v="#N/A"/>
    <e v="#N/A"/>
    <s v="In Store Sales"/>
    <s v="Bellen"/>
    <n v="46.98"/>
  </r>
  <r>
    <d v="2020-05-23T00:00:00"/>
    <s v="May"/>
    <x v="4"/>
    <s v="None"/>
    <e v="#N/A"/>
    <e v="#N/A"/>
    <s v="E-mail Coupon"/>
    <s v="Sunshine"/>
    <n v="60.45"/>
  </r>
  <r>
    <d v="2020-09-21T00:00:00"/>
    <s v="Sep"/>
    <x v="16"/>
    <s v="None"/>
    <e v="#N/A"/>
    <e v="#N/A"/>
    <s v="Web Site Sales"/>
    <s v="Sunshine"/>
    <n v="40.98"/>
  </r>
  <r>
    <d v="2020-07-09T00:00:00"/>
    <s v="Jul"/>
    <x v="13"/>
    <s v="None"/>
    <e v="#N/A"/>
    <e v="#N/A"/>
    <s v="In Store Sales"/>
    <s v="Carlota"/>
    <n v="22.27"/>
  </r>
  <r>
    <d v="2020-05-21T00:00:00"/>
    <s v="May"/>
    <x v="4"/>
    <s v="None"/>
    <e v="#N/A"/>
    <e v="#N/A"/>
    <s v="In Store Sales"/>
    <s v="Bellen"/>
    <n v="46.21"/>
  </r>
  <r>
    <d v="2020-05-13T00:00:00"/>
    <s v="May"/>
    <x v="3"/>
    <s v="None"/>
    <e v="#N/A"/>
    <e v="#N/A"/>
    <s v="Web Site Sales"/>
    <s v="Quad"/>
    <n v="99.51"/>
  </r>
  <r>
    <d v="2020-07-28T00:00:00"/>
    <s v="Jul"/>
    <x v="9"/>
    <s v="None"/>
    <e v="#N/A"/>
    <e v="#N/A"/>
    <s v="E-mail Coupon"/>
    <s v="Bellen"/>
    <n v="44.01"/>
  </r>
  <r>
    <d v="2020-09-05T00:00:00"/>
    <s v="Sep"/>
    <x v="7"/>
    <s v="None"/>
    <e v="#N/A"/>
    <e v="#N/A"/>
    <s v="Web Site Sales"/>
    <s v="Quad"/>
    <n v="68.2"/>
  </r>
  <r>
    <d v="2020-09-03T00:00:00"/>
    <s v="Sep"/>
    <x v="7"/>
    <s v="None"/>
    <e v="#N/A"/>
    <e v="#N/A"/>
    <s v="Web Site Sales"/>
    <s v="Bellen"/>
    <n v="46.07"/>
  </r>
  <r>
    <d v="2020-08-15T00:00:00"/>
    <s v="Aug"/>
    <x v="21"/>
    <s v="Fall Kite Event"/>
    <e v="#N/A"/>
    <n v="45.82"/>
    <s v="Web Site Sales"/>
    <s v="Sunset"/>
    <n v="45.82"/>
  </r>
  <r>
    <d v="2020-09-29T00:00:00"/>
    <s v="Sep"/>
    <x v="17"/>
    <s v="None"/>
    <e v="#N/A"/>
    <e v="#N/A"/>
    <s v="In Store Sales"/>
    <s v="Quad"/>
    <n v="34.479999999999997"/>
  </r>
  <r>
    <d v="2020-07-18T00:00:00"/>
    <s v="Jul"/>
    <x v="11"/>
    <s v="None"/>
    <e v="#N/A"/>
    <e v="#N/A"/>
    <s v="In Store Sales"/>
    <s v="Crested Beaut"/>
    <n v="72.19"/>
  </r>
  <r>
    <d v="2020-07-24T00:00:00"/>
    <s v="Jul"/>
    <x v="15"/>
    <s v="None"/>
    <e v="#N/A"/>
    <e v="#N/A"/>
    <s v="Web Site Sales"/>
    <s v="Sunbell"/>
    <n v="48.64"/>
  </r>
  <r>
    <d v="2020-05-17T00:00:00"/>
    <s v="May"/>
    <x v="4"/>
    <s v="None"/>
    <e v="#N/A"/>
    <e v="#N/A"/>
    <s v="Web Site Sales"/>
    <s v="Carlota"/>
    <n v="46.55"/>
  </r>
  <r>
    <d v="2020-05-08T00:00:00"/>
    <s v="May"/>
    <x v="6"/>
    <s v="None"/>
    <e v="#N/A"/>
    <e v="#N/A"/>
    <s v="In Store Sales"/>
    <s v="Majectic Beaut"/>
    <n v="84.64"/>
  </r>
  <r>
    <d v="2020-06-12T00:00:00"/>
    <s v="Jun"/>
    <x v="5"/>
    <s v="Festival of Flight"/>
    <n v="47.68"/>
    <e v="#N/A"/>
    <s v="In Store Sales"/>
    <s v="Sunset"/>
    <n v="47.68"/>
  </r>
  <r>
    <d v="2020-09-27T00:00:00"/>
    <s v="Sep"/>
    <x v="17"/>
    <s v="None"/>
    <e v="#N/A"/>
    <e v="#N/A"/>
    <s v="Web Site Sales"/>
    <s v="Majectic Beaut"/>
    <n v="30.27"/>
  </r>
  <r>
    <d v="2020-09-09T00:00:00"/>
    <s v="Sep"/>
    <x v="8"/>
    <s v="None"/>
    <e v="#N/A"/>
    <e v="#N/A"/>
    <s v="In Store Sales"/>
    <s v="Quad"/>
    <n v="33.619999999999997"/>
  </r>
  <r>
    <d v="2020-07-02T00:00:00"/>
    <s v="Jul"/>
    <x v="1"/>
    <s v="None"/>
    <e v="#N/A"/>
    <e v="#N/A"/>
    <s v="In Store Sales"/>
    <s v="Sunbell"/>
    <n v="50.44"/>
  </r>
  <r>
    <d v="2020-07-29T00:00:00"/>
    <s v="Jul"/>
    <x v="9"/>
    <s v="None"/>
    <e v="#N/A"/>
    <e v="#N/A"/>
    <s v="In Store Sales"/>
    <s v="Bellen"/>
    <n v="46.92"/>
  </r>
  <r>
    <d v="2020-08-16T00:00:00"/>
    <s v="Aug"/>
    <x v="20"/>
    <s v="Fall Kite Event"/>
    <e v="#N/A"/>
    <n v="24.56"/>
    <s v="Web Site Sales"/>
    <s v="Sunbell"/>
    <n v="24.56"/>
  </r>
  <r>
    <d v="2020-05-04T00:00:00"/>
    <s v="May"/>
    <x v="6"/>
    <s v="None"/>
    <e v="#N/A"/>
    <e v="#N/A"/>
    <s v="Web Site Sales"/>
    <s v="Carlota"/>
    <n v="23.52"/>
  </r>
  <r>
    <d v="2020-05-24T00:00:00"/>
    <s v="May"/>
    <x v="10"/>
    <s v="None"/>
    <e v="#N/A"/>
    <e v="#N/A"/>
    <s v="In Store Sales"/>
    <s v="Bellen"/>
    <n v="23.56"/>
  </r>
  <r>
    <d v="2020-07-04T00:00:00"/>
    <s v="Jul"/>
    <x v="1"/>
    <s v="None"/>
    <e v="#N/A"/>
    <e v="#N/A"/>
    <s v="Web Site Sales"/>
    <s v="Sunbell"/>
    <n v="75.400000000000006"/>
  </r>
  <r>
    <d v="2020-09-13T00:00:00"/>
    <s v="Sep"/>
    <x v="0"/>
    <s v="None"/>
    <e v="#N/A"/>
    <e v="#N/A"/>
    <s v="In Store Sales"/>
    <s v="Carlota"/>
    <n v="69.72"/>
  </r>
  <r>
    <d v="2020-05-21T00:00:00"/>
    <s v="May"/>
    <x v="4"/>
    <s v="None"/>
    <e v="#N/A"/>
    <e v="#N/A"/>
    <s v="E-mail Coupon"/>
    <s v="Bellen"/>
    <n v="23.47"/>
  </r>
  <r>
    <d v="2020-05-17T00:00:00"/>
    <s v="May"/>
    <x v="4"/>
    <s v="None"/>
    <e v="#N/A"/>
    <e v="#N/A"/>
    <s v="In Store Sales"/>
    <s v="Bellen"/>
    <n v="66.61"/>
  </r>
  <r>
    <d v="2020-09-27T00:00:00"/>
    <s v="Sep"/>
    <x v="17"/>
    <s v="None"/>
    <e v="#N/A"/>
    <e v="#N/A"/>
    <s v="Web Site Sales"/>
    <s v="Quad"/>
    <n v="33.54"/>
  </r>
  <r>
    <d v="2020-05-21T00:00:00"/>
    <s v="May"/>
    <x v="4"/>
    <s v="None"/>
    <e v="#N/A"/>
    <e v="#N/A"/>
    <s v="In Store Sales"/>
    <s v="Carlota"/>
    <n v="46.65"/>
  </r>
  <r>
    <d v="2020-09-13T00:00:00"/>
    <s v="Sep"/>
    <x v="0"/>
    <s v="None"/>
    <e v="#N/A"/>
    <e v="#N/A"/>
    <s v="Web Site Sales"/>
    <s v="Bellen"/>
    <n v="22.25"/>
  </r>
  <r>
    <d v="2020-09-07T00:00:00"/>
    <s v="Sep"/>
    <x v="8"/>
    <s v="None"/>
    <e v="#N/A"/>
    <e v="#N/A"/>
    <s v="In Store Sales"/>
    <s v="Quad"/>
    <n v="68.05"/>
  </r>
  <r>
    <d v="2020-09-21T00:00:00"/>
    <s v="Sep"/>
    <x v="16"/>
    <s v="None"/>
    <e v="#N/A"/>
    <e v="#N/A"/>
    <s v="Web Site Sales"/>
    <s v="Sunshine"/>
    <n v="19.8"/>
  </r>
  <r>
    <d v="2020-07-09T00:00:00"/>
    <s v="Jul"/>
    <x v="13"/>
    <s v="None"/>
    <e v="#N/A"/>
    <e v="#N/A"/>
    <s v="In Store Sales"/>
    <s v="Sunset"/>
    <n v="469.48"/>
  </r>
  <r>
    <d v="2020-05-24T00:00:00"/>
    <s v="May"/>
    <x v="10"/>
    <s v="None"/>
    <e v="#N/A"/>
    <e v="#N/A"/>
    <s v="Web Site Sales"/>
    <s v="Carlota"/>
    <n v="44.33"/>
  </r>
  <r>
    <d v="2020-05-14T00:00:00"/>
    <s v="May"/>
    <x v="3"/>
    <s v="None"/>
    <e v="#N/A"/>
    <e v="#N/A"/>
    <s v="In Store Sales"/>
    <s v="Sunset"/>
    <n v="94.43"/>
  </r>
  <r>
    <d v="2020-06-03T00:00:00"/>
    <s v="Jun"/>
    <x v="2"/>
    <s v="Festival of Flight"/>
    <n v="57.94"/>
    <e v="#N/A"/>
    <s v="Web Site Sales"/>
    <s v="Sunshine"/>
    <n v="57.94"/>
  </r>
  <r>
    <d v="2020-08-21T00:00:00"/>
    <s v="Aug"/>
    <x v="20"/>
    <s v="Fall Kite Event"/>
    <e v="#N/A"/>
    <n v="66.77"/>
    <s v="Web Site Sales"/>
    <s v="Quad"/>
    <n v="66.77"/>
  </r>
  <r>
    <d v="2020-09-28T00:00:00"/>
    <s v="Sep"/>
    <x v="17"/>
    <s v="None"/>
    <e v="#N/A"/>
    <e v="#N/A"/>
    <s v="Web Site Sales"/>
    <s v="Sunshine"/>
    <n v="20.13"/>
  </r>
  <r>
    <d v="2020-05-08T00:00:00"/>
    <s v="May"/>
    <x v="6"/>
    <s v="None"/>
    <e v="#N/A"/>
    <e v="#N/A"/>
    <s v="Web Site Sales"/>
    <s v="Carlota"/>
    <n v="22.24"/>
  </r>
  <r>
    <d v="2020-05-10T00:00:00"/>
    <s v="May"/>
    <x v="3"/>
    <s v="None"/>
    <e v="#N/A"/>
    <e v="#N/A"/>
    <s v="Web Site Sales"/>
    <s v="Quad"/>
    <n v="102.35"/>
  </r>
  <r>
    <d v="2020-05-08T00:00:00"/>
    <s v="May"/>
    <x v="6"/>
    <s v="None"/>
    <e v="#N/A"/>
    <e v="#N/A"/>
    <s v="In Store Sales"/>
    <s v="FlatTop"/>
    <n v="55.22"/>
  </r>
  <r>
    <d v="2020-06-04T00:00:00"/>
    <s v="Jun"/>
    <x v="2"/>
    <s v="Festival of Flight"/>
    <n v="96.74"/>
    <e v="#N/A"/>
    <s v="Web Site Sales"/>
    <s v="Crested Beaut"/>
    <n v="96.74"/>
  </r>
  <r>
    <d v="2020-06-23T00:00:00"/>
    <s v="Jun"/>
    <x v="14"/>
    <s v="Festival of Flight"/>
    <n v="60.84"/>
    <e v="#N/A"/>
    <s v="Web Site Sales"/>
    <s v="Majectic Beaut"/>
    <n v="60.84"/>
  </r>
  <r>
    <d v="2020-09-02T00:00:00"/>
    <s v="Sep"/>
    <x v="7"/>
    <s v="None"/>
    <e v="#N/A"/>
    <e v="#N/A"/>
    <s v="Web Site Sales"/>
    <s v="Aspen"/>
    <n v="20.239999999999998"/>
  </r>
  <r>
    <d v="2020-09-03T00:00:00"/>
    <s v="Sep"/>
    <x v="7"/>
    <s v="None"/>
    <e v="#N/A"/>
    <e v="#N/A"/>
    <s v="Web Site Sales"/>
    <s v="Sunshine"/>
    <n v="80.64"/>
  </r>
  <r>
    <d v="2020-07-24T00:00:00"/>
    <s v="Jul"/>
    <x v="15"/>
    <s v="None"/>
    <e v="#N/A"/>
    <e v="#N/A"/>
    <s v="Web Site Sales"/>
    <s v="V-Rang"/>
    <n v="36.380000000000003"/>
  </r>
  <r>
    <d v="2020-05-03T00:00:00"/>
    <s v="May"/>
    <x v="6"/>
    <s v="None"/>
    <e v="#N/A"/>
    <e v="#N/A"/>
    <s v="Web Site Sales"/>
    <s v="Bellen"/>
    <n v="46.22"/>
  </r>
  <r>
    <d v="2020-07-16T00:00:00"/>
    <s v="Jul"/>
    <x v="11"/>
    <s v="None"/>
    <e v="#N/A"/>
    <e v="#N/A"/>
    <s v="In Store Sales"/>
    <s v="Aspen"/>
    <n v="20.57"/>
  </r>
  <r>
    <d v="2020-09-18T00:00:00"/>
    <s v="Sep"/>
    <x v="0"/>
    <s v="None"/>
    <e v="#N/A"/>
    <e v="#N/A"/>
    <s v="E-mail Coupon"/>
    <s v="Carlota"/>
    <n v="23.46"/>
  </r>
  <r>
    <d v="2020-07-04T00:00:00"/>
    <s v="Jul"/>
    <x v="1"/>
    <s v="None"/>
    <e v="#N/A"/>
    <e v="#N/A"/>
    <s v="Web Site Sales"/>
    <s v="Sunshine"/>
    <n v="80.11"/>
  </r>
  <r>
    <d v="2020-07-26T00:00:00"/>
    <s v="Jul"/>
    <x v="9"/>
    <s v="None"/>
    <e v="#N/A"/>
    <e v="#N/A"/>
    <s v="In Store Sales"/>
    <s v="Aspen"/>
    <n v="259.17"/>
  </r>
  <r>
    <d v="2020-09-08T00:00:00"/>
    <s v="Sep"/>
    <x v="8"/>
    <s v="None"/>
    <e v="#N/A"/>
    <e v="#N/A"/>
    <s v="In Store Sales"/>
    <s v="Majectic Beaut"/>
    <n v="689.96"/>
  </r>
  <r>
    <d v="2020-07-09T00:00:00"/>
    <s v="Jul"/>
    <x v="13"/>
    <s v="None"/>
    <e v="#N/A"/>
    <e v="#N/A"/>
    <s v="Web Site Sales"/>
    <s v="Sunshine"/>
    <n v="38.29"/>
  </r>
  <r>
    <d v="2020-09-15T00:00:00"/>
    <s v="Sep"/>
    <x v="0"/>
    <s v="None"/>
    <e v="#N/A"/>
    <e v="#N/A"/>
    <s v="In Store Sales"/>
    <s v="Majectic Beaut"/>
    <n v="58.17"/>
  </r>
  <r>
    <d v="2020-09-26T00:00:00"/>
    <s v="Sep"/>
    <x v="16"/>
    <s v="None"/>
    <e v="#N/A"/>
    <e v="#N/A"/>
    <s v="Web Site Sales"/>
    <s v="Carlota"/>
    <n v="46.08"/>
  </r>
  <r>
    <d v="2020-09-06T00:00:00"/>
    <s v="Sep"/>
    <x v="8"/>
    <s v="None"/>
    <e v="#N/A"/>
    <e v="#N/A"/>
    <s v="E-mail Coupon"/>
    <s v="Sunset"/>
    <n v="71.39"/>
  </r>
  <r>
    <d v="2020-09-14T00:00:00"/>
    <s v="Sep"/>
    <x v="0"/>
    <s v="None"/>
    <e v="#N/A"/>
    <e v="#N/A"/>
    <s v="In Store Sales"/>
    <s v="Sunshine"/>
    <n v="40.94"/>
  </r>
  <r>
    <d v="2020-05-17T00:00:00"/>
    <s v="May"/>
    <x v="4"/>
    <s v="None"/>
    <e v="#N/A"/>
    <e v="#N/A"/>
    <s v="Web Site Sales"/>
    <s v="Aspen"/>
    <n v="20.18"/>
  </r>
  <r>
    <d v="2020-07-06T00:00:00"/>
    <s v="Jul"/>
    <x v="13"/>
    <s v="None"/>
    <e v="#N/A"/>
    <e v="#N/A"/>
    <s v="In Store Sales"/>
    <s v="Bellen"/>
    <n v="46.6"/>
  </r>
  <r>
    <d v="2020-05-14T00:00:00"/>
    <s v="May"/>
    <x v="3"/>
    <s v="None"/>
    <e v="#N/A"/>
    <e v="#N/A"/>
    <s v="In Store Sales"/>
    <s v="Carlota"/>
    <n v="44.6"/>
  </r>
  <r>
    <d v="2020-09-10T00:00:00"/>
    <s v="Sep"/>
    <x v="8"/>
    <s v="None"/>
    <e v="#N/A"/>
    <e v="#N/A"/>
    <s v="In Store Sales"/>
    <s v="V-Rang"/>
    <n v="36.26"/>
  </r>
  <r>
    <d v="2020-07-22T00:00:00"/>
    <s v="Jul"/>
    <x v="15"/>
    <s v="None"/>
    <e v="#N/A"/>
    <e v="#N/A"/>
    <s v="Web Site Sales"/>
    <s v="Quad"/>
    <n v="32.700000000000003"/>
  </r>
  <r>
    <d v="2020-05-23T00:00:00"/>
    <s v="May"/>
    <x v="4"/>
    <s v="None"/>
    <e v="#N/A"/>
    <e v="#N/A"/>
    <s v="Web Site Sales"/>
    <s v="Sunshine"/>
    <n v="60.81"/>
  </r>
  <r>
    <d v="2020-07-15T00:00:00"/>
    <s v="Jul"/>
    <x v="11"/>
    <s v="None"/>
    <e v="#N/A"/>
    <e v="#N/A"/>
    <s v="E-mail Coupon"/>
    <s v="Carlota"/>
    <n v="46.32"/>
  </r>
  <r>
    <d v="2020-09-08T00:00:00"/>
    <s v="Sep"/>
    <x v="8"/>
    <s v="None"/>
    <e v="#N/A"/>
    <e v="#N/A"/>
    <s v="E-mail Coupon"/>
    <s v="FlatTop"/>
    <n v="53.81"/>
  </r>
  <r>
    <d v="2020-07-26T00:00:00"/>
    <s v="Jul"/>
    <x v="9"/>
    <s v="None"/>
    <e v="#N/A"/>
    <e v="#N/A"/>
    <s v="In Store Sales"/>
    <s v="Majectic Beaut"/>
    <n v="58.22"/>
  </r>
  <r>
    <d v="2020-09-09T00:00:00"/>
    <s v="Sep"/>
    <x v="8"/>
    <s v="None"/>
    <e v="#N/A"/>
    <e v="#N/A"/>
    <s v="In Store Sales"/>
    <s v="Bellen"/>
    <n v="44.53"/>
  </r>
  <r>
    <d v="2020-07-31T00:00:00"/>
    <s v="Jul"/>
    <x v="9"/>
    <s v="None"/>
    <e v="#N/A"/>
    <e v="#N/A"/>
    <s v="Web Site Sales"/>
    <s v="Bellen"/>
    <n v="23.56"/>
  </r>
  <r>
    <d v="2020-05-06T00:00:00"/>
    <s v="May"/>
    <x v="6"/>
    <s v="None"/>
    <e v="#N/A"/>
    <e v="#N/A"/>
    <s v="In Store Sales"/>
    <s v="Bellen"/>
    <n v="44.73"/>
  </r>
  <r>
    <d v="2020-07-14T00:00:00"/>
    <s v="Jul"/>
    <x v="11"/>
    <s v="None"/>
    <e v="#N/A"/>
    <e v="#N/A"/>
    <s v="In Store Sales"/>
    <s v="Aspen"/>
    <n v="42.31"/>
  </r>
  <r>
    <d v="2020-09-25T00:00:00"/>
    <s v="Sep"/>
    <x v="16"/>
    <s v="None"/>
    <e v="#N/A"/>
    <e v="#N/A"/>
    <s v="Web Site Sales"/>
    <s v="Crested Beaut"/>
    <n v="75.73"/>
  </r>
  <r>
    <d v="2020-05-29T00:00:00"/>
    <s v="May"/>
    <x v="10"/>
    <s v="None"/>
    <e v="#N/A"/>
    <e v="#N/A"/>
    <s v="Web Site Sales"/>
    <s v="Sunbell"/>
    <n v="46.86"/>
  </r>
  <r>
    <d v="2020-09-03T00:00:00"/>
    <s v="Sep"/>
    <x v="7"/>
    <s v="None"/>
    <e v="#N/A"/>
    <e v="#N/A"/>
    <s v="In Store Sales"/>
    <s v="Quad"/>
    <n v="66.92"/>
  </r>
  <r>
    <d v="2020-05-20T00:00:00"/>
    <s v="May"/>
    <x v="4"/>
    <s v="None"/>
    <e v="#N/A"/>
    <e v="#N/A"/>
    <s v="E-mail Coupon"/>
    <s v="Crested Beaut"/>
    <n v="100.5"/>
  </r>
  <r>
    <d v="2020-06-26T00:00:00"/>
    <s v="Jun"/>
    <x v="14"/>
    <s v="Festival of Flight"/>
    <n v="33.92"/>
    <e v="#N/A"/>
    <s v="Web Site Sales"/>
    <s v="Quad"/>
    <n v="33.92"/>
  </r>
  <r>
    <d v="2020-06-04T00:00:00"/>
    <s v="Jun"/>
    <x v="2"/>
    <s v="Festival of Flight"/>
    <n v="46.2"/>
    <e v="#N/A"/>
    <s v="Web Site Sales"/>
    <s v="Sunbell"/>
    <n v="46.2"/>
  </r>
  <r>
    <d v="2020-07-28T00:00:00"/>
    <s v="Jul"/>
    <x v="9"/>
    <s v="None"/>
    <e v="#N/A"/>
    <e v="#N/A"/>
    <s v="Web Site Sales"/>
    <s v="Quad"/>
    <n v="439.53"/>
  </r>
  <r>
    <d v="2020-07-29T00:00:00"/>
    <s v="Jul"/>
    <x v="9"/>
    <s v="None"/>
    <e v="#N/A"/>
    <e v="#N/A"/>
    <s v="Web Site Sales"/>
    <s v="Bellen"/>
    <n v="46.4"/>
  </r>
  <r>
    <d v="2020-05-14T00:00:00"/>
    <s v="May"/>
    <x v="3"/>
    <s v="None"/>
    <e v="#N/A"/>
    <e v="#N/A"/>
    <s v="In Store Sales"/>
    <s v="Carlota"/>
    <n v="46.77"/>
  </r>
  <r>
    <d v="2020-09-04T00:00:00"/>
    <s v="Sep"/>
    <x v="7"/>
    <s v="None"/>
    <e v="#N/A"/>
    <e v="#N/A"/>
    <s v="Web Site Sales"/>
    <s v="Quad"/>
    <n v="66.38"/>
  </r>
  <r>
    <d v="2020-05-06T00:00:00"/>
    <s v="May"/>
    <x v="6"/>
    <s v="None"/>
    <e v="#N/A"/>
    <e v="#N/A"/>
    <s v="In Store Sales"/>
    <s v="Carlota"/>
    <n v="23.53"/>
  </r>
  <r>
    <d v="2020-07-02T00:00:00"/>
    <s v="Jul"/>
    <x v="1"/>
    <s v="None"/>
    <e v="#N/A"/>
    <e v="#N/A"/>
    <s v="E-mail Coupon"/>
    <s v="Sunshine"/>
    <n v="40.340000000000003"/>
  </r>
  <r>
    <d v="2020-09-30T00:00:00"/>
    <s v="Sep"/>
    <x v="17"/>
    <s v="None"/>
    <e v="#N/A"/>
    <e v="#N/A"/>
    <s v="In Store Sales"/>
    <s v="Crested Beaut"/>
    <n v="72.25"/>
  </r>
  <r>
    <d v="2020-05-16T00:00:00"/>
    <s v="May"/>
    <x v="3"/>
    <s v="None"/>
    <e v="#N/A"/>
    <e v="#N/A"/>
    <s v="In Store Sales"/>
    <s v="Majectic Beaut"/>
    <n v="87.66"/>
  </r>
  <r>
    <d v="2020-06-05T00:00:00"/>
    <s v="Jun"/>
    <x v="2"/>
    <s v="Festival of Flight"/>
    <n v="20.61"/>
    <e v="#N/A"/>
    <s v="E-mail Coupon"/>
    <s v="Sunshine"/>
    <n v="20.61"/>
  </r>
  <r>
    <d v="2020-07-30T00:00:00"/>
    <s v="Jul"/>
    <x v="9"/>
    <s v="None"/>
    <e v="#N/A"/>
    <e v="#N/A"/>
    <s v="In Store Sales"/>
    <s v="Sunbell"/>
    <n v="24.4"/>
  </r>
  <r>
    <d v="2020-07-03T00:00:00"/>
    <s v="Jul"/>
    <x v="1"/>
    <s v="None"/>
    <e v="#N/A"/>
    <e v="#N/A"/>
    <s v="In Store Sales"/>
    <s v="Doublers"/>
    <n v="78.81"/>
  </r>
  <r>
    <d v="2020-09-12T00:00:00"/>
    <s v="Sep"/>
    <x v="8"/>
    <s v="None"/>
    <e v="#N/A"/>
    <e v="#N/A"/>
    <s v="Web Site Sales"/>
    <s v="Aspen"/>
    <n v="60.63"/>
  </r>
  <r>
    <d v="2020-05-14T00:00:00"/>
    <s v="May"/>
    <x v="3"/>
    <s v="None"/>
    <e v="#N/A"/>
    <e v="#N/A"/>
    <s v="Web Site Sales"/>
    <s v="Bellen"/>
    <n v="69.73"/>
  </r>
  <r>
    <d v="2020-05-19T00:00:00"/>
    <s v="May"/>
    <x v="4"/>
    <s v="None"/>
    <e v="#N/A"/>
    <e v="#N/A"/>
    <s v="Web Site Sales"/>
    <s v="Crested Beaut"/>
    <n v="46.04"/>
  </r>
  <r>
    <d v="2020-07-06T00:00:00"/>
    <s v="Jul"/>
    <x v="13"/>
    <s v="None"/>
    <e v="#N/A"/>
    <e v="#N/A"/>
    <s v="Web Site Sales"/>
    <s v="Bellen"/>
    <n v="23.51"/>
  </r>
  <r>
    <d v="2020-05-09T00:00:00"/>
    <s v="May"/>
    <x v="6"/>
    <s v="None"/>
    <e v="#N/A"/>
    <e v="#N/A"/>
    <s v="Web Site Sales"/>
    <s v="Carlota"/>
    <n v="23.36"/>
  </r>
  <r>
    <d v="2020-07-11T00:00:00"/>
    <s v="Jul"/>
    <x v="13"/>
    <s v="None"/>
    <e v="#N/A"/>
    <e v="#N/A"/>
    <s v="Web Site Sales"/>
    <s v="Bellen"/>
    <n v="46.86"/>
  </r>
  <r>
    <d v="2020-05-25T00:00:00"/>
    <s v="May"/>
    <x v="10"/>
    <s v="None"/>
    <e v="#N/A"/>
    <e v="#N/A"/>
    <s v="In Store Sales"/>
    <s v="Carlota"/>
    <n v="305.10000000000002"/>
  </r>
  <r>
    <d v="2020-05-23T00:00:00"/>
    <s v="May"/>
    <x v="4"/>
    <s v="None"/>
    <e v="#N/A"/>
    <e v="#N/A"/>
    <s v="E-mail Coupon"/>
    <s v="FlatTop"/>
    <n v="53.48"/>
  </r>
  <r>
    <d v="2020-08-15T00:00:00"/>
    <s v="Aug"/>
    <x v="21"/>
    <s v="Fall Kite Event"/>
    <e v="#N/A"/>
    <n v="23.98"/>
    <s v="E-mail Coupon"/>
    <s v="Bellen"/>
    <n v="23.98"/>
  </r>
  <r>
    <d v="2020-05-24T00:00:00"/>
    <s v="May"/>
    <x v="10"/>
    <s v="None"/>
    <e v="#N/A"/>
    <e v="#N/A"/>
    <s v="Web Site Sales"/>
    <s v="Bellen"/>
    <n v="44.34"/>
  </r>
  <r>
    <d v="2020-09-10T00:00:00"/>
    <s v="Sep"/>
    <x v="8"/>
    <s v="None"/>
    <e v="#N/A"/>
    <e v="#N/A"/>
    <s v="In Store Sales"/>
    <s v="Aspen"/>
    <n v="21.09"/>
  </r>
  <r>
    <d v="2020-09-26T00:00:00"/>
    <s v="Sep"/>
    <x v="16"/>
    <s v="None"/>
    <e v="#N/A"/>
    <e v="#N/A"/>
    <s v="E-mail Coupon"/>
    <s v="Quad"/>
    <n v="33.71"/>
  </r>
  <r>
    <d v="2020-07-12T00:00:00"/>
    <s v="Jul"/>
    <x v="11"/>
    <s v="None"/>
    <e v="#N/A"/>
    <e v="#N/A"/>
    <s v="Web Site Sales"/>
    <s v="Bellen"/>
    <n v="23.99"/>
  </r>
  <r>
    <d v="2020-09-29T00:00:00"/>
    <s v="Sep"/>
    <x v="17"/>
    <s v="None"/>
    <e v="#N/A"/>
    <e v="#N/A"/>
    <s v="In Store Sales"/>
    <s v="Carlota"/>
    <n v="46.66"/>
  </r>
  <r>
    <d v="2020-05-17T00:00:00"/>
    <s v="May"/>
    <x v="4"/>
    <s v="None"/>
    <e v="#N/A"/>
    <e v="#N/A"/>
    <s v="Web Site Sales"/>
    <s v="Sunshine"/>
    <n v="322.33999999999997"/>
  </r>
  <r>
    <d v="2020-09-11T00:00:00"/>
    <s v="Sep"/>
    <x v="8"/>
    <s v="None"/>
    <e v="#N/A"/>
    <e v="#N/A"/>
    <s v="Web Site Sales"/>
    <s v="Bellen"/>
    <n v="46.25"/>
  </r>
  <r>
    <d v="2020-05-03T00:00:00"/>
    <s v="May"/>
    <x v="6"/>
    <s v="None"/>
    <e v="#N/A"/>
    <e v="#N/A"/>
    <s v="In Store Sales"/>
    <s v="Aspen"/>
    <n v="76.62"/>
  </r>
  <r>
    <d v="2020-07-25T00:00:00"/>
    <s v="Jul"/>
    <x v="15"/>
    <s v="None"/>
    <e v="#N/A"/>
    <e v="#N/A"/>
    <s v="In Store Sales"/>
    <s v="Quad"/>
    <n v="99.25"/>
  </r>
  <r>
    <d v="2020-09-17T00:00:00"/>
    <s v="Sep"/>
    <x v="0"/>
    <s v="None"/>
    <e v="#N/A"/>
    <e v="#N/A"/>
    <s v="E-mail Coupon"/>
    <s v="Carlota"/>
    <n v="44.92"/>
  </r>
  <r>
    <d v="2020-05-12T00:00:00"/>
    <s v="May"/>
    <x v="3"/>
    <s v="None"/>
    <e v="#N/A"/>
    <e v="#N/A"/>
    <s v="Web Site Sales"/>
    <s v="Sunshine"/>
    <n v="60.06"/>
  </r>
  <r>
    <d v="2020-09-08T00:00:00"/>
    <s v="Sep"/>
    <x v="8"/>
    <s v="None"/>
    <e v="#N/A"/>
    <e v="#N/A"/>
    <s v="In Store Sales"/>
    <s v="Crested Beaut"/>
    <n v="23.41"/>
  </r>
  <r>
    <d v="2020-07-15T00:00:00"/>
    <s v="Jul"/>
    <x v="11"/>
    <s v="None"/>
    <e v="#N/A"/>
    <e v="#N/A"/>
    <s v="In Store Sales"/>
    <s v="Doublers"/>
    <n v="80.06"/>
  </r>
  <r>
    <d v="2020-07-06T00:00:00"/>
    <s v="Jul"/>
    <x v="13"/>
    <s v="None"/>
    <e v="#N/A"/>
    <e v="#N/A"/>
    <s v="Web Site Sales"/>
    <s v="Sunshine"/>
    <n v="284.83"/>
  </r>
  <r>
    <d v="2020-09-02T00:00:00"/>
    <s v="Sep"/>
    <x v="7"/>
    <s v="None"/>
    <e v="#N/A"/>
    <e v="#N/A"/>
    <s v="Web Site Sales"/>
    <s v="Sunshine"/>
    <n v="57.34"/>
  </r>
  <r>
    <d v="2020-07-08T00:00:00"/>
    <s v="Jul"/>
    <x v="13"/>
    <s v="None"/>
    <e v="#N/A"/>
    <e v="#N/A"/>
    <s v="In Store Sales"/>
    <s v="Doublers"/>
    <n v="234.13"/>
  </r>
  <r>
    <d v="2020-06-12T00:00:00"/>
    <s v="Jun"/>
    <x v="5"/>
    <s v="Festival of Flight"/>
    <n v="25.85"/>
    <e v="#N/A"/>
    <s v="E-mail Coupon"/>
    <s v="Crested Beaut"/>
    <n v="25.85"/>
  </r>
  <r>
    <d v="2020-05-09T00:00:00"/>
    <s v="May"/>
    <x v="6"/>
    <s v="None"/>
    <e v="#N/A"/>
    <e v="#N/A"/>
    <s v="Web Site Sales"/>
    <s v="Sunshine"/>
    <n v="20.56"/>
  </r>
  <r>
    <d v="2020-08-22T00:00:00"/>
    <s v="Aug"/>
    <x v="20"/>
    <s v="Fall Kite Event"/>
    <e v="#N/A"/>
    <n v="48.95"/>
    <s v="E-mail Coupon"/>
    <s v="Crested Beaut"/>
    <n v="48.95"/>
  </r>
  <r>
    <d v="2020-07-28T00:00:00"/>
    <s v="Jul"/>
    <x v="9"/>
    <s v="None"/>
    <e v="#N/A"/>
    <e v="#N/A"/>
    <s v="In Store Sales"/>
    <s v="Bellen"/>
    <n v="23.31"/>
  </r>
  <r>
    <d v="2020-07-31T00:00:00"/>
    <s v="Jul"/>
    <x v="9"/>
    <s v="None"/>
    <e v="#N/A"/>
    <e v="#N/A"/>
    <s v="Web Site Sales"/>
    <s v="Sunshine"/>
    <n v="57.41"/>
  </r>
  <r>
    <d v="2020-09-20T00:00:00"/>
    <s v="Sep"/>
    <x v="16"/>
    <s v="None"/>
    <e v="#N/A"/>
    <e v="#N/A"/>
    <s v="In Store Sales"/>
    <s v="Quad"/>
    <n v="66.98"/>
  </r>
  <r>
    <d v="2020-08-28T00:00:00"/>
    <s v="Aug"/>
    <x v="22"/>
    <s v="Fall Kite Event"/>
    <e v="#N/A"/>
    <n v="228.46"/>
    <s v="Web Site Sales"/>
    <s v="Doublers"/>
    <n v="228.46"/>
  </r>
  <r>
    <d v="2020-08-27T00:00:00"/>
    <s v="Aug"/>
    <x v="22"/>
    <s v="Fall Kite Event"/>
    <e v="#N/A"/>
    <n v="90.56"/>
    <s v="In Store Sales"/>
    <s v="Majectic Beaut"/>
    <n v="90.56"/>
  </r>
  <r>
    <d v="2020-05-02T00:00:00"/>
    <s v="May"/>
    <x v="18"/>
    <s v="None"/>
    <e v="#N/A"/>
    <e v="#N/A"/>
    <s v="Web Site Sales"/>
    <s v="Bellen"/>
    <n v="23.8"/>
  </r>
  <r>
    <d v="2020-07-29T00:00:00"/>
    <s v="Jul"/>
    <x v="9"/>
    <s v="None"/>
    <e v="#N/A"/>
    <e v="#N/A"/>
    <s v="In Store Sales"/>
    <s v="Sunset"/>
    <n v="514.67999999999995"/>
  </r>
  <r>
    <d v="2020-07-03T00:00:00"/>
    <s v="Jul"/>
    <x v="1"/>
    <s v="None"/>
    <e v="#N/A"/>
    <e v="#N/A"/>
    <s v="Web Site Sales"/>
    <s v="Quad"/>
    <n v="64.8"/>
  </r>
  <r>
    <d v="2020-08-21T00:00:00"/>
    <s v="Aug"/>
    <x v="20"/>
    <s v="Fall Kite Event"/>
    <e v="#N/A"/>
    <n v="28.13"/>
    <s v="Web Site Sales"/>
    <s v="Majectic Beaut"/>
    <n v="28.13"/>
  </r>
  <r>
    <d v="2020-05-28T00:00:00"/>
    <s v="May"/>
    <x v="10"/>
    <s v="None"/>
    <e v="#N/A"/>
    <e v="#N/A"/>
    <s v="In Store Sales"/>
    <s v="Bellen"/>
    <n v="69.22"/>
  </r>
  <r>
    <d v="2020-09-17T00:00:00"/>
    <s v="Sep"/>
    <x v="0"/>
    <s v="None"/>
    <e v="#N/A"/>
    <e v="#N/A"/>
    <s v="Web Site Sales"/>
    <s v="V-Rang"/>
    <n v="36.479999999999997"/>
  </r>
  <r>
    <d v="2020-09-13T00:00:00"/>
    <s v="Sep"/>
    <x v="0"/>
    <s v="None"/>
    <e v="#N/A"/>
    <e v="#N/A"/>
    <s v="E-mail Coupon"/>
    <s v="Sunshine"/>
    <n v="20.96"/>
  </r>
  <r>
    <d v="2020-09-10T00:00:00"/>
    <s v="Sep"/>
    <x v="8"/>
    <s v="None"/>
    <e v="#N/A"/>
    <e v="#N/A"/>
    <s v="In Store Sales"/>
    <s v="Majectic Beaut"/>
    <n v="58.88"/>
  </r>
  <r>
    <d v="2020-09-17T00:00:00"/>
    <s v="Sep"/>
    <x v="0"/>
    <s v="None"/>
    <e v="#N/A"/>
    <e v="#N/A"/>
    <s v="E-mail Coupon"/>
    <s v="Sunshine"/>
    <n v="160.43"/>
  </r>
  <r>
    <d v="2020-08-10T00:00:00"/>
    <s v="Aug"/>
    <x v="21"/>
    <s v="Fall Kite Event"/>
    <e v="#N/A"/>
    <n v="25.98"/>
    <s v="In Store Sales"/>
    <s v="Crested Beaut"/>
    <n v="25.98"/>
  </r>
  <r>
    <d v="2020-09-15T00:00:00"/>
    <s v="Sep"/>
    <x v="0"/>
    <s v="None"/>
    <e v="#N/A"/>
    <e v="#N/A"/>
    <s v="Web Site Sales"/>
    <s v="Quad"/>
    <n v="99.98"/>
  </r>
  <r>
    <d v="2020-06-20T00:00:00"/>
    <s v="Jun"/>
    <x v="12"/>
    <s v="Festival of Flight"/>
    <n v="46.43"/>
    <e v="#N/A"/>
    <s v="Web Site Sales"/>
    <s v="Bellen"/>
    <n v="46.43"/>
  </r>
  <r>
    <d v="2020-07-12T00:00:00"/>
    <s v="Jul"/>
    <x v="11"/>
    <s v="None"/>
    <e v="#N/A"/>
    <e v="#N/A"/>
    <s v="In Store Sales"/>
    <s v="Majectic Beaut"/>
    <n v="84.94"/>
  </r>
  <r>
    <d v="2020-08-15T00:00:00"/>
    <s v="Aug"/>
    <x v="21"/>
    <s v="Fall Kite Event"/>
    <e v="#N/A"/>
    <n v="115.62"/>
    <s v="Web Site Sales"/>
    <s v="Bellen"/>
    <n v="115.62"/>
  </r>
  <r>
    <d v="2020-05-17T00:00:00"/>
    <s v="May"/>
    <x v="4"/>
    <s v="None"/>
    <e v="#N/A"/>
    <e v="#N/A"/>
    <s v="Web Site Sales"/>
    <s v="Sunbell"/>
    <n v="502.27"/>
  </r>
  <r>
    <d v="2020-07-27T00:00:00"/>
    <s v="Jul"/>
    <x v="9"/>
    <s v="None"/>
    <e v="#N/A"/>
    <e v="#N/A"/>
    <s v="E-mail Coupon"/>
    <s v="Aspen"/>
    <n v="40.020000000000003"/>
  </r>
  <r>
    <d v="2020-06-07T00:00:00"/>
    <s v="Jun"/>
    <x v="5"/>
    <s v="Festival of Flight"/>
    <n v="230.14"/>
    <e v="#N/A"/>
    <s v="Web Site Sales"/>
    <s v="Bellen"/>
    <n v="230.14"/>
  </r>
  <r>
    <d v="2020-09-21T00:00:00"/>
    <s v="Sep"/>
    <x v="16"/>
    <s v="None"/>
    <e v="#N/A"/>
    <e v="#N/A"/>
    <s v="In Store Sales"/>
    <s v="Sunbell"/>
    <n v="72.38"/>
  </r>
  <r>
    <d v="2020-05-30T00:00:00"/>
    <s v="May"/>
    <x v="10"/>
    <s v="None"/>
    <e v="#N/A"/>
    <e v="#N/A"/>
    <s v="Web Site Sales"/>
    <s v="Sunbell"/>
    <n v="48.99"/>
  </r>
  <r>
    <d v="2020-07-11T00:00:00"/>
    <s v="Jul"/>
    <x v="13"/>
    <s v="None"/>
    <e v="#N/A"/>
    <e v="#N/A"/>
    <s v="Web Site Sales"/>
    <s v="Sunshine"/>
    <n v="20.76"/>
  </r>
  <r>
    <d v="2020-08-11T00:00:00"/>
    <s v="Aug"/>
    <x v="21"/>
    <s v="Fall Kite Event"/>
    <e v="#N/A"/>
    <n v="240.06"/>
    <s v="E-mail Coupon"/>
    <s v="Doublers"/>
    <n v="240.06"/>
  </r>
  <r>
    <d v="2020-05-01T00:00:00"/>
    <s v="May"/>
    <x v="18"/>
    <s v="None"/>
    <e v="#N/A"/>
    <e v="#N/A"/>
    <s v="In Store Sales"/>
    <s v="V-Rang"/>
    <n v="38.479999999999997"/>
  </r>
  <r>
    <d v="2020-07-20T00:00:00"/>
    <s v="Jul"/>
    <x v="15"/>
    <s v="None"/>
    <e v="#N/A"/>
    <e v="#N/A"/>
    <s v="In Store Sales"/>
    <s v="Doublers"/>
    <n v="835.82"/>
  </r>
  <r>
    <d v="2020-05-20T00:00:00"/>
    <s v="May"/>
    <x v="4"/>
    <s v="None"/>
    <e v="#N/A"/>
    <e v="#N/A"/>
    <s v="In Store Sales"/>
    <s v="Majectic Beaut"/>
    <n v="87.36"/>
  </r>
  <r>
    <d v="2020-09-12T00:00:00"/>
    <s v="Sep"/>
    <x v="8"/>
    <s v="None"/>
    <e v="#N/A"/>
    <e v="#N/A"/>
    <s v="Web Site Sales"/>
    <s v="Sunshine"/>
    <n v="40.81"/>
  </r>
  <r>
    <d v="2020-05-22T00:00:00"/>
    <s v="May"/>
    <x v="4"/>
    <s v="None"/>
    <e v="#N/A"/>
    <e v="#N/A"/>
    <s v="In Store Sales"/>
    <s v="Sunshine"/>
    <n v="60.59"/>
  </r>
  <r>
    <d v="2020-07-13T00:00:00"/>
    <s v="Jul"/>
    <x v="11"/>
    <s v="None"/>
    <e v="#N/A"/>
    <e v="#N/A"/>
    <s v="In Store Sales"/>
    <s v="Aspen"/>
    <n v="40.68"/>
  </r>
  <r>
    <d v="2020-07-03T00:00:00"/>
    <s v="Jul"/>
    <x v="1"/>
    <s v="None"/>
    <e v="#N/A"/>
    <e v="#N/A"/>
    <s v="Web Site Sales"/>
    <s v="Carlota"/>
    <n v="305.94"/>
  </r>
  <r>
    <d v="2020-09-25T00:00:00"/>
    <s v="Sep"/>
    <x v="16"/>
    <s v="None"/>
    <e v="#N/A"/>
    <e v="#N/A"/>
    <s v="Web Site Sales"/>
    <s v="Sunshine"/>
    <n v="20.02"/>
  </r>
  <r>
    <d v="2020-07-09T00:00:00"/>
    <s v="Jul"/>
    <x v="13"/>
    <s v="None"/>
    <e v="#N/A"/>
    <e v="#N/A"/>
    <s v="In Store Sales"/>
    <s v="Quad"/>
    <n v="99.72"/>
  </r>
  <r>
    <d v="2020-08-19T00:00:00"/>
    <s v="Aug"/>
    <x v="20"/>
    <s v="Fall Kite Event"/>
    <e v="#N/A"/>
    <n v="34.61"/>
    <s v="In Store Sales"/>
    <s v="Quad"/>
    <n v="34.61"/>
  </r>
  <r>
    <d v="2020-09-23T00:00:00"/>
    <s v="Sep"/>
    <x v="16"/>
    <s v="None"/>
    <e v="#N/A"/>
    <e v="#N/A"/>
    <s v="Web Site Sales"/>
    <s v="Bellen"/>
    <n v="69.510000000000005"/>
  </r>
  <r>
    <d v="2020-06-12T00:00:00"/>
    <s v="Jun"/>
    <x v="5"/>
    <s v="Festival of Flight"/>
    <n v="60.19"/>
    <e v="#N/A"/>
    <s v="Web Site Sales"/>
    <s v="Sunshine"/>
    <n v="60.19"/>
  </r>
  <r>
    <d v="2020-05-02T00:00:00"/>
    <s v="May"/>
    <x v="18"/>
    <s v="None"/>
    <e v="#N/A"/>
    <e v="#N/A"/>
    <s v="Web Site Sales"/>
    <s v="Carlota"/>
    <n v="23.83"/>
  </r>
  <r>
    <d v="2020-07-13T00:00:00"/>
    <s v="Jul"/>
    <x v="11"/>
    <s v="None"/>
    <e v="#N/A"/>
    <e v="#N/A"/>
    <s v="In Store Sales"/>
    <s v="Sunset"/>
    <n v="47.92"/>
  </r>
  <r>
    <d v="2020-07-28T00:00:00"/>
    <s v="Jul"/>
    <x v="9"/>
    <s v="None"/>
    <e v="#N/A"/>
    <e v="#N/A"/>
    <s v="Web Site Sales"/>
    <s v="Aspen"/>
    <n v="43"/>
  </r>
  <r>
    <d v="2020-05-22T00:00:00"/>
    <s v="May"/>
    <x v="4"/>
    <s v="None"/>
    <e v="#N/A"/>
    <e v="#N/A"/>
    <s v="In Store Sales"/>
    <s v="Sunbell"/>
    <n v="48.21"/>
  </r>
  <r>
    <d v="2020-05-20T00:00:00"/>
    <s v="May"/>
    <x v="4"/>
    <s v="None"/>
    <e v="#N/A"/>
    <e v="#N/A"/>
    <s v="Web Site Sales"/>
    <s v="Crested Beaut"/>
    <n v="50"/>
  </r>
  <r>
    <d v="2020-05-09T00:00:00"/>
    <s v="May"/>
    <x v="6"/>
    <s v="None"/>
    <e v="#N/A"/>
    <e v="#N/A"/>
    <s v="In Store Sales"/>
    <s v="Quad"/>
    <n v="34.18"/>
  </r>
  <r>
    <d v="2020-08-08T00:00:00"/>
    <s v="Aug"/>
    <x v="19"/>
    <s v="Fall Kite Event"/>
    <e v="#N/A"/>
    <n v="437.31"/>
    <s v="In Store Sales"/>
    <s v="Crested Beaut"/>
    <n v="437.31"/>
  </r>
  <r>
    <d v="2020-07-27T00:00:00"/>
    <s v="Jul"/>
    <x v="9"/>
    <s v="None"/>
    <e v="#N/A"/>
    <e v="#N/A"/>
    <s v="Web Site Sales"/>
    <s v="Carlota"/>
    <n v="46.88"/>
  </r>
  <r>
    <d v="2020-08-31T00:00:00"/>
    <s v="Aug"/>
    <x v="7"/>
    <s v="None"/>
    <e v="#N/A"/>
    <e v="#N/A"/>
    <s v="In Store Sales"/>
    <s v="Quad"/>
    <n v="66.06"/>
  </r>
  <r>
    <d v="2020-09-27T00:00:00"/>
    <s v="Sep"/>
    <x v="17"/>
    <s v="None"/>
    <e v="#N/A"/>
    <e v="#N/A"/>
    <s v="Web Site Sales"/>
    <s v="Aspen"/>
    <n v="76.69"/>
  </r>
  <r>
    <d v="2020-09-05T00:00:00"/>
    <s v="Sep"/>
    <x v="7"/>
    <s v="None"/>
    <e v="#N/A"/>
    <e v="#N/A"/>
    <s v="Web Site Sales"/>
    <s v="Bellen"/>
    <n v="69.819999999999993"/>
  </r>
  <r>
    <d v="2020-05-13T00:00:00"/>
    <s v="May"/>
    <x v="3"/>
    <s v="None"/>
    <e v="#N/A"/>
    <e v="#N/A"/>
    <s v="In Store Sales"/>
    <s v="Carlota"/>
    <n v="23.59"/>
  </r>
  <r>
    <d v="2020-07-02T00:00:00"/>
    <s v="Jul"/>
    <x v="1"/>
    <s v="None"/>
    <e v="#N/A"/>
    <e v="#N/A"/>
    <s v="Web Site Sales"/>
    <s v="Sunset"/>
    <n v="47.46"/>
  </r>
  <r>
    <d v="2020-05-07T00:00:00"/>
    <s v="May"/>
    <x v="6"/>
    <s v="None"/>
    <e v="#N/A"/>
    <e v="#N/A"/>
    <s v="Web Site Sales"/>
    <s v="Sunset"/>
    <n v="71.69"/>
  </r>
  <r>
    <d v="2020-09-14T00:00:00"/>
    <s v="Sep"/>
    <x v="0"/>
    <s v="None"/>
    <e v="#N/A"/>
    <e v="#N/A"/>
    <s v="Web Site Sales"/>
    <s v="Carlota"/>
    <n v="23.06"/>
  </r>
  <r>
    <d v="2020-07-25T00:00:00"/>
    <s v="Jul"/>
    <x v="15"/>
    <s v="None"/>
    <e v="#N/A"/>
    <e v="#N/A"/>
    <s v="E-mail Coupon"/>
    <s v="Majectic Beaut"/>
    <n v="29.59"/>
  </r>
  <r>
    <d v="2020-05-28T00:00:00"/>
    <s v="May"/>
    <x v="10"/>
    <s v="None"/>
    <e v="#N/A"/>
    <e v="#N/A"/>
    <s v="Web Site Sales"/>
    <s v="Quad"/>
    <n v="132.81"/>
  </r>
  <r>
    <d v="2020-06-23T00:00:00"/>
    <s v="Jun"/>
    <x v="14"/>
    <s v="Festival of Flight"/>
    <n v="22.05"/>
    <e v="#N/A"/>
    <s v="Web Site Sales"/>
    <s v="Bellen"/>
    <n v="22.05"/>
  </r>
  <r>
    <d v="2020-05-23T00:00:00"/>
    <s v="May"/>
    <x v="4"/>
    <s v="None"/>
    <e v="#N/A"/>
    <e v="#N/A"/>
    <s v="Web Site Sales"/>
    <s v="Majectic Beaut"/>
    <n v="240.22"/>
  </r>
  <r>
    <d v="2020-07-12T00:00:00"/>
    <s v="Jul"/>
    <x v="11"/>
    <s v="None"/>
    <e v="#N/A"/>
    <e v="#N/A"/>
    <s v="Web Site Sales"/>
    <s v="Bellen"/>
    <n v="46.7"/>
  </r>
  <r>
    <d v="2020-09-15T00:00:00"/>
    <s v="Sep"/>
    <x v="0"/>
    <s v="None"/>
    <e v="#N/A"/>
    <e v="#N/A"/>
    <s v="In Store Sales"/>
    <s v="Sunbell"/>
    <n v="50.57"/>
  </r>
  <r>
    <d v="2020-07-21T00:00:00"/>
    <s v="Jul"/>
    <x v="15"/>
    <s v="None"/>
    <e v="#N/A"/>
    <e v="#N/A"/>
    <s v="In Store Sales"/>
    <s v="Quad"/>
    <n v="34"/>
  </r>
  <r>
    <d v="2020-05-27T00:00:00"/>
    <s v="May"/>
    <x v="10"/>
    <s v="None"/>
    <e v="#N/A"/>
    <e v="#N/A"/>
    <s v="In Store Sales"/>
    <s v="Sunbell"/>
    <n v="69.59"/>
  </r>
  <r>
    <d v="2020-06-17T00:00:00"/>
    <s v="Jun"/>
    <x v="12"/>
    <s v="Festival of Flight"/>
    <n v="66.790000000000006"/>
    <e v="#N/A"/>
    <s v="Web Site Sales"/>
    <s v="Quad"/>
    <n v="66.790000000000006"/>
  </r>
  <r>
    <d v="2020-08-09T00:00:00"/>
    <s v="Aug"/>
    <x v="21"/>
    <s v="Fall Kite Event"/>
    <e v="#N/A"/>
    <n v="75.06"/>
    <s v="In Store Sales"/>
    <s v="Sunbell"/>
    <n v="75.06"/>
  </r>
  <r>
    <d v="2020-09-15T00:00:00"/>
    <s v="Sep"/>
    <x v="0"/>
    <s v="None"/>
    <e v="#N/A"/>
    <e v="#N/A"/>
    <s v="In Store Sales"/>
    <s v="Sunset"/>
    <n v="491.22"/>
  </r>
  <r>
    <d v="2020-09-19T00:00:00"/>
    <s v="Sep"/>
    <x v="0"/>
    <s v="None"/>
    <e v="#N/A"/>
    <e v="#N/A"/>
    <s v="Web Site Sales"/>
    <s v="Sunshine"/>
    <n v="60.87"/>
  </r>
  <r>
    <d v="2020-07-15T00:00:00"/>
    <s v="Jul"/>
    <x v="11"/>
    <s v="None"/>
    <e v="#N/A"/>
    <e v="#N/A"/>
    <s v="In Store Sales"/>
    <s v="Quad"/>
    <n v="33.4"/>
  </r>
  <r>
    <d v="2020-08-18T00:00:00"/>
    <s v="Aug"/>
    <x v="20"/>
    <s v="Fall Kite Event"/>
    <e v="#N/A"/>
    <n v="20.89"/>
    <s v="In Store Sales"/>
    <s v="Sunshine"/>
    <n v="20.89"/>
  </r>
  <r>
    <d v="2020-06-21T00:00:00"/>
    <s v="Jun"/>
    <x v="14"/>
    <s v="Festival of Flight"/>
    <n v="40.18"/>
    <e v="#N/A"/>
    <s v="In Store Sales"/>
    <s v="Sunshine"/>
    <n v="40.18"/>
  </r>
  <r>
    <d v="2020-07-11T00:00:00"/>
    <s v="Jul"/>
    <x v="13"/>
    <s v="None"/>
    <e v="#N/A"/>
    <e v="#N/A"/>
    <s v="In Store Sales"/>
    <s v="Sunset"/>
    <n v="47.46"/>
  </r>
  <r>
    <d v="2020-05-26T00:00:00"/>
    <s v="May"/>
    <x v="10"/>
    <s v="None"/>
    <e v="#N/A"/>
    <e v="#N/A"/>
    <s v="Web Site Sales"/>
    <s v="Sunshine"/>
    <n v="80.66"/>
  </r>
  <r>
    <d v="2020-09-08T00:00:00"/>
    <s v="Sep"/>
    <x v="8"/>
    <s v="None"/>
    <e v="#N/A"/>
    <e v="#N/A"/>
    <s v="In Store Sales"/>
    <s v="Quad"/>
    <n v="102.72"/>
  </r>
  <r>
    <d v="2020-06-27T00:00:00"/>
    <s v="Jun"/>
    <x v="14"/>
    <s v="Festival of Flight"/>
    <n v="240.83"/>
    <e v="#N/A"/>
    <s v="In Store Sales"/>
    <s v="Doublers"/>
    <n v="240.83"/>
  </r>
  <r>
    <d v="2020-09-21T00:00:00"/>
    <s v="Sep"/>
    <x v="16"/>
    <s v="None"/>
    <e v="#N/A"/>
    <e v="#N/A"/>
    <s v="In Store Sales"/>
    <s v="Aspen"/>
    <n v="60.3"/>
  </r>
  <r>
    <d v="2020-09-10T00:00:00"/>
    <s v="Sep"/>
    <x v="8"/>
    <s v="None"/>
    <e v="#N/A"/>
    <e v="#N/A"/>
    <s v="Web Site Sales"/>
    <s v="Quad"/>
    <n v="33.57"/>
  </r>
  <r>
    <d v="2020-06-14T00:00:00"/>
    <s v="Jun"/>
    <x v="12"/>
    <s v="Festival of Flight"/>
    <n v="25.77"/>
    <e v="#N/A"/>
    <s v="In Store Sales"/>
    <s v="Crested Beaut"/>
    <n v="25.77"/>
  </r>
  <r>
    <d v="2020-08-10T00:00:00"/>
    <s v="Aug"/>
    <x v="21"/>
    <s v="Fall Kite Event"/>
    <e v="#N/A"/>
    <n v="99.44"/>
    <s v="In Store Sales"/>
    <s v="Quad"/>
    <n v="99.44"/>
  </r>
  <r>
    <d v="2020-06-21T00:00:00"/>
    <s v="Jun"/>
    <x v="14"/>
    <s v="Festival of Flight"/>
    <n v="63.34"/>
    <e v="#N/A"/>
    <s v="Web Site Sales"/>
    <s v="Aspen"/>
    <n v="63.34"/>
  </r>
  <r>
    <d v="2020-09-12T00:00:00"/>
    <s v="Sep"/>
    <x v="8"/>
    <s v="None"/>
    <e v="#N/A"/>
    <e v="#N/A"/>
    <s v="In Store Sales"/>
    <s v="Quad"/>
    <n v="66.94"/>
  </r>
  <r>
    <d v="2020-07-01T00:00:00"/>
    <s v="Jul"/>
    <x v="1"/>
    <s v="None"/>
    <e v="#N/A"/>
    <e v="#N/A"/>
    <s v="Web Site Sales"/>
    <s v="Carlota"/>
    <n v="22.64"/>
  </r>
  <r>
    <d v="2020-07-05T00:00:00"/>
    <s v="Jul"/>
    <x v="13"/>
    <s v="None"/>
    <e v="#N/A"/>
    <e v="#N/A"/>
    <s v="Web Site Sales"/>
    <s v="Majectic Beaut"/>
    <n v="87.38"/>
  </r>
  <r>
    <d v="2020-09-04T00:00:00"/>
    <s v="Sep"/>
    <x v="7"/>
    <s v="None"/>
    <e v="#N/A"/>
    <e v="#N/A"/>
    <s v="Web Site Sales"/>
    <s v="Quad"/>
    <n v="102.43"/>
  </r>
  <r>
    <d v="2020-05-13T00:00:00"/>
    <s v="May"/>
    <x v="3"/>
    <s v="None"/>
    <e v="#N/A"/>
    <e v="#N/A"/>
    <s v="E-mail Coupon"/>
    <s v="Bellen"/>
    <n v="66.510000000000005"/>
  </r>
  <r>
    <d v="2020-07-19T00:00:00"/>
    <s v="Jul"/>
    <x v="15"/>
    <s v="None"/>
    <e v="#N/A"/>
    <e v="#N/A"/>
    <s v="In Store Sales"/>
    <s v="Sunbell"/>
    <n v="69.45"/>
  </r>
  <r>
    <d v="2020-09-17T00:00:00"/>
    <s v="Sep"/>
    <x v="0"/>
    <s v="None"/>
    <e v="#N/A"/>
    <e v="#N/A"/>
    <s v="Web Site Sales"/>
    <s v="Sunbell"/>
    <n v="524.80999999999995"/>
  </r>
  <r>
    <d v="2020-07-15T00:00:00"/>
    <s v="Jul"/>
    <x v="11"/>
    <s v="None"/>
    <e v="#N/A"/>
    <e v="#N/A"/>
    <s v="In Store Sales"/>
    <s v="Bellen"/>
    <n v="46.16"/>
  </r>
  <r>
    <d v="2020-05-19T00:00:00"/>
    <s v="May"/>
    <x v="4"/>
    <s v="None"/>
    <e v="#N/A"/>
    <e v="#N/A"/>
    <s v="In Store Sales"/>
    <s v="FlatTop"/>
    <n v="106.2"/>
  </r>
  <r>
    <d v="2020-09-01T00:00:00"/>
    <s v="Sep"/>
    <x v="7"/>
    <s v="None"/>
    <e v="#N/A"/>
    <e v="#N/A"/>
    <s v="Web Site Sales"/>
    <s v="V-Rang"/>
    <n v="36.4"/>
  </r>
  <r>
    <d v="2020-08-30T00:00:00"/>
    <s v="Aug"/>
    <x v="7"/>
    <s v="None"/>
    <e v="#N/A"/>
    <e v="#N/A"/>
    <s v="Web Site Sales"/>
    <s v="Quad"/>
    <n v="96.64"/>
  </r>
  <r>
    <d v="2020-05-08T00:00:00"/>
    <s v="May"/>
    <x v="6"/>
    <s v="None"/>
    <e v="#N/A"/>
    <e v="#N/A"/>
    <s v="In Store Sales"/>
    <s v="Bellen"/>
    <n v="46.62"/>
  </r>
  <r>
    <d v="2020-09-22T00:00:00"/>
    <s v="Sep"/>
    <x v="16"/>
    <s v="None"/>
    <e v="#N/A"/>
    <e v="#N/A"/>
    <s v="In Store Sales"/>
    <s v="FlatTop"/>
    <n v="27.67"/>
  </r>
  <r>
    <d v="2020-07-11T00:00:00"/>
    <s v="Jul"/>
    <x v="13"/>
    <s v="None"/>
    <e v="#N/A"/>
    <e v="#N/A"/>
    <s v="E-mail Coupon"/>
    <s v="Sunshine"/>
    <n v="417.93"/>
  </r>
  <r>
    <d v="2020-05-04T00:00:00"/>
    <s v="May"/>
    <x v="6"/>
    <s v="None"/>
    <e v="#N/A"/>
    <e v="#N/A"/>
    <s v="Web Site Sales"/>
    <s v="Quad"/>
    <n v="752.78"/>
  </r>
  <r>
    <d v="2020-09-21T00:00:00"/>
    <s v="Sep"/>
    <x v="16"/>
    <s v="None"/>
    <e v="#N/A"/>
    <e v="#N/A"/>
    <s v="Web Site Sales"/>
    <s v="Crested Beaut"/>
    <n v="96.46"/>
  </r>
  <r>
    <d v="2020-05-26T00:00:00"/>
    <s v="May"/>
    <x v="10"/>
    <s v="None"/>
    <e v="#N/A"/>
    <e v="#N/A"/>
    <s v="Web Site Sales"/>
    <s v="Bellen"/>
    <n v="240.59"/>
  </r>
  <r>
    <d v="2020-05-21T00:00:00"/>
    <s v="May"/>
    <x v="4"/>
    <s v="None"/>
    <e v="#N/A"/>
    <e v="#N/A"/>
    <s v="Web Site Sales"/>
    <s v="V-Rang"/>
    <n v="36.96"/>
  </r>
  <r>
    <d v="2020-07-24T00:00:00"/>
    <s v="Jul"/>
    <x v="15"/>
    <s v="None"/>
    <e v="#N/A"/>
    <e v="#N/A"/>
    <s v="In Store Sales"/>
    <s v="Quad"/>
    <n v="68.39"/>
  </r>
  <r>
    <d v="2020-08-19T00:00:00"/>
    <s v="Aug"/>
    <x v="20"/>
    <s v="Fall Kite Event"/>
    <e v="#N/A"/>
    <n v="48.74"/>
    <s v="Web Site Sales"/>
    <s v="Sunbell"/>
    <n v="48.74"/>
  </r>
  <r>
    <d v="2020-06-10T00:00:00"/>
    <s v="Jun"/>
    <x v="5"/>
    <s v="Festival of Flight"/>
    <n v="28.24"/>
    <e v="#N/A"/>
    <s v="In Store Sales"/>
    <s v="FlatTop"/>
    <n v="28.24"/>
  </r>
  <r>
    <d v="2020-07-19T00:00:00"/>
    <s v="Jul"/>
    <x v="15"/>
    <s v="None"/>
    <e v="#N/A"/>
    <e v="#N/A"/>
    <s v="In Store Sales"/>
    <s v="Sunbell"/>
    <n v="72.17"/>
  </r>
  <r>
    <d v="2020-05-17T00:00:00"/>
    <s v="May"/>
    <x v="4"/>
    <s v="None"/>
    <e v="#N/A"/>
    <e v="#N/A"/>
    <s v="Web Site Sales"/>
    <s v="Sunbell"/>
    <n v="69.05"/>
  </r>
  <r>
    <d v="2020-06-05T00:00:00"/>
    <s v="Jun"/>
    <x v="2"/>
    <s v="Festival of Flight"/>
    <n v="46.14"/>
    <e v="#N/A"/>
    <s v="E-mail Coupon"/>
    <s v="Crested Beaut"/>
    <n v="46.14"/>
  </r>
  <r>
    <d v="2020-05-20T00:00:00"/>
    <s v="May"/>
    <x v="4"/>
    <s v="None"/>
    <e v="#N/A"/>
    <e v="#N/A"/>
    <s v="In Store Sales"/>
    <s v="Carlota"/>
    <n v="46.27"/>
  </r>
  <r>
    <d v="2020-08-29T00:00:00"/>
    <s v="Aug"/>
    <x v="22"/>
    <s v="Fall Kite Event"/>
    <e v="#N/A"/>
    <n v="138"/>
    <s v="E-mail Coupon"/>
    <s v="Bellen"/>
    <n v="138"/>
  </r>
  <r>
    <d v="2020-06-06T00:00:00"/>
    <s v="Jun"/>
    <x v="2"/>
    <s v="Festival of Flight"/>
    <n v="57.66"/>
    <e v="#N/A"/>
    <s v="Web Site Sales"/>
    <s v="Aspen"/>
    <n v="57.66"/>
  </r>
  <r>
    <d v="2020-07-04T00:00:00"/>
    <s v="Jul"/>
    <x v="1"/>
    <s v="None"/>
    <e v="#N/A"/>
    <e v="#N/A"/>
    <s v="Web Site Sales"/>
    <s v="V-Rang"/>
    <n v="36.86"/>
  </r>
  <r>
    <d v="2020-07-26T00:00:00"/>
    <s v="Jul"/>
    <x v="9"/>
    <s v="None"/>
    <e v="#N/A"/>
    <e v="#N/A"/>
    <s v="In Store Sales"/>
    <s v="Majectic Beaut"/>
    <n v="60.83"/>
  </r>
  <r>
    <d v="2020-05-14T00:00:00"/>
    <s v="May"/>
    <x v="3"/>
    <s v="None"/>
    <e v="#N/A"/>
    <e v="#N/A"/>
    <s v="Web Site Sales"/>
    <s v="Bellen"/>
    <n v="88.62"/>
  </r>
  <r>
    <d v="2020-09-20T00:00:00"/>
    <s v="Sep"/>
    <x v="16"/>
    <s v="None"/>
    <e v="#N/A"/>
    <e v="#N/A"/>
    <s v="In Store Sales"/>
    <s v="FlatTop"/>
    <n v="80.28"/>
  </r>
  <r>
    <d v="2020-07-23T00:00:00"/>
    <s v="Jul"/>
    <x v="15"/>
    <s v="None"/>
    <e v="#N/A"/>
    <e v="#N/A"/>
    <s v="In Store Sales"/>
    <s v="Doublers"/>
    <n v="160.04"/>
  </r>
  <r>
    <d v="2020-09-06T00:00:00"/>
    <s v="Sep"/>
    <x v="8"/>
    <s v="None"/>
    <e v="#N/A"/>
    <e v="#N/A"/>
    <s v="In Store Sales"/>
    <s v="Sunshine"/>
    <n v="40.799999999999997"/>
  </r>
  <r>
    <d v="2020-05-03T00:00:00"/>
    <s v="May"/>
    <x v="6"/>
    <s v="None"/>
    <e v="#N/A"/>
    <e v="#N/A"/>
    <s v="In Store Sales"/>
    <s v="Sunshine"/>
    <n v="20.78"/>
  </r>
  <r>
    <d v="2020-07-13T00:00:00"/>
    <s v="Jul"/>
    <x v="11"/>
    <s v="None"/>
    <e v="#N/A"/>
    <e v="#N/A"/>
    <s v="Web Site Sales"/>
    <s v="Bellen"/>
    <n v="46.05"/>
  </r>
  <r>
    <d v="2020-06-24T00:00:00"/>
    <s v="Jun"/>
    <x v="14"/>
    <s v="Festival of Flight"/>
    <n v="36.22"/>
    <e v="#N/A"/>
    <s v="Web Site Sales"/>
    <s v="V-Rang"/>
    <n v="36.22"/>
  </r>
  <r>
    <d v="2020-07-10T00:00:00"/>
    <s v="Jul"/>
    <x v="13"/>
    <s v="None"/>
    <e v="#N/A"/>
    <e v="#N/A"/>
    <s v="E-mail Coupon"/>
    <s v="Sunset"/>
    <n v="71.19"/>
  </r>
  <r>
    <d v="2020-08-12T00:00:00"/>
    <s v="Aug"/>
    <x v="21"/>
    <s v="Fall Kite Event"/>
    <e v="#N/A"/>
    <n v="96.89"/>
    <s v="E-mail Coupon"/>
    <s v="Sunbell"/>
    <n v="96.89"/>
  </r>
  <r>
    <d v="2020-09-26T00:00:00"/>
    <s v="Sep"/>
    <x v="16"/>
    <s v="None"/>
    <e v="#N/A"/>
    <e v="#N/A"/>
    <s v="In Store Sales"/>
    <s v="Sunset"/>
    <n v="23.53"/>
  </r>
  <r>
    <d v="2020-09-03T00:00:00"/>
    <s v="Sep"/>
    <x v="7"/>
    <s v="None"/>
    <e v="#N/A"/>
    <e v="#N/A"/>
    <s v="In Store Sales"/>
    <s v="Sunbell"/>
    <n v="75.36"/>
  </r>
  <r>
    <d v="2020-06-02T00:00:00"/>
    <s v="Jun"/>
    <x v="2"/>
    <s v="Festival of Flight"/>
    <n v="23.64"/>
    <e v="#N/A"/>
    <s v="In Store Sales"/>
    <s v="Sunbell"/>
    <n v="23.64"/>
  </r>
  <r>
    <d v="2020-06-01T00:00:00"/>
    <s v="Jun"/>
    <x v="2"/>
    <s v="Festival of Flight"/>
    <n v="60.45"/>
    <e v="#N/A"/>
    <s v="Web Site Sales"/>
    <s v="Aspen"/>
    <n v="60.45"/>
  </r>
  <r>
    <d v="2020-07-31T00:00:00"/>
    <s v="Jul"/>
    <x v="9"/>
    <s v="None"/>
    <e v="#N/A"/>
    <e v="#N/A"/>
    <s v="In Store Sales"/>
    <s v="Sunbell"/>
    <n v="96.19"/>
  </r>
  <r>
    <d v="2020-05-30T00:00:00"/>
    <s v="May"/>
    <x v="10"/>
    <s v="None"/>
    <e v="#N/A"/>
    <e v="#N/A"/>
    <s v="Web Site Sales"/>
    <s v="Sunbell"/>
    <n v="48.53"/>
  </r>
  <r>
    <d v="2020-08-05T00:00:00"/>
    <s v="Aug"/>
    <x v="19"/>
    <s v="Fall Kite Event"/>
    <e v="#N/A"/>
    <n v="34.71"/>
    <s v="In Store Sales"/>
    <s v="Quad"/>
    <n v="34.71"/>
  </r>
  <r>
    <d v="2020-05-30T00:00:00"/>
    <s v="May"/>
    <x v="10"/>
    <s v="None"/>
    <e v="#N/A"/>
    <e v="#N/A"/>
    <s v="In Store Sales"/>
    <s v="Bellen"/>
    <n v="23.88"/>
  </r>
  <r>
    <d v="2020-09-05T00:00:00"/>
    <s v="Sep"/>
    <x v="7"/>
    <s v="None"/>
    <e v="#N/A"/>
    <e v="#N/A"/>
    <s v="Web Site Sales"/>
    <s v="Majectic Beaut"/>
    <n v="58.52"/>
  </r>
  <r>
    <d v="2020-05-29T00:00:00"/>
    <s v="May"/>
    <x v="10"/>
    <s v="None"/>
    <e v="#N/A"/>
    <e v="#N/A"/>
    <s v="E-mail Coupon"/>
    <s v="Crested Beaut"/>
    <n v="69.959999999999994"/>
  </r>
  <r>
    <d v="2020-07-24T00:00:00"/>
    <s v="Jul"/>
    <x v="15"/>
    <s v="None"/>
    <e v="#N/A"/>
    <e v="#N/A"/>
    <s v="Web Site Sales"/>
    <s v="Quad"/>
    <n v="33.799999999999997"/>
  </r>
  <r>
    <d v="2020-08-09T00:00:00"/>
    <s v="Aug"/>
    <x v="21"/>
    <s v="Fall Kite Event"/>
    <e v="#N/A"/>
    <n v="48.35"/>
    <s v="Web Site Sales"/>
    <s v="Crested Beaut"/>
    <n v="48.35"/>
  </r>
  <r>
    <d v="2020-09-19T00:00:00"/>
    <s v="Sep"/>
    <x v="0"/>
    <s v="None"/>
    <e v="#N/A"/>
    <e v="#N/A"/>
    <s v="In Store Sales"/>
    <s v="FlatTop"/>
    <n v="83"/>
  </r>
  <r>
    <d v="2020-08-08T00:00:00"/>
    <s v="Aug"/>
    <x v="19"/>
    <s v="Fall Kite Event"/>
    <e v="#N/A"/>
    <n v="54.35"/>
    <s v="E-mail Coupon"/>
    <s v="V-Rang"/>
    <n v="54.35"/>
  </r>
  <r>
    <d v="2020-05-28T00:00:00"/>
    <s v="May"/>
    <x v="10"/>
    <s v="None"/>
    <e v="#N/A"/>
    <e v="#N/A"/>
    <s v="E-mail Coupon"/>
    <s v="Crested Beaut"/>
    <n v="48.61"/>
  </r>
  <r>
    <d v="2020-09-16T00:00:00"/>
    <s v="Sep"/>
    <x v="0"/>
    <s v="None"/>
    <e v="#N/A"/>
    <e v="#N/A"/>
    <s v="In Store Sales"/>
    <s v="Quad"/>
    <n v="132.63999999999999"/>
  </r>
  <r>
    <d v="2020-05-19T00:00:00"/>
    <s v="May"/>
    <x v="4"/>
    <s v="None"/>
    <e v="#N/A"/>
    <e v="#N/A"/>
    <s v="In Store Sales"/>
    <s v="Carlota"/>
    <n v="46.88"/>
  </r>
  <r>
    <d v="2020-06-29T00:00:00"/>
    <s v="Jun"/>
    <x v="1"/>
    <s v="None"/>
    <e v="#N/A"/>
    <e v="#N/A"/>
    <s v="In Store Sales"/>
    <s v="Bellen"/>
    <n v="46.66"/>
  </r>
  <r>
    <d v="2020-05-05T00:00:00"/>
    <s v="May"/>
    <x v="6"/>
    <s v="None"/>
    <e v="#N/A"/>
    <e v="#N/A"/>
    <s v="E-mail Coupon"/>
    <s v="Carlota"/>
    <n v="545.70000000000005"/>
  </r>
  <r>
    <d v="2020-06-18T00:00:00"/>
    <s v="Jun"/>
    <x v="12"/>
    <s v="Festival of Flight"/>
    <n v="28.19"/>
    <e v="#N/A"/>
    <s v="Web Site Sales"/>
    <s v="FlatTop"/>
    <n v="28.19"/>
  </r>
  <r>
    <d v="2020-06-01T00:00:00"/>
    <s v="Jun"/>
    <x v="2"/>
    <s v="Festival of Flight"/>
    <n v="40.29"/>
    <e v="#N/A"/>
    <s v="Web Site Sales"/>
    <s v="Sunshine"/>
    <n v="40.29"/>
  </r>
  <r>
    <d v="2020-08-06T00:00:00"/>
    <s v="Aug"/>
    <x v="19"/>
    <s v="Fall Kite Event"/>
    <e v="#N/A"/>
    <n v="46.62"/>
    <s v="E-mail Coupon"/>
    <s v="Bellen"/>
    <n v="46.62"/>
  </r>
  <r>
    <d v="2020-05-03T00:00:00"/>
    <s v="May"/>
    <x v="6"/>
    <s v="None"/>
    <e v="#N/A"/>
    <e v="#N/A"/>
    <s v="Web Site Sales"/>
    <s v="Bellen"/>
    <n v="46.28"/>
  </r>
  <r>
    <d v="2020-06-28T00:00:00"/>
    <s v="Jun"/>
    <x v="1"/>
    <s v="None"/>
    <e v="#N/A"/>
    <e v="#N/A"/>
    <s v="Web Site Sales"/>
    <s v="Bellen"/>
    <n v="69.58"/>
  </r>
  <r>
    <d v="2020-06-20T00:00:00"/>
    <s v="Jun"/>
    <x v="12"/>
    <s v="Festival of Flight"/>
    <n v="627.63"/>
    <e v="#N/A"/>
    <s v="Web Site Sales"/>
    <s v="Quad"/>
    <n v="627.63"/>
  </r>
  <r>
    <d v="2020-08-15T00:00:00"/>
    <s v="Aug"/>
    <x v="21"/>
    <s v="Fall Kite Event"/>
    <e v="#N/A"/>
    <n v="83.33"/>
    <s v="In Store Sales"/>
    <s v="FlatTop"/>
    <n v="83.33"/>
  </r>
  <r>
    <d v="2020-08-17T00:00:00"/>
    <s v="Aug"/>
    <x v="20"/>
    <s v="Fall Kite Event"/>
    <e v="#N/A"/>
    <n v="46.82"/>
    <s v="In Store Sales"/>
    <s v="Carlota"/>
    <n v="46.82"/>
  </r>
  <r>
    <d v="2020-06-29T00:00:00"/>
    <s v="Jun"/>
    <x v="1"/>
    <s v="None"/>
    <e v="#N/A"/>
    <e v="#N/A"/>
    <s v="Web Site Sales"/>
    <s v="V-Rang"/>
    <n v="38.65"/>
  </r>
  <r>
    <d v="2020-08-09T00:00:00"/>
    <s v="Aug"/>
    <x v="21"/>
    <s v="Fall Kite Event"/>
    <e v="#N/A"/>
    <n v="20.72"/>
    <s v="E-mail Coupon"/>
    <s v="Sunshine"/>
    <n v="20.72"/>
  </r>
  <r>
    <d v="2020-06-15T00:00:00"/>
    <s v="Jun"/>
    <x v="12"/>
    <s v="Festival of Flight"/>
    <n v="102.38"/>
    <e v="#N/A"/>
    <s v="In Store Sales"/>
    <s v="Quad"/>
    <n v="102.38"/>
  </r>
  <r>
    <d v="2020-08-11T00:00:00"/>
    <s v="Aug"/>
    <x v="21"/>
    <s v="Fall Kite Event"/>
    <e v="#N/A"/>
    <n v="38.950000000000003"/>
    <s v="In Store Sales"/>
    <s v="Aspen"/>
    <n v="38.950000000000003"/>
  </r>
  <r>
    <d v="2020-06-16T00:00:00"/>
    <s v="Jun"/>
    <x v="12"/>
    <s v="Festival of Flight"/>
    <n v="20.47"/>
    <e v="#N/A"/>
    <s v="E-mail Coupon"/>
    <s v="Sunshine"/>
    <n v="20.47"/>
  </r>
  <r>
    <d v="2020-08-08T00:00:00"/>
    <s v="Aug"/>
    <x v="19"/>
    <s v="Fall Kite Event"/>
    <e v="#N/A"/>
    <n v="80.2"/>
    <s v="E-mail Coupon"/>
    <s v="Doublers"/>
    <n v="80.2"/>
  </r>
  <r>
    <d v="2020-06-30T00:00:00"/>
    <s v="Jun"/>
    <x v="1"/>
    <s v="None"/>
    <e v="#N/A"/>
    <e v="#N/A"/>
    <s v="Web Site Sales"/>
    <s v="Sunbell"/>
    <n v="24.61"/>
  </r>
  <r>
    <d v="2020-07-28T00:00:00"/>
    <s v="Jul"/>
    <x v="9"/>
    <s v="None"/>
    <e v="#N/A"/>
    <e v="#N/A"/>
    <s v="Web Site Sales"/>
    <s v="Quad"/>
    <n v="34"/>
  </r>
  <r>
    <d v="2020-08-09T00:00:00"/>
    <s v="Aug"/>
    <x v="21"/>
    <s v="Fall Kite Event"/>
    <e v="#N/A"/>
    <n v="257.95999999999998"/>
    <s v="Web Site Sales"/>
    <s v="Sunset"/>
    <n v="257.95999999999998"/>
  </r>
  <r>
    <d v="2020-08-22T00:00:00"/>
    <s v="Aug"/>
    <x v="20"/>
    <s v="Fall Kite Event"/>
    <e v="#N/A"/>
    <n v="46.72"/>
    <s v="In Store Sales"/>
    <s v="Sunbell"/>
    <n v="46.72"/>
  </r>
  <r>
    <d v="2020-06-24T00:00:00"/>
    <s v="Jun"/>
    <x v="14"/>
    <s v="Festival of Flight"/>
    <n v="92.32"/>
    <e v="#N/A"/>
    <s v="In Store Sales"/>
    <s v="Sunbell"/>
    <n v="92.32"/>
  </r>
  <r>
    <d v="2020-06-29T00:00:00"/>
    <s v="Jun"/>
    <x v="1"/>
    <s v="None"/>
    <e v="#N/A"/>
    <e v="#N/A"/>
    <s v="Web Site Sales"/>
    <s v="Carlota"/>
    <n v="23.59"/>
  </r>
  <r>
    <d v="2020-08-27T00:00:00"/>
    <s v="Aug"/>
    <x v="22"/>
    <s v="Fall Kite Event"/>
    <e v="#N/A"/>
    <n v="46.53"/>
    <s v="Web Site Sales"/>
    <s v="Carlota"/>
    <n v="46.53"/>
  </r>
  <r>
    <d v="2020-06-10T00:00:00"/>
    <s v="Jun"/>
    <x v="5"/>
    <s v="Festival of Flight"/>
    <n v="33.479999999999997"/>
    <e v="#N/A"/>
    <s v="Web Site Sales"/>
    <s v="Quad"/>
    <n v="33.479999999999997"/>
  </r>
  <r>
    <d v="2020-07-14T00:00:00"/>
    <s v="Jul"/>
    <x v="11"/>
    <s v="None"/>
    <e v="#N/A"/>
    <e v="#N/A"/>
    <s v="Web Site Sales"/>
    <s v="Quad"/>
    <n v="66.91"/>
  </r>
  <r>
    <d v="2020-08-17T00:00:00"/>
    <s v="Aug"/>
    <x v="20"/>
    <s v="Fall Kite Event"/>
    <e v="#N/A"/>
    <n v="28.88"/>
    <s v="E-mail Coupon"/>
    <s v="Majectic Beaut"/>
    <n v="28.88"/>
  </r>
  <r>
    <d v="2020-08-08T00:00:00"/>
    <s v="Aug"/>
    <x v="19"/>
    <s v="Fall Kite Event"/>
    <e v="#N/A"/>
    <n v="140.44"/>
    <s v="E-mail Coupon"/>
    <s v="Sunshine"/>
    <n v="140.44"/>
  </r>
  <r>
    <d v="2020-06-11T00:00:00"/>
    <s v="Jun"/>
    <x v="5"/>
    <s v="Festival of Flight"/>
    <n v="46.52"/>
    <e v="#N/A"/>
    <s v="Web Site Sales"/>
    <s v="Bellen"/>
    <n v="46.52"/>
  </r>
  <r>
    <d v="2020-05-25T00:00:00"/>
    <s v="May"/>
    <x v="10"/>
    <s v="None"/>
    <e v="#N/A"/>
    <e v="#N/A"/>
    <s v="In Store Sales"/>
    <s v="Quad"/>
    <n v="64.349999999999994"/>
  </r>
  <r>
    <d v="2020-06-11T00:00:00"/>
    <s v="Jun"/>
    <x v="5"/>
    <s v="Festival of Flight"/>
    <n v="44.39"/>
    <e v="#N/A"/>
    <s v="Web Site Sales"/>
    <s v="Carlota"/>
    <n v="44.39"/>
  </r>
  <r>
    <d v="2020-06-19T00:00:00"/>
    <s v="Jun"/>
    <x v="12"/>
    <s v="Festival of Flight"/>
    <n v="40.24"/>
    <e v="#N/A"/>
    <s v="Web Site Sales"/>
    <s v="Sunshine"/>
    <n v="40.24"/>
  </r>
  <r>
    <d v="2020-06-07T00:00:00"/>
    <s v="Jun"/>
    <x v="5"/>
    <s v="Festival of Flight"/>
    <n v="46.48"/>
    <e v="#N/A"/>
    <s v="Web Site Sales"/>
    <s v="Carlota"/>
    <n v="46.48"/>
  </r>
  <r>
    <d v="2020-08-24T00:00:00"/>
    <s v="Aug"/>
    <x v="22"/>
    <s v="Fall Kite Event"/>
    <e v="#N/A"/>
    <n v="23.51"/>
    <s v="Web Site Sales"/>
    <s v="Carlota"/>
    <n v="23.51"/>
  </r>
  <r>
    <d v="2020-06-12T00:00:00"/>
    <s v="Jun"/>
    <x v="5"/>
    <s v="Festival of Flight"/>
    <n v="24.16"/>
    <e v="#N/A"/>
    <s v="In Store Sales"/>
    <s v="Sunset"/>
    <n v="24.16"/>
  </r>
  <r>
    <d v="2020-08-19T00:00:00"/>
    <s v="Aug"/>
    <x v="20"/>
    <s v="Fall Kite Event"/>
    <e v="#N/A"/>
    <n v="92.9"/>
    <s v="Web Site Sales"/>
    <s v="Bellen"/>
    <n v="92.9"/>
  </r>
  <r>
    <d v="2020-08-08T00:00:00"/>
    <s v="Aug"/>
    <x v="19"/>
    <s v="Fall Kite Event"/>
    <e v="#N/A"/>
    <n v="87.47"/>
    <s v="In Store Sales"/>
    <s v="Majectic Beaut"/>
    <n v="87.47"/>
  </r>
  <r>
    <d v="2020-08-24T00:00:00"/>
    <s v="Aug"/>
    <x v="22"/>
    <s v="Fall Kite Event"/>
    <e v="#N/A"/>
    <n v="69.98"/>
    <s v="Web Site Sales"/>
    <s v="Bellen"/>
    <n v="69.98"/>
  </r>
  <r>
    <d v="2020-08-03T00:00:00"/>
    <s v="Aug"/>
    <x v="19"/>
    <s v="Fall Kite Event"/>
    <e v="#N/A"/>
    <n v="44.33"/>
    <s v="Web Site Sales"/>
    <s v="Bellen"/>
    <n v="44.33"/>
  </r>
  <r>
    <d v="2020-08-31T00:00:00"/>
    <s v="Aug"/>
    <x v="7"/>
    <s v="None"/>
    <e v="#N/A"/>
    <e v="#N/A"/>
    <s v="In Store Sales"/>
    <s v="Quad"/>
    <n v="33.229999999999997"/>
  </r>
  <r>
    <d v="2020-08-16T00:00:00"/>
    <s v="Aug"/>
    <x v="20"/>
    <s v="Fall Kite Event"/>
    <e v="#N/A"/>
    <n v="72.45"/>
    <s v="E-mail Coupon"/>
    <s v="Sunbell"/>
    <n v="72.45"/>
  </r>
  <r>
    <d v="2020-08-05T00:00:00"/>
    <s v="Aug"/>
    <x v="19"/>
    <s v="Fall Kite Event"/>
    <e v="#N/A"/>
    <n v="27.59"/>
    <s v="Web Site Sales"/>
    <s v="FlatTop"/>
    <n v="27.59"/>
  </r>
  <r>
    <d v="2020-05-12T00:00:00"/>
    <s v="May"/>
    <x v="3"/>
    <s v="None"/>
    <e v="#N/A"/>
    <e v="#N/A"/>
    <s v="Web Site Sales"/>
    <s v="Sunshine"/>
    <n v="20.89"/>
  </r>
  <r>
    <d v="2020-06-19T00:00:00"/>
    <s v="Jun"/>
    <x v="12"/>
    <s v="Festival of Flight"/>
    <n v="58.18"/>
    <e v="#N/A"/>
    <s v="Web Site Sales"/>
    <s v="Majectic Beaut"/>
    <n v="58.18"/>
  </r>
  <r>
    <d v="2020-06-11T00:00:00"/>
    <s v="Jun"/>
    <x v="5"/>
    <s v="Festival of Flight"/>
    <n v="66.66"/>
    <e v="#N/A"/>
    <s v="Web Site Sales"/>
    <s v="Carlota"/>
    <n v="66.66"/>
  </r>
  <r>
    <d v="2020-06-17T00:00:00"/>
    <s v="Jun"/>
    <x v="12"/>
    <s v="Festival of Flight"/>
    <n v="22.94"/>
    <e v="#N/A"/>
    <s v="Web Site Sales"/>
    <s v="Bellen"/>
    <n v="22.94"/>
  </r>
  <r>
    <d v="2020-06-15T00:00:00"/>
    <s v="Jun"/>
    <x v="12"/>
    <s v="Festival of Flight"/>
    <n v="68.36"/>
    <e v="#N/A"/>
    <s v="E-mail Coupon"/>
    <s v="Quad"/>
    <n v="68.36"/>
  </r>
  <r>
    <d v="2020-08-15T00:00:00"/>
    <s v="Aug"/>
    <x v="21"/>
    <s v="Fall Kite Event"/>
    <e v="#N/A"/>
    <n v="66.33"/>
    <s v="In Store Sales"/>
    <s v="Bellen"/>
    <n v="66.33"/>
  </r>
  <r>
    <d v="2020-06-16T00:00:00"/>
    <s v="Jun"/>
    <x v="12"/>
    <s v="Festival of Flight"/>
    <n v="50.75"/>
    <e v="#N/A"/>
    <s v="Web Site Sales"/>
    <s v="Crested Beaut"/>
    <n v="50.75"/>
  </r>
  <r>
    <d v="2020-09-21T00:00:00"/>
    <s v="Sep"/>
    <x v="16"/>
    <s v="None"/>
    <e v="#N/A"/>
    <e v="#N/A"/>
    <s v="E-mail Coupon"/>
    <s v="Doublers"/>
    <n v="240.16"/>
  </r>
  <r>
    <d v="2020-06-27T00:00:00"/>
    <s v="Jun"/>
    <x v="14"/>
    <s v="Festival of Flight"/>
    <n v="68.36"/>
    <e v="#N/A"/>
    <s v="Web Site Sales"/>
    <s v="Quad"/>
    <n v="68.36"/>
  </r>
  <r>
    <d v="2020-06-16T00:00:00"/>
    <s v="Jun"/>
    <x v="12"/>
    <s v="Festival of Flight"/>
    <n v="80.540000000000006"/>
    <e v="#N/A"/>
    <s v="Web Site Sales"/>
    <s v="Doublers"/>
    <n v="80.540000000000006"/>
  </r>
  <r>
    <d v="2020-05-17T00:00:00"/>
    <s v="May"/>
    <x v="4"/>
    <s v="None"/>
    <e v="#N/A"/>
    <e v="#N/A"/>
    <s v="Web Site Sales"/>
    <s v="Carlota"/>
    <n v="480.07"/>
  </r>
  <r>
    <d v="2020-08-29T00:00:00"/>
    <s v="Aug"/>
    <x v="22"/>
    <s v="Fall Kite Event"/>
    <e v="#N/A"/>
    <n v="47.92"/>
    <s v="Web Site Sales"/>
    <s v="Sunset"/>
    <n v="47.92"/>
  </r>
  <r>
    <d v="2020-09-25T00:00:00"/>
    <s v="Sep"/>
    <x v="16"/>
    <s v="None"/>
    <e v="#N/A"/>
    <e v="#N/A"/>
    <s v="Web Site Sales"/>
    <s v="Aspen"/>
    <n v="42.83"/>
  </r>
  <r>
    <d v="2020-05-10T00:00:00"/>
    <s v="May"/>
    <x v="3"/>
    <s v="None"/>
    <e v="#N/A"/>
    <e v="#N/A"/>
    <s v="In Store Sales"/>
    <s v="Aspen"/>
    <n v="63.41"/>
  </r>
  <r>
    <d v="2020-09-14T00:00:00"/>
    <s v="Sep"/>
    <x v="0"/>
    <s v="None"/>
    <e v="#N/A"/>
    <e v="#N/A"/>
    <s v="E-mail Coupon"/>
    <s v="Crested Beaut"/>
    <n v="50.04"/>
  </r>
  <r>
    <d v="2020-06-28T00:00:00"/>
    <s v="Jun"/>
    <x v="1"/>
    <s v="None"/>
    <e v="#N/A"/>
    <e v="#N/A"/>
    <s v="In Store Sales"/>
    <s v="Bellen"/>
    <n v="23.64"/>
  </r>
  <r>
    <d v="2020-08-04T00:00:00"/>
    <s v="Aug"/>
    <x v="19"/>
    <s v="Fall Kite Event"/>
    <e v="#N/A"/>
    <n v="69.42"/>
    <s v="In Store Sales"/>
    <s v="Carlota"/>
    <n v="69.42"/>
  </r>
  <r>
    <d v="2020-08-06T00:00:00"/>
    <s v="Aug"/>
    <x v="19"/>
    <s v="Fall Kite Event"/>
    <e v="#N/A"/>
    <n v="71.849999999999994"/>
    <s v="In Store Sales"/>
    <s v="Sunset"/>
    <n v="71.849999999999994"/>
  </r>
  <r>
    <d v="2020-08-05T00:00:00"/>
    <s v="Aug"/>
    <x v="19"/>
    <s v="Fall Kite Event"/>
    <e v="#N/A"/>
    <n v="29.11"/>
    <s v="In Store Sales"/>
    <s v="Majectic Beaut"/>
    <n v="29.11"/>
  </r>
  <r>
    <d v="2020-06-28T00:00:00"/>
    <s v="Jun"/>
    <x v="1"/>
    <s v="None"/>
    <e v="#N/A"/>
    <e v="#N/A"/>
    <s v="Web Site Sales"/>
    <s v="Quad"/>
    <n v="730.52"/>
  </r>
  <r>
    <d v="2020-08-29T00:00:00"/>
    <s v="Aug"/>
    <x v="22"/>
    <s v="Fall Kite Event"/>
    <e v="#N/A"/>
    <n v="28.97"/>
    <s v="In Store Sales"/>
    <s v="Majectic Beaut"/>
    <n v="28.97"/>
  </r>
  <r>
    <d v="2020-08-04T00:00:00"/>
    <s v="Aug"/>
    <x v="19"/>
    <s v="Fall Kite Event"/>
    <e v="#N/A"/>
    <n v="25.81"/>
    <s v="In Store Sales"/>
    <s v="Crested Beaut"/>
    <n v="25.81"/>
  </r>
  <r>
    <d v="2020-06-28T00:00:00"/>
    <s v="Jun"/>
    <x v="1"/>
    <s v="None"/>
    <e v="#N/A"/>
    <e v="#N/A"/>
    <s v="In Store Sales"/>
    <s v="Bellen"/>
    <n v="46.21"/>
  </r>
  <r>
    <d v="2020-08-18T00:00:00"/>
    <s v="Aug"/>
    <x v="20"/>
    <s v="Fall Kite Event"/>
    <e v="#N/A"/>
    <n v="22.56"/>
    <s v="In Store Sales"/>
    <s v="Carlota"/>
    <n v="22.56"/>
  </r>
  <r>
    <d v="2020-09-03T00:00:00"/>
    <s v="Sep"/>
    <x v="7"/>
    <s v="None"/>
    <e v="#N/A"/>
    <e v="#N/A"/>
    <s v="Web Site Sales"/>
    <s v="Sunset"/>
    <n v="47.7"/>
  </r>
  <r>
    <d v="2020-06-03T00:00:00"/>
    <s v="Jun"/>
    <x v="2"/>
    <s v="Festival of Flight"/>
    <n v="60.03"/>
    <e v="#N/A"/>
    <s v="In Store Sales"/>
    <s v="Sunshine"/>
    <n v="60.03"/>
  </r>
  <r>
    <d v="2020-09-05T00:00:00"/>
    <s v="Sep"/>
    <x v="7"/>
    <s v="None"/>
    <e v="#N/A"/>
    <e v="#N/A"/>
    <s v="E-mail Coupon"/>
    <s v="Doublers"/>
    <n v="152.44"/>
  </r>
  <r>
    <d v="2020-08-17T00:00:00"/>
    <s v="Aug"/>
    <x v="20"/>
    <s v="Fall Kite Event"/>
    <e v="#N/A"/>
    <n v="83.66"/>
    <s v="In Store Sales"/>
    <s v="FlatTop"/>
    <n v="83.66"/>
  </r>
  <r>
    <d v="2020-06-19T00:00:00"/>
    <s v="Jun"/>
    <x v="12"/>
    <s v="Festival of Flight"/>
    <n v="69.75"/>
    <e v="#N/A"/>
    <s v="Web Site Sales"/>
    <s v="Bellen"/>
    <n v="69.75"/>
  </r>
  <r>
    <d v="2020-06-26T00:00:00"/>
    <s v="Jun"/>
    <x v="14"/>
    <s v="Festival of Flight"/>
    <n v="58.01"/>
    <e v="#N/A"/>
    <s v="Web Site Sales"/>
    <s v="Majectic Beaut"/>
    <n v="58.01"/>
  </r>
  <r>
    <d v="2020-08-19T00:00:00"/>
    <s v="Aug"/>
    <x v="20"/>
    <s v="Fall Kite Event"/>
    <e v="#N/A"/>
    <n v="54.43"/>
    <s v="In Store Sales"/>
    <s v="V-Rang"/>
    <n v="54.43"/>
  </r>
  <r>
    <d v="2020-06-16T00:00:00"/>
    <s v="Jun"/>
    <x v="12"/>
    <s v="Festival of Flight"/>
    <n v="560.16999999999996"/>
    <e v="#N/A"/>
    <s v="Web Site Sales"/>
    <s v="Doublers"/>
    <n v="560.16999999999996"/>
  </r>
  <r>
    <d v="2020-06-18T00:00:00"/>
    <s v="Jun"/>
    <x v="12"/>
    <s v="Festival of Flight"/>
    <n v="50.24"/>
    <e v="#N/A"/>
    <s v="Web Site Sales"/>
    <s v="Sunbell"/>
    <n v="50.24"/>
  </r>
  <r>
    <d v="2020-08-26T00:00:00"/>
    <s v="Aug"/>
    <x v="22"/>
    <s v="Fall Kite Event"/>
    <e v="#N/A"/>
    <n v="60.84"/>
    <s v="Web Site Sales"/>
    <s v="Sunshine"/>
    <n v="60.84"/>
  </r>
  <r>
    <d v="2020-07-30T00:00:00"/>
    <s v="Jul"/>
    <x v="9"/>
    <s v="None"/>
    <e v="#N/A"/>
    <e v="#N/A"/>
    <s v="Web Site Sales"/>
    <s v="Bellen"/>
    <n v="46.18"/>
  </r>
  <r>
    <d v="2020-05-04T00:00:00"/>
    <s v="May"/>
    <x v="6"/>
    <s v="None"/>
    <e v="#N/A"/>
    <e v="#N/A"/>
    <s v="Web Site Sales"/>
    <s v="Quad"/>
    <n v="66.7"/>
  </r>
  <r>
    <d v="2020-06-07T00:00:00"/>
    <s v="Jun"/>
    <x v="5"/>
    <s v="Festival of Flight"/>
    <n v="48.49"/>
    <e v="#N/A"/>
    <s v="In Store Sales"/>
    <s v="Crested Beaut"/>
    <n v="48.49"/>
  </r>
  <r>
    <d v="2020-06-16T00:00:00"/>
    <s v="Jun"/>
    <x v="12"/>
    <s v="Festival of Flight"/>
    <n v="48.61"/>
    <e v="#N/A"/>
    <s v="In Store Sales"/>
    <s v="Crested Beaut"/>
    <n v="48.61"/>
  </r>
  <r>
    <d v="2020-08-06T00:00:00"/>
    <s v="Aug"/>
    <x v="19"/>
    <s v="Fall Kite Event"/>
    <e v="#N/A"/>
    <n v="46.2"/>
    <s v="Web Site Sales"/>
    <s v="Carlota"/>
    <n v="46.2"/>
  </r>
  <r>
    <d v="2020-07-26T00:00:00"/>
    <s v="Jul"/>
    <x v="9"/>
    <s v="None"/>
    <e v="#N/A"/>
    <e v="#N/A"/>
    <s v="E-mail Coupon"/>
    <s v="Bellen"/>
    <n v="46.18"/>
  </r>
  <r>
    <d v="2020-06-09T00:00:00"/>
    <s v="Jun"/>
    <x v="5"/>
    <s v="Festival of Flight"/>
    <n v="18.510000000000002"/>
    <e v="#N/A"/>
    <s v="In Store Sales"/>
    <s v="V-Rang"/>
    <n v="18.510000000000002"/>
  </r>
  <r>
    <d v="2020-06-23T00:00:00"/>
    <s v="Jun"/>
    <x v="14"/>
    <s v="Festival of Flight"/>
    <n v="80.19"/>
    <e v="#N/A"/>
    <s v="In Store Sales"/>
    <s v="Sunshine"/>
    <n v="80.19"/>
  </r>
  <r>
    <d v="2020-06-07T00:00:00"/>
    <s v="Jun"/>
    <x v="5"/>
    <s v="Festival of Flight"/>
    <n v="46.62"/>
    <e v="#N/A"/>
    <s v="Web Site Sales"/>
    <s v="Bellen"/>
    <n v="46.62"/>
  </r>
  <r>
    <d v="2020-05-28T00:00:00"/>
    <s v="May"/>
    <x v="10"/>
    <s v="None"/>
    <e v="#N/A"/>
    <e v="#N/A"/>
    <s v="E-mail Coupon"/>
    <s v="Quad"/>
    <n v="99.65"/>
  </r>
  <r>
    <d v="2020-06-06T00:00:00"/>
    <s v="Jun"/>
    <x v="2"/>
    <s v="Festival of Flight"/>
    <n v="72.400000000000006"/>
    <e v="#N/A"/>
    <s v="Web Site Sales"/>
    <s v="Crested Beaut"/>
    <n v="72.400000000000006"/>
  </r>
  <r>
    <d v="2020-06-18T00:00:00"/>
    <s v="Jun"/>
    <x v="12"/>
    <s v="Festival of Flight"/>
    <n v="40.07"/>
    <e v="#N/A"/>
    <s v="Web Site Sales"/>
    <s v="Sunshine"/>
    <n v="40.07"/>
  </r>
  <r>
    <d v="2020-08-10T00:00:00"/>
    <s v="Aug"/>
    <x v="21"/>
    <s v="Fall Kite Event"/>
    <e v="#N/A"/>
    <n v="33.15"/>
    <s v="E-mail Coupon"/>
    <s v="Quad"/>
    <n v="33.15"/>
  </r>
  <r>
    <d v="2020-06-09T00:00:00"/>
    <s v="Jun"/>
    <x v="5"/>
    <s v="Festival of Flight"/>
    <n v="341.85"/>
    <e v="#N/A"/>
    <s v="Web Site Sales"/>
    <s v="Sunshine"/>
    <n v="341.85"/>
  </r>
  <r>
    <d v="2020-06-10T00:00:00"/>
    <s v="Jun"/>
    <x v="5"/>
    <s v="Festival of Flight"/>
    <n v="25.99"/>
    <e v="#N/A"/>
    <s v="Web Site Sales"/>
    <s v="Crested Beaut"/>
    <n v="25.99"/>
  </r>
  <r>
    <d v="2020-08-24T00:00:00"/>
    <s v="Aug"/>
    <x v="22"/>
    <s v="Fall Kite Event"/>
    <e v="#N/A"/>
    <n v="102.05"/>
    <s v="Web Site Sales"/>
    <s v="Quad"/>
    <n v="102.05"/>
  </r>
  <r>
    <d v="2020-08-25T00:00:00"/>
    <s v="Aug"/>
    <x v="22"/>
    <s v="Fall Kite Event"/>
    <e v="#N/A"/>
    <n v="38.32"/>
    <s v="In Store Sales"/>
    <s v="Aspen"/>
    <n v="38.32"/>
  </r>
  <r>
    <d v="2020-06-18T00:00:00"/>
    <s v="Jun"/>
    <x v="12"/>
    <s v="Festival of Flight"/>
    <n v="38.049999999999997"/>
    <e v="#N/A"/>
    <s v="Web Site Sales"/>
    <s v="Aspen"/>
    <n v="38.049999999999997"/>
  </r>
  <r>
    <d v="2020-08-01T00:00:00"/>
    <s v="Aug"/>
    <x v="9"/>
    <s v="None"/>
    <e v="#N/A"/>
    <e v="#N/A"/>
    <s v="In Store Sales"/>
    <s v="Sunshine"/>
    <n v="60.4"/>
  </r>
  <r>
    <d v="2020-09-22T00:00:00"/>
    <s v="Sep"/>
    <x v="16"/>
    <s v="None"/>
    <e v="#N/A"/>
    <e v="#N/A"/>
    <s v="Web Site Sales"/>
    <s v="Quad"/>
    <n v="658.76"/>
  </r>
  <r>
    <d v="2020-08-22T00:00:00"/>
    <s v="Aug"/>
    <x v="20"/>
    <s v="Fall Kite Event"/>
    <e v="#N/A"/>
    <n v="69.87"/>
    <s v="E-mail Coupon"/>
    <s v="Crested Beaut"/>
    <n v="69.87"/>
  </r>
  <r>
    <d v="2020-07-03T00:00:00"/>
    <s v="Jul"/>
    <x v="1"/>
    <s v="None"/>
    <e v="#N/A"/>
    <e v="#N/A"/>
    <s v="Web Site Sales"/>
    <s v="Crested Beaut"/>
    <n v="48.31"/>
  </r>
  <r>
    <d v="2020-08-25T00:00:00"/>
    <s v="Aug"/>
    <x v="22"/>
    <s v="Fall Kite Event"/>
    <e v="#N/A"/>
    <n v="22.16"/>
    <s v="E-mail Coupon"/>
    <s v="Bellen"/>
    <n v="22.16"/>
  </r>
  <r>
    <d v="2020-06-21T00:00:00"/>
    <s v="Jun"/>
    <x v="14"/>
    <s v="Festival of Flight"/>
    <n v="40.51"/>
    <e v="#N/A"/>
    <s v="Web Site Sales"/>
    <s v="Sunshine"/>
    <n v="40.51"/>
  </r>
  <r>
    <d v="2020-07-26T00:00:00"/>
    <s v="Jul"/>
    <x v="9"/>
    <s v="None"/>
    <e v="#N/A"/>
    <e v="#N/A"/>
    <s v="In Store Sales"/>
    <s v="Sunset"/>
    <n v="47.54"/>
  </r>
  <r>
    <d v="2020-08-16T00:00:00"/>
    <s v="Aug"/>
    <x v="20"/>
    <s v="Fall Kite Event"/>
    <e v="#N/A"/>
    <n v="228.22"/>
    <s v="Web Site Sales"/>
    <s v="Doublers"/>
    <n v="228.22"/>
  </r>
  <r>
    <d v="2020-06-10T00:00:00"/>
    <s v="Jun"/>
    <x v="5"/>
    <s v="Festival of Flight"/>
    <n v="46.88"/>
    <e v="#N/A"/>
    <s v="In Store Sales"/>
    <s v="Carlota"/>
    <n v="46.88"/>
  </r>
  <r>
    <d v="2020-06-22T00:00:00"/>
    <s v="Jun"/>
    <x v="14"/>
    <s v="Festival of Flight"/>
    <n v="46.62"/>
    <e v="#N/A"/>
    <s v="In Store Sales"/>
    <s v="Carlota"/>
    <n v="46.62"/>
  </r>
  <r>
    <d v="2020-06-30T00:00:00"/>
    <s v="Jun"/>
    <x v="1"/>
    <s v="None"/>
    <e v="#N/A"/>
    <e v="#N/A"/>
    <s v="In Store Sales"/>
    <s v="Majectic Beaut"/>
    <n v="120.75"/>
  </r>
  <r>
    <d v="2020-08-17T00:00:00"/>
    <s v="Aug"/>
    <x v="20"/>
    <s v="Fall Kite Event"/>
    <e v="#N/A"/>
    <n v="48.98"/>
    <s v="Web Site Sales"/>
    <s v="Crested Beaut"/>
    <n v="48.98"/>
  </r>
  <r>
    <d v="2020-06-04T00:00:00"/>
    <s v="Jun"/>
    <x v="2"/>
    <s v="Festival of Flight"/>
    <n v="88.69"/>
    <e v="#N/A"/>
    <s v="Web Site Sales"/>
    <s v="Bellen"/>
    <n v="88.69"/>
  </r>
  <r>
    <d v="2020-08-09T00:00:00"/>
    <s v="Aug"/>
    <x v="21"/>
    <s v="Fall Kite Event"/>
    <e v="#N/A"/>
    <n v="60.87"/>
    <s v="Web Site Sales"/>
    <s v="Majectic Beaut"/>
    <n v="60.87"/>
  </r>
  <r>
    <d v="2020-09-16T00:00:00"/>
    <s v="Sep"/>
    <x v="0"/>
    <s v="None"/>
    <e v="#N/A"/>
    <e v="#N/A"/>
    <s v="In Store Sales"/>
    <s v="FlatTop"/>
    <n v="83.02"/>
  </r>
  <r>
    <d v="2020-08-16T00:00:00"/>
    <s v="Aug"/>
    <x v="20"/>
    <s v="Fall Kite Event"/>
    <e v="#N/A"/>
    <n v="46.55"/>
    <s v="Web Site Sales"/>
    <s v="Carlota"/>
    <n v="46.55"/>
  </r>
  <r>
    <d v="2020-08-24T00:00:00"/>
    <s v="Aug"/>
    <x v="22"/>
    <s v="Fall Kite Event"/>
    <e v="#N/A"/>
    <n v="25.85"/>
    <s v="In Store Sales"/>
    <s v="Sunbell"/>
    <n v="25.85"/>
  </r>
  <r>
    <d v="2020-06-27T00:00:00"/>
    <s v="Jun"/>
    <x v="14"/>
    <s v="Festival of Flight"/>
    <n v="50.52"/>
    <e v="#N/A"/>
    <s v="Web Site Sales"/>
    <s v="Crested Beaut"/>
    <n v="50.52"/>
  </r>
  <r>
    <d v="2020-09-12T00:00:00"/>
    <s v="Sep"/>
    <x v="8"/>
    <s v="None"/>
    <e v="#N/A"/>
    <e v="#N/A"/>
    <s v="Web Site Sales"/>
    <s v="Sunbell"/>
    <n v="46.22"/>
  </r>
  <r>
    <d v="2020-06-03T00:00:00"/>
    <s v="Jun"/>
    <x v="2"/>
    <s v="Festival of Flight"/>
    <n v="76.900000000000006"/>
    <e v="#N/A"/>
    <s v="Web Site Sales"/>
    <s v="V-Rang"/>
    <n v="76.900000000000006"/>
  </r>
  <r>
    <d v="2020-06-27T00:00:00"/>
    <s v="Jun"/>
    <x v="14"/>
    <s v="Festival of Flight"/>
    <n v="69.39"/>
    <e v="#N/A"/>
    <s v="In Store Sales"/>
    <s v="Carlota"/>
    <n v="69.39"/>
  </r>
  <r>
    <d v="2020-07-12T00:00:00"/>
    <s v="Jul"/>
    <x v="11"/>
    <s v="None"/>
    <e v="#N/A"/>
    <e v="#N/A"/>
    <s v="Web Site Sales"/>
    <s v="Quad"/>
    <n v="99.97"/>
  </r>
  <r>
    <d v="2020-08-27T00:00:00"/>
    <s v="Aug"/>
    <x v="22"/>
    <s v="Fall Kite Event"/>
    <e v="#N/A"/>
    <n v="33.409999999999997"/>
    <s v="In Store Sales"/>
    <s v="Quad"/>
    <n v="33.409999999999997"/>
  </r>
  <r>
    <d v="2020-05-06T00:00:00"/>
    <s v="May"/>
    <x v="6"/>
    <s v="None"/>
    <e v="#N/A"/>
    <e v="#N/A"/>
    <s v="Web Site Sales"/>
    <s v="Crested Beaut"/>
    <n v="25.69"/>
  </r>
  <r>
    <d v="2020-08-26T00:00:00"/>
    <s v="Aug"/>
    <x v="22"/>
    <s v="Fall Kite Event"/>
    <e v="#N/A"/>
    <n v="46.99"/>
    <s v="In Store Sales"/>
    <s v="Carlota"/>
    <n v="46.99"/>
  </r>
  <r>
    <d v="2020-06-09T00:00:00"/>
    <s v="Jun"/>
    <x v="5"/>
    <s v="Festival of Flight"/>
    <n v="69.58"/>
    <e v="#N/A"/>
    <s v="Web Site Sales"/>
    <s v="Carlota"/>
    <n v="69.58"/>
  </r>
  <r>
    <d v="2020-09-12T00:00:00"/>
    <s v="Sep"/>
    <x v="8"/>
    <s v="None"/>
    <e v="#N/A"/>
    <e v="#N/A"/>
    <s v="Web Site Sales"/>
    <s v="Sunset"/>
    <n v="71.84"/>
  </r>
  <r>
    <d v="2020-06-19T00:00:00"/>
    <s v="Jun"/>
    <x v="12"/>
    <s v="Festival of Flight"/>
    <n v="64.540000000000006"/>
    <e v="#N/A"/>
    <s v="Web Site Sales"/>
    <s v="Quad"/>
    <n v="64.540000000000006"/>
  </r>
  <r>
    <d v="2020-08-16T00:00:00"/>
    <s v="Aug"/>
    <x v="20"/>
    <s v="Fall Kite Event"/>
    <e v="#N/A"/>
    <n v="40.4"/>
    <s v="In Store Sales"/>
    <s v="Aspen"/>
    <n v="40.4"/>
  </r>
  <r>
    <d v="2020-06-27T00:00:00"/>
    <s v="Jun"/>
    <x v="14"/>
    <s v="Festival of Flight"/>
    <n v="87.19"/>
    <e v="#N/A"/>
    <s v="Web Site Sales"/>
    <s v="Majectic Beaut"/>
    <n v="87.19"/>
  </r>
  <r>
    <d v="2020-06-02T00:00:00"/>
    <s v="Jun"/>
    <x v="2"/>
    <s v="Festival of Flight"/>
    <n v="138.06"/>
    <e v="#N/A"/>
    <s v="E-mail Coupon"/>
    <s v="Bellen"/>
    <n v="138.06"/>
  </r>
  <r>
    <d v="2020-06-08T00:00:00"/>
    <s v="Jun"/>
    <x v="5"/>
    <s v="Festival of Flight"/>
    <n v="46.49"/>
    <e v="#N/A"/>
    <s v="Web Site Sales"/>
    <s v="Sunbell"/>
    <n v="46.49"/>
  </r>
  <r>
    <d v="2020-06-13T00:00:00"/>
    <s v="Jun"/>
    <x v="5"/>
    <s v="Festival of Flight"/>
    <n v="523.74"/>
    <e v="#N/A"/>
    <s v="Web Site Sales"/>
    <s v="Majectic Beaut"/>
    <n v="523.74"/>
  </r>
  <r>
    <d v="2020-08-28T00:00:00"/>
    <s v="Aug"/>
    <x v="22"/>
    <s v="Fall Kite Event"/>
    <e v="#N/A"/>
    <n v="72.959999999999994"/>
    <s v="Web Site Sales"/>
    <s v="Sunbell"/>
    <n v="72.959999999999994"/>
  </r>
  <r>
    <d v="2020-06-02T00:00:00"/>
    <s v="Jun"/>
    <x v="2"/>
    <s v="Festival of Flight"/>
    <n v="92.47"/>
    <e v="#N/A"/>
    <s v="Web Site Sales"/>
    <s v="Carlota"/>
    <n v="92.47"/>
  </r>
  <r>
    <d v="2020-07-20T00:00:00"/>
    <s v="Jul"/>
    <x v="15"/>
    <s v="None"/>
    <e v="#N/A"/>
    <e v="#N/A"/>
    <s v="In Store Sales"/>
    <s v="Sunshine"/>
    <n v="60.43"/>
  </r>
  <r>
    <d v="2020-08-09T00:00:00"/>
    <s v="Aug"/>
    <x v="21"/>
    <s v="Fall Kite Event"/>
    <e v="#N/A"/>
    <n v="68.59"/>
    <s v="In Store Sales"/>
    <s v="Quad"/>
    <n v="68.59"/>
  </r>
  <r>
    <d v="2020-06-27T00:00:00"/>
    <s v="Jun"/>
    <x v="14"/>
    <s v="Festival of Flight"/>
    <n v="99.67"/>
    <e v="#N/A"/>
    <s v="In Store Sales"/>
    <s v="Quad"/>
    <n v="99.67"/>
  </r>
  <r>
    <d v="2020-08-23T00:00:00"/>
    <s v="Aug"/>
    <x v="22"/>
    <s v="Fall Kite Event"/>
    <e v="#N/A"/>
    <n v="60.42"/>
    <s v="In Store Sales"/>
    <s v="Sunshine"/>
    <n v="60.42"/>
  </r>
  <r>
    <d v="2020-06-11T00:00:00"/>
    <s v="Jun"/>
    <x v="5"/>
    <s v="Festival of Flight"/>
    <n v="38.79"/>
    <e v="#N/A"/>
    <s v="Web Site Sales"/>
    <s v="V-Rang"/>
    <n v="38.79"/>
  </r>
  <r>
    <d v="2020-05-28T00:00:00"/>
    <s v="May"/>
    <x v="10"/>
    <s v="None"/>
    <e v="#N/A"/>
    <e v="#N/A"/>
    <s v="In Store Sales"/>
    <s v="Quad"/>
    <n v="96.96"/>
  </r>
  <r>
    <d v="2020-08-09T00:00:00"/>
    <s v="Aug"/>
    <x v="21"/>
    <s v="Fall Kite Event"/>
    <e v="#N/A"/>
    <n v="24.33"/>
    <s v="E-mail Coupon"/>
    <s v="Sunset"/>
    <n v="24.33"/>
  </r>
  <r>
    <d v="2020-06-01T00:00:00"/>
    <s v="Jun"/>
    <x v="2"/>
    <s v="Festival of Flight"/>
    <n v="99.83"/>
    <e v="#N/A"/>
    <s v="Web Site Sales"/>
    <s v="Quad"/>
    <n v="99.83"/>
  </r>
  <r>
    <d v="2020-09-15T00:00:00"/>
    <s v="Sep"/>
    <x v="0"/>
    <s v="None"/>
    <e v="#N/A"/>
    <e v="#N/A"/>
    <s v="In Store Sales"/>
    <s v="Sunbell"/>
    <n v="46.16"/>
  </r>
  <r>
    <d v="2020-06-27T00:00:00"/>
    <s v="Jun"/>
    <x v="14"/>
    <s v="Festival of Flight"/>
    <n v="20.58"/>
    <e v="#N/A"/>
    <s v="Web Site Sales"/>
    <s v="Sunshine"/>
    <n v="20.58"/>
  </r>
  <r>
    <d v="2020-05-19T00:00:00"/>
    <s v="May"/>
    <x v="4"/>
    <s v="None"/>
    <e v="#N/A"/>
    <e v="#N/A"/>
    <s v="Web Site Sales"/>
    <s v="Carlota"/>
    <n v="46.83"/>
  </r>
  <r>
    <d v="2020-08-30T00:00:00"/>
    <s v="Aug"/>
    <x v="7"/>
    <s v="None"/>
    <e v="#N/A"/>
    <e v="#N/A"/>
    <s v="In Store Sales"/>
    <s v="Quad"/>
    <n v="34.01"/>
  </r>
  <r>
    <d v="2020-07-24T00:00:00"/>
    <s v="Jul"/>
    <x v="15"/>
    <s v="None"/>
    <e v="#N/A"/>
    <e v="#N/A"/>
    <s v="Web Site Sales"/>
    <s v="Sunshine"/>
    <n v="38.770000000000003"/>
  </r>
  <r>
    <d v="2020-06-01T00:00:00"/>
    <s v="Jun"/>
    <x v="2"/>
    <s v="Festival of Flight"/>
    <n v="240.01"/>
    <e v="#N/A"/>
    <s v="In Store Sales"/>
    <s v="Doublers"/>
    <n v="240.01"/>
  </r>
  <r>
    <d v="2020-07-05T00:00:00"/>
    <s v="Jul"/>
    <x v="13"/>
    <s v="None"/>
    <e v="#N/A"/>
    <e v="#N/A"/>
    <s v="Web Site Sales"/>
    <s v="Carlota"/>
    <n v="69.02"/>
  </r>
  <r>
    <d v="2020-08-22T00:00:00"/>
    <s v="Aug"/>
    <x v="20"/>
    <s v="Fall Kite Event"/>
    <e v="#N/A"/>
    <n v="69.27"/>
    <s v="E-mail Coupon"/>
    <s v="Bellen"/>
    <n v="69.27"/>
  </r>
  <r>
    <d v="2020-08-29T00:00:00"/>
    <s v="Aug"/>
    <x v="22"/>
    <s v="Fall Kite Event"/>
    <e v="#N/A"/>
    <n v="48.69"/>
    <s v="In Store Sales"/>
    <s v="Sunbell"/>
    <n v="48.69"/>
  </r>
  <r>
    <d v="2020-06-29T00:00:00"/>
    <s v="Jun"/>
    <x v="1"/>
    <s v="None"/>
    <e v="#N/A"/>
    <e v="#N/A"/>
    <s v="Web Site Sales"/>
    <s v="Bellen"/>
    <n v="46.82"/>
  </r>
  <r>
    <d v="2020-06-05T00:00:00"/>
    <s v="Jun"/>
    <x v="2"/>
    <s v="Festival of Flight"/>
    <n v="48.67"/>
    <e v="#N/A"/>
    <s v="In Store Sales"/>
    <s v="Crested Beaut"/>
    <n v="48.67"/>
  </r>
  <r>
    <d v="2020-06-28T00:00:00"/>
    <s v="Jun"/>
    <x v="1"/>
    <s v="None"/>
    <e v="#N/A"/>
    <e v="#N/A"/>
    <s v="Web Site Sales"/>
    <s v="Bellen"/>
    <n v="23.27"/>
  </r>
  <r>
    <d v="2020-05-27T00:00:00"/>
    <s v="May"/>
    <x v="10"/>
    <s v="None"/>
    <e v="#N/A"/>
    <e v="#N/A"/>
    <s v="Web Site Sales"/>
    <s v="Carlota"/>
    <n v="46.34"/>
  </r>
  <r>
    <d v="2020-06-20T00:00:00"/>
    <s v="Jun"/>
    <x v="12"/>
    <s v="Festival of Flight"/>
    <n v="58.48"/>
    <e v="#N/A"/>
    <s v="Web Site Sales"/>
    <s v="Majectic Beaut"/>
    <n v="58.48"/>
  </r>
  <r>
    <d v="2020-06-22T00:00:00"/>
    <s v="Jun"/>
    <x v="14"/>
    <s v="Festival of Flight"/>
    <n v="69.2"/>
    <e v="#N/A"/>
    <s v="Web Site Sales"/>
    <s v="Carlota"/>
    <n v="69.2"/>
  </r>
  <r>
    <d v="2020-08-03T00:00:00"/>
    <s v="Aug"/>
    <x v="19"/>
    <s v="Fall Kite Event"/>
    <e v="#N/A"/>
    <n v="60.72"/>
    <s v="In Store Sales"/>
    <s v="Aspen"/>
    <n v="60.72"/>
  </r>
  <r>
    <d v="2020-06-09T00:00:00"/>
    <s v="Jun"/>
    <x v="5"/>
    <s v="Festival of Flight"/>
    <n v="57.43"/>
    <e v="#N/A"/>
    <s v="In Store Sales"/>
    <s v="Aspen"/>
    <n v="57.43"/>
  </r>
  <r>
    <d v="2020-06-07T00:00:00"/>
    <s v="Jun"/>
    <x v="5"/>
    <s v="Festival of Flight"/>
    <n v="24.24"/>
    <e v="#N/A"/>
    <s v="Web Site Sales"/>
    <s v="Crested Beaut"/>
    <n v="24.24"/>
  </r>
  <r>
    <d v="2020-06-13T00:00:00"/>
    <s v="Jun"/>
    <x v="5"/>
    <s v="Festival of Flight"/>
    <n v="186.62"/>
    <e v="#N/A"/>
    <s v="Web Site Sales"/>
    <s v="FlatTop"/>
    <n v="186.62"/>
  </r>
  <r>
    <d v="2020-06-21T00:00:00"/>
    <s v="Jun"/>
    <x v="14"/>
    <s v="Festival of Flight"/>
    <n v="68.37"/>
    <e v="#N/A"/>
    <s v="In Store Sales"/>
    <s v="Quad"/>
    <n v="68.37"/>
  </r>
  <r>
    <d v="2020-08-02T00:00:00"/>
    <s v="Aug"/>
    <x v="19"/>
    <s v="Fall Kite Event"/>
    <e v="#N/A"/>
    <n v="34"/>
    <s v="In Store Sales"/>
    <s v="Quad"/>
    <n v="34"/>
  </r>
  <r>
    <d v="2020-06-03T00:00:00"/>
    <s v="Jun"/>
    <x v="2"/>
    <s v="Festival of Flight"/>
    <n v="32.36"/>
    <e v="#N/A"/>
    <s v="In Store Sales"/>
    <s v="Quad"/>
    <n v="32.36"/>
  </r>
  <r>
    <d v="2020-08-17T00:00:00"/>
    <s v="Aug"/>
    <x v="20"/>
    <s v="Fall Kite Event"/>
    <e v="#N/A"/>
    <n v="50.58"/>
    <s v="In Store Sales"/>
    <s v="Sunbell"/>
    <n v="50.58"/>
  </r>
  <r>
    <d v="2020-06-27T00:00:00"/>
    <s v="Jun"/>
    <x v="14"/>
    <s v="Festival of Flight"/>
    <n v="47.05"/>
    <e v="#N/A"/>
    <s v="Web Site Sales"/>
    <s v="Sunset"/>
    <n v="47.05"/>
  </r>
  <r>
    <d v="2020-06-24T00:00:00"/>
    <s v="Jun"/>
    <x v="14"/>
    <s v="Festival of Flight"/>
    <n v="44.27"/>
    <e v="#N/A"/>
    <s v="In Store Sales"/>
    <s v="Bellen"/>
    <n v="44.27"/>
  </r>
  <r>
    <d v="2020-08-05T00:00:00"/>
    <s v="Aug"/>
    <x v="19"/>
    <s v="Fall Kite Event"/>
    <e v="#N/A"/>
    <n v="46.29"/>
    <s v="In Store Sales"/>
    <s v="Carlota"/>
    <n v="46.29"/>
  </r>
  <r>
    <d v="2020-08-22T00:00:00"/>
    <s v="Aug"/>
    <x v="20"/>
    <s v="Fall Kite Event"/>
    <e v="#N/A"/>
    <n v="57.74"/>
    <s v="Web Site Sales"/>
    <s v="Sunshine"/>
    <n v="57.74"/>
  </r>
  <r>
    <d v="2020-07-18T00:00:00"/>
    <s v="Jul"/>
    <x v="11"/>
    <s v="None"/>
    <e v="#N/A"/>
    <e v="#N/A"/>
    <s v="E-mail Coupon"/>
    <s v="Carlota"/>
    <n v="23.79"/>
  </r>
  <r>
    <d v="2020-09-04T00:00:00"/>
    <s v="Sep"/>
    <x v="7"/>
    <s v="None"/>
    <e v="#N/A"/>
    <e v="#N/A"/>
    <s v="Web Site Sales"/>
    <s v="Sunshine"/>
    <n v="180.32"/>
  </r>
  <r>
    <d v="2020-08-10T00:00:00"/>
    <s v="Aug"/>
    <x v="21"/>
    <s v="Fall Kite Event"/>
    <e v="#N/A"/>
    <n v="46.6"/>
    <s v="In Store Sales"/>
    <s v="Carlota"/>
    <n v="46.6"/>
  </r>
  <r>
    <d v="2020-06-27T00:00:00"/>
    <s v="Jun"/>
    <x v="14"/>
    <s v="Festival of Flight"/>
    <n v="46.1"/>
    <e v="#N/A"/>
    <s v="E-mail Coupon"/>
    <s v="Carlota"/>
    <n v="46.1"/>
  </r>
  <r>
    <d v="2020-08-06T00:00:00"/>
    <s v="Aug"/>
    <x v="19"/>
    <s v="Fall Kite Event"/>
    <e v="#N/A"/>
    <n v="87.68"/>
    <s v="In Store Sales"/>
    <s v="Majectic Beaut"/>
    <n v="87.68"/>
  </r>
  <r>
    <d v="2020-06-15T00:00:00"/>
    <s v="Jun"/>
    <x v="12"/>
    <s v="Festival of Flight"/>
    <n v="71.77"/>
    <e v="#N/A"/>
    <s v="Web Site Sales"/>
    <s v="Sunset"/>
    <n v="71.77"/>
  </r>
  <r>
    <d v="2020-06-16T00:00:00"/>
    <s v="Jun"/>
    <x v="12"/>
    <s v="Festival of Flight"/>
    <n v="33.56"/>
    <e v="#N/A"/>
    <s v="In Store Sales"/>
    <s v="Quad"/>
    <n v="33.56"/>
  </r>
  <r>
    <d v="2020-08-22T00:00:00"/>
    <s v="Aug"/>
    <x v="20"/>
    <s v="Fall Kite Event"/>
    <e v="#N/A"/>
    <n v="23.32"/>
    <s v="In Store Sales"/>
    <s v="Carlota"/>
    <n v="23.32"/>
  </r>
  <r>
    <d v="2020-09-01T00:00:00"/>
    <s v="Sep"/>
    <x v="7"/>
    <s v="None"/>
    <e v="#N/A"/>
    <e v="#N/A"/>
    <s v="Web Site Sales"/>
    <s v="FlatTop"/>
    <n v="601.94000000000005"/>
  </r>
  <r>
    <d v="2020-05-10T00:00:00"/>
    <s v="May"/>
    <x v="3"/>
    <s v="None"/>
    <e v="#N/A"/>
    <e v="#N/A"/>
    <s v="Web Site Sales"/>
    <s v="Sunset"/>
    <n v="47.03"/>
  </r>
  <r>
    <d v="2020-05-22T00:00:00"/>
    <s v="May"/>
    <x v="4"/>
    <s v="None"/>
    <e v="#N/A"/>
    <e v="#N/A"/>
    <s v="In Store Sales"/>
    <s v="Quad"/>
    <n v="68.08"/>
  </r>
  <r>
    <d v="2020-06-19T00:00:00"/>
    <s v="Jun"/>
    <x v="12"/>
    <s v="Festival of Flight"/>
    <n v="46.84"/>
    <e v="#N/A"/>
    <s v="Web Site Sales"/>
    <s v="Bellen"/>
    <n v="46.84"/>
  </r>
  <r>
    <d v="2020-08-05T00:00:00"/>
    <s v="Aug"/>
    <x v="19"/>
    <s v="Fall Kite Event"/>
    <e v="#N/A"/>
    <n v="46.09"/>
    <s v="In Store Sales"/>
    <s v="Bellen"/>
    <n v="46.09"/>
  </r>
  <r>
    <d v="2020-09-16T00:00:00"/>
    <s v="Sep"/>
    <x v="0"/>
    <s v="None"/>
    <e v="#N/A"/>
    <e v="#N/A"/>
    <s v="Web Site Sales"/>
    <s v="Carlota"/>
    <n v="23.83"/>
  </r>
  <r>
    <d v="2020-08-24T00:00:00"/>
    <s v="Aug"/>
    <x v="22"/>
    <s v="Fall Kite Event"/>
    <e v="#N/A"/>
    <n v="20.62"/>
    <s v="In Store Sales"/>
    <s v="Aspen"/>
    <n v="20.62"/>
  </r>
  <r>
    <d v="2020-06-14T00:00:00"/>
    <s v="Jun"/>
    <x v="12"/>
    <s v="Festival of Flight"/>
    <n v="44.56"/>
    <e v="#N/A"/>
    <s v="Web Site Sales"/>
    <s v="Bellen"/>
    <n v="44.56"/>
  </r>
  <r>
    <d v="2020-08-10T00:00:00"/>
    <s v="Aug"/>
    <x v="21"/>
    <s v="Fall Kite Event"/>
    <e v="#N/A"/>
    <n v="23.19"/>
    <s v="In Store Sales"/>
    <s v="Bellen"/>
    <n v="23.19"/>
  </r>
  <r>
    <d v="2020-06-03T00:00:00"/>
    <s v="Jun"/>
    <x v="2"/>
    <s v="Festival of Flight"/>
    <n v="102.57"/>
    <e v="#N/A"/>
    <s v="Web Site Sales"/>
    <s v="Quad"/>
    <n v="102.57"/>
  </r>
  <r>
    <d v="2020-05-30T00:00:00"/>
    <s v="May"/>
    <x v="10"/>
    <s v="None"/>
    <e v="#N/A"/>
    <e v="#N/A"/>
    <s v="In Store Sales"/>
    <s v="Doublers"/>
    <n v="240.23"/>
  </r>
  <r>
    <d v="2020-06-25T00:00:00"/>
    <s v="Jun"/>
    <x v="14"/>
    <s v="Festival of Flight"/>
    <n v="90.23"/>
    <e v="#N/A"/>
    <s v="Web Site Sales"/>
    <s v="V-Rang"/>
    <n v="90.23"/>
  </r>
  <r>
    <d v="2020-06-29T00:00:00"/>
    <s v="Jun"/>
    <x v="1"/>
    <s v="None"/>
    <e v="#N/A"/>
    <e v="#N/A"/>
    <s v="Web Site Sales"/>
    <s v="Quad"/>
    <n v="160.66999999999999"/>
  </r>
  <r>
    <d v="2020-06-29T00:00:00"/>
    <s v="Jun"/>
    <x v="1"/>
    <s v="None"/>
    <e v="#N/A"/>
    <e v="#N/A"/>
    <s v="Web Site Sales"/>
    <s v="Carlota"/>
    <n v="66.97"/>
  </r>
  <r>
    <d v="2020-08-02T00:00:00"/>
    <s v="Aug"/>
    <x v="19"/>
    <s v="Fall Kite Event"/>
    <e v="#N/A"/>
    <n v="44.78"/>
    <s v="In Store Sales"/>
    <s v="Bellen"/>
    <n v="44.78"/>
  </r>
  <r>
    <d v="2020-06-15T00:00:00"/>
    <s v="Jun"/>
    <x v="12"/>
    <s v="Festival of Flight"/>
    <n v="66.760000000000005"/>
    <e v="#N/A"/>
    <s v="Web Site Sales"/>
    <s v="Bellen"/>
    <n v="66.760000000000005"/>
  </r>
  <r>
    <d v="2020-08-31T00:00:00"/>
    <s v="Aug"/>
    <x v="7"/>
    <s v="None"/>
    <e v="#N/A"/>
    <e v="#N/A"/>
    <s v="In Store Sales"/>
    <s v="V-Rang"/>
    <n v="57.57"/>
  </r>
  <r>
    <d v="2020-05-15T00:00:00"/>
    <s v="May"/>
    <x v="3"/>
    <s v="None"/>
    <e v="#N/A"/>
    <e v="#N/A"/>
    <s v="Web Site Sales"/>
    <s v="Quad"/>
    <n v="66.97"/>
  </r>
  <r>
    <d v="2020-06-15T00:00:00"/>
    <s v="Jun"/>
    <x v="12"/>
    <s v="Festival of Flight"/>
    <n v="46.34"/>
    <e v="#N/A"/>
    <s v="Web Site Sales"/>
    <s v="Bellen"/>
    <n v="46.34"/>
  </r>
  <r>
    <d v="2020-06-18T00:00:00"/>
    <s v="Jun"/>
    <x v="12"/>
    <s v="Festival of Flight"/>
    <n v="23.29"/>
    <e v="#N/A"/>
    <s v="E-mail Coupon"/>
    <s v="Carlota"/>
    <n v="23.29"/>
  </r>
  <r>
    <d v="2020-09-06T00:00:00"/>
    <s v="Sep"/>
    <x v="8"/>
    <s v="None"/>
    <e v="#N/A"/>
    <e v="#N/A"/>
    <s v="In Store Sales"/>
    <s v="Carlota"/>
    <n v="69.88"/>
  </r>
  <r>
    <d v="2020-08-14T00:00:00"/>
    <s v="Aug"/>
    <x v="21"/>
    <s v="Fall Kite Event"/>
    <e v="#N/A"/>
    <n v="90.6"/>
    <s v="Web Site Sales"/>
    <s v="Majectic Beaut"/>
    <n v="90.6"/>
  </r>
  <r>
    <d v="2020-06-30T00:00:00"/>
    <s v="Jun"/>
    <x v="1"/>
    <s v="None"/>
    <e v="#N/A"/>
    <e v="#N/A"/>
    <s v="Web Site Sales"/>
    <s v="Quad"/>
    <n v="99.45"/>
  </r>
  <r>
    <d v="2020-08-09T00:00:00"/>
    <s v="Aug"/>
    <x v="21"/>
    <s v="Fall Kite Event"/>
    <e v="#N/A"/>
    <n v="25.17"/>
    <s v="Web Site Sales"/>
    <s v="Sunbell"/>
    <n v="25.17"/>
  </r>
  <r>
    <d v="2020-07-30T00:00:00"/>
    <s v="Jul"/>
    <x v="9"/>
    <s v="None"/>
    <e v="#N/A"/>
    <e v="#N/A"/>
    <s v="Web Site Sales"/>
    <s v="Aspen"/>
    <n v="63.34"/>
  </r>
  <r>
    <d v="2020-06-07T00:00:00"/>
    <s v="Jun"/>
    <x v="5"/>
    <s v="Festival of Flight"/>
    <n v="327.91"/>
    <e v="#N/A"/>
    <s v="In Store Sales"/>
    <s v="Carlota"/>
    <n v="327.91"/>
  </r>
  <r>
    <d v="2020-09-01T00:00:00"/>
    <s v="Sep"/>
    <x v="7"/>
    <s v="None"/>
    <e v="#N/A"/>
    <e v="#N/A"/>
    <s v="Web Site Sales"/>
    <s v="Sunset"/>
    <n v="24.88"/>
  </r>
  <r>
    <d v="2020-06-14T00:00:00"/>
    <s v="Jun"/>
    <x v="12"/>
    <s v="Festival of Flight"/>
    <n v="19.38"/>
    <e v="#N/A"/>
    <s v="Web Site Sales"/>
    <s v="Sunshine"/>
    <n v="19.38"/>
  </r>
  <r>
    <d v="2020-06-22T00:00:00"/>
    <s v="Jun"/>
    <x v="14"/>
    <s v="Festival of Flight"/>
    <n v="68.08"/>
    <e v="#N/A"/>
    <s v="Web Site Sales"/>
    <s v="Quad"/>
    <n v="68.08"/>
  </r>
  <r>
    <d v="2020-08-18T00:00:00"/>
    <s v="Aug"/>
    <x v="20"/>
    <s v="Fall Kite Event"/>
    <e v="#N/A"/>
    <n v="69.069999999999993"/>
    <s v="Web Site Sales"/>
    <s v="Bellen"/>
    <n v="69.069999999999993"/>
  </r>
  <r>
    <d v="2020-08-06T00:00:00"/>
    <s v="Aug"/>
    <x v="19"/>
    <s v="Fall Kite Event"/>
    <e v="#N/A"/>
    <n v="40.74"/>
    <s v="In Store Sales"/>
    <s v="Aspen"/>
    <n v="40.74"/>
  </r>
  <r>
    <d v="2020-08-06T00:00:00"/>
    <s v="Aug"/>
    <x v="19"/>
    <s v="Fall Kite Event"/>
    <e v="#N/A"/>
    <n v="24.62"/>
    <s v="Web Site Sales"/>
    <s v="Crested Beaut"/>
    <n v="24.62"/>
  </r>
  <r>
    <d v="2020-06-24T00:00:00"/>
    <s v="Jun"/>
    <x v="14"/>
    <s v="Festival of Flight"/>
    <n v="66.91"/>
    <e v="#N/A"/>
    <s v="In Store Sales"/>
    <s v="Quad"/>
    <n v="66.91"/>
  </r>
  <r>
    <d v="2020-06-05T00:00:00"/>
    <s v="Jun"/>
    <x v="2"/>
    <s v="Festival of Flight"/>
    <n v="24.76"/>
    <e v="#N/A"/>
    <s v="Web Site Sales"/>
    <s v="Sunset"/>
    <n v="24.76"/>
  </r>
  <r>
    <d v="2020-08-17T00:00:00"/>
    <s v="Aug"/>
    <x v="20"/>
    <s v="Fall Kite Event"/>
    <e v="#N/A"/>
    <n v="102.34"/>
    <s v="In Store Sales"/>
    <s v="Quad"/>
    <n v="102.34"/>
  </r>
  <r>
    <d v="2020-06-12T00:00:00"/>
    <s v="Jun"/>
    <x v="5"/>
    <s v="Festival of Flight"/>
    <n v="80.86"/>
    <e v="#N/A"/>
    <s v="Web Site Sales"/>
    <s v="Aspen"/>
    <n v="80.86"/>
  </r>
  <r>
    <d v="2020-06-30T00:00:00"/>
    <s v="Jun"/>
    <x v="1"/>
    <s v="None"/>
    <e v="#N/A"/>
    <e v="#N/A"/>
    <s v="E-mail Coupon"/>
    <s v="Carlota"/>
    <n v="23.85"/>
  </r>
  <r>
    <d v="2020-06-22T00:00:00"/>
    <s v="Jun"/>
    <x v="14"/>
    <s v="Festival of Flight"/>
    <n v="22.97"/>
    <e v="#N/A"/>
    <s v="Web Site Sales"/>
    <s v="Carlota"/>
    <n v="22.97"/>
  </r>
  <r>
    <d v="2020-06-26T00:00:00"/>
    <s v="Jun"/>
    <x v="14"/>
    <s v="Festival of Flight"/>
    <n v="46.75"/>
    <e v="#N/A"/>
    <s v="In Store Sales"/>
    <s v="Crested Beaut"/>
    <n v="46.75"/>
  </r>
  <r>
    <d v="2020-06-28T00:00:00"/>
    <s v="Jun"/>
    <x v="1"/>
    <s v="None"/>
    <e v="#N/A"/>
    <e v="#N/A"/>
    <s v="Web Site Sales"/>
    <s v="Carlota"/>
    <n v="44.82"/>
  </r>
  <r>
    <d v="2020-08-26T00:00:00"/>
    <s v="Aug"/>
    <x v="22"/>
    <s v="Fall Kite Event"/>
    <e v="#N/A"/>
    <n v="99.42"/>
    <s v="In Store Sales"/>
    <s v="Quad"/>
    <n v="99.42"/>
  </r>
  <r>
    <d v="2020-08-25T00:00:00"/>
    <s v="Aug"/>
    <x v="22"/>
    <s v="Fall Kite Event"/>
    <e v="#N/A"/>
    <n v="38.57"/>
    <s v="Web Site Sales"/>
    <s v="Sunshine"/>
    <n v="38.57"/>
  </r>
  <r>
    <d v="2020-06-08T00:00:00"/>
    <s v="Jun"/>
    <x v="5"/>
    <s v="Festival of Flight"/>
    <n v="176.27"/>
    <e v="#N/A"/>
    <s v="Web Site Sales"/>
    <s v="Carlota"/>
    <n v="176.27"/>
  </r>
  <r>
    <d v="2020-06-20T00:00:00"/>
    <s v="Jun"/>
    <x v="12"/>
    <s v="Festival of Flight"/>
    <n v="192.39"/>
    <e v="#N/A"/>
    <s v="Web Site Sales"/>
    <s v="Quad"/>
    <n v="192.39"/>
  </r>
  <r>
    <d v="2020-06-29T00:00:00"/>
    <s v="Jun"/>
    <x v="1"/>
    <s v="None"/>
    <e v="#N/A"/>
    <e v="#N/A"/>
    <s v="Web Site Sales"/>
    <s v="Doublers"/>
    <n v="152.16999999999999"/>
  </r>
  <r>
    <d v="2020-08-05T00:00:00"/>
    <s v="Aug"/>
    <x v="19"/>
    <s v="Fall Kite Event"/>
    <e v="#N/A"/>
    <n v="46.58"/>
    <s v="E-mail Coupon"/>
    <s v="Carlota"/>
    <n v="46.58"/>
  </r>
  <r>
    <d v="2020-06-16T00:00:00"/>
    <s v="Jun"/>
    <x v="12"/>
    <s v="Festival of Flight"/>
    <n v="96.55"/>
    <e v="#N/A"/>
    <s v="Web Site Sales"/>
    <s v="Quad"/>
    <n v="96.55"/>
  </r>
  <r>
    <d v="2020-08-17T00:00:00"/>
    <s v="Aug"/>
    <x v="20"/>
    <s v="Fall Kite Event"/>
    <e v="#N/A"/>
    <n v="32.130000000000003"/>
    <s v="In Store Sales"/>
    <s v="Quad"/>
    <n v="32.130000000000003"/>
  </r>
  <r>
    <d v="2020-08-30T00:00:00"/>
    <s v="Aug"/>
    <x v="7"/>
    <s v="None"/>
    <e v="#N/A"/>
    <e v="#N/A"/>
    <s v="In Store Sales"/>
    <s v="Bellen"/>
    <n v="46.88"/>
  </r>
  <r>
    <d v="2020-08-06T00:00:00"/>
    <s v="Aug"/>
    <x v="19"/>
    <s v="Fall Kite Event"/>
    <e v="#N/A"/>
    <n v="90.03"/>
    <s v="Web Site Sales"/>
    <s v="Majectic Beaut"/>
    <n v="90.03"/>
  </r>
  <r>
    <d v="2020-05-11T00:00:00"/>
    <s v="May"/>
    <x v="3"/>
    <s v="None"/>
    <e v="#N/A"/>
    <e v="#N/A"/>
    <s v="Web Site Sales"/>
    <s v="Sunbell"/>
    <n v="46.21"/>
  </r>
  <r>
    <d v="2020-06-26T00:00:00"/>
    <s v="Jun"/>
    <x v="14"/>
    <s v="Festival of Flight"/>
    <n v="22.27"/>
    <e v="#N/A"/>
    <s v="Web Site Sales"/>
    <s v="Carlota"/>
    <n v="22.27"/>
  </r>
  <r>
    <d v="2020-08-14T00:00:00"/>
    <s v="Aug"/>
    <x v="21"/>
    <s v="Fall Kite Event"/>
    <e v="#N/A"/>
    <n v="57.56"/>
    <s v="In Store Sales"/>
    <s v="V-Rang"/>
    <n v="57.56"/>
  </r>
  <r>
    <d v="2020-06-02T00:00:00"/>
    <s v="Jun"/>
    <x v="2"/>
    <s v="Festival of Flight"/>
    <n v="46.08"/>
    <e v="#N/A"/>
    <s v="In Store Sales"/>
    <s v="Bellen"/>
    <n v="46.08"/>
  </r>
  <r>
    <d v="2020-07-02T00:00:00"/>
    <s v="Jul"/>
    <x v="1"/>
    <s v="None"/>
    <e v="#N/A"/>
    <e v="#N/A"/>
    <s v="Web Site Sales"/>
    <s v="Crested Beaut"/>
    <n v="50.71"/>
  </r>
  <r>
    <d v="2020-08-12T00:00:00"/>
    <s v="Aug"/>
    <x v="21"/>
    <s v="Fall Kite Event"/>
    <e v="#N/A"/>
    <n v="40.450000000000003"/>
    <s v="Web Site Sales"/>
    <s v="Sunshine"/>
    <n v="40.450000000000003"/>
  </r>
  <r>
    <d v="2020-08-28T00:00:00"/>
    <s v="Aug"/>
    <x v="22"/>
    <s v="Fall Kite Event"/>
    <e v="#N/A"/>
    <n v="90.57"/>
    <s v="In Store Sales"/>
    <s v="Majectic Beaut"/>
    <n v="90.57"/>
  </r>
  <r>
    <d v="2020-06-07T00:00:00"/>
    <s v="Jun"/>
    <x v="5"/>
    <s v="Festival of Flight"/>
    <n v="57.35"/>
    <e v="#N/A"/>
    <s v="In Store Sales"/>
    <s v="V-Rang"/>
    <n v="57.35"/>
  </r>
  <r>
    <d v="2020-09-21T00:00:00"/>
    <s v="Sep"/>
    <x v="16"/>
    <s v="None"/>
    <e v="#N/A"/>
    <e v="#N/A"/>
    <s v="Web Site Sales"/>
    <s v="Aspen"/>
    <n v="63.82"/>
  </r>
  <r>
    <d v="2020-06-15T00:00:00"/>
    <s v="Jun"/>
    <x v="12"/>
    <s v="Festival of Flight"/>
    <n v="46.08"/>
    <e v="#N/A"/>
    <s v="In Store Sales"/>
    <s v="Carlota"/>
    <n v="46.08"/>
  </r>
  <r>
    <d v="2020-08-17T00:00:00"/>
    <s v="Aug"/>
    <x v="20"/>
    <s v="Fall Kite Event"/>
    <e v="#N/A"/>
    <n v="69.13"/>
    <s v="In Store Sales"/>
    <s v="Bellen"/>
    <n v="69.13"/>
  </r>
  <r>
    <d v="2020-05-18T00:00:00"/>
    <s v="May"/>
    <x v="4"/>
    <s v="None"/>
    <e v="#N/A"/>
    <e v="#N/A"/>
    <s v="Web Site Sales"/>
    <s v="Sunbell"/>
    <n v="547.46"/>
  </r>
  <r>
    <d v="2020-06-12T00:00:00"/>
    <s v="Jun"/>
    <x v="5"/>
    <s v="Festival of Flight"/>
    <n v="45.16"/>
    <e v="#N/A"/>
    <s v="Web Site Sales"/>
    <s v="Sunset"/>
    <n v="45.16"/>
  </r>
  <r>
    <d v="2020-06-24T00:00:00"/>
    <s v="Jun"/>
    <x v="14"/>
    <s v="Festival of Flight"/>
    <n v="19.62"/>
    <e v="#N/A"/>
    <s v="Web Site Sales"/>
    <s v="Sunshine"/>
    <n v="19.62"/>
  </r>
  <r>
    <d v="2020-08-26T00:00:00"/>
    <s v="Aug"/>
    <x v="22"/>
    <s v="Fall Kite Event"/>
    <e v="#N/A"/>
    <n v="64.91"/>
    <s v="In Store Sales"/>
    <s v="Quad"/>
    <n v="64.91"/>
  </r>
  <r>
    <d v="2020-08-29T00:00:00"/>
    <s v="Aug"/>
    <x v="22"/>
    <s v="Fall Kite Event"/>
    <e v="#N/A"/>
    <n v="63.3"/>
    <s v="Web Site Sales"/>
    <s v="Aspen"/>
    <n v="63.3"/>
  </r>
  <r>
    <d v="2020-07-15T00:00:00"/>
    <s v="Jul"/>
    <x v="11"/>
    <s v="None"/>
    <e v="#N/A"/>
    <e v="#N/A"/>
    <s v="In Store Sales"/>
    <s v="Quad"/>
    <n v="99.77"/>
  </r>
  <r>
    <d v="2020-08-01T00:00:00"/>
    <s v="Aug"/>
    <x v="9"/>
    <s v="None"/>
    <e v="#N/A"/>
    <e v="#N/A"/>
    <s v="Web Site Sales"/>
    <s v="Bellen"/>
    <n v="92.23"/>
  </r>
  <r>
    <d v="2020-08-14T00:00:00"/>
    <s v="Aug"/>
    <x v="21"/>
    <s v="Fall Kite Event"/>
    <e v="#N/A"/>
    <n v="23.41"/>
    <s v="In Store Sales"/>
    <s v="Sunset"/>
    <n v="23.41"/>
  </r>
  <r>
    <d v="2020-09-25T00:00:00"/>
    <s v="Sep"/>
    <x v="16"/>
    <s v="None"/>
    <e v="#N/A"/>
    <e v="#N/A"/>
    <s v="In Store Sales"/>
    <s v="Aspen"/>
    <n v="40.07"/>
  </r>
  <r>
    <d v="2020-06-03T00:00:00"/>
    <s v="Jun"/>
    <x v="2"/>
    <s v="Festival of Flight"/>
    <n v="554.95000000000005"/>
    <e v="#N/A"/>
    <s v="Web Site Sales"/>
    <s v="FlatTop"/>
    <n v="554.95000000000005"/>
  </r>
  <r>
    <d v="2020-08-06T00:00:00"/>
    <s v="Aug"/>
    <x v="19"/>
    <s v="Fall Kite Event"/>
    <e v="#N/A"/>
    <n v="60.7"/>
    <s v="In Store Sales"/>
    <s v="Sunshine"/>
    <n v="60.7"/>
  </r>
  <r>
    <d v="2020-08-11T00:00:00"/>
    <s v="Aug"/>
    <x v="21"/>
    <s v="Fall Kite Event"/>
    <e v="#N/A"/>
    <n v="23.65"/>
    <s v="In Store Sales"/>
    <s v="Bellen"/>
    <n v="23.65"/>
  </r>
  <r>
    <d v="2020-08-23T00:00:00"/>
    <s v="Aug"/>
    <x v="22"/>
    <s v="Fall Kite Event"/>
    <e v="#N/A"/>
    <n v="34.78"/>
    <s v="Web Site Sales"/>
    <s v="Quad"/>
    <n v="34.78"/>
  </r>
  <r>
    <d v="2020-06-18T00:00:00"/>
    <s v="Jun"/>
    <x v="12"/>
    <s v="Festival of Flight"/>
    <n v="156.19999999999999"/>
    <e v="#N/A"/>
    <s v="Web Site Sales"/>
    <s v="Doublers"/>
    <n v="156.19999999999999"/>
  </r>
  <r>
    <d v="2020-08-27T00:00:00"/>
    <s v="Aug"/>
    <x v="22"/>
    <s v="Fall Kite Event"/>
    <e v="#N/A"/>
    <n v="50.2"/>
    <s v="Web Site Sales"/>
    <s v="Sunbell"/>
    <n v="50.2"/>
  </r>
  <r>
    <d v="2020-05-13T00:00:00"/>
    <s v="May"/>
    <x v="3"/>
    <s v="None"/>
    <e v="#N/A"/>
    <e v="#N/A"/>
    <s v="Web Site Sales"/>
    <s v="Bellen"/>
    <n v="46.71"/>
  </r>
  <r>
    <d v="2020-08-06T00:00:00"/>
    <s v="Aug"/>
    <x v="19"/>
    <s v="Fall Kite Event"/>
    <e v="#N/A"/>
    <n v="48.69"/>
    <s v="Web Site Sales"/>
    <s v="Crested Beaut"/>
    <n v="48.69"/>
  </r>
  <r>
    <d v="2020-08-11T00:00:00"/>
    <s v="Aug"/>
    <x v="21"/>
    <s v="Fall Kite Event"/>
    <e v="#N/A"/>
    <n v="20.83"/>
    <s v="E-mail Coupon"/>
    <s v="Aspen"/>
    <n v="20.83"/>
  </r>
  <r>
    <d v="2020-08-16T00:00:00"/>
    <s v="Aug"/>
    <x v="20"/>
    <s v="Fall Kite Event"/>
    <e v="#N/A"/>
    <n v="57.28"/>
    <s v="In Store Sales"/>
    <s v="Aspen"/>
    <n v="57.28"/>
  </r>
  <r>
    <d v="2020-08-02T00:00:00"/>
    <s v="Aug"/>
    <x v="19"/>
    <s v="Fall Kite Event"/>
    <e v="#N/A"/>
    <n v="64.44"/>
    <s v="In Store Sales"/>
    <s v="Quad"/>
    <n v="64.44"/>
  </r>
  <r>
    <d v="2020-06-05T00:00:00"/>
    <s v="Jun"/>
    <x v="2"/>
    <s v="Festival of Flight"/>
    <n v="72.900000000000006"/>
    <e v="#N/A"/>
    <s v="Web Site Sales"/>
    <s v="Sunbell"/>
    <n v="72.900000000000006"/>
  </r>
  <r>
    <d v="2020-06-19T00:00:00"/>
    <s v="Jun"/>
    <x v="12"/>
    <s v="Festival of Flight"/>
    <n v="29.45"/>
    <e v="#N/A"/>
    <s v="Web Site Sales"/>
    <s v="Majectic Beaut"/>
    <n v="29.45"/>
  </r>
  <r>
    <d v="2020-06-10T00:00:00"/>
    <s v="Jun"/>
    <x v="5"/>
    <s v="Festival of Flight"/>
    <n v="23.82"/>
    <e v="#N/A"/>
    <s v="In Store Sales"/>
    <s v="Bellen"/>
    <n v="23.82"/>
  </r>
  <r>
    <d v="2020-08-02T00:00:00"/>
    <s v="Aug"/>
    <x v="19"/>
    <s v="Fall Kite Event"/>
    <e v="#N/A"/>
    <n v="76"/>
    <s v="E-mail Coupon"/>
    <s v="V-Rang"/>
    <n v="76"/>
  </r>
  <r>
    <d v="2020-07-21T00:00:00"/>
    <s v="Jul"/>
    <x v="15"/>
    <s v="None"/>
    <e v="#N/A"/>
    <e v="#N/A"/>
    <s v="Web Site Sales"/>
    <s v="Bellen"/>
    <n v="69.72"/>
  </r>
  <r>
    <d v="2020-06-18T00:00:00"/>
    <s v="Jun"/>
    <x v="12"/>
    <s v="Festival of Flight"/>
    <n v="66.48"/>
    <e v="#N/A"/>
    <s v="In Store Sales"/>
    <s v="Carlota"/>
    <n v="66.48"/>
  </r>
  <r>
    <d v="2020-09-12T00:00:00"/>
    <s v="Sep"/>
    <x v="8"/>
    <s v="None"/>
    <e v="#N/A"/>
    <e v="#N/A"/>
    <s v="In Store Sales"/>
    <s v="Sunbell"/>
    <n v="75.489999999999995"/>
  </r>
  <r>
    <d v="2020-08-01T00:00:00"/>
    <s v="Aug"/>
    <x v="9"/>
    <s v="None"/>
    <e v="#N/A"/>
    <e v="#N/A"/>
    <s v="In Store Sales"/>
    <s v="Carlota"/>
    <n v="46.56"/>
  </r>
  <r>
    <d v="2020-06-14T00:00:00"/>
    <s v="Jun"/>
    <x v="12"/>
    <s v="Festival of Flight"/>
    <n v="20.87"/>
    <e v="#N/A"/>
    <s v="In Store Sales"/>
    <s v="Sunshine"/>
    <n v="20.87"/>
  </r>
  <r>
    <d v="2020-06-21T00:00:00"/>
    <s v="Jun"/>
    <x v="14"/>
    <s v="Festival of Flight"/>
    <n v="55.48"/>
    <e v="#N/A"/>
    <s v="In Store Sales"/>
    <s v="FlatTop"/>
    <n v="55.48"/>
  </r>
  <r>
    <d v="2020-06-26T00:00:00"/>
    <s v="Jun"/>
    <x v="14"/>
    <s v="Festival of Flight"/>
    <n v="50.71"/>
    <e v="#N/A"/>
    <s v="Web Site Sales"/>
    <s v="Sunbell"/>
    <n v="50.71"/>
  </r>
  <r>
    <d v="2020-07-15T00:00:00"/>
    <s v="Jul"/>
    <x v="11"/>
    <s v="None"/>
    <e v="#N/A"/>
    <e v="#N/A"/>
    <s v="In Store Sales"/>
    <s v="Quad"/>
    <n v="66.099999999999994"/>
  </r>
  <r>
    <d v="2020-05-13T00:00:00"/>
    <s v="May"/>
    <x v="3"/>
    <s v="None"/>
    <e v="#N/A"/>
    <e v="#N/A"/>
    <s v="In Store Sales"/>
    <s v="Bellen"/>
    <n v="46.73"/>
  </r>
  <r>
    <d v="2020-06-27T00:00:00"/>
    <s v="Jun"/>
    <x v="14"/>
    <s v="Festival of Flight"/>
    <n v="100.66"/>
    <e v="#N/A"/>
    <s v="E-mail Coupon"/>
    <s v="Sunshine"/>
    <n v="100.66"/>
  </r>
  <r>
    <d v="2020-06-09T00:00:00"/>
    <s v="Jun"/>
    <x v="5"/>
    <s v="Festival of Flight"/>
    <n v="60.89"/>
    <e v="#N/A"/>
    <s v="Web Site Sales"/>
    <s v="Majectic Beaut"/>
    <n v="60.89"/>
  </r>
  <r>
    <d v="2020-08-29T00:00:00"/>
    <s v="Aug"/>
    <x v="22"/>
    <s v="Fall Kite Event"/>
    <e v="#N/A"/>
    <n v="69.16"/>
    <s v="In Store Sales"/>
    <s v="Bellen"/>
    <n v="69.16"/>
  </r>
  <r>
    <d v="2020-08-25T00:00:00"/>
    <s v="Aug"/>
    <x v="22"/>
    <s v="Fall Kite Event"/>
    <e v="#N/A"/>
    <n v="64.55"/>
    <s v="Web Site Sales"/>
    <s v="Quad"/>
    <n v="64.55"/>
  </r>
  <r>
    <d v="2020-06-15T00:00:00"/>
    <s v="Jun"/>
    <x v="12"/>
    <s v="Festival of Flight"/>
    <n v="84.47"/>
    <e v="#N/A"/>
    <s v="E-mail Coupon"/>
    <s v="Majectic Beaut"/>
    <n v="84.47"/>
  </r>
  <r>
    <d v="2020-06-04T00:00:00"/>
    <s v="Jun"/>
    <x v="2"/>
    <s v="Festival of Flight"/>
    <n v="23.48"/>
    <e v="#N/A"/>
    <s v="Web Site Sales"/>
    <s v="Bellen"/>
    <n v="23.48"/>
  </r>
  <r>
    <d v="2020-06-04T00:00:00"/>
    <s v="Jun"/>
    <x v="2"/>
    <s v="Festival of Flight"/>
    <n v="60.73"/>
    <e v="#N/A"/>
    <s v="E-mail Coupon"/>
    <s v="Majectic Beaut"/>
    <n v="60.73"/>
  </r>
  <r>
    <d v="2020-06-15T00:00:00"/>
    <s v="Jun"/>
    <x v="12"/>
    <s v="Festival of Flight"/>
    <n v="23.28"/>
    <e v="#N/A"/>
    <s v="In Store Sales"/>
    <s v="Carlota"/>
    <n v="23.28"/>
  </r>
  <r>
    <d v="2020-06-02T00:00:00"/>
    <s v="Jun"/>
    <x v="2"/>
    <s v="Festival of Flight"/>
    <n v="50.41"/>
    <e v="#N/A"/>
    <s v="Web Site Sales"/>
    <s v="Sunbell"/>
    <n v="50.41"/>
  </r>
  <r>
    <d v="2020-07-23T00:00:00"/>
    <s v="Jul"/>
    <x v="15"/>
    <s v="None"/>
    <e v="#N/A"/>
    <e v="#N/A"/>
    <s v="Web Site Sales"/>
    <s v="Sunbell"/>
    <n v="75.61"/>
  </r>
  <r>
    <d v="2020-07-29T00:00:00"/>
    <s v="Jul"/>
    <x v="9"/>
    <s v="None"/>
    <e v="#N/A"/>
    <e v="#N/A"/>
    <s v="In Store Sales"/>
    <s v="Crested Beaut"/>
    <n v="296.77999999999997"/>
  </r>
  <r>
    <d v="2020-08-16T00:00:00"/>
    <s v="Aug"/>
    <x v="20"/>
    <s v="Fall Kite Event"/>
    <e v="#N/A"/>
    <n v="38.83"/>
    <s v="In Store Sales"/>
    <s v="Aspen"/>
    <n v="38.83"/>
  </r>
  <r>
    <d v="2020-08-21T00:00:00"/>
    <s v="Aug"/>
    <x v="20"/>
    <s v="Fall Kite Event"/>
    <e v="#N/A"/>
    <n v="46.42"/>
    <s v="In Store Sales"/>
    <s v="Bellen"/>
    <n v="46.42"/>
  </r>
  <r>
    <d v="2020-08-25T00:00:00"/>
    <s v="Aug"/>
    <x v="22"/>
    <s v="Fall Kite Event"/>
    <e v="#N/A"/>
    <n v="38.39"/>
    <s v="Web Site Sales"/>
    <s v="Sunshine"/>
    <n v="38.39"/>
  </r>
  <r>
    <d v="2020-05-23T00:00:00"/>
    <s v="May"/>
    <x v="4"/>
    <s v="None"/>
    <e v="#N/A"/>
    <e v="#N/A"/>
    <s v="Web Site Sales"/>
    <s v="Carlota"/>
    <n v="22.38"/>
  </r>
  <r>
    <d v="2020-07-14T00:00:00"/>
    <s v="Jul"/>
    <x v="11"/>
    <s v="None"/>
    <e v="#N/A"/>
    <e v="#N/A"/>
    <s v="E-mail Coupon"/>
    <s v="V-Rang"/>
    <n v="38.24"/>
  </r>
  <r>
    <d v="2020-08-07T00:00:00"/>
    <s v="Aug"/>
    <x v="19"/>
    <s v="Fall Kite Event"/>
    <e v="#N/A"/>
    <n v="48.37"/>
    <s v="In Store Sales"/>
    <s v="Sunbell"/>
    <n v="48.37"/>
  </r>
  <r>
    <d v="2020-08-01T00:00:00"/>
    <s v="Aug"/>
    <x v="9"/>
    <s v="None"/>
    <e v="#N/A"/>
    <e v="#N/A"/>
    <s v="E-mail Coupon"/>
    <s v="Bellen"/>
    <n v="23.02"/>
  </r>
  <r>
    <d v="2020-06-10T00:00:00"/>
    <s v="Jun"/>
    <x v="5"/>
    <s v="Festival of Flight"/>
    <n v="45.6"/>
    <e v="#N/A"/>
    <s v="In Store Sales"/>
    <s v="Sunset"/>
    <n v="45.6"/>
  </r>
  <r>
    <d v="2020-08-29T00:00:00"/>
    <s v="Aug"/>
    <x v="22"/>
    <s v="Fall Kite Event"/>
    <e v="#N/A"/>
    <n v="19.420000000000002"/>
    <s v="In Store Sales"/>
    <s v="Aspen"/>
    <n v="19.420000000000002"/>
  </r>
  <r>
    <d v="2020-08-24T00:00:00"/>
    <s v="Aug"/>
    <x v="22"/>
    <s v="Fall Kite Event"/>
    <e v="#N/A"/>
    <n v="76.98"/>
    <s v="In Store Sales"/>
    <s v="Doublers"/>
    <n v="76.98"/>
  </r>
  <r>
    <d v="2020-06-07T00:00:00"/>
    <s v="Jun"/>
    <x v="5"/>
    <s v="Festival of Flight"/>
    <n v="20.87"/>
    <e v="#N/A"/>
    <s v="Web Site Sales"/>
    <s v="Sunshine"/>
    <n v="20.87"/>
  </r>
  <r>
    <d v="2020-07-28T00:00:00"/>
    <s v="Jul"/>
    <x v="9"/>
    <s v="None"/>
    <e v="#N/A"/>
    <e v="#N/A"/>
    <s v="In Store Sales"/>
    <s v="V-Rang"/>
    <n v="57.85"/>
  </r>
  <r>
    <d v="2020-08-19T00:00:00"/>
    <s v="Aug"/>
    <x v="20"/>
    <s v="Fall Kite Event"/>
    <e v="#N/A"/>
    <n v="19.46"/>
    <s v="Web Site Sales"/>
    <s v="Aspen"/>
    <n v="19.46"/>
  </r>
  <r>
    <d v="2020-08-19T00:00:00"/>
    <s v="Aug"/>
    <x v="20"/>
    <s v="Fall Kite Event"/>
    <e v="#N/A"/>
    <n v="64.650000000000006"/>
    <s v="In Store Sales"/>
    <s v="Quad"/>
    <n v="64.650000000000006"/>
  </r>
  <r>
    <d v="2020-06-23T00:00:00"/>
    <s v="Jun"/>
    <x v="14"/>
    <s v="Festival of Flight"/>
    <n v="38.6"/>
    <e v="#N/A"/>
    <s v="Web Site Sales"/>
    <s v="Aspen"/>
    <n v="38.6"/>
  </r>
  <r>
    <d v="2020-06-16T00:00:00"/>
    <s v="Jun"/>
    <x v="12"/>
    <s v="Festival of Flight"/>
    <n v="18.66"/>
    <e v="#N/A"/>
    <s v="Web Site Sales"/>
    <s v="V-Rang"/>
    <n v="18.66"/>
  </r>
  <r>
    <d v="2020-08-10T00:00:00"/>
    <s v="Aug"/>
    <x v="21"/>
    <s v="Fall Kite Event"/>
    <e v="#N/A"/>
    <n v="29.45"/>
    <s v="Web Site Sales"/>
    <s v="Majectic Beaut"/>
    <n v="29.45"/>
  </r>
  <r>
    <d v="2020-06-15T00:00:00"/>
    <s v="Jun"/>
    <x v="12"/>
    <s v="Festival of Flight"/>
    <n v="432.85"/>
    <e v="#N/A"/>
    <s v="Web Site Sales"/>
    <s v="Sunshine"/>
    <n v="432.85"/>
  </r>
  <r>
    <d v="2020-08-27T00:00:00"/>
    <s v="Aug"/>
    <x v="22"/>
    <s v="Fall Kite Event"/>
    <e v="#N/A"/>
    <n v="58.93"/>
    <s v="Web Site Sales"/>
    <s v="Majectic Beaut"/>
    <n v="58.93"/>
  </r>
  <r>
    <d v="2020-08-04T00:00:00"/>
    <s v="Aug"/>
    <x v="19"/>
    <s v="Fall Kite Event"/>
    <e v="#N/A"/>
    <n v="60.07"/>
    <s v="In Store Sales"/>
    <s v="Sunshine"/>
    <n v="60.07"/>
  </r>
  <r>
    <d v="2020-05-18T00:00:00"/>
    <s v="May"/>
    <x v="4"/>
    <s v="None"/>
    <e v="#N/A"/>
    <e v="#N/A"/>
    <s v="Web Site Sales"/>
    <s v="Sunbell"/>
    <n v="50.23"/>
  </r>
  <r>
    <d v="2020-08-14T00:00:00"/>
    <s v="Aug"/>
    <x v="21"/>
    <s v="Fall Kite Event"/>
    <e v="#N/A"/>
    <n v="46.11"/>
    <s v="In Store Sales"/>
    <s v="Bellen"/>
    <n v="46.11"/>
  </r>
  <r>
    <d v="2020-08-27T00:00:00"/>
    <s v="Aug"/>
    <x v="22"/>
    <s v="Fall Kite Event"/>
    <e v="#N/A"/>
    <n v="44.16"/>
    <s v="In Store Sales"/>
    <s v="Bellen"/>
    <n v="44.16"/>
  </r>
  <r>
    <d v="2020-06-28T00:00:00"/>
    <s v="Jun"/>
    <x v="1"/>
    <s v="None"/>
    <e v="#N/A"/>
    <e v="#N/A"/>
    <s v="Web Site Sales"/>
    <s v="Majectic Beaut"/>
    <n v="87.83"/>
  </r>
  <r>
    <d v="2020-06-19T00:00:00"/>
    <s v="Jun"/>
    <x v="12"/>
    <s v="Festival of Flight"/>
    <n v="23.57"/>
    <e v="#N/A"/>
    <s v="In Store Sales"/>
    <s v="Carlota"/>
    <n v="23.57"/>
  </r>
  <r>
    <d v="2020-05-10T00:00:00"/>
    <s v="May"/>
    <x v="3"/>
    <s v="None"/>
    <e v="#N/A"/>
    <e v="#N/A"/>
    <s v="E-mail Coupon"/>
    <s v="Aspen"/>
    <n v="60.88"/>
  </r>
  <r>
    <d v="2020-06-05T00:00:00"/>
    <s v="Jun"/>
    <x v="2"/>
    <s v="Festival of Flight"/>
    <n v="80.739999999999995"/>
    <e v="#N/A"/>
    <s v="Web Site Sales"/>
    <s v="Doublers"/>
    <n v="80.739999999999995"/>
  </r>
  <r>
    <d v="2020-09-05T00:00:00"/>
    <s v="Sep"/>
    <x v="7"/>
    <s v="None"/>
    <e v="#N/A"/>
    <e v="#N/A"/>
    <s v="Web Site Sales"/>
    <s v="Quad"/>
    <n v="99.44"/>
  </r>
  <r>
    <d v="2020-06-08T00:00:00"/>
    <s v="Jun"/>
    <x v="5"/>
    <s v="Festival of Flight"/>
    <n v="308.87"/>
    <e v="#N/A"/>
    <s v="In Store Sales"/>
    <s v="V-Rang"/>
    <n v="308.87"/>
  </r>
  <r>
    <d v="2020-08-16T00:00:00"/>
    <s v="Aug"/>
    <x v="20"/>
    <s v="Fall Kite Event"/>
    <e v="#N/A"/>
    <n v="38.86"/>
    <s v="In Store Sales"/>
    <s v="Sunshine"/>
    <n v="38.86"/>
  </r>
  <r>
    <d v="2020-06-14T00:00:00"/>
    <s v="Jun"/>
    <x v="12"/>
    <s v="Festival of Flight"/>
    <n v="38.479999999999997"/>
    <e v="#N/A"/>
    <s v="E-mail Coupon"/>
    <s v="Aspen"/>
    <n v="38.479999999999997"/>
  </r>
  <r>
    <d v="2020-09-11T00:00:00"/>
    <s v="Sep"/>
    <x v="8"/>
    <s v="None"/>
    <e v="#N/A"/>
    <e v="#N/A"/>
    <s v="Web Site Sales"/>
    <s v="V-Rang"/>
    <n v="36.89"/>
  </r>
  <r>
    <d v="2020-06-22T00:00:00"/>
    <s v="Jun"/>
    <x v="14"/>
    <s v="Festival of Flight"/>
    <n v="46.16"/>
    <e v="#N/A"/>
    <s v="Web Site Sales"/>
    <s v="Bellen"/>
    <n v="46.16"/>
  </r>
  <r>
    <d v="2020-08-16T00:00:00"/>
    <s v="Aug"/>
    <x v="20"/>
    <s v="Fall Kite Event"/>
    <e v="#N/A"/>
    <n v="40.26"/>
    <s v="In Store Sales"/>
    <s v="Aspen"/>
    <n v="40.26"/>
  </r>
  <r>
    <d v="2020-06-27T00:00:00"/>
    <s v="Jun"/>
    <x v="14"/>
    <s v="Festival of Flight"/>
    <n v="46.88"/>
    <e v="#N/A"/>
    <s v="Web Site Sales"/>
    <s v="Carlota"/>
    <n v="46.88"/>
  </r>
  <r>
    <d v="2020-06-18T00:00:00"/>
    <s v="Jun"/>
    <x v="12"/>
    <s v="Festival of Flight"/>
    <n v="66.069999999999993"/>
    <e v="#N/A"/>
    <s v="Web Site Sales"/>
    <s v="Quad"/>
    <n v="66.069999999999993"/>
  </r>
  <r>
    <d v="2020-08-17T00:00:00"/>
    <s v="Aug"/>
    <x v="20"/>
    <s v="Fall Kite Event"/>
    <e v="#N/A"/>
    <n v="90.57"/>
    <s v="In Store Sales"/>
    <s v="Majectic Beaut"/>
    <n v="90.57"/>
  </r>
  <r>
    <d v="2020-09-11T00:00:00"/>
    <s v="Sep"/>
    <x v="8"/>
    <s v="None"/>
    <e v="#N/A"/>
    <e v="#N/A"/>
    <s v="Web Site Sales"/>
    <s v="Sunshine"/>
    <n v="40.54"/>
  </r>
  <r>
    <d v="2020-08-09T00:00:00"/>
    <s v="Aug"/>
    <x v="21"/>
    <s v="Fall Kite Event"/>
    <e v="#N/A"/>
    <n v="50.42"/>
    <s v="In Store Sales"/>
    <s v="Sunbell"/>
    <n v="50.42"/>
  </r>
  <r>
    <d v="2020-08-21T00:00:00"/>
    <s v="Aug"/>
    <x v="20"/>
    <s v="Fall Kite Event"/>
    <e v="#N/A"/>
    <n v="47.13"/>
    <s v="E-mail Coupon"/>
    <s v="Sunset"/>
    <n v="47.13"/>
  </r>
  <r>
    <d v="2020-06-03T00:00:00"/>
    <s v="Jun"/>
    <x v="2"/>
    <s v="Festival of Flight"/>
    <n v="60.84"/>
    <e v="#N/A"/>
    <s v="In Store Sales"/>
    <s v="Sunshine"/>
    <n v="60.84"/>
  </r>
  <r>
    <d v="2020-08-17T00:00:00"/>
    <s v="Aug"/>
    <x v="20"/>
    <s v="Fall Kite Event"/>
    <e v="#N/A"/>
    <n v="46.98"/>
    <s v="In Store Sales"/>
    <s v="Carlota"/>
    <n v="46.98"/>
  </r>
  <r>
    <d v="2020-07-25T00:00:00"/>
    <s v="Jul"/>
    <x v="15"/>
    <s v="None"/>
    <e v="#N/A"/>
    <e v="#N/A"/>
    <s v="Web Site Sales"/>
    <s v="V-Rang"/>
    <n v="36.950000000000003"/>
  </r>
  <r>
    <d v="2020-09-16T00:00:00"/>
    <s v="Sep"/>
    <x v="0"/>
    <s v="None"/>
    <e v="#N/A"/>
    <e v="#N/A"/>
    <s v="In Store Sales"/>
    <s v="Sunset"/>
    <n v="90.97"/>
  </r>
  <r>
    <d v="2020-06-12T00:00:00"/>
    <s v="Jun"/>
    <x v="5"/>
    <s v="Festival of Flight"/>
    <n v="30.27"/>
    <e v="#N/A"/>
    <s v="Web Site Sales"/>
    <s v="Majectic Beaut"/>
    <n v="30.27"/>
  </r>
  <r>
    <d v="2020-06-01T00:00:00"/>
    <s v="Jun"/>
    <x v="2"/>
    <s v="Festival of Flight"/>
    <n v="46.27"/>
    <e v="#N/A"/>
    <s v="In Store Sales"/>
    <s v="Carlota"/>
    <n v="46.27"/>
  </r>
  <r>
    <d v="2020-06-30T00:00:00"/>
    <s v="Jun"/>
    <x v="1"/>
    <s v="None"/>
    <e v="#N/A"/>
    <e v="#N/A"/>
    <s v="Web Site Sales"/>
    <s v="Sunset"/>
    <n v="68.64"/>
  </r>
  <r>
    <d v="2020-06-16T00:00:00"/>
    <s v="Jun"/>
    <x v="12"/>
    <s v="Festival of Flight"/>
    <n v="48.22"/>
    <e v="#N/A"/>
    <s v="Web Site Sales"/>
    <s v="Sunbell"/>
    <n v="48.22"/>
  </r>
  <r>
    <d v="2020-08-18T00:00:00"/>
    <s v="Aug"/>
    <x v="20"/>
    <s v="Fall Kite Event"/>
    <e v="#N/A"/>
    <n v="165.2"/>
    <s v="In Store Sales"/>
    <s v="Sunset"/>
    <n v="165.2"/>
  </r>
  <r>
    <d v="2020-08-25T00:00:00"/>
    <s v="Aug"/>
    <x v="22"/>
    <s v="Fall Kite Event"/>
    <e v="#N/A"/>
    <n v="46.94"/>
    <s v="In Store Sales"/>
    <s v="Carlota"/>
    <n v="46.94"/>
  </r>
  <r>
    <d v="2020-08-14T00:00:00"/>
    <s v="Aug"/>
    <x v="21"/>
    <s v="Fall Kite Event"/>
    <e v="#N/A"/>
    <n v="68.540000000000006"/>
    <s v="Web Site Sales"/>
    <s v="Quad"/>
    <n v="68.540000000000006"/>
  </r>
  <r>
    <d v="2020-08-11T00:00:00"/>
    <s v="Aug"/>
    <x v="21"/>
    <s v="Fall Kite Event"/>
    <e v="#N/A"/>
    <n v="69.540000000000006"/>
    <s v="In Store Sales"/>
    <s v="Bellen"/>
    <n v="69.540000000000006"/>
  </r>
  <r>
    <d v="2020-06-22T00:00:00"/>
    <s v="Jun"/>
    <x v="14"/>
    <s v="Festival of Flight"/>
    <n v="69.92"/>
    <e v="#N/A"/>
    <s v="Web Site Sales"/>
    <s v="Carlota"/>
    <n v="69.92"/>
  </r>
  <r>
    <d v="2020-08-10T00:00:00"/>
    <s v="Aug"/>
    <x v="21"/>
    <s v="Fall Kite Event"/>
    <e v="#N/A"/>
    <n v="33.42"/>
    <s v="In Store Sales"/>
    <s v="Quad"/>
    <n v="33.42"/>
  </r>
  <r>
    <d v="2020-05-22T00:00:00"/>
    <s v="May"/>
    <x v="4"/>
    <s v="None"/>
    <e v="#N/A"/>
    <e v="#N/A"/>
    <s v="E-mail Coupon"/>
    <s v="Carlota"/>
    <n v="46.14"/>
  </r>
  <r>
    <d v="2020-08-04T00:00:00"/>
    <s v="Aug"/>
    <x v="19"/>
    <s v="Fall Kite Event"/>
    <e v="#N/A"/>
    <n v="96.73"/>
    <s v="In Store Sales"/>
    <s v="Sunbell"/>
    <n v="96.73"/>
  </r>
  <r>
    <d v="2020-08-31T00:00:00"/>
    <s v="Aug"/>
    <x v="7"/>
    <s v="None"/>
    <e v="#N/A"/>
    <e v="#N/A"/>
    <s v="In Store Sales"/>
    <s v="Bellen"/>
    <n v="46.17"/>
  </r>
  <r>
    <d v="2020-08-01T00:00:00"/>
    <s v="Aug"/>
    <x v="9"/>
    <s v="None"/>
    <e v="#N/A"/>
    <e v="#N/A"/>
    <s v="In Store Sales"/>
    <s v="Sunbell"/>
    <n v="75.77"/>
  </r>
  <r>
    <d v="2020-07-22T00:00:00"/>
    <s v="Jul"/>
    <x v="15"/>
    <s v="None"/>
    <e v="#N/A"/>
    <e v="#N/A"/>
    <s v="In Store Sales"/>
    <s v="Bellen"/>
    <n v="92.92"/>
  </r>
  <r>
    <d v="2020-06-24T00:00:00"/>
    <s v="Jun"/>
    <x v="14"/>
    <s v="Festival of Flight"/>
    <n v="68.72"/>
    <e v="#N/A"/>
    <s v="Web Site Sales"/>
    <s v="Quad"/>
    <n v="68.72"/>
  </r>
  <r>
    <d v="2020-06-11T00:00:00"/>
    <s v="Jun"/>
    <x v="5"/>
    <s v="Festival of Flight"/>
    <n v="64.290000000000006"/>
    <e v="#N/A"/>
    <s v="Web Site Sales"/>
    <s v="Quad"/>
    <n v="64.290000000000006"/>
  </r>
  <r>
    <d v="2020-06-10T00:00:00"/>
    <s v="Jun"/>
    <x v="5"/>
    <s v="Festival of Flight"/>
    <n v="99.52"/>
    <e v="#N/A"/>
    <s v="Web Site Sales"/>
    <s v="Quad"/>
    <n v="99.52"/>
  </r>
  <r>
    <d v="2020-06-08T00:00:00"/>
    <s v="Jun"/>
    <x v="5"/>
    <s v="Festival of Flight"/>
    <n v="20.12"/>
    <e v="#N/A"/>
    <s v="Web Site Sales"/>
    <s v="Aspen"/>
    <n v="20.12"/>
  </r>
  <r>
    <d v="2020-08-29T00:00:00"/>
    <s v="Aug"/>
    <x v="22"/>
    <s v="Fall Kite Event"/>
    <e v="#N/A"/>
    <n v="58.7"/>
    <s v="In Store Sales"/>
    <s v="Majectic Beaut"/>
    <n v="58.7"/>
  </r>
  <r>
    <d v="2020-05-06T00:00:00"/>
    <s v="May"/>
    <x v="6"/>
    <s v="None"/>
    <e v="#N/A"/>
    <e v="#N/A"/>
    <s v="E-mail Coupon"/>
    <s v="Sunshine"/>
    <n v="20.52"/>
  </r>
  <r>
    <d v="2020-07-06T00:00:00"/>
    <s v="Jul"/>
    <x v="13"/>
    <s v="None"/>
    <e v="#N/A"/>
    <e v="#N/A"/>
    <s v="In Store Sales"/>
    <s v="Carlota"/>
    <n v="23.28"/>
  </r>
  <r>
    <d v="2020-09-15T00:00:00"/>
    <s v="Sep"/>
    <x v="0"/>
    <s v="None"/>
    <e v="#N/A"/>
    <e v="#N/A"/>
    <s v="Web Site Sales"/>
    <s v="Sunset"/>
    <n v="514.05999999999995"/>
  </r>
  <r>
    <d v="2020-06-12T00:00:00"/>
    <s v="Jun"/>
    <x v="5"/>
    <s v="Festival of Flight"/>
    <n v="46.94"/>
    <e v="#N/A"/>
    <s v="In Store Sales"/>
    <s v="Carlota"/>
    <n v="46.94"/>
  </r>
  <r>
    <d v="2020-05-17T00:00:00"/>
    <s v="May"/>
    <x v="4"/>
    <s v="None"/>
    <e v="#N/A"/>
    <e v="#N/A"/>
    <s v="Web Site Sales"/>
    <s v="Sunbell"/>
    <n v="46.85"/>
  </r>
  <r>
    <d v="2020-08-11T00:00:00"/>
    <s v="Aug"/>
    <x v="21"/>
    <s v="Fall Kite Event"/>
    <e v="#N/A"/>
    <n v="60.62"/>
    <s v="In Store Sales"/>
    <s v="Sunshine"/>
    <n v="60.62"/>
  </r>
  <r>
    <d v="2020-06-19T00:00:00"/>
    <s v="Jun"/>
    <x v="12"/>
    <s v="Festival of Flight"/>
    <n v="46.1"/>
    <e v="#N/A"/>
    <s v="Web Site Sales"/>
    <s v="Bellen"/>
    <n v="46.1"/>
  </r>
  <r>
    <d v="2020-06-10T00:00:00"/>
    <s v="Jun"/>
    <x v="5"/>
    <s v="Festival of Flight"/>
    <n v="570.92999999999995"/>
    <e v="#N/A"/>
    <s v="Web Site Sales"/>
    <s v="Majectic Beaut"/>
    <n v="570.92999999999995"/>
  </r>
  <r>
    <d v="2020-05-08T00:00:00"/>
    <s v="May"/>
    <x v="6"/>
    <s v="None"/>
    <e v="#N/A"/>
    <e v="#N/A"/>
    <s v="Web Site Sales"/>
    <s v="Aspen"/>
    <n v="42.72"/>
  </r>
  <r>
    <d v="2020-06-21T00:00:00"/>
    <s v="Jun"/>
    <x v="14"/>
    <s v="Festival of Flight"/>
    <n v="71.13"/>
    <e v="#N/A"/>
    <s v="Web Site Sales"/>
    <s v="Sunset"/>
    <n v="71.13"/>
  </r>
  <r>
    <d v="2020-08-19T00:00:00"/>
    <s v="Aug"/>
    <x v="20"/>
    <s v="Fall Kite Event"/>
    <e v="#N/A"/>
    <n v="40.65"/>
    <s v="Web Site Sales"/>
    <s v="Sunshine"/>
    <n v="40.65"/>
  </r>
  <r>
    <d v="2020-06-27T00:00:00"/>
    <s v="Jun"/>
    <x v="14"/>
    <s v="Festival of Flight"/>
    <n v="40.799999999999997"/>
    <e v="#N/A"/>
    <s v="Web Site Sales"/>
    <s v="Sunshine"/>
    <n v="40.799999999999997"/>
  </r>
  <r>
    <d v="2020-05-11T00:00:00"/>
    <s v="May"/>
    <x v="3"/>
    <s v="None"/>
    <e v="#N/A"/>
    <e v="#N/A"/>
    <s v="E-mail Coupon"/>
    <s v="Quad"/>
    <n v="68.13"/>
  </r>
  <r>
    <d v="2020-06-03T00:00:00"/>
    <s v="Jun"/>
    <x v="2"/>
    <s v="Festival of Flight"/>
    <n v="23.26"/>
    <e v="#N/A"/>
    <s v="Web Site Sales"/>
    <s v="Carlota"/>
    <n v="23.26"/>
  </r>
  <r>
    <d v="2020-09-10T00:00:00"/>
    <s v="Sep"/>
    <x v="8"/>
    <s v="None"/>
    <e v="#N/A"/>
    <e v="#N/A"/>
    <s v="Web Site Sales"/>
    <s v="Aspen"/>
    <n v="38.979999999999997"/>
  </r>
  <r>
    <d v="2020-07-26T00:00:00"/>
    <s v="Jul"/>
    <x v="9"/>
    <s v="None"/>
    <e v="#N/A"/>
    <e v="#N/A"/>
    <s v="Web Site Sales"/>
    <s v="Sunbell"/>
    <n v="48.75"/>
  </r>
  <r>
    <d v="2020-09-25T00:00:00"/>
    <s v="Sep"/>
    <x v="16"/>
    <s v="None"/>
    <e v="#N/A"/>
    <e v="#N/A"/>
    <s v="In Store Sales"/>
    <s v="Crested Beaut"/>
    <n v="72.06"/>
  </r>
  <r>
    <d v="2020-08-16T00:00:00"/>
    <s v="Aug"/>
    <x v="20"/>
    <s v="Fall Kite Event"/>
    <e v="#N/A"/>
    <n v="132.27000000000001"/>
    <s v="In Store Sales"/>
    <s v="Quad"/>
    <n v="132.27000000000001"/>
  </r>
  <r>
    <d v="2020-06-26T00:00:00"/>
    <s v="Jun"/>
    <x v="14"/>
    <s v="Festival of Flight"/>
    <n v="240.39"/>
    <e v="#N/A"/>
    <s v="In Store Sales"/>
    <s v="Doublers"/>
    <n v="240.39"/>
  </r>
  <r>
    <d v="2020-06-07T00:00:00"/>
    <s v="Jun"/>
    <x v="5"/>
    <s v="Festival of Flight"/>
    <n v="25.49"/>
    <e v="#N/A"/>
    <s v="Web Site Sales"/>
    <s v="Crested Beaut"/>
    <n v="25.49"/>
  </r>
  <r>
    <d v="2020-09-14T00:00:00"/>
    <s v="Sep"/>
    <x v="0"/>
    <s v="None"/>
    <e v="#N/A"/>
    <e v="#N/A"/>
    <s v="In Store Sales"/>
    <s v="Carlota"/>
    <n v="23.91"/>
  </r>
  <r>
    <d v="2020-08-04T00:00:00"/>
    <s v="Aug"/>
    <x v="19"/>
    <s v="Fall Kite Event"/>
    <e v="#N/A"/>
    <n v="48.98"/>
    <s v="E-mail Coupon"/>
    <s v="Crested Beaut"/>
    <n v="48.98"/>
  </r>
  <r>
    <d v="2020-09-03T00:00:00"/>
    <s v="Sep"/>
    <x v="7"/>
    <s v="None"/>
    <e v="#N/A"/>
    <e v="#N/A"/>
    <s v="Web Site Sales"/>
    <s v="Doublers"/>
    <n v="240.17"/>
  </r>
  <r>
    <d v="2020-06-23T00:00:00"/>
    <s v="Jun"/>
    <x v="14"/>
    <s v="Festival of Flight"/>
    <n v="414.74"/>
    <e v="#N/A"/>
    <s v="Web Site Sales"/>
    <s v="Bellen"/>
    <n v="414.74"/>
  </r>
  <r>
    <d v="2020-08-14T00:00:00"/>
    <s v="Aug"/>
    <x v="21"/>
    <s v="Fall Kite Event"/>
    <e v="#N/A"/>
    <n v="23.45"/>
    <s v="Web Site Sales"/>
    <s v="Sunbell"/>
    <n v="23.45"/>
  </r>
  <r>
    <d v="2020-08-27T00:00:00"/>
    <s v="Aug"/>
    <x v="22"/>
    <s v="Fall Kite Event"/>
    <e v="#N/A"/>
    <n v="305.39"/>
    <s v="E-mail Coupon"/>
    <s v="Carlota"/>
    <n v="305.39"/>
  </r>
  <r>
    <d v="2020-06-15T00:00:00"/>
    <s v="Jun"/>
    <x v="12"/>
    <s v="Festival of Flight"/>
    <n v="455.46"/>
    <e v="#N/A"/>
    <s v="Web Site Sales"/>
    <s v="Sunshine"/>
    <n v="455.46"/>
  </r>
  <r>
    <d v="2020-09-19T00:00:00"/>
    <s v="Sep"/>
    <x v="0"/>
    <s v="None"/>
    <e v="#N/A"/>
    <e v="#N/A"/>
    <s v="Web Site Sales"/>
    <s v="Carlota"/>
    <n v="23.64"/>
  </r>
  <r>
    <d v="2020-06-21T00:00:00"/>
    <s v="Jun"/>
    <x v="14"/>
    <s v="Festival of Flight"/>
    <n v="99.08"/>
    <e v="#N/A"/>
    <s v="In Store Sales"/>
    <s v="Quad"/>
    <n v="99.08"/>
  </r>
  <r>
    <d v="2020-05-13T00:00:00"/>
    <s v="May"/>
    <x v="3"/>
    <s v="None"/>
    <e v="#N/A"/>
    <e v="#N/A"/>
    <s v="In Store Sales"/>
    <s v="FlatTop"/>
    <n v="28.35"/>
  </r>
  <r>
    <d v="2020-08-30T00:00:00"/>
    <s v="Aug"/>
    <x v="7"/>
    <s v="None"/>
    <e v="#N/A"/>
    <e v="#N/A"/>
    <s v="In Store Sales"/>
    <s v="Doublers"/>
    <n v="835.55"/>
  </r>
  <r>
    <d v="2020-06-07T00:00:00"/>
    <s v="Jun"/>
    <x v="5"/>
    <s v="Festival of Flight"/>
    <n v="40.840000000000003"/>
    <e v="#N/A"/>
    <s v="Web Site Sales"/>
    <s v="Sunshine"/>
    <n v="40.840000000000003"/>
  </r>
  <r>
    <d v="2020-08-27T00:00:00"/>
    <s v="Aug"/>
    <x v="22"/>
    <s v="Fall Kite Event"/>
    <e v="#N/A"/>
    <n v="23.67"/>
    <s v="Web Site Sales"/>
    <s v="Carlota"/>
    <n v="23.67"/>
  </r>
  <r>
    <d v="2020-07-12T00:00:00"/>
    <s v="Jul"/>
    <x v="11"/>
    <s v="None"/>
    <e v="#N/A"/>
    <e v="#N/A"/>
    <s v="In Store Sales"/>
    <s v="Quad"/>
    <n v="64.73"/>
  </r>
  <r>
    <d v="2020-09-25T00:00:00"/>
    <s v="Sep"/>
    <x v="16"/>
    <s v="None"/>
    <e v="#N/A"/>
    <e v="#N/A"/>
    <s v="Web Site Sales"/>
    <s v="Carlota"/>
    <n v="23.51"/>
  </r>
  <r>
    <d v="2020-08-22T00:00:00"/>
    <s v="Aug"/>
    <x v="20"/>
    <s v="Fall Kite Event"/>
    <e v="#N/A"/>
    <n v="272.22000000000003"/>
    <s v="In Store Sales"/>
    <s v="Quad"/>
    <n v="272.22000000000003"/>
  </r>
  <r>
    <d v="2020-06-30T00:00:00"/>
    <s v="Jun"/>
    <x v="1"/>
    <s v="None"/>
    <e v="#N/A"/>
    <e v="#N/A"/>
    <s v="In Store Sales"/>
    <s v="Sunbell"/>
    <n v="24.18"/>
  </r>
  <r>
    <d v="2020-08-13T00:00:00"/>
    <s v="Aug"/>
    <x v="21"/>
    <s v="Fall Kite Event"/>
    <e v="#N/A"/>
    <n v="240.19"/>
    <s v="In Store Sales"/>
    <s v="Doublers"/>
    <n v="240.19"/>
  </r>
  <r>
    <d v="2020-06-16T00:00:00"/>
    <s v="Jun"/>
    <x v="12"/>
    <s v="Festival of Flight"/>
    <n v="470.98"/>
    <e v="#N/A"/>
    <s v="In Store Sales"/>
    <s v="FlatTop"/>
    <n v="470.98"/>
  </r>
  <r>
    <d v="2020-08-02T00:00:00"/>
    <s v="Aug"/>
    <x v="19"/>
    <s v="Fall Kite Event"/>
    <e v="#N/A"/>
    <n v="20.78"/>
    <s v="In Store Sales"/>
    <s v="Sunshine"/>
    <n v="20.78"/>
  </r>
  <r>
    <d v="2020-06-19T00:00:00"/>
    <s v="Jun"/>
    <x v="12"/>
    <s v="Festival of Flight"/>
    <n v="259.74"/>
    <e v="#N/A"/>
    <s v="In Store Sales"/>
    <s v="Aspen"/>
    <n v="259.74"/>
  </r>
  <r>
    <d v="2020-08-11T00:00:00"/>
    <s v="Aug"/>
    <x v="21"/>
    <s v="Fall Kite Event"/>
    <e v="#N/A"/>
    <n v="71.05"/>
    <s v="In Store Sales"/>
    <s v="Sunset"/>
    <n v="71.05"/>
  </r>
  <r>
    <d v="2020-08-07T00:00:00"/>
    <s v="Aug"/>
    <x v="19"/>
    <s v="Fall Kite Event"/>
    <e v="#N/A"/>
    <n v="46.3"/>
    <s v="Web Site Sales"/>
    <s v="Carlota"/>
    <n v="46.3"/>
  </r>
  <r>
    <d v="2020-08-31T00:00:00"/>
    <s v="Aug"/>
    <x v="7"/>
    <s v="None"/>
    <e v="#N/A"/>
    <e v="#N/A"/>
    <s v="In Store Sales"/>
    <s v="Aspen"/>
    <n v="42.04"/>
  </r>
  <r>
    <d v="2020-05-20T00:00:00"/>
    <s v="May"/>
    <x v="4"/>
    <s v="None"/>
    <e v="#N/A"/>
    <e v="#N/A"/>
    <s v="Web Site Sales"/>
    <s v="Sunbell"/>
    <n v="50.98"/>
  </r>
  <r>
    <d v="2020-09-18T00:00:00"/>
    <s v="Sep"/>
    <x v="0"/>
    <s v="None"/>
    <e v="#N/A"/>
    <e v="#N/A"/>
    <s v="Web Site Sales"/>
    <s v="Quad"/>
    <n v="96.43"/>
  </r>
  <r>
    <d v="2020-06-24T00:00:00"/>
    <s v="Jun"/>
    <x v="14"/>
    <s v="Festival of Flight"/>
    <n v="20.38"/>
    <e v="#N/A"/>
    <s v="E-mail Coupon"/>
    <s v="Sunshine"/>
    <n v="20.38"/>
  </r>
  <r>
    <d v="2020-06-12T00:00:00"/>
    <s v="Jun"/>
    <x v="5"/>
    <s v="Festival of Flight"/>
    <n v="46.69"/>
    <e v="#N/A"/>
    <s v="In Store Sales"/>
    <s v="Bellen"/>
    <n v="46.69"/>
  </r>
  <r>
    <d v="2020-08-11T00:00:00"/>
    <s v="Aug"/>
    <x v="21"/>
    <s v="Fall Kite Event"/>
    <e v="#N/A"/>
    <n v="486.68"/>
    <s v="Web Site Sales"/>
    <s v="Quad"/>
    <n v="486.68"/>
  </r>
  <r>
    <d v="2020-09-29T00:00:00"/>
    <s v="Sep"/>
    <x v="17"/>
    <s v="None"/>
    <e v="#N/A"/>
    <e v="#N/A"/>
    <s v="Web Site Sales"/>
    <s v="Carlota"/>
    <n v="69.25"/>
  </r>
  <r>
    <d v="2020-07-21T00:00:00"/>
    <s v="Jul"/>
    <x v="15"/>
    <s v="None"/>
    <e v="#N/A"/>
    <e v="#N/A"/>
    <s v="Web Site Sales"/>
    <s v="Quad"/>
    <n v="99.01"/>
  </r>
  <r>
    <d v="2020-08-27T00:00:00"/>
    <s v="Aug"/>
    <x v="22"/>
    <s v="Fall Kite Event"/>
    <e v="#N/A"/>
    <n v="23.16"/>
    <s v="In Store Sales"/>
    <s v="Carlota"/>
    <n v="23.16"/>
  </r>
  <r>
    <d v="2020-06-17T00:00:00"/>
    <s v="Jun"/>
    <x v="12"/>
    <s v="Festival of Flight"/>
    <n v="58.53"/>
    <e v="#N/A"/>
    <s v="E-mail Coupon"/>
    <s v="Majectic Beaut"/>
    <n v="58.53"/>
  </r>
  <r>
    <d v="2020-06-13T00:00:00"/>
    <s v="Jun"/>
    <x v="5"/>
    <s v="Festival of Flight"/>
    <n v="20.12"/>
    <e v="#N/A"/>
    <s v="Web Site Sales"/>
    <s v="Sunshine"/>
    <n v="20.12"/>
  </r>
  <r>
    <d v="2020-06-18T00:00:00"/>
    <s v="Jun"/>
    <x v="12"/>
    <s v="Festival of Flight"/>
    <n v="161.47999999999999"/>
    <e v="#N/A"/>
    <s v="In Store Sales"/>
    <s v="Bellen"/>
    <n v="161.47999999999999"/>
  </r>
  <r>
    <d v="2020-08-28T00:00:00"/>
    <s v="Aug"/>
    <x v="22"/>
    <s v="Fall Kite Event"/>
    <e v="#N/A"/>
    <n v="36.75"/>
    <s v="In Store Sales"/>
    <s v="V-Rang"/>
    <n v="36.75"/>
  </r>
  <r>
    <d v="2020-06-12T00:00:00"/>
    <s v="Jun"/>
    <x v="5"/>
    <s v="Festival of Flight"/>
    <n v="46.04"/>
    <e v="#N/A"/>
    <s v="E-mail Coupon"/>
    <s v="Carlota"/>
    <n v="46.04"/>
  </r>
  <r>
    <d v="2020-09-26T00:00:00"/>
    <s v="Sep"/>
    <x v="16"/>
    <s v="None"/>
    <e v="#N/A"/>
    <e v="#N/A"/>
    <s v="Web Site Sales"/>
    <s v="Carlota"/>
    <n v="23.47"/>
  </r>
  <r>
    <d v="2020-06-08T00:00:00"/>
    <s v="Jun"/>
    <x v="5"/>
    <s v="Festival of Flight"/>
    <n v="436.31"/>
    <e v="#N/A"/>
    <s v="Web Site Sales"/>
    <s v="Sunshine"/>
    <n v="436.31"/>
  </r>
  <r>
    <d v="2020-06-06T00:00:00"/>
    <s v="Jun"/>
    <x v="2"/>
    <s v="Festival of Flight"/>
    <n v="152.80000000000001"/>
    <e v="#N/A"/>
    <s v="Web Site Sales"/>
    <s v="Doublers"/>
    <n v="152.80000000000001"/>
  </r>
  <r>
    <d v="2020-08-23T00:00:00"/>
    <s v="Aug"/>
    <x v="22"/>
    <s v="Fall Kite Event"/>
    <e v="#N/A"/>
    <n v="46.13"/>
    <s v="Web Site Sales"/>
    <s v="Crested Beaut"/>
    <n v="46.13"/>
  </r>
  <r>
    <d v="2020-08-06T00:00:00"/>
    <s v="Aug"/>
    <x v="19"/>
    <s v="Fall Kite Event"/>
    <e v="#N/A"/>
    <n v="45.07"/>
    <s v="E-mail Coupon"/>
    <s v="Sunset"/>
    <n v="45.07"/>
  </r>
  <r>
    <d v="2020-09-29T00:00:00"/>
    <s v="Sep"/>
    <x v="17"/>
    <s v="None"/>
    <e v="#N/A"/>
    <e v="#N/A"/>
    <s v="Web Site Sales"/>
    <s v="V-Rang"/>
    <n v="19.73"/>
  </r>
  <r>
    <d v="2020-08-21T00:00:00"/>
    <s v="Aug"/>
    <x v="20"/>
    <s v="Fall Kite Event"/>
    <e v="#N/A"/>
    <n v="240.64"/>
    <s v="In Store Sales"/>
    <s v="Carlota"/>
    <n v="240.64"/>
  </r>
  <r>
    <d v="2020-06-06T00:00:00"/>
    <s v="Jun"/>
    <x v="2"/>
    <s v="Festival of Flight"/>
    <n v="441.09"/>
    <e v="#N/A"/>
    <s v="Web Site Sales"/>
    <s v="Majectic Beaut"/>
    <n v="441.09"/>
  </r>
  <r>
    <d v="2020-06-27T00:00:00"/>
    <s v="Jun"/>
    <x v="14"/>
    <s v="Festival of Flight"/>
    <n v="99.37"/>
    <e v="#N/A"/>
    <s v="Web Site Sales"/>
    <s v="Quad"/>
    <n v="99.37"/>
  </r>
  <r>
    <d v="2020-08-04T00:00:00"/>
    <s v="Aug"/>
    <x v="19"/>
    <s v="Fall Kite Event"/>
    <e v="#N/A"/>
    <n v="69.28"/>
    <s v="E-mail Coupon"/>
    <s v="Bellen"/>
    <n v="69.28"/>
  </r>
  <r>
    <d v="2020-06-28T00:00:00"/>
    <s v="Jun"/>
    <x v="1"/>
    <s v="None"/>
    <e v="#N/A"/>
    <e v="#N/A"/>
    <s v="Web Site Sales"/>
    <s v="Bellen"/>
    <n v="46.88"/>
  </r>
  <r>
    <d v="2020-06-20T00:00:00"/>
    <s v="Jun"/>
    <x v="12"/>
    <s v="Festival of Flight"/>
    <n v="99.28"/>
    <e v="#N/A"/>
    <s v="Web Site Sales"/>
    <s v="Quad"/>
    <n v="99.28"/>
  </r>
  <r>
    <d v="2020-06-18T00:00:00"/>
    <s v="Jun"/>
    <x v="12"/>
    <s v="Festival of Flight"/>
    <n v="23.9"/>
    <e v="#N/A"/>
    <s v="Web Site Sales"/>
    <s v="Sunset"/>
    <n v="23.9"/>
  </r>
  <r>
    <d v="2020-08-26T00:00:00"/>
    <s v="Aug"/>
    <x v="22"/>
    <s v="Fall Kite Event"/>
    <e v="#N/A"/>
    <n v="92.43"/>
    <s v="Web Site Sales"/>
    <s v="Sunbell"/>
    <n v="92.43"/>
  </r>
  <r>
    <d v="2020-09-11T00:00:00"/>
    <s v="Sep"/>
    <x v="8"/>
    <s v="None"/>
    <e v="#N/A"/>
    <e v="#N/A"/>
    <s v="Web Site Sales"/>
    <s v="Sunshine"/>
    <n v="40.94"/>
  </r>
  <r>
    <d v="2020-06-12T00:00:00"/>
    <s v="Jun"/>
    <x v="5"/>
    <s v="Festival of Flight"/>
    <n v="96.81"/>
    <e v="#N/A"/>
    <s v="Web Site Sales"/>
    <s v="Quad"/>
    <n v="96.81"/>
  </r>
  <r>
    <d v="2020-06-06T00:00:00"/>
    <s v="Jun"/>
    <x v="2"/>
    <s v="Festival of Flight"/>
    <n v="69.36"/>
    <e v="#N/A"/>
    <s v="In Store Sales"/>
    <s v="Bellen"/>
    <n v="69.36"/>
  </r>
  <r>
    <d v="2020-08-29T00:00:00"/>
    <s v="Aug"/>
    <x v="22"/>
    <s v="Fall Kite Event"/>
    <e v="#N/A"/>
    <n v="40.51"/>
    <s v="Web Site Sales"/>
    <s v="Sunshine"/>
    <n v="40.51"/>
  </r>
  <r>
    <d v="2020-05-23T00:00:00"/>
    <s v="May"/>
    <x v="4"/>
    <s v="None"/>
    <e v="#N/A"/>
    <e v="#N/A"/>
    <s v="In Store Sales"/>
    <s v="Quad"/>
    <n v="160.6"/>
  </r>
  <r>
    <d v="2020-08-03T00:00:00"/>
    <s v="Aug"/>
    <x v="19"/>
    <s v="Fall Kite Event"/>
    <e v="#N/A"/>
    <n v="55.36"/>
    <s v="Web Site Sales"/>
    <s v="FlatTop"/>
    <n v="55.36"/>
  </r>
  <r>
    <d v="2020-08-09T00:00:00"/>
    <s v="Aug"/>
    <x v="21"/>
    <s v="Fall Kite Event"/>
    <e v="#N/A"/>
    <n v="87.79"/>
    <s v="In Store Sales"/>
    <s v="Majectic Beaut"/>
    <n v="87.79"/>
  </r>
  <r>
    <d v="2020-06-12T00:00:00"/>
    <s v="Jun"/>
    <x v="5"/>
    <s v="Festival of Flight"/>
    <n v="38.770000000000003"/>
    <e v="#N/A"/>
    <s v="Web Site Sales"/>
    <s v="Sunshine"/>
    <n v="38.770000000000003"/>
  </r>
  <r>
    <d v="2020-08-12T00:00:00"/>
    <s v="Aug"/>
    <x v="21"/>
    <s v="Fall Kite Event"/>
    <e v="#N/A"/>
    <n v="45.98"/>
    <s v="In Store Sales"/>
    <s v="Sunset"/>
    <n v="45.98"/>
  </r>
  <r>
    <d v="2020-08-23T00:00:00"/>
    <s v="Aug"/>
    <x v="22"/>
    <s v="Fall Kite Event"/>
    <e v="#N/A"/>
    <n v="48.35"/>
    <s v="In Store Sales"/>
    <s v="Sunbell"/>
    <n v="48.35"/>
  </r>
  <r>
    <d v="2020-09-01T00:00:00"/>
    <s v="Sep"/>
    <x v="7"/>
    <s v="None"/>
    <e v="#N/A"/>
    <e v="#N/A"/>
    <s v="In Store Sales"/>
    <s v="FlatTop"/>
    <n v="110.05"/>
  </r>
  <r>
    <d v="2020-06-26T00:00:00"/>
    <s v="Jun"/>
    <x v="14"/>
    <s v="Festival of Flight"/>
    <n v="371.34"/>
    <e v="#N/A"/>
    <s v="Web Site Sales"/>
    <s v="Carlota"/>
    <n v="371.34"/>
  </r>
  <r>
    <d v="2020-06-16T00:00:00"/>
    <s v="Jun"/>
    <x v="12"/>
    <s v="Festival of Flight"/>
    <n v="46.18"/>
    <e v="#N/A"/>
    <s v="Web Site Sales"/>
    <s v="Bellen"/>
    <n v="46.18"/>
  </r>
  <r>
    <d v="2020-09-20T00:00:00"/>
    <s v="Sep"/>
    <x v="16"/>
    <s v="None"/>
    <e v="#N/A"/>
    <e v="#N/A"/>
    <s v="Web Site Sales"/>
    <s v="Carlota"/>
    <n v="23.36"/>
  </r>
  <r>
    <d v="2020-05-10T00:00:00"/>
    <s v="May"/>
    <x v="3"/>
    <s v="None"/>
    <e v="#N/A"/>
    <e v="#N/A"/>
    <s v="Web Site Sales"/>
    <s v="Sunbell"/>
    <n v="25.16"/>
  </r>
  <r>
    <d v="2020-06-19T00:00:00"/>
    <s v="Jun"/>
    <x v="12"/>
    <s v="Festival of Flight"/>
    <n v="69.37"/>
    <e v="#N/A"/>
    <s v="Web Site Sales"/>
    <s v="Bellen"/>
    <n v="69.37"/>
  </r>
  <r>
    <d v="2020-06-10T00:00:00"/>
    <s v="Jun"/>
    <x v="5"/>
    <s v="Festival of Flight"/>
    <n v="523.21"/>
    <e v="#N/A"/>
    <s v="Web Site Sales"/>
    <s v="Carlota"/>
    <n v="523.21"/>
  </r>
  <r>
    <d v="2020-08-23T00:00:00"/>
    <s v="Aug"/>
    <x v="22"/>
    <s v="Fall Kite Event"/>
    <e v="#N/A"/>
    <n v="46.6"/>
    <s v="Web Site Sales"/>
    <s v="Carlota"/>
    <n v="46.6"/>
  </r>
  <r>
    <d v="2020-08-26T00:00:00"/>
    <s v="Aug"/>
    <x v="22"/>
    <s v="Fall Kite Event"/>
    <e v="#N/A"/>
    <n v="38.11"/>
    <s v="In Store Sales"/>
    <s v="Sunshine"/>
    <n v="38.11"/>
  </r>
  <r>
    <d v="2020-06-11T00:00:00"/>
    <s v="Jun"/>
    <x v="5"/>
    <s v="Festival of Flight"/>
    <n v="23.76"/>
    <e v="#N/A"/>
    <s v="In Store Sales"/>
    <s v="Carlota"/>
    <n v="23.76"/>
  </r>
  <r>
    <d v="2020-09-26T00:00:00"/>
    <s v="Sep"/>
    <x v="16"/>
    <s v="None"/>
    <e v="#N/A"/>
    <e v="#N/A"/>
    <s v="Web Site Sales"/>
    <s v="Quad"/>
    <n v="198.15"/>
  </r>
  <r>
    <d v="2020-07-17T00:00:00"/>
    <s v="Jul"/>
    <x v="11"/>
    <s v="None"/>
    <e v="#N/A"/>
    <e v="#N/A"/>
    <s v="E-mail Coupon"/>
    <s v="Carlota"/>
    <n v="46.48"/>
  </r>
  <r>
    <d v="2020-07-13T00:00:00"/>
    <s v="Jul"/>
    <x v="11"/>
    <s v="None"/>
    <e v="#N/A"/>
    <e v="#N/A"/>
    <s v="Web Site Sales"/>
    <s v="Sunbell"/>
    <n v="388.15"/>
  </r>
  <r>
    <d v="2020-06-29T00:00:00"/>
    <s v="Jun"/>
    <x v="1"/>
    <s v="None"/>
    <e v="#N/A"/>
    <e v="#N/A"/>
    <s v="In Store Sales"/>
    <s v="Quad"/>
    <n v="549.99"/>
  </r>
  <r>
    <d v="2020-08-08T00:00:00"/>
    <s v="Aug"/>
    <x v="19"/>
    <s v="Fall Kite Event"/>
    <e v="#N/A"/>
    <n v="24.19"/>
    <s v="In Store Sales"/>
    <s v="Sunset"/>
    <n v="24.19"/>
  </r>
  <r>
    <d v="2020-08-07T00:00:00"/>
    <s v="Aug"/>
    <x v="19"/>
    <s v="Fall Kite Event"/>
    <e v="#N/A"/>
    <n v="23.37"/>
    <s v="In Store Sales"/>
    <s v="Bellen"/>
    <n v="23.37"/>
  </r>
  <r>
    <d v="2020-08-26T00:00:00"/>
    <s v="Aug"/>
    <x v="22"/>
    <s v="Fall Kite Event"/>
    <e v="#N/A"/>
    <n v="46.13"/>
    <s v="In Store Sales"/>
    <s v="Carlota"/>
    <n v="46.13"/>
  </r>
  <r>
    <d v="2020-08-03T00:00:00"/>
    <s v="Aug"/>
    <x v="19"/>
    <s v="Fall Kite Event"/>
    <e v="#N/A"/>
    <n v="40.33"/>
    <s v="E-mail Coupon"/>
    <s v="Sunshine"/>
    <n v="40.33"/>
  </r>
  <r>
    <d v="2020-08-03T00:00:00"/>
    <s v="Aug"/>
    <x v="19"/>
    <s v="Fall Kite Event"/>
    <e v="#N/A"/>
    <n v="72.47"/>
    <s v="In Store Sales"/>
    <s v="Sunbell"/>
    <n v="72.47"/>
  </r>
  <r>
    <d v="2020-06-23T00:00:00"/>
    <s v="Jun"/>
    <x v="14"/>
    <s v="Festival of Flight"/>
    <n v="40.299999999999997"/>
    <e v="#N/A"/>
    <s v="In Store Sales"/>
    <s v="Sunshine"/>
    <n v="40.299999999999997"/>
  </r>
  <r>
    <d v="2020-08-03T00:00:00"/>
    <s v="Aug"/>
    <x v="19"/>
    <s v="Fall Kite Event"/>
    <e v="#N/A"/>
    <n v="99.78"/>
    <s v="In Store Sales"/>
    <s v="Quad"/>
    <n v="99.78"/>
  </r>
  <r>
    <d v="2020-08-03T00:00:00"/>
    <s v="Aug"/>
    <x v="19"/>
    <s v="Fall Kite Event"/>
    <e v="#N/A"/>
    <n v="24.62"/>
    <s v="Web Site Sales"/>
    <s v="Sunset"/>
    <n v="24.62"/>
  </r>
  <r>
    <d v="2020-08-07T00:00:00"/>
    <s v="Aug"/>
    <x v="19"/>
    <s v="Fall Kite Event"/>
    <e v="#N/A"/>
    <n v="96.01"/>
    <s v="In Store Sales"/>
    <s v="Quad"/>
    <n v="96.01"/>
  </r>
  <r>
    <d v="2020-05-31T00:00:00"/>
    <s v="May"/>
    <x v="2"/>
    <s v="Festival of Flight"/>
    <n v="48.77"/>
    <e v="#N/A"/>
    <s v="Web Site Sales"/>
    <s v="Sunbell"/>
    <n v="48.77"/>
  </r>
  <r>
    <d v="2020-06-01T00:00:00"/>
    <s v="Jun"/>
    <x v="2"/>
    <s v="Festival of Flight"/>
    <n v="90.47"/>
    <e v="#N/A"/>
    <s v="Web Site Sales"/>
    <s v="Majectic Beaut"/>
    <n v="90.47"/>
  </r>
  <r>
    <d v="2020-06-13T00:00:00"/>
    <s v="Jun"/>
    <x v="5"/>
    <s v="Festival of Flight"/>
    <n v="165.62"/>
    <e v="#N/A"/>
    <s v="In Store Sales"/>
    <s v="Quad"/>
    <n v="165.62"/>
  </r>
  <r>
    <d v="2020-08-14T00:00:00"/>
    <s v="Aug"/>
    <x v="21"/>
    <s v="Fall Kite Event"/>
    <e v="#N/A"/>
    <n v="38.369999999999997"/>
    <s v="In Store Sales"/>
    <s v="Sunshine"/>
    <n v="38.369999999999997"/>
  </r>
  <r>
    <d v="2020-06-24T00:00:00"/>
    <s v="Jun"/>
    <x v="14"/>
    <s v="Festival of Flight"/>
    <n v="20.84"/>
    <e v="#N/A"/>
    <s v="In Store Sales"/>
    <s v="Sunshine"/>
    <n v="20.84"/>
  </r>
  <r>
    <d v="2020-06-02T00:00:00"/>
    <s v="Jun"/>
    <x v="2"/>
    <s v="Festival of Flight"/>
    <n v="110.85"/>
    <e v="#N/A"/>
    <s v="Web Site Sales"/>
    <s v="Carlota"/>
    <n v="110.85"/>
  </r>
  <r>
    <d v="2020-09-17T00:00:00"/>
    <s v="Sep"/>
    <x v="0"/>
    <s v="None"/>
    <e v="#N/A"/>
    <e v="#N/A"/>
    <s v="Web Site Sales"/>
    <s v="Carlota"/>
    <n v="69.319999999999993"/>
  </r>
  <r>
    <d v="2020-06-24T00:00:00"/>
    <s v="Jun"/>
    <x v="14"/>
    <s v="Festival of Flight"/>
    <n v="71.7"/>
    <e v="#N/A"/>
    <s v="E-mail Coupon"/>
    <s v="Sunset"/>
    <n v="71.7"/>
  </r>
  <r>
    <d v="2020-08-22T00:00:00"/>
    <s v="Aug"/>
    <x v="20"/>
    <s v="Fall Kite Event"/>
    <e v="#N/A"/>
    <n v="68.459999999999994"/>
    <s v="E-mail Coupon"/>
    <s v="Quad"/>
    <n v="68.459999999999994"/>
  </r>
  <r>
    <d v="2020-06-20T00:00:00"/>
    <s v="Jun"/>
    <x v="12"/>
    <s v="Festival of Flight"/>
    <n v="23.11"/>
    <e v="#N/A"/>
    <s v="Web Site Sales"/>
    <s v="Carlota"/>
    <n v="23.11"/>
  </r>
  <r>
    <d v="2020-06-12T00:00:00"/>
    <s v="Jun"/>
    <x v="5"/>
    <s v="Festival of Flight"/>
    <n v="417.42"/>
    <e v="#N/A"/>
    <s v="Web Site Sales"/>
    <s v="Sunshine"/>
    <n v="417.42"/>
  </r>
  <r>
    <d v="2020-08-15T00:00:00"/>
    <s v="Aug"/>
    <x v="21"/>
    <s v="Fall Kite Event"/>
    <e v="#N/A"/>
    <n v="20.8"/>
    <s v="In Store Sales"/>
    <s v="Sunshine"/>
    <n v="20.8"/>
  </r>
  <r>
    <d v="2020-06-14T00:00:00"/>
    <s v="Jun"/>
    <x v="12"/>
    <s v="Festival of Flight"/>
    <n v="297.14999999999998"/>
    <e v="#N/A"/>
    <s v="Web Site Sales"/>
    <s v="Quad"/>
    <n v="297.14999999999998"/>
  </r>
  <r>
    <d v="2020-06-09T00:00:00"/>
    <s v="Jun"/>
    <x v="5"/>
    <s v="Festival of Flight"/>
    <n v="42.23"/>
    <e v="#N/A"/>
    <s v="E-mail Coupon"/>
    <s v="Aspen"/>
    <n v="42.23"/>
  </r>
  <r>
    <d v="2020-08-21T00:00:00"/>
    <s v="Aug"/>
    <x v="20"/>
    <s v="Fall Kite Event"/>
    <e v="#N/A"/>
    <n v="50.1"/>
    <s v="Web Site Sales"/>
    <s v="Sunbell"/>
    <n v="50.1"/>
  </r>
  <r>
    <d v="2020-06-18T00:00:00"/>
    <s v="Jun"/>
    <x v="12"/>
    <s v="Festival of Flight"/>
    <n v="34.630000000000003"/>
    <e v="#N/A"/>
    <s v="In Store Sales"/>
    <s v="Quad"/>
    <n v="34.630000000000003"/>
  </r>
  <r>
    <d v="2020-08-15T00:00:00"/>
    <s v="Aug"/>
    <x v="21"/>
    <s v="Fall Kite Event"/>
    <e v="#N/A"/>
    <n v="66.89"/>
    <s v="Web Site Sales"/>
    <s v="Quad"/>
    <n v="66.89"/>
  </r>
  <r>
    <d v="2020-06-02T00:00:00"/>
    <s v="Jun"/>
    <x v="2"/>
    <s v="Festival of Flight"/>
    <n v="55.49"/>
    <e v="#N/A"/>
    <s v="E-mail Coupon"/>
    <s v="FlatTop"/>
    <n v="55.49"/>
  </r>
  <r>
    <d v="2020-08-22T00:00:00"/>
    <s v="Aug"/>
    <x v="20"/>
    <s v="Fall Kite Event"/>
    <e v="#N/A"/>
    <n v="69.77"/>
    <s v="Web Site Sales"/>
    <s v="Bellen"/>
    <n v="69.77"/>
  </r>
  <r>
    <d v="2020-06-26T00:00:00"/>
    <s v="Jun"/>
    <x v="14"/>
    <s v="Festival of Flight"/>
    <n v="34.450000000000003"/>
    <e v="#N/A"/>
    <s v="In Store Sales"/>
    <s v="Quad"/>
    <n v="34.450000000000003"/>
  </r>
  <r>
    <d v="2020-07-01T00:00:00"/>
    <s v="Jul"/>
    <x v="1"/>
    <s v="None"/>
    <e v="#N/A"/>
    <e v="#N/A"/>
    <s v="Web Site Sales"/>
    <s v="Sunset"/>
    <n v="24.59"/>
  </r>
  <r>
    <d v="2020-09-02T00:00:00"/>
    <s v="Sep"/>
    <x v="7"/>
    <s v="None"/>
    <e v="#N/A"/>
    <e v="#N/A"/>
    <s v="In Store Sales"/>
    <s v="Doublers"/>
    <n v="160.03"/>
  </r>
  <r>
    <d v="2020-05-22T00:00:00"/>
    <s v="May"/>
    <x v="4"/>
    <s v="None"/>
    <e v="#N/A"/>
    <e v="#N/A"/>
    <s v="Web Site Sales"/>
    <s v="V-Rang"/>
    <n v="54.49"/>
  </r>
  <r>
    <d v="2020-06-18T00:00:00"/>
    <s v="Jun"/>
    <x v="12"/>
    <s v="Festival of Flight"/>
    <n v="66.36"/>
    <e v="#N/A"/>
    <s v="Web Site Sales"/>
    <s v="Quad"/>
    <n v="66.36"/>
  </r>
  <r>
    <d v="2020-08-28T00:00:00"/>
    <s v="Aug"/>
    <x v="22"/>
    <s v="Fall Kite Event"/>
    <e v="#N/A"/>
    <n v="75.16"/>
    <s v="Web Site Sales"/>
    <s v="Crested Beaut"/>
    <n v="75.16"/>
  </r>
  <r>
    <d v="2020-08-29T00:00:00"/>
    <s v="Aug"/>
    <x v="22"/>
    <s v="Fall Kite Event"/>
    <e v="#N/A"/>
    <n v="38.64"/>
    <s v="In Store Sales"/>
    <s v="Sunshine"/>
    <n v="38.64"/>
  </r>
  <r>
    <d v="2020-08-29T00:00:00"/>
    <s v="Aug"/>
    <x v="22"/>
    <s v="Fall Kite Event"/>
    <e v="#N/A"/>
    <n v="64.87"/>
    <s v="In Store Sales"/>
    <s v="Quad"/>
    <n v="64.87"/>
  </r>
  <r>
    <d v="2020-06-07T00:00:00"/>
    <s v="Jun"/>
    <x v="5"/>
    <s v="Festival of Flight"/>
    <n v="46.19"/>
    <e v="#N/A"/>
    <s v="Web Site Sales"/>
    <s v="Bellen"/>
    <n v="46.19"/>
  </r>
  <r>
    <d v="2020-05-30T00:00:00"/>
    <s v="May"/>
    <x v="10"/>
    <s v="None"/>
    <e v="#N/A"/>
    <e v="#N/A"/>
    <s v="E-mail Coupon"/>
    <s v="Bellen"/>
    <n v="23.77"/>
  </r>
  <r>
    <d v="2020-06-04T00:00:00"/>
    <s v="Jun"/>
    <x v="2"/>
    <s v="Festival of Flight"/>
    <n v="47.59"/>
    <e v="#N/A"/>
    <s v="In Store Sales"/>
    <s v="Sunset"/>
    <n v="47.59"/>
  </r>
  <r>
    <d v="2020-06-12T00:00:00"/>
    <s v="Jun"/>
    <x v="5"/>
    <s v="Festival of Flight"/>
    <n v="20.73"/>
    <e v="#N/A"/>
    <s v="Web Site Sales"/>
    <s v="Sunshine"/>
    <n v="20.73"/>
  </r>
  <r>
    <d v="2020-08-15T00:00:00"/>
    <s v="Aug"/>
    <x v="21"/>
    <s v="Fall Kite Event"/>
    <e v="#N/A"/>
    <n v="46.73"/>
    <s v="In Store Sales"/>
    <s v="Bellen"/>
    <n v="46.73"/>
  </r>
  <r>
    <d v="2020-08-03T00:00:00"/>
    <s v="Aug"/>
    <x v="19"/>
    <s v="Fall Kite Event"/>
    <e v="#N/A"/>
    <n v="76.31"/>
    <s v="Web Site Sales"/>
    <s v="Aspen"/>
    <n v="76.31"/>
  </r>
  <r>
    <d v="2020-06-10T00:00:00"/>
    <s v="Jun"/>
    <x v="5"/>
    <s v="Festival of Flight"/>
    <n v="69.459999999999994"/>
    <e v="#N/A"/>
    <s v="Web Site Sales"/>
    <s v="Bellen"/>
    <n v="69.459999999999994"/>
  </r>
  <r>
    <d v="2020-07-23T00:00:00"/>
    <s v="Jul"/>
    <x v="15"/>
    <s v="None"/>
    <e v="#N/A"/>
    <e v="#N/A"/>
    <s v="In Store Sales"/>
    <s v="Sunbell"/>
    <n v="75.3"/>
  </r>
  <r>
    <d v="2020-08-02T00:00:00"/>
    <s v="Aug"/>
    <x v="19"/>
    <s v="Fall Kite Event"/>
    <e v="#N/A"/>
    <n v="80.41"/>
    <s v="In Store Sales"/>
    <s v="Aspen"/>
    <n v="80.41"/>
  </r>
  <r>
    <d v="2020-08-31T00:00:00"/>
    <s v="Aug"/>
    <x v="7"/>
    <s v="None"/>
    <e v="#N/A"/>
    <e v="#N/A"/>
    <s v="Web Site Sales"/>
    <s v="FlatTop"/>
    <n v="55.04"/>
  </r>
  <r>
    <d v="2020-08-10T00:00:00"/>
    <s v="Aug"/>
    <x v="21"/>
    <s v="Fall Kite Event"/>
    <e v="#N/A"/>
    <n v="20.34"/>
    <s v="In Store Sales"/>
    <s v="Sunshine"/>
    <n v="20.34"/>
  </r>
  <r>
    <d v="2020-09-30T00:00:00"/>
    <s v="Sep"/>
    <x v="17"/>
    <s v="None"/>
    <e v="#N/A"/>
    <e v="#N/A"/>
    <s v="Web Site Sales"/>
    <s v="Sunbell"/>
    <n v="23.73"/>
  </r>
  <r>
    <d v="2020-08-17T00:00:00"/>
    <s v="Aug"/>
    <x v="20"/>
    <s v="Fall Kite Event"/>
    <e v="#N/A"/>
    <n v="596.19000000000005"/>
    <s v="In Store Sales"/>
    <s v="Quad"/>
    <n v="596.19000000000005"/>
  </r>
  <r>
    <d v="2020-06-07T00:00:00"/>
    <s v="Jun"/>
    <x v="5"/>
    <s v="Festival of Flight"/>
    <n v="94.91"/>
    <e v="#N/A"/>
    <s v="E-mail Coupon"/>
    <s v="Sunset"/>
    <n v="94.91"/>
  </r>
  <r>
    <d v="2020-08-17T00:00:00"/>
    <s v="Aug"/>
    <x v="20"/>
    <s v="Fall Kite Event"/>
    <e v="#N/A"/>
    <n v="23.64"/>
    <s v="In Store Sales"/>
    <s v="Bellen"/>
    <n v="23.64"/>
  </r>
  <r>
    <d v="2020-06-01T00:00:00"/>
    <s v="Jun"/>
    <x v="2"/>
    <s v="Festival of Flight"/>
    <n v="69.81"/>
    <e v="#N/A"/>
    <s v="Web Site Sales"/>
    <s v="Sunbell"/>
    <n v="69.81"/>
  </r>
  <r>
    <d v="2020-05-31T00:00:00"/>
    <s v="May"/>
    <x v="2"/>
    <s v="Festival of Flight"/>
    <n v="34.78"/>
    <e v="#N/A"/>
    <s v="Web Site Sales"/>
    <s v="Quad"/>
    <n v="34.78"/>
  </r>
  <r>
    <d v="2020-08-21T00:00:00"/>
    <s v="Aug"/>
    <x v="20"/>
    <s v="Fall Kite Event"/>
    <e v="#N/A"/>
    <n v="66.09"/>
    <s v="E-mail Coupon"/>
    <s v="Quad"/>
    <n v="66.09"/>
  </r>
  <r>
    <d v="2020-08-24T00:00:00"/>
    <s v="Aug"/>
    <x v="22"/>
    <s v="Fall Kite Event"/>
    <e v="#N/A"/>
    <n v="414.52"/>
    <s v="E-mail Coupon"/>
    <s v="Bellen"/>
    <n v="414.52"/>
  </r>
  <r>
    <d v="2020-06-18T00:00:00"/>
    <s v="Jun"/>
    <x v="12"/>
    <s v="Festival of Flight"/>
    <n v="34.200000000000003"/>
    <e v="#N/A"/>
    <s v="In Store Sales"/>
    <s v="Quad"/>
    <n v="34.200000000000003"/>
  </r>
  <r>
    <d v="2020-08-15T00:00:00"/>
    <s v="Aug"/>
    <x v="21"/>
    <s v="Fall Kite Event"/>
    <e v="#N/A"/>
    <n v="68.84"/>
    <s v="In Store Sales"/>
    <s v="Quad"/>
    <n v="68.84"/>
  </r>
  <r>
    <d v="2020-05-09T00:00:00"/>
    <s v="May"/>
    <x v="6"/>
    <s v="None"/>
    <e v="#N/A"/>
    <e v="#N/A"/>
    <s v="E-mail Coupon"/>
    <s v="Crested Beaut"/>
    <n v="25.81"/>
  </r>
  <r>
    <d v="2020-06-30T00:00:00"/>
    <s v="Jun"/>
    <x v="1"/>
    <s v="None"/>
    <e v="#N/A"/>
    <e v="#N/A"/>
    <s v="In Store Sales"/>
    <s v="Sunbell"/>
    <n v="48.34"/>
  </r>
  <r>
    <d v="2020-08-15T00:00:00"/>
    <s v="Aug"/>
    <x v="21"/>
    <s v="Fall Kite Event"/>
    <e v="#N/A"/>
    <n v="46.23"/>
    <s v="Web Site Sales"/>
    <s v="Bellen"/>
    <n v="46.23"/>
  </r>
  <r>
    <d v="2020-08-29T00:00:00"/>
    <s v="Aug"/>
    <x v="22"/>
    <s v="Fall Kite Event"/>
    <e v="#N/A"/>
    <n v="69.28"/>
    <s v="E-mail Coupon"/>
    <s v="Bellen"/>
    <n v="69.28"/>
  </r>
  <r>
    <d v="2020-08-02T00:00:00"/>
    <s v="Aug"/>
    <x v="19"/>
    <s v="Fall Kite Event"/>
    <e v="#N/A"/>
    <n v="50.36"/>
    <s v="In Store Sales"/>
    <s v="Crested Beaut"/>
    <n v="50.36"/>
  </r>
  <r>
    <d v="2020-08-06T00:00:00"/>
    <s v="Aug"/>
    <x v="19"/>
    <s v="Fall Kite Event"/>
    <e v="#N/A"/>
    <n v="33.58"/>
    <s v="In Store Sales"/>
    <s v="Quad"/>
    <n v="33.58"/>
  </r>
  <r>
    <d v="2020-08-25T00:00:00"/>
    <s v="Aug"/>
    <x v="22"/>
    <s v="Fall Kite Event"/>
    <e v="#N/A"/>
    <n v="230.45"/>
    <s v="In Store Sales"/>
    <s v="Bellen"/>
    <n v="230.45"/>
  </r>
  <r>
    <d v="2020-08-14T00:00:00"/>
    <s v="Aug"/>
    <x v="21"/>
    <s v="Fall Kite Event"/>
    <e v="#N/A"/>
    <n v="23.5"/>
    <s v="E-mail Coupon"/>
    <s v="Carlota"/>
    <n v="23.5"/>
  </r>
  <r>
    <d v="2020-06-24T00:00:00"/>
    <s v="Jun"/>
    <x v="14"/>
    <s v="Festival of Flight"/>
    <n v="50.77"/>
    <e v="#N/A"/>
    <s v="Web Site Sales"/>
    <s v="Crested Beaut"/>
    <n v="50.77"/>
  </r>
  <r>
    <d v="2020-06-27T00:00:00"/>
    <s v="Jun"/>
    <x v="14"/>
    <s v="Festival of Flight"/>
    <n v="240.11"/>
    <e v="#N/A"/>
    <s v="Web Site Sales"/>
    <s v="Doublers"/>
    <n v="240.11"/>
  </r>
  <r>
    <d v="2020-06-02T00:00:00"/>
    <s v="Jun"/>
    <x v="2"/>
    <s v="Festival of Flight"/>
    <n v="99.47"/>
    <e v="#N/A"/>
    <s v="Web Site Sales"/>
    <s v="Quad"/>
    <n v="99.47"/>
  </r>
  <r>
    <d v="2020-06-18T00:00:00"/>
    <s v="Jun"/>
    <x v="12"/>
    <s v="Festival of Flight"/>
    <n v="47.94"/>
    <e v="#N/A"/>
    <s v="Web Site Sales"/>
    <s v="Sunset"/>
    <n v="47.94"/>
  </r>
  <r>
    <d v="2020-06-03T00:00:00"/>
    <s v="Jun"/>
    <x v="2"/>
    <s v="Festival of Flight"/>
    <n v="99.69"/>
    <e v="#N/A"/>
    <s v="In Store Sales"/>
    <s v="Quad"/>
    <n v="99.69"/>
  </r>
  <r>
    <d v="2020-07-01T00:00:00"/>
    <s v="Jul"/>
    <x v="1"/>
    <s v="None"/>
    <e v="#N/A"/>
    <e v="#N/A"/>
    <s v="Web Site Sales"/>
    <s v="Quad"/>
    <n v="102.69"/>
  </r>
  <r>
    <d v="2020-08-19T00:00:00"/>
    <s v="Aug"/>
    <x v="20"/>
    <s v="Fall Kite Event"/>
    <e v="#N/A"/>
    <n v="94.99"/>
    <s v="Web Site Sales"/>
    <s v="Sunset"/>
    <n v="94.99"/>
  </r>
  <r>
    <d v="2020-06-21T00:00:00"/>
    <s v="Jun"/>
    <x v="14"/>
    <s v="Festival of Flight"/>
    <n v="25.38"/>
    <e v="#N/A"/>
    <s v="Web Site Sales"/>
    <s v="Sunbell"/>
    <n v="25.38"/>
  </r>
  <r>
    <d v="2020-06-07T00:00:00"/>
    <s v="Jun"/>
    <x v="5"/>
    <s v="Festival of Flight"/>
    <n v="48.84"/>
    <e v="#N/A"/>
    <s v="Web Site Sales"/>
    <s v="Sunbell"/>
    <n v="48.84"/>
  </r>
  <r>
    <d v="2020-08-09T00:00:00"/>
    <s v="Aug"/>
    <x v="21"/>
    <s v="Fall Kite Event"/>
    <e v="#N/A"/>
    <n v="523.94000000000005"/>
    <s v="In Store Sales"/>
    <s v="Crested Beaut"/>
    <n v="523.94000000000005"/>
  </r>
  <r>
    <d v="2020-08-06T00:00:00"/>
    <s v="Aug"/>
    <x v="19"/>
    <s v="Fall Kite Event"/>
    <e v="#N/A"/>
    <n v="69.95"/>
    <s v="In Store Sales"/>
    <s v="Bellen"/>
    <n v="69.95"/>
  </r>
  <r>
    <d v="2020-06-11T00:00:00"/>
    <s v="Jun"/>
    <x v="5"/>
    <s v="Festival of Flight"/>
    <n v="40.26"/>
    <e v="#N/A"/>
    <s v="In Store Sales"/>
    <s v="Aspen"/>
    <n v="40.26"/>
  </r>
  <r>
    <d v="2020-08-06T00:00:00"/>
    <s v="Aug"/>
    <x v="19"/>
    <s v="Fall Kite Event"/>
    <e v="#N/A"/>
    <n v="72.5"/>
    <s v="Web Site Sales"/>
    <s v="Sunbell"/>
    <n v="72.5"/>
  </r>
  <r>
    <d v="2020-08-23T00:00:00"/>
    <s v="Aug"/>
    <x v="22"/>
    <s v="Fall Kite Event"/>
    <e v="#N/A"/>
    <n v="38.69"/>
    <s v="In Store Sales"/>
    <s v="Aspen"/>
    <n v="38.69"/>
  </r>
  <r>
    <d v="2020-08-16T00:00:00"/>
    <s v="Aug"/>
    <x v="20"/>
    <s v="Fall Kite Event"/>
    <e v="#N/A"/>
    <n v="546.23"/>
    <s v="Web Site Sales"/>
    <s v="Sunbell"/>
    <n v="546.23"/>
  </r>
  <r>
    <d v="2020-06-19T00:00:00"/>
    <s v="Jun"/>
    <x v="12"/>
    <s v="Festival of Flight"/>
    <n v="48.23"/>
    <e v="#N/A"/>
    <s v="Web Site Sales"/>
    <s v="Crested Beaut"/>
    <n v="48.23"/>
  </r>
  <r>
    <d v="2020-08-23T00:00:00"/>
    <s v="Aug"/>
    <x v="22"/>
    <s v="Fall Kite Event"/>
    <e v="#N/A"/>
    <n v="87.14"/>
    <s v="In Store Sales"/>
    <s v="Majectic Beaut"/>
    <n v="87.14"/>
  </r>
  <r>
    <d v="2020-08-15T00:00:00"/>
    <s v="Aug"/>
    <x v="21"/>
    <s v="Fall Kite Event"/>
    <e v="#N/A"/>
    <n v="302.06"/>
    <s v="In Store Sales"/>
    <s v="FlatTop"/>
    <n v="302.06"/>
  </r>
  <r>
    <d v="2020-06-14T00:00:00"/>
    <s v="Jun"/>
    <x v="12"/>
    <s v="Festival of Flight"/>
    <n v="160.25"/>
    <e v="#N/A"/>
    <s v="Web Site Sales"/>
    <s v="Doublers"/>
    <n v="160.25"/>
  </r>
  <r>
    <d v="2020-07-02T00:00:00"/>
    <s v="Jul"/>
    <x v="1"/>
    <s v="None"/>
    <e v="#N/A"/>
    <e v="#N/A"/>
    <s v="E-mail Coupon"/>
    <s v="Majectic Beaut"/>
    <n v="232.87"/>
  </r>
  <r>
    <d v="2020-08-24T00:00:00"/>
    <s v="Aug"/>
    <x v="22"/>
    <s v="Fall Kite Event"/>
    <e v="#N/A"/>
    <n v="60.94"/>
    <s v="In Store Sales"/>
    <s v="Majectic Beaut"/>
    <n v="60.94"/>
  </r>
  <r>
    <d v="2020-09-14T00:00:00"/>
    <s v="Sep"/>
    <x v="0"/>
    <s v="None"/>
    <e v="#N/A"/>
    <e v="#N/A"/>
    <s v="Web Site Sales"/>
    <s v="Sunbell"/>
    <n v="75.8"/>
  </r>
  <r>
    <d v="2020-08-13T00:00:00"/>
    <s v="Aug"/>
    <x v="21"/>
    <s v="Fall Kite Event"/>
    <e v="#N/A"/>
    <n v="20.399999999999999"/>
    <s v="Web Site Sales"/>
    <s v="Sunshine"/>
    <n v="20.399999999999999"/>
  </r>
  <r>
    <d v="2020-09-13T00:00:00"/>
    <s v="Sep"/>
    <x v="0"/>
    <s v="None"/>
    <e v="#N/A"/>
    <e v="#N/A"/>
    <s v="Web Site Sales"/>
    <s v="Sunbell"/>
    <n v="46.13"/>
  </r>
  <r>
    <d v="2020-09-26T00:00:00"/>
    <s v="Sep"/>
    <x v="16"/>
    <s v="None"/>
    <e v="#N/A"/>
    <e v="#N/A"/>
    <s v="Web Site Sales"/>
    <s v="Sunbell"/>
    <n v="48.27"/>
  </r>
  <r>
    <d v="2020-05-29T00:00:00"/>
    <s v="May"/>
    <x v="10"/>
    <s v="None"/>
    <e v="#N/A"/>
    <e v="#N/A"/>
    <s v="In Store Sales"/>
    <s v="Bellen"/>
    <n v="23.46"/>
  </r>
  <r>
    <d v="2020-08-05T00:00:00"/>
    <s v="Aug"/>
    <x v="19"/>
    <s v="Fall Kite Event"/>
    <e v="#N/A"/>
    <n v="90.55"/>
    <s v="Web Site Sales"/>
    <s v="Majectic Beaut"/>
    <n v="90.55"/>
  </r>
  <r>
    <d v="2020-08-14T00:00:00"/>
    <s v="Aug"/>
    <x v="21"/>
    <s v="Fall Kite Event"/>
    <e v="#N/A"/>
    <n v="48.05"/>
    <s v="In Store Sales"/>
    <s v="Crested Beaut"/>
    <n v="48.05"/>
  </r>
  <r>
    <d v="2020-05-17T00:00:00"/>
    <s v="May"/>
    <x v="4"/>
    <s v="None"/>
    <e v="#N/A"/>
    <e v="#N/A"/>
    <s v="Web Site Sales"/>
    <s v="FlatTop"/>
    <n v="55.1"/>
  </r>
  <r>
    <d v="2020-05-14T00:00:00"/>
    <s v="May"/>
    <x v="3"/>
    <s v="None"/>
    <e v="#N/A"/>
    <e v="#N/A"/>
    <s v="In Store Sales"/>
    <s v="Sunset"/>
    <n v="47.12"/>
  </r>
  <r>
    <d v="2020-08-14T00:00:00"/>
    <s v="Aug"/>
    <x v="21"/>
    <s v="Fall Kite Event"/>
    <e v="#N/A"/>
    <n v="99.9"/>
    <s v="E-mail Coupon"/>
    <s v="Quad"/>
    <n v="99.9"/>
  </r>
  <r>
    <d v="2020-05-23T00:00:00"/>
    <s v="May"/>
    <x v="4"/>
    <s v="None"/>
    <e v="#N/A"/>
    <e v="#N/A"/>
    <s v="Web Site Sales"/>
    <s v="Crested Beaut"/>
    <n v="75.97"/>
  </r>
  <r>
    <d v="2020-06-02T00:00:00"/>
    <s v="Jun"/>
    <x v="2"/>
    <s v="Festival of Flight"/>
    <n v="40.72"/>
    <e v="#N/A"/>
    <s v="Web Site Sales"/>
    <s v="Sunshine"/>
    <n v="40.72"/>
  </r>
  <r>
    <d v="2020-06-28T00:00:00"/>
    <s v="Jun"/>
    <x v="1"/>
    <s v="None"/>
    <e v="#N/A"/>
    <e v="#N/A"/>
    <s v="E-mail Coupon"/>
    <s v="Crested Beaut"/>
    <n v="75.040000000000006"/>
  </r>
  <r>
    <d v="2020-08-01T00:00:00"/>
    <s v="Aug"/>
    <x v="9"/>
    <s v="None"/>
    <e v="#N/A"/>
    <e v="#N/A"/>
    <s v="Web Site Sales"/>
    <s v="Sunshine"/>
    <n v="60.66"/>
  </r>
  <r>
    <d v="2020-08-29T00:00:00"/>
    <s v="Aug"/>
    <x v="22"/>
    <s v="Fall Kite Event"/>
    <e v="#N/A"/>
    <n v="29.51"/>
    <s v="In Store Sales"/>
    <s v="Majectic Beaut"/>
    <n v="29.51"/>
  </r>
  <r>
    <d v="2020-08-11T00:00:00"/>
    <s v="Aug"/>
    <x v="21"/>
    <s v="Fall Kite Event"/>
    <e v="#N/A"/>
    <n v="46.06"/>
    <s v="Web Site Sales"/>
    <s v="Carlota"/>
    <n v="46.06"/>
  </r>
  <r>
    <d v="2020-08-22T00:00:00"/>
    <s v="Aug"/>
    <x v="20"/>
    <s v="Fall Kite Event"/>
    <e v="#N/A"/>
    <n v="46.43"/>
    <s v="In Store Sales"/>
    <s v="Carlota"/>
    <n v="46.43"/>
  </r>
  <r>
    <d v="2020-08-10T00:00:00"/>
    <s v="Aug"/>
    <x v="21"/>
    <s v="Fall Kite Event"/>
    <e v="#N/A"/>
    <n v="72.44"/>
    <s v="E-mail Coupon"/>
    <s v="Crested Beaut"/>
    <n v="72.44"/>
  </r>
  <r>
    <d v="2020-09-27T00:00:00"/>
    <s v="Sep"/>
    <x v="17"/>
    <s v="None"/>
    <e v="#N/A"/>
    <e v="#N/A"/>
    <s v="In Store Sales"/>
    <s v="Sunbell"/>
    <n v="75.819999999999993"/>
  </r>
  <r>
    <d v="2020-09-21T00:00:00"/>
    <s v="Sep"/>
    <x v="16"/>
    <s v="None"/>
    <e v="#N/A"/>
    <e v="#N/A"/>
    <s v="Web Site Sales"/>
    <s v="Bellen"/>
    <n v="66.27"/>
  </r>
  <r>
    <d v="2020-08-10T00:00:00"/>
    <s v="Aug"/>
    <x v="21"/>
    <s v="Fall Kite Event"/>
    <e v="#N/A"/>
    <n v="60.15"/>
    <s v="In Store Sales"/>
    <s v="Sunshine"/>
    <n v="60.15"/>
  </r>
  <r>
    <d v="2020-08-08T00:00:00"/>
    <s v="Aug"/>
    <x v="19"/>
    <s v="Fall Kite Event"/>
    <e v="#N/A"/>
    <n v="58.94"/>
    <s v="Web Site Sales"/>
    <s v="Majectic Beaut"/>
    <n v="58.94"/>
  </r>
  <r>
    <d v="2020-08-17T00:00:00"/>
    <s v="Aug"/>
    <x v="20"/>
    <s v="Fall Kite Event"/>
    <e v="#N/A"/>
    <n v="69.37"/>
    <s v="In Store Sales"/>
    <s v="Sunbell"/>
    <n v="69.37"/>
  </r>
  <r>
    <d v="2020-06-17T00:00:00"/>
    <s v="Jun"/>
    <x v="12"/>
    <s v="Festival of Flight"/>
    <n v="18.68"/>
    <e v="#N/A"/>
    <s v="Web Site Sales"/>
    <s v="V-Rang"/>
    <n v="18.68"/>
  </r>
  <r>
    <d v="2020-06-13T00:00:00"/>
    <s v="Jun"/>
    <x v="5"/>
    <s v="Festival of Flight"/>
    <n v="75.25"/>
    <e v="#N/A"/>
    <s v="E-mail Coupon"/>
    <s v="Crested Beaut"/>
    <n v="75.25"/>
  </r>
  <r>
    <d v="2020-08-10T00:00:00"/>
    <s v="Aug"/>
    <x v="21"/>
    <s v="Fall Kite Event"/>
    <e v="#N/A"/>
    <n v="34.36"/>
    <s v="Web Site Sales"/>
    <s v="Quad"/>
    <n v="34.36"/>
  </r>
  <r>
    <d v="2020-09-29T00:00:00"/>
    <s v="Sep"/>
    <x v="17"/>
    <s v="None"/>
    <e v="#N/A"/>
    <e v="#N/A"/>
    <s v="Web Site Sales"/>
    <s v="Quad"/>
    <n v="99.52"/>
  </r>
  <r>
    <d v="2020-09-30T00:00:00"/>
    <s v="Sep"/>
    <x v="17"/>
    <s v="None"/>
    <e v="#N/A"/>
    <e v="#N/A"/>
    <s v="Web Site Sales"/>
    <s v="Sunbell"/>
    <n v="24.75"/>
  </r>
  <r>
    <d v="2020-05-29T00:00:00"/>
    <s v="May"/>
    <x v="10"/>
    <s v="None"/>
    <e v="#N/A"/>
    <e v="#N/A"/>
    <s v="Web Site Sales"/>
    <s v="Sunbell"/>
    <n v="69.84"/>
  </r>
  <r>
    <d v="2020-08-23T00:00:00"/>
    <s v="Aug"/>
    <x v="22"/>
    <s v="Fall Kite Event"/>
    <e v="#N/A"/>
    <n v="90.94"/>
    <s v="Web Site Sales"/>
    <s v="Majectic Beaut"/>
    <n v="90.94"/>
  </r>
  <r>
    <d v="2020-06-02T00:00:00"/>
    <s v="Jun"/>
    <x v="2"/>
    <s v="Festival of Flight"/>
    <n v="20.95"/>
    <e v="#N/A"/>
    <s v="E-mail Coupon"/>
    <s v="Sunshine"/>
    <n v="20.95"/>
  </r>
  <r>
    <d v="2020-05-22T00:00:00"/>
    <s v="May"/>
    <x v="4"/>
    <s v="None"/>
    <e v="#N/A"/>
    <e v="#N/A"/>
    <s v="Web Site Sales"/>
    <s v="Sunshine"/>
    <n v="20.68"/>
  </r>
  <r>
    <d v="2020-06-14T00:00:00"/>
    <s v="Jun"/>
    <x v="12"/>
    <s v="Festival of Flight"/>
    <n v="68.73"/>
    <e v="#N/A"/>
    <s v="In Store Sales"/>
    <s v="Sunset"/>
    <n v="68.73"/>
  </r>
  <r>
    <d v="2020-08-31T00:00:00"/>
    <s v="Aug"/>
    <x v="7"/>
    <s v="None"/>
    <e v="#N/A"/>
    <e v="#N/A"/>
    <s v="Web Site Sales"/>
    <s v="Sunbell"/>
    <n v="456.63"/>
  </r>
  <r>
    <d v="2020-08-21T00:00:00"/>
    <s v="Aug"/>
    <x v="20"/>
    <s v="Fall Kite Event"/>
    <e v="#N/A"/>
    <n v="102.35"/>
    <s v="In Store Sales"/>
    <s v="Quad"/>
    <n v="102.35"/>
  </r>
  <r>
    <d v="2020-08-08T00:00:00"/>
    <s v="Aug"/>
    <x v="19"/>
    <s v="Fall Kite Event"/>
    <e v="#N/A"/>
    <n v="23.82"/>
    <s v="In Store Sales"/>
    <s v="Sunbell"/>
    <n v="23.82"/>
  </r>
  <r>
    <d v="2020-06-05T00:00:00"/>
    <s v="Jun"/>
    <x v="2"/>
    <s v="Festival of Flight"/>
    <n v="66.349999999999994"/>
    <e v="#N/A"/>
    <s v="Web Site Sales"/>
    <s v="Quad"/>
    <n v="66.349999999999994"/>
  </r>
  <r>
    <d v="2020-09-22T00:00:00"/>
    <s v="Sep"/>
    <x v="16"/>
    <s v="None"/>
    <e v="#N/A"/>
    <e v="#N/A"/>
    <s v="Web Site Sales"/>
    <s v="Quad"/>
    <n v="68.31"/>
  </r>
  <r>
    <d v="2020-08-09T00:00:00"/>
    <s v="Aug"/>
    <x v="21"/>
    <s v="Fall Kite Event"/>
    <e v="#N/A"/>
    <n v="75.11"/>
    <s v="In Store Sales"/>
    <s v="Sunbell"/>
    <n v="75.11"/>
  </r>
  <r>
    <d v="2020-08-04T00:00:00"/>
    <s v="Aug"/>
    <x v="19"/>
    <s v="Fall Kite Event"/>
    <e v="#N/A"/>
    <n v="68.13"/>
    <s v="Web Site Sales"/>
    <s v="Quad"/>
    <n v="68.13"/>
  </r>
  <r>
    <d v="2020-08-03T00:00:00"/>
    <s v="Aug"/>
    <x v="19"/>
    <s v="Fall Kite Event"/>
    <e v="#N/A"/>
    <n v="33.06"/>
    <s v="In Store Sales"/>
    <s v="Quad"/>
    <n v="33.06"/>
  </r>
  <r>
    <d v="2020-08-07T00:00:00"/>
    <s v="Aug"/>
    <x v="19"/>
    <s v="Fall Kite Event"/>
    <e v="#N/A"/>
    <n v="24.11"/>
    <s v="Web Site Sales"/>
    <s v="Sunbell"/>
    <n v="24.11"/>
  </r>
  <r>
    <d v="2020-08-03T00:00:00"/>
    <s v="Aug"/>
    <x v="19"/>
    <s v="Fall Kite Event"/>
    <e v="#N/A"/>
    <n v="47.02"/>
    <s v="In Store Sales"/>
    <s v="Sunset"/>
    <n v="47.02"/>
  </r>
  <r>
    <d v="2020-08-29T00:00:00"/>
    <s v="Aug"/>
    <x v="22"/>
    <s v="Fall Kite Event"/>
    <e v="#N/A"/>
    <n v="38.880000000000003"/>
    <s v="Web Site Sales"/>
    <s v="Aspen"/>
    <n v="38.880000000000003"/>
  </r>
  <r>
    <d v="2020-08-17T00:00:00"/>
    <s v="Aug"/>
    <x v="20"/>
    <s v="Fall Kite Event"/>
    <e v="#N/A"/>
    <n v="424.33"/>
    <s v="E-mail Coupon"/>
    <s v="Sunset"/>
    <n v="424.33"/>
  </r>
  <r>
    <d v="2020-05-11T00:00:00"/>
    <s v="May"/>
    <x v="3"/>
    <s v="None"/>
    <e v="#N/A"/>
    <e v="#N/A"/>
    <s v="Web Site Sales"/>
    <s v="Sunshine"/>
    <n v="40.93"/>
  </r>
  <r>
    <d v="2020-08-28T00:00:00"/>
    <s v="Aug"/>
    <x v="22"/>
    <s v="Fall Kite Event"/>
    <e v="#N/A"/>
    <n v="48.24"/>
    <s v="In Store Sales"/>
    <s v="Crested Beaut"/>
    <n v="48.24"/>
  </r>
  <r>
    <d v="2020-06-26T00:00:00"/>
    <s v="Jun"/>
    <x v="14"/>
    <s v="Festival of Flight"/>
    <n v="102.29"/>
    <e v="#N/A"/>
    <s v="Web Site Sales"/>
    <s v="Quad"/>
    <n v="102.29"/>
  </r>
  <r>
    <d v="2020-09-26T00:00:00"/>
    <s v="Sep"/>
    <x v="16"/>
    <s v="None"/>
    <e v="#N/A"/>
    <e v="#N/A"/>
    <s v="Web Site Sales"/>
    <s v="Carlota"/>
    <n v="92.2"/>
  </r>
  <r>
    <d v="2020-06-23T00:00:00"/>
    <s v="Jun"/>
    <x v="14"/>
    <s v="Festival of Flight"/>
    <n v="46.33"/>
    <e v="#N/A"/>
    <s v="Web Site Sales"/>
    <s v="Carlota"/>
    <n v="46.33"/>
  </r>
  <r>
    <d v="2020-08-20T00:00:00"/>
    <s v="Aug"/>
    <x v="20"/>
    <s v="Fall Kite Event"/>
    <e v="#N/A"/>
    <n v="40.549999999999997"/>
    <s v="In Store Sales"/>
    <s v="Sunshine"/>
    <n v="40.549999999999997"/>
  </r>
  <r>
    <d v="2020-08-19T00:00:00"/>
    <s v="Aug"/>
    <x v="20"/>
    <s v="Fall Kite Event"/>
    <e v="#N/A"/>
    <n v="66.569999999999993"/>
    <s v="Web Site Sales"/>
    <s v="Quad"/>
    <n v="66.569999999999993"/>
  </r>
  <r>
    <d v="2020-05-23T00:00:00"/>
    <s v="May"/>
    <x v="4"/>
    <s v="None"/>
    <e v="#N/A"/>
    <e v="#N/A"/>
    <s v="In Store Sales"/>
    <s v="Crested Beaut"/>
    <n v="72.52"/>
  </r>
  <r>
    <d v="2020-08-26T00:00:00"/>
    <s v="Aug"/>
    <x v="22"/>
    <s v="Fall Kite Event"/>
    <e v="#N/A"/>
    <n v="66.849999999999994"/>
    <s v="Web Site Sales"/>
    <s v="Quad"/>
    <n v="66.849999999999994"/>
  </r>
  <r>
    <d v="2020-06-09T00:00:00"/>
    <s v="Jun"/>
    <x v="5"/>
    <s v="Festival of Flight"/>
    <n v="47.86"/>
    <e v="#N/A"/>
    <s v="In Store Sales"/>
    <s v="Sunset"/>
    <n v="47.86"/>
  </r>
  <r>
    <d v="2020-05-24T00:00:00"/>
    <s v="May"/>
    <x v="10"/>
    <s v="None"/>
    <e v="#N/A"/>
    <e v="#N/A"/>
    <s v="E-mail Coupon"/>
    <s v="Doublers"/>
    <n v="160.63"/>
  </r>
  <r>
    <d v="2020-08-21T00:00:00"/>
    <s v="Aug"/>
    <x v="20"/>
    <s v="Fall Kite Event"/>
    <e v="#N/A"/>
    <n v="75.06"/>
    <s v="E-mail Coupon"/>
    <s v="Sunbell"/>
    <n v="75.06"/>
  </r>
  <r>
    <d v="2020-08-13T00:00:00"/>
    <s v="Aug"/>
    <x v="21"/>
    <s v="Fall Kite Event"/>
    <e v="#N/A"/>
    <n v="66.45"/>
    <s v="Web Site Sales"/>
    <s v="Quad"/>
    <n v="66.45"/>
  </r>
  <r>
    <d v="2020-06-21T00:00:00"/>
    <s v="Jun"/>
    <x v="14"/>
    <s v="Festival of Flight"/>
    <n v="23.85"/>
    <e v="#N/A"/>
    <s v="Web Site Sales"/>
    <s v="Carlota"/>
    <n v="23.85"/>
  </r>
  <r>
    <d v="2020-08-12T00:00:00"/>
    <s v="Aug"/>
    <x v="21"/>
    <s v="Fall Kite Event"/>
    <e v="#N/A"/>
    <n v="23.49"/>
    <s v="Web Site Sales"/>
    <s v="Carlota"/>
    <n v="23.49"/>
  </r>
  <r>
    <d v="2020-08-18T00:00:00"/>
    <s v="Aug"/>
    <x v="20"/>
    <s v="Fall Kite Event"/>
    <e v="#N/A"/>
    <n v="72.64"/>
    <s v="In Store Sales"/>
    <s v="Sunbell"/>
    <n v="72.64"/>
  </r>
  <r>
    <d v="2020-08-04T00:00:00"/>
    <s v="Aug"/>
    <x v="19"/>
    <s v="Fall Kite Event"/>
    <e v="#N/A"/>
    <n v="320.73"/>
    <s v="In Store Sales"/>
    <s v="Doublers"/>
    <n v="320.73"/>
  </r>
  <r>
    <d v="2020-05-13T00:00:00"/>
    <s v="May"/>
    <x v="3"/>
    <s v="None"/>
    <e v="#N/A"/>
    <e v="#N/A"/>
    <s v="E-mail Coupon"/>
    <s v="Sunbell"/>
    <n v="48.58"/>
  </r>
  <r>
    <d v="2020-08-26T00:00:00"/>
    <s v="Aug"/>
    <x v="22"/>
    <s v="Fall Kite Event"/>
    <e v="#N/A"/>
    <n v="23.35"/>
    <s v="In Store Sales"/>
    <s v="Bellen"/>
    <n v="23.35"/>
  </r>
  <r>
    <d v="2020-08-21T00:00:00"/>
    <s v="Aug"/>
    <x v="20"/>
    <s v="Fall Kite Event"/>
    <e v="#N/A"/>
    <n v="99.1"/>
    <s v="E-mail Coupon"/>
    <s v="Quad"/>
    <n v="99.1"/>
  </r>
  <r>
    <d v="2020-08-29T00:00:00"/>
    <s v="Aug"/>
    <x v="22"/>
    <s v="Fall Kite Event"/>
    <e v="#N/A"/>
    <n v="46.34"/>
    <s v="In Store Sales"/>
    <s v="Bellen"/>
    <n v="46.34"/>
  </r>
  <r>
    <d v="2020-06-27T00:00:00"/>
    <s v="Jun"/>
    <x v="14"/>
    <s v="Festival of Flight"/>
    <n v="68.2"/>
    <e v="#N/A"/>
    <s v="In Store Sales"/>
    <s v="Quad"/>
    <n v="68.2"/>
  </r>
  <r>
    <d v="2020-07-04T00:00:00"/>
    <s v="Jul"/>
    <x v="1"/>
    <s v="None"/>
    <e v="#N/A"/>
    <e v="#N/A"/>
    <s v="Web Site Sales"/>
    <s v="Doublers"/>
    <n v="160.19"/>
  </r>
  <r>
    <d v="2020-08-27T00:00:00"/>
    <s v="Aug"/>
    <x v="22"/>
    <s v="Fall Kite Event"/>
    <e v="#N/A"/>
    <n v="34.950000000000003"/>
    <s v="E-mail Coupon"/>
    <s v="Quad"/>
    <n v="34.950000000000003"/>
  </r>
  <r>
    <d v="2020-08-31T00:00:00"/>
    <s v="Aug"/>
    <x v="7"/>
    <s v="None"/>
    <e v="#N/A"/>
    <e v="#N/A"/>
    <s v="In Store Sales"/>
    <s v="Sunshine"/>
    <n v="20.39"/>
  </r>
  <r>
    <d v="2020-06-14T00:00:00"/>
    <s v="Jun"/>
    <x v="12"/>
    <s v="Festival of Flight"/>
    <n v="549.30999999999995"/>
    <e v="#N/A"/>
    <s v="Web Site Sales"/>
    <s v="Quad"/>
    <n v="549.30999999999995"/>
  </r>
  <r>
    <d v="2020-07-25T00:00:00"/>
    <s v="Jul"/>
    <x v="15"/>
    <s v="None"/>
    <e v="#N/A"/>
    <e v="#N/A"/>
    <s v="Web Site Sales"/>
    <s v="Doublers"/>
    <n v="240.27"/>
  </r>
  <r>
    <d v="2020-06-20T00:00:00"/>
    <s v="Jun"/>
    <x v="12"/>
    <s v="Festival of Flight"/>
    <n v="69.11"/>
    <e v="#N/A"/>
    <s v="Web Site Sales"/>
    <s v="Carlota"/>
    <n v="69.11"/>
  </r>
  <r>
    <d v="2020-07-26T00:00:00"/>
    <s v="Jul"/>
    <x v="9"/>
    <s v="None"/>
    <e v="#N/A"/>
    <e v="#N/A"/>
    <s v="In Store Sales"/>
    <s v="Carlota"/>
    <n v="44.59"/>
  </r>
  <r>
    <d v="2020-08-24T00:00:00"/>
    <s v="Aug"/>
    <x v="22"/>
    <s v="Fall Kite Event"/>
    <e v="#N/A"/>
    <n v="68.650000000000006"/>
    <s v="In Store Sales"/>
    <s v="Quad"/>
    <n v="68.650000000000006"/>
  </r>
  <r>
    <d v="2020-06-02T00:00:00"/>
    <s v="Jun"/>
    <x v="2"/>
    <s v="Festival of Flight"/>
    <n v="24.83"/>
    <e v="#N/A"/>
    <s v="Web Site Sales"/>
    <s v="Sunbell"/>
    <n v="24.83"/>
  </r>
  <r>
    <d v="2020-06-07T00:00:00"/>
    <s v="Jun"/>
    <x v="5"/>
    <s v="Festival of Flight"/>
    <n v="28.88"/>
    <e v="#N/A"/>
    <s v="Web Site Sales"/>
    <s v="Majectic Beaut"/>
    <n v="28.88"/>
  </r>
  <r>
    <d v="2020-08-03T00:00:00"/>
    <s v="Aug"/>
    <x v="19"/>
    <s v="Fall Kite Event"/>
    <e v="#N/A"/>
    <n v="87.73"/>
    <s v="Web Site Sales"/>
    <s v="Majectic Beaut"/>
    <n v="87.73"/>
  </r>
  <r>
    <d v="2020-08-28T00:00:00"/>
    <s v="Aug"/>
    <x v="22"/>
    <s v="Fall Kite Event"/>
    <e v="#N/A"/>
    <n v="42.53"/>
    <s v="In Store Sales"/>
    <s v="Aspen"/>
    <n v="42.53"/>
  </r>
  <r>
    <d v="2020-05-28T00:00:00"/>
    <s v="May"/>
    <x v="10"/>
    <s v="None"/>
    <e v="#N/A"/>
    <e v="#N/A"/>
    <s v="Web Site Sales"/>
    <s v="Doublers"/>
    <n v="240.01"/>
  </r>
  <r>
    <d v="2020-08-11T00:00:00"/>
    <s v="Aug"/>
    <x v="21"/>
    <s v="Fall Kite Event"/>
    <e v="#N/A"/>
    <n v="40.409999999999997"/>
    <s v="In Store Sales"/>
    <s v="Sunshine"/>
    <n v="40.409999999999997"/>
  </r>
  <r>
    <d v="2020-08-21T00:00:00"/>
    <s v="Aug"/>
    <x v="20"/>
    <s v="Fall Kite Event"/>
    <e v="#N/A"/>
    <n v="38.68"/>
    <s v="Web Site Sales"/>
    <s v="Aspen"/>
    <n v="38.68"/>
  </r>
  <r>
    <d v="2020-08-11T00:00:00"/>
    <s v="Aug"/>
    <x v="21"/>
    <s v="Fall Kite Event"/>
    <e v="#N/A"/>
    <n v="46.17"/>
    <s v="In Store Sales"/>
    <s v="Sunbell"/>
    <n v="46.17"/>
  </r>
  <r>
    <d v="2020-08-24T00:00:00"/>
    <s v="Aug"/>
    <x v="22"/>
    <s v="Fall Kite Event"/>
    <e v="#N/A"/>
    <n v="22.7"/>
    <s v="Web Site Sales"/>
    <s v="Bellen"/>
    <n v="22.7"/>
  </r>
  <r>
    <d v="2020-08-12T00:00:00"/>
    <s v="Aug"/>
    <x v="21"/>
    <s v="Fall Kite Event"/>
    <e v="#N/A"/>
    <n v="60.17"/>
    <s v="In Store Sales"/>
    <s v="Aspen"/>
    <n v="60.17"/>
  </r>
  <r>
    <d v="2020-09-16T00:00:00"/>
    <s v="Sep"/>
    <x v="0"/>
    <s v="None"/>
    <e v="#N/A"/>
    <e v="#N/A"/>
    <s v="In Store Sales"/>
    <s v="Quad"/>
    <n v="99.79"/>
  </r>
  <r>
    <d v="2020-06-03T00:00:00"/>
    <s v="Jun"/>
    <x v="2"/>
    <s v="Festival of Flight"/>
    <n v="24.1"/>
    <e v="#N/A"/>
    <s v="Web Site Sales"/>
    <s v="Sunbell"/>
    <n v="24.1"/>
  </r>
  <r>
    <d v="2020-08-24T00:00:00"/>
    <s v="Aug"/>
    <x v="22"/>
    <s v="Fall Kite Event"/>
    <e v="#N/A"/>
    <n v="46.93"/>
    <s v="In Store Sales"/>
    <s v="Carlota"/>
    <n v="46.93"/>
  </r>
  <r>
    <d v="2020-08-07T00:00:00"/>
    <s v="Aug"/>
    <x v="19"/>
    <s v="Fall Kite Event"/>
    <e v="#N/A"/>
    <n v="100.09"/>
    <s v="In Store Sales"/>
    <s v="Sunshine"/>
    <n v="100.09"/>
  </r>
  <r>
    <d v="2020-05-19T00:00:00"/>
    <s v="May"/>
    <x v="4"/>
    <s v="None"/>
    <e v="#N/A"/>
    <e v="#N/A"/>
    <s v="In Store Sales"/>
    <s v="Bellen"/>
    <n v="66.88"/>
  </r>
  <r>
    <d v="2020-05-12T00:00:00"/>
    <s v="May"/>
    <x v="3"/>
    <s v="None"/>
    <e v="#N/A"/>
    <e v="#N/A"/>
    <s v="Web Site Sales"/>
    <s v="Quad"/>
    <n v="34.71"/>
  </r>
  <r>
    <d v="2020-08-05T00:00:00"/>
    <s v="Aug"/>
    <x v="19"/>
    <s v="Fall Kite Event"/>
    <e v="#N/A"/>
    <n v="71.400000000000006"/>
    <s v="In Store Sales"/>
    <s v="Sunset"/>
    <n v="71.400000000000006"/>
  </r>
  <r>
    <d v="2020-06-29T00:00:00"/>
    <s v="Jun"/>
    <x v="1"/>
    <s v="None"/>
    <e v="#N/A"/>
    <e v="#N/A"/>
    <s v="Web Site Sales"/>
    <s v="V-Rang"/>
    <n v="36.270000000000003"/>
  </r>
  <r>
    <d v="2020-07-16T00:00:00"/>
    <s v="Jul"/>
    <x v="11"/>
    <s v="None"/>
    <e v="#N/A"/>
    <e v="#N/A"/>
    <s v="In Store Sales"/>
    <s v="Sunbell"/>
    <n v="75.900000000000006"/>
  </r>
  <r>
    <d v="2020-06-20T00:00:00"/>
    <s v="Jun"/>
    <x v="12"/>
    <s v="Festival of Flight"/>
    <n v="40.99"/>
    <e v="#N/A"/>
    <s v="Web Site Sales"/>
    <s v="Sunshine"/>
    <n v="40.99"/>
  </r>
  <r>
    <d v="2020-05-25T00:00:00"/>
    <s v="May"/>
    <x v="10"/>
    <s v="None"/>
    <e v="#N/A"/>
    <e v="#N/A"/>
    <s v="Web Site Sales"/>
    <s v="Carlota"/>
    <n v="46.06"/>
  </r>
  <r>
    <d v="2020-06-09T00:00:00"/>
    <s v="Jun"/>
    <x v="5"/>
    <s v="Festival of Flight"/>
    <n v="66.27"/>
    <e v="#N/A"/>
    <s v="Web Site Sales"/>
    <s v="Quad"/>
    <n v="66.27"/>
  </r>
  <r>
    <d v="2020-07-24T00:00:00"/>
    <s v="Jul"/>
    <x v="15"/>
    <s v="None"/>
    <e v="#N/A"/>
    <e v="#N/A"/>
    <s v="Web Site Sales"/>
    <s v="Crested Beaut"/>
    <n v="72.66"/>
  </r>
  <r>
    <d v="2020-06-11T00:00:00"/>
    <s v="Jun"/>
    <x v="5"/>
    <s v="Festival of Flight"/>
    <n v="170.23"/>
    <e v="#N/A"/>
    <s v="E-mail Coupon"/>
    <s v="Quad"/>
    <n v="170.23"/>
  </r>
  <r>
    <d v="2020-08-02T00:00:00"/>
    <s v="Aug"/>
    <x v="19"/>
    <s v="Fall Kite Event"/>
    <e v="#N/A"/>
    <n v="160.79"/>
    <s v="Web Site Sales"/>
    <s v="Doublers"/>
    <n v="160.79"/>
  </r>
  <r>
    <d v="2020-08-15T00:00:00"/>
    <s v="Aug"/>
    <x v="21"/>
    <s v="Fall Kite Event"/>
    <e v="#N/A"/>
    <n v="69.88"/>
    <s v="In Store Sales"/>
    <s v="Sunbell"/>
    <n v="69.88"/>
  </r>
  <r>
    <d v="2020-08-10T00:00:00"/>
    <s v="Aug"/>
    <x v="21"/>
    <s v="Fall Kite Event"/>
    <e v="#N/A"/>
    <n v="29.03"/>
    <s v="Web Site Sales"/>
    <s v="Majectic Beaut"/>
    <n v="29.03"/>
  </r>
  <r>
    <d v="2020-08-18T00:00:00"/>
    <s v="Aug"/>
    <x v="20"/>
    <s v="Fall Kite Event"/>
    <e v="#N/A"/>
    <n v="48.12"/>
    <s v="In Store Sales"/>
    <s v="Sunbell"/>
    <n v="48.12"/>
  </r>
  <r>
    <d v="2020-06-28T00:00:00"/>
    <s v="Jun"/>
    <x v="1"/>
    <s v="None"/>
    <e v="#N/A"/>
    <e v="#N/A"/>
    <s v="Web Site Sales"/>
    <s v="Majectic Beaut"/>
    <n v="60.99"/>
  </r>
  <r>
    <d v="2020-08-22T00:00:00"/>
    <s v="Aug"/>
    <x v="20"/>
    <s v="Fall Kite Event"/>
    <e v="#N/A"/>
    <n v="96.19"/>
    <s v="In Store Sales"/>
    <s v="Quad"/>
    <n v="96.19"/>
  </r>
  <r>
    <d v="2020-08-02T00:00:00"/>
    <s v="Aug"/>
    <x v="19"/>
    <s v="Fall Kite Event"/>
    <e v="#N/A"/>
    <n v="99.33"/>
    <s v="Web Site Sales"/>
    <s v="Quad"/>
    <n v="99.33"/>
  </r>
  <r>
    <d v="2020-05-12T00:00:00"/>
    <s v="May"/>
    <x v="3"/>
    <s v="None"/>
    <e v="#N/A"/>
    <e v="#N/A"/>
    <s v="Web Site Sales"/>
    <s v="Aspen"/>
    <n v="63.09"/>
  </r>
  <r>
    <d v="2020-08-28T00:00:00"/>
    <s v="Aug"/>
    <x v="22"/>
    <s v="Fall Kite Event"/>
    <e v="#N/A"/>
    <n v="60.02"/>
    <s v="Web Site Sales"/>
    <s v="Sunshine"/>
    <n v="60.02"/>
  </r>
  <r>
    <d v="2020-08-06T00:00:00"/>
    <s v="Aug"/>
    <x v="19"/>
    <s v="Fall Kite Event"/>
    <e v="#N/A"/>
    <n v="19.47"/>
    <s v="In Store Sales"/>
    <s v="V-Rang"/>
    <n v="19.47"/>
  </r>
  <r>
    <d v="2020-06-03T00:00:00"/>
    <s v="Jun"/>
    <x v="2"/>
    <s v="Festival of Flight"/>
    <n v="414.97"/>
    <e v="#N/A"/>
    <s v="Web Site Sales"/>
    <s v="Carlota"/>
    <n v="414.97"/>
  </r>
  <r>
    <d v="2020-06-15T00:00:00"/>
    <s v="Jun"/>
    <x v="12"/>
    <s v="Festival of Flight"/>
    <n v="46.07"/>
    <e v="#N/A"/>
    <s v="Web Site Sales"/>
    <s v="Bellen"/>
    <n v="46.07"/>
  </r>
  <r>
    <d v="2020-06-09T00:00:00"/>
    <s v="Jun"/>
    <x v="5"/>
    <s v="Festival of Flight"/>
    <n v="399.27"/>
    <e v="#N/A"/>
    <s v="In Store Sales"/>
    <s v="Majectic Beaut"/>
    <n v="399.27"/>
  </r>
  <r>
    <d v="2020-06-14T00:00:00"/>
    <s v="Jun"/>
    <x v="12"/>
    <s v="Festival of Flight"/>
    <n v="120.5"/>
    <e v="#N/A"/>
    <s v="Web Site Sales"/>
    <s v="Majectic Beaut"/>
    <n v="120.5"/>
  </r>
  <r>
    <d v="2020-08-04T00:00:00"/>
    <s v="Aug"/>
    <x v="19"/>
    <s v="Fall Kite Event"/>
    <e v="#N/A"/>
    <n v="46.03"/>
    <s v="Web Site Sales"/>
    <s v="Bellen"/>
    <n v="46.03"/>
  </r>
  <r>
    <d v="2020-06-19T00:00:00"/>
    <s v="Jun"/>
    <x v="12"/>
    <s v="Festival of Flight"/>
    <n v="57.39"/>
    <e v="#N/A"/>
    <s v="In Store Sales"/>
    <s v="Sunshine"/>
    <n v="57.39"/>
  </r>
  <r>
    <d v="2020-05-05T00:00:00"/>
    <s v="May"/>
    <x v="6"/>
    <s v="None"/>
    <e v="#N/A"/>
    <e v="#N/A"/>
    <s v="E-mail Coupon"/>
    <s v="Bellen"/>
    <n v="69.67"/>
  </r>
  <r>
    <d v="2020-06-06T00:00:00"/>
    <s v="Jun"/>
    <x v="2"/>
    <s v="Festival of Flight"/>
    <n v="46.21"/>
    <e v="#N/A"/>
    <s v="In Store Sales"/>
    <s v="Carlota"/>
    <n v="46.21"/>
  </r>
  <r>
    <d v="2020-08-08T00:00:00"/>
    <s v="Aug"/>
    <x v="19"/>
    <s v="Fall Kite Event"/>
    <e v="#N/A"/>
    <n v="46.46"/>
    <s v="In Store Sales"/>
    <s v="Bellen"/>
    <n v="46.46"/>
  </r>
  <r>
    <d v="2020-08-15T00:00:00"/>
    <s v="Aug"/>
    <x v="21"/>
    <s v="Fall Kite Event"/>
    <e v="#N/A"/>
    <n v="23.13"/>
    <s v="E-mail Coupon"/>
    <s v="Carlota"/>
    <n v="23.13"/>
  </r>
  <r>
    <d v="2020-08-20T00:00:00"/>
    <s v="Aug"/>
    <x v="20"/>
    <s v="Fall Kite Event"/>
    <e v="#N/A"/>
    <n v="46.51"/>
    <s v="In Store Sales"/>
    <s v="Bellen"/>
    <n v="46.51"/>
  </r>
  <r>
    <d v="2020-06-04T00:00:00"/>
    <s v="Jun"/>
    <x v="2"/>
    <s v="Festival of Flight"/>
    <n v="20.56"/>
    <e v="#N/A"/>
    <s v="E-mail Coupon"/>
    <s v="Aspen"/>
    <n v="20.56"/>
  </r>
  <r>
    <d v="2020-07-30T00:00:00"/>
    <s v="Jul"/>
    <x v="9"/>
    <s v="None"/>
    <e v="#N/A"/>
    <e v="#N/A"/>
    <s v="Web Site Sales"/>
    <s v="Sunset"/>
    <n v="71.09"/>
  </r>
  <r>
    <d v="2020-08-07T00:00:00"/>
    <s v="Aug"/>
    <x v="19"/>
    <s v="Fall Kite Event"/>
    <e v="#N/A"/>
    <n v="72.19"/>
    <s v="In Store Sales"/>
    <s v="Crested Beaut"/>
    <n v="72.19"/>
  </r>
  <r>
    <d v="2020-08-04T00:00:00"/>
    <s v="Aug"/>
    <x v="19"/>
    <s v="Fall Kite Event"/>
    <e v="#N/A"/>
    <n v="72.67"/>
    <s v="Web Site Sales"/>
    <s v="Sunbell"/>
    <n v="72.67"/>
  </r>
  <r>
    <d v="2020-08-03T00:00:00"/>
    <s v="Aug"/>
    <x v="19"/>
    <s v="Fall Kite Event"/>
    <e v="#N/A"/>
    <n v="27.27"/>
    <s v="In Store Sales"/>
    <s v="FlatTop"/>
    <n v="27.27"/>
  </r>
  <r>
    <d v="2020-06-24T00:00:00"/>
    <s v="Jun"/>
    <x v="14"/>
    <s v="Festival of Flight"/>
    <n v="60.59"/>
    <e v="#N/A"/>
    <s v="Web Site Sales"/>
    <s v="Sunshine"/>
    <n v="60.59"/>
  </r>
  <r>
    <d v="2020-06-10T00:00:00"/>
    <s v="Jun"/>
    <x v="5"/>
    <s v="Festival of Flight"/>
    <n v="23.48"/>
    <e v="#N/A"/>
    <s v="Web Site Sales"/>
    <s v="Bellen"/>
    <n v="23.48"/>
  </r>
  <r>
    <d v="2020-08-26T00:00:00"/>
    <s v="Aug"/>
    <x v="22"/>
    <s v="Fall Kite Event"/>
    <e v="#N/A"/>
    <n v="579.64"/>
    <s v="Web Site Sales"/>
    <s v="Majectic Beaut"/>
    <n v="579.64"/>
  </r>
  <r>
    <d v="2020-08-09T00:00:00"/>
    <s v="Aug"/>
    <x v="21"/>
    <s v="Fall Kite Event"/>
    <e v="#N/A"/>
    <n v="23.77"/>
    <s v="In Store Sales"/>
    <s v="Carlota"/>
    <n v="23.77"/>
  </r>
  <r>
    <d v="2020-09-19T00:00:00"/>
    <s v="Sep"/>
    <x v="0"/>
    <s v="None"/>
    <e v="#N/A"/>
    <e v="#N/A"/>
    <s v="Web Site Sales"/>
    <s v="Carlota"/>
    <n v="66.06"/>
  </r>
  <r>
    <d v="2020-08-05T00:00:00"/>
    <s v="Aug"/>
    <x v="19"/>
    <s v="Fall Kite Event"/>
    <e v="#N/A"/>
    <n v="334.32"/>
    <s v="In Store Sales"/>
    <s v="Carlota"/>
    <n v="334.32"/>
  </r>
  <r>
    <d v="2020-06-26T00:00:00"/>
    <s v="Jun"/>
    <x v="14"/>
    <s v="Festival of Flight"/>
    <n v="152.08000000000001"/>
    <e v="#N/A"/>
    <s v="Web Site Sales"/>
    <s v="Doublers"/>
    <n v="152.08000000000001"/>
  </r>
  <r>
    <d v="2020-06-15T00:00:00"/>
    <s v="Jun"/>
    <x v="12"/>
    <s v="Festival of Flight"/>
    <n v="66.45"/>
    <e v="#N/A"/>
    <s v="In Store Sales"/>
    <s v="Quad"/>
    <n v="66.45"/>
  </r>
  <r>
    <d v="2020-08-16T00:00:00"/>
    <s v="Aug"/>
    <x v="20"/>
    <s v="Fall Kite Event"/>
    <e v="#N/A"/>
    <n v="23.97"/>
    <s v="Web Site Sales"/>
    <s v="Bellen"/>
    <n v="23.97"/>
  </r>
  <r>
    <d v="2020-08-07T00:00:00"/>
    <s v="Aug"/>
    <x v="19"/>
    <s v="Fall Kite Event"/>
    <e v="#N/A"/>
    <n v="66.709999999999994"/>
    <s v="In Store Sales"/>
    <s v="Carlota"/>
    <n v="66.709999999999994"/>
  </r>
  <r>
    <d v="2020-09-24T00:00:00"/>
    <s v="Sep"/>
    <x v="16"/>
    <s v="None"/>
    <e v="#N/A"/>
    <e v="#N/A"/>
    <s v="In Store Sales"/>
    <s v="Quad"/>
    <n v="711.07"/>
  </r>
  <r>
    <d v="2020-05-10T00:00:00"/>
    <s v="May"/>
    <x v="3"/>
    <s v="None"/>
    <e v="#N/A"/>
    <e v="#N/A"/>
    <s v="Web Site Sales"/>
    <s v="Quad"/>
    <n v="68.099999999999994"/>
  </r>
  <r>
    <d v="2020-06-28T00:00:00"/>
    <s v="Jun"/>
    <x v="1"/>
    <s v="None"/>
    <e v="#N/A"/>
    <e v="#N/A"/>
    <s v="Web Site Sales"/>
    <s v="Majectic Beaut"/>
    <n v="90.4"/>
  </r>
  <r>
    <d v="2020-07-10T00:00:00"/>
    <s v="Jul"/>
    <x v="13"/>
    <s v="None"/>
    <e v="#N/A"/>
    <e v="#N/A"/>
    <s v="In Store Sales"/>
    <s v="Quad"/>
    <n v="68.430000000000007"/>
  </r>
  <r>
    <d v="2020-07-22T00:00:00"/>
    <s v="Jul"/>
    <x v="15"/>
    <s v="None"/>
    <e v="#N/A"/>
    <e v="#N/A"/>
    <s v="Web Site Sales"/>
    <s v="Sunbell"/>
    <n v="75.88"/>
  </r>
  <r>
    <d v="2020-08-07T00:00:00"/>
    <s v="Aug"/>
    <x v="19"/>
    <s v="Fall Kite Event"/>
    <e v="#N/A"/>
    <n v="100.81"/>
    <s v="In Store Sales"/>
    <s v="Sunbell"/>
    <n v="100.81"/>
  </r>
  <r>
    <d v="2020-08-06T00:00:00"/>
    <s v="Aug"/>
    <x v="19"/>
    <s v="Fall Kite Event"/>
    <e v="#N/A"/>
    <n v="58.45"/>
    <s v="Web Site Sales"/>
    <s v="Majectic Beaut"/>
    <n v="58.45"/>
  </r>
  <r>
    <d v="2020-06-07T00:00:00"/>
    <s v="Jun"/>
    <x v="5"/>
    <s v="Festival of Flight"/>
    <n v="20.72"/>
    <e v="#N/A"/>
    <s v="Web Site Sales"/>
    <s v="Sunshine"/>
    <n v="20.72"/>
  </r>
  <r>
    <d v="2020-08-07T00:00:00"/>
    <s v="Aug"/>
    <x v="19"/>
    <s v="Fall Kite Event"/>
    <e v="#N/A"/>
    <n v="40.53"/>
    <s v="Web Site Sales"/>
    <s v="Aspen"/>
    <n v="40.53"/>
  </r>
  <r>
    <d v="2020-05-19T00:00:00"/>
    <s v="May"/>
    <x v="4"/>
    <s v="None"/>
    <e v="#N/A"/>
    <e v="#N/A"/>
    <s v="In Store Sales"/>
    <s v="Majectic Beaut"/>
    <n v="87.67"/>
  </r>
  <r>
    <d v="2020-06-08T00:00:00"/>
    <s v="Jun"/>
    <x v="5"/>
    <s v="Festival of Flight"/>
    <n v="102.13"/>
    <e v="#N/A"/>
    <s v="Web Site Sales"/>
    <s v="Quad"/>
    <n v="102.13"/>
  </r>
  <r>
    <d v="2020-06-28T00:00:00"/>
    <s v="Jun"/>
    <x v="1"/>
    <s v="None"/>
    <e v="#N/A"/>
    <e v="#N/A"/>
    <s v="In Store Sales"/>
    <s v="Sunset"/>
    <n v="513.49"/>
  </r>
  <r>
    <d v="2020-06-21T00:00:00"/>
    <s v="Jun"/>
    <x v="14"/>
    <s v="Festival of Flight"/>
    <n v="28.03"/>
    <e v="#N/A"/>
    <s v="Web Site Sales"/>
    <s v="Majectic Beaut"/>
    <n v="28.03"/>
  </r>
  <r>
    <d v="2020-08-25T00:00:00"/>
    <s v="Aug"/>
    <x v="22"/>
    <s v="Fall Kite Event"/>
    <e v="#N/A"/>
    <n v="69"/>
    <s v="In Store Sales"/>
    <s v="Bellen"/>
    <n v="69"/>
  </r>
  <r>
    <d v="2020-08-01T00:00:00"/>
    <s v="Aug"/>
    <x v="9"/>
    <s v="None"/>
    <e v="#N/A"/>
    <e v="#N/A"/>
    <s v="Web Site Sales"/>
    <s v="Majectic Beaut"/>
    <n v="661.04"/>
  </r>
  <r>
    <d v="2020-08-30T00:00:00"/>
    <s v="Aug"/>
    <x v="7"/>
    <s v="None"/>
    <e v="#N/A"/>
    <e v="#N/A"/>
    <s v="In Store Sales"/>
    <s v="Bellen"/>
    <n v="23.67"/>
  </r>
  <r>
    <d v="2020-06-16T00:00:00"/>
    <s v="Jun"/>
    <x v="12"/>
    <s v="Festival of Flight"/>
    <n v="46.56"/>
    <e v="#N/A"/>
    <s v="Web Site Sales"/>
    <s v="Bellen"/>
    <n v="46.56"/>
  </r>
  <r>
    <d v="2020-06-08T00:00:00"/>
    <s v="Jun"/>
    <x v="5"/>
    <s v="Festival of Flight"/>
    <n v="23.9"/>
    <e v="#N/A"/>
    <s v="In Store Sales"/>
    <s v="Bellen"/>
    <n v="23.9"/>
  </r>
  <r>
    <d v="2020-08-09T00:00:00"/>
    <s v="Aug"/>
    <x v="21"/>
    <s v="Fall Kite Event"/>
    <e v="#N/A"/>
    <n v="160.35"/>
    <s v="In Store Sales"/>
    <s v="Doublers"/>
    <n v="160.35"/>
  </r>
  <r>
    <d v="2020-06-25T00:00:00"/>
    <s v="Jun"/>
    <x v="14"/>
    <s v="Festival of Flight"/>
    <n v="240.49"/>
    <e v="#N/A"/>
    <s v="Web Site Sales"/>
    <s v="Doublers"/>
    <n v="240.49"/>
  </r>
  <r>
    <d v="2020-06-19T00:00:00"/>
    <s v="Jun"/>
    <x v="12"/>
    <s v="Festival of Flight"/>
    <n v="46.12"/>
    <e v="#N/A"/>
    <s v="E-mail Coupon"/>
    <s v="Carlota"/>
    <n v="46.12"/>
  </r>
  <r>
    <d v="2020-08-18T00:00:00"/>
    <s v="Aug"/>
    <x v="20"/>
    <s v="Fall Kite Event"/>
    <e v="#N/A"/>
    <n v="29.79"/>
    <s v="In Store Sales"/>
    <s v="Majectic Beaut"/>
    <n v="29.79"/>
  </r>
  <r>
    <d v="2020-08-25T00:00:00"/>
    <s v="Aug"/>
    <x v="22"/>
    <s v="Fall Kite Event"/>
    <e v="#N/A"/>
    <n v="240.57"/>
    <s v="Web Site Sales"/>
    <s v="Doublers"/>
    <n v="240.57"/>
  </r>
  <r>
    <d v="2020-06-07T00:00:00"/>
    <s v="Jun"/>
    <x v="5"/>
    <s v="Festival of Flight"/>
    <n v="40.659999999999997"/>
    <e v="#N/A"/>
    <s v="In Store Sales"/>
    <s v="Sunshine"/>
    <n v="40.659999999999997"/>
  </r>
  <r>
    <d v="2020-06-06T00:00:00"/>
    <s v="Jun"/>
    <x v="2"/>
    <s v="Festival of Flight"/>
    <n v="60.15"/>
    <e v="#N/A"/>
    <s v="In Store Sales"/>
    <s v="Sunshine"/>
    <n v="60.15"/>
  </r>
  <r>
    <d v="2020-08-14T00:00:00"/>
    <s v="Aug"/>
    <x v="21"/>
    <s v="Fall Kite Event"/>
    <e v="#N/A"/>
    <n v="240.69"/>
    <s v="In Store Sales"/>
    <s v="Doublers"/>
    <n v="240.69"/>
  </r>
  <r>
    <d v="2020-06-16T00:00:00"/>
    <s v="Jun"/>
    <x v="12"/>
    <s v="Festival of Flight"/>
    <n v="46.89"/>
    <e v="#N/A"/>
    <s v="In Store Sales"/>
    <s v="Carlota"/>
    <n v="46.89"/>
  </r>
  <r>
    <d v="2020-08-24T00:00:00"/>
    <s v="Aug"/>
    <x v="22"/>
    <s v="Fall Kite Event"/>
    <e v="#N/A"/>
    <n v="20.39"/>
    <s v="In Store Sales"/>
    <s v="Sunshine"/>
    <n v="20.39"/>
  </r>
  <r>
    <d v="2020-08-03T00:00:00"/>
    <s v="Aug"/>
    <x v="19"/>
    <s v="Fall Kite Event"/>
    <e v="#N/A"/>
    <n v="66.39"/>
    <s v="In Store Sales"/>
    <s v="Quad"/>
    <n v="66.39"/>
  </r>
  <r>
    <d v="2020-08-17T00:00:00"/>
    <s v="Aug"/>
    <x v="20"/>
    <s v="Fall Kite Event"/>
    <e v="#N/A"/>
    <n v="96.01"/>
    <s v="In Store Sales"/>
    <s v="Quad"/>
    <n v="96.01"/>
  </r>
  <r>
    <d v="2020-08-21T00:00:00"/>
    <s v="Aug"/>
    <x v="20"/>
    <s v="Fall Kite Event"/>
    <e v="#N/A"/>
    <n v="46.03"/>
    <s v="Web Site Sales"/>
    <s v="Carlota"/>
    <n v="46.03"/>
  </r>
  <r>
    <d v="2020-06-04T00:00:00"/>
    <s v="Jun"/>
    <x v="2"/>
    <s v="Festival of Flight"/>
    <n v="25.91"/>
    <e v="#N/A"/>
    <s v="Web Site Sales"/>
    <s v="Crested Beaut"/>
    <n v="25.91"/>
  </r>
  <r>
    <d v="2020-06-06T00:00:00"/>
    <s v="Jun"/>
    <x v="2"/>
    <s v="Festival of Flight"/>
    <n v="305.52"/>
    <e v="#N/A"/>
    <s v="E-mail Coupon"/>
    <s v="Carlota"/>
    <n v="305.52"/>
  </r>
  <r>
    <d v="2020-06-23T00:00:00"/>
    <s v="Jun"/>
    <x v="14"/>
    <s v="Festival of Flight"/>
    <n v="198.99"/>
    <e v="#N/A"/>
    <s v="Web Site Sales"/>
    <s v="Quad"/>
    <n v="198.99"/>
  </r>
  <r>
    <d v="2020-08-08T00:00:00"/>
    <s v="Aug"/>
    <x v="19"/>
    <s v="Fall Kite Event"/>
    <e v="#N/A"/>
    <n v="523.39"/>
    <s v="Web Site Sales"/>
    <s v="Bellen"/>
    <n v="523.39"/>
  </r>
  <r>
    <d v="2020-06-08T00:00:00"/>
    <s v="Jun"/>
    <x v="5"/>
    <s v="Festival of Flight"/>
    <n v="50.31"/>
    <e v="#N/A"/>
    <s v="In Store Sales"/>
    <s v="Crested Beaut"/>
    <n v="50.31"/>
  </r>
  <r>
    <d v="2020-05-05T00:00:00"/>
    <s v="May"/>
    <x v="6"/>
    <s v="None"/>
    <e v="#N/A"/>
    <e v="#N/A"/>
    <s v="Web Site Sales"/>
    <s v="Sunset"/>
    <n v="514.02"/>
  </r>
  <r>
    <d v="2020-08-12T00:00:00"/>
    <s v="Aug"/>
    <x v="21"/>
    <s v="Fall Kite Event"/>
    <e v="#N/A"/>
    <n v="58.12"/>
    <s v="In Store Sales"/>
    <s v="Majectic Beaut"/>
    <n v="58.12"/>
  </r>
  <r>
    <d v="2020-09-22T00:00:00"/>
    <s v="Sep"/>
    <x v="16"/>
    <s v="None"/>
    <e v="#N/A"/>
    <e v="#N/A"/>
    <s v="E-mail Coupon"/>
    <s v="Sunset"/>
    <n v="23.24"/>
  </r>
  <r>
    <d v="2020-06-09T00:00:00"/>
    <s v="Jun"/>
    <x v="5"/>
    <s v="Festival of Flight"/>
    <n v="46.76"/>
    <e v="#N/A"/>
    <s v="Web Site Sales"/>
    <s v="Bellen"/>
    <n v="46.76"/>
  </r>
  <r>
    <d v="2020-06-27T00:00:00"/>
    <s v="Jun"/>
    <x v="14"/>
    <s v="Festival of Flight"/>
    <n v="69.53"/>
    <e v="#N/A"/>
    <s v="In Store Sales"/>
    <s v="Bellen"/>
    <n v="69.53"/>
  </r>
  <r>
    <d v="2020-08-22T00:00:00"/>
    <s v="Aug"/>
    <x v="20"/>
    <s v="Fall Kite Event"/>
    <e v="#N/A"/>
    <n v="60.42"/>
    <s v="In Store Sales"/>
    <s v="Sunshine"/>
    <n v="60.42"/>
  </r>
  <r>
    <d v="2020-06-19T00:00:00"/>
    <s v="Jun"/>
    <x v="12"/>
    <s v="Festival of Flight"/>
    <n v="48.29"/>
    <e v="#N/A"/>
    <s v="Web Site Sales"/>
    <s v="Crested Beaut"/>
    <n v="48.29"/>
  </r>
  <r>
    <d v="2020-08-19T00:00:00"/>
    <s v="Aug"/>
    <x v="20"/>
    <s v="Fall Kite Event"/>
    <e v="#N/A"/>
    <n v="38.15"/>
    <s v="In Store Sales"/>
    <s v="V-Rang"/>
    <n v="38.15"/>
  </r>
  <r>
    <d v="2020-08-24T00:00:00"/>
    <s v="Aug"/>
    <x v="22"/>
    <s v="Fall Kite Event"/>
    <e v="#N/A"/>
    <n v="608.86"/>
    <s v="Web Site Sales"/>
    <s v="Quad"/>
    <n v="608.86"/>
  </r>
  <r>
    <d v="2020-06-16T00:00:00"/>
    <s v="Jun"/>
    <x v="12"/>
    <s v="Festival of Flight"/>
    <n v="23.21"/>
    <e v="#N/A"/>
    <s v="Web Site Sales"/>
    <s v="Bellen"/>
    <n v="23.21"/>
  </r>
  <r>
    <d v="2020-06-18T00:00:00"/>
    <s v="Jun"/>
    <x v="12"/>
    <s v="Festival of Flight"/>
    <n v="40.42"/>
    <e v="#N/A"/>
    <s v="Web Site Sales"/>
    <s v="Sunshine"/>
    <n v="40.42"/>
  </r>
  <r>
    <d v="2020-08-24T00:00:00"/>
    <s v="Aug"/>
    <x v="22"/>
    <s v="Fall Kite Event"/>
    <e v="#N/A"/>
    <n v="46.45"/>
    <s v="E-mail Coupon"/>
    <s v="Carlota"/>
    <n v="46.45"/>
  </r>
  <r>
    <d v="2020-05-23T00:00:00"/>
    <s v="May"/>
    <x v="4"/>
    <s v="None"/>
    <e v="#N/A"/>
    <e v="#N/A"/>
    <s v="Web Site Sales"/>
    <s v="Quad"/>
    <n v="34.47"/>
  </r>
  <r>
    <d v="2020-06-25T00:00:00"/>
    <s v="Jun"/>
    <x v="14"/>
    <s v="Festival of Flight"/>
    <n v="58.2"/>
    <e v="#N/A"/>
    <s v="Web Site Sales"/>
    <s v="Majectic Beaut"/>
    <n v="58.2"/>
  </r>
  <r>
    <d v="2020-07-14T00:00:00"/>
    <s v="Jul"/>
    <x v="11"/>
    <s v="None"/>
    <e v="#N/A"/>
    <e v="#N/A"/>
    <s v="In Store Sales"/>
    <s v="Sunset"/>
    <n v="363.9"/>
  </r>
  <r>
    <d v="2020-06-20T00:00:00"/>
    <s v="Jun"/>
    <x v="12"/>
    <s v="Festival of Flight"/>
    <n v="66.459999999999994"/>
    <e v="#N/A"/>
    <s v="Web Site Sales"/>
    <s v="Quad"/>
    <n v="66.459999999999994"/>
  </r>
  <r>
    <d v="2020-06-17T00:00:00"/>
    <s v="Jun"/>
    <x v="12"/>
    <s v="Festival of Flight"/>
    <n v="46.2"/>
    <e v="#N/A"/>
    <s v="In Store Sales"/>
    <s v="Carlota"/>
    <n v="46.2"/>
  </r>
  <r>
    <d v="2020-08-11T00:00:00"/>
    <s v="Aug"/>
    <x v="21"/>
    <s v="Fall Kite Event"/>
    <e v="#N/A"/>
    <n v="20.7"/>
    <s v="In Store Sales"/>
    <s v="Sunshine"/>
    <n v="20.7"/>
  </r>
  <r>
    <d v="2020-09-20T00:00:00"/>
    <s v="Sep"/>
    <x v="16"/>
    <s v="None"/>
    <e v="#N/A"/>
    <e v="#N/A"/>
    <s v="Web Site Sales"/>
    <s v="Sunbell"/>
    <n v="48.29"/>
  </r>
  <r>
    <d v="2020-08-28T00:00:00"/>
    <s v="Aug"/>
    <x v="22"/>
    <s v="Fall Kite Event"/>
    <e v="#N/A"/>
    <n v="379.58"/>
    <s v="In Store Sales"/>
    <s v="Sunshine"/>
    <n v="379.58"/>
  </r>
  <r>
    <d v="2020-08-19T00:00:00"/>
    <s v="Aug"/>
    <x v="20"/>
    <s v="Fall Kite Event"/>
    <e v="#N/A"/>
    <n v="23.84"/>
    <s v="Web Site Sales"/>
    <s v="Bellen"/>
    <n v="23.84"/>
  </r>
  <r>
    <d v="2020-08-07T00:00:00"/>
    <s v="Aug"/>
    <x v="19"/>
    <s v="Fall Kite Event"/>
    <e v="#N/A"/>
    <n v="38.619999999999997"/>
    <s v="In Store Sales"/>
    <s v="Sunshine"/>
    <n v="38.619999999999997"/>
  </r>
  <r>
    <d v="2020-08-19T00:00:00"/>
    <s v="Aug"/>
    <x v="20"/>
    <s v="Fall Kite Event"/>
    <e v="#N/A"/>
    <n v="24.68"/>
    <s v="In Store Sales"/>
    <s v="Sunset"/>
    <n v="24.68"/>
  </r>
  <r>
    <d v="2020-06-23T00:00:00"/>
    <s v="Jun"/>
    <x v="14"/>
    <s v="Festival of Flight"/>
    <n v="66.98"/>
    <e v="#N/A"/>
    <s v="In Store Sales"/>
    <s v="Quad"/>
    <n v="66.98"/>
  </r>
  <r>
    <d v="2020-06-30T00:00:00"/>
    <s v="Jun"/>
    <x v="1"/>
    <s v="None"/>
    <e v="#N/A"/>
    <e v="#N/A"/>
    <s v="Web Site Sales"/>
    <s v="Sunbell"/>
    <n v="50.45"/>
  </r>
  <r>
    <d v="2020-05-17T00:00:00"/>
    <s v="May"/>
    <x v="4"/>
    <s v="None"/>
    <e v="#N/A"/>
    <e v="#N/A"/>
    <s v="Web Site Sales"/>
    <s v="Aspen"/>
    <n v="60.4"/>
  </r>
  <r>
    <d v="2020-06-18T00:00:00"/>
    <s v="Jun"/>
    <x v="12"/>
    <s v="Festival of Flight"/>
    <n v="46.65"/>
    <e v="#N/A"/>
    <s v="Web Site Sales"/>
    <s v="Carlota"/>
    <n v="46.65"/>
  </r>
  <r>
    <d v="2020-08-10T00:00:00"/>
    <s v="Aug"/>
    <x v="21"/>
    <s v="Fall Kite Event"/>
    <e v="#N/A"/>
    <n v="184.91"/>
    <s v="In Store Sales"/>
    <s v="Sunbell"/>
    <n v="184.91"/>
  </r>
  <r>
    <d v="2020-06-12T00:00:00"/>
    <s v="Jun"/>
    <x v="5"/>
    <s v="Festival of Flight"/>
    <n v="69.7"/>
    <e v="#N/A"/>
    <s v="In Store Sales"/>
    <s v="Carlota"/>
    <n v="69.7"/>
  </r>
  <r>
    <d v="2020-06-02T00:00:00"/>
    <s v="Jun"/>
    <x v="2"/>
    <s v="Festival of Flight"/>
    <n v="46.06"/>
    <e v="#N/A"/>
    <s v="Web Site Sales"/>
    <s v="Bellen"/>
    <n v="46.06"/>
  </r>
  <r>
    <d v="2020-07-13T00:00:00"/>
    <s v="Jul"/>
    <x v="11"/>
    <s v="None"/>
    <e v="#N/A"/>
    <e v="#N/A"/>
    <s v="Web Site Sales"/>
    <s v="Carlota"/>
    <n v="22.79"/>
  </r>
  <r>
    <d v="2020-08-12T00:00:00"/>
    <s v="Aug"/>
    <x v="21"/>
    <s v="Fall Kite Event"/>
    <e v="#N/A"/>
    <n v="99.38"/>
    <s v="In Store Sales"/>
    <s v="Quad"/>
    <n v="99.38"/>
  </r>
  <r>
    <d v="2020-06-15T00:00:00"/>
    <s v="Jun"/>
    <x v="12"/>
    <s v="Festival of Flight"/>
    <n v="23.61"/>
    <e v="#N/A"/>
    <s v="In Store Sales"/>
    <s v="Carlota"/>
    <n v="23.61"/>
  </r>
  <r>
    <d v="2020-06-15T00:00:00"/>
    <s v="Jun"/>
    <x v="12"/>
    <s v="Festival of Flight"/>
    <n v="102.39"/>
    <e v="#N/A"/>
    <s v="In Store Sales"/>
    <s v="Quad"/>
    <n v="102.39"/>
  </r>
  <r>
    <d v="2020-06-08T00:00:00"/>
    <s v="Jun"/>
    <x v="5"/>
    <s v="Festival of Flight"/>
    <n v="80.180000000000007"/>
    <e v="#N/A"/>
    <s v="E-mail Coupon"/>
    <s v="Aspen"/>
    <n v="80.180000000000007"/>
  </r>
  <r>
    <d v="2020-06-10T00:00:00"/>
    <s v="Jun"/>
    <x v="5"/>
    <s v="Festival of Flight"/>
    <n v="40.35"/>
    <e v="#N/A"/>
    <s v="Web Site Sales"/>
    <s v="Sunshine"/>
    <n v="40.35"/>
  </r>
  <r>
    <d v="2020-06-27T00:00:00"/>
    <s v="Jun"/>
    <x v="14"/>
    <s v="Festival of Flight"/>
    <n v="436"/>
    <e v="#N/A"/>
    <s v="Web Site Sales"/>
    <s v="Carlota"/>
    <n v="436"/>
  </r>
  <r>
    <d v="2020-07-16T00:00:00"/>
    <s v="Jul"/>
    <x v="11"/>
    <s v="None"/>
    <e v="#N/A"/>
    <e v="#N/A"/>
    <s v="Web Site Sales"/>
    <s v="Aspen"/>
    <n v="60.23"/>
  </r>
  <r>
    <d v="2020-08-26T00:00:00"/>
    <s v="Aug"/>
    <x v="22"/>
    <s v="Fall Kite Event"/>
    <e v="#N/A"/>
    <n v="228.56"/>
    <s v="Web Site Sales"/>
    <s v="Doublers"/>
    <n v="228.56"/>
  </r>
  <r>
    <d v="2020-08-27T00:00:00"/>
    <s v="Aug"/>
    <x v="22"/>
    <s v="Fall Kite Event"/>
    <e v="#N/A"/>
    <n v="48.14"/>
    <s v="In Store Sales"/>
    <s v="Sunbell"/>
    <n v="48.14"/>
  </r>
  <r>
    <d v="2020-08-28T00:00:00"/>
    <s v="Aug"/>
    <x v="22"/>
    <s v="Fall Kite Event"/>
    <e v="#N/A"/>
    <n v="40.35"/>
    <s v="Web Site Sales"/>
    <s v="Sunshine"/>
    <n v="40.35"/>
  </r>
  <r>
    <d v="2020-06-17T00:00:00"/>
    <s v="Jun"/>
    <x v="12"/>
    <s v="Festival of Flight"/>
    <n v="69.959999999999994"/>
    <e v="#N/A"/>
    <s v="In Store Sales"/>
    <s v="Carlota"/>
    <n v="69.959999999999994"/>
  </r>
  <r>
    <d v="2020-08-07T00:00:00"/>
    <s v="Aug"/>
    <x v="19"/>
    <s v="Fall Kite Event"/>
    <e v="#N/A"/>
    <n v="58.3"/>
    <s v="Web Site Sales"/>
    <s v="Majectic Beaut"/>
    <n v="58.3"/>
  </r>
  <r>
    <d v="2020-08-09T00:00:00"/>
    <s v="Aug"/>
    <x v="21"/>
    <s v="Fall Kite Event"/>
    <e v="#N/A"/>
    <n v="132.06"/>
    <s v="In Store Sales"/>
    <s v="Quad"/>
    <n v="132.06"/>
  </r>
  <r>
    <d v="2020-06-25T00:00:00"/>
    <s v="Jun"/>
    <x v="14"/>
    <s v="Festival of Flight"/>
    <n v="92.87"/>
    <e v="#N/A"/>
    <s v="In Store Sales"/>
    <s v="Bellen"/>
    <n v="92.87"/>
  </r>
  <r>
    <d v="2020-05-04T00:00:00"/>
    <s v="May"/>
    <x v="6"/>
    <s v="None"/>
    <e v="#N/A"/>
    <e v="#N/A"/>
    <s v="In Store Sales"/>
    <s v="Sunshine"/>
    <n v="60.03"/>
  </r>
  <r>
    <d v="2020-05-29T00:00:00"/>
    <s v="May"/>
    <x v="10"/>
    <s v="None"/>
    <e v="#N/A"/>
    <e v="#N/A"/>
    <s v="In Store Sales"/>
    <s v="Sunset"/>
    <n v="71.84"/>
  </r>
  <r>
    <d v="2020-06-01T00:00:00"/>
    <s v="Jun"/>
    <x v="2"/>
    <s v="Festival of Flight"/>
    <n v="24.49"/>
    <e v="#N/A"/>
    <s v="Web Site Sales"/>
    <s v="Crested Beaut"/>
    <n v="24.49"/>
  </r>
  <r>
    <d v="2020-08-15T00:00:00"/>
    <s v="Aug"/>
    <x v="21"/>
    <s v="Fall Kite Event"/>
    <e v="#N/A"/>
    <n v="125.78"/>
    <s v="Web Site Sales"/>
    <s v="Sunbell"/>
    <n v="125.78"/>
  </r>
  <r>
    <d v="2020-08-12T00:00:00"/>
    <s v="Aug"/>
    <x v="21"/>
    <s v="Fall Kite Event"/>
    <e v="#N/A"/>
    <n v="23.92"/>
    <s v="In Store Sales"/>
    <s v="Sunbell"/>
    <n v="23.92"/>
  </r>
  <r>
    <d v="2020-06-09T00:00:00"/>
    <s v="Jun"/>
    <x v="5"/>
    <s v="Festival of Flight"/>
    <n v="46.42"/>
    <e v="#N/A"/>
    <s v="Web Site Sales"/>
    <s v="Carlota"/>
    <n v="46.42"/>
  </r>
  <r>
    <d v="2020-06-30T00:00:00"/>
    <s v="Jun"/>
    <x v="1"/>
    <s v="None"/>
    <e v="#N/A"/>
    <e v="#N/A"/>
    <s v="Web Site Sales"/>
    <s v="Quad"/>
    <n v="32.96"/>
  </r>
  <r>
    <d v="2020-07-14T00:00:00"/>
    <s v="Jul"/>
    <x v="11"/>
    <s v="None"/>
    <e v="#N/A"/>
    <e v="#N/A"/>
    <s v="Web Site Sales"/>
    <s v="Aspen"/>
    <n v="60.85"/>
  </r>
  <r>
    <d v="2020-08-09T00:00:00"/>
    <s v="Aug"/>
    <x v="21"/>
    <s v="Fall Kite Event"/>
    <e v="#N/A"/>
    <n v="23.13"/>
    <s v="In Store Sales"/>
    <s v="Sunbell"/>
    <n v="23.13"/>
  </r>
  <r>
    <d v="2020-06-29T00:00:00"/>
    <s v="Jun"/>
    <x v="1"/>
    <s v="None"/>
    <e v="#N/A"/>
    <e v="#N/A"/>
    <s v="In Store Sales"/>
    <s v="Crested Beaut"/>
    <n v="48.51"/>
  </r>
  <r>
    <d v="2020-08-20T00:00:00"/>
    <s v="Aug"/>
    <x v="20"/>
    <s v="Fall Kite Event"/>
    <e v="#N/A"/>
    <n v="75.92"/>
    <s v="In Store Sales"/>
    <s v="Sunbell"/>
    <n v="75.92"/>
  </r>
  <r>
    <d v="2020-09-04T00:00:00"/>
    <s v="Sep"/>
    <x v="7"/>
    <s v="None"/>
    <e v="#N/A"/>
    <e v="#N/A"/>
    <s v="Web Site Sales"/>
    <s v="Sunshine"/>
    <n v="38.51"/>
  </r>
  <r>
    <d v="2020-06-02T00:00:00"/>
    <s v="Jun"/>
    <x v="2"/>
    <s v="Festival of Flight"/>
    <n v="46.77"/>
    <e v="#N/A"/>
    <s v="In Store Sales"/>
    <s v="Carlota"/>
    <n v="46.77"/>
  </r>
  <r>
    <d v="2020-08-10T00:00:00"/>
    <s v="Aug"/>
    <x v="21"/>
    <s v="Fall Kite Event"/>
    <e v="#N/A"/>
    <n v="92.26"/>
    <s v="In Store Sales"/>
    <s v="Bellen"/>
    <n v="92.26"/>
  </r>
  <r>
    <d v="2020-08-30T00:00:00"/>
    <s v="Aug"/>
    <x v="7"/>
    <s v="None"/>
    <e v="#N/A"/>
    <e v="#N/A"/>
    <s v="In Store Sales"/>
    <s v="Sunshine"/>
    <n v="20.78"/>
  </r>
  <r>
    <d v="2020-06-13T00:00:00"/>
    <s v="Jun"/>
    <x v="5"/>
    <s v="Festival of Flight"/>
    <n v="71.64"/>
    <e v="#N/A"/>
    <s v="E-mail Coupon"/>
    <s v="Sunset"/>
    <n v="71.64"/>
  </r>
  <r>
    <d v="2020-06-09T00:00:00"/>
    <s v="Jun"/>
    <x v="5"/>
    <s v="Festival of Flight"/>
    <n v="66.819999999999993"/>
    <e v="#N/A"/>
    <s v="Web Site Sales"/>
    <s v="Bellen"/>
    <n v="66.819999999999993"/>
  </r>
  <r>
    <d v="2020-08-02T00:00:00"/>
    <s v="Aug"/>
    <x v="19"/>
    <s v="Fall Kite Event"/>
    <e v="#N/A"/>
    <n v="60.24"/>
    <s v="In Store Sales"/>
    <s v="Sunshine"/>
    <n v="60.24"/>
  </r>
  <r>
    <d v="2020-06-26T00:00:00"/>
    <s v="Jun"/>
    <x v="14"/>
    <s v="Festival of Flight"/>
    <n v="116.11"/>
    <e v="#N/A"/>
    <s v="Web Site Sales"/>
    <s v="Majectic Beaut"/>
    <n v="116.11"/>
  </r>
  <r>
    <d v="2020-08-30T00:00:00"/>
    <s v="Aug"/>
    <x v="7"/>
    <s v="None"/>
    <e v="#N/A"/>
    <e v="#N/A"/>
    <s v="E-mail Coupon"/>
    <s v="FlatTop"/>
    <n v="28.5"/>
  </r>
  <r>
    <d v="2020-08-29T00:00:00"/>
    <s v="Aug"/>
    <x v="22"/>
    <s v="Fall Kite Event"/>
    <e v="#N/A"/>
    <n v="69.540000000000006"/>
    <s v="In Store Sales"/>
    <s v="Carlota"/>
    <n v="69.540000000000006"/>
  </r>
  <r>
    <d v="2020-05-11T00:00:00"/>
    <s v="May"/>
    <x v="3"/>
    <s v="None"/>
    <e v="#N/A"/>
    <e v="#N/A"/>
    <s v="In Store Sales"/>
    <s v="Bellen"/>
    <n v="44.77"/>
  </r>
  <r>
    <d v="2020-06-10T00:00:00"/>
    <s v="Jun"/>
    <x v="5"/>
    <s v="Festival of Flight"/>
    <n v="46.79"/>
    <e v="#N/A"/>
    <s v="Web Site Sales"/>
    <s v="Bellen"/>
    <n v="46.79"/>
  </r>
  <r>
    <d v="2020-06-26T00:00:00"/>
    <s v="Jun"/>
    <x v="14"/>
    <s v="Festival of Flight"/>
    <n v="19.5"/>
    <e v="#N/A"/>
    <s v="Web Site Sales"/>
    <s v="Sunshine"/>
    <n v="19.5"/>
  </r>
  <r>
    <d v="2020-08-23T00:00:00"/>
    <s v="Aug"/>
    <x v="22"/>
    <s v="Fall Kite Event"/>
    <e v="#N/A"/>
    <n v="46.42"/>
    <s v="In Store Sales"/>
    <s v="Bellen"/>
    <n v="46.42"/>
  </r>
  <r>
    <d v="2020-06-10T00:00:00"/>
    <s v="Jun"/>
    <x v="5"/>
    <s v="Festival of Flight"/>
    <n v="60.36"/>
    <e v="#N/A"/>
    <s v="In Store Sales"/>
    <s v="Aspen"/>
    <n v="60.36"/>
  </r>
  <r>
    <d v="2020-07-23T00:00:00"/>
    <s v="Jul"/>
    <x v="15"/>
    <s v="None"/>
    <e v="#N/A"/>
    <e v="#N/A"/>
    <s v="Web Site Sales"/>
    <s v="Majectic Beaut"/>
    <n v="87.89"/>
  </r>
  <r>
    <d v="2020-08-17T00:00:00"/>
    <s v="Aug"/>
    <x v="20"/>
    <s v="Fall Kite Event"/>
    <e v="#N/A"/>
    <n v="60.19"/>
    <s v="Web Site Sales"/>
    <s v="Sunshine"/>
    <n v="60.19"/>
  </r>
  <r>
    <d v="2020-08-29T00:00:00"/>
    <s v="Aug"/>
    <x v="22"/>
    <s v="Fall Kite Event"/>
    <e v="#N/A"/>
    <n v="66.760000000000005"/>
    <s v="In Store Sales"/>
    <s v="Quad"/>
    <n v="66.760000000000005"/>
  </r>
  <r>
    <d v="2020-08-10T00:00:00"/>
    <s v="Aug"/>
    <x v="21"/>
    <s v="Fall Kite Event"/>
    <e v="#N/A"/>
    <n v="75.959999999999994"/>
    <s v="Web Site Sales"/>
    <s v="Sunbell"/>
    <n v="75.959999999999994"/>
  </r>
  <r>
    <d v="2020-08-15T00:00:00"/>
    <s v="Aug"/>
    <x v="21"/>
    <s v="Fall Kite Event"/>
    <e v="#N/A"/>
    <n v="38.380000000000003"/>
    <s v="In Store Sales"/>
    <s v="Sunshine"/>
    <n v="38.380000000000003"/>
  </r>
  <r>
    <d v="2020-08-08T00:00:00"/>
    <s v="Aug"/>
    <x v="19"/>
    <s v="Fall Kite Event"/>
    <e v="#N/A"/>
    <n v="50.56"/>
    <s v="In Store Sales"/>
    <s v="Sunbell"/>
    <n v="50.56"/>
  </r>
  <r>
    <d v="2020-05-25T00:00:00"/>
    <s v="May"/>
    <x v="10"/>
    <s v="None"/>
    <e v="#N/A"/>
    <e v="#N/A"/>
    <s v="Web Site Sales"/>
    <s v="Carlota"/>
    <n v="46.8"/>
  </r>
  <r>
    <d v="2020-06-17T00:00:00"/>
    <s v="Jun"/>
    <x v="12"/>
    <s v="Festival of Flight"/>
    <n v="46.74"/>
    <e v="#N/A"/>
    <s v="Web Site Sales"/>
    <s v="Carlota"/>
    <n v="46.74"/>
  </r>
  <r>
    <d v="2020-06-05T00:00:00"/>
    <s v="Jun"/>
    <x v="2"/>
    <s v="Festival of Flight"/>
    <n v="38.090000000000003"/>
    <e v="#N/A"/>
    <s v="Web Site Sales"/>
    <s v="V-Rang"/>
    <n v="38.090000000000003"/>
  </r>
  <r>
    <d v="2020-05-19T00:00:00"/>
    <s v="May"/>
    <x v="4"/>
    <s v="None"/>
    <e v="#N/A"/>
    <e v="#N/A"/>
    <s v="Web Site Sales"/>
    <s v="Carlota"/>
    <n v="23.7"/>
  </r>
  <r>
    <d v="2020-08-16T00:00:00"/>
    <s v="Aug"/>
    <x v="20"/>
    <s v="Fall Kite Event"/>
    <e v="#N/A"/>
    <n v="69.17"/>
    <s v="In Store Sales"/>
    <s v="Carlota"/>
    <n v="69.17"/>
  </r>
  <r>
    <d v="2020-07-01T00:00:00"/>
    <s v="Jul"/>
    <x v="1"/>
    <s v="None"/>
    <e v="#N/A"/>
    <e v="#N/A"/>
    <s v="In Store Sales"/>
    <s v="Sunshine"/>
    <n v="20.07"/>
  </r>
  <r>
    <d v="2020-07-02T00:00:00"/>
    <s v="Jul"/>
    <x v="1"/>
    <s v="None"/>
    <e v="#N/A"/>
    <e v="#N/A"/>
    <s v="E-mail Coupon"/>
    <s v="Sunshine"/>
    <n v="20.399999999999999"/>
  </r>
  <r>
    <d v="2020-06-11T00:00:00"/>
    <s v="Jun"/>
    <x v="5"/>
    <s v="Festival of Flight"/>
    <n v="30.14"/>
    <e v="#N/A"/>
    <s v="Web Site Sales"/>
    <s v="Majectic Beaut"/>
    <n v="30.14"/>
  </r>
  <r>
    <d v="2020-06-27T00:00:00"/>
    <s v="Jun"/>
    <x v="14"/>
    <s v="Festival of Flight"/>
    <n v="60.85"/>
    <e v="#N/A"/>
    <s v="Web Site Sales"/>
    <s v="Sunshine"/>
    <n v="60.85"/>
  </r>
  <r>
    <d v="2020-09-18T00:00:00"/>
    <s v="Sep"/>
    <x v="0"/>
    <s v="None"/>
    <e v="#N/A"/>
    <e v="#N/A"/>
    <s v="Web Site Sales"/>
    <s v="Carlota"/>
    <n v="23"/>
  </r>
  <r>
    <d v="2020-08-06T00:00:00"/>
    <s v="Aug"/>
    <x v="19"/>
    <s v="Fall Kite Event"/>
    <e v="#N/A"/>
    <n v="20.13"/>
    <s v="E-mail Coupon"/>
    <s v="Sunshine"/>
    <n v="20.13"/>
  </r>
  <r>
    <d v="2020-08-30T00:00:00"/>
    <s v="Aug"/>
    <x v="7"/>
    <s v="None"/>
    <e v="#N/A"/>
    <e v="#N/A"/>
    <s v="Web Site Sales"/>
    <s v="Crested Beaut"/>
    <n v="50.15"/>
  </r>
  <r>
    <d v="2020-06-20T00:00:00"/>
    <s v="Jun"/>
    <x v="12"/>
    <s v="Festival of Flight"/>
    <n v="58.02"/>
    <e v="#N/A"/>
    <s v="Web Site Sales"/>
    <s v="Majectic Beaut"/>
    <n v="58.02"/>
  </r>
  <r>
    <d v="2020-09-11T00:00:00"/>
    <s v="Sep"/>
    <x v="8"/>
    <s v="None"/>
    <e v="#N/A"/>
    <e v="#N/A"/>
    <s v="Web Site Sales"/>
    <s v="Sunbell"/>
    <n v="50.49"/>
  </r>
  <r>
    <d v="2020-08-07T00:00:00"/>
    <s v="Aug"/>
    <x v="19"/>
    <s v="Fall Kite Event"/>
    <e v="#N/A"/>
    <n v="240.64"/>
    <s v="In Store Sales"/>
    <s v="Doublers"/>
    <n v="240.64"/>
  </r>
  <r>
    <d v="2020-06-16T00:00:00"/>
    <s v="Jun"/>
    <x v="12"/>
    <s v="Festival of Flight"/>
    <n v="48.52"/>
    <e v="#N/A"/>
    <s v="Web Site Sales"/>
    <s v="Sunbell"/>
    <n v="48.52"/>
  </r>
  <r>
    <d v="2020-08-10T00:00:00"/>
    <s v="Aug"/>
    <x v="21"/>
    <s v="Fall Kite Event"/>
    <e v="#N/A"/>
    <n v="46.42"/>
    <s v="In Store Sales"/>
    <s v="Carlota"/>
    <n v="46.42"/>
  </r>
  <r>
    <d v="2020-09-11T00:00:00"/>
    <s v="Sep"/>
    <x v="8"/>
    <s v="None"/>
    <e v="#N/A"/>
    <e v="#N/A"/>
    <s v="In Store Sales"/>
    <s v="Bellen"/>
    <n v="46.91"/>
  </r>
  <r>
    <d v="2020-08-16T00:00:00"/>
    <s v="Aug"/>
    <x v="20"/>
    <s v="Fall Kite Event"/>
    <e v="#N/A"/>
    <n v="33.119999999999997"/>
    <s v="In Store Sales"/>
    <s v="Quad"/>
    <n v="33.119999999999997"/>
  </r>
  <r>
    <d v="2020-06-21T00:00:00"/>
    <s v="Jun"/>
    <x v="14"/>
    <s v="Festival of Flight"/>
    <n v="55.38"/>
    <e v="#N/A"/>
    <s v="Web Site Sales"/>
    <s v="FlatTop"/>
    <n v="55.38"/>
  </r>
  <r>
    <d v="2020-08-07T00:00:00"/>
    <s v="Aug"/>
    <x v="19"/>
    <s v="Fall Kite Event"/>
    <e v="#N/A"/>
    <n v="33.01"/>
    <s v="E-mail Coupon"/>
    <s v="Quad"/>
    <n v="33.01"/>
  </r>
  <r>
    <d v="2020-05-21T00:00:00"/>
    <s v="May"/>
    <x v="4"/>
    <s v="None"/>
    <e v="#N/A"/>
    <e v="#N/A"/>
    <s v="E-mail Coupon"/>
    <s v="Sunshine"/>
    <n v="40.51"/>
  </r>
  <r>
    <d v="2020-07-18T00:00:00"/>
    <s v="Jul"/>
    <x v="11"/>
    <s v="None"/>
    <e v="#N/A"/>
    <e v="#N/A"/>
    <s v="Web Site Sales"/>
    <s v="Bellen"/>
    <n v="46.83"/>
  </r>
  <r>
    <d v="2020-06-05T00:00:00"/>
    <s v="Jun"/>
    <x v="2"/>
    <s v="Festival of Flight"/>
    <n v="64.58"/>
    <e v="#N/A"/>
    <s v="Web Site Sales"/>
    <s v="Quad"/>
    <n v="64.58"/>
  </r>
  <r>
    <d v="2020-06-28T00:00:00"/>
    <s v="Jun"/>
    <x v="1"/>
    <s v="None"/>
    <e v="#N/A"/>
    <e v="#N/A"/>
    <s v="In Store Sales"/>
    <s v="Sunset"/>
    <n v="23.73"/>
  </r>
  <r>
    <d v="2020-07-19T00:00:00"/>
    <s v="Jul"/>
    <x v="15"/>
    <s v="None"/>
    <e v="#N/A"/>
    <e v="#N/A"/>
    <s v="Web Site Sales"/>
    <s v="Quad"/>
    <n v="533.77"/>
  </r>
  <r>
    <d v="2020-08-12T00:00:00"/>
    <s v="Aug"/>
    <x v="21"/>
    <s v="Fall Kite Event"/>
    <e v="#N/A"/>
    <n v="66.47"/>
    <s v="In Store Sales"/>
    <s v="Quad"/>
    <n v="66.47"/>
  </r>
  <r>
    <d v="2020-08-19T00:00:00"/>
    <s v="Aug"/>
    <x v="20"/>
    <s v="Fall Kite Event"/>
    <e v="#N/A"/>
    <n v="69.930000000000007"/>
    <s v="Web Site Sales"/>
    <s v="Carlota"/>
    <n v="69.930000000000007"/>
  </r>
  <r>
    <d v="2020-08-31T00:00:00"/>
    <s v="Aug"/>
    <x v="7"/>
    <s v="None"/>
    <e v="#N/A"/>
    <e v="#N/A"/>
    <s v="E-mail Coupon"/>
    <s v="Sunset"/>
    <n v="24.29"/>
  </r>
  <r>
    <d v="2020-08-16T00:00:00"/>
    <s v="Aug"/>
    <x v="20"/>
    <s v="Fall Kite Event"/>
    <e v="#N/A"/>
    <n v="33.9"/>
    <s v="Web Site Sales"/>
    <s v="Quad"/>
    <n v="33.9"/>
  </r>
  <r>
    <d v="2020-08-01T00:00:00"/>
    <s v="Aug"/>
    <x v="9"/>
    <s v="None"/>
    <e v="#N/A"/>
    <e v="#N/A"/>
    <s v="In Store Sales"/>
    <s v="Sunset"/>
    <n v="23.04"/>
  </r>
  <r>
    <d v="2020-06-18T00:00:00"/>
    <s v="Jun"/>
    <x v="12"/>
    <s v="Festival of Flight"/>
    <n v="68.12"/>
    <e v="#N/A"/>
    <s v="Web Site Sales"/>
    <s v="Quad"/>
    <n v="68.12"/>
  </r>
  <r>
    <d v="2020-08-26T00:00:00"/>
    <s v="Aug"/>
    <x v="22"/>
    <s v="Fall Kite Event"/>
    <e v="#N/A"/>
    <n v="55.47"/>
    <s v="In Store Sales"/>
    <s v="FlatTop"/>
    <n v="55.47"/>
  </r>
  <r>
    <d v="2020-09-21T00:00:00"/>
    <s v="Sep"/>
    <x v="16"/>
    <s v="None"/>
    <e v="#N/A"/>
    <e v="#N/A"/>
    <s v="In Store Sales"/>
    <s v="Aspen"/>
    <n v="21.78"/>
  </r>
  <r>
    <d v="2020-06-06T00:00:00"/>
    <s v="Jun"/>
    <x v="2"/>
    <s v="Festival of Flight"/>
    <n v="154.74"/>
    <e v="#N/A"/>
    <s v="Web Site Sales"/>
    <s v="Carlota"/>
    <n v="154.74"/>
  </r>
  <r>
    <d v="2020-06-02T00:00:00"/>
    <s v="Jun"/>
    <x v="2"/>
    <s v="Festival of Flight"/>
    <n v="64.260000000000005"/>
    <e v="#N/A"/>
    <s v="Web Site Sales"/>
    <s v="Quad"/>
    <n v="64.260000000000005"/>
  </r>
  <r>
    <d v="2020-08-30T00:00:00"/>
    <s v="Aug"/>
    <x v="7"/>
    <s v="None"/>
    <e v="#N/A"/>
    <e v="#N/A"/>
    <s v="In Store Sales"/>
    <s v="Sunbell"/>
    <n v="72.849999999999994"/>
  </r>
  <r>
    <d v="2020-08-21T00:00:00"/>
    <s v="Aug"/>
    <x v="20"/>
    <s v="Fall Kite Event"/>
    <e v="#N/A"/>
    <n v="20.51"/>
    <s v="Web Site Sales"/>
    <s v="Sunshine"/>
    <n v="20.51"/>
  </r>
  <r>
    <d v="2020-06-29T00:00:00"/>
    <s v="Jun"/>
    <x v="1"/>
    <s v="None"/>
    <e v="#N/A"/>
    <e v="#N/A"/>
    <s v="Web Site Sales"/>
    <s v="Majectic Beaut"/>
    <n v="56.81"/>
  </r>
  <r>
    <d v="2020-08-18T00:00:00"/>
    <s v="Aug"/>
    <x v="20"/>
    <s v="Fall Kite Event"/>
    <e v="#N/A"/>
    <n v="69.489999999999995"/>
    <s v="Web Site Sales"/>
    <s v="Carlota"/>
    <n v="69.489999999999995"/>
  </r>
  <r>
    <d v="2020-05-04T00:00:00"/>
    <s v="May"/>
    <x v="6"/>
    <s v="None"/>
    <e v="#N/A"/>
    <e v="#N/A"/>
    <s v="In Store Sales"/>
    <s v="Aspen"/>
    <n v="38.380000000000003"/>
  </r>
  <r>
    <d v="2020-06-06T00:00:00"/>
    <s v="Jun"/>
    <x v="2"/>
    <s v="Festival of Flight"/>
    <n v="46.83"/>
    <e v="#N/A"/>
    <s v="Web Site Sales"/>
    <s v="Carlota"/>
    <n v="46.83"/>
  </r>
  <r>
    <d v="2020-08-16T00:00:00"/>
    <s v="Aug"/>
    <x v="20"/>
    <s v="Fall Kite Event"/>
    <e v="#N/A"/>
    <n v="80.09"/>
    <s v="In Store Sales"/>
    <s v="Sunshine"/>
    <n v="80.09"/>
  </r>
  <r>
    <d v="2020-06-09T00:00:00"/>
    <s v="Jun"/>
    <x v="5"/>
    <s v="Festival of Flight"/>
    <n v="29.98"/>
    <e v="#N/A"/>
    <s v="E-mail Coupon"/>
    <s v="Majectic Beaut"/>
    <n v="29.98"/>
  </r>
  <r>
    <d v="2020-06-16T00:00:00"/>
    <s v="Jun"/>
    <x v="12"/>
    <s v="Festival of Flight"/>
    <n v="40.22"/>
    <e v="#N/A"/>
    <s v="In Store Sales"/>
    <s v="Sunshine"/>
    <n v="40.22"/>
  </r>
  <r>
    <d v="2020-06-30T00:00:00"/>
    <s v="Jun"/>
    <x v="1"/>
    <s v="None"/>
    <e v="#N/A"/>
    <e v="#N/A"/>
    <s v="In Store Sales"/>
    <s v="Carlota"/>
    <n v="69.61"/>
  </r>
  <r>
    <d v="2020-05-28T00:00:00"/>
    <s v="May"/>
    <x v="10"/>
    <s v="None"/>
    <e v="#N/A"/>
    <e v="#N/A"/>
    <s v="Web Site Sales"/>
    <s v="Sunbell"/>
    <n v="75.72"/>
  </r>
  <r>
    <d v="2020-08-27T00:00:00"/>
    <s v="Aug"/>
    <x v="22"/>
    <s v="Fall Kite Event"/>
    <e v="#N/A"/>
    <n v="44.63"/>
    <s v="E-mail Coupon"/>
    <s v="Carlota"/>
    <n v="44.63"/>
  </r>
  <r>
    <d v="2020-06-20T00:00:00"/>
    <s v="Jun"/>
    <x v="12"/>
    <s v="Festival of Flight"/>
    <n v="66.64"/>
    <e v="#N/A"/>
    <s v="Web Site Sales"/>
    <s v="Quad"/>
    <n v="66.64"/>
  </r>
  <r>
    <d v="2020-08-03T00:00:00"/>
    <s v="Aug"/>
    <x v="19"/>
    <s v="Fall Kite Event"/>
    <e v="#N/A"/>
    <n v="102.7"/>
    <s v="In Store Sales"/>
    <s v="Quad"/>
    <n v="102.7"/>
  </r>
  <r>
    <d v="2020-06-12T00:00:00"/>
    <s v="Jun"/>
    <x v="5"/>
    <s v="Festival of Flight"/>
    <n v="90.32"/>
    <e v="#N/A"/>
    <s v="Web Site Sales"/>
    <s v="Majectic Beaut"/>
    <n v="90.32"/>
  </r>
  <r>
    <d v="2020-06-08T00:00:00"/>
    <s v="Jun"/>
    <x v="5"/>
    <s v="Festival of Flight"/>
    <n v="20.99"/>
    <e v="#N/A"/>
    <s v="In Store Sales"/>
    <s v="Sunshine"/>
    <n v="20.99"/>
  </r>
  <r>
    <d v="2020-05-03T00:00:00"/>
    <s v="May"/>
    <x v="6"/>
    <s v="None"/>
    <e v="#N/A"/>
    <e v="#N/A"/>
    <s v="Web Site Sales"/>
    <s v="Majectic Beaut"/>
    <n v="523.23"/>
  </r>
  <r>
    <d v="2020-08-25T00:00:00"/>
    <s v="Aug"/>
    <x v="22"/>
    <s v="Fall Kite Event"/>
    <e v="#N/A"/>
    <n v="38.64"/>
    <s v="Web Site Sales"/>
    <s v="Aspen"/>
    <n v="38.64"/>
  </r>
  <r>
    <d v="2020-08-11T00:00:00"/>
    <s v="Aug"/>
    <x v="21"/>
    <s v="Fall Kite Event"/>
    <e v="#N/A"/>
    <n v="76.41"/>
    <s v="In Store Sales"/>
    <s v="Sunshine"/>
    <n v="76.41"/>
  </r>
  <r>
    <d v="2020-08-21T00:00:00"/>
    <s v="Aug"/>
    <x v="20"/>
    <s v="Fall Kite Event"/>
    <e v="#N/A"/>
    <n v="29.83"/>
    <s v="In Store Sales"/>
    <s v="Majectic Beaut"/>
    <n v="29.83"/>
  </r>
  <r>
    <d v="2020-06-29T00:00:00"/>
    <s v="Jun"/>
    <x v="1"/>
    <s v="None"/>
    <e v="#N/A"/>
    <e v="#N/A"/>
    <s v="Web Site Sales"/>
    <s v="Sunbell"/>
    <n v="72.44"/>
  </r>
  <r>
    <d v="2020-08-20T00:00:00"/>
    <s v="Aug"/>
    <x v="20"/>
    <s v="Fall Kite Event"/>
    <e v="#N/A"/>
    <n v="1629.58"/>
    <s v="Web Site Sales"/>
    <s v="Doublers"/>
    <n v="1629.58"/>
  </r>
  <r>
    <d v="2020-08-09T00:00:00"/>
    <s v="Aug"/>
    <x v="21"/>
    <s v="Fall Kite Event"/>
    <e v="#N/A"/>
    <n v="60.32"/>
    <s v="E-mail Coupon"/>
    <s v="Sunshine"/>
    <n v="60.32"/>
  </r>
  <r>
    <d v="2020-08-15T00:00:00"/>
    <s v="Aug"/>
    <x v="21"/>
    <s v="Fall Kite Event"/>
    <e v="#N/A"/>
    <n v="36.17"/>
    <s v="Web Site Sales"/>
    <s v="V-Rang"/>
    <n v="36.17"/>
  </r>
  <r>
    <d v="2020-06-17T00:00:00"/>
    <s v="Jun"/>
    <x v="12"/>
    <s v="Festival of Flight"/>
    <n v="58.4"/>
    <e v="#N/A"/>
    <s v="In Store Sales"/>
    <s v="Majectic Beaut"/>
    <n v="58.4"/>
  </r>
  <r>
    <d v="2020-08-03T00:00:00"/>
    <s v="Aug"/>
    <x v="19"/>
    <s v="Fall Kite Event"/>
    <e v="#N/A"/>
    <n v="83.71"/>
    <s v="Web Site Sales"/>
    <s v="FlatTop"/>
    <n v="83.71"/>
  </r>
  <r>
    <d v="2020-08-09T00:00:00"/>
    <s v="Aug"/>
    <x v="21"/>
    <s v="Fall Kite Event"/>
    <e v="#N/A"/>
    <n v="235.88"/>
    <s v="In Store Sales"/>
    <s v="V-Rang"/>
    <n v="235.88"/>
  </r>
  <r>
    <d v="2020-08-24T00:00:00"/>
    <s v="Aug"/>
    <x v="22"/>
    <s v="Fall Kite Event"/>
    <e v="#N/A"/>
    <n v="47.76"/>
    <s v="Web Site Sales"/>
    <s v="Sunset"/>
    <n v="47.76"/>
  </r>
  <r>
    <d v="2020-06-11T00:00:00"/>
    <s v="Jun"/>
    <x v="5"/>
    <s v="Festival of Flight"/>
    <n v="96.87"/>
    <e v="#N/A"/>
    <s v="In Store Sales"/>
    <s v="Quad"/>
    <n v="96.87"/>
  </r>
  <r>
    <d v="2020-07-04T00:00:00"/>
    <s v="Jul"/>
    <x v="1"/>
    <s v="None"/>
    <e v="#N/A"/>
    <e v="#N/A"/>
    <s v="In Store Sales"/>
    <s v="Sunshine"/>
    <n v="60.11"/>
  </r>
  <r>
    <d v="2020-06-12T00:00:00"/>
    <s v="Jun"/>
    <x v="5"/>
    <s v="Festival of Flight"/>
    <n v="66.430000000000007"/>
    <e v="#N/A"/>
    <s v="In Store Sales"/>
    <s v="Quad"/>
    <n v="66.430000000000007"/>
  </r>
  <r>
    <d v="2020-08-26T00:00:00"/>
    <s v="Aug"/>
    <x v="22"/>
    <s v="Fall Kite Event"/>
    <e v="#N/A"/>
    <n v="29.07"/>
    <s v="In Store Sales"/>
    <s v="Majectic Beaut"/>
    <n v="29.07"/>
  </r>
  <r>
    <d v="2020-08-11T00:00:00"/>
    <s v="Aug"/>
    <x v="21"/>
    <s v="Fall Kite Event"/>
    <e v="#N/A"/>
    <n v="40.409999999999997"/>
    <s v="In Store Sales"/>
    <s v="Sunshine"/>
    <n v="40.409999999999997"/>
  </r>
  <r>
    <d v="2020-08-25T00:00:00"/>
    <s v="Aug"/>
    <x v="22"/>
    <s v="Fall Kite Event"/>
    <e v="#N/A"/>
    <n v="66.040000000000006"/>
    <s v="Web Site Sales"/>
    <s v="Quad"/>
    <n v="66.040000000000006"/>
  </r>
  <r>
    <d v="2020-08-03T00:00:00"/>
    <s v="Aug"/>
    <x v="19"/>
    <s v="Fall Kite Event"/>
    <e v="#N/A"/>
    <n v="28.05"/>
    <s v="In Store Sales"/>
    <s v="FlatTop"/>
    <n v="28.05"/>
  </r>
  <r>
    <d v="2020-06-24T00:00:00"/>
    <s v="Jun"/>
    <x v="14"/>
    <s v="Festival of Flight"/>
    <n v="60.43"/>
    <e v="#N/A"/>
    <s v="E-mail Coupon"/>
    <s v="Sunshine"/>
    <n v="60.43"/>
  </r>
  <r>
    <d v="2020-08-14T00:00:00"/>
    <s v="Aug"/>
    <x v="21"/>
    <s v="Fall Kite Event"/>
    <e v="#N/A"/>
    <n v="63.09"/>
    <s v="In Store Sales"/>
    <s v="Aspen"/>
    <n v="63.09"/>
  </r>
  <r>
    <d v="2020-08-29T00:00:00"/>
    <s v="Aug"/>
    <x v="22"/>
    <s v="Fall Kite Event"/>
    <e v="#N/A"/>
    <n v="24.12"/>
    <s v="In Store Sales"/>
    <s v="Sunbell"/>
    <n v="24.12"/>
  </r>
  <r>
    <d v="2020-06-02T00:00:00"/>
    <s v="Jun"/>
    <x v="2"/>
    <s v="Festival of Flight"/>
    <n v="46.11"/>
    <e v="#N/A"/>
    <s v="E-mail Coupon"/>
    <s v="Bellen"/>
    <n v="46.11"/>
  </r>
  <r>
    <d v="2020-06-14T00:00:00"/>
    <s v="Jun"/>
    <x v="12"/>
    <s v="Festival of Flight"/>
    <n v="90.79"/>
    <e v="#N/A"/>
    <s v="Web Site Sales"/>
    <s v="Sunset"/>
    <n v="90.79"/>
  </r>
  <r>
    <d v="2020-07-14T00:00:00"/>
    <s v="Jul"/>
    <x v="11"/>
    <s v="None"/>
    <e v="#N/A"/>
    <e v="#N/A"/>
    <s v="In Store Sales"/>
    <s v="Majectic Beaut"/>
    <n v="60.48"/>
  </r>
  <r>
    <d v="2020-05-01T00:00:00"/>
    <s v="May"/>
    <x v="18"/>
    <s v="None"/>
    <e v="#N/A"/>
    <e v="#N/A"/>
    <s v="Web Site Sales"/>
    <s v="Bellen"/>
    <n v="69.27"/>
  </r>
  <r>
    <d v="2020-06-15T00:00:00"/>
    <s v="Jun"/>
    <x v="12"/>
    <s v="Festival of Flight"/>
    <n v="353.19"/>
    <e v="#N/A"/>
    <s v="E-mail Coupon"/>
    <s v="FlatTop"/>
    <n v="353.19"/>
  </r>
  <r>
    <d v="2020-07-06T00:00:00"/>
    <s v="Jul"/>
    <x v="13"/>
    <s v="None"/>
    <e v="#N/A"/>
    <e v="#N/A"/>
    <s v="In Store Sales"/>
    <s v="Majectic Beaut"/>
    <n v="56.2"/>
  </r>
  <r>
    <d v="2020-07-04T00:00:00"/>
    <s v="Jul"/>
    <x v="1"/>
    <s v="None"/>
    <e v="#N/A"/>
    <e v="#N/A"/>
    <s v="Web Site Sales"/>
    <s v="Sunbell"/>
    <n v="72.91"/>
  </r>
  <r>
    <d v="2020-06-26T00:00:00"/>
    <s v="Jun"/>
    <x v="14"/>
    <s v="Festival of Flight"/>
    <n v="23.06"/>
    <e v="#N/A"/>
    <s v="Web Site Sales"/>
    <s v="Crested Beaut"/>
    <n v="23.06"/>
  </r>
  <r>
    <d v="2020-06-04T00:00:00"/>
    <s v="Jun"/>
    <x v="2"/>
    <s v="Festival of Flight"/>
    <n v="40.159999999999997"/>
    <e v="#N/A"/>
    <s v="Web Site Sales"/>
    <s v="Sunshine"/>
    <n v="40.159999999999997"/>
  </r>
  <r>
    <d v="2020-08-23T00:00:00"/>
    <s v="Aug"/>
    <x v="22"/>
    <s v="Fall Kite Event"/>
    <e v="#N/A"/>
    <n v="40.81"/>
    <s v="E-mail Coupon"/>
    <s v="Sunshine"/>
    <n v="40.81"/>
  </r>
  <r>
    <d v="2020-08-15T00:00:00"/>
    <s v="Aug"/>
    <x v="21"/>
    <s v="Fall Kite Event"/>
    <e v="#N/A"/>
    <n v="69.27"/>
    <s v="In Store Sales"/>
    <s v="Carlota"/>
    <n v="69.27"/>
  </r>
  <r>
    <d v="2020-05-11T00:00:00"/>
    <s v="May"/>
    <x v="3"/>
    <s v="None"/>
    <e v="#N/A"/>
    <e v="#N/A"/>
    <s v="In Store Sales"/>
    <s v="Sunshine"/>
    <n v="38.28"/>
  </r>
  <r>
    <d v="2020-06-19T00:00:00"/>
    <s v="Jun"/>
    <x v="12"/>
    <s v="Festival of Flight"/>
    <n v="371.36"/>
    <e v="#N/A"/>
    <s v="Web Site Sales"/>
    <s v="Carlota"/>
    <n v="371.36"/>
  </r>
  <r>
    <d v="2020-06-03T00:00:00"/>
    <s v="Jun"/>
    <x v="2"/>
    <s v="Festival of Flight"/>
    <n v="36.409999999999997"/>
    <e v="#N/A"/>
    <s v="Web Site Sales"/>
    <s v="V-Rang"/>
    <n v="36.409999999999997"/>
  </r>
  <r>
    <d v="2020-06-10T00:00:00"/>
    <s v="Jun"/>
    <x v="5"/>
    <s v="Festival of Flight"/>
    <n v="30.96"/>
    <e v="#N/A"/>
    <s v="In Store Sales"/>
    <s v="Majectic Beaut"/>
    <n v="30.96"/>
  </r>
  <r>
    <d v="2020-08-27T00:00:00"/>
    <s v="Aug"/>
    <x v="22"/>
    <s v="Fall Kite Event"/>
    <e v="#N/A"/>
    <n v="60.33"/>
    <s v="Web Site Sales"/>
    <s v="Aspen"/>
    <n v="60.33"/>
  </r>
  <r>
    <d v="2020-07-25T00:00:00"/>
    <s v="Jul"/>
    <x v="15"/>
    <s v="None"/>
    <e v="#N/A"/>
    <e v="#N/A"/>
    <s v="Web Site Sales"/>
    <s v="Bellen"/>
    <n v="44.83"/>
  </r>
  <r>
    <d v="2020-08-21T00:00:00"/>
    <s v="Aug"/>
    <x v="20"/>
    <s v="Fall Kite Event"/>
    <e v="#N/A"/>
    <n v="21.18"/>
    <s v="Web Site Sales"/>
    <s v="Aspen"/>
    <n v="21.18"/>
  </r>
  <r>
    <d v="2020-06-04T00:00:00"/>
    <s v="Jun"/>
    <x v="2"/>
    <s v="Festival of Flight"/>
    <n v="64.23"/>
    <e v="#N/A"/>
    <s v="Web Site Sales"/>
    <s v="Quad"/>
    <n v="64.23"/>
  </r>
  <r>
    <d v="2020-08-20T00:00:00"/>
    <s v="Aug"/>
    <x v="20"/>
    <s v="Fall Kite Event"/>
    <e v="#N/A"/>
    <n v="66.099999999999994"/>
    <s v="Web Site Sales"/>
    <s v="Quad"/>
    <n v="66.099999999999994"/>
  </r>
  <r>
    <d v="2020-06-13T00:00:00"/>
    <s v="Jun"/>
    <x v="5"/>
    <s v="Festival of Flight"/>
    <n v="23.82"/>
    <e v="#N/A"/>
    <s v="Web Site Sales"/>
    <s v="Bellen"/>
    <n v="23.82"/>
  </r>
  <r>
    <d v="2020-06-09T00:00:00"/>
    <s v="Jun"/>
    <x v="5"/>
    <s v="Festival of Flight"/>
    <n v="46.42"/>
    <e v="#N/A"/>
    <s v="In Store Sales"/>
    <s v="Bellen"/>
    <n v="46.42"/>
  </r>
  <r>
    <d v="2020-06-09T00:00:00"/>
    <s v="Jun"/>
    <x v="5"/>
    <s v="Festival of Flight"/>
    <n v="60.84"/>
    <e v="#N/A"/>
    <s v="Web Site Sales"/>
    <s v="Aspen"/>
    <n v="60.84"/>
  </r>
  <r>
    <d v="2020-06-14T00:00:00"/>
    <s v="Jun"/>
    <x v="12"/>
    <s v="Festival of Flight"/>
    <n v="230.77"/>
    <e v="#N/A"/>
    <s v="Web Site Sales"/>
    <s v="Carlota"/>
    <n v="230.77"/>
  </r>
  <r>
    <d v="2020-08-17T00:00:00"/>
    <s v="Aug"/>
    <x v="20"/>
    <s v="Fall Kite Event"/>
    <e v="#N/A"/>
    <n v="46.1"/>
    <s v="In Store Sales"/>
    <s v="Carlota"/>
    <n v="46.1"/>
  </r>
  <r>
    <d v="2020-08-02T00:00:00"/>
    <s v="Aug"/>
    <x v="19"/>
    <s v="Fall Kite Event"/>
    <e v="#N/A"/>
    <n v="40.31"/>
    <s v="In Store Sales"/>
    <s v="Sunshine"/>
    <n v="40.31"/>
  </r>
  <r>
    <d v="2020-07-30T00:00:00"/>
    <s v="Jul"/>
    <x v="9"/>
    <s v="None"/>
    <e v="#N/A"/>
    <e v="#N/A"/>
    <s v="Web Site Sales"/>
    <s v="Bellen"/>
    <n v="46.44"/>
  </r>
  <r>
    <d v="2020-05-19T00:00:00"/>
    <s v="May"/>
    <x v="4"/>
    <s v="None"/>
    <e v="#N/A"/>
    <e v="#N/A"/>
    <s v="In Store Sales"/>
    <s v="Bellen"/>
    <n v="69.92"/>
  </r>
  <r>
    <d v="2020-08-08T00:00:00"/>
    <s v="Aug"/>
    <x v="19"/>
    <s v="Fall Kite Event"/>
    <e v="#N/A"/>
    <n v="99.88"/>
    <s v="In Store Sales"/>
    <s v="Quad"/>
    <n v="99.88"/>
  </r>
  <r>
    <d v="2020-07-08T00:00:00"/>
    <s v="Jul"/>
    <x v="13"/>
    <s v="None"/>
    <e v="#N/A"/>
    <e v="#N/A"/>
    <s v="Web Site Sales"/>
    <s v="Quad"/>
    <n v="102.42"/>
  </r>
  <r>
    <d v="2020-05-03T00:00:00"/>
    <s v="May"/>
    <x v="6"/>
    <s v="None"/>
    <e v="#N/A"/>
    <e v="#N/A"/>
    <s v="Web Site Sales"/>
    <s v="Quad"/>
    <n v="33.200000000000003"/>
  </r>
  <r>
    <d v="2020-07-12T00:00:00"/>
    <s v="Jul"/>
    <x v="11"/>
    <s v="None"/>
    <e v="#N/A"/>
    <e v="#N/A"/>
    <s v="E-mail Coupon"/>
    <s v="Bellen"/>
    <n v="23.69"/>
  </r>
  <r>
    <d v="2020-06-11T00:00:00"/>
    <s v="Jun"/>
    <x v="5"/>
    <s v="Festival of Flight"/>
    <n v="69.89"/>
    <e v="#N/A"/>
    <s v="Web Site Sales"/>
    <s v="Carlota"/>
    <n v="69.89"/>
  </r>
  <r>
    <d v="2020-08-11T00:00:00"/>
    <s v="Aug"/>
    <x v="21"/>
    <s v="Fall Kite Event"/>
    <e v="#N/A"/>
    <n v="60.59"/>
    <s v="In Store Sales"/>
    <s v="Aspen"/>
    <n v="60.59"/>
  </r>
  <r>
    <d v="2020-08-15T00:00:00"/>
    <s v="Aug"/>
    <x v="21"/>
    <s v="Fall Kite Event"/>
    <e v="#N/A"/>
    <n v="33.630000000000003"/>
    <s v="In Store Sales"/>
    <s v="Quad"/>
    <n v="33.630000000000003"/>
  </r>
  <r>
    <d v="2020-07-04T00:00:00"/>
    <s v="Jul"/>
    <x v="1"/>
    <s v="None"/>
    <e v="#N/A"/>
    <e v="#N/A"/>
    <s v="E-mail Coupon"/>
    <s v="V-Rang"/>
    <n v="18.03"/>
  </r>
  <r>
    <d v="2020-08-26T00:00:00"/>
    <s v="Aug"/>
    <x v="22"/>
    <s v="Fall Kite Event"/>
    <e v="#N/A"/>
    <n v="50.79"/>
    <s v="In Store Sales"/>
    <s v="Crested Beaut"/>
    <n v="50.79"/>
  </r>
  <r>
    <d v="2020-08-18T00:00:00"/>
    <s v="Aug"/>
    <x v="20"/>
    <s v="Fall Kite Event"/>
    <e v="#N/A"/>
    <n v="40.17"/>
    <s v="E-mail Coupon"/>
    <s v="Sunshine"/>
    <n v="40.17"/>
  </r>
  <r>
    <d v="2020-08-17T00:00:00"/>
    <s v="Aug"/>
    <x v="20"/>
    <s v="Fall Kite Event"/>
    <e v="#N/A"/>
    <n v="60.31"/>
    <s v="In Store Sales"/>
    <s v="Sunshine"/>
    <n v="60.31"/>
  </r>
  <r>
    <d v="2020-07-28T00:00:00"/>
    <s v="Jul"/>
    <x v="9"/>
    <s v="None"/>
    <e v="#N/A"/>
    <e v="#N/A"/>
    <s v="Web Site Sales"/>
    <s v="V-Rang"/>
    <n v="291.74"/>
  </r>
  <r>
    <d v="2020-06-10T00:00:00"/>
    <s v="Jun"/>
    <x v="5"/>
    <s v="Festival of Flight"/>
    <n v="479.83"/>
    <e v="#N/A"/>
    <s v="Web Site Sales"/>
    <s v="Sunbell"/>
    <n v="479.83"/>
  </r>
  <r>
    <d v="2020-06-04T00:00:00"/>
    <s v="Jun"/>
    <x v="2"/>
    <s v="Festival of Flight"/>
    <n v="46.96"/>
    <e v="#N/A"/>
    <s v="In Store Sales"/>
    <s v="Bellen"/>
    <n v="46.96"/>
  </r>
  <r>
    <d v="2020-06-25T00:00:00"/>
    <s v="Jun"/>
    <x v="14"/>
    <s v="Festival of Flight"/>
    <n v="414.39"/>
    <e v="#N/A"/>
    <s v="In Store Sales"/>
    <s v="Bellen"/>
    <n v="414.39"/>
  </r>
  <r>
    <d v="2020-06-16T00:00:00"/>
    <s v="Jun"/>
    <x v="12"/>
    <s v="Festival of Flight"/>
    <n v="20.09"/>
    <e v="#N/A"/>
    <s v="In Store Sales"/>
    <s v="Sunshine"/>
    <n v="20.09"/>
  </r>
  <r>
    <d v="2020-08-05T00:00:00"/>
    <s v="Aug"/>
    <x v="19"/>
    <s v="Fall Kite Event"/>
    <e v="#N/A"/>
    <n v="28.05"/>
    <s v="In Store Sales"/>
    <s v="Majectic Beaut"/>
    <n v="28.05"/>
  </r>
  <r>
    <d v="2020-08-27T00:00:00"/>
    <s v="Aug"/>
    <x v="22"/>
    <s v="Fall Kite Event"/>
    <e v="#N/A"/>
    <n v="69.239999999999995"/>
    <s v="Web Site Sales"/>
    <s v="Bellen"/>
    <n v="69.239999999999995"/>
  </r>
  <r>
    <d v="2020-06-18T00:00:00"/>
    <s v="Jun"/>
    <x v="12"/>
    <s v="Festival of Flight"/>
    <n v="46.02"/>
    <e v="#N/A"/>
    <s v="Web Site Sales"/>
    <s v="Bellen"/>
    <n v="46.02"/>
  </r>
  <r>
    <d v="2020-08-12T00:00:00"/>
    <s v="Aug"/>
    <x v="21"/>
    <s v="Fall Kite Event"/>
    <e v="#N/A"/>
    <n v="99.06"/>
    <s v="Web Site Sales"/>
    <s v="Quad"/>
    <n v="99.06"/>
  </r>
  <r>
    <d v="2020-08-20T00:00:00"/>
    <s v="Aug"/>
    <x v="20"/>
    <s v="Fall Kite Event"/>
    <e v="#N/A"/>
    <n v="128.77000000000001"/>
    <s v="In Store Sales"/>
    <s v="Quad"/>
    <n v="128.77000000000001"/>
  </r>
  <r>
    <d v="2020-08-13T00:00:00"/>
    <s v="Aug"/>
    <x v="21"/>
    <s v="Fall Kite Event"/>
    <e v="#N/A"/>
    <n v="80.52"/>
    <s v="In Store Sales"/>
    <s v="Doublers"/>
    <n v="80.52"/>
  </r>
  <r>
    <d v="2020-06-30T00:00:00"/>
    <s v="Jun"/>
    <x v="1"/>
    <s v="None"/>
    <e v="#N/A"/>
    <e v="#N/A"/>
    <s v="E-mail Coupon"/>
    <s v="Bellen"/>
    <n v="46.66"/>
  </r>
  <r>
    <d v="2020-06-04T00:00:00"/>
    <s v="Jun"/>
    <x v="2"/>
    <s v="Festival of Flight"/>
    <n v="34.56"/>
    <e v="#N/A"/>
    <s v="Web Site Sales"/>
    <s v="Quad"/>
    <n v="34.56"/>
  </r>
  <r>
    <d v="2020-08-20T00:00:00"/>
    <s v="Aug"/>
    <x v="20"/>
    <s v="Fall Kite Event"/>
    <e v="#N/A"/>
    <n v="83.26"/>
    <s v="In Store Sales"/>
    <s v="FlatTop"/>
    <n v="83.26"/>
  </r>
  <r>
    <d v="2020-05-11T00:00:00"/>
    <s v="May"/>
    <x v="3"/>
    <s v="None"/>
    <e v="#N/A"/>
    <e v="#N/A"/>
    <s v="Web Site Sales"/>
    <s v="Sunbell"/>
    <n v="24.98"/>
  </r>
  <r>
    <d v="2020-07-31T00:00:00"/>
    <s v="Jul"/>
    <x v="9"/>
    <s v="None"/>
    <e v="#N/A"/>
    <e v="#N/A"/>
    <s v="Web Site Sales"/>
    <s v="Majectic Beaut"/>
    <n v="29.03"/>
  </r>
  <r>
    <d v="2020-08-14T00:00:00"/>
    <s v="Aug"/>
    <x v="21"/>
    <s v="Fall Kite Event"/>
    <e v="#N/A"/>
    <n v="57.46"/>
    <s v="Web Site Sales"/>
    <s v="Sunshine"/>
    <n v="57.46"/>
  </r>
  <r>
    <d v="2020-06-18T00:00:00"/>
    <s v="Jun"/>
    <x v="12"/>
    <s v="Festival of Flight"/>
    <n v="50.96"/>
    <e v="#N/A"/>
    <s v="Web Site Sales"/>
    <s v="Sunbell"/>
    <n v="50.96"/>
  </r>
  <r>
    <d v="2020-05-08T00:00:00"/>
    <s v="May"/>
    <x v="6"/>
    <s v="None"/>
    <e v="#N/A"/>
    <e v="#N/A"/>
    <s v="Web Site Sales"/>
    <s v="Crested Beaut"/>
    <n v="50.94"/>
  </r>
  <r>
    <d v="2020-05-16T00:00:00"/>
    <s v="May"/>
    <x v="3"/>
    <s v="None"/>
    <e v="#N/A"/>
    <e v="#N/A"/>
    <s v="In Store Sales"/>
    <s v="Sunshine"/>
    <n v="80.92"/>
  </r>
  <r>
    <d v="2020-07-29T00:00:00"/>
    <s v="Jul"/>
    <x v="9"/>
    <s v="None"/>
    <e v="#N/A"/>
    <e v="#N/A"/>
    <s v="In Store Sales"/>
    <s v="Majectic Beaut"/>
    <n v="627.74"/>
  </r>
  <r>
    <d v="2020-09-06T00:00:00"/>
    <s v="Sep"/>
    <x v="8"/>
    <s v="None"/>
    <e v="#N/A"/>
    <e v="#N/A"/>
    <s v="Web Site Sales"/>
    <s v="Quad"/>
    <n v="68.599999999999994"/>
  </r>
  <r>
    <d v="2020-08-18T00:00:00"/>
    <s v="Aug"/>
    <x v="20"/>
    <s v="Fall Kite Event"/>
    <e v="#N/A"/>
    <n v="28.42"/>
    <s v="E-mail Coupon"/>
    <s v="Majectic Beaut"/>
    <n v="28.42"/>
  </r>
  <r>
    <d v="2020-06-25T00:00:00"/>
    <s v="Jun"/>
    <x v="14"/>
    <s v="Festival of Flight"/>
    <n v="24.63"/>
    <e v="#N/A"/>
    <s v="Web Site Sales"/>
    <s v="Sunbell"/>
    <n v="24.63"/>
  </r>
  <r>
    <d v="2020-06-26T00:00:00"/>
    <s v="Jun"/>
    <x v="14"/>
    <s v="Festival of Flight"/>
    <n v="69.849999999999994"/>
    <e v="#N/A"/>
    <s v="Web Site Sales"/>
    <s v="Bellen"/>
    <n v="69.849999999999994"/>
  </r>
  <r>
    <d v="2020-08-02T00:00:00"/>
    <s v="Aug"/>
    <x v="19"/>
    <s v="Fall Kite Event"/>
    <e v="#N/A"/>
    <n v="357.01"/>
    <s v="In Store Sales"/>
    <s v="Sunset"/>
    <n v="357.01"/>
  </r>
  <r>
    <d v="2020-08-12T00:00:00"/>
    <s v="Aug"/>
    <x v="21"/>
    <s v="Fall Kite Event"/>
    <e v="#N/A"/>
    <n v="361.57"/>
    <s v="Web Site Sales"/>
    <s v="Aspen"/>
    <n v="361.57"/>
  </r>
  <r>
    <d v="2020-07-31T00:00:00"/>
    <s v="Jul"/>
    <x v="9"/>
    <s v="None"/>
    <e v="#N/A"/>
    <e v="#N/A"/>
    <s v="In Store Sales"/>
    <s v="Bellen"/>
    <n v="46.48"/>
  </r>
  <r>
    <d v="2020-09-28T00:00:00"/>
    <s v="Sep"/>
    <x v="17"/>
    <s v="None"/>
    <e v="#N/A"/>
    <e v="#N/A"/>
    <s v="Web Site Sales"/>
    <s v="V-Rang"/>
    <n v="19.420000000000002"/>
  </r>
  <r>
    <d v="2020-06-22T00:00:00"/>
    <s v="Jun"/>
    <x v="14"/>
    <s v="Festival of Flight"/>
    <n v="69.89"/>
    <e v="#N/A"/>
    <s v="Web Site Sales"/>
    <s v="Bellen"/>
    <n v="69.89"/>
  </r>
  <r>
    <d v="2020-08-04T00:00:00"/>
    <s v="Aug"/>
    <x v="19"/>
    <s v="Fall Kite Event"/>
    <e v="#N/A"/>
    <n v="29.71"/>
    <s v="Web Site Sales"/>
    <s v="Majectic Beaut"/>
    <n v="29.71"/>
  </r>
  <r>
    <d v="2020-06-22T00:00:00"/>
    <s v="Jun"/>
    <x v="14"/>
    <s v="Festival of Flight"/>
    <n v="132.71"/>
    <e v="#N/A"/>
    <s v="Web Site Sales"/>
    <s v="Quad"/>
    <n v="132.71"/>
  </r>
  <r>
    <d v="2020-06-10T00:00:00"/>
    <s v="Jun"/>
    <x v="5"/>
    <s v="Festival of Flight"/>
    <n v="46.05"/>
    <e v="#N/A"/>
    <s v="E-mail Coupon"/>
    <s v="Carlota"/>
    <n v="46.05"/>
  </r>
  <r>
    <d v="2020-06-25T00:00:00"/>
    <s v="Jun"/>
    <x v="14"/>
    <s v="Festival of Flight"/>
    <n v="68.14"/>
    <e v="#N/A"/>
    <s v="Web Site Sales"/>
    <s v="Quad"/>
    <n v="68.14"/>
  </r>
  <r>
    <d v="2020-05-07T00:00:00"/>
    <s v="May"/>
    <x v="6"/>
    <s v="None"/>
    <e v="#N/A"/>
    <e v="#N/A"/>
    <s v="In Store Sales"/>
    <s v="Quad"/>
    <n v="99.54"/>
  </r>
  <r>
    <d v="2020-08-31T00:00:00"/>
    <s v="Aug"/>
    <x v="7"/>
    <s v="None"/>
    <e v="#N/A"/>
    <e v="#N/A"/>
    <s v="In Store Sales"/>
    <s v="Quad"/>
    <n v="99.9"/>
  </r>
  <r>
    <d v="2020-06-21T00:00:00"/>
    <s v="Jun"/>
    <x v="14"/>
    <s v="Festival of Flight"/>
    <n v="69.7"/>
    <e v="#N/A"/>
    <s v="Web Site Sales"/>
    <s v="Sunbell"/>
    <n v="69.7"/>
  </r>
  <r>
    <d v="2020-08-11T00:00:00"/>
    <s v="Aug"/>
    <x v="21"/>
    <s v="Fall Kite Event"/>
    <e v="#N/A"/>
    <n v="66.400000000000006"/>
    <s v="In Store Sales"/>
    <s v="Quad"/>
    <n v="66.400000000000006"/>
  </r>
  <r>
    <d v="2020-05-27T00:00:00"/>
    <s v="May"/>
    <x v="10"/>
    <s v="None"/>
    <e v="#N/A"/>
    <e v="#N/A"/>
    <s v="E-mail Coupon"/>
    <s v="Sunshine"/>
    <n v="80.040000000000006"/>
  </r>
  <r>
    <d v="2020-08-14T00:00:00"/>
    <s v="Aug"/>
    <x v="21"/>
    <s v="Fall Kite Event"/>
    <e v="#N/A"/>
    <n v="57.55"/>
    <s v="In Store Sales"/>
    <s v="V-Rang"/>
    <n v="57.55"/>
  </r>
  <r>
    <d v="2020-08-11T00:00:00"/>
    <s v="Aug"/>
    <x v="21"/>
    <s v="Fall Kite Event"/>
    <e v="#N/A"/>
    <n v="46.61"/>
    <s v="Web Site Sales"/>
    <s v="Bellen"/>
    <n v="46.61"/>
  </r>
  <r>
    <d v="2020-08-14T00:00:00"/>
    <s v="Aug"/>
    <x v="21"/>
    <s v="Fall Kite Event"/>
    <e v="#N/A"/>
    <n v="20.64"/>
    <s v="In Store Sales"/>
    <s v="Sunshine"/>
    <n v="20.64"/>
  </r>
  <r>
    <d v="2020-08-01T00:00:00"/>
    <s v="Aug"/>
    <x v="9"/>
    <s v="None"/>
    <e v="#N/A"/>
    <e v="#N/A"/>
    <s v="In Store Sales"/>
    <s v="Quad"/>
    <n v="68.989999999999995"/>
  </r>
  <r>
    <d v="2020-07-09T00:00:00"/>
    <s v="Jul"/>
    <x v="13"/>
    <s v="None"/>
    <e v="#N/A"/>
    <e v="#N/A"/>
    <s v="Web Site Sales"/>
    <s v="Carlota"/>
    <n v="69.37"/>
  </r>
  <r>
    <d v="2020-07-13T00:00:00"/>
    <s v="Jul"/>
    <x v="11"/>
    <s v="None"/>
    <e v="#N/A"/>
    <e v="#N/A"/>
    <s v="Web Site Sales"/>
    <s v="Doublers"/>
    <n v="80.55"/>
  </r>
  <r>
    <d v="2020-08-07T00:00:00"/>
    <s v="Aug"/>
    <x v="19"/>
    <s v="Fall Kite Event"/>
    <e v="#N/A"/>
    <n v="80.150000000000006"/>
    <s v="In Store Sales"/>
    <s v="FlatTop"/>
    <n v="80.150000000000006"/>
  </r>
  <r>
    <d v="2020-06-30T00:00:00"/>
    <s v="Jun"/>
    <x v="1"/>
    <s v="None"/>
    <e v="#N/A"/>
    <e v="#N/A"/>
    <s v="Web Site Sales"/>
    <s v="Aspen"/>
    <n v="20.86"/>
  </r>
  <r>
    <d v="2020-07-08T00:00:00"/>
    <s v="Jul"/>
    <x v="13"/>
    <s v="None"/>
    <e v="#N/A"/>
    <e v="#N/A"/>
    <s v="In Store Sales"/>
    <s v="Sunbell"/>
    <n v="92.02"/>
  </r>
  <r>
    <d v="2020-06-14T00:00:00"/>
    <s v="Jun"/>
    <x v="12"/>
    <s v="Festival of Flight"/>
    <n v="136.16"/>
    <e v="#N/A"/>
    <s v="Web Site Sales"/>
    <s v="Quad"/>
    <n v="136.16"/>
  </r>
  <r>
    <d v="2020-06-30T00:00:00"/>
    <s v="Jun"/>
    <x v="1"/>
    <s v="None"/>
    <e v="#N/A"/>
    <e v="#N/A"/>
    <s v="E-mail Coupon"/>
    <s v="Sunset"/>
    <n v="406.37"/>
  </r>
  <r>
    <d v="2020-06-30T00:00:00"/>
    <s v="Jun"/>
    <x v="1"/>
    <s v="None"/>
    <e v="#N/A"/>
    <e v="#N/A"/>
    <s v="Web Site Sales"/>
    <s v="Carlota"/>
    <n v="22.12"/>
  </r>
  <r>
    <d v="2020-06-14T00:00:00"/>
    <s v="Jun"/>
    <x v="12"/>
    <s v="Festival of Flight"/>
    <n v="94.75"/>
    <e v="#N/A"/>
    <s v="Web Site Sales"/>
    <s v="Sunset"/>
    <n v="94.75"/>
  </r>
  <r>
    <d v="2020-06-07T00:00:00"/>
    <s v="Jun"/>
    <x v="5"/>
    <s v="Festival of Flight"/>
    <n v="99.43"/>
    <e v="#N/A"/>
    <s v="Web Site Sales"/>
    <s v="Quad"/>
    <n v="99.43"/>
  </r>
  <r>
    <d v="2020-07-22T00:00:00"/>
    <s v="Jul"/>
    <x v="15"/>
    <s v="None"/>
    <e v="#N/A"/>
    <e v="#N/A"/>
    <s v="E-mail Coupon"/>
    <s v="Bellen"/>
    <n v="46.48"/>
  </r>
  <r>
    <d v="2020-08-10T00:00:00"/>
    <s v="Aug"/>
    <x v="21"/>
    <s v="Fall Kite Event"/>
    <e v="#N/A"/>
    <n v="23.49"/>
    <s v="In Store Sales"/>
    <s v="Bellen"/>
    <n v="23.49"/>
  </r>
  <r>
    <d v="2020-06-19T00:00:00"/>
    <s v="Jun"/>
    <x v="12"/>
    <s v="Festival of Flight"/>
    <n v="38.979999999999997"/>
    <e v="#N/A"/>
    <s v="In Store Sales"/>
    <s v="Sunshine"/>
    <n v="38.979999999999997"/>
  </r>
  <r>
    <d v="2020-08-26T00:00:00"/>
    <s v="Aug"/>
    <x v="22"/>
    <s v="Fall Kite Event"/>
    <e v="#N/A"/>
    <n v="32.01"/>
    <s v="Web Site Sales"/>
    <s v="Quad"/>
    <n v="32.01"/>
  </r>
  <r>
    <d v="2020-08-01T00:00:00"/>
    <s v="Aug"/>
    <x v="9"/>
    <s v="None"/>
    <e v="#N/A"/>
    <e v="#N/A"/>
    <s v="In Store Sales"/>
    <s v="FlatTop"/>
    <n v="496.26"/>
  </r>
  <r>
    <d v="2020-08-17T00:00:00"/>
    <s v="Aug"/>
    <x v="20"/>
    <s v="Fall Kite Event"/>
    <e v="#N/A"/>
    <n v="69.11"/>
    <s v="E-mail Coupon"/>
    <s v="Carlota"/>
    <n v="69.11"/>
  </r>
  <r>
    <d v="2020-06-09T00:00:00"/>
    <s v="Jun"/>
    <x v="5"/>
    <s v="Festival of Flight"/>
    <n v="46.92"/>
    <e v="#N/A"/>
    <s v="In Store Sales"/>
    <s v="Carlota"/>
    <n v="46.92"/>
  </r>
  <r>
    <d v="2020-06-14T00:00:00"/>
    <s v="Jun"/>
    <x v="12"/>
    <s v="Festival of Flight"/>
    <n v="19.93"/>
    <e v="#N/A"/>
    <s v="Web Site Sales"/>
    <s v="Sunshine"/>
    <n v="19.93"/>
  </r>
  <r>
    <d v="2020-06-30T00:00:00"/>
    <s v="Jun"/>
    <x v="1"/>
    <s v="None"/>
    <e v="#N/A"/>
    <e v="#N/A"/>
    <s v="Web Site Sales"/>
    <s v="V-Rang"/>
    <n v="57.54"/>
  </r>
  <r>
    <d v="2020-09-02T00:00:00"/>
    <s v="Sep"/>
    <x v="7"/>
    <s v="None"/>
    <e v="#N/A"/>
    <e v="#N/A"/>
    <s v="Web Site Sales"/>
    <s v="Sunshine"/>
    <n v="160.07"/>
  </r>
  <r>
    <d v="2020-09-04T00:00:00"/>
    <s v="Sep"/>
    <x v="7"/>
    <s v="None"/>
    <e v="#N/A"/>
    <e v="#N/A"/>
    <s v="E-mail Coupon"/>
    <s v="Quad"/>
    <n v="132.12"/>
  </r>
  <r>
    <d v="2020-06-29T00:00:00"/>
    <s v="Jun"/>
    <x v="1"/>
    <s v="None"/>
    <e v="#N/A"/>
    <e v="#N/A"/>
    <s v="In Store Sales"/>
    <s v="Sunshine"/>
    <n v="341.17"/>
  </r>
  <r>
    <d v="2020-05-04T00:00:00"/>
    <s v="May"/>
    <x v="6"/>
    <s v="None"/>
    <e v="#N/A"/>
    <e v="#N/A"/>
    <s v="Web Site Sales"/>
    <s v="Sunbell"/>
    <n v="23.93"/>
  </r>
  <r>
    <d v="2020-06-10T00:00:00"/>
    <s v="Jun"/>
    <x v="5"/>
    <s v="Festival of Flight"/>
    <n v="50.36"/>
    <e v="#N/A"/>
    <s v="E-mail Coupon"/>
    <s v="Crested Beaut"/>
    <n v="50.36"/>
  </r>
  <r>
    <d v="2020-08-18T00:00:00"/>
    <s v="Aug"/>
    <x v="20"/>
    <s v="Fall Kite Event"/>
    <e v="#N/A"/>
    <n v="102.49"/>
    <s v="In Store Sales"/>
    <s v="Quad"/>
    <n v="102.49"/>
  </r>
  <r>
    <d v="2020-06-16T00:00:00"/>
    <s v="Jun"/>
    <x v="12"/>
    <s v="Festival of Flight"/>
    <n v="66.41"/>
    <e v="#N/A"/>
    <s v="Web Site Sales"/>
    <s v="Quad"/>
    <n v="66.41"/>
  </r>
  <r>
    <d v="2020-08-17T00:00:00"/>
    <s v="Aug"/>
    <x v="20"/>
    <s v="Fall Kite Event"/>
    <e v="#N/A"/>
    <n v="28.58"/>
    <s v="In Store Sales"/>
    <s v="Majectic Beaut"/>
    <n v="28.58"/>
  </r>
  <r>
    <d v="2020-08-30T00:00:00"/>
    <s v="Aug"/>
    <x v="7"/>
    <s v="None"/>
    <e v="#N/A"/>
    <e v="#N/A"/>
    <s v="Web Site Sales"/>
    <s v="Sunset"/>
    <n v="24.26"/>
  </r>
  <r>
    <d v="2020-08-03T00:00:00"/>
    <s v="Aug"/>
    <x v="19"/>
    <s v="Fall Kite Event"/>
    <e v="#N/A"/>
    <n v="69.52"/>
    <s v="In Store Sales"/>
    <s v="Crested Beaut"/>
    <n v="69.52"/>
  </r>
  <r>
    <d v="2020-08-14T00:00:00"/>
    <s v="Aug"/>
    <x v="21"/>
    <s v="Fall Kite Event"/>
    <e v="#N/A"/>
    <n v="69.86"/>
    <s v="Web Site Sales"/>
    <s v="Sunbell"/>
    <n v="69.86"/>
  </r>
  <r>
    <d v="2020-06-07T00:00:00"/>
    <s v="Jun"/>
    <x v="5"/>
    <s v="Festival of Flight"/>
    <n v="28.4"/>
    <e v="#N/A"/>
    <s v="In Store Sales"/>
    <s v="FlatTop"/>
    <n v="28.4"/>
  </r>
  <r>
    <d v="2020-08-20T00:00:00"/>
    <s v="Aug"/>
    <x v="20"/>
    <s v="Fall Kite Event"/>
    <e v="#N/A"/>
    <n v="19.690000000000001"/>
    <s v="In Store Sales"/>
    <s v="Aspen"/>
    <n v="19.690000000000001"/>
  </r>
  <r>
    <d v="2020-06-17T00:00:00"/>
    <s v="Jun"/>
    <x v="12"/>
    <s v="Festival of Flight"/>
    <n v="38.35"/>
    <e v="#N/A"/>
    <s v="Web Site Sales"/>
    <s v="V-Rang"/>
    <n v="38.35"/>
  </r>
  <r>
    <d v="2020-08-04T00:00:00"/>
    <s v="Aug"/>
    <x v="19"/>
    <s v="Fall Kite Event"/>
    <e v="#N/A"/>
    <n v="42.8"/>
    <s v="In Store Sales"/>
    <s v="Aspen"/>
    <n v="42.8"/>
  </r>
  <r>
    <d v="2020-06-24T00:00:00"/>
    <s v="Jun"/>
    <x v="14"/>
    <s v="Festival of Flight"/>
    <n v="48.82"/>
    <e v="#N/A"/>
    <s v="Web Site Sales"/>
    <s v="Sunbell"/>
    <n v="48.82"/>
  </r>
  <r>
    <d v="2020-06-14T00:00:00"/>
    <s v="Jun"/>
    <x v="12"/>
    <s v="Festival of Flight"/>
    <n v="57.91"/>
    <e v="#N/A"/>
    <s v="In Store Sales"/>
    <s v="Aspen"/>
    <n v="57.91"/>
  </r>
  <r>
    <d v="2020-08-05T00:00:00"/>
    <s v="Aug"/>
    <x v="19"/>
    <s v="Fall Kite Event"/>
    <e v="#N/A"/>
    <n v="60.43"/>
    <s v="In Store Sales"/>
    <s v="Aspen"/>
    <n v="60.43"/>
  </r>
  <r>
    <d v="2020-06-11T00:00:00"/>
    <s v="Jun"/>
    <x v="5"/>
    <s v="Festival of Flight"/>
    <n v="70"/>
    <e v="#N/A"/>
    <s v="Web Site Sales"/>
    <s v="Carlota"/>
    <n v="70"/>
  </r>
  <r>
    <d v="2020-07-27T00:00:00"/>
    <s v="Jul"/>
    <x v="9"/>
    <s v="None"/>
    <e v="#N/A"/>
    <e v="#N/A"/>
    <s v="Web Site Sales"/>
    <s v="Sunbell"/>
    <n v="72.58"/>
  </r>
  <r>
    <d v="2020-06-25T00:00:00"/>
    <s v="Jun"/>
    <x v="14"/>
    <s v="Festival of Flight"/>
    <n v="68.63"/>
    <e v="#N/A"/>
    <s v="In Store Sales"/>
    <s v="Quad"/>
    <n v="68.63"/>
  </r>
  <r>
    <d v="2020-06-22T00:00:00"/>
    <s v="Jun"/>
    <x v="14"/>
    <s v="Festival of Flight"/>
    <n v="23.17"/>
    <e v="#N/A"/>
    <s v="In Store Sales"/>
    <s v="Bellen"/>
    <n v="23.17"/>
  </r>
  <r>
    <d v="2020-06-28T00:00:00"/>
    <s v="Jun"/>
    <x v="1"/>
    <s v="None"/>
    <e v="#N/A"/>
    <e v="#N/A"/>
    <s v="Web Site Sales"/>
    <s v="V-Rang"/>
    <n v="57.22"/>
  </r>
  <r>
    <d v="2020-06-05T00:00:00"/>
    <s v="Jun"/>
    <x v="2"/>
    <s v="Festival of Flight"/>
    <n v="96.2"/>
    <e v="#N/A"/>
    <s v="Web Site Sales"/>
    <s v="Sunbell"/>
    <n v="96.2"/>
  </r>
  <r>
    <d v="2020-08-08T00:00:00"/>
    <s v="Aug"/>
    <x v="19"/>
    <s v="Fall Kite Event"/>
    <e v="#N/A"/>
    <n v="69.31"/>
    <s v="In Store Sales"/>
    <s v="Carlota"/>
    <n v="69.31"/>
  </r>
  <r>
    <d v="2020-06-22T00:00:00"/>
    <s v="Jun"/>
    <x v="14"/>
    <s v="Festival of Flight"/>
    <n v="60.43"/>
    <e v="#N/A"/>
    <s v="In Store Sales"/>
    <s v="Sunshine"/>
    <n v="60.43"/>
  </r>
  <r>
    <d v="2020-06-19T00:00:00"/>
    <s v="Jun"/>
    <x v="12"/>
    <s v="Festival of Flight"/>
    <n v="160"/>
    <e v="#N/A"/>
    <s v="In Store Sales"/>
    <s v="Doublers"/>
    <n v="160"/>
  </r>
  <r>
    <d v="2020-08-23T00:00:00"/>
    <s v="Aug"/>
    <x v="22"/>
    <s v="Fall Kite Event"/>
    <e v="#N/A"/>
    <n v="68.37"/>
    <s v="In Store Sales"/>
    <s v="Quad"/>
    <n v="68.37"/>
  </r>
  <r>
    <d v="2020-06-13T00:00:00"/>
    <s v="Jun"/>
    <x v="5"/>
    <s v="Festival of Flight"/>
    <n v="28.39"/>
    <e v="#N/A"/>
    <s v="In Store Sales"/>
    <s v="FlatTop"/>
    <n v="28.39"/>
  </r>
  <r>
    <d v="2020-06-13T00:00:00"/>
    <s v="Jun"/>
    <x v="5"/>
    <s v="Festival of Flight"/>
    <n v="80.81"/>
    <e v="#N/A"/>
    <s v="E-mail Coupon"/>
    <s v="FlatTop"/>
    <n v="80.81"/>
  </r>
  <r>
    <d v="2020-07-20T00:00:00"/>
    <s v="Jul"/>
    <x v="15"/>
    <s v="None"/>
    <e v="#N/A"/>
    <e v="#N/A"/>
    <s v="In Store Sales"/>
    <s v="Sunshine"/>
    <n v="60.74"/>
  </r>
  <r>
    <d v="2020-06-02T00:00:00"/>
    <s v="Jun"/>
    <x v="2"/>
    <s v="Festival of Flight"/>
    <n v="40.72"/>
    <e v="#N/A"/>
    <s v="In Store Sales"/>
    <s v="Sunshine"/>
    <n v="40.72"/>
  </r>
  <r>
    <d v="2020-06-10T00:00:00"/>
    <s v="Jun"/>
    <x v="5"/>
    <s v="Festival of Flight"/>
    <n v="23.63"/>
    <e v="#N/A"/>
    <s v="Web Site Sales"/>
    <s v="Carlota"/>
    <n v="23.63"/>
  </r>
  <r>
    <d v="2020-06-30T00:00:00"/>
    <s v="Jun"/>
    <x v="1"/>
    <s v="None"/>
    <e v="#N/A"/>
    <e v="#N/A"/>
    <s v="Web Site Sales"/>
    <s v="Quad"/>
    <n v="132.34"/>
  </r>
  <r>
    <d v="2020-06-25T00:00:00"/>
    <s v="Jun"/>
    <x v="14"/>
    <s v="Festival of Flight"/>
    <n v="160.32"/>
    <e v="#N/A"/>
    <s v="Web Site Sales"/>
    <s v="Doublers"/>
    <n v="160.32"/>
  </r>
  <r>
    <d v="2020-06-21T00:00:00"/>
    <s v="Jun"/>
    <x v="14"/>
    <s v="Festival of Flight"/>
    <n v="96.94"/>
    <e v="#N/A"/>
    <s v="In Store Sales"/>
    <s v="Quad"/>
    <n v="96.94"/>
  </r>
  <r>
    <d v="2020-06-16T00:00:00"/>
    <s v="Jun"/>
    <x v="12"/>
    <s v="Festival of Flight"/>
    <n v="69.14"/>
    <e v="#N/A"/>
    <s v="E-mail Coupon"/>
    <s v="Crested Beaut"/>
    <n v="69.14"/>
  </r>
  <r>
    <d v="2020-08-27T00:00:00"/>
    <s v="Aug"/>
    <x v="22"/>
    <s v="Fall Kite Event"/>
    <e v="#N/A"/>
    <n v="46.76"/>
    <s v="In Store Sales"/>
    <s v="Carlota"/>
    <n v="46.76"/>
  </r>
  <r>
    <d v="2020-08-16T00:00:00"/>
    <s v="Aug"/>
    <x v="20"/>
    <s v="Fall Kite Event"/>
    <e v="#N/A"/>
    <n v="68.98"/>
    <s v="Web Site Sales"/>
    <s v="Quad"/>
    <n v="68.98"/>
  </r>
  <r>
    <d v="2020-06-02T00:00:00"/>
    <s v="Jun"/>
    <x v="2"/>
    <s v="Festival of Flight"/>
    <n v="100.9"/>
    <e v="#N/A"/>
    <s v="Web Site Sales"/>
    <s v="Sunbell"/>
    <n v="100.9"/>
  </r>
  <r>
    <d v="2020-08-29T00:00:00"/>
    <s v="Aug"/>
    <x v="22"/>
    <s v="Fall Kite Event"/>
    <e v="#N/A"/>
    <n v="46.46"/>
    <s v="In Store Sales"/>
    <s v="Bellen"/>
    <n v="46.46"/>
  </r>
  <r>
    <d v="2020-08-05T00:00:00"/>
    <s v="Aug"/>
    <x v="19"/>
    <s v="Fall Kite Event"/>
    <e v="#N/A"/>
    <n v="69.53"/>
    <s v="In Store Sales"/>
    <s v="Bellen"/>
    <n v="69.53"/>
  </r>
  <r>
    <d v="2020-08-01T00:00:00"/>
    <s v="Aug"/>
    <x v="9"/>
    <s v="None"/>
    <e v="#N/A"/>
    <e v="#N/A"/>
    <s v="Web Site Sales"/>
    <s v="Quad"/>
    <n v="533.53"/>
  </r>
  <r>
    <d v="2020-06-18T00:00:00"/>
    <s v="Jun"/>
    <x v="12"/>
    <s v="Festival of Flight"/>
    <n v="46.41"/>
    <e v="#N/A"/>
    <s v="Web Site Sales"/>
    <s v="Bellen"/>
    <n v="46.41"/>
  </r>
  <r>
    <d v="2020-08-13T00:00:00"/>
    <s v="Aug"/>
    <x v="21"/>
    <s v="Fall Kite Event"/>
    <e v="#N/A"/>
    <n v="46.26"/>
    <s v="Web Site Sales"/>
    <s v="Bellen"/>
    <n v="46.26"/>
  </r>
  <r>
    <d v="2020-05-25T00:00:00"/>
    <s v="May"/>
    <x v="10"/>
    <s v="None"/>
    <e v="#N/A"/>
    <e v="#N/A"/>
    <s v="Web Site Sales"/>
    <s v="Crested Beaut"/>
    <n v="120.58"/>
  </r>
  <r>
    <d v="2020-06-04T00:00:00"/>
    <s v="Jun"/>
    <x v="2"/>
    <s v="Festival of Flight"/>
    <n v="46.63"/>
    <e v="#N/A"/>
    <s v="E-mail Coupon"/>
    <s v="Carlota"/>
    <n v="46.63"/>
  </r>
  <r>
    <d v="2020-06-23T00:00:00"/>
    <s v="Jun"/>
    <x v="14"/>
    <s v="Festival of Flight"/>
    <n v="160.41"/>
    <e v="#N/A"/>
    <s v="E-mail Coupon"/>
    <s v="Doublers"/>
    <n v="160.41"/>
  </r>
  <r>
    <d v="2020-08-18T00:00:00"/>
    <s v="Aug"/>
    <x v="20"/>
    <s v="Fall Kite Event"/>
    <e v="#N/A"/>
    <n v="128.77000000000001"/>
    <s v="E-mail Coupon"/>
    <s v="Quad"/>
    <n v="128.77000000000001"/>
  </r>
  <r>
    <d v="2020-09-16T00:00:00"/>
    <s v="Sep"/>
    <x v="0"/>
    <s v="None"/>
    <e v="#N/A"/>
    <e v="#N/A"/>
    <s v="Web Site Sales"/>
    <s v="Quad"/>
    <n v="33.89"/>
  </r>
  <r>
    <d v="2020-05-03T00:00:00"/>
    <s v="May"/>
    <x v="6"/>
    <s v="None"/>
    <e v="#N/A"/>
    <e v="#N/A"/>
    <s v="Web Site Sales"/>
    <s v="Sunshine"/>
    <n v="20.48"/>
  </r>
  <r>
    <d v="2020-08-20T00:00:00"/>
    <s v="Aug"/>
    <x v="20"/>
    <s v="Fall Kite Event"/>
    <e v="#N/A"/>
    <n v="68.599999999999994"/>
    <s v="In Store Sales"/>
    <s v="Quad"/>
    <n v="68.599999999999994"/>
  </r>
  <r>
    <d v="2020-07-21T00:00:00"/>
    <s v="Jul"/>
    <x v="15"/>
    <s v="None"/>
    <e v="#N/A"/>
    <e v="#N/A"/>
    <s v="In Store Sales"/>
    <s v="Sunbell"/>
    <n v="168.36"/>
  </r>
  <r>
    <d v="2020-05-21T00:00:00"/>
    <s v="May"/>
    <x v="4"/>
    <s v="None"/>
    <e v="#N/A"/>
    <e v="#N/A"/>
    <s v="In Store Sales"/>
    <s v="Quad"/>
    <n v="99.75"/>
  </r>
  <r>
    <d v="2020-07-25T00:00:00"/>
    <s v="Jul"/>
    <x v="15"/>
    <s v="None"/>
    <e v="#N/A"/>
    <e v="#N/A"/>
    <s v="Web Site Sales"/>
    <s v="Sunbell"/>
    <n v="24.32"/>
  </r>
  <r>
    <d v="2020-08-12T00:00:00"/>
    <s v="Aug"/>
    <x v="21"/>
    <s v="Fall Kite Event"/>
    <e v="#N/A"/>
    <n v="90.31"/>
    <s v="E-mail Coupon"/>
    <s v="Majectic Beaut"/>
    <n v="90.31"/>
  </r>
  <r>
    <d v="2020-07-21T00:00:00"/>
    <s v="Jul"/>
    <x v="15"/>
    <s v="None"/>
    <e v="#N/A"/>
    <e v="#N/A"/>
    <s v="Web Site Sales"/>
    <s v="Sunbell"/>
    <n v="23.7"/>
  </r>
  <r>
    <d v="2020-09-22T00:00:00"/>
    <s v="Sep"/>
    <x v="16"/>
    <s v="None"/>
    <e v="#N/A"/>
    <e v="#N/A"/>
    <s v="Web Site Sales"/>
    <s v="Quad"/>
    <n v="66.59"/>
  </r>
  <r>
    <d v="2020-08-22T00:00:00"/>
    <s v="Aug"/>
    <x v="20"/>
    <s v="Fall Kite Event"/>
    <e v="#N/A"/>
    <n v="25.01"/>
    <s v="Web Site Sales"/>
    <s v="Sunbell"/>
    <n v="25.01"/>
  </r>
  <r>
    <d v="2020-09-14T00:00:00"/>
    <s v="Sep"/>
    <x v="0"/>
    <s v="None"/>
    <e v="#N/A"/>
    <e v="#N/A"/>
    <s v="Web Site Sales"/>
    <s v="Quad"/>
    <n v="33.479999999999997"/>
  </r>
  <r>
    <d v="2020-05-11T00:00:00"/>
    <s v="May"/>
    <x v="3"/>
    <s v="None"/>
    <e v="#N/A"/>
    <e v="#N/A"/>
    <s v="Web Site Sales"/>
    <s v="Crested Beaut"/>
    <n v="48.88"/>
  </r>
  <r>
    <d v="2020-08-17T00:00:00"/>
    <s v="Aug"/>
    <x v="20"/>
    <s v="Fall Kite Event"/>
    <e v="#N/A"/>
    <n v="66.66"/>
    <s v="In Store Sales"/>
    <s v="Quad"/>
    <n v="66.66"/>
  </r>
  <r>
    <d v="2020-06-15T00:00:00"/>
    <s v="Jun"/>
    <x v="12"/>
    <s v="Festival of Flight"/>
    <n v="38.659999999999997"/>
    <e v="#N/A"/>
    <s v="Web Site Sales"/>
    <s v="V-Rang"/>
    <n v="38.659999999999997"/>
  </r>
  <r>
    <d v="2020-09-17T00:00:00"/>
    <s v="Sep"/>
    <x v="0"/>
    <s v="None"/>
    <e v="#N/A"/>
    <e v="#N/A"/>
    <s v="Web Site Sales"/>
    <s v="Bellen"/>
    <n v="46.28"/>
  </r>
  <r>
    <d v="2020-05-01T00:00:00"/>
    <s v="May"/>
    <x v="18"/>
    <s v="None"/>
    <e v="#N/A"/>
    <e v="#N/A"/>
    <s v="E-mail Coupon"/>
    <s v="Doublers"/>
    <n v="78.44"/>
  </r>
  <r>
    <d v="2020-06-25T00:00:00"/>
    <s v="Jun"/>
    <x v="14"/>
    <s v="Festival of Flight"/>
    <n v="80.989999999999995"/>
    <e v="#N/A"/>
    <s v="Web Site Sales"/>
    <s v="FlatTop"/>
    <n v="80.989999999999995"/>
  </r>
  <r>
    <d v="2020-06-13T00:00:00"/>
    <s v="Jun"/>
    <x v="5"/>
    <s v="Festival of Flight"/>
    <n v="68.400000000000006"/>
    <e v="#N/A"/>
    <s v="Web Site Sales"/>
    <s v="Quad"/>
    <n v="68.400000000000006"/>
  </r>
  <r>
    <d v="2020-09-15T00:00:00"/>
    <s v="Sep"/>
    <x v="0"/>
    <s v="None"/>
    <e v="#N/A"/>
    <e v="#N/A"/>
    <s v="Web Site Sales"/>
    <s v="Carlota"/>
    <n v="92.84"/>
  </r>
  <r>
    <d v="2020-08-08T00:00:00"/>
    <s v="Aug"/>
    <x v="19"/>
    <s v="Fall Kite Event"/>
    <e v="#N/A"/>
    <n v="136.28"/>
    <s v="Web Site Sales"/>
    <s v="Quad"/>
    <n v="136.28"/>
  </r>
  <r>
    <d v="2020-06-13T00:00:00"/>
    <s v="Jun"/>
    <x v="5"/>
    <s v="Festival of Flight"/>
    <n v="66.400000000000006"/>
    <e v="#N/A"/>
    <s v="Web Site Sales"/>
    <s v="Quad"/>
    <n v="66.400000000000006"/>
  </r>
  <r>
    <d v="2020-08-25T00:00:00"/>
    <s v="Aug"/>
    <x v="22"/>
    <s v="Fall Kite Event"/>
    <e v="#N/A"/>
    <n v="19.010000000000002"/>
    <s v="In Store Sales"/>
    <s v="Sunshine"/>
    <n v="19.010000000000002"/>
  </r>
  <r>
    <d v="2020-07-01T00:00:00"/>
    <s v="Jul"/>
    <x v="1"/>
    <s v="None"/>
    <e v="#N/A"/>
    <e v="#N/A"/>
    <s v="Web Site Sales"/>
    <s v="Crested Beaut"/>
    <n v="72.959999999999994"/>
  </r>
  <r>
    <d v="2020-07-26T00:00:00"/>
    <s v="Jul"/>
    <x v="9"/>
    <s v="None"/>
    <e v="#N/A"/>
    <e v="#N/A"/>
    <s v="In Store Sales"/>
    <s v="Bellen"/>
    <n v="46.81"/>
  </r>
  <r>
    <d v="2020-06-06T00:00:00"/>
    <s v="Jun"/>
    <x v="2"/>
    <s v="Festival of Flight"/>
    <n v="40.93"/>
    <e v="#N/A"/>
    <s v="In Store Sales"/>
    <s v="Aspen"/>
    <n v="40.93"/>
  </r>
  <r>
    <d v="2020-08-17T00:00:00"/>
    <s v="Aug"/>
    <x v="20"/>
    <s v="Fall Kite Event"/>
    <e v="#N/A"/>
    <n v="72.83"/>
    <s v="Web Site Sales"/>
    <s v="Sunbell"/>
    <n v="72.83"/>
  </r>
  <r>
    <d v="2020-06-21T00:00:00"/>
    <s v="Jun"/>
    <x v="14"/>
    <s v="Festival of Flight"/>
    <n v="24.73"/>
    <e v="#N/A"/>
    <s v="In Store Sales"/>
    <s v="Sunset"/>
    <n v="24.73"/>
  </r>
  <r>
    <d v="2020-06-21T00:00:00"/>
    <s v="Jun"/>
    <x v="14"/>
    <s v="Festival of Flight"/>
    <n v="112.69"/>
    <e v="#N/A"/>
    <s v="Web Site Sales"/>
    <s v="Majectic Beaut"/>
    <n v="112.69"/>
  </r>
  <r>
    <d v="2020-08-22T00:00:00"/>
    <s v="Aug"/>
    <x v="20"/>
    <s v="Fall Kite Event"/>
    <e v="#N/A"/>
    <n v="68.27"/>
    <s v="In Store Sales"/>
    <s v="Quad"/>
    <n v="68.27"/>
  </r>
  <r>
    <d v="2020-08-07T00:00:00"/>
    <s v="Aug"/>
    <x v="19"/>
    <s v="Fall Kite Event"/>
    <e v="#N/A"/>
    <n v="44.6"/>
    <s v="E-mail Coupon"/>
    <s v="Bellen"/>
    <n v="44.6"/>
  </r>
  <r>
    <d v="2020-08-04T00:00:00"/>
    <s v="Aug"/>
    <x v="19"/>
    <s v="Fall Kite Event"/>
    <e v="#N/A"/>
    <n v="72.05"/>
    <s v="E-mail Coupon"/>
    <s v="Crested Beaut"/>
    <n v="72.05"/>
  </r>
  <r>
    <d v="2020-06-18T00:00:00"/>
    <s v="Jun"/>
    <x v="12"/>
    <s v="Festival of Flight"/>
    <n v="66.400000000000006"/>
    <e v="#N/A"/>
    <s v="In Store Sales"/>
    <s v="Quad"/>
    <n v="66.400000000000006"/>
  </r>
  <r>
    <d v="2020-08-07T00:00:00"/>
    <s v="Aug"/>
    <x v="19"/>
    <s v="Fall Kite Event"/>
    <e v="#N/A"/>
    <n v="53.25"/>
    <s v="In Store Sales"/>
    <s v="FlatTop"/>
    <n v="53.25"/>
  </r>
  <r>
    <d v="2020-08-31T00:00:00"/>
    <s v="Aug"/>
    <x v="7"/>
    <s v="None"/>
    <e v="#N/A"/>
    <e v="#N/A"/>
    <s v="Web Site Sales"/>
    <s v="Carlota"/>
    <n v="46.41"/>
  </r>
  <r>
    <d v="2020-05-30T00:00:00"/>
    <s v="May"/>
    <x v="10"/>
    <s v="None"/>
    <e v="#N/A"/>
    <e v="#N/A"/>
    <s v="E-mail Coupon"/>
    <s v="Majectic Beaut"/>
    <n v="58.09"/>
  </r>
  <r>
    <d v="2020-06-20T00:00:00"/>
    <s v="Jun"/>
    <x v="12"/>
    <s v="Festival of Flight"/>
    <n v="75.83"/>
    <e v="#N/A"/>
    <s v="E-mail Coupon"/>
    <s v="Crested Beaut"/>
    <n v="75.83"/>
  </r>
  <r>
    <d v="2020-06-01T00:00:00"/>
    <s v="Jun"/>
    <x v="2"/>
    <s v="Festival of Flight"/>
    <n v="46.56"/>
    <e v="#N/A"/>
    <s v="E-mail Coupon"/>
    <s v="Bellen"/>
    <n v="46.56"/>
  </r>
  <r>
    <d v="2020-08-25T00:00:00"/>
    <s v="Aug"/>
    <x v="22"/>
    <s v="Fall Kite Event"/>
    <e v="#N/A"/>
    <n v="116.59"/>
    <s v="Web Site Sales"/>
    <s v="Majectic Beaut"/>
    <n v="116.59"/>
  </r>
  <r>
    <d v="2020-08-28T00:00:00"/>
    <s v="Aug"/>
    <x v="22"/>
    <s v="Fall Kite Event"/>
    <e v="#N/A"/>
    <n v="28.4"/>
    <s v="In Store Sales"/>
    <s v="FlatTop"/>
    <n v="28.4"/>
  </r>
  <r>
    <d v="2020-08-29T00:00:00"/>
    <s v="Aug"/>
    <x v="22"/>
    <s v="Fall Kite Event"/>
    <e v="#N/A"/>
    <n v="523.75"/>
    <s v="In Store Sales"/>
    <s v="Carlota"/>
    <n v="523.75"/>
  </r>
  <r>
    <d v="2020-06-17T00:00:00"/>
    <s v="Jun"/>
    <x v="12"/>
    <s v="Festival of Flight"/>
    <n v="84.91"/>
    <e v="#N/A"/>
    <s v="Web Site Sales"/>
    <s v="Majectic Beaut"/>
    <n v="84.91"/>
  </r>
  <r>
    <d v="2020-06-11T00:00:00"/>
    <s v="Jun"/>
    <x v="5"/>
    <s v="Festival of Flight"/>
    <n v="46.03"/>
    <e v="#N/A"/>
    <s v="Web Site Sales"/>
    <s v="Carlota"/>
    <n v="46.03"/>
  </r>
  <r>
    <d v="2020-08-13T00:00:00"/>
    <s v="Aug"/>
    <x v="21"/>
    <s v="Fall Kite Event"/>
    <e v="#N/A"/>
    <n v="404.81"/>
    <s v="In Store Sales"/>
    <s v="Crested Beaut"/>
    <n v="404.81"/>
  </r>
  <r>
    <d v="2020-06-11T00:00:00"/>
    <s v="Jun"/>
    <x v="5"/>
    <s v="Festival of Flight"/>
    <n v="48.73"/>
    <e v="#N/A"/>
    <s v="E-mail Coupon"/>
    <s v="Sunbell"/>
    <n v="48.73"/>
  </r>
  <r>
    <d v="2020-07-13T00:00:00"/>
    <s v="Jul"/>
    <x v="11"/>
    <s v="None"/>
    <e v="#N/A"/>
    <e v="#N/A"/>
    <s v="E-mail Coupon"/>
    <s v="Sunbell"/>
    <n v="25.89"/>
  </r>
  <r>
    <d v="2020-08-09T00:00:00"/>
    <s v="Aug"/>
    <x v="21"/>
    <s v="Fall Kite Event"/>
    <e v="#N/A"/>
    <n v="23.14"/>
    <s v="Web Site Sales"/>
    <s v="Bellen"/>
    <n v="23.14"/>
  </r>
  <r>
    <d v="2020-06-24T00:00:00"/>
    <s v="Jun"/>
    <x v="14"/>
    <s v="Festival of Flight"/>
    <n v="66.36"/>
    <e v="#N/A"/>
    <s v="In Store Sales"/>
    <s v="Carlota"/>
    <n v="66.36"/>
  </r>
  <r>
    <d v="2020-08-25T00:00:00"/>
    <s v="Aug"/>
    <x v="22"/>
    <s v="Fall Kite Event"/>
    <e v="#N/A"/>
    <n v="36.28"/>
    <s v="Web Site Sales"/>
    <s v="V-Rang"/>
    <n v="36.28"/>
  </r>
  <r>
    <d v="2020-06-01T00:00:00"/>
    <s v="Jun"/>
    <x v="2"/>
    <s v="Festival of Flight"/>
    <n v="118.63"/>
    <e v="#N/A"/>
    <s v="Web Site Sales"/>
    <s v="Sunset"/>
    <n v="118.63"/>
  </r>
  <r>
    <d v="2020-08-17T00:00:00"/>
    <s v="Aug"/>
    <x v="20"/>
    <s v="Fall Kite Event"/>
    <e v="#N/A"/>
    <n v="87.53"/>
    <s v="In Store Sales"/>
    <s v="Majectic Beaut"/>
    <n v="87.53"/>
  </r>
  <r>
    <d v="2020-06-08T00:00:00"/>
    <s v="Jun"/>
    <x v="5"/>
    <s v="Festival of Flight"/>
    <n v="40.99"/>
    <e v="#N/A"/>
    <s v="Web Site Sales"/>
    <s v="Aspen"/>
    <n v="40.99"/>
  </r>
  <r>
    <d v="2020-09-27T00:00:00"/>
    <s v="Sep"/>
    <x v="17"/>
    <s v="None"/>
    <e v="#N/A"/>
    <e v="#N/A"/>
    <s v="In Store Sales"/>
    <s v="Quad"/>
    <n v="99.79"/>
  </r>
  <r>
    <d v="2020-08-08T00:00:00"/>
    <s v="Aug"/>
    <x v="19"/>
    <s v="Fall Kite Event"/>
    <e v="#N/A"/>
    <n v="50.16"/>
    <s v="In Store Sales"/>
    <s v="Crested Beaut"/>
    <n v="50.16"/>
  </r>
  <r>
    <d v="2020-08-18T00:00:00"/>
    <s v="Aug"/>
    <x v="20"/>
    <s v="Fall Kite Event"/>
    <e v="#N/A"/>
    <n v="57.47"/>
    <s v="Web Site Sales"/>
    <s v="Aspen"/>
    <n v="57.47"/>
  </r>
  <r>
    <d v="2020-08-16T00:00:00"/>
    <s v="Aug"/>
    <x v="20"/>
    <s v="Fall Kite Event"/>
    <e v="#N/A"/>
    <n v="24.48"/>
    <s v="In Store Sales"/>
    <s v="Sunbell"/>
    <n v="24.48"/>
  </r>
  <r>
    <d v="2020-08-04T00:00:00"/>
    <s v="Aug"/>
    <x v="19"/>
    <s v="Fall Kite Event"/>
    <e v="#N/A"/>
    <n v="58.42"/>
    <s v="Web Site Sales"/>
    <s v="Majectic Beaut"/>
    <n v="58.42"/>
  </r>
  <r>
    <d v="2020-08-16T00:00:00"/>
    <s v="Aug"/>
    <x v="20"/>
    <s v="Fall Kite Event"/>
    <e v="#N/A"/>
    <n v="24.93"/>
    <s v="E-mail Coupon"/>
    <s v="Sunbell"/>
    <n v="24.93"/>
  </r>
  <r>
    <d v="2020-08-25T00:00:00"/>
    <s v="Aug"/>
    <x v="22"/>
    <s v="Fall Kite Event"/>
    <e v="#N/A"/>
    <n v="23.15"/>
    <s v="E-mail Coupon"/>
    <s v="Sunbell"/>
    <n v="23.15"/>
  </r>
  <r>
    <d v="2020-08-18T00:00:00"/>
    <s v="Aug"/>
    <x v="20"/>
    <s v="Fall Kite Event"/>
    <e v="#N/A"/>
    <n v="234.43"/>
    <s v="In Store Sales"/>
    <s v="Doublers"/>
    <n v="234.43"/>
  </r>
  <r>
    <d v="2020-06-29T00:00:00"/>
    <s v="Jun"/>
    <x v="1"/>
    <s v="None"/>
    <e v="#N/A"/>
    <e v="#N/A"/>
    <s v="Web Site Sales"/>
    <s v="Sunset"/>
    <n v="94.96"/>
  </r>
  <r>
    <d v="2020-08-05T00:00:00"/>
    <s v="Aug"/>
    <x v="19"/>
    <s v="Fall Kite Event"/>
    <e v="#N/A"/>
    <n v="69.39"/>
    <s v="In Store Sales"/>
    <s v="Crested Beaut"/>
    <n v="69.39"/>
  </r>
  <r>
    <d v="2020-07-16T00:00:00"/>
    <s v="Jul"/>
    <x v="11"/>
    <s v="None"/>
    <e v="#N/A"/>
    <e v="#N/A"/>
    <s v="In Store Sales"/>
    <s v="Quad"/>
    <n v="102.68"/>
  </r>
  <r>
    <d v="2020-06-24T00:00:00"/>
    <s v="Jun"/>
    <x v="14"/>
    <s v="Festival of Flight"/>
    <n v="23.13"/>
    <e v="#N/A"/>
    <s v="Web Site Sales"/>
    <s v="Sunset"/>
    <n v="23.13"/>
  </r>
  <r>
    <d v="2020-06-14T00:00:00"/>
    <s v="Jun"/>
    <x v="12"/>
    <s v="Festival of Flight"/>
    <n v="40.200000000000003"/>
    <e v="#N/A"/>
    <s v="In Store Sales"/>
    <s v="Sunshine"/>
    <n v="40.200000000000003"/>
  </r>
  <r>
    <d v="2020-06-25T00:00:00"/>
    <s v="Jun"/>
    <x v="14"/>
    <s v="Festival of Flight"/>
    <n v="68.86"/>
    <e v="#N/A"/>
    <s v="Web Site Sales"/>
    <s v="Quad"/>
    <n v="68.86"/>
  </r>
  <r>
    <d v="2020-06-23T00:00:00"/>
    <s v="Jun"/>
    <x v="14"/>
    <s v="Festival of Flight"/>
    <n v="72.83"/>
    <e v="#N/A"/>
    <s v="In Store Sales"/>
    <s v="Sunbell"/>
    <n v="72.83"/>
  </r>
  <r>
    <d v="2020-08-19T00:00:00"/>
    <s v="Aug"/>
    <x v="20"/>
    <s v="Fall Kite Event"/>
    <e v="#N/A"/>
    <n v="63.23"/>
    <s v="In Store Sales"/>
    <s v="Aspen"/>
    <n v="63.23"/>
  </r>
  <r>
    <d v="2020-07-16T00:00:00"/>
    <s v="Jul"/>
    <x v="11"/>
    <s v="None"/>
    <e v="#N/A"/>
    <e v="#N/A"/>
    <s v="In Store Sales"/>
    <s v="Sunshine"/>
    <n v="200.3"/>
  </r>
  <r>
    <d v="2020-06-15T00:00:00"/>
    <s v="Jun"/>
    <x v="12"/>
    <s v="Festival of Flight"/>
    <n v="46.68"/>
    <e v="#N/A"/>
    <s v="In Store Sales"/>
    <s v="Sunbell"/>
    <n v="46.68"/>
  </r>
  <r>
    <d v="2020-06-03T00:00:00"/>
    <s v="Jun"/>
    <x v="2"/>
    <s v="Festival of Flight"/>
    <n v="46.76"/>
    <e v="#N/A"/>
    <s v="In Store Sales"/>
    <s v="Sunbell"/>
    <n v="46.76"/>
  </r>
  <r>
    <d v="2020-08-20T00:00:00"/>
    <s v="Aug"/>
    <x v="20"/>
    <s v="Fall Kite Event"/>
    <e v="#N/A"/>
    <n v="69.900000000000006"/>
    <s v="In Store Sales"/>
    <s v="Carlota"/>
    <n v="69.900000000000006"/>
  </r>
  <r>
    <d v="2020-08-07T00:00:00"/>
    <s v="Aug"/>
    <x v="19"/>
    <s v="Fall Kite Event"/>
    <e v="#N/A"/>
    <n v="46.68"/>
    <s v="In Store Sales"/>
    <s v="Sunbell"/>
    <n v="46.68"/>
  </r>
  <r>
    <d v="2020-08-03T00:00:00"/>
    <s v="Aug"/>
    <x v="19"/>
    <s v="Fall Kite Event"/>
    <e v="#N/A"/>
    <n v="64.23"/>
    <s v="In Store Sales"/>
    <s v="Quad"/>
    <n v="64.23"/>
  </r>
  <r>
    <d v="2020-05-13T00:00:00"/>
    <s v="May"/>
    <x v="3"/>
    <s v="None"/>
    <e v="#N/A"/>
    <e v="#N/A"/>
    <s v="E-mail Coupon"/>
    <s v="Carlota"/>
    <n v="46.17"/>
  </r>
  <r>
    <d v="2020-08-25T00:00:00"/>
    <s v="Aug"/>
    <x v="22"/>
    <s v="Fall Kite Event"/>
    <e v="#N/A"/>
    <n v="27.69"/>
    <s v="E-mail Coupon"/>
    <s v="FlatTop"/>
    <n v="27.69"/>
  </r>
  <r>
    <d v="2020-08-09T00:00:00"/>
    <s v="Aug"/>
    <x v="21"/>
    <s v="Fall Kite Event"/>
    <e v="#N/A"/>
    <n v="55.55"/>
    <s v="E-mail Coupon"/>
    <s v="FlatTop"/>
    <n v="55.55"/>
  </r>
  <r>
    <d v="2020-09-09T00:00:00"/>
    <s v="Sep"/>
    <x v="8"/>
    <s v="None"/>
    <e v="#N/A"/>
    <e v="#N/A"/>
    <s v="E-mail Coupon"/>
    <s v="FlatTop"/>
    <n v="83.78"/>
  </r>
  <r>
    <d v="2020-08-21T00:00:00"/>
    <s v="Aug"/>
    <x v="20"/>
    <s v="Fall Kite Event"/>
    <e v="#N/A"/>
    <n v="398.41"/>
    <s v="In Store Sales"/>
    <s v="Sunshine"/>
    <n v="398.41"/>
  </r>
  <r>
    <d v="2020-07-08T00:00:00"/>
    <s v="Jul"/>
    <x v="13"/>
    <s v="None"/>
    <e v="#N/A"/>
    <e v="#N/A"/>
    <s v="Web Site Sales"/>
    <s v="Bellen"/>
    <n v="88.12"/>
  </r>
  <r>
    <d v="2020-06-13T00:00:00"/>
    <s v="Jun"/>
    <x v="5"/>
    <s v="Festival of Flight"/>
    <n v="46.64"/>
    <e v="#N/A"/>
    <s v="In Store Sales"/>
    <s v="Bellen"/>
    <n v="46.64"/>
  </r>
  <r>
    <d v="2020-07-18T00:00:00"/>
    <s v="Jul"/>
    <x v="11"/>
    <s v="None"/>
    <e v="#N/A"/>
    <e v="#N/A"/>
    <s v="In Store Sales"/>
    <s v="Aspen"/>
    <n v="60.57"/>
  </r>
  <r>
    <d v="2020-08-27T00:00:00"/>
    <s v="Aug"/>
    <x v="22"/>
    <s v="Fall Kite Event"/>
    <e v="#N/A"/>
    <n v="22.97"/>
    <s v="E-mail Coupon"/>
    <s v="Carlota"/>
    <n v="22.97"/>
  </r>
  <r>
    <d v="2020-06-11T00:00:00"/>
    <s v="Jun"/>
    <x v="5"/>
    <s v="Festival of Flight"/>
    <n v="133.43"/>
    <e v="#N/A"/>
    <s v="Web Site Sales"/>
    <s v="Sunshine"/>
    <n v="133.43"/>
  </r>
  <r>
    <d v="2020-08-07T00:00:00"/>
    <s v="Aug"/>
    <x v="19"/>
    <s v="Fall Kite Event"/>
    <e v="#N/A"/>
    <n v="20.77"/>
    <s v="E-mail Coupon"/>
    <s v="Sunshine"/>
    <n v="20.77"/>
  </r>
  <r>
    <d v="2020-08-31T00:00:00"/>
    <s v="Aug"/>
    <x v="7"/>
    <s v="None"/>
    <e v="#N/A"/>
    <e v="#N/A"/>
    <s v="In Store Sales"/>
    <s v="Quad"/>
    <n v="33.909999999999997"/>
  </r>
  <r>
    <d v="2020-07-13T00:00:00"/>
    <s v="Jul"/>
    <x v="11"/>
    <s v="None"/>
    <e v="#N/A"/>
    <e v="#N/A"/>
    <s v="Web Site Sales"/>
    <s v="Quad"/>
    <n v="96.68"/>
  </r>
  <r>
    <d v="2020-08-11T00:00:00"/>
    <s v="Aug"/>
    <x v="21"/>
    <s v="Fall Kite Event"/>
    <e v="#N/A"/>
    <n v="58.23"/>
    <s v="In Store Sales"/>
    <s v="Majectic Beaut"/>
    <n v="58.23"/>
  </r>
  <r>
    <d v="2020-08-17T00:00:00"/>
    <s v="Aug"/>
    <x v="20"/>
    <s v="Fall Kite Event"/>
    <e v="#N/A"/>
    <n v="36.07"/>
    <s v="In Store Sales"/>
    <s v="V-Rang"/>
    <n v="36.07"/>
  </r>
  <r>
    <d v="2020-06-02T00:00:00"/>
    <s v="Jun"/>
    <x v="2"/>
    <s v="Festival of Flight"/>
    <n v="324.43"/>
    <e v="#N/A"/>
    <s v="Web Site Sales"/>
    <s v="Sunshine"/>
    <n v="324.43"/>
  </r>
  <r>
    <d v="2020-06-07T00:00:00"/>
    <s v="Jun"/>
    <x v="5"/>
    <s v="Festival of Flight"/>
    <n v="312.2"/>
    <e v="#N/A"/>
    <s v="In Store Sales"/>
    <s v="Doublers"/>
    <n v="312.2"/>
  </r>
  <r>
    <d v="2020-05-19T00:00:00"/>
    <s v="May"/>
    <x v="4"/>
    <s v="None"/>
    <e v="#N/A"/>
    <e v="#N/A"/>
    <s v="In Store Sales"/>
    <s v="Carlota"/>
    <n v="44.81"/>
  </r>
  <r>
    <d v="2020-08-26T00:00:00"/>
    <s v="Aug"/>
    <x v="22"/>
    <s v="Fall Kite Event"/>
    <e v="#N/A"/>
    <n v="22.71"/>
    <s v="In Store Sales"/>
    <s v="Bellen"/>
    <n v="22.71"/>
  </r>
  <r>
    <d v="2020-06-13T00:00:00"/>
    <s v="Jun"/>
    <x v="5"/>
    <s v="Festival of Flight"/>
    <n v="25.65"/>
    <e v="#N/A"/>
    <s v="Web Site Sales"/>
    <s v="Sunbell"/>
    <n v="25.65"/>
  </r>
  <r>
    <d v="2020-05-12T00:00:00"/>
    <s v="May"/>
    <x v="3"/>
    <s v="None"/>
    <e v="#N/A"/>
    <e v="#N/A"/>
    <s v="In Store Sales"/>
    <s v="Quad"/>
    <n v="68.12"/>
  </r>
  <r>
    <d v="2020-06-09T00:00:00"/>
    <s v="Jun"/>
    <x v="5"/>
    <s v="Festival of Flight"/>
    <n v="33.909999999999997"/>
    <e v="#N/A"/>
    <s v="Web Site Sales"/>
    <s v="Quad"/>
    <n v="33.909999999999997"/>
  </r>
  <r>
    <d v="2020-09-16T00:00:00"/>
    <s v="Sep"/>
    <x v="0"/>
    <s v="None"/>
    <e v="#N/A"/>
    <e v="#N/A"/>
    <s v="E-mail Coupon"/>
    <s v="Sunbell"/>
    <n v="48.56"/>
  </r>
  <r>
    <d v="2020-08-23T00:00:00"/>
    <s v="Aug"/>
    <x v="22"/>
    <s v="Fall Kite Event"/>
    <e v="#N/A"/>
    <n v="33.31"/>
    <s v="In Store Sales"/>
    <s v="Quad"/>
    <n v="33.31"/>
  </r>
  <r>
    <d v="2020-06-08T00:00:00"/>
    <s v="Jun"/>
    <x v="5"/>
    <s v="Festival of Flight"/>
    <n v="40.549999999999997"/>
    <e v="#N/A"/>
    <s v="In Store Sales"/>
    <s v="Aspen"/>
    <n v="40.549999999999997"/>
  </r>
  <r>
    <d v="2020-08-13T00:00:00"/>
    <s v="Aug"/>
    <x v="21"/>
    <s v="Fall Kite Event"/>
    <e v="#N/A"/>
    <n v="180.99"/>
    <s v="In Store Sales"/>
    <s v="Aspen"/>
    <n v="180.99"/>
  </r>
  <r>
    <d v="2020-09-16T00:00:00"/>
    <s v="Sep"/>
    <x v="0"/>
    <s v="None"/>
    <e v="#N/A"/>
    <e v="#N/A"/>
    <s v="In Store Sales"/>
    <s v="Bellen"/>
    <n v="46.96"/>
  </r>
  <r>
    <d v="2020-08-18T00:00:00"/>
    <s v="Aug"/>
    <x v="20"/>
    <s v="Fall Kite Event"/>
    <e v="#N/A"/>
    <n v="72.2"/>
    <s v="In Store Sales"/>
    <s v="Sunbell"/>
    <n v="72.2"/>
  </r>
  <r>
    <d v="2020-09-01T00:00:00"/>
    <s v="Sep"/>
    <x v="7"/>
    <s v="None"/>
    <e v="#N/A"/>
    <e v="#N/A"/>
    <s v="In Store Sales"/>
    <s v="Crested Beaut"/>
    <n v="25.98"/>
  </r>
  <r>
    <d v="2020-06-29T00:00:00"/>
    <s v="Jun"/>
    <x v="1"/>
    <s v="None"/>
    <e v="#N/A"/>
    <e v="#N/A"/>
    <s v="E-mail Coupon"/>
    <s v="Sunset"/>
    <n v="71.83"/>
  </r>
  <r>
    <d v="2020-06-17T00:00:00"/>
    <s v="Jun"/>
    <x v="12"/>
    <s v="Festival of Flight"/>
    <n v="72.12"/>
    <e v="#N/A"/>
    <s v="Web Site Sales"/>
    <s v="Sunbell"/>
    <n v="72.12"/>
  </r>
  <r>
    <d v="2020-07-15T00:00:00"/>
    <s v="Jul"/>
    <x v="11"/>
    <s v="None"/>
    <e v="#N/A"/>
    <e v="#N/A"/>
    <s v="Web Site Sales"/>
    <s v="Doublers"/>
    <n v="160.36000000000001"/>
  </r>
  <r>
    <d v="2020-07-20T00:00:00"/>
    <s v="Jul"/>
    <x v="15"/>
    <s v="None"/>
    <e v="#N/A"/>
    <e v="#N/A"/>
    <s v="E-mail Coupon"/>
    <s v="Crested Beaut"/>
    <n v="72.63"/>
  </r>
  <r>
    <d v="2020-06-21T00:00:00"/>
    <s v="Jun"/>
    <x v="14"/>
    <s v="Festival of Flight"/>
    <n v="20.149999999999999"/>
    <e v="#N/A"/>
    <s v="Web Site Sales"/>
    <s v="Sunshine"/>
    <n v="20.149999999999999"/>
  </r>
  <r>
    <d v="2020-08-01T00:00:00"/>
    <s v="Aug"/>
    <x v="9"/>
    <s v="None"/>
    <e v="#N/A"/>
    <e v="#N/A"/>
    <s v="Web Site Sales"/>
    <s v="Crested Beaut"/>
    <n v="25.32"/>
  </r>
  <r>
    <d v="2020-06-01T00:00:00"/>
    <s v="Jun"/>
    <x v="2"/>
    <s v="Festival of Flight"/>
    <n v="46.04"/>
    <e v="#N/A"/>
    <s v="E-mail Coupon"/>
    <s v="Carlota"/>
    <n v="46.04"/>
  </r>
  <r>
    <d v="2020-08-15T00:00:00"/>
    <s v="Aug"/>
    <x v="21"/>
    <s v="Fall Kite Event"/>
    <e v="#N/A"/>
    <n v="24"/>
    <s v="E-mail Coupon"/>
    <s v="Sunset"/>
    <n v="24"/>
  </r>
  <r>
    <d v="2020-06-11T00:00:00"/>
    <s v="Jun"/>
    <x v="5"/>
    <s v="Festival of Flight"/>
    <n v="341.53"/>
    <e v="#N/A"/>
    <s v="In Store Sales"/>
    <s v="Sunshine"/>
    <n v="341.53"/>
  </r>
  <r>
    <d v="2020-06-22T00:00:00"/>
    <s v="Jun"/>
    <x v="14"/>
    <s v="Festival of Flight"/>
    <n v="20.79"/>
    <e v="#N/A"/>
    <s v="Web Site Sales"/>
    <s v="Sunshine"/>
    <n v="20.79"/>
  </r>
  <r>
    <d v="2020-06-24T00:00:00"/>
    <s v="Jun"/>
    <x v="14"/>
    <s v="Festival of Flight"/>
    <n v="319.83"/>
    <e v="#N/A"/>
    <s v="In Store Sales"/>
    <s v="Aspen"/>
    <n v="319.83"/>
  </r>
  <r>
    <d v="2020-06-22T00:00:00"/>
    <s v="Jun"/>
    <x v="14"/>
    <s v="Festival of Flight"/>
    <n v="33.42"/>
    <e v="#N/A"/>
    <s v="In Store Sales"/>
    <s v="Quad"/>
    <n v="33.42"/>
  </r>
  <r>
    <d v="2020-06-23T00:00:00"/>
    <s v="Jun"/>
    <x v="14"/>
    <s v="Festival of Flight"/>
    <n v="46.2"/>
    <e v="#N/A"/>
    <s v="In Store Sales"/>
    <s v="Carlota"/>
    <n v="46.2"/>
  </r>
  <r>
    <d v="2020-06-15T00:00:00"/>
    <s v="Jun"/>
    <x v="12"/>
    <s v="Festival of Flight"/>
    <n v="99.72"/>
    <e v="#N/A"/>
    <s v="Web Site Sales"/>
    <s v="Quad"/>
    <n v="99.72"/>
  </r>
  <r>
    <d v="2020-06-02T00:00:00"/>
    <s v="Jun"/>
    <x v="2"/>
    <s v="Festival of Flight"/>
    <n v="46.08"/>
    <e v="#N/A"/>
    <s v="In Store Sales"/>
    <s v="Carlota"/>
    <n v="46.08"/>
  </r>
  <r>
    <d v="2020-08-28T00:00:00"/>
    <s v="Aug"/>
    <x v="22"/>
    <s v="Fall Kite Event"/>
    <e v="#N/A"/>
    <n v="50.74"/>
    <s v="In Store Sales"/>
    <s v="Sunbell"/>
    <n v="50.74"/>
  </r>
  <r>
    <d v="2020-06-29T00:00:00"/>
    <s v="Jun"/>
    <x v="1"/>
    <s v="None"/>
    <e v="#N/A"/>
    <e v="#N/A"/>
    <s v="In Store Sales"/>
    <s v="Sunshine"/>
    <n v="80.91"/>
  </r>
  <r>
    <d v="2020-08-21T00:00:00"/>
    <s v="Aug"/>
    <x v="20"/>
    <s v="Fall Kite Event"/>
    <e v="#N/A"/>
    <n v="69.489999999999995"/>
    <s v="Web Site Sales"/>
    <s v="Carlota"/>
    <n v="69.489999999999995"/>
  </r>
  <r>
    <d v="2020-08-25T00:00:00"/>
    <s v="Aug"/>
    <x v="22"/>
    <s v="Fall Kite Event"/>
    <e v="#N/A"/>
    <n v="501.98"/>
    <s v="In Store Sales"/>
    <s v="Carlota"/>
    <n v="501.98"/>
  </r>
  <r>
    <d v="2020-06-13T00:00:00"/>
    <s v="Jun"/>
    <x v="5"/>
    <s v="Festival of Flight"/>
    <n v="75.58"/>
    <e v="#N/A"/>
    <s v="Web Site Sales"/>
    <s v="Sunbell"/>
    <n v="75.58"/>
  </r>
  <r>
    <d v="2020-08-09T00:00:00"/>
    <s v="Aug"/>
    <x v="21"/>
    <s v="Fall Kite Event"/>
    <e v="#N/A"/>
    <n v="20.76"/>
    <s v="In Store Sales"/>
    <s v="Sunshine"/>
    <n v="20.76"/>
  </r>
  <r>
    <d v="2020-08-18T00:00:00"/>
    <s v="Aug"/>
    <x v="20"/>
    <s v="Fall Kite Event"/>
    <e v="#N/A"/>
    <n v="47.63"/>
    <s v="Web Site Sales"/>
    <s v="Sunset"/>
    <n v="47.63"/>
  </r>
  <r>
    <d v="2020-08-18T00:00:00"/>
    <s v="Aug"/>
    <x v="20"/>
    <s v="Fall Kite Event"/>
    <e v="#N/A"/>
    <n v="72.349999999999994"/>
    <s v="In Store Sales"/>
    <s v="Sunbell"/>
    <n v="72.349999999999994"/>
  </r>
  <r>
    <d v="2020-08-12T00:00:00"/>
    <s v="Aug"/>
    <x v="21"/>
    <s v="Fall Kite Event"/>
    <e v="#N/A"/>
    <n v="24.48"/>
    <s v="Web Site Sales"/>
    <s v="Sunset"/>
    <n v="24.48"/>
  </r>
  <r>
    <d v="2020-06-14T00:00:00"/>
    <s v="Jun"/>
    <x v="12"/>
    <s v="Festival of Flight"/>
    <n v="69.56"/>
    <e v="#N/A"/>
    <s v="Web Site Sales"/>
    <s v="Carlota"/>
    <n v="69.56"/>
  </r>
  <r>
    <d v="2020-08-18T00:00:00"/>
    <s v="Aug"/>
    <x v="20"/>
    <s v="Fall Kite Event"/>
    <e v="#N/A"/>
    <n v="30.02"/>
    <s v="In Store Sales"/>
    <s v="Majectic Beaut"/>
    <n v="30.02"/>
  </r>
  <r>
    <d v="2020-06-02T00:00:00"/>
    <s v="Jun"/>
    <x v="2"/>
    <s v="Festival of Flight"/>
    <n v="272.19"/>
    <e v="#N/A"/>
    <s v="Web Site Sales"/>
    <s v="Quad"/>
    <n v="272.19"/>
  </r>
  <r>
    <d v="2020-08-18T00:00:00"/>
    <s v="Aug"/>
    <x v="20"/>
    <s v="Fall Kite Event"/>
    <e v="#N/A"/>
    <n v="33.22"/>
    <s v="Web Site Sales"/>
    <s v="Quad"/>
    <n v="33.22"/>
  </r>
  <r>
    <d v="2020-08-20T00:00:00"/>
    <s v="Aug"/>
    <x v="20"/>
    <s v="Fall Kite Event"/>
    <e v="#N/A"/>
    <n v="75.989999999999995"/>
    <s v="In Store Sales"/>
    <s v="Sunbell"/>
    <n v="75.989999999999995"/>
  </r>
  <r>
    <d v="2020-06-18T00:00:00"/>
    <s v="Jun"/>
    <x v="12"/>
    <s v="Festival of Flight"/>
    <n v="71.260000000000005"/>
    <e v="#N/A"/>
    <s v="E-mail Coupon"/>
    <s v="Sunset"/>
    <n v="71.260000000000005"/>
  </r>
  <r>
    <d v="2020-06-12T00:00:00"/>
    <s v="Jun"/>
    <x v="5"/>
    <s v="Festival of Flight"/>
    <n v="46.42"/>
    <e v="#N/A"/>
    <s v="Web Site Sales"/>
    <s v="Bellen"/>
    <n v="46.42"/>
  </r>
  <r>
    <d v="2020-06-22T00:00:00"/>
    <s v="Jun"/>
    <x v="14"/>
    <s v="Festival of Flight"/>
    <n v="34.99"/>
    <e v="#N/A"/>
    <s v="In Store Sales"/>
    <s v="Quad"/>
    <n v="34.99"/>
  </r>
  <r>
    <d v="2020-08-09T00:00:00"/>
    <s v="Aug"/>
    <x v="21"/>
    <s v="Fall Kite Event"/>
    <e v="#N/A"/>
    <n v="38.9"/>
    <s v="In Store Sales"/>
    <s v="V-Rang"/>
    <n v="38.9"/>
  </r>
  <r>
    <d v="2020-06-19T00:00:00"/>
    <s v="Jun"/>
    <x v="12"/>
    <s v="Festival of Flight"/>
    <n v="40.29"/>
    <e v="#N/A"/>
    <s v="Web Site Sales"/>
    <s v="Aspen"/>
    <n v="40.29"/>
  </r>
  <r>
    <d v="2020-06-02T00:00:00"/>
    <s v="Jun"/>
    <x v="2"/>
    <s v="Festival of Flight"/>
    <n v="24.8"/>
    <e v="#N/A"/>
    <s v="Web Site Sales"/>
    <s v="Sunset"/>
    <n v="24.8"/>
  </r>
  <r>
    <d v="2020-08-01T00:00:00"/>
    <s v="Aug"/>
    <x v="9"/>
    <s v="None"/>
    <e v="#N/A"/>
    <e v="#N/A"/>
    <s v="In Store Sales"/>
    <s v="Sunbell"/>
    <n v="415.94"/>
  </r>
  <r>
    <d v="2020-08-06T00:00:00"/>
    <s v="Aug"/>
    <x v="19"/>
    <s v="Fall Kite Event"/>
    <e v="#N/A"/>
    <n v="28.44"/>
    <s v="In Store Sales"/>
    <s v="Majectic Beaut"/>
    <n v="28.44"/>
  </r>
  <r>
    <d v="2020-06-04T00:00:00"/>
    <s v="Jun"/>
    <x v="2"/>
    <s v="Festival of Flight"/>
    <n v="46.69"/>
    <e v="#N/A"/>
    <s v="In Store Sales"/>
    <s v="Bellen"/>
    <n v="46.69"/>
  </r>
  <r>
    <d v="2020-08-19T00:00:00"/>
    <s v="Aug"/>
    <x v="20"/>
    <s v="Fall Kite Event"/>
    <e v="#N/A"/>
    <n v="25.73"/>
    <s v="In Store Sales"/>
    <s v="Sunbell"/>
    <n v="25.73"/>
  </r>
  <r>
    <d v="2020-06-04T00:00:00"/>
    <s v="Jun"/>
    <x v="2"/>
    <s v="Festival of Flight"/>
    <n v="48.45"/>
    <e v="#N/A"/>
    <s v="Web Site Sales"/>
    <s v="Sunbell"/>
    <n v="48.45"/>
  </r>
  <r>
    <d v="2020-06-04T00:00:00"/>
    <s v="Jun"/>
    <x v="2"/>
    <s v="Festival of Flight"/>
    <n v="38.01"/>
    <e v="#N/A"/>
    <s v="E-mail Coupon"/>
    <s v="Sunshine"/>
    <n v="38.01"/>
  </r>
  <r>
    <d v="2020-06-09T00:00:00"/>
    <s v="Jun"/>
    <x v="5"/>
    <s v="Festival of Flight"/>
    <n v="46.92"/>
    <e v="#N/A"/>
    <s v="Web Site Sales"/>
    <s v="Carlota"/>
    <n v="46.92"/>
  </r>
  <r>
    <d v="2020-06-04T00:00:00"/>
    <s v="Jun"/>
    <x v="2"/>
    <s v="Festival of Flight"/>
    <n v="55.24"/>
    <e v="#N/A"/>
    <s v="Web Site Sales"/>
    <s v="FlatTop"/>
    <n v="55.24"/>
  </r>
  <r>
    <d v="2020-05-03T00:00:00"/>
    <s v="May"/>
    <x v="6"/>
    <s v="None"/>
    <e v="#N/A"/>
    <e v="#N/A"/>
    <s v="In Store Sales"/>
    <s v="Majectic Beaut"/>
    <n v="60.46"/>
  </r>
  <r>
    <d v="2020-08-21T00:00:00"/>
    <s v="Aug"/>
    <x v="20"/>
    <s v="Fall Kite Event"/>
    <e v="#N/A"/>
    <n v="23.86"/>
    <s v="In Store Sales"/>
    <s v="Bellen"/>
    <n v="23.86"/>
  </r>
  <r>
    <d v="2020-08-10T00:00:00"/>
    <s v="Aug"/>
    <x v="21"/>
    <s v="Fall Kite Event"/>
    <e v="#N/A"/>
    <n v="46.98"/>
    <s v="In Store Sales"/>
    <s v="Bellen"/>
    <n v="46.98"/>
  </r>
  <r>
    <d v="2020-07-20T00:00:00"/>
    <s v="Jul"/>
    <x v="15"/>
    <s v="None"/>
    <e v="#N/A"/>
    <e v="#N/A"/>
    <s v="Web Site Sales"/>
    <s v="Quad"/>
    <n v="64.599999999999994"/>
  </r>
  <r>
    <d v="2020-08-21T00:00:00"/>
    <s v="Aug"/>
    <x v="20"/>
    <s v="Fall Kite Event"/>
    <e v="#N/A"/>
    <n v="40.39"/>
    <s v="Web Site Sales"/>
    <s v="Aspen"/>
    <n v="40.39"/>
  </r>
  <r>
    <d v="2020-08-22T00:00:00"/>
    <s v="Aug"/>
    <x v="20"/>
    <s v="Fall Kite Event"/>
    <e v="#N/A"/>
    <n v="132.84"/>
    <s v="In Store Sales"/>
    <s v="Quad"/>
    <n v="132.84"/>
  </r>
  <r>
    <d v="2020-08-09T00:00:00"/>
    <s v="Aug"/>
    <x v="21"/>
    <s v="Fall Kite Event"/>
    <e v="#N/A"/>
    <n v="23.43"/>
    <s v="Web Site Sales"/>
    <s v="Sunset"/>
    <n v="23.43"/>
  </r>
  <r>
    <d v="2020-06-04T00:00:00"/>
    <s v="Jun"/>
    <x v="2"/>
    <s v="Festival of Flight"/>
    <n v="102.39"/>
    <e v="#N/A"/>
    <s v="Web Site Sales"/>
    <s v="Quad"/>
    <n v="102.39"/>
  </r>
  <r>
    <d v="2020-08-28T00:00:00"/>
    <s v="Aug"/>
    <x v="22"/>
    <s v="Fall Kite Event"/>
    <e v="#N/A"/>
    <n v="33.28"/>
    <s v="In Store Sales"/>
    <s v="Quad"/>
    <n v="33.28"/>
  </r>
  <r>
    <d v="2020-06-28T00:00:00"/>
    <s v="Jun"/>
    <x v="1"/>
    <s v="None"/>
    <e v="#N/A"/>
    <e v="#N/A"/>
    <s v="In Store Sales"/>
    <s v="Doublers"/>
    <n v="160.41"/>
  </r>
  <r>
    <d v="2020-06-11T00:00:00"/>
    <s v="Jun"/>
    <x v="5"/>
    <s v="Festival of Flight"/>
    <n v="20.440000000000001"/>
    <e v="#N/A"/>
    <s v="In Store Sales"/>
    <s v="Sunshine"/>
    <n v="20.440000000000001"/>
  </r>
  <r>
    <d v="2020-06-28T00:00:00"/>
    <s v="Jun"/>
    <x v="1"/>
    <s v="None"/>
    <e v="#N/A"/>
    <e v="#N/A"/>
    <s v="Web Site Sales"/>
    <s v="Quad"/>
    <n v="68.739999999999995"/>
  </r>
  <r>
    <d v="2020-06-01T00:00:00"/>
    <s v="Jun"/>
    <x v="2"/>
    <s v="Festival of Flight"/>
    <n v="75.5"/>
    <e v="#N/A"/>
    <s v="In Store Sales"/>
    <s v="Sunbell"/>
    <n v="75.5"/>
  </r>
  <r>
    <d v="2020-06-09T00:00:00"/>
    <s v="Jun"/>
    <x v="5"/>
    <s v="Festival of Flight"/>
    <n v="28.21"/>
    <e v="#N/A"/>
    <s v="Web Site Sales"/>
    <s v="FlatTop"/>
    <n v="28.21"/>
  </r>
  <r>
    <d v="2020-08-09T00:00:00"/>
    <s v="Aug"/>
    <x v="21"/>
    <s v="Fall Kite Event"/>
    <e v="#N/A"/>
    <n v="102.96"/>
    <s v="E-mail Coupon"/>
    <s v="Quad"/>
    <n v="102.96"/>
  </r>
  <r>
    <d v="2020-08-09T00:00:00"/>
    <s v="Aug"/>
    <x v="21"/>
    <s v="Fall Kite Event"/>
    <e v="#N/A"/>
    <n v="40.020000000000003"/>
    <s v="In Store Sales"/>
    <s v="Sunshine"/>
    <n v="40.020000000000003"/>
  </r>
  <r>
    <d v="2020-06-17T00:00:00"/>
    <s v="Jun"/>
    <x v="12"/>
    <s v="Festival of Flight"/>
    <n v="69.61"/>
    <e v="#N/A"/>
    <s v="In Store Sales"/>
    <s v="Bellen"/>
    <n v="69.61"/>
  </r>
  <r>
    <d v="2020-05-26T00:00:00"/>
    <s v="May"/>
    <x v="10"/>
    <s v="None"/>
    <e v="#N/A"/>
    <e v="#N/A"/>
    <s v="Web Site Sales"/>
    <s v="Carlota"/>
    <n v="92.89"/>
  </r>
  <r>
    <d v="2020-06-03T00:00:00"/>
    <s v="Jun"/>
    <x v="2"/>
    <s v="Festival of Flight"/>
    <n v="40.26"/>
    <e v="#N/A"/>
    <s v="E-mail Coupon"/>
    <s v="Sunshine"/>
    <n v="40.26"/>
  </r>
  <r>
    <d v="2020-08-14T00:00:00"/>
    <s v="Aug"/>
    <x v="21"/>
    <s v="Fall Kite Event"/>
    <e v="#N/A"/>
    <n v="40.96"/>
    <s v="In Store Sales"/>
    <s v="Aspen"/>
    <n v="40.96"/>
  </r>
  <r>
    <d v="2020-06-02T00:00:00"/>
    <s v="Jun"/>
    <x v="2"/>
    <s v="Festival of Flight"/>
    <n v="72.8"/>
    <e v="#N/A"/>
    <s v="Web Site Sales"/>
    <s v="Sunbell"/>
    <n v="72.8"/>
  </r>
  <r>
    <d v="2020-08-24T00:00:00"/>
    <s v="Aug"/>
    <x v="22"/>
    <s v="Fall Kite Event"/>
    <e v="#N/A"/>
    <n v="283.85000000000002"/>
    <s v="In Store Sales"/>
    <s v="Bellen"/>
    <n v="283.85000000000002"/>
  </r>
  <r>
    <d v="2020-05-05T00:00:00"/>
    <s v="May"/>
    <x v="6"/>
    <s v="None"/>
    <e v="#N/A"/>
    <e v="#N/A"/>
    <s v="Web Site Sales"/>
    <s v="Aspen"/>
    <n v="20.98"/>
  </r>
  <r>
    <d v="2020-06-25T00:00:00"/>
    <s v="Jun"/>
    <x v="14"/>
    <s v="Festival of Flight"/>
    <n v="99.44"/>
    <e v="#N/A"/>
    <s v="In Store Sales"/>
    <s v="Quad"/>
    <n v="99.44"/>
  </r>
  <r>
    <d v="2020-06-07T00:00:00"/>
    <s v="Jun"/>
    <x v="5"/>
    <s v="Festival of Flight"/>
    <n v="23.76"/>
    <e v="#N/A"/>
    <s v="Web Site Sales"/>
    <s v="Bellen"/>
    <n v="23.76"/>
  </r>
  <r>
    <d v="2020-08-29T00:00:00"/>
    <s v="Aug"/>
    <x v="22"/>
    <s v="Fall Kite Event"/>
    <e v="#N/A"/>
    <n v="66.69"/>
    <s v="E-mail Coupon"/>
    <s v="Bellen"/>
    <n v="66.69"/>
  </r>
  <r>
    <d v="2020-07-31T00:00:00"/>
    <s v="Jul"/>
    <x v="9"/>
    <s v="None"/>
    <e v="#N/A"/>
    <e v="#N/A"/>
    <s v="Web Site Sales"/>
    <s v="Sunset"/>
    <n v="469.93"/>
  </r>
  <r>
    <d v="2020-06-30T00:00:00"/>
    <s v="Jun"/>
    <x v="1"/>
    <s v="None"/>
    <e v="#N/A"/>
    <e v="#N/A"/>
    <s v="Web Site Sales"/>
    <s v="Bellen"/>
    <n v="327.75"/>
  </r>
  <r>
    <d v="2020-08-27T00:00:00"/>
    <s v="Aug"/>
    <x v="22"/>
    <s v="Fall Kite Event"/>
    <e v="#N/A"/>
    <n v="46.38"/>
    <s v="Web Site Sales"/>
    <s v="Bellen"/>
    <n v="46.38"/>
  </r>
  <r>
    <d v="2020-08-15T00:00:00"/>
    <s v="Aug"/>
    <x v="21"/>
    <s v="Fall Kite Event"/>
    <e v="#N/A"/>
    <n v="25.02"/>
    <s v="In Store Sales"/>
    <s v="Sunbell"/>
    <n v="25.02"/>
  </r>
  <r>
    <d v="2020-06-13T00:00:00"/>
    <s v="Jun"/>
    <x v="5"/>
    <s v="Festival of Flight"/>
    <n v="262.81"/>
    <e v="#N/A"/>
    <s v="Web Site Sales"/>
    <s v="Bellen"/>
    <n v="262.81"/>
  </r>
  <r>
    <d v="2020-08-23T00:00:00"/>
    <s v="Aug"/>
    <x v="22"/>
    <s v="Fall Kite Event"/>
    <e v="#N/A"/>
    <n v="46.27"/>
    <s v="In Store Sales"/>
    <s v="Bellen"/>
    <n v="46.27"/>
  </r>
  <r>
    <d v="2020-05-08T00:00:00"/>
    <s v="May"/>
    <x v="6"/>
    <s v="None"/>
    <e v="#N/A"/>
    <e v="#N/A"/>
    <s v="In Store Sales"/>
    <s v="Sunset"/>
    <n v="23.24"/>
  </r>
  <r>
    <d v="2020-06-25T00:00:00"/>
    <s v="Jun"/>
    <x v="14"/>
    <s v="Festival of Flight"/>
    <n v="46.08"/>
    <e v="#N/A"/>
    <s v="Web Site Sales"/>
    <s v="Carlota"/>
    <n v="46.08"/>
  </r>
  <r>
    <d v="2020-08-27T00:00:00"/>
    <s v="Aug"/>
    <x v="22"/>
    <s v="Fall Kite Event"/>
    <e v="#N/A"/>
    <n v="102.02"/>
    <s v="E-mail Coupon"/>
    <s v="Quad"/>
    <n v="102.02"/>
  </r>
  <r>
    <d v="2020-06-20T00:00:00"/>
    <s v="Jun"/>
    <x v="12"/>
    <s v="Festival of Flight"/>
    <n v="23.72"/>
    <e v="#N/A"/>
    <s v="Web Site Sales"/>
    <s v="Carlota"/>
    <n v="23.72"/>
  </r>
  <r>
    <d v="2020-06-22T00:00:00"/>
    <s v="Jun"/>
    <x v="14"/>
    <s v="Festival of Flight"/>
    <n v="46.37"/>
    <e v="#N/A"/>
    <s v="Web Site Sales"/>
    <s v="Bellen"/>
    <n v="46.37"/>
  </r>
  <r>
    <d v="2020-08-19T00:00:00"/>
    <s v="Aug"/>
    <x v="20"/>
    <s v="Fall Kite Event"/>
    <e v="#N/A"/>
    <n v="46.76"/>
    <s v="In Store Sales"/>
    <s v="Carlota"/>
    <n v="46.76"/>
  </r>
  <r>
    <d v="2020-06-14T00:00:00"/>
    <s v="Jun"/>
    <x v="12"/>
    <s v="Festival of Flight"/>
    <n v="71.87"/>
    <e v="#N/A"/>
    <s v="In Store Sales"/>
    <s v="Sunset"/>
    <n v="71.87"/>
  </r>
  <r>
    <d v="2020-08-27T00:00:00"/>
    <s v="Aug"/>
    <x v="22"/>
    <s v="Fall Kite Event"/>
    <e v="#N/A"/>
    <n v="72.510000000000005"/>
    <s v="In Store Sales"/>
    <s v="Sunbell"/>
    <n v="72.510000000000005"/>
  </r>
  <r>
    <d v="2020-06-02T00:00:00"/>
    <s v="Jun"/>
    <x v="2"/>
    <s v="Festival of Flight"/>
    <n v="20.45"/>
    <e v="#N/A"/>
    <s v="Web Site Sales"/>
    <s v="Sunshine"/>
    <n v="20.45"/>
  </r>
  <r>
    <d v="2020-05-29T00:00:00"/>
    <s v="May"/>
    <x v="10"/>
    <s v="None"/>
    <e v="#N/A"/>
    <e v="#N/A"/>
    <s v="In Store Sales"/>
    <s v="Majectic Beaut"/>
    <n v="87.03"/>
  </r>
  <r>
    <d v="2020-07-03T00:00:00"/>
    <s v="Jul"/>
    <x v="1"/>
    <s v="None"/>
    <e v="#N/A"/>
    <e v="#N/A"/>
    <s v="Web Site Sales"/>
    <s v="Majectic Beaut"/>
    <n v="29.32"/>
  </r>
  <r>
    <d v="2020-08-11T00:00:00"/>
    <s v="Aug"/>
    <x v="21"/>
    <s v="Fall Kite Event"/>
    <e v="#N/A"/>
    <n v="19.399999999999999"/>
    <s v="In Store Sales"/>
    <s v="Sunshine"/>
    <n v="19.399999999999999"/>
  </r>
  <r>
    <d v="2020-06-29T00:00:00"/>
    <s v="Jun"/>
    <x v="1"/>
    <s v="None"/>
    <e v="#N/A"/>
    <e v="#N/A"/>
    <s v="Web Site Sales"/>
    <s v="Carlota"/>
    <n v="69.73"/>
  </r>
  <r>
    <d v="2020-06-16T00:00:00"/>
    <s v="Jun"/>
    <x v="12"/>
    <s v="Festival of Flight"/>
    <n v="80.010000000000005"/>
    <e v="#N/A"/>
    <s v="Web Site Sales"/>
    <s v="FlatTop"/>
    <n v="80.010000000000005"/>
  </r>
  <r>
    <d v="2020-06-24T00:00:00"/>
    <s v="Jun"/>
    <x v="14"/>
    <s v="Festival of Flight"/>
    <n v="46.23"/>
    <e v="#N/A"/>
    <s v="E-mail Coupon"/>
    <s v="Crested Beaut"/>
    <n v="46.23"/>
  </r>
  <r>
    <d v="2020-08-05T00:00:00"/>
    <s v="Aug"/>
    <x v="19"/>
    <s v="Fall Kite Event"/>
    <e v="#N/A"/>
    <n v="40.409999999999997"/>
    <s v="In Store Sales"/>
    <s v="Sunshine"/>
    <n v="40.409999999999997"/>
  </r>
  <r>
    <d v="2020-08-27T00:00:00"/>
    <s v="Aug"/>
    <x v="22"/>
    <s v="Fall Kite Event"/>
    <e v="#N/A"/>
    <n v="40.299999999999997"/>
    <s v="In Store Sales"/>
    <s v="Sunshine"/>
    <n v="40.299999999999997"/>
  </r>
  <r>
    <d v="2020-08-30T00:00:00"/>
    <s v="Aug"/>
    <x v="7"/>
    <s v="None"/>
    <e v="#N/A"/>
    <e v="#N/A"/>
    <s v="In Store Sales"/>
    <s v="Sunset"/>
    <n v="94.64"/>
  </r>
  <r>
    <d v="2020-06-15T00:00:00"/>
    <s v="Jun"/>
    <x v="12"/>
    <s v="Festival of Flight"/>
    <n v="68.8"/>
    <e v="#N/A"/>
    <s v="In Store Sales"/>
    <s v="Sunset"/>
    <n v="68.8"/>
  </r>
  <r>
    <d v="2020-08-03T00:00:00"/>
    <s v="Aug"/>
    <x v="19"/>
    <s v="Fall Kite Event"/>
    <e v="#N/A"/>
    <n v="414.19"/>
    <s v="In Store Sales"/>
    <s v="Bellen"/>
    <n v="414.19"/>
  </r>
  <r>
    <d v="2020-06-23T00:00:00"/>
    <s v="Jun"/>
    <x v="14"/>
    <s v="Festival of Flight"/>
    <n v="64.959999999999994"/>
    <e v="#N/A"/>
    <s v="In Store Sales"/>
    <s v="Quad"/>
    <n v="64.959999999999994"/>
  </r>
  <r>
    <d v="2020-06-09T00:00:00"/>
    <s v="Jun"/>
    <x v="5"/>
    <s v="Festival of Flight"/>
    <n v="60.08"/>
    <e v="#N/A"/>
    <s v="In Store Sales"/>
    <s v="Majectic Beaut"/>
    <n v="60.08"/>
  </r>
  <r>
    <d v="2020-06-25T00:00:00"/>
    <s v="Jun"/>
    <x v="14"/>
    <s v="Festival of Flight"/>
    <n v="96.57"/>
    <e v="#N/A"/>
    <s v="Web Site Sales"/>
    <s v="Sunbell"/>
    <n v="96.57"/>
  </r>
  <r>
    <d v="2020-08-30T00:00:00"/>
    <s v="Aug"/>
    <x v="7"/>
    <s v="None"/>
    <e v="#N/A"/>
    <e v="#N/A"/>
    <s v="In Store Sales"/>
    <s v="Bellen"/>
    <n v="480.04"/>
  </r>
  <r>
    <d v="2020-07-22T00:00:00"/>
    <s v="Jul"/>
    <x v="15"/>
    <s v="None"/>
    <e v="#N/A"/>
    <e v="#N/A"/>
    <s v="In Store Sales"/>
    <s v="Sunset"/>
    <n v="47.34"/>
  </r>
  <r>
    <d v="2020-05-30T00:00:00"/>
    <s v="May"/>
    <x v="10"/>
    <s v="None"/>
    <e v="#N/A"/>
    <e v="#N/A"/>
    <s v="In Store Sales"/>
    <s v="Sunshine"/>
    <n v="60.52"/>
  </r>
  <r>
    <d v="2020-05-25T00:00:00"/>
    <s v="May"/>
    <x v="10"/>
    <s v="None"/>
    <e v="#N/A"/>
    <e v="#N/A"/>
    <s v="Web Site Sales"/>
    <s v="FlatTop"/>
    <n v="83.73"/>
  </r>
  <r>
    <d v="2020-06-04T00:00:00"/>
    <s v="Jun"/>
    <x v="2"/>
    <s v="Festival of Flight"/>
    <n v="23.96"/>
    <e v="#N/A"/>
    <s v="In Store Sales"/>
    <s v="Bellen"/>
    <n v="23.96"/>
  </r>
  <r>
    <d v="2020-08-03T00:00:00"/>
    <s v="Aug"/>
    <x v="19"/>
    <s v="Fall Kite Event"/>
    <e v="#N/A"/>
    <n v="45.47"/>
    <s v="In Store Sales"/>
    <s v="Sunset"/>
    <n v="45.47"/>
  </r>
  <r>
    <d v="2020-06-23T00:00:00"/>
    <s v="Jun"/>
    <x v="14"/>
    <s v="Festival of Flight"/>
    <n v="99.9"/>
    <e v="#N/A"/>
    <s v="Web Site Sales"/>
    <s v="Quad"/>
    <n v="99.9"/>
  </r>
  <r>
    <d v="2020-08-15T00:00:00"/>
    <s v="Aug"/>
    <x v="21"/>
    <s v="Fall Kite Event"/>
    <e v="#N/A"/>
    <n v="58.08"/>
    <s v="Web Site Sales"/>
    <s v="Majectic Beaut"/>
    <n v="58.08"/>
  </r>
  <r>
    <d v="2020-08-25T00:00:00"/>
    <s v="Aug"/>
    <x v="22"/>
    <s v="Fall Kite Event"/>
    <e v="#N/A"/>
    <n v="92.98"/>
    <s v="In Store Sales"/>
    <s v="Crested Beaut"/>
    <n v="92.98"/>
  </r>
  <r>
    <d v="2020-05-24T00:00:00"/>
    <s v="May"/>
    <x v="10"/>
    <s v="None"/>
    <e v="#N/A"/>
    <e v="#N/A"/>
    <s v="Web Site Sales"/>
    <s v="Aspen"/>
    <n v="40.119999999999997"/>
  </r>
  <r>
    <d v="2020-06-03T00:00:00"/>
    <s v="Jun"/>
    <x v="2"/>
    <s v="Festival of Flight"/>
    <n v="71.849999999999994"/>
    <e v="#N/A"/>
    <s v="E-mail Coupon"/>
    <s v="Sunset"/>
    <n v="71.849999999999994"/>
  </r>
  <r>
    <d v="2020-05-29T00:00:00"/>
    <s v="May"/>
    <x v="10"/>
    <s v="None"/>
    <e v="#N/A"/>
    <e v="#N/A"/>
    <s v="Web Site Sales"/>
    <s v="Aspen"/>
    <n v="40.130000000000003"/>
  </r>
  <r>
    <d v="2020-06-18T00:00:00"/>
    <s v="Jun"/>
    <x v="12"/>
    <s v="Festival of Flight"/>
    <n v="72.27"/>
    <e v="#N/A"/>
    <s v="In Store Sales"/>
    <s v="Crested Beaut"/>
    <n v="72.27"/>
  </r>
  <r>
    <d v="2020-08-15T00:00:00"/>
    <s v="Aug"/>
    <x v="21"/>
    <s v="Fall Kite Event"/>
    <e v="#N/A"/>
    <n v="87.88"/>
    <s v="Web Site Sales"/>
    <s v="Majectic Beaut"/>
    <n v="87.88"/>
  </r>
  <r>
    <d v="2020-06-02T00:00:00"/>
    <s v="Jun"/>
    <x v="2"/>
    <s v="Festival of Flight"/>
    <n v="56.63"/>
    <e v="#N/A"/>
    <s v="In Store Sales"/>
    <s v="Majectic Beaut"/>
    <n v="56.63"/>
  </r>
  <r>
    <d v="2020-08-04T00:00:00"/>
    <s v="Aug"/>
    <x v="19"/>
    <s v="Fall Kite Event"/>
    <e v="#N/A"/>
    <n v="69"/>
    <s v="Web Site Sales"/>
    <s v="Quad"/>
    <n v="69"/>
  </r>
  <r>
    <d v="2020-08-13T00:00:00"/>
    <s v="Aug"/>
    <x v="21"/>
    <s v="Fall Kite Event"/>
    <e v="#N/A"/>
    <n v="46.63"/>
    <s v="In Store Sales"/>
    <s v="Carlota"/>
    <n v="46.63"/>
  </r>
  <r>
    <d v="2020-06-23T00:00:00"/>
    <s v="Jun"/>
    <x v="14"/>
    <s v="Festival of Flight"/>
    <n v="50.15"/>
    <e v="#N/A"/>
    <s v="E-mail Coupon"/>
    <s v="Sunbell"/>
    <n v="50.15"/>
  </r>
  <r>
    <d v="2020-05-27T00:00:00"/>
    <s v="May"/>
    <x v="10"/>
    <s v="None"/>
    <e v="#N/A"/>
    <e v="#N/A"/>
    <s v="E-mail Coupon"/>
    <s v="Quad"/>
    <n v="690.75"/>
  </r>
  <r>
    <d v="2020-09-20T00:00:00"/>
    <s v="Sep"/>
    <x v="16"/>
    <s v="None"/>
    <e v="#N/A"/>
    <e v="#N/A"/>
    <s v="E-mail Coupon"/>
    <s v="Quad"/>
    <n v="33.57"/>
  </r>
  <r>
    <d v="2020-08-26T00:00:00"/>
    <s v="Aug"/>
    <x v="22"/>
    <s v="Fall Kite Event"/>
    <e v="#N/A"/>
    <n v="87.35"/>
    <s v="In Store Sales"/>
    <s v="Majectic Beaut"/>
    <n v="87.35"/>
  </r>
  <r>
    <d v="2020-09-17T00:00:00"/>
    <s v="Sep"/>
    <x v="0"/>
    <s v="None"/>
    <e v="#N/A"/>
    <e v="#N/A"/>
    <s v="Web Site Sales"/>
    <s v="Sunbell"/>
    <n v="24.6"/>
  </r>
  <r>
    <d v="2020-07-10T00:00:00"/>
    <s v="Jul"/>
    <x v="13"/>
    <s v="None"/>
    <e v="#N/A"/>
    <e v="#N/A"/>
    <s v="In Store Sales"/>
    <s v="Carlota"/>
    <n v="69.27"/>
  </r>
  <r>
    <d v="2020-06-23T00:00:00"/>
    <s v="Jun"/>
    <x v="14"/>
    <s v="Festival of Flight"/>
    <n v="30.84"/>
    <e v="#N/A"/>
    <s v="Web Site Sales"/>
    <s v="Majectic Beaut"/>
    <n v="30.84"/>
  </r>
  <r>
    <d v="2020-09-01T00:00:00"/>
    <s v="Sep"/>
    <x v="7"/>
    <s v="None"/>
    <e v="#N/A"/>
    <e v="#N/A"/>
    <s v="Web Site Sales"/>
    <s v="Carlota"/>
    <n v="44.48"/>
  </r>
  <r>
    <d v="2020-06-04T00:00:00"/>
    <s v="Jun"/>
    <x v="2"/>
    <s v="Festival of Flight"/>
    <n v="58.59"/>
    <e v="#N/A"/>
    <s v="Web Site Sales"/>
    <s v="Majectic Beaut"/>
    <n v="58.59"/>
  </r>
  <r>
    <d v="2020-08-06T00:00:00"/>
    <s v="Aug"/>
    <x v="19"/>
    <s v="Fall Kite Event"/>
    <e v="#N/A"/>
    <n v="40.049999999999997"/>
    <s v="In Store Sales"/>
    <s v="Sunshine"/>
    <n v="40.049999999999997"/>
  </r>
  <r>
    <d v="2020-08-07T00:00:00"/>
    <s v="Aug"/>
    <x v="19"/>
    <s v="Fall Kite Event"/>
    <e v="#N/A"/>
    <n v="66.22"/>
    <s v="Web Site Sales"/>
    <s v="Quad"/>
    <n v="66.22"/>
  </r>
  <r>
    <d v="2020-08-14T00:00:00"/>
    <s v="Aug"/>
    <x v="21"/>
    <s v="Fall Kite Event"/>
    <e v="#N/A"/>
    <n v="33.32"/>
    <s v="In Store Sales"/>
    <s v="Quad"/>
    <n v="33.32"/>
  </r>
  <r>
    <d v="2020-08-09T00:00:00"/>
    <s v="Aug"/>
    <x v="21"/>
    <s v="Fall Kite Event"/>
    <e v="#N/A"/>
    <n v="25.17"/>
    <s v="In Store Sales"/>
    <s v="Crested Beaut"/>
    <n v="25.17"/>
  </r>
  <r>
    <d v="2020-08-09T00:00:00"/>
    <s v="Aug"/>
    <x v="21"/>
    <s v="Fall Kite Event"/>
    <e v="#N/A"/>
    <n v="33.950000000000003"/>
    <s v="In Store Sales"/>
    <s v="Quad"/>
    <n v="33.950000000000003"/>
  </r>
  <r>
    <d v="2020-08-26T00:00:00"/>
    <s v="Aug"/>
    <x v="22"/>
    <s v="Fall Kite Event"/>
    <e v="#N/A"/>
    <n v="284"/>
    <s v="Web Site Sales"/>
    <s v="Sunshine"/>
    <n v="284"/>
  </r>
  <r>
    <d v="2020-08-30T00:00:00"/>
    <s v="Aug"/>
    <x v="7"/>
    <s v="None"/>
    <e v="#N/A"/>
    <e v="#N/A"/>
    <s v="In Store Sales"/>
    <s v="Sunbell"/>
    <n v="48.02"/>
  </r>
  <r>
    <d v="2020-08-31T00:00:00"/>
    <s v="Aug"/>
    <x v="7"/>
    <s v="None"/>
    <e v="#N/A"/>
    <e v="#N/A"/>
    <s v="Web Site Sales"/>
    <s v="Carlota"/>
    <n v="46.97"/>
  </r>
  <r>
    <d v="2020-08-07T00:00:00"/>
    <s v="Aug"/>
    <x v="19"/>
    <s v="Fall Kite Event"/>
    <e v="#N/A"/>
    <n v="42.99"/>
    <s v="In Store Sales"/>
    <s v="Aspen"/>
    <n v="42.99"/>
  </r>
  <r>
    <d v="2020-07-18T00:00:00"/>
    <s v="Jul"/>
    <x v="11"/>
    <s v="None"/>
    <e v="#N/A"/>
    <e v="#N/A"/>
    <s v="In Store Sales"/>
    <s v="Sunbell"/>
    <n v="23.58"/>
  </r>
  <r>
    <d v="2020-06-20T00:00:00"/>
    <s v="Jun"/>
    <x v="12"/>
    <s v="Festival of Flight"/>
    <n v="46.4"/>
    <e v="#N/A"/>
    <s v="In Store Sales"/>
    <s v="Bellen"/>
    <n v="46.4"/>
  </r>
  <r>
    <d v="2020-06-13T00:00:00"/>
    <s v="Jun"/>
    <x v="5"/>
    <s v="Festival of Flight"/>
    <n v="68.34"/>
    <e v="#N/A"/>
    <s v="E-mail Coupon"/>
    <s v="Quad"/>
    <n v="68.34"/>
  </r>
  <r>
    <d v="2020-06-20T00:00:00"/>
    <s v="Jun"/>
    <x v="12"/>
    <s v="Festival of Flight"/>
    <n v="60.07"/>
    <e v="#N/A"/>
    <s v="Web Site Sales"/>
    <s v="Sunshine"/>
    <n v="60.07"/>
  </r>
  <r>
    <d v="2020-05-11T00:00:00"/>
    <s v="May"/>
    <x v="3"/>
    <s v="None"/>
    <e v="#N/A"/>
    <e v="#N/A"/>
    <s v="Web Site Sales"/>
    <s v="Sunset"/>
    <n v="71.83"/>
  </r>
  <r>
    <d v="2020-06-02T00:00:00"/>
    <s v="Jun"/>
    <x v="2"/>
    <s v="Festival of Flight"/>
    <n v="240.1"/>
    <e v="#N/A"/>
    <s v="Web Site Sales"/>
    <s v="Doublers"/>
    <n v="240.1"/>
  </r>
  <r>
    <d v="2020-06-11T00:00:00"/>
    <s v="Jun"/>
    <x v="5"/>
    <s v="Festival of Flight"/>
    <n v="22.44"/>
    <e v="#N/A"/>
    <s v="In Store Sales"/>
    <s v="Carlota"/>
    <n v="22.44"/>
  </r>
  <r>
    <d v="2020-09-04T00:00:00"/>
    <s v="Sep"/>
    <x v="7"/>
    <s v="None"/>
    <e v="#N/A"/>
    <e v="#N/A"/>
    <s v="Web Site Sales"/>
    <s v="Aspen"/>
    <n v="42.15"/>
  </r>
  <r>
    <d v="2020-06-23T00:00:00"/>
    <s v="Jun"/>
    <x v="14"/>
    <s v="Festival of Flight"/>
    <n v="72.52"/>
    <e v="#N/A"/>
    <s v="In Store Sales"/>
    <s v="Sunbell"/>
    <n v="72.52"/>
  </r>
  <r>
    <d v="2020-05-03T00:00:00"/>
    <s v="May"/>
    <x v="6"/>
    <s v="None"/>
    <e v="#N/A"/>
    <e v="#N/A"/>
    <s v="In Store Sales"/>
    <s v="Quad"/>
    <n v="68.260000000000005"/>
  </r>
  <r>
    <d v="2020-06-23T00:00:00"/>
    <s v="Jun"/>
    <x v="14"/>
    <s v="Festival of Flight"/>
    <n v="32.01"/>
    <e v="#N/A"/>
    <s v="In Store Sales"/>
    <s v="Quad"/>
    <n v="32.01"/>
  </r>
  <r>
    <d v="2020-05-02T00:00:00"/>
    <s v="May"/>
    <x v="18"/>
    <s v="None"/>
    <e v="#N/A"/>
    <e v="#N/A"/>
    <s v="In Store Sales"/>
    <s v="V-Rang"/>
    <n v="72.31"/>
  </r>
  <r>
    <d v="2020-09-03T00:00:00"/>
    <s v="Sep"/>
    <x v="7"/>
    <s v="None"/>
    <e v="#N/A"/>
    <e v="#N/A"/>
    <s v="Web Site Sales"/>
    <s v="Quad"/>
    <n v="470.77"/>
  </r>
  <r>
    <d v="2020-08-07T00:00:00"/>
    <s v="Aug"/>
    <x v="19"/>
    <s v="Fall Kite Event"/>
    <e v="#N/A"/>
    <n v="57.24"/>
    <s v="In Store Sales"/>
    <s v="Aspen"/>
    <n v="57.24"/>
  </r>
  <r>
    <d v="2020-07-22T00:00:00"/>
    <s v="Jul"/>
    <x v="15"/>
    <s v="None"/>
    <e v="#N/A"/>
    <e v="#N/A"/>
    <s v="Web Site Sales"/>
    <s v="Quad"/>
    <n v="66.709999999999994"/>
  </r>
  <r>
    <d v="2020-06-08T00:00:00"/>
    <s v="Jun"/>
    <x v="5"/>
    <s v="Festival of Flight"/>
    <n v="69.790000000000006"/>
    <e v="#N/A"/>
    <s v="In Store Sales"/>
    <s v="Bellen"/>
    <n v="69.790000000000006"/>
  </r>
  <r>
    <d v="2020-09-13T00:00:00"/>
    <s v="Sep"/>
    <x v="0"/>
    <s v="None"/>
    <e v="#N/A"/>
    <e v="#N/A"/>
    <s v="Web Site Sales"/>
    <s v="V-Rang"/>
    <n v="38.29"/>
  </r>
  <r>
    <d v="2020-08-09T00:00:00"/>
    <s v="Aug"/>
    <x v="21"/>
    <s v="Fall Kite Event"/>
    <e v="#N/A"/>
    <n v="47.93"/>
    <s v="In Store Sales"/>
    <s v="Sunset"/>
    <n v="47.93"/>
  </r>
  <r>
    <d v="2020-06-22T00:00:00"/>
    <s v="Jun"/>
    <x v="14"/>
    <s v="Festival of Flight"/>
    <n v="24.43"/>
    <e v="#N/A"/>
    <s v="Web Site Sales"/>
    <s v="Sunset"/>
    <n v="24.43"/>
  </r>
  <r>
    <d v="2020-08-13T00:00:00"/>
    <s v="Aug"/>
    <x v="21"/>
    <s v="Fall Kite Event"/>
    <e v="#N/A"/>
    <n v="92.76"/>
    <s v="In Store Sales"/>
    <s v="Carlota"/>
    <n v="92.76"/>
  </r>
  <r>
    <d v="2020-07-23T00:00:00"/>
    <s v="Jul"/>
    <x v="15"/>
    <s v="None"/>
    <e v="#N/A"/>
    <e v="#N/A"/>
    <s v="Web Site Sales"/>
    <s v="Aspen"/>
    <n v="63.13"/>
  </r>
  <r>
    <d v="2020-08-30T00:00:00"/>
    <s v="Aug"/>
    <x v="7"/>
    <s v="None"/>
    <e v="#N/A"/>
    <e v="#N/A"/>
    <s v="In Store Sales"/>
    <s v="Carlota"/>
    <n v="69.239999999999995"/>
  </r>
  <r>
    <d v="2020-06-29T00:00:00"/>
    <s v="Jun"/>
    <x v="1"/>
    <s v="None"/>
    <e v="#N/A"/>
    <e v="#N/A"/>
    <s v="Web Site Sales"/>
    <s v="Doublers"/>
    <n v="80.290000000000006"/>
  </r>
  <r>
    <d v="2020-08-30T00:00:00"/>
    <s v="Aug"/>
    <x v="7"/>
    <s v="None"/>
    <e v="#N/A"/>
    <e v="#N/A"/>
    <s v="In Store Sales"/>
    <s v="Bellen"/>
    <n v="46.12"/>
  </r>
  <r>
    <d v="2020-08-01T00:00:00"/>
    <s v="Aug"/>
    <x v="9"/>
    <s v="None"/>
    <e v="#N/A"/>
    <e v="#N/A"/>
    <s v="In Store Sales"/>
    <s v="Bellen"/>
    <n v="69.86"/>
  </r>
  <r>
    <d v="2020-06-12T00:00:00"/>
    <s v="Jun"/>
    <x v="5"/>
    <s v="Festival of Flight"/>
    <n v="23.11"/>
    <e v="#N/A"/>
    <s v="In Store Sales"/>
    <s v="Bellen"/>
    <n v="23.11"/>
  </r>
  <r>
    <d v="2020-06-08T00:00:00"/>
    <s v="Jun"/>
    <x v="5"/>
    <s v="Festival of Flight"/>
    <n v="46.45"/>
    <e v="#N/A"/>
    <s v="E-mail Coupon"/>
    <s v="Bellen"/>
    <n v="46.45"/>
  </r>
  <r>
    <d v="2020-08-05T00:00:00"/>
    <s v="Aug"/>
    <x v="19"/>
    <s v="Fall Kite Event"/>
    <e v="#N/A"/>
    <n v="132.66999999999999"/>
    <s v="In Store Sales"/>
    <s v="Quad"/>
    <n v="132.66999999999999"/>
  </r>
  <r>
    <d v="2020-08-01T00:00:00"/>
    <s v="Aug"/>
    <x v="9"/>
    <s v="None"/>
    <e v="#N/A"/>
    <e v="#N/A"/>
    <s v="E-mail Coupon"/>
    <s v="V-Rang"/>
    <n v="18.21"/>
  </r>
  <r>
    <d v="2020-08-14T00:00:00"/>
    <s v="Aug"/>
    <x v="21"/>
    <s v="Fall Kite Event"/>
    <e v="#N/A"/>
    <n v="27.74"/>
    <s v="In Store Sales"/>
    <s v="FlatTop"/>
    <n v="27.74"/>
  </r>
  <r>
    <d v="2020-06-27T00:00:00"/>
    <s v="Jun"/>
    <x v="14"/>
    <s v="Festival of Flight"/>
    <n v="63"/>
    <e v="#N/A"/>
    <s v="Web Site Sales"/>
    <s v="Aspen"/>
    <n v="63"/>
  </r>
  <r>
    <d v="2020-06-01T00:00:00"/>
    <s v="Jun"/>
    <x v="2"/>
    <s v="Festival of Flight"/>
    <n v="60.92"/>
    <e v="#N/A"/>
    <s v="In Store Sales"/>
    <s v="Sunshine"/>
    <n v="60.92"/>
  </r>
  <r>
    <d v="2020-08-27T00:00:00"/>
    <s v="Aug"/>
    <x v="22"/>
    <s v="Fall Kite Event"/>
    <e v="#N/A"/>
    <n v="56.24"/>
    <s v="In Store Sales"/>
    <s v="Majectic Beaut"/>
    <n v="56.24"/>
  </r>
  <r>
    <d v="2020-07-14T00:00:00"/>
    <s v="Jul"/>
    <x v="11"/>
    <s v="None"/>
    <e v="#N/A"/>
    <e v="#N/A"/>
    <s v="Web Site Sales"/>
    <s v="Quad"/>
    <n v="33.380000000000003"/>
  </r>
  <r>
    <d v="2020-06-05T00:00:00"/>
    <s v="Jun"/>
    <x v="2"/>
    <s v="Festival of Flight"/>
    <n v="90.6"/>
    <e v="#N/A"/>
    <s v="Web Site Sales"/>
    <s v="Sunset"/>
    <n v="90.6"/>
  </r>
  <r>
    <d v="2020-06-23T00:00:00"/>
    <s v="Jun"/>
    <x v="14"/>
    <s v="Festival of Flight"/>
    <n v="60.79"/>
    <e v="#N/A"/>
    <s v="Web Site Sales"/>
    <s v="Majectic Beaut"/>
    <n v="60.79"/>
  </r>
  <r>
    <d v="2020-09-22T00:00:00"/>
    <s v="Sep"/>
    <x v="16"/>
    <s v="None"/>
    <e v="#N/A"/>
    <e v="#N/A"/>
    <s v="Web Site Sales"/>
    <s v="Sunshine"/>
    <n v="60.2"/>
  </r>
  <r>
    <d v="2020-06-11T00:00:00"/>
    <s v="Jun"/>
    <x v="5"/>
    <s v="Festival of Flight"/>
    <n v="23.66"/>
    <e v="#N/A"/>
    <s v="E-mail Coupon"/>
    <s v="Carlota"/>
    <n v="23.66"/>
  </r>
  <r>
    <d v="2020-08-25T00:00:00"/>
    <s v="Aug"/>
    <x v="22"/>
    <s v="Fall Kite Event"/>
    <e v="#N/A"/>
    <n v="24.72"/>
    <s v="In Store Sales"/>
    <s v="Crested Beaut"/>
    <n v="24.72"/>
  </r>
  <r>
    <d v="2020-06-22T00:00:00"/>
    <s v="Jun"/>
    <x v="14"/>
    <s v="Festival of Flight"/>
    <n v="100.47"/>
    <e v="#N/A"/>
    <s v="In Store Sales"/>
    <s v="Crested Beaut"/>
    <n v="100.47"/>
  </r>
  <r>
    <d v="2020-06-11T00:00:00"/>
    <s v="Jun"/>
    <x v="5"/>
    <s v="Festival of Flight"/>
    <n v="47.49"/>
    <e v="#N/A"/>
    <s v="In Store Sales"/>
    <s v="Sunset"/>
    <n v="47.49"/>
  </r>
  <r>
    <d v="2020-08-24T00:00:00"/>
    <s v="Aug"/>
    <x v="22"/>
    <s v="Fall Kite Event"/>
    <e v="#N/A"/>
    <n v="75.48"/>
    <s v="E-mail Coupon"/>
    <s v="Sunbell"/>
    <n v="75.48"/>
  </r>
  <r>
    <d v="2020-08-02T00:00:00"/>
    <s v="Aug"/>
    <x v="19"/>
    <s v="Fall Kite Event"/>
    <e v="#N/A"/>
    <n v="46.06"/>
    <s v="In Store Sales"/>
    <s v="Carlota"/>
    <n v="46.06"/>
  </r>
  <r>
    <d v="2020-06-30T00:00:00"/>
    <s v="Jun"/>
    <x v="1"/>
    <s v="None"/>
    <e v="#N/A"/>
    <e v="#N/A"/>
    <s v="Web Site Sales"/>
    <s v="Carlota"/>
    <n v="414.39"/>
  </r>
  <r>
    <d v="2020-06-04T00:00:00"/>
    <s v="Jun"/>
    <x v="2"/>
    <s v="Festival of Flight"/>
    <n v="29.66"/>
    <e v="#N/A"/>
    <s v="In Store Sales"/>
    <s v="Majectic Beaut"/>
    <n v="29.66"/>
  </r>
  <r>
    <d v="2020-06-24T00:00:00"/>
    <s v="Jun"/>
    <x v="14"/>
    <s v="Festival of Flight"/>
    <n v="28.53"/>
    <e v="#N/A"/>
    <s v="Web Site Sales"/>
    <s v="FlatTop"/>
    <n v="28.53"/>
  </r>
  <r>
    <d v="2020-08-17T00:00:00"/>
    <s v="Aug"/>
    <x v="20"/>
    <s v="Fall Kite Event"/>
    <e v="#N/A"/>
    <n v="19.03"/>
    <s v="In Store Sales"/>
    <s v="Sunshine"/>
    <n v="19.03"/>
  </r>
  <r>
    <d v="2020-08-24T00:00:00"/>
    <s v="Aug"/>
    <x v="22"/>
    <s v="Fall Kite Event"/>
    <e v="#N/A"/>
    <n v="33.65"/>
    <s v="In Store Sales"/>
    <s v="Quad"/>
    <n v="33.65"/>
  </r>
  <r>
    <d v="2020-06-02T00:00:00"/>
    <s v="Jun"/>
    <x v="2"/>
    <s v="Festival of Flight"/>
    <n v="136.55000000000001"/>
    <e v="#N/A"/>
    <s v="Web Site Sales"/>
    <s v="Quad"/>
    <n v="136.55000000000001"/>
  </r>
  <r>
    <d v="2020-06-12T00:00:00"/>
    <s v="Jun"/>
    <x v="5"/>
    <s v="Festival of Flight"/>
    <n v="38.06"/>
    <e v="#N/A"/>
    <s v="Web Site Sales"/>
    <s v="Sunshine"/>
    <n v="38.06"/>
  </r>
  <r>
    <d v="2020-08-18T00:00:00"/>
    <s v="Aug"/>
    <x v="20"/>
    <s v="Fall Kite Event"/>
    <e v="#N/A"/>
    <n v="72.52"/>
    <s v="In Store Sales"/>
    <s v="Sunbell"/>
    <n v="72.52"/>
  </r>
  <r>
    <d v="2020-08-28T00:00:00"/>
    <s v="Aug"/>
    <x v="22"/>
    <s v="Fall Kite Event"/>
    <e v="#N/A"/>
    <n v="48.48"/>
    <s v="In Store Sales"/>
    <s v="Sunbell"/>
    <n v="48.48"/>
  </r>
  <r>
    <d v="2020-07-17T00:00:00"/>
    <s v="Jul"/>
    <x v="11"/>
    <s v="None"/>
    <e v="#N/A"/>
    <e v="#N/A"/>
    <s v="In Store Sales"/>
    <s v="Crested Beaut"/>
    <n v="25.29"/>
  </r>
  <r>
    <d v="2020-09-20T00:00:00"/>
    <s v="Sep"/>
    <x v="16"/>
    <s v="None"/>
    <e v="#N/A"/>
    <e v="#N/A"/>
    <s v="In Store Sales"/>
    <s v="Doublers"/>
    <n v="80.05"/>
  </r>
  <r>
    <d v="2020-06-18T00:00:00"/>
    <s v="Jun"/>
    <x v="12"/>
    <s v="Festival of Flight"/>
    <n v="66.28"/>
    <e v="#N/A"/>
    <s v="Web Site Sales"/>
    <s v="Quad"/>
    <n v="66.28"/>
  </r>
  <r>
    <d v="2020-06-27T00:00:00"/>
    <s v="Jun"/>
    <x v="14"/>
    <s v="Festival of Flight"/>
    <n v="68.69"/>
    <e v="#N/A"/>
    <s v="In Store Sales"/>
    <s v="Sunset"/>
    <n v="68.69"/>
  </r>
  <r>
    <d v="2020-06-29T00:00:00"/>
    <s v="Jun"/>
    <x v="1"/>
    <s v="None"/>
    <e v="#N/A"/>
    <e v="#N/A"/>
    <s v="Web Site Sales"/>
    <s v="Doublers"/>
    <n v="560.79"/>
  </r>
  <r>
    <d v="2020-08-17T00:00:00"/>
    <s v="Aug"/>
    <x v="20"/>
    <s v="Fall Kite Event"/>
    <e v="#N/A"/>
    <n v="23.09"/>
    <s v="E-mail Coupon"/>
    <s v="Carlota"/>
    <n v="23.09"/>
  </r>
  <r>
    <d v="2020-09-11T00:00:00"/>
    <s v="Sep"/>
    <x v="8"/>
    <s v="None"/>
    <e v="#N/A"/>
    <e v="#N/A"/>
    <s v="In Store Sales"/>
    <s v="Quad"/>
    <n v="64.709999999999994"/>
  </r>
  <r>
    <d v="2020-06-09T00:00:00"/>
    <s v="Jun"/>
    <x v="5"/>
    <s v="Festival of Flight"/>
    <n v="46.35"/>
    <e v="#N/A"/>
    <s v="E-mail Coupon"/>
    <s v="Carlota"/>
    <n v="46.35"/>
  </r>
  <r>
    <d v="2020-06-16T00:00:00"/>
    <s v="Jun"/>
    <x v="12"/>
    <s v="Festival of Flight"/>
    <n v="46.98"/>
    <e v="#N/A"/>
    <s v="In Store Sales"/>
    <s v="Bellen"/>
    <n v="46.98"/>
  </r>
  <r>
    <d v="2020-06-27T00:00:00"/>
    <s v="Jun"/>
    <x v="14"/>
    <s v="Festival of Flight"/>
    <n v="87.02"/>
    <e v="#N/A"/>
    <s v="In Store Sales"/>
    <s v="Majectic Beaut"/>
    <n v="87.02"/>
  </r>
  <r>
    <d v="2020-06-09T00:00:00"/>
    <s v="Jun"/>
    <x v="5"/>
    <s v="Festival of Flight"/>
    <n v="75.099999999999994"/>
    <e v="#N/A"/>
    <s v="Web Site Sales"/>
    <s v="Crested Beaut"/>
    <n v="75.099999999999994"/>
  </r>
  <r>
    <d v="2020-08-05T00:00:00"/>
    <s v="Aug"/>
    <x v="19"/>
    <s v="Fall Kite Event"/>
    <e v="#N/A"/>
    <n v="40.619999999999997"/>
    <s v="In Store Sales"/>
    <s v="Aspen"/>
    <n v="40.619999999999997"/>
  </r>
  <r>
    <d v="2020-06-17T00:00:00"/>
    <s v="Jun"/>
    <x v="12"/>
    <s v="Festival of Flight"/>
    <n v="99.85"/>
    <e v="#N/A"/>
    <s v="Web Site Sales"/>
    <s v="Quad"/>
    <n v="99.85"/>
  </r>
  <r>
    <d v="2020-06-22T00:00:00"/>
    <s v="Jun"/>
    <x v="14"/>
    <s v="Festival of Flight"/>
    <n v="225.97"/>
    <e v="#N/A"/>
    <s v="Web Site Sales"/>
    <s v="Sunset"/>
    <n v="225.97"/>
  </r>
  <r>
    <d v="2020-08-21T00:00:00"/>
    <s v="Aug"/>
    <x v="20"/>
    <s v="Fall Kite Event"/>
    <e v="#N/A"/>
    <n v="46.73"/>
    <s v="Web Site Sales"/>
    <s v="Bellen"/>
    <n v="46.73"/>
  </r>
  <r>
    <d v="2020-06-15T00:00:00"/>
    <s v="Jun"/>
    <x v="12"/>
    <s v="Festival of Flight"/>
    <n v="57.16"/>
    <e v="#N/A"/>
    <s v="In Store Sales"/>
    <s v="V-Rang"/>
    <n v="57.16"/>
  </r>
  <r>
    <d v="2020-06-25T00:00:00"/>
    <s v="Jun"/>
    <x v="14"/>
    <s v="Festival of Flight"/>
    <n v="84.71"/>
    <e v="#N/A"/>
    <s v="Web Site Sales"/>
    <s v="Majectic Beaut"/>
    <n v="84.71"/>
  </r>
  <r>
    <d v="2020-06-21T00:00:00"/>
    <s v="Jun"/>
    <x v="14"/>
    <s v="Festival of Flight"/>
    <n v="69.099999999999994"/>
    <e v="#N/A"/>
    <s v="In Store Sales"/>
    <s v="Bellen"/>
    <n v="69.099999999999994"/>
  </r>
  <r>
    <d v="2020-08-23T00:00:00"/>
    <s v="Aug"/>
    <x v="22"/>
    <s v="Fall Kite Event"/>
    <e v="#N/A"/>
    <n v="80.28"/>
    <s v="Web Site Sales"/>
    <s v="FlatTop"/>
    <n v="80.28"/>
  </r>
  <r>
    <d v="2020-06-24T00:00:00"/>
    <s v="Jun"/>
    <x v="14"/>
    <s v="Festival of Flight"/>
    <n v="23.35"/>
    <e v="#N/A"/>
    <s v="In Store Sales"/>
    <s v="Carlota"/>
    <n v="23.35"/>
  </r>
  <r>
    <d v="2020-08-18T00:00:00"/>
    <s v="Aug"/>
    <x v="20"/>
    <s v="Fall Kite Event"/>
    <e v="#N/A"/>
    <n v="69.05"/>
    <s v="E-mail Coupon"/>
    <s v="Bellen"/>
    <n v="69.05"/>
  </r>
  <r>
    <d v="2020-08-14T00:00:00"/>
    <s v="Aug"/>
    <x v="21"/>
    <s v="Fall Kite Event"/>
    <e v="#N/A"/>
    <n v="90.02"/>
    <s v="In Store Sales"/>
    <s v="Majectic Beaut"/>
    <n v="90.02"/>
  </r>
  <r>
    <d v="2020-08-12T00:00:00"/>
    <s v="Aug"/>
    <x v="21"/>
    <s v="Fall Kite Event"/>
    <e v="#N/A"/>
    <n v="46.1"/>
    <s v="Web Site Sales"/>
    <s v="Carlota"/>
    <n v="46.1"/>
  </r>
  <r>
    <d v="2020-08-04T00:00:00"/>
    <s v="Aug"/>
    <x v="19"/>
    <s v="Fall Kite Event"/>
    <e v="#N/A"/>
    <n v="40.340000000000003"/>
    <s v="In Store Sales"/>
    <s v="Sunshine"/>
    <n v="40.340000000000003"/>
  </r>
  <r>
    <d v="2020-09-17T00:00:00"/>
    <s v="Sep"/>
    <x v="0"/>
    <s v="None"/>
    <e v="#N/A"/>
    <e v="#N/A"/>
    <s v="Web Site Sales"/>
    <s v="Bellen"/>
    <n v="69.17"/>
  </r>
  <r>
    <d v="2020-06-27T00:00:00"/>
    <s v="Jun"/>
    <x v="14"/>
    <s v="Festival of Flight"/>
    <n v="18.64"/>
    <e v="#N/A"/>
    <s v="In Store Sales"/>
    <s v="V-Rang"/>
    <n v="18.64"/>
  </r>
  <r>
    <d v="2020-08-29T00:00:00"/>
    <s v="Aug"/>
    <x v="22"/>
    <s v="Fall Kite Event"/>
    <e v="#N/A"/>
    <n v="46.96"/>
    <s v="Web Site Sales"/>
    <s v="Bellen"/>
    <n v="46.96"/>
  </r>
  <r>
    <d v="2020-08-14T00:00:00"/>
    <s v="Aug"/>
    <x v="21"/>
    <s v="Fall Kite Event"/>
    <e v="#N/A"/>
    <n v="40.700000000000003"/>
    <s v="In Store Sales"/>
    <s v="Sunshine"/>
    <n v="40.700000000000003"/>
  </r>
  <r>
    <d v="2020-06-14T00:00:00"/>
    <s v="Jun"/>
    <x v="12"/>
    <s v="Festival of Flight"/>
    <n v="40.700000000000003"/>
    <e v="#N/A"/>
    <s v="Web Site Sales"/>
    <s v="Sunshine"/>
    <n v="40.700000000000003"/>
  </r>
  <r>
    <d v="2020-07-14T00:00:00"/>
    <s v="Jul"/>
    <x v="11"/>
    <s v="None"/>
    <e v="#N/A"/>
    <e v="#N/A"/>
    <s v="Web Site Sales"/>
    <s v="Quad"/>
    <n v="102.43"/>
  </r>
  <r>
    <d v="2020-09-08T00:00:00"/>
    <s v="Sep"/>
    <x v="8"/>
    <s v="None"/>
    <e v="#N/A"/>
    <e v="#N/A"/>
    <s v="In Store Sales"/>
    <s v="V-Rang"/>
    <n v="54.38"/>
  </r>
  <r>
    <d v="2020-08-06T00:00:00"/>
    <s v="Aug"/>
    <x v="19"/>
    <s v="Fall Kite Event"/>
    <e v="#N/A"/>
    <n v="34.82"/>
    <s v="In Store Sales"/>
    <s v="Quad"/>
    <n v="34.82"/>
  </r>
  <r>
    <d v="2020-06-16T00:00:00"/>
    <s v="Jun"/>
    <x v="12"/>
    <s v="Festival of Flight"/>
    <n v="47.03"/>
    <e v="#N/A"/>
    <s v="Web Site Sales"/>
    <s v="Sunset"/>
    <n v="47.03"/>
  </r>
  <r>
    <d v="2020-08-04T00:00:00"/>
    <s v="Aug"/>
    <x v="19"/>
    <s v="Fall Kite Event"/>
    <e v="#N/A"/>
    <n v="38.76"/>
    <s v="In Store Sales"/>
    <s v="Sunshine"/>
    <n v="38.76"/>
  </r>
  <r>
    <d v="2020-07-04T00:00:00"/>
    <s v="Jul"/>
    <x v="1"/>
    <s v="None"/>
    <e v="#N/A"/>
    <e v="#N/A"/>
    <s v="In Store Sales"/>
    <s v="Quad"/>
    <n v="68.010000000000005"/>
  </r>
  <r>
    <d v="2020-08-27T00:00:00"/>
    <s v="Aug"/>
    <x v="22"/>
    <s v="Fall Kite Event"/>
    <e v="#N/A"/>
    <n v="50.33"/>
    <s v="In Store Sales"/>
    <s v="Crested Beaut"/>
    <n v="50.33"/>
  </r>
  <r>
    <d v="2020-08-23T00:00:00"/>
    <s v="Aug"/>
    <x v="22"/>
    <s v="Fall Kite Event"/>
    <e v="#N/A"/>
    <n v="132.97999999999999"/>
    <s v="E-mail Coupon"/>
    <s v="Quad"/>
    <n v="132.97999999999999"/>
  </r>
  <r>
    <d v="2020-06-29T00:00:00"/>
    <s v="Jun"/>
    <x v="1"/>
    <s v="None"/>
    <e v="#N/A"/>
    <e v="#N/A"/>
    <s v="Web Site Sales"/>
    <s v="Bellen"/>
    <n v="46.1"/>
  </r>
  <r>
    <d v="2020-06-10T00:00:00"/>
    <s v="Jun"/>
    <x v="5"/>
    <s v="Festival of Flight"/>
    <n v="66.930000000000007"/>
    <e v="#N/A"/>
    <s v="Web Site Sales"/>
    <s v="Quad"/>
    <n v="66.930000000000007"/>
  </r>
  <r>
    <d v="2020-06-06T00:00:00"/>
    <s v="Jun"/>
    <x v="2"/>
    <s v="Festival of Flight"/>
    <n v="54.87"/>
    <e v="#N/A"/>
    <s v="In Store Sales"/>
    <s v="V-Rang"/>
    <n v="54.87"/>
  </r>
  <r>
    <d v="2020-06-06T00:00:00"/>
    <s v="Jun"/>
    <x v="2"/>
    <s v="Festival of Flight"/>
    <n v="25.43"/>
    <e v="#N/A"/>
    <s v="In Store Sales"/>
    <s v="Sunbell"/>
    <n v="25.43"/>
  </r>
  <r>
    <d v="2020-06-28T00:00:00"/>
    <s v="Jun"/>
    <x v="1"/>
    <s v="None"/>
    <e v="#N/A"/>
    <e v="#N/A"/>
    <s v="Web Site Sales"/>
    <s v="Sunbell"/>
    <n v="69.27"/>
  </r>
  <r>
    <d v="2020-06-23T00:00:00"/>
    <s v="Jun"/>
    <x v="14"/>
    <s v="Festival of Flight"/>
    <n v="23.82"/>
    <e v="#N/A"/>
    <s v="In Store Sales"/>
    <s v="Bellen"/>
    <n v="23.82"/>
  </r>
  <r>
    <d v="2020-08-23T00:00:00"/>
    <s v="Aug"/>
    <x v="22"/>
    <s v="Fall Kite Event"/>
    <e v="#N/A"/>
    <n v="102.75"/>
    <s v="In Store Sales"/>
    <s v="Quad"/>
    <n v="102.75"/>
  </r>
  <r>
    <d v="2020-08-23T00:00:00"/>
    <s v="Aug"/>
    <x v="22"/>
    <s v="Fall Kite Event"/>
    <e v="#N/A"/>
    <n v="34.229999999999997"/>
    <s v="Web Site Sales"/>
    <s v="Quad"/>
    <n v="34.229999999999997"/>
  </r>
  <r>
    <d v="2020-06-04T00:00:00"/>
    <s v="Jun"/>
    <x v="2"/>
    <s v="Festival of Flight"/>
    <n v="75.91"/>
    <e v="#N/A"/>
    <s v="Web Site Sales"/>
    <s v="Sunbell"/>
    <n v="75.91"/>
  </r>
  <r>
    <d v="2020-06-26T00:00:00"/>
    <s v="Jun"/>
    <x v="14"/>
    <s v="Festival of Flight"/>
    <n v="46.15"/>
    <e v="#N/A"/>
    <s v="E-mail Coupon"/>
    <s v="Sunbell"/>
    <n v="46.15"/>
  </r>
  <r>
    <d v="2020-06-27T00:00:00"/>
    <s v="Jun"/>
    <x v="14"/>
    <s v="Festival of Flight"/>
    <n v="96.52"/>
    <e v="#N/A"/>
    <s v="Web Site Sales"/>
    <s v="Quad"/>
    <n v="96.52"/>
  </r>
  <r>
    <d v="2020-06-28T00:00:00"/>
    <s v="Jun"/>
    <x v="1"/>
    <s v="None"/>
    <e v="#N/A"/>
    <e v="#N/A"/>
    <s v="Web Site Sales"/>
    <s v="Sunshine"/>
    <n v="38.51"/>
  </r>
  <r>
    <d v="2020-07-06T00:00:00"/>
    <s v="Jul"/>
    <x v="13"/>
    <s v="None"/>
    <e v="#N/A"/>
    <e v="#N/A"/>
    <s v="Web Site Sales"/>
    <s v="Sunshine"/>
    <n v="60.2"/>
  </r>
  <r>
    <d v="2020-08-30T00:00:00"/>
    <s v="Aug"/>
    <x v="7"/>
    <s v="None"/>
    <e v="#N/A"/>
    <e v="#N/A"/>
    <s v="In Store Sales"/>
    <s v="Bellen"/>
    <n v="23.8"/>
  </r>
  <r>
    <d v="2020-07-23T00:00:00"/>
    <s v="Jul"/>
    <x v="15"/>
    <s v="None"/>
    <e v="#N/A"/>
    <e v="#N/A"/>
    <s v="Web Site Sales"/>
    <s v="Majectic Beaut"/>
    <n v="87.02"/>
  </r>
  <r>
    <d v="2020-08-08T00:00:00"/>
    <s v="Aug"/>
    <x v="19"/>
    <s v="Fall Kite Event"/>
    <e v="#N/A"/>
    <n v="69.62"/>
    <s v="Web Site Sales"/>
    <s v="Carlota"/>
    <n v="69.62"/>
  </r>
  <r>
    <d v="2020-05-05T00:00:00"/>
    <s v="May"/>
    <x v="6"/>
    <s v="None"/>
    <e v="#N/A"/>
    <e v="#N/A"/>
    <s v="In Store Sales"/>
    <s v="Majectic Beaut"/>
    <n v="116.21"/>
  </r>
  <r>
    <d v="2020-06-12T00:00:00"/>
    <s v="Jun"/>
    <x v="5"/>
    <s v="Festival of Flight"/>
    <n v="68.209999999999994"/>
    <e v="#N/A"/>
    <s v="E-mail Coupon"/>
    <s v="Quad"/>
    <n v="68.209999999999994"/>
  </r>
  <r>
    <d v="2020-06-03T00:00:00"/>
    <s v="Jun"/>
    <x v="2"/>
    <s v="Festival of Flight"/>
    <n v="46.23"/>
    <e v="#N/A"/>
    <s v="Web Site Sales"/>
    <s v="Bellen"/>
    <n v="46.23"/>
  </r>
  <r>
    <d v="2020-06-07T00:00:00"/>
    <s v="Jun"/>
    <x v="5"/>
    <s v="Festival of Flight"/>
    <n v="53.94"/>
    <e v="#N/A"/>
    <s v="In Store Sales"/>
    <s v="FlatTop"/>
    <n v="53.94"/>
  </r>
  <r>
    <d v="2020-06-21T00:00:00"/>
    <s v="Jun"/>
    <x v="14"/>
    <s v="Festival of Flight"/>
    <n v="60.66"/>
    <e v="#N/A"/>
    <s v="Web Site Sales"/>
    <s v="Sunshine"/>
    <n v="60.66"/>
  </r>
  <r>
    <d v="2020-06-02T00:00:00"/>
    <s v="Jun"/>
    <x v="2"/>
    <s v="Festival of Flight"/>
    <n v="69.900000000000006"/>
    <e v="#N/A"/>
    <s v="Web Site Sales"/>
    <s v="Bellen"/>
    <n v="69.900000000000006"/>
  </r>
  <r>
    <d v="2020-06-19T00:00:00"/>
    <s v="Jun"/>
    <x v="12"/>
    <s v="Festival of Flight"/>
    <n v="50.75"/>
    <e v="#N/A"/>
    <s v="Web Site Sales"/>
    <s v="Sunbell"/>
    <n v="50.75"/>
  </r>
  <r>
    <d v="2020-06-04T00:00:00"/>
    <s v="Jun"/>
    <x v="2"/>
    <s v="Festival of Flight"/>
    <n v="99.3"/>
    <e v="#N/A"/>
    <s v="In Store Sales"/>
    <s v="Quad"/>
    <n v="99.3"/>
  </r>
  <r>
    <d v="2020-08-11T00:00:00"/>
    <s v="Aug"/>
    <x v="21"/>
    <s v="Fall Kite Event"/>
    <e v="#N/A"/>
    <n v="69.709999999999994"/>
    <s v="In Store Sales"/>
    <s v="Carlota"/>
    <n v="69.709999999999994"/>
  </r>
  <r>
    <d v="2020-06-24T00:00:00"/>
    <s v="Jun"/>
    <x v="14"/>
    <s v="Festival of Flight"/>
    <n v="72.2"/>
    <e v="#N/A"/>
    <s v="Web Site Sales"/>
    <s v="Sunbell"/>
    <n v="72.2"/>
  </r>
  <r>
    <d v="2020-06-09T00:00:00"/>
    <s v="Jun"/>
    <x v="5"/>
    <s v="Festival of Flight"/>
    <n v="102.32"/>
    <e v="#N/A"/>
    <s v="Web Site Sales"/>
    <s v="Quad"/>
    <n v="102.32"/>
  </r>
  <r>
    <d v="2020-06-09T00:00:00"/>
    <s v="Jun"/>
    <x v="5"/>
    <s v="Festival of Flight"/>
    <n v="46.4"/>
    <e v="#N/A"/>
    <s v="In Store Sales"/>
    <s v="Crested Beaut"/>
    <n v="46.4"/>
  </r>
  <r>
    <d v="2020-06-27T00:00:00"/>
    <s v="Jun"/>
    <x v="14"/>
    <s v="Festival of Flight"/>
    <n v="46.25"/>
    <e v="#N/A"/>
    <s v="In Store Sales"/>
    <s v="Sunbell"/>
    <n v="46.25"/>
  </r>
  <r>
    <d v="2020-08-07T00:00:00"/>
    <s v="Aug"/>
    <x v="19"/>
    <s v="Fall Kite Event"/>
    <e v="#N/A"/>
    <n v="533.23"/>
    <s v="E-mail Coupon"/>
    <s v="Quad"/>
    <n v="533.23"/>
  </r>
  <r>
    <d v="2020-06-05T00:00:00"/>
    <s v="Jun"/>
    <x v="2"/>
    <s v="Festival of Flight"/>
    <n v="102.77"/>
    <e v="#N/A"/>
    <s v="Web Site Sales"/>
    <s v="Quad"/>
    <n v="102.77"/>
  </r>
  <r>
    <d v="2020-06-28T00:00:00"/>
    <s v="Jun"/>
    <x v="1"/>
    <s v="None"/>
    <e v="#N/A"/>
    <e v="#N/A"/>
    <s v="E-mail Coupon"/>
    <s v="Carlota"/>
    <n v="44.96"/>
  </r>
  <r>
    <d v="2020-06-07T00:00:00"/>
    <s v="Jun"/>
    <x v="5"/>
    <s v="Festival of Flight"/>
    <n v="42.5"/>
    <e v="#N/A"/>
    <s v="Web Site Sales"/>
    <s v="Aspen"/>
    <n v="42.5"/>
  </r>
  <r>
    <d v="2020-08-05T00:00:00"/>
    <s v="Aug"/>
    <x v="19"/>
    <s v="Fall Kite Event"/>
    <e v="#N/A"/>
    <n v="22.7"/>
    <s v="Web Site Sales"/>
    <s v="Carlota"/>
    <n v="22.7"/>
  </r>
  <r>
    <d v="2020-08-15T00:00:00"/>
    <s v="Aug"/>
    <x v="21"/>
    <s v="Fall Kite Event"/>
    <e v="#N/A"/>
    <n v="501.12"/>
    <s v="In Store Sales"/>
    <s v="Bellen"/>
    <n v="501.12"/>
  </r>
  <r>
    <d v="2020-06-04T00:00:00"/>
    <s v="Jun"/>
    <x v="2"/>
    <s v="Festival of Flight"/>
    <n v="458.34"/>
    <e v="#N/A"/>
    <s v="In Store Sales"/>
    <s v="Bellen"/>
    <n v="458.34"/>
  </r>
  <r>
    <d v="2020-08-04T00:00:00"/>
    <s v="Aug"/>
    <x v="19"/>
    <s v="Fall Kite Event"/>
    <e v="#N/A"/>
    <n v="25.66"/>
    <s v="In Store Sales"/>
    <s v="Sunbell"/>
    <n v="25.66"/>
  </r>
  <r>
    <d v="2020-09-08T00:00:00"/>
    <s v="Sep"/>
    <x v="8"/>
    <s v="None"/>
    <e v="#N/A"/>
    <e v="#N/A"/>
    <s v="Web Site Sales"/>
    <s v="Sunbell"/>
    <n v="24.7"/>
  </r>
  <r>
    <d v="2020-08-02T00:00:00"/>
    <s v="Aug"/>
    <x v="19"/>
    <s v="Fall Kite Event"/>
    <e v="#N/A"/>
    <n v="23.27"/>
    <s v="In Store Sales"/>
    <s v="Carlota"/>
    <n v="23.27"/>
  </r>
  <r>
    <d v="2020-06-01T00:00:00"/>
    <s v="Jun"/>
    <x v="2"/>
    <s v="Festival of Flight"/>
    <n v="64.069999999999993"/>
    <e v="#N/A"/>
    <s v="In Store Sales"/>
    <s v="Quad"/>
    <n v="64.069999999999993"/>
  </r>
  <r>
    <d v="2020-06-21T00:00:00"/>
    <s v="Jun"/>
    <x v="14"/>
    <s v="Festival of Flight"/>
    <n v="66.5"/>
    <e v="#N/A"/>
    <s v="In Store Sales"/>
    <s v="Quad"/>
    <n v="66.5"/>
  </r>
  <r>
    <d v="2020-06-22T00:00:00"/>
    <s v="Jun"/>
    <x v="14"/>
    <s v="Festival of Flight"/>
    <n v="66.819999999999993"/>
    <e v="#N/A"/>
    <s v="In Store Sales"/>
    <s v="Quad"/>
    <n v="66.819999999999993"/>
  </r>
  <r>
    <d v="2020-09-26T00:00:00"/>
    <s v="Sep"/>
    <x v="16"/>
    <s v="None"/>
    <e v="#N/A"/>
    <e v="#N/A"/>
    <s v="In Store Sales"/>
    <s v="Crested Beaut"/>
    <n v="75.400000000000006"/>
  </r>
  <r>
    <d v="2020-08-25T00:00:00"/>
    <s v="Aug"/>
    <x v="22"/>
    <s v="Fall Kite Event"/>
    <e v="#N/A"/>
    <n v="23.43"/>
    <s v="E-mail Coupon"/>
    <s v="Carlota"/>
    <n v="23.43"/>
  </r>
  <r>
    <d v="2020-08-20T00:00:00"/>
    <s v="Aug"/>
    <x v="20"/>
    <s v="Fall Kite Event"/>
    <e v="#N/A"/>
    <n v="71.92"/>
    <s v="In Store Sales"/>
    <s v="Sunset"/>
    <n v="71.92"/>
  </r>
  <r>
    <d v="2020-07-31T00:00:00"/>
    <s v="Jul"/>
    <x v="9"/>
    <s v="None"/>
    <e v="#N/A"/>
    <e v="#N/A"/>
    <s v="In Store Sales"/>
    <s v="Sunset"/>
    <n v="45.1"/>
  </r>
  <r>
    <d v="2020-08-08T00:00:00"/>
    <s v="Aug"/>
    <x v="19"/>
    <s v="Fall Kite Event"/>
    <e v="#N/A"/>
    <n v="88.83"/>
    <s v="E-mail Coupon"/>
    <s v="Carlota"/>
    <n v="88.83"/>
  </r>
  <r>
    <d v="2020-09-09T00:00:00"/>
    <s v="Sep"/>
    <x v="8"/>
    <s v="None"/>
    <e v="#N/A"/>
    <e v="#N/A"/>
    <s v="Web Site Sales"/>
    <s v="Quad"/>
    <n v="132.11000000000001"/>
  </r>
  <r>
    <d v="2020-08-15T00:00:00"/>
    <s v="Aug"/>
    <x v="21"/>
    <s v="Fall Kite Event"/>
    <e v="#N/A"/>
    <n v="23.08"/>
    <s v="In Store Sales"/>
    <s v="Bellen"/>
    <n v="23.08"/>
  </r>
  <r>
    <d v="2020-09-16T00:00:00"/>
    <s v="Sep"/>
    <x v="0"/>
    <s v="None"/>
    <e v="#N/A"/>
    <e v="#N/A"/>
    <s v="In Store Sales"/>
    <s v="Sunbell"/>
    <n v="23.16"/>
  </r>
  <r>
    <d v="2020-08-18T00:00:00"/>
    <s v="Aug"/>
    <x v="20"/>
    <s v="Fall Kite Event"/>
    <e v="#N/A"/>
    <n v="77"/>
    <s v="In Store Sales"/>
    <s v="V-Rang"/>
    <n v="77"/>
  </r>
  <r>
    <d v="2020-08-17T00:00:00"/>
    <s v="Aug"/>
    <x v="20"/>
    <s v="Fall Kite Event"/>
    <e v="#N/A"/>
    <n v="69.239999999999995"/>
    <s v="In Store Sales"/>
    <s v="Carlota"/>
    <n v="69.239999999999995"/>
  </r>
  <r>
    <d v="2020-08-27T00:00:00"/>
    <s v="Aug"/>
    <x v="22"/>
    <s v="Fall Kite Event"/>
    <e v="#N/A"/>
    <n v="24.88"/>
    <s v="In Store Sales"/>
    <s v="Crested Beaut"/>
    <n v="24.88"/>
  </r>
  <r>
    <d v="2020-06-19T00:00:00"/>
    <s v="Jun"/>
    <x v="12"/>
    <s v="Festival of Flight"/>
    <n v="92.03"/>
    <e v="#N/A"/>
    <s v="Web Site Sales"/>
    <s v="Bellen"/>
    <n v="92.03"/>
  </r>
  <r>
    <d v="2020-08-19T00:00:00"/>
    <s v="Aug"/>
    <x v="20"/>
    <s v="Fall Kite Event"/>
    <e v="#N/A"/>
    <n v="66.58"/>
    <s v="E-mail Coupon"/>
    <s v="Quad"/>
    <n v="66.58"/>
  </r>
  <r>
    <d v="2020-06-24T00:00:00"/>
    <s v="Jun"/>
    <x v="14"/>
    <s v="Festival of Flight"/>
    <n v="92.05"/>
    <e v="#N/A"/>
    <s v="Web Site Sales"/>
    <s v="Carlota"/>
    <n v="92.05"/>
  </r>
  <r>
    <d v="2020-08-04T00:00:00"/>
    <s v="Aug"/>
    <x v="19"/>
    <s v="Fall Kite Event"/>
    <e v="#N/A"/>
    <n v="87.39"/>
    <s v="In Store Sales"/>
    <s v="Majectic Beaut"/>
    <n v="87.39"/>
  </r>
  <r>
    <d v="2020-08-08T00:00:00"/>
    <s v="Aug"/>
    <x v="19"/>
    <s v="Fall Kite Event"/>
    <e v="#N/A"/>
    <n v="66.680000000000007"/>
    <s v="Web Site Sales"/>
    <s v="Quad"/>
    <n v="66.680000000000007"/>
  </r>
  <r>
    <d v="2020-08-20T00:00:00"/>
    <s v="Aug"/>
    <x v="20"/>
    <s v="Fall Kite Event"/>
    <e v="#N/A"/>
    <n v="46.56"/>
    <s v="E-mail Coupon"/>
    <s v="Carlota"/>
    <n v="46.56"/>
  </r>
  <r>
    <d v="2020-06-19T00:00:00"/>
    <s v="Jun"/>
    <x v="12"/>
    <s v="Festival of Flight"/>
    <n v="54.93"/>
    <e v="#N/A"/>
    <s v="In Store Sales"/>
    <s v="V-Rang"/>
    <n v="54.93"/>
  </r>
  <r>
    <d v="2020-08-05T00:00:00"/>
    <s v="Aug"/>
    <x v="19"/>
    <s v="Fall Kite Event"/>
    <e v="#N/A"/>
    <n v="69.95"/>
    <s v="In Store Sales"/>
    <s v="Carlota"/>
    <n v="69.95"/>
  </r>
  <r>
    <d v="2020-08-02T00:00:00"/>
    <s v="Aug"/>
    <x v="19"/>
    <s v="Fall Kite Event"/>
    <e v="#N/A"/>
    <n v="72.17"/>
    <s v="Web Site Sales"/>
    <s v="Crested Beaut"/>
    <n v="72.17"/>
  </r>
  <r>
    <d v="2020-06-02T00:00:00"/>
    <s v="Jun"/>
    <x v="2"/>
    <s v="Festival of Flight"/>
    <n v="46.11"/>
    <e v="#N/A"/>
    <s v="E-mail Coupon"/>
    <s v="Crested Beaut"/>
    <n v="46.11"/>
  </r>
  <r>
    <d v="2020-08-27T00:00:00"/>
    <s v="Aug"/>
    <x v="22"/>
    <s v="Fall Kite Event"/>
    <e v="#N/A"/>
    <n v="102.25"/>
    <s v="Web Site Sales"/>
    <s v="Quad"/>
    <n v="102.25"/>
  </r>
  <r>
    <d v="2020-06-04T00:00:00"/>
    <s v="Jun"/>
    <x v="2"/>
    <s v="Festival of Flight"/>
    <n v="60.12"/>
    <e v="#N/A"/>
    <s v="Web Site Sales"/>
    <s v="Sunshine"/>
    <n v="60.12"/>
  </r>
  <r>
    <d v="2020-06-25T00:00:00"/>
    <s v="Jun"/>
    <x v="14"/>
    <s v="Festival of Flight"/>
    <n v="66.650000000000006"/>
    <e v="#N/A"/>
    <s v="E-mail Coupon"/>
    <s v="Quad"/>
    <n v="66.650000000000006"/>
  </r>
  <r>
    <d v="2020-08-29T00:00:00"/>
    <s v="Aug"/>
    <x v="22"/>
    <s v="Fall Kite Event"/>
    <e v="#N/A"/>
    <n v="96.89"/>
    <s v="In Store Sales"/>
    <s v="Quad"/>
    <n v="96.89"/>
  </r>
  <r>
    <d v="2020-08-17T00:00:00"/>
    <s v="Aug"/>
    <x v="20"/>
    <s v="Fall Kite Event"/>
    <e v="#N/A"/>
    <n v="58.86"/>
    <s v="In Store Sales"/>
    <s v="Majectic Beaut"/>
    <n v="58.86"/>
  </r>
  <r>
    <d v="2020-09-11T00:00:00"/>
    <s v="Sep"/>
    <x v="8"/>
    <s v="None"/>
    <e v="#N/A"/>
    <e v="#N/A"/>
    <s v="Web Site Sales"/>
    <s v="Quad"/>
    <n v="64.95"/>
  </r>
  <r>
    <d v="2020-07-01T00:00:00"/>
    <s v="Jul"/>
    <x v="1"/>
    <s v="None"/>
    <e v="#N/A"/>
    <e v="#N/A"/>
    <s v="In Store Sales"/>
    <s v="Aspen"/>
    <n v="21.99"/>
  </r>
  <r>
    <d v="2020-06-01T00:00:00"/>
    <s v="Jun"/>
    <x v="2"/>
    <s v="Festival of Flight"/>
    <n v="69.42"/>
    <e v="#N/A"/>
    <s v="Web Site Sales"/>
    <s v="Carlota"/>
    <n v="69.42"/>
  </r>
  <r>
    <d v="2020-08-15T00:00:00"/>
    <s v="Aug"/>
    <x v="21"/>
    <s v="Fall Kite Event"/>
    <e v="#N/A"/>
    <n v="45.47"/>
    <s v="Web Site Sales"/>
    <s v="Sunset"/>
    <n v="45.47"/>
  </r>
  <r>
    <d v="2020-06-08T00:00:00"/>
    <s v="Jun"/>
    <x v="5"/>
    <s v="Festival of Flight"/>
    <n v="60.53"/>
    <e v="#N/A"/>
    <s v="Web Site Sales"/>
    <s v="Aspen"/>
    <n v="60.53"/>
  </r>
  <r>
    <d v="2020-06-29T00:00:00"/>
    <s v="Jun"/>
    <x v="1"/>
    <s v="None"/>
    <e v="#N/A"/>
    <e v="#N/A"/>
    <s v="E-mail Coupon"/>
    <s v="Sunset"/>
    <n v="47.91"/>
  </r>
  <r>
    <d v="2020-08-21T00:00:00"/>
    <s v="Aug"/>
    <x v="20"/>
    <s v="Fall Kite Event"/>
    <e v="#N/A"/>
    <n v="42.12"/>
    <s v="In Store Sales"/>
    <s v="Aspen"/>
    <n v="42.12"/>
  </r>
  <r>
    <d v="2020-06-14T00:00:00"/>
    <s v="Jun"/>
    <x v="12"/>
    <s v="Festival of Flight"/>
    <n v="66.709999999999994"/>
    <e v="#N/A"/>
    <s v="In Store Sales"/>
    <s v="Bellen"/>
    <n v="66.709999999999994"/>
  </r>
  <r>
    <d v="2020-06-16T00:00:00"/>
    <s v="Jun"/>
    <x v="12"/>
    <s v="Festival of Flight"/>
    <n v="23.54"/>
    <e v="#N/A"/>
    <s v="In Store Sales"/>
    <s v="Bellen"/>
    <n v="23.54"/>
  </r>
  <r>
    <d v="2020-08-25T00:00:00"/>
    <s v="Aug"/>
    <x v="22"/>
    <s v="Fall Kite Event"/>
    <e v="#N/A"/>
    <n v="48.62"/>
    <s v="Web Site Sales"/>
    <s v="Sunbell"/>
    <n v="48.62"/>
  </r>
  <r>
    <d v="2020-09-19T00:00:00"/>
    <s v="Sep"/>
    <x v="0"/>
    <s v="None"/>
    <e v="#N/A"/>
    <e v="#N/A"/>
    <s v="Web Site Sales"/>
    <s v="Sunset"/>
    <n v="335.54"/>
  </r>
  <r>
    <d v="2020-09-07T00:00:00"/>
    <s v="Sep"/>
    <x v="8"/>
    <s v="None"/>
    <e v="#N/A"/>
    <e v="#N/A"/>
    <s v="In Store Sales"/>
    <s v="Sunshine"/>
    <n v="60.98"/>
  </r>
  <r>
    <d v="2020-08-01T00:00:00"/>
    <s v="Aug"/>
    <x v="9"/>
    <s v="None"/>
    <e v="#N/A"/>
    <e v="#N/A"/>
    <s v="In Store Sales"/>
    <s v="Crested Beaut"/>
    <n v="50.06"/>
  </r>
  <r>
    <d v="2020-06-24T00:00:00"/>
    <s v="Jun"/>
    <x v="14"/>
    <s v="Festival of Flight"/>
    <n v="69.790000000000006"/>
    <e v="#N/A"/>
    <s v="Web Site Sales"/>
    <s v="Carlota"/>
    <n v="69.790000000000006"/>
  </r>
  <r>
    <d v="2020-06-30T00:00:00"/>
    <s v="Jun"/>
    <x v="1"/>
    <s v="None"/>
    <e v="#N/A"/>
    <e v="#N/A"/>
    <s v="Web Site Sales"/>
    <s v="Crested Beaut"/>
    <n v="72.459999999999994"/>
  </r>
  <r>
    <d v="2020-07-15T00:00:00"/>
    <s v="Jul"/>
    <x v="11"/>
    <s v="None"/>
    <e v="#N/A"/>
    <e v="#N/A"/>
    <s v="Web Site Sales"/>
    <s v="Sunshine"/>
    <n v="20.22"/>
  </r>
  <r>
    <d v="2020-06-22T00:00:00"/>
    <s v="Jun"/>
    <x v="14"/>
    <s v="Festival of Flight"/>
    <n v="200.6"/>
    <e v="#N/A"/>
    <s v="Web Site Sales"/>
    <s v="Sunshine"/>
    <n v="200.6"/>
  </r>
  <r>
    <d v="2020-08-15T00:00:00"/>
    <s v="Aug"/>
    <x v="21"/>
    <s v="Fall Kite Event"/>
    <e v="#N/A"/>
    <n v="75.209999999999994"/>
    <s v="Web Site Sales"/>
    <s v="Crested Beaut"/>
    <n v="75.209999999999994"/>
  </r>
  <r>
    <d v="2020-05-20T00:00:00"/>
    <s v="May"/>
    <x v="4"/>
    <s v="None"/>
    <e v="#N/A"/>
    <e v="#N/A"/>
    <s v="Web Site Sales"/>
    <s v="Carlota"/>
    <n v="523.04999999999995"/>
  </r>
  <r>
    <d v="2020-06-21T00:00:00"/>
    <s v="Jun"/>
    <x v="14"/>
    <s v="Festival of Flight"/>
    <n v="40.67"/>
    <e v="#N/A"/>
    <s v="E-mail Coupon"/>
    <s v="Sunshine"/>
    <n v="40.67"/>
  </r>
  <r>
    <d v="2020-08-07T00:00:00"/>
    <s v="Aug"/>
    <x v="19"/>
    <s v="Fall Kite Event"/>
    <e v="#N/A"/>
    <n v="22.7"/>
    <s v="In Store Sales"/>
    <s v="Bellen"/>
    <n v="22.7"/>
  </r>
  <r>
    <d v="2020-06-01T00:00:00"/>
    <s v="Jun"/>
    <x v="2"/>
    <s v="Festival of Flight"/>
    <n v="96.37"/>
    <e v="#N/A"/>
    <s v="In Store Sales"/>
    <s v="Sunbell"/>
    <n v="96.37"/>
  </r>
  <r>
    <d v="2020-06-29T00:00:00"/>
    <s v="Jun"/>
    <x v="1"/>
    <s v="None"/>
    <e v="#N/A"/>
    <e v="#N/A"/>
    <s v="In Store Sales"/>
    <s v="Carlota"/>
    <n v="44.37"/>
  </r>
  <r>
    <d v="2020-08-12T00:00:00"/>
    <s v="Aug"/>
    <x v="21"/>
    <s v="Fall Kite Event"/>
    <e v="#N/A"/>
    <n v="83.67"/>
    <s v="Web Site Sales"/>
    <s v="FlatTop"/>
    <n v="83.67"/>
  </r>
  <r>
    <d v="2020-08-25T00:00:00"/>
    <s v="Aug"/>
    <x v="22"/>
    <s v="Fall Kite Event"/>
    <e v="#N/A"/>
    <n v="46.13"/>
    <s v="In Store Sales"/>
    <s v="Bellen"/>
    <n v="46.13"/>
  </r>
  <r>
    <d v="2020-08-24T00:00:00"/>
    <s v="Aug"/>
    <x v="22"/>
    <s v="Fall Kite Event"/>
    <e v="#N/A"/>
    <n v="48.38"/>
    <s v="Web Site Sales"/>
    <s v="Sunbell"/>
    <n v="48.38"/>
  </r>
  <r>
    <d v="2020-08-12T00:00:00"/>
    <s v="Aug"/>
    <x v="21"/>
    <s v="Fall Kite Event"/>
    <e v="#N/A"/>
    <n v="24.64"/>
    <s v="In Store Sales"/>
    <s v="Sunset"/>
    <n v="24.64"/>
  </r>
  <r>
    <d v="2020-08-19T00:00:00"/>
    <s v="Aug"/>
    <x v="20"/>
    <s v="Fall Kite Event"/>
    <e v="#N/A"/>
    <n v="20.63"/>
    <s v="Web Site Sales"/>
    <s v="Sunshine"/>
    <n v="20.63"/>
  </r>
  <r>
    <d v="2020-07-03T00:00:00"/>
    <s v="Jul"/>
    <x v="1"/>
    <s v="None"/>
    <e v="#N/A"/>
    <e v="#N/A"/>
    <s v="In Store Sales"/>
    <s v="FlatTop"/>
    <n v="53.15"/>
  </r>
  <r>
    <d v="2020-08-24T00:00:00"/>
    <s v="Aug"/>
    <x v="22"/>
    <s v="Fall Kite Event"/>
    <e v="#N/A"/>
    <n v="24.92"/>
    <s v="E-mail Coupon"/>
    <s v="Crested Beaut"/>
    <n v="24.92"/>
  </r>
  <r>
    <d v="2020-08-27T00:00:00"/>
    <s v="Aug"/>
    <x v="22"/>
    <s v="Fall Kite Event"/>
    <e v="#N/A"/>
    <n v="60.52"/>
    <s v="In Store Sales"/>
    <s v="Sunshine"/>
    <n v="60.52"/>
  </r>
  <r>
    <d v="2020-08-04T00:00:00"/>
    <s v="Aug"/>
    <x v="19"/>
    <s v="Fall Kite Event"/>
    <e v="#N/A"/>
    <n v="23.69"/>
    <s v="Web Site Sales"/>
    <s v="Carlota"/>
    <n v="23.69"/>
  </r>
  <r>
    <d v="2020-08-01T00:00:00"/>
    <s v="Aug"/>
    <x v="9"/>
    <s v="None"/>
    <e v="#N/A"/>
    <e v="#N/A"/>
    <s v="In Store Sales"/>
    <s v="Crested Beaut"/>
    <n v="46.73"/>
  </r>
  <r>
    <d v="2020-08-25T00:00:00"/>
    <s v="Aug"/>
    <x v="22"/>
    <s v="Fall Kite Event"/>
    <e v="#N/A"/>
    <n v="24.17"/>
    <s v="Web Site Sales"/>
    <s v="Crested Beaut"/>
    <n v="24.17"/>
  </r>
  <r>
    <d v="2020-08-16T00:00:00"/>
    <s v="Aug"/>
    <x v="20"/>
    <s v="Fall Kite Event"/>
    <e v="#N/A"/>
    <n v="40.9"/>
    <s v="In Store Sales"/>
    <s v="Sunshine"/>
    <n v="40.9"/>
  </r>
  <r>
    <d v="2020-09-02T00:00:00"/>
    <s v="Sep"/>
    <x v="7"/>
    <s v="None"/>
    <e v="#N/A"/>
    <e v="#N/A"/>
    <s v="In Store Sales"/>
    <s v="V-Rang"/>
    <n v="36.74"/>
  </r>
  <r>
    <d v="2020-08-07T00:00:00"/>
    <s v="Aug"/>
    <x v="19"/>
    <s v="Fall Kite Event"/>
    <e v="#N/A"/>
    <n v="46.13"/>
    <s v="In Store Sales"/>
    <s v="Bellen"/>
    <n v="46.13"/>
  </r>
  <r>
    <d v="2020-06-29T00:00:00"/>
    <s v="Jun"/>
    <x v="1"/>
    <s v="None"/>
    <e v="#N/A"/>
    <e v="#N/A"/>
    <s v="E-mail Coupon"/>
    <s v="Crested Beaut"/>
    <n v="48.61"/>
  </r>
  <r>
    <d v="2020-06-24T00:00:00"/>
    <s v="Jun"/>
    <x v="14"/>
    <s v="Festival of Flight"/>
    <n v="20.59"/>
    <e v="#N/A"/>
    <s v="In Store Sales"/>
    <s v="Sunshine"/>
    <n v="20.59"/>
  </r>
  <r>
    <d v="2020-08-01T00:00:00"/>
    <s v="Aug"/>
    <x v="9"/>
    <s v="None"/>
    <e v="#N/A"/>
    <e v="#N/A"/>
    <s v="Web Site Sales"/>
    <s v="Bellen"/>
    <n v="66.540000000000006"/>
  </r>
  <r>
    <d v="2020-08-02T00:00:00"/>
    <s v="Aug"/>
    <x v="19"/>
    <s v="Fall Kite Event"/>
    <e v="#N/A"/>
    <n v="68.37"/>
    <s v="In Store Sales"/>
    <s v="Sunset"/>
    <n v="68.37"/>
  </r>
  <r>
    <d v="2020-06-05T00:00:00"/>
    <s v="Jun"/>
    <x v="2"/>
    <s v="Festival of Flight"/>
    <n v="54.7"/>
    <e v="#N/A"/>
    <s v="In Store Sales"/>
    <s v="V-Rang"/>
    <n v="54.7"/>
  </r>
  <r>
    <d v="2020-08-30T00:00:00"/>
    <s v="Aug"/>
    <x v="7"/>
    <s v="None"/>
    <e v="#N/A"/>
    <e v="#N/A"/>
    <s v="In Store Sales"/>
    <s v="Quad"/>
    <n v="66.97"/>
  </r>
  <r>
    <d v="2020-06-15T00:00:00"/>
    <s v="Jun"/>
    <x v="12"/>
    <s v="Festival of Flight"/>
    <n v="63.42"/>
    <e v="#N/A"/>
    <s v="Web Site Sales"/>
    <s v="Aspen"/>
    <n v="63.42"/>
  </r>
  <r>
    <d v="2020-05-18T00:00:00"/>
    <s v="May"/>
    <x v="4"/>
    <s v="None"/>
    <e v="#N/A"/>
    <e v="#N/A"/>
    <s v="Web Site Sales"/>
    <s v="Sunshine"/>
    <n v="20.91"/>
  </r>
  <r>
    <d v="2020-08-07T00:00:00"/>
    <s v="Aug"/>
    <x v="19"/>
    <s v="Fall Kite Event"/>
    <e v="#N/A"/>
    <n v="24.21"/>
    <s v="E-mail Coupon"/>
    <s v="Sunset"/>
    <n v="24.21"/>
  </r>
  <r>
    <d v="2020-08-04T00:00:00"/>
    <s v="Aug"/>
    <x v="19"/>
    <s v="Fall Kite Event"/>
    <e v="#N/A"/>
    <n v="84.38"/>
    <s v="In Store Sales"/>
    <s v="Aspen"/>
    <n v="84.38"/>
  </r>
  <r>
    <d v="2020-07-08T00:00:00"/>
    <s v="Jul"/>
    <x v="13"/>
    <s v="None"/>
    <e v="#N/A"/>
    <e v="#N/A"/>
    <s v="In Store Sales"/>
    <s v="Sunset"/>
    <n v="47.94"/>
  </r>
  <r>
    <d v="2020-05-25T00:00:00"/>
    <s v="May"/>
    <x v="10"/>
    <s v="None"/>
    <e v="#N/A"/>
    <e v="#N/A"/>
    <s v="Web Site Sales"/>
    <s v="Majectic Beaut"/>
    <n v="87.2"/>
  </r>
  <r>
    <d v="2020-05-13T00:00:00"/>
    <s v="May"/>
    <x v="3"/>
    <s v="None"/>
    <e v="#N/A"/>
    <e v="#N/A"/>
    <s v="In Store Sales"/>
    <s v="Sunshine"/>
    <n v="40.75"/>
  </r>
  <r>
    <d v="2020-09-09T00:00:00"/>
    <s v="Sep"/>
    <x v="8"/>
    <s v="None"/>
    <e v="#N/A"/>
    <e v="#N/A"/>
    <s v="Web Site Sales"/>
    <s v="Sunshine"/>
    <n v="246.2"/>
  </r>
  <r>
    <d v="2020-06-15T00:00:00"/>
    <s v="Jun"/>
    <x v="12"/>
    <s v="Festival of Flight"/>
    <n v="240.26"/>
    <e v="#N/A"/>
    <s v="Web Site Sales"/>
    <s v="Doublers"/>
    <n v="240.26"/>
  </r>
  <r>
    <d v="2020-08-25T00:00:00"/>
    <s v="Aug"/>
    <x v="22"/>
    <s v="Fall Kite Event"/>
    <e v="#N/A"/>
    <n v="99.9"/>
    <s v="In Store Sales"/>
    <s v="Quad"/>
    <n v="99.9"/>
  </r>
  <r>
    <d v="2020-06-01T00:00:00"/>
    <s v="Jun"/>
    <x v="2"/>
    <s v="Festival of Flight"/>
    <n v="68.92"/>
    <e v="#N/A"/>
    <s v="In Store Sales"/>
    <s v="Quad"/>
    <n v="68.92"/>
  </r>
  <r>
    <d v="2020-06-27T00:00:00"/>
    <s v="Jun"/>
    <x v="14"/>
    <s v="Festival of Flight"/>
    <n v="73"/>
    <e v="#N/A"/>
    <s v="Web Site Sales"/>
    <s v="Crested Beaut"/>
    <n v="73"/>
  </r>
  <r>
    <d v="2020-08-29T00:00:00"/>
    <s v="Aug"/>
    <x v="22"/>
    <s v="Fall Kite Event"/>
    <e v="#N/A"/>
    <n v="40.340000000000003"/>
    <s v="Web Site Sales"/>
    <s v="Sunshine"/>
    <n v="40.340000000000003"/>
  </r>
  <r>
    <d v="2020-06-23T00:00:00"/>
    <s v="Jun"/>
    <x v="14"/>
    <s v="Festival of Flight"/>
    <n v="71.72"/>
    <e v="#N/A"/>
    <s v="In Store Sales"/>
    <s v="Sunset"/>
    <n v="71.72"/>
  </r>
  <r>
    <d v="2020-06-10T00:00:00"/>
    <s v="Jun"/>
    <x v="5"/>
    <s v="Festival of Flight"/>
    <n v="71.67"/>
    <e v="#N/A"/>
    <s v="Web Site Sales"/>
    <s v="Sunset"/>
    <n v="71.67"/>
  </r>
  <r>
    <d v="2020-05-25T00:00:00"/>
    <s v="May"/>
    <x v="10"/>
    <s v="None"/>
    <e v="#N/A"/>
    <e v="#N/A"/>
    <s v="In Store Sales"/>
    <s v="Carlota"/>
    <n v="46.43"/>
  </r>
  <r>
    <d v="2020-07-26T00:00:00"/>
    <s v="Jul"/>
    <x v="9"/>
    <s v="None"/>
    <e v="#N/A"/>
    <e v="#N/A"/>
    <s v="Web Site Sales"/>
    <s v="Bellen"/>
    <n v="69.84"/>
  </r>
  <r>
    <d v="2020-06-25T00:00:00"/>
    <s v="Jun"/>
    <x v="14"/>
    <s v="Festival of Flight"/>
    <n v="69.400000000000006"/>
    <e v="#N/A"/>
    <s v="Web Site Sales"/>
    <s v="Carlota"/>
    <n v="69.400000000000006"/>
  </r>
  <r>
    <d v="2020-08-03T00:00:00"/>
    <s v="Aug"/>
    <x v="19"/>
    <s v="Fall Kite Event"/>
    <e v="#N/A"/>
    <n v="66.34"/>
    <s v="Web Site Sales"/>
    <s v="Quad"/>
    <n v="66.34"/>
  </r>
  <r>
    <d v="2020-06-04T00:00:00"/>
    <s v="Jun"/>
    <x v="2"/>
    <s v="Festival of Flight"/>
    <n v="68.95"/>
    <e v="#N/A"/>
    <s v="E-mail Coupon"/>
    <s v="Quad"/>
    <n v="68.95"/>
  </r>
  <r>
    <d v="2020-06-28T00:00:00"/>
    <s v="Jun"/>
    <x v="1"/>
    <s v="None"/>
    <e v="#N/A"/>
    <e v="#N/A"/>
    <s v="In Store Sales"/>
    <s v="Sunshine"/>
    <n v="38.36"/>
  </r>
  <r>
    <d v="2020-08-10T00:00:00"/>
    <s v="Aug"/>
    <x v="21"/>
    <s v="Fall Kite Event"/>
    <e v="#N/A"/>
    <n v="23.91"/>
    <s v="In Store Sales"/>
    <s v="Bellen"/>
    <n v="23.91"/>
  </r>
  <r>
    <d v="2020-07-08T00:00:00"/>
    <s v="Jul"/>
    <x v="13"/>
    <s v="None"/>
    <e v="#N/A"/>
    <e v="#N/A"/>
    <s v="Web Site Sales"/>
    <s v="Majectic Beaut"/>
    <n v="58.61"/>
  </r>
  <r>
    <d v="2020-06-08T00:00:00"/>
    <s v="Jun"/>
    <x v="5"/>
    <s v="Festival of Flight"/>
    <n v="87.15"/>
    <e v="#N/A"/>
    <s v="Web Site Sales"/>
    <s v="Majectic Beaut"/>
    <n v="87.15"/>
  </r>
  <r>
    <d v="2020-05-01T00:00:00"/>
    <s v="May"/>
    <x v="18"/>
    <s v="None"/>
    <e v="#N/A"/>
    <e v="#N/A"/>
    <s v="Web Site Sales"/>
    <s v="FlatTop"/>
    <n v="83.4"/>
  </r>
  <r>
    <d v="2020-08-29T00:00:00"/>
    <s v="Aug"/>
    <x v="22"/>
    <s v="Fall Kite Event"/>
    <e v="#N/A"/>
    <n v="331.02"/>
    <s v="In Store Sales"/>
    <s v="Majectic Beaut"/>
    <n v="331.02"/>
  </r>
  <r>
    <d v="2020-08-28T00:00:00"/>
    <s v="Aug"/>
    <x v="22"/>
    <s v="Fall Kite Event"/>
    <e v="#N/A"/>
    <n v="96.6"/>
    <s v="E-mail Coupon"/>
    <s v="Quad"/>
    <n v="96.6"/>
  </r>
  <r>
    <d v="2020-06-08T00:00:00"/>
    <s v="Jun"/>
    <x v="5"/>
    <s v="Festival of Flight"/>
    <n v="58.37"/>
    <e v="#N/A"/>
    <s v="E-mail Coupon"/>
    <s v="Majectic Beaut"/>
    <n v="58.37"/>
  </r>
  <r>
    <d v="2020-06-20T00:00:00"/>
    <s v="Jun"/>
    <x v="12"/>
    <s v="Festival of Flight"/>
    <n v="23.78"/>
    <e v="#N/A"/>
    <s v="Web Site Sales"/>
    <s v="Bellen"/>
    <n v="23.78"/>
  </r>
  <r>
    <d v="2020-06-28T00:00:00"/>
    <s v="Jun"/>
    <x v="1"/>
    <s v="None"/>
    <e v="#N/A"/>
    <e v="#N/A"/>
    <s v="Web Site Sales"/>
    <s v="FlatTop"/>
    <n v="277.32"/>
  </r>
  <r>
    <d v="2020-06-18T00:00:00"/>
    <s v="Jun"/>
    <x v="12"/>
    <s v="Festival of Flight"/>
    <n v="33.33"/>
    <e v="#N/A"/>
    <s v="Web Site Sales"/>
    <s v="Quad"/>
    <n v="33.33"/>
  </r>
  <r>
    <d v="2020-06-14T00:00:00"/>
    <s v="Jun"/>
    <x v="12"/>
    <s v="Festival of Flight"/>
    <n v="24.9"/>
    <e v="#N/A"/>
    <s v="Web Site Sales"/>
    <s v="Sunbell"/>
    <n v="24.9"/>
  </r>
  <r>
    <d v="2020-08-22T00:00:00"/>
    <s v="Aug"/>
    <x v="20"/>
    <s v="Fall Kite Event"/>
    <e v="#N/A"/>
    <n v="66.78"/>
    <s v="Web Site Sales"/>
    <s v="Bellen"/>
    <n v="66.78"/>
  </r>
  <r>
    <d v="2020-06-13T00:00:00"/>
    <s v="Jun"/>
    <x v="5"/>
    <s v="Festival of Flight"/>
    <n v="27.75"/>
    <e v="#N/A"/>
    <s v="Web Site Sales"/>
    <s v="FlatTop"/>
    <n v="27.75"/>
  </r>
  <r>
    <d v="2020-06-04T00:00:00"/>
    <s v="Jun"/>
    <x v="2"/>
    <s v="Festival of Flight"/>
    <n v="23.48"/>
    <e v="#N/A"/>
    <s v="Web Site Sales"/>
    <s v="Bellen"/>
    <n v="23.48"/>
  </r>
  <r>
    <d v="2020-06-13T00:00:00"/>
    <s v="Jun"/>
    <x v="5"/>
    <s v="Festival of Flight"/>
    <n v="28.71"/>
    <e v="#N/A"/>
    <s v="Web Site Sales"/>
    <s v="Majectic Beaut"/>
    <n v="28.71"/>
  </r>
  <r>
    <d v="2020-08-30T00:00:00"/>
    <s v="Aug"/>
    <x v="7"/>
    <s v="None"/>
    <e v="#N/A"/>
    <e v="#N/A"/>
    <s v="Web Site Sales"/>
    <s v="Sunshine"/>
    <n v="60.09"/>
  </r>
  <r>
    <d v="2020-09-18T00:00:00"/>
    <s v="Sep"/>
    <x v="0"/>
    <s v="None"/>
    <e v="#N/A"/>
    <e v="#N/A"/>
    <s v="In Store Sales"/>
    <s v="Crested Beaut"/>
    <n v="75.36"/>
  </r>
  <r>
    <d v="2020-08-18T00:00:00"/>
    <s v="Aug"/>
    <x v="20"/>
    <s v="Fall Kite Event"/>
    <e v="#N/A"/>
    <n v="78.58"/>
    <s v="E-mail Coupon"/>
    <s v="Doublers"/>
    <n v="78.58"/>
  </r>
  <r>
    <d v="2020-08-29T00:00:00"/>
    <s v="Aug"/>
    <x v="22"/>
    <s v="Fall Kite Event"/>
    <e v="#N/A"/>
    <n v="83.37"/>
    <s v="In Store Sales"/>
    <s v="FlatTop"/>
    <n v="83.37"/>
  </r>
  <r>
    <d v="2020-06-02T00:00:00"/>
    <s v="Jun"/>
    <x v="2"/>
    <s v="Festival of Flight"/>
    <n v="136.15"/>
    <e v="#N/A"/>
    <s v="Web Site Sales"/>
    <s v="Quad"/>
    <n v="136.15"/>
  </r>
  <r>
    <d v="2020-07-24T00:00:00"/>
    <s v="Jul"/>
    <x v="15"/>
    <s v="None"/>
    <e v="#N/A"/>
    <e v="#N/A"/>
    <s v="Web Site Sales"/>
    <s v="Majectic Beaut"/>
    <n v="29.8"/>
  </r>
  <r>
    <d v="2020-08-18T00:00:00"/>
    <s v="Aug"/>
    <x v="20"/>
    <s v="Fall Kite Event"/>
    <e v="#N/A"/>
    <n v="38.01"/>
    <s v="Web Site Sales"/>
    <s v="Sunshine"/>
    <n v="38.01"/>
  </r>
  <r>
    <d v="2020-06-29T00:00:00"/>
    <s v="Jun"/>
    <x v="1"/>
    <s v="None"/>
    <e v="#N/A"/>
    <e v="#N/A"/>
    <s v="Web Site Sales"/>
    <s v="Bellen"/>
    <n v="46.46"/>
  </r>
  <r>
    <d v="2020-06-02T00:00:00"/>
    <s v="Jun"/>
    <x v="2"/>
    <s v="Festival of Flight"/>
    <n v="501.75"/>
    <e v="#N/A"/>
    <s v="E-mail Coupon"/>
    <s v="Carlota"/>
    <n v="501.7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45">
  <r>
    <d v="2020-09-16T00:00:00"/>
    <x v="0"/>
    <n v="38"/>
    <x v="0"/>
    <s v="Doublers"/>
    <n v="160.04"/>
  </r>
  <r>
    <d v="2020-07-01T00:00:00"/>
    <x v="1"/>
    <n v="27"/>
    <x v="0"/>
    <s v="Sunshine"/>
    <n v="40.76"/>
  </r>
  <r>
    <d v="2020-06-02T00:00:00"/>
    <x v="2"/>
    <n v="23"/>
    <x v="1"/>
    <s v="Crested Beaut"/>
    <n v="75.62"/>
  </r>
  <r>
    <d v="2020-05-15T00:00:00"/>
    <x v="3"/>
    <n v="20"/>
    <x v="2"/>
    <s v="Quad"/>
    <n v="99.29"/>
  </r>
  <r>
    <d v="2020-05-17T00:00:00"/>
    <x v="3"/>
    <n v="21"/>
    <x v="0"/>
    <s v="Carlota"/>
    <n v="46.25"/>
  </r>
  <r>
    <d v="2020-06-10T00:00:00"/>
    <x v="2"/>
    <n v="24"/>
    <x v="0"/>
    <s v="Majectic Beaut"/>
    <n v="28.28"/>
  </r>
  <r>
    <d v="2020-05-03T00:00:00"/>
    <x v="3"/>
    <n v="19"/>
    <x v="0"/>
    <s v="Sunset"/>
    <n v="71.86"/>
  </r>
  <r>
    <d v="2020-05-13T00:00:00"/>
    <x v="3"/>
    <n v="20"/>
    <x v="2"/>
    <s v="Carlota"/>
    <n v="46.1"/>
  </r>
  <r>
    <d v="2020-09-02T00:00:00"/>
    <x v="0"/>
    <n v="36"/>
    <x v="2"/>
    <s v="Bellen"/>
    <n v="23.25"/>
  </r>
  <r>
    <d v="2020-07-03T00:00:00"/>
    <x v="1"/>
    <n v="27"/>
    <x v="2"/>
    <s v="Sunbell"/>
    <n v="50.9"/>
  </r>
  <r>
    <d v="2020-06-04T00:00:00"/>
    <x v="2"/>
    <n v="23"/>
    <x v="0"/>
    <s v="Quad"/>
    <n v="66.849999999999994"/>
  </r>
  <r>
    <d v="2020-09-01T00:00:00"/>
    <x v="0"/>
    <n v="36"/>
    <x v="2"/>
    <s v="Sunset"/>
    <n v="24.68"/>
  </r>
  <r>
    <d v="2020-09-10T00:00:00"/>
    <x v="0"/>
    <n v="37"/>
    <x v="2"/>
    <s v="Carlota"/>
    <n v="89"/>
  </r>
  <r>
    <d v="2020-05-21T00:00:00"/>
    <x v="3"/>
    <n v="21"/>
    <x v="2"/>
    <s v="Quad"/>
    <n v="68.25"/>
  </r>
  <r>
    <d v="2020-07-26T00:00:00"/>
    <x v="1"/>
    <n v="31"/>
    <x v="0"/>
    <s v="Sunshine"/>
    <n v="20.88"/>
  </r>
  <r>
    <d v="2020-05-12T00:00:00"/>
    <x v="3"/>
    <n v="20"/>
    <x v="2"/>
    <s v="Sunbell"/>
    <n v="24.75"/>
  </r>
  <r>
    <d v="2020-05-12T00:00:00"/>
    <x v="3"/>
    <n v="20"/>
    <x v="2"/>
    <s v="Doublers"/>
    <n v="80.95"/>
  </r>
  <r>
    <d v="2020-07-29T00:00:00"/>
    <x v="1"/>
    <n v="31"/>
    <x v="2"/>
    <s v="Quad"/>
    <n v="306.04000000000002"/>
  </r>
  <r>
    <d v="2020-05-18T00:00:00"/>
    <x v="3"/>
    <n v="21"/>
    <x v="2"/>
    <s v="Sunshine"/>
    <n v="20.010000000000002"/>
  </r>
  <r>
    <d v="2020-06-30T00:00:00"/>
    <x v="2"/>
    <n v="27"/>
    <x v="2"/>
    <s v="Carlota"/>
    <n v="69.849999999999994"/>
  </r>
  <r>
    <d v="2020-05-29T00:00:00"/>
    <x v="3"/>
    <n v="22"/>
    <x v="0"/>
    <s v="Quad"/>
    <n v="99"/>
  </r>
  <r>
    <d v="2020-06-13T00:00:00"/>
    <x v="2"/>
    <n v="24"/>
    <x v="0"/>
    <s v="Quad"/>
    <n v="68.39"/>
  </r>
  <r>
    <d v="2020-07-16T00:00:00"/>
    <x v="1"/>
    <n v="29"/>
    <x v="2"/>
    <s v="FlatTop"/>
    <n v="28.92"/>
  </r>
  <r>
    <d v="2020-07-29T00:00:00"/>
    <x v="1"/>
    <n v="31"/>
    <x v="0"/>
    <s v="Carlota"/>
    <n v="46.85"/>
  </r>
  <r>
    <d v="2020-09-11T00:00:00"/>
    <x v="0"/>
    <n v="37"/>
    <x v="2"/>
    <s v="Aspen"/>
    <n v="479.13"/>
  </r>
  <r>
    <d v="2020-06-10T00:00:00"/>
    <x v="2"/>
    <n v="24"/>
    <x v="2"/>
    <s v="Sunset"/>
    <n v="47.35"/>
  </r>
  <r>
    <d v="2020-05-18T00:00:00"/>
    <x v="3"/>
    <n v="21"/>
    <x v="2"/>
    <s v="Sunbell"/>
    <n v="75.91"/>
  </r>
  <r>
    <d v="2020-06-28T00:00:00"/>
    <x v="2"/>
    <n v="27"/>
    <x v="2"/>
    <s v="Sunshine"/>
    <n v="60.4"/>
  </r>
  <r>
    <d v="2020-06-14T00:00:00"/>
    <x v="2"/>
    <n v="25"/>
    <x v="2"/>
    <s v="Sunbell"/>
    <n v="48.59"/>
  </r>
  <r>
    <d v="2020-07-08T00:00:00"/>
    <x v="1"/>
    <n v="28"/>
    <x v="2"/>
    <s v="Sunbell"/>
    <n v="23.48"/>
  </r>
  <r>
    <d v="2020-05-07T00:00:00"/>
    <x v="3"/>
    <n v="19"/>
    <x v="0"/>
    <s v="Aspen"/>
    <n v="20.72"/>
  </r>
  <r>
    <d v="2020-07-28T00:00:00"/>
    <x v="1"/>
    <n v="31"/>
    <x v="2"/>
    <s v="Sunshine"/>
    <n v="60.73"/>
  </r>
  <r>
    <d v="2020-05-10T00:00:00"/>
    <x v="3"/>
    <n v="20"/>
    <x v="2"/>
    <s v="Majectic Beaut"/>
    <n v="413.97"/>
  </r>
  <r>
    <d v="2020-07-08T00:00:00"/>
    <x v="1"/>
    <n v="28"/>
    <x v="2"/>
    <s v="Sunshine"/>
    <n v="40.6"/>
  </r>
  <r>
    <d v="2020-05-31T00:00:00"/>
    <x v="3"/>
    <n v="23"/>
    <x v="2"/>
    <s v="Sunshine"/>
    <n v="57.14"/>
  </r>
  <r>
    <d v="2020-09-03T00:00:00"/>
    <x v="0"/>
    <n v="36"/>
    <x v="1"/>
    <s v="FlatTop"/>
    <n v="83.12"/>
  </r>
  <r>
    <d v="2020-07-18T00:00:00"/>
    <x v="1"/>
    <n v="29"/>
    <x v="1"/>
    <s v="Crested Beaut"/>
    <n v="72.02"/>
  </r>
  <r>
    <d v="2020-09-12T00:00:00"/>
    <x v="0"/>
    <n v="37"/>
    <x v="1"/>
    <s v="Aspen"/>
    <n v="80.27"/>
  </r>
  <r>
    <d v="2020-09-06T00:00:00"/>
    <x v="0"/>
    <n v="37"/>
    <x v="1"/>
    <s v="Sunshine"/>
    <n v="60.95"/>
  </r>
  <r>
    <d v="2020-05-11T00:00:00"/>
    <x v="3"/>
    <n v="20"/>
    <x v="0"/>
    <s v="Carlota"/>
    <n v="23.07"/>
  </r>
  <r>
    <d v="2020-06-13T00:00:00"/>
    <x v="2"/>
    <n v="24"/>
    <x v="0"/>
    <s v="Sunshine"/>
    <n v="60.63"/>
  </r>
  <r>
    <d v="2020-07-14T00:00:00"/>
    <x v="1"/>
    <n v="29"/>
    <x v="2"/>
    <s v="Aspen"/>
    <n v="40.43"/>
  </r>
  <r>
    <d v="2020-07-27T00:00:00"/>
    <x v="1"/>
    <n v="31"/>
    <x v="0"/>
    <s v="Sunshine"/>
    <n v="40.340000000000003"/>
  </r>
  <r>
    <d v="2020-07-14T00:00:00"/>
    <x v="1"/>
    <n v="29"/>
    <x v="0"/>
    <s v="Sunshine"/>
    <n v="19.05"/>
  </r>
  <r>
    <d v="2020-05-18T00:00:00"/>
    <x v="3"/>
    <n v="21"/>
    <x v="1"/>
    <s v="Sunshine"/>
    <n v="40.36"/>
  </r>
  <r>
    <d v="2020-06-27T00:00:00"/>
    <x v="2"/>
    <n v="26"/>
    <x v="2"/>
    <s v="Majectic Beaut"/>
    <n v="90.41"/>
  </r>
  <r>
    <d v="2020-09-07T00:00:00"/>
    <x v="0"/>
    <n v="37"/>
    <x v="1"/>
    <s v="Carlota"/>
    <n v="23.46"/>
  </r>
  <r>
    <d v="2020-07-24T00:00:00"/>
    <x v="1"/>
    <n v="30"/>
    <x v="2"/>
    <s v="Crested Beaut"/>
    <n v="46.27"/>
  </r>
  <r>
    <d v="2020-09-17T00:00:00"/>
    <x v="0"/>
    <n v="38"/>
    <x v="0"/>
    <s v="FlatTop"/>
    <n v="83.46"/>
  </r>
  <r>
    <d v="2020-06-09T00:00:00"/>
    <x v="2"/>
    <n v="24"/>
    <x v="2"/>
    <s v="Sunbell"/>
    <n v="50.34"/>
  </r>
  <r>
    <d v="2020-07-21T00:00:00"/>
    <x v="1"/>
    <n v="30"/>
    <x v="0"/>
    <s v="Bellen"/>
    <n v="46.37"/>
  </r>
  <r>
    <d v="2020-05-26T00:00:00"/>
    <x v="3"/>
    <n v="22"/>
    <x v="2"/>
    <s v="Carlota"/>
    <n v="23.79"/>
  </r>
  <r>
    <d v="2020-07-25T00:00:00"/>
    <x v="1"/>
    <n v="30"/>
    <x v="2"/>
    <s v="FlatTop"/>
    <n v="28.04"/>
  </r>
  <r>
    <d v="2020-05-21T00:00:00"/>
    <x v="3"/>
    <n v="21"/>
    <x v="2"/>
    <s v="Crested Beaut"/>
    <n v="251.68"/>
  </r>
  <r>
    <d v="2020-06-24T00:00:00"/>
    <x v="2"/>
    <n v="26"/>
    <x v="2"/>
    <s v="Quad"/>
    <n v="68.900000000000006"/>
  </r>
  <r>
    <d v="2020-09-10T00:00:00"/>
    <x v="0"/>
    <n v="37"/>
    <x v="0"/>
    <s v="Doublers"/>
    <n v="160.76"/>
  </r>
  <r>
    <d v="2020-09-05T00:00:00"/>
    <x v="0"/>
    <n v="36"/>
    <x v="2"/>
    <s v="Sunshine"/>
    <n v="60.3"/>
  </r>
  <r>
    <d v="2020-06-27T00:00:00"/>
    <x v="2"/>
    <n v="26"/>
    <x v="2"/>
    <s v="Sunbell"/>
    <n v="50.12"/>
  </r>
  <r>
    <d v="2020-06-29T00:00:00"/>
    <x v="2"/>
    <n v="27"/>
    <x v="0"/>
    <s v="FlatTop"/>
    <n v="470.63"/>
  </r>
  <r>
    <d v="2020-05-26T00:00:00"/>
    <x v="3"/>
    <n v="22"/>
    <x v="1"/>
    <s v="Quad"/>
    <n v="68.45"/>
  </r>
  <r>
    <d v="2020-09-22T00:00:00"/>
    <x v="0"/>
    <n v="39"/>
    <x v="0"/>
    <s v="Sunbell"/>
    <n v="342.28"/>
  </r>
  <r>
    <d v="2020-09-29T00:00:00"/>
    <x v="0"/>
    <n v="40"/>
    <x v="0"/>
    <s v="Majectic Beaut"/>
    <n v="29.19"/>
  </r>
  <r>
    <d v="2020-07-08T00:00:00"/>
    <x v="1"/>
    <n v="28"/>
    <x v="0"/>
    <s v="Bellen"/>
    <n v="46.92"/>
  </r>
  <r>
    <d v="2020-09-09T00:00:00"/>
    <x v="0"/>
    <n v="37"/>
    <x v="2"/>
    <s v="Bellen"/>
    <n v="23.44"/>
  </r>
  <r>
    <d v="2020-07-27T00:00:00"/>
    <x v="1"/>
    <n v="31"/>
    <x v="0"/>
    <s v="Sunbell"/>
    <n v="48.2"/>
  </r>
  <r>
    <d v="2020-09-25T00:00:00"/>
    <x v="0"/>
    <n v="39"/>
    <x v="2"/>
    <s v="V-Rang"/>
    <n v="57.84"/>
  </r>
  <r>
    <d v="2020-05-15T00:00:00"/>
    <x v="3"/>
    <n v="20"/>
    <x v="2"/>
    <s v="Aspen"/>
    <n v="42.01"/>
  </r>
  <r>
    <d v="2020-09-06T00:00:00"/>
    <x v="0"/>
    <n v="37"/>
    <x v="2"/>
    <s v="Sunshine"/>
    <n v="40.049999999999997"/>
  </r>
  <r>
    <d v="2020-07-21T00:00:00"/>
    <x v="1"/>
    <n v="30"/>
    <x v="1"/>
    <s v="Bellen"/>
    <n v="23.92"/>
  </r>
  <r>
    <d v="2020-07-24T00:00:00"/>
    <x v="1"/>
    <n v="30"/>
    <x v="1"/>
    <s v="Carlota"/>
    <n v="92.84"/>
  </r>
  <r>
    <d v="2020-07-20T00:00:00"/>
    <x v="1"/>
    <n v="30"/>
    <x v="0"/>
    <s v="Bellen"/>
    <n v="69.709999999999994"/>
  </r>
  <r>
    <d v="2020-09-23T00:00:00"/>
    <x v="0"/>
    <n v="39"/>
    <x v="1"/>
    <s v="Quad"/>
    <n v="66.22"/>
  </r>
  <r>
    <d v="2020-07-01T00:00:00"/>
    <x v="1"/>
    <n v="27"/>
    <x v="0"/>
    <s v="Sunbell"/>
    <n v="24.03"/>
  </r>
  <r>
    <d v="2020-07-08T00:00:00"/>
    <x v="1"/>
    <n v="28"/>
    <x v="2"/>
    <s v="FlatTop"/>
    <n v="55.43"/>
  </r>
  <r>
    <d v="2020-09-19T00:00:00"/>
    <x v="0"/>
    <n v="38"/>
    <x v="0"/>
    <s v="Sunset"/>
    <n v="71.44"/>
  </r>
  <r>
    <d v="2020-05-05T00:00:00"/>
    <x v="3"/>
    <n v="19"/>
    <x v="0"/>
    <s v="Carlota"/>
    <n v="22.34"/>
  </r>
  <r>
    <d v="2020-09-02T00:00:00"/>
    <x v="0"/>
    <n v="36"/>
    <x v="2"/>
    <s v="Carlota"/>
    <n v="46.86"/>
  </r>
  <r>
    <d v="2020-05-29T00:00:00"/>
    <x v="3"/>
    <n v="22"/>
    <x v="2"/>
    <s v="Majectic Beaut"/>
    <n v="203.87"/>
  </r>
  <r>
    <d v="2020-06-25T00:00:00"/>
    <x v="2"/>
    <n v="26"/>
    <x v="2"/>
    <s v="Bellen"/>
    <n v="66.62"/>
  </r>
  <r>
    <d v="2020-09-23T00:00:00"/>
    <x v="0"/>
    <n v="39"/>
    <x v="1"/>
    <s v="FlatTop"/>
    <n v="27.14"/>
  </r>
  <r>
    <d v="2020-06-08T00:00:00"/>
    <x v="2"/>
    <n v="24"/>
    <x v="0"/>
    <s v="Carlota"/>
    <n v="521.16999999999996"/>
  </r>
  <r>
    <d v="2020-05-15T00:00:00"/>
    <x v="3"/>
    <n v="20"/>
    <x v="0"/>
    <s v="Sunshine"/>
    <n v="379.16"/>
  </r>
  <r>
    <d v="2020-05-01T00:00:00"/>
    <x v="3"/>
    <n v="18"/>
    <x v="0"/>
    <s v="Sunshine"/>
    <n v="40.97"/>
  </r>
  <r>
    <d v="2020-09-10T00:00:00"/>
    <x v="0"/>
    <n v="37"/>
    <x v="2"/>
    <s v="Quad"/>
    <n v="102.52"/>
  </r>
  <r>
    <d v="2020-07-09T00:00:00"/>
    <x v="1"/>
    <n v="28"/>
    <x v="2"/>
    <s v="Quad"/>
    <n v="33.61"/>
  </r>
  <r>
    <d v="2020-09-24T00:00:00"/>
    <x v="0"/>
    <n v="39"/>
    <x v="2"/>
    <s v="Quad"/>
    <n v="99.11"/>
  </r>
  <r>
    <d v="2020-06-25T00:00:00"/>
    <x v="2"/>
    <n v="26"/>
    <x v="0"/>
    <s v="Sunshine"/>
    <n v="57.17"/>
  </r>
  <r>
    <d v="2020-06-25T00:00:00"/>
    <x v="2"/>
    <n v="26"/>
    <x v="0"/>
    <s v="Crested Beaut"/>
    <n v="24.05"/>
  </r>
  <r>
    <d v="2020-09-14T00:00:00"/>
    <x v="0"/>
    <n v="38"/>
    <x v="2"/>
    <s v="Bellen"/>
    <n v="69.400000000000006"/>
  </r>
  <r>
    <d v="2020-06-12T00:00:00"/>
    <x v="2"/>
    <n v="24"/>
    <x v="2"/>
    <s v="Quad"/>
    <n v="32.81"/>
  </r>
  <r>
    <d v="2020-07-20T00:00:00"/>
    <x v="1"/>
    <n v="30"/>
    <x v="0"/>
    <s v="FlatTop"/>
    <n v="549.70000000000005"/>
  </r>
  <r>
    <d v="2020-06-01T00:00:00"/>
    <x v="2"/>
    <n v="23"/>
    <x v="0"/>
    <s v="Sunset"/>
    <n v="45.9"/>
  </r>
  <r>
    <d v="2020-09-01T00:00:00"/>
    <x v="0"/>
    <n v="36"/>
    <x v="1"/>
    <s v="Sunbell"/>
    <n v="23.95"/>
  </r>
  <r>
    <d v="2020-09-22T00:00:00"/>
    <x v="0"/>
    <n v="39"/>
    <x v="2"/>
    <s v="Bellen"/>
    <n v="69.17"/>
  </r>
  <r>
    <d v="2020-07-30T00:00:00"/>
    <x v="1"/>
    <n v="31"/>
    <x v="2"/>
    <s v="Bellen"/>
    <n v="46.31"/>
  </r>
  <r>
    <d v="2020-05-17T00:00:00"/>
    <x v="3"/>
    <n v="21"/>
    <x v="2"/>
    <s v="Sunbell"/>
    <n v="48.95"/>
  </r>
  <r>
    <d v="2020-05-24T00:00:00"/>
    <x v="3"/>
    <n v="22"/>
    <x v="0"/>
    <s v="Quad"/>
    <n v="34.46"/>
  </r>
  <r>
    <d v="2020-09-09T00:00:00"/>
    <x v="0"/>
    <n v="37"/>
    <x v="2"/>
    <s v="Carlota"/>
    <n v="69.760000000000005"/>
  </r>
  <r>
    <d v="2020-07-10T00:00:00"/>
    <x v="1"/>
    <n v="28"/>
    <x v="0"/>
    <s v="Carlota"/>
    <n v="66.64"/>
  </r>
  <r>
    <d v="2020-05-15T00:00:00"/>
    <x v="3"/>
    <n v="20"/>
    <x v="1"/>
    <s v="Carlota"/>
    <n v="69.64"/>
  </r>
  <r>
    <d v="2020-09-07T00:00:00"/>
    <x v="0"/>
    <n v="37"/>
    <x v="2"/>
    <s v="Crested Beaut"/>
    <n v="69.89"/>
  </r>
  <r>
    <d v="2020-07-08T00:00:00"/>
    <x v="1"/>
    <n v="28"/>
    <x v="2"/>
    <s v="Sunshine"/>
    <n v="40.729999999999997"/>
  </r>
  <r>
    <d v="2020-07-21T00:00:00"/>
    <x v="1"/>
    <n v="30"/>
    <x v="2"/>
    <s v="Sunshine"/>
    <n v="20.56"/>
  </r>
  <r>
    <d v="2020-05-03T00:00:00"/>
    <x v="3"/>
    <n v="19"/>
    <x v="2"/>
    <s v="Aspen"/>
    <n v="57.98"/>
  </r>
  <r>
    <d v="2020-07-19T00:00:00"/>
    <x v="1"/>
    <n v="30"/>
    <x v="2"/>
    <s v="Sunbell"/>
    <n v="48.81"/>
  </r>
  <r>
    <d v="2020-05-05T00:00:00"/>
    <x v="3"/>
    <n v="19"/>
    <x v="2"/>
    <s v="Sunset"/>
    <n v="69"/>
  </r>
  <r>
    <d v="2020-09-11T00:00:00"/>
    <x v="0"/>
    <n v="37"/>
    <x v="0"/>
    <s v="FlatTop"/>
    <n v="83.52"/>
  </r>
  <r>
    <d v="2020-09-03T00:00:00"/>
    <x v="0"/>
    <n v="36"/>
    <x v="0"/>
    <s v="Bellen"/>
    <n v="69.739999999999995"/>
  </r>
  <r>
    <d v="2020-09-28T00:00:00"/>
    <x v="0"/>
    <n v="40"/>
    <x v="0"/>
    <s v="Majectic Beaut"/>
    <n v="58.26"/>
  </r>
  <r>
    <d v="2020-07-19T00:00:00"/>
    <x v="1"/>
    <n v="30"/>
    <x v="2"/>
    <s v="Doublers"/>
    <n v="160.72"/>
  </r>
  <r>
    <d v="2020-05-20T00:00:00"/>
    <x v="3"/>
    <n v="21"/>
    <x v="0"/>
    <s v="Quad"/>
    <n v="64.069999999999993"/>
  </r>
  <r>
    <d v="2020-07-01T00:00:00"/>
    <x v="1"/>
    <n v="27"/>
    <x v="2"/>
    <s v="Bellen"/>
    <n v="23.87"/>
  </r>
  <r>
    <d v="2020-09-09T00:00:00"/>
    <x v="0"/>
    <n v="37"/>
    <x v="0"/>
    <s v="Sunshine"/>
    <n v="40.08"/>
  </r>
  <r>
    <d v="2020-09-11T00:00:00"/>
    <x v="0"/>
    <n v="37"/>
    <x v="2"/>
    <s v="FlatTop"/>
    <n v="83.29"/>
  </r>
  <r>
    <d v="2020-07-27T00:00:00"/>
    <x v="1"/>
    <n v="31"/>
    <x v="2"/>
    <s v="Sunset"/>
    <n v="424.31"/>
  </r>
  <r>
    <d v="2020-09-02T00:00:00"/>
    <x v="0"/>
    <n v="36"/>
    <x v="1"/>
    <s v="Crested Beaut"/>
    <n v="24.82"/>
  </r>
  <r>
    <d v="2020-07-03T00:00:00"/>
    <x v="1"/>
    <n v="27"/>
    <x v="0"/>
    <s v="Carlota"/>
    <n v="66.92"/>
  </r>
  <r>
    <d v="2020-06-11T00:00:00"/>
    <x v="2"/>
    <n v="24"/>
    <x v="2"/>
    <s v="Sunbell"/>
    <n v="48.4"/>
  </r>
  <r>
    <d v="2020-05-19T00:00:00"/>
    <x v="3"/>
    <n v="21"/>
    <x v="0"/>
    <s v="FlatTop"/>
    <n v="83.96"/>
  </r>
  <r>
    <d v="2020-06-25T00:00:00"/>
    <x v="2"/>
    <n v="26"/>
    <x v="0"/>
    <s v="Sunset"/>
    <n v="342.07"/>
  </r>
  <r>
    <d v="2020-06-16T00:00:00"/>
    <x v="2"/>
    <n v="25"/>
    <x v="2"/>
    <s v="Aspen"/>
    <n v="60.75"/>
  </r>
  <r>
    <d v="2020-07-11T00:00:00"/>
    <x v="1"/>
    <n v="28"/>
    <x v="0"/>
    <s v="Carlota"/>
    <n v="46.51"/>
  </r>
  <r>
    <d v="2020-06-20T00:00:00"/>
    <x v="2"/>
    <n v="25"/>
    <x v="2"/>
    <s v="Bellen"/>
    <n v="161.34"/>
  </r>
  <r>
    <d v="2020-05-11T00:00:00"/>
    <x v="3"/>
    <n v="20"/>
    <x v="0"/>
    <s v="Carlota"/>
    <n v="69.599999999999994"/>
  </r>
  <r>
    <d v="2020-09-22T00:00:00"/>
    <x v="0"/>
    <n v="39"/>
    <x v="2"/>
    <s v="Sunshine"/>
    <n v="20.67"/>
  </r>
  <r>
    <d v="2020-06-10T00:00:00"/>
    <x v="2"/>
    <n v="24"/>
    <x v="2"/>
    <s v="Bellen"/>
    <n v="46.53"/>
  </r>
  <r>
    <d v="2020-07-21T00:00:00"/>
    <x v="1"/>
    <n v="30"/>
    <x v="2"/>
    <s v="Sunbell"/>
    <n v="50.12"/>
  </r>
  <r>
    <d v="2020-09-12T00:00:00"/>
    <x v="0"/>
    <n v="37"/>
    <x v="0"/>
    <s v="Bellen"/>
    <n v="44.17"/>
  </r>
  <r>
    <d v="2020-07-16T00:00:00"/>
    <x v="1"/>
    <n v="29"/>
    <x v="2"/>
    <s v="Carlota"/>
    <n v="69.989999999999995"/>
  </r>
  <r>
    <d v="2020-09-17T00:00:00"/>
    <x v="0"/>
    <n v="38"/>
    <x v="2"/>
    <s v="Carlota"/>
    <n v="46.7"/>
  </r>
  <r>
    <d v="2020-05-03T00:00:00"/>
    <x v="3"/>
    <n v="19"/>
    <x v="2"/>
    <s v="Majectic Beaut"/>
    <n v="29.46"/>
  </r>
  <r>
    <d v="2020-05-21T00:00:00"/>
    <x v="3"/>
    <n v="21"/>
    <x v="2"/>
    <s v="Sunset"/>
    <n v="268.61"/>
  </r>
  <r>
    <d v="2020-09-03T00:00:00"/>
    <x v="0"/>
    <n v="36"/>
    <x v="0"/>
    <s v="Aspen"/>
    <n v="20.57"/>
  </r>
  <r>
    <d v="2020-09-24T00:00:00"/>
    <x v="0"/>
    <n v="39"/>
    <x v="1"/>
    <s v="Quad"/>
    <n v="99.85"/>
  </r>
  <r>
    <d v="2020-06-07T00:00:00"/>
    <x v="2"/>
    <n v="24"/>
    <x v="0"/>
    <s v="Sunset"/>
    <n v="71.95"/>
  </r>
  <r>
    <d v="2020-07-05T00:00:00"/>
    <x v="1"/>
    <n v="28"/>
    <x v="2"/>
    <s v="Sunbell"/>
    <n v="25.92"/>
  </r>
  <r>
    <d v="2020-06-14T00:00:00"/>
    <x v="2"/>
    <n v="25"/>
    <x v="2"/>
    <s v="Majectic Beaut"/>
    <n v="60.57"/>
  </r>
  <r>
    <d v="2020-07-13T00:00:00"/>
    <x v="1"/>
    <n v="29"/>
    <x v="2"/>
    <s v="Carlota"/>
    <n v="23.39"/>
  </r>
  <r>
    <d v="2020-09-20T00:00:00"/>
    <x v="0"/>
    <n v="39"/>
    <x v="2"/>
    <s v="Sunshine"/>
    <n v="40.57"/>
  </r>
  <r>
    <d v="2020-05-24T00:00:00"/>
    <x v="3"/>
    <n v="22"/>
    <x v="2"/>
    <s v="Carlota"/>
    <n v="44.26"/>
  </r>
  <r>
    <d v="2020-06-29T00:00:00"/>
    <x v="2"/>
    <n v="27"/>
    <x v="2"/>
    <s v="Quad"/>
    <n v="264.35000000000002"/>
  </r>
  <r>
    <d v="2020-06-17T00:00:00"/>
    <x v="2"/>
    <n v="25"/>
    <x v="2"/>
    <s v="Sunbell"/>
    <n v="24.55"/>
  </r>
  <r>
    <d v="2020-05-20T00:00:00"/>
    <x v="3"/>
    <n v="21"/>
    <x v="1"/>
    <s v="Sunshine"/>
    <n v="20.68"/>
  </r>
  <r>
    <d v="2020-09-16T00:00:00"/>
    <x v="0"/>
    <n v="38"/>
    <x v="2"/>
    <s v="Quad"/>
    <n v="99.1"/>
  </r>
  <r>
    <d v="2020-09-24T00:00:00"/>
    <x v="0"/>
    <n v="39"/>
    <x v="2"/>
    <s v="Sunshine"/>
    <n v="20.56"/>
  </r>
  <r>
    <d v="2020-05-25T00:00:00"/>
    <x v="3"/>
    <n v="22"/>
    <x v="2"/>
    <s v="Bellen"/>
    <n v="46.58"/>
  </r>
  <r>
    <d v="2020-07-17T00:00:00"/>
    <x v="1"/>
    <n v="29"/>
    <x v="2"/>
    <s v="Quad"/>
    <n v="132.68"/>
  </r>
  <r>
    <d v="2020-09-17T00:00:00"/>
    <x v="0"/>
    <n v="38"/>
    <x v="2"/>
    <s v="Sunset"/>
    <n v="23.04"/>
  </r>
  <r>
    <d v="2020-07-26T00:00:00"/>
    <x v="1"/>
    <n v="31"/>
    <x v="2"/>
    <s v="Carlota"/>
    <n v="46.84"/>
  </r>
  <r>
    <d v="2020-09-02T00:00:00"/>
    <x v="0"/>
    <n v="36"/>
    <x v="2"/>
    <s v="Bellen"/>
    <n v="46.26"/>
  </r>
  <r>
    <d v="2020-09-12T00:00:00"/>
    <x v="0"/>
    <n v="37"/>
    <x v="0"/>
    <s v="Sunshine"/>
    <n v="40.81"/>
  </r>
  <r>
    <d v="2020-09-21T00:00:00"/>
    <x v="0"/>
    <n v="39"/>
    <x v="1"/>
    <s v="Sunshine"/>
    <n v="20.62"/>
  </r>
  <r>
    <d v="2020-06-22T00:00:00"/>
    <x v="2"/>
    <n v="26"/>
    <x v="2"/>
    <s v="Quad"/>
    <n v="165.67"/>
  </r>
  <r>
    <d v="2020-07-23T00:00:00"/>
    <x v="1"/>
    <n v="30"/>
    <x v="2"/>
    <s v="Quad"/>
    <n v="66.58"/>
  </r>
  <r>
    <d v="2020-07-29T00:00:00"/>
    <x v="1"/>
    <n v="31"/>
    <x v="2"/>
    <s v="Carlota"/>
    <n v="23.12"/>
  </r>
  <r>
    <d v="2020-09-29T00:00:00"/>
    <x v="0"/>
    <n v="40"/>
    <x v="2"/>
    <s v="Bellen"/>
    <n v="88.37"/>
  </r>
  <r>
    <d v="2020-07-11T00:00:00"/>
    <x v="1"/>
    <n v="28"/>
    <x v="2"/>
    <s v="Sunshine"/>
    <n v="60.87"/>
  </r>
  <r>
    <d v="2020-09-02T00:00:00"/>
    <x v="0"/>
    <n v="36"/>
    <x v="0"/>
    <s v="Quad"/>
    <n v="99.74"/>
  </r>
  <r>
    <d v="2020-07-19T00:00:00"/>
    <x v="1"/>
    <n v="30"/>
    <x v="2"/>
    <s v="Sunbell"/>
    <n v="333.15"/>
  </r>
  <r>
    <d v="2020-09-08T00:00:00"/>
    <x v="0"/>
    <n v="37"/>
    <x v="2"/>
    <s v="Doublers"/>
    <n v="320.55"/>
  </r>
  <r>
    <d v="2020-05-19T00:00:00"/>
    <x v="3"/>
    <n v="21"/>
    <x v="1"/>
    <s v="Crested Beaut"/>
    <n v="25.16"/>
  </r>
  <r>
    <d v="2020-05-20T00:00:00"/>
    <x v="3"/>
    <n v="21"/>
    <x v="0"/>
    <s v="Sunbell"/>
    <n v="48.52"/>
  </r>
  <r>
    <d v="2020-05-16T00:00:00"/>
    <x v="3"/>
    <n v="20"/>
    <x v="0"/>
    <s v="Doublers"/>
    <n v="160.85"/>
  </r>
  <r>
    <d v="2020-05-30T00:00:00"/>
    <x v="3"/>
    <n v="22"/>
    <x v="1"/>
    <s v="Carlota"/>
    <n v="305.94"/>
  </r>
  <r>
    <d v="2020-05-26T00:00:00"/>
    <x v="3"/>
    <n v="22"/>
    <x v="0"/>
    <s v="Quad"/>
    <n v="99.09"/>
  </r>
  <r>
    <d v="2020-05-04T00:00:00"/>
    <x v="3"/>
    <n v="19"/>
    <x v="2"/>
    <s v="Bellen"/>
    <n v="92.45"/>
  </r>
  <r>
    <d v="2020-09-11T00:00:00"/>
    <x v="0"/>
    <n v="37"/>
    <x v="2"/>
    <s v="FlatTop"/>
    <n v="55.43"/>
  </r>
  <r>
    <d v="2020-07-15T00:00:00"/>
    <x v="1"/>
    <n v="29"/>
    <x v="2"/>
    <s v="Sunshine"/>
    <n v="40.85"/>
  </r>
  <r>
    <d v="2020-07-26T00:00:00"/>
    <x v="1"/>
    <n v="31"/>
    <x v="0"/>
    <s v="Sunshine"/>
    <n v="57.52"/>
  </r>
  <r>
    <d v="2020-06-09T00:00:00"/>
    <x v="2"/>
    <n v="24"/>
    <x v="1"/>
    <s v="Quad"/>
    <n v="66.2"/>
  </r>
  <r>
    <d v="2020-07-22T00:00:00"/>
    <x v="1"/>
    <n v="30"/>
    <x v="2"/>
    <s v="Sunshine"/>
    <n v="40.28"/>
  </r>
  <r>
    <d v="2020-05-23T00:00:00"/>
    <x v="3"/>
    <n v="21"/>
    <x v="2"/>
    <s v="Bellen"/>
    <n v="46.16"/>
  </r>
  <r>
    <d v="2020-07-17T00:00:00"/>
    <x v="1"/>
    <n v="29"/>
    <x v="2"/>
    <s v="Sunshine"/>
    <n v="20.39"/>
  </r>
  <r>
    <d v="2020-07-26T00:00:00"/>
    <x v="1"/>
    <n v="31"/>
    <x v="2"/>
    <s v="Bellen"/>
    <n v="115.08"/>
  </r>
  <r>
    <d v="2020-09-17T00:00:00"/>
    <x v="0"/>
    <n v="38"/>
    <x v="2"/>
    <s v="Majectic Beaut"/>
    <n v="523.09"/>
  </r>
  <r>
    <d v="2020-09-12T00:00:00"/>
    <x v="0"/>
    <n v="37"/>
    <x v="2"/>
    <s v="Quad"/>
    <n v="102.47"/>
  </r>
  <r>
    <d v="2020-05-30T00:00:00"/>
    <x v="3"/>
    <n v="22"/>
    <x v="0"/>
    <s v="Quad"/>
    <n v="66.22"/>
  </r>
  <r>
    <d v="2020-07-20T00:00:00"/>
    <x v="1"/>
    <n v="30"/>
    <x v="2"/>
    <s v="Quad"/>
    <n v="32.15"/>
  </r>
  <r>
    <d v="2020-09-25T00:00:00"/>
    <x v="0"/>
    <n v="39"/>
    <x v="1"/>
    <s v="Bellen"/>
    <n v="69.680000000000007"/>
  </r>
  <r>
    <d v="2020-06-29T00:00:00"/>
    <x v="2"/>
    <n v="27"/>
    <x v="0"/>
    <s v="Carlota"/>
    <n v="414.73"/>
  </r>
  <r>
    <d v="2020-07-22T00:00:00"/>
    <x v="1"/>
    <n v="30"/>
    <x v="0"/>
    <s v="Aspen"/>
    <n v="40.520000000000003"/>
  </r>
  <r>
    <d v="2020-09-20T00:00:00"/>
    <x v="0"/>
    <n v="39"/>
    <x v="2"/>
    <s v="Quad"/>
    <n v="68.19"/>
  </r>
  <r>
    <d v="2020-09-07T00:00:00"/>
    <x v="0"/>
    <n v="37"/>
    <x v="2"/>
    <s v="Quad"/>
    <n v="102.82"/>
  </r>
  <r>
    <d v="2020-07-03T00:00:00"/>
    <x v="1"/>
    <n v="27"/>
    <x v="0"/>
    <s v="Quad"/>
    <n v="132.81"/>
  </r>
  <r>
    <d v="2020-05-10T00:00:00"/>
    <x v="3"/>
    <n v="20"/>
    <x v="2"/>
    <s v="Sunbell"/>
    <n v="25.48"/>
  </r>
  <r>
    <d v="2020-05-08T00:00:00"/>
    <x v="3"/>
    <n v="19"/>
    <x v="2"/>
    <s v="Aspen"/>
    <n v="209.67"/>
  </r>
  <r>
    <d v="2020-05-11T00:00:00"/>
    <x v="3"/>
    <n v="20"/>
    <x v="0"/>
    <s v="Crested Beaut"/>
    <n v="48.41"/>
  </r>
  <r>
    <d v="2020-07-04T00:00:00"/>
    <x v="1"/>
    <n v="27"/>
    <x v="2"/>
    <s v="Sunbell"/>
    <n v="50.92"/>
  </r>
  <r>
    <d v="2020-07-07T00:00:00"/>
    <x v="1"/>
    <n v="28"/>
    <x v="0"/>
    <s v="Bellen"/>
    <n v="44.09"/>
  </r>
  <r>
    <d v="2020-05-14T00:00:00"/>
    <x v="3"/>
    <n v="20"/>
    <x v="2"/>
    <s v="Sunbell"/>
    <n v="48.09"/>
  </r>
  <r>
    <d v="2020-05-09T00:00:00"/>
    <x v="3"/>
    <n v="19"/>
    <x v="0"/>
    <s v="Aspen"/>
    <n v="20.28"/>
  </r>
  <r>
    <d v="2020-09-15T00:00:00"/>
    <x v="0"/>
    <n v="38"/>
    <x v="0"/>
    <s v="Sunbell"/>
    <n v="46.39"/>
  </r>
  <r>
    <d v="2020-06-15T00:00:00"/>
    <x v="2"/>
    <n v="25"/>
    <x v="0"/>
    <s v="Sunshine"/>
    <n v="100.85"/>
  </r>
  <r>
    <d v="2020-09-02T00:00:00"/>
    <x v="0"/>
    <n v="36"/>
    <x v="2"/>
    <s v="Sunbell"/>
    <n v="48.79"/>
  </r>
  <r>
    <d v="2020-05-27T00:00:00"/>
    <x v="3"/>
    <n v="22"/>
    <x v="0"/>
    <s v="Doublers"/>
    <n v="80.03"/>
  </r>
  <r>
    <d v="2020-05-12T00:00:00"/>
    <x v="3"/>
    <n v="20"/>
    <x v="1"/>
    <s v="Quad"/>
    <n v="66.08"/>
  </r>
  <r>
    <d v="2020-05-08T00:00:00"/>
    <x v="3"/>
    <n v="19"/>
    <x v="2"/>
    <s v="Sunshine"/>
    <n v="60.99"/>
  </r>
  <r>
    <d v="2020-09-20T00:00:00"/>
    <x v="0"/>
    <n v="39"/>
    <x v="2"/>
    <s v="Sunshine"/>
    <n v="40.700000000000003"/>
  </r>
  <r>
    <d v="2020-05-19T00:00:00"/>
    <x v="3"/>
    <n v="21"/>
    <x v="2"/>
    <s v="Quad"/>
    <n v="64.47"/>
  </r>
  <r>
    <d v="2020-05-06T00:00:00"/>
    <x v="3"/>
    <n v="19"/>
    <x v="2"/>
    <s v="Sunshine"/>
    <n v="40.53"/>
  </r>
  <r>
    <d v="2020-05-27T00:00:00"/>
    <x v="3"/>
    <n v="22"/>
    <x v="0"/>
    <s v="Carlota"/>
    <n v="69.3"/>
  </r>
  <r>
    <d v="2020-09-17T00:00:00"/>
    <x v="0"/>
    <n v="38"/>
    <x v="0"/>
    <s v="Quad"/>
    <n v="102.29"/>
  </r>
  <r>
    <d v="2020-09-30T00:00:00"/>
    <x v="0"/>
    <n v="40"/>
    <x v="0"/>
    <s v="Majectic Beaut"/>
    <n v="30.06"/>
  </r>
  <r>
    <d v="2020-06-26T00:00:00"/>
    <x v="2"/>
    <n v="26"/>
    <x v="2"/>
    <s v="Sunbell"/>
    <n v="48.72"/>
  </r>
  <r>
    <d v="2020-05-19T00:00:00"/>
    <x v="3"/>
    <n v="21"/>
    <x v="0"/>
    <s v="Sunbell"/>
    <n v="72.92"/>
  </r>
  <r>
    <d v="2020-05-10T00:00:00"/>
    <x v="3"/>
    <n v="20"/>
    <x v="0"/>
    <s v="Quad"/>
    <n v="32.840000000000003"/>
  </r>
  <r>
    <d v="2020-07-20T00:00:00"/>
    <x v="1"/>
    <n v="30"/>
    <x v="0"/>
    <s v="Quad"/>
    <n v="690.21"/>
  </r>
  <r>
    <d v="2020-07-22T00:00:00"/>
    <x v="1"/>
    <n v="30"/>
    <x v="0"/>
    <s v="Aspen"/>
    <n v="40.81"/>
  </r>
  <r>
    <d v="2020-09-07T00:00:00"/>
    <x v="0"/>
    <n v="37"/>
    <x v="0"/>
    <s v="Bellen"/>
    <n v="23.83"/>
  </r>
  <r>
    <d v="2020-07-04T00:00:00"/>
    <x v="1"/>
    <n v="27"/>
    <x v="0"/>
    <s v="Carlota"/>
    <n v="396.18"/>
  </r>
  <r>
    <d v="2020-06-25T00:00:00"/>
    <x v="2"/>
    <n v="26"/>
    <x v="2"/>
    <s v="Majectic Beaut"/>
    <n v="58.32"/>
  </r>
  <r>
    <d v="2020-05-24T00:00:00"/>
    <x v="3"/>
    <n v="22"/>
    <x v="2"/>
    <s v="Quad"/>
    <n v="306.2"/>
  </r>
  <r>
    <d v="2020-07-19T00:00:00"/>
    <x v="1"/>
    <n v="30"/>
    <x v="1"/>
    <s v="Majectic Beaut"/>
    <n v="60.41"/>
  </r>
  <r>
    <d v="2020-05-25T00:00:00"/>
    <x v="3"/>
    <n v="22"/>
    <x v="0"/>
    <s v="Majectic Beaut"/>
    <n v="112.68"/>
  </r>
  <r>
    <d v="2020-05-15T00:00:00"/>
    <x v="3"/>
    <n v="20"/>
    <x v="0"/>
    <s v="Quad"/>
    <n v="33.770000000000003"/>
  </r>
  <r>
    <d v="2020-07-19T00:00:00"/>
    <x v="1"/>
    <n v="30"/>
    <x v="0"/>
    <s v="Carlota"/>
    <n v="22.31"/>
  </r>
  <r>
    <d v="2020-05-05T00:00:00"/>
    <x v="3"/>
    <n v="19"/>
    <x v="0"/>
    <s v="V-Rang"/>
    <n v="54.75"/>
  </r>
  <r>
    <d v="2020-06-30T00:00:00"/>
    <x v="2"/>
    <n v="27"/>
    <x v="0"/>
    <s v="Bellen"/>
    <n v="46.83"/>
  </r>
  <r>
    <d v="2020-07-05T00:00:00"/>
    <x v="1"/>
    <n v="28"/>
    <x v="2"/>
    <s v="Sunset"/>
    <n v="24.75"/>
  </r>
  <r>
    <d v="2020-07-25T00:00:00"/>
    <x v="1"/>
    <n v="30"/>
    <x v="2"/>
    <s v="Sunshine"/>
    <n v="20.83"/>
  </r>
  <r>
    <d v="2020-09-05T00:00:00"/>
    <x v="0"/>
    <n v="36"/>
    <x v="0"/>
    <s v="Quad"/>
    <n v="238.6"/>
  </r>
  <r>
    <d v="2020-07-12T00:00:00"/>
    <x v="1"/>
    <n v="29"/>
    <x v="2"/>
    <s v="Bellen"/>
    <n v="23.1"/>
  </r>
  <r>
    <d v="2020-05-30T00:00:00"/>
    <x v="3"/>
    <n v="22"/>
    <x v="0"/>
    <s v="Quad"/>
    <n v="66.33"/>
  </r>
  <r>
    <d v="2020-07-27T00:00:00"/>
    <x v="1"/>
    <n v="31"/>
    <x v="2"/>
    <s v="Quad"/>
    <n v="66.2"/>
  </r>
  <r>
    <d v="2020-05-05T00:00:00"/>
    <x v="3"/>
    <n v="19"/>
    <x v="0"/>
    <s v="Quad"/>
    <n v="68.709999999999994"/>
  </r>
  <r>
    <d v="2020-05-22T00:00:00"/>
    <x v="3"/>
    <n v="21"/>
    <x v="2"/>
    <s v="Sunshine"/>
    <n v="38.840000000000003"/>
  </r>
  <r>
    <d v="2020-07-09T00:00:00"/>
    <x v="1"/>
    <n v="28"/>
    <x v="2"/>
    <s v="Carlota"/>
    <n v="69.08"/>
  </r>
  <r>
    <d v="2020-07-07T00:00:00"/>
    <x v="1"/>
    <n v="28"/>
    <x v="2"/>
    <s v="Bellen"/>
    <n v="23.14"/>
  </r>
  <r>
    <d v="2020-05-25T00:00:00"/>
    <x v="3"/>
    <n v="22"/>
    <x v="1"/>
    <s v="Quad"/>
    <n v="68.209999999999994"/>
  </r>
  <r>
    <d v="2020-09-09T00:00:00"/>
    <x v="0"/>
    <n v="37"/>
    <x v="1"/>
    <s v="Aspen"/>
    <n v="105.14"/>
  </r>
  <r>
    <d v="2020-06-29T00:00:00"/>
    <x v="2"/>
    <n v="27"/>
    <x v="0"/>
    <s v="Sunset"/>
    <n v="188.73"/>
  </r>
  <r>
    <d v="2020-09-10T00:00:00"/>
    <x v="0"/>
    <n v="37"/>
    <x v="0"/>
    <s v="Carlota"/>
    <n v="69.099999999999994"/>
  </r>
  <r>
    <d v="2020-07-15T00:00:00"/>
    <x v="1"/>
    <n v="29"/>
    <x v="0"/>
    <s v="Crested Beaut"/>
    <n v="240.41"/>
  </r>
  <r>
    <d v="2020-05-06T00:00:00"/>
    <x v="3"/>
    <n v="19"/>
    <x v="0"/>
    <s v="Carlota"/>
    <n v="69.98"/>
  </r>
  <r>
    <d v="2020-09-22T00:00:00"/>
    <x v="0"/>
    <n v="39"/>
    <x v="0"/>
    <s v="FlatTop"/>
    <n v="55.3"/>
  </r>
  <r>
    <d v="2020-05-03T00:00:00"/>
    <x v="3"/>
    <n v="19"/>
    <x v="2"/>
    <s v="Quad"/>
    <n v="99.67"/>
  </r>
  <r>
    <d v="2020-05-12T00:00:00"/>
    <x v="3"/>
    <n v="20"/>
    <x v="2"/>
    <s v="Crested Beaut"/>
    <n v="96.11"/>
  </r>
  <r>
    <d v="2020-07-06T00:00:00"/>
    <x v="1"/>
    <n v="28"/>
    <x v="0"/>
    <s v="Doublers"/>
    <n v="160.15"/>
  </r>
  <r>
    <d v="2020-09-26T00:00:00"/>
    <x v="0"/>
    <n v="39"/>
    <x v="0"/>
    <s v="Quad"/>
    <n v="66.930000000000007"/>
  </r>
  <r>
    <d v="2020-07-04T00:00:00"/>
    <x v="1"/>
    <n v="27"/>
    <x v="0"/>
    <s v="Carlota"/>
    <n v="66.66"/>
  </r>
  <r>
    <d v="2020-05-04T00:00:00"/>
    <x v="3"/>
    <n v="19"/>
    <x v="0"/>
    <s v="Bellen"/>
    <n v="44.15"/>
  </r>
  <r>
    <d v="2020-07-13T00:00:00"/>
    <x v="1"/>
    <n v="29"/>
    <x v="0"/>
    <s v="Crested Beaut"/>
    <n v="72.98"/>
  </r>
  <r>
    <d v="2020-05-21T00:00:00"/>
    <x v="3"/>
    <n v="21"/>
    <x v="1"/>
    <s v="Sunshine"/>
    <n v="40.36"/>
  </r>
  <r>
    <d v="2020-09-22T00:00:00"/>
    <x v="0"/>
    <n v="39"/>
    <x v="2"/>
    <s v="Aspen"/>
    <n v="57.84"/>
  </r>
  <r>
    <d v="2020-07-09T00:00:00"/>
    <x v="1"/>
    <n v="28"/>
    <x v="0"/>
    <s v="Carlota"/>
    <n v="392.42"/>
  </r>
  <r>
    <d v="2020-09-26T00:00:00"/>
    <x v="0"/>
    <n v="39"/>
    <x v="0"/>
    <s v="Bellen"/>
    <n v="44.32"/>
  </r>
  <r>
    <d v="2020-05-11T00:00:00"/>
    <x v="3"/>
    <n v="20"/>
    <x v="2"/>
    <s v="Aspen"/>
    <n v="63.02"/>
  </r>
  <r>
    <d v="2020-09-14T00:00:00"/>
    <x v="0"/>
    <n v="38"/>
    <x v="2"/>
    <s v="Sunbell"/>
    <n v="48.15"/>
  </r>
  <r>
    <d v="2020-05-18T00:00:00"/>
    <x v="3"/>
    <n v="21"/>
    <x v="0"/>
    <s v="Sunshine"/>
    <n v="20.239999999999998"/>
  </r>
  <r>
    <d v="2020-09-19T00:00:00"/>
    <x v="0"/>
    <n v="38"/>
    <x v="2"/>
    <s v="Doublers"/>
    <n v="228.86"/>
  </r>
  <r>
    <d v="2020-09-12T00:00:00"/>
    <x v="0"/>
    <n v="37"/>
    <x v="0"/>
    <s v="Carlota"/>
    <n v="69.02"/>
  </r>
  <r>
    <d v="2020-06-03T00:00:00"/>
    <x v="2"/>
    <n v="23"/>
    <x v="2"/>
    <s v="Doublers"/>
    <n v="312.94"/>
  </r>
  <r>
    <d v="2020-07-07T00:00:00"/>
    <x v="1"/>
    <n v="28"/>
    <x v="2"/>
    <s v="Doublers"/>
    <n v="240.7"/>
  </r>
  <r>
    <d v="2020-08-02T00:00:00"/>
    <x v="4"/>
    <n v="32"/>
    <x v="2"/>
    <s v="Quad"/>
    <n v="517.89"/>
  </r>
  <r>
    <d v="2020-09-26T00:00:00"/>
    <x v="0"/>
    <n v="39"/>
    <x v="2"/>
    <s v="Sunshine"/>
    <n v="80.27"/>
  </r>
  <r>
    <d v="2020-07-13T00:00:00"/>
    <x v="1"/>
    <n v="29"/>
    <x v="2"/>
    <s v="Sunbell"/>
    <n v="75.09"/>
  </r>
  <r>
    <d v="2020-05-07T00:00:00"/>
    <x v="3"/>
    <n v="19"/>
    <x v="2"/>
    <s v="Crested Beaut"/>
    <n v="23.38"/>
  </r>
  <r>
    <d v="2020-05-14T00:00:00"/>
    <x v="3"/>
    <n v="20"/>
    <x v="2"/>
    <s v="Carlota"/>
    <n v="69.19"/>
  </r>
  <r>
    <d v="2020-09-27T00:00:00"/>
    <x v="0"/>
    <n v="40"/>
    <x v="0"/>
    <s v="V-Rang"/>
    <n v="36.340000000000003"/>
  </r>
  <r>
    <d v="2020-07-17T00:00:00"/>
    <x v="1"/>
    <n v="29"/>
    <x v="2"/>
    <s v="Carlota"/>
    <n v="69.680000000000007"/>
  </r>
  <r>
    <d v="2020-07-21T00:00:00"/>
    <x v="1"/>
    <n v="30"/>
    <x v="0"/>
    <s v="Carlota"/>
    <n v="22.86"/>
  </r>
  <r>
    <d v="2020-07-06T00:00:00"/>
    <x v="1"/>
    <n v="28"/>
    <x v="2"/>
    <s v="Bellen"/>
    <n v="66.75"/>
  </r>
  <r>
    <d v="2020-07-03T00:00:00"/>
    <x v="1"/>
    <n v="27"/>
    <x v="2"/>
    <s v="Quad"/>
    <n v="66.900000000000006"/>
  </r>
  <r>
    <d v="2020-07-04T00:00:00"/>
    <x v="1"/>
    <n v="27"/>
    <x v="2"/>
    <s v="Sunshine"/>
    <n v="40.07"/>
  </r>
  <r>
    <d v="2020-09-22T00:00:00"/>
    <x v="0"/>
    <n v="39"/>
    <x v="2"/>
    <s v="Sunshine"/>
    <n v="40.83"/>
  </r>
  <r>
    <d v="2020-07-17T00:00:00"/>
    <x v="1"/>
    <n v="29"/>
    <x v="0"/>
    <s v="Carlota"/>
    <n v="46.27"/>
  </r>
  <r>
    <d v="2020-07-27T00:00:00"/>
    <x v="1"/>
    <n v="31"/>
    <x v="2"/>
    <s v="Bellen"/>
    <n v="66.38"/>
  </r>
  <r>
    <d v="2020-07-21T00:00:00"/>
    <x v="1"/>
    <n v="30"/>
    <x v="2"/>
    <s v="Crested Beaut"/>
    <n v="72.739999999999995"/>
  </r>
  <r>
    <d v="2020-07-08T00:00:00"/>
    <x v="1"/>
    <n v="28"/>
    <x v="2"/>
    <s v="Bellen"/>
    <n v="69.55"/>
  </r>
  <r>
    <d v="2020-06-30T00:00:00"/>
    <x v="2"/>
    <n v="27"/>
    <x v="0"/>
    <s v="Majectic Beaut"/>
    <n v="87.58"/>
  </r>
  <r>
    <d v="2020-07-02T00:00:00"/>
    <x v="1"/>
    <n v="27"/>
    <x v="1"/>
    <s v="Quad"/>
    <n v="32.92"/>
  </r>
  <r>
    <d v="2020-07-10T00:00:00"/>
    <x v="1"/>
    <n v="28"/>
    <x v="0"/>
    <s v="Quad"/>
    <n v="376.52"/>
  </r>
  <r>
    <d v="2020-07-01T00:00:00"/>
    <x v="1"/>
    <n v="27"/>
    <x v="0"/>
    <s v="Sunset"/>
    <n v="71.94"/>
  </r>
  <r>
    <d v="2020-07-20T00:00:00"/>
    <x v="1"/>
    <n v="30"/>
    <x v="0"/>
    <s v="Aspen"/>
    <n v="20.22"/>
  </r>
  <r>
    <d v="2020-09-14T00:00:00"/>
    <x v="0"/>
    <n v="38"/>
    <x v="0"/>
    <s v="Aspen"/>
    <n v="40.24"/>
  </r>
  <r>
    <d v="2020-09-11T00:00:00"/>
    <x v="0"/>
    <n v="37"/>
    <x v="0"/>
    <s v="Quad"/>
    <n v="752.68"/>
  </r>
  <r>
    <d v="2020-08-19T00:00:00"/>
    <x v="4"/>
    <n v="34"/>
    <x v="0"/>
    <s v="Sunset"/>
    <n v="71.8"/>
  </r>
  <r>
    <d v="2020-09-14T00:00:00"/>
    <x v="0"/>
    <n v="38"/>
    <x v="1"/>
    <s v="Carlota"/>
    <n v="69.5"/>
  </r>
  <r>
    <d v="2020-09-14T00:00:00"/>
    <x v="0"/>
    <n v="38"/>
    <x v="2"/>
    <s v="Quad"/>
    <n v="66.13"/>
  </r>
  <r>
    <d v="2020-06-03T00:00:00"/>
    <x v="2"/>
    <n v="23"/>
    <x v="1"/>
    <s v="Aspen"/>
    <n v="40.44"/>
  </r>
  <r>
    <d v="2020-09-26T00:00:00"/>
    <x v="0"/>
    <n v="39"/>
    <x v="0"/>
    <s v="Bellen"/>
    <n v="46.98"/>
  </r>
  <r>
    <d v="2020-05-23T00:00:00"/>
    <x v="3"/>
    <n v="21"/>
    <x v="1"/>
    <s v="Sunshine"/>
    <n v="60.45"/>
  </r>
  <r>
    <d v="2020-09-21T00:00:00"/>
    <x v="0"/>
    <n v="39"/>
    <x v="2"/>
    <s v="Sunshine"/>
    <n v="40.98"/>
  </r>
  <r>
    <d v="2020-07-09T00:00:00"/>
    <x v="1"/>
    <n v="28"/>
    <x v="0"/>
    <s v="Carlota"/>
    <n v="22.27"/>
  </r>
  <r>
    <d v="2020-05-21T00:00:00"/>
    <x v="3"/>
    <n v="21"/>
    <x v="0"/>
    <s v="Bellen"/>
    <n v="46.21"/>
  </r>
  <r>
    <d v="2020-05-13T00:00:00"/>
    <x v="3"/>
    <n v="20"/>
    <x v="2"/>
    <s v="Quad"/>
    <n v="99.51"/>
  </r>
  <r>
    <d v="2020-07-28T00:00:00"/>
    <x v="1"/>
    <n v="31"/>
    <x v="1"/>
    <s v="Bellen"/>
    <n v="44.01"/>
  </r>
  <r>
    <d v="2020-09-05T00:00:00"/>
    <x v="0"/>
    <n v="36"/>
    <x v="2"/>
    <s v="Quad"/>
    <n v="68.2"/>
  </r>
  <r>
    <d v="2020-09-03T00:00:00"/>
    <x v="0"/>
    <n v="36"/>
    <x v="2"/>
    <s v="Bellen"/>
    <n v="46.07"/>
  </r>
  <r>
    <d v="2020-08-15T00:00:00"/>
    <x v="4"/>
    <n v="33"/>
    <x v="2"/>
    <s v="Sunset"/>
    <n v="45.82"/>
  </r>
  <r>
    <d v="2020-09-29T00:00:00"/>
    <x v="0"/>
    <n v="40"/>
    <x v="0"/>
    <s v="Quad"/>
    <n v="34.479999999999997"/>
  </r>
  <r>
    <d v="2020-07-18T00:00:00"/>
    <x v="1"/>
    <n v="29"/>
    <x v="0"/>
    <s v="Crested Beaut"/>
    <n v="72.19"/>
  </r>
  <r>
    <d v="2020-07-24T00:00:00"/>
    <x v="1"/>
    <n v="30"/>
    <x v="2"/>
    <s v="Sunbell"/>
    <n v="48.64"/>
  </r>
  <r>
    <d v="2020-05-17T00:00:00"/>
    <x v="3"/>
    <n v="21"/>
    <x v="2"/>
    <s v="Carlota"/>
    <n v="46.55"/>
  </r>
  <r>
    <d v="2020-05-08T00:00:00"/>
    <x v="3"/>
    <n v="19"/>
    <x v="0"/>
    <s v="Majectic Beaut"/>
    <n v="84.64"/>
  </r>
  <r>
    <d v="2020-06-12T00:00:00"/>
    <x v="2"/>
    <n v="24"/>
    <x v="0"/>
    <s v="Sunset"/>
    <n v="47.68"/>
  </r>
  <r>
    <d v="2020-09-27T00:00:00"/>
    <x v="0"/>
    <n v="40"/>
    <x v="2"/>
    <s v="Majectic Beaut"/>
    <n v="30.27"/>
  </r>
  <r>
    <d v="2020-09-09T00:00:00"/>
    <x v="0"/>
    <n v="37"/>
    <x v="0"/>
    <s v="Quad"/>
    <n v="33.619999999999997"/>
  </r>
  <r>
    <d v="2020-07-02T00:00:00"/>
    <x v="1"/>
    <n v="27"/>
    <x v="0"/>
    <s v="Sunbell"/>
    <n v="50.44"/>
  </r>
  <r>
    <d v="2020-07-29T00:00:00"/>
    <x v="1"/>
    <n v="31"/>
    <x v="0"/>
    <s v="Bellen"/>
    <n v="46.92"/>
  </r>
  <r>
    <d v="2020-08-16T00:00:00"/>
    <x v="4"/>
    <n v="34"/>
    <x v="2"/>
    <s v="Sunbell"/>
    <n v="24.56"/>
  </r>
  <r>
    <d v="2020-05-04T00:00:00"/>
    <x v="3"/>
    <n v="19"/>
    <x v="2"/>
    <s v="Carlota"/>
    <n v="23.52"/>
  </r>
  <r>
    <d v="2020-05-24T00:00:00"/>
    <x v="3"/>
    <n v="22"/>
    <x v="0"/>
    <s v="Bellen"/>
    <n v="23.56"/>
  </r>
  <r>
    <d v="2020-07-04T00:00:00"/>
    <x v="1"/>
    <n v="27"/>
    <x v="2"/>
    <s v="Sunbell"/>
    <n v="75.400000000000006"/>
  </r>
  <r>
    <d v="2020-09-13T00:00:00"/>
    <x v="0"/>
    <n v="38"/>
    <x v="0"/>
    <s v="Carlota"/>
    <n v="69.72"/>
  </r>
  <r>
    <d v="2020-05-21T00:00:00"/>
    <x v="3"/>
    <n v="21"/>
    <x v="1"/>
    <s v="Bellen"/>
    <n v="23.47"/>
  </r>
  <r>
    <d v="2020-05-17T00:00:00"/>
    <x v="3"/>
    <n v="21"/>
    <x v="0"/>
    <s v="Bellen"/>
    <n v="66.61"/>
  </r>
  <r>
    <d v="2020-09-27T00:00:00"/>
    <x v="0"/>
    <n v="40"/>
    <x v="2"/>
    <s v="Quad"/>
    <n v="33.54"/>
  </r>
  <r>
    <d v="2020-05-21T00:00:00"/>
    <x v="3"/>
    <n v="21"/>
    <x v="0"/>
    <s v="Carlota"/>
    <n v="46.65"/>
  </r>
  <r>
    <d v="2020-09-13T00:00:00"/>
    <x v="0"/>
    <n v="38"/>
    <x v="2"/>
    <s v="Bellen"/>
    <n v="22.25"/>
  </r>
  <r>
    <d v="2020-09-07T00:00:00"/>
    <x v="0"/>
    <n v="37"/>
    <x v="0"/>
    <s v="Quad"/>
    <n v="68.05"/>
  </r>
  <r>
    <d v="2020-09-21T00:00:00"/>
    <x v="0"/>
    <n v="39"/>
    <x v="2"/>
    <s v="Sunshine"/>
    <n v="19.8"/>
  </r>
  <r>
    <d v="2020-07-09T00:00:00"/>
    <x v="1"/>
    <n v="28"/>
    <x v="0"/>
    <s v="Sunset"/>
    <n v="469.48"/>
  </r>
  <r>
    <d v="2020-05-24T00:00:00"/>
    <x v="3"/>
    <n v="22"/>
    <x v="2"/>
    <s v="Carlota"/>
    <n v="44.33"/>
  </r>
  <r>
    <d v="2020-05-14T00:00:00"/>
    <x v="3"/>
    <n v="20"/>
    <x v="0"/>
    <s v="Sunset"/>
    <n v="94.43"/>
  </r>
  <r>
    <d v="2020-06-03T00:00:00"/>
    <x v="2"/>
    <n v="23"/>
    <x v="2"/>
    <s v="Sunshine"/>
    <n v="57.94"/>
  </r>
  <r>
    <d v="2020-08-21T00:00:00"/>
    <x v="4"/>
    <n v="34"/>
    <x v="2"/>
    <s v="Quad"/>
    <n v="66.77"/>
  </r>
  <r>
    <d v="2020-09-28T00:00:00"/>
    <x v="0"/>
    <n v="40"/>
    <x v="2"/>
    <s v="Sunshine"/>
    <n v="20.13"/>
  </r>
  <r>
    <d v="2020-05-08T00:00:00"/>
    <x v="3"/>
    <n v="19"/>
    <x v="2"/>
    <s v="Carlota"/>
    <n v="22.24"/>
  </r>
  <r>
    <d v="2020-05-10T00:00:00"/>
    <x v="3"/>
    <n v="20"/>
    <x v="2"/>
    <s v="Quad"/>
    <n v="102.35"/>
  </r>
  <r>
    <d v="2020-05-08T00:00:00"/>
    <x v="3"/>
    <n v="19"/>
    <x v="0"/>
    <s v="FlatTop"/>
    <n v="55.22"/>
  </r>
  <r>
    <d v="2020-06-04T00:00:00"/>
    <x v="2"/>
    <n v="23"/>
    <x v="2"/>
    <s v="Crested Beaut"/>
    <n v="96.74"/>
  </r>
  <r>
    <d v="2020-06-23T00:00:00"/>
    <x v="2"/>
    <n v="26"/>
    <x v="2"/>
    <s v="Majectic Beaut"/>
    <n v="60.84"/>
  </r>
  <r>
    <d v="2020-09-02T00:00:00"/>
    <x v="0"/>
    <n v="36"/>
    <x v="2"/>
    <s v="Aspen"/>
    <n v="20.239999999999998"/>
  </r>
  <r>
    <d v="2020-09-03T00:00:00"/>
    <x v="0"/>
    <n v="36"/>
    <x v="2"/>
    <s v="Sunshine"/>
    <n v="80.64"/>
  </r>
  <r>
    <d v="2020-07-24T00:00:00"/>
    <x v="1"/>
    <n v="30"/>
    <x v="2"/>
    <s v="V-Rang"/>
    <n v="36.380000000000003"/>
  </r>
  <r>
    <d v="2020-05-03T00:00:00"/>
    <x v="3"/>
    <n v="19"/>
    <x v="2"/>
    <s v="Bellen"/>
    <n v="46.22"/>
  </r>
  <r>
    <d v="2020-07-16T00:00:00"/>
    <x v="1"/>
    <n v="29"/>
    <x v="0"/>
    <s v="Aspen"/>
    <n v="20.57"/>
  </r>
  <r>
    <d v="2020-09-18T00:00:00"/>
    <x v="0"/>
    <n v="38"/>
    <x v="1"/>
    <s v="Carlota"/>
    <n v="23.46"/>
  </r>
  <r>
    <d v="2020-07-04T00:00:00"/>
    <x v="1"/>
    <n v="27"/>
    <x v="2"/>
    <s v="Sunshine"/>
    <n v="80.11"/>
  </r>
  <r>
    <d v="2020-07-26T00:00:00"/>
    <x v="1"/>
    <n v="31"/>
    <x v="0"/>
    <s v="Aspen"/>
    <n v="259.17"/>
  </r>
  <r>
    <d v="2020-09-08T00:00:00"/>
    <x v="0"/>
    <n v="37"/>
    <x v="0"/>
    <s v="Majectic Beaut"/>
    <n v="689.96"/>
  </r>
  <r>
    <d v="2020-07-09T00:00:00"/>
    <x v="1"/>
    <n v="28"/>
    <x v="2"/>
    <s v="Sunshine"/>
    <n v="38.29"/>
  </r>
  <r>
    <d v="2020-09-15T00:00:00"/>
    <x v="0"/>
    <n v="38"/>
    <x v="0"/>
    <s v="Majectic Beaut"/>
    <n v="58.17"/>
  </r>
  <r>
    <d v="2020-09-26T00:00:00"/>
    <x v="0"/>
    <n v="39"/>
    <x v="2"/>
    <s v="Carlota"/>
    <n v="46.08"/>
  </r>
  <r>
    <d v="2020-09-06T00:00:00"/>
    <x v="0"/>
    <n v="37"/>
    <x v="1"/>
    <s v="Sunset"/>
    <n v="71.39"/>
  </r>
  <r>
    <d v="2020-09-14T00:00:00"/>
    <x v="0"/>
    <n v="38"/>
    <x v="0"/>
    <s v="Sunshine"/>
    <n v="40.94"/>
  </r>
  <r>
    <d v="2020-05-17T00:00:00"/>
    <x v="3"/>
    <n v="21"/>
    <x v="2"/>
    <s v="Aspen"/>
    <n v="20.18"/>
  </r>
  <r>
    <d v="2020-07-06T00:00:00"/>
    <x v="1"/>
    <n v="28"/>
    <x v="0"/>
    <s v="Bellen"/>
    <n v="46.6"/>
  </r>
  <r>
    <d v="2020-05-14T00:00:00"/>
    <x v="3"/>
    <n v="20"/>
    <x v="0"/>
    <s v="Carlota"/>
    <n v="44.6"/>
  </r>
  <r>
    <d v="2020-09-10T00:00:00"/>
    <x v="0"/>
    <n v="37"/>
    <x v="0"/>
    <s v="V-Rang"/>
    <n v="36.26"/>
  </r>
  <r>
    <d v="2020-07-22T00:00:00"/>
    <x v="1"/>
    <n v="30"/>
    <x v="2"/>
    <s v="Quad"/>
    <n v="32.700000000000003"/>
  </r>
  <r>
    <d v="2020-05-23T00:00:00"/>
    <x v="3"/>
    <n v="21"/>
    <x v="2"/>
    <s v="Sunshine"/>
    <n v="60.81"/>
  </r>
  <r>
    <d v="2020-07-15T00:00:00"/>
    <x v="1"/>
    <n v="29"/>
    <x v="1"/>
    <s v="Carlota"/>
    <n v="46.32"/>
  </r>
  <r>
    <d v="2020-09-08T00:00:00"/>
    <x v="0"/>
    <n v="37"/>
    <x v="1"/>
    <s v="FlatTop"/>
    <n v="53.81"/>
  </r>
  <r>
    <d v="2020-07-26T00:00:00"/>
    <x v="1"/>
    <n v="31"/>
    <x v="0"/>
    <s v="Majectic Beaut"/>
    <n v="58.22"/>
  </r>
  <r>
    <d v="2020-09-09T00:00:00"/>
    <x v="0"/>
    <n v="37"/>
    <x v="0"/>
    <s v="Bellen"/>
    <n v="44.53"/>
  </r>
  <r>
    <d v="2020-07-31T00:00:00"/>
    <x v="1"/>
    <n v="31"/>
    <x v="2"/>
    <s v="Bellen"/>
    <n v="23.56"/>
  </r>
  <r>
    <d v="2020-05-06T00:00:00"/>
    <x v="3"/>
    <n v="19"/>
    <x v="0"/>
    <s v="Bellen"/>
    <n v="44.73"/>
  </r>
  <r>
    <d v="2020-07-14T00:00:00"/>
    <x v="1"/>
    <n v="29"/>
    <x v="0"/>
    <s v="Aspen"/>
    <n v="42.31"/>
  </r>
  <r>
    <d v="2020-09-25T00:00:00"/>
    <x v="0"/>
    <n v="39"/>
    <x v="2"/>
    <s v="Crested Beaut"/>
    <n v="75.73"/>
  </r>
  <r>
    <d v="2020-05-29T00:00:00"/>
    <x v="3"/>
    <n v="22"/>
    <x v="2"/>
    <s v="Sunbell"/>
    <n v="46.86"/>
  </r>
  <r>
    <d v="2020-09-03T00:00:00"/>
    <x v="0"/>
    <n v="36"/>
    <x v="0"/>
    <s v="Quad"/>
    <n v="66.92"/>
  </r>
  <r>
    <d v="2020-05-20T00:00:00"/>
    <x v="3"/>
    <n v="21"/>
    <x v="1"/>
    <s v="Crested Beaut"/>
    <n v="100.5"/>
  </r>
  <r>
    <d v="2020-06-26T00:00:00"/>
    <x v="2"/>
    <n v="26"/>
    <x v="2"/>
    <s v="Quad"/>
    <n v="33.92"/>
  </r>
  <r>
    <d v="2020-06-04T00:00:00"/>
    <x v="2"/>
    <n v="23"/>
    <x v="2"/>
    <s v="Sunbell"/>
    <n v="46.2"/>
  </r>
  <r>
    <d v="2020-07-28T00:00:00"/>
    <x v="1"/>
    <n v="31"/>
    <x v="2"/>
    <s v="Quad"/>
    <n v="439.53"/>
  </r>
  <r>
    <d v="2020-07-29T00:00:00"/>
    <x v="1"/>
    <n v="31"/>
    <x v="2"/>
    <s v="Bellen"/>
    <n v="46.4"/>
  </r>
  <r>
    <d v="2020-05-14T00:00:00"/>
    <x v="3"/>
    <n v="20"/>
    <x v="0"/>
    <s v="Carlota"/>
    <n v="46.77"/>
  </r>
  <r>
    <d v="2020-09-04T00:00:00"/>
    <x v="0"/>
    <n v="36"/>
    <x v="2"/>
    <s v="Quad"/>
    <n v="66.38"/>
  </r>
  <r>
    <d v="2020-05-06T00:00:00"/>
    <x v="3"/>
    <n v="19"/>
    <x v="0"/>
    <s v="Carlota"/>
    <n v="23.53"/>
  </r>
  <r>
    <d v="2020-07-02T00:00:00"/>
    <x v="1"/>
    <n v="27"/>
    <x v="1"/>
    <s v="Sunshine"/>
    <n v="40.340000000000003"/>
  </r>
  <r>
    <d v="2020-09-30T00:00:00"/>
    <x v="0"/>
    <n v="40"/>
    <x v="0"/>
    <s v="Crested Beaut"/>
    <n v="72.25"/>
  </r>
  <r>
    <d v="2020-05-16T00:00:00"/>
    <x v="3"/>
    <n v="20"/>
    <x v="0"/>
    <s v="Majectic Beaut"/>
    <n v="87.66"/>
  </r>
  <r>
    <d v="2020-06-05T00:00:00"/>
    <x v="2"/>
    <n v="23"/>
    <x v="1"/>
    <s v="Sunshine"/>
    <n v="20.61"/>
  </r>
  <r>
    <d v="2020-07-30T00:00:00"/>
    <x v="1"/>
    <n v="31"/>
    <x v="0"/>
    <s v="Sunbell"/>
    <n v="24.4"/>
  </r>
  <r>
    <d v="2020-07-03T00:00:00"/>
    <x v="1"/>
    <n v="27"/>
    <x v="0"/>
    <s v="Doublers"/>
    <n v="78.81"/>
  </r>
  <r>
    <d v="2020-09-12T00:00:00"/>
    <x v="0"/>
    <n v="37"/>
    <x v="2"/>
    <s v="Aspen"/>
    <n v="60.63"/>
  </r>
  <r>
    <d v="2020-05-14T00:00:00"/>
    <x v="3"/>
    <n v="20"/>
    <x v="2"/>
    <s v="Bellen"/>
    <n v="69.73"/>
  </r>
  <r>
    <d v="2020-05-19T00:00:00"/>
    <x v="3"/>
    <n v="21"/>
    <x v="2"/>
    <s v="Crested Beaut"/>
    <n v="46.04"/>
  </r>
  <r>
    <d v="2020-07-06T00:00:00"/>
    <x v="1"/>
    <n v="28"/>
    <x v="2"/>
    <s v="Bellen"/>
    <n v="23.51"/>
  </r>
  <r>
    <d v="2020-05-09T00:00:00"/>
    <x v="3"/>
    <n v="19"/>
    <x v="2"/>
    <s v="Carlota"/>
    <n v="23.36"/>
  </r>
  <r>
    <d v="2020-07-11T00:00:00"/>
    <x v="1"/>
    <n v="28"/>
    <x v="2"/>
    <s v="Bellen"/>
    <n v="46.86"/>
  </r>
  <r>
    <d v="2020-05-25T00:00:00"/>
    <x v="3"/>
    <n v="22"/>
    <x v="0"/>
    <s v="Carlota"/>
    <n v="305.10000000000002"/>
  </r>
  <r>
    <d v="2020-05-23T00:00:00"/>
    <x v="3"/>
    <n v="21"/>
    <x v="1"/>
    <s v="FlatTop"/>
    <n v="53.48"/>
  </r>
  <r>
    <d v="2020-08-15T00:00:00"/>
    <x v="4"/>
    <n v="33"/>
    <x v="1"/>
    <s v="Bellen"/>
    <n v="23.98"/>
  </r>
  <r>
    <d v="2020-05-24T00:00:00"/>
    <x v="3"/>
    <n v="22"/>
    <x v="2"/>
    <s v="Bellen"/>
    <n v="44.34"/>
  </r>
  <r>
    <d v="2020-09-10T00:00:00"/>
    <x v="0"/>
    <n v="37"/>
    <x v="0"/>
    <s v="Aspen"/>
    <n v="21.09"/>
  </r>
  <r>
    <d v="2020-09-26T00:00:00"/>
    <x v="0"/>
    <n v="39"/>
    <x v="1"/>
    <s v="Quad"/>
    <n v="33.71"/>
  </r>
  <r>
    <d v="2020-07-12T00:00:00"/>
    <x v="1"/>
    <n v="29"/>
    <x v="2"/>
    <s v="Bellen"/>
    <n v="23.99"/>
  </r>
  <r>
    <d v="2020-09-29T00:00:00"/>
    <x v="0"/>
    <n v="40"/>
    <x v="0"/>
    <s v="Carlota"/>
    <n v="46.66"/>
  </r>
  <r>
    <d v="2020-05-17T00:00:00"/>
    <x v="3"/>
    <n v="21"/>
    <x v="2"/>
    <s v="Sunshine"/>
    <n v="322.33999999999997"/>
  </r>
  <r>
    <d v="2020-09-11T00:00:00"/>
    <x v="0"/>
    <n v="37"/>
    <x v="2"/>
    <s v="Bellen"/>
    <n v="46.25"/>
  </r>
  <r>
    <d v="2020-05-03T00:00:00"/>
    <x v="3"/>
    <n v="19"/>
    <x v="0"/>
    <s v="Aspen"/>
    <n v="76.62"/>
  </r>
  <r>
    <d v="2020-07-25T00:00:00"/>
    <x v="1"/>
    <n v="30"/>
    <x v="0"/>
    <s v="Quad"/>
    <n v="99.25"/>
  </r>
  <r>
    <d v="2020-09-17T00:00:00"/>
    <x v="0"/>
    <n v="38"/>
    <x v="1"/>
    <s v="Carlota"/>
    <n v="44.92"/>
  </r>
  <r>
    <d v="2020-05-12T00:00:00"/>
    <x v="3"/>
    <n v="20"/>
    <x v="2"/>
    <s v="Sunshine"/>
    <n v="60.06"/>
  </r>
  <r>
    <d v="2020-09-08T00:00:00"/>
    <x v="0"/>
    <n v="37"/>
    <x v="0"/>
    <s v="Crested Beaut"/>
    <n v="23.41"/>
  </r>
  <r>
    <d v="2020-07-15T00:00:00"/>
    <x v="1"/>
    <n v="29"/>
    <x v="0"/>
    <s v="Doublers"/>
    <n v="80.06"/>
  </r>
  <r>
    <d v="2020-07-06T00:00:00"/>
    <x v="1"/>
    <n v="28"/>
    <x v="2"/>
    <s v="Sunshine"/>
    <n v="284.83"/>
  </r>
  <r>
    <d v="2020-09-02T00:00:00"/>
    <x v="0"/>
    <n v="36"/>
    <x v="2"/>
    <s v="Sunshine"/>
    <n v="57.34"/>
  </r>
  <r>
    <d v="2020-07-08T00:00:00"/>
    <x v="1"/>
    <n v="28"/>
    <x v="0"/>
    <s v="Doublers"/>
    <n v="234.13"/>
  </r>
  <r>
    <d v="2020-06-12T00:00:00"/>
    <x v="2"/>
    <n v="24"/>
    <x v="1"/>
    <s v="Crested Beaut"/>
    <n v="25.85"/>
  </r>
  <r>
    <d v="2020-05-09T00:00:00"/>
    <x v="3"/>
    <n v="19"/>
    <x v="2"/>
    <s v="Sunshine"/>
    <n v="20.56"/>
  </r>
  <r>
    <d v="2020-08-22T00:00:00"/>
    <x v="4"/>
    <n v="34"/>
    <x v="1"/>
    <s v="Crested Beaut"/>
    <n v="48.95"/>
  </r>
  <r>
    <d v="2020-07-28T00:00:00"/>
    <x v="1"/>
    <n v="31"/>
    <x v="0"/>
    <s v="Bellen"/>
    <n v="23.31"/>
  </r>
  <r>
    <d v="2020-07-31T00:00:00"/>
    <x v="1"/>
    <n v="31"/>
    <x v="2"/>
    <s v="Sunshine"/>
    <n v="57.41"/>
  </r>
  <r>
    <d v="2020-09-20T00:00:00"/>
    <x v="0"/>
    <n v="39"/>
    <x v="0"/>
    <s v="Quad"/>
    <n v="66.98"/>
  </r>
  <r>
    <d v="2020-08-28T00:00:00"/>
    <x v="4"/>
    <n v="35"/>
    <x v="2"/>
    <s v="Doublers"/>
    <n v="228.46"/>
  </r>
  <r>
    <d v="2020-08-27T00:00:00"/>
    <x v="4"/>
    <n v="35"/>
    <x v="0"/>
    <s v="Majectic Beaut"/>
    <n v="90.56"/>
  </r>
  <r>
    <d v="2020-05-02T00:00:00"/>
    <x v="3"/>
    <n v="18"/>
    <x v="2"/>
    <s v="Bellen"/>
    <n v="23.8"/>
  </r>
  <r>
    <d v="2020-07-29T00:00:00"/>
    <x v="1"/>
    <n v="31"/>
    <x v="0"/>
    <s v="Sunset"/>
    <n v="514.67999999999995"/>
  </r>
  <r>
    <d v="2020-07-03T00:00:00"/>
    <x v="1"/>
    <n v="27"/>
    <x v="2"/>
    <s v="Quad"/>
    <n v="64.8"/>
  </r>
  <r>
    <d v="2020-08-21T00:00:00"/>
    <x v="4"/>
    <n v="34"/>
    <x v="2"/>
    <s v="Majectic Beaut"/>
    <n v="28.13"/>
  </r>
  <r>
    <d v="2020-05-28T00:00:00"/>
    <x v="3"/>
    <n v="22"/>
    <x v="0"/>
    <s v="Bellen"/>
    <n v="69.22"/>
  </r>
  <r>
    <d v="2020-09-17T00:00:00"/>
    <x v="0"/>
    <n v="38"/>
    <x v="2"/>
    <s v="V-Rang"/>
    <n v="36.479999999999997"/>
  </r>
  <r>
    <d v="2020-09-13T00:00:00"/>
    <x v="0"/>
    <n v="38"/>
    <x v="1"/>
    <s v="Sunshine"/>
    <n v="20.96"/>
  </r>
  <r>
    <d v="2020-09-10T00:00:00"/>
    <x v="0"/>
    <n v="37"/>
    <x v="0"/>
    <s v="Majectic Beaut"/>
    <n v="58.88"/>
  </r>
  <r>
    <d v="2020-09-17T00:00:00"/>
    <x v="0"/>
    <n v="38"/>
    <x v="1"/>
    <s v="Sunshine"/>
    <n v="160.43"/>
  </r>
  <r>
    <d v="2020-08-10T00:00:00"/>
    <x v="4"/>
    <n v="33"/>
    <x v="0"/>
    <s v="Crested Beaut"/>
    <n v="25.98"/>
  </r>
  <r>
    <d v="2020-09-15T00:00:00"/>
    <x v="0"/>
    <n v="38"/>
    <x v="2"/>
    <s v="Quad"/>
    <n v="99.98"/>
  </r>
  <r>
    <d v="2020-06-20T00:00:00"/>
    <x v="2"/>
    <n v="25"/>
    <x v="2"/>
    <s v="Bellen"/>
    <n v="46.43"/>
  </r>
  <r>
    <d v="2020-07-12T00:00:00"/>
    <x v="1"/>
    <n v="29"/>
    <x v="0"/>
    <s v="Majectic Beaut"/>
    <n v="84.94"/>
  </r>
  <r>
    <d v="2020-08-15T00:00:00"/>
    <x v="4"/>
    <n v="33"/>
    <x v="2"/>
    <s v="Bellen"/>
    <n v="115.62"/>
  </r>
  <r>
    <d v="2020-05-17T00:00:00"/>
    <x v="3"/>
    <n v="21"/>
    <x v="2"/>
    <s v="Sunbell"/>
    <n v="502.27"/>
  </r>
  <r>
    <d v="2020-07-27T00:00:00"/>
    <x v="1"/>
    <n v="31"/>
    <x v="1"/>
    <s v="Aspen"/>
    <n v="40.020000000000003"/>
  </r>
  <r>
    <d v="2020-06-07T00:00:00"/>
    <x v="2"/>
    <n v="24"/>
    <x v="2"/>
    <s v="Bellen"/>
    <n v="230.14"/>
  </r>
  <r>
    <d v="2020-09-21T00:00:00"/>
    <x v="0"/>
    <n v="39"/>
    <x v="0"/>
    <s v="Sunbell"/>
    <n v="72.38"/>
  </r>
  <r>
    <d v="2020-05-30T00:00:00"/>
    <x v="3"/>
    <n v="22"/>
    <x v="2"/>
    <s v="Sunbell"/>
    <n v="48.99"/>
  </r>
  <r>
    <d v="2020-07-11T00:00:00"/>
    <x v="1"/>
    <n v="28"/>
    <x v="2"/>
    <s v="Sunshine"/>
    <n v="20.76"/>
  </r>
  <r>
    <d v="2020-08-11T00:00:00"/>
    <x v="4"/>
    <n v="33"/>
    <x v="1"/>
    <s v="Doublers"/>
    <n v="240.06"/>
  </r>
  <r>
    <d v="2020-05-01T00:00:00"/>
    <x v="3"/>
    <n v="18"/>
    <x v="0"/>
    <s v="V-Rang"/>
    <n v="38.479999999999997"/>
  </r>
  <r>
    <d v="2020-07-20T00:00:00"/>
    <x v="1"/>
    <n v="30"/>
    <x v="0"/>
    <s v="Doublers"/>
    <n v="835.82"/>
  </r>
  <r>
    <d v="2020-05-20T00:00:00"/>
    <x v="3"/>
    <n v="21"/>
    <x v="0"/>
    <s v="Majectic Beaut"/>
    <n v="87.36"/>
  </r>
  <r>
    <d v="2020-09-12T00:00:00"/>
    <x v="0"/>
    <n v="37"/>
    <x v="2"/>
    <s v="Sunshine"/>
    <n v="40.81"/>
  </r>
  <r>
    <d v="2020-05-22T00:00:00"/>
    <x v="3"/>
    <n v="21"/>
    <x v="0"/>
    <s v="Sunshine"/>
    <n v="60.59"/>
  </r>
  <r>
    <d v="2020-07-13T00:00:00"/>
    <x v="1"/>
    <n v="29"/>
    <x v="0"/>
    <s v="Aspen"/>
    <n v="40.68"/>
  </r>
  <r>
    <d v="2020-07-03T00:00:00"/>
    <x v="1"/>
    <n v="27"/>
    <x v="2"/>
    <s v="Carlota"/>
    <n v="305.94"/>
  </r>
  <r>
    <d v="2020-09-25T00:00:00"/>
    <x v="0"/>
    <n v="39"/>
    <x v="2"/>
    <s v="Sunshine"/>
    <n v="20.02"/>
  </r>
  <r>
    <d v="2020-07-09T00:00:00"/>
    <x v="1"/>
    <n v="28"/>
    <x v="0"/>
    <s v="Quad"/>
    <n v="99.72"/>
  </r>
  <r>
    <d v="2020-08-19T00:00:00"/>
    <x v="4"/>
    <n v="34"/>
    <x v="0"/>
    <s v="Quad"/>
    <n v="34.61"/>
  </r>
  <r>
    <d v="2020-09-23T00:00:00"/>
    <x v="0"/>
    <n v="39"/>
    <x v="2"/>
    <s v="Bellen"/>
    <n v="69.510000000000005"/>
  </r>
  <r>
    <d v="2020-06-12T00:00:00"/>
    <x v="2"/>
    <n v="24"/>
    <x v="2"/>
    <s v="Sunshine"/>
    <n v="60.19"/>
  </r>
  <r>
    <d v="2020-05-02T00:00:00"/>
    <x v="3"/>
    <n v="18"/>
    <x v="2"/>
    <s v="Carlota"/>
    <n v="23.83"/>
  </r>
  <r>
    <d v="2020-07-13T00:00:00"/>
    <x v="1"/>
    <n v="29"/>
    <x v="0"/>
    <s v="Sunset"/>
    <n v="47.92"/>
  </r>
  <r>
    <d v="2020-07-28T00:00:00"/>
    <x v="1"/>
    <n v="31"/>
    <x v="2"/>
    <s v="Aspen"/>
    <n v="43"/>
  </r>
  <r>
    <d v="2020-05-22T00:00:00"/>
    <x v="3"/>
    <n v="21"/>
    <x v="0"/>
    <s v="Sunbell"/>
    <n v="48.21"/>
  </r>
  <r>
    <d v="2020-05-20T00:00:00"/>
    <x v="3"/>
    <n v="21"/>
    <x v="2"/>
    <s v="Crested Beaut"/>
    <n v="50"/>
  </r>
  <r>
    <d v="2020-05-09T00:00:00"/>
    <x v="3"/>
    <n v="19"/>
    <x v="0"/>
    <s v="Quad"/>
    <n v="34.18"/>
  </r>
  <r>
    <d v="2020-08-08T00:00:00"/>
    <x v="4"/>
    <n v="32"/>
    <x v="0"/>
    <s v="Crested Beaut"/>
    <n v="437.31"/>
  </r>
  <r>
    <d v="2020-07-27T00:00:00"/>
    <x v="1"/>
    <n v="31"/>
    <x v="2"/>
    <s v="Carlota"/>
    <n v="46.88"/>
  </r>
  <r>
    <d v="2020-08-31T00:00:00"/>
    <x v="4"/>
    <n v="36"/>
    <x v="0"/>
    <s v="Quad"/>
    <n v="66.06"/>
  </r>
  <r>
    <d v="2020-09-27T00:00:00"/>
    <x v="0"/>
    <n v="40"/>
    <x v="2"/>
    <s v="Aspen"/>
    <n v="76.69"/>
  </r>
  <r>
    <d v="2020-09-05T00:00:00"/>
    <x v="0"/>
    <n v="36"/>
    <x v="2"/>
    <s v="Bellen"/>
    <n v="69.819999999999993"/>
  </r>
  <r>
    <d v="2020-05-13T00:00:00"/>
    <x v="3"/>
    <n v="20"/>
    <x v="0"/>
    <s v="Carlota"/>
    <n v="23.59"/>
  </r>
  <r>
    <d v="2020-07-02T00:00:00"/>
    <x v="1"/>
    <n v="27"/>
    <x v="2"/>
    <s v="Sunset"/>
    <n v="47.46"/>
  </r>
  <r>
    <d v="2020-05-07T00:00:00"/>
    <x v="3"/>
    <n v="19"/>
    <x v="2"/>
    <s v="Sunset"/>
    <n v="71.69"/>
  </r>
  <r>
    <d v="2020-09-14T00:00:00"/>
    <x v="0"/>
    <n v="38"/>
    <x v="2"/>
    <s v="Carlota"/>
    <n v="23.06"/>
  </r>
  <r>
    <d v="2020-07-25T00:00:00"/>
    <x v="1"/>
    <n v="30"/>
    <x v="1"/>
    <s v="Majectic Beaut"/>
    <n v="29.59"/>
  </r>
  <r>
    <d v="2020-05-28T00:00:00"/>
    <x v="3"/>
    <n v="22"/>
    <x v="2"/>
    <s v="Quad"/>
    <n v="132.81"/>
  </r>
  <r>
    <d v="2020-06-23T00:00:00"/>
    <x v="2"/>
    <n v="26"/>
    <x v="2"/>
    <s v="Bellen"/>
    <n v="22.05"/>
  </r>
  <r>
    <d v="2020-05-23T00:00:00"/>
    <x v="3"/>
    <n v="21"/>
    <x v="2"/>
    <s v="Majectic Beaut"/>
    <n v="240.22"/>
  </r>
  <r>
    <d v="2020-07-12T00:00:00"/>
    <x v="1"/>
    <n v="29"/>
    <x v="2"/>
    <s v="Bellen"/>
    <n v="46.7"/>
  </r>
  <r>
    <d v="2020-09-15T00:00:00"/>
    <x v="0"/>
    <n v="38"/>
    <x v="0"/>
    <s v="Sunbell"/>
    <n v="50.57"/>
  </r>
  <r>
    <d v="2020-07-21T00:00:00"/>
    <x v="1"/>
    <n v="30"/>
    <x v="0"/>
    <s v="Quad"/>
    <n v="34"/>
  </r>
  <r>
    <d v="2020-05-27T00:00:00"/>
    <x v="3"/>
    <n v="22"/>
    <x v="0"/>
    <s v="Sunbell"/>
    <n v="69.59"/>
  </r>
  <r>
    <d v="2020-06-17T00:00:00"/>
    <x v="2"/>
    <n v="25"/>
    <x v="2"/>
    <s v="Quad"/>
    <n v="66.790000000000006"/>
  </r>
  <r>
    <d v="2020-08-09T00:00:00"/>
    <x v="4"/>
    <n v="33"/>
    <x v="0"/>
    <s v="Sunbell"/>
    <n v="75.06"/>
  </r>
  <r>
    <d v="2020-09-15T00:00:00"/>
    <x v="0"/>
    <n v="38"/>
    <x v="0"/>
    <s v="Sunset"/>
    <n v="491.22"/>
  </r>
  <r>
    <d v="2020-09-19T00:00:00"/>
    <x v="0"/>
    <n v="38"/>
    <x v="2"/>
    <s v="Sunshine"/>
    <n v="60.87"/>
  </r>
  <r>
    <d v="2020-07-15T00:00:00"/>
    <x v="1"/>
    <n v="29"/>
    <x v="0"/>
    <s v="Quad"/>
    <n v="33.4"/>
  </r>
  <r>
    <d v="2020-08-18T00:00:00"/>
    <x v="4"/>
    <n v="34"/>
    <x v="0"/>
    <s v="Sunshine"/>
    <n v="20.89"/>
  </r>
  <r>
    <d v="2020-06-21T00:00:00"/>
    <x v="2"/>
    <n v="26"/>
    <x v="0"/>
    <s v="Sunshine"/>
    <n v="40.18"/>
  </r>
  <r>
    <d v="2020-07-11T00:00:00"/>
    <x v="1"/>
    <n v="28"/>
    <x v="0"/>
    <s v="Sunset"/>
    <n v="47.46"/>
  </r>
  <r>
    <d v="2020-05-26T00:00:00"/>
    <x v="3"/>
    <n v="22"/>
    <x v="2"/>
    <s v="Sunshine"/>
    <n v="80.66"/>
  </r>
  <r>
    <d v="2020-09-08T00:00:00"/>
    <x v="0"/>
    <n v="37"/>
    <x v="0"/>
    <s v="Quad"/>
    <n v="102.72"/>
  </r>
  <r>
    <d v="2020-06-27T00:00:00"/>
    <x v="2"/>
    <n v="26"/>
    <x v="0"/>
    <s v="Doublers"/>
    <n v="240.83"/>
  </r>
  <r>
    <d v="2020-09-21T00:00:00"/>
    <x v="0"/>
    <n v="39"/>
    <x v="0"/>
    <s v="Aspen"/>
    <n v="60.3"/>
  </r>
  <r>
    <d v="2020-09-10T00:00:00"/>
    <x v="0"/>
    <n v="37"/>
    <x v="2"/>
    <s v="Quad"/>
    <n v="33.57"/>
  </r>
  <r>
    <d v="2020-06-14T00:00:00"/>
    <x v="2"/>
    <n v="25"/>
    <x v="0"/>
    <s v="Crested Beaut"/>
    <n v="25.77"/>
  </r>
  <r>
    <d v="2020-08-10T00:00:00"/>
    <x v="4"/>
    <n v="33"/>
    <x v="0"/>
    <s v="Quad"/>
    <n v="99.44"/>
  </r>
  <r>
    <d v="2020-06-21T00:00:00"/>
    <x v="2"/>
    <n v="26"/>
    <x v="2"/>
    <s v="Aspen"/>
    <n v="63.34"/>
  </r>
  <r>
    <d v="2020-09-12T00:00:00"/>
    <x v="0"/>
    <n v="37"/>
    <x v="0"/>
    <s v="Quad"/>
    <n v="66.94"/>
  </r>
  <r>
    <d v="2020-07-01T00:00:00"/>
    <x v="1"/>
    <n v="27"/>
    <x v="2"/>
    <s v="Carlota"/>
    <n v="22.64"/>
  </r>
  <r>
    <d v="2020-07-05T00:00:00"/>
    <x v="1"/>
    <n v="28"/>
    <x v="2"/>
    <s v="Majectic Beaut"/>
    <n v="87.38"/>
  </r>
  <r>
    <d v="2020-09-04T00:00:00"/>
    <x v="0"/>
    <n v="36"/>
    <x v="2"/>
    <s v="Quad"/>
    <n v="102.43"/>
  </r>
  <r>
    <d v="2020-05-13T00:00:00"/>
    <x v="3"/>
    <n v="20"/>
    <x v="1"/>
    <s v="Bellen"/>
    <n v="66.510000000000005"/>
  </r>
  <r>
    <d v="2020-07-19T00:00:00"/>
    <x v="1"/>
    <n v="30"/>
    <x v="0"/>
    <s v="Sunbell"/>
    <n v="69.45"/>
  </r>
  <r>
    <d v="2020-09-17T00:00:00"/>
    <x v="0"/>
    <n v="38"/>
    <x v="2"/>
    <s v="Sunbell"/>
    <n v="524.80999999999995"/>
  </r>
  <r>
    <d v="2020-07-15T00:00:00"/>
    <x v="1"/>
    <n v="29"/>
    <x v="0"/>
    <s v="Bellen"/>
    <n v="46.16"/>
  </r>
  <r>
    <d v="2020-05-19T00:00:00"/>
    <x v="3"/>
    <n v="21"/>
    <x v="0"/>
    <s v="FlatTop"/>
    <n v="106.2"/>
  </r>
  <r>
    <d v="2020-09-01T00:00:00"/>
    <x v="0"/>
    <n v="36"/>
    <x v="2"/>
    <s v="V-Rang"/>
    <n v="36.4"/>
  </r>
  <r>
    <d v="2020-08-30T00:00:00"/>
    <x v="4"/>
    <n v="36"/>
    <x v="2"/>
    <s v="Quad"/>
    <n v="96.64"/>
  </r>
  <r>
    <d v="2020-05-08T00:00:00"/>
    <x v="3"/>
    <n v="19"/>
    <x v="0"/>
    <s v="Bellen"/>
    <n v="46.62"/>
  </r>
  <r>
    <d v="2020-09-22T00:00:00"/>
    <x v="0"/>
    <n v="39"/>
    <x v="0"/>
    <s v="FlatTop"/>
    <n v="27.67"/>
  </r>
  <r>
    <d v="2020-07-11T00:00:00"/>
    <x v="1"/>
    <n v="28"/>
    <x v="1"/>
    <s v="Sunshine"/>
    <n v="417.93"/>
  </r>
  <r>
    <d v="2020-05-04T00:00:00"/>
    <x v="3"/>
    <n v="19"/>
    <x v="2"/>
    <s v="Quad"/>
    <n v="752.78"/>
  </r>
  <r>
    <d v="2020-09-21T00:00:00"/>
    <x v="0"/>
    <n v="39"/>
    <x v="2"/>
    <s v="Crested Beaut"/>
    <n v="96.46"/>
  </r>
  <r>
    <d v="2020-05-26T00:00:00"/>
    <x v="3"/>
    <n v="22"/>
    <x v="2"/>
    <s v="Bellen"/>
    <n v="240.59"/>
  </r>
  <r>
    <d v="2020-05-21T00:00:00"/>
    <x v="3"/>
    <n v="21"/>
    <x v="2"/>
    <s v="V-Rang"/>
    <n v="36.96"/>
  </r>
  <r>
    <d v="2020-07-24T00:00:00"/>
    <x v="1"/>
    <n v="30"/>
    <x v="0"/>
    <s v="Quad"/>
    <n v="68.39"/>
  </r>
  <r>
    <d v="2020-08-19T00:00:00"/>
    <x v="4"/>
    <n v="34"/>
    <x v="2"/>
    <s v="Sunbell"/>
    <n v="48.74"/>
  </r>
  <r>
    <d v="2020-06-10T00:00:00"/>
    <x v="2"/>
    <n v="24"/>
    <x v="0"/>
    <s v="FlatTop"/>
    <n v="28.24"/>
  </r>
  <r>
    <d v="2020-07-19T00:00:00"/>
    <x v="1"/>
    <n v="30"/>
    <x v="0"/>
    <s v="Sunbell"/>
    <n v="72.17"/>
  </r>
  <r>
    <d v="2020-05-17T00:00:00"/>
    <x v="3"/>
    <n v="21"/>
    <x v="2"/>
    <s v="Sunbell"/>
    <n v="69.05"/>
  </r>
  <r>
    <d v="2020-06-05T00:00:00"/>
    <x v="2"/>
    <n v="23"/>
    <x v="1"/>
    <s v="Crested Beaut"/>
    <n v="46.14"/>
  </r>
  <r>
    <d v="2020-05-20T00:00:00"/>
    <x v="3"/>
    <n v="21"/>
    <x v="0"/>
    <s v="Carlota"/>
    <n v="46.27"/>
  </r>
  <r>
    <d v="2020-08-29T00:00:00"/>
    <x v="4"/>
    <n v="35"/>
    <x v="1"/>
    <s v="Bellen"/>
    <n v="138"/>
  </r>
  <r>
    <d v="2020-06-06T00:00:00"/>
    <x v="2"/>
    <n v="23"/>
    <x v="2"/>
    <s v="Aspen"/>
    <n v="57.66"/>
  </r>
  <r>
    <d v="2020-07-04T00:00:00"/>
    <x v="1"/>
    <n v="27"/>
    <x v="2"/>
    <s v="V-Rang"/>
    <n v="36.86"/>
  </r>
  <r>
    <d v="2020-07-26T00:00:00"/>
    <x v="1"/>
    <n v="31"/>
    <x v="0"/>
    <s v="Majectic Beaut"/>
    <n v="60.83"/>
  </r>
  <r>
    <d v="2020-05-14T00:00:00"/>
    <x v="3"/>
    <n v="20"/>
    <x v="2"/>
    <s v="Bellen"/>
    <n v="88.62"/>
  </r>
  <r>
    <d v="2020-09-20T00:00:00"/>
    <x v="0"/>
    <n v="39"/>
    <x v="0"/>
    <s v="FlatTop"/>
    <n v="80.28"/>
  </r>
  <r>
    <d v="2020-07-23T00:00:00"/>
    <x v="1"/>
    <n v="30"/>
    <x v="0"/>
    <s v="Doublers"/>
    <n v="160.04"/>
  </r>
  <r>
    <d v="2020-09-06T00:00:00"/>
    <x v="0"/>
    <n v="37"/>
    <x v="0"/>
    <s v="Sunshine"/>
    <n v="40.799999999999997"/>
  </r>
  <r>
    <d v="2020-05-03T00:00:00"/>
    <x v="3"/>
    <n v="19"/>
    <x v="0"/>
    <s v="Sunshine"/>
    <n v="20.78"/>
  </r>
  <r>
    <d v="2020-07-13T00:00:00"/>
    <x v="1"/>
    <n v="29"/>
    <x v="2"/>
    <s v="Bellen"/>
    <n v="46.05"/>
  </r>
  <r>
    <d v="2020-06-24T00:00:00"/>
    <x v="2"/>
    <n v="26"/>
    <x v="2"/>
    <s v="V-Rang"/>
    <n v="36.22"/>
  </r>
  <r>
    <d v="2020-07-10T00:00:00"/>
    <x v="1"/>
    <n v="28"/>
    <x v="1"/>
    <s v="Sunset"/>
    <n v="71.19"/>
  </r>
  <r>
    <d v="2020-08-12T00:00:00"/>
    <x v="4"/>
    <n v="33"/>
    <x v="1"/>
    <s v="Sunbell"/>
    <n v="96.89"/>
  </r>
  <r>
    <d v="2020-09-26T00:00:00"/>
    <x v="0"/>
    <n v="39"/>
    <x v="0"/>
    <s v="Sunset"/>
    <n v="23.53"/>
  </r>
  <r>
    <d v="2020-09-03T00:00:00"/>
    <x v="0"/>
    <n v="36"/>
    <x v="0"/>
    <s v="Sunbell"/>
    <n v="75.36"/>
  </r>
  <r>
    <d v="2020-06-02T00:00:00"/>
    <x v="2"/>
    <n v="23"/>
    <x v="0"/>
    <s v="Sunbell"/>
    <n v="23.64"/>
  </r>
  <r>
    <d v="2020-06-01T00:00:00"/>
    <x v="2"/>
    <n v="23"/>
    <x v="2"/>
    <s v="Aspen"/>
    <n v="60.45"/>
  </r>
  <r>
    <d v="2020-07-31T00:00:00"/>
    <x v="1"/>
    <n v="31"/>
    <x v="0"/>
    <s v="Sunbell"/>
    <n v="96.19"/>
  </r>
  <r>
    <d v="2020-05-30T00:00:00"/>
    <x v="3"/>
    <n v="22"/>
    <x v="2"/>
    <s v="Sunbell"/>
    <n v="48.53"/>
  </r>
  <r>
    <d v="2020-08-05T00:00:00"/>
    <x v="4"/>
    <n v="32"/>
    <x v="0"/>
    <s v="Quad"/>
    <n v="34.71"/>
  </r>
  <r>
    <d v="2020-05-30T00:00:00"/>
    <x v="3"/>
    <n v="22"/>
    <x v="0"/>
    <s v="Bellen"/>
    <n v="23.88"/>
  </r>
  <r>
    <d v="2020-09-05T00:00:00"/>
    <x v="0"/>
    <n v="36"/>
    <x v="2"/>
    <s v="Majectic Beaut"/>
    <n v="58.52"/>
  </r>
  <r>
    <d v="2020-05-29T00:00:00"/>
    <x v="3"/>
    <n v="22"/>
    <x v="1"/>
    <s v="Crested Beaut"/>
    <n v="69.959999999999994"/>
  </r>
  <r>
    <d v="2020-07-24T00:00:00"/>
    <x v="1"/>
    <n v="30"/>
    <x v="2"/>
    <s v="Quad"/>
    <n v="33.799999999999997"/>
  </r>
  <r>
    <d v="2020-08-09T00:00:00"/>
    <x v="4"/>
    <n v="33"/>
    <x v="2"/>
    <s v="Crested Beaut"/>
    <n v="48.35"/>
  </r>
  <r>
    <d v="2020-09-19T00:00:00"/>
    <x v="0"/>
    <n v="38"/>
    <x v="0"/>
    <s v="FlatTop"/>
    <n v="83"/>
  </r>
  <r>
    <d v="2020-08-08T00:00:00"/>
    <x v="4"/>
    <n v="32"/>
    <x v="1"/>
    <s v="V-Rang"/>
    <n v="54.35"/>
  </r>
  <r>
    <d v="2020-05-28T00:00:00"/>
    <x v="3"/>
    <n v="22"/>
    <x v="1"/>
    <s v="Crested Beaut"/>
    <n v="48.61"/>
  </r>
  <r>
    <d v="2020-09-16T00:00:00"/>
    <x v="0"/>
    <n v="38"/>
    <x v="0"/>
    <s v="Quad"/>
    <n v="132.63999999999999"/>
  </r>
  <r>
    <d v="2020-05-19T00:00:00"/>
    <x v="3"/>
    <n v="21"/>
    <x v="0"/>
    <s v="Carlota"/>
    <n v="46.88"/>
  </r>
  <r>
    <d v="2020-06-29T00:00:00"/>
    <x v="2"/>
    <n v="27"/>
    <x v="0"/>
    <s v="Bellen"/>
    <n v="46.66"/>
  </r>
  <r>
    <d v="2020-05-05T00:00:00"/>
    <x v="3"/>
    <n v="19"/>
    <x v="1"/>
    <s v="Carlota"/>
    <n v="545.70000000000005"/>
  </r>
  <r>
    <d v="2020-06-18T00:00:00"/>
    <x v="2"/>
    <n v="25"/>
    <x v="2"/>
    <s v="FlatTop"/>
    <n v="28.19"/>
  </r>
  <r>
    <d v="2020-06-01T00:00:00"/>
    <x v="2"/>
    <n v="23"/>
    <x v="2"/>
    <s v="Sunshine"/>
    <n v="40.29"/>
  </r>
  <r>
    <d v="2020-08-06T00:00:00"/>
    <x v="4"/>
    <n v="32"/>
    <x v="1"/>
    <s v="Bellen"/>
    <n v="46.62"/>
  </r>
  <r>
    <d v="2020-05-03T00:00:00"/>
    <x v="3"/>
    <n v="19"/>
    <x v="2"/>
    <s v="Bellen"/>
    <n v="46.28"/>
  </r>
  <r>
    <d v="2020-06-28T00:00:00"/>
    <x v="2"/>
    <n v="27"/>
    <x v="2"/>
    <s v="Bellen"/>
    <n v="69.58"/>
  </r>
  <r>
    <d v="2020-06-20T00:00:00"/>
    <x v="2"/>
    <n v="25"/>
    <x v="2"/>
    <s v="Quad"/>
    <n v="627.63"/>
  </r>
  <r>
    <d v="2020-08-15T00:00:00"/>
    <x v="4"/>
    <n v="33"/>
    <x v="0"/>
    <s v="FlatTop"/>
    <n v="83.33"/>
  </r>
  <r>
    <d v="2020-08-17T00:00:00"/>
    <x v="4"/>
    <n v="34"/>
    <x v="0"/>
    <s v="Carlota"/>
    <n v="46.82"/>
  </r>
  <r>
    <d v="2020-06-29T00:00:00"/>
    <x v="2"/>
    <n v="27"/>
    <x v="2"/>
    <s v="V-Rang"/>
    <n v="38.65"/>
  </r>
  <r>
    <d v="2020-08-09T00:00:00"/>
    <x v="4"/>
    <n v="33"/>
    <x v="1"/>
    <s v="Sunshine"/>
    <n v="20.72"/>
  </r>
  <r>
    <d v="2020-06-15T00:00:00"/>
    <x v="2"/>
    <n v="25"/>
    <x v="0"/>
    <s v="Quad"/>
    <n v="102.38"/>
  </r>
  <r>
    <d v="2020-08-11T00:00:00"/>
    <x v="4"/>
    <n v="33"/>
    <x v="0"/>
    <s v="Aspen"/>
    <n v="38.950000000000003"/>
  </r>
  <r>
    <d v="2020-06-16T00:00:00"/>
    <x v="2"/>
    <n v="25"/>
    <x v="1"/>
    <s v="Sunshine"/>
    <n v="20.47"/>
  </r>
  <r>
    <d v="2020-08-08T00:00:00"/>
    <x v="4"/>
    <n v="32"/>
    <x v="1"/>
    <s v="Doublers"/>
    <n v="80.2"/>
  </r>
  <r>
    <d v="2020-06-30T00:00:00"/>
    <x v="2"/>
    <n v="27"/>
    <x v="2"/>
    <s v="Sunbell"/>
    <n v="24.61"/>
  </r>
  <r>
    <d v="2020-07-28T00:00:00"/>
    <x v="1"/>
    <n v="31"/>
    <x v="2"/>
    <s v="Quad"/>
    <n v="34"/>
  </r>
  <r>
    <d v="2020-08-09T00:00:00"/>
    <x v="4"/>
    <n v="33"/>
    <x v="2"/>
    <s v="Sunset"/>
    <n v="257.95999999999998"/>
  </r>
  <r>
    <d v="2020-08-22T00:00:00"/>
    <x v="4"/>
    <n v="34"/>
    <x v="0"/>
    <s v="Sunbell"/>
    <n v="46.72"/>
  </r>
  <r>
    <d v="2020-06-24T00:00:00"/>
    <x v="2"/>
    <n v="26"/>
    <x v="0"/>
    <s v="Sunbell"/>
    <n v="92.32"/>
  </r>
  <r>
    <d v="2020-06-29T00:00:00"/>
    <x v="2"/>
    <n v="27"/>
    <x v="2"/>
    <s v="Carlota"/>
    <n v="23.59"/>
  </r>
  <r>
    <d v="2020-08-27T00:00:00"/>
    <x v="4"/>
    <n v="35"/>
    <x v="2"/>
    <s v="Carlota"/>
    <n v="46.53"/>
  </r>
  <r>
    <d v="2020-06-10T00:00:00"/>
    <x v="2"/>
    <n v="24"/>
    <x v="2"/>
    <s v="Quad"/>
    <n v="33.479999999999997"/>
  </r>
  <r>
    <d v="2020-07-14T00:00:00"/>
    <x v="1"/>
    <n v="29"/>
    <x v="2"/>
    <s v="Quad"/>
    <n v="66.91"/>
  </r>
  <r>
    <d v="2020-08-17T00:00:00"/>
    <x v="4"/>
    <n v="34"/>
    <x v="1"/>
    <s v="Majectic Beaut"/>
    <n v="28.88"/>
  </r>
  <r>
    <d v="2020-08-08T00:00:00"/>
    <x v="4"/>
    <n v="32"/>
    <x v="1"/>
    <s v="Sunshine"/>
    <n v="140.44"/>
  </r>
  <r>
    <d v="2020-06-11T00:00:00"/>
    <x v="2"/>
    <n v="24"/>
    <x v="2"/>
    <s v="Bellen"/>
    <n v="46.52"/>
  </r>
  <r>
    <d v="2020-05-25T00:00:00"/>
    <x v="3"/>
    <n v="22"/>
    <x v="0"/>
    <s v="Quad"/>
    <n v="64.349999999999994"/>
  </r>
  <r>
    <d v="2020-06-11T00:00:00"/>
    <x v="2"/>
    <n v="24"/>
    <x v="2"/>
    <s v="Carlota"/>
    <n v="44.39"/>
  </r>
  <r>
    <d v="2020-06-19T00:00:00"/>
    <x v="2"/>
    <n v="25"/>
    <x v="2"/>
    <s v="Sunshine"/>
    <n v="40.24"/>
  </r>
  <r>
    <d v="2020-06-07T00:00:00"/>
    <x v="2"/>
    <n v="24"/>
    <x v="2"/>
    <s v="Carlota"/>
    <n v="46.48"/>
  </r>
  <r>
    <d v="2020-08-24T00:00:00"/>
    <x v="4"/>
    <n v="35"/>
    <x v="2"/>
    <s v="Carlota"/>
    <n v="23.51"/>
  </r>
  <r>
    <d v="2020-06-12T00:00:00"/>
    <x v="2"/>
    <n v="24"/>
    <x v="0"/>
    <s v="Sunset"/>
    <n v="24.16"/>
  </r>
  <r>
    <d v="2020-08-19T00:00:00"/>
    <x v="4"/>
    <n v="34"/>
    <x v="2"/>
    <s v="Bellen"/>
    <n v="92.9"/>
  </r>
  <r>
    <d v="2020-08-08T00:00:00"/>
    <x v="4"/>
    <n v="32"/>
    <x v="0"/>
    <s v="Majectic Beaut"/>
    <n v="87.47"/>
  </r>
  <r>
    <d v="2020-08-24T00:00:00"/>
    <x v="4"/>
    <n v="35"/>
    <x v="2"/>
    <s v="Bellen"/>
    <n v="69.98"/>
  </r>
  <r>
    <d v="2020-08-03T00:00:00"/>
    <x v="4"/>
    <n v="32"/>
    <x v="2"/>
    <s v="Bellen"/>
    <n v="44.33"/>
  </r>
  <r>
    <d v="2020-08-31T00:00:00"/>
    <x v="4"/>
    <n v="36"/>
    <x v="0"/>
    <s v="Quad"/>
    <n v="33.229999999999997"/>
  </r>
  <r>
    <d v="2020-08-16T00:00:00"/>
    <x v="4"/>
    <n v="34"/>
    <x v="1"/>
    <s v="Sunbell"/>
    <n v="72.45"/>
  </r>
  <r>
    <d v="2020-08-05T00:00:00"/>
    <x v="4"/>
    <n v="32"/>
    <x v="2"/>
    <s v="FlatTop"/>
    <n v="27.59"/>
  </r>
  <r>
    <d v="2020-05-12T00:00:00"/>
    <x v="3"/>
    <n v="20"/>
    <x v="2"/>
    <s v="Sunshine"/>
    <n v="20.89"/>
  </r>
  <r>
    <d v="2020-06-19T00:00:00"/>
    <x v="2"/>
    <n v="25"/>
    <x v="2"/>
    <s v="Majectic Beaut"/>
    <n v="58.18"/>
  </r>
  <r>
    <d v="2020-06-11T00:00:00"/>
    <x v="2"/>
    <n v="24"/>
    <x v="2"/>
    <s v="Carlota"/>
    <n v="66.66"/>
  </r>
  <r>
    <d v="2020-06-17T00:00:00"/>
    <x v="2"/>
    <n v="25"/>
    <x v="2"/>
    <s v="Bellen"/>
    <n v="22.94"/>
  </r>
  <r>
    <d v="2020-06-15T00:00:00"/>
    <x v="2"/>
    <n v="25"/>
    <x v="1"/>
    <s v="Quad"/>
    <n v="68.36"/>
  </r>
  <r>
    <d v="2020-08-15T00:00:00"/>
    <x v="4"/>
    <n v="33"/>
    <x v="0"/>
    <s v="Bellen"/>
    <n v="66.33"/>
  </r>
  <r>
    <d v="2020-06-16T00:00:00"/>
    <x v="2"/>
    <n v="25"/>
    <x v="2"/>
    <s v="Crested Beaut"/>
    <n v="50.75"/>
  </r>
  <r>
    <d v="2020-09-21T00:00:00"/>
    <x v="0"/>
    <n v="39"/>
    <x v="1"/>
    <s v="Doublers"/>
    <n v="240.16"/>
  </r>
  <r>
    <d v="2020-06-27T00:00:00"/>
    <x v="2"/>
    <n v="26"/>
    <x v="2"/>
    <s v="Quad"/>
    <n v="68.36"/>
  </r>
  <r>
    <d v="2020-06-16T00:00:00"/>
    <x v="2"/>
    <n v="25"/>
    <x v="2"/>
    <s v="Doublers"/>
    <n v="80.540000000000006"/>
  </r>
  <r>
    <d v="2020-05-17T00:00:00"/>
    <x v="3"/>
    <n v="21"/>
    <x v="2"/>
    <s v="Carlota"/>
    <n v="480.07"/>
  </r>
  <r>
    <d v="2020-08-29T00:00:00"/>
    <x v="4"/>
    <n v="35"/>
    <x v="2"/>
    <s v="Sunset"/>
    <n v="47.92"/>
  </r>
  <r>
    <d v="2020-09-25T00:00:00"/>
    <x v="0"/>
    <n v="39"/>
    <x v="2"/>
    <s v="Aspen"/>
    <n v="42.83"/>
  </r>
  <r>
    <d v="2020-05-10T00:00:00"/>
    <x v="3"/>
    <n v="20"/>
    <x v="0"/>
    <s v="Aspen"/>
    <n v="63.41"/>
  </r>
  <r>
    <d v="2020-09-14T00:00:00"/>
    <x v="0"/>
    <n v="38"/>
    <x v="1"/>
    <s v="Crested Beaut"/>
    <n v="50.04"/>
  </r>
  <r>
    <d v="2020-06-28T00:00:00"/>
    <x v="2"/>
    <n v="27"/>
    <x v="0"/>
    <s v="Bellen"/>
    <n v="23.64"/>
  </r>
  <r>
    <d v="2020-08-04T00:00:00"/>
    <x v="4"/>
    <n v="32"/>
    <x v="0"/>
    <s v="Carlota"/>
    <n v="69.42"/>
  </r>
  <r>
    <d v="2020-08-06T00:00:00"/>
    <x v="4"/>
    <n v="32"/>
    <x v="0"/>
    <s v="Sunset"/>
    <n v="71.849999999999994"/>
  </r>
  <r>
    <d v="2020-08-05T00:00:00"/>
    <x v="4"/>
    <n v="32"/>
    <x v="0"/>
    <s v="Majectic Beaut"/>
    <n v="29.11"/>
  </r>
  <r>
    <d v="2020-06-28T00:00:00"/>
    <x v="2"/>
    <n v="27"/>
    <x v="2"/>
    <s v="Quad"/>
    <n v="730.52"/>
  </r>
  <r>
    <d v="2020-08-29T00:00:00"/>
    <x v="4"/>
    <n v="35"/>
    <x v="0"/>
    <s v="Majectic Beaut"/>
    <n v="28.97"/>
  </r>
  <r>
    <d v="2020-08-04T00:00:00"/>
    <x v="4"/>
    <n v="32"/>
    <x v="0"/>
    <s v="Crested Beaut"/>
    <n v="25.81"/>
  </r>
  <r>
    <d v="2020-06-28T00:00:00"/>
    <x v="2"/>
    <n v="27"/>
    <x v="0"/>
    <s v="Bellen"/>
    <n v="46.21"/>
  </r>
  <r>
    <d v="2020-08-18T00:00:00"/>
    <x v="4"/>
    <n v="34"/>
    <x v="0"/>
    <s v="Carlota"/>
    <n v="22.56"/>
  </r>
  <r>
    <d v="2020-09-03T00:00:00"/>
    <x v="0"/>
    <n v="36"/>
    <x v="2"/>
    <s v="Sunset"/>
    <n v="47.7"/>
  </r>
  <r>
    <d v="2020-06-03T00:00:00"/>
    <x v="2"/>
    <n v="23"/>
    <x v="0"/>
    <s v="Sunshine"/>
    <n v="60.03"/>
  </r>
  <r>
    <d v="2020-09-05T00:00:00"/>
    <x v="0"/>
    <n v="36"/>
    <x v="1"/>
    <s v="Doublers"/>
    <n v="152.44"/>
  </r>
  <r>
    <d v="2020-08-17T00:00:00"/>
    <x v="4"/>
    <n v="34"/>
    <x v="0"/>
    <s v="FlatTop"/>
    <n v="83.66"/>
  </r>
  <r>
    <d v="2020-06-19T00:00:00"/>
    <x v="2"/>
    <n v="25"/>
    <x v="2"/>
    <s v="Bellen"/>
    <n v="69.75"/>
  </r>
  <r>
    <d v="2020-06-26T00:00:00"/>
    <x v="2"/>
    <n v="26"/>
    <x v="2"/>
    <s v="Majectic Beaut"/>
    <n v="58.01"/>
  </r>
  <r>
    <d v="2020-08-19T00:00:00"/>
    <x v="4"/>
    <n v="34"/>
    <x v="0"/>
    <s v="V-Rang"/>
    <n v="54.43"/>
  </r>
  <r>
    <d v="2020-06-16T00:00:00"/>
    <x v="2"/>
    <n v="25"/>
    <x v="2"/>
    <s v="Doublers"/>
    <n v="560.16999999999996"/>
  </r>
  <r>
    <d v="2020-06-18T00:00:00"/>
    <x v="2"/>
    <n v="25"/>
    <x v="2"/>
    <s v="Sunbell"/>
    <n v="50.24"/>
  </r>
  <r>
    <d v="2020-08-26T00:00:00"/>
    <x v="4"/>
    <n v="35"/>
    <x v="2"/>
    <s v="Sunshine"/>
    <n v="60.84"/>
  </r>
  <r>
    <d v="2020-07-30T00:00:00"/>
    <x v="1"/>
    <n v="31"/>
    <x v="2"/>
    <s v="Bellen"/>
    <n v="46.18"/>
  </r>
  <r>
    <d v="2020-05-04T00:00:00"/>
    <x v="3"/>
    <n v="19"/>
    <x v="2"/>
    <s v="Quad"/>
    <n v="66.7"/>
  </r>
  <r>
    <d v="2020-06-07T00:00:00"/>
    <x v="2"/>
    <n v="24"/>
    <x v="0"/>
    <s v="Crested Beaut"/>
    <n v="48.49"/>
  </r>
  <r>
    <d v="2020-06-16T00:00:00"/>
    <x v="2"/>
    <n v="25"/>
    <x v="0"/>
    <s v="Crested Beaut"/>
    <n v="48.61"/>
  </r>
  <r>
    <d v="2020-08-06T00:00:00"/>
    <x v="4"/>
    <n v="32"/>
    <x v="2"/>
    <s v="Carlota"/>
    <n v="46.2"/>
  </r>
  <r>
    <d v="2020-07-26T00:00:00"/>
    <x v="1"/>
    <n v="31"/>
    <x v="1"/>
    <s v="Bellen"/>
    <n v="46.18"/>
  </r>
  <r>
    <d v="2020-06-09T00:00:00"/>
    <x v="2"/>
    <n v="24"/>
    <x v="0"/>
    <s v="V-Rang"/>
    <n v="18.510000000000002"/>
  </r>
  <r>
    <d v="2020-06-23T00:00:00"/>
    <x v="2"/>
    <n v="26"/>
    <x v="0"/>
    <s v="Sunshine"/>
    <n v="80.19"/>
  </r>
  <r>
    <d v="2020-06-07T00:00:00"/>
    <x v="2"/>
    <n v="24"/>
    <x v="2"/>
    <s v="Bellen"/>
    <n v="46.62"/>
  </r>
  <r>
    <d v="2020-05-28T00:00:00"/>
    <x v="3"/>
    <n v="22"/>
    <x v="1"/>
    <s v="Quad"/>
    <n v="99.65"/>
  </r>
  <r>
    <d v="2020-06-06T00:00:00"/>
    <x v="2"/>
    <n v="23"/>
    <x v="2"/>
    <s v="Crested Beaut"/>
    <n v="72.400000000000006"/>
  </r>
  <r>
    <d v="2020-06-18T00:00:00"/>
    <x v="2"/>
    <n v="25"/>
    <x v="2"/>
    <s v="Sunshine"/>
    <n v="40.07"/>
  </r>
  <r>
    <d v="2020-08-10T00:00:00"/>
    <x v="4"/>
    <n v="33"/>
    <x v="1"/>
    <s v="Quad"/>
    <n v="33.15"/>
  </r>
  <r>
    <d v="2020-06-09T00:00:00"/>
    <x v="2"/>
    <n v="24"/>
    <x v="2"/>
    <s v="Sunshine"/>
    <n v="341.85"/>
  </r>
  <r>
    <d v="2020-06-10T00:00:00"/>
    <x v="2"/>
    <n v="24"/>
    <x v="2"/>
    <s v="Crested Beaut"/>
    <n v="25.99"/>
  </r>
  <r>
    <d v="2020-08-24T00:00:00"/>
    <x v="4"/>
    <n v="35"/>
    <x v="2"/>
    <s v="Quad"/>
    <n v="102.05"/>
  </r>
  <r>
    <d v="2020-08-25T00:00:00"/>
    <x v="4"/>
    <n v="35"/>
    <x v="0"/>
    <s v="Aspen"/>
    <n v="38.32"/>
  </r>
  <r>
    <d v="2020-06-18T00:00:00"/>
    <x v="2"/>
    <n v="25"/>
    <x v="2"/>
    <s v="Aspen"/>
    <n v="38.049999999999997"/>
  </r>
  <r>
    <d v="2020-08-01T00:00:00"/>
    <x v="4"/>
    <n v="31"/>
    <x v="0"/>
    <s v="Sunshine"/>
    <n v="60.4"/>
  </r>
  <r>
    <d v="2020-09-22T00:00:00"/>
    <x v="0"/>
    <n v="39"/>
    <x v="2"/>
    <s v="Quad"/>
    <n v="658.76"/>
  </r>
  <r>
    <d v="2020-08-22T00:00:00"/>
    <x v="4"/>
    <n v="34"/>
    <x v="1"/>
    <s v="Crested Beaut"/>
    <n v="69.87"/>
  </r>
  <r>
    <d v="2020-07-03T00:00:00"/>
    <x v="1"/>
    <n v="27"/>
    <x v="2"/>
    <s v="Crested Beaut"/>
    <n v="48.31"/>
  </r>
  <r>
    <d v="2020-08-25T00:00:00"/>
    <x v="4"/>
    <n v="35"/>
    <x v="1"/>
    <s v="Bellen"/>
    <n v="22.16"/>
  </r>
  <r>
    <d v="2020-06-21T00:00:00"/>
    <x v="2"/>
    <n v="26"/>
    <x v="2"/>
    <s v="Sunshine"/>
    <n v="40.51"/>
  </r>
  <r>
    <d v="2020-07-26T00:00:00"/>
    <x v="1"/>
    <n v="31"/>
    <x v="0"/>
    <s v="Sunset"/>
    <n v="47.54"/>
  </r>
  <r>
    <d v="2020-08-16T00:00:00"/>
    <x v="4"/>
    <n v="34"/>
    <x v="2"/>
    <s v="Doublers"/>
    <n v="228.22"/>
  </r>
  <r>
    <d v="2020-06-10T00:00:00"/>
    <x v="2"/>
    <n v="24"/>
    <x v="0"/>
    <s v="Carlota"/>
    <n v="46.88"/>
  </r>
  <r>
    <d v="2020-06-22T00:00:00"/>
    <x v="2"/>
    <n v="26"/>
    <x v="0"/>
    <s v="Carlota"/>
    <n v="46.62"/>
  </r>
  <r>
    <d v="2020-06-30T00:00:00"/>
    <x v="2"/>
    <n v="27"/>
    <x v="0"/>
    <s v="Majectic Beaut"/>
    <n v="120.75"/>
  </r>
  <r>
    <d v="2020-08-17T00:00:00"/>
    <x v="4"/>
    <n v="34"/>
    <x v="2"/>
    <s v="Crested Beaut"/>
    <n v="48.98"/>
  </r>
  <r>
    <d v="2020-06-04T00:00:00"/>
    <x v="2"/>
    <n v="23"/>
    <x v="2"/>
    <s v="Bellen"/>
    <n v="88.69"/>
  </r>
  <r>
    <d v="2020-08-09T00:00:00"/>
    <x v="4"/>
    <n v="33"/>
    <x v="2"/>
    <s v="Majectic Beaut"/>
    <n v="60.87"/>
  </r>
  <r>
    <d v="2020-09-16T00:00:00"/>
    <x v="0"/>
    <n v="38"/>
    <x v="0"/>
    <s v="FlatTop"/>
    <n v="83.02"/>
  </r>
  <r>
    <d v="2020-08-16T00:00:00"/>
    <x v="4"/>
    <n v="34"/>
    <x v="2"/>
    <s v="Carlota"/>
    <n v="46.55"/>
  </r>
  <r>
    <d v="2020-08-24T00:00:00"/>
    <x v="4"/>
    <n v="35"/>
    <x v="0"/>
    <s v="Sunbell"/>
    <n v="25.85"/>
  </r>
  <r>
    <d v="2020-06-27T00:00:00"/>
    <x v="2"/>
    <n v="26"/>
    <x v="2"/>
    <s v="Crested Beaut"/>
    <n v="50.52"/>
  </r>
  <r>
    <d v="2020-09-12T00:00:00"/>
    <x v="0"/>
    <n v="37"/>
    <x v="2"/>
    <s v="Sunbell"/>
    <n v="46.22"/>
  </r>
  <r>
    <d v="2020-06-03T00:00:00"/>
    <x v="2"/>
    <n v="23"/>
    <x v="2"/>
    <s v="V-Rang"/>
    <n v="76.900000000000006"/>
  </r>
  <r>
    <d v="2020-06-27T00:00:00"/>
    <x v="2"/>
    <n v="26"/>
    <x v="0"/>
    <s v="Carlota"/>
    <n v="69.39"/>
  </r>
  <r>
    <d v="2020-07-12T00:00:00"/>
    <x v="1"/>
    <n v="29"/>
    <x v="2"/>
    <s v="Quad"/>
    <n v="99.97"/>
  </r>
  <r>
    <d v="2020-08-27T00:00:00"/>
    <x v="4"/>
    <n v="35"/>
    <x v="0"/>
    <s v="Quad"/>
    <n v="33.409999999999997"/>
  </r>
  <r>
    <d v="2020-05-06T00:00:00"/>
    <x v="3"/>
    <n v="19"/>
    <x v="2"/>
    <s v="Crested Beaut"/>
    <n v="25.69"/>
  </r>
  <r>
    <d v="2020-08-26T00:00:00"/>
    <x v="4"/>
    <n v="35"/>
    <x v="0"/>
    <s v="Carlota"/>
    <n v="46.99"/>
  </r>
  <r>
    <d v="2020-06-09T00:00:00"/>
    <x v="2"/>
    <n v="24"/>
    <x v="2"/>
    <s v="Carlota"/>
    <n v="69.58"/>
  </r>
  <r>
    <d v="2020-09-12T00:00:00"/>
    <x v="0"/>
    <n v="37"/>
    <x v="2"/>
    <s v="Sunset"/>
    <n v="71.84"/>
  </r>
  <r>
    <d v="2020-06-19T00:00:00"/>
    <x v="2"/>
    <n v="25"/>
    <x v="2"/>
    <s v="Quad"/>
    <n v="64.540000000000006"/>
  </r>
  <r>
    <d v="2020-08-16T00:00:00"/>
    <x v="4"/>
    <n v="34"/>
    <x v="0"/>
    <s v="Aspen"/>
    <n v="40.4"/>
  </r>
  <r>
    <d v="2020-06-27T00:00:00"/>
    <x v="2"/>
    <n v="26"/>
    <x v="2"/>
    <s v="Majectic Beaut"/>
    <n v="87.19"/>
  </r>
  <r>
    <d v="2020-06-02T00:00:00"/>
    <x v="2"/>
    <n v="23"/>
    <x v="1"/>
    <s v="Bellen"/>
    <n v="138.06"/>
  </r>
  <r>
    <d v="2020-06-08T00:00:00"/>
    <x v="2"/>
    <n v="24"/>
    <x v="2"/>
    <s v="Sunbell"/>
    <n v="46.49"/>
  </r>
  <r>
    <d v="2020-06-13T00:00:00"/>
    <x v="2"/>
    <n v="24"/>
    <x v="2"/>
    <s v="Majectic Beaut"/>
    <n v="523.74"/>
  </r>
  <r>
    <d v="2020-08-28T00:00:00"/>
    <x v="4"/>
    <n v="35"/>
    <x v="2"/>
    <s v="Sunbell"/>
    <n v="72.959999999999994"/>
  </r>
  <r>
    <d v="2020-06-02T00:00:00"/>
    <x v="2"/>
    <n v="23"/>
    <x v="2"/>
    <s v="Carlota"/>
    <n v="92.47"/>
  </r>
  <r>
    <d v="2020-07-20T00:00:00"/>
    <x v="1"/>
    <n v="30"/>
    <x v="0"/>
    <s v="Sunshine"/>
    <n v="60.43"/>
  </r>
  <r>
    <d v="2020-08-09T00:00:00"/>
    <x v="4"/>
    <n v="33"/>
    <x v="0"/>
    <s v="Quad"/>
    <n v="68.59"/>
  </r>
  <r>
    <d v="2020-06-27T00:00:00"/>
    <x v="2"/>
    <n v="26"/>
    <x v="0"/>
    <s v="Quad"/>
    <n v="99.67"/>
  </r>
  <r>
    <d v="2020-08-23T00:00:00"/>
    <x v="4"/>
    <n v="35"/>
    <x v="0"/>
    <s v="Sunshine"/>
    <n v="60.42"/>
  </r>
  <r>
    <d v="2020-06-11T00:00:00"/>
    <x v="2"/>
    <n v="24"/>
    <x v="2"/>
    <s v="V-Rang"/>
    <n v="38.79"/>
  </r>
  <r>
    <d v="2020-05-28T00:00:00"/>
    <x v="3"/>
    <n v="22"/>
    <x v="0"/>
    <s v="Quad"/>
    <n v="96.96"/>
  </r>
  <r>
    <d v="2020-08-09T00:00:00"/>
    <x v="4"/>
    <n v="33"/>
    <x v="1"/>
    <s v="Sunset"/>
    <n v="24.33"/>
  </r>
  <r>
    <d v="2020-06-01T00:00:00"/>
    <x v="2"/>
    <n v="23"/>
    <x v="2"/>
    <s v="Quad"/>
    <n v="99.83"/>
  </r>
  <r>
    <d v="2020-09-15T00:00:00"/>
    <x v="0"/>
    <n v="38"/>
    <x v="0"/>
    <s v="Sunbell"/>
    <n v="46.16"/>
  </r>
  <r>
    <d v="2020-06-27T00:00:00"/>
    <x v="2"/>
    <n v="26"/>
    <x v="2"/>
    <s v="Sunshine"/>
    <n v="20.58"/>
  </r>
  <r>
    <d v="2020-05-19T00:00:00"/>
    <x v="3"/>
    <n v="21"/>
    <x v="2"/>
    <s v="Carlota"/>
    <n v="46.83"/>
  </r>
  <r>
    <d v="2020-08-30T00:00:00"/>
    <x v="4"/>
    <n v="36"/>
    <x v="0"/>
    <s v="Quad"/>
    <n v="34.01"/>
  </r>
  <r>
    <d v="2020-07-24T00:00:00"/>
    <x v="1"/>
    <n v="30"/>
    <x v="2"/>
    <s v="Sunshine"/>
    <n v="38.770000000000003"/>
  </r>
  <r>
    <d v="2020-06-01T00:00:00"/>
    <x v="2"/>
    <n v="23"/>
    <x v="0"/>
    <s v="Doublers"/>
    <n v="240.01"/>
  </r>
  <r>
    <d v="2020-07-05T00:00:00"/>
    <x v="1"/>
    <n v="28"/>
    <x v="2"/>
    <s v="Carlota"/>
    <n v="69.02"/>
  </r>
  <r>
    <d v="2020-08-22T00:00:00"/>
    <x v="4"/>
    <n v="34"/>
    <x v="1"/>
    <s v="Bellen"/>
    <n v="69.27"/>
  </r>
  <r>
    <d v="2020-08-29T00:00:00"/>
    <x v="4"/>
    <n v="35"/>
    <x v="0"/>
    <s v="Sunbell"/>
    <n v="48.69"/>
  </r>
  <r>
    <d v="2020-06-29T00:00:00"/>
    <x v="2"/>
    <n v="27"/>
    <x v="2"/>
    <s v="Bellen"/>
    <n v="46.82"/>
  </r>
  <r>
    <d v="2020-06-05T00:00:00"/>
    <x v="2"/>
    <n v="23"/>
    <x v="0"/>
    <s v="Crested Beaut"/>
    <n v="48.67"/>
  </r>
  <r>
    <d v="2020-06-28T00:00:00"/>
    <x v="2"/>
    <n v="27"/>
    <x v="2"/>
    <s v="Bellen"/>
    <n v="23.27"/>
  </r>
  <r>
    <d v="2020-05-27T00:00:00"/>
    <x v="3"/>
    <n v="22"/>
    <x v="2"/>
    <s v="Carlota"/>
    <n v="46.34"/>
  </r>
  <r>
    <d v="2020-06-20T00:00:00"/>
    <x v="2"/>
    <n v="25"/>
    <x v="2"/>
    <s v="Majectic Beaut"/>
    <n v="58.48"/>
  </r>
  <r>
    <d v="2020-06-22T00:00:00"/>
    <x v="2"/>
    <n v="26"/>
    <x v="2"/>
    <s v="Carlota"/>
    <n v="69.2"/>
  </r>
  <r>
    <d v="2020-08-03T00:00:00"/>
    <x v="4"/>
    <n v="32"/>
    <x v="0"/>
    <s v="Aspen"/>
    <n v="60.72"/>
  </r>
  <r>
    <d v="2020-06-09T00:00:00"/>
    <x v="2"/>
    <n v="24"/>
    <x v="0"/>
    <s v="Aspen"/>
    <n v="57.43"/>
  </r>
  <r>
    <d v="2020-06-07T00:00:00"/>
    <x v="2"/>
    <n v="24"/>
    <x v="2"/>
    <s v="Crested Beaut"/>
    <n v="24.24"/>
  </r>
  <r>
    <d v="2020-06-13T00:00:00"/>
    <x v="2"/>
    <n v="24"/>
    <x v="2"/>
    <s v="FlatTop"/>
    <n v="186.62"/>
  </r>
  <r>
    <d v="2020-06-21T00:00:00"/>
    <x v="2"/>
    <n v="26"/>
    <x v="0"/>
    <s v="Quad"/>
    <n v="68.37"/>
  </r>
  <r>
    <d v="2020-08-02T00:00:00"/>
    <x v="4"/>
    <n v="32"/>
    <x v="0"/>
    <s v="Quad"/>
    <n v="34"/>
  </r>
  <r>
    <d v="2020-06-03T00:00:00"/>
    <x v="2"/>
    <n v="23"/>
    <x v="0"/>
    <s v="Quad"/>
    <n v="32.36"/>
  </r>
  <r>
    <d v="2020-08-17T00:00:00"/>
    <x v="4"/>
    <n v="34"/>
    <x v="0"/>
    <s v="Sunbell"/>
    <n v="50.58"/>
  </r>
  <r>
    <d v="2020-06-27T00:00:00"/>
    <x v="2"/>
    <n v="26"/>
    <x v="2"/>
    <s v="Sunset"/>
    <n v="47.05"/>
  </r>
  <r>
    <d v="2020-06-24T00:00:00"/>
    <x v="2"/>
    <n v="26"/>
    <x v="0"/>
    <s v="Bellen"/>
    <n v="44.27"/>
  </r>
  <r>
    <d v="2020-08-05T00:00:00"/>
    <x v="4"/>
    <n v="32"/>
    <x v="0"/>
    <s v="Carlota"/>
    <n v="46.29"/>
  </r>
  <r>
    <d v="2020-08-22T00:00:00"/>
    <x v="4"/>
    <n v="34"/>
    <x v="2"/>
    <s v="Sunshine"/>
    <n v="57.74"/>
  </r>
  <r>
    <d v="2020-07-18T00:00:00"/>
    <x v="1"/>
    <n v="29"/>
    <x v="1"/>
    <s v="Carlota"/>
    <n v="23.79"/>
  </r>
  <r>
    <d v="2020-09-04T00:00:00"/>
    <x v="0"/>
    <n v="36"/>
    <x v="2"/>
    <s v="Sunshine"/>
    <n v="180.32"/>
  </r>
  <r>
    <d v="2020-08-10T00:00:00"/>
    <x v="4"/>
    <n v="33"/>
    <x v="0"/>
    <s v="Carlota"/>
    <n v="46.6"/>
  </r>
  <r>
    <d v="2020-06-27T00:00:00"/>
    <x v="2"/>
    <n v="26"/>
    <x v="1"/>
    <s v="Carlota"/>
    <n v="46.1"/>
  </r>
  <r>
    <d v="2020-08-06T00:00:00"/>
    <x v="4"/>
    <n v="32"/>
    <x v="0"/>
    <s v="Majectic Beaut"/>
    <n v="87.68"/>
  </r>
  <r>
    <d v="2020-06-15T00:00:00"/>
    <x v="2"/>
    <n v="25"/>
    <x v="2"/>
    <s v="Sunset"/>
    <n v="71.77"/>
  </r>
  <r>
    <d v="2020-06-16T00:00:00"/>
    <x v="2"/>
    <n v="25"/>
    <x v="0"/>
    <s v="Quad"/>
    <n v="33.56"/>
  </r>
  <r>
    <d v="2020-08-22T00:00:00"/>
    <x v="4"/>
    <n v="34"/>
    <x v="0"/>
    <s v="Carlota"/>
    <n v="23.32"/>
  </r>
  <r>
    <d v="2020-09-01T00:00:00"/>
    <x v="0"/>
    <n v="36"/>
    <x v="2"/>
    <s v="FlatTop"/>
    <n v="601.94000000000005"/>
  </r>
  <r>
    <d v="2020-05-10T00:00:00"/>
    <x v="3"/>
    <n v="20"/>
    <x v="2"/>
    <s v="Sunset"/>
    <n v="47.03"/>
  </r>
  <r>
    <d v="2020-05-22T00:00:00"/>
    <x v="3"/>
    <n v="21"/>
    <x v="0"/>
    <s v="Quad"/>
    <n v="68.08"/>
  </r>
  <r>
    <d v="2020-06-19T00:00:00"/>
    <x v="2"/>
    <n v="25"/>
    <x v="2"/>
    <s v="Bellen"/>
    <n v="46.84"/>
  </r>
  <r>
    <d v="2020-08-05T00:00:00"/>
    <x v="4"/>
    <n v="32"/>
    <x v="0"/>
    <s v="Bellen"/>
    <n v="46.09"/>
  </r>
  <r>
    <d v="2020-09-16T00:00:00"/>
    <x v="0"/>
    <n v="38"/>
    <x v="2"/>
    <s v="Carlota"/>
    <n v="23.83"/>
  </r>
  <r>
    <d v="2020-08-24T00:00:00"/>
    <x v="4"/>
    <n v="35"/>
    <x v="0"/>
    <s v="Aspen"/>
    <n v="20.62"/>
  </r>
  <r>
    <d v="2020-06-14T00:00:00"/>
    <x v="2"/>
    <n v="25"/>
    <x v="2"/>
    <s v="Bellen"/>
    <n v="44.56"/>
  </r>
  <r>
    <d v="2020-08-10T00:00:00"/>
    <x v="4"/>
    <n v="33"/>
    <x v="0"/>
    <s v="Bellen"/>
    <n v="23.19"/>
  </r>
  <r>
    <d v="2020-06-03T00:00:00"/>
    <x v="2"/>
    <n v="23"/>
    <x v="2"/>
    <s v="Quad"/>
    <n v="102.57"/>
  </r>
  <r>
    <d v="2020-05-30T00:00:00"/>
    <x v="3"/>
    <n v="22"/>
    <x v="0"/>
    <s v="Doublers"/>
    <n v="240.23"/>
  </r>
  <r>
    <d v="2020-06-25T00:00:00"/>
    <x v="2"/>
    <n v="26"/>
    <x v="2"/>
    <s v="V-Rang"/>
    <n v="90.23"/>
  </r>
  <r>
    <d v="2020-06-29T00:00:00"/>
    <x v="2"/>
    <n v="27"/>
    <x v="2"/>
    <s v="Quad"/>
    <n v="160.66999999999999"/>
  </r>
  <r>
    <d v="2020-06-29T00:00:00"/>
    <x v="2"/>
    <n v="27"/>
    <x v="2"/>
    <s v="Carlota"/>
    <n v="66.97"/>
  </r>
  <r>
    <d v="2020-08-02T00:00:00"/>
    <x v="4"/>
    <n v="32"/>
    <x v="0"/>
    <s v="Bellen"/>
    <n v="44.78"/>
  </r>
  <r>
    <d v="2020-06-15T00:00:00"/>
    <x v="2"/>
    <n v="25"/>
    <x v="2"/>
    <s v="Bellen"/>
    <n v="66.760000000000005"/>
  </r>
  <r>
    <d v="2020-08-31T00:00:00"/>
    <x v="4"/>
    <n v="36"/>
    <x v="0"/>
    <s v="V-Rang"/>
    <n v="57.57"/>
  </r>
  <r>
    <d v="2020-05-15T00:00:00"/>
    <x v="3"/>
    <n v="20"/>
    <x v="2"/>
    <s v="Quad"/>
    <n v="66.97"/>
  </r>
  <r>
    <d v="2020-06-15T00:00:00"/>
    <x v="2"/>
    <n v="25"/>
    <x v="2"/>
    <s v="Bellen"/>
    <n v="46.34"/>
  </r>
  <r>
    <d v="2020-06-18T00:00:00"/>
    <x v="2"/>
    <n v="25"/>
    <x v="1"/>
    <s v="Carlota"/>
    <n v="23.29"/>
  </r>
  <r>
    <d v="2020-09-06T00:00:00"/>
    <x v="0"/>
    <n v="37"/>
    <x v="0"/>
    <s v="Carlota"/>
    <n v="69.88"/>
  </r>
  <r>
    <d v="2020-08-14T00:00:00"/>
    <x v="4"/>
    <n v="33"/>
    <x v="2"/>
    <s v="Majectic Beaut"/>
    <n v="90.6"/>
  </r>
  <r>
    <d v="2020-06-30T00:00:00"/>
    <x v="2"/>
    <n v="27"/>
    <x v="2"/>
    <s v="Quad"/>
    <n v="99.45"/>
  </r>
  <r>
    <d v="2020-08-09T00:00:00"/>
    <x v="4"/>
    <n v="33"/>
    <x v="2"/>
    <s v="Sunbell"/>
    <n v="25.17"/>
  </r>
  <r>
    <d v="2020-07-30T00:00:00"/>
    <x v="1"/>
    <n v="31"/>
    <x v="2"/>
    <s v="Aspen"/>
    <n v="63.34"/>
  </r>
  <r>
    <d v="2020-06-07T00:00:00"/>
    <x v="2"/>
    <n v="24"/>
    <x v="0"/>
    <s v="Carlota"/>
    <n v="327.91"/>
  </r>
  <r>
    <d v="2020-09-01T00:00:00"/>
    <x v="0"/>
    <n v="36"/>
    <x v="2"/>
    <s v="Sunset"/>
    <n v="24.88"/>
  </r>
  <r>
    <d v="2020-06-14T00:00:00"/>
    <x v="2"/>
    <n v="25"/>
    <x v="2"/>
    <s v="Sunshine"/>
    <n v="19.38"/>
  </r>
  <r>
    <d v="2020-06-22T00:00:00"/>
    <x v="2"/>
    <n v="26"/>
    <x v="2"/>
    <s v="Quad"/>
    <n v="68.08"/>
  </r>
  <r>
    <d v="2020-08-18T00:00:00"/>
    <x v="4"/>
    <n v="34"/>
    <x v="2"/>
    <s v="Bellen"/>
    <n v="69.069999999999993"/>
  </r>
  <r>
    <d v="2020-08-06T00:00:00"/>
    <x v="4"/>
    <n v="32"/>
    <x v="0"/>
    <s v="Aspen"/>
    <n v="40.74"/>
  </r>
  <r>
    <d v="2020-08-06T00:00:00"/>
    <x v="4"/>
    <n v="32"/>
    <x v="2"/>
    <s v="Crested Beaut"/>
    <n v="24.62"/>
  </r>
  <r>
    <d v="2020-06-24T00:00:00"/>
    <x v="2"/>
    <n v="26"/>
    <x v="0"/>
    <s v="Quad"/>
    <n v="66.91"/>
  </r>
  <r>
    <d v="2020-06-05T00:00:00"/>
    <x v="2"/>
    <n v="23"/>
    <x v="2"/>
    <s v="Sunset"/>
    <n v="24.76"/>
  </r>
  <r>
    <d v="2020-08-17T00:00:00"/>
    <x v="4"/>
    <n v="34"/>
    <x v="0"/>
    <s v="Quad"/>
    <n v="102.34"/>
  </r>
  <r>
    <d v="2020-06-12T00:00:00"/>
    <x v="2"/>
    <n v="24"/>
    <x v="2"/>
    <s v="Aspen"/>
    <n v="80.86"/>
  </r>
  <r>
    <d v="2020-06-30T00:00:00"/>
    <x v="2"/>
    <n v="27"/>
    <x v="1"/>
    <s v="Carlota"/>
    <n v="23.85"/>
  </r>
  <r>
    <d v="2020-06-22T00:00:00"/>
    <x v="2"/>
    <n v="26"/>
    <x v="2"/>
    <s v="Carlota"/>
    <n v="22.97"/>
  </r>
  <r>
    <d v="2020-06-26T00:00:00"/>
    <x v="2"/>
    <n v="26"/>
    <x v="0"/>
    <s v="Crested Beaut"/>
    <n v="46.75"/>
  </r>
  <r>
    <d v="2020-06-28T00:00:00"/>
    <x v="2"/>
    <n v="27"/>
    <x v="2"/>
    <s v="Carlota"/>
    <n v="44.82"/>
  </r>
  <r>
    <d v="2020-08-26T00:00:00"/>
    <x v="4"/>
    <n v="35"/>
    <x v="0"/>
    <s v="Quad"/>
    <n v="99.42"/>
  </r>
  <r>
    <d v="2020-08-25T00:00:00"/>
    <x v="4"/>
    <n v="35"/>
    <x v="2"/>
    <s v="Sunshine"/>
    <n v="38.57"/>
  </r>
  <r>
    <d v="2020-06-08T00:00:00"/>
    <x v="2"/>
    <n v="24"/>
    <x v="2"/>
    <s v="Carlota"/>
    <n v="176.27"/>
  </r>
  <r>
    <d v="2020-06-20T00:00:00"/>
    <x v="2"/>
    <n v="25"/>
    <x v="2"/>
    <s v="Quad"/>
    <n v="192.39"/>
  </r>
  <r>
    <d v="2020-06-29T00:00:00"/>
    <x v="2"/>
    <n v="27"/>
    <x v="2"/>
    <s v="Doublers"/>
    <n v="152.16999999999999"/>
  </r>
  <r>
    <d v="2020-08-05T00:00:00"/>
    <x v="4"/>
    <n v="32"/>
    <x v="1"/>
    <s v="Carlota"/>
    <n v="46.58"/>
  </r>
  <r>
    <d v="2020-06-16T00:00:00"/>
    <x v="2"/>
    <n v="25"/>
    <x v="2"/>
    <s v="Quad"/>
    <n v="96.55"/>
  </r>
  <r>
    <d v="2020-08-17T00:00:00"/>
    <x v="4"/>
    <n v="34"/>
    <x v="0"/>
    <s v="Quad"/>
    <n v="32.130000000000003"/>
  </r>
  <r>
    <d v="2020-08-30T00:00:00"/>
    <x v="4"/>
    <n v="36"/>
    <x v="0"/>
    <s v="Bellen"/>
    <n v="46.88"/>
  </r>
  <r>
    <d v="2020-08-06T00:00:00"/>
    <x v="4"/>
    <n v="32"/>
    <x v="2"/>
    <s v="Majectic Beaut"/>
    <n v="90.03"/>
  </r>
  <r>
    <d v="2020-05-11T00:00:00"/>
    <x v="3"/>
    <n v="20"/>
    <x v="2"/>
    <s v="Sunbell"/>
    <n v="46.21"/>
  </r>
  <r>
    <d v="2020-06-26T00:00:00"/>
    <x v="2"/>
    <n v="26"/>
    <x v="2"/>
    <s v="Carlota"/>
    <n v="22.27"/>
  </r>
  <r>
    <d v="2020-08-14T00:00:00"/>
    <x v="4"/>
    <n v="33"/>
    <x v="0"/>
    <s v="V-Rang"/>
    <n v="57.56"/>
  </r>
  <r>
    <d v="2020-06-02T00:00:00"/>
    <x v="2"/>
    <n v="23"/>
    <x v="0"/>
    <s v="Bellen"/>
    <n v="46.08"/>
  </r>
  <r>
    <d v="2020-07-02T00:00:00"/>
    <x v="1"/>
    <n v="27"/>
    <x v="2"/>
    <s v="Crested Beaut"/>
    <n v="50.71"/>
  </r>
  <r>
    <d v="2020-08-12T00:00:00"/>
    <x v="4"/>
    <n v="33"/>
    <x v="2"/>
    <s v="Sunshine"/>
    <n v="40.450000000000003"/>
  </r>
  <r>
    <d v="2020-08-28T00:00:00"/>
    <x v="4"/>
    <n v="35"/>
    <x v="0"/>
    <s v="Majectic Beaut"/>
    <n v="90.57"/>
  </r>
  <r>
    <d v="2020-06-07T00:00:00"/>
    <x v="2"/>
    <n v="24"/>
    <x v="0"/>
    <s v="V-Rang"/>
    <n v="57.35"/>
  </r>
  <r>
    <d v="2020-09-21T00:00:00"/>
    <x v="0"/>
    <n v="39"/>
    <x v="2"/>
    <s v="Aspen"/>
    <n v="63.82"/>
  </r>
  <r>
    <d v="2020-06-15T00:00:00"/>
    <x v="2"/>
    <n v="25"/>
    <x v="0"/>
    <s v="Carlota"/>
    <n v="46.08"/>
  </r>
  <r>
    <d v="2020-08-17T00:00:00"/>
    <x v="4"/>
    <n v="34"/>
    <x v="0"/>
    <s v="Bellen"/>
    <n v="69.13"/>
  </r>
  <r>
    <d v="2020-05-18T00:00:00"/>
    <x v="3"/>
    <n v="21"/>
    <x v="2"/>
    <s v="Sunbell"/>
    <n v="547.46"/>
  </r>
  <r>
    <d v="2020-06-12T00:00:00"/>
    <x v="2"/>
    <n v="24"/>
    <x v="2"/>
    <s v="Sunset"/>
    <n v="45.16"/>
  </r>
  <r>
    <d v="2020-06-24T00:00:00"/>
    <x v="2"/>
    <n v="26"/>
    <x v="2"/>
    <s v="Sunshine"/>
    <n v="19.62"/>
  </r>
  <r>
    <d v="2020-08-26T00:00:00"/>
    <x v="4"/>
    <n v="35"/>
    <x v="0"/>
    <s v="Quad"/>
    <n v="64.91"/>
  </r>
  <r>
    <d v="2020-08-29T00:00:00"/>
    <x v="4"/>
    <n v="35"/>
    <x v="2"/>
    <s v="Aspen"/>
    <n v="63.3"/>
  </r>
  <r>
    <d v="2020-07-15T00:00:00"/>
    <x v="1"/>
    <n v="29"/>
    <x v="0"/>
    <s v="Quad"/>
    <n v="99.77"/>
  </r>
  <r>
    <d v="2020-08-01T00:00:00"/>
    <x v="4"/>
    <n v="31"/>
    <x v="2"/>
    <s v="Bellen"/>
    <n v="92.23"/>
  </r>
  <r>
    <d v="2020-08-14T00:00:00"/>
    <x v="4"/>
    <n v="33"/>
    <x v="0"/>
    <s v="Sunset"/>
    <n v="23.41"/>
  </r>
  <r>
    <d v="2020-09-25T00:00:00"/>
    <x v="0"/>
    <n v="39"/>
    <x v="0"/>
    <s v="Aspen"/>
    <n v="40.07"/>
  </r>
  <r>
    <d v="2020-06-03T00:00:00"/>
    <x v="2"/>
    <n v="23"/>
    <x v="2"/>
    <s v="FlatTop"/>
    <n v="554.95000000000005"/>
  </r>
  <r>
    <d v="2020-08-06T00:00:00"/>
    <x v="4"/>
    <n v="32"/>
    <x v="0"/>
    <s v="Sunshine"/>
    <n v="60.7"/>
  </r>
  <r>
    <d v="2020-08-11T00:00:00"/>
    <x v="4"/>
    <n v="33"/>
    <x v="0"/>
    <s v="Bellen"/>
    <n v="23.65"/>
  </r>
  <r>
    <d v="2020-08-23T00:00:00"/>
    <x v="4"/>
    <n v="35"/>
    <x v="2"/>
    <s v="Quad"/>
    <n v="34.78"/>
  </r>
  <r>
    <d v="2020-06-18T00:00:00"/>
    <x v="2"/>
    <n v="25"/>
    <x v="2"/>
    <s v="Doublers"/>
    <n v="156.19999999999999"/>
  </r>
  <r>
    <d v="2020-08-27T00:00:00"/>
    <x v="4"/>
    <n v="35"/>
    <x v="2"/>
    <s v="Sunbell"/>
    <n v="50.2"/>
  </r>
  <r>
    <d v="2020-05-13T00:00:00"/>
    <x v="3"/>
    <n v="20"/>
    <x v="2"/>
    <s v="Bellen"/>
    <n v="46.71"/>
  </r>
  <r>
    <d v="2020-08-06T00:00:00"/>
    <x v="4"/>
    <n v="32"/>
    <x v="2"/>
    <s v="Crested Beaut"/>
    <n v="48.69"/>
  </r>
  <r>
    <d v="2020-08-11T00:00:00"/>
    <x v="4"/>
    <n v="33"/>
    <x v="1"/>
    <s v="Aspen"/>
    <n v="20.83"/>
  </r>
  <r>
    <d v="2020-08-16T00:00:00"/>
    <x v="4"/>
    <n v="34"/>
    <x v="0"/>
    <s v="Aspen"/>
    <n v="57.28"/>
  </r>
  <r>
    <d v="2020-08-02T00:00:00"/>
    <x v="4"/>
    <n v="32"/>
    <x v="0"/>
    <s v="Quad"/>
    <n v="64.44"/>
  </r>
  <r>
    <d v="2020-06-05T00:00:00"/>
    <x v="2"/>
    <n v="23"/>
    <x v="2"/>
    <s v="Sunbell"/>
    <n v="72.900000000000006"/>
  </r>
  <r>
    <d v="2020-06-19T00:00:00"/>
    <x v="2"/>
    <n v="25"/>
    <x v="2"/>
    <s v="Majectic Beaut"/>
    <n v="29.45"/>
  </r>
  <r>
    <d v="2020-06-10T00:00:00"/>
    <x v="2"/>
    <n v="24"/>
    <x v="0"/>
    <s v="Bellen"/>
    <n v="23.82"/>
  </r>
  <r>
    <d v="2020-08-02T00:00:00"/>
    <x v="4"/>
    <n v="32"/>
    <x v="1"/>
    <s v="V-Rang"/>
    <n v="76"/>
  </r>
  <r>
    <d v="2020-07-21T00:00:00"/>
    <x v="1"/>
    <n v="30"/>
    <x v="2"/>
    <s v="Bellen"/>
    <n v="69.72"/>
  </r>
  <r>
    <d v="2020-06-18T00:00:00"/>
    <x v="2"/>
    <n v="25"/>
    <x v="0"/>
    <s v="Carlota"/>
    <n v="66.48"/>
  </r>
  <r>
    <d v="2020-09-12T00:00:00"/>
    <x v="0"/>
    <n v="37"/>
    <x v="0"/>
    <s v="Sunbell"/>
    <n v="75.489999999999995"/>
  </r>
  <r>
    <d v="2020-08-01T00:00:00"/>
    <x v="4"/>
    <n v="31"/>
    <x v="0"/>
    <s v="Carlota"/>
    <n v="46.56"/>
  </r>
  <r>
    <d v="2020-06-14T00:00:00"/>
    <x v="2"/>
    <n v="25"/>
    <x v="0"/>
    <s v="Sunshine"/>
    <n v="20.87"/>
  </r>
  <r>
    <d v="2020-06-21T00:00:00"/>
    <x v="2"/>
    <n v="26"/>
    <x v="0"/>
    <s v="FlatTop"/>
    <n v="55.48"/>
  </r>
  <r>
    <d v="2020-06-26T00:00:00"/>
    <x v="2"/>
    <n v="26"/>
    <x v="2"/>
    <s v="Sunbell"/>
    <n v="50.71"/>
  </r>
  <r>
    <d v="2020-07-15T00:00:00"/>
    <x v="1"/>
    <n v="29"/>
    <x v="0"/>
    <s v="Quad"/>
    <n v="66.099999999999994"/>
  </r>
  <r>
    <d v="2020-05-13T00:00:00"/>
    <x v="3"/>
    <n v="20"/>
    <x v="0"/>
    <s v="Bellen"/>
    <n v="46.73"/>
  </r>
  <r>
    <d v="2020-06-27T00:00:00"/>
    <x v="2"/>
    <n v="26"/>
    <x v="1"/>
    <s v="Sunshine"/>
    <n v="100.66"/>
  </r>
  <r>
    <d v="2020-06-09T00:00:00"/>
    <x v="2"/>
    <n v="24"/>
    <x v="2"/>
    <s v="Majectic Beaut"/>
    <n v="60.89"/>
  </r>
  <r>
    <d v="2020-08-29T00:00:00"/>
    <x v="4"/>
    <n v="35"/>
    <x v="0"/>
    <s v="Bellen"/>
    <n v="69.16"/>
  </r>
  <r>
    <d v="2020-08-25T00:00:00"/>
    <x v="4"/>
    <n v="35"/>
    <x v="2"/>
    <s v="Quad"/>
    <n v="64.55"/>
  </r>
  <r>
    <d v="2020-06-15T00:00:00"/>
    <x v="2"/>
    <n v="25"/>
    <x v="1"/>
    <s v="Majectic Beaut"/>
    <n v="84.47"/>
  </r>
  <r>
    <d v="2020-06-04T00:00:00"/>
    <x v="2"/>
    <n v="23"/>
    <x v="2"/>
    <s v="Bellen"/>
    <n v="23.48"/>
  </r>
  <r>
    <d v="2020-06-04T00:00:00"/>
    <x v="2"/>
    <n v="23"/>
    <x v="1"/>
    <s v="Majectic Beaut"/>
    <n v="60.73"/>
  </r>
  <r>
    <d v="2020-06-15T00:00:00"/>
    <x v="2"/>
    <n v="25"/>
    <x v="0"/>
    <s v="Carlota"/>
    <n v="23.28"/>
  </r>
  <r>
    <d v="2020-06-02T00:00:00"/>
    <x v="2"/>
    <n v="23"/>
    <x v="2"/>
    <s v="Sunbell"/>
    <n v="50.41"/>
  </r>
  <r>
    <d v="2020-07-23T00:00:00"/>
    <x v="1"/>
    <n v="30"/>
    <x v="2"/>
    <s v="Sunbell"/>
    <n v="75.61"/>
  </r>
  <r>
    <d v="2020-07-29T00:00:00"/>
    <x v="1"/>
    <n v="31"/>
    <x v="0"/>
    <s v="Crested Beaut"/>
    <n v="296.77999999999997"/>
  </r>
  <r>
    <d v="2020-08-16T00:00:00"/>
    <x v="4"/>
    <n v="34"/>
    <x v="0"/>
    <s v="Aspen"/>
    <n v="38.83"/>
  </r>
  <r>
    <d v="2020-08-21T00:00:00"/>
    <x v="4"/>
    <n v="34"/>
    <x v="0"/>
    <s v="Bellen"/>
    <n v="46.42"/>
  </r>
  <r>
    <d v="2020-08-25T00:00:00"/>
    <x v="4"/>
    <n v="35"/>
    <x v="2"/>
    <s v="Sunshine"/>
    <n v="38.39"/>
  </r>
  <r>
    <d v="2020-05-23T00:00:00"/>
    <x v="3"/>
    <n v="21"/>
    <x v="2"/>
    <s v="Carlota"/>
    <n v="22.38"/>
  </r>
  <r>
    <d v="2020-07-14T00:00:00"/>
    <x v="1"/>
    <n v="29"/>
    <x v="1"/>
    <s v="V-Rang"/>
    <n v="38.24"/>
  </r>
  <r>
    <d v="2020-08-07T00:00:00"/>
    <x v="4"/>
    <n v="32"/>
    <x v="0"/>
    <s v="Sunbell"/>
    <n v="48.37"/>
  </r>
  <r>
    <d v="2020-08-01T00:00:00"/>
    <x v="4"/>
    <n v="31"/>
    <x v="1"/>
    <s v="Bellen"/>
    <n v="23.02"/>
  </r>
  <r>
    <d v="2020-06-10T00:00:00"/>
    <x v="2"/>
    <n v="24"/>
    <x v="0"/>
    <s v="Sunset"/>
    <n v="45.6"/>
  </r>
  <r>
    <d v="2020-08-29T00:00:00"/>
    <x v="4"/>
    <n v="35"/>
    <x v="0"/>
    <s v="Aspen"/>
    <n v="19.420000000000002"/>
  </r>
  <r>
    <d v="2020-08-24T00:00:00"/>
    <x v="4"/>
    <n v="35"/>
    <x v="0"/>
    <s v="Doublers"/>
    <n v="76.98"/>
  </r>
  <r>
    <d v="2020-06-07T00:00:00"/>
    <x v="2"/>
    <n v="24"/>
    <x v="2"/>
    <s v="Sunshine"/>
    <n v="20.87"/>
  </r>
  <r>
    <d v="2020-07-28T00:00:00"/>
    <x v="1"/>
    <n v="31"/>
    <x v="0"/>
    <s v="V-Rang"/>
    <n v="57.85"/>
  </r>
  <r>
    <d v="2020-08-19T00:00:00"/>
    <x v="4"/>
    <n v="34"/>
    <x v="2"/>
    <s v="Aspen"/>
    <n v="19.46"/>
  </r>
  <r>
    <d v="2020-08-19T00:00:00"/>
    <x v="4"/>
    <n v="34"/>
    <x v="0"/>
    <s v="Quad"/>
    <n v="64.650000000000006"/>
  </r>
  <r>
    <d v="2020-06-23T00:00:00"/>
    <x v="2"/>
    <n v="26"/>
    <x v="2"/>
    <s v="Aspen"/>
    <n v="38.6"/>
  </r>
  <r>
    <d v="2020-06-16T00:00:00"/>
    <x v="2"/>
    <n v="25"/>
    <x v="2"/>
    <s v="V-Rang"/>
    <n v="18.66"/>
  </r>
  <r>
    <d v="2020-08-10T00:00:00"/>
    <x v="4"/>
    <n v="33"/>
    <x v="2"/>
    <s v="Majectic Beaut"/>
    <n v="29.45"/>
  </r>
  <r>
    <d v="2020-06-15T00:00:00"/>
    <x v="2"/>
    <n v="25"/>
    <x v="2"/>
    <s v="Sunshine"/>
    <n v="432.85"/>
  </r>
  <r>
    <d v="2020-08-27T00:00:00"/>
    <x v="4"/>
    <n v="35"/>
    <x v="2"/>
    <s v="Majectic Beaut"/>
    <n v="58.93"/>
  </r>
  <r>
    <d v="2020-08-04T00:00:00"/>
    <x v="4"/>
    <n v="32"/>
    <x v="0"/>
    <s v="Sunshine"/>
    <n v="60.07"/>
  </r>
  <r>
    <d v="2020-05-18T00:00:00"/>
    <x v="3"/>
    <n v="21"/>
    <x v="2"/>
    <s v="Sunbell"/>
    <n v="50.23"/>
  </r>
  <r>
    <d v="2020-08-14T00:00:00"/>
    <x v="4"/>
    <n v="33"/>
    <x v="0"/>
    <s v="Bellen"/>
    <n v="46.11"/>
  </r>
  <r>
    <d v="2020-08-27T00:00:00"/>
    <x v="4"/>
    <n v="35"/>
    <x v="0"/>
    <s v="Bellen"/>
    <n v="44.16"/>
  </r>
  <r>
    <d v="2020-06-28T00:00:00"/>
    <x v="2"/>
    <n v="27"/>
    <x v="2"/>
    <s v="Majectic Beaut"/>
    <n v="87.83"/>
  </r>
  <r>
    <d v="2020-06-19T00:00:00"/>
    <x v="2"/>
    <n v="25"/>
    <x v="0"/>
    <s v="Carlota"/>
    <n v="23.57"/>
  </r>
  <r>
    <d v="2020-05-10T00:00:00"/>
    <x v="3"/>
    <n v="20"/>
    <x v="1"/>
    <s v="Aspen"/>
    <n v="60.88"/>
  </r>
  <r>
    <d v="2020-06-05T00:00:00"/>
    <x v="2"/>
    <n v="23"/>
    <x v="2"/>
    <s v="Doublers"/>
    <n v="80.739999999999995"/>
  </r>
  <r>
    <d v="2020-09-05T00:00:00"/>
    <x v="0"/>
    <n v="36"/>
    <x v="2"/>
    <s v="Quad"/>
    <n v="99.44"/>
  </r>
  <r>
    <d v="2020-06-08T00:00:00"/>
    <x v="2"/>
    <n v="24"/>
    <x v="0"/>
    <s v="V-Rang"/>
    <n v="308.87"/>
  </r>
  <r>
    <d v="2020-08-16T00:00:00"/>
    <x v="4"/>
    <n v="34"/>
    <x v="0"/>
    <s v="Sunshine"/>
    <n v="38.86"/>
  </r>
  <r>
    <d v="2020-06-14T00:00:00"/>
    <x v="2"/>
    <n v="25"/>
    <x v="1"/>
    <s v="Aspen"/>
    <n v="38.479999999999997"/>
  </r>
  <r>
    <d v="2020-09-11T00:00:00"/>
    <x v="0"/>
    <n v="37"/>
    <x v="2"/>
    <s v="V-Rang"/>
    <n v="36.89"/>
  </r>
  <r>
    <d v="2020-06-22T00:00:00"/>
    <x v="2"/>
    <n v="26"/>
    <x v="2"/>
    <s v="Bellen"/>
    <n v="46.16"/>
  </r>
  <r>
    <d v="2020-08-16T00:00:00"/>
    <x v="4"/>
    <n v="34"/>
    <x v="0"/>
    <s v="Aspen"/>
    <n v="40.26"/>
  </r>
  <r>
    <d v="2020-06-27T00:00:00"/>
    <x v="2"/>
    <n v="26"/>
    <x v="2"/>
    <s v="Carlota"/>
    <n v="46.88"/>
  </r>
  <r>
    <d v="2020-06-18T00:00:00"/>
    <x v="2"/>
    <n v="25"/>
    <x v="2"/>
    <s v="Quad"/>
    <n v="66.069999999999993"/>
  </r>
  <r>
    <d v="2020-08-17T00:00:00"/>
    <x v="4"/>
    <n v="34"/>
    <x v="0"/>
    <s v="Majectic Beaut"/>
    <n v="90.57"/>
  </r>
  <r>
    <d v="2020-09-11T00:00:00"/>
    <x v="0"/>
    <n v="37"/>
    <x v="2"/>
    <s v="Sunshine"/>
    <n v="40.54"/>
  </r>
  <r>
    <d v="2020-08-09T00:00:00"/>
    <x v="4"/>
    <n v="33"/>
    <x v="0"/>
    <s v="Sunbell"/>
    <n v="50.42"/>
  </r>
  <r>
    <d v="2020-08-21T00:00:00"/>
    <x v="4"/>
    <n v="34"/>
    <x v="1"/>
    <s v="Sunset"/>
    <n v="47.13"/>
  </r>
  <r>
    <d v="2020-06-03T00:00:00"/>
    <x v="2"/>
    <n v="23"/>
    <x v="0"/>
    <s v="Sunshine"/>
    <n v="60.84"/>
  </r>
  <r>
    <d v="2020-08-17T00:00:00"/>
    <x v="4"/>
    <n v="34"/>
    <x v="0"/>
    <s v="Carlota"/>
    <n v="46.98"/>
  </r>
  <r>
    <d v="2020-07-25T00:00:00"/>
    <x v="1"/>
    <n v="30"/>
    <x v="2"/>
    <s v="V-Rang"/>
    <n v="36.950000000000003"/>
  </r>
  <r>
    <d v="2020-09-16T00:00:00"/>
    <x v="0"/>
    <n v="38"/>
    <x v="0"/>
    <s v="Sunset"/>
    <n v="90.97"/>
  </r>
  <r>
    <d v="2020-06-12T00:00:00"/>
    <x v="2"/>
    <n v="24"/>
    <x v="2"/>
    <s v="Majectic Beaut"/>
    <n v="30.27"/>
  </r>
  <r>
    <d v="2020-06-01T00:00:00"/>
    <x v="2"/>
    <n v="23"/>
    <x v="0"/>
    <s v="Carlota"/>
    <n v="46.27"/>
  </r>
  <r>
    <d v="2020-06-30T00:00:00"/>
    <x v="2"/>
    <n v="27"/>
    <x v="2"/>
    <s v="Sunset"/>
    <n v="68.64"/>
  </r>
  <r>
    <d v="2020-06-16T00:00:00"/>
    <x v="2"/>
    <n v="25"/>
    <x v="2"/>
    <s v="Sunbell"/>
    <n v="48.22"/>
  </r>
  <r>
    <d v="2020-08-18T00:00:00"/>
    <x v="4"/>
    <n v="34"/>
    <x v="0"/>
    <s v="Sunset"/>
    <n v="165.2"/>
  </r>
  <r>
    <d v="2020-08-25T00:00:00"/>
    <x v="4"/>
    <n v="35"/>
    <x v="0"/>
    <s v="Carlota"/>
    <n v="46.94"/>
  </r>
  <r>
    <d v="2020-08-14T00:00:00"/>
    <x v="4"/>
    <n v="33"/>
    <x v="2"/>
    <s v="Quad"/>
    <n v="68.540000000000006"/>
  </r>
  <r>
    <d v="2020-08-11T00:00:00"/>
    <x v="4"/>
    <n v="33"/>
    <x v="0"/>
    <s v="Bellen"/>
    <n v="69.540000000000006"/>
  </r>
  <r>
    <d v="2020-06-22T00:00:00"/>
    <x v="2"/>
    <n v="26"/>
    <x v="2"/>
    <s v="Carlota"/>
    <n v="69.92"/>
  </r>
  <r>
    <d v="2020-08-10T00:00:00"/>
    <x v="4"/>
    <n v="33"/>
    <x v="0"/>
    <s v="Quad"/>
    <n v="33.42"/>
  </r>
  <r>
    <d v="2020-05-22T00:00:00"/>
    <x v="3"/>
    <n v="21"/>
    <x v="1"/>
    <s v="Carlota"/>
    <n v="46.14"/>
  </r>
  <r>
    <d v="2020-08-04T00:00:00"/>
    <x v="4"/>
    <n v="32"/>
    <x v="0"/>
    <s v="Sunbell"/>
    <n v="96.73"/>
  </r>
  <r>
    <d v="2020-08-31T00:00:00"/>
    <x v="4"/>
    <n v="36"/>
    <x v="0"/>
    <s v="Bellen"/>
    <n v="46.17"/>
  </r>
  <r>
    <d v="2020-08-01T00:00:00"/>
    <x v="4"/>
    <n v="31"/>
    <x v="0"/>
    <s v="Sunbell"/>
    <n v="75.77"/>
  </r>
  <r>
    <d v="2020-07-22T00:00:00"/>
    <x v="1"/>
    <n v="30"/>
    <x v="0"/>
    <s v="Bellen"/>
    <n v="92.92"/>
  </r>
  <r>
    <d v="2020-06-24T00:00:00"/>
    <x v="2"/>
    <n v="26"/>
    <x v="2"/>
    <s v="Quad"/>
    <n v="68.72"/>
  </r>
  <r>
    <d v="2020-06-11T00:00:00"/>
    <x v="2"/>
    <n v="24"/>
    <x v="2"/>
    <s v="Quad"/>
    <n v="64.290000000000006"/>
  </r>
  <r>
    <d v="2020-06-10T00:00:00"/>
    <x v="2"/>
    <n v="24"/>
    <x v="2"/>
    <s v="Quad"/>
    <n v="99.52"/>
  </r>
  <r>
    <d v="2020-06-08T00:00:00"/>
    <x v="2"/>
    <n v="24"/>
    <x v="2"/>
    <s v="Aspen"/>
    <n v="20.12"/>
  </r>
  <r>
    <d v="2020-08-29T00:00:00"/>
    <x v="4"/>
    <n v="35"/>
    <x v="0"/>
    <s v="Majectic Beaut"/>
    <n v="58.7"/>
  </r>
  <r>
    <d v="2020-05-06T00:00:00"/>
    <x v="3"/>
    <n v="19"/>
    <x v="1"/>
    <s v="Sunshine"/>
    <n v="20.52"/>
  </r>
  <r>
    <d v="2020-07-06T00:00:00"/>
    <x v="1"/>
    <n v="28"/>
    <x v="0"/>
    <s v="Carlota"/>
    <n v="23.28"/>
  </r>
  <r>
    <d v="2020-09-15T00:00:00"/>
    <x v="0"/>
    <n v="38"/>
    <x v="2"/>
    <s v="Sunset"/>
    <n v="514.05999999999995"/>
  </r>
  <r>
    <d v="2020-06-12T00:00:00"/>
    <x v="2"/>
    <n v="24"/>
    <x v="0"/>
    <s v="Carlota"/>
    <n v="46.94"/>
  </r>
  <r>
    <d v="2020-05-17T00:00:00"/>
    <x v="3"/>
    <n v="21"/>
    <x v="2"/>
    <s v="Sunbell"/>
    <n v="46.85"/>
  </r>
  <r>
    <d v="2020-08-11T00:00:00"/>
    <x v="4"/>
    <n v="33"/>
    <x v="0"/>
    <s v="Sunshine"/>
    <n v="60.62"/>
  </r>
  <r>
    <d v="2020-06-19T00:00:00"/>
    <x v="2"/>
    <n v="25"/>
    <x v="2"/>
    <s v="Bellen"/>
    <n v="46.1"/>
  </r>
  <r>
    <d v="2020-06-10T00:00:00"/>
    <x v="2"/>
    <n v="24"/>
    <x v="2"/>
    <s v="Majectic Beaut"/>
    <n v="570.92999999999995"/>
  </r>
  <r>
    <d v="2020-05-08T00:00:00"/>
    <x v="3"/>
    <n v="19"/>
    <x v="2"/>
    <s v="Aspen"/>
    <n v="42.72"/>
  </r>
  <r>
    <d v="2020-06-21T00:00:00"/>
    <x v="2"/>
    <n v="26"/>
    <x v="2"/>
    <s v="Sunset"/>
    <n v="71.13"/>
  </r>
  <r>
    <d v="2020-08-19T00:00:00"/>
    <x v="4"/>
    <n v="34"/>
    <x v="2"/>
    <s v="Sunshine"/>
    <n v="40.65"/>
  </r>
  <r>
    <d v="2020-06-27T00:00:00"/>
    <x v="2"/>
    <n v="26"/>
    <x v="2"/>
    <s v="Sunshine"/>
    <n v="40.799999999999997"/>
  </r>
  <r>
    <d v="2020-05-11T00:00:00"/>
    <x v="3"/>
    <n v="20"/>
    <x v="1"/>
    <s v="Quad"/>
    <n v="68.13"/>
  </r>
  <r>
    <d v="2020-06-03T00:00:00"/>
    <x v="2"/>
    <n v="23"/>
    <x v="2"/>
    <s v="Carlota"/>
    <n v="23.26"/>
  </r>
  <r>
    <d v="2020-09-10T00:00:00"/>
    <x v="0"/>
    <n v="37"/>
    <x v="2"/>
    <s v="Aspen"/>
    <n v="38.979999999999997"/>
  </r>
  <r>
    <d v="2020-07-26T00:00:00"/>
    <x v="1"/>
    <n v="31"/>
    <x v="2"/>
    <s v="Sunbell"/>
    <n v="48.75"/>
  </r>
  <r>
    <d v="2020-09-25T00:00:00"/>
    <x v="0"/>
    <n v="39"/>
    <x v="0"/>
    <s v="Crested Beaut"/>
    <n v="72.06"/>
  </r>
  <r>
    <d v="2020-08-16T00:00:00"/>
    <x v="4"/>
    <n v="34"/>
    <x v="0"/>
    <s v="Quad"/>
    <n v="132.27000000000001"/>
  </r>
  <r>
    <d v="2020-06-26T00:00:00"/>
    <x v="2"/>
    <n v="26"/>
    <x v="0"/>
    <s v="Doublers"/>
    <n v="240.39"/>
  </r>
  <r>
    <d v="2020-06-07T00:00:00"/>
    <x v="2"/>
    <n v="24"/>
    <x v="2"/>
    <s v="Crested Beaut"/>
    <n v="25.49"/>
  </r>
  <r>
    <d v="2020-09-14T00:00:00"/>
    <x v="0"/>
    <n v="38"/>
    <x v="0"/>
    <s v="Carlota"/>
    <n v="23.91"/>
  </r>
  <r>
    <d v="2020-08-04T00:00:00"/>
    <x v="4"/>
    <n v="32"/>
    <x v="1"/>
    <s v="Crested Beaut"/>
    <n v="48.98"/>
  </r>
  <r>
    <d v="2020-09-03T00:00:00"/>
    <x v="0"/>
    <n v="36"/>
    <x v="2"/>
    <s v="Doublers"/>
    <n v="240.17"/>
  </r>
  <r>
    <d v="2020-06-23T00:00:00"/>
    <x v="2"/>
    <n v="26"/>
    <x v="2"/>
    <s v="Bellen"/>
    <n v="414.74"/>
  </r>
  <r>
    <d v="2020-08-14T00:00:00"/>
    <x v="4"/>
    <n v="33"/>
    <x v="2"/>
    <s v="Sunbell"/>
    <n v="23.45"/>
  </r>
  <r>
    <d v="2020-08-27T00:00:00"/>
    <x v="4"/>
    <n v="35"/>
    <x v="1"/>
    <s v="Carlota"/>
    <n v="305.39"/>
  </r>
  <r>
    <d v="2020-06-15T00:00:00"/>
    <x v="2"/>
    <n v="25"/>
    <x v="2"/>
    <s v="Sunshine"/>
    <n v="455.46"/>
  </r>
  <r>
    <d v="2020-09-19T00:00:00"/>
    <x v="0"/>
    <n v="38"/>
    <x v="2"/>
    <s v="Carlota"/>
    <n v="23.64"/>
  </r>
  <r>
    <d v="2020-06-21T00:00:00"/>
    <x v="2"/>
    <n v="26"/>
    <x v="0"/>
    <s v="Quad"/>
    <n v="99.08"/>
  </r>
  <r>
    <d v="2020-05-13T00:00:00"/>
    <x v="3"/>
    <n v="20"/>
    <x v="0"/>
    <s v="FlatTop"/>
    <n v="28.35"/>
  </r>
  <r>
    <d v="2020-08-30T00:00:00"/>
    <x v="4"/>
    <n v="36"/>
    <x v="0"/>
    <s v="Doublers"/>
    <n v="835.55"/>
  </r>
  <r>
    <d v="2020-06-07T00:00:00"/>
    <x v="2"/>
    <n v="24"/>
    <x v="2"/>
    <s v="Sunshine"/>
    <n v="40.840000000000003"/>
  </r>
  <r>
    <d v="2020-08-27T00:00:00"/>
    <x v="4"/>
    <n v="35"/>
    <x v="2"/>
    <s v="Carlota"/>
    <n v="23.67"/>
  </r>
  <r>
    <d v="2020-07-12T00:00:00"/>
    <x v="1"/>
    <n v="29"/>
    <x v="0"/>
    <s v="Quad"/>
    <n v="64.73"/>
  </r>
  <r>
    <d v="2020-09-25T00:00:00"/>
    <x v="0"/>
    <n v="39"/>
    <x v="2"/>
    <s v="Carlota"/>
    <n v="23.51"/>
  </r>
  <r>
    <d v="2020-08-22T00:00:00"/>
    <x v="4"/>
    <n v="34"/>
    <x v="0"/>
    <s v="Quad"/>
    <n v="272.22000000000003"/>
  </r>
  <r>
    <d v="2020-06-30T00:00:00"/>
    <x v="2"/>
    <n v="27"/>
    <x v="0"/>
    <s v="Sunbell"/>
    <n v="24.18"/>
  </r>
  <r>
    <d v="2020-08-13T00:00:00"/>
    <x v="4"/>
    <n v="33"/>
    <x v="0"/>
    <s v="Doublers"/>
    <n v="240.19"/>
  </r>
  <r>
    <d v="2020-06-16T00:00:00"/>
    <x v="2"/>
    <n v="25"/>
    <x v="0"/>
    <s v="FlatTop"/>
    <n v="470.98"/>
  </r>
  <r>
    <d v="2020-08-02T00:00:00"/>
    <x v="4"/>
    <n v="32"/>
    <x v="0"/>
    <s v="Sunshine"/>
    <n v="20.78"/>
  </r>
  <r>
    <d v="2020-06-19T00:00:00"/>
    <x v="2"/>
    <n v="25"/>
    <x v="0"/>
    <s v="Aspen"/>
    <n v="259.74"/>
  </r>
  <r>
    <d v="2020-08-11T00:00:00"/>
    <x v="4"/>
    <n v="33"/>
    <x v="0"/>
    <s v="Sunset"/>
    <n v="71.05"/>
  </r>
  <r>
    <d v="2020-08-07T00:00:00"/>
    <x v="4"/>
    <n v="32"/>
    <x v="2"/>
    <s v="Carlota"/>
    <n v="46.3"/>
  </r>
  <r>
    <d v="2020-08-31T00:00:00"/>
    <x v="4"/>
    <n v="36"/>
    <x v="0"/>
    <s v="Aspen"/>
    <n v="42.04"/>
  </r>
  <r>
    <d v="2020-05-20T00:00:00"/>
    <x v="3"/>
    <n v="21"/>
    <x v="2"/>
    <s v="Sunbell"/>
    <n v="50.98"/>
  </r>
  <r>
    <d v="2020-09-18T00:00:00"/>
    <x v="0"/>
    <n v="38"/>
    <x v="2"/>
    <s v="Quad"/>
    <n v="96.43"/>
  </r>
  <r>
    <d v="2020-06-24T00:00:00"/>
    <x v="2"/>
    <n v="26"/>
    <x v="1"/>
    <s v="Sunshine"/>
    <n v="20.38"/>
  </r>
  <r>
    <d v="2020-06-12T00:00:00"/>
    <x v="2"/>
    <n v="24"/>
    <x v="0"/>
    <s v="Bellen"/>
    <n v="46.69"/>
  </r>
  <r>
    <d v="2020-08-11T00:00:00"/>
    <x v="4"/>
    <n v="33"/>
    <x v="2"/>
    <s v="Quad"/>
    <n v="486.68"/>
  </r>
  <r>
    <d v="2020-09-29T00:00:00"/>
    <x v="0"/>
    <n v="40"/>
    <x v="2"/>
    <s v="Carlota"/>
    <n v="69.25"/>
  </r>
  <r>
    <d v="2020-07-21T00:00:00"/>
    <x v="1"/>
    <n v="30"/>
    <x v="2"/>
    <s v="Quad"/>
    <n v="99.01"/>
  </r>
  <r>
    <d v="2020-08-27T00:00:00"/>
    <x v="4"/>
    <n v="35"/>
    <x v="0"/>
    <s v="Carlota"/>
    <n v="23.16"/>
  </r>
  <r>
    <d v="2020-06-17T00:00:00"/>
    <x v="2"/>
    <n v="25"/>
    <x v="1"/>
    <s v="Majectic Beaut"/>
    <n v="58.53"/>
  </r>
  <r>
    <d v="2020-06-13T00:00:00"/>
    <x v="2"/>
    <n v="24"/>
    <x v="2"/>
    <s v="Sunshine"/>
    <n v="20.12"/>
  </r>
  <r>
    <d v="2020-06-18T00:00:00"/>
    <x v="2"/>
    <n v="25"/>
    <x v="0"/>
    <s v="Bellen"/>
    <n v="161.47999999999999"/>
  </r>
  <r>
    <d v="2020-08-28T00:00:00"/>
    <x v="4"/>
    <n v="35"/>
    <x v="0"/>
    <s v="V-Rang"/>
    <n v="36.75"/>
  </r>
  <r>
    <d v="2020-06-12T00:00:00"/>
    <x v="2"/>
    <n v="24"/>
    <x v="1"/>
    <s v="Carlota"/>
    <n v="46.04"/>
  </r>
  <r>
    <d v="2020-09-26T00:00:00"/>
    <x v="0"/>
    <n v="39"/>
    <x v="2"/>
    <s v="Carlota"/>
    <n v="23.47"/>
  </r>
  <r>
    <d v="2020-06-08T00:00:00"/>
    <x v="2"/>
    <n v="24"/>
    <x v="2"/>
    <s v="Sunshine"/>
    <n v="436.31"/>
  </r>
  <r>
    <d v="2020-06-06T00:00:00"/>
    <x v="2"/>
    <n v="23"/>
    <x v="2"/>
    <s v="Doublers"/>
    <n v="152.80000000000001"/>
  </r>
  <r>
    <d v="2020-08-23T00:00:00"/>
    <x v="4"/>
    <n v="35"/>
    <x v="2"/>
    <s v="Crested Beaut"/>
    <n v="46.13"/>
  </r>
  <r>
    <d v="2020-08-06T00:00:00"/>
    <x v="4"/>
    <n v="32"/>
    <x v="1"/>
    <s v="Sunset"/>
    <n v="45.07"/>
  </r>
  <r>
    <d v="2020-09-29T00:00:00"/>
    <x v="0"/>
    <n v="40"/>
    <x v="2"/>
    <s v="V-Rang"/>
    <n v="19.73"/>
  </r>
  <r>
    <d v="2020-08-21T00:00:00"/>
    <x v="4"/>
    <n v="34"/>
    <x v="0"/>
    <s v="Carlota"/>
    <n v="240.64"/>
  </r>
  <r>
    <d v="2020-06-06T00:00:00"/>
    <x v="2"/>
    <n v="23"/>
    <x v="2"/>
    <s v="Majectic Beaut"/>
    <n v="441.09"/>
  </r>
  <r>
    <d v="2020-06-27T00:00:00"/>
    <x v="2"/>
    <n v="26"/>
    <x v="2"/>
    <s v="Quad"/>
    <n v="99.37"/>
  </r>
  <r>
    <d v="2020-08-04T00:00:00"/>
    <x v="4"/>
    <n v="32"/>
    <x v="1"/>
    <s v="Bellen"/>
    <n v="69.28"/>
  </r>
  <r>
    <d v="2020-06-28T00:00:00"/>
    <x v="2"/>
    <n v="27"/>
    <x v="2"/>
    <s v="Bellen"/>
    <n v="46.88"/>
  </r>
  <r>
    <d v="2020-06-20T00:00:00"/>
    <x v="2"/>
    <n v="25"/>
    <x v="2"/>
    <s v="Quad"/>
    <n v="99.28"/>
  </r>
  <r>
    <d v="2020-06-18T00:00:00"/>
    <x v="2"/>
    <n v="25"/>
    <x v="2"/>
    <s v="Sunset"/>
    <n v="23.9"/>
  </r>
  <r>
    <d v="2020-08-26T00:00:00"/>
    <x v="4"/>
    <n v="35"/>
    <x v="2"/>
    <s v="Sunbell"/>
    <n v="92.43"/>
  </r>
  <r>
    <d v="2020-09-11T00:00:00"/>
    <x v="0"/>
    <n v="37"/>
    <x v="2"/>
    <s v="Sunshine"/>
    <n v="40.94"/>
  </r>
  <r>
    <d v="2020-06-12T00:00:00"/>
    <x v="2"/>
    <n v="24"/>
    <x v="2"/>
    <s v="Quad"/>
    <n v="96.81"/>
  </r>
  <r>
    <d v="2020-06-06T00:00:00"/>
    <x v="2"/>
    <n v="23"/>
    <x v="0"/>
    <s v="Bellen"/>
    <n v="69.36"/>
  </r>
  <r>
    <d v="2020-08-29T00:00:00"/>
    <x v="4"/>
    <n v="35"/>
    <x v="2"/>
    <s v="Sunshine"/>
    <n v="40.51"/>
  </r>
  <r>
    <d v="2020-05-23T00:00:00"/>
    <x v="3"/>
    <n v="21"/>
    <x v="0"/>
    <s v="Quad"/>
    <n v="160.6"/>
  </r>
  <r>
    <d v="2020-08-03T00:00:00"/>
    <x v="4"/>
    <n v="32"/>
    <x v="2"/>
    <s v="FlatTop"/>
    <n v="55.36"/>
  </r>
  <r>
    <d v="2020-08-09T00:00:00"/>
    <x v="4"/>
    <n v="33"/>
    <x v="0"/>
    <s v="Majectic Beaut"/>
    <n v="87.79"/>
  </r>
  <r>
    <d v="2020-06-12T00:00:00"/>
    <x v="2"/>
    <n v="24"/>
    <x v="2"/>
    <s v="Sunshine"/>
    <n v="38.770000000000003"/>
  </r>
  <r>
    <d v="2020-08-12T00:00:00"/>
    <x v="4"/>
    <n v="33"/>
    <x v="0"/>
    <s v="Sunset"/>
    <n v="45.98"/>
  </r>
  <r>
    <d v="2020-08-23T00:00:00"/>
    <x v="4"/>
    <n v="35"/>
    <x v="0"/>
    <s v="Sunbell"/>
    <n v="48.35"/>
  </r>
  <r>
    <d v="2020-09-01T00:00:00"/>
    <x v="0"/>
    <n v="36"/>
    <x v="0"/>
    <s v="FlatTop"/>
    <n v="110.05"/>
  </r>
  <r>
    <d v="2020-06-26T00:00:00"/>
    <x v="2"/>
    <n v="26"/>
    <x v="2"/>
    <s v="Carlota"/>
    <n v="371.34"/>
  </r>
  <r>
    <d v="2020-06-16T00:00:00"/>
    <x v="2"/>
    <n v="25"/>
    <x v="2"/>
    <s v="Bellen"/>
    <n v="46.18"/>
  </r>
  <r>
    <d v="2020-09-20T00:00:00"/>
    <x v="0"/>
    <n v="39"/>
    <x v="2"/>
    <s v="Carlota"/>
    <n v="23.36"/>
  </r>
  <r>
    <d v="2020-05-10T00:00:00"/>
    <x v="3"/>
    <n v="20"/>
    <x v="2"/>
    <s v="Sunbell"/>
    <n v="25.16"/>
  </r>
  <r>
    <d v="2020-06-19T00:00:00"/>
    <x v="2"/>
    <n v="25"/>
    <x v="2"/>
    <s v="Bellen"/>
    <n v="69.37"/>
  </r>
  <r>
    <d v="2020-06-10T00:00:00"/>
    <x v="2"/>
    <n v="24"/>
    <x v="2"/>
    <s v="Carlota"/>
    <n v="523.21"/>
  </r>
  <r>
    <d v="2020-08-23T00:00:00"/>
    <x v="4"/>
    <n v="35"/>
    <x v="2"/>
    <s v="Carlota"/>
    <n v="46.6"/>
  </r>
  <r>
    <d v="2020-08-26T00:00:00"/>
    <x v="4"/>
    <n v="35"/>
    <x v="0"/>
    <s v="Sunshine"/>
    <n v="38.11"/>
  </r>
  <r>
    <d v="2020-06-11T00:00:00"/>
    <x v="2"/>
    <n v="24"/>
    <x v="0"/>
    <s v="Carlota"/>
    <n v="23.76"/>
  </r>
  <r>
    <d v="2020-09-26T00:00:00"/>
    <x v="0"/>
    <n v="39"/>
    <x v="2"/>
    <s v="Quad"/>
    <n v="198.15"/>
  </r>
  <r>
    <d v="2020-07-17T00:00:00"/>
    <x v="1"/>
    <n v="29"/>
    <x v="1"/>
    <s v="Carlota"/>
    <n v="46.48"/>
  </r>
  <r>
    <d v="2020-07-13T00:00:00"/>
    <x v="1"/>
    <n v="29"/>
    <x v="2"/>
    <s v="Sunbell"/>
    <n v="388.15"/>
  </r>
  <r>
    <d v="2020-06-29T00:00:00"/>
    <x v="2"/>
    <n v="27"/>
    <x v="0"/>
    <s v="Quad"/>
    <n v="549.99"/>
  </r>
  <r>
    <d v="2020-08-08T00:00:00"/>
    <x v="4"/>
    <n v="32"/>
    <x v="0"/>
    <s v="Sunset"/>
    <n v="24.19"/>
  </r>
  <r>
    <d v="2020-08-07T00:00:00"/>
    <x v="4"/>
    <n v="32"/>
    <x v="0"/>
    <s v="Bellen"/>
    <n v="23.37"/>
  </r>
  <r>
    <d v="2020-08-26T00:00:00"/>
    <x v="4"/>
    <n v="35"/>
    <x v="0"/>
    <s v="Carlota"/>
    <n v="46.13"/>
  </r>
  <r>
    <d v="2020-08-03T00:00:00"/>
    <x v="4"/>
    <n v="32"/>
    <x v="1"/>
    <s v="Sunshine"/>
    <n v="40.33"/>
  </r>
  <r>
    <d v="2020-08-03T00:00:00"/>
    <x v="4"/>
    <n v="32"/>
    <x v="0"/>
    <s v="Sunbell"/>
    <n v="72.47"/>
  </r>
  <r>
    <d v="2020-06-23T00:00:00"/>
    <x v="2"/>
    <n v="26"/>
    <x v="0"/>
    <s v="Sunshine"/>
    <n v="40.299999999999997"/>
  </r>
  <r>
    <d v="2020-08-03T00:00:00"/>
    <x v="4"/>
    <n v="32"/>
    <x v="0"/>
    <s v="Quad"/>
    <n v="99.78"/>
  </r>
  <r>
    <d v="2020-08-03T00:00:00"/>
    <x v="4"/>
    <n v="32"/>
    <x v="2"/>
    <s v="Sunset"/>
    <n v="24.62"/>
  </r>
  <r>
    <d v="2020-08-07T00:00:00"/>
    <x v="4"/>
    <n v="32"/>
    <x v="0"/>
    <s v="Quad"/>
    <n v="96.01"/>
  </r>
  <r>
    <d v="2020-05-31T00:00:00"/>
    <x v="3"/>
    <n v="23"/>
    <x v="2"/>
    <s v="Sunbell"/>
    <n v="48.77"/>
  </r>
  <r>
    <d v="2020-06-01T00:00:00"/>
    <x v="2"/>
    <n v="23"/>
    <x v="2"/>
    <s v="Majectic Beaut"/>
    <n v="90.47"/>
  </r>
  <r>
    <d v="2020-06-13T00:00:00"/>
    <x v="2"/>
    <n v="24"/>
    <x v="0"/>
    <s v="Quad"/>
    <n v="165.62"/>
  </r>
  <r>
    <d v="2020-08-14T00:00:00"/>
    <x v="4"/>
    <n v="33"/>
    <x v="0"/>
    <s v="Sunshine"/>
    <n v="38.369999999999997"/>
  </r>
  <r>
    <d v="2020-06-24T00:00:00"/>
    <x v="2"/>
    <n v="26"/>
    <x v="0"/>
    <s v="Sunshine"/>
    <n v="20.84"/>
  </r>
  <r>
    <d v="2020-06-02T00:00:00"/>
    <x v="2"/>
    <n v="23"/>
    <x v="2"/>
    <s v="Carlota"/>
    <n v="110.85"/>
  </r>
  <r>
    <d v="2020-09-17T00:00:00"/>
    <x v="0"/>
    <n v="38"/>
    <x v="2"/>
    <s v="Carlota"/>
    <n v="69.319999999999993"/>
  </r>
  <r>
    <d v="2020-06-24T00:00:00"/>
    <x v="2"/>
    <n v="26"/>
    <x v="1"/>
    <s v="Sunset"/>
    <n v="71.7"/>
  </r>
  <r>
    <d v="2020-08-22T00:00:00"/>
    <x v="4"/>
    <n v="34"/>
    <x v="1"/>
    <s v="Quad"/>
    <n v="68.459999999999994"/>
  </r>
  <r>
    <d v="2020-06-20T00:00:00"/>
    <x v="2"/>
    <n v="25"/>
    <x v="2"/>
    <s v="Carlota"/>
    <n v="23.11"/>
  </r>
  <r>
    <d v="2020-06-12T00:00:00"/>
    <x v="2"/>
    <n v="24"/>
    <x v="2"/>
    <s v="Sunshine"/>
    <n v="417.42"/>
  </r>
  <r>
    <d v="2020-08-15T00:00:00"/>
    <x v="4"/>
    <n v="33"/>
    <x v="0"/>
    <s v="Sunshine"/>
    <n v="20.8"/>
  </r>
  <r>
    <d v="2020-06-14T00:00:00"/>
    <x v="2"/>
    <n v="25"/>
    <x v="2"/>
    <s v="Quad"/>
    <n v="297.14999999999998"/>
  </r>
  <r>
    <d v="2020-06-09T00:00:00"/>
    <x v="2"/>
    <n v="24"/>
    <x v="1"/>
    <s v="Aspen"/>
    <n v="42.23"/>
  </r>
  <r>
    <d v="2020-08-21T00:00:00"/>
    <x v="4"/>
    <n v="34"/>
    <x v="2"/>
    <s v="Sunbell"/>
    <n v="50.1"/>
  </r>
  <r>
    <d v="2020-06-18T00:00:00"/>
    <x v="2"/>
    <n v="25"/>
    <x v="0"/>
    <s v="Quad"/>
    <n v="34.630000000000003"/>
  </r>
  <r>
    <d v="2020-08-15T00:00:00"/>
    <x v="4"/>
    <n v="33"/>
    <x v="2"/>
    <s v="Quad"/>
    <n v="66.89"/>
  </r>
  <r>
    <d v="2020-06-02T00:00:00"/>
    <x v="2"/>
    <n v="23"/>
    <x v="1"/>
    <s v="FlatTop"/>
    <n v="55.49"/>
  </r>
  <r>
    <d v="2020-08-22T00:00:00"/>
    <x v="4"/>
    <n v="34"/>
    <x v="2"/>
    <s v="Bellen"/>
    <n v="69.77"/>
  </r>
  <r>
    <d v="2020-06-26T00:00:00"/>
    <x v="2"/>
    <n v="26"/>
    <x v="0"/>
    <s v="Quad"/>
    <n v="34.450000000000003"/>
  </r>
  <r>
    <d v="2020-07-01T00:00:00"/>
    <x v="1"/>
    <n v="27"/>
    <x v="2"/>
    <s v="Sunset"/>
    <n v="24.59"/>
  </r>
  <r>
    <d v="2020-09-02T00:00:00"/>
    <x v="0"/>
    <n v="36"/>
    <x v="0"/>
    <s v="Doublers"/>
    <n v="160.03"/>
  </r>
  <r>
    <d v="2020-05-22T00:00:00"/>
    <x v="3"/>
    <n v="21"/>
    <x v="2"/>
    <s v="V-Rang"/>
    <n v="54.49"/>
  </r>
  <r>
    <d v="2020-06-18T00:00:00"/>
    <x v="2"/>
    <n v="25"/>
    <x v="2"/>
    <s v="Quad"/>
    <n v="66.36"/>
  </r>
  <r>
    <d v="2020-08-28T00:00:00"/>
    <x v="4"/>
    <n v="35"/>
    <x v="2"/>
    <s v="Crested Beaut"/>
    <n v="75.16"/>
  </r>
  <r>
    <d v="2020-08-29T00:00:00"/>
    <x v="4"/>
    <n v="35"/>
    <x v="0"/>
    <s v="Sunshine"/>
    <n v="38.64"/>
  </r>
  <r>
    <d v="2020-08-29T00:00:00"/>
    <x v="4"/>
    <n v="35"/>
    <x v="0"/>
    <s v="Quad"/>
    <n v="64.87"/>
  </r>
  <r>
    <d v="2020-06-07T00:00:00"/>
    <x v="2"/>
    <n v="24"/>
    <x v="2"/>
    <s v="Bellen"/>
    <n v="46.19"/>
  </r>
  <r>
    <d v="2020-05-30T00:00:00"/>
    <x v="3"/>
    <n v="22"/>
    <x v="1"/>
    <s v="Bellen"/>
    <n v="23.77"/>
  </r>
  <r>
    <d v="2020-06-04T00:00:00"/>
    <x v="2"/>
    <n v="23"/>
    <x v="0"/>
    <s v="Sunset"/>
    <n v="47.59"/>
  </r>
  <r>
    <d v="2020-06-12T00:00:00"/>
    <x v="2"/>
    <n v="24"/>
    <x v="2"/>
    <s v="Sunshine"/>
    <n v="20.73"/>
  </r>
  <r>
    <d v="2020-08-15T00:00:00"/>
    <x v="4"/>
    <n v="33"/>
    <x v="0"/>
    <s v="Bellen"/>
    <n v="46.73"/>
  </r>
  <r>
    <d v="2020-08-03T00:00:00"/>
    <x v="4"/>
    <n v="32"/>
    <x v="2"/>
    <s v="Aspen"/>
    <n v="76.31"/>
  </r>
  <r>
    <d v="2020-06-10T00:00:00"/>
    <x v="2"/>
    <n v="24"/>
    <x v="2"/>
    <s v="Bellen"/>
    <n v="69.459999999999994"/>
  </r>
  <r>
    <d v="2020-07-23T00:00:00"/>
    <x v="1"/>
    <n v="30"/>
    <x v="0"/>
    <s v="Sunbell"/>
    <n v="75.3"/>
  </r>
  <r>
    <d v="2020-08-02T00:00:00"/>
    <x v="4"/>
    <n v="32"/>
    <x v="0"/>
    <s v="Aspen"/>
    <n v="80.41"/>
  </r>
  <r>
    <d v="2020-08-31T00:00:00"/>
    <x v="4"/>
    <n v="36"/>
    <x v="2"/>
    <s v="FlatTop"/>
    <n v="55.04"/>
  </r>
  <r>
    <d v="2020-08-10T00:00:00"/>
    <x v="4"/>
    <n v="33"/>
    <x v="0"/>
    <s v="Sunshine"/>
    <n v="20.34"/>
  </r>
  <r>
    <d v="2020-09-30T00:00:00"/>
    <x v="0"/>
    <n v="40"/>
    <x v="2"/>
    <s v="Sunbell"/>
    <n v="23.73"/>
  </r>
  <r>
    <d v="2020-08-17T00:00:00"/>
    <x v="4"/>
    <n v="34"/>
    <x v="0"/>
    <s v="Quad"/>
    <n v="596.19000000000005"/>
  </r>
  <r>
    <d v="2020-06-07T00:00:00"/>
    <x v="2"/>
    <n v="24"/>
    <x v="1"/>
    <s v="Sunset"/>
    <n v="94.91"/>
  </r>
  <r>
    <d v="2020-08-17T00:00:00"/>
    <x v="4"/>
    <n v="34"/>
    <x v="0"/>
    <s v="Bellen"/>
    <n v="23.64"/>
  </r>
  <r>
    <d v="2020-06-01T00:00:00"/>
    <x v="2"/>
    <n v="23"/>
    <x v="2"/>
    <s v="Sunbell"/>
    <n v="69.81"/>
  </r>
  <r>
    <d v="2020-05-31T00:00:00"/>
    <x v="3"/>
    <n v="23"/>
    <x v="2"/>
    <s v="Quad"/>
    <n v="34.78"/>
  </r>
  <r>
    <d v="2020-08-21T00:00:00"/>
    <x v="4"/>
    <n v="34"/>
    <x v="1"/>
    <s v="Quad"/>
    <n v="66.09"/>
  </r>
  <r>
    <d v="2020-08-24T00:00:00"/>
    <x v="4"/>
    <n v="35"/>
    <x v="1"/>
    <s v="Bellen"/>
    <n v="414.52"/>
  </r>
  <r>
    <d v="2020-06-18T00:00:00"/>
    <x v="2"/>
    <n v="25"/>
    <x v="0"/>
    <s v="Quad"/>
    <n v="34.200000000000003"/>
  </r>
  <r>
    <d v="2020-08-15T00:00:00"/>
    <x v="4"/>
    <n v="33"/>
    <x v="0"/>
    <s v="Quad"/>
    <n v="68.84"/>
  </r>
  <r>
    <d v="2020-05-09T00:00:00"/>
    <x v="3"/>
    <n v="19"/>
    <x v="1"/>
    <s v="Crested Beaut"/>
    <n v="25.81"/>
  </r>
  <r>
    <d v="2020-06-30T00:00:00"/>
    <x v="2"/>
    <n v="27"/>
    <x v="0"/>
    <s v="Sunbell"/>
    <n v="48.34"/>
  </r>
  <r>
    <d v="2020-08-15T00:00:00"/>
    <x v="4"/>
    <n v="33"/>
    <x v="2"/>
    <s v="Bellen"/>
    <n v="46.23"/>
  </r>
  <r>
    <d v="2020-08-29T00:00:00"/>
    <x v="4"/>
    <n v="35"/>
    <x v="1"/>
    <s v="Bellen"/>
    <n v="69.28"/>
  </r>
  <r>
    <d v="2020-08-02T00:00:00"/>
    <x v="4"/>
    <n v="32"/>
    <x v="0"/>
    <s v="Crested Beaut"/>
    <n v="50.36"/>
  </r>
  <r>
    <d v="2020-08-06T00:00:00"/>
    <x v="4"/>
    <n v="32"/>
    <x v="0"/>
    <s v="Quad"/>
    <n v="33.58"/>
  </r>
  <r>
    <d v="2020-08-25T00:00:00"/>
    <x v="4"/>
    <n v="35"/>
    <x v="0"/>
    <s v="Bellen"/>
    <n v="230.45"/>
  </r>
  <r>
    <d v="2020-08-14T00:00:00"/>
    <x v="4"/>
    <n v="33"/>
    <x v="1"/>
    <s v="Carlota"/>
    <n v="23.5"/>
  </r>
  <r>
    <d v="2020-06-24T00:00:00"/>
    <x v="2"/>
    <n v="26"/>
    <x v="2"/>
    <s v="Crested Beaut"/>
    <n v="50.77"/>
  </r>
  <r>
    <d v="2020-06-27T00:00:00"/>
    <x v="2"/>
    <n v="26"/>
    <x v="2"/>
    <s v="Doublers"/>
    <n v="240.11"/>
  </r>
  <r>
    <d v="2020-06-02T00:00:00"/>
    <x v="2"/>
    <n v="23"/>
    <x v="2"/>
    <s v="Quad"/>
    <n v="99.47"/>
  </r>
  <r>
    <d v="2020-06-18T00:00:00"/>
    <x v="2"/>
    <n v="25"/>
    <x v="2"/>
    <s v="Sunset"/>
    <n v="47.94"/>
  </r>
  <r>
    <d v="2020-06-03T00:00:00"/>
    <x v="2"/>
    <n v="23"/>
    <x v="0"/>
    <s v="Quad"/>
    <n v="99.69"/>
  </r>
  <r>
    <d v="2020-07-01T00:00:00"/>
    <x v="1"/>
    <n v="27"/>
    <x v="2"/>
    <s v="Quad"/>
    <n v="102.69"/>
  </r>
  <r>
    <d v="2020-08-19T00:00:00"/>
    <x v="4"/>
    <n v="34"/>
    <x v="2"/>
    <s v="Sunset"/>
    <n v="94.99"/>
  </r>
  <r>
    <d v="2020-06-21T00:00:00"/>
    <x v="2"/>
    <n v="26"/>
    <x v="2"/>
    <s v="Sunbell"/>
    <n v="25.38"/>
  </r>
  <r>
    <d v="2020-06-07T00:00:00"/>
    <x v="2"/>
    <n v="24"/>
    <x v="2"/>
    <s v="Sunbell"/>
    <n v="48.84"/>
  </r>
  <r>
    <d v="2020-08-09T00:00:00"/>
    <x v="4"/>
    <n v="33"/>
    <x v="0"/>
    <s v="Crested Beaut"/>
    <n v="523.94000000000005"/>
  </r>
  <r>
    <d v="2020-08-06T00:00:00"/>
    <x v="4"/>
    <n v="32"/>
    <x v="0"/>
    <s v="Bellen"/>
    <n v="69.95"/>
  </r>
  <r>
    <d v="2020-06-11T00:00:00"/>
    <x v="2"/>
    <n v="24"/>
    <x v="0"/>
    <s v="Aspen"/>
    <n v="40.26"/>
  </r>
  <r>
    <d v="2020-08-06T00:00:00"/>
    <x v="4"/>
    <n v="32"/>
    <x v="2"/>
    <s v="Sunbell"/>
    <n v="72.5"/>
  </r>
  <r>
    <d v="2020-08-23T00:00:00"/>
    <x v="4"/>
    <n v="35"/>
    <x v="0"/>
    <s v="Aspen"/>
    <n v="38.69"/>
  </r>
  <r>
    <d v="2020-08-16T00:00:00"/>
    <x v="4"/>
    <n v="34"/>
    <x v="2"/>
    <s v="Sunbell"/>
    <n v="546.23"/>
  </r>
  <r>
    <d v="2020-06-19T00:00:00"/>
    <x v="2"/>
    <n v="25"/>
    <x v="2"/>
    <s v="Crested Beaut"/>
    <n v="48.23"/>
  </r>
  <r>
    <d v="2020-08-23T00:00:00"/>
    <x v="4"/>
    <n v="35"/>
    <x v="0"/>
    <s v="Majectic Beaut"/>
    <n v="87.14"/>
  </r>
  <r>
    <d v="2020-08-15T00:00:00"/>
    <x v="4"/>
    <n v="33"/>
    <x v="0"/>
    <s v="FlatTop"/>
    <n v="302.06"/>
  </r>
  <r>
    <d v="2020-06-14T00:00:00"/>
    <x v="2"/>
    <n v="25"/>
    <x v="2"/>
    <s v="Doublers"/>
    <n v="160.25"/>
  </r>
  <r>
    <d v="2020-07-02T00:00:00"/>
    <x v="1"/>
    <n v="27"/>
    <x v="1"/>
    <s v="Majectic Beaut"/>
    <n v="232.87"/>
  </r>
  <r>
    <d v="2020-08-24T00:00:00"/>
    <x v="4"/>
    <n v="35"/>
    <x v="0"/>
    <s v="Majectic Beaut"/>
    <n v="60.94"/>
  </r>
  <r>
    <d v="2020-09-14T00:00:00"/>
    <x v="0"/>
    <n v="38"/>
    <x v="2"/>
    <s v="Sunbell"/>
    <n v="75.8"/>
  </r>
  <r>
    <d v="2020-08-13T00:00:00"/>
    <x v="4"/>
    <n v="33"/>
    <x v="2"/>
    <s v="Sunshine"/>
    <n v="20.399999999999999"/>
  </r>
  <r>
    <d v="2020-09-13T00:00:00"/>
    <x v="0"/>
    <n v="38"/>
    <x v="2"/>
    <s v="Sunbell"/>
    <n v="46.13"/>
  </r>
  <r>
    <d v="2020-09-26T00:00:00"/>
    <x v="0"/>
    <n v="39"/>
    <x v="2"/>
    <s v="Sunbell"/>
    <n v="48.27"/>
  </r>
  <r>
    <d v="2020-05-29T00:00:00"/>
    <x v="3"/>
    <n v="22"/>
    <x v="0"/>
    <s v="Bellen"/>
    <n v="23.46"/>
  </r>
  <r>
    <d v="2020-08-05T00:00:00"/>
    <x v="4"/>
    <n v="32"/>
    <x v="2"/>
    <s v="Majectic Beaut"/>
    <n v="90.55"/>
  </r>
  <r>
    <d v="2020-08-14T00:00:00"/>
    <x v="4"/>
    <n v="33"/>
    <x v="0"/>
    <s v="Crested Beaut"/>
    <n v="48.05"/>
  </r>
  <r>
    <d v="2020-05-17T00:00:00"/>
    <x v="3"/>
    <n v="21"/>
    <x v="2"/>
    <s v="FlatTop"/>
    <n v="55.1"/>
  </r>
  <r>
    <d v="2020-05-14T00:00:00"/>
    <x v="3"/>
    <n v="20"/>
    <x v="0"/>
    <s v="Sunset"/>
    <n v="47.12"/>
  </r>
  <r>
    <d v="2020-08-14T00:00:00"/>
    <x v="4"/>
    <n v="33"/>
    <x v="1"/>
    <s v="Quad"/>
    <n v="99.9"/>
  </r>
  <r>
    <d v="2020-05-23T00:00:00"/>
    <x v="3"/>
    <n v="21"/>
    <x v="2"/>
    <s v="Crested Beaut"/>
    <n v="75.97"/>
  </r>
  <r>
    <d v="2020-06-02T00:00:00"/>
    <x v="2"/>
    <n v="23"/>
    <x v="2"/>
    <s v="Sunshine"/>
    <n v="40.72"/>
  </r>
  <r>
    <d v="2020-06-28T00:00:00"/>
    <x v="2"/>
    <n v="27"/>
    <x v="1"/>
    <s v="Crested Beaut"/>
    <n v="75.040000000000006"/>
  </r>
  <r>
    <d v="2020-08-01T00:00:00"/>
    <x v="4"/>
    <n v="31"/>
    <x v="2"/>
    <s v="Sunshine"/>
    <n v="60.66"/>
  </r>
  <r>
    <d v="2020-08-29T00:00:00"/>
    <x v="4"/>
    <n v="35"/>
    <x v="0"/>
    <s v="Majectic Beaut"/>
    <n v="29.51"/>
  </r>
  <r>
    <d v="2020-08-11T00:00:00"/>
    <x v="4"/>
    <n v="33"/>
    <x v="2"/>
    <s v="Carlota"/>
    <n v="46.06"/>
  </r>
  <r>
    <d v="2020-08-22T00:00:00"/>
    <x v="4"/>
    <n v="34"/>
    <x v="0"/>
    <s v="Carlota"/>
    <n v="46.43"/>
  </r>
  <r>
    <d v="2020-08-10T00:00:00"/>
    <x v="4"/>
    <n v="33"/>
    <x v="1"/>
    <s v="Crested Beaut"/>
    <n v="72.44"/>
  </r>
  <r>
    <d v="2020-09-27T00:00:00"/>
    <x v="0"/>
    <n v="40"/>
    <x v="0"/>
    <s v="Sunbell"/>
    <n v="75.819999999999993"/>
  </r>
  <r>
    <d v="2020-09-21T00:00:00"/>
    <x v="0"/>
    <n v="39"/>
    <x v="2"/>
    <s v="Bellen"/>
    <n v="66.27"/>
  </r>
  <r>
    <d v="2020-08-10T00:00:00"/>
    <x v="4"/>
    <n v="33"/>
    <x v="0"/>
    <s v="Sunshine"/>
    <n v="60.15"/>
  </r>
  <r>
    <d v="2020-08-08T00:00:00"/>
    <x v="4"/>
    <n v="32"/>
    <x v="2"/>
    <s v="Majectic Beaut"/>
    <n v="58.94"/>
  </r>
  <r>
    <d v="2020-08-17T00:00:00"/>
    <x v="4"/>
    <n v="34"/>
    <x v="0"/>
    <s v="Sunbell"/>
    <n v="69.37"/>
  </r>
  <r>
    <d v="2020-06-17T00:00:00"/>
    <x v="2"/>
    <n v="25"/>
    <x v="2"/>
    <s v="V-Rang"/>
    <n v="18.68"/>
  </r>
  <r>
    <d v="2020-06-13T00:00:00"/>
    <x v="2"/>
    <n v="24"/>
    <x v="1"/>
    <s v="Crested Beaut"/>
    <n v="75.25"/>
  </r>
  <r>
    <d v="2020-08-10T00:00:00"/>
    <x v="4"/>
    <n v="33"/>
    <x v="2"/>
    <s v="Quad"/>
    <n v="34.36"/>
  </r>
  <r>
    <d v="2020-09-29T00:00:00"/>
    <x v="0"/>
    <n v="40"/>
    <x v="2"/>
    <s v="Quad"/>
    <n v="99.52"/>
  </r>
  <r>
    <d v="2020-09-30T00:00:00"/>
    <x v="0"/>
    <n v="40"/>
    <x v="2"/>
    <s v="Sunbell"/>
    <n v="24.75"/>
  </r>
  <r>
    <d v="2020-05-29T00:00:00"/>
    <x v="3"/>
    <n v="22"/>
    <x v="2"/>
    <s v="Sunbell"/>
    <n v="69.84"/>
  </r>
  <r>
    <d v="2020-08-23T00:00:00"/>
    <x v="4"/>
    <n v="35"/>
    <x v="2"/>
    <s v="Majectic Beaut"/>
    <n v="90.94"/>
  </r>
  <r>
    <d v="2020-06-02T00:00:00"/>
    <x v="2"/>
    <n v="23"/>
    <x v="1"/>
    <s v="Sunshine"/>
    <n v="20.95"/>
  </r>
  <r>
    <d v="2020-05-22T00:00:00"/>
    <x v="3"/>
    <n v="21"/>
    <x v="2"/>
    <s v="Sunshine"/>
    <n v="20.68"/>
  </r>
  <r>
    <d v="2020-06-14T00:00:00"/>
    <x v="2"/>
    <n v="25"/>
    <x v="0"/>
    <s v="Sunset"/>
    <n v="68.73"/>
  </r>
  <r>
    <d v="2020-08-31T00:00:00"/>
    <x v="4"/>
    <n v="36"/>
    <x v="2"/>
    <s v="Sunbell"/>
    <n v="456.63"/>
  </r>
  <r>
    <d v="2020-08-21T00:00:00"/>
    <x v="4"/>
    <n v="34"/>
    <x v="0"/>
    <s v="Quad"/>
    <n v="102.35"/>
  </r>
  <r>
    <d v="2020-08-08T00:00:00"/>
    <x v="4"/>
    <n v="32"/>
    <x v="0"/>
    <s v="Sunbell"/>
    <n v="23.82"/>
  </r>
  <r>
    <d v="2020-06-05T00:00:00"/>
    <x v="2"/>
    <n v="23"/>
    <x v="2"/>
    <s v="Quad"/>
    <n v="66.349999999999994"/>
  </r>
  <r>
    <d v="2020-09-22T00:00:00"/>
    <x v="0"/>
    <n v="39"/>
    <x v="2"/>
    <s v="Quad"/>
    <n v="68.31"/>
  </r>
  <r>
    <d v="2020-08-09T00:00:00"/>
    <x v="4"/>
    <n v="33"/>
    <x v="0"/>
    <s v="Sunbell"/>
    <n v="75.11"/>
  </r>
  <r>
    <d v="2020-08-04T00:00:00"/>
    <x v="4"/>
    <n v="32"/>
    <x v="2"/>
    <s v="Quad"/>
    <n v="68.13"/>
  </r>
  <r>
    <d v="2020-08-03T00:00:00"/>
    <x v="4"/>
    <n v="32"/>
    <x v="0"/>
    <s v="Quad"/>
    <n v="33.06"/>
  </r>
  <r>
    <d v="2020-08-07T00:00:00"/>
    <x v="4"/>
    <n v="32"/>
    <x v="2"/>
    <s v="Sunbell"/>
    <n v="24.11"/>
  </r>
  <r>
    <d v="2020-08-03T00:00:00"/>
    <x v="4"/>
    <n v="32"/>
    <x v="0"/>
    <s v="Sunset"/>
    <n v="47.02"/>
  </r>
  <r>
    <d v="2020-08-29T00:00:00"/>
    <x v="4"/>
    <n v="35"/>
    <x v="2"/>
    <s v="Aspen"/>
    <n v="38.880000000000003"/>
  </r>
  <r>
    <d v="2020-08-17T00:00:00"/>
    <x v="4"/>
    <n v="34"/>
    <x v="1"/>
    <s v="Sunset"/>
    <n v="424.33"/>
  </r>
  <r>
    <d v="2020-05-11T00:00:00"/>
    <x v="3"/>
    <n v="20"/>
    <x v="2"/>
    <s v="Sunshine"/>
    <n v="40.93"/>
  </r>
  <r>
    <d v="2020-08-28T00:00:00"/>
    <x v="4"/>
    <n v="35"/>
    <x v="0"/>
    <s v="Crested Beaut"/>
    <n v="48.24"/>
  </r>
  <r>
    <d v="2020-06-26T00:00:00"/>
    <x v="2"/>
    <n v="26"/>
    <x v="2"/>
    <s v="Quad"/>
    <n v="102.29"/>
  </r>
  <r>
    <d v="2020-09-26T00:00:00"/>
    <x v="0"/>
    <n v="39"/>
    <x v="2"/>
    <s v="Carlota"/>
    <n v="92.2"/>
  </r>
  <r>
    <d v="2020-06-23T00:00:00"/>
    <x v="2"/>
    <n v="26"/>
    <x v="2"/>
    <s v="Carlota"/>
    <n v="46.33"/>
  </r>
  <r>
    <d v="2020-08-20T00:00:00"/>
    <x v="4"/>
    <n v="34"/>
    <x v="0"/>
    <s v="Sunshine"/>
    <n v="40.549999999999997"/>
  </r>
  <r>
    <d v="2020-08-19T00:00:00"/>
    <x v="4"/>
    <n v="34"/>
    <x v="2"/>
    <s v="Quad"/>
    <n v="66.569999999999993"/>
  </r>
  <r>
    <d v="2020-05-23T00:00:00"/>
    <x v="3"/>
    <n v="21"/>
    <x v="0"/>
    <s v="Crested Beaut"/>
    <n v="72.52"/>
  </r>
  <r>
    <d v="2020-08-26T00:00:00"/>
    <x v="4"/>
    <n v="35"/>
    <x v="2"/>
    <s v="Quad"/>
    <n v="66.849999999999994"/>
  </r>
  <r>
    <d v="2020-06-09T00:00:00"/>
    <x v="2"/>
    <n v="24"/>
    <x v="0"/>
    <s v="Sunset"/>
    <n v="47.86"/>
  </r>
  <r>
    <d v="2020-05-24T00:00:00"/>
    <x v="3"/>
    <n v="22"/>
    <x v="1"/>
    <s v="Doublers"/>
    <n v="160.63"/>
  </r>
  <r>
    <d v="2020-08-21T00:00:00"/>
    <x v="4"/>
    <n v="34"/>
    <x v="1"/>
    <s v="Sunbell"/>
    <n v="75.06"/>
  </r>
  <r>
    <d v="2020-08-13T00:00:00"/>
    <x v="4"/>
    <n v="33"/>
    <x v="2"/>
    <s v="Quad"/>
    <n v="66.45"/>
  </r>
  <r>
    <d v="2020-06-21T00:00:00"/>
    <x v="2"/>
    <n v="26"/>
    <x v="2"/>
    <s v="Carlota"/>
    <n v="23.85"/>
  </r>
  <r>
    <d v="2020-08-12T00:00:00"/>
    <x v="4"/>
    <n v="33"/>
    <x v="2"/>
    <s v="Carlota"/>
    <n v="23.49"/>
  </r>
  <r>
    <d v="2020-08-18T00:00:00"/>
    <x v="4"/>
    <n v="34"/>
    <x v="0"/>
    <s v="Sunbell"/>
    <n v="72.64"/>
  </r>
  <r>
    <d v="2020-08-04T00:00:00"/>
    <x v="4"/>
    <n v="32"/>
    <x v="0"/>
    <s v="Doublers"/>
    <n v="320.73"/>
  </r>
  <r>
    <d v="2020-05-13T00:00:00"/>
    <x v="3"/>
    <n v="20"/>
    <x v="1"/>
    <s v="Sunbell"/>
    <n v="48.58"/>
  </r>
  <r>
    <d v="2020-08-26T00:00:00"/>
    <x v="4"/>
    <n v="35"/>
    <x v="0"/>
    <s v="Bellen"/>
    <n v="23.35"/>
  </r>
  <r>
    <d v="2020-08-21T00:00:00"/>
    <x v="4"/>
    <n v="34"/>
    <x v="1"/>
    <s v="Quad"/>
    <n v="99.1"/>
  </r>
  <r>
    <d v="2020-08-29T00:00:00"/>
    <x v="4"/>
    <n v="35"/>
    <x v="0"/>
    <s v="Bellen"/>
    <n v="46.34"/>
  </r>
  <r>
    <d v="2020-06-27T00:00:00"/>
    <x v="2"/>
    <n v="26"/>
    <x v="0"/>
    <s v="Quad"/>
    <n v="68.2"/>
  </r>
  <r>
    <d v="2020-07-04T00:00:00"/>
    <x v="1"/>
    <n v="27"/>
    <x v="2"/>
    <s v="Doublers"/>
    <n v="160.19"/>
  </r>
  <r>
    <d v="2020-08-27T00:00:00"/>
    <x v="4"/>
    <n v="35"/>
    <x v="1"/>
    <s v="Quad"/>
    <n v="34.950000000000003"/>
  </r>
  <r>
    <d v="2020-08-31T00:00:00"/>
    <x v="4"/>
    <n v="36"/>
    <x v="0"/>
    <s v="Sunshine"/>
    <n v="20.39"/>
  </r>
  <r>
    <d v="2020-06-14T00:00:00"/>
    <x v="2"/>
    <n v="25"/>
    <x v="2"/>
    <s v="Quad"/>
    <n v="549.30999999999995"/>
  </r>
  <r>
    <d v="2020-07-25T00:00:00"/>
    <x v="1"/>
    <n v="30"/>
    <x v="2"/>
    <s v="Doublers"/>
    <n v="240.27"/>
  </r>
  <r>
    <d v="2020-06-20T00:00:00"/>
    <x v="2"/>
    <n v="25"/>
    <x v="2"/>
    <s v="Carlota"/>
    <n v="69.11"/>
  </r>
  <r>
    <d v="2020-07-26T00:00:00"/>
    <x v="1"/>
    <n v="31"/>
    <x v="0"/>
    <s v="Carlota"/>
    <n v="44.59"/>
  </r>
  <r>
    <d v="2020-08-24T00:00:00"/>
    <x v="4"/>
    <n v="35"/>
    <x v="0"/>
    <s v="Quad"/>
    <n v="68.650000000000006"/>
  </r>
  <r>
    <d v="2020-06-02T00:00:00"/>
    <x v="2"/>
    <n v="23"/>
    <x v="2"/>
    <s v="Sunbell"/>
    <n v="24.83"/>
  </r>
  <r>
    <d v="2020-06-07T00:00:00"/>
    <x v="2"/>
    <n v="24"/>
    <x v="2"/>
    <s v="Majectic Beaut"/>
    <n v="28.88"/>
  </r>
  <r>
    <d v="2020-08-03T00:00:00"/>
    <x v="4"/>
    <n v="32"/>
    <x v="2"/>
    <s v="Majectic Beaut"/>
    <n v="87.73"/>
  </r>
  <r>
    <d v="2020-08-28T00:00:00"/>
    <x v="4"/>
    <n v="35"/>
    <x v="0"/>
    <s v="Aspen"/>
    <n v="42.53"/>
  </r>
  <r>
    <d v="2020-05-28T00:00:00"/>
    <x v="3"/>
    <n v="22"/>
    <x v="2"/>
    <s v="Doublers"/>
    <n v="240.01"/>
  </r>
  <r>
    <d v="2020-08-11T00:00:00"/>
    <x v="4"/>
    <n v="33"/>
    <x v="0"/>
    <s v="Sunshine"/>
    <n v="40.409999999999997"/>
  </r>
  <r>
    <d v="2020-08-21T00:00:00"/>
    <x v="4"/>
    <n v="34"/>
    <x v="2"/>
    <s v="Aspen"/>
    <n v="38.68"/>
  </r>
  <r>
    <d v="2020-08-11T00:00:00"/>
    <x v="4"/>
    <n v="33"/>
    <x v="0"/>
    <s v="Sunbell"/>
    <n v="46.17"/>
  </r>
  <r>
    <d v="2020-08-24T00:00:00"/>
    <x v="4"/>
    <n v="35"/>
    <x v="2"/>
    <s v="Bellen"/>
    <n v="22.7"/>
  </r>
  <r>
    <d v="2020-08-12T00:00:00"/>
    <x v="4"/>
    <n v="33"/>
    <x v="0"/>
    <s v="Aspen"/>
    <n v="60.17"/>
  </r>
  <r>
    <d v="2020-09-16T00:00:00"/>
    <x v="0"/>
    <n v="38"/>
    <x v="0"/>
    <s v="Quad"/>
    <n v="99.79"/>
  </r>
  <r>
    <d v="2020-06-03T00:00:00"/>
    <x v="2"/>
    <n v="23"/>
    <x v="2"/>
    <s v="Sunbell"/>
    <n v="24.1"/>
  </r>
  <r>
    <d v="2020-08-24T00:00:00"/>
    <x v="4"/>
    <n v="35"/>
    <x v="0"/>
    <s v="Carlota"/>
    <n v="46.93"/>
  </r>
  <r>
    <d v="2020-08-07T00:00:00"/>
    <x v="4"/>
    <n v="32"/>
    <x v="0"/>
    <s v="Sunshine"/>
    <n v="100.09"/>
  </r>
  <r>
    <d v="2020-05-19T00:00:00"/>
    <x v="3"/>
    <n v="21"/>
    <x v="0"/>
    <s v="Bellen"/>
    <n v="66.88"/>
  </r>
  <r>
    <d v="2020-05-12T00:00:00"/>
    <x v="3"/>
    <n v="20"/>
    <x v="2"/>
    <s v="Quad"/>
    <n v="34.71"/>
  </r>
  <r>
    <d v="2020-08-05T00:00:00"/>
    <x v="4"/>
    <n v="32"/>
    <x v="0"/>
    <s v="Sunset"/>
    <n v="71.400000000000006"/>
  </r>
  <r>
    <d v="2020-06-29T00:00:00"/>
    <x v="2"/>
    <n v="27"/>
    <x v="2"/>
    <s v="V-Rang"/>
    <n v="36.270000000000003"/>
  </r>
  <r>
    <d v="2020-07-16T00:00:00"/>
    <x v="1"/>
    <n v="29"/>
    <x v="0"/>
    <s v="Sunbell"/>
    <n v="75.900000000000006"/>
  </r>
  <r>
    <d v="2020-06-20T00:00:00"/>
    <x v="2"/>
    <n v="25"/>
    <x v="2"/>
    <s v="Sunshine"/>
    <n v="40.99"/>
  </r>
  <r>
    <d v="2020-05-25T00:00:00"/>
    <x v="3"/>
    <n v="22"/>
    <x v="2"/>
    <s v="Carlota"/>
    <n v="46.06"/>
  </r>
  <r>
    <d v="2020-06-09T00:00:00"/>
    <x v="2"/>
    <n v="24"/>
    <x v="2"/>
    <s v="Quad"/>
    <n v="66.27"/>
  </r>
  <r>
    <d v="2020-07-24T00:00:00"/>
    <x v="1"/>
    <n v="30"/>
    <x v="2"/>
    <s v="Crested Beaut"/>
    <n v="72.66"/>
  </r>
  <r>
    <d v="2020-06-11T00:00:00"/>
    <x v="2"/>
    <n v="24"/>
    <x v="1"/>
    <s v="Quad"/>
    <n v="170.23"/>
  </r>
  <r>
    <d v="2020-08-02T00:00:00"/>
    <x v="4"/>
    <n v="32"/>
    <x v="2"/>
    <s v="Doublers"/>
    <n v="160.79"/>
  </r>
  <r>
    <d v="2020-08-15T00:00:00"/>
    <x v="4"/>
    <n v="33"/>
    <x v="0"/>
    <s v="Sunbell"/>
    <n v="69.88"/>
  </r>
  <r>
    <d v="2020-08-10T00:00:00"/>
    <x v="4"/>
    <n v="33"/>
    <x v="2"/>
    <s v="Majectic Beaut"/>
    <n v="29.03"/>
  </r>
  <r>
    <d v="2020-08-18T00:00:00"/>
    <x v="4"/>
    <n v="34"/>
    <x v="0"/>
    <s v="Sunbell"/>
    <n v="48.12"/>
  </r>
  <r>
    <d v="2020-06-28T00:00:00"/>
    <x v="2"/>
    <n v="27"/>
    <x v="2"/>
    <s v="Majectic Beaut"/>
    <n v="60.99"/>
  </r>
  <r>
    <d v="2020-08-22T00:00:00"/>
    <x v="4"/>
    <n v="34"/>
    <x v="0"/>
    <s v="Quad"/>
    <n v="96.19"/>
  </r>
  <r>
    <d v="2020-08-02T00:00:00"/>
    <x v="4"/>
    <n v="32"/>
    <x v="2"/>
    <s v="Quad"/>
    <n v="99.33"/>
  </r>
  <r>
    <d v="2020-05-12T00:00:00"/>
    <x v="3"/>
    <n v="20"/>
    <x v="2"/>
    <s v="Aspen"/>
    <n v="63.09"/>
  </r>
  <r>
    <d v="2020-08-28T00:00:00"/>
    <x v="4"/>
    <n v="35"/>
    <x v="2"/>
    <s v="Sunshine"/>
    <n v="60.02"/>
  </r>
  <r>
    <d v="2020-08-06T00:00:00"/>
    <x v="4"/>
    <n v="32"/>
    <x v="0"/>
    <s v="V-Rang"/>
    <n v="19.47"/>
  </r>
  <r>
    <d v="2020-06-03T00:00:00"/>
    <x v="2"/>
    <n v="23"/>
    <x v="2"/>
    <s v="Carlota"/>
    <n v="414.97"/>
  </r>
  <r>
    <d v="2020-06-15T00:00:00"/>
    <x v="2"/>
    <n v="25"/>
    <x v="2"/>
    <s v="Bellen"/>
    <n v="46.07"/>
  </r>
  <r>
    <d v="2020-06-09T00:00:00"/>
    <x v="2"/>
    <n v="24"/>
    <x v="0"/>
    <s v="Majectic Beaut"/>
    <n v="399.27"/>
  </r>
  <r>
    <d v="2020-06-14T00:00:00"/>
    <x v="2"/>
    <n v="25"/>
    <x v="2"/>
    <s v="Majectic Beaut"/>
    <n v="120.5"/>
  </r>
  <r>
    <d v="2020-08-04T00:00:00"/>
    <x v="4"/>
    <n v="32"/>
    <x v="2"/>
    <s v="Bellen"/>
    <n v="46.03"/>
  </r>
  <r>
    <d v="2020-06-19T00:00:00"/>
    <x v="2"/>
    <n v="25"/>
    <x v="0"/>
    <s v="Sunshine"/>
    <n v="57.39"/>
  </r>
  <r>
    <d v="2020-05-05T00:00:00"/>
    <x v="3"/>
    <n v="19"/>
    <x v="1"/>
    <s v="Bellen"/>
    <n v="69.67"/>
  </r>
  <r>
    <d v="2020-06-06T00:00:00"/>
    <x v="2"/>
    <n v="23"/>
    <x v="0"/>
    <s v="Carlota"/>
    <n v="46.21"/>
  </r>
  <r>
    <d v="2020-08-08T00:00:00"/>
    <x v="4"/>
    <n v="32"/>
    <x v="0"/>
    <s v="Bellen"/>
    <n v="46.46"/>
  </r>
  <r>
    <d v="2020-08-15T00:00:00"/>
    <x v="4"/>
    <n v="33"/>
    <x v="1"/>
    <s v="Carlota"/>
    <n v="23.13"/>
  </r>
  <r>
    <d v="2020-08-20T00:00:00"/>
    <x v="4"/>
    <n v="34"/>
    <x v="0"/>
    <s v="Bellen"/>
    <n v="46.51"/>
  </r>
  <r>
    <d v="2020-06-04T00:00:00"/>
    <x v="2"/>
    <n v="23"/>
    <x v="1"/>
    <s v="Aspen"/>
    <n v="20.56"/>
  </r>
  <r>
    <d v="2020-07-30T00:00:00"/>
    <x v="1"/>
    <n v="31"/>
    <x v="2"/>
    <s v="Sunset"/>
    <n v="71.09"/>
  </r>
  <r>
    <d v="2020-08-07T00:00:00"/>
    <x v="4"/>
    <n v="32"/>
    <x v="0"/>
    <s v="Crested Beaut"/>
    <n v="72.19"/>
  </r>
  <r>
    <d v="2020-08-04T00:00:00"/>
    <x v="4"/>
    <n v="32"/>
    <x v="2"/>
    <s v="Sunbell"/>
    <n v="72.67"/>
  </r>
  <r>
    <d v="2020-08-03T00:00:00"/>
    <x v="4"/>
    <n v="32"/>
    <x v="0"/>
    <s v="FlatTop"/>
    <n v="27.27"/>
  </r>
  <r>
    <d v="2020-06-24T00:00:00"/>
    <x v="2"/>
    <n v="26"/>
    <x v="2"/>
    <s v="Sunshine"/>
    <n v="60.59"/>
  </r>
  <r>
    <d v="2020-06-10T00:00:00"/>
    <x v="2"/>
    <n v="24"/>
    <x v="2"/>
    <s v="Bellen"/>
    <n v="23.48"/>
  </r>
  <r>
    <d v="2020-08-26T00:00:00"/>
    <x v="4"/>
    <n v="35"/>
    <x v="2"/>
    <s v="Majectic Beaut"/>
    <n v="579.64"/>
  </r>
  <r>
    <d v="2020-08-09T00:00:00"/>
    <x v="4"/>
    <n v="33"/>
    <x v="0"/>
    <s v="Carlota"/>
    <n v="23.77"/>
  </r>
  <r>
    <d v="2020-09-19T00:00:00"/>
    <x v="0"/>
    <n v="38"/>
    <x v="2"/>
    <s v="Carlota"/>
    <n v="66.06"/>
  </r>
  <r>
    <d v="2020-08-05T00:00:00"/>
    <x v="4"/>
    <n v="32"/>
    <x v="0"/>
    <s v="Carlota"/>
    <n v="334.32"/>
  </r>
  <r>
    <d v="2020-06-26T00:00:00"/>
    <x v="2"/>
    <n v="26"/>
    <x v="2"/>
    <s v="Doublers"/>
    <n v="152.08000000000001"/>
  </r>
  <r>
    <d v="2020-06-15T00:00:00"/>
    <x v="2"/>
    <n v="25"/>
    <x v="0"/>
    <s v="Quad"/>
    <n v="66.45"/>
  </r>
  <r>
    <d v="2020-08-16T00:00:00"/>
    <x v="4"/>
    <n v="34"/>
    <x v="2"/>
    <s v="Bellen"/>
    <n v="23.97"/>
  </r>
  <r>
    <d v="2020-08-07T00:00:00"/>
    <x v="4"/>
    <n v="32"/>
    <x v="0"/>
    <s v="Carlota"/>
    <n v="66.709999999999994"/>
  </r>
  <r>
    <d v="2020-09-24T00:00:00"/>
    <x v="0"/>
    <n v="39"/>
    <x v="0"/>
    <s v="Quad"/>
    <n v="711.07"/>
  </r>
  <r>
    <d v="2020-05-10T00:00:00"/>
    <x v="3"/>
    <n v="20"/>
    <x v="2"/>
    <s v="Quad"/>
    <n v="68.099999999999994"/>
  </r>
  <r>
    <d v="2020-06-28T00:00:00"/>
    <x v="2"/>
    <n v="27"/>
    <x v="2"/>
    <s v="Majectic Beaut"/>
    <n v="90.4"/>
  </r>
  <r>
    <d v="2020-07-10T00:00:00"/>
    <x v="1"/>
    <n v="28"/>
    <x v="0"/>
    <s v="Quad"/>
    <n v="68.430000000000007"/>
  </r>
  <r>
    <d v="2020-07-22T00:00:00"/>
    <x v="1"/>
    <n v="30"/>
    <x v="2"/>
    <s v="Sunbell"/>
    <n v="75.88"/>
  </r>
  <r>
    <d v="2020-08-07T00:00:00"/>
    <x v="4"/>
    <n v="32"/>
    <x v="0"/>
    <s v="Sunbell"/>
    <n v="100.81"/>
  </r>
  <r>
    <d v="2020-08-06T00:00:00"/>
    <x v="4"/>
    <n v="32"/>
    <x v="2"/>
    <s v="Majectic Beaut"/>
    <n v="58.45"/>
  </r>
  <r>
    <d v="2020-06-07T00:00:00"/>
    <x v="2"/>
    <n v="24"/>
    <x v="2"/>
    <s v="Sunshine"/>
    <n v="20.72"/>
  </r>
  <r>
    <d v="2020-08-07T00:00:00"/>
    <x v="4"/>
    <n v="32"/>
    <x v="2"/>
    <s v="Aspen"/>
    <n v="40.53"/>
  </r>
  <r>
    <d v="2020-05-19T00:00:00"/>
    <x v="3"/>
    <n v="21"/>
    <x v="0"/>
    <s v="Majectic Beaut"/>
    <n v="87.67"/>
  </r>
  <r>
    <d v="2020-06-08T00:00:00"/>
    <x v="2"/>
    <n v="24"/>
    <x v="2"/>
    <s v="Quad"/>
    <n v="102.13"/>
  </r>
  <r>
    <d v="2020-06-28T00:00:00"/>
    <x v="2"/>
    <n v="27"/>
    <x v="0"/>
    <s v="Sunset"/>
    <n v="513.49"/>
  </r>
  <r>
    <d v="2020-06-21T00:00:00"/>
    <x v="2"/>
    <n v="26"/>
    <x v="2"/>
    <s v="Majectic Beaut"/>
    <n v="28.03"/>
  </r>
  <r>
    <d v="2020-08-25T00:00:00"/>
    <x v="4"/>
    <n v="35"/>
    <x v="0"/>
    <s v="Bellen"/>
    <n v="69"/>
  </r>
  <r>
    <d v="2020-08-01T00:00:00"/>
    <x v="4"/>
    <n v="31"/>
    <x v="2"/>
    <s v="Majectic Beaut"/>
    <n v="661.04"/>
  </r>
  <r>
    <d v="2020-08-30T00:00:00"/>
    <x v="4"/>
    <n v="36"/>
    <x v="0"/>
    <s v="Bellen"/>
    <n v="23.67"/>
  </r>
  <r>
    <d v="2020-06-16T00:00:00"/>
    <x v="2"/>
    <n v="25"/>
    <x v="2"/>
    <s v="Bellen"/>
    <n v="46.56"/>
  </r>
  <r>
    <d v="2020-06-08T00:00:00"/>
    <x v="2"/>
    <n v="24"/>
    <x v="0"/>
    <s v="Bellen"/>
    <n v="23.9"/>
  </r>
  <r>
    <d v="2020-08-09T00:00:00"/>
    <x v="4"/>
    <n v="33"/>
    <x v="0"/>
    <s v="Doublers"/>
    <n v="160.35"/>
  </r>
  <r>
    <d v="2020-06-25T00:00:00"/>
    <x v="2"/>
    <n v="26"/>
    <x v="2"/>
    <s v="Doublers"/>
    <n v="240.49"/>
  </r>
  <r>
    <d v="2020-06-19T00:00:00"/>
    <x v="2"/>
    <n v="25"/>
    <x v="1"/>
    <s v="Carlota"/>
    <n v="46.12"/>
  </r>
  <r>
    <d v="2020-08-18T00:00:00"/>
    <x v="4"/>
    <n v="34"/>
    <x v="0"/>
    <s v="Majectic Beaut"/>
    <n v="29.79"/>
  </r>
  <r>
    <d v="2020-08-25T00:00:00"/>
    <x v="4"/>
    <n v="35"/>
    <x v="2"/>
    <s v="Doublers"/>
    <n v="240.57"/>
  </r>
  <r>
    <d v="2020-06-07T00:00:00"/>
    <x v="2"/>
    <n v="24"/>
    <x v="0"/>
    <s v="Sunshine"/>
    <n v="40.659999999999997"/>
  </r>
  <r>
    <d v="2020-06-06T00:00:00"/>
    <x v="2"/>
    <n v="23"/>
    <x v="0"/>
    <s v="Sunshine"/>
    <n v="60.15"/>
  </r>
  <r>
    <d v="2020-08-14T00:00:00"/>
    <x v="4"/>
    <n v="33"/>
    <x v="0"/>
    <s v="Doublers"/>
    <n v="240.69"/>
  </r>
  <r>
    <d v="2020-06-16T00:00:00"/>
    <x v="2"/>
    <n v="25"/>
    <x v="0"/>
    <s v="Carlota"/>
    <n v="46.89"/>
  </r>
  <r>
    <d v="2020-08-24T00:00:00"/>
    <x v="4"/>
    <n v="35"/>
    <x v="0"/>
    <s v="Sunshine"/>
    <n v="20.39"/>
  </r>
  <r>
    <d v="2020-08-03T00:00:00"/>
    <x v="4"/>
    <n v="32"/>
    <x v="0"/>
    <s v="Quad"/>
    <n v="66.39"/>
  </r>
  <r>
    <d v="2020-08-17T00:00:00"/>
    <x v="4"/>
    <n v="34"/>
    <x v="0"/>
    <s v="Quad"/>
    <n v="96.01"/>
  </r>
  <r>
    <d v="2020-08-21T00:00:00"/>
    <x v="4"/>
    <n v="34"/>
    <x v="2"/>
    <s v="Carlota"/>
    <n v="46.03"/>
  </r>
  <r>
    <d v="2020-06-04T00:00:00"/>
    <x v="2"/>
    <n v="23"/>
    <x v="2"/>
    <s v="Crested Beaut"/>
    <n v="25.91"/>
  </r>
  <r>
    <d v="2020-06-06T00:00:00"/>
    <x v="2"/>
    <n v="23"/>
    <x v="1"/>
    <s v="Carlota"/>
    <n v="305.52"/>
  </r>
  <r>
    <d v="2020-06-23T00:00:00"/>
    <x v="2"/>
    <n v="26"/>
    <x v="2"/>
    <s v="Quad"/>
    <n v="198.99"/>
  </r>
  <r>
    <d v="2020-08-08T00:00:00"/>
    <x v="4"/>
    <n v="32"/>
    <x v="2"/>
    <s v="Bellen"/>
    <n v="523.39"/>
  </r>
  <r>
    <d v="2020-06-08T00:00:00"/>
    <x v="2"/>
    <n v="24"/>
    <x v="0"/>
    <s v="Crested Beaut"/>
    <n v="50.31"/>
  </r>
  <r>
    <d v="2020-05-05T00:00:00"/>
    <x v="3"/>
    <n v="19"/>
    <x v="2"/>
    <s v="Sunset"/>
    <n v="514.02"/>
  </r>
  <r>
    <d v="2020-08-12T00:00:00"/>
    <x v="4"/>
    <n v="33"/>
    <x v="0"/>
    <s v="Majectic Beaut"/>
    <n v="58.12"/>
  </r>
  <r>
    <d v="2020-09-22T00:00:00"/>
    <x v="0"/>
    <n v="39"/>
    <x v="1"/>
    <s v="Sunset"/>
    <n v="23.24"/>
  </r>
  <r>
    <d v="2020-06-09T00:00:00"/>
    <x v="2"/>
    <n v="24"/>
    <x v="2"/>
    <s v="Bellen"/>
    <n v="46.76"/>
  </r>
  <r>
    <d v="2020-06-27T00:00:00"/>
    <x v="2"/>
    <n v="26"/>
    <x v="0"/>
    <s v="Bellen"/>
    <n v="69.53"/>
  </r>
  <r>
    <d v="2020-08-22T00:00:00"/>
    <x v="4"/>
    <n v="34"/>
    <x v="0"/>
    <s v="Sunshine"/>
    <n v="60.42"/>
  </r>
  <r>
    <d v="2020-06-19T00:00:00"/>
    <x v="2"/>
    <n v="25"/>
    <x v="2"/>
    <s v="Crested Beaut"/>
    <n v="48.29"/>
  </r>
  <r>
    <d v="2020-08-19T00:00:00"/>
    <x v="4"/>
    <n v="34"/>
    <x v="0"/>
    <s v="V-Rang"/>
    <n v="38.15"/>
  </r>
  <r>
    <d v="2020-08-24T00:00:00"/>
    <x v="4"/>
    <n v="35"/>
    <x v="2"/>
    <s v="Quad"/>
    <n v="608.86"/>
  </r>
  <r>
    <d v="2020-06-16T00:00:00"/>
    <x v="2"/>
    <n v="25"/>
    <x v="2"/>
    <s v="Bellen"/>
    <n v="23.21"/>
  </r>
  <r>
    <d v="2020-06-18T00:00:00"/>
    <x v="2"/>
    <n v="25"/>
    <x v="2"/>
    <s v="Sunshine"/>
    <n v="40.42"/>
  </r>
  <r>
    <d v="2020-08-24T00:00:00"/>
    <x v="4"/>
    <n v="35"/>
    <x v="1"/>
    <s v="Carlota"/>
    <n v="46.45"/>
  </r>
  <r>
    <d v="2020-05-23T00:00:00"/>
    <x v="3"/>
    <n v="21"/>
    <x v="2"/>
    <s v="Quad"/>
    <n v="34.47"/>
  </r>
  <r>
    <d v="2020-06-25T00:00:00"/>
    <x v="2"/>
    <n v="26"/>
    <x v="2"/>
    <s v="Majectic Beaut"/>
    <n v="58.2"/>
  </r>
  <r>
    <d v="2020-07-14T00:00:00"/>
    <x v="1"/>
    <n v="29"/>
    <x v="0"/>
    <s v="Sunset"/>
    <n v="363.9"/>
  </r>
  <r>
    <d v="2020-06-20T00:00:00"/>
    <x v="2"/>
    <n v="25"/>
    <x v="2"/>
    <s v="Quad"/>
    <n v="66.459999999999994"/>
  </r>
  <r>
    <d v="2020-06-17T00:00:00"/>
    <x v="2"/>
    <n v="25"/>
    <x v="0"/>
    <s v="Carlota"/>
    <n v="46.2"/>
  </r>
  <r>
    <d v="2020-08-11T00:00:00"/>
    <x v="4"/>
    <n v="33"/>
    <x v="0"/>
    <s v="Sunshine"/>
    <n v="20.7"/>
  </r>
  <r>
    <d v="2020-09-20T00:00:00"/>
    <x v="0"/>
    <n v="39"/>
    <x v="2"/>
    <s v="Sunbell"/>
    <n v="48.29"/>
  </r>
  <r>
    <d v="2020-08-28T00:00:00"/>
    <x v="4"/>
    <n v="35"/>
    <x v="0"/>
    <s v="Sunshine"/>
    <n v="379.58"/>
  </r>
  <r>
    <d v="2020-08-19T00:00:00"/>
    <x v="4"/>
    <n v="34"/>
    <x v="2"/>
    <s v="Bellen"/>
    <n v="23.84"/>
  </r>
  <r>
    <d v="2020-08-07T00:00:00"/>
    <x v="4"/>
    <n v="32"/>
    <x v="0"/>
    <s v="Sunshine"/>
    <n v="38.619999999999997"/>
  </r>
  <r>
    <d v="2020-08-19T00:00:00"/>
    <x v="4"/>
    <n v="34"/>
    <x v="0"/>
    <s v="Sunset"/>
    <n v="24.68"/>
  </r>
  <r>
    <d v="2020-06-23T00:00:00"/>
    <x v="2"/>
    <n v="26"/>
    <x v="0"/>
    <s v="Quad"/>
    <n v="66.98"/>
  </r>
  <r>
    <d v="2020-06-30T00:00:00"/>
    <x v="2"/>
    <n v="27"/>
    <x v="2"/>
    <s v="Sunbell"/>
    <n v="50.45"/>
  </r>
  <r>
    <d v="2020-05-17T00:00:00"/>
    <x v="3"/>
    <n v="21"/>
    <x v="2"/>
    <s v="Aspen"/>
    <n v="60.4"/>
  </r>
  <r>
    <d v="2020-06-18T00:00:00"/>
    <x v="2"/>
    <n v="25"/>
    <x v="2"/>
    <s v="Carlota"/>
    <n v="46.65"/>
  </r>
  <r>
    <d v="2020-08-10T00:00:00"/>
    <x v="4"/>
    <n v="33"/>
    <x v="0"/>
    <s v="Sunbell"/>
    <n v="184.91"/>
  </r>
  <r>
    <d v="2020-06-12T00:00:00"/>
    <x v="2"/>
    <n v="24"/>
    <x v="0"/>
    <s v="Carlota"/>
    <n v="69.7"/>
  </r>
  <r>
    <d v="2020-06-02T00:00:00"/>
    <x v="2"/>
    <n v="23"/>
    <x v="2"/>
    <s v="Bellen"/>
    <n v="46.06"/>
  </r>
  <r>
    <d v="2020-07-13T00:00:00"/>
    <x v="1"/>
    <n v="29"/>
    <x v="2"/>
    <s v="Carlota"/>
    <n v="22.79"/>
  </r>
  <r>
    <d v="2020-08-12T00:00:00"/>
    <x v="4"/>
    <n v="33"/>
    <x v="0"/>
    <s v="Quad"/>
    <n v="99.38"/>
  </r>
  <r>
    <d v="2020-06-15T00:00:00"/>
    <x v="2"/>
    <n v="25"/>
    <x v="0"/>
    <s v="Carlota"/>
    <n v="23.61"/>
  </r>
  <r>
    <d v="2020-06-15T00:00:00"/>
    <x v="2"/>
    <n v="25"/>
    <x v="0"/>
    <s v="Quad"/>
    <n v="102.39"/>
  </r>
  <r>
    <d v="2020-06-08T00:00:00"/>
    <x v="2"/>
    <n v="24"/>
    <x v="1"/>
    <s v="Aspen"/>
    <n v="80.180000000000007"/>
  </r>
  <r>
    <d v="2020-06-10T00:00:00"/>
    <x v="2"/>
    <n v="24"/>
    <x v="2"/>
    <s v="Sunshine"/>
    <n v="40.35"/>
  </r>
  <r>
    <d v="2020-06-27T00:00:00"/>
    <x v="2"/>
    <n v="26"/>
    <x v="2"/>
    <s v="Carlota"/>
    <n v="436"/>
  </r>
  <r>
    <d v="2020-07-16T00:00:00"/>
    <x v="1"/>
    <n v="29"/>
    <x v="2"/>
    <s v="Aspen"/>
    <n v="60.23"/>
  </r>
  <r>
    <d v="2020-08-26T00:00:00"/>
    <x v="4"/>
    <n v="35"/>
    <x v="2"/>
    <s v="Doublers"/>
    <n v="228.56"/>
  </r>
  <r>
    <d v="2020-08-27T00:00:00"/>
    <x v="4"/>
    <n v="35"/>
    <x v="0"/>
    <s v="Sunbell"/>
    <n v="48.14"/>
  </r>
  <r>
    <d v="2020-08-28T00:00:00"/>
    <x v="4"/>
    <n v="35"/>
    <x v="2"/>
    <s v="Sunshine"/>
    <n v="40.35"/>
  </r>
  <r>
    <d v="2020-06-17T00:00:00"/>
    <x v="2"/>
    <n v="25"/>
    <x v="0"/>
    <s v="Carlota"/>
    <n v="69.959999999999994"/>
  </r>
  <r>
    <d v="2020-08-07T00:00:00"/>
    <x v="4"/>
    <n v="32"/>
    <x v="2"/>
    <s v="Majectic Beaut"/>
    <n v="58.3"/>
  </r>
  <r>
    <d v="2020-08-09T00:00:00"/>
    <x v="4"/>
    <n v="33"/>
    <x v="0"/>
    <s v="Quad"/>
    <n v="132.06"/>
  </r>
  <r>
    <d v="2020-06-25T00:00:00"/>
    <x v="2"/>
    <n v="26"/>
    <x v="0"/>
    <s v="Bellen"/>
    <n v="92.87"/>
  </r>
  <r>
    <d v="2020-05-04T00:00:00"/>
    <x v="3"/>
    <n v="19"/>
    <x v="0"/>
    <s v="Sunshine"/>
    <n v="60.03"/>
  </r>
  <r>
    <d v="2020-05-29T00:00:00"/>
    <x v="3"/>
    <n v="22"/>
    <x v="0"/>
    <s v="Sunset"/>
    <n v="71.84"/>
  </r>
  <r>
    <d v="2020-06-01T00:00:00"/>
    <x v="2"/>
    <n v="23"/>
    <x v="2"/>
    <s v="Crested Beaut"/>
    <n v="24.49"/>
  </r>
  <r>
    <d v="2020-08-15T00:00:00"/>
    <x v="4"/>
    <n v="33"/>
    <x v="2"/>
    <s v="Sunbell"/>
    <n v="125.78"/>
  </r>
  <r>
    <d v="2020-08-12T00:00:00"/>
    <x v="4"/>
    <n v="33"/>
    <x v="0"/>
    <s v="Sunbell"/>
    <n v="23.92"/>
  </r>
  <r>
    <d v="2020-06-09T00:00:00"/>
    <x v="2"/>
    <n v="24"/>
    <x v="2"/>
    <s v="Carlota"/>
    <n v="46.42"/>
  </r>
  <r>
    <d v="2020-06-30T00:00:00"/>
    <x v="2"/>
    <n v="27"/>
    <x v="2"/>
    <s v="Quad"/>
    <n v="32.96"/>
  </r>
  <r>
    <d v="2020-07-14T00:00:00"/>
    <x v="1"/>
    <n v="29"/>
    <x v="2"/>
    <s v="Aspen"/>
    <n v="60.85"/>
  </r>
  <r>
    <d v="2020-08-09T00:00:00"/>
    <x v="4"/>
    <n v="33"/>
    <x v="0"/>
    <s v="Sunbell"/>
    <n v="23.13"/>
  </r>
  <r>
    <d v="2020-06-29T00:00:00"/>
    <x v="2"/>
    <n v="27"/>
    <x v="0"/>
    <s v="Crested Beaut"/>
    <n v="48.51"/>
  </r>
  <r>
    <d v="2020-08-20T00:00:00"/>
    <x v="4"/>
    <n v="34"/>
    <x v="0"/>
    <s v="Sunbell"/>
    <n v="75.92"/>
  </r>
  <r>
    <d v="2020-09-04T00:00:00"/>
    <x v="0"/>
    <n v="36"/>
    <x v="2"/>
    <s v="Sunshine"/>
    <n v="38.51"/>
  </r>
  <r>
    <d v="2020-06-02T00:00:00"/>
    <x v="2"/>
    <n v="23"/>
    <x v="0"/>
    <s v="Carlota"/>
    <n v="46.77"/>
  </r>
  <r>
    <d v="2020-08-10T00:00:00"/>
    <x v="4"/>
    <n v="33"/>
    <x v="0"/>
    <s v="Bellen"/>
    <n v="92.26"/>
  </r>
  <r>
    <d v="2020-08-30T00:00:00"/>
    <x v="4"/>
    <n v="36"/>
    <x v="0"/>
    <s v="Sunshine"/>
    <n v="20.78"/>
  </r>
  <r>
    <d v="2020-06-13T00:00:00"/>
    <x v="2"/>
    <n v="24"/>
    <x v="1"/>
    <s v="Sunset"/>
    <n v="71.64"/>
  </r>
  <r>
    <d v="2020-06-09T00:00:00"/>
    <x v="2"/>
    <n v="24"/>
    <x v="2"/>
    <s v="Bellen"/>
    <n v="66.819999999999993"/>
  </r>
  <r>
    <d v="2020-08-02T00:00:00"/>
    <x v="4"/>
    <n v="32"/>
    <x v="0"/>
    <s v="Sunshine"/>
    <n v="60.24"/>
  </r>
  <r>
    <d v="2020-06-26T00:00:00"/>
    <x v="2"/>
    <n v="26"/>
    <x v="2"/>
    <s v="Majectic Beaut"/>
    <n v="116.11"/>
  </r>
  <r>
    <d v="2020-08-30T00:00:00"/>
    <x v="4"/>
    <n v="36"/>
    <x v="1"/>
    <s v="FlatTop"/>
    <n v="28.5"/>
  </r>
  <r>
    <d v="2020-08-29T00:00:00"/>
    <x v="4"/>
    <n v="35"/>
    <x v="0"/>
    <s v="Carlota"/>
    <n v="69.540000000000006"/>
  </r>
  <r>
    <d v="2020-05-11T00:00:00"/>
    <x v="3"/>
    <n v="20"/>
    <x v="0"/>
    <s v="Bellen"/>
    <n v="44.77"/>
  </r>
  <r>
    <d v="2020-06-10T00:00:00"/>
    <x v="2"/>
    <n v="24"/>
    <x v="2"/>
    <s v="Bellen"/>
    <n v="46.79"/>
  </r>
  <r>
    <d v="2020-06-26T00:00:00"/>
    <x v="2"/>
    <n v="26"/>
    <x v="2"/>
    <s v="Sunshine"/>
    <n v="19.5"/>
  </r>
  <r>
    <d v="2020-08-23T00:00:00"/>
    <x v="4"/>
    <n v="35"/>
    <x v="0"/>
    <s v="Bellen"/>
    <n v="46.42"/>
  </r>
  <r>
    <d v="2020-06-10T00:00:00"/>
    <x v="2"/>
    <n v="24"/>
    <x v="0"/>
    <s v="Aspen"/>
    <n v="60.36"/>
  </r>
  <r>
    <d v="2020-07-23T00:00:00"/>
    <x v="1"/>
    <n v="30"/>
    <x v="2"/>
    <s v="Majectic Beaut"/>
    <n v="87.89"/>
  </r>
  <r>
    <d v="2020-08-17T00:00:00"/>
    <x v="4"/>
    <n v="34"/>
    <x v="2"/>
    <s v="Sunshine"/>
    <n v="60.19"/>
  </r>
  <r>
    <d v="2020-08-29T00:00:00"/>
    <x v="4"/>
    <n v="35"/>
    <x v="0"/>
    <s v="Quad"/>
    <n v="66.760000000000005"/>
  </r>
  <r>
    <d v="2020-08-10T00:00:00"/>
    <x v="4"/>
    <n v="33"/>
    <x v="2"/>
    <s v="Sunbell"/>
    <n v="75.959999999999994"/>
  </r>
  <r>
    <d v="2020-08-15T00:00:00"/>
    <x v="4"/>
    <n v="33"/>
    <x v="0"/>
    <s v="Sunshine"/>
    <n v="38.380000000000003"/>
  </r>
  <r>
    <d v="2020-08-08T00:00:00"/>
    <x v="4"/>
    <n v="32"/>
    <x v="0"/>
    <s v="Sunbell"/>
    <n v="50.56"/>
  </r>
  <r>
    <d v="2020-05-25T00:00:00"/>
    <x v="3"/>
    <n v="22"/>
    <x v="2"/>
    <s v="Carlota"/>
    <n v="46.8"/>
  </r>
  <r>
    <d v="2020-06-17T00:00:00"/>
    <x v="2"/>
    <n v="25"/>
    <x v="2"/>
    <s v="Carlota"/>
    <n v="46.74"/>
  </r>
  <r>
    <d v="2020-06-05T00:00:00"/>
    <x v="2"/>
    <n v="23"/>
    <x v="2"/>
    <s v="V-Rang"/>
    <n v="38.090000000000003"/>
  </r>
  <r>
    <d v="2020-05-19T00:00:00"/>
    <x v="3"/>
    <n v="21"/>
    <x v="2"/>
    <s v="Carlota"/>
    <n v="23.7"/>
  </r>
  <r>
    <d v="2020-08-16T00:00:00"/>
    <x v="4"/>
    <n v="34"/>
    <x v="0"/>
    <s v="Carlota"/>
    <n v="69.17"/>
  </r>
  <r>
    <d v="2020-07-01T00:00:00"/>
    <x v="1"/>
    <n v="27"/>
    <x v="0"/>
    <s v="Sunshine"/>
    <n v="20.07"/>
  </r>
  <r>
    <d v="2020-07-02T00:00:00"/>
    <x v="1"/>
    <n v="27"/>
    <x v="1"/>
    <s v="Sunshine"/>
    <n v="20.399999999999999"/>
  </r>
  <r>
    <d v="2020-06-11T00:00:00"/>
    <x v="2"/>
    <n v="24"/>
    <x v="2"/>
    <s v="Majectic Beaut"/>
    <n v="30.14"/>
  </r>
  <r>
    <d v="2020-06-27T00:00:00"/>
    <x v="2"/>
    <n v="26"/>
    <x v="2"/>
    <s v="Sunshine"/>
    <n v="60.85"/>
  </r>
  <r>
    <d v="2020-09-18T00:00:00"/>
    <x v="0"/>
    <n v="38"/>
    <x v="2"/>
    <s v="Carlota"/>
    <n v="23"/>
  </r>
  <r>
    <d v="2020-08-06T00:00:00"/>
    <x v="4"/>
    <n v="32"/>
    <x v="1"/>
    <s v="Sunshine"/>
    <n v="20.13"/>
  </r>
  <r>
    <d v="2020-08-30T00:00:00"/>
    <x v="4"/>
    <n v="36"/>
    <x v="2"/>
    <s v="Crested Beaut"/>
    <n v="50.15"/>
  </r>
  <r>
    <d v="2020-06-20T00:00:00"/>
    <x v="2"/>
    <n v="25"/>
    <x v="2"/>
    <s v="Majectic Beaut"/>
    <n v="58.02"/>
  </r>
  <r>
    <d v="2020-09-11T00:00:00"/>
    <x v="0"/>
    <n v="37"/>
    <x v="2"/>
    <s v="Sunbell"/>
    <n v="50.49"/>
  </r>
  <r>
    <d v="2020-08-07T00:00:00"/>
    <x v="4"/>
    <n v="32"/>
    <x v="0"/>
    <s v="Doublers"/>
    <n v="240.64"/>
  </r>
  <r>
    <d v="2020-06-16T00:00:00"/>
    <x v="2"/>
    <n v="25"/>
    <x v="2"/>
    <s v="Sunbell"/>
    <n v="48.52"/>
  </r>
  <r>
    <d v="2020-08-10T00:00:00"/>
    <x v="4"/>
    <n v="33"/>
    <x v="0"/>
    <s v="Carlota"/>
    <n v="46.42"/>
  </r>
  <r>
    <d v="2020-09-11T00:00:00"/>
    <x v="0"/>
    <n v="37"/>
    <x v="0"/>
    <s v="Bellen"/>
    <n v="46.91"/>
  </r>
  <r>
    <d v="2020-08-16T00:00:00"/>
    <x v="4"/>
    <n v="34"/>
    <x v="0"/>
    <s v="Quad"/>
    <n v="33.119999999999997"/>
  </r>
  <r>
    <d v="2020-06-21T00:00:00"/>
    <x v="2"/>
    <n v="26"/>
    <x v="2"/>
    <s v="FlatTop"/>
    <n v="55.38"/>
  </r>
  <r>
    <d v="2020-08-07T00:00:00"/>
    <x v="4"/>
    <n v="32"/>
    <x v="1"/>
    <s v="Quad"/>
    <n v="33.01"/>
  </r>
  <r>
    <d v="2020-05-21T00:00:00"/>
    <x v="3"/>
    <n v="21"/>
    <x v="1"/>
    <s v="Sunshine"/>
    <n v="40.51"/>
  </r>
  <r>
    <d v="2020-07-18T00:00:00"/>
    <x v="1"/>
    <n v="29"/>
    <x v="2"/>
    <s v="Bellen"/>
    <n v="46.83"/>
  </r>
  <r>
    <d v="2020-06-05T00:00:00"/>
    <x v="2"/>
    <n v="23"/>
    <x v="2"/>
    <s v="Quad"/>
    <n v="64.58"/>
  </r>
  <r>
    <d v="2020-06-28T00:00:00"/>
    <x v="2"/>
    <n v="27"/>
    <x v="0"/>
    <s v="Sunset"/>
    <n v="23.73"/>
  </r>
  <r>
    <d v="2020-07-19T00:00:00"/>
    <x v="1"/>
    <n v="30"/>
    <x v="2"/>
    <s v="Quad"/>
    <n v="533.77"/>
  </r>
  <r>
    <d v="2020-08-12T00:00:00"/>
    <x v="4"/>
    <n v="33"/>
    <x v="0"/>
    <s v="Quad"/>
    <n v="66.47"/>
  </r>
  <r>
    <d v="2020-08-19T00:00:00"/>
    <x v="4"/>
    <n v="34"/>
    <x v="2"/>
    <s v="Carlota"/>
    <n v="69.930000000000007"/>
  </r>
  <r>
    <d v="2020-08-31T00:00:00"/>
    <x v="4"/>
    <n v="36"/>
    <x v="1"/>
    <s v="Sunset"/>
    <n v="24.29"/>
  </r>
  <r>
    <d v="2020-08-16T00:00:00"/>
    <x v="4"/>
    <n v="34"/>
    <x v="2"/>
    <s v="Quad"/>
    <n v="33.9"/>
  </r>
  <r>
    <d v="2020-08-01T00:00:00"/>
    <x v="4"/>
    <n v="31"/>
    <x v="0"/>
    <s v="Sunset"/>
    <n v="23.04"/>
  </r>
  <r>
    <d v="2020-06-18T00:00:00"/>
    <x v="2"/>
    <n v="25"/>
    <x v="2"/>
    <s v="Quad"/>
    <n v="68.12"/>
  </r>
  <r>
    <d v="2020-08-26T00:00:00"/>
    <x v="4"/>
    <n v="35"/>
    <x v="0"/>
    <s v="FlatTop"/>
    <n v="55.47"/>
  </r>
  <r>
    <d v="2020-09-21T00:00:00"/>
    <x v="0"/>
    <n v="39"/>
    <x v="0"/>
    <s v="Aspen"/>
    <n v="21.78"/>
  </r>
  <r>
    <d v="2020-06-06T00:00:00"/>
    <x v="2"/>
    <n v="23"/>
    <x v="2"/>
    <s v="Carlota"/>
    <n v="154.74"/>
  </r>
  <r>
    <d v="2020-06-02T00:00:00"/>
    <x v="2"/>
    <n v="23"/>
    <x v="2"/>
    <s v="Quad"/>
    <n v="64.260000000000005"/>
  </r>
  <r>
    <d v="2020-08-30T00:00:00"/>
    <x v="4"/>
    <n v="36"/>
    <x v="0"/>
    <s v="Sunbell"/>
    <n v="72.849999999999994"/>
  </r>
  <r>
    <d v="2020-08-21T00:00:00"/>
    <x v="4"/>
    <n v="34"/>
    <x v="2"/>
    <s v="Sunshine"/>
    <n v="20.51"/>
  </r>
  <r>
    <d v="2020-06-29T00:00:00"/>
    <x v="2"/>
    <n v="27"/>
    <x v="2"/>
    <s v="Majectic Beaut"/>
    <n v="56.81"/>
  </r>
  <r>
    <d v="2020-08-18T00:00:00"/>
    <x v="4"/>
    <n v="34"/>
    <x v="2"/>
    <s v="Carlota"/>
    <n v="69.489999999999995"/>
  </r>
  <r>
    <d v="2020-05-04T00:00:00"/>
    <x v="3"/>
    <n v="19"/>
    <x v="0"/>
    <s v="Aspen"/>
    <n v="38.380000000000003"/>
  </r>
  <r>
    <d v="2020-06-06T00:00:00"/>
    <x v="2"/>
    <n v="23"/>
    <x v="2"/>
    <s v="Carlota"/>
    <n v="46.83"/>
  </r>
  <r>
    <d v="2020-08-16T00:00:00"/>
    <x v="4"/>
    <n v="34"/>
    <x v="0"/>
    <s v="Sunshine"/>
    <n v="80.09"/>
  </r>
  <r>
    <d v="2020-06-09T00:00:00"/>
    <x v="2"/>
    <n v="24"/>
    <x v="1"/>
    <s v="Majectic Beaut"/>
    <n v="29.98"/>
  </r>
  <r>
    <d v="2020-06-16T00:00:00"/>
    <x v="2"/>
    <n v="25"/>
    <x v="0"/>
    <s v="Sunshine"/>
    <n v="40.22"/>
  </r>
  <r>
    <d v="2020-06-30T00:00:00"/>
    <x v="2"/>
    <n v="27"/>
    <x v="0"/>
    <s v="Carlota"/>
    <n v="69.61"/>
  </r>
  <r>
    <d v="2020-05-28T00:00:00"/>
    <x v="3"/>
    <n v="22"/>
    <x v="2"/>
    <s v="Sunbell"/>
    <n v="75.72"/>
  </r>
  <r>
    <d v="2020-08-27T00:00:00"/>
    <x v="4"/>
    <n v="35"/>
    <x v="1"/>
    <s v="Carlota"/>
    <n v="44.63"/>
  </r>
  <r>
    <d v="2020-06-20T00:00:00"/>
    <x v="2"/>
    <n v="25"/>
    <x v="2"/>
    <s v="Quad"/>
    <n v="66.64"/>
  </r>
  <r>
    <d v="2020-08-03T00:00:00"/>
    <x v="4"/>
    <n v="32"/>
    <x v="0"/>
    <s v="Quad"/>
    <n v="102.7"/>
  </r>
  <r>
    <d v="2020-06-12T00:00:00"/>
    <x v="2"/>
    <n v="24"/>
    <x v="2"/>
    <s v="Majectic Beaut"/>
    <n v="90.32"/>
  </r>
  <r>
    <d v="2020-06-08T00:00:00"/>
    <x v="2"/>
    <n v="24"/>
    <x v="0"/>
    <s v="Sunshine"/>
    <n v="20.99"/>
  </r>
  <r>
    <d v="2020-05-03T00:00:00"/>
    <x v="3"/>
    <n v="19"/>
    <x v="2"/>
    <s v="Majectic Beaut"/>
    <n v="523.23"/>
  </r>
  <r>
    <d v="2020-08-25T00:00:00"/>
    <x v="4"/>
    <n v="35"/>
    <x v="2"/>
    <s v="Aspen"/>
    <n v="38.64"/>
  </r>
  <r>
    <d v="2020-08-11T00:00:00"/>
    <x v="4"/>
    <n v="33"/>
    <x v="0"/>
    <s v="Sunshine"/>
    <n v="76.41"/>
  </r>
  <r>
    <d v="2020-08-21T00:00:00"/>
    <x v="4"/>
    <n v="34"/>
    <x v="0"/>
    <s v="Majectic Beaut"/>
    <n v="29.83"/>
  </r>
  <r>
    <d v="2020-06-29T00:00:00"/>
    <x v="2"/>
    <n v="27"/>
    <x v="2"/>
    <s v="Sunbell"/>
    <n v="72.44"/>
  </r>
  <r>
    <d v="2020-08-20T00:00:00"/>
    <x v="4"/>
    <n v="34"/>
    <x v="2"/>
    <s v="Doublers"/>
    <n v="1629.58"/>
  </r>
  <r>
    <d v="2020-08-09T00:00:00"/>
    <x v="4"/>
    <n v="33"/>
    <x v="1"/>
    <s v="Sunshine"/>
    <n v="60.32"/>
  </r>
  <r>
    <d v="2020-08-15T00:00:00"/>
    <x v="4"/>
    <n v="33"/>
    <x v="2"/>
    <s v="V-Rang"/>
    <n v="36.17"/>
  </r>
  <r>
    <d v="2020-06-17T00:00:00"/>
    <x v="2"/>
    <n v="25"/>
    <x v="0"/>
    <s v="Majectic Beaut"/>
    <n v="58.4"/>
  </r>
  <r>
    <d v="2020-08-03T00:00:00"/>
    <x v="4"/>
    <n v="32"/>
    <x v="2"/>
    <s v="FlatTop"/>
    <n v="83.71"/>
  </r>
  <r>
    <d v="2020-08-09T00:00:00"/>
    <x v="4"/>
    <n v="33"/>
    <x v="0"/>
    <s v="V-Rang"/>
    <n v="235.88"/>
  </r>
  <r>
    <d v="2020-08-24T00:00:00"/>
    <x v="4"/>
    <n v="35"/>
    <x v="2"/>
    <s v="Sunset"/>
    <n v="47.76"/>
  </r>
  <r>
    <d v="2020-06-11T00:00:00"/>
    <x v="2"/>
    <n v="24"/>
    <x v="0"/>
    <s v="Quad"/>
    <n v="96.87"/>
  </r>
  <r>
    <d v="2020-07-04T00:00:00"/>
    <x v="1"/>
    <n v="27"/>
    <x v="0"/>
    <s v="Sunshine"/>
    <n v="60.11"/>
  </r>
  <r>
    <d v="2020-06-12T00:00:00"/>
    <x v="2"/>
    <n v="24"/>
    <x v="0"/>
    <s v="Quad"/>
    <n v="66.430000000000007"/>
  </r>
  <r>
    <d v="2020-08-26T00:00:00"/>
    <x v="4"/>
    <n v="35"/>
    <x v="0"/>
    <s v="Majectic Beaut"/>
    <n v="29.07"/>
  </r>
  <r>
    <d v="2020-08-11T00:00:00"/>
    <x v="4"/>
    <n v="33"/>
    <x v="0"/>
    <s v="Sunshine"/>
    <n v="40.409999999999997"/>
  </r>
  <r>
    <d v="2020-08-25T00:00:00"/>
    <x v="4"/>
    <n v="35"/>
    <x v="2"/>
    <s v="Quad"/>
    <n v="66.040000000000006"/>
  </r>
  <r>
    <d v="2020-08-03T00:00:00"/>
    <x v="4"/>
    <n v="32"/>
    <x v="0"/>
    <s v="FlatTop"/>
    <n v="28.05"/>
  </r>
  <r>
    <d v="2020-06-24T00:00:00"/>
    <x v="2"/>
    <n v="26"/>
    <x v="1"/>
    <s v="Sunshine"/>
    <n v="60.43"/>
  </r>
  <r>
    <d v="2020-08-14T00:00:00"/>
    <x v="4"/>
    <n v="33"/>
    <x v="0"/>
    <s v="Aspen"/>
    <n v="63.09"/>
  </r>
  <r>
    <d v="2020-08-29T00:00:00"/>
    <x v="4"/>
    <n v="35"/>
    <x v="0"/>
    <s v="Sunbell"/>
    <n v="24.12"/>
  </r>
  <r>
    <d v="2020-06-02T00:00:00"/>
    <x v="2"/>
    <n v="23"/>
    <x v="1"/>
    <s v="Bellen"/>
    <n v="46.11"/>
  </r>
  <r>
    <d v="2020-06-14T00:00:00"/>
    <x v="2"/>
    <n v="25"/>
    <x v="2"/>
    <s v="Sunset"/>
    <n v="90.79"/>
  </r>
  <r>
    <d v="2020-07-14T00:00:00"/>
    <x v="1"/>
    <n v="29"/>
    <x v="0"/>
    <s v="Majectic Beaut"/>
    <n v="60.48"/>
  </r>
  <r>
    <d v="2020-05-01T00:00:00"/>
    <x v="3"/>
    <n v="18"/>
    <x v="2"/>
    <s v="Bellen"/>
    <n v="69.27"/>
  </r>
  <r>
    <d v="2020-06-15T00:00:00"/>
    <x v="2"/>
    <n v="25"/>
    <x v="1"/>
    <s v="FlatTop"/>
    <n v="353.19"/>
  </r>
  <r>
    <d v="2020-07-06T00:00:00"/>
    <x v="1"/>
    <n v="28"/>
    <x v="0"/>
    <s v="Majectic Beaut"/>
    <n v="56.2"/>
  </r>
  <r>
    <d v="2020-07-04T00:00:00"/>
    <x v="1"/>
    <n v="27"/>
    <x v="2"/>
    <s v="Sunbell"/>
    <n v="72.91"/>
  </r>
  <r>
    <d v="2020-06-26T00:00:00"/>
    <x v="2"/>
    <n v="26"/>
    <x v="2"/>
    <s v="Crested Beaut"/>
    <n v="23.06"/>
  </r>
  <r>
    <d v="2020-06-04T00:00:00"/>
    <x v="2"/>
    <n v="23"/>
    <x v="2"/>
    <s v="Sunshine"/>
    <n v="40.159999999999997"/>
  </r>
  <r>
    <d v="2020-08-23T00:00:00"/>
    <x v="4"/>
    <n v="35"/>
    <x v="1"/>
    <s v="Sunshine"/>
    <n v="40.81"/>
  </r>
  <r>
    <d v="2020-08-15T00:00:00"/>
    <x v="4"/>
    <n v="33"/>
    <x v="0"/>
    <s v="Carlota"/>
    <n v="69.27"/>
  </r>
  <r>
    <d v="2020-05-11T00:00:00"/>
    <x v="3"/>
    <n v="20"/>
    <x v="0"/>
    <s v="Sunshine"/>
    <n v="38.28"/>
  </r>
  <r>
    <d v="2020-06-19T00:00:00"/>
    <x v="2"/>
    <n v="25"/>
    <x v="2"/>
    <s v="Carlota"/>
    <n v="371.36"/>
  </r>
  <r>
    <d v="2020-06-03T00:00:00"/>
    <x v="2"/>
    <n v="23"/>
    <x v="2"/>
    <s v="V-Rang"/>
    <n v="36.409999999999997"/>
  </r>
  <r>
    <d v="2020-06-10T00:00:00"/>
    <x v="2"/>
    <n v="24"/>
    <x v="0"/>
    <s v="Majectic Beaut"/>
    <n v="30.96"/>
  </r>
  <r>
    <d v="2020-08-27T00:00:00"/>
    <x v="4"/>
    <n v="35"/>
    <x v="2"/>
    <s v="Aspen"/>
    <n v="60.33"/>
  </r>
  <r>
    <d v="2020-07-25T00:00:00"/>
    <x v="1"/>
    <n v="30"/>
    <x v="2"/>
    <s v="Bellen"/>
    <n v="44.83"/>
  </r>
  <r>
    <d v="2020-08-21T00:00:00"/>
    <x v="4"/>
    <n v="34"/>
    <x v="2"/>
    <s v="Aspen"/>
    <n v="21.18"/>
  </r>
  <r>
    <d v="2020-06-04T00:00:00"/>
    <x v="2"/>
    <n v="23"/>
    <x v="2"/>
    <s v="Quad"/>
    <n v="64.23"/>
  </r>
  <r>
    <d v="2020-08-20T00:00:00"/>
    <x v="4"/>
    <n v="34"/>
    <x v="2"/>
    <s v="Quad"/>
    <n v="66.099999999999994"/>
  </r>
  <r>
    <d v="2020-06-13T00:00:00"/>
    <x v="2"/>
    <n v="24"/>
    <x v="2"/>
    <s v="Bellen"/>
    <n v="23.82"/>
  </r>
  <r>
    <d v="2020-06-09T00:00:00"/>
    <x v="2"/>
    <n v="24"/>
    <x v="0"/>
    <s v="Bellen"/>
    <n v="46.42"/>
  </r>
  <r>
    <d v="2020-06-09T00:00:00"/>
    <x v="2"/>
    <n v="24"/>
    <x v="2"/>
    <s v="Aspen"/>
    <n v="60.84"/>
  </r>
  <r>
    <d v="2020-06-14T00:00:00"/>
    <x v="2"/>
    <n v="25"/>
    <x v="2"/>
    <s v="Carlota"/>
    <n v="230.77"/>
  </r>
  <r>
    <d v="2020-08-17T00:00:00"/>
    <x v="4"/>
    <n v="34"/>
    <x v="0"/>
    <s v="Carlota"/>
    <n v="46.1"/>
  </r>
  <r>
    <d v="2020-08-02T00:00:00"/>
    <x v="4"/>
    <n v="32"/>
    <x v="0"/>
    <s v="Sunshine"/>
    <n v="40.31"/>
  </r>
  <r>
    <d v="2020-07-30T00:00:00"/>
    <x v="1"/>
    <n v="31"/>
    <x v="2"/>
    <s v="Bellen"/>
    <n v="46.44"/>
  </r>
  <r>
    <d v="2020-05-19T00:00:00"/>
    <x v="3"/>
    <n v="21"/>
    <x v="0"/>
    <s v="Bellen"/>
    <n v="69.92"/>
  </r>
  <r>
    <d v="2020-08-08T00:00:00"/>
    <x v="4"/>
    <n v="32"/>
    <x v="0"/>
    <s v="Quad"/>
    <n v="99.88"/>
  </r>
  <r>
    <d v="2020-07-08T00:00:00"/>
    <x v="1"/>
    <n v="28"/>
    <x v="2"/>
    <s v="Quad"/>
    <n v="102.42"/>
  </r>
  <r>
    <d v="2020-05-03T00:00:00"/>
    <x v="3"/>
    <n v="19"/>
    <x v="2"/>
    <s v="Quad"/>
    <n v="33.200000000000003"/>
  </r>
  <r>
    <d v="2020-07-12T00:00:00"/>
    <x v="1"/>
    <n v="29"/>
    <x v="1"/>
    <s v="Bellen"/>
    <n v="23.69"/>
  </r>
  <r>
    <d v="2020-06-11T00:00:00"/>
    <x v="2"/>
    <n v="24"/>
    <x v="2"/>
    <s v="Carlota"/>
    <n v="69.89"/>
  </r>
  <r>
    <d v="2020-08-11T00:00:00"/>
    <x v="4"/>
    <n v="33"/>
    <x v="0"/>
    <s v="Aspen"/>
    <n v="60.59"/>
  </r>
  <r>
    <d v="2020-08-15T00:00:00"/>
    <x v="4"/>
    <n v="33"/>
    <x v="0"/>
    <s v="Quad"/>
    <n v="33.630000000000003"/>
  </r>
  <r>
    <d v="2020-07-04T00:00:00"/>
    <x v="1"/>
    <n v="27"/>
    <x v="1"/>
    <s v="V-Rang"/>
    <n v="18.03"/>
  </r>
  <r>
    <d v="2020-08-26T00:00:00"/>
    <x v="4"/>
    <n v="35"/>
    <x v="0"/>
    <s v="Crested Beaut"/>
    <n v="50.79"/>
  </r>
  <r>
    <d v="2020-08-18T00:00:00"/>
    <x v="4"/>
    <n v="34"/>
    <x v="1"/>
    <s v="Sunshine"/>
    <n v="40.17"/>
  </r>
  <r>
    <d v="2020-08-17T00:00:00"/>
    <x v="4"/>
    <n v="34"/>
    <x v="0"/>
    <s v="Sunshine"/>
    <n v="60.31"/>
  </r>
  <r>
    <d v="2020-07-28T00:00:00"/>
    <x v="1"/>
    <n v="31"/>
    <x v="2"/>
    <s v="V-Rang"/>
    <n v="291.74"/>
  </r>
  <r>
    <d v="2020-06-10T00:00:00"/>
    <x v="2"/>
    <n v="24"/>
    <x v="2"/>
    <s v="Sunbell"/>
    <n v="479.83"/>
  </r>
  <r>
    <d v="2020-06-04T00:00:00"/>
    <x v="2"/>
    <n v="23"/>
    <x v="0"/>
    <s v="Bellen"/>
    <n v="46.96"/>
  </r>
  <r>
    <d v="2020-06-25T00:00:00"/>
    <x v="2"/>
    <n v="26"/>
    <x v="0"/>
    <s v="Bellen"/>
    <n v="414.39"/>
  </r>
  <r>
    <d v="2020-06-16T00:00:00"/>
    <x v="2"/>
    <n v="25"/>
    <x v="0"/>
    <s v="Sunshine"/>
    <n v="20.09"/>
  </r>
  <r>
    <d v="2020-08-05T00:00:00"/>
    <x v="4"/>
    <n v="32"/>
    <x v="0"/>
    <s v="Majectic Beaut"/>
    <n v="28.05"/>
  </r>
  <r>
    <d v="2020-08-27T00:00:00"/>
    <x v="4"/>
    <n v="35"/>
    <x v="2"/>
    <s v="Bellen"/>
    <n v="69.239999999999995"/>
  </r>
  <r>
    <d v="2020-06-18T00:00:00"/>
    <x v="2"/>
    <n v="25"/>
    <x v="2"/>
    <s v="Bellen"/>
    <n v="46.02"/>
  </r>
  <r>
    <d v="2020-08-12T00:00:00"/>
    <x v="4"/>
    <n v="33"/>
    <x v="2"/>
    <s v="Quad"/>
    <n v="99.06"/>
  </r>
  <r>
    <d v="2020-08-20T00:00:00"/>
    <x v="4"/>
    <n v="34"/>
    <x v="0"/>
    <s v="Quad"/>
    <n v="128.77000000000001"/>
  </r>
  <r>
    <d v="2020-08-13T00:00:00"/>
    <x v="4"/>
    <n v="33"/>
    <x v="0"/>
    <s v="Doublers"/>
    <n v="80.52"/>
  </r>
  <r>
    <d v="2020-06-30T00:00:00"/>
    <x v="2"/>
    <n v="27"/>
    <x v="1"/>
    <s v="Bellen"/>
    <n v="46.66"/>
  </r>
  <r>
    <d v="2020-06-04T00:00:00"/>
    <x v="2"/>
    <n v="23"/>
    <x v="2"/>
    <s v="Quad"/>
    <n v="34.56"/>
  </r>
  <r>
    <d v="2020-08-20T00:00:00"/>
    <x v="4"/>
    <n v="34"/>
    <x v="0"/>
    <s v="FlatTop"/>
    <n v="83.26"/>
  </r>
  <r>
    <d v="2020-05-11T00:00:00"/>
    <x v="3"/>
    <n v="20"/>
    <x v="2"/>
    <s v="Sunbell"/>
    <n v="24.98"/>
  </r>
  <r>
    <d v="2020-07-31T00:00:00"/>
    <x v="1"/>
    <n v="31"/>
    <x v="2"/>
    <s v="Majectic Beaut"/>
    <n v="29.03"/>
  </r>
  <r>
    <d v="2020-08-14T00:00:00"/>
    <x v="4"/>
    <n v="33"/>
    <x v="2"/>
    <s v="Sunshine"/>
    <n v="57.46"/>
  </r>
  <r>
    <d v="2020-06-18T00:00:00"/>
    <x v="2"/>
    <n v="25"/>
    <x v="2"/>
    <s v="Sunbell"/>
    <n v="50.96"/>
  </r>
  <r>
    <d v="2020-05-08T00:00:00"/>
    <x v="3"/>
    <n v="19"/>
    <x v="2"/>
    <s v="Crested Beaut"/>
    <n v="50.94"/>
  </r>
  <r>
    <d v="2020-05-16T00:00:00"/>
    <x v="3"/>
    <n v="20"/>
    <x v="0"/>
    <s v="Sunshine"/>
    <n v="80.92"/>
  </r>
  <r>
    <d v="2020-07-29T00:00:00"/>
    <x v="1"/>
    <n v="31"/>
    <x v="0"/>
    <s v="Majectic Beaut"/>
    <n v="627.74"/>
  </r>
  <r>
    <d v="2020-09-06T00:00:00"/>
    <x v="0"/>
    <n v="37"/>
    <x v="2"/>
    <s v="Quad"/>
    <n v="68.599999999999994"/>
  </r>
  <r>
    <d v="2020-08-18T00:00:00"/>
    <x v="4"/>
    <n v="34"/>
    <x v="1"/>
    <s v="Majectic Beaut"/>
    <n v="28.42"/>
  </r>
  <r>
    <d v="2020-06-25T00:00:00"/>
    <x v="2"/>
    <n v="26"/>
    <x v="2"/>
    <s v="Sunbell"/>
    <n v="24.63"/>
  </r>
  <r>
    <d v="2020-06-26T00:00:00"/>
    <x v="2"/>
    <n v="26"/>
    <x v="2"/>
    <s v="Bellen"/>
    <n v="69.849999999999994"/>
  </r>
  <r>
    <d v="2020-08-02T00:00:00"/>
    <x v="4"/>
    <n v="32"/>
    <x v="0"/>
    <s v="Sunset"/>
    <n v="357.01"/>
  </r>
  <r>
    <d v="2020-08-12T00:00:00"/>
    <x v="4"/>
    <n v="33"/>
    <x v="2"/>
    <s v="Aspen"/>
    <n v="361.57"/>
  </r>
  <r>
    <d v="2020-07-31T00:00:00"/>
    <x v="1"/>
    <n v="31"/>
    <x v="0"/>
    <s v="Bellen"/>
    <n v="46.48"/>
  </r>
  <r>
    <d v="2020-09-28T00:00:00"/>
    <x v="0"/>
    <n v="40"/>
    <x v="2"/>
    <s v="V-Rang"/>
    <n v="19.420000000000002"/>
  </r>
  <r>
    <d v="2020-06-22T00:00:00"/>
    <x v="2"/>
    <n v="26"/>
    <x v="2"/>
    <s v="Bellen"/>
    <n v="69.89"/>
  </r>
  <r>
    <d v="2020-08-04T00:00:00"/>
    <x v="4"/>
    <n v="32"/>
    <x v="2"/>
    <s v="Majectic Beaut"/>
    <n v="29.71"/>
  </r>
  <r>
    <d v="2020-06-22T00:00:00"/>
    <x v="2"/>
    <n v="26"/>
    <x v="2"/>
    <s v="Quad"/>
    <n v="132.71"/>
  </r>
  <r>
    <d v="2020-06-10T00:00:00"/>
    <x v="2"/>
    <n v="24"/>
    <x v="1"/>
    <s v="Carlota"/>
    <n v="46.05"/>
  </r>
  <r>
    <d v="2020-06-25T00:00:00"/>
    <x v="2"/>
    <n v="26"/>
    <x v="2"/>
    <s v="Quad"/>
    <n v="68.14"/>
  </r>
  <r>
    <d v="2020-05-07T00:00:00"/>
    <x v="3"/>
    <n v="19"/>
    <x v="0"/>
    <s v="Quad"/>
    <n v="99.54"/>
  </r>
  <r>
    <d v="2020-08-31T00:00:00"/>
    <x v="4"/>
    <n v="36"/>
    <x v="0"/>
    <s v="Quad"/>
    <n v="99.9"/>
  </r>
  <r>
    <d v="2020-06-21T00:00:00"/>
    <x v="2"/>
    <n v="26"/>
    <x v="2"/>
    <s v="Sunbell"/>
    <n v="69.7"/>
  </r>
  <r>
    <d v="2020-08-11T00:00:00"/>
    <x v="4"/>
    <n v="33"/>
    <x v="0"/>
    <s v="Quad"/>
    <n v="66.400000000000006"/>
  </r>
  <r>
    <d v="2020-05-27T00:00:00"/>
    <x v="3"/>
    <n v="22"/>
    <x v="1"/>
    <s v="Sunshine"/>
    <n v="80.040000000000006"/>
  </r>
  <r>
    <d v="2020-08-14T00:00:00"/>
    <x v="4"/>
    <n v="33"/>
    <x v="0"/>
    <s v="V-Rang"/>
    <n v="57.55"/>
  </r>
  <r>
    <d v="2020-08-11T00:00:00"/>
    <x v="4"/>
    <n v="33"/>
    <x v="2"/>
    <s v="Bellen"/>
    <n v="46.61"/>
  </r>
  <r>
    <d v="2020-08-14T00:00:00"/>
    <x v="4"/>
    <n v="33"/>
    <x v="0"/>
    <s v="Sunshine"/>
    <n v="20.64"/>
  </r>
  <r>
    <d v="2020-08-01T00:00:00"/>
    <x v="4"/>
    <n v="31"/>
    <x v="0"/>
    <s v="Quad"/>
    <n v="68.989999999999995"/>
  </r>
  <r>
    <d v="2020-07-09T00:00:00"/>
    <x v="1"/>
    <n v="28"/>
    <x v="2"/>
    <s v="Carlota"/>
    <n v="69.37"/>
  </r>
  <r>
    <d v="2020-07-13T00:00:00"/>
    <x v="1"/>
    <n v="29"/>
    <x v="2"/>
    <s v="Doublers"/>
    <n v="80.55"/>
  </r>
  <r>
    <d v="2020-08-07T00:00:00"/>
    <x v="4"/>
    <n v="32"/>
    <x v="0"/>
    <s v="FlatTop"/>
    <n v="80.150000000000006"/>
  </r>
  <r>
    <d v="2020-06-30T00:00:00"/>
    <x v="2"/>
    <n v="27"/>
    <x v="2"/>
    <s v="Aspen"/>
    <n v="20.86"/>
  </r>
  <r>
    <d v="2020-07-08T00:00:00"/>
    <x v="1"/>
    <n v="28"/>
    <x v="0"/>
    <s v="Sunbell"/>
    <n v="92.02"/>
  </r>
  <r>
    <d v="2020-06-14T00:00:00"/>
    <x v="2"/>
    <n v="25"/>
    <x v="2"/>
    <s v="Quad"/>
    <n v="136.16"/>
  </r>
  <r>
    <d v="2020-06-30T00:00:00"/>
    <x v="2"/>
    <n v="27"/>
    <x v="1"/>
    <s v="Sunset"/>
    <n v="406.37"/>
  </r>
  <r>
    <d v="2020-06-30T00:00:00"/>
    <x v="2"/>
    <n v="27"/>
    <x v="2"/>
    <s v="Carlota"/>
    <n v="22.12"/>
  </r>
  <r>
    <d v="2020-06-14T00:00:00"/>
    <x v="2"/>
    <n v="25"/>
    <x v="2"/>
    <s v="Sunset"/>
    <n v="94.75"/>
  </r>
  <r>
    <d v="2020-06-07T00:00:00"/>
    <x v="2"/>
    <n v="24"/>
    <x v="2"/>
    <s v="Quad"/>
    <n v="99.43"/>
  </r>
  <r>
    <d v="2020-07-22T00:00:00"/>
    <x v="1"/>
    <n v="30"/>
    <x v="1"/>
    <s v="Bellen"/>
    <n v="46.48"/>
  </r>
  <r>
    <d v="2020-08-10T00:00:00"/>
    <x v="4"/>
    <n v="33"/>
    <x v="0"/>
    <s v="Bellen"/>
    <n v="23.49"/>
  </r>
  <r>
    <d v="2020-06-19T00:00:00"/>
    <x v="2"/>
    <n v="25"/>
    <x v="0"/>
    <s v="Sunshine"/>
    <n v="38.979999999999997"/>
  </r>
  <r>
    <d v="2020-08-26T00:00:00"/>
    <x v="4"/>
    <n v="35"/>
    <x v="2"/>
    <s v="Quad"/>
    <n v="32.01"/>
  </r>
  <r>
    <d v="2020-08-01T00:00:00"/>
    <x v="4"/>
    <n v="31"/>
    <x v="0"/>
    <s v="FlatTop"/>
    <n v="496.26"/>
  </r>
  <r>
    <d v="2020-08-17T00:00:00"/>
    <x v="4"/>
    <n v="34"/>
    <x v="1"/>
    <s v="Carlota"/>
    <n v="69.11"/>
  </r>
  <r>
    <d v="2020-06-09T00:00:00"/>
    <x v="2"/>
    <n v="24"/>
    <x v="0"/>
    <s v="Carlota"/>
    <n v="46.92"/>
  </r>
  <r>
    <d v="2020-06-14T00:00:00"/>
    <x v="2"/>
    <n v="25"/>
    <x v="2"/>
    <s v="Sunshine"/>
    <n v="19.93"/>
  </r>
  <r>
    <d v="2020-06-30T00:00:00"/>
    <x v="2"/>
    <n v="27"/>
    <x v="2"/>
    <s v="V-Rang"/>
    <n v="57.54"/>
  </r>
  <r>
    <d v="2020-09-02T00:00:00"/>
    <x v="0"/>
    <n v="36"/>
    <x v="2"/>
    <s v="Sunshine"/>
    <n v="160.07"/>
  </r>
  <r>
    <d v="2020-09-04T00:00:00"/>
    <x v="0"/>
    <n v="36"/>
    <x v="1"/>
    <s v="Quad"/>
    <n v="132.12"/>
  </r>
  <r>
    <d v="2020-06-29T00:00:00"/>
    <x v="2"/>
    <n v="27"/>
    <x v="0"/>
    <s v="Sunshine"/>
    <n v="341.17"/>
  </r>
  <r>
    <d v="2020-05-04T00:00:00"/>
    <x v="3"/>
    <n v="19"/>
    <x v="2"/>
    <s v="Sunbell"/>
    <n v="23.93"/>
  </r>
  <r>
    <d v="2020-06-10T00:00:00"/>
    <x v="2"/>
    <n v="24"/>
    <x v="1"/>
    <s v="Crested Beaut"/>
    <n v="50.36"/>
  </r>
  <r>
    <d v="2020-08-18T00:00:00"/>
    <x v="4"/>
    <n v="34"/>
    <x v="0"/>
    <s v="Quad"/>
    <n v="102.49"/>
  </r>
  <r>
    <d v="2020-06-16T00:00:00"/>
    <x v="2"/>
    <n v="25"/>
    <x v="2"/>
    <s v="Quad"/>
    <n v="66.41"/>
  </r>
  <r>
    <d v="2020-08-17T00:00:00"/>
    <x v="4"/>
    <n v="34"/>
    <x v="0"/>
    <s v="Majectic Beaut"/>
    <n v="28.58"/>
  </r>
  <r>
    <d v="2020-08-30T00:00:00"/>
    <x v="4"/>
    <n v="36"/>
    <x v="2"/>
    <s v="Sunset"/>
    <n v="24.26"/>
  </r>
  <r>
    <d v="2020-08-03T00:00:00"/>
    <x v="4"/>
    <n v="32"/>
    <x v="0"/>
    <s v="Crested Beaut"/>
    <n v="69.52"/>
  </r>
  <r>
    <d v="2020-08-14T00:00:00"/>
    <x v="4"/>
    <n v="33"/>
    <x v="2"/>
    <s v="Sunbell"/>
    <n v="69.86"/>
  </r>
  <r>
    <d v="2020-06-07T00:00:00"/>
    <x v="2"/>
    <n v="24"/>
    <x v="0"/>
    <s v="FlatTop"/>
    <n v="28.4"/>
  </r>
  <r>
    <d v="2020-08-20T00:00:00"/>
    <x v="4"/>
    <n v="34"/>
    <x v="0"/>
    <s v="Aspen"/>
    <n v="19.690000000000001"/>
  </r>
  <r>
    <d v="2020-06-17T00:00:00"/>
    <x v="2"/>
    <n v="25"/>
    <x v="2"/>
    <s v="V-Rang"/>
    <n v="38.35"/>
  </r>
  <r>
    <d v="2020-08-04T00:00:00"/>
    <x v="4"/>
    <n v="32"/>
    <x v="0"/>
    <s v="Aspen"/>
    <n v="42.8"/>
  </r>
  <r>
    <d v="2020-06-24T00:00:00"/>
    <x v="2"/>
    <n v="26"/>
    <x v="2"/>
    <s v="Sunbell"/>
    <n v="48.82"/>
  </r>
  <r>
    <d v="2020-06-14T00:00:00"/>
    <x v="2"/>
    <n v="25"/>
    <x v="0"/>
    <s v="Aspen"/>
    <n v="57.91"/>
  </r>
  <r>
    <d v="2020-08-05T00:00:00"/>
    <x v="4"/>
    <n v="32"/>
    <x v="0"/>
    <s v="Aspen"/>
    <n v="60.43"/>
  </r>
  <r>
    <d v="2020-06-11T00:00:00"/>
    <x v="2"/>
    <n v="24"/>
    <x v="2"/>
    <s v="Carlota"/>
    <n v="70"/>
  </r>
  <r>
    <d v="2020-07-27T00:00:00"/>
    <x v="1"/>
    <n v="31"/>
    <x v="2"/>
    <s v="Sunbell"/>
    <n v="72.58"/>
  </r>
  <r>
    <d v="2020-06-25T00:00:00"/>
    <x v="2"/>
    <n v="26"/>
    <x v="0"/>
    <s v="Quad"/>
    <n v="68.63"/>
  </r>
  <r>
    <d v="2020-06-22T00:00:00"/>
    <x v="2"/>
    <n v="26"/>
    <x v="0"/>
    <s v="Bellen"/>
    <n v="23.17"/>
  </r>
  <r>
    <d v="2020-06-28T00:00:00"/>
    <x v="2"/>
    <n v="27"/>
    <x v="2"/>
    <s v="V-Rang"/>
    <n v="57.22"/>
  </r>
  <r>
    <d v="2020-06-05T00:00:00"/>
    <x v="2"/>
    <n v="23"/>
    <x v="2"/>
    <s v="Sunbell"/>
    <n v="96.2"/>
  </r>
  <r>
    <d v="2020-08-08T00:00:00"/>
    <x v="4"/>
    <n v="32"/>
    <x v="0"/>
    <s v="Carlota"/>
    <n v="69.31"/>
  </r>
  <r>
    <d v="2020-06-22T00:00:00"/>
    <x v="2"/>
    <n v="26"/>
    <x v="0"/>
    <s v="Sunshine"/>
    <n v="60.43"/>
  </r>
  <r>
    <d v="2020-06-19T00:00:00"/>
    <x v="2"/>
    <n v="25"/>
    <x v="0"/>
    <s v="Doublers"/>
    <n v="160"/>
  </r>
  <r>
    <d v="2020-08-23T00:00:00"/>
    <x v="4"/>
    <n v="35"/>
    <x v="0"/>
    <s v="Quad"/>
    <n v="68.37"/>
  </r>
  <r>
    <d v="2020-06-13T00:00:00"/>
    <x v="2"/>
    <n v="24"/>
    <x v="0"/>
    <s v="FlatTop"/>
    <n v="28.39"/>
  </r>
  <r>
    <d v="2020-06-13T00:00:00"/>
    <x v="2"/>
    <n v="24"/>
    <x v="1"/>
    <s v="FlatTop"/>
    <n v="80.81"/>
  </r>
  <r>
    <d v="2020-07-20T00:00:00"/>
    <x v="1"/>
    <n v="30"/>
    <x v="0"/>
    <s v="Sunshine"/>
    <n v="60.74"/>
  </r>
  <r>
    <d v="2020-06-02T00:00:00"/>
    <x v="2"/>
    <n v="23"/>
    <x v="0"/>
    <s v="Sunshine"/>
    <n v="40.72"/>
  </r>
  <r>
    <d v="2020-06-10T00:00:00"/>
    <x v="2"/>
    <n v="24"/>
    <x v="2"/>
    <s v="Carlota"/>
    <n v="23.63"/>
  </r>
  <r>
    <d v="2020-06-30T00:00:00"/>
    <x v="2"/>
    <n v="27"/>
    <x v="2"/>
    <s v="Quad"/>
    <n v="132.34"/>
  </r>
  <r>
    <d v="2020-06-25T00:00:00"/>
    <x v="2"/>
    <n v="26"/>
    <x v="2"/>
    <s v="Doublers"/>
    <n v="160.32"/>
  </r>
  <r>
    <d v="2020-06-21T00:00:00"/>
    <x v="2"/>
    <n v="26"/>
    <x v="0"/>
    <s v="Quad"/>
    <n v="96.94"/>
  </r>
  <r>
    <d v="2020-06-16T00:00:00"/>
    <x v="2"/>
    <n v="25"/>
    <x v="1"/>
    <s v="Crested Beaut"/>
    <n v="69.14"/>
  </r>
  <r>
    <d v="2020-08-27T00:00:00"/>
    <x v="4"/>
    <n v="35"/>
    <x v="0"/>
    <s v="Carlota"/>
    <n v="46.76"/>
  </r>
  <r>
    <d v="2020-08-16T00:00:00"/>
    <x v="4"/>
    <n v="34"/>
    <x v="2"/>
    <s v="Quad"/>
    <n v="68.98"/>
  </r>
  <r>
    <d v="2020-06-02T00:00:00"/>
    <x v="2"/>
    <n v="23"/>
    <x v="2"/>
    <s v="Sunbell"/>
    <n v="100.9"/>
  </r>
  <r>
    <d v="2020-08-29T00:00:00"/>
    <x v="4"/>
    <n v="35"/>
    <x v="0"/>
    <s v="Bellen"/>
    <n v="46.46"/>
  </r>
  <r>
    <d v="2020-08-05T00:00:00"/>
    <x v="4"/>
    <n v="32"/>
    <x v="0"/>
    <s v="Bellen"/>
    <n v="69.53"/>
  </r>
  <r>
    <d v="2020-08-01T00:00:00"/>
    <x v="4"/>
    <n v="31"/>
    <x v="2"/>
    <s v="Quad"/>
    <n v="533.53"/>
  </r>
  <r>
    <d v="2020-06-18T00:00:00"/>
    <x v="2"/>
    <n v="25"/>
    <x v="2"/>
    <s v="Bellen"/>
    <n v="46.41"/>
  </r>
  <r>
    <d v="2020-08-13T00:00:00"/>
    <x v="4"/>
    <n v="33"/>
    <x v="2"/>
    <s v="Bellen"/>
    <n v="46.26"/>
  </r>
  <r>
    <d v="2020-05-25T00:00:00"/>
    <x v="3"/>
    <n v="22"/>
    <x v="2"/>
    <s v="Crested Beaut"/>
    <n v="120.58"/>
  </r>
  <r>
    <d v="2020-06-04T00:00:00"/>
    <x v="2"/>
    <n v="23"/>
    <x v="1"/>
    <s v="Carlota"/>
    <n v="46.63"/>
  </r>
  <r>
    <d v="2020-06-23T00:00:00"/>
    <x v="2"/>
    <n v="26"/>
    <x v="1"/>
    <s v="Doublers"/>
    <n v="160.41"/>
  </r>
  <r>
    <d v="2020-08-18T00:00:00"/>
    <x v="4"/>
    <n v="34"/>
    <x v="1"/>
    <s v="Quad"/>
    <n v="128.77000000000001"/>
  </r>
  <r>
    <d v="2020-09-16T00:00:00"/>
    <x v="0"/>
    <n v="38"/>
    <x v="2"/>
    <s v="Quad"/>
    <n v="33.89"/>
  </r>
  <r>
    <d v="2020-05-03T00:00:00"/>
    <x v="3"/>
    <n v="19"/>
    <x v="2"/>
    <s v="Sunshine"/>
    <n v="20.48"/>
  </r>
  <r>
    <d v="2020-08-20T00:00:00"/>
    <x v="4"/>
    <n v="34"/>
    <x v="0"/>
    <s v="Quad"/>
    <n v="68.599999999999994"/>
  </r>
  <r>
    <d v="2020-07-21T00:00:00"/>
    <x v="1"/>
    <n v="30"/>
    <x v="0"/>
    <s v="Sunbell"/>
    <n v="168.36"/>
  </r>
  <r>
    <d v="2020-05-21T00:00:00"/>
    <x v="3"/>
    <n v="21"/>
    <x v="0"/>
    <s v="Quad"/>
    <n v="99.75"/>
  </r>
  <r>
    <d v="2020-07-25T00:00:00"/>
    <x v="1"/>
    <n v="30"/>
    <x v="2"/>
    <s v="Sunbell"/>
    <n v="24.32"/>
  </r>
  <r>
    <d v="2020-08-12T00:00:00"/>
    <x v="4"/>
    <n v="33"/>
    <x v="1"/>
    <s v="Majectic Beaut"/>
    <n v="90.31"/>
  </r>
  <r>
    <d v="2020-07-21T00:00:00"/>
    <x v="1"/>
    <n v="30"/>
    <x v="2"/>
    <s v="Sunbell"/>
    <n v="23.7"/>
  </r>
  <r>
    <d v="2020-09-22T00:00:00"/>
    <x v="0"/>
    <n v="39"/>
    <x v="2"/>
    <s v="Quad"/>
    <n v="66.59"/>
  </r>
  <r>
    <d v="2020-08-22T00:00:00"/>
    <x v="4"/>
    <n v="34"/>
    <x v="2"/>
    <s v="Sunbell"/>
    <n v="25.01"/>
  </r>
  <r>
    <d v="2020-09-14T00:00:00"/>
    <x v="0"/>
    <n v="38"/>
    <x v="2"/>
    <s v="Quad"/>
    <n v="33.479999999999997"/>
  </r>
  <r>
    <d v="2020-05-11T00:00:00"/>
    <x v="3"/>
    <n v="20"/>
    <x v="2"/>
    <s v="Crested Beaut"/>
    <n v="48.88"/>
  </r>
  <r>
    <d v="2020-08-17T00:00:00"/>
    <x v="4"/>
    <n v="34"/>
    <x v="0"/>
    <s v="Quad"/>
    <n v="66.66"/>
  </r>
  <r>
    <d v="2020-06-15T00:00:00"/>
    <x v="2"/>
    <n v="25"/>
    <x v="2"/>
    <s v="V-Rang"/>
    <n v="38.659999999999997"/>
  </r>
  <r>
    <d v="2020-09-17T00:00:00"/>
    <x v="0"/>
    <n v="38"/>
    <x v="2"/>
    <s v="Bellen"/>
    <n v="46.28"/>
  </r>
  <r>
    <d v="2020-05-01T00:00:00"/>
    <x v="3"/>
    <n v="18"/>
    <x v="1"/>
    <s v="Doublers"/>
    <n v="78.44"/>
  </r>
  <r>
    <d v="2020-06-25T00:00:00"/>
    <x v="2"/>
    <n v="26"/>
    <x v="2"/>
    <s v="FlatTop"/>
    <n v="80.989999999999995"/>
  </r>
  <r>
    <d v="2020-06-13T00:00:00"/>
    <x v="2"/>
    <n v="24"/>
    <x v="2"/>
    <s v="Quad"/>
    <n v="68.400000000000006"/>
  </r>
  <r>
    <d v="2020-09-15T00:00:00"/>
    <x v="0"/>
    <n v="38"/>
    <x v="2"/>
    <s v="Carlota"/>
    <n v="92.84"/>
  </r>
  <r>
    <d v="2020-08-08T00:00:00"/>
    <x v="4"/>
    <n v="32"/>
    <x v="2"/>
    <s v="Quad"/>
    <n v="136.28"/>
  </r>
  <r>
    <d v="2020-06-13T00:00:00"/>
    <x v="2"/>
    <n v="24"/>
    <x v="2"/>
    <s v="Quad"/>
    <n v="66.400000000000006"/>
  </r>
  <r>
    <d v="2020-08-25T00:00:00"/>
    <x v="4"/>
    <n v="35"/>
    <x v="0"/>
    <s v="Sunshine"/>
    <n v="19.010000000000002"/>
  </r>
  <r>
    <d v="2020-07-01T00:00:00"/>
    <x v="1"/>
    <n v="27"/>
    <x v="2"/>
    <s v="Crested Beaut"/>
    <n v="72.959999999999994"/>
  </r>
  <r>
    <d v="2020-07-26T00:00:00"/>
    <x v="1"/>
    <n v="31"/>
    <x v="0"/>
    <s v="Bellen"/>
    <n v="46.81"/>
  </r>
  <r>
    <d v="2020-06-06T00:00:00"/>
    <x v="2"/>
    <n v="23"/>
    <x v="0"/>
    <s v="Aspen"/>
    <n v="40.93"/>
  </r>
  <r>
    <d v="2020-08-17T00:00:00"/>
    <x v="4"/>
    <n v="34"/>
    <x v="2"/>
    <s v="Sunbell"/>
    <n v="72.83"/>
  </r>
  <r>
    <d v="2020-06-21T00:00:00"/>
    <x v="2"/>
    <n v="26"/>
    <x v="0"/>
    <s v="Sunset"/>
    <n v="24.73"/>
  </r>
  <r>
    <d v="2020-06-21T00:00:00"/>
    <x v="2"/>
    <n v="26"/>
    <x v="2"/>
    <s v="Majectic Beaut"/>
    <n v="112.69"/>
  </r>
  <r>
    <d v="2020-08-22T00:00:00"/>
    <x v="4"/>
    <n v="34"/>
    <x v="0"/>
    <s v="Quad"/>
    <n v="68.27"/>
  </r>
  <r>
    <d v="2020-08-07T00:00:00"/>
    <x v="4"/>
    <n v="32"/>
    <x v="1"/>
    <s v="Bellen"/>
    <n v="44.6"/>
  </r>
  <r>
    <d v="2020-08-04T00:00:00"/>
    <x v="4"/>
    <n v="32"/>
    <x v="1"/>
    <s v="Crested Beaut"/>
    <n v="72.05"/>
  </r>
  <r>
    <d v="2020-06-18T00:00:00"/>
    <x v="2"/>
    <n v="25"/>
    <x v="0"/>
    <s v="Quad"/>
    <n v="66.400000000000006"/>
  </r>
  <r>
    <d v="2020-08-07T00:00:00"/>
    <x v="4"/>
    <n v="32"/>
    <x v="0"/>
    <s v="FlatTop"/>
    <n v="53.25"/>
  </r>
  <r>
    <d v="2020-08-31T00:00:00"/>
    <x v="4"/>
    <n v="36"/>
    <x v="2"/>
    <s v="Carlota"/>
    <n v="46.41"/>
  </r>
  <r>
    <d v="2020-05-30T00:00:00"/>
    <x v="3"/>
    <n v="22"/>
    <x v="1"/>
    <s v="Majectic Beaut"/>
    <n v="58.09"/>
  </r>
  <r>
    <d v="2020-06-20T00:00:00"/>
    <x v="2"/>
    <n v="25"/>
    <x v="1"/>
    <s v="Crested Beaut"/>
    <n v="75.83"/>
  </r>
  <r>
    <d v="2020-06-01T00:00:00"/>
    <x v="2"/>
    <n v="23"/>
    <x v="1"/>
    <s v="Bellen"/>
    <n v="46.56"/>
  </r>
  <r>
    <d v="2020-08-25T00:00:00"/>
    <x v="4"/>
    <n v="35"/>
    <x v="2"/>
    <s v="Majectic Beaut"/>
    <n v="116.59"/>
  </r>
  <r>
    <d v="2020-08-28T00:00:00"/>
    <x v="4"/>
    <n v="35"/>
    <x v="0"/>
    <s v="FlatTop"/>
    <n v="28.4"/>
  </r>
  <r>
    <d v="2020-08-29T00:00:00"/>
    <x v="4"/>
    <n v="35"/>
    <x v="0"/>
    <s v="Carlota"/>
    <n v="523.75"/>
  </r>
  <r>
    <d v="2020-06-17T00:00:00"/>
    <x v="2"/>
    <n v="25"/>
    <x v="2"/>
    <s v="Majectic Beaut"/>
    <n v="84.91"/>
  </r>
  <r>
    <d v="2020-06-11T00:00:00"/>
    <x v="2"/>
    <n v="24"/>
    <x v="2"/>
    <s v="Carlota"/>
    <n v="46.03"/>
  </r>
  <r>
    <d v="2020-08-13T00:00:00"/>
    <x v="4"/>
    <n v="33"/>
    <x v="0"/>
    <s v="Crested Beaut"/>
    <n v="404.81"/>
  </r>
  <r>
    <d v="2020-06-11T00:00:00"/>
    <x v="2"/>
    <n v="24"/>
    <x v="1"/>
    <s v="Sunbell"/>
    <n v="48.73"/>
  </r>
  <r>
    <d v="2020-07-13T00:00:00"/>
    <x v="1"/>
    <n v="29"/>
    <x v="1"/>
    <s v="Sunbell"/>
    <n v="25.89"/>
  </r>
  <r>
    <d v="2020-08-09T00:00:00"/>
    <x v="4"/>
    <n v="33"/>
    <x v="2"/>
    <s v="Bellen"/>
    <n v="23.14"/>
  </r>
  <r>
    <d v="2020-06-24T00:00:00"/>
    <x v="2"/>
    <n v="26"/>
    <x v="0"/>
    <s v="Carlota"/>
    <n v="66.36"/>
  </r>
  <r>
    <d v="2020-08-25T00:00:00"/>
    <x v="4"/>
    <n v="35"/>
    <x v="2"/>
    <s v="V-Rang"/>
    <n v="36.28"/>
  </r>
  <r>
    <d v="2020-06-01T00:00:00"/>
    <x v="2"/>
    <n v="23"/>
    <x v="2"/>
    <s v="Sunset"/>
    <n v="118.63"/>
  </r>
  <r>
    <d v="2020-08-17T00:00:00"/>
    <x v="4"/>
    <n v="34"/>
    <x v="0"/>
    <s v="Majectic Beaut"/>
    <n v="87.53"/>
  </r>
  <r>
    <d v="2020-06-08T00:00:00"/>
    <x v="2"/>
    <n v="24"/>
    <x v="2"/>
    <s v="Aspen"/>
    <n v="40.99"/>
  </r>
  <r>
    <d v="2020-09-27T00:00:00"/>
    <x v="0"/>
    <n v="40"/>
    <x v="0"/>
    <s v="Quad"/>
    <n v="99.79"/>
  </r>
  <r>
    <d v="2020-08-08T00:00:00"/>
    <x v="4"/>
    <n v="32"/>
    <x v="0"/>
    <s v="Crested Beaut"/>
    <n v="50.16"/>
  </r>
  <r>
    <d v="2020-08-18T00:00:00"/>
    <x v="4"/>
    <n v="34"/>
    <x v="2"/>
    <s v="Aspen"/>
    <n v="57.47"/>
  </r>
  <r>
    <d v="2020-08-16T00:00:00"/>
    <x v="4"/>
    <n v="34"/>
    <x v="0"/>
    <s v="Sunbell"/>
    <n v="24.48"/>
  </r>
  <r>
    <d v="2020-08-04T00:00:00"/>
    <x v="4"/>
    <n v="32"/>
    <x v="2"/>
    <s v="Majectic Beaut"/>
    <n v="58.42"/>
  </r>
  <r>
    <d v="2020-08-16T00:00:00"/>
    <x v="4"/>
    <n v="34"/>
    <x v="1"/>
    <s v="Sunbell"/>
    <n v="24.93"/>
  </r>
  <r>
    <d v="2020-08-25T00:00:00"/>
    <x v="4"/>
    <n v="35"/>
    <x v="1"/>
    <s v="Sunbell"/>
    <n v="23.15"/>
  </r>
  <r>
    <d v="2020-08-18T00:00:00"/>
    <x v="4"/>
    <n v="34"/>
    <x v="0"/>
    <s v="Doublers"/>
    <n v="234.43"/>
  </r>
  <r>
    <d v="2020-06-29T00:00:00"/>
    <x v="2"/>
    <n v="27"/>
    <x v="2"/>
    <s v="Sunset"/>
    <n v="94.96"/>
  </r>
  <r>
    <d v="2020-08-05T00:00:00"/>
    <x v="4"/>
    <n v="32"/>
    <x v="0"/>
    <s v="Crested Beaut"/>
    <n v="69.39"/>
  </r>
  <r>
    <d v="2020-07-16T00:00:00"/>
    <x v="1"/>
    <n v="29"/>
    <x v="0"/>
    <s v="Quad"/>
    <n v="102.68"/>
  </r>
  <r>
    <d v="2020-06-24T00:00:00"/>
    <x v="2"/>
    <n v="26"/>
    <x v="2"/>
    <s v="Sunset"/>
    <n v="23.13"/>
  </r>
  <r>
    <d v="2020-06-14T00:00:00"/>
    <x v="2"/>
    <n v="25"/>
    <x v="0"/>
    <s v="Sunshine"/>
    <n v="40.200000000000003"/>
  </r>
  <r>
    <d v="2020-06-25T00:00:00"/>
    <x v="2"/>
    <n v="26"/>
    <x v="2"/>
    <s v="Quad"/>
    <n v="68.86"/>
  </r>
  <r>
    <d v="2020-06-23T00:00:00"/>
    <x v="2"/>
    <n v="26"/>
    <x v="0"/>
    <s v="Sunbell"/>
    <n v="72.83"/>
  </r>
  <r>
    <d v="2020-08-19T00:00:00"/>
    <x v="4"/>
    <n v="34"/>
    <x v="0"/>
    <s v="Aspen"/>
    <n v="63.23"/>
  </r>
  <r>
    <d v="2020-07-16T00:00:00"/>
    <x v="1"/>
    <n v="29"/>
    <x v="0"/>
    <s v="Sunshine"/>
    <n v="200.3"/>
  </r>
  <r>
    <d v="2020-06-15T00:00:00"/>
    <x v="2"/>
    <n v="25"/>
    <x v="0"/>
    <s v="Sunbell"/>
    <n v="46.68"/>
  </r>
  <r>
    <d v="2020-06-03T00:00:00"/>
    <x v="2"/>
    <n v="23"/>
    <x v="0"/>
    <s v="Sunbell"/>
    <n v="46.76"/>
  </r>
  <r>
    <d v="2020-08-20T00:00:00"/>
    <x v="4"/>
    <n v="34"/>
    <x v="0"/>
    <s v="Carlota"/>
    <n v="69.900000000000006"/>
  </r>
  <r>
    <d v="2020-08-07T00:00:00"/>
    <x v="4"/>
    <n v="32"/>
    <x v="0"/>
    <s v="Sunbell"/>
    <n v="46.68"/>
  </r>
  <r>
    <d v="2020-08-03T00:00:00"/>
    <x v="4"/>
    <n v="32"/>
    <x v="0"/>
    <s v="Quad"/>
    <n v="64.23"/>
  </r>
  <r>
    <d v="2020-05-13T00:00:00"/>
    <x v="3"/>
    <n v="20"/>
    <x v="1"/>
    <s v="Carlota"/>
    <n v="46.17"/>
  </r>
  <r>
    <d v="2020-08-25T00:00:00"/>
    <x v="4"/>
    <n v="35"/>
    <x v="1"/>
    <s v="FlatTop"/>
    <n v="27.69"/>
  </r>
  <r>
    <d v="2020-08-09T00:00:00"/>
    <x v="4"/>
    <n v="33"/>
    <x v="1"/>
    <s v="FlatTop"/>
    <n v="55.55"/>
  </r>
  <r>
    <d v="2020-09-09T00:00:00"/>
    <x v="0"/>
    <n v="37"/>
    <x v="1"/>
    <s v="FlatTop"/>
    <n v="83.78"/>
  </r>
  <r>
    <d v="2020-08-21T00:00:00"/>
    <x v="4"/>
    <n v="34"/>
    <x v="0"/>
    <s v="Sunshine"/>
    <n v="398.41"/>
  </r>
  <r>
    <d v="2020-07-08T00:00:00"/>
    <x v="1"/>
    <n v="28"/>
    <x v="2"/>
    <s v="Bellen"/>
    <n v="88.12"/>
  </r>
  <r>
    <d v="2020-06-13T00:00:00"/>
    <x v="2"/>
    <n v="24"/>
    <x v="0"/>
    <s v="Bellen"/>
    <n v="46.64"/>
  </r>
  <r>
    <d v="2020-07-18T00:00:00"/>
    <x v="1"/>
    <n v="29"/>
    <x v="0"/>
    <s v="Aspen"/>
    <n v="60.57"/>
  </r>
  <r>
    <d v="2020-08-27T00:00:00"/>
    <x v="4"/>
    <n v="35"/>
    <x v="1"/>
    <s v="Carlota"/>
    <n v="22.97"/>
  </r>
  <r>
    <d v="2020-06-11T00:00:00"/>
    <x v="2"/>
    <n v="24"/>
    <x v="2"/>
    <s v="Sunshine"/>
    <n v="133.43"/>
  </r>
  <r>
    <d v="2020-08-07T00:00:00"/>
    <x v="4"/>
    <n v="32"/>
    <x v="1"/>
    <s v="Sunshine"/>
    <n v="20.77"/>
  </r>
  <r>
    <d v="2020-08-31T00:00:00"/>
    <x v="4"/>
    <n v="36"/>
    <x v="0"/>
    <s v="Quad"/>
    <n v="33.909999999999997"/>
  </r>
  <r>
    <d v="2020-07-13T00:00:00"/>
    <x v="1"/>
    <n v="29"/>
    <x v="2"/>
    <s v="Quad"/>
    <n v="96.68"/>
  </r>
  <r>
    <d v="2020-08-11T00:00:00"/>
    <x v="4"/>
    <n v="33"/>
    <x v="0"/>
    <s v="Majectic Beaut"/>
    <n v="58.23"/>
  </r>
  <r>
    <d v="2020-08-17T00:00:00"/>
    <x v="4"/>
    <n v="34"/>
    <x v="0"/>
    <s v="V-Rang"/>
    <n v="36.07"/>
  </r>
  <r>
    <d v="2020-06-02T00:00:00"/>
    <x v="2"/>
    <n v="23"/>
    <x v="2"/>
    <s v="Sunshine"/>
    <n v="324.43"/>
  </r>
  <r>
    <d v="2020-06-07T00:00:00"/>
    <x v="2"/>
    <n v="24"/>
    <x v="0"/>
    <s v="Doublers"/>
    <n v="312.2"/>
  </r>
  <r>
    <d v="2020-05-19T00:00:00"/>
    <x v="3"/>
    <n v="21"/>
    <x v="0"/>
    <s v="Carlota"/>
    <n v="44.81"/>
  </r>
  <r>
    <d v="2020-08-26T00:00:00"/>
    <x v="4"/>
    <n v="35"/>
    <x v="0"/>
    <s v="Bellen"/>
    <n v="22.71"/>
  </r>
  <r>
    <d v="2020-06-13T00:00:00"/>
    <x v="2"/>
    <n v="24"/>
    <x v="2"/>
    <s v="Sunbell"/>
    <n v="25.65"/>
  </r>
  <r>
    <d v="2020-05-12T00:00:00"/>
    <x v="3"/>
    <n v="20"/>
    <x v="0"/>
    <s v="Quad"/>
    <n v="68.12"/>
  </r>
  <r>
    <d v="2020-06-09T00:00:00"/>
    <x v="2"/>
    <n v="24"/>
    <x v="2"/>
    <s v="Quad"/>
    <n v="33.909999999999997"/>
  </r>
  <r>
    <d v="2020-09-16T00:00:00"/>
    <x v="0"/>
    <n v="38"/>
    <x v="1"/>
    <s v="Sunbell"/>
    <n v="48.56"/>
  </r>
  <r>
    <d v="2020-08-23T00:00:00"/>
    <x v="4"/>
    <n v="35"/>
    <x v="0"/>
    <s v="Quad"/>
    <n v="33.31"/>
  </r>
  <r>
    <d v="2020-06-08T00:00:00"/>
    <x v="2"/>
    <n v="24"/>
    <x v="0"/>
    <s v="Aspen"/>
    <n v="40.549999999999997"/>
  </r>
  <r>
    <d v="2020-08-13T00:00:00"/>
    <x v="4"/>
    <n v="33"/>
    <x v="0"/>
    <s v="Aspen"/>
    <n v="180.99"/>
  </r>
  <r>
    <d v="2020-09-16T00:00:00"/>
    <x v="0"/>
    <n v="38"/>
    <x v="0"/>
    <s v="Bellen"/>
    <n v="46.96"/>
  </r>
  <r>
    <d v="2020-08-18T00:00:00"/>
    <x v="4"/>
    <n v="34"/>
    <x v="0"/>
    <s v="Sunbell"/>
    <n v="72.2"/>
  </r>
  <r>
    <d v="2020-09-01T00:00:00"/>
    <x v="0"/>
    <n v="36"/>
    <x v="0"/>
    <s v="Crested Beaut"/>
    <n v="25.98"/>
  </r>
  <r>
    <d v="2020-06-29T00:00:00"/>
    <x v="2"/>
    <n v="27"/>
    <x v="1"/>
    <s v="Sunset"/>
    <n v="71.83"/>
  </r>
  <r>
    <d v="2020-06-17T00:00:00"/>
    <x v="2"/>
    <n v="25"/>
    <x v="2"/>
    <s v="Sunbell"/>
    <n v="72.12"/>
  </r>
  <r>
    <d v="2020-07-15T00:00:00"/>
    <x v="1"/>
    <n v="29"/>
    <x v="2"/>
    <s v="Doublers"/>
    <n v="160.36000000000001"/>
  </r>
  <r>
    <d v="2020-07-20T00:00:00"/>
    <x v="1"/>
    <n v="30"/>
    <x v="1"/>
    <s v="Crested Beaut"/>
    <n v="72.63"/>
  </r>
  <r>
    <d v="2020-06-21T00:00:00"/>
    <x v="2"/>
    <n v="26"/>
    <x v="2"/>
    <s v="Sunshine"/>
    <n v="20.149999999999999"/>
  </r>
  <r>
    <d v="2020-08-01T00:00:00"/>
    <x v="4"/>
    <n v="31"/>
    <x v="2"/>
    <s v="Crested Beaut"/>
    <n v="25.32"/>
  </r>
  <r>
    <d v="2020-06-01T00:00:00"/>
    <x v="2"/>
    <n v="23"/>
    <x v="1"/>
    <s v="Carlota"/>
    <n v="46.04"/>
  </r>
  <r>
    <d v="2020-08-15T00:00:00"/>
    <x v="4"/>
    <n v="33"/>
    <x v="1"/>
    <s v="Sunset"/>
    <n v="24"/>
  </r>
  <r>
    <d v="2020-06-11T00:00:00"/>
    <x v="2"/>
    <n v="24"/>
    <x v="0"/>
    <s v="Sunshine"/>
    <n v="341.53"/>
  </r>
  <r>
    <d v="2020-06-22T00:00:00"/>
    <x v="2"/>
    <n v="26"/>
    <x v="2"/>
    <s v="Sunshine"/>
    <n v="20.79"/>
  </r>
  <r>
    <d v="2020-06-24T00:00:00"/>
    <x v="2"/>
    <n v="26"/>
    <x v="0"/>
    <s v="Aspen"/>
    <n v="319.83"/>
  </r>
  <r>
    <d v="2020-06-22T00:00:00"/>
    <x v="2"/>
    <n v="26"/>
    <x v="0"/>
    <s v="Quad"/>
    <n v="33.42"/>
  </r>
  <r>
    <d v="2020-06-23T00:00:00"/>
    <x v="2"/>
    <n v="26"/>
    <x v="0"/>
    <s v="Carlota"/>
    <n v="46.2"/>
  </r>
  <r>
    <d v="2020-06-15T00:00:00"/>
    <x v="2"/>
    <n v="25"/>
    <x v="2"/>
    <s v="Quad"/>
    <n v="99.72"/>
  </r>
  <r>
    <d v="2020-06-02T00:00:00"/>
    <x v="2"/>
    <n v="23"/>
    <x v="0"/>
    <s v="Carlota"/>
    <n v="46.08"/>
  </r>
  <r>
    <d v="2020-08-28T00:00:00"/>
    <x v="4"/>
    <n v="35"/>
    <x v="0"/>
    <s v="Sunbell"/>
    <n v="50.74"/>
  </r>
  <r>
    <d v="2020-06-29T00:00:00"/>
    <x v="2"/>
    <n v="27"/>
    <x v="0"/>
    <s v="Sunshine"/>
    <n v="80.91"/>
  </r>
  <r>
    <d v="2020-08-21T00:00:00"/>
    <x v="4"/>
    <n v="34"/>
    <x v="2"/>
    <s v="Carlota"/>
    <n v="69.489999999999995"/>
  </r>
  <r>
    <d v="2020-08-25T00:00:00"/>
    <x v="4"/>
    <n v="35"/>
    <x v="0"/>
    <s v="Carlota"/>
    <n v="501.98"/>
  </r>
  <r>
    <d v="2020-06-13T00:00:00"/>
    <x v="2"/>
    <n v="24"/>
    <x v="2"/>
    <s v="Sunbell"/>
    <n v="75.58"/>
  </r>
  <r>
    <d v="2020-08-09T00:00:00"/>
    <x v="4"/>
    <n v="33"/>
    <x v="0"/>
    <s v="Sunshine"/>
    <n v="20.76"/>
  </r>
  <r>
    <d v="2020-08-18T00:00:00"/>
    <x v="4"/>
    <n v="34"/>
    <x v="2"/>
    <s v="Sunset"/>
    <n v="47.63"/>
  </r>
  <r>
    <d v="2020-08-18T00:00:00"/>
    <x v="4"/>
    <n v="34"/>
    <x v="0"/>
    <s v="Sunbell"/>
    <n v="72.349999999999994"/>
  </r>
  <r>
    <d v="2020-08-12T00:00:00"/>
    <x v="4"/>
    <n v="33"/>
    <x v="2"/>
    <s v="Sunset"/>
    <n v="24.48"/>
  </r>
  <r>
    <d v="2020-06-14T00:00:00"/>
    <x v="2"/>
    <n v="25"/>
    <x v="2"/>
    <s v="Carlota"/>
    <n v="69.56"/>
  </r>
  <r>
    <d v="2020-08-18T00:00:00"/>
    <x v="4"/>
    <n v="34"/>
    <x v="0"/>
    <s v="Majectic Beaut"/>
    <n v="30.02"/>
  </r>
  <r>
    <d v="2020-06-02T00:00:00"/>
    <x v="2"/>
    <n v="23"/>
    <x v="2"/>
    <s v="Quad"/>
    <n v="272.19"/>
  </r>
  <r>
    <d v="2020-08-18T00:00:00"/>
    <x v="4"/>
    <n v="34"/>
    <x v="2"/>
    <s v="Quad"/>
    <n v="33.22"/>
  </r>
  <r>
    <d v="2020-08-20T00:00:00"/>
    <x v="4"/>
    <n v="34"/>
    <x v="0"/>
    <s v="Sunbell"/>
    <n v="75.989999999999995"/>
  </r>
  <r>
    <d v="2020-06-18T00:00:00"/>
    <x v="2"/>
    <n v="25"/>
    <x v="1"/>
    <s v="Sunset"/>
    <n v="71.260000000000005"/>
  </r>
  <r>
    <d v="2020-06-12T00:00:00"/>
    <x v="2"/>
    <n v="24"/>
    <x v="2"/>
    <s v="Bellen"/>
    <n v="46.42"/>
  </r>
  <r>
    <d v="2020-06-22T00:00:00"/>
    <x v="2"/>
    <n v="26"/>
    <x v="0"/>
    <s v="Quad"/>
    <n v="34.99"/>
  </r>
  <r>
    <d v="2020-08-09T00:00:00"/>
    <x v="4"/>
    <n v="33"/>
    <x v="0"/>
    <s v="V-Rang"/>
    <n v="38.9"/>
  </r>
  <r>
    <d v="2020-06-19T00:00:00"/>
    <x v="2"/>
    <n v="25"/>
    <x v="2"/>
    <s v="Aspen"/>
    <n v="40.29"/>
  </r>
  <r>
    <d v="2020-06-02T00:00:00"/>
    <x v="2"/>
    <n v="23"/>
    <x v="2"/>
    <s v="Sunset"/>
    <n v="24.8"/>
  </r>
  <r>
    <d v="2020-08-01T00:00:00"/>
    <x v="4"/>
    <n v="31"/>
    <x v="0"/>
    <s v="Sunbell"/>
    <n v="415.94"/>
  </r>
  <r>
    <d v="2020-08-06T00:00:00"/>
    <x v="4"/>
    <n v="32"/>
    <x v="0"/>
    <s v="Majectic Beaut"/>
    <n v="28.44"/>
  </r>
  <r>
    <d v="2020-06-04T00:00:00"/>
    <x v="2"/>
    <n v="23"/>
    <x v="0"/>
    <s v="Bellen"/>
    <n v="46.69"/>
  </r>
  <r>
    <d v="2020-08-19T00:00:00"/>
    <x v="4"/>
    <n v="34"/>
    <x v="0"/>
    <s v="Sunbell"/>
    <n v="25.73"/>
  </r>
  <r>
    <d v="2020-06-04T00:00:00"/>
    <x v="2"/>
    <n v="23"/>
    <x v="2"/>
    <s v="Sunbell"/>
    <n v="48.45"/>
  </r>
  <r>
    <d v="2020-06-04T00:00:00"/>
    <x v="2"/>
    <n v="23"/>
    <x v="1"/>
    <s v="Sunshine"/>
    <n v="38.01"/>
  </r>
  <r>
    <d v="2020-06-09T00:00:00"/>
    <x v="2"/>
    <n v="24"/>
    <x v="2"/>
    <s v="Carlota"/>
    <n v="46.92"/>
  </r>
  <r>
    <d v="2020-06-04T00:00:00"/>
    <x v="2"/>
    <n v="23"/>
    <x v="2"/>
    <s v="FlatTop"/>
    <n v="55.24"/>
  </r>
  <r>
    <d v="2020-05-03T00:00:00"/>
    <x v="3"/>
    <n v="19"/>
    <x v="0"/>
    <s v="Majectic Beaut"/>
    <n v="60.46"/>
  </r>
  <r>
    <d v="2020-08-21T00:00:00"/>
    <x v="4"/>
    <n v="34"/>
    <x v="0"/>
    <s v="Bellen"/>
    <n v="23.86"/>
  </r>
  <r>
    <d v="2020-08-10T00:00:00"/>
    <x v="4"/>
    <n v="33"/>
    <x v="0"/>
    <s v="Bellen"/>
    <n v="46.98"/>
  </r>
  <r>
    <d v="2020-07-20T00:00:00"/>
    <x v="1"/>
    <n v="30"/>
    <x v="2"/>
    <s v="Quad"/>
    <n v="64.599999999999994"/>
  </r>
  <r>
    <d v="2020-08-21T00:00:00"/>
    <x v="4"/>
    <n v="34"/>
    <x v="2"/>
    <s v="Aspen"/>
    <n v="40.39"/>
  </r>
  <r>
    <d v="2020-08-22T00:00:00"/>
    <x v="4"/>
    <n v="34"/>
    <x v="0"/>
    <s v="Quad"/>
    <n v="132.84"/>
  </r>
  <r>
    <d v="2020-08-09T00:00:00"/>
    <x v="4"/>
    <n v="33"/>
    <x v="2"/>
    <s v="Sunset"/>
    <n v="23.43"/>
  </r>
  <r>
    <d v="2020-06-04T00:00:00"/>
    <x v="2"/>
    <n v="23"/>
    <x v="2"/>
    <s v="Quad"/>
    <n v="102.39"/>
  </r>
  <r>
    <d v="2020-08-28T00:00:00"/>
    <x v="4"/>
    <n v="35"/>
    <x v="0"/>
    <s v="Quad"/>
    <n v="33.28"/>
  </r>
  <r>
    <d v="2020-06-28T00:00:00"/>
    <x v="2"/>
    <n v="27"/>
    <x v="0"/>
    <s v="Doublers"/>
    <n v="160.41"/>
  </r>
  <r>
    <d v="2020-06-11T00:00:00"/>
    <x v="2"/>
    <n v="24"/>
    <x v="0"/>
    <s v="Sunshine"/>
    <n v="20.440000000000001"/>
  </r>
  <r>
    <d v="2020-06-28T00:00:00"/>
    <x v="2"/>
    <n v="27"/>
    <x v="2"/>
    <s v="Quad"/>
    <n v="68.739999999999995"/>
  </r>
  <r>
    <d v="2020-06-01T00:00:00"/>
    <x v="2"/>
    <n v="23"/>
    <x v="0"/>
    <s v="Sunbell"/>
    <n v="75.5"/>
  </r>
  <r>
    <d v="2020-06-09T00:00:00"/>
    <x v="2"/>
    <n v="24"/>
    <x v="2"/>
    <s v="FlatTop"/>
    <n v="28.21"/>
  </r>
  <r>
    <d v="2020-08-09T00:00:00"/>
    <x v="4"/>
    <n v="33"/>
    <x v="1"/>
    <s v="Quad"/>
    <n v="102.96"/>
  </r>
  <r>
    <d v="2020-08-09T00:00:00"/>
    <x v="4"/>
    <n v="33"/>
    <x v="0"/>
    <s v="Sunshine"/>
    <n v="40.020000000000003"/>
  </r>
  <r>
    <d v="2020-06-17T00:00:00"/>
    <x v="2"/>
    <n v="25"/>
    <x v="0"/>
    <s v="Bellen"/>
    <n v="69.61"/>
  </r>
  <r>
    <d v="2020-05-26T00:00:00"/>
    <x v="3"/>
    <n v="22"/>
    <x v="2"/>
    <s v="Carlota"/>
    <n v="92.89"/>
  </r>
  <r>
    <d v="2020-06-03T00:00:00"/>
    <x v="2"/>
    <n v="23"/>
    <x v="1"/>
    <s v="Sunshine"/>
    <n v="40.26"/>
  </r>
  <r>
    <d v="2020-08-14T00:00:00"/>
    <x v="4"/>
    <n v="33"/>
    <x v="0"/>
    <s v="Aspen"/>
    <n v="40.96"/>
  </r>
  <r>
    <d v="2020-06-02T00:00:00"/>
    <x v="2"/>
    <n v="23"/>
    <x v="2"/>
    <s v="Sunbell"/>
    <n v="72.8"/>
  </r>
  <r>
    <d v="2020-08-24T00:00:00"/>
    <x v="4"/>
    <n v="35"/>
    <x v="0"/>
    <s v="Bellen"/>
    <n v="283.85000000000002"/>
  </r>
  <r>
    <d v="2020-05-05T00:00:00"/>
    <x v="3"/>
    <n v="19"/>
    <x v="2"/>
    <s v="Aspen"/>
    <n v="20.98"/>
  </r>
  <r>
    <d v="2020-06-25T00:00:00"/>
    <x v="2"/>
    <n v="26"/>
    <x v="0"/>
    <s v="Quad"/>
    <n v="99.44"/>
  </r>
  <r>
    <d v="2020-06-07T00:00:00"/>
    <x v="2"/>
    <n v="24"/>
    <x v="2"/>
    <s v="Bellen"/>
    <n v="23.76"/>
  </r>
  <r>
    <d v="2020-08-29T00:00:00"/>
    <x v="4"/>
    <n v="35"/>
    <x v="1"/>
    <s v="Bellen"/>
    <n v="66.69"/>
  </r>
  <r>
    <d v="2020-07-31T00:00:00"/>
    <x v="1"/>
    <n v="31"/>
    <x v="2"/>
    <s v="Sunset"/>
    <n v="469.93"/>
  </r>
  <r>
    <d v="2020-06-30T00:00:00"/>
    <x v="2"/>
    <n v="27"/>
    <x v="2"/>
    <s v="Bellen"/>
    <n v="327.75"/>
  </r>
  <r>
    <d v="2020-08-27T00:00:00"/>
    <x v="4"/>
    <n v="35"/>
    <x v="2"/>
    <s v="Bellen"/>
    <n v="46.38"/>
  </r>
  <r>
    <d v="2020-08-15T00:00:00"/>
    <x v="4"/>
    <n v="33"/>
    <x v="0"/>
    <s v="Sunbell"/>
    <n v="25.02"/>
  </r>
  <r>
    <d v="2020-06-13T00:00:00"/>
    <x v="2"/>
    <n v="24"/>
    <x v="2"/>
    <s v="Bellen"/>
    <n v="262.81"/>
  </r>
  <r>
    <d v="2020-08-23T00:00:00"/>
    <x v="4"/>
    <n v="35"/>
    <x v="0"/>
    <s v="Bellen"/>
    <n v="46.27"/>
  </r>
  <r>
    <d v="2020-05-08T00:00:00"/>
    <x v="3"/>
    <n v="19"/>
    <x v="0"/>
    <s v="Sunset"/>
    <n v="23.24"/>
  </r>
  <r>
    <d v="2020-06-25T00:00:00"/>
    <x v="2"/>
    <n v="26"/>
    <x v="2"/>
    <s v="Carlota"/>
    <n v="46.08"/>
  </r>
  <r>
    <d v="2020-08-27T00:00:00"/>
    <x v="4"/>
    <n v="35"/>
    <x v="1"/>
    <s v="Quad"/>
    <n v="102.02"/>
  </r>
  <r>
    <d v="2020-06-20T00:00:00"/>
    <x v="2"/>
    <n v="25"/>
    <x v="2"/>
    <s v="Carlota"/>
    <n v="23.72"/>
  </r>
  <r>
    <d v="2020-06-22T00:00:00"/>
    <x v="2"/>
    <n v="26"/>
    <x v="2"/>
    <s v="Bellen"/>
    <n v="46.37"/>
  </r>
  <r>
    <d v="2020-08-19T00:00:00"/>
    <x v="4"/>
    <n v="34"/>
    <x v="0"/>
    <s v="Carlota"/>
    <n v="46.76"/>
  </r>
  <r>
    <d v="2020-06-14T00:00:00"/>
    <x v="2"/>
    <n v="25"/>
    <x v="0"/>
    <s v="Sunset"/>
    <n v="71.87"/>
  </r>
  <r>
    <d v="2020-08-27T00:00:00"/>
    <x v="4"/>
    <n v="35"/>
    <x v="0"/>
    <s v="Sunbell"/>
    <n v="72.510000000000005"/>
  </r>
  <r>
    <d v="2020-06-02T00:00:00"/>
    <x v="2"/>
    <n v="23"/>
    <x v="2"/>
    <s v="Sunshine"/>
    <n v="20.45"/>
  </r>
  <r>
    <d v="2020-05-29T00:00:00"/>
    <x v="3"/>
    <n v="22"/>
    <x v="0"/>
    <s v="Majectic Beaut"/>
    <n v="87.03"/>
  </r>
  <r>
    <d v="2020-07-03T00:00:00"/>
    <x v="1"/>
    <n v="27"/>
    <x v="2"/>
    <s v="Majectic Beaut"/>
    <n v="29.32"/>
  </r>
  <r>
    <d v="2020-08-11T00:00:00"/>
    <x v="4"/>
    <n v="33"/>
    <x v="0"/>
    <s v="Sunshine"/>
    <n v="19.399999999999999"/>
  </r>
  <r>
    <d v="2020-06-29T00:00:00"/>
    <x v="2"/>
    <n v="27"/>
    <x v="2"/>
    <s v="Carlota"/>
    <n v="69.73"/>
  </r>
  <r>
    <d v="2020-06-16T00:00:00"/>
    <x v="2"/>
    <n v="25"/>
    <x v="2"/>
    <s v="FlatTop"/>
    <n v="80.010000000000005"/>
  </r>
  <r>
    <d v="2020-06-24T00:00:00"/>
    <x v="2"/>
    <n v="26"/>
    <x v="1"/>
    <s v="Crested Beaut"/>
    <n v="46.23"/>
  </r>
  <r>
    <d v="2020-08-05T00:00:00"/>
    <x v="4"/>
    <n v="32"/>
    <x v="0"/>
    <s v="Sunshine"/>
    <n v="40.409999999999997"/>
  </r>
  <r>
    <d v="2020-08-27T00:00:00"/>
    <x v="4"/>
    <n v="35"/>
    <x v="0"/>
    <s v="Sunshine"/>
    <n v="40.299999999999997"/>
  </r>
  <r>
    <d v="2020-08-30T00:00:00"/>
    <x v="4"/>
    <n v="36"/>
    <x v="0"/>
    <s v="Sunset"/>
    <n v="94.64"/>
  </r>
  <r>
    <d v="2020-06-15T00:00:00"/>
    <x v="2"/>
    <n v="25"/>
    <x v="0"/>
    <s v="Sunset"/>
    <n v="68.8"/>
  </r>
  <r>
    <d v="2020-08-03T00:00:00"/>
    <x v="4"/>
    <n v="32"/>
    <x v="0"/>
    <s v="Bellen"/>
    <n v="414.19"/>
  </r>
  <r>
    <d v="2020-06-23T00:00:00"/>
    <x v="2"/>
    <n v="26"/>
    <x v="0"/>
    <s v="Quad"/>
    <n v="64.959999999999994"/>
  </r>
  <r>
    <d v="2020-06-09T00:00:00"/>
    <x v="2"/>
    <n v="24"/>
    <x v="0"/>
    <s v="Majectic Beaut"/>
    <n v="60.08"/>
  </r>
  <r>
    <d v="2020-06-25T00:00:00"/>
    <x v="2"/>
    <n v="26"/>
    <x v="2"/>
    <s v="Sunbell"/>
    <n v="96.57"/>
  </r>
  <r>
    <d v="2020-08-30T00:00:00"/>
    <x v="4"/>
    <n v="36"/>
    <x v="0"/>
    <s v="Bellen"/>
    <n v="480.04"/>
  </r>
  <r>
    <d v="2020-07-22T00:00:00"/>
    <x v="1"/>
    <n v="30"/>
    <x v="0"/>
    <s v="Sunset"/>
    <n v="47.34"/>
  </r>
  <r>
    <d v="2020-05-30T00:00:00"/>
    <x v="3"/>
    <n v="22"/>
    <x v="0"/>
    <s v="Sunshine"/>
    <n v="60.52"/>
  </r>
  <r>
    <d v="2020-05-25T00:00:00"/>
    <x v="3"/>
    <n v="22"/>
    <x v="2"/>
    <s v="FlatTop"/>
    <n v="83.73"/>
  </r>
  <r>
    <d v="2020-06-04T00:00:00"/>
    <x v="2"/>
    <n v="23"/>
    <x v="0"/>
    <s v="Bellen"/>
    <n v="23.96"/>
  </r>
  <r>
    <d v="2020-08-03T00:00:00"/>
    <x v="4"/>
    <n v="32"/>
    <x v="0"/>
    <s v="Sunset"/>
    <n v="45.47"/>
  </r>
  <r>
    <d v="2020-06-23T00:00:00"/>
    <x v="2"/>
    <n v="26"/>
    <x v="2"/>
    <s v="Quad"/>
    <n v="99.9"/>
  </r>
  <r>
    <d v="2020-08-15T00:00:00"/>
    <x v="4"/>
    <n v="33"/>
    <x v="2"/>
    <s v="Majectic Beaut"/>
    <n v="58.08"/>
  </r>
  <r>
    <d v="2020-08-25T00:00:00"/>
    <x v="4"/>
    <n v="35"/>
    <x v="0"/>
    <s v="Crested Beaut"/>
    <n v="92.98"/>
  </r>
  <r>
    <d v="2020-05-24T00:00:00"/>
    <x v="3"/>
    <n v="22"/>
    <x v="2"/>
    <s v="Aspen"/>
    <n v="40.119999999999997"/>
  </r>
  <r>
    <d v="2020-06-03T00:00:00"/>
    <x v="2"/>
    <n v="23"/>
    <x v="1"/>
    <s v="Sunset"/>
    <n v="71.849999999999994"/>
  </r>
  <r>
    <d v="2020-05-29T00:00:00"/>
    <x v="3"/>
    <n v="22"/>
    <x v="2"/>
    <s v="Aspen"/>
    <n v="40.130000000000003"/>
  </r>
  <r>
    <d v="2020-06-18T00:00:00"/>
    <x v="2"/>
    <n v="25"/>
    <x v="0"/>
    <s v="Crested Beaut"/>
    <n v="72.27"/>
  </r>
  <r>
    <d v="2020-08-15T00:00:00"/>
    <x v="4"/>
    <n v="33"/>
    <x v="2"/>
    <s v="Majectic Beaut"/>
    <n v="87.88"/>
  </r>
  <r>
    <d v="2020-06-02T00:00:00"/>
    <x v="2"/>
    <n v="23"/>
    <x v="0"/>
    <s v="Majectic Beaut"/>
    <n v="56.63"/>
  </r>
  <r>
    <d v="2020-08-04T00:00:00"/>
    <x v="4"/>
    <n v="32"/>
    <x v="2"/>
    <s v="Quad"/>
    <n v="69"/>
  </r>
  <r>
    <d v="2020-08-13T00:00:00"/>
    <x v="4"/>
    <n v="33"/>
    <x v="0"/>
    <s v="Carlota"/>
    <n v="46.63"/>
  </r>
  <r>
    <d v="2020-06-23T00:00:00"/>
    <x v="2"/>
    <n v="26"/>
    <x v="1"/>
    <s v="Sunbell"/>
    <n v="50.15"/>
  </r>
  <r>
    <d v="2020-05-27T00:00:00"/>
    <x v="3"/>
    <n v="22"/>
    <x v="1"/>
    <s v="Quad"/>
    <n v="690.75"/>
  </r>
  <r>
    <d v="2020-09-20T00:00:00"/>
    <x v="0"/>
    <n v="39"/>
    <x v="1"/>
    <s v="Quad"/>
    <n v="33.57"/>
  </r>
  <r>
    <d v="2020-08-26T00:00:00"/>
    <x v="4"/>
    <n v="35"/>
    <x v="0"/>
    <s v="Majectic Beaut"/>
    <n v="87.35"/>
  </r>
  <r>
    <d v="2020-09-17T00:00:00"/>
    <x v="0"/>
    <n v="38"/>
    <x v="2"/>
    <s v="Sunbell"/>
    <n v="24.6"/>
  </r>
  <r>
    <d v="2020-07-10T00:00:00"/>
    <x v="1"/>
    <n v="28"/>
    <x v="0"/>
    <s v="Carlota"/>
    <n v="69.27"/>
  </r>
  <r>
    <d v="2020-06-23T00:00:00"/>
    <x v="2"/>
    <n v="26"/>
    <x v="2"/>
    <s v="Majectic Beaut"/>
    <n v="30.84"/>
  </r>
  <r>
    <d v="2020-09-01T00:00:00"/>
    <x v="0"/>
    <n v="36"/>
    <x v="2"/>
    <s v="Carlota"/>
    <n v="44.48"/>
  </r>
  <r>
    <d v="2020-06-04T00:00:00"/>
    <x v="2"/>
    <n v="23"/>
    <x v="2"/>
    <s v="Majectic Beaut"/>
    <n v="58.59"/>
  </r>
  <r>
    <d v="2020-08-06T00:00:00"/>
    <x v="4"/>
    <n v="32"/>
    <x v="0"/>
    <s v="Sunshine"/>
    <n v="40.049999999999997"/>
  </r>
  <r>
    <d v="2020-08-07T00:00:00"/>
    <x v="4"/>
    <n v="32"/>
    <x v="2"/>
    <s v="Quad"/>
    <n v="66.22"/>
  </r>
  <r>
    <d v="2020-08-14T00:00:00"/>
    <x v="4"/>
    <n v="33"/>
    <x v="0"/>
    <s v="Quad"/>
    <n v="33.32"/>
  </r>
  <r>
    <d v="2020-08-09T00:00:00"/>
    <x v="4"/>
    <n v="33"/>
    <x v="0"/>
    <s v="Crested Beaut"/>
    <n v="25.17"/>
  </r>
  <r>
    <d v="2020-08-09T00:00:00"/>
    <x v="4"/>
    <n v="33"/>
    <x v="0"/>
    <s v="Quad"/>
    <n v="33.950000000000003"/>
  </r>
  <r>
    <d v="2020-08-26T00:00:00"/>
    <x v="4"/>
    <n v="35"/>
    <x v="2"/>
    <s v="Sunshine"/>
    <n v="284"/>
  </r>
  <r>
    <d v="2020-08-30T00:00:00"/>
    <x v="4"/>
    <n v="36"/>
    <x v="0"/>
    <s v="Sunbell"/>
    <n v="48.02"/>
  </r>
  <r>
    <d v="2020-08-31T00:00:00"/>
    <x v="4"/>
    <n v="36"/>
    <x v="2"/>
    <s v="Carlota"/>
    <n v="46.97"/>
  </r>
  <r>
    <d v="2020-08-07T00:00:00"/>
    <x v="4"/>
    <n v="32"/>
    <x v="0"/>
    <s v="Aspen"/>
    <n v="42.99"/>
  </r>
  <r>
    <d v="2020-07-18T00:00:00"/>
    <x v="1"/>
    <n v="29"/>
    <x v="0"/>
    <s v="Sunbell"/>
    <n v="23.58"/>
  </r>
  <r>
    <d v="2020-06-20T00:00:00"/>
    <x v="2"/>
    <n v="25"/>
    <x v="0"/>
    <s v="Bellen"/>
    <n v="46.4"/>
  </r>
  <r>
    <d v="2020-06-13T00:00:00"/>
    <x v="2"/>
    <n v="24"/>
    <x v="1"/>
    <s v="Quad"/>
    <n v="68.34"/>
  </r>
  <r>
    <d v="2020-06-20T00:00:00"/>
    <x v="2"/>
    <n v="25"/>
    <x v="2"/>
    <s v="Sunshine"/>
    <n v="60.07"/>
  </r>
  <r>
    <d v="2020-05-11T00:00:00"/>
    <x v="3"/>
    <n v="20"/>
    <x v="2"/>
    <s v="Sunset"/>
    <n v="71.83"/>
  </r>
  <r>
    <d v="2020-06-02T00:00:00"/>
    <x v="2"/>
    <n v="23"/>
    <x v="2"/>
    <s v="Doublers"/>
    <n v="240.1"/>
  </r>
  <r>
    <d v="2020-06-11T00:00:00"/>
    <x v="2"/>
    <n v="24"/>
    <x v="0"/>
    <s v="Carlota"/>
    <n v="22.44"/>
  </r>
  <r>
    <d v="2020-09-04T00:00:00"/>
    <x v="0"/>
    <n v="36"/>
    <x v="2"/>
    <s v="Aspen"/>
    <n v="42.15"/>
  </r>
  <r>
    <d v="2020-06-23T00:00:00"/>
    <x v="2"/>
    <n v="26"/>
    <x v="0"/>
    <s v="Sunbell"/>
    <n v="72.52"/>
  </r>
  <r>
    <d v="2020-05-03T00:00:00"/>
    <x v="3"/>
    <n v="19"/>
    <x v="0"/>
    <s v="Quad"/>
    <n v="68.260000000000005"/>
  </r>
  <r>
    <d v="2020-06-23T00:00:00"/>
    <x v="2"/>
    <n v="26"/>
    <x v="0"/>
    <s v="Quad"/>
    <n v="32.01"/>
  </r>
  <r>
    <d v="2020-05-02T00:00:00"/>
    <x v="3"/>
    <n v="18"/>
    <x v="0"/>
    <s v="V-Rang"/>
    <n v="72.31"/>
  </r>
  <r>
    <d v="2020-09-03T00:00:00"/>
    <x v="0"/>
    <n v="36"/>
    <x v="2"/>
    <s v="Quad"/>
    <n v="470.77"/>
  </r>
  <r>
    <d v="2020-08-07T00:00:00"/>
    <x v="4"/>
    <n v="32"/>
    <x v="0"/>
    <s v="Aspen"/>
    <n v="57.24"/>
  </r>
  <r>
    <d v="2020-07-22T00:00:00"/>
    <x v="1"/>
    <n v="30"/>
    <x v="2"/>
    <s v="Quad"/>
    <n v="66.709999999999994"/>
  </r>
  <r>
    <d v="2020-06-08T00:00:00"/>
    <x v="2"/>
    <n v="24"/>
    <x v="0"/>
    <s v="Bellen"/>
    <n v="69.790000000000006"/>
  </r>
  <r>
    <d v="2020-09-13T00:00:00"/>
    <x v="0"/>
    <n v="38"/>
    <x v="2"/>
    <s v="V-Rang"/>
    <n v="38.29"/>
  </r>
  <r>
    <d v="2020-08-09T00:00:00"/>
    <x v="4"/>
    <n v="33"/>
    <x v="0"/>
    <s v="Sunset"/>
    <n v="47.93"/>
  </r>
  <r>
    <d v="2020-06-22T00:00:00"/>
    <x v="2"/>
    <n v="26"/>
    <x v="2"/>
    <s v="Sunset"/>
    <n v="24.43"/>
  </r>
  <r>
    <d v="2020-08-13T00:00:00"/>
    <x v="4"/>
    <n v="33"/>
    <x v="0"/>
    <s v="Carlota"/>
    <n v="92.76"/>
  </r>
  <r>
    <d v="2020-07-23T00:00:00"/>
    <x v="1"/>
    <n v="30"/>
    <x v="2"/>
    <s v="Aspen"/>
    <n v="63.13"/>
  </r>
  <r>
    <d v="2020-08-30T00:00:00"/>
    <x v="4"/>
    <n v="36"/>
    <x v="0"/>
    <s v="Carlota"/>
    <n v="69.239999999999995"/>
  </r>
  <r>
    <d v="2020-06-29T00:00:00"/>
    <x v="2"/>
    <n v="27"/>
    <x v="2"/>
    <s v="Doublers"/>
    <n v="80.290000000000006"/>
  </r>
  <r>
    <d v="2020-08-30T00:00:00"/>
    <x v="4"/>
    <n v="36"/>
    <x v="0"/>
    <s v="Bellen"/>
    <n v="46.12"/>
  </r>
  <r>
    <d v="2020-08-01T00:00:00"/>
    <x v="4"/>
    <n v="31"/>
    <x v="0"/>
    <s v="Bellen"/>
    <n v="69.86"/>
  </r>
  <r>
    <d v="2020-06-12T00:00:00"/>
    <x v="2"/>
    <n v="24"/>
    <x v="0"/>
    <s v="Bellen"/>
    <n v="23.11"/>
  </r>
  <r>
    <d v="2020-06-08T00:00:00"/>
    <x v="2"/>
    <n v="24"/>
    <x v="1"/>
    <s v="Bellen"/>
    <n v="46.45"/>
  </r>
  <r>
    <d v="2020-08-05T00:00:00"/>
    <x v="4"/>
    <n v="32"/>
    <x v="0"/>
    <s v="Quad"/>
    <n v="132.66999999999999"/>
  </r>
  <r>
    <d v="2020-08-01T00:00:00"/>
    <x v="4"/>
    <n v="31"/>
    <x v="1"/>
    <s v="V-Rang"/>
    <n v="18.21"/>
  </r>
  <r>
    <d v="2020-08-14T00:00:00"/>
    <x v="4"/>
    <n v="33"/>
    <x v="0"/>
    <s v="FlatTop"/>
    <n v="27.74"/>
  </r>
  <r>
    <d v="2020-06-27T00:00:00"/>
    <x v="2"/>
    <n v="26"/>
    <x v="2"/>
    <s v="Aspen"/>
    <n v="63"/>
  </r>
  <r>
    <d v="2020-06-01T00:00:00"/>
    <x v="2"/>
    <n v="23"/>
    <x v="0"/>
    <s v="Sunshine"/>
    <n v="60.92"/>
  </r>
  <r>
    <d v="2020-08-27T00:00:00"/>
    <x v="4"/>
    <n v="35"/>
    <x v="0"/>
    <s v="Majectic Beaut"/>
    <n v="56.24"/>
  </r>
  <r>
    <d v="2020-07-14T00:00:00"/>
    <x v="1"/>
    <n v="29"/>
    <x v="2"/>
    <s v="Quad"/>
    <n v="33.380000000000003"/>
  </r>
  <r>
    <d v="2020-06-05T00:00:00"/>
    <x v="2"/>
    <n v="23"/>
    <x v="2"/>
    <s v="Sunset"/>
    <n v="90.6"/>
  </r>
  <r>
    <d v="2020-06-23T00:00:00"/>
    <x v="2"/>
    <n v="26"/>
    <x v="2"/>
    <s v="Majectic Beaut"/>
    <n v="60.79"/>
  </r>
  <r>
    <d v="2020-09-22T00:00:00"/>
    <x v="0"/>
    <n v="39"/>
    <x v="2"/>
    <s v="Sunshine"/>
    <n v="60.2"/>
  </r>
  <r>
    <d v="2020-06-11T00:00:00"/>
    <x v="2"/>
    <n v="24"/>
    <x v="1"/>
    <s v="Carlota"/>
    <n v="23.66"/>
  </r>
  <r>
    <d v="2020-08-25T00:00:00"/>
    <x v="4"/>
    <n v="35"/>
    <x v="0"/>
    <s v="Crested Beaut"/>
    <n v="24.72"/>
  </r>
  <r>
    <d v="2020-06-22T00:00:00"/>
    <x v="2"/>
    <n v="26"/>
    <x v="0"/>
    <s v="Crested Beaut"/>
    <n v="100.47"/>
  </r>
  <r>
    <d v="2020-06-11T00:00:00"/>
    <x v="2"/>
    <n v="24"/>
    <x v="0"/>
    <s v="Sunset"/>
    <n v="47.49"/>
  </r>
  <r>
    <d v="2020-08-24T00:00:00"/>
    <x v="4"/>
    <n v="35"/>
    <x v="1"/>
    <s v="Sunbell"/>
    <n v="75.48"/>
  </r>
  <r>
    <d v="2020-08-02T00:00:00"/>
    <x v="4"/>
    <n v="32"/>
    <x v="0"/>
    <s v="Carlota"/>
    <n v="46.06"/>
  </r>
  <r>
    <d v="2020-06-30T00:00:00"/>
    <x v="2"/>
    <n v="27"/>
    <x v="2"/>
    <s v="Carlota"/>
    <n v="414.39"/>
  </r>
  <r>
    <d v="2020-06-04T00:00:00"/>
    <x v="2"/>
    <n v="23"/>
    <x v="0"/>
    <s v="Majectic Beaut"/>
    <n v="29.66"/>
  </r>
  <r>
    <d v="2020-06-24T00:00:00"/>
    <x v="2"/>
    <n v="26"/>
    <x v="2"/>
    <s v="FlatTop"/>
    <n v="28.53"/>
  </r>
  <r>
    <d v="2020-08-17T00:00:00"/>
    <x v="4"/>
    <n v="34"/>
    <x v="0"/>
    <s v="Sunshine"/>
    <n v="19.03"/>
  </r>
  <r>
    <d v="2020-08-24T00:00:00"/>
    <x v="4"/>
    <n v="35"/>
    <x v="0"/>
    <s v="Quad"/>
    <n v="33.65"/>
  </r>
  <r>
    <d v="2020-06-02T00:00:00"/>
    <x v="2"/>
    <n v="23"/>
    <x v="2"/>
    <s v="Quad"/>
    <n v="136.55000000000001"/>
  </r>
  <r>
    <d v="2020-06-12T00:00:00"/>
    <x v="2"/>
    <n v="24"/>
    <x v="2"/>
    <s v="Sunshine"/>
    <n v="38.06"/>
  </r>
  <r>
    <d v="2020-08-18T00:00:00"/>
    <x v="4"/>
    <n v="34"/>
    <x v="0"/>
    <s v="Sunbell"/>
    <n v="72.52"/>
  </r>
  <r>
    <d v="2020-08-28T00:00:00"/>
    <x v="4"/>
    <n v="35"/>
    <x v="0"/>
    <s v="Sunbell"/>
    <n v="48.48"/>
  </r>
  <r>
    <d v="2020-07-17T00:00:00"/>
    <x v="1"/>
    <n v="29"/>
    <x v="0"/>
    <s v="Crested Beaut"/>
    <n v="25.29"/>
  </r>
  <r>
    <d v="2020-09-20T00:00:00"/>
    <x v="0"/>
    <n v="39"/>
    <x v="0"/>
    <s v="Doublers"/>
    <n v="80.05"/>
  </r>
  <r>
    <d v="2020-06-18T00:00:00"/>
    <x v="2"/>
    <n v="25"/>
    <x v="2"/>
    <s v="Quad"/>
    <n v="66.28"/>
  </r>
  <r>
    <d v="2020-06-27T00:00:00"/>
    <x v="2"/>
    <n v="26"/>
    <x v="0"/>
    <s v="Sunset"/>
    <n v="68.69"/>
  </r>
  <r>
    <d v="2020-06-29T00:00:00"/>
    <x v="2"/>
    <n v="27"/>
    <x v="2"/>
    <s v="Doublers"/>
    <n v="560.79"/>
  </r>
  <r>
    <d v="2020-08-17T00:00:00"/>
    <x v="4"/>
    <n v="34"/>
    <x v="1"/>
    <s v="Carlota"/>
    <n v="23.09"/>
  </r>
  <r>
    <d v="2020-09-11T00:00:00"/>
    <x v="0"/>
    <n v="37"/>
    <x v="0"/>
    <s v="Quad"/>
    <n v="64.709999999999994"/>
  </r>
  <r>
    <d v="2020-06-09T00:00:00"/>
    <x v="2"/>
    <n v="24"/>
    <x v="1"/>
    <s v="Carlota"/>
    <n v="46.35"/>
  </r>
  <r>
    <d v="2020-06-16T00:00:00"/>
    <x v="2"/>
    <n v="25"/>
    <x v="0"/>
    <s v="Bellen"/>
    <n v="46.98"/>
  </r>
  <r>
    <d v="2020-06-27T00:00:00"/>
    <x v="2"/>
    <n v="26"/>
    <x v="0"/>
    <s v="Majectic Beaut"/>
    <n v="87.02"/>
  </r>
  <r>
    <d v="2020-06-09T00:00:00"/>
    <x v="2"/>
    <n v="24"/>
    <x v="2"/>
    <s v="Crested Beaut"/>
    <n v="75.099999999999994"/>
  </r>
  <r>
    <d v="2020-08-05T00:00:00"/>
    <x v="4"/>
    <n v="32"/>
    <x v="0"/>
    <s v="Aspen"/>
    <n v="40.619999999999997"/>
  </r>
  <r>
    <d v="2020-06-17T00:00:00"/>
    <x v="2"/>
    <n v="25"/>
    <x v="2"/>
    <s v="Quad"/>
    <n v="99.85"/>
  </r>
  <r>
    <d v="2020-06-22T00:00:00"/>
    <x v="2"/>
    <n v="26"/>
    <x v="2"/>
    <s v="Sunset"/>
    <n v="225.97"/>
  </r>
  <r>
    <d v="2020-08-21T00:00:00"/>
    <x v="4"/>
    <n v="34"/>
    <x v="2"/>
    <s v="Bellen"/>
    <n v="46.73"/>
  </r>
  <r>
    <d v="2020-06-15T00:00:00"/>
    <x v="2"/>
    <n v="25"/>
    <x v="0"/>
    <s v="V-Rang"/>
    <n v="57.16"/>
  </r>
  <r>
    <d v="2020-06-25T00:00:00"/>
    <x v="2"/>
    <n v="26"/>
    <x v="2"/>
    <s v="Majectic Beaut"/>
    <n v="84.71"/>
  </r>
  <r>
    <d v="2020-06-21T00:00:00"/>
    <x v="2"/>
    <n v="26"/>
    <x v="0"/>
    <s v="Bellen"/>
    <n v="69.099999999999994"/>
  </r>
  <r>
    <d v="2020-08-23T00:00:00"/>
    <x v="4"/>
    <n v="35"/>
    <x v="2"/>
    <s v="FlatTop"/>
    <n v="80.28"/>
  </r>
  <r>
    <d v="2020-06-24T00:00:00"/>
    <x v="2"/>
    <n v="26"/>
    <x v="0"/>
    <s v="Carlota"/>
    <n v="23.35"/>
  </r>
  <r>
    <d v="2020-08-18T00:00:00"/>
    <x v="4"/>
    <n v="34"/>
    <x v="1"/>
    <s v="Bellen"/>
    <n v="69.05"/>
  </r>
  <r>
    <d v="2020-08-14T00:00:00"/>
    <x v="4"/>
    <n v="33"/>
    <x v="0"/>
    <s v="Majectic Beaut"/>
    <n v="90.02"/>
  </r>
  <r>
    <d v="2020-08-12T00:00:00"/>
    <x v="4"/>
    <n v="33"/>
    <x v="2"/>
    <s v="Carlota"/>
    <n v="46.1"/>
  </r>
  <r>
    <d v="2020-08-04T00:00:00"/>
    <x v="4"/>
    <n v="32"/>
    <x v="0"/>
    <s v="Sunshine"/>
    <n v="40.340000000000003"/>
  </r>
  <r>
    <d v="2020-09-17T00:00:00"/>
    <x v="0"/>
    <n v="38"/>
    <x v="2"/>
    <s v="Bellen"/>
    <n v="69.17"/>
  </r>
  <r>
    <d v="2020-06-27T00:00:00"/>
    <x v="2"/>
    <n v="26"/>
    <x v="0"/>
    <s v="V-Rang"/>
    <n v="18.64"/>
  </r>
  <r>
    <d v="2020-08-29T00:00:00"/>
    <x v="4"/>
    <n v="35"/>
    <x v="2"/>
    <s v="Bellen"/>
    <n v="46.96"/>
  </r>
  <r>
    <d v="2020-08-14T00:00:00"/>
    <x v="4"/>
    <n v="33"/>
    <x v="0"/>
    <s v="Sunshine"/>
    <n v="40.700000000000003"/>
  </r>
  <r>
    <d v="2020-06-14T00:00:00"/>
    <x v="2"/>
    <n v="25"/>
    <x v="2"/>
    <s v="Sunshine"/>
    <n v="40.700000000000003"/>
  </r>
  <r>
    <d v="2020-07-14T00:00:00"/>
    <x v="1"/>
    <n v="29"/>
    <x v="2"/>
    <s v="Quad"/>
    <n v="102.43"/>
  </r>
  <r>
    <d v="2020-09-08T00:00:00"/>
    <x v="0"/>
    <n v="37"/>
    <x v="0"/>
    <s v="V-Rang"/>
    <n v="54.38"/>
  </r>
  <r>
    <d v="2020-08-06T00:00:00"/>
    <x v="4"/>
    <n v="32"/>
    <x v="0"/>
    <s v="Quad"/>
    <n v="34.82"/>
  </r>
  <r>
    <d v="2020-06-16T00:00:00"/>
    <x v="2"/>
    <n v="25"/>
    <x v="2"/>
    <s v="Sunset"/>
    <n v="47.03"/>
  </r>
  <r>
    <d v="2020-08-04T00:00:00"/>
    <x v="4"/>
    <n v="32"/>
    <x v="0"/>
    <s v="Sunshine"/>
    <n v="38.76"/>
  </r>
  <r>
    <d v="2020-07-04T00:00:00"/>
    <x v="1"/>
    <n v="27"/>
    <x v="0"/>
    <s v="Quad"/>
    <n v="68.010000000000005"/>
  </r>
  <r>
    <d v="2020-08-27T00:00:00"/>
    <x v="4"/>
    <n v="35"/>
    <x v="0"/>
    <s v="Crested Beaut"/>
    <n v="50.33"/>
  </r>
  <r>
    <d v="2020-08-23T00:00:00"/>
    <x v="4"/>
    <n v="35"/>
    <x v="1"/>
    <s v="Quad"/>
    <n v="132.97999999999999"/>
  </r>
  <r>
    <d v="2020-06-29T00:00:00"/>
    <x v="2"/>
    <n v="27"/>
    <x v="2"/>
    <s v="Bellen"/>
    <n v="46.1"/>
  </r>
  <r>
    <d v="2020-06-10T00:00:00"/>
    <x v="2"/>
    <n v="24"/>
    <x v="2"/>
    <s v="Quad"/>
    <n v="66.930000000000007"/>
  </r>
  <r>
    <d v="2020-06-06T00:00:00"/>
    <x v="2"/>
    <n v="23"/>
    <x v="0"/>
    <s v="V-Rang"/>
    <n v="54.87"/>
  </r>
  <r>
    <d v="2020-06-06T00:00:00"/>
    <x v="2"/>
    <n v="23"/>
    <x v="0"/>
    <s v="Sunbell"/>
    <n v="25.43"/>
  </r>
  <r>
    <d v="2020-06-28T00:00:00"/>
    <x v="2"/>
    <n v="27"/>
    <x v="2"/>
    <s v="Sunbell"/>
    <n v="69.27"/>
  </r>
  <r>
    <d v="2020-06-23T00:00:00"/>
    <x v="2"/>
    <n v="26"/>
    <x v="0"/>
    <s v="Bellen"/>
    <n v="23.82"/>
  </r>
  <r>
    <d v="2020-08-23T00:00:00"/>
    <x v="4"/>
    <n v="35"/>
    <x v="0"/>
    <s v="Quad"/>
    <n v="102.75"/>
  </r>
  <r>
    <d v="2020-08-23T00:00:00"/>
    <x v="4"/>
    <n v="35"/>
    <x v="2"/>
    <s v="Quad"/>
    <n v="34.229999999999997"/>
  </r>
  <r>
    <d v="2020-06-04T00:00:00"/>
    <x v="2"/>
    <n v="23"/>
    <x v="2"/>
    <s v="Sunbell"/>
    <n v="75.91"/>
  </r>
  <r>
    <d v="2020-06-26T00:00:00"/>
    <x v="2"/>
    <n v="26"/>
    <x v="1"/>
    <s v="Sunbell"/>
    <n v="46.15"/>
  </r>
  <r>
    <d v="2020-06-27T00:00:00"/>
    <x v="2"/>
    <n v="26"/>
    <x v="2"/>
    <s v="Quad"/>
    <n v="96.52"/>
  </r>
  <r>
    <d v="2020-06-28T00:00:00"/>
    <x v="2"/>
    <n v="27"/>
    <x v="2"/>
    <s v="Sunshine"/>
    <n v="38.51"/>
  </r>
  <r>
    <d v="2020-07-06T00:00:00"/>
    <x v="1"/>
    <n v="28"/>
    <x v="2"/>
    <s v="Sunshine"/>
    <n v="60.2"/>
  </r>
  <r>
    <d v="2020-08-30T00:00:00"/>
    <x v="4"/>
    <n v="36"/>
    <x v="0"/>
    <s v="Bellen"/>
    <n v="23.8"/>
  </r>
  <r>
    <d v="2020-07-23T00:00:00"/>
    <x v="1"/>
    <n v="30"/>
    <x v="2"/>
    <s v="Majectic Beaut"/>
    <n v="87.02"/>
  </r>
  <r>
    <d v="2020-08-08T00:00:00"/>
    <x v="4"/>
    <n v="32"/>
    <x v="2"/>
    <s v="Carlota"/>
    <n v="69.62"/>
  </r>
  <r>
    <d v="2020-05-05T00:00:00"/>
    <x v="3"/>
    <n v="19"/>
    <x v="0"/>
    <s v="Majectic Beaut"/>
    <n v="116.21"/>
  </r>
  <r>
    <d v="2020-06-12T00:00:00"/>
    <x v="2"/>
    <n v="24"/>
    <x v="1"/>
    <s v="Quad"/>
    <n v="68.209999999999994"/>
  </r>
  <r>
    <d v="2020-06-03T00:00:00"/>
    <x v="2"/>
    <n v="23"/>
    <x v="2"/>
    <s v="Bellen"/>
    <n v="46.23"/>
  </r>
  <r>
    <d v="2020-06-07T00:00:00"/>
    <x v="2"/>
    <n v="24"/>
    <x v="0"/>
    <s v="FlatTop"/>
    <n v="53.94"/>
  </r>
  <r>
    <d v="2020-06-21T00:00:00"/>
    <x v="2"/>
    <n v="26"/>
    <x v="2"/>
    <s v="Sunshine"/>
    <n v="60.66"/>
  </r>
  <r>
    <d v="2020-06-02T00:00:00"/>
    <x v="2"/>
    <n v="23"/>
    <x v="2"/>
    <s v="Bellen"/>
    <n v="69.900000000000006"/>
  </r>
  <r>
    <d v="2020-06-19T00:00:00"/>
    <x v="2"/>
    <n v="25"/>
    <x v="2"/>
    <s v="Sunbell"/>
    <n v="50.75"/>
  </r>
  <r>
    <d v="2020-06-04T00:00:00"/>
    <x v="2"/>
    <n v="23"/>
    <x v="0"/>
    <s v="Quad"/>
    <n v="99.3"/>
  </r>
  <r>
    <d v="2020-08-11T00:00:00"/>
    <x v="4"/>
    <n v="33"/>
    <x v="0"/>
    <s v="Carlota"/>
    <n v="69.709999999999994"/>
  </r>
  <r>
    <d v="2020-06-24T00:00:00"/>
    <x v="2"/>
    <n v="26"/>
    <x v="2"/>
    <s v="Sunbell"/>
    <n v="72.2"/>
  </r>
  <r>
    <d v="2020-06-09T00:00:00"/>
    <x v="2"/>
    <n v="24"/>
    <x v="2"/>
    <s v="Quad"/>
    <n v="102.32"/>
  </r>
  <r>
    <d v="2020-06-09T00:00:00"/>
    <x v="2"/>
    <n v="24"/>
    <x v="0"/>
    <s v="Crested Beaut"/>
    <n v="46.4"/>
  </r>
  <r>
    <d v="2020-06-27T00:00:00"/>
    <x v="2"/>
    <n v="26"/>
    <x v="0"/>
    <s v="Sunbell"/>
    <n v="46.25"/>
  </r>
  <r>
    <d v="2020-08-07T00:00:00"/>
    <x v="4"/>
    <n v="32"/>
    <x v="1"/>
    <s v="Quad"/>
    <n v="533.23"/>
  </r>
  <r>
    <d v="2020-06-05T00:00:00"/>
    <x v="2"/>
    <n v="23"/>
    <x v="2"/>
    <s v="Quad"/>
    <n v="102.77"/>
  </r>
  <r>
    <d v="2020-06-28T00:00:00"/>
    <x v="2"/>
    <n v="27"/>
    <x v="1"/>
    <s v="Carlota"/>
    <n v="44.96"/>
  </r>
  <r>
    <d v="2020-06-07T00:00:00"/>
    <x v="2"/>
    <n v="24"/>
    <x v="2"/>
    <s v="Aspen"/>
    <n v="42.5"/>
  </r>
  <r>
    <d v="2020-08-05T00:00:00"/>
    <x v="4"/>
    <n v="32"/>
    <x v="2"/>
    <s v="Carlota"/>
    <n v="22.7"/>
  </r>
  <r>
    <d v="2020-08-15T00:00:00"/>
    <x v="4"/>
    <n v="33"/>
    <x v="0"/>
    <s v="Bellen"/>
    <n v="501.12"/>
  </r>
  <r>
    <d v="2020-06-04T00:00:00"/>
    <x v="2"/>
    <n v="23"/>
    <x v="0"/>
    <s v="Bellen"/>
    <n v="458.34"/>
  </r>
  <r>
    <d v="2020-08-04T00:00:00"/>
    <x v="4"/>
    <n v="32"/>
    <x v="0"/>
    <s v="Sunbell"/>
    <n v="25.66"/>
  </r>
  <r>
    <d v="2020-09-08T00:00:00"/>
    <x v="0"/>
    <n v="37"/>
    <x v="2"/>
    <s v="Sunbell"/>
    <n v="24.7"/>
  </r>
  <r>
    <d v="2020-08-02T00:00:00"/>
    <x v="4"/>
    <n v="32"/>
    <x v="0"/>
    <s v="Carlota"/>
    <n v="23.27"/>
  </r>
  <r>
    <d v="2020-06-01T00:00:00"/>
    <x v="2"/>
    <n v="23"/>
    <x v="0"/>
    <s v="Quad"/>
    <n v="64.069999999999993"/>
  </r>
  <r>
    <d v="2020-06-21T00:00:00"/>
    <x v="2"/>
    <n v="26"/>
    <x v="0"/>
    <s v="Quad"/>
    <n v="66.5"/>
  </r>
  <r>
    <d v="2020-06-22T00:00:00"/>
    <x v="2"/>
    <n v="26"/>
    <x v="0"/>
    <s v="Quad"/>
    <n v="66.819999999999993"/>
  </r>
  <r>
    <d v="2020-09-26T00:00:00"/>
    <x v="0"/>
    <n v="39"/>
    <x v="0"/>
    <s v="Crested Beaut"/>
    <n v="75.400000000000006"/>
  </r>
  <r>
    <d v="2020-08-25T00:00:00"/>
    <x v="4"/>
    <n v="35"/>
    <x v="1"/>
    <s v="Carlota"/>
    <n v="23.43"/>
  </r>
  <r>
    <d v="2020-08-20T00:00:00"/>
    <x v="4"/>
    <n v="34"/>
    <x v="0"/>
    <s v="Sunset"/>
    <n v="71.92"/>
  </r>
  <r>
    <d v="2020-07-31T00:00:00"/>
    <x v="1"/>
    <n v="31"/>
    <x v="0"/>
    <s v="Sunset"/>
    <n v="45.1"/>
  </r>
  <r>
    <d v="2020-08-08T00:00:00"/>
    <x v="4"/>
    <n v="32"/>
    <x v="1"/>
    <s v="Carlota"/>
    <n v="88.83"/>
  </r>
  <r>
    <d v="2020-09-09T00:00:00"/>
    <x v="0"/>
    <n v="37"/>
    <x v="2"/>
    <s v="Quad"/>
    <n v="132.11000000000001"/>
  </r>
  <r>
    <d v="2020-08-15T00:00:00"/>
    <x v="4"/>
    <n v="33"/>
    <x v="0"/>
    <s v="Bellen"/>
    <n v="23.08"/>
  </r>
  <r>
    <d v="2020-09-16T00:00:00"/>
    <x v="0"/>
    <n v="38"/>
    <x v="0"/>
    <s v="Sunbell"/>
    <n v="23.16"/>
  </r>
  <r>
    <d v="2020-08-18T00:00:00"/>
    <x v="4"/>
    <n v="34"/>
    <x v="0"/>
    <s v="V-Rang"/>
    <n v="77"/>
  </r>
  <r>
    <d v="2020-08-17T00:00:00"/>
    <x v="4"/>
    <n v="34"/>
    <x v="0"/>
    <s v="Carlota"/>
    <n v="69.239999999999995"/>
  </r>
  <r>
    <d v="2020-08-27T00:00:00"/>
    <x v="4"/>
    <n v="35"/>
    <x v="0"/>
    <s v="Crested Beaut"/>
    <n v="24.88"/>
  </r>
  <r>
    <d v="2020-06-19T00:00:00"/>
    <x v="2"/>
    <n v="25"/>
    <x v="2"/>
    <s v="Bellen"/>
    <n v="92.03"/>
  </r>
  <r>
    <d v="2020-08-19T00:00:00"/>
    <x v="4"/>
    <n v="34"/>
    <x v="1"/>
    <s v="Quad"/>
    <n v="66.58"/>
  </r>
  <r>
    <d v="2020-06-24T00:00:00"/>
    <x v="2"/>
    <n v="26"/>
    <x v="2"/>
    <s v="Carlota"/>
    <n v="92.05"/>
  </r>
  <r>
    <d v="2020-08-04T00:00:00"/>
    <x v="4"/>
    <n v="32"/>
    <x v="0"/>
    <s v="Majectic Beaut"/>
    <n v="87.39"/>
  </r>
  <r>
    <d v="2020-08-08T00:00:00"/>
    <x v="4"/>
    <n v="32"/>
    <x v="2"/>
    <s v="Quad"/>
    <n v="66.680000000000007"/>
  </r>
  <r>
    <d v="2020-08-20T00:00:00"/>
    <x v="4"/>
    <n v="34"/>
    <x v="1"/>
    <s v="Carlota"/>
    <n v="46.56"/>
  </r>
  <r>
    <d v="2020-06-19T00:00:00"/>
    <x v="2"/>
    <n v="25"/>
    <x v="0"/>
    <s v="V-Rang"/>
    <n v="54.93"/>
  </r>
  <r>
    <d v="2020-08-05T00:00:00"/>
    <x v="4"/>
    <n v="32"/>
    <x v="0"/>
    <s v="Carlota"/>
    <n v="69.95"/>
  </r>
  <r>
    <d v="2020-08-02T00:00:00"/>
    <x v="4"/>
    <n v="32"/>
    <x v="2"/>
    <s v="Crested Beaut"/>
    <n v="72.17"/>
  </r>
  <r>
    <d v="2020-06-02T00:00:00"/>
    <x v="2"/>
    <n v="23"/>
    <x v="1"/>
    <s v="Crested Beaut"/>
    <n v="46.11"/>
  </r>
  <r>
    <d v="2020-08-27T00:00:00"/>
    <x v="4"/>
    <n v="35"/>
    <x v="2"/>
    <s v="Quad"/>
    <n v="102.25"/>
  </r>
  <r>
    <d v="2020-06-04T00:00:00"/>
    <x v="2"/>
    <n v="23"/>
    <x v="2"/>
    <s v="Sunshine"/>
    <n v="60.12"/>
  </r>
  <r>
    <d v="2020-06-25T00:00:00"/>
    <x v="2"/>
    <n v="26"/>
    <x v="1"/>
    <s v="Quad"/>
    <n v="66.650000000000006"/>
  </r>
  <r>
    <d v="2020-08-29T00:00:00"/>
    <x v="4"/>
    <n v="35"/>
    <x v="0"/>
    <s v="Quad"/>
    <n v="96.89"/>
  </r>
  <r>
    <d v="2020-08-17T00:00:00"/>
    <x v="4"/>
    <n v="34"/>
    <x v="0"/>
    <s v="Majectic Beaut"/>
    <n v="58.86"/>
  </r>
  <r>
    <d v="2020-09-11T00:00:00"/>
    <x v="0"/>
    <n v="37"/>
    <x v="2"/>
    <s v="Quad"/>
    <n v="64.95"/>
  </r>
  <r>
    <d v="2020-07-01T00:00:00"/>
    <x v="1"/>
    <n v="27"/>
    <x v="0"/>
    <s v="Aspen"/>
    <n v="21.99"/>
  </r>
  <r>
    <d v="2020-06-01T00:00:00"/>
    <x v="2"/>
    <n v="23"/>
    <x v="2"/>
    <s v="Carlota"/>
    <n v="69.42"/>
  </r>
  <r>
    <d v="2020-08-15T00:00:00"/>
    <x v="4"/>
    <n v="33"/>
    <x v="2"/>
    <s v="Sunset"/>
    <n v="45.47"/>
  </r>
  <r>
    <d v="2020-06-08T00:00:00"/>
    <x v="2"/>
    <n v="24"/>
    <x v="2"/>
    <s v="Aspen"/>
    <n v="60.53"/>
  </r>
  <r>
    <d v="2020-06-29T00:00:00"/>
    <x v="2"/>
    <n v="27"/>
    <x v="1"/>
    <s v="Sunset"/>
    <n v="47.91"/>
  </r>
  <r>
    <d v="2020-08-21T00:00:00"/>
    <x v="4"/>
    <n v="34"/>
    <x v="0"/>
    <s v="Aspen"/>
    <n v="42.12"/>
  </r>
  <r>
    <d v="2020-06-14T00:00:00"/>
    <x v="2"/>
    <n v="25"/>
    <x v="0"/>
    <s v="Bellen"/>
    <n v="66.709999999999994"/>
  </r>
  <r>
    <d v="2020-06-16T00:00:00"/>
    <x v="2"/>
    <n v="25"/>
    <x v="0"/>
    <s v="Bellen"/>
    <n v="23.54"/>
  </r>
  <r>
    <d v="2020-08-25T00:00:00"/>
    <x v="4"/>
    <n v="35"/>
    <x v="2"/>
    <s v="Sunbell"/>
    <n v="48.62"/>
  </r>
  <r>
    <d v="2020-09-19T00:00:00"/>
    <x v="0"/>
    <n v="38"/>
    <x v="2"/>
    <s v="Sunset"/>
    <n v="335.54"/>
  </r>
  <r>
    <d v="2020-09-07T00:00:00"/>
    <x v="0"/>
    <n v="37"/>
    <x v="0"/>
    <s v="Sunshine"/>
    <n v="60.98"/>
  </r>
  <r>
    <d v="2020-08-01T00:00:00"/>
    <x v="4"/>
    <n v="31"/>
    <x v="0"/>
    <s v="Crested Beaut"/>
    <n v="50.06"/>
  </r>
  <r>
    <d v="2020-06-24T00:00:00"/>
    <x v="2"/>
    <n v="26"/>
    <x v="2"/>
    <s v="Carlota"/>
    <n v="69.790000000000006"/>
  </r>
  <r>
    <d v="2020-06-30T00:00:00"/>
    <x v="2"/>
    <n v="27"/>
    <x v="2"/>
    <s v="Crested Beaut"/>
    <n v="72.459999999999994"/>
  </r>
  <r>
    <d v="2020-07-15T00:00:00"/>
    <x v="1"/>
    <n v="29"/>
    <x v="2"/>
    <s v="Sunshine"/>
    <n v="20.22"/>
  </r>
  <r>
    <d v="2020-06-22T00:00:00"/>
    <x v="2"/>
    <n v="26"/>
    <x v="2"/>
    <s v="Sunshine"/>
    <n v="200.6"/>
  </r>
  <r>
    <d v="2020-08-15T00:00:00"/>
    <x v="4"/>
    <n v="33"/>
    <x v="2"/>
    <s v="Crested Beaut"/>
    <n v="75.209999999999994"/>
  </r>
  <r>
    <d v="2020-05-20T00:00:00"/>
    <x v="3"/>
    <n v="21"/>
    <x v="2"/>
    <s v="Carlota"/>
    <n v="523.04999999999995"/>
  </r>
  <r>
    <d v="2020-06-21T00:00:00"/>
    <x v="2"/>
    <n v="26"/>
    <x v="1"/>
    <s v="Sunshine"/>
    <n v="40.67"/>
  </r>
  <r>
    <d v="2020-08-07T00:00:00"/>
    <x v="4"/>
    <n v="32"/>
    <x v="0"/>
    <s v="Bellen"/>
    <n v="22.7"/>
  </r>
  <r>
    <d v="2020-06-01T00:00:00"/>
    <x v="2"/>
    <n v="23"/>
    <x v="0"/>
    <s v="Sunbell"/>
    <n v="96.37"/>
  </r>
  <r>
    <d v="2020-06-29T00:00:00"/>
    <x v="2"/>
    <n v="27"/>
    <x v="0"/>
    <s v="Carlota"/>
    <n v="44.37"/>
  </r>
  <r>
    <d v="2020-08-12T00:00:00"/>
    <x v="4"/>
    <n v="33"/>
    <x v="2"/>
    <s v="FlatTop"/>
    <n v="83.67"/>
  </r>
  <r>
    <d v="2020-08-25T00:00:00"/>
    <x v="4"/>
    <n v="35"/>
    <x v="0"/>
    <s v="Bellen"/>
    <n v="46.13"/>
  </r>
  <r>
    <d v="2020-08-24T00:00:00"/>
    <x v="4"/>
    <n v="35"/>
    <x v="2"/>
    <s v="Sunbell"/>
    <n v="48.38"/>
  </r>
  <r>
    <d v="2020-08-12T00:00:00"/>
    <x v="4"/>
    <n v="33"/>
    <x v="0"/>
    <s v="Sunset"/>
    <n v="24.64"/>
  </r>
  <r>
    <d v="2020-08-19T00:00:00"/>
    <x v="4"/>
    <n v="34"/>
    <x v="2"/>
    <s v="Sunshine"/>
    <n v="20.63"/>
  </r>
  <r>
    <d v="2020-07-03T00:00:00"/>
    <x v="1"/>
    <n v="27"/>
    <x v="0"/>
    <s v="FlatTop"/>
    <n v="53.15"/>
  </r>
  <r>
    <d v="2020-08-24T00:00:00"/>
    <x v="4"/>
    <n v="35"/>
    <x v="1"/>
    <s v="Crested Beaut"/>
    <n v="24.92"/>
  </r>
  <r>
    <d v="2020-08-27T00:00:00"/>
    <x v="4"/>
    <n v="35"/>
    <x v="0"/>
    <s v="Sunshine"/>
    <n v="60.52"/>
  </r>
  <r>
    <d v="2020-08-04T00:00:00"/>
    <x v="4"/>
    <n v="32"/>
    <x v="2"/>
    <s v="Carlota"/>
    <n v="23.69"/>
  </r>
  <r>
    <d v="2020-08-01T00:00:00"/>
    <x v="4"/>
    <n v="31"/>
    <x v="0"/>
    <s v="Crested Beaut"/>
    <n v="46.73"/>
  </r>
  <r>
    <d v="2020-08-25T00:00:00"/>
    <x v="4"/>
    <n v="35"/>
    <x v="2"/>
    <s v="Crested Beaut"/>
    <n v="24.17"/>
  </r>
  <r>
    <d v="2020-08-16T00:00:00"/>
    <x v="4"/>
    <n v="34"/>
    <x v="0"/>
    <s v="Sunshine"/>
    <n v="40.9"/>
  </r>
  <r>
    <d v="2020-09-02T00:00:00"/>
    <x v="0"/>
    <n v="36"/>
    <x v="0"/>
    <s v="V-Rang"/>
    <n v="36.74"/>
  </r>
  <r>
    <d v="2020-08-07T00:00:00"/>
    <x v="4"/>
    <n v="32"/>
    <x v="0"/>
    <s v="Bellen"/>
    <n v="46.13"/>
  </r>
  <r>
    <d v="2020-06-29T00:00:00"/>
    <x v="2"/>
    <n v="27"/>
    <x v="1"/>
    <s v="Crested Beaut"/>
    <n v="48.61"/>
  </r>
  <r>
    <d v="2020-06-24T00:00:00"/>
    <x v="2"/>
    <n v="26"/>
    <x v="0"/>
    <s v="Sunshine"/>
    <n v="20.59"/>
  </r>
  <r>
    <d v="2020-08-01T00:00:00"/>
    <x v="4"/>
    <n v="31"/>
    <x v="2"/>
    <s v="Bellen"/>
    <n v="66.540000000000006"/>
  </r>
  <r>
    <d v="2020-08-02T00:00:00"/>
    <x v="4"/>
    <n v="32"/>
    <x v="0"/>
    <s v="Sunset"/>
    <n v="68.37"/>
  </r>
  <r>
    <d v="2020-06-05T00:00:00"/>
    <x v="2"/>
    <n v="23"/>
    <x v="0"/>
    <s v="V-Rang"/>
    <n v="54.7"/>
  </r>
  <r>
    <d v="2020-08-30T00:00:00"/>
    <x v="4"/>
    <n v="36"/>
    <x v="0"/>
    <s v="Quad"/>
    <n v="66.97"/>
  </r>
  <r>
    <d v="2020-06-15T00:00:00"/>
    <x v="2"/>
    <n v="25"/>
    <x v="2"/>
    <s v="Aspen"/>
    <n v="63.42"/>
  </r>
  <r>
    <d v="2020-05-18T00:00:00"/>
    <x v="3"/>
    <n v="21"/>
    <x v="2"/>
    <s v="Sunshine"/>
    <n v="20.91"/>
  </r>
  <r>
    <d v="2020-08-07T00:00:00"/>
    <x v="4"/>
    <n v="32"/>
    <x v="1"/>
    <s v="Sunset"/>
    <n v="24.21"/>
  </r>
  <r>
    <d v="2020-08-04T00:00:00"/>
    <x v="4"/>
    <n v="32"/>
    <x v="0"/>
    <s v="Aspen"/>
    <n v="84.38"/>
  </r>
  <r>
    <d v="2020-07-08T00:00:00"/>
    <x v="1"/>
    <n v="28"/>
    <x v="0"/>
    <s v="Sunset"/>
    <n v="47.94"/>
  </r>
  <r>
    <d v="2020-05-25T00:00:00"/>
    <x v="3"/>
    <n v="22"/>
    <x v="2"/>
    <s v="Majectic Beaut"/>
    <n v="87.2"/>
  </r>
  <r>
    <d v="2020-05-13T00:00:00"/>
    <x v="3"/>
    <n v="20"/>
    <x v="0"/>
    <s v="Sunshine"/>
    <n v="40.75"/>
  </r>
  <r>
    <d v="2020-09-09T00:00:00"/>
    <x v="0"/>
    <n v="37"/>
    <x v="2"/>
    <s v="Sunshine"/>
    <n v="246.2"/>
  </r>
  <r>
    <d v="2020-06-15T00:00:00"/>
    <x v="2"/>
    <n v="25"/>
    <x v="2"/>
    <s v="Doublers"/>
    <n v="240.26"/>
  </r>
  <r>
    <d v="2020-08-25T00:00:00"/>
    <x v="4"/>
    <n v="35"/>
    <x v="0"/>
    <s v="Quad"/>
    <n v="99.9"/>
  </r>
  <r>
    <d v="2020-06-01T00:00:00"/>
    <x v="2"/>
    <n v="23"/>
    <x v="0"/>
    <s v="Quad"/>
    <n v="68.92"/>
  </r>
  <r>
    <d v="2020-06-27T00:00:00"/>
    <x v="2"/>
    <n v="26"/>
    <x v="2"/>
    <s v="Crested Beaut"/>
    <n v="73"/>
  </r>
  <r>
    <d v="2020-08-29T00:00:00"/>
    <x v="4"/>
    <n v="35"/>
    <x v="2"/>
    <s v="Sunshine"/>
    <n v="40.340000000000003"/>
  </r>
  <r>
    <d v="2020-06-23T00:00:00"/>
    <x v="2"/>
    <n v="26"/>
    <x v="0"/>
    <s v="Sunset"/>
    <n v="71.72"/>
  </r>
  <r>
    <d v="2020-06-10T00:00:00"/>
    <x v="2"/>
    <n v="24"/>
    <x v="2"/>
    <s v="Sunset"/>
    <n v="71.67"/>
  </r>
  <r>
    <d v="2020-05-25T00:00:00"/>
    <x v="3"/>
    <n v="22"/>
    <x v="0"/>
    <s v="Carlota"/>
    <n v="46.43"/>
  </r>
  <r>
    <d v="2020-07-26T00:00:00"/>
    <x v="1"/>
    <n v="31"/>
    <x v="2"/>
    <s v="Bellen"/>
    <n v="69.84"/>
  </r>
  <r>
    <d v="2020-06-25T00:00:00"/>
    <x v="2"/>
    <n v="26"/>
    <x v="2"/>
    <s v="Carlota"/>
    <n v="69.400000000000006"/>
  </r>
  <r>
    <d v="2020-08-03T00:00:00"/>
    <x v="4"/>
    <n v="32"/>
    <x v="2"/>
    <s v="Quad"/>
    <n v="66.34"/>
  </r>
  <r>
    <d v="2020-06-04T00:00:00"/>
    <x v="2"/>
    <n v="23"/>
    <x v="1"/>
    <s v="Quad"/>
    <n v="68.95"/>
  </r>
  <r>
    <d v="2020-06-28T00:00:00"/>
    <x v="2"/>
    <n v="27"/>
    <x v="0"/>
    <s v="Sunshine"/>
    <n v="38.36"/>
  </r>
  <r>
    <d v="2020-08-10T00:00:00"/>
    <x v="4"/>
    <n v="33"/>
    <x v="0"/>
    <s v="Bellen"/>
    <n v="23.91"/>
  </r>
  <r>
    <d v="2020-07-08T00:00:00"/>
    <x v="1"/>
    <n v="28"/>
    <x v="2"/>
    <s v="Majectic Beaut"/>
    <n v="58.61"/>
  </r>
  <r>
    <d v="2020-06-08T00:00:00"/>
    <x v="2"/>
    <n v="24"/>
    <x v="2"/>
    <s v="Majectic Beaut"/>
    <n v="87.15"/>
  </r>
  <r>
    <d v="2020-05-01T00:00:00"/>
    <x v="3"/>
    <n v="18"/>
    <x v="2"/>
    <s v="FlatTop"/>
    <n v="83.4"/>
  </r>
  <r>
    <d v="2020-08-29T00:00:00"/>
    <x v="4"/>
    <n v="35"/>
    <x v="0"/>
    <s v="Majectic Beaut"/>
    <n v="331.02"/>
  </r>
  <r>
    <d v="2020-08-28T00:00:00"/>
    <x v="4"/>
    <n v="35"/>
    <x v="1"/>
    <s v="Quad"/>
    <n v="96.6"/>
  </r>
  <r>
    <d v="2020-06-08T00:00:00"/>
    <x v="2"/>
    <n v="24"/>
    <x v="1"/>
    <s v="Majectic Beaut"/>
    <n v="58.37"/>
  </r>
  <r>
    <d v="2020-06-20T00:00:00"/>
    <x v="2"/>
    <n v="25"/>
    <x v="2"/>
    <s v="Bellen"/>
    <n v="23.78"/>
  </r>
  <r>
    <d v="2020-06-28T00:00:00"/>
    <x v="2"/>
    <n v="27"/>
    <x v="2"/>
    <s v="FlatTop"/>
    <n v="277.32"/>
  </r>
  <r>
    <d v="2020-06-18T00:00:00"/>
    <x v="2"/>
    <n v="25"/>
    <x v="2"/>
    <s v="Quad"/>
    <n v="33.33"/>
  </r>
  <r>
    <d v="2020-06-14T00:00:00"/>
    <x v="2"/>
    <n v="25"/>
    <x v="2"/>
    <s v="Sunbell"/>
    <n v="24.9"/>
  </r>
  <r>
    <d v="2020-08-22T00:00:00"/>
    <x v="4"/>
    <n v="34"/>
    <x v="2"/>
    <s v="Bellen"/>
    <n v="66.78"/>
  </r>
  <r>
    <d v="2020-06-13T00:00:00"/>
    <x v="2"/>
    <n v="24"/>
    <x v="2"/>
    <s v="FlatTop"/>
    <n v="27.75"/>
  </r>
  <r>
    <d v="2020-06-04T00:00:00"/>
    <x v="2"/>
    <n v="23"/>
    <x v="2"/>
    <s v="Bellen"/>
    <n v="23.48"/>
  </r>
  <r>
    <d v="2020-06-13T00:00:00"/>
    <x v="2"/>
    <n v="24"/>
    <x v="2"/>
    <s v="Majectic Beaut"/>
    <n v="28.71"/>
  </r>
  <r>
    <d v="2020-08-30T00:00:00"/>
    <x v="4"/>
    <n v="36"/>
    <x v="2"/>
    <s v="Sunshine"/>
    <n v="60.09"/>
  </r>
  <r>
    <d v="2020-09-18T00:00:00"/>
    <x v="0"/>
    <n v="38"/>
    <x v="0"/>
    <s v="Crested Beaut"/>
    <n v="75.36"/>
  </r>
  <r>
    <d v="2020-08-18T00:00:00"/>
    <x v="4"/>
    <n v="34"/>
    <x v="1"/>
    <s v="Doublers"/>
    <n v="78.58"/>
  </r>
  <r>
    <d v="2020-08-29T00:00:00"/>
    <x v="4"/>
    <n v="35"/>
    <x v="0"/>
    <s v="FlatTop"/>
    <n v="83.37"/>
  </r>
  <r>
    <d v="2020-06-02T00:00:00"/>
    <x v="2"/>
    <n v="23"/>
    <x v="2"/>
    <s v="Quad"/>
    <n v="136.15"/>
  </r>
  <r>
    <d v="2020-07-24T00:00:00"/>
    <x v="1"/>
    <n v="30"/>
    <x v="2"/>
    <s v="Majectic Beaut"/>
    <n v="29.8"/>
  </r>
  <r>
    <d v="2020-08-18T00:00:00"/>
    <x v="4"/>
    <n v="34"/>
    <x v="2"/>
    <s v="Sunshine"/>
    <n v="38.01"/>
  </r>
  <r>
    <d v="2020-06-29T00:00:00"/>
    <x v="2"/>
    <n v="27"/>
    <x v="2"/>
    <s v="Bellen"/>
    <n v="46.46"/>
  </r>
  <r>
    <d v="2020-06-02T00:00:00"/>
    <x v="2"/>
    <n v="23"/>
    <x v="1"/>
    <s v="Carlota"/>
    <n v="501.75"/>
  </r>
  <r>
    <d v="2020-12-03T00:00:00"/>
    <x v="5"/>
    <n v="49"/>
    <x v="2"/>
    <s v="Sunset"/>
    <n v="206.54"/>
  </r>
  <r>
    <d v="2020-12-21T00:00:00"/>
    <x v="5"/>
    <n v="52"/>
    <x v="0"/>
    <s v="Quad"/>
    <n v="73.710000000000008"/>
  </r>
  <r>
    <d v="2020-12-05T00:00:00"/>
    <x v="5"/>
    <n v="49"/>
    <x v="0"/>
    <s v="Bellen"/>
    <n v="65.960000000000008"/>
  </r>
  <r>
    <d v="2020-12-12T00:00:00"/>
    <x v="5"/>
    <n v="50"/>
    <x v="0"/>
    <s v="Sunshine"/>
    <n v="130.44"/>
  </r>
  <r>
    <d v="2020-12-22T00:00:00"/>
    <x v="5"/>
    <n v="52"/>
    <x v="2"/>
    <s v="Quad"/>
    <n v="43.29"/>
  </r>
  <r>
    <d v="2020-11-27T00:00:00"/>
    <x v="6"/>
    <n v="48"/>
    <x v="2"/>
    <s v="Carlota"/>
    <n v="70.39"/>
  </r>
  <r>
    <d v="2020-11-07T00:00:00"/>
    <x v="6"/>
    <n v="45"/>
    <x v="2"/>
    <s v="Sunshine"/>
    <n v="106.50999999999999"/>
  </r>
  <r>
    <d v="2020-10-31T00:00:00"/>
    <x v="7"/>
    <n v="44"/>
    <x v="2"/>
    <s v="Quad"/>
    <n v="101.93"/>
  </r>
  <r>
    <d v="2020-11-29T00:00:00"/>
    <x v="6"/>
    <n v="49"/>
    <x v="0"/>
    <s v="Sunbell"/>
    <n v="34.5"/>
  </r>
  <r>
    <d v="2020-12-05T00:00:00"/>
    <x v="5"/>
    <n v="49"/>
    <x v="0"/>
    <s v="Sunshine"/>
    <n v="38.909999999999997"/>
  </r>
  <r>
    <d v="2020-12-23T00:00:00"/>
    <x v="5"/>
    <n v="52"/>
    <x v="2"/>
    <s v="Carlota"/>
    <n v="83.639999999999986"/>
  </r>
  <r>
    <d v="2020-11-25T00:00:00"/>
    <x v="6"/>
    <n v="48"/>
    <x v="2"/>
    <s v="Sunset"/>
    <n v="7.1400000000000006"/>
  </r>
  <r>
    <d v="2020-11-27T00:00:00"/>
    <x v="6"/>
    <n v="48"/>
    <x v="2"/>
    <s v="Sunshine"/>
    <n v="67.819999999999993"/>
  </r>
  <r>
    <d v="2020-12-24T00:00:00"/>
    <x v="5"/>
    <n v="52"/>
    <x v="2"/>
    <s v="Sunbell"/>
    <n v="102.19"/>
  </r>
  <r>
    <d v="2020-11-30T00:00:00"/>
    <x v="6"/>
    <n v="49"/>
    <x v="2"/>
    <s v="Sunshine"/>
    <n v="12.1"/>
  </r>
  <r>
    <d v="2020-12-19T00:00:00"/>
    <x v="5"/>
    <n v="51"/>
    <x v="0"/>
    <s v="Bellen"/>
    <n v="4.879999999999999"/>
  </r>
  <r>
    <d v="2020-10-08T00:00:00"/>
    <x v="7"/>
    <n v="41"/>
    <x v="0"/>
    <s v="Sunbell"/>
    <n v="99.710000000000008"/>
  </r>
  <r>
    <d v="2020-10-05T00:00:00"/>
    <x v="7"/>
    <n v="41"/>
    <x v="2"/>
    <s v="Sunshine"/>
    <n v="338.72"/>
  </r>
  <r>
    <d v="2020-12-24T00:00:00"/>
    <x v="5"/>
    <n v="52"/>
    <x v="2"/>
    <s v="Carlota"/>
    <n v="16.07"/>
  </r>
  <r>
    <d v="2020-11-08T00:00:00"/>
    <x v="6"/>
    <n v="46"/>
    <x v="1"/>
    <s v="Sunshine"/>
    <n v="113.69999999999999"/>
  </r>
  <r>
    <d v="2020-12-15T00:00:00"/>
    <x v="5"/>
    <n v="51"/>
    <x v="2"/>
    <s v="Sunshine"/>
    <n v="77.010000000000005"/>
  </r>
  <r>
    <d v="2020-12-23T00:00:00"/>
    <x v="5"/>
    <n v="52"/>
    <x v="1"/>
    <s v="Doublers"/>
    <n v="89.15"/>
  </r>
  <r>
    <d v="2020-12-04T00:00:00"/>
    <x v="5"/>
    <n v="49"/>
    <x v="2"/>
    <s v="Quad"/>
    <n v="10.610000000000003"/>
  </r>
  <r>
    <d v="2020-12-03T00:00:00"/>
    <x v="5"/>
    <n v="49"/>
    <x v="2"/>
    <s v="Bellen"/>
    <n v="50.96"/>
  </r>
  <r>
    <d v="2020-12-12T00:00:00"/>
    <x v="5"/>
    <n v="50"/>
    <x v="0"/>
    <s v="V-Rang"/>
    <n v="476.32"/>
  </r>
  <r>
    <d v="2020-12-19T00:00:00"/>
    <x v="5"/>
    <n v="51"/>
    <x v="0"/>
    <s v="Sunbell"/>
    <n v="58.56"/>
  </r>
  <r>
    <d v="2020-12-14T00:00:00"/>
    <x v="5"/>
    <n v="51"/>
    <x v="0"/>
    <s v="Sunshine"/>
    <n v="67.5"/>
  </r>
  <r>
    <d v="2020-12-08T00:00:00"/>
    <x v="5"/>
    <n v="50"/>
    <x v="0"/>
    <s v="Sunbell"/>
    <n v="79.77"/>
  </r>
  <r>
    <d v="2020-11-16T00:00:00"/>
    <x v="6"/>
    <n v="47"/>
    <x v="0"/>
    <s v="Sunshine"/>
    <n v="73.62"/>
  </r>
  <r>
    <d v="2020-11-29T00:00:00"/>
    <x v="6"/>
    <n v="49"/>
    <x v="1"/>
    <s v="Quad"/>
    <n v="2.66"/>
  </r>
  <r>
    <d v="2020-12-08T00:00:00"/>
    <x v="5"/>
    <n v="50"/>
    <x v="2"/>
    <s v="Quad"/>
    <n v="7.1599999999999984"/>
  </r>
  <r>
    <d v="2020-12-06T00:00:00"/>
    <x v="5"/>
    <n v="50"/>
    <x v="0"/>
    <s v="Carlota"/>
    <n v="117.57"/>
  </r>
  <r>
    <d v="2020-12-21T00:00:00"/>
    <x v="5"/>
    <n v="52"/>
    <x v="2"/>
    <s v="Sunshine"/>
    <n v="433.65000000000003"/>
  </r>
  <r>
    <d v="2020-12-31T00:00:00"/>
    <x v="5"/>
    <n v="53"/>
    <x v="2"/>
    <s v="Sunbell"/>
    <n v="84.85"/>
  </r>
  <r>
    <d v="2020-12-15T00:00:00"/>
    <x v="5"/>
    <n v="51"/>
    <x v="2"/>
    <s v="Bellen"/>
    <n v="75.8"/>
  </r>
  <r>
    <d v="2020-10-10T00:00:00"/>
    <x v="7"/>
    <n v="41"/>
    <x v="2"/>
    <s v="Aspen"/>
    <n v="100.67"/>
  </r>
  <r>
    <d v="2020-12-03T00:00:00"/>
    <x v="5"/>
    <n v="49"/>
    <x v="2"/>
    <s v="Sunset"/>
    <n v="123.50999999999999"/>
  </r>
  <r>
    <d v="2020-12-19T00:00:00"/>
    <x v="5"/>
    <n v="51"/>
    <x v="0"/>
    <s v="Quad"/>
    <n v="124.58"/>
  </r>
  <r>
    <d v="2020-12-08T00:00:00"/>
    <x v="5"/>
    <n v="50"/>
    <x v="2"/>
    <s v="Sunshine"/>
    <n v="39.130000000000003"/>
  </r>
  <r>
    <d v="2020-12-13T00:00:00"/>
    <x v="5"/>
    <n v="51"/>
    <x v="0"/>
    <s v="Quad"/>
    <n v="28.51"/>
  </r>
  <r>
    <d v="2020-10-11T00:00:00"/>
    <x v="7"/>
    <n v="42"/>
    <x v="2"/>
    <s v="Quad"/>
    <n v="102.72"/>
  </r>
  <r>
    <d v="2020-11-12T00:00:00"/>
    <x v="6"/>
    <n v="46"/>
    <x v="2"/>
    <s v="Bellen"/>
    <n v="77.45"/>
  </r>
  <r>
    <d v="2020-12-13T00:00:00"/>
    <x v="5"/>
    <n v="51"/>
    <x v="2"/>
    <s v="Carlota"/>
    <n v="31.78"/>
  </r>
  <r>
    <d v="2020-12-20T00:00:00"/>
    <x v="5"/>
    <n v="52"/>
    <x v="2"/>
    <s v="Aspen"/>
    <n v="35.730000000000004"/>
  </r>
  <r>
    <d v="2020-12-11T00:00:00"/>
    <x v="5"/>
    <n v="50"/>
    <x v="2"/>
    <s v="Sunbell"/>
    <n v="42.6"/>
  </r>
  <r>
    <d v="2020-12-14T00:00:00"/>
    <x v="5"/>
    <n v="51"/>
    <x v="0"/>
    <s v="Sunbell"/>
    <n v="99.72999999999999"/>
  </r>
  <r>
    <d v="2020-12-20T00:00:00"/>
    <x v="5"/>
    <n v="52"/>
    <x v="2"/>
    <s v="Crested Beaut"/>
    <n v="47.980000000000004"/>
  </r>
  <r>
    <d v="2020-12-02T00:00:00"/>
    <x v="5"/>
    <n v="49"/>
    <x v="2"/>
    <s v="Sunbell"/>
    <n v="99.98"/>
  </r>
  <r>
    <d v="2020-12-19T00:00:00"/>
    <x v="5"/>
    <n v="51"/>
    <x v="1"/>
    <s v="Carlota"/>
    <n v="92.16"/>
  </r>
  <r>
    <d v="2020-11-29T00:00:00"/>
    <x v="6"/>
    <n v="49"/>
    <x v="1"/>
    <s v="Bellen"/>
    <n v="45.49"/>
  </r>
  <r>
    <d v="2020-12-01T00:00:00"/>
    <x v="5"/>
    <n v="49"/>
    <x v="2"/>
    <s v="Carlota"/>
    <n v="102.22999999999999"/>
  </r>
  <r>
    <d v="2020-12-04T00:00:00"/>
    <x v="5"/>
    <n v="49"/>
    <x v="2"/>
    <s v="Sunshine"/>
    <n v="75.430000000000007"/>
  </r>
  <r>
    <d v="2020-12-01T00:00:00"/>
    <x v="5"/>
    <n v="49"/>
    <x v="0"/>
    <s v="Carlota"/>
    <n v="69.44"/>
  </r>
  <r>
    <d v="2020-11-25T00:00:00"/>
    <x v="6"/>
    <n v="48"/>
    <x v="2"/>
    <s v="Sunshine"/>
    <n v="235.07"/>
  </r>
  <r>
    <d v="2020-10-28T00:00:00"/>
    <x v="7"/>
    <n v="44"/>
    <x v="0"/>
    <s v="Sunshine"/>
    <n v="78.34"/>
  </r>
  <r>
    <d v="2020-12-10T00:00:00"/>
    <x v="5"/>
    <n v="50"/>
    <x v="2"/>
    <s v="Carlota"/>
    <n v="171.23999999999998"/>
  </r>
  <r>
    <d v="2020-12-19T00:00:00"/>
    <x v="5"/>
    <n v="51"/>
    <x v="1"/>
    <s v="Carlota"/>
    <n v="41.75"/>
  </r>
  <r>
    <d v="2020-12-01T00:00:00"/>
    <x v="5"/>
    <n v="49"/>
    <x v="2"/>
    <s v="Bellen"/>
    <n v="59.239999999999995"/>
  </r>
  <r>
    <d v="2020-12-13T00:00:00"/>
    <x v="5"/>
    <n v="51"/>
    <x v="0"/>
    <s v="Doublers"/>
    <n v="489.21999999999997"/>
  </r>
  <r>
    <d v="2020-12-11T00:00:00"/>
    <x v="5"/>
    <n v="50"/>
    <x v="0"/>
    <s v="Aspen"/>
    <n v="62.09"/>
  </r>
  <r>
    <d v="2020-11-15T00:00:00"/>
    <x v="6"/>
    <n v="47"/>
    <x v="0"/>
    <s v="Quad"/>
    <n v="329.55999999999995"/>
  </r>
  <r>
    <d v="2020-11-10T00:00:00"/>
    <x v="6"/>
    <n v="46"/>
    <x v="2"/>
    <s v="Majectic Beaut"/>
    <n v="78.03"/>
  </r>
  <r>
    <d v="2020-12-09T00:00:00"/>
    <x v="5"/>
    <n v="50"/>
    <x v="0"/>
    <s v="Crested Beaut"/>
    <n v="64.92"/>
  </r>
  <r>
    <d v="2020-12-21T00:00:00"/>
    <x v="5"/>
    <n v="52"/>
    <x v="2"/>
    <s v="Sunshine"/>
    <n v="56.17"/>
  </r>
  <r>
    <d v="2020-12-04T00:00:00"/>
    <x v="5"/>
    <n v="49"/>
    <x v="0"/>
    <s v="Bellen"/>
    <n v="88.13"/>
  </r>
  <r>
    <d v="2020-10-30T00:00:00"/>
    <x v="7"/>
    <n v="44"/>
    <x v="2"/>
    <s v="Sunbell"/>
    <n v="47.870000000000005"/>
  </r>
  <r>
    <d v="2020-11-27T00:00:00"/>
    <x v="6"/>
    <n v="48"/>
    <x v="2"/>
    <s v="Majectic Beaut"/>
    <n v="40.659999999999997"/>
  </r>
  <r>
    <d v="2020-11-08T00:00:00"/>
    <x v="6"/>
    <n v="46"/>
    <x v="2"/>
    <s v="Quad"/>
    <n v="80.59"/>
  </r>
  <r>
    <d v="2020-10-29T00:00:00"/>
    <x v="7"/>
    <n v="44"/>
    <x v="2"/>
    <s v="Bellen"/>
    <n v="75.650000000000006"/>
  </r>
  <r>
    <d v="2020-12-10T00:00:00"/>
    <x v="5"/>
    <n v="50"/>
    <x v="2"/>
    <s v="Crested Beaut"/>
    <n v="89.97"/>
  </r>
  <r>
    <d v="2020-11-30T00:00:00"/>
    <x v="6"/>
    <n v="49"/>
    <x v="2"/>
    <s v="Bellen"/>
    <n v="74.22999999999999"/>
  </r>
  <r>
    <d v="2020-12-09T00:00:00"/>
    <x v="5"/>
    <n v="50"/>
    <x v="0"/>
    <s v="Bellen"/>
    <n v="54.48"/>
  </r>
  <r>
    <d v="2020-12-15T00:00:00"/>
    <x v="5"/>
    <n v="51"/>
    <x v="0"/>
    <s v="Sunset"/>
    <n v="29.91"/>
  </r>
  <r>
    <d v="2020-11-22T00:00:00"/>
    <x v="6"/>
    <n v="48"/>
    <x v="0"/>
    <s v="Quad"/>
    <n v="65.8"/>
  </r>
  <r>
    <d v="2020-11-30T00:00:00"/>
    <x v="6"/>
    <n v="49"/>
    <x v="1"/>
    <s v="Crested Beaut"/>
    <n v="115.74"/>
  </r>
  <r>
    <d v="2020-10-09T00:00:00"/>
    <x v="7"/>
    <n v="41"/>
    <x v="0"/>
    <s v="Sunshine"/>
    <n v="8.98"/>
  </r>
  <r>
    <d v="2020-10-12T00:00:00"/>
    <x v="7"/>
    <n v="42"/>
    <x v="0"/>
    <s v="Bellen"/>
    <n v="56.44"/>
  </r>
  <r>
    <d v="2020-12-18T00:00:00"/>
    <x v="5"/>
    <n v="51"/>
    <x v="0"/>
    <s v="Carlota"/>
    <n v="189.74"/>
  </r>
  <r>
    <d v="2020-10-31T00:00:00"/>
    <x v="7"/>
    <n v="44"/>
    <x v="2"/>
    <s v="Bellen"/>
    <n v="110.39000000000001"/>
  </r>
  <r>
    <d v="2020-12-10T00:00:00"/>
    <x v="5"/>
    <n v="50"/>
    <x v="0"/>
    <s v="Sunbell"/>
    <n v="80.92"/>
  </r>
  <r>
    <d v="2020-12-17T00:00:00"/>
    <x v="5"/>
    <n v="51"/>
    <x v="2"/>
    <s v="Aspen"/>
    <n v="514.18999999999994"/>
  </r>
  <r>
    <d v="2020-12-11T00:00:00"/>
    <x v="5"/>
    <n v="50"/>
    <x v="2"/>
    <s v="Sunbell"/>
    <n v="412.53000000000003"/>
  </r>
  <r>
    <d v="2020-12-06T00:00:00"/>
    <x v="5"/>
    <n v="50"/>
    <x v="2"/>
    <s v="Quad"/>
    <n v="84.59"/>
  </r>
  <r>
    <d v="2020-12-23T00:00:00"/>
    <x v="5"/>
    <n v="52"/>
    <x v="2"/>
    <s v="Sunshine"/>
    <n v="141.36000000000001"/>
  </r>
  <r>
    <d v="2020-12-04T00:00:00"/>
    <x v="5"/>
    <n v="49"/>
    <x v="2"/>
    <s v="Doublers"/>
    <n v="73.319999999999993"/>
  </r>
  <r>
    <d v="2020-12-05T00:00:00"/>
    <x v="5"/>
    <n v="49"/>
    <x v="0"/>
    <s v="FlatTop"/>
    <n v="125.8"/>
  </r>
  <r>
    <d v="2020-12-01T00:00:00"/>
    <x v="5"/>
    <n v="49"/>
    <x v="0"/>
    <s v="Bellen"/>
    <n v="103.62"/>
  </r>
  <r>
    <d v="2020-12-20T00:00:00"/>
    <x v="5"/>
    <n v="52"/>
    <x v="0"/>
    <s v="Carlota"/>
    <n v="80.69"/>
  </r>
  <r>
    <d v="2020-12-28T00:00:00"/>
    <x v="5"/>
    <n v="53"/>
    <x v="0"/>
    <s v="Doublers"/>
    <n v="102.14000000000001"/>
  </r>
  <r>
    <d v="2020-12-24T00:00:00"/>
    <x v="5"/>
    <n v="52"/>
    <x v="2"/>
    <s v="Aspen"/>
    <n v="85.89"/>
  </r>
  <r>
    <d v="2020-11-22T00:00:00"/>
    <x v="6"/>
    <n v="48"/>
    <x v="2"/>
    <s v="Aspen"/>
    <n v="530.44000000000005"/>
  </r>
  <r>
    <d v="2020-10-11T00:00:00"/>
    <x v="7"/>
    <n v="42"/>
    <x v="2"/>
    <s v="Sunset"/>
    <n v="103.11"/>
  </r>
  <r>
    <d v="2020-12-07T00:00:00"/>
    <x v="5"/>
    <n v="50"/>
    <x v="0"/>
    <s v="Majectic Beaut"/>
    <n v="29.84"/>
  </r>
  <r>
    <d v="2020-11-07T00:00:00"/>
    <x v="6"/>
    <n v="45"/>
    <x v="2"/>
    <s v="Quad"/>
    <n v="94.98"/>
  </r>
  <r>
    <d v="2020-12-11T00:00:00"/>
    <x v="5"/>
    <n v="50"/>
    <x v="1"/>
    <s v="Carlota"/>
    <n v="62.160000000000004"/>
  </r>
  <r>
    <d v="2020-10-25T00:00:00"/>
    <x v="7"/>
    <n v="44"/>
    <x v="2"/>
    <s v="Quad"/>
    <n v="29.050000000000004"/>
  </r>
  <r>
    <d v="2020-11-28T00:00:00"/>
    <x v="6"/>
    <n v="48"/>
    <x v="0"/>
    <s v="Aspen"/>
    <n v="31.09"/>
  </r>
  <r>
    <d v="2020-11-10T00:00:00"/>
    <x v="6"/>
    <n v="46"/>
    <x v="2"/>
    <s v="Quad"/>
    <n v="64.69"/>
  </r>
  <r>
    <d v="2020-12-05T00:00:00"/>
    <x v="5"/>
    <n v="49"/>
    <x v="1"/>
    <s v="V-Rang"/>
    <n v="70"/>
  </r>
  <r>
    <d v="2020-12-26T00:00:00"/>
    <x v="5"/>
    <n v="52"/>
    <x v="1"/>
    <s v="Quad"/>
    <n v="120.71000000000001"/>
  </r>
  <r>
    <d v="2020-11-23T00:00:00"/>
    <x v="6"/>
    <n v="48"/>
    <x v="2"/>
    <s v="Majectic Beaut"/>
    <n v="73.95"/>
  </r>
  <r>
    <d v="2020-12-16T00:00:00"/>
    <x v="5"/>
    <n v="51"/>
    <x v="0"/>
    <s v="Crested Beaut"/>
    <n v="54"/>
  </r>
  <r>
    <d v="2020-11-30T00:00:00"/>
    <x v="6"/>
    <n v="49"/>
    <x v="2"/>
    <s v="Aspen"/>
    <n v="54.629999999999995"/>
  </r>
  <r>
    <d v="2020-12-17T00:00:00"/>
    <x v="5"/>
    <n v="51"/>
    <x v="2"/>
    <s v="Bellen"/>
    <n v="102.62"/>
  </r>
  <r>
    <d v="2020-12-11T00:00:00"/>
    <x v="5"/>
    <n v="50"/>
    <x v="0"/>
    <s v="Sunbell"/>
    <n v="78.45"/>
  </r>
  <r>
    <d v="2020-11-30T00:00:00"/>
    <x v="6"/>
    <n v="49"/>
    <x v="2"/>
    <s v="Aspen"/>
    <n v="98.69"/>
  </r>
  <r>
    <d v="2020-12-15T00:00:00"/>
    <x v="5"/>
    <n v="51"/>
    <x v="0"/>
    <s v="Quad"/>
    <n v="90.649999999999991"/>
  </r>
  <r>
    <d v="2020-11-29T00:00:00"/>
    <x v="6"/>
    <n v="49"/>
    <x v="0"/>
    <s v="Bellen"/>
    <n v="65.289999999999992"/>
  </r>
  <r>
    <d v="2020-12-07T00:00:00"/>
    <x v="5"/>
    <n v="50"/>
    <x v="1"/>
    <s v="Carlota"/>
    <n v="67.37"/>
  </r>
  <r>
    <d v="2020-11-23T00:00:00"/>
    <x v="6"/>
    <n v="48"/>
    <x v="2"/>
    <s v="Quad"/>
    <n v="197.13"/>
  </r>
  <r>
    <d v="2020-12-10T00:00:00"/>
    <x v="5"/>
    <n v="50"/>
    <x v="2"/>
    <s v="Carlota"/>
    <n v="80.389999999999986"/>
  </r>
  <r>
    <d v="2020-12-12T00:00:00"/>
    <x v="5"/>
    <n v="50"/>
    <x v="0"/>
    <s v="Quad"/>
    <n v="29.28"/>
  </r>
  <r>
    <d v="2020-12-14T00:00:00"/>
    <x v="5"/>
    <n v="51"/>
    <x v="0"/>
    <s v="Sunset"/>
    <n v="73.83"/>
  </r>
  <r>
    <d v="2020-10-02T00:00:00"/>
    <x v="7"/>
    <n v="40"/>
    <x v="2"/>
    <s v="Sunbell"/>
    <n v="75.5"/>
  </r>
  <r>
    <d v="2020-10-30T00:00:00"/>
    <x v="7"/>
    <n v="44"/>
    <x v="0"/>
    <s v="Crested Beaut"/>
    <n v="469.84000000000003"/>
  </r>
  <r>
    <d v="2020-12-07T00:00:00"/>
    <x v="5"/>
    <n v="50"/>
    <x v="2"/>
    <s v="Quad"/>
    <n v="69.03"/>
  </r>
  <r>
    <d v="2020-12-09T00:00:00"/>
    <x v="5"/>
    <n v="50"/>
    <x v="2"/>
    <s v="Quad"/>
    <n v="98.55"/>
  </r>
  <r>
    <d v="2020-12-04T00:00:00"/>
    <x v="5"/>
    <n v="49"/>
    <x v="0"/>
    <s v="Sunshine"/>
    <n v="70.22"/>
  </r>
  <r>
    <d v="2020-12-13T00:00:00"/>
    <x v="5"/>
    <n v="51"/>
    <x v="2"/>
    <s v="Sunset"/>
    <n v="83"/>
  </r>
  <r>
    <d v="2020-12-28T00:00:00"/>
    <x v="5"/>
    <n v="53"/>
    <x v="0"/>
    <s v="Bellen"/>
    <n v="391.9"/>
  </r>
  <r>
    <d v="2020-12-20T00:00:00"/>
    <x v="5"/>
    <n v="52"/>
    <x v="1"/>
    <s v="Aspen"/>
    <n v="58.14"/>
  </r>
  <r>
    <d v="2020-11-21T00:00:00"/>
    <x v="6"/>
    <n v="47"/>
    <x v="1"/>
    <s v="Carlota"/>
    <n v="88.19"/>
  </r>
  <r>
    <d v="2020-12-25T00:00:00"/>
    <x v="5"/>
    <n v="52"/>
    <x v="2"/>
    <s v="Crested Beaut"/>
    <n v="142.89000000000001"/>
  </r>
  <r>
    <d v="2020-12-14T00:00:00"/>
    <x v="5"/>
    <n v="51"/>
    <x v="2"/>
    <s v="Quad"/>
    <n v="89.28"/>
  </r>
  <r>
    <d v="2020-12-12T00:00:00"/>
    <x v="5"/>
    <n v="50"/>
    <x v="2"/>
    <s v="Crested Beaut"/>
    <n v="64.16"/>
  </r>
  <r>
    <d v="2020-11-20T00:00:00"/>
    <x v="6"/>
    <n v="47"/>
    <x v="2"/>
    <s v="Quad"/>
    <n v="66.3"/>
  </r>
  <r>
    <d v="2020-12-21T00:00:00"/>
    <x v="5"/>
    <n v="52"/>
    <x v="2"/>
    <s v="Quad"/>
    <n v="43.44"/>
  </r>
  <r>
    <d v="2020-12-06T00:00:00"/>
    <x v="5"/>
    <n v="50"/>
    <x v="2"/>
    <s v="Sunshine"/>
    <n v="46.7"/>
  </r>
  <r>
    <d v="2020-12-21T00:00:00"/>
    <x v="5"/>
    <n v="52"/>
    <x v="2"/>
    <s v="Quad"/>
    <n v="113.69"/>
  </r>
  <r>
    <d v="2020-12-05T00:00:00"/>
    <x v="5"/>
    <n v="49"/>
    <x v="1"/>
    <s v="Crested Beaut"/>
    <n v="84.63"/>
  </r>
  <r>
    <d v="2020-11-30T00:00:00"/>
    <x v="6"/>
    <n v="49"/>
    <x v="2"/>
    <s v="Carlota"/>
    <n v="70.86"/>
  </r>
  <r>
    <d v="2020-12-02T00:00:00"/>
    <x v="5"/>
    <n v="49"/>
    <x v="0"/>
    <s v="Bellen"/>
    <n v="309.23"/>
  </r>
  <r>
    <d v="2020-12-08T00:00:00"/>
    <x v="5"/>
    <n v="50"/>
    <x v="0"/>
    <s v="Sunshine"/>
    <n v="35.76"/>
  </r>
  <r>
    <d v="2020-10-13T00:00:00"/>
    <x v="7"/>
    <n v="42"/>
    <x v="2"/>
    <s v="Crested Beaut"/>
    <n v="107.3"/>
  </r>
  <r>
    <d v="2020-12-31T00:00:00"/>
    <x v="5"/>
    <n v="53"/>
    <x v="0"/>
    <s v="Aspen"/>
    <n v="95.240000000000009"/>
  </r>
  <r>
    <d v="2020-12-11T00:00:00"/>
    <x v="5"/>
    <n v="50"/>
    <x v="2"/>
    <s v="Quad"/>
    <n v="22.89"/>
  </r>
  <r>
    <d v="2020-12-09T00:00:00"/>
    <x v="5"/>
    <n v="50"/>
    <x v="1"/>
    <s v="Quad"/>
    <n v="67.150000000000006"/>
  </r>
  <r>
    <d v="2020-11-27T00:00:00"/>
    <x v="6"/>
    <n v="48"/>
    <x v="0"/>
    <s v="Quad"/>
    <n v="73.710000000000008"/>
  </r>
  <r>
    <d v="2020-12-16T00:00:00"/>
    <x v="5"/>
    <n v="51"/>
    <x v="2"/>
    <s v="Bellen"/>
    <n v="71.37"/>
  </r>
  <r>
    <d v="2020-12-16T00:00:00"/>
    <x v="5"/>
    <n v="51"/>
    <x v="2"/>
    <s v="Quad"/>
    <n v="63.94"/>
  </r>
  <r>
    <d v="2020-12-06T00:00:00"/>
    <x v="5"/>
    <n v="50"/>
    <x v="2"/>
    <s v="Majectic Beaut"/>
    <n v="248.11"/>
  </r>
  <r>
    <d v="2020-10-30T00:00:00"/>
    <x v="7"/>
    <n v="44"/>
    <x v="2"/>
    <s v="Doublers"/>
    <n v="70.489999999999995"/>
  </r>
  <r>
    <d v="2020-12-09T00:00:00"/>
    <x v="5"/>
    <n v="50"/>
    <x v="0"/>
    <s v="Quad"/>
    <n v="51.6"/>
  </r>
  <r>
    <d v="2020-12-08T00:00:00"/>
    <x v="5"/>
    <n v="50"/>
    <x v="1"/>
    <s v="Crested Beaut"/>
    <n v="133.82"/>
  </r>
  <r>
    <d v="2020-12-15T00:00:00"/>
    <x v="5"/>
    <n v="51"/>
    <x v="0"/>
    <s v="Aspen"/>
    <n v="41.82"/>
  </r>
  <r>
    <d v="2020-12-24T00:00:00"/>
    <x v="5"/>
    <n v="52"/>
    <x v="0"/>
    <s v="Quad"/>
    <n v="75.289999999999992"/>
  </r>
  <r>
    <d v="2020-12-22T00:00:00"/>
    <x v="5"/>
    <n v="52"/>
    <x v="0"/>
    <s v="Bellen"/>
    <n v="148.22"/>
  </r>
  <r>
    <d v="2020-12-05T00:00:00"/>
    <x v="5"/>
    <n v="49"/>
    <x v="0"/>
    <s v="Sunshine"/>
    <n v="35.47"/>
  </r>
  <r>
    <d v="2020-12-11T00:00:00"/>
    <x v="5"/>
    <n v="50"/>
    <x v="2"/>
    <s v="Sunshine"/>
    <n v="95.77000000000001"/>
  </r>
  <r>
    <d v="2020-10-25T00:00:00"/>
    <x v="7"/>
    <n v="44"/>
    <x v="0"/>
    <s v="Majectic Beaut"/>
    <n v="80.039999999999992"/>
  </r>
  <r>
    <d v="2020-11-27T00:00:00"/>
    <x v="6"/>
    <n v="48"/>
    <x v="0"/>
    <s v="Quad"/>
    <n v="57.25"/>
  </r>
  <r>
    <d v="2020-12-14T00:00:00"/>
    <x v="5"/>
    <n v="51"/>
    <x v="0"/>
    <s v="Quad"/>
    <n v="13.740000000000002"/>
  </r>
  <r>
    <d v="2020-12-12T00:00:00"/>
    <x v="5"/>
    <n v="50"/>
    <x v="2"/>
    <s v="Crested Beaut"/>
    <n v="189.29999999999998"/>
  </r>
  <r>
    <d v="2020-11-29T00:00:00"/>
    <x v="6"/>
    <n v="49"/>
    <x v="1"/>
    <s v="Aspen"/>
    <n v="46.709999999999994"/>
  </r>
  <r>
    <d v="2020-12-17T00:00:00"/>
    <x v="5"/>
    <n v="51"/>
    <x v="2"/>
    <s v="Sunset"/>
    <n v="50.88"/>
  </r>
  <r>
    <d v="2020-11-01T00:00:00"/>
    <x v="6"/>
    <n v="45"/>
    <x v="1"/>
    <s v="Bellen"/>
    <n v="110.95"/>
  </r>
  <r>
    <d v="2020-10-25T00:00:00"/>
    <x v="7"/>
    <n v="44"/>
    <x v="2"/>
    <s v="Sunbell"/>
    <n v="89.17"/>
  </r>
  <r>
    <d v="2020-11-24T00:00:00"/>
    <x v="6"/>
    <n v="48"/>
    <x v="0"/>
    <s v="Aspen"/>
    <n v="147.64999999999998"/>
  </r>
  <r>
    <d v="2020-12-09T00:00:00"/>
    <x v="5"/>
    <n v="50"/>
    <x v="0"/>
    <s v="Crested Beaut"/>
    <n v="315.41999999999996"/>
  </r>
  <r>
    <d v="2020-10-06T00:00:00"/>
    <x v="7"/>
    <n v="41"/>
    <x v="2"/>
    <s v="Quad"/>
    <n v="318.29000000000002"/>
  </r>
  <r>
    <d v="2020-12-23T00:00:00"/>
    <x v="5"/>
    <n v="52"/>
    <x v="0"/>
    <s v="Sunshine"/>
    <n v="5.120000000000001"/>
  </r>
  <r>
    <d v="2020-12-11T00:00:00"/>
    <x v="5"/>
    <n v="50"/>
    <x v="2"/>
    <s v="Aspen"/>
    <n v="32"/>
  </r>
  <r>
    <d v="2020-12-03T00:00:00"/>
    <x v="5"/>
    <n v="49"/>
    <x v="2"/>
    <s v="Carlota"/>
    <n v="155.29"/>
  </r>
  <r>
    <d v="2020-11-05T00:00:00"/>
    <x v="6"/>
    <n v="45"/>
    <x v="0"/>
    <s v="V-Rang"/>
    <n v="333.56"/>
  </r>
  <r>
    <d v="2020-11-21T00:00:00"/>
    <x v="6"/>
    <n v="47"/>
    <x v="0"/>
    <s v="Bellen"/>
    <n v="92.68"/>
  </r>
  <r>
    <d v="2020-11-30T00:00:00"/>
    <x v="6"/>
    <n v="49"/>
    <x v="2"/>
    <s v="Doublers"/>
    <n v="106.82000000000001"/>
  </r>
  <r>
    <d v="2020-12-04T00:00:00"/>
    <x v="5"/>
    <n v="49"/>
    <x v="2"/>
    <s v="Majectic Beaut"/>
    <n v="93.6"/>
  </r>
  <r>
    <d v="2020-10-02T00:00:00"/>
    <x v="7"/>
    <n v="40"/>
    <x v="2"/>
    <s v="Carlota"/>
    <n v="43.86"/>
  </r>
  <r>
    <d v="2020-12-12T00:00:00"/>
    <x v="5"/>
    <n v="50"/>
    <x v="2"/>
    <s v="Quad"/>
    <n v="57.900000000000006"/>
  </r>
  <r>
    <d v="2020-11-06T00:00:00"/>
    <x v="6"/>
    <n v="45"/>
    <x v="0"/>
    <s v="Quad"/>
    <n v="72.490000000000009"/>
  </r>
  <r>
    <d v="2020-11-07T00:00:00"/>
    <x v="6"/>
    <n v="45"/>
    <x v="1"/>
    <s v="Sunbell"/>
    <n v="66.17"/>
  </r>
  <r>
    <d v="2020-11-25T00:00:00"/>
    <x v="6"/>
    <n v="48"/>
    <x v="2"/>
    <s v="Sunbell"/>
    <n v="31.559999999999995"/>
  </r>
  <r>
    <d v="2020-12-17T00:00:00"/>
    <x v="5"/>
    <n v="51"/>
    <x v="0"/>
    <s v="Crested Beaut"/>
    <n v="30.520000000000003"/>
  </r>
  <r>
    <d v="2020-12-01T00:00:00"/>
    <x v="5"/>
    <n v="49"/>
    <x v="0"/>
    <s v="Carlota"/>
    <n v="103.49"/>
  </r>
  <r>
    <d v="2020-10-05T00:00:00"/>
    <x v="7"/>
    <n v="41"/>
    <x v="2"/>
    <s v="Carlota"/>
    <n v="542.94000000000005"/>
  </r>
  <r>
    <d v="2020-12-11T00:00:00"/>
    <x v="5"/>
    <n v="50"/>
    <x v="1"/>
    <s v="Bellen"/>
    <n v="122.23"/>
  </r>
  <r>
    <d v="2020-11-11T00:00:00"/>
    <x v="6"/>
    <n v="46"/>
    <x v="2"/>
    <s v="Sunshine"/>
    <n v="86.46"/>
  </r>
  <r>
    <d v="2020-10-29T00:00:00"/>
    <x v="7"/>
    <n v="44"/>
    <x v="2"/>
    <s v="Sunbell"/>
    <n v="23.11"/>
  </r>
  <r>
    <d v="2020-12-05T00:00:00"/>
    <x v="5"/>
    <n v="49"/>
    <x v="2"/>
    <s v="Sunbell"/>
    <n v="56.84"/>
  </r>
  <r>
    <d v="2020-12-21T00:00:00"/>
    <x v="5"/>
    <n v="52"/>
    <x v="0"/>
    <s v="Quad"/>
    <n v="429.47"/>
  </r>
  <r>
    <d v="2020-12-02T00:00:00"/>
    <x v="5"/>
    <n v="49"/>
    <x v="0"/>
    <s v="Quad"/>
    <n v="90.16"/>
  </r>
  <r>
    <d v="2020-12-10T00:00:00"/>
    <x v="5"/>
    <n v="50"/>
    <x v="0"/>
    <s v="Doublers"/>
    <n v="46.489999999999995"/>
  </r>
  <r>
    <d v="2020-12-18T00:00:00"/>
    <x v="5"/>
    <n v="51"/>
    <x v="2"/>
    <s v="Aspen"/>
    <n v="153.13999999999999"/>
  </r>
  <r>
    <d v="2020-12-11T00:00:00"/>
    <x v="5"/>
    <n v="50"/>
    <x v="1"/>
    <s v="Crested Beaut"/>
    <n v="146.05000000000001"/>
  </r>
  <r>
    <d v="2020-11-06T00:00:00"/>
    <x v="6"/>
    <n v="45"/>
    <x v="0"/>
    <s v="FlatTop"/>
    <n v="64.97"/>
  </r>
  <r>
    <d v="2020-12-11T00:00:00"/>
    <x v="5"/>
    <n v="50"/>
    <x v="2"/>
    <s v="Sunbell"/>
    <n v="236.79999999999998"/>
  </r>
  <r>
    <d v="2020-12-02T00:00:00"/>
    <x v="5"/>
    <n v="49"/>
    <x v="0"/>
    <s v="Sunshine"/>
    <n v="96.71"/>
  </r>
  <r>
    <d v="2020-12-16T00:00:00"/>
    <x v="5"/>
    <n v="51"/>
    <x v="0"/>
    <s v="Carlota"/>
    <n v="72.569999999999993"/>
  </r>
  <r>
    <d v="2020-12-02T00:00:00"/>
    <x v="5"/>
    <n v="49"/>
    <x v="0"/>
    <s v="Carlota"/>
    <n v="80.210000000000008"/>
  </r>
  <r>
    <d v="2020-12-13T00:00:00"/>
    <x v="5"/>
    <n v="51"/>
    <x v="0"/>
    <s v="Sunbell"/>
    <n v="48.980000000000004"/>
  </r>
  <r>
    <d v="2020-12-11T00:00:00"/>
    <x v="5"/>
    <n v="50"/>
    <x v="0"/>
    <s v="Sunshine"/>
    <n v="4.240000000000002"/>
  </r>
  <r>
    <d v="2020-11-29T00:00:00"/>
    <x v="6"/>
    <n v="49"/>
    <x v="2"/>
    <s v="Crested Beaut"/>
    <n v="52.52"/>
  </r>
  <r>
    <d v="2020-11-03T00:00:00"/>
    <x v="6"/>
    <n v="45"/>
    <x v="2"/>
    <s v="Aspen"/>
    <n v="85.97"/>
  </r>
  <r>
    <d v="2020-11-30T00:00:00"/>
    <x v="6"/>
    <n v="49"/>
    <x v="2"/>
    <s v="FlatTop"/>
    <n v="60.98"/>
  </r>
  <r>
    <d v="2020-11-30T00:00:00"/>
    <x v="6"/>
    <n v="49"/>
    <x v="1"/>
    <s v="Carlota"/>
    <n v="118.7"/>
  </r>
  <r>
    <d v="2020-12-01T00:00:00"/>
    <x v="5"/>
    <n v="49"/>
    <x v="2"/>
    <s v="Carlota"/>
    <n v="62.35"/>
  </r>
  <r>
    <d v="2020-11-24T00:00:00"/>
    <x v="6"/>
    <n v="48"/>
    <x v="2"/>
    <s v="Bellen"/>
    <n v="85.47"/>
  </r>
  <r>
    <d v="2020-11-28T00:00:00"/>
    <x v="6"/>
    <n v="48"/>
    <x v="2"/>
    <s v="Bellen"/>
    <n v="72.900000000000006"/>
  </r>
  <r>
    <d v="2020-11-03T00:00:00"/>
    <x v="6"/>
    <n v="45"/>
    <x v="0"/>
    <s v="Quad"/>
    <n v="45.239999999999995"/>
  </r>
  <r>
    <d v="2020-11-20T00:00:00"/>
    <x v="6"/>
    <n v="47"/>
    <x v="0"/>
    <s v="Carlota"/>
    <n v="77.680000000000007"/>
  </r>
  <r>
    <d v="2020-11-29T00:00:00"/>
    <x v="6"/>
    <n v="49"/>
    <x v="0"/>
    <s v="Sunbell"/>
    <n v="86.8"/>
  </r>
  <r>
    <d v="2020-11-15T00:00:00"/>
    <x v="6"/>
    <n v="47"/>
    <x v="2"/>
    <s v="Carlota"/>
    <n v="137.26"/>
  </r>
  <r>
    <d v="2020-12-16T00:00:00"/>
    <x v="5"/>
    <n v="51"/>
    <x v="0"/>
    <s v="Carlota"/>
    <n v="8.59"/>
  </r>
  <r>
    <d v="2020-10-31T00:00:00"/>
    <x v="7"/>
    <n v="44"/>
    <x v="1"/>
    <s v="Carlota"/>
    <n v="43.73"/>
  </r>
  <r>
    <d v="2020-10-12T00:00:00"/>
    <x v="7"/>
    <n v="42"/>
    <x v="1"/>
    <s v="Majectic Beaut"/>
    <n v="117.68"/>
  </r>
  <r>
    <d v="2020-12-08T00:00:00"/>
    <x v="5"/>
    <n v="50"/>
    <x v="2"/>
    <s v="Bellen"/>
    <n v="30.42"/>
  </r>
  <r>
    <d v="2020-10-22T00:00:00"/>
    <x v="7"/>
    <n v="43"/>
    <x v="2"/>
    <s v="Bellen"/>
    <n v="736.15000000000009"/>
  </r>
  <r>
    <d v="2020-12-18T00:00:00"/>
    <x v="5"/>
    <n v="51"/>
    <x v="2"/>
    <s v="Crested Beaut"/>
    <n v="83.09"/>
  </r>
  <r>
    <d v="2020-12-05T00:00:00"/>
    <x v="5"/>
    <n v="49"/>
    <x v="0"/>
    <s v="Aspen"/>
    <n v="52.75"/>
  </r>
  <r>
    <d v="2020-12-27T00:00:00"/>
    <x v="5"/>
    <n v="53"/>
    <x v="1"/>
    <s v="Doublers"/>
    <n v="433.12"/>
  </r>
  <r>
    <d v="2020-12-20T00:00:00"/>
    <x v="5"/>
    <n v="52"/>
    <x v="2"/>
    <s v="FlatTop"/>
    <n v="110.19"/>
  </r>
  <r>
    <d v="2020-12-01T00:00:00"/>
    <x v="5"/>
    <n v="49"/>
    <x v="2"/>
    <s v="Crested Beaut"/>
    <n v="321.94"/>
  </r>
  <r>
    <d v="2020-11-10T00:00:00"/>
    <x v="6"/>
    <n v="46"/>
    <x v="2"/>
    <s v="Quad"/>
    <n v="80.75"/>
  </r>
  <r>
    <d v="2020-12-22T00:00:00"/>
    <x v="5"/>
    <n v="52"/>
    <x v="0"/>
    <s v="Sunbell"/>
    <n v="110.42"/>
  </r>
  <r>
    <d v="2020-12-07T00:00:00"/>
    <x v="5"/>
    <n v="50"/>
    <x v="2"/>
    <s v="Doublers"/>
    <n v="36.430000000000007"/>
  </r>
  <r>
    <d v="2020-12-20T00:00:00"/>
    <x v="5"/>
    <n v="52"/>
    <x v="0"/>
    <s v="Carlota"/>
    <n v="63.2"/>
  </r>
  <r>
    <d v="2020-11-03T00:00:00"/>
    <x v="6"/>
    <n v="45"/>
    <x v="2"/>
    <s v="Crested Beaut"/>
    <n v="100.43"/>
  </r>
  <r>
    <d v="2020-12-03T00:00:00"/>
    <x v="5"/>
    <n v="49"/>
    <x v="0"/>
    <s v="Doublers"/>
    <n v="27.02"/>
  </r>
  <r>
    <d v="2020-12-15T00:00:00"/>
    <x v="5"/>
    <n v="51"/>
    <x v="2"/>
    <s v="Quad"/>
    <n v="38.880000000000003"/>
  </r>
  <r>
    <d v="2020-12-03T00:00:00"/>
    <x v="5"/>
    <n v="49"/>
    <x v="0"/>
    <s v="Carlota"/>
    <n v="72.33"/>
  </r>
  <r>
    <d v="2020-12-26T00:00:00"/>
    <x v="5"/>
    <n v="52"/>
    <x v="0"/>
    <s v="Majectic Beaut"/>
    <n v="264.96999999999997"/>
  </r>
  <r>
    <d v="2020-12-17T00:00:00"/>
    <x v="5"/>
    <n v="51"/>
    <x v="0"/>
    <s v="Sunbell"/>
    <n v="68.569999999999993"/>
  </r>
  <r>
    <d v="2020-12-08T00:00:00"/>
    <x v="5"/>
    <n v="50"/>
    <x v="2"/>
    <s v="Sunset"/>
    <n v="118.03"/>
  </r>
  <r>
    <d v="2020-12-14T00:00:00"/>
    <x v="5"/>
    <n v="51"/>
    <x v="0"/>
    <s v="Doublers"/>
    <n v="54.78"/>
  </r>
  <r>
    <d v="2020-12-15T00:00:00"/>
    <x v="5"/>
    <n v="51"/>
    <x v="2"/>
    <s v="Crested Beaut"/>
    <n v="48.059999999999995"/>
  </r>
  <r>
    <d v="2020-12-22T00:00:00"/>
    <x v="5"/>
    <n v="52"/>
    <x v="1"/>
    <s v="Carlota"/>
    <n v="29.140000000000004"/>
  </r>
  <r>
    <d v="2020-11-21T00:00:00"/>
    <x v="6"/>
    <n v="47"/>
    <x v="2"/>
    <s v="Quad"/>
    <n v="109.42"/>
  </r>
  <r>
    <d v="2020-11-23T00:00:00"/>
    <x v="6"/>
    <n v="48"/>
    <x v="2"/>
    <s v="Bellen"/>
    <n v="23.02"/>
  </r>
  <r>
    <d v="2020-12-06T00:00:00"/>
    <x v="5"/>
    <n v="50"/>
    <x v="2"/>
    <s v="Majectic Beaut"/>
    <n v="109.41"/>
  </r>
  <r>
    <d v="2020-10-31T00:00:00"/>
    <x v="7"/>
    <n v="44"/>
    <x v="0"/>
    <s v="Doublers"/>
    <n v="129.87"/>
  </r>
  <r>
    <d v="2020-12-14T00:00:00"/>
    <x v="5"/>
    <n v="51"/>
    <x v="2"/>
    <s v="Crested Beaut"/>
    <n v="196.39999999999998"/>
  </r>
  <r>
    <d v="2020-12-14T00:00:00"/>
    <x v="5"/>
    <n v="51"/>
    <x v="0"/>
    <s v="Aspen"/>
    <n v="64.349999999999994"/>
  </r>
  <r>
    <d v="2020-11-29T00:00:00"/>
    <x v="6"/>
    <n v="49"/>
    <x v="0"/>
    <s v="FlatTop"/>
    <n v="269.7"/>
  </r>
  <r>
    <d v="2020-12-15T00:00:00"/>
    <x v="5"/>
    <n v="51"/>
    <x v="1"/>
    <s v="Doublers"/>
    <n v="103.37"/>
  </r>
  <r>
    <d v="2020-10-23T00:00:00"/>
    <x v="7"/>
    <n v="43"/>
    <x v="2"/>
    <s v="Carlota"/>
    <n v="63.79"/>
  </r>
  <r>
    <d v="2020-10-25T00:00:00"/>
    <x v="7"/>
    <n v="44"/>
    <x v="0"/>
    <s v="Sunshine"/>
    <n v="111.33"/>
  </r>
  <r>
    <d v="2020-10-20T00:00:00"/>
    <x v="7"/>
    <n v="43"/>
    <x v="0"/>
    <s v="Sunshine"/>
    <n v="126.69"/>
  </r>
  <r>
    <d v="2020-12-12T00:00:00"/>
    <x v="5"/>
    <n v="50"/>
    <x v="0"/>
    <s v="Bellen"/>
    <n v="140.62"/>
  </r>
  <r>
    <d v="2020-12-28T00:00:00"/>
    <x v="5"/>
    <n v="53"/>
    <x v="1"/>
    <s v="Crested Beaut"/>
    <n v="80.050000000000011"/>
  </r>
  <r>
    <d v="2020-12-20T00:00:00"/>
    <x v="5"/>
    <n v="52"/>
    <x v="0"/>
    <s v="Majectic Beaut"/>
    <n v="76.11"/>
  </r>
  <r>
    <d v="2020-12-13T00:00:00"/>
    <x v="5"/>
    <n v="51"/>
    <x v="0"/>
    <s v="FlatTop"/>
    <n v="23.75"/>
  </r>
  <r>
    <d v="2020-12-05T00:00:00"/>
    <x v="5"/>
    <n v="49"/>
    <x v="2"/>
    <s v="Crested Beaut"/>
    <n v="100.36"/>
  </r>
  <r>
    <d v="2020-12-05T00:00:00"/>
    <x v="5"/>
    <n v="49"/>
    <x v="0"/>
    <s v="Quad"/>
    <n v="41.95"/>
  </r>
  <r>
    <d v="2020-12-05T00:00:00"/>
    <x v="5"/>
    <n v="49"/>
    <x v="2"/>
    <s v="V-Rang"/>
    <n v="103.98"/>
  </r>
  <r>
    <d v="2020-11-28T00:00:00"/>
    <x v="6"/>
    <n v="48"/>
    <x v="2"/>
    <s v="Sunbell"/>
    <n v="446.93"/>
  </r>
  <r>
    <d v="2020-12-11T00:00:00"/>
    <x v="5"/>
    <n v="50"/>
    <x v="0"/>
    <s v="Doublers"/>
    <n v="90.75"/>
  </r>
  <r>
    <d v="2020-12-01T00:00:00"/>
    <x v="5"/>
    <n v="49"/>
    <x v="0"/>
    <s v="Bellen"/>
    <n v="107.18"/>
  </r>
  <r>
    <d v="2020-12-15T00:00:00"/>
    <x v="5"/>
    <n v="51"/>
    <x v="2"/>
    <s v="Majectic Beaut"/>
    <n v="29.439999999999998"/>
  </r>
  <r>
    <d v="2020-10-22T00:00:00"/>
    <x v="7"/>
    <n v="43"/>
    <x v="1"/>
    <s v="Carlota"/>
    <n v="75.92"/>
  </r>
  <r>
    <d v="2020-12-24T00:00:00"/>
    <x v="5"/>
    <n v="52"/>
    <x v="1"/>
    <s v="Quad"/>
    <n v="215.85000000000002"/>
  </r>
  <r>
    <d v="2020-12-08T00:00:00"/>
    <x v="5"/>
    <n v="50"/>
    <x v="0"/>
    <s v="Bellen"/>
    <n v="62.069999999999993"/>
  </r>
  <r>
    <d v="2020-12-22T00:00:00"/>
    <x v="5"/>
    <n v="52"/>
    <x v="2"/>
    <s v="Quad"/>
    <n v="332.12"/>
  </r>
  <r>
    <d v="2020-12-13T00:00:00"/>
    <x v="5"/>
    <n v="51"/>
    <x v="2"/>
    <s v="Crested Beaut"/>
    <n v="239.48"/>
  </r>
  <r>
    <d v="2020-12-29T00:00:00"/>
    <x v="5"/>
    <n v="53"/>
    <x v="0"/>
    <s v="Crested Beaut"/>
    <n v="564.36"/>
  </r>
  <r>
    <d v="2020-12-17T00:00:00"/>
    <x v="5"/>
    <n v="51"/>
    <x v="2"/>
    <s v="Bellen"/>
    <n v="58.28"/>
  </r>
  <r>
    <d v="2020-12-02T00:00:00"/>
    <x v="5"/>
    <n v="49"/>
    <x v="0"/>
    <s v="Crested Beaut"/>
    <n v="107.18"/>
  </r>
  <r>
    <d v="2020-12-13T00:00:00"/>
    <x v="5"/>
    <n v="51"/>
    <x v="1"/>
    <s v="FlatTop"/>
    <n v="20.149999999999999"/>
  </r>
  <r>
    <d v="2020-12-20T00:00:00"/>
    <x v="5"/>
    <n v="52"/>
    <x v="0"/>
    <s v="Carlota"/>
    <n v="121.94"/>
  </r>
  <r>
    <d v="2020-12-14T00:00:00"/>
    <x v="5"/>
    <n v="51"/>
    <x v="0"/>
    <s v="Bellen"/>
    <n v="59.400000000000006"/>
  </r>
  <r>
    <d v="2020-11-24T00:00:00"/>
    <x v="6"/>
    <n v="48"/>
    <x v="1"/>
    <s v="Doublers"/>
    <n v="75.360000000000014"/>
  </r>
  <r>
    <d v="2020-11-30T00:00:00"/>
    <x v="6"/>
    <n v="49"/>
    <x v="2"/>
    <s v="Sunshine"/>
    <n v="5.1899999999999977"/>
  </r>
  <r>
    <d v="2020-12-12T00:00:00"/>
    <x v="5"/>
    <n v="50"/>
    <x v="0"/>
    <s v="Crested Beaut"/>
    <n v="91.33"/>
  </r>
  <r>
    <d v="2020-12-15T00:00:00"/>
    <x v="5"/>
    <n v="51"/>
    <x v="0"/>
    <s v="Sunset"/>
    <n v="124.86000000000001"/>
  </r>
  <r>
    <d v="2020-12-03T00:00:00"/>
    <x v="5"/>
    <n v="49"/>
    <x v="2"/>
    <s v="Quad"/>
    <n v="91"/>
  </r>
  <r>
    <d v="2020-12-04T00:00:00"/>
    <x v="5"/>
    <n v="49"/>
    <x v="2"/>
    <s v="Quad"/>
    <n v="73.699999999999989"/>
  </r>
  <r>
    <d v="2020-12-20T00:00:00"/>
    <x v="5"/>
    <n v="52"/>
    <x v="0"/>
    <s v="Sunshine"/>
    <n v="59.690000000000005"/>
  </r>
  <r>
    <d v="2020-12-22T00:00:00"/>
    <x v="5"/>
    <n v="52"/>
    <x v="0"/>
    <s v="Quad"/>
    <n v="65.72"/>
  </r>
  <r>
    <d v="2020-11-22T00:00:00"/>
    <x v="6"/>
    <n v="48"/>
    <x v="0"/>
    <s v="Carlota"/>
    <n v="79.3"/>
  </r>
  <r>
    <d v="2020-12-19T00:00:00"/>
    <x v="5"/>
    <n v="51"/>
    <x v="0"/>
    <s v="Carlota"/>
    <n v="52.33"/>
  </r>
  <r>
    <d v="2020-12-21T00:00:00"/>
    <x v="5"/>
    <n v="52"/>
    <x v="1"/>
    <s v="Bellen"/>
    <n v="92.41"/>
  </r>
  <r>
    <d v="2020-12-12T00:00:00"/>
    <x v="5"/>
    <n v="50"/>
    <x v="2"/>
    <s v="Bellen"/>
    <n v="15.930000000000003"/>
  </r>
  <r>
    <d v="2020-12-15T00:00:00"/>
    <x v="5"/>
    <n v="51"/>
    <x v="0"/>
    <s v="Quad"/>
    <n v="374.41999999999996"/>
  </r>
  <r>
    <d v="2020-12-04T00:00:00"/>
    <x v="5"/>
    <n v="49"/>
    <x v="0"/>
    <s v="Sunshine"/>
    <n v="78.08"/>
  </r>
  <r>
    <d v="2020-11-21T00:00:00"/>
    <x v="6"/>
    <n v="47"/>
    <x v="1"/>
    <s v="Bellen"/>
    <n v="67.39"/>
  </r>
  <r>
    <d v="2020-12-01T00:00:00"/>
    <x v="5"/>
    <n v="49"/>
    <x v="0"/>
    <s v="Quad"/>
    <n v="97.7"/>
  </r>
  <r>
    <d v="2020-12-22T00:00:00"/>
    <x v="5"/>
    <n v="52"/>
    <x v="1"/>
    <s v="Sunset"/>
    <n v="762.88"/>
  </r>
  <r>
    <d v="2020-11-25T00:00:00"/>
    <x v="6"/>
    <n v="48"/>
    <x v="0"/>
    <s v="Sunshine"/>
    <n v="93.25"/>
  </r>
  <r>
    <d v="2020-12-20T00:00:00"/>
    <x v="5"/>
    <n v="52"/>
    <x v="2"/>
    <s v="Sunshine"/>
    <n v="48.82"/>
  </r>
  <r>
    <d v="2020-12-01T00:00:00"/>
    <x v="5"/>
    <n v="49"/>
    <x v="0"/>
    <s v="Quad"/>
    <n v="103.32"/>
  </r>
  <r>
    <d v="2020-11-24T00:00:00"/>
    <x v="6"/>
    <n v="48"/>
    <x v="0"/>
    <s v="Sunbell"/>
    <n v="46.629999999999995"/>
  </r>
  <r>
    <d v="2020-12-24T00:00:00"/>
    <x v="5"/>
    <n v="52"/>
    <x v="2"/>
    <s v="Aspen"/>
    <n v="35.339999999999996"/>
  </r>
  <r>
    <d v="2020-12-15T00:00:00"/>
    <x v="5"/>
    <n v="51"/>
    <x v="1"/>
    <s v="Quad"/>
    <n v="45.5"/>
  </r>
  <r>
    <d v="2020-12-16T00:00:00"/>
    <x v="5"/>
    <n v="51"/>
    <x v="0"/>
    <s v="Bellen"/>
    <n v="29.119999999999997"/>
  </r>
  <r>
    <d v="2020-12-29T00:00:00"/>
    <x v="5"/>
    <n v="53"/>
    <x v="0"/>
    <s v="Sunshine"/>
    <n v="11.48"/>
  </r>
  <r>
    <d v="2020-12-29T00:00:00"/>
    <x v="5"/>
    <n v="53"/>
    <x v="0"/>
    <s v="Sunshine"/>
    <n v="61.39"/>
  </r>
  <r>
    <d v="2020-11-15T00:00:00"/>
    <x v="6"/>
    <n v="47"/>
    <x v="2"/>
    <s v="Quad"/>
    <n v="155.11000000000001"/>
  </r>
  <r>
    <d v="2020-11-28T00:00:00"/>
    <x v="6"/>
    <n v="48"/>
    <x v="2"/>
    <s v="Quad"/>
    <n v="28.349999999999998"/>
  </r>
  <r>
    <d v="2020-12-13T00:00:00"/>
    <x v="5"/>
    <n v="51"/>
    <x v="0"/>
    <s v="Quad"/>
    <n v="113.84"/>
  </r>
  <r>
    <d v="2020-11-18T00:00:00"/>
    <x v="6"/>
    <n v="47"/>
    <x v="2"/>
    <s v="Carlota"/>
    <n v="92.57"/>
  </r>
  <r>
    <d v="2020-12-17T00:00:00"/>
    <x v="5"/>
    <n v="51"/>
    <x v="1"/>
    <s v="Sunshine"/>
    <n v="80.31"/>
  </r>
  <r>
    <d v="2020-10-14T00:00:00"/>
    <x v="7"/>
    <n v="42"/>
    <x v="2"/>
    <s v="Sunbell"/>
    <n v="41.599999999999994"/>
  </r>
  <r>
    <d v="2020-11-28T00:00:00"/>
    <x v="6"/>
    <n v="48"/>
    <x v="0"/>
    <s v="Bellen"/>
    <n v="112.41999999999999"/>
  </r>
  <r>
    <d v="2020-12-17T00:00:00"/>
    <x v="5"/>
    <n v="51"/>
    <x v="0"/>
    <s v="Quad"/>
    <n v="89.13"/>
  </r>
  <r>
    <d v="2020-12-03T00:00:00"/>
    <x v="5"/>
    <n v="49"/>
    <x v="2"/>
    <s v="Quad"/>
    <n v="86.759999999999991"/>
  </r>
  <r>
    <d v="2020-12-21T00:00:00"/>
    <x v="5"/>
    <n v="52"/>
    <x v="2"/>
    <s v="Sunset"/>
    <n v="93.79"/>
  </r>
  <r>
    <d v="2020-11-25T00:00:00"/>
    <x v="6"/>
    <n v="48"/>
    <x v="1"/>
    <s v="Carlota"/>
    <n v="32.36"/>
  </r>
  <r>
    <d v="2020-12-12T00:00:00"/>
    <x v="5"/>
    <n v="50"/>
    <x v="0"/>
    <s v="Quad"/>
    <n v="23.259999999999998"/>
  </r>
  <r>
    <d v="2020-12-21T00:00:00"/>
    <x v="5"/>
    <n v="52"/>
    <x v="0"/>
    <s v="Sunshine"/>
    <n v="41.709999999999994"/>
  </r>
  <r>
    <d v="2020-12-21T00:00:00"/>
    <x v="5"/>
    <n v="52"/>
    <x v="0"/>
    <s v="Carlota"/>
    <n v="38.92"/>
  </r>
  <r>
    <d v="2020-12-23T00:00:00"/>
    <x v="5"/>
    <n v="52"/>
    <x v="1"/>
    <s v="Sunshine"/>
    <n v="50.6"/>
  </r>
  <r>
    <d v="2020-12-05T00:00:00"/>
    <x v="5"/>
    <n v="49"/>
    <x v="2"/>
    <s v="Majectic Beaut"/>
    <n v="67.28"/>
  </r>
  <r>
    <d v="2020-12-01T00:00:00"/>
    <x v="5"/>
    <n v="49"/>
    <x v="0"/>
    <s v="Aspen"/>
    <n v="13.75"/>
  </r>
  <r>
    <d v="2020-11-03T00:00:00"/>
    <x v="6"/>
    <n v="45"/>
    <x v="0"/>
    <s v="FlatTop"/>
    <n v="18.02"/>
  </r>
  <r>
    <d v="2020-12-03T00:00:00"/>
    <x v="5"/>
    <n v="49"/>
    <x v="2"/>
    <s v="Aspen"/>
    <n v="95.460000000000008"/>
  </r>
  <r>
    <d v="2020-12-22T00:00:00"/>
    <x v="5"/>
    <n v="52"/>
    <x v="0"/>
    <s v="Quad"/>
    <n v="83.74"/>
  </r>
  <r>
    <d v="2020-10-04T00:00:00"/>
    <x v="7"/>
    <n v="41"/>
    <x v="0"/>
    <s v="Doublers"/>
    <n v="69.009999999999991"/>
  </r>
  <r>
    <d v="2020-12-05T00:00:00"/>
    <x v="5"/>
    <n v="49"/>
    <x v="2"/>
    <s v="Quad"/>
    <n v="87.9"/>
  </r>
  <r>
    <d v="2020-12-22T00:00:00"/>
    <x v="5"/>
    <n v="52"/>
    <x v="0"/>
    <s v="Majectic Beaut"/>
    <n v="50.78"/>
  </r>
  <r>
    <d v="2020-11-29T00:00:00"/>
    <x v="6"/>
    <n v="49"/>
    <x v="0"/>
    <s v="Quad"/>
    <n v="37.409999999999997"/>
  </r>
  <r>
    <d v="2020-12-02T00:00:00"/>
    <x v="5"/>
    <n v="49"/>
    <x v="1"/>
    <s v="Quad"/>
    <n v="21.37"/>
  </r>
  <r>
    <d v="2020-12-18T00:00:00"/>
    <x v="5"/>
    <n v="51"/>
    <x v="2"/>
    <s v="FlatTop"/>
    <n v="77.67"/>
  </r>
  <r>
    <d v="2020-12-03T00:00:00"/>
    <x v="5"/>
    <n v="49"/>
    <x v="0"/>
    <s v="FlatTop"/>
    <n v="17.96"/>
  </r>
  <r>
    <d v="2020-10-19T00:00:00"/>
    <x v="7"/>
    <n v="43"/>
    <x v="2"/>
    <s v="Majectic Beaut"/>
    <n v="450.48"/>
  </r>
  <r>
    <d v="2020-12-04T00:00:00"/>
    <x v="5"/>
    <n v="49"/>
    <x v="2"/>
    <s v="Sunbell"/>
    <n v="97.210000000000008"/>
  </r>
  <r>
    <d v="2020-12-11T00:00:00"/>
    <x v="5"/>
    <n v="50"/>
    <x v="1"/>
    <s v="Bellen"/>
    <n v="76.48"/>
  </r>
  <r>
    <d v="2020-12-14T00:00:00"/>
    <x v="5"/>
    <n v="51"/>
    <x v="2"/>
    <s v="Quad"/>
    <n v="57.47"/>
  </r>
  <r>
    <d v="2020-12-12T00:00:00"/>
    <x v="5"/>
    <n v="50"/>
    <x v="0"/>
    <s v="Majectic Beaut"/>
    <n v="96.85"/>
  </r>
  <r>
    <d v="2020-10-06T00:00:00"/>
    <x v="7"/>
    <n v="41"/>
    <x v="2"/>
    <s v="Sunbell"/>
    <n v="43.51"/>
  </r>
  <r>
    <d v="2020-12-03T00:00:00"/>
    <x v="5"/>
    <n v="49"/>
    <x v="1"/>
    <s v="Quad"/>
    <n v="64.67"/>
  </r>
  <r>
    <d v="2020-11-22T00:00:00"/>
    <x v="6"/>
    <n v="48"/>
    <x v="2"/>
    <s v="Quad"/>
    <n v="115.63999999999999"/>
  </r>
  <r>
    <d v="2020-12-04T00:00:00"/>
    <x v="5"/>
    <n v="49"/>
    <x v="2"/>
    <s v="Sunbell"/>
    <n v="65.28"/>
  </r>
  <r>
    <d v="2020-12-25T00:00:00"/>
    <x v="5"/>
    <n v="52"/>
    <x v="1"/>
    <s v="Carlota"/>
    <n v="134.25"/>
  </r>
  <r>
    <d v="2020-12-06T00:00:00"/>
    <x v="5"/>
    <n v="50"/>
    <x v="0"/>
    <s v="Carlota"/>
    <n v="115.51"/>
  </r>
  <r>
    <d v="2020-12-13T00:00:00"/>
    <x v="5"/>
    <n v="51"/>
    <x v="2"/>
    <s v="Crested Beaut"/>
    <n v="20.529999999999998"/>
  </r>
  <r>
    <d v="2020-11-28T00:00:00"/>
    <x v="6"/>
    <n v="48"/>
    <x v="2"/>
    <s v="Carlota"/>
    <n v="103.88"/>
  </r>
  <r>
    <d v="2020-12-18T00:00:00"/>
    <x v="5"/>
    <n v="51"/>
    <x v="1"/>
    <s v="Sunshine"/>
    <n v="89.44"/>
  </r>
  <r>
    <d v="2020-12-13T00:00:00"/>
    <x v="5"/>
    <n v="51"/>
    <x v="0"/>
    <s v="Sunbell"/>
    <n v="59.39"/>
  </r>
  <r>
    <d v="2020-12-31T00:00:00"/>
    <x v="5"/>
    <n v="53"/>
    <x v="2"/>
    <s v="Sunshine"/>
    <n v="66.59"/>
  </r>
  <r>
    <d v="2020-11-15T00:00:00"/>
    <x v="6"/>
    <n v="47"/>
    <x v="2"/>
    <s v="Bellen"/>
    <n v="66.31"/>
  </r>
  <r>
    <d v="2020-12-10T00:00:00"/>
    <x v="5"/>
    <n v="50"/>
    <x v="0"/>
    <s v="Aspen"/>
    <n v="63.870000000000005"/>
  </r>
  <r>
    <d v="2020-11-27T00:00:00"/>
    <x v="6"/>
    <n v="48"/>
    <x v="0"/>
    <s v="Bellen"/>
    <n v="313.14"/>
  </r>
  <r>
    <d v="2020-11-20T00:00:00"/>
    <x v="6"/>
    <n v="47"/>
    <x v="1"/>
    <s v="V-Rang"/>
    <n v="735.5"/>
  </r>
  <r>
    <d v="2020-12-19T00:00:00"/>
    <x v="5"/>
    <n v="51"/>
    <x v="1"/>
    <s v="Carlota"/>
    <n v="65.97"/>
  </r>
  <r>
    <d v="2020-12-04T00:00:00"/>
    <x v="5"/>
    <n v="49"/>
    <x v="0"/>
    <s v="Doublers"/>
    <n v="77.98"/>
  </r>
  <r>
    <d v="2020-12-10T00:00:00"/>
    <x v="5"/>
    <n v="50"/>
    <x v="1"/>
    <s v="Sunbell"/>
    <n v="52.589999999999996"/>
  </r>
  <r>
    <d v="2020-11-30T00:00:00"/>
    <x v="6"/>
    <n v="49"/>
    <x v="1"/>
    <s v="Majectic Beaut"/>
    <n v="95.56"/>
  </r>
  <r>
    <d v="2020-12-17T00:00:00"/>
    <x v="5"/>
    <n v="51"/>
    <x v="2"/>
    <s v="Sunbell"/>
    <n v="42.39"/>
  </r>
  <r>
    <d v="2020-12-12T00:00:00"/>
    <x v="5"/>
    <n v="50"/>
    <x v="2"/>
    <s v="FlatTop"/>
    <n v="20.759999999999998"/>
  </r>
  <r>
    <d v="2020-12-07T00:00:00"/>
    <x v="5"/>
    <n v="50"/>
    <x v="2"/>
    <s v="Bellen"/>
    <n v="28.37"/>
  </r>
  <r>
    <d v="2020-12-19T00:00:00"/>
    <x v="5"/>
    <n v="51"/>
    <x v="2"/>
    <s v="Sunshine"/>
    <n v="47.13"/>
  </r>
  <r>
    <d v="2020-10-09T00:00:00"/>
    <x v="7"/>
    <n v="41"/>
    <x v="2"/>
    <s v="Sunshine"/>
    <n v="57.76"/>
  </r>
  <r>
    <d v="2020-12-17T00:00:00"/>
    <x v="5"/>
    <n v="51"/>
    <x v="2"/>
    <s v="Carlota"/>
    <n v="31.650000000000002"/>
  </r>
  <r>
    <d v="2020-12-12T00:00:00"/>
    <x v="5"/>
    <n v="50"/>
    <x v="2"/>
    <s v="FlatTop"/>
    <n v="78.94"/>
  </r>
  <r>
    <d v="2020-12-04T00:00:00"/>
    <x v="5"/>
    <n v="49"/>
    <x v="1"/>
    <s v="Carlota"/>
    <n v="66.83"/>
  </r>
  <r>
    <d v="2020-12-20T00:00:00"/>
    <x v="5"/>
    <n v="52"/>
    <x v="2"/>
    <s v="V-Rang"/>
    <n v="106.65"/>
  </r>
  <r>
    <d v="2020-12-02T00:00:00"/>
    <x v="5"/>
    <n v="49"/>
    <x v="2"/>
    <s v="Sunbell"/>
    <n v="81.37"/>
  </r>
  <r>
    <d v="2020-12-15T00:00:00"/>
    <x v="5"/>
    <n v="51"/>
    <x v="2"/>
    <s v="Quad"/>
    <n v="29.32"/>
  </r>
  <r>
    <d v="2020-12-15T00:00:00"/>
    <x v="5"/>
    <n v="51"/>
    <x v="0"/>
    <s v="Sunset"/>
    <n v="2.889999999999997"/>
  </r>
  <r>
    <d v="2020-12-21T00:00:00"/>
    <x v="5"/>
    <n v="52"/>
    <x v="0"/>
    <s v="Aspen"/>
    <n v="89.07"/>
  </r>
  <r>
    <d v="2020-12-24T00:00:00"/>
    <x v="5"/>
    <n v="52"/>
    <x v="0"/>
    <s v="Aspen"/>
    <n v="42.050000000000004"/>
  </r>
  <r>
    <d v="2020-10-17T00:00:00"/>
    <x v="7"/>
    <n v="42"/>
    <x v="0"/>
    <s v="Sunbell"/>
    <n v="80.88000000000001"/>
  </r>
  <r>
    <d v="2020-12-06T00:00:00"/>
    <x v="5"/>
    <n v="50"/>
    <x v="2"/>
    <s v="Carlota"/>
    <n v="48.769999999999996"/>
  </r>
  <r>
    <d v="2020-12-13T00:00:00"/>
    <x v="5"/>
    <n v="51"/>
    <x v="0"/>
    <s v="Bellen"/>
    <n v="67.67"/>
  </r>
  <r>
    <d v="2020-12-13T00:00:00"/>
    <x v="5"/>
    <n v="51"/>
    <x v="0"/>
    <s v="Bellen"/>
    <n v="78.430000000000007"/>
  </r>
  <r>
    <d v="2020-11-22T00:00:00"/>
    <x v="6"/>
    <n v="48"/>
    <x v="2"/>
    <s v="Carlota"/>
    <n v="88.78"/>
  </r>
  <r>
    <d v="2020-11-30T00:00:00"/>
    <x v="6"/>
    <n v="49"/>
    <x v="2"/>
    <s v="Majectic Beaut"/>
    <n v="103.35"/>
  </r>
  <r>
    <d v="2020-12-16T00:00:00"/>
    <x v="5"/>
    <n v="51"/>
    <x v="0"/>
    <s v="Quad"/>
    <n v="484.55999999999995"/>
  </r>
  <r>
    <d v="2020-12-10T00:00:00"/>
    <x v="5"/>
    <n v="50"/>
    <x v="2"/>
    <s v="Bellen"/>
    <n v="54.11"/>
  </r>
  <r>
    <d v="2020-10-08T00:00:00"/>
    <x v="7"/>
    <n v="41"/>
    <x v="2"/>
    <s v="Sunshine"/>
    <n v="85.240000000000009"/>
  </r>
  <r>
    <d v="2020-11-16T00:00:00"/>
    <x v="6"/>
    <n v="47"/>
    <x v="0"/>
    <s v="Crested Beaut"/>
    <n v="70.69"/>
  </r>
  <r>
    <d v="2020-12-22T00:00:00"/>
    <x v="5"/>
    <n v="52"/>
    <x v="1"/>
    <s v="Sunset"/>
    <n v="42.55"/>
  </r>
  <r>
    <d v="2020-12-22T00:00:00"/>
    <x v="5"/>
    <n v="52"/>
    <x v="2"/>
    <s v="Sunbell"/>
    <n v="19.550000000000004"/>
  </r>
  <r>
    <d v="2020-11-30T00:00:00"/>
    <x v="6"/>
    <n v="49"/>
    <x v="0"/>
    <s v="Sunbell"/>
    <n v="59.13"/>
  </r>
  <r>
    <d v="2020-12-14T00:00:00"/>
    <x v="5"/>
    <n v="51"/>
    <x v="0"/>
    <s v="Quad"/>
    <n v="113.59"/>
  </r>
  <r>
    <d v="2020-12-21T00:00:00"/>
    <x v="5"/>
    <n v="52"/>
    <x v="1"/>
    <s v="Carlota"/>
    <n v="56.54"/>
  </r>
  <r>
    <d v="2020-12-17T00:00:00"/>
    <x v="5"/>
    <n v="51"/>
    <x v="2"/>
    <s v="Sunbell"/>
    <n v="32.729999999999997"/>
  </r>
  <r>
    <d v="2020-12-01T00:00:00"/>
    <x v="5"/>
    <n v="49"/>
    <x v="1"/>
    <s v="Sunbell"/>
    <n v="128.49"/>
  </r>
  <r>
    <d v="2020-12-01T00:00:00"/>
    <x v="5"/>
    <n v="49"/>
    <x v="2"/>
    <s v="Aspen"/>
    <n v="95.550000000000011"/>
  </r>
  <r>
    <d v="2020-12-08T00:00:00"/>
    <x v="5"/>
    <n v="50"/>
    <x v="0"/>
    <s v="Sunshine"/>
    <n v="63.690000000000005"/>
  </r>
  <r>
    <d v="2020-12-10T00:00:00"/>
    <x v="5"/>
    <n v="50"/>
    <x v="2"/>
    <s v="FlatTop"/>
    <n v="69.819999999999993"/>
  </r>
  <r>
    <d v="2020-12-24T00:00:00"/>
    <x v="5"/>
    <n v="52"/>
    <x v="2"/>
    <s v="V-Rang"/>
    <n v="72.58"/>
  </r>
  <r>
    <d v="2020-11-16T00:00:00"/>
    <x v="6"/>
    <n v="47"/>
    <x v="1"/>
    <s v="Sunshine"/>
    <n v="67.12"/>
  </r>
  <r>
    <d v="2020-10-09T00:00:00"/>
    <x v="7"/>
    <n v="41"/>
    <x v="0"/>
    <s v="Bellen"/>
    <n v="37.409999999999997"/>
  </r>
  <r>
    <d v="2020-12-03T00:00:00"/>
    <x v="5"/>
    <n v="49"/>
    <x v="1"/>
    <s v="Bellen"/>
    <n v="300"/>
  </r>
  <r>
    <d v="2020-11-10T00:00:00"/>
    <x v="6"/>
    <n v="46"/>
    <x v="2"/>
    <s v="Bellen"/>
    <n v="95.55"/>
  </r>
  <r>
    <d v="2020-10-09T00:00:00"/>
    <x v="7"/>
    <n v="41"/>
    <x v="2"/>
    <s v="Bellen"/>
    <n v="18.78"/>
  </r>
  <r>
    <d v="2020-10-30T00:00:00"/>
    <x v="7"/>
    <n v="44"/>
    <x v="0"/>
    <s v="Majectic Beaut"/>
    <n v="65.5"/>
  </r>
  <r>
    <d v="2020-11-28T00:00:00"/>
    <x v="6"/>
    <n v="48"/>
    <x v="0"/>
    <s v="Carlota"/>
    <n v="68.75"/>
  </r>
  <r>
    <d v="2020-10-05T00:00:00"/>
    <x v="7"/>
    <n v="41"/>
    <x v="2"/>
    <s v="Quad"/>
    <n v="85.050000000000011"/>
  </r>
  <r>
    <d v="2020-12-20T00:00:00"/>
    <x v="5"/>
    <n v="52"/>
    <x v="0"/>
    <s v="Sunbell"/>
    <n v="20.18"/>
  </r>
  <r>
    <d v="2020-10-03T00:00:00"/>
    <x v="7"/>
    <n v="40"/>
    <x v="2"/>
    <s v="Quad"/>
    <n v="35.349999999999994"/>
  </r>
  <r>
    <d v="2020-11-21T00:00:00"/>
    <x v="6"/>
    <n v="47"/>
    <x v="2"/>
    <s v="Sunbell"/>
    <n v="308.63"/>
  </r>
  <r>
    <d v="2020-12-18T00:00:00"/>
    <x v="5"/>
    <n v="51"/>
    <x v="2"/>
    <s v="Sunshine"/>
    <n v="24.9"/>
  </r>
  <r>
    <d v="2020-12-11T00:00:00"/>
    <x v="5"/>
    <n v="50"/>
    <x v="2"/>
    <s v="Majectic Beaut"/>
    <n v="68.78"/>
  </r>
  <r>
    <d v="2020-12-06T00:00:00"/>
    <x v="5"/>
    <n v="50"/>
    <x v="0"/>
    <s v="Aspen"/>
    <n v="81.23"/>
  </r>
  <r>
    <d v="2020-12-16T00:00:00"/>
    <x v="5"/>
    <n v="51"/>
    <x v="2"/>
    <s v="Sunset"/>
    <n v="73.78"/>
  </r>
  <r>
    <d v="2020-11-22T00:00:00"/>
    <x v="6"/>
    <n v="48"/>
    <x v="0"/>
    <s v="Quad"/>
    <n v="85.070000000000007"/>
  </r>
  <r>
    <d v="2020-12-12T00:00:00"/>
    <x v="5"/>
    <n v="50"/>
    <x v="0"/>
    <s v="Bellen"/>
    <n v="28.48"/>
  </r>
  <r>
    <d v="2020-10-19T00:00:00"/>
    <x v="7"/>
    <n v="43"/>
    <x v="0"/>
    <s v="Bellen"/>
    <n v="65.94"/>
  </r>
  <r>
    <d v="2020-11-30T00:00:00"/>
    <x v="6"/>
    <n v="49"/>
    <x v="2"/>
    <s v="Crested Beaut"/>
    <n v="292.58"/>
  </r>
  <r>
    <d v="2020-12-21T00:00:00"/>
    <x v="5"/>
    <n v="52"/>
    <x v="2"/>
    <s v="Bellen"/>
    <n v="59.21"/>
  </r>
  <r>
    <d v="2020-11-19T00:00:00"/>
    <x v="6"/>
    <n v="47"/>
    <x v="0"/>
    <s v="Aspen"/>
    <n v="229.59"/>
  </r>
  <r>
    <d v="2020-11-23T00:00:00"/>
    <x v="6"/>
    <n v="48"/>
    <x v="2"/>
    <s v="Crested Beaut"/>
    <n v="73.039999999999992"/>
  </r>
  <r>
    <d v="2020-11-02T00:00:00"/>
    <x v="6"/>
    <n v="45"/>
    <x v="0"/>
    <s v="Crested Beaut"/>
    <n v="66.19"/>
  </r>
  <r>
    <d v="2020-12-18T00:00:00"/>
    <x v="5"/>
    <n v="51"/>
    <x v="0"/>
    <s v="Sunbell"/>
    <n v="43.690000000000005"/>
  </r>
  <r>
    <d v="2020-12-02T00:00:00"/>
    <x v="5"/>
    <n v="49"/>
    <x v="2"/>
    <s v="Quad"/>
    <n v="15.29"/>
  </r>
  <r>
    <d v="2020-12-04T00:00:00"/>
    <x v="5"/>
    <n v="49"/>
    <x v="2"/>
    <s v="Sunshine"/>
    <n v="95.38"/>
  </r>
  <r>
    <d v="2020-11-15T00:00:00"/>
    <x v="6"/>
    <n v="47"/>
    <x v="0"/>
    <s v="Sunset"/>
    <n v="48.22"/>
  </r>
  <r>
    <d v="2020-10-17T00:00:00"/>
    <x v="7"/>
    <n v="42"/>
    <x v="2"/>
    <s v="Bellen"/>
    <n v="210.82"/>
  </r>
  <r>
    <d v="2020-12-15T00:00:00"/>
    <x v="5"/>
    <n v="51"/>
    <x v="0"/>
    <s v="Sunbell"/>
    <n v="111.65"/>
  </r>
  <r>
    <d v="2020-12-11T00:00:00"/>
    <x v="5"/>
    <n v="50"/>
    <x v="1"/>
    <s v="Sunset"/>
    <n v="16.39"/>
  </r>
  <r>
    <d v="2020-12-20T00:00:00"/>
    <x v="5"/>
    <n v="52"/>
    <x v="2"/>
    <s v="Aspen"/>
    <n v="524.52"/>
  </r>
  <r>
    <d v="2020-12-19T00:00:00"/>
    <x v="5"/>
    <n v="51"/>
    <x v="0"/>
    <s v="Aspen"/>
    <n v="100.72999999999999"/>
  </r>
  <r>
    <d v="2020-11-22T00:00:00"/>
    <x v="6"/>
    <n v="48"/>
    <x v="2"/>
    <s v="Sunshine"/>
    <n v="42.29"/>
  </r>
  <r>
    <d v="2020-12-11T00:00:00"/>
    <x v="5"/>
    <n v="50"/>
    <x v="1"/>
    <s v="Bellen"/>
    <n v="93.83"/>
  </r>
  <r>
    <d v="2020-12-05T00:00:00"/>
    <x v="5"/>
    <n v="49"/>
    <x v="2"/>
    <s v="Carlota"/>
    <n v="64.199999999999989"/>
  </r>
  <r>
    <d v="2020-12-10T00:00:00"/>
    <x v="5"/>
    <n v="50"/>
    <x v="2"/>
    <s v="Bellen"/>
    <n v="52"/>
  </r>
  <r>
    <d v="2020-12-30T00:00:00"/>
    <x v="5"/>
    <n v="53"/>
    <x v="0"/>
    <s v="Bellen"/>
    <n v="49.550000000000004"/>
  </r>
  <r>
    <d v="2020-12-28T00:00:00"/>
    <x v="5"/>
    <n v="53"/>
    <x v="2"/>
    <s v="Quad"/>
    <n v="197.45000000000002"/>
  </r>
  <r>
    <d v="2020-12-17T00:00:00"/>
    <x v="5"/>
    <n v="51"/>
    <x v="0"/>
    <s v="Quad"/>
    <n v="10.540000000000001"/>
  </r>
  <r>
    <d v="2020-12-17T00:00:00"/>
    <x v="5"/>
    <n v="51"/>
    <x v="2"/>
    <s v="Bellen"/>
    <n v="146.87"/>
  </r>
  <r>
    <d v="2020-12-04T00:00:00"/>
    <x v="5"/>
    <n v="49"/>
    <x v="0"/>
    <s v="Quad"/>
    <n v="88.960000000000008"/>
  </r>
  <r>
    <d v="2020-10-07T00:00:00"/>
    <x v="7"/>
    <n v="41"/>
    <x v="0"/>
    <s v="Aspen"/>
    <n v="81.539999999999992"/>
  </r>
  <r>
    <d v="2020-12-26T00:00:00"/>
    <x v="5"/>
    <n v="52"/>
    <x v="0"/>
    <s v="Sunbell"/>
    <n v="132.77000000000001"/>
  </r>
  <r>
    <d v="2020-12-03T00:00:00"/>
    <x v="5"/>
    <n v="49"/>
    <x v="2"/>
    <s v="Sunshine"/>
    <n v="490.28999999999996"/>
  </r>
  <r>
    <d v="2020-10-03T00:00:00"/>
    <x v="7"/>
    <n v="40"/>
    <x v="2"/>
    <s v="Carlota"/>
    <n v="38.290000000000006"/>
  </r>
  <r>
    <d v="2020-11-24T00:00:00"/>
    <x v="6"/>
    <n v="48"/>
    <x v="2"/>
    <s v="Bellen"/>
    <n v="263.93"/>
  </r>
  <r>
    <d v="2020-11-29T00:00:00"/>
    <x v="6"/>
    <n v="49"/>
    <x v="0"/>
    <s v="Quad"/>
    <n v="92.02"/>
  </r>
  <r>
    <d v="2020-12-06T00:00:00"/>
    <x v="5"/>
    <n v="50"/>
    <x v="1"/>
    <s v="Sunshine"/>
    <n v="89.11"/>
  </r>
  <r>
    <d v="2020-12-12T00:00:00"/>
    <x v="5"/>
    <n v="50"/>
    <x v="2"/>
    <s v="Carlota"/>
    <n v="25.720000000000002"/>
  </r>
  <r>
    <d v="2020-11-21T00:00:00"/>
    <x v="6"/>
    <n v="47"/>
    <x v="0"/>
    <s v="Carlota"/>
    <n v="257.92"/>
  </r>
  <r>
    <d v="2020-12-11T00:00:00"/>
    <x v="5"/>
    <n v="50"/>
    <x v="0"/>
    <s v="Carlota"/>
    <n v="48.169999999999995"/>
  </r>
  <r>
    <d v="2020-12-04T00:00:00"/>
    <x v="5"/>
    <n v="49"/>
    <x v="2"/>
    <s v="Carlota"/>
    <n v="851.33"/>
  </r>
  <r>
    <d v="2020-11-19T00:00:00"/>
    <x v="6"/>
    <n v="47"/>
    <x v="0"/>
    <s v="Bellen"/>
    <n v="112.41"/>
  </r>
  <r>
    <d v="2020-11-26T00:00:00"/>
    <x v="6"/>
    <n v="48"/>
    <x v="2"/>
    <s v="Crested Beaut"/>
    <n v="95.31"/>
  </r>
  <r>
    <d v="2020-11-28T00:00:00"/>
    <x v="6"/>
    <n v="48"/>
    <x v="0"/>
    <s v="Bellen"/>
    <n v="90.29"/>
  </r>
  <r>
    <d v="2020-10-16T00:00:00"/>
    <x v="7"/>
    <n v="42"/>
    <x v="1"/>
    <s v="Bellen"/>
    <n v="45.7"/>
  </r>
  <r>
    <d v="2020-12-08T00:00:00"/>
    <x v="5"/>
    <n v="50"/>
    <x v="0"/>
    <s v="Majectic Beaut"/>
    <n v="298.64"/>
  </r>
  <r>
    <d v="2020-12-09T00:00:00"/>
    <x v="5"/>
    <n v="50"/>
    <x v="0"/>
    <s v="Quad"/>
    <n v="0.41000000000000014"/>
  </r>
  <r>
    <d v="2020-12-10T00:00:00"/>
    <x v="5"/>
    <n v="50"/>
    <x v="2"/>
    <s v="Majectic Beaut"/>
    <n v="157.38"/>
  </r>
  <r>
    <d v="2020-10-01T00:00:00"/>
    <x v="7"/>
    <n v="40"/>
    <x v="0"/>
    <s v="Quad"/>
    <n v="31.16"/>
  </r>
  <r>
    <d v="2020-12-18T00:00:00"/>
    <x v="5"/>
    <n v="51"/>
    <x v="1"/>
    <s v="Bellen"/>
    <n v="77.25"/>
  </r>
  <r>
    <d v="2020-12-16T00:00:00"/>
    <x v="5"/>
    <n v="51"/>
    <x v="0"/>
    <s v="Bellen"/>
    <n v="50.089999999999996"/>
  </r>
  <r>
    <d v="2020-11-14T00:00:00"/>
    <x v="6"/>
    <n v="46"/>
    <x v="0"/>
    <s v="Doublers"/>
    <n v="45.56"/>
  </r>
  <r>
    <d v="2020-12-07T00:00:00"/>
    <x v="5"/>
    <n v="50"/>
    <x v="2"/>
    <s v="Quad"/>
    <n v="98.1"/>
  </r>
  <r>
    <d v="2020-12-14T00:00:00"/>
    <x v="5"/>
    <n v="51"/>
    <x v="2"/>
    <s v="Quad"/>
    <n v="30.64"/>
  </r>
  <r>
    <d v="2020-12-10T00:00:00"/>
    <x v="5"/>
    <n v="50"/>
    <x v="0"/>
    <s v="Sunshine"/>
    <n v="94.02000000000001"/>
  </r>
  <r>
    <d v="2020-11-01T00:00:00"/>
    <x v="6"/>
    <n v="45"/>
    <x v="0"/>
    <s v="Sunbell"/>
    <n v="76.739999999999995"/>
  </r>
  <r>
    <d v="2020-11-21T00:00:00"/>
    <x v="6"/>
    <n v="47"/>
    <x v="0"/>
    <s v="Bellen"/>
    <n v="83"/>
  </r>
  <r>
    <d v="2020-12-21T00:00:00"/>
    <x v="5"/>
    <n v="52"/>
    <x v="2"/>
    <s v="Aspen"/>
    <n v="482.64"/>
  </r>
  <r>
    <d v="2020-12-05T00:00:00"/>
    <x v="5"/>
    <n v="49"/>
    <x v="2"/>
    <s v="Carlota"/>
    <n v="53.870000000000005"/>
  </r>
  <r>
    <d v="2020-11-23T00:00:00"/>
    <x v="6"/>
    <n v="48"/>
    <x v="0"/>
    <s v="Doublers"/>
    <n v="57.730000000000004"/>
  </r>
  <r>
    <d v="2020-11-29T00:00:00"/>
    <x v="6"/>
    <n v="49"/>
    <x v="2"/>
    <s v="Crested Beaut"/>
    <n v="92.71"/>
  </r>
  <r>
    <d v="2020-12-14T00:00:00"/>
    <x v="5"/>
    <n v="51"/>
    <x v="2"/>
    <s v="Quad"/>
    <n v="62.399999999999991"/>
  </r>
  <r>
    <d v="2020-12-21T00:00:00"/>
    <x v="5"/>
    <n v="52"/>
    <x v="2"/>
    <s v="Majectic Beaut"/>
    <n v="15.85"/>
  </r>
  <r>
    <d v="2020-12-08T00:00:00"/>
    <x v="5"/>
    <n v="50"/>
    <x v="0"/>
    <s v="Sunshine"/>
    <n v="27.01"/>
  </r>
  <r>
    <d v="2020-12-08T00:00:00"/>
    <x v="5"/>
    <n v="50"/>
    <x v="2"/>
    <s v="Bellen"/>
    <n v="76.599999999999994"/>
  </r>
  <r>
    <d v="2020-10-01T00:00:00"/>
    <x v="7"/>
    <n v="40"/>
    <x v="2"/>
    <s v="Sunset"/>
    <n v="38.909999999999997"/>
  </r>
  <r>
    <d v="2020-12-06T00:00:00"/>
    <x v="5"/>
    <n v="50"/>
    <x v="1"/>
    <s v="Sunshine"/>
    <n v="44.94"/>
  </r>
  <r>
    <d v="2020-12-20T00:00:00"/>
    <x v="5"/>
    <n v="52"/>
    <x v="0"/>
    <s v="Crested Beaut"/>
    <n v="141.59"/>
  </r>
  <r>
    <d v="2020-12-08T00:00:00"/>
    <x v="5"/>
    <n v="50"/>
    <x v="0"/>
    <s v="Sunshine"/>
    <n v="39.89"/>
  </r>
  <r>
    <d v="2020-11-26T00:00:00"/>
    <x v="6"/>
    <n v="48"/>
    <x v="0"/>
    <s v="Carlota"/>
    <n v="277.7"/>
  </r>
  <r>
    <d v="2020-12-15T00:00:00"/>
    <x v="5"/>
    <n v="51"/>
    <x v="2"/>
    <s v="Sunshine"/>
    <n v="58.910000000000004"/>
  </r>
  <r>
    <d v="2020-11-27T00:00:00"/>
    <x v="6"/>
    <n v="48"/>
    <x v="2"/>
    <s v="Majectic Beaut"/>
    <n v="97.97"/>
  </r>
  <r>
    <d v="2020-12-06T00:00:00"/>
    <x v="5"/>
    <n v="50"/>
    <x v="2"/>
    <s v="Carlota"/>
    <n v="74.41"/>
  </r>
  <r>
    <d v="2020-11-24T00:00:00"/>
    <x v="6"/>
    <n v="48"/>
    <x v="1"/>
    <s v="Quad"/>
    <n v="93.56"/>
  </r>
  <r>
    <d v="2020-12-07T00:00:00"/>
    <x v="5"/>
    <n v="50"/>
    <x v="2"/>
    <s v="Quad"/>
    <n v="114.85000000000001"/>
  </r>
  <r>
    <d v="2020-10-30T00:00:00"/>
    <x v="7"/>
    <n v="44"/>
    <x v="1"/>
    <s v="FlatTop"/>
    <n v="76.070000000000007"/>
  </r>
  <r>
    <d v="2020-12-06T00:00:00"/>
    <x v="5"/>
    <n v="50"/>
    <x v="0"/>
    <s v="Majectic Beaut"/>
    <n v="532.07000000000005"/>
  </r>
  <r>
    <d v="2020-12-05T00:00:00"/>
    <x v="5"/>
    <n v="49"/>
    <x v="0"/>
    <s v="Aspen"/>
    <n v="43.56"/>
  </r>
  <r>
    <d v="2020-11-05T00:00:00"/>
    <x v="6"/>
    <n v="45"/>
    <x v="0"/>
    <s v="Sunset"/>
    <n v="82.65"/>
  </r>
  <r>
    <d v="2020-11-28T00:00:00"/>
    <x v="6"/>
    <n v="48"/>
    <x v="2"/>
    <s v="Quad"/>
    <n v="12.440000000000001"/>
  </r>
  <r>
    <d v="2020-11-22T00:00:00"/>
    <x v="6"/>
    <n v="48"/>
    <x v="2"/>
    <s v="Quad"/>
    <n v="29.27"/>
  </r>
  <r>
    <d v="2020-11-22T00:00:00"/>
    <x v="6"/>
    <n v="48"/>
    <x v="1"/>
    <s v="Sunshine"/>
    <n v="58.46"/>
  </r>
  <r>
    <d v="2020-10-08T00:00:00"/>
    <x v="7"/>
    <n v="41"/>
    <x v="2"/>
    <s v="Bellen"/>
    <n v="67.97"/>
  </r>
  <r>
    <d v="2020-12-14T00:00:00"/>
    <x v="5"/>
    <n v="51"/>
    <x v="2"/>
    <s v="Quad"/>
    <n v="97.74"/>
  </r>
  <r>
    <d v="2020-11-22T00:00:00"/>
    <x v="6"/>
    <n v="48"/>
    <x v="0"/>
    <s v="Sunbell"/>
    <n v="280.46000000000004"/>
  </r>
  <r>
    <d v="2020-12-09T00:00:00"/>
    <x v="5"/>
    <n v="50"/>
    <x v="0"/>
    <s v="Carlota"/>
    <n v="69.429999999999993"/>
  </r>
  <r>
    <d v="2020-12-22T00:00:00"/>
    <x v="5"/>
    <n v="52"/>
    <x v="2"/>
    <s v="Crested Beaut"/>
    <n v="78.150000000000006"/>
  </r>
  <r>
    <d v="2020-12-22T00:00:00"/>
    <x v="5"/>
    <n v="52"/>
    <x v="2"/>
    <s v="Bellen"/>
    <n v="64.86"/>
  </r>
  <r>
    <d v="2020-11-22T00:00:00"/>
    <x v="6"/>
    <n v="48"/>
    <x v="0"/>
    <s v="Sunset"/>
    <n v="92.61"/>
  </r>
  <r>
    <d v="2020-12-19T00:00:00"/>
    <x v="5"/>
    <n v="51"/>
    <x v="1"/>
    <s v="Carlota"/>
    <n v="74.680000000000007"/>
  </r>
  <r>
    <d v="2020-12-19T00:00:00"/>
    <x v="5"/>
    <n v="51"/>
    <x v="2"/>
    <s v="Majectic Beaut"/>
    <n v="124.05"/>
  </r>
  <r>
    <d v="2020-12-20T00:00:00"/>
    <x v="5"/>
    <n v="52"/>
    <x v="1"/>
    <s v="Carlota"/>
    <n v="11.06"/>
  </r>
  <r>
    <d v="2020-11-30T00:00:00"/>
    <x v="6"/>
    <n v="49"/>
    <x v="0"/>
    <s v="Sunshine"/>
    <n v="77.78"/>
  </r>
  <r>
    <d v="2020-12-11T00:00:00"/>
    <x v="5"/>
    <n v="50"/>
    <x v="0"/>
    <s v="V-Rang"/>
    <n v="110.84"/>
  </r>
  <r>
    <d v="2020-10-28T00:00:00"/>
    <x v="7"/>
    <n v="44"/>
    <x v="1"/>
    <s v="Bellen"/>
    <n v="51.470000000000006"/>
  </r>
  <r>
    <d v="2020-12-14T00:00:00"/>
    <x v="5"/>
    <n v="51"/>
    <x v="0"/>
    <s v="FlatTop"/>
    <n v="80.27000000000001"/>
  </r>
  <r>
    <d v="2020-10-06T00:00:00"/>
    <x v="7"/>
    <n v="41"/>
    <x v="0"/>
    <s v="Bellen"/>
    <n v="511.94999999999993"/>
  </r>
  <r>
    <d v="2020-12-04T00:00:00"/>
    <x v="5"/>
    <n v="49"/>
    <x v="0"/>
    <s v="Bellen"/>
    <n v="81.86"/>
  </r>
  <r>
    <d v="2020-12-31T00:00:00"/>
    <x v="5"/>
    <n v="53"/>
    <x v="0"/>
    <s v="Sunbell"/>
    <n v="117.18"/>
  </r>
  <r>
    <d v="2020-12-12T00:00:00"/>
    <x v="5"/>
    <n v="50"/>
    <x v="2"/>
    <s v="Doublers"/>
    <n v="67.180000000000007"/>
  </r>
  <r>
    <d v="2020-12-11T00:00:00"/>
    <x v="5"/>
    <n v="50"/>
    <x v="2"/>
    <s v="FlatTop"/>
    <n v="101.33"/>
  </r>
  <r>
    <d v="2020-12-19T00:00:00"/>
    <x v="5"/>
    <n v="51"/>
    <x v="0"/>
    <s v="Carlota"/>
    <n v="88.59"/>
  </r>
  <r>
    <d v="2020-12-07T00:00:00"/>
    <x v="5"/>
    <n v="50"/>
    <x v="0"/>
    <s v="Carlota"/>
    <n v="55.96"/>
  </r>
  <r>
    <d v="2020-12-20T00:00:00"/>
    <x v="5"/>
    <n v="52"/>
    <x v="2"/>
    <s v="FlatTop"/>
    <n v="467.88"/>
  </r>
  <r>
    <d v="2020-12-05T00:00:00"/>
    <x v="5"/>
    <n v="49"/>
    <x v="0"/>
    <s v="Aspen"/>
    <n v="776.92"/>
  </r>
  <r>
    <d v="2020-10-19T00:00:00"/>
    <x v="7"/>
    <n v="43"/>
    <x v="1"/>
    <s v="Carlota"/>
    <n v="93.22"/>
  </r>
  <r>
    <d v="2020-11-26T00:00:00"/>
    <x v="6"/>
    <n v="48"/>
    <x v="1"/>
    <s v="V-Rang"/>
    <n v="247.49"/>
  </r>
  <r>
    <d v="2020-11-28T00:00:00"/>
    <x v="6"/>
    <n v="48"/>
    <x v="2"/>
    <s v="Carlota"/>
    <n v="75.259999999999991"/>
  </r>
  <r>
    <d v="2020-12-12T00:00:00"/>
    <x v="5"/>
    <n v="50"/>
    <x v="2"/>
    <s v="Sunset"/>
    <n v="108.83"/>
  </r>
  <r>
    <d v="2020-12-04T00:00:00"/>
    <x v="5"/>
    <n v="49"/>
    <x v="2"/>
    <s v="Sunset"/>
    <n v="87.710000000000008"/>
  </r>
  <r>
    <d v="2020-12-12T00:00:00"/>
    <x v="5"/>
    <n v="50"/>
    <x v="2"/>
    <s v="Sunshine"/>
    <n v="27.869999999999997"/>
  </r>
  <r>
    <d v="2020-12-21T00:00:00"/>
    <x v="5"/>
    <n v="52"/>
    <x v="0"/>
    <s v="Sunshine"/>
    <n v="56.410000000000004"/>
  </r>
  <r>
    <d v="2020-10-10T00:00:00"/>
    <x v="7"/>
    <n v="41"/>
    <x v="2"/>
    <s v="Bellen"/>
    <n v="77.009999999999991"/>
  </r>
  <r>
    <d v="2020-10-23T00:00:00"/>
    <x v="7"/>
    <n v="43"/>
    <x v="0"/>
    <s v="Aspen"/>
    <n v="85.84"/>
  </r>
  <r>
    <d v="2020-12-09T00:00:00"/>
    <x v="5"/>
    <n v="50"/>
    <x v="0"/>
    <s v="Sunset"/>
    <n v="93.39"/>
  </r>
  <r>
    <d v="2020-11-22T00:00:00"/>
    <x v="6"/>
    <n v="48"/>
    <x v="2"/>
    <s v="Quad"/>
    <n v="191.2"/>
  </r>
  <r>
    <d v="2020-12-24T00:00:00"/>
    <x v="5"/>
    <n v="52"/>
    <x v="2"/>
    <s v="Doublers"/>
    <n v="39.839999999999996"/>
  </r>
  <r>
    <d v="2020-12-11T00:00:00"/>
    <x v="5"/>
    <n v="50"/>
    <x v="2"/>
    <s v="Aspen"/>
    <n v="68.44"/>
  </r>
  <r>
    <d v="2020-12-03T00:00:00"/>
    <x v="5"/>
    <n v="49"/>
    <x v="0"/>
    <s v="Quad"/>
    <n v="104.44"/>
  </r>
  <r>
    <d v="2020-11-04T00:00:00"/>
    <x v="6"/>
    <n v="45"/>
    <x v="1"/>
    <s v="Carlota"/>
    <n v="116.5"/>
  </r>
  <r>
    <d v="2020-12-02T00:00:00"/>
    <x v="5"/>
    <n v="49"/>
    <x v="0"/>
    <s v="V-Rang"/>
    <n v="122.09"/>
  </r>
  <r>
    <d v="2020-12-02T00:00:00"/>
    <x v="5"/>
    <n v="49"/>
    <x v="0"/>
    <s v="Majectic Beaut"/>
    <n v="146.26999999999998"/>
  </r>
  <r>
    <d v="2020-12-23T00:00:00"/>
    <x v="5"/>
    <n v="52"/>
    <x v="0"/>
    <s v="Majectic Beaut"/>
    <n v="30.699999999999996"/>
  </r>
  <r>
    <d v="2020-12-12T00:00:00"/>
    <x v="5"/>
    <n v="50"/>
    <x v="2"/>
    <s v="Majectic Beaut"/>
    <n v="17.470000000000002"/>
  </r>
  <r>
    <d v="2020-12-19T00:00:00"/>
    <x v="5"/>
    <n v="51"/>
    <x v="2"/>
    <s v="Sunbell"/>
    <n v="33.869999999999997"/>
  </r>
  <r>
    <d v="2020-11-22T00:00:00"/>
    <x v="6"/>
    <n v="48"/>
    <x v="1"/>
    <s v="Sunbell"/>
    <n v="16.399999999999999"/>
  </r>
  <r>
    <d v="2020-12-09T00:00:00"/>
    <x v="5"/>
    <n v="50"/>
    <x v="0"/>
    <s v="Sunset"/>
    <n v="126.19"/>
  </r>
  <r>
    <d v="2020-12-21T00:00:00"/>
    <x v="5"/>
    <n v="52"/>
    <x v="2"/>
    <s v="Sunbell"/>
    <n v="148.57"/>
  </r>
  <r>
    <d v="2020-12-15T00:00:00"/>
    <x v="5"/>
    <n v="51"/>
    <x v="0"/>
    <s v="Majectic Beaut"/>
    <n v="24.990000000000002"/>
  </r>
  <r>
    <d v="2020-12-09T00:00:00"/>
    <x v="5"/>
    <n v="50"/>
    <x v="0"/>
    <s v="Sunshine"/>
    <n v="109.16"/>
  </r>
  <r>
    <d v="2020-12-21T00:00:00"/>
    <x v="5"/>
    <n v="52"/>
    <x v="0"/>
    <s v="Aspen"/>
    <n v="39.74"/>
  </r>
  <r>
    <d v="2020-12-01T00:00:00"/>
    <x v="5"/>
    <n v="49"/>
    <x v="2"/>
    <s v="Carlota"/>
    <n v="96.2"/>
  </r>
  <r>
    <d v="2020-12-03T00:00:00"/>
    <x v="5"/>
    <n v="49"/>
    <x v="2"/>
    <s v="Majectic Beaut"/>
    <n v="123.25999999999999"/>
  </r>
  <r>
    <d v="2020-12-03T00:00:00"/>
    <x v="5"/>
    <n v="49"/>
    <x v="2"/>
    <s v="Bellen"/>
    <n v="54.84"/>
  </r>
  <r>
    <d v="2020-11-17T00:00:00"/>
    <x v="6"/>
    <n v="47"/>
    <x v="2"/>
    <s v="Doublers"/>
    <n v="64.260000000000005"/>
  </r>
  <r>
    <d v="2020-11-22T00:00:00"/>
    <x v="6"/>
    <n v="48"/>
    <x v="2"/>
    <s v="Quad"/>
    <n v="19.28"/>
  </r>
  <r>
    <d v="2020-11-05T00:00:00"/>
    <x v="6"/>
    <n v="45"/>
    <x v="0"/>
    <s v="Bellen"/>
    <n v="99.1"/>
  </r>
  <r>
    <d v="2020-12-13T00:00:00"/>
    <x v="5"/>
    <n v="51"/>
    <x v="2"/>
    <s v="Quad"/>
    <n v="104.75999999999999"/>
  </r>
  <r>
    <d v="2020-11-08T00:00:00"/>
    <x v="6"/>
    <n v="46"/>
    <x v="2"/>
    <s v="Bellen"/>
    <n v="67.72"/>
  </r>
  <r>
    <d v="2020-12-22T00:00:00"/>
    <x v="5"/>
    <n v="52"/>
    <x v="2"/>
    <s v="Carlota"/>
    <n v="103.30000000000001"/>
  </r>
  <r>
    <d v="2020-12-04T00:00:00"/>
    <x v="5"/>
    <n v="49"/>
    <x v="2"/>
    <s v="Bellen"/>
    <n v="130.66"/>
  </r>
  <r>
    <d v="2020-11-11T00:00:00"/>
    <x v="6"/>
    <n v="46"/>
    <x v="0"/>
    <s v="Quad"/>
    <n v="111.71000000000001"/>
  </r>
  <r>
    <d v="2020-10-28T00:00:00"/>
    <x v="7"/>
    <n v="44"/>
    <x v="1"/>
    <s v="Sunbell"/>
    <n v="104.85"/>
  </r>
  <r>
    <d v="2020-10-06T00:00:00"/>
    <x v="7"/>
    <n v="41"/>
    <x v="0"/>
    <s v="Bellen"/>
    <n v="125.65999999999998"/>
  </r>
  <r>
    <d v="2020-12-08T00:00:00"/>
    <x v="5"/>
    <n v="50"/>
    <x v="0"/>
    <s v="Carlota"/>
    <n v="73.36"/>
  </r>
  <r>
    <d v="2020-12-08T00:00:00"/>
    <x v="5"/>
    <n v="50"/>
    <x v="2"/>
    <s v="Majectic Beaut"/>
    <n v="103.72999999999999"/>
  </r>
  <r>
    <d v="2020-11-27T00:00:00"/>
    <x v="6"/>
    <n v="48"/>
    <x v="0"/>
    <s v="Majectic Beaut"/>
    <n v="592.82000000000005"/>
  </r>
  <r>
    <d v="2020-12-08T00:00:00"/>
    <x v="5"/>
    <n v="50"/>
    <x v="1"/>
    <s v="V-Rang"/>
    <n v="29.43"/>
  </r>
  <r>
    <d v="2020-12-04T00:00:00"/>
    <x v="5"/>
    <n v="49"/>
    <x v="2"/>
    <s v="Majectic Beaut"/>
    <n v="61.41"/>
  </r>
  <r>
    <d v="2020-12-02T00:00:00"/>
    <x v="5"/>
    <n v="49"/>
    <x v="0"/>
    <s v="Sunset"/>
    <n v="34.309999999999995"/>
  </r>
  <r>
    <d v="2020-11-27T00:00:00"/>
    <x v="6"/>
    <n v="48"/>
    <x v="2"/>
    <s v="Sunbell"/>
    <n v="51.65"/>
  </r>
  <r>
    <d v="2020-12-20T00:00:00"/>
    <x v="5"/>
    <n v="52"/>
    <x v="2"/>
    <s v="Bellen"/>
    <n v="74.48"/>
  </r>
  <r>
    <d v="2020-12-03T00:00:00"/>
    <x v="5"/>
    <n v="49"/>
    <x v="2"/>
    <s v="Carlota"/>
    <n v="680.88"/>
  </r>
  <r>
    <d v="2020-12-16T00:00:00"/>
    <x v="5"/>
    <n v="51"/>
    <x v="2"/>
    <s v="Sunset"/>
    <n v="65.42"/>
  </r>
  <r>
    <d v="2020-10-04T00:00:00"/>
    <x v="7"/>
    <n v="41"/>
    <x v="2"/>
    <s v="Sunbell"/>
    <n v="44.82"/>
  </r>
  <r>
    <d v="2020-11-23T00:00:00"/>
    <x v="6"/>
    <n v="48"/>
    <x v="0"/>
    <s v="Quad"/>
    <n v="34.909999999999997"/>
  </r>
  <r>
    <d v="2020-11-04T00:00:00"/>
    <x v="6"/>
    <n v="45"/>
    <x v="0"/>
    <s v="Quad"/>
    <n v="39.47"/>
  </r>
  <r>
    <d v="2020-12-17T00:00:00"/>
    <x v="5"/>
    <n v="51"/>
    <x v="0"/>
    <s v="Sunbell"/>
    <n v="112.00999999999999"/>
  </r>
  <r>
    <d v="2020-12-02T00:00:00"/>
    <x v="5"/>
    <n v="49"/>
    <x v="0"/>
    <s v="Quad"/>
    <n v="36.21"/>
  </r>
  <r>
    <d v="2020-12-14T00:00:00"/>
    <x v="5"/>
    <n v="51"/>
    <x v="1"/>
    <s v="Quad"/>
    <n v="7.3399999999999981"/>
  </r>
  <r>
    <d v="2020-12-07T00:00:00"/>
    <x v="5"/>
    <n v="50"/>
    <x v="2"/>
    <s v="Sunbell"/>
    <n v="93.47"/>
  </r>
  <r>
    <d v="2020-12-21T00:00:00"/>
    <x v="5"/>
    <n v="52"/>
    <x v="0"/>
    <s v="Aspen"/>
    <n v="57.76"/>
  </r>
  <r>
    <d v="2020-12-21T00:00:00"/>
    <x v="5"/>
    <n v="52"/>
    <x v="0"/>
    <s v="Majectic Beaut"/>
    <n v="17.61"/>
  </r>
  <r>
    <d v="2020-11-27T00:00:00"/>
    <x v="6"/>
    <n v="48"/>
    <x v="2"/>
    <s v="FlatTop"/>
    <n v="285.06"/>
  </r>
  <r>
    <d v="2020-12-01T00:00:00"/>
    <x v="5"/>
    <n v="49"/>
    <x v="1"/>
    <s v="Bellen"/>
    <n v="72.48"/>
  </r>
  <r>
    <d v="2020-10-27T00:00:00"/>
    <x v="7"/>
    <n v="44"/>
    <x v="2"/>
    <s v="Bellen"/>
    <n v="75.589999999999989"/>
  </r>
  <r>
    <d v="2020-10-08T00:00:00"/>
    <x v="7"/>
    <n v="41"/>
    <x v="1"/>
    <s v="FlatTop"/>
    <n v="1.879999999999999"/>
  </r>
  <r>
    <d v="2020-12-22T00:00:00"/>
    <x v="5"/>
    <n v="52"/>
    <x v="1"/>
    <s v="Carlota"/>
    <n v="94.050000000000011"/>
  </r>
  <r>
    <d v="2020-12-16T00:00:00"/>
    <x v="5"/>
    <n v="51"/>
    <x v="0"/>
    <s v="Quad"/>
    <n v="72.83"/>
  </r>
  <r>
    <d v="2020-12-13T00:00:00"/>
    <x v="5"/>
    <n v="51"/>
    <x v="2"/>
    <s v="Sunset"/>
    <n v="114.11"/>
  </r>
  <r>
    <d v="2020-12-22T00:00:00"/>
    <x v="5"/>
    <n v="52"/>
    <x v="0"/>
    <s v="Quad"/>
    <n v="24.619999999999997"/>
  </r>
  <r>
    <d v="2020-12-20T00:00:00"/>
    <x v="5"/>
    <n v="52"/>
    <x v="2"/>
    <s v="V-Rang"/>
    <n v="186.49"/>
  </r>
  <r>
    <d v="2020-11-29T00:00:00"/>
    <x v="6"/>
    <n v="49"/>
    <x v="0"/>
    <s v="Sunset"/>
    <n v="90.6"/>
  </r>
  <r>
    <d v="2020-12-22T00:00:00"/>
    <x v="5"/>
    <n v="52"/>
    <x v="2"/>
    <s v="FlatTop"/>
    <n v="76.389999999999986"/>
  </r>
  <r>
    <d v="2020-12-13T00:00:00"/>
    <x v="5"/>
    <n v="51"/>
    <x v="0"/>
    <s v="Aspen"/>
    <n v="35.24"/>
  </r>
  <r>
    <d v="2020-10-17T00:00:00"/>
    <x v="7"/>
    <n v="42"/>
    <x v="0"/>
    <s v="Carlota"/>
    <n v="61.56"/>
  </r>
  <r>
    <d v="2020-11-27T00:00:00"/>
    <x v="6"/>
    <n v="48"/>
    <x v="2"/>
    <s v="Aspen"/>
    <n v="50.23"/>
  </r>
  <r>
    <d v="2020-12-10T00:00:00"/>
    <x v="5"/>
    <n v="50"/>
    <x v="1"/>
    <s v="Sunbell"/>
    <n v="49.44"/>
  </r>
  <r>
    <d v="2020-12-10T00:00:00"/>
    <x v="5"/>
    <n v="50"/>
    <x v="1"/>
    <s v="Sunbell"/>
    <n v="8.66"/>
  </r>
  <r>
    <d v="2020-12-26T00:00:00"/>
    <x v="5"/>
    <n v="52"/>
    <x v="0"/>
    <s v="Quad"/>
    <n v="98.59"/>
  </r>
  <r>
    <d v="2020-12-19T00:00:00"/>
    <x v="5"/>
    <n v="51"/>
    <x v="0"/>
    <s v="Sunbell"/>
    <n v="93.87"/>
  </r>
  <r>
    <d v="2020-12-02T00:00:00"/>
    <x v="5"/>
    <n v="49"/>
    <x v="2"/>
    <s v="Bellen"/>
    <n v="82.95"/>
  </r>
  <r>
    <d v="2020-10-15T00:00:00"/>
    <x v="7"/>
    <n v="42"/>
    <x v="0"/>
    <s v="Carlota"/>
    <n v="74.509999999999991"/>
  </r>
  <r>
    <d v="2020-12-09T00:00:00"/>
    <x v="5"/>
    <n v="50"/>
    <x v="2"/>
    <s v="Sunshine"/>
    <n v="14.409999999999997"/>
  </r>
  <r>
    <d v="2020-11-06T00:00:00"/>
    <x v="6"/>
    <n v="45"/>
    <x v="0"/>
    <s v="Quad"/>
    <n v="120.34"/>
  </r>
  <r>
    <d v="2020-12-10T00:00:00"/>
    <x v="5"/>
    <n v="50"/>
    <x v="2"/>
    <s v="Sunset"/>
    <n v="5.4400000000000013"/>
  </r>
  <r>
    <d v="2020-10-25T00:00:00"/>
    <x v="7"/>
    <n v="44"/>
    <x v="2"/>
    <s v="Sunbell"/>
    <n v="50.650000000000006"/>
  </r>
  <r>
    <d v="2020-12-22T00:00:00"/>
    <x v="5"/>
    <n v="52"/>
    <x v="2"/>
    <s v="Majectic Beaut"/>
    <n v="87.36"/>
  </r>
  <r>
    <d v="2020-11-04T00:00:00"/>
    <x v="6"/>
    <n v="45"/>
    <x v="0"/>
    <s v="Sunshine"/>
    <n v="115.02"/>
  </r>
  <r>
    <d v="2020-10-18T00:00:00"/>
    <x v="7"/>
    <n v="43"/>
    <x v="0"/>
    <s v="Quad"/>
    <n v="62.980000000000004"/>
  </r>
  <r>
    <d v="2020-11-28T00:00:00"/>
    <x v="6"/>
    <n v="48"/>
    <x v="0"/>
    <s v="Quad"/>
    <n v="62.519999999999996"/>
  </r>
  <r>
    <d v="2020-12-17T00:00:00"/>
    <x v="5"/>
    <n v="51"/>
    <x v="2"/>
    <s v="Aspen"/>
    <n v="120.13"/>
  </r>
  <r>
    <d v="2020-12-05T00:00:00"/>
    <x v="5"/>
    <n v="49"/>
    <x v="0"/>
    <s v="Crested Beaut"/>
    <n v="91.5"/>
  </r>
  <r>
    <d v="2020-12-15T00:00:00"/>
    <x v="5"/>
    <n v="51"/>
    <x v="0"/>
    <s v="Quad"/>
    <n v="280.8"/>
  </r>
  <r>
    <d v="2020-11-27T00:00:00"/>
    <x v="6"/>
    <n v="48"/>
    <x v="2"/>
    <s v="FlatTop"/>
    <n v="62.41"/>
  </r>
  <r>
    <d v="2020-12-20T00:00:00"/>
    <x v="5"/>
    <n v="52"/>
    <x v="0"/>
    <s v="Carlota"/>
    <n v="128.68"/>
  </r>
  <r>
    <d v="2020-11-28T00:00:00"/>
    <x v="6"/>
    <n v="48"/>
    <x v="2"/>
    <s v="Crested Beaut"/>
    <n v="469.74"/>
  </r>
  <r>
    <d v="2020-12-15T00:00:00"/>
    <x v="5"/>
    <n v="51"/>
    <x v="2"/>
    <s v="Crested Beaut"/>
    <n v="90.77000000000001"/>
  </r>
  <r>
    <d v="2020-11-13T00:00:00"/>
    <x v="6"/>
    <n v="46"/>
    <x v="0"/>
    <s v="Majectic Beaut"/>
    <n v="21.2"/>
  </r>
  <r>
    <d v="2020-12-01T00:00:00"/>
    <x v="5"/>
    <n v="49"/>
    <x v="1"/>
    <s v="Quad"/>
    <n v="73.44"/>
  </r>
  <r>
    <d v="2020-11-26T00:00:00"/>
    <x v="6"/>
    <n v="48"/>
    <x v="2"/>
    <s v="Sunshine"/>
    <n v="99.990000000000009"/>
  </r>
  <r>
    <d v="2020-12-12T00:00:00"/>
    <x v="5"/>
    <n v="50"/>
    <x v="1"/>
    <s v="Sunbell"/>
    <n v="80.66"/>
  </r>
  <r>
    <d v="2020-12-10T00:00:00"/>
    <x v="5"/>
    <n v="50"/>
    <x v="0"/>
    <s v="Quad"/>
    <n v="110.26"/>
  </r>
  <r>
    <d v="2020-11-22T00:00:00"/>
    <x v="6"/>
    <n v="48"/>
    <x v="2"/>
    <s v="Majectic Beaut"/>
    <n v="111.6"/>
  </r>
  <r>
    <d v="2020-12-12T00:00:00"/>
    <x v="5"/>
    <n v="50"/>
    <x v="0"/>
    <s v="V-Rang"/>
    <n v="12.61"/>
  </r>
  <r>
    <d v="2020-11-15T00:00:00"/>
    <x v="6"/>
    <n v="47"/>
    <x v="1"/>
    <s v="Doublers"/>
    <n v="772.31999999999994"/>
  </r>
  <r>
    <d v="2020-10-06T00:00:00"/>
    <x v="7"/>
    <n v="41"/>
    <x v="0"/>
    <s v="Bellen"/>
    <n v="67.53"/>
  </r>
  <r>
    <d v="2020-12-08T00:00:00"/>
    <x v="5"/>
    <n v="50"/>
    <x v="2"/>
    <s v="Quad"/>
    <n v="9.2099999999999973"/>
  </r>
  <r>
    <d v="2020-12-20T00:00:00"/>
    <x v="5"/>
    <n v="52"/>
    <x v="2"/>
    <s v="Sunshine"/>
    <n v="59.79"/>
  </r>
  <r>
    <d v="2020-11-05T00:00:00"/>
    <x v="6"/>
    <n v="45"/>
    <x v="0"/>
    <s v="FlatTop"/>
    <n v="67.16"/>
  </r>
  <r>
    <d v="2020-12-15T00:00:00"/>
    <x v="5"/>
    <n v="51"/>
    <x v="2"/>
    <s v="Bellen"/>
    <n v="59.85"/>
  </r>
  <r>
    <d v="2020-12-22T00:00:00"/>
    <x v="5"/>
    <n v="52"/>
    <x v="0"/>
    <s v="Doublers"/>
    <n v="55.96"/>
  </r>
  <r>
    <d v="2020-12-17T00:00:00"/>
    <x v="5"/>
    <n v="51"/>
    <x v="2"/>
    <s v="Quad"/>
    <n v="148.52000000000001"/>
  </r>
  <r>
    <d v="2020-12-20T00:00:00"/>
    <x v="5"/>
    <n v="52"/>
    <x v="0"/>
    <s v="Carlota"/>
    <n v="75.03"/>
  </r>
  <r>
    <d v="2020-12-10T00:00:00"/>
    <x v="5"/>
    <n v="50"/>
    <x v="0"/>
    <s v="Sunbell"/>
    <n v="60.14"/>
  </r>
  <r>
    <d v="2020-11-17T00:00:00"/>
    <x v="6"/>
    <n v="47"/>
    <x v="2"/>
    <s v="Sunshine"/>
    <n v="109.15"/>
  </r>
  <r>
    <d v="2020-12-12T00:00:00"/>
    <x v="5"/>
    <n v="50"/>
    <x v="0"/>
    <s v="FlatTop"/>
    <n v="67.19"/>
  </r>
  <r>
    <d v="2020-12-27T00:00:00"/>
    <x v="5"/>
    <n v="53"/>
    <x v="2"/>
    <s v="Majectic Beaut"/>
    <n v="586.43999999999994"/>
  </r>
  <r>
    <d v="2020-12-01T00:00:00"/>
    <x v="5"/>
    <n v="49"/>
    <x v="0"/>
    <s v="FlatTop"/>
    <n v="92.42"/>
  </r>
  <r>
    <d v="2020-12-20T00:00:00"/>
    <x v="5"/>
    <n v="52"/>
    <x v="2"/>
    <s v="Quad"/>
    <n v="68.290000000000006"/>
  </r>
  <r>
    <d v="2020-12-02T00:00:00"/>
    <x v="5"/>
    <n v="49"/>
    <x v="2"/>
    <s v="Quad"/>
    <n v="99.77000000000001"/>
  </r>
  <r>
    <d v="2020-11-29T00:00:00"/>
    <x v="6"/>
    <n v="49"/>
    <x v="0"/>
    <s v="Bellen"/>
    <n v="59.78"/>
  </r>
  <r>
    <d v="2020-12-17T00:00:00"/>
    <x v="5"/>
    <n v="51"/>
    <x v="0"/>
    <s v="Sunbell"/>
    <n v="68.3"/>
  </r>
  <r>
    <d v="2020-11-29T00:00:00"/>
    <x v="6"/>
    <n v="49"/>
    <x v="0"/>
    <s v="V-Rang"/>
    <n v="43.31"/>
  </r>
  <r>
    <d v="2020-10-28T00:00:00"/>
    <x v="7"/>
    <n v="44"/>
    <x v="0"/>
    <s v="Doublers"/>
    <n v="88.94"/>
  </r>
  <r>
    <d v="2020-11-03T00:00:00"/>
    <x v="6"/>
    <n v="45"/>
    <x v="0"/>
    <s v="Sunset"/>
    <n v="73.289999999999992"/>
  </r>
  <r>
    <d v="2020-12-04T00:00:00"/>
    <x v="5"/>
    <n v="49"/>
    <x v="2"/>
    <s v="Carlota"/>
    <n v="55.34"/>
  </r>
  <r>
    <d v="2020-12-23T00:00:00"/>
    <x v="5"/>
    <n v="52"/>
    <x v="2"/>
    <s v="Sunbell"/>
    <n v="136.72"/>
  </r>
  <r>
    <d v="2020-12-10T00:00:00"/>
    <x v="5"/>
    <n v="50"/>
    <x v="2"/>
    <s v="Sunshine"/>
    <n v="49.559999999999995"/>
  </r>
  <r>
    <d v="2020-12-10T00:00:00"/>
    <x v="5"/>
    <n v="50"/>
    <x v="0"/>
    <s v="Bellen"/>
    <n v="145.32"/>
  </r>
  <r>
    <d v="2020-12-15T00:00:00"/>
    <x v="5"/>
    <n v="51"/>
    <x v="2"/>
    <s v="Sunshine"/>
    <n v="63.100000000000009"/>
  </r>
  <r>
    <d v="2020-12-05T00:00:00"/>
    <x v="5"/>
    <n v="49"/>
    <x v="2"/>
    <s v="Sunshine"/>
    <n v="42.53"/>
  </r>
  <r>
    <d v="2020-12-07T00:00:00"/>
    <x v="5"/>
    <n v="50"/>
    <x v="0"/>
    <s v="Majectic Beaut"/>
    <n v="50.239999999999995"/>
  </r>
  <r>
    <d v="2020-12-10T00:00:00"/>
    <x v="5"/>
    <n v="50"/>
    <x v="2"/>
    <s v="Majectic Beaut"/>
    <n v="327.43"/>
  </r>
  <r>
    <d v="2020-12-08T00:00:00"/>
    <x v="5"/>
    <n v="50"/>
    <x v="0"/>
    <s v="Sunshine"/>
    <n v="23.389999999999997"/>
  </r>
  <r>
    <d v="2020-12-30T00:00:00"/>
    <x v="5"/>
    <n v="53"/>
    <x v="2"/>
    <s v="Sunbell"/>
    <n v="121.77"/>
  </r>
  <r>
    <d v="2020-11-30T00:00:00"/>
    <x v="6"/>
    <n v="49"/>
    <x v="0"/>
    <s v="Crested Beaut"/>
    <n v="75.44"/>
  </r>
  <r>
    <d v="2020-10-16T00:00:00"/>
    <x v="7"/>
    <n v="42"/>
    <x v="0"/>
    <s v="Sunset"/>
    <n v="22.889999999999997"/>
  </r>
  <r>
    <d v="2020-12-09T00:00:00"/>
    <x v="5"/>
    <n v="50"/>
    <x v="1"/>
    <s v="Sunbell"/>
    <n v="42.519999999999996"/>
  </r>
  <r>
    <d v="2020-12-05T00:00:00"/>
    <x v="5"/>
    <n v="49"/>
    <x v="2"/>
    <s v="Sunbell"/>
    <n v="699.54"/>
  </r>
  <r>
    <d v="2020-12-23T00:00:00"/>
    <x v="5"/>
    <n v="52"/>
    <x v="2"/>
    <s v="Carlota"/>
    <n v="89.25"/>
  </r>
  <r>
    <d v="2020-11-28T00:00:00"/>
    <x v="6"/>
    <n v="48"/>
    <x v="2"/>
    <s v="Bellen"/>
    <n v="34.53"/>
  </r>
  <r>
    <d v="2020-12-12T00:00:00"/>
    <x v="5"/>
    <n v="50"/>
    <x v="0"/>
    <s v="Sunshine"/>
    <n v="16.38"/>
  </r>
  <r>
    <d v="2020-11-28T00:00:00"/>
    <x v="6"/>
    <n v="48"/>
    <x v="2"/>
    <s v="Bellen"/>
    <n v="24.119999999999997"/>
  </r>
  <r>
    <d v="2020-12-21T00:00:00"/>
    <x v="5"/>
    <n v="52"/>
    <x v="0"/>
    <s v="Quad"/>
    <n v="84.33"/>
  </r>
  <r>
    <d v="2020-12-16T00:00:00"/>
    <x v="5"/>
    <n v="51"/>
    <x v="0"/>
    <s v="Crested Beaut"/>
    <n v="234.10999999999999"/>
  </r>
  <r>
    <d v="2020-10-10T00:00:00"/>
    <x v="7"/>
    <n v="41"/>
    <x v="2"/>
    <s v="Majectic Beaut"/>
    <n v="81.539999999999992"/>
  </r>
  <r>
    <d v="2020-12-12T00:00:00"/>
    <x v="5"/>
    <n v="50"/>
    <x v="0"/>
    <s v="FlatTop"/>
    <n v="102.00999999999999"/>
  </r>
  <r>
    <d v="2020-12-14T00:00:00"/>
    <x v="5"/>
    <n v="51"/>
    <x v="2"/>
    <s v="Sunbell"/>
    <n v="151.54"/>
  </r>
  <r>
    <d v="2020-12-21T00:00:00"/>
    <x v="5"/>
    <n v="52"/>
    <x v="2"/>
    <s v="Quad"/>
    <n v="43.419999999999995"/>
  </r>
  <r>
    <d v="2020-12-18T00:00:00"/>
    <x v="5"/>
    <n v="51"/>
    <x v="0"/>
    <s v="Sunshine"/>
    <n v="139.66999999999999"/>
  </r>
  <r>
    <d v="2020-12-04T00:00:00"/>
    <x v="5"/>
    <n v="49"/>
    <x v="2"/>
    <s v="Sunbell"/>
    <n v="81.78"/>
  </r>
  <r>
    <d v="2020-11-26T00:00:00"/>
    <x v="6"/>
    <n v="48"/>
    <x v="1"/>
    <s v="Sunset"/>
    <n v="65.38"/>
  </r>
  <r>
    <d v="2020-12-02T00:00:00"/>
    <x v="5"/>
    <n v="49"/>
    <x v="0"/>
    <s v="Carlota"/>
    <n v="95.06"/>
  </r>
  <r>
    <d v="2020-10-20T00:00:00"/>
    <x v="7"/>
    <n v="43"/>
    <x v="0"/>
    <s v="Aspen"/>
    <n v="53.150000000000006"/>
  </r>
  <r>
    <d v="2020-11-12T00:00:00"/>
    <x v="6"/>
    <n v="46"/>
    <x v="0"/>
    <s v="Quad"/>
    <n v="62.13"/>
  </r>
  <r>
    <d v="2020-12-02T00:00:00"/>
    <x v="5"/>
    <n v="49"/>
    <x v="2"/>
    <s v="Bellen"/>
    <n v="100.25"/>
  </r>
  <r>
    <d v="2020-12-10T00:00:00"/>
    <x v="5"/>
    <n v="50"/>
    <x v="2"/>
    <s v="Crested Beaut"/>
    <n v="88.100000000000009"/>
  </r>
  <r>
    <d v="2020-11-26T00:00:00"/>
    <x v="6"/>
    <n v="48"/>
    <x v="0"/>
    <s v="Quad"/>
    <n v="92.12"/>
  </r>
  <r>
    <d v="2020-12-22T00:00:00"/>
    <x v="5"/>
    <n v="52"/>
    <x v="0"/>
    <s v="Sunset"/>
    <n v="104.33"/>
  </r>
  <r>
    <d v="2020-12-15T00:00:00"/>
    <x v="5"/>
    <n v="51"/>
    <x v="2"/>
    <s v="Crested Beaut"/>
    <n v="61.959999999999994"/>
  </r>
  <r>
    <d v="2020-12-03T00:00:00"/>
    <x v="5"/>
    <n v="49"/>
    <x v="0"/>
    <s v="Carlota"/>
    <n v="47.88"/>
  </r>
  <r>
    <d v="2020-12-17T00:00:00"/>
    <x v="5"/>
    <n v="51"/>
    <x v="0"/>
    <s v="Carlota"/>
    <n v="69.14"/>
  </r>
  <r>
    <d v="2020-12-04T00:00:00"/>
    <x v="5"/>
    <n v="49"/>
    <x v="0"/>
    <s v="Quad"/>
    <n v="63.86"/>
  </r>
  <r>
    <d v="2020-11-29T00:00:00"/>
    <x v="6"/>
    <n v="49"/>
    <x v="2"/>
    <s v="FlatTop"/>
    <n v="70.570000000000007"/>
  </r>
  <r>
    <d v="2020-10-30T00:00:00"/>
    <x v="7"/>
    <n v="44"/>
    <x v="2"/>
    <s v="Majectic Beaut"/>
    <n v="59.740000000000009"/>
  </r>
  <r>
    <d v="2020-12-22T00:00:00"/>
    <x v="5"/>
    <n v="52"/>
    <x v="0"/>
    <s v="Bellen"/>
    <n v="45.879999999999995"/>
  </r>
  <r>
    <d v="2020-12-18T00:00:00"/>
    <x v="5"/>
    <n v="51"/>
    <x v="0"/>
    <s v="Carlota"/>
    <n v="118.00999999999999"/>
  </r>
  <r>
    <d v="2020-12-21T00:00:00"/>
    <x v="5"/>
    <n v="52"/>
    <x v="1"/>
    <s v="Bellen"/>
    <n v="129.07"/>
  </r>
  <r>
    <d v="2020-12-01T00:00:00"/>
    <x v="5"/>
    <n v="49"/>
    <x v="2"/>
    <s v="Quad"/>
    <n v="35.790000000000006"/>
  </r>
  <r>
    <d v="2020-12-16T00:00:00"/>
    <x v="5"/>
    <n v="51"/>
    <x v="2"/>
    <s v="Sunshine"/>
    <n v="558.98"/>
  </r>
  <r>
    <d v="2020-12-05T00:00:00"/>
    <x v="5"/>
    <n v="49"/>
    <x v="2"/>
    <s v="Carlota"/>
    <n v="94.539999999999992"/>
  </r>
  <r>
    <d v="2020-11-20T00:00:00"/>
    <x v="6"/>
    <n v="47"/>
    <x v="0"/>
    <s v="Aspen"/>
    <n v="142"/>
  </r>
  <r>
    <d v="2020-12-17T00:00:00"/>
    <x v="5"/>
    <n v="51"/>
    <x v="0"/>
    <s v="Carlota"/>
    <n v="98.57"/>
  </r>
  <r>
    <d v="2020-11-27T00:00:00"/>
    <x v="6"/>
    <n v="48"/>
    <x v="0"/>
    <s v="Quad"/>
    <n v="76.75"/>
  </r>
  <r>
    <d v="2020-10-06T00:00:00"/>
    <x v="7"/>
    <n v="41"/>
    <x v="0"/>
    <s v="Bellen"/>
    <n v="139.13999999999999"/>
  </r>
  <r>
    <d v="2020-12-24T00:00:00"/>
    <x v="5"/>
    <n v="52"/>
    <x v="2"/>
    <s v="Quad"/>
    <n v="55.74"/>
  </r>
  <r>
    <d v="2020-12-21T00:00:00"/>
    <x v="5"/>
    <n v="52"/>
    <x v="0"/>
    <s v="Carlota"/>
    <n v="60.97"/>
  </r>
  <r>
    <d v="2020-12-01T00:00:00"/>
    <x v="5"/>
    <n v="49"/>
    <x v="1"/>
    <s v="FlatTop"/>
    <n v="122.25999999999999"/>
  </r>
  <r>
    <d v="2020-12-15T00:00:00"/>
    <x v="5"/>
    <n v="51"/>
    <x v="2"/>
    <s v="Sunshine"/>
    <n v="30.07"/>
  </r>
  <r>
    <d v="2020-12-21T00:00:00"/>
    <x v="5"/>
    <n v="52"/>
    <x v="2"/>
    <s v="Sunshine"/>
    <n v="83.35"/>
  </r>
  <r>
    <d v="2020-12-20T00:00:00"/>
    <x v="5"/>
    <n v="52"/>
    <x v="2"/>
    <s v="Sunset"/>
    <n v="36.379999999999995"/>
  </r>
  <r>
    <d v="2020-11-29T00:00:00"/>
    <x v="6"/>
    <n v="49"/>
    <x v="1"/>
    <s v="Carlota"/>
    <n v="19.869999999999997"/>
  </r>
  <r>
    <d v="2020-12-02T00:00:00"/>
    <x v="5"/>
    <n v="49"/>
    <x v="2"/>
    <s v="Bellen"/>
    <n v="68.11"/>
  </r>
  <r>
    <d v="2020-12-12T00:00:00"/>
    <x v="5"/>
    <n v="50"/>
    <x v="2"/>
    <s v="Crested Beaut"/>
    <n v="76.900000000000006"/>
  </r>
  <r>
    <d v="2020-12-17T00:00:00"/>
    <x v="5"/>
    <n v="51"/>
    <x v="0"/>
    <s v="Bellen"/>
    <n v="48.620000000000005"/>
  </r>
  <r>
    <d v="2020-12-02T00:00:00"/>
    <x v="5"/>
    <n v="49"/>
    <x v="0"/>
    <s v="Carlota"/>
    <n v="281.90999999999997"/>
  </r>
  <r>
    <d v="2020-11-26T00:00:00"/>
    <x v="6"/>
    <n v="48"/>
    <x v="2"/>
    <s v="Sunbell"/>
    <n v="125.06"/>
  </r>
  <r>
    <d v="2020-12-18T00:00:00"/>
    <x v="5"/>
    <n v="51"/>
    <x v="2"/>
    <s v="Carlota"/>
    <n v="88.11"/>
  </r>
  <r>
    <d v="2020-12-05T00:00:00"/>
    <x v="5"/>
    <n v="49"/>
    <x v="2"/>
    <s v="V-Rang"/>
    <n v="42.82"/>
  </r>
  <r>
    <d v="2020-12-05T00:00:00"/>
    <x v="5"/>
    <n v="49"/>
    <x v="0"/>
    <s v="Quad"/>
    <n v="58.7"/>
  </r>
  <r>
    <d v="2020-12-09T00:00:00"/>
    <x v="5"/>
    <n v="50"/>
    <x v="0"/>
    <s v="Sunshine"/>
    <n v="73.990000000000009"/>
  </r>
  <r>
    <d v="2020-12-10T00:00:00"/>
    <x v="5"/>
    <n v="50"/>
    <x v="2"/>
    <s v="Crested Beaut"/>
    <n v="43.22"/>
  </r>
  <r>
    <d v="2020-12-05T00:00:00"/>
    <x v="5"/>
    <n v="49"/>
    <x v="0"/>
    <s v="Majectic Beaut"/>
    <n v="42.220000000000006"/>
  </r>
  <r>
    <d v="2020-12-01T00:00:00"/>
    <x v="5"/>
    <n v="49"/>
    <x v="0"/>
    <s v="Bellen"/>
    <n v="109.16"/>
  </r>
  <r>
    <d v="2020-11-25T00:00:00"/>
    <x v="6"/>
    <n v="48"/>
    <x v="0"/>
    <s v="Crested Beaut"/>
    <n v="79.45"/>
  </r>
  <r>
    <d v="2020-12-09T00:00:00"/>
    <x v="5"/>
    <n v="50"/>
    <x v="2"/>
    <s v="Bellen"/>
    <n v="71.12"/>
  </r>
  <r>
    <d v="2020-12-16T00:00:00"/>
    <x v="5"/>
    <n v="51"/>
    <x v="2"/>
    <s v="V-Rang"/>
    <n v="58.12"/>
  </r>
  <r>
    <d v="2020-10-14T00:00:00"/>
    <x v="7"/>
    <n v="42"/>
    <x v="0"/>
    <s v="Bellen"/>
    <n v="60.459999999999994"/>
  </r>
  <r>
    <d v="2020-12-13T00:00:00"/>
    <x v="5"/>
    <n v="51"/>
    <x v="0"/>
    <s v="Carlota"/>
    <n v="224.07"/>
  </r>
  <r>
    <d v="2020-12-04T00:00:00"/>
    <x v="5"/>
    <n v="49"/>
    <x v="0"/>
    <s v="Bellen"/>
    <n v="63.92"/>
  </r>
  <r>
    <d v="2020-12-08T00:00:00"/>
    <x v="5"/>
    <n v="50"/>
    <x v="2"/>
    <s v="Sunshine"/>
    <n v="67.61"/>
  </r>
  <r>
    <d v="2020-10-22T00:00:00"/>
    <x v="7"/>
    <n v="43"/>
    <x v="2"/>
    <s v="Quad"/>
    <n v="36.99"/>
  </r>
  <r>
    <d v="2020-10-23T00:00:00"/>
    <x v="7"/>
    <n v="43"/>
    <x v="2"/>
    <s v="Aspen"/>
    <n v="39.989999999999995"/>
  </r>
  <r>
    <d v="2020-12-24T00:00:00"/>
    <x v="5"/>
    <n v="52"/>
    <x v="2"/>
    <s v="Carlota"/>
    <n v="49.419999999999995"/>
  </r>
  <r>
    <d v="2020-12-21T00:00:00"/>
    <x v="5"/>
    <n v="52"/>
    <x v="0"/>
    <s v="Quad"/>
    <n v="33.190000000000005"/>
  </r>
  <r>
    <d v="2020-11-20T00:00:00"/>
    <x v="6"/>
    <n v="47"/>
    <x v="2"/>
    <s v="Bellen"/>
    <n v="81.599999999999994"/>
  </r>
  <r>
    <d v="2020-12-02T00:00:00"/>
    <x v="5"/>
    <n v="49"/>
    <x v="1"/>
    <s v="Doublers"/>
    <n v="90.539999999999992"/>
  </r>
  <r>
    <d v="2020-10-28T00:00:00"/>
    <x v="7"/>
    <n v="44"/>
    <x v="2"/>
    <s v="Sunset"/>
    <n v="55.15"/>
  </r>
  <r>
    <d v="2020-12-19T00:00:00"/>
    <x v="5"/>
    <n v="51"/>
    <x v="2"/>
    <s v="Sunset"/>
    <n v="208.88"/>
  </r>
  <r>
    <d v="2020-12-16T00:00:00"/>
    <x v="5"/>
    <n v="51"/>
    <x v="2"/>
    <s v="Aspen"/>
    <n v="80.009999999999991"/>
  </r>
  <r>
    <d v="2020-12-19T00:00:00"/>
    <x v="5"/>
    <n v="51"/>
    <x v="0"/>
    <s v="Sunbell"/>
    <n v="44.64"/>
  </r>
  <r>
    <d v="2020-12-05T00:00:00"/>
    <x v="5"/>
    <n v="49"/>
    <x v="1"/>
    <s v="Bellen"/>
    <n v="135.96"/>
  </r>
  <r>
    <d v="2020-12-08T00:00:00"/>
    <x v="5"/>
    <n v="50"/>
    <x v="0"/>
    <s v="Sunshine"/>
    <n v="67.989999999999995"/>
  </r>
  <r>
    <d v="2020-12-22T00:00:00"/>
    <x v="5"/>
    <n v="52"/>
    <x v="2"/>
    <s v="Quad"/>
    <n v="90.37"/>
  </r>
  <r>
    <d v="2020-12-10T00:00:00"/>
    <x v="5"/>
    <n v="50"/>
    <x v="2"/>
    <s v="Quad"/>
    <n v="54.92"/>
  </r>
  <r>
    <d v="2020-11-29T00:00:00"/>
    <x v="6"/>
    <n v="49"/>
    <x v="0"/>
    <s v="Majectic Beaut"/>
    <n v="590.46"/>
  </r>
  <r>
    <d v="2020-12-22T00:00:00"/>
    <x v="5"/>
    <n v="52"/>
    <x v="0"/>
    <s v="V-Rang"/>
    <n v="47.910000000000004"/>
  </r>
  <r>
    <d v="2020-11-13T00:00:00"/>
    <x v="6"/>
    <n v="46"/>
    <x v="2"/>
    <s v="Sunbell"/>
    <n v="85.16"/>
  </r>
  <r>
    <d v="2020-11-10T00:00:00"/>
    <x v="6"/>
    <n v="46"/>
    <x v="0"/>
    <s v="Doublers"/>
    <n v="59.6"/>
  </r>
  <r>
    <d v="2020-12-21T00:00:00"/>
    <x v="5"/>
    <n v="52"/>
    <x v="0"/>
    <s v="Majectic Beaut"/>
    <n v="36.020000000000003"/>
  </r>
  <r>
    <d v="2020-12-15T00:00:00"/>
    <x v="5"/>
    <n v="51"/>
    <x v="2"/>
    <s v="Crested Beaut"/>
    <n v="34.489999999999995"/>
  </r>
  <r>
    <d v="2020-12-11T00:00:00"/>
    <x v="5"/>
    <n v="50"/>
    <x v="1"/>
    <s v="Sunset"/>
    <n v="24.310000000000002"/>
  </r>
  <r>
    <d v="2020-10-08T00:00:00"/>
    <x v="7"/>
    <n v="41"/>
    <x v="1"/>
    <s v="Aspen"/>
    <n v="68.39"/>
  </r>
  <r>
    <d v="2020-12-05T00:00:00"/>
    <x v="5"/>
    <n v="49"/>
    <x v="2"/>
    <s v="Quad"/>
    <n v="3.6700000000000017"/>
  </r>
  <r>
    <d v="2020-11-15T00:00:00"/>
    <x v="6"/>
    <n v="47"/>
    <x v="0"/>
    <s v="Carlota"/>
    <n v="83.419999999999987"/>
  </r>
  <r>
    <d v="2020-11-22T00:00:00"/>
    <x v="6"/>
    <n v="48"/>
    <x v="0"/>
    <s v="Carlota"/>
    <n v="238.32"/>
  </r>
  <r>
    <d v="2020-10-04T00:00:00"/>
    <x v="7"/>
    <n v="41"/>
    <x v="0"/>
    <s v="Quad"/>
    <n v="115.02000000000001"/>
  </r>
  <r>
    <d v="2020-12-01T00:00:00"/>
    <x v="5"/>
    <n v="49"/>
    <x v="2"/>
    <s v="Quad"/>
    <n v="204.21999999999997"/>
  </r>
  <r>
    <d v="2020-12-13T00:00:00"/>
    <x v="5"/>
    <n v="51"/>
    <x v="0"/>
    <s v="Doublers"/>
    <n v="119.87"/>
  </r>
  <r>
    <d v="2020-11-11T00:00:00"/>
    <x v="6"/>
    <n v="46"/>
    <x v="2"/>
    <s v="Quad"/>
    <n v="73.31"/>
  </r>
  <r>
    <d v="2020-12-20T00:00:00"/>
    <x v="5"/>
    <n v="52"/>
    <x v="0"/>
    <s v="Sunshine"/>
    <n v="70.510000000000005"/>
  </r>
  <r>
    <d v="2020-12-12T00:00:00"/>
    <x v="5"/>
    <n v="50"/>
    <x v="2"/>
    <s v="Quad"/>
    <n v="45.26"/>
  </r>
  <r>
    <d v="2020-12-21T00:00:00"/>
    <x v="5"/>
    <n v="52"/>
    <x v="2"/>
    <s v="V-Rang"/>
    <n v="75.099999999999994"/>
  </r>
  <r>
    <d v="2020-11-28T00:00:00"/>
    <x v="6"/>
    <n v="48"/>
    <x v="1"/>
    <s v="Quad"/>
    <n v="40.1"/>
  </r>
  <r>
    <d v="2020-12-20T00:00:00"/>
    <x v="5"/>
    <n v="52"/>
    <x v="0"/>
    <s v="Bellen"/>
    <n v="60.23"/>
  </r>
  <r>
    <d v="2020-12-04T00:00:00"/>
    <x v="5"/>
    <n v="49"/>
    <x v="2"/>
    <s v="Carlota"/>
    <n v="71.5"/>
  </r>
  <r>
    <d v="2020-11-28T00:00:00"/>
    <x v="6"/>
    <n v="48"/>
    <x v="0"/>
    <s v="Sunset"/>
    <n v="109.14999999999999"/>
  </r>
  <r>
    <d v="2020-12-12T00:00:00"/>
    <x v="5"/>
    <n v="50"/>
    <x v="2"/>
    <s v="Bellen"/>
    <n v="124.61"/>
  </r>
  <r>
    <d v="2020-10-22T00:00:00"/>
    <x v="7"/>
    <n v="43"/>
    <x v="2"/>
    <s v="Aspen"/>
    <n v="15.420000000000002"/>
  </r>
  <r>
    <d v="2020-12-19T00:00:00"/>
    <x v="5"/>
    <n v="51"/>
    <x v="1"/>
    <s v="Quad"/>
    <n v="86.69"/>
  </r>
  <r>
    <d v="2020-12-18T00:00:00"/>
    <x v="5"/>
    <n v="51"/>
    <x v="2"/>
    <s v="Sunshine"/>
    <n v="342.47"/>
  </r>
  <r>
    <d v="2020-12-09T00:00:00"/>
    <x v="5"/>
    <n v="50"/>
    <x v="0"/>
    <s v="Sunbell"/>
    <n v="45.72"/>
  </r>
  <r>
    <d v="2020-11-18T00:00:00"/>
    <x v="6"/>
    <n v="47"/>
    <x v="2"/>
    <s v="Sunshine"/>
    <n v="46.79"/>
  </r>
  <r>
    <d v="2020-12-29T00:00:00"/>
    <x v="5"/>
    <n v="53"/>
    <x v="0"/>
    <s v="Quad"/>
    <n v="81.78"/>
  </r>
  <r>
    <d v="2020-11-14T00:00:00"/>
    <x v="6"/>
    <n v="46"/>
    <x v="0"/>
    <s v="Carlota"/>
    <n v="123.63999999999999"/>
  </r>
  <r>
    <d v="2020-12-18T00:00:00"/>
    <x v="5"/>
    <n v="51"/>
    <x v="1"/>
    <s v="Carlota"/>
    <n v="64.91"/>
  </r>
  <r>
    <d v="2020-12-15T00:00:00"/>
    <x v="5"/>
    <n v="51"/>
    <x v="0"/>
    <s v="Crested Beaut"/>
    <n v="60.349999999999994"/>
  </r>
  <r>
    <d v="2020-12-21T00:00:00"/>
    <x v="5"/>
    <n v="52"/>
    <x v="2"/>
    <s v="Sunshine"/>
    <n v="64.56"/>
  </r>
  <r>
    <d v="2020-11-21T00:00:00"/>
    <x v="6"/>
    <n v="47"/>
    <x v="1"/>
    <s v="Sunshine"/>
    <n v="24.19"/>
  </r>
  <r>
    <d v="2020-12-14T00:00:00"/>
    <x v="5"/>
    <n v="51"/>
    <x v="2"/>
    <s v="Sunset"/>
    <n v="155.01"/>
  </r>
  <r>
    <d v="2020-12-17T00:00:00"/>
    <x v="5"/>
    <n v="51"/>
    <x v="0"/>
    <s v="Sunbell"/>
    <n v="113.25"/>
  </r>
  <r>
    <d v="2020-12-09T00:00:00"/>
    <x v="5"/>
    <n v="50"/>
    <x v="2"/>
    <s v="Doublers"/>
    <n v="57.22"/>
  </r>
  <r>
    <d v="2020-11-26T00:00:00"/>
    <x v="6"/>
    <n v="48"/>
    <x v="0"/>
    <s v="V-Rang"/>
    <n v="8.6999999999999993"/>
  </r>
  <r>
    <d v="2020-12-07T00:00:00"/>
    <x v="5"/>
    <n v="50"/>
    <x v="0"/>
    <s v="Quad"/>
    <n v="29.48"/>
  </r>
  <r>
    <d v="2020-12-19T00:00:00"/>
    <x v="5"/>
    <n v="51"/>
    <x v="2"/>
    <s v="Sunbell"/>
    <n v="73.990000000000009"/>
  </r>
  <r>
    <d v="2020-11-08T00:00:00"/>
    <x v="6"/>
    <n v="46"/>
    <x v="2"/>
    <s v="Carlota"/>
    <n v="144.82"/>
  </r>
  <r>
    <d v="2020-11-21T00:00:00"/>
    <x v="6"/>
    <n v="47"/>
    <x v="1"/>
    <s v="Bellen"/>
    <n v="77.900000000000006"/>
  </r>
  <r>
    <d v="2020-11-14T00:00:00"/>
    <x v="6"/>
    <n v="46"/>
    <x v="0"/>
    <s v="Crested Beaut"/>
    <n v="179.35000000000002"/>
  </r>
  <r>
    <d v="2020-10-27T00:00:00"/>
    <x v="7"/>
    <n v="44"/>
    <x v="2"/>
    <s v="Carlota"/>
    <n v="239.25"/>
  </r>
  <r>
    <d v="2020-12-16T00:00:00"/>
    <x v="5"/>
    <n v="51"/>
    <x v="2"/>
    <s v="Carlota"/>
    <n v="138.5"/>
  </r>
  <r>
    <d v="2020-12-20T00:00:00"/>
    <x v="5"/>
    <n v="52"/>
    <x v="0"/>
    <s v="Sunshine"/>
    <n v="59.72"/>
  </r>
  <r>
    <d v="2020-12-12T00:00:00"/>
    <x v="5"/>
    <n v="50"/>
    <x v="1"/>
    <s v="Carlota"/>
    <n v="136.57999999999998"/>
  </r>
  <r>
    <d v="2020-11-30T00:00:00"/>
    <x v="6"/>
    <n v="49"/>
    <x v="0"/>
    <s v="Sunshine"/>
    <n v="81.89"/>
  </r>
  <r>
    <d v="2020-11-27T00:00:00"/>
    <x v="6"/>
    <n v="48"/>
    <x v="2"/>
    <s v="Carlota"/>
    <n v="52.31"/>
  </r>
  <r>
    <d v="2020-11-12T00:00:00"/>
    <x v="6"/>
    <n v="46"/>
    <x v="0"/>
    <s v="Majectic Beaut"/>
    <n v="79.3"/>
  </r>
  <r>
    <d v="2020-12-24T00:00:00"/>
    <x v="5"/>
    <n v="52"/>
    <x v="1"/>
    <s v="V-Rang"/>
    <n v="78.36"/>
  </r>
  <r>
    <d v="2020-12-04T00:00:00"/>
    <x v="5"/>
    <n v="49"/>
    <x v="0"/>
    <s v="Quad"/>
    <n v="73.599999999999994"/>
  </r>
  <r>
    <d v="2020-12-07T00:00:00"/>
    <x v="5"/>
    <n v="50"/>
    <x v="2"/>
    <s v="Aspen"/>
    <n v="94.300000000000011"/>
  </r>
  <r>
    <d v="2020-12-17T00:00:00"/>
    <x v="5"/>
    <n v="51"/>
    <x v="0"/>
    <s v="Bellen"/>
    <n v="82.03"/>
  </r>
  <r>
    <d v="2020-12-15T00:00:00"/>
    <x v="5"/>
    <n v="51"/>
    <x v="0"/>
    <s v="Sunbell"/>
    <n v="75.75"/>
  </r>
  <r>
    <d v="2020-11-29T00:00:00"/>
    <x v="6"/>
    <n v="49"/>
    <x v="0"/>
    <s v="Quad"/>
    <n v="87.06"/>
  </r>
  <r>
    <d v="2020-12-04T00:00:00"/>
    <x v="5"/>
    <n v="49"/>
    <x v="2"/>
    <s v="Doublers"/>
    <n v="105.08999999999999"/>
  </r>
  <r>
    <d v="2020-11-30T00:00:00"/>
    <x v="6"/>
    <n v="49"/>
    <x v="2"/>
    <s v="Bellen"/>
    <n v="111.36"/>
  </r>
  <r>
    <d v="2020-12-01T00:00:00"/>
    <x v="5"/>
    <n v="49"/>
    <x v="2"/>
    <s v="Bellen"/>
    <n v="51.43"/>
  </r>
  <r>
    <d v="2020-11-18T00:00:00"/>
    <x v="6"/>
    <n v="47"/>
    <x v="0"/>
    <s v="Bellen"/>
    <n v="50.629999999999995"/>
  </r>
  <r>
    <d v="2020-11-08T00:00:00"/>
    <x v="6"/>
    <n v="46"/>
    <x v="2"/>
    <s v="Quad"/>
    <n v="78.28"/>
  </r>
  <r>
    <d v="2020-11-30T00:00:00"/>
    <x v="6"/>
    <n v="49"/>
    <x v="2"/>
    <s v="Bellen"/>
    <n v="551.17000000000007"/>
  </r>
  <r>
    <d v="2020-12-23T00:00:00"/>
    <x v="5"/>
    <n v="52"/>
    <x v="2"/>
    <s v="Carlota"/>
    <n v="81.69"/>
  </r>
  <r>
    <d v="2020-12-15T00:00:00"/>
    <x v="5"/>
    <n v="51"/>
    <x v="2"/>
    <s v="Quad"/>
    <n v="8.74"/>
  </r>
  <r>
    <d v="2020-11-28T00:00:00"/>
    <x v="6"/>
    <n v="48"/>
    <x v="2"/>
    <s v="Carlota"/>
    <n v="75.539999999999992"/>
  </r>
  <r>
    <d v="2020-10-11T00:00:00"/>
    <x v="7"/>
    <n v="42"/>
    <x v="0"/>
    <s v="Quad"/>
    <n v="105.38"/>
  </r>
  <r>
    <d v="2020-12-09T00:00:00"/>
    <x v="5"/>
    <n v="50"/>
    <x v="2"/>
    <s v="Bellen"/>
    <n v="128.94999999999999"/>
  </r>
  <r>
    <d v="2020-11-08T00:00:00"/>
    <x v="6"/>
    <n v="46"/>
    <x v="0"/>
    <s v="Quad"/>
    <n v="140.26"/>
  </r>
  <r>
    <d v="2020-11-28T00:00:00"/>
    <x v="6"/>
    <n v="48"/>
    <x v="2"/>
    <s v="Quad"/>
    <n v="74.849999999999994"/>
  </r>
  <r>
    <d v="2020-12-19T00:00:00"/>
    <x v="5"/>
    <n v="51"/>
    <x v="0"/>
    <s v="Quad"/>
    <n v="91.740000000000009"/>
  </r>
  <r>
    <d v="2020-12-12T00:00:00"/>
    <x v="5"/>
    <n v="50"/>
    <x v="0"/>
    <s v="Quad"/>
    <n v="557.68000000000006"/>
  </r>
  <r>
    <d v="2020-11-03T00:00:00"/>
    <x v="6"/>
    <n v="45"/>
    <x v="2"/>
    <s v="Sunbell"/>
    <n v="39.28"/>
  </r>
  <r>
    <d v="2020-11-15T00:00:00"/>
    <x v="6"/>
    <n v="47"/>
    <x v="2"/>
    <s v="Carlota"/>
    <n v="57.949999999999996"/>
  </r>
  <r>
    <d v="2020-12-19T00:00:00"/>
    <x v="5"/>
    <n v="51"/>
    <x v="2"/>
    <s v="Sunshine"/>
    <n v="77.960000000000008"/>
  </r>
  <r>
    <d v="2020-12-15T00:00:00"/>
    <x v="5"/>
    <n v="51"/>
    <x v="0"/>
    <s v="Sunshine"/>
    <n v="150.03"/>
  </r>
  <r>
    <d v="2020-12-15T00:00:00"/>
    <x v="5"/>
    <n v="51"/>
    <x v="2"/>
    <s v="Carlota"/>
    <n v="33.660000000000004"/>
  </r>
  <r>
    <d v="2020-11-10T00:00:00"/>
    <x v="6"/>
    <n v="46"/>
    <x v="2"/>
    <s v="Crested Beaut"/>
    <n v="92.34"/>
  </r>
  <r>
    <d v="2020-11-21T00:00:00"/>
    <x v="6"/>
    <n v="47"/>
    <x v="1"/>
    <s v="Crested Beaut"/>
    <n v="73.63"/>
  </r>
  <r>
    <d v="2020-12-12T00:00:00"/>
    <x v="5"/>
    <n v="50"/>
    <x v="2"/>
    <s v="Bellen"/>
    <n v="61.519999999999996"/>
  </r>
  <r>
    <d v="2020-12-12T00:00:00"/>
    <x v="5"/>
    <n v="50"/>
    <x v="0"/>
    <s v="Bellen"/>
    <n v="105.28999999999999"/>
  </r>
  <r>
    <d v="2020-12-22T00:00:00"/>
    <x v="5"/>
    <n v="52"/>
    <x v="2"/>
    <s v="Carlota"/>
    <n v="88.17"/>
  </r>
  <r>
    <d v="2020-12-07T00:00:00"/>
    <x v="5"/>
    <n v="50"/>
    <x v="2"/>
    <s v="Sunshine"/>
    <n v="111.25"/>
  </r>
  <r>
    <d v="2020-11-17T00:00:00"/>
    <x v="6"/>
    <n v="47"/>
    <x v="0"/>
    <s v="Doublers"/>
    <n v="7.870000000000001"/>
  </r>
  <r>
    <d v="2020-11-13T00:00:00"/>
    <x v="6"/>
    <n v="46"/>
    <x v="1"/>
    <s v="Sunset"/>
    <n v="35.04"/>
  </r>
  <r>
    <d v="2020-12-15T00:00:00"/>
    <x v="5"/>
    <n v="51"/>
    <x v="0"/>
    <s v="Aspen"/>
    <n v="109.92"/>
  </r>
  <r>
    <d v="2020-12-20T00:00:00"/>
    <x v="5"/>
    <n v="52"/>
    <x v="2"/>
    <s v="Carlota"/>
    <n v="67.319999999999993"/>
  </r>
  <r>
    <d v="2020-12-12T00:00:00"/>
    <x v="5"/>
    <n v="50"/>
    <x v="0"/>
    <s v="Carlota"/>
    <n v="105.03"/>
  </r>
  <r>
    <d v="2020-11-24T00:00:00"/>
    <x v="6"/>
    <n v="48"/>
    <x v="2"/>
    <s v="Carlota"/>
    <n v="70.91"/>
  </r>
  <r>
    <d v="2020-12-07T00:00:00"/>
    <x v="5"/>
    <n v="50"/>
    <x v="0"/>
    <s v="Sunbell"/>
    <n v="84.830000000000013"/>
  </r>
  <r>
    <d v="2020-12-17T00:00:00"/>
    <x v="5"/>
    <n v="51"/>
    <x v="0"/>
    <s v="Sunbell"/>
    <n v="47.900000000000006"/>
  </r>
  <r>
    <d v="2020-12-06T00:00:00"/>
    <x v="5"/>
    <n v="50"/>
    <x v="1"/>
    <s v="Bellen"/>
    <n v="88.59"/>
  </r>
  <r>
    <d v="2020-12-06T00:00:00"/>
    <x v="5"/>
    <n v="50"/>
    <x v="0"/>
    <s v="Quad"/>
    <n v="61.35"/>
  </r>
  <r>
    <d v="2020-12-12T00:00:00"/>
    <x v="5"/>
    <n v="50"/>
    <x v="2"/>
    <s v="Quad"/>
    <n v="60.139999999999993"/>
  </r>
  <r>
    <d v="2020-12-22T00:00:00"/>
    <x v="5"/>
    <n v="52"/>
    <x v="0"/>
    <s v="Quad"/>
    <n v="69.489999999999995"/>
  </r>
  <r>
    <d v="2020-12-10T00:00:00"/>
    <x v="5"/>
    <n v="50"/>
    <x v="0"/>
    <s v="Sunshine"/>
    <n v="78.84"/>
  </r>
  <r>
    <d v="2020-12-03T00:00:00"/>
    <x v="5"/>
    <n v="49"/>
    <x v="2"/>
    <s v="Sunbell"/>
    <n v="100.69"/>
  </r>
  <r>
    <d v="2020-11-24T00:00:00"/>
    <x v="6"/>
    <n v="48"/>
    <x v="2"/>
    <s v="Bellen"/>
    <n v="60.529999999999994"/>
  </r>
  <r>
    <d v="2020-12-14T00:00:00"/>
    <x v="5"/>
    <n v="51"/>
    <x v="0"/>
    <s v="Sunshine"/>
    <n v="120.31"/>
  </r>
  <r>
    <d v="2020-12-15T00:00:00"/>
    <x v="5"/>
    <n v="51"/>
    <x v="0"/>
    <s v="Bellen"/>
    <n v="94.82"/>
  </r>
  <r>
    <d v="2020-12-22T00:00:00"/>
    <x v="5"/>
    <n v="52"/>
    <x v="1"/>
    <s v="Sunbell"/>
    <n v="39.06"/>
  </r>
  <r>
    <d v="2020-11-28T00:00:00"/>
    <x v="6"/>
    <n v="48"/>
    <x v="2"/>
    <s v="Aspen"/>
    <n v="74.12"/>
  </r>
  <r>
    <d v="2020-12-20T00:00:00"/>
    <x v="5"/>
    <n v="52"/>
    <x v="2"/>
    <s v="Sunbell"/>
    <n v="68.67"/>
  </r>
  <r>
    <d v="2020-10-29T00:00:00"/>
    <x v="7"/>
    <n v="44"/>
    <x v="2"/>
    <s v="Carlota"/>
    <n v="99.53"/>
  </r>
  <r>
    <d v="2020-12-17T00:00:00"/>
    <x v="5"/>
    <n v="51"/>
    <x v="2"/>
    <s v="Bellen"/>
    <n v="88.97"/>
  </r>
  <r>
    <d v="2020-11-04T00:00:00"/>
    <x v="6"/>
    <n v="45"/>
    <x v="2"/>
    <s v="Majectic Beaut"/>
    <n v="281.97999999999996"/>
  </r>
  <r>
    <d v="2020-12-15T00:00:00"/>
    <x v="5"/>
    <n v="51"/>
    <x v="2"/>
    <s v="Aspen"/>
    <n v="89.64"/>
  </r>
  <r>
    <d v="2020-10-26T00:00:00"/>
    <x v="7"/>
    <n v="44"/>
    <x v="2"/>
    <s v="Sunbell"/>
    <n v="58.32"/>
  </r>
  <r>
    <d v="2020-12-23T00:00:00"/>
    <x v="5"/>
    <n v="52"/>
    <x v="2"/>
    <s v="Quad"/>
    <n v="18.7"/>
  </r>
  <r>
    <d v="2020-11-22T00:00:00"/>
    <x v="6"/>
    <n v="48"/>
    <x v="0"/>
    <s v="Bellen"/>
    <n v="56.91"/>
  </r>
  <r>
    <d v="2020-12-04T00:00:00"/>
    <x v="5"/>
    <n v="49"/>
    <x v="2"/>
    <s v="Sunshine"/>
    <n v="51.910000000000004"/>
  </r>
  <r>
    <d v="2020-12-10T00:00:00"/>
    <x v="5"/>
    <n v="50"/>
    <x v="0"/>
    <s v="Carlota"/>
    <n v="67.28"/>
  </r>
  <r>
    <d v="2020-12-13T00:00:00"/>
    <x v="5"/>
    <n v="51"/>
    <x v="0"/>
    <s v="Majectic Beaut"/>
    <n v="46.69"/>
  </r>
  <r>
    <d v="2020-12-14T00:00:00"/>
    <x v="5"/>
    <n v="51"/>
    <x v="0"/>
    <s v="Majectic Beaut"/>
    <n v="50.43"/>
  </r>
  <r>
    <d v="2020-11-30T00:00:00"/>
    <x v="6"/>
    <n v="49"/>
    <x v="2"/>
    <s v="Bellen"/>
    <n v="77.09"/>
  </r>
  <r>
    <d v="2020-10-03T00:00:00"/>
    <x v="7"/>
    <n v="40"/>
    <x v="0"/>
    <s v="Sunshine"/>
    <n v="125.62"/>
  </r>
  <r>
    <d v="2020-11-17T00:00:00"/>
    <x v="6"/>
    <n v="47"/>
    <x v="2"/>
    <s v="Quad"/>
    <n v="41.82"/>
  </r>
  <r>
    <d v="2020-11-23T00:00:00"/>
    <x v="6"/>
    <n v="48"/>
    <x v="2"/>
    <s v="Sunbell"/>
    <n v="104.67"/>
  </r>
  <r>
    <d v="2020-12-19T00:00:00"/>
    <x v="5"/>
    <n v="51"/>
    <x v="0"/>
    <s v="FlatTop"/>
    <n v="63.46"/>
  </r>
  <r>
    <d v="2020-12-02T00:00:00"/>
    <x v="5"/>
    <n v="49"/>
    <x v="0"/>
    <s v="V-Rang"/>
    <n v="45.820000000000007"/>
  </r>
  <r>
    <d v="2020-11-06T00:00:00"/>
    <x v="6"/>
    <n v="45"/>
    <x v="2"/>
    <s v="Majectic Beaut"/>
    <n v="19.720000000000002"/>
  </r>
  <r>
    <d v="2020-12-11T00:00:00"/>
    <x v="5"/>
    <n v="50"/>
    <x v="0"/>
    <s v="Quad"/>
    <n v="21.31"/>
  </r>
  <r>
    <d v="2020-12-08T00:00:00"/>
    <x v="5"/>
    <n v="50"/>
    <x v="2"/>
    <s v="Carlota"/>
    <n v="58.8"/>
  </r>
  <r>
    <d v="2020-12-05T00:00:00"/>
    <x v="5"/>
    <n v="49"/>
    <x v="0"/>
    <s v="Carlota"/>
    <n v="436.08000000000004"/>
  </r>
  <r>
    <d v="2020-12-18T00:00:00"/>
    <x v="5"/>
    <n v="51"/>
    <x v="2"/>
    <s v="Sunshine"/>
    <n v="99.05"/>
  </r>
  <r>
    <d v="2020-10-31T00:00:00"/>
    <x v="7"/>
    <n v="44"/>
    <x v="0"/>
    <s v="Majectic Beaut"/>
    <n v="83.57"/>
  </r>
  <r>
    <d v="2020-12-12T00:00:00"/>
    <x v="5"/>
    <n v="50"/>
    <x v="0"/>
    <s v="Sunset"/>
    <n v="72.72"/>
  </r>
  <r>
    <d v="2020-12-01T00:00:00"/>
    <x v="5"/>
    <n v="49"/>
    <x v="2"/>
    <s v="Quad"/>
    <n v="103.53999999999999"/>
  </r>
  <r>
    <d v="2020-12-10T00:00:00"/>
    <x v="5"/>
    <n v="50"/>
    <x v="0"/>
    <s v="Sunshine"/>
    <n v="34.019999999999996"/>
  </r>
  <r>
    <d v="2020-12-21T00:00:00"/>
    <x v="5"/>
    <n v="52"/>
    <x v="0"/>
    <s v="FlatTop"/>
    <n v="139.76999999999998"/>
  </r>
  <r>
    <d v="2020-12-05T00:00:00"/>
    <x v="5"/>
    <n v="49"/>
    <x v="2"/>
    <s v="Sunshine"/>
    <n v="47.75"/>
  </r>
  <r>
    <d v="2020-11-29T00:00:00"/>
    <x v="6"/>
    <n v="49"/>
    <x v="0"/>
    <s v="Quad"/>
    <n v="51.540000000000006"/>
  </r>
  <r>
    <d v="2020-10-15T00:00:00"/>
    <x v="7"/>
    <n v="42"/>
    <x v="0"/>
    <s v="Bellen"/>
    <n v="124.69"/>
  </r>
  <r>
    <d v="2020-11-28T00:00:00"/>
    <x v="6"/>
    <n v="48"/>
    <x v="2"/>
    <s v="V-Rang"/>
    <n v="115.8"/>
  </r>
  <r>
    <d v="2020-12-26T00:00:00"/>
    <x v="5"/>
    <n v="52"/>
    <x v="0"/>
    <s v="Sunshine"/>
    <n v="352.27"/>
  </r>
  <r>
    <d v="2020-12-23T00:00:00"/>
    <x v="5"/>
    <n v="52"/>
    <x v="0"/>
    <s v="Crested Beaut"/>
    <n v="52.97"/>
  </r>
  <r>
    <d v="2020-12-18T00:00:00"/>
    <x v="5"/>
    <n v="51"/>
    <x v="0"/>
    <s v="Aspen"/>
    <n v="71.22999999999999"/>
  </r>
  <r>
    <d v="2020-12-07T00:00:00"/>
    <x v="5"/>
    <n v="50"/>
    <x v="0"/>
    <s v="Crested Beaut"/>
    <n v="29.73"/>
  </r>
  <r>
    <d v="2020-12-19T00:00:00"/>
    <x v="5"/>
    <n v="51"/>
    <x v="1"/>
    <s v="Sunbell"/>
    <n v="67.97"/>
  </r>
  <r>
    <d v="2020-12-10T00:00:00"/>
    <x v="5"/>
    <n v="50"/>
    <x v="0"/>
    <s v="Quad"/>
    <n v="62.18"/>
  </r>
  <r>
    <d v="2020-12-14T00:00:00"/>
    <x v="5"/>
    <n v="51"/>
    <x v="0"/>
    <s v="Sunset"/>
    <n v="40.6"/>
  </r>
  <r>
    <d v="2020-12-19T00:00:00"/>
    <x v="5"/>
    <n v="51"/>
    <x v="2"/>
    <s v="Carlota"/>
    <n v="59.22999999999999"/>
  </r>
  <r>
    <d v="2020-11-30T00:00:00"/>
    <x v="6"/>
    <n v="49"/>
    <x v="2"/>
    <s v="Sunset"/>
    <n v="115.78999999999999"/>
  </r>
  <r>
    <d v="2020-12-14T00:00:00"/>
    <x v="5"/>
    <n v="51"/>
    <x v="2"/>
    <s v="V-Rang"/>
    <n v="45.53"/>
  </r>
  <r>
    <d v="2020-11-20T00:00:00"/>
    <x v="6"/>
    <n v="47"/>
    <x v="0"/>
    <s v="Sunshine"/>
    <n v="80.180000000000007"/>
  </r>
  <r>
    <d v="2020-12-18T00:00:00"/>
    <x v="5"/>
    <n v="51"/>
    <x v="2"/>
    <s v="Aspen"/>
    <n v="77.08"/>
  </r>
  <r>
    <d v="2020-10-31T00:00:00"/>
    <x v="7"/>
    <n v="44"/>
    <x v="2"/>
    <s v="Quad"/>
    <n v="61.650000000000006"/>
  </r>
  <r>
    <d v="2020-12-15T00:00:00"/>
    <x v="5"/>
    <n v="51"/>
    <x v="0"/>
    <s v="Sunshine"/>
    <n v="84.97"/>
  </r>
  <r>
    <d v="2020-11-26T00:00:00"/>
    <x v="6"/>
    <n v="48"/>
    <x v="0"/>
    <s v="Sunbell"/>
    <n v="64.260000000000005"/>
  </r>
  <r>
    <d v="2020-11-29T00:00:00"/>
    <x v="6"/>
    <n v="49"/>
    <x v="2"/>
    <s v="Quad"/>
    <n v="142.49"/>
  </r>
  <r>
    <d v="2020-12-29T00:00:00"/>
    <x v="5"/>
    <n v="53"/>
    <x v="0"/>
    <s v="Majectic Beaut"/>
    <n v="56.620000000000005"/>
  </r>
  <r>
    <d v="2020-12-22T00:00:00"/>
    <x v="5"/>
    <n v="52"/>
    <x v="0"/>
    <s v="Quad"/>
    <n v="83.89"/>
  </r>
  <r>
    <d v="2020-12-13T00:00:00"/>
    <x v="5"/>
    <n v="51"/>
    <x v="2"/>
    <s v="Aspen"/>
    <n v="93.38"/>
  </r>
  <r>
    <d v="2020-10-31T00:00:00"/>
    <x v="7"/>
    <n v="44"/>
    <x v="2"/>
    <s v="Majectic Beaut"/>
    <n v="95.89"/>
  </r>
  <r>
    <d v="2020-10-11T00:00:00"/>
    <x v="7"/>
    <n v="42"/>
    <x v="2"/>
    <s v="Bellen"/>
    <n v="167.89999999999998"/>
  </r>
  <r>
    <d v="2020-12-01T00:00:00"/>
    <x v="5"/>
    <n v="49"/>
    <x v="2"/>
    <s v="Quad"/>
    <n v="99.759999999999991"/>
  </r>
  <r>
    <d v="2020-12-01T00:00:00"/>
    <x v="5"/>
    <n v="49"/>
    <x v="2"/>
    <s v="Sunset"/>
    <n v="65.680000000000007"/>
  </r>
  <r>
    <d v="2020-11-29T00:00:00"/>
    <x v="6"/>
    <n v="49"/>
    <x v="2"/>
    <s v="Sunset"/>
    <n v="122.54"/>
  </r>
  <r>
    <d v="2020-12-17T00:00:00"/>
    <x v="5"/>
    <n v="51"/>
    <x v="2"/>
    <s v="Sunbell"/>
    <n v="88.88"/>
  </r>
  <r>
    <d v="2020-12-02T00:00:00"/>
    <x v="5"/>
    <n v="49"/>
    <x v="1"/>
    <s v="Aspen"/>
    <n v="22.79"/>
  </r>
  <r>
    <d v="2020-12-15T00:00:00"/>
    <x v="5"/>
    <n v="51"/>
    <x v="0"/>
    <s v="Quad"/>
    <n v="46.35"/>
  </r>
  <r>
    <d v="2020-11-25T00:00:00"/>
    <x v="6"/>
    <n v="48"/>
    <x v="2"/>
    <s v="Sunset"/>
    <n v="109.42"/>
  </r>
  <r>
    <d v="2020-12-19T00:00:00"/>
    <x v="5"/>
    <n v="51"/>
    <x v="2"/>
    <s v="Sunshine"/>
    <n v="42.260000000000005"/>
  </r>
  <r>
    <d v="2020-10-14T00:00:00"/>
    <x v="7"/>
    <n v="42"/>
    <x v="2"/>
    <s v="Majectic Beaut"/>
    <n v="125.15"/>
  </r>
  <r>
    <d v="2020-12-15T00:00:00"/>
    <x v="5"/>
    <n v="51"/>
    <x v="0"/>
    <s v="Carlota"/>
    <n v="144.49"/>
  </r>
  <r>
    <d v="2020-11-10T00:00:00"/>
    <x v="6"/>
    <n v="46"/>
    <x v="2"/>
    <s v="Aspen"/>
    <n v="120.09"/>
  </r>
  <r>
    <d v="2020-12-19T00:00:00"/>
    <x v="5"/>
    <n v="51"/>
    <x v="0"/>
    <s v="Crested Beaut"/>
    <n v="70.290000000000006"/>
  </r>
  <r>
    <d v="2020-10-17T00:00:00"/>
    <x v="7"/>
    <n v="42"/>
    <x v="0"/>
    <s v="Carlota"/>
    <n v="125.1"/>
  </r>
  <r>
    <d v="2020-12-02T00:00:00"/>
    <x v="5"/>
    <n v="49"/>
    <x v="1"/>
    <s v="Sunbell"/>
    <n v="48.16"/>
  </r>
  <r>
    <d v="2020-11-20T00:00:00"/>
    <x v="6"/>
    <n v="47"/>
    <x v="0"/>
    <s v="Aspen"/>
    <n v="98.76"/>
  </r>
  <r>
    <d v="2020-12-02T00:00:00"/>
    <x v="5"/>
    <n v="49"/>
    <x v="2"/>
    <s v="Quad"/>
    <n v="-0.73000000000000043"/>
  </r>
  <r>
    <d v="2020-12-11T00:00:00"/>
    <x v="5"/>
    <n v="50"/>
    <x v="2"/>
    <s v="Bellen"/>
    <n v="75.759999999999991"/>
  </r>
  <r>
    <d v="2020-12-21T00:00:00"/>
    <x v="5"/>
    <n v="52"/>
    <x v="2"/>
    <s v="Bellen"/>
    <n v="515.9799999999999"/>
  </r>
  <r>
    <d v="2020-12-14T00:00:00"/>
    <x v="5"/>
    <n v="51"/>
    <x v="2"/>
    <s v="FlatTop"/>
    <n v="37.449999999999996"/>
  </r>
  <r>
    <d v="2020-12-16T00:00:00"/>
    <x v="5"/>
    <n v="51"/>
    <x v="2"/>
    <s v="Quad"/>
    <n v="82.22"/>
  </r>
  <r>
    <d v="2020-11-30T00:00:00"/>
    <x v="6"/>
    <n v="49"/>
    <x v="1"/>
    <s v="Bellen"/>
    <n v="89.55"/>
  </r>
  <r>
    <d v="2020-11-28T00:00:00"/>
    <x v="6"/>
    <n v="48"/>
    <x v="0"/>
    <s v="Aspen"/>
    <n v="78.91"/>
  </r>
  <r>
    <d v="2020-11-21T00:00:00"/>
    <x v="6"/>
    <n v="47"/>
    <x v="2"/>
    <s v="Quad"/>
    <n v="618.59999999999991"/>
  </r>
  <r>
    <d v="2020-12-19T00:00:00"/>
    <x v="5"/>
    <n v="51"/>
    <x v="2"/>
    <s v="V-Rang"/>
    <n v="44"/>
  </r>
  <r>
    <d v="2020-12-17T00:00:00"/>
    <x v="5"/>
    <n v="51"/>
    <x v="1"/>
    <s v="Quad"/>
    <n v="93.86999999999999"/>
  </r>
  <r>
    <d v="2020-12-02T00:00:00"/>
    <x v="5"/>
    <n v="49"/>
    <x v="1"/>
    <s v="Bellen"/>
    <n v="53.239999999999995"/>
  </r>
  <r>
    <d v="2020-12-05T00:00:00"/>
    <x v="5"/>
    <n v="49"/>
    <x v="0"/>
    <s v="Aspen"/>
    <n v="19.869999999999997"/>
  </r>
  <r>
    <d v="2020-11-29T00:00:00"/>
    <x v="6"/>
    <n v="49"/>
    <x v="1"/>
    <s v="Bellen"/>
    <n v="74.399999999999991"/>
  </r>
  <r>
    <d v="2020-11-28T00:00:00"/>
    <x v="6"/>
    <n v="48"/>
    <x v="2"/>
    <s v="FlatTop"/>
    <n v="77.25"/>
  </r>
  <r>
    <d v="2020-10-18T00:00:00"/>
    <x v="7"/>
    <n v="43"/>
    <x v="2"/>
    <s v="Sunshine"/>
    <n v="44.48"/>
  </r>
  <r>
    <d v="2020-11-25T00:00:00"/>
    <x v="6"/>
    <n v="48"/>
    <x v="1"/>
    <s v="Sunshine"/>
    <n v="65.930000000000007"/>
  </r>
  <r>
    <d v="2020-12-17T00:00:00"/>
    <x v="5"/>
    <n v="51"/>
    <x v="2"/>
    <s v="Carlota"/>
    <n v="112.81"/>
  </r>
  <r>
    <d v="2020-11-30T00:00:00"/>
    <x v="6"/>
    <n v="49"/>
    <x v="0"/>
    <s v="Crested Beaut"/>
    <n v="127.20000000000002"/>
  </r>
  <r>
    <d v="2020-12-09T00:00:00"/>
    <x v="5"/>
    <n v="50"/>
    <x v="2"/>
    <s v="Quad"/>
    <n v="221.41"/>
  </r>
  <r>
    <d v="2020-11-22T00:00:00"/>
    <x v="6"/>
    <n v="48"/>
    <x v="0"/>
    <s v="Quad"/>
    <n v="69.87"/>
  </r>
  <r>
    <d v="2020-12-18T00:00:00"/>
    <x v="5"/>
    <n v="51"/>
    <x v="0"/>
    <s v="Bellen"/>
    <n v="40.700000000000003"/>
  </r>
  <r>
    <d v="2020-12-01T00:00:00"/>
    <x v="5"/>
    <n v="49"/>
    <x v="2"/>
    <s v="Crested Beaut"/>
    <n v="83.419999999999987"/>
  </r>
  <r>
    <d v="2020-11-14T00:00:00"/>
    <x v="6"/>
    <n v="46"/>
    <x v="0"/>
    <s v="Bellen"/>
    <n v="290.13"/>
  </r>
  <r>
    <d v="2020-12-11T00:00:00"/>
    <x v="5"/>
    <n v="50"/>
    <x v="0"/>
    <s v="Quad"/>
    <n v="455.04"/>
  </r>
  <r>
    <d v="2020-12-14T00:00:00"/>
    <x v="5"/>
    <n v="51"/>
    <x v="1"/>
    <s v="Doublers"/>
    <n v="40.19"/>
  </r>
  <r>
    <d v="2020-12-13T00:00:00"/>
    <x v="5"/>
    <n v="51"/>
    <x v="2"/>
    <s v="Sunset"/>
    <n v="293.62"/>
  </r>
  <r>
    <d v="2020-11-27T00:00:00"/>
    <x v="6"/>
    <n v="48"/>
    <x v="0"/>
    <s v="Bellen"/>
    <n v="479.15"/>
  </r>
  <r>
    <d v="2020-12-06T00:00:00"/>
    <x v="5"/>
    <n v="50"/>
    <x v="2"/>
    <s v="FlatTop"/>
    <n v="18.16"/>
  </r>
  <r>
    <d v="2020-12-02T00:00:00"/>
    <x v="5"/>
    <n v="49"/>
    <x v="2"/>
    <s v="Aspen"/>
    <n v="136.32"/>
  </r>
  <r>
    <d v="2020-12-24T00:00:00"/>
    <x v="5"/>
    <n v="52"/>
    <x v="2"/>
    <s v="Sunbell"/>
    <n v="7.6700000000000017"/>
  </r>
  <r>
    <d v="2020-12-23T00:00:00"/>
    <x v="5"/>
    <n v="52"/>
    <x v="0"/>
    <s v="Sunshine"/>
    <n v="848.39"/>
  </r>
  <r>
    <d v="2020-12-08T00:00:00"/>
    <x v="5"/>
    <n v="50"/>
    <x v="0"/>
    <s v="Bellen"/>
    <n v="75.099999999999994"/>
  </r>
  <r>
    <d v="2020-12-19T00:00:00"/>
    <x v="5"/>
    <n v="51"/>
    <x v="0"/>
    <s v="Crested Beaut"/>
    <n v="22.71"/>
  </r>
  <r>
    <d v="2020-12-11T00:00:00"/>
    <x v="5"/>
    <n v="50"/>
    <x v="0"/>
    <s v="V-Rang"/>
    <n v="66.06"/>
  </r>
  <r>
    <d v="2020-12-03T00:00:00"/>
    <x v="5"/>
    <n v="49"/>
    <x v="0"/>
    <s v="Sunshine"/>
    <n v="42.14"/>
  </r>
  <r>
    <d v="2020-12-01T00:00:00"/>
    <x v="5"/>
    <n v="49"/>
    <x v="1"/>
    <s v="Sunbell"/>
    <n v="292.36"/>
  </r>
  <r>
    <d v="2020-10-13T00:00:00"/>
    <x v="7"/>
    <n v="42"/>
    <x v="1"/>
    <s v="Sunbell"/>
    <n v="19.84"/>
  </r>
  <r>
    <d v="2020-12-19T00:00:00"/>
    <x v="5"/>
    <n v="51"/>
    <x v="1"/>
    <s v="Doublers"/>
    <n v="218.63"/>
  </r>
  <r>
    <d v="2020-12-02T00:00:00"/>
    <x v="5"/>
    <n v="49"/>
    <x v="2"/>
    <s v="Sunbell"/>
    <n v="492.77000000000004"/>
  </r>
  <r>
    <d v="2020-12-08T00:00:00"/>
    <x v="5"/>
    <n v="50"/>
    <x v="0"/>
    <s v="Carlota"/>
    <n v="66.069999999999993"/>
  </r>
  <r>
    <d v="2020-11-05T00:00:00"/>
    <x v="6"/>
    <n v="45"/>
    <x v="0"/>
    <s v="V-Rang"/>
    <n v="289.44"/>
  </r>
  <r>
    <d v="2020-12-17T00:00:00"/>
    <x v="5"/>
    <n v="51"/>
    <x v="0"/>
    <s v="Bellen"/>
    <n v="83.289999999999992"/>
  </r>
  <r>
    <d v="2020-12-12T00:00:00"/>
    <x v="5"/>
    <n v="50"/>
    <x v="0"/>
    <s v="Carlota"/>
    <n v="26.169999999999998"/>
  </r>
  <r>
    <d v="2020-12-11T00:00:00"/>
    <x v="5"/>
    <n v="50"/>
    <x v="2"/>
    <s v="Sunshine"/>
    <n v="61.19"/>
  </r>
  <r>
    <d v="2020-12-21T00:00:00"/>
    <x v="5"/>
    <n v="52"/>
    <x v="2"/>
    <s v="Carlota"/>
    <n v="50.73"/>
  </r>
  <r>
    <d v="2020-12-15T00:00:00"/>
    <x v="5"/>
    <n v="51"/>
    <x v="2"/>
    <s v="Doublers"/>
    <n v="116.46000000000001"/>
  </r>
  <r>
    <d v="2020-12-02T00:00:00"/>
    <x v="5"/>
    <n v="49"/>
    <x v="2"/>
    <s v="Sunbell"/>
    <n v="5.2899999999999991"/>
  </r>
  <r>
    <d v="2020-12-12T00:00:00"/>
    <x v="5"/>
    <n v="50"/>
    <x v="1"/>
    <s v="Quad"/>
    <n v="75.179999999999993"/>
  </r>
  <r>
    <d v="2020-12-22T00:00:00"/>
    <x v="5"/>
    <n v="52"/>
    <x v="0"/>
    <s v="Quad"/>
    <n v="471.86"/>
  </r>
  <r>
    <d v="2020-12-26T00:00:00"/>
    <x v="5"/>
    <n v="52"/>
    <x v="2"/>
    <s v="Sunbell"/>
    <n v="96.01"/>
  </r>
  <r>
    <d v="2020-12-18T00:00:00"/>
    <x v="5"/>
    <n v="51"/>
    <x v="1"/>
    <s v="Bellen"/>
    <n v="120.08000000000001"/>
  </r>
  <r>
    <d v="2020-12-12T00:00:00"/>
    <x v="5"/>
    <n v="50"/>
    <x v="2"/>
    <s v="V-Rang"/>
    <n v="32.68"/>
  </r>
  <r>
    <d v="2020-12-19T00:00:00"/>
    <x v="5"/>
    <n v="51"/>
    <x v="2"/>
    <s v="Sunbell"/>
    <n v="93.509999999999991"/>
  </r>
  <r>
    <d v="2020-11-05T00:00:00"/>
    <x v="6"/>
    <n v="45"/>
    <x v="0"/>
    <s v="Sunshine"/>
    <n v="51.57"/>
  </r>
  <r>
    <d v="2020-12-28T00:00:00"/>
    <x v="5"/>
    <n v="53"/>
    <x v="2"/>
    <s v="Sunbell"/>
    <n v="155.72999999999999"/>
  </r>
  <r>
    <d v="2020-12-02T00:00:00"/>
    <x v="5"/>
    <n v="49"/>
    <x v="2"/>
    <s v="Sunbell"/>
    <n v="73.759999999999991"/>
  </r>
  <r>
    <d v="2020-11-29T00:00:00"/>
    <x v="6"/>
    <n v="49"/>
    <x v="0"/>
    <s v="Sunshine"/>
    <n v="68.849999999999994"/>
  </r>
  <r>
    <d v="2020-11-26T00:00:00"/>
    <x v="6"/>
    <n v="48"/>
    <x v="1"/>
    <s v="Carlota"/>
    <n v="74.25"/>
  </r>
  <r>
    <d v="2020-12-11T00:00:00"/>
    <x v="5"/>
    <n v="50"/>
    <x v="0"/>
    <s v="Sunshine"/>
    <n v="463.17"/>
  </r>
  <r>
    <d v="2020-11-12T00:00:00"/>
    <x v="6"/>
    <n v="46"/>
    <x v="2"/>
    <s v="FlatTop"/>
    <n v="188.56"/>
  </r>
  <r>
    <d v="2020-12-07T00:00:00"/>
    <x v="5"/>
    <n v="50"/>
    <x v="2"/>
    <s v="Quad"/>
    <n v="99.64"/>
  </r>
  <r>
    <d v="2020-12-03T00:00:00"/>
    <x v="5"/>
    <n v="49"/>
    <x v="0"/>
    <s v="Bellen"/>
    <n v="29.32"/>
  </r>
  <r>
    <d v="2020-11-23T00:00:00"/>
    <x v="6"/>
    <n v="48"/>
    <x v="2"/>
    <s v="Sunshine"/>
    <n v="70.11"/>
  </r>
  <r>
    <d v="2020-12-19T00:00:00"/>
    <x v="5"/>
    <n v="51"/>
    <x v="2"/>
    <s v="Sunshine"/>
    <n v="278.33999999999997"/>
  </r>
  <r>
    <d v="2020-11-10T00:00:00"/>
    <x v="6"/>
    <n v="46"/>
    <x v="0"/>
    <s v="Majectic Beaut"/>
    <n v="429.11999999999995"/>
  </r>
  <r>
    <d v="2020-12-20T00:00:00"/>
    <x v="5"/>
    <n v="52"/>
    <x v="2"/>
    <s v="Carlota"/>
    <n v="123.69"/>
  </r>
  <r>
    <d v="2020-12-07T00:00:00"/>
    <x v="5"/>
    <n v="50"/>
    <x v="2"/>
    <s v="Crested Beaut"/>
    <n v="102.22"/>
  </r>
  <r>
    <d v="2020-12-05T00:00:00"/>
    <x v="5"/>
    <n v="49"/>
    <x v="0"/>
    <s v="Sunshine"/>
    <n v="83.990000000000009"/>
  </r>
  <r>
    <d v="2020-11-30T00:00:00"/>
    <x v="6"/>
    <n v="49"/>
    <x v="2"/>
    <s v="Sunbell"/>
    <n v="94.460000000000008"/>
  </r>
  <r>
    <d v="2020-12-03T00:00:00"/>
    <x v="5"/>
    <n v="49"/>
    <x v="2"/>
    <s v="V-Rang"/>
    <n v="73.92"/>
  </r>
  <r>
    <d v="2020-12-03T00:00:00"/>
    <x v="5"/>
    <n v="49"/>
    <x v="2"/>
    <s v="Bellen"/>
    <n v="73.95"/>
  </r>
  <r>
    <d v="2020-11-10T00:00:00"/>
    <x v="6"/>
    <n v="46"/>
    <x v="1"/>
    <s v="Majectic Beaut"/>
    <n v="50.199999999999996"/>
  </r>
  <r>
    <d v="2020-12-22T00:00:00"/>
    <x v="5"/>
    <n v="52"/>
    <x v="1"/>
    <s v="Doublers"/>
    <n v="137.91"/>
  </r>
  <r>
    <d v="2020-12-13T00:00:00"/>
    <x v="5"/>
    <n v="51"/>
    <x v="2"/>
    <s v="Aspen"/>
    <n v="76.680000000000007"/>
  </r>
  <r>
    <d v="2020-11-06T00:00:00"/>
    <x v="6"/>
    <n v="45"/>
    <x v="2"/>
    <s v="Sunshine"/>
    <n v="27.199999999999996"/>
  </r>
  <r>
    <d v="2020-12-07T00:00:00"/>
    <x v="5"/>
    <n v="50"/>
    <x v="1"/>
    <s v="Crested Beaut"/>
    <n v="174.37"/>
  </r>
  <r>
    <d v="2020-12-15T00:00:00"/>
    <x v="5"/>
    <n v="51"/>
    <x v="2"/>
    <s v="Carlota"/>
    <n v="105.67"/>
  </r>
  <r>
    <d v="2020-11-23T00:00:00"/>
    <x v="6"/>
    <n v="48"/>
    <x v="2"/>
    <s v="Sunshine"/>
    <n v="120.99000000000001"/>
  </r>
  <r>
    <d v="2020-10-09T00:00:00"/>
    <x v="7"/>
    <n v="41"/>
    <x v="0"/>
    <s v="Sunshine"/>
    <n v="60.08"/>
  </r>
  <r>
    <d v="2020-12-11T00:00:00"/>
    <x v="5"/>
    <n v="50"/>
    <x v="2"/>
    <s v="Sunshine"/>
    <n v="43.919999999999995"/>
  </r>
  <r>
    <d v="2020-12-23T00:00:00"/>
    <x v="5"/>
    <n v="52"/>
    <x v="0"/>
    <s v="Bellen"/>
    <n v="56.58"/>
  </r>
  <r>
    <d v="2020-11-30T00:00:00"/>
    <x v="6"/>
    <n v="49"/>
    <x v="2"/>
    <s v="Quad"/>
    <n v="143.87"/>
  </r>
  <r>
    <d v="2020-11-05T00:00:00"/>
    <x v="6"/>
    <n v="45"/>
    <x v="2"/>
    <s v="Bellen"/>
    <n v="372.21999999999997"/>
  </r>
  <r>
    <d v="2020-12-16T00:00:00"/>
    <x v="5"/>
    <n v="51"/>
    <x v="2"/>
    <s v="Sunshine"/>
    <n v="58.7"/>
  </r>
  <r>
    <d v="2020-12-06T00:00:00"/>
    <x v="5"/>
    <n v="50"/>
    <x v="0"/>
    <s v="Carlota"/>
    <n v="73.02"/>
  </r>
  <r>
    <d v="2020-12-01T00:00:00"/>
    <x v="5"/>
    <n v="49"/>
    <x v="1"/>
    <s v="Crested Beaut"/>
    <n v="9.75"/>
  </r>
  <r>
    <d v="2020-12-30T00:00:00"/>
    <x v="5"/>
    <n v="53"/>
    <x v="2"/>
    <s v="Sunset"/>
    <n v="91.850000000000009"/>
  </r>
  <r>
    <d v="2020-11-29T00:00:00"/>
    <x v="6"/>
    <n v="49"/>
    <x v="2"/>
    <s v="Crested Beaut"/>
    <n v="513.96"/>
  </r>
  <r>
    <d v="2020-11-29T00:00:00"/>
    <x v="6"/>
    <n v="49"/>
    <x v="2"/>
    <s v="Bellen"/>
    <n v="66.240000000000009"/>
  </r>
  <r>
    <d v="2020-12-05T00:00:00"/>
    <x v="5"/>
    <n v="49"/>
    <x v="2"/>
    <s v="Sunshine"/>
    <n v="88.33"/>
  </r>
  <r>
    <d v="2020-12-17T00:00:00"/>
    <x v="5"/>
    <n v="51"/>
    <x v="2"/>
    <s v="Carlota"/>
    <n v="69.290000000000006"/>
  </r>
  <r>
    <d v="2020-12-09T00:00:00"/>
    <x v="5"/>
    <n v="50"/>
    <x v="0"/>
    <s v="Carlota"/>
    <n v="186.13"/>
  </r>
  <r>
    <d v="2020-12-20T00:00:00"/>
    <x v="5"/>
    <n v="52"/>
    <x v="2"/>
    <s v="Sunshine"/>
    <n v="90.96"/>
  </r>
  <r>
    <d v="2020-11-26T00:00:00"/>
    <x v="6"/>
    <n v="48"/>
    <x v="2"/>
    <s v="Quad"/>
    <n v="376.03999999999996"/>
  </r>
  <r>
    <d v="2020-11-05T00:00:00"/>
    <x v="6"/>
    <n v="45"/>
    <x v="1"/>
    <s v="Quad"/>
    <n v="592.48"/>
  </r>
  <r>
    <d v="2020-12-02T00:00:00"/>
    <x v="5"/>
    <n v="49"/>
    <x v="2"/>
    <s v="Sunbell"/>
    <n v="67.260000000000005"/>
  </r>
  <r>
    <d v="2020-11-03T00:00:00"/>
    <x v="6"/>
    <n v="45"/>
    <x v="0"/>
    <s v="Carlota"/>
    <n v="48.540000000000006"/>
  </r>
  <r>
    <d v="2020-12-04T00:00:00"/>
    <x v="5"/>
    <n v="49"/>
    <x v="1"/>
    <s v="Quad"/>
    <n v="69.34"/>
  </r>
  <r>
    <d v="2020-12-14T00:00:00"/>
    <x v="5"/>
    <n v="51"/>
    <x v="0"/>
    <s v="Bellen"/>
    <n v="63.319999999999993"/>
  </r>
  <r>
    <d v="2020-11-27T00:00:00"/>
    <x v="6"/>
    <n v="48"/>
    <x v="1"/>
    <s v="Quad"/>
    <n v="91.6"/>
  </r>
  <r>
    <d v="2020-12-16T00:00:00"/>
    <x v="5"/>
    <n v="51"/>
    <x v="2"/>
    <s v="Sunbell"/>
    <n v="78.509999999999991"/>
  </r>
  <r>
    <d v="2020-12-22T00:00:00"/>
    <x v="5"/>
    <n v="52"/>
    <x v="2"/>
    <s v="Doublers"/>
    <n v="120.61"/>
  </r>
  <r>
    <d v="2020-11-21T00:00:00"/>
    <x v="6"/>
    <n v="47"/>
    <x v="0"/>
    <s v="Doublers"/>
    <n v="25.17"/>
  </r>
  <r>
    <d v="2020-10-01T00:00:00"/>
    <x v="7"/>
    <n v="40"/>
    <x v="2"/>
    <s v="Sunshine"/>
    <n v="135.09"/>
  </r>
  <r>
    <d v="2020-11-20T00:00:00"/>
    <x v="6"/>
    <n v="47"/>
    <x v="0"/>
    <s v="Carlota"/>
    <n v="34.580000000000005"/>
  </r>
  <r>
    <d v="2020-12-28T00:00:00"/>
    <x v="5"/>
    <n v="53"/>
    <x v="2"/>
    <s v="Crested Beaut"/>
    <n v="79.52"/>
  </r>
  <r>
    <d v="2020-10-27T00:00:00"/>
    <x v="7"/>
    <n v="44"/>
    <x v="0"/>
    <s v="Sunshine"/>
    <n v="216.71"/>
  </r>
  <r>
    <d v="2020-11-28T00:00:00"/>
    <x v="6"/>
    <n v="48"/>
    <x v="0"/>
    <s v="FlatTop"/>
    <n v="55.44"/>
  </r>
  <r>
    <d v="2020-10-18T00:00:00"/>
    <x v="7"/>
    <n v="43"/>
    <x v="1"/>
    <s v="Carlota"/>
    <n v="56.14"/>
  </r>
  <r>
    <d v="2020-12-15T00:00:00"/>
    <x v="5"/>
    <n v="51"/>
    <x v="2"/>
    <s v="Carlota"/>
    <n v="133.78"/>
  </r>
  <r>
    <d v="2020-11-30T00:00:00"/>
    <x v="6"/>
    <n v="49"/>
    <x v="2"/>
    <s v="Bellen"/>
    <n v="79.349999999999994"/>
  </r>
  <r>
    <d v="2020-12-01T00:00:00"/>
    <x v="5"/>
    <n v="49"/>
    <x v="2"/>
    <s v="Carlota"/>
    <n v="91.06"/>
  </r>
  <r>
    <d v="2020-12-22T00:00:00"/>
    <x v="5"/>
    <n v="52"/>
    <x v="2"/>
    <s v="Bellen"/>
    <n v="90.32"/>
  </r>
  <r>
    <d v="2020-12-03T00:00:00"/>
    <x v="5"/>
    <n v="49"/>
    <x v="0"/>
    <s v="Sunshine"/>
    <n v="48.099999999999994"/>
  </r>
  <r>
    <d v="2020-12-24T00:00:00"/>
    <x v="5"/>
    <n v="52"/>
    <x v="0"/>
    <s v="Quad"/>
    <n v="458.93"/>
  </r>
  <r>
    <d v="2020-10-09T00:00:00"/>
    <x v="7"/>
    <n v="41"/>
    <x v="2"/>
    <s v="Sunshine"/>
    <n v="35.24"/>
  </r>
  <r>
    <d v="2020-12-01T00:00:00"/>
    <x v="5"/>
    <n v="49"/>
    <x v="2"/>
    <s v="Crested Beaut"/>
    <n v="335.44"/>
  </r>
  <r>
    <d v="2020-11-23T00:00:00"/>
    <x v="6"/>
    <n v="48"/>
    <x v="0"/>
    <s v="FlatTop"/>
    <n v="29.059999999999995"/>
  </r>
  <r>
    <d v="2020-12-19T00:00:00"/>
    <x v="5"/>
    <n v="51"/>
    <x v="0"/>
    <s v="Sunshine"/>
    <n v="49.78"/>
  </r>
  <r>
    <d v="2020-12-18T00:00:00"/>
    <x v="5"/>
    <n v="51"/>
    <x v="2"/>
    <s v="Quad"/>
    <n v="54.540000000000006"/>
  </r>
  <r>
    <d v="2020-11-11T00:00:00"/>
    <x v="6"/>
    <n v="46"/>
    <x v="0"/>
    <s v="Quad"/>
    <n v="105.95"/>
  </r>
  <r>
    <d v="2020-12-29T00:00:00"/>
    <x v="5"/>
    <n v="53"/>
    <x v="2"/>
    <s v="Bellen"/>
    <n v="45.92"/>
  </r>
  <r>
    <d v="2020-12-22T00:00:00"/>
    <x v="5"/>
    <n v="52"/>
    <x v="2"/>
    <s v="Carlota"/>
    <n v="115.07"/>
  </r>
  <r>
    <d v="2020-12-13T00:00:00"/>
    <x v="5"/>
    <n v="51"/>
    <x v="2"/>
    <s v="Sunbell"/>
    <n v="72.52000000000001"/>
  </r>
  <r>
    <d v="2020-11-27T00:00:00"/>
    <x v="6"/>
    <n v="48"/>
    <x v="2"/>
    <s v="Majectic Beaut"/>
    <n v="14.66"/>
  </r>
  <r>
    <d v="2020-11-22T00:00:00"/>
    <x v="6"/>
    <n v="48"/>
    <x v="0"/>
    <s v="Majectic Beaut"/>
    <n v="142.04"/>
  </r>
  <r>
    <d v="2020-11-28T00:00:00"/>
    <x v="6"/>
    <n v="48"/>
    <x v="1"/>
    <s v="Quad"/>
    <n v="38.97"/>
  </r>
  <r>
    <d v="2020-12-22T00:00:00"/>
    <x v="5"/>
    <n v="52"/>
    <x v="2"/>
    <s v="Doublers"/>
    <n v="87.15"/>
  </r>
  <r>
    <d v="2020-12-20T00:00:00"/>
    <x v="5"/>
    <n v="52"/>
    <x v="2"/>
    <s v="Quad"/>
    <n v="102.67999999999999"/>
  </r>
  <r>
    <d v="2020-12-15T00:00:00"/>
    <x v="5"/>
    <n v="51"/>
    <x v="2"/>
    <s v="Bellen"/>
    <n v="65.34"/>
  </r>
  <r>
    <d v="2020-12-02T00:00:00"/>
    <x v="5"/>
    <n v="49"/>
    <x v="2"/>
    <s v="Bellen"/>
    <n v="100.98"/>
  </r>
  <r>
    <d v="2020-12-07T00:00:00"/>
    <x v="5"/>
    <n v="50"/>
    <x v="1"/>
    <s v="Carlota"/>
    <n v="80.699999999999989"/>
  </r>
  <r>
    <d v="2020-11-22T00:00:00"/>
    <x v="6"/>
    <n v="48"/>
    <x v="0"/>
    <s v="Sunshine"/>
    <n v="49.55"/>
  </r>
  <r>
    <d v="2020-12-09T00:00:00"/>
    <x v="5"/>
    <n v="50"/>
    <x v="0"/>
    <s v="Carlota"/>
    <n v="39.790000000000006"/>
  </r>
  <r>
    <d v="2020-10-25T00:00:00"/>
    <x v="7"/>
    <n v="44"/>
    <x v="0"/>
    <s v="Sunset"/>
    <n v="0.82000000000000028"/>
  </r>
  <r>
    <d v="2020-11-29T00:00:00"/>
    <x v="6"/>
    <n v="49"/>
    <x v="0"/>
    <s v="Sunshine"/>
    <n v="63.03"/>
  </r>
  <r>
    <d v="2020-12-31T00:00:00"/>
    <x v="5"/>
    <n v="53"/>
    <x v="0"/>
    <s v="Majectic Beaut"/>
    <n v="69.94"/>
  </r>
  <r>
    <d v="2020-10-28T00:00:00"/>
    <x v="7"/>
    <n v="44"/>
    <x v="2"/>
    <s v="Doublers"/>
    <n v="57.249999999999993"/>
  </r>
  <r>
    <d v="2020-12-04T00:00:00"/>
    <x v="5"/>
    <n v="49"/>
    <x v="0"/>
    <s v="Sunbell"/>
    <n v="72.53"/>
  </r>
  <r>
    <d v="2020-11-17T00:00:00"/>
    <x v="6"/>
    <n v="47"/>
    <x v="1"/>
    <s v="Carlota"/>
    <n v="134.30000000000001"/>
  </r>
  <r>
    <d v="2020-11-13T00:00:00"/>
    <x v="6"/>
    <n v="46"/>
    <x v="2"/>
    <s v="Sunshine"/>
    <n v="103.97"/>
  </r>
  <r>
    <d v="2020-12-13T00:00:00"/>
    <x v="5"/>
    <n v="51"/>
    <x v="0"/>
    <s v="Quad"/>
    <n v="26.12"/>
  </r>
  <r>
    <d v="2020-12-19T00:00:00"/>
    <x v="5"/>
    <n v="51"/>
    <x v="1"/>
    <s v="Quad"/>
    <n v="22.240000000000002"/>
  </r>
  <r>
    <d v="2020-12-06T00:00:00"/>
    <x v="5"/>
    <n v="50"/>
    <x v="1"/>
    <s v="Bellen"/>
    <n v="635.16000000000008"/>
  </r>
  <r>
    <d v="2020-12-06T00:00:00"/>
    <x v="5"/>
    <n v="50"/>
    <x v="2"/>
    <s v="Sunshine"/>
    <n v="72.789999999999992"/>
  </r>
  <r>
    <d v="2020-10-20T00:00:00"/>
    <x v="7"/>
    <n v="43"/>
    <x v="0"/>
    <s v="Bellen"/>
    <n v="20.240000000000002"/>
  </r>
  <r>
    <d v="2020-11-22T00:00:00"/>
    <x v="6"/>
    <n v="48"/>
    <x v="0"/>
    <s v="Crested Beaut"/>
    <n v="115.06"/>
  </r>
  <r>
    <d v="2020-11-07T00:00:00"/>
    <x v="6"/>
    <n v="45"/>
    <x v="2"/>
    <s v="Bellen"/>
    <n v="62.67"/>
  </r>
  <r>
    <d v="2020-11-12T00:00:00"/>
    <x v="6"/>
    <n v="46"/>
    <x v="0"/>
    <s v="Sunshine"/>
    <n v="69.710000000000008"/>
  </r>
  <r>
    <d v="2020-12-23T00:00:00"/>
    <x v="5"/>
    <n v="52"/>
    <x v="2"/>
    <s v="FlatTop"/>
    <n v="436.59"/>
  </r>
  <r>
    <d v="2020-12-12T00:00:00"/>
    <x v="5"/>
    <n v="50"/>
    <x v="1"/>
    <s v="Bellen"/>
    <n v="92.02000000000001"/>
  </r>
  <r>
    <d v="2020-12-13T00:00:00"/>
    <x v="5"/>
    <n v="51"/>
    <x v="2"/>
    <s v="Aspen"/>
    <n v="96.97"/>
  </r>
  <r>
    <d v="2020-10-06T00:00:00"/>
    <x v="7"/>
    <n v="41"/>
    <x v="2"/>
    <s v="Sunshine"/>
    <n v="39.549999999999997"/>
  </r>
  <r>
    <d v="2020-10-27T00:00:00"/>
    <x v="7"/>
    <n v="44"/>
    <x v="0"/>
    <s v="Majectic Beaut"/>
    <n v="34.39"/>
  </r>
  <r>
    <d v="2020-10-31T00:00:00"/>
    <x v="7"/>
    <n v="44"/>
    <x v="2"/>
    <s v="Crested Beaut"/>
    <n v="43.25"/>
  </r>
  <r>
    <d v="2020-12-13T00:00:00"/>
    <x v="5"/>
    <n v="51"/>
    <x v="0"/>
    <s v="Majectic Beaut"/>
    <n v="100.64"/>
  </r>
  <r>
    <d v="2020-12-03T00:00:00"/>
    <x v="5"/>
    <n v="49"/>
    <x v="0"/>
    <s v="Sunset"/>
    <n v="88.47999999999999"/>
  </r>
  <r>
    <d v="2020-12-07T00:00:00"/>
    <x v="5"/>
    <n v="50"/>
    <x v="2"/>
    <s v="Doublers"/>
    <n v="78.41"/>
  </r>
  <r>
    <d v="2020-12-12T00:00:00"/>
    <x v="5"/>
    <n v="50"/>
    <x v="0"/>
    <s v="Majectic Beaut"/>
    <n v="264.86"/>
  </r>
  <r>
    <d v="2020-11-29T00:00:00"/>
    <x v="6"/>
    <n v="49"/>
    <x v="0"/>
    <s v="Bellen"/>
    <n v="7.92"/>
  </r>
  <r>
    <d v="2020-11-21T00:00:00"/>
    <x v="6"/>
    <n v="47"/>
    <x v="0"/>
    <s v="Quad"/>
    <n v="44.35"/>
  </r>
  <r>
    <d v="2020-11-26T00:00:00"/>
    <x v="6"/>
    <n v="48"/>
    <x v="2"/>
    <s v="Quad"/>
    <n v="248.94000000000003"/>
  </r>
  <r>
    <d v="2020-12-18T00:00:00"/>
    <x v="5"/>
    <n v="51"/>
    <x v="0"/>
    <s v="Sunshine"/>
    <n v="78"/>
  </r>
  <r>
    <d v="2020-12-23T00:00:00"/>
    <x v="5"/>
    <n v="52"/>
    <x v="2"/>
    <s v="Aspen"/>
    <n v="44.05"/>
  </r>
  <r>
    <d v="2020-12-03T00:00:00"/>
    <x v="5"/>
    <n v="49"/>
    <x v="2"/>
    <s v="Sunshine"/>
    <n v="151.94999999999999"/>
  </r>
  <r>
    <d v="2020-12-15T00:00:00"/>
    <x v="5"/>
    <n v="51"/>
    <x v="0"/>
    <s v="Carlota"/>
    <n v="149.72999999999999"/>
  </r>
  <r>
    <d v="2020-12-01T00:00:00"/>
    <x v="5"/>
    <n v="49"/>
    <x v="2"/>
    <s v="Carlota"/>
    <n v="102.41"/>
  </r>
  <r>
    <d v="2020-11-30T00:00:00"/>
    <x v="6"/>
    <n v="49"/>
    <x v="1"/>
    <s v="Sunshine"/>
    <n v="31.41"/>
  </r>
  <r>
    <d v="2020-12-18T00:00:00"/>
    <x v="5"/>
    <n v="51"/>
    <x v="2"/>
    <s v="Carlota"/>
    <n v="37"/>
  </r>
  <r>
    <d v="2020-11-02T00:00:00"/>
    <x v="6"/>
    <n v="45"/>
    <x v="0"/>
    <s v="Bellen"/>
    <n v="508.60000000000008"/>
  </r>
  <r>
    <d v="2020-11-30T00:00:00"/>
    <x v="6"/>
    <n v="49"/>
    <x v="0"/>
    <s v="Sunset"/>
    <n v="53.27"/>
  </r>
  <r>
    <d v="2020-12-06T00:00:00"/>
    <x v="5"/>
    <n v="50"/>
    <x v="0"/>
    <s v="Sunshine"/>
    <n v="40.269999999999996"/>
  </r>
  <r>
    <d v="2020-12-14T00:00:00"/>
    <x v="5"/>
    <n v="51"/>
    <x v="0"/>
    <s v="V-Rang"/>
    <n v="88.65"/>
  </r>
  <r>
    <d v="2020-11-30T00:00:00"/>
    <x v="6"/>
    <n v="49"/>
    <x v="0"/>
    <s v="Sunshine"/>
    <n v="76.669999999999987"/>
  </r>
  <r>
    <d v="2020-12-13T00:00:00"/>
    <x v="5"/>
    <n v="51"/>
    <x v="2"/>
    <s v="Doublers"/>
    <n v="567.6"/>
  </r>
  <r>
    <d v="2020-12-05T00:00:00"/>
    <x v="5"/>
    <n v="49"/>
    <x v="0"/>
    <s v="Quad"/>
    <n v="73.55"/>
  </r>
  <r>
    <d v="2020-12-20T00:00:00"/>
    <x v="5"/>
    <n v="52"/>
    <x v="2"/>
    <s v="Bellen"/>
    <n v="116.17"/>
  </r>
  <r>
    <d v="2020-12-05T00:00:00"/>
    <x v="5"/>
    <n v="49"/>
    <x v="2"/>
    <s v="Bellen"/>
    <n v="304.68"/>
  </r>
  <r>
    <d v="2020-12-01T00:00:00"/>
    <x v="5"/>
    <n v="49"/>
    <x v="0"/>
    <s v="Aspen"/>
    <n v="205"/>
  </r>
  <r>
    <d v="2020-12-14T00:00:00"/>
    <x v="5"/>
    <n v="51"/>
    <x v="2"/>
    <s v="Quad"/>
    <n v="257.18"/>
  </r>
  <r>
    <d v="2020-11-28T00:00:00"/>
    <x v="6"/>
    <n v="48"/>
    <x v="0"/>
    <s v="Doublers"/>
    <n v="106.19999999999999"/>
  </r>
  <r>
    <d v="2020-12-18T00:00:00"/>
    <x v="5"/>
    <n v="51"/>
    <x v="2"/>
    <s v="Quad"/>
    <n v="64.679999999999993"/>
  </r>
  <r>
    <d v="2020-11-22T00:00:00"/>
    <x v="6"/>
    <n v="48"/>
    <x v="0"/>
    <s v="Majectic Beaut"/>
    <n v="56.94"/>
  </r>
  <r>
    <d v="2020-12-19T00:00:00"/>
    <x v="5"/>
    <n v="51"/>
    <x v="2"/>
    <s v="Aspen"/>
    <n v="85.59"/>
  </r>
  <r>
    <d v="2020-12-04T00:00:00"/>
    <x v="5"/>
    <n v="49"/>
    <x v="2"/>
    <s v="Carlota"/>
    <n v="33.940000000000005"/>
  </r>
  <r>
    <d v="2020-12-12T00:00:00"/>
    <x v="5"/>
    <n v="50"/>
    <x v="2"/>
    <s v="Sunshine"/>
    <n v="77.069999999999993"/>
  </r>
  <r>
    <d v="2020-12-06T00:00:00"/>
    <x v="5"/>
    <n v="50"/>
    <x v="2"/>
    <s v="Carlota"/>
    <n v="78.569999999999993"/>
  </r>
  <r>
    <d v="2020-12-07T00:00:00"/>
    <x v="5"/>
    <n v="50"/>
    <x v="2"/>
    <s v="Sunshine"/>
    <n v="33.4"/>
  </r>
  <r>
    <d v="2020-12-04T00:00:00"/>
    <x v="5"/>
    <n v="49"/>
    <x v="0"/>
    <s v="Quad"/>
    <n v="63.38"/>
  </r>
  <r>
    <d v="2020-12-18T00:00:00"/>
    <x v="5"/>
    <n v="51"/>
    <x v="0"/>
    <s v="Bellen"/>
    <n v="36.589999999999996"/>
  </r>
  <r>
    <d v="2020-12-04T00:00:00"/>
    <x v="5"/>
    <n v="49"/>
    <x v="0"/>
    <s v="Carlota"/>
    <n v="86.43"/>
  </r>
  <r>
    <d v="2020-12-21T00:00:00"/>
    <x v="5"/>
    <n v="52"/>
    <x v="0"/>
    <s v="Bellen"/>
    <n v="111.87"/>
  </r>
  <r>
    <d v="2020-12-03T00:00:00"/>
    <x v="5"/>
    <n v="49"/>
    <x v="2"/>
    <s v="FlatTop"/>
    <n v="95.27"/>
  </r>
  <r>
    <d v="2020-12-02T00:00:00"/>
    <x v="5"/>
    <n v="49"/>
    <x v="2"/>
    <s v="Doublers"/>
    <n v="63.250000000000007"/>
  </r>
  <r>
    <d v="2020-12-02T00:00:00"/>
    <x v="5"/>
    <n v="49"/>
    <x v="1"/>
    <s v="Bellen"/>
    <n v="54.25"/>
  </r>
  <r>
    <d v="2020-12-21T00:00:00"/>
    <x v="5"/>
    <n v="52"/>
    <x v="0"/>
    <s v="Sunbell"/>
    <n v="15.060000000000002"/>
  </r>
  <r>
    <d v="2020-12-24T00:00:00"/>
    <x v="5"/>
    <n v="52"/>
    <x v="0"/>
    <s v="Sunshine"/>
    <n v="63.06"/>
  </r>
  <r>
    <d v="2020-12-12T00:00:00"/>
    <x v="5"/>
    <n v="50"/>
    <x v="2"/>
    <s v="Quad"/>
    <n v="62.93"/>
  </r>
  <r>
    <d v="2020-10-09T00:00:00"/>
    <x v="7"/>
    <n v="41"/>
    <x v="0"/>
    <s v="Sunset"/>
    <n v="79.209999999999994"/>
  </r>
  <r>
    <d v="2020-12-19T00:00:00"/>
    <x v="5"/>
    <n v="51"/>
    <x v="2"/>
    <s v="Sunbell"/>
    <n v="125.1"/>
  </r>
  <r>
    <d v="2020-10-26T00:00:00"/>
    <x v="7"/>
    <n v="44"/>
    <x v="0"/>
    <s v="Carlota"/>
    <n v="64.459999999999994"/>
  </r>
  <r>
    <d v="2020-12-12T00:00:00"/>
    <x v="5"/>
    <n v="50"/>
    <x v="0"/>
    <s v="V-Rang"/>
    <n v="85.55"/>
  </r>
  <r>
    <d v="2020-12-05T00:00:00"/>
    <x v="5"/>
    <n v="49"/>
    <x v="1"/>
    <s v="Sunshine"/>
    <n v="84.47"/>
  </r>
  <r>
    <d v="2020-10-27T00:00:00"/>
    <x v="7"/>
    <n v="44"/>
    <x v="2"/>
    <s v="V-Rang"/>
    <n v="101.16"/>
  </r>
  <r>
    <d v="2020-12-09T00:00:00"/>
    <x v="5"/>
    <n v="50"/>
    <x v="0"/>
    <s v="Carlota"/>
    <n v="66.97999999999999"/>
  </r>
  <r>
    <d v="2020-11-30T00:00:00"/>
    <x v="6"/>
    <n v="49"/>
    <x v="2"/>
    <s v="Aspen"/>
    <n v="58.58"/>
  </r>
  <r>
    <d v="2020-11-24T00:00:00"/>
    <x v="6"/>
    <n v="48"/>
    <x v="2"/>
    <s v="Crested Beaut"/>
    <n v="47.61"/>
  </r>
  <r>
    <d v="2020-12-09T00:00:00"/>
    <x v="5"/>
    <n v="50"/>
    <x v="0"/>
    <s v="Sunshine"/>
    <n v="139.35"/>
  </r>
  <r>
    <d v="2020-11-29T00:00:00"/>
    <x v="6"/>
    <n v="49"/>
    <x v="0"/>
    <s v="Carlota"/>
    <n v="42.94"/>
  </r>
  <r>
    <d v="2020-12-07T00:00:00"/>
    <x v="5"/>
    <n v="50"/>
    <x v="0"/>
    <s v="Sunshine"/>
    <n v="97.18"/>
  </r>
  <r>
    <d v="2020-12-16T00:00:00"/>
    <x v="5"/>
    <n v="51"/>
    <x v="2"/>
    <s v="Sunset"/>
    <n v="113.95"/>
  </r>
  <r>
    <d v="2020-12-10T00:00:00"/>
    <x v="5"/>
    <n v="50"/>
    <x v="0"/>
    <s v="Carlota"/>
    <n v="13.459999999999999"/>
  </r>
  <r>
    <d v="2020-12-01T00:00:00"/>
    <x v="5"/>
    <n v="49"/>
    <x v="0"/>
    <s v="Sunset"/>
    <n v="37.659999999999997"/>
  </r>
  <r>
    <d v="2020-12-05T00:00:00"/>
    <x v="5"/>
    <n v="49"/>
    <x v="1"/>
    <s v="Majectic Beaut"/>
    <n v="71.38000000000001"/>
  </r>
  <r>
    <d v="2020-11-25T00:00:00"/>
    <x v="6"/>
    <n v="48"/>
    <x v="2"/>
    <s v="Aspen"/>
    <n v="508.27"/>
  </r>
  <r>
    <d v="2020-12-09T00:00:00"/>
    <x v="5"/>
    <n v="50"/>
    <x v="2"/>
    <s v="Bellen"/>
    <n v="115.05"/>
  </r>
  <r>
    <d v="2020-12-13T00:00:00"/>
    <x v="5"/>
    <n v="51"/>
    <x v="0"/>
    <s v="Majectic Beaut"/>
    <n v="75.8"/>
  </r>
  <r>
    <d v="2020-12-26T00:00:00"/>
    <x v="5"/>
    <n v="52"/>
    <x v="2"/>
    <s v="Quad"/>
    <n v="61.759999999999991"/>
  </r>
  <r>
    <d v="2020-11-28T00:00:00"/>
    <x v="6"/>
    <n v="48"/>
    <x v="0"/>
    <s v="Majectic Beaut"/>
    <n v="49.67"/>
  </r>
  <r>
    <d v="2020-11-30T00:00:00"/>
    <x v="6"/>
    <n v="49"/>
    <x v="2"/>
    <s v="Doublers"/>
    <n v="107.11"/>
  </r>
  <r>
    <d v="2020-12-06T00:00:00"/>
    <x v="5"/>
    <n v="50"/>
    <x v="0"/>
    <s v="Majectic Beaut"/>
    <n v="86.19"/>
  </r>
  <r>
    <d v="2020-12-11T00:00:00"/>
    <x v="5"/>
    <n v="50"/>
    <x v="2"/>
    <s v="Quad"/>
    <n v="80.460000000000008"/>
  </r>
  <r>
    <d v="2020-11-22T00:00:00"/>
    <x v="6"/>
    <n v="48"/>
    <x v="2"/>
    <s v="V-Rang"/>
    <n v="64.210000000000008"/>
  </r>
  <r>
    <d v="2020-10-15T00:00:00"/>
    <x v="7"/>
    <n v="42"/>
    <x v="2"/>
    <s v="Sunset"/>
    <n v="46"/>
  </r>
  <r>
    <d v="2020-12-10T00:00:00"/>
    <x v="5"/>
    <n v="50"/>
    <x v="2"/>
    <s v="Sunset"/>
    <n v="70.73"/>
  </r>
  <r>
    <d v="2020-11-26T00:00:00"/>
    <x v="6"/>
    <n v="48"/>
    <x v="2"/>
    <s v="FlatTop"/>
    <n v="452.78999999999996"/>
  </r>
  <r>
    <d v="2020-12-11T00:00:00"/>
    <x v="5"/>
    <n v="50"/>
    <x v="0"/>
    <s v="Sunshine"/>
    <n v="47.17"/>
  </r>
  <r>
    <d v="2020-11-17T00:00:00"/>
    <x v="6"/>
    <n v="47"/>
    <x v="1"/>
    <s v="Bellen"/>
    <n v="28.73"/>
  </r>
  <r>
    <d v="2020-12-07T00:00:00"/>
    <x v="5"/>
    <n v="50"/>
    <x v="2"/>
    <s v="Carlota"/>
    <n v="104.67"/>
  </r>
  <r>
    <d v="2020-12-24T00:00:00"/>
    <x v="5"/>
    <n v="52"/>
    <x v="0"/>
    <s v="Quad"/>
    <n v="89.03"/>
  </r>
  <r>
    <d v="2020-12-01T00:00:00"/>
    <x v="5"/>
    <n v="49"/>
    <x v="2"/>
    <s v="Doublers"/>
    <n v="90.18"/>
  </r>
  <r>
    <d v="2020-12-03T00:00:00"/>
    <x v="5"/>
    <n v="49"/>
    <x v="0"/>
    <s v="Crested Beaut"/>
    <n v="87.36"/>
  </r>
  <r>
    <d v="2020-12-09T00:00:00"/>
    <x v="5"/>
    <n v="50"/>
    <x v="0"/>
    <s v="Quad"/>
    <n v="122.91999999999999"/>
  </r>
  <r>
    <d v="2020-11-22T00:00:00"/>
    <x v="6"/>
    <n v="48"/>
    <x v="0"/>
    <s v="Doublers"/>
    <n v="118.94999999999999"/>
  </r>
  <r>
    <d v="2020-10-03T00:00:00"/>
    <x v="7"/>
    <n v="40"/>
    <x v="1"/>
    <s v="Quad"/>
    <n v="51.459999999999994"/>
  </r>
  <r>
    <d v="2020-11-16T00:00:00"/>
    <x v="6"/>
    <n v="47"/>
    <x v="2"/>
    <s v="Bellen"/>
    <n v="47.07"/>
  </r>
  <r>
    <d v="2020-11-30T00:00:00"/>
    <x v="6"/>
    <n v="49"/>
    <x v="2"/>
    <s v="Majectic Beaut"/>
    <n v="212.13"/>
  </r>
  <r>
    <d v="2020-10-23T00:00:00"/>
    <x v="7"/>
    <n v="43"/>
    <x v="2"/>
    <s v="Sunbell"/>
    <n v="67.010000000000005"/>
  </r>
  <r>
    <d v="2020-12-19T00:00:00"/>
    <x v="5"/>
    <n v="51"/>
    <x v="2"/>
    <s v="Quad"/>
    <n v="97.35"/>
  </r>
  <r>
    <d v="2020-11-05T00:00:00"/>
    <x v="6"/>
    <n v="45"/>
    <x v="2"/>
    <s v="Quad"/>
    <n v="39.120000000000005"/>
  </r>
  <r>
    <d v="2020-11-28T00:00:00"/>
    <x v="6"/>
    <n v="48"/>
    <x v="2"/>
    <s v="FlatTop"/>
    <n v="48.47"/>
  </r>
  <r>
    <d v="2020-12-13T00:00:00"/>
    <x v="5"/>
    <n v="51"/>
    <x v="2"/>
    <s v="Doublers"/>
    <n v="120.74000000000001"/>
  </r>
  <r>
    <d v="2020-12-13T00:00:00"/>
    <x v="5"/>
    <n v="51"/>
    <x v="1"/>
    <s v="Quad"/>
    <n v="370.20000000000005"/>
  </r>
  <r>
    <d v="2020-11-29T00:00:00"/>
    <x v="6"/>
    <n v="49"/>
    <x v="0"/>
    <s v="Quad"/>
    <n v="100.18"/>
  </r>
  <r>
    <d v="2020-12-16T00:00:00"/>
    <x v="5"/>
    <n v="51"/>
    <x v="0"/>
    <s v="Sunbell"/>
    <n v="3.7800000000000011"/>
  </r>
  <r>
    <d v="2020-12-03T00:00:00"/>
    <x v="5"/>
    <n v="49"/>
    <x v="0"/>
    <s v="Crested Beaut"/>
    <n v="121.41999999999999"/>
  </r>
  <r>
    <d v="2020-11-29T00:00:00"/>
    <x v="6"/>
    <n v="49"/>
    <x v="2"/>
    <s v="Majectic Beaut"/>
    <n v="34.03"/>
  </r>
  <r>
    <d v="2020-10-07T00:00:00"/>
    <x v="7"/>
    <n v="41"/>
    <x v="0"/>
    <s v="Bellen"/>
    <n v="60.790000000000006"/>
  </r>
  <r>
    <d v="2020-12-17T00:00:00"/>
    <x v="5"/>
    <n v="51"/>
    <x v="2"/>
    <s v="V-Rang"/>
    <n v="215.61"/>
  </r>
  <r>
    <d v="2020-12-04T00:00:00"/>
    <x v="5"/>
    <n v="49"/>
    <x v="2"/>
    <s v="Majectic Beaut"/>
    <n v="16.700000000000003"/>
  </r>
  <r>
    <d v="2020-12-11T00:00:00"/>
    <x v="5"/>
    <n v="50"/>
    <x v="0"/>
    <s v="Sunbell"/>
    <n v="1.0100000000000016"/>
  </r>
  <r>
    <d v="2020-12-12T00:00:00"/>
    <x v="5"/>
    <n v="50"/>
    <x v="0"/>
    <s v="Quad"/>
    <n v="530.71999999999991"/>
  </r>
  <r>
    <d v="2020-12-03T00:00:00"/>
    <x v="5"/>
    <n v="49"/>
    <x v="2"/>
    <s v="Quad"/>
    <n v="242.85000000000002"/>
  </r>
  <r>
    <d v="2020-12-30T00:00:00"/>
    <x v="5"/>
    <n v="53"/>
    <x v="2"/>
    <s v="Sunset"/>
    <n v="63.29"/>
  </r>
  <r>
    <d v="2020-12-01T00:00:00"/>
    <x v="5"/>
    <n v="49"/>
    <x v="0"/>
    <s v="FlatTop"/>
    <n v="69.58"/>
  </r>
  <r>
    <d v="2020-12-01T00:00:00"/>
    <x v="5"/>
    <n v="49"/>
    <x v="2"/>
    <s v="Carlota"/>
    <n v="48.850000000000009"/>
  </r>
  <r>
    <d v="2020-11-29T00:00:00"/>
    <x v="6"/>
    <n v="49"/>
    <x v="2"/>
    <s v="Sunbell"/>
    <n v="80.539999999999992"/>
  </r>
  <r>
    <d v="2020-11-18T00:00:00"/>
    <x v="6"/>
    <n v="47"/>
    <x v="2"/>
    <s v="FlatTop"/>
    <n v="19.850000000000001"/>
  </r>
  <r>
    <d v="2020-12-03T00:00:00"/>
    <x v="5"/>
    <n v="49"/>
    <x v="2"/>
    <s v="Majectic Beaut"/>
    <n v="75.960000000000008"/>
  </r>
  <r>
    <d v="2020-12-12T00:00:00"/>
    <x v="5"/>
    <n v="50"/>
    <x v="2"/>
    <s v="Crested Beaut"/>
    <n v="64.680000000000007"/>
  </r>
  <r>
    <d v="2020-11-27T00:00:00"/>
    <x v="6"/>
    <n v="48"/>
    <x v="2"/>
    <s v="Quad"/>
    <n v="283.41999999999996"/>
  </r>
  <r>
    <d v="2020-10-01T00:00:00"/>
    <x v="7"/>
    <n v="40"/>
    <x v="0"/>
    <s v="Bellen"/>
    <n v="27.699999999999996"/>
  </r>
  <r>
    <d v="2020-10-10T00:00:00"/>
    <x v="7"/>
    <n v="41"/>
    <x v="1"/>
    <s v="V-Rang"/>
    <n v="90.7"/>
  </r>
  <r>
    <d v="2020-10-04T00:00:00"/>
    <x v="7"/>
    <n v="41"/>
    <x v="0"/>
    <s v="Sunshine"/>
    <n v="74.41"/>
  </r>
  <r>
    <d v="2020-11-05T00:00:00"/>
    <x v="6"/>
    <n v="45"/>
    <x v="2"/>
    <s v="Carlota"/>
    <n v="53.849999999999994"/>
  </r>
  <r>
    <d v="2020-12-15T00:00:00"/>
    <x v="5"/>
    <n v="51"/>
    <x v="0"/>
    <s v="Quad"/>
    <n v="47.95"/>
  </r>
  <r>
    <d v="2020-11-10T00:00:00"/>
    <x v="6"/>
    <n v="46"/>
    <x v="0"/>
    <s v="Carlota"/>
    <n v="129.61000000000001"/>
  </r>
  <r>
    <d v="2020-12-16T00:00:00"/>
    <x v="5"/>
    <n v="51"/>
    <x v="1"/>
    <s v="Quad"/>
    <n v="9.2800000000000011"/>
  </r>
  <r>
    <d v="2020-12-04T00:00:00"/>
    <x v="5"/>
    <n v="49"/>
    <x v="2"/>
    <s v="Sunshine"/>
    <n v="87.91"/>
  </r>
  <r>
    <d v="2020-10-14T00:00:00"/>
    <x v="7"/>
    <n v="42"/>
    <x v="1"/>
    <s v="Sunshine"/>
    <n v="80.77000000000001"/>
  </r>
  <r>
    <d v="2020-12-28T00:00:00"/>
    <x v="5"/>
    <n v="53"/>
    <x v="0"/>
    <s v="Bellen"/>
    <n v="71.86999999999999"/>
  </r>
  <r>
    <d v="2020-12-21T00:00:00"/>
    <x v="5"/>
    <n v="52"/>
    <x v="0"/>
    <s v="Carlota"/>
    <n v="59.79"/>
  </r>
  <r>
    <d v="2020-12-12T00:00:00"/>
    <x v="5"/>
    <n v="50"/>
    <x v="0"/>
    <s v="Carlota"/>
    <n v="74.240000000000009"/>
  </r>
  <r>
    <d v="2020-12-19T00:00:00"/>
    <x v="5"/>
    <n v="51"/>
    <x v="1"/>
    <s v="Sunbell"/>
    <n v="45.070000000000007"/>
  </r>
  <r>
    <d v="2020-12-08T00:00:00"/>
    <x v="5"/>
    <n v="50"/>
    <x v="2"/>
    <s v="FlatTop"/>
    <n v="133.07"/>
  </r>
  <r>
    <d v="2020-11-30T00:00:00"/>
    <x v="6"/>
    <n v="49"/>
    <x v="0"/>
    <s v="Majectic Beaut"/>
    <n v="97.64"/>
  </r>
  <r>
    <d v="2020-12-19T00:00:00"/>
    <x v="5"/>
    <n v="51"/>
    <x v="0"/>
    <s v="Sunbell"/>
    <n v="82.9"/>
  </r>
  <r>
    <d v="2020-11-25T00:00:00"/>
    <x v="6"/>
    <n v="48"/>
    <x v="1"/>
    <s v="Bellen"/>
    <n v="90.27"/>
  </r>
  <r>
    <d v="2020-12-19T00:00:00"/>
    <x v="5"/>
    <n v="51"/>
    <x v="0"/>
    <s v="Quad"/>
    <n v="74.19"/>
  </r>
  <r>
    <d v="2020-11-30T00:00:00"/>
    <x v="6"/>
    <n v="49"/>
    <x v="0"/>
    <s v="Quad"/>
    <n v="198.79"/>
  </r>
  <r>
    <d v="2020-10-14T00:00:00"/>
    <x v="7"/>
    <n v="42"/>
    <x v="1"/>
    <s v="Bellen"/>
    <n v="185.89999999999998"/>
  </r>
  <r>
    <d v="2020-11-29T00:00:00"/>
    <x v="6"/>
    <n v="49"/>
    <x v="0"/>
    <s v="Carlota"/>
    <n v="103.75"/>
  </r>
  <r>
    <d v="2020-12-15T00:00:00"/>
    <x v="5"/>
    <n v="51"/>
    <x v="2"/>
    <s v="Sunbell"/>
    <n v="45.120000000000005"/>
  </r>
  <r>
    <d v="2020-12-04T00:00:00"/>
    <x v="5"/>
    <n v="49"/>
    <x v="2"/>
    <s v="Sunshine"/>
    <n v="62.28"/>
  </r>
  <r>
    <d v="2020-10-04T00:00:00"/>
    <x v="7"/>
    <n v="41"/>
    <x v="2"/>
    <s v="Quad"/>
    <n v="42.27"/>
  </r>
  <r>
    <d v="2020-12-19T00:00:00"/>
    <x v="5"/>
    <n v="51"/>
    <x v="0"/>
    <s v="Carlota"/>
    <n v="133.43"/>
  </r>
  <r>
    <d v="2020-12-07T00:00:00"/>
    <x v="5"/>
    <n v="50"/>
    <x v="1"/>
    <s v="Bellen"/>
    <n v="108.82"/>
  </r>
  <r>
    <d v="2020-12-02T00:00:00"/>
    <x v="5"/>
    <n v="49"/>
    <x v="0"/>
    <s v="Sunshine"/>
    <n v="74.48"/>
  </r>
  <r>
    <d v="2020-11-30T00:00:00"/>
    <x v="6"/>
    <n v="49"/>
    <x v="2"/>
    <s v="Sunbell"/>
    <n v="42.74"/>
  </r>
  <r>
    <d v="2020-11-27T00:00:00"/>
    <x v="6"/>
    <n v="48"/>
    <x v="0"/>
    <s v="Bellen"/>
    <n v="71.53"/>
  </r>
  <r>
    <d v="2020-12-20T00:00:00"/>
    <x v="5"/>
    <n v="52"/>
    <x v="1"/>
    <s v="Sunshine"/>
    <n v="401.05"/>
  </r>
  <r>
    <d v="2020-10-18T00:00:00"/>
    <x v="7"/>
    <n v="43"/>
    <x v="0"/>
    <s v="Quad"/>
    <n v="62.3"/>
  </r>
  <r>
    <d v="2020-12-03T00:00:00"/>
    <x v="5"/>
    <n v="49"/>
    <x v="0"/>
    <s v="Carlota"/>
    <n v="443.76"/>
  </r>
  <r>
    <d v="2020-12-09T00:00:00"/>
    <x v="5"/>
    <n v="50"/>
    <x v="0"/>
    <s v="Quad"/>
    <n v="115.05"/>
  </r>
  <r>
    <d v="2020-12-08T00:00:00"/>
    <x v="5"/>
    <n v="50"/>
    <x v="1"/>
    <s v="Quad"/>
    <n v="59.230000000000004"/>
  </r>
  <r>
    <d v="2020-11-30T00:00:00"/>
    <x v="6"/>
    <n v="49"/>
    <x v="0"/>
    <s v="Sunshine"/>
    <n v="62.2"/>
  </r>
  <r>
    <d v="2020-12-17T00:00:00"/>
    <x v="5"/>
    <n v="51"/>
    <x v="2"/>
    <s v="Bellen"/>
    <n v="103.56"/>
  </r>
  <r>
    <d v="2020-12-09T00:00:00"/>
    <x v="5"/>
    <n v="50"/>
    <x v="2"/>
    <s v="Aspen"/>
    <n v="90.039999999999992"/>
  </r>
  <r>
    <d v="2020-12-01T00:00:00"/>
    <x v="5"/>
    <n v="49"/>
    <x v="2"/>
    <s v="Sunset"/>
    <n v="66.22"/>
  </r>
  <r>
    <d v="2020-12-20T00:00:00"/>
    <x v="5"/>
    <n v="52"/>
    <x v="0"/>
    <s v="Majectic Beaut"/>
    <n v="8.1599999999999984"/>
  </r>
  <r>
    <d v="2020-12-17T00:00:00"/>
    <x v="5"/>
    <n v="51"/>
    <x v="2"/>
    <s v="Quad"/>
    <n v="76.650000000000006"/>
  </r>
  <r>
    <d v="2020-11-05T00:00:00"/>
    <x v="6"/>
    <n v="45"/>
    <x v="2"/>
    <s v="Crested Beaut"/>
    <n v="65.650000000000006"/>
  </r>
  <r>
    <d v="2020-11-25T00:00:00"/>
    <x v="6"/>
    <n v="48"/>
    <x v="0"/>
    <s v="Quad"/>
    <n v="114.03"/>
  </r>
  <r>
    <d v="2020-12-22T00:00:00"/>
    <x v="5"/>
    <n v="52"/>
    <x v="0"/>
    <s v="Sunset"/>
    <n v="69.2"/>
  </r>
  <r>
    <d v="2020-11-05T00:00:00"/>
    <x v="6"/>
    <n v="45"/>
    <x v="1"/>
    <s v="Sunshine"/>
    <n v="101.57"/>
  </r>
  <r>
    <d v="2020-12-03T00:00:00"/>
    <x v="5"/>
    <n v="49"/>
    <x v="2"/>
    <s v="Doublers"/>
    <n v="8.89"/>
  </r>
  <r>
    <d v="2020-11-30T00:00:00"/>
    <x v="6"/>
    <n v="49"/>
    <x v="0"/>
    <s v="Sunbell"/>
    <n v="99.710000000000008"/>
  </r>
  <r>
    <d v="2020-12-10T00:00:00"/>
    <x v="5"/>
    <n v="50"/>
    <x v="2"/>
    <s v="Sunset"/>
    <n v="36.880000000000003"/>
  </r>
  <r>
    <d v="2020-11-09T00:00:00"/>
    <x v="6"/>
    <n v="46"/>
    <x v="2"/>
    <s v="Sunbell"/>
    <n v="578.54999999999995"/>
  </r>
  <r>
    <d v="2020-12-02T00:00:00"/>
    <x v="5"/>
    <n v="49"/>
    <x v="1"/>
    <s v="Sunshine"/>
    <n v="81.61"/>
  </r>
  <r>
    <d v="2020-10-31T00:00:00"/>
    <x v="7"/>
    <n v="44"/>
    <x v="2"/>
    <s v="Crested Beaut"/>
    <n v="67.23"/>
  </r>
  <r>
    <d v="2020-12-14T00:00:00"/>
    <x v="5"/>
    <n v="51"/>
    <x v="2"/>
    <s v="Bellen"/>
    <n v="374.65999999999997"/>
  </r>
  <r>
    <d v="2020-10-31T00:00:00"/>
    <x v="7"/>
    <n v="44"/>
    <x v="0"/>
    <s v="Majectic Beaut"/>
    <n v="193.68"/>
  </r>
  <r>
    <d v="2020-11-25T00:00:00"/>
    <x v="6"/>
    <n v="48"/>
    <x v="2"/>
    <s v="Aspen"/>
    <n v="120.78"/>
  </r>
  <r>
    <d v="2020-11-29T00:00:00"/>
    <x v="6"/>
    <n v="49"/>
    <x v="2"/>
    <s v="Bellen"/>
    <n v="56.019999999999996"/>
  </r>
  <r>
    <d v="2020-12-02T00:00:00"/>
    <x v="5"/>
    <n v="49"/>
    <x v="0"/>
    <s v="Carlota"/>
    <n v="75.22"/>
  </r>
  <r>
    <d v="2020-11-25T00:00:00"/>
    <x v="6"/>
    <n v="48"/>
    <x v="0"/>
    <s v="Quad"/>
    <n v="766.7700000000001"/>
  </r>
  <r>
    <d v="2020-12-22T00:00:00"/>
    <x v="5"/>
    <n v="52"/>
    <x v="2"/>
    <s v="Sunset"/>
    <n v="91.47"/>
  </r>
  <r>
    <d v="2020-12-01T00:00:00"/>
    <x v="5"/>
    <n v="49"/>
    <x v="0"/>
    <s v="Sunshine"/>
    <n v="121.92"/>
  </r>
  <r>
    <d v="2020-11-27T00:00:00"/>
    <x v="6"/>
    <n v="48"/>
    <x v="2"/>
    <s v="Doublers"/>
    <n v="100.80000000000001"/>
  </r>
  <r>
    <d v="2020-11-28T00:00:00"/>
    <x v="6"/>
    <n v="48"/>
    <x v="2"/>
    <s v="Majectic Beaut"/>
    <n v="72.949999999999989"/>
  </r>
  <r>
    <d v="2020-12-01T00:00:00"/>
    <x v="5"/>
    <n v="49"/>
    <x v="1"/>
    <s v="Crested Beaut"/>
    <n v="132.05000000000001"/>
  </r>
  <r>
    <d v="2020-12-22T00:00:00"/>
    <x v="5"/>
    <n v="52"/>
    <x v="0"/>
    <s v="Bellen"/>
    <n v="56.220000000000006"/>
  </r>
  <r>
    <d v="2020-11-29T00:00:00"/>
    <x v="6"/>
    <n v="49"/>
    <x v="0"/>
    <s v="Bellen"/>
    <n v="20.99"/>
  </r>
  <r>
    <d v="2020-12-24T00:00:00"/>
    <x v="5"/>
    <n v="52"/>
    <x v="2"/>
    <s v="Sunshine"/>
    <n v="67.61"/>
  </r>
  <r>
    <d v="2020-12-23T00:00:00"/>
    <x v="5"/>
    <n v="52"/>
    <x v="0"/>
    <s v="Majectic Beaut"/>
    <n v="124.22"/>
  </r>
  <r>
    <d v="2020-12-13T00:00:00"/>
    <x v="5"/>
    <n v="51"/>
    <x v="2"/>
    <s v="Sunbell"/>
    <n v="97.97"/>
  </r>
  <r>
    <d v="2020-10-18T00:00:00"/>
    <x v="7"/>
    <n v="43"/>
    <x v="1"/>
    <s v="Doublers"/>
    <n v="501.38"/>
  </r>
  <r>
    <d v="2020-12-09T00:00:00"/>
    <x v="5"/>
    <n v="50"/>
    <x v="2"/>
    <s v="V-Rang"/>
    <n v="46.230000000000004"/>
  </r>
  <r>
    <d v="2020-12-10T00:00:00"/>
    <x v="5"/>
    <n v="50"/>
    <x v="1"/>
    <s v="Carlota"/>
    <n v="126.84"/>
  </r>
  <r>
    <d v="2020-10-05T00:00:00"/>
    <x v="7"/>
    <n v="41"/>
    <x v="0"/>
    <s v="Aspen"/>
    <n v="658.27"/>
  </r>
  <r>
    <d v="2020-11-30T00:00:00"/>
    <x v="6"/>
    <n v="49"/>
    <x v="2"/>
    <s v="Bellen"/>
    <n v="78.349999999999994"/>
  </r>
  <r>
    <d v="2020-12-20T00:00:00"/>
    <x v="5"/>
    <n v="52"/>
    <x v="2"/>
    <s v="Sunset"/>
    <n v="36.190000000000005"/>
  </r>
  <r>
    <d v="2020-12-29T00:00:00"/>
    <x v="5"/>
    <n v="53"/>
    <x v="2"/>
    <s v="Carlota"/>
    <n v="35.839999999999996"/>
  </r>
  <r>
    <d v="2020-12-18T00:00:00"/>
    <x v="5"/>
    <n v="51"/>
    <x v="2"/>
    <s v="Quad"/>
    <n v="185.01"/>
  </r>
  <r>
    <d v="2020-12-21T00:00:00"/>
    <x v="5"/>
    <n v="52"/>
    <x v="2"/>
    <s v="Carlota"/>
    <n v="257.72000000000003"/>
  </r>
  <r>
    <d v="2020-11-01T00:00:00"/>
    <x v="6"/>
    <n v="45"/>
    <x v="0"/>
    <s v="Bellen"/>
    <n v="69.81"/>
  </r>
  <r>
    <d v="2020-12-17T00:00:00"/>
    <x v="5"/>
    <n v="51"/>
    <x v="2"/>
    <s v="Quad"/>
    <n v="70.789999999999992"/>
  </r>
  <r>
    <d v="2020-12-11T00:00:00"/>
    <x v="5"/>
    <n v="50"/>
    <x v="2"/>
    <s v="Carlota"/>
    <n v="228.13"/>
  </r>
  <r>
    <d v="2020-12-06T00:00:00"/>
    <x v="5"/>
    <n v="50"/>
    <x v="0"/>
    <s v="Sunbell"/>
    <n v="81.78"/>
  </r>
  <r>
    <d v="2020-12-17T00:00:00"/>
    <x v="5"/>
    <n v="51"/>
    <x v="0"/>
    <s v="Majectic Beaut"/>
    <n v="59.339999999999996"/>
  </r>
  <r>
    <d v="2020-11-03T00:00:00"/>
    <x v="6"/>
    <n v="45"/>
    <x v="2"/>
    <s v="Sunset"/>
    <n v="230.03"/>
  </r>
  <r>
    <d v="2020-12-11T00:00:00"/>
    <x v="5"/>
    <n v="50"/>
    <x v="2"/>
    <s v="Quad"/>
    <n v="83.78"/>
  </r>
  <r>
    <d v="2020-12-21T00:00:00"/>
    <x v="5"/>
    <n v="52"/>
    <x v="2"/>
    <s v="Majectic Beaut"/>
    <n v="40.19"/>
  </r>
  <r>
    <d v="2020-11-03T00:00:00"/>
    <x v="6"/>
    <n v="45"/>
    <x v="0"/>
    <s v="Crested Beaut"/>
    <n v="77.260000000000005"/>
  </r>
  <r>
    <d v="2020-12-07T00:00:00"/>
    <x v="5"/>
    <n v="50"/>
    <x v="0"/>
    <s v="Sunset"/>
    <n v="120.17"/>
  </r>
  <r>
    <d v="2020-11-23T00:00:00"/>
    <x v="6"/>
    <n v="48"/>
    <x v="0"/>
    <s v="Quad"/>
    <n v="35.99"/>
  </r>
  <r>
    <d v="2020-12-18T00:00:00"/>
    <x v="5"/>
    <n v="51"/>
    <x v="2"/>
    <s v="Carlota"/>
    <n v="6.8000000000000007"/>
  </r>
  <r>
    <d v="2020-12-19T00:00:00"/>
    <x v="5"/>
    <n v="51"/>
    <x v="0"/>
    <s v="Sunset"/>
    <n v="290.95"/>
  </r>
  <r>
    <d v="2020-11-29T00:00:00"/>
    <x v="6"/>
    <n v="49"/>
    <x v="2"/>
    <s v="Carlota"/>
    <n v="184.57000000000002"/>
  </r>
  <r>
    <d v="2020-12-07T00:00:00"/>
    <x v="5"/>
    <n v="50"/>
    <x v="1"/>
    <s v="Bellen"/>
    <n v="565.17999999999995"/>
  </r>
  <r>
    <d v="2020-10-24T00:00:00"/>
    <x v="7"/>
    <n v="43"/>
    <x v="2"/>
    <s v="Sunbell"/>
    <n v="62.42"/>
  </r>
  <r>
    <d v="2020-10-19T00:00:00"/>
    <x v="7"/>
    <n v="43"/>
    <x v="0"/>
    <s v="Majectic Beaut"/>
    <n v="542.73"/>
  </r>
  <r>
    <d v="2020-11-30T00:00:00"/>
    <x v="6"/>
    <n v="49"/>
    <x v="1"/>
    <s v="Carlota"/>
    <n v="36.299999999999997"/>
  </r>
  <r>
    <d v="2020-12-22T00:00:00"/>
    <x v="5"/>
    <n v="52"/>
    <x v="2"/>
    <s v="Sunset"/>
    <n v="53.8"/>
  </r>
  <r>
    <d v="2020-12-06T00:00:00"/>
    <x v="5"/>
    <n v="50"/>
    <x v="0"/>
    <s v="Sunshine"/>
    <n v="89.99"/>
  </r>
  <r>
    <d v="2020-12-10T00:00:00"/>
    <x v="5"/>
    <n v="50"/>
    <x v="0"/>
    <s v="Quad"/>
    <n v="49.900000000000006"/>
  </r>
  <r>
    <d v="2020-12-02T00:00:00"/>
    <x v="5"/>
    <n v="49"/>
    <x v="2"/>
    <s v="FlatTop"/>
    <n v="112.21000000000001"/>
  </r>
  <r>
    <d v="2020-12-21T00:00:00"/>
    <x v="5"/>
    <n v="52"/>
    <x v="2"/>
    <s v="Quad"/>
    <n v="62.23"/>
  </r>
  <r>
    <d v="2020-12-14T00:00:00"/>
    <x v="5"/>
    <n v="51"/>
    <x v="0"/>
    <s v="Sunshine"/>
    <n v="83.35"/>
  </r>
  <r>
    <d v="2020-12-20T00:00:00"/>
    <x v="5"/>
    <n v="52"/>
    <x v="2"/>
    <s v="Sunshine"/>
    <n v="601.65"/>
  </r>
  <r>
    <d v="2020-10-06T00:00:00"/>
    <x v="7"/>
    <n v="41"/>
    <x v="0"/>
    <s v="Quad"/>
    <n v="59.89"/>
  </r>
  <r>
    <d v="2020-12-23T00:00:00"/>
    <x v="5"/>
    <n v="52"/>
    <x v="2"/>
    <s v="Majectic Beaut"/>
    <n v="58.13"/>
  </r>
  <r>
    <d v="2020-12-14T00:00:00"/>
    <x v="5"/>
    <n v="51"/>
    <x v="2"/>
    <s v="Doublers"/>
    <n v="59.75"/>
  </r>
  <r>
    <d v="2020-10-26T00:00:00"/>
    <x v="7"/>
    <n v="44"/>
    <x v="2"/>
    <s v="Quad"/>
    <n v="62.45"/>
  </r>
  <r>
    <d v="2020-12-11T00:00:00"/>
    <x v="5"/>
    <n v="50"/>
    <x v="2"/>
    <s v="Majectic Beaut"/>
    <n v="102.31"/>
  </r>
  <r>
    <d v="2020-12-14T00:00:00"/>
    <x v="5"/>
    <n v="51"/>
    <x v="2"/>
    <s v="V-Rang"/>
    <n v="414.78"/>
  </r>
  <r>
    <d v="2020-11-09T00:00:00"/>
    <x v="6"/>
    <n v="46"/>
    <x v="1"/>
    <s v="Quad"/>
    <n v="69.44"/>
  </r>
  <r>
    <d v="2020-12-16T00:00:00"/>
    <x v="5"/>
    <n v="51"/>
    <x v="0"/>
    <s v="Sunbell"/>
    <n v="54.480000000000004"/>
  </r>
  <r>
    <d v="2020-11-24T00:00:00"/>
    <x v="6"/>
    <n v="48"/>
    <x v="0"/>
    <s v="Crested Beaut"/>
    <n v="33.72"/>
  </r>
  <r>
    <d v="2020-12-10T00:00:00"/>
    <x v="5"/>
    <n v="50"/>
    <x v="0"/>
    <s v="Quad"/>
    <n v="99.789999999999992"/>
  </r>
  <r>
    <d v="2020-12-18T00:00:00"/>
    <x v="5"/>
    <n v="51"/>
    <x v="1"/>
    <s v="FlatTop"/>
    <n v="407.18"/>
  </r>
  <r>
    <d v="2020-12-22T00:00:00"/>
    <x v="5"/>
    <n v="52"/>
    <x v="2"/>
    <s v="Quad"/>
    <n v="27.11"/>
  </r>
  <r>
    <d v="2020-12-02T00:00:00"/>
    <x v="5"/>
    <n v="49"/>
    <x v="1"/>
    <s v="Majectic Beaut"/>
    <n v="77.989999999999995"/>
  </r>
  <r>
    <d v="2020-12-03T00:00:00"/>
    <x v="5"/>
    <n v="49"/>
    <x v="2"/>
    <s v="Sunbell"/>
    <n v="81.64"/>
  </r>
  <r>
    <d v="2020-12-14T00:00:00"/>
    <x v="5"/>
    <n v="51"/>
    <x v="2"/>
    <s v="Doublers"/>
    <n v="106.69"/>
  </r>
  <r>
    <d v="2020-12-16T00:00:00"/>
    <x v="5"/>
    <n v="51"/>
    <x v="0"/>
    <s v="Quad"/>
    <n v="42.690000000000005"/>
  </r>
  <r>
    <d v="2020-12-20T00:00:00"/>
    <x v="5"/>
    <n v="52"/>
    <x v="2"/>
    <s v="Carlota"/>
    <n v="57.72"/>
  </r>
  <r>
    <d v="2020-12-12T00:00:00"/>
    <x v="5"/>
    <n v="50"/>
    <x v="0"/>
    <s v="Aspen"/>
    <n v="96.259999999999991"/>
  </r>
  <r>
    <d v="2020-12-17T00:00:00"/>
    <x v="5"/>
    <n v="51"/>
    <x v="2"/>
    <s v="Bellen"/>
    <n v="177.59"/>
  </r>
  <r>
    <d v="2020-12-06T00:00:00"/>
    <x v="5"/>
    <n v="50"/>
    <x v="1"/>
    <s v="Quad"/>
    <n v="72.94"/>
  </r>
  <r>
    <d v="2020-12-09T00:00:00"/>
    <x v="5"/>
    <n v="50"/>
    <x v="0"/>
    <s v="Aspen"/>
    <n v="73.25"/>
  </r>
  <r>
    <d v="2020-12-14T00:00:00"/>
    <x v="5"/>
    <n v="51"/>
    <x v="2"/>
    <s v="Sunset"/>
    <n v="17.2"/>
  </r>
  <r>
    <d v="2020-11-18T00:00:00"/>
    <x v="6"/>
    <n v="47"/>
    <x v="2"/>
    <s v="Quad"/>
    <n v="81.03"/>
  </r>
  <r>
    <d v="2020-11-28T00:00:00"/>
    <x v="6"/>
    <n v="48"/>
    <x v="2"/>
    <s v="Sunshine"/>
    <n v="71.88"/>
  </r>
  <r>
    <d v="2020-11-18T00:00:00"/>
    <x v="6"/>
    <n v="47"/>
    <x v="2"/>
    <s v="Quad"/>
    <n v="139.26"/>
  </r>
  <r>
    <d v="2020-12-15T00:00:00"/>
    <x v="5"/>
    <n v="51"/>
    <x v="2"/>
    <s v="Sunshine"/>
    <n v="97.460000000000008"/>
  </r>
  <r>
    <d v="2020-11-20T00:00:00"/>
    <x v="6"/>
    <n v="47"/>
    <x v="2"/>
    <s v="Bellen"/>
    <n v="74.22"/>
  </r>
  <r>
    <d v="2020-12-09T00:00:00"/>
    <x v="5"/>
    <n v="50"/>
    <x v="2"/>
    <s v="Bellen"/>
    <n v="421.51"/>
  </r>
  <r>
    <d v="2020-11-30T00:00:00"/>
    <x v="6"/>
    <n v="49"/>
    <x v="2"/>
    <s v="Sunshine"/>
    <n v="48.309999999999995"/>
  </r>
  <r>
    <d v="2020-10-03T00:00:00"/>
    <x v="7"/>
    <n v="40"/>
    <x v="0"/>
    <s v="FlatTop"/>
    <n v="257.75"/>
  </r>
  <r>
    <d v="2020-12-20T00:00:00"/>
    <x v="5"/>
    <n v="52"/>
    <x v="2"/>
    <s v="Sunshine"/>
    <n v="26.79"/>
  </r>
  <r>
    <d v="2020-12-12T00:00:00"/>
    <x v="5"/>
    <n v="50"/>
    <x v="0"/>
    <s v="Carlota"/>
    <n v="46.35"/>
  </r>
  <r>
    <d v="2020-12-16T00:00:00"/>
    <x v="5"/>
    <n v="51"/>
    <x v="2"/>
    <s v="Bellen"/>
    <n v="89.77"/>
  </r>
  <r>
    <d v="2020-11-28T00:00:00"/>
    <x v="6"/>
    <n v="48"/>
    <x v="0"/>
    <s v="Bellen"/>
    <n v="87.9"/>
  </r>
  <r>
    <d v="2020-12-07T00:00:00"/>
    <x v="5"/>
    <n v="50"/>
    <x v="0"/>
    <s v="Sunshine"/>
    <n v="150.88"/>
  </r>
  <r>
    <d v="2020-12-08T00:00:00"/>
    <x v="5"/>
    <n v="50"/>
    <x v="2"/>
    <s v="Bellen"/>
    <n v="141.17000000000002"/>
  </r>
  <r>
    <d v="2020-12-16T00:00:00"/>
    <x v="5"/>
    <n v="51"/>
    <x v="1"/>
    <s v="Quad"/>
    <n v="94.43"/>
  </r>
  <r>
    <d v="2020-12-09T00:00:00"/>
    <x v="5"/>
    <n v="50"/>
    <x v="0"/>
    <s v="Carlota"/>
    <n v="71.350000000000009"/>
  </r>
  <r>
    <d v="2020-12-04T00:00:00"/>
    <x v="5"/>
    <n v="49"/>
    <x v="0"/>
    <s v="Sunshine"/>
    <n v="20.029999999999998"/>
  </r>
  <r>
    <d v="2020-12-20T00:00:00"/>
    <x v="5"/>
    <n v="52"/>
    <x v="2"/>
    <s v="V-Rang"/>
    <n v="118.68"/>
  </r>
  <r>
    <d v="2020-11-23T00:00:00"/>
    <x v="6"/>
    <n v="48"/>
    <x v="0"/>
    <s v="Quad"/>
    <n v="8.7500000000000018"/>
  </r>
  <r>
    <d v="2020-11-30T00:00:00"/>
    <x v="6"/>
    <n v="49"/>
    <x v="2"/>
    <s v="Sunset"/>
    <n v="103.64"/>
  </r>
  <r>
    <d v="2020-10-07T00:00:00"/>
    <x v="7"/>
    <n v="41"/>
    <x v="2"/>
    <s v="Doublers"/>
    <n v="25.240000000000002"/>
  </r>
  <r>
    <d v="2020-12-17T00:00:00"/>
    <x v="5"/>
    <n v="51"/>
    <x v="2"/>
    <s v="Carlota"/>
    <n v="103.03999999999999"/>
  </r>
  <r>
    <d v="2020-12-22T00:00:00"/>
    <x v="5"/>
    <n v="52"/>
    <x v="0"/>
    <s v="Majectic Beaut"/>
    <n v="47.209999999999994"/>
  </r>
  <r>
    <d v="2020-11-29T00:00:00"/>
    <x v="6"/>
    <n v="49"/>
    <x v="0"/>
    <s v="Carlota"/>
    <n v="49.39"/>
  </r>
  <r>
    <d v="2020-12-24T00:00:00"/>
    <x v="5"/>
    <n v="52"/>
    <x v="0"/>
    <s v="Carlota"/>
    <n v="129.98000000000002"/>
  </r>
  <r>
    <d v="2020-12-03T00:00:00"/>
    <x v="5"/>
    <n v="49"/>
    <x v="2"/>
    <s v="Majectic Beaut"/>
    <n v="90.88"/>
  </r>
  <r>
    <d v="2020-11-23T00:00:00"/>
    <x v="6"/>
    <n v="48"/>
    <x v="2"/>
    <s v="Carlota"/>
    <n v="32.53"/>
  </r>
  <r>
    <d v="2020-10-15T00:00:00"/>
    <x v="7"/>
    <n v="42"/>
    <x v="1"/>
    <s v="V-Rang"/>
    <n v="108.45"/>
  </r>
  <r>
    <d v="2020-12-11T00:00:00"/>
    <x v="5"/>
    <n v="50"/>
    <x v="0"/>
    <s v="Quad"/>
    <n v="40.1"/>
  </r>
  <r>
    <d v="2020-12-03T00:00:00"/>
    <x v="5"/>
    <n v="49"/>
    <x v="2"/>
    <s v="Aspen"/>
    <n v="126.16"/>
  </r>
  <r>
    <d v="2020-12-11T00:00:00"/>
    <x v="5"/>
    <n v="50"/>
    <x v="0"/>
    <s v="Quad"/>
    <n v="99.81"/>
  </r>
  <r>
    <d v="2020-11-30T00:00:00"/>
    <x v="6"/>
    <n v="49"/>
    <x v="0"/>
    <s v="Carlota"/>
    <n v="83.01"/>
  </r>
  <r>
    <d v="2020-12-07T00:00:00"/>
    <x v="5"/>
    <n v="50"/>
    <x v="0"/>
    <s v="Aspen"/>
    <n v="103.67"/>
  </r>
  <r>
    <d v="2020-10-30T00:00:00"/>
    <x v="7"/>
    <n v="44"/>
    <x v="2"/>
    <s v="Sunbell"/>
    <n v="30.1"/>
  </r>
  <r>
    <d v="2020-12-19T00:00:00"/>
    <x v="5"/>
    <n v="51"/>
    <x v="0"/>
    <s v="Carlota"/>
    <n v="110.08000000000001"/>
  </r>
  <r>
    <d v="2020-11-27T00:00:00"/>
    <x v="6"/>
    <n v="48"/>
    <x v="2"/>
    <s v="Quad"/>
    <n v="48.900000000000006"/>
  </r>
  <r>
    <d v="2020-12-21T00:00:00"/>
    <x v="5"/>
    <n v="52"/>
    <x v="0"/>
    <s v="Quad"/>
    <n v="79.069999999999993"/>
  </r>
  <r>
    <d v="2020-12-02T00:00:00"/>
    <x v="5"/>
    <n v="49"/>
    <x v="2"/>
    <s v="Quad"/>
    <n v="69.849999999999994"/>
  </r>
  <r>
    <d v="2020-12-20T00:00:00"/>
    <x v="5"/>
    <n v="52"/>
    <x v="0"/>
    <s v="Aspen"/>
    <n v="39.68"/>
  </r>
  <r>
    <d v="2020-12-04T00:00:00"/>
    <x v="5"/>
    <n v="49"/>
    <x v="0"/>
    <s v="Crested Beaut"/>
    <n v="81.650000000000006"/>
  </r>
  <r>
    <d v="2020-12-06T00:00:00"/>
    <x v="5"/>
    <n v="50"/>
    <x v="2"/>
    <s v="Sunset"/>
    <n v="92.27"/>
  </r>
  <r>
    <d v="2020-11-04T00:00:00"/>
    <x v="6"/>
    <n v="45"/>
    <x v="2"/>
    <s v="Aspen"/>
    <n v="87.16"/>
  </r>
  <r>
    <d v="2020-12-16T00:00:00"/>
    <x v="5"/>
    <n v="51"/>
    <x v="2"/>
    <s v="Majectic Beaut"/>
    <n v="122.80000000000001"/>
  </r>
  <r>
    <d v="2020-11-23T00:00:00"/>
    <x v="6"/>
    <n v="48"/>
    <x v="0"/>
    <s v="Quad"/>
    <n v="92.25"/>
  </r>
  <r>
    <d v="2020-12-21T00:00:00"/>
    <x v="5"/>
    <n v="52"/>
    <x v="0"/>
    <s v="Sunset"/>
    <n v="90.9"/>
  </r>
  <r>
    <d v="2020-12-11T00:00:00"/>
    <x v="5"/>
    <n v="50"/>
    <x v="1"/>
    <s v="Bellen"/>
    <n v="69.8"/>
  </r>
  <r>
    <d v="2020-11-10T00:00:00"/>
    <x v="6"/>
    <n v="46"/>
    <x v="0"/>
    <s v="Quad"/>
    <n v="86.72999999999999"/>
  </r>
  <r>
    <d v="2020-11-18T00:00:00"/>
    <x v="6"/>
    <n v="47"/>
    <x v="0"/>
    <s v="Majectic Beaut"/>
    <n v="45.49"/>
  </r>
  <r>
    <d v="2020-12-08T00:00:00"/>
    <x v="5"/>
    <n v="50"/>
    <x v="2"/>
    <s v="Quad"/>
    <n v="28.870000000000005"/>
  </r>
  <r>
    <d v="2020-12-10T00:00:00"/>
    <x v="5"/>
    <n v="50"/>
    <x v="2"/>
    <s v="Quad"/>
    <n v="45.89"/>
  </r>
  <r>
    <d v="2020-12-21T00:00:00"/>
    <x v="5"/>
    <n v="52"/>
    <x v="2"/>
    <s v="Quad"/>
    <n v="102.07"/>
  </r>
  <r>
    <d v="2020-11-26T00:00:00"/>
    <x v="6"/>
    <n v="48"/>
    <x v="2"/>
    <s v="Quad"/>
    <n v="29.41"/>
  </r>
  <r>
    <d v="2020-12-19T00:00:00"/>
    <x v="5"/>
    <n v="51"/>
    <x v="2"/>
    <s v="Sunshine"/>
    <n v="30.089999999999996"/>
  </r>
  <r>
    <d v="2020-10-26T00:00:00"/>
    <x v="7"/>
    <n v="44"/>
    <x v="0"/>
    <s v="Quad"/>
    <n v="13.61"/>
  </r>
  <r>
    <d v="2020-12-16T00:00:00"/>
    <x v="5"/>
    <n v="51"/>
    <x v="1"/>
    <s v="Sunbell"/>
    <n v="94.6"/>
  </r>
  <r>
    <d v="2020-12-17T00:00:00"/>
    <x v="5"/>
    <n v="51"/>
    <x v="0"/>
    <s v="Carlota"/>
    <n v="73.11"/>
  </r>
  <r>
    <d v="2020-11-28T00:00:00"/>
    <x v="6"/>
    <n v="48"/>
    <x v="2"/>
    <s v="Majectic Beaut"/>
    <n v="2.8999999999999986"/>
  </r>
  <r>
    <d v="2020-12-22T00:00:00"/>
    <x v="5"/>
    <n v="52"/>
    <x v="0"/>
    <s v="Sunbell"/>
    <n v="69.66"/>
  </r>
  <r>
    <d v="2020-10-14T00:00:00"/>
    <x v="7"/>
    <n v="42"/>
    <x v="2"/>
    <s v="Quad"/>
    <n v="63.1"/>
  </r>
  <r>
    <d v="2020-11-28T00:00:00"/>
    <x v="6"/>
    <n v="48"/>
    <x v="0"/>
    <s v="Aspen"/>
    <n v="44.42"/>
  </r>
  <r>
    <d v="2020-11-30T00:00:00"/>
    <x v="6"/>
    <n v="49"/>
    <x v="2"/>
    <s v="Bellen"/>
    <n v="268.95999999999998"/>
  </r>
  <r>
    <d v="2020-11-30T00:00:00"/>
    <x v="6"/>
    <n v="49"/>
    <x v="0"/>
    <s v="Crested Beaut"/>
    <n v="57.830000000000005"/>
  </r>
  <r>
    <d v="2020-11-05T00:00:00"/>
    <x v="6"/>
    <n v="45"/>
    <x v="2"/>
    <s v="Quad"/>
    <n v="34.03"/>
  </r>
  <r>
    <d v="2020-11-25T00:00:00"/>
    <x v="6"/>
    <n v="48"/>
    <x v="0"/>
    <s v="Majectic Beaut"/>
    <n v="77.179999999999993"/>
  </r>
  <r>
    <d v="2020-12-08T00:00:00"/>
    <x v="5"/>
    <n v="50"/>
    <x v="2"/>
    <s v="Majectic Beaut"/>
    <n v="59.9"/>
  </r>
  <r>
    <d v="2020-11-23T00:00:00"/>
    <x v="6"/>
    <n v="48"/>
    <x v="2"/>
    <s v="Majectic Beaut"/>
    <n v="102.62"/>
  </r>
  <r>
    <d v="2020-11-07T00:00:00"/>
    <x v="6"/>
    <n v="45"/>
    <x v="2"/>
    <s v="Bellen"/>
    <n v="14.11"/>
  </r>
  <r>
    <d v="2020-11-17T00:00:00"/>
    <x v="6"/>
    <n v="47"/>
    <x v="0"/>
    <s v="Quad"/>
    <n v="38.699999999999996"/>
  </r>
  <r>
    <d v="2020-12-15T00:00:00"/>
    <x v="5"/>
    <n v="51"/>
    <x v="0"/>
    <s v="Crested Beaut"/>
    <n v="75.62"/>
  </r>
  <r>
    <d v="2020-12-13T00:00:00"/>
    <x v="5"/>
    <n v="51"/>
    <x v="0"/>
    <s v="Bellen"/>
    <n v="52.31"/>
  </r>
  <r>
    <d v="2020-12-08T00:00:00"/>
    <x v="5"/>
    <n v="50"/>
    <x v="2"/>
    <s v="Quad"/>
    <n v="35.31"/>
  </r>
  <r>
    <d v="2020-10-09T00:00:00"/>
    <x v="7"/>
    <n v="41"/>
    <x v="0"/>
    <s v="Quad"/>
    <n v="578.98"/>
  </r>
  <r>
    <d v="2020-10-22T00:00:00"/>
    <x v="7"/>
    <n v="43"/>
    <x v="1"/>
    <s v="Bellen"/>
    <n v="101.8"/>
  </r>
  <r>
    <d v="2020-12-21T00:00:00"/>
    <x v="5"/>
    <n v="52"/>
    <x v="0"/>
    <s v="Aspen"/>
    <n v="100.09"/>
  </r>
  <r>
    <d v="2020-12-15T00:00:00"/>
    <x v="5"/>
    <n v="51"/>
    <x v="2"/>
    <s v="Aspen"/>
    <n v="4.259999999999998"/>
  </r>
  <r>
    <d v="2020-11-30T00:00:00"/>
    <x v="6"/>
    <n v="49"/>
    <x v="1"/>
    <s v="FlatTop"/>
    <n v="61.94"/>
  </r>
  <r>
    <d v="2020-11-11T00:00:00"/>
    <x v="6"/>
    <n v="46"/>
    <x v="2"/>
    <s v="Majectic Beaut"/>
    <n v="42.22"/>
  </r>
  <r>
    <d v="2020-12-05T00:00:00"/>
    <x v="5"/>
    <n v="49"/>
    <x v="0"/>
    <s v="Quad"/>
    <n v="118.25"/>
  </r>
  <r>
    <d v="2020-12-11T00:00:00"/>
    <x v="5"/>
    <n v="50"/>
    <x v="0"/>
    <s v="Quad"/>
    <n v="56.61"/>
  </r>
  <r>
    <d v="2020-12-18T00:00:00"/>
    <x v="5"/>
    <n v="51"/>
    <x v="0"/>
    <s v="Quad"/>
    <n v="17.48"/>
  </r>
  <r>
    <d v="2020-12-02T00:00:00"/>
    <x v="5"/>
    <n v="49"/>
    <x v="2"/>
    <s v="Sunshine"/>
    <n v="148.39000000000001"/>
  </r>
  <r>
    <d v="2020-12-18T00:00:00"/>
    <x v="5"/>
    <n v="51"/>
    <x v="2"/>
    <s v="Bellen"/>
    <n v="83.050000000000011"/>
  </r>
  <r>
    <d v="2020-12-11T00:00:00"/>
    <x v="5"/>
    <n v="50"/>
    <x v="0"/>
    <s v="Crested Beaut"/>
    <n v="68.38"/>
  </r>
  <r>
    <d v="2020-12-18T00:00:00"/>
    <x v="5"/>
    <n v="51"/>
    <x v="2"/>
    <s v="Majectic Beaut"/>
    <n v="47.17"/>
  </r>
  <r>
    <d v="2020-11-28T00:00:00"/>
    <x v="6"/>
    <n v="48"/>
    <x v="0"/>
    <s v="Sunbell"/>
    <n v="82.22"/>
  </r>
  <r>
    <d v="2020-12-06T00:00:00"/>
    <x v="5"/>
    <n v="50"/>
    <x v="2"/>
    <s v="Crested Beaut"/>
    <n v="101.87"/>
  </r>
  <r>
    <d v="2020-10-10T00:00:00"/>
    <x v="7"/>
    <n v="41"/>
    <x v="2"/>
    <s v="Quad"/>
    <n v="67.83"/>
  </r>
  <r>
    <d v="2020-10-16T00:00:00"/>
    <x v="7"/>
    <n v="42"/>
    <x v="0"/>
    <s v="Crested Beaut"/>
    <n v="43.53"/>
  </r>
  <r>
    <d v="2020-12-13T00:00:00"/>
    <x v="5"/>
    <n v="51"/>
    <x v="2"/>
    <s v="Carlota"/>
    <n v="96.81"/>
  </r>
  <r>
    <d v="2020-12-14T00:00:00"/>
    <x v="5"/>
    <n v="51"/>
    <x v="0"/>
    <s v="Aspen"/>
    <n v="66.37"/>
  </r>
  <r>
    <d v="2020-12-04T00:00:00"/>
    <x v="5"/>
    <n v="49"/>
    <x v="1"/>
    <s v="Quad"/>
    <n v="80.569999999999993"/>
  </r>
  <r>
    <d v="2020-12-04T00:00:00"/>
    <x v="5"/>
    <n v="49"/>
    <x v="0"/>
    <s v="Carlota"/>
    <n v="113.35"/>
  </r>
  <r>
    <d v="2020-10-24T00:00:00"/>
    <x v="7"/>
    <n v="43"/>
    <x v="2"/>
    <s v="Aspen"/>
    <n v="130.30000000000001"/>
  </r>
  <r>
    <d v="2020-12-10T00:00:00"/>
    <x v="5"/>
    <n v="50"/>
    <x v="0"/>
    <s v="V-Rang"/>
    <n v="80.77000000000001"/>
  </r>
  <r>
    <d v="2020-12-23T00:00:00"/>
    <x v="5"/>
    <n v="52"/>
    <x v="2"/>
    <s v="Majectic Beaut"/>
    <n v="45.14"/>
  </r>
  <r>
    <d v="2020-11-09T00:00:00"/>
    <x v="6"/>
    <n v="46"/>
    <x v="2"/>
    <s v="Carlota"/>
    <n v="111.96000000000001"/>
  </r>
  <r>
    <d v="2020-12-10T00:00:00"/>
    <x v="5"/>
    <n v="50"/>
    <x v="2"/>
    <s v="Bellen"/>
    <n v="99.759999999999991"/>
  </r>
  <r>
    <d v="2020-11-23T00:00:00"/>
    <x v="6"/>
    <n v="48"/>
    <x v="2"/>
    <s v="Crested Beaut"/>
    <n v="37.369999999999997"/>
  </r>
  <r>
    <d v="2020-11-17T00:00:00"/>
    <x v="6"/>
    <n v="47"/>
    <x v="2"/>
    <s v="Sunbell"/>
    <n v="502.79"/>
  </r>
  <r>
    <d v="2020-12-21T00:00:00"/>
    <x v="5"/>
    <n v="52"/>
    <x v="1"/>
    <s v="Sunshine"/>
    <n v="67.92"/>
  </r>
  <r>
    <d v="2020-12-12T00:00:00"/>
    <x v="5"/>
    <n v="50"/>
    <x v="2"/>
    <s v="FlatTop"/>
    <n v="59.48"/>
  </r>
  <r>
    <d v="2020-11-15T00:00:00"/>
    <x v="6"/>
    <n v="47"/>
    <x v="0"/>
    <s v="Carlota"/>
    <n v="17.979999999999997"/>
  </r>
  <r>
    <d v="2020-12-13T00:00:00"/>
    <x v="5"/>
    <n v="51"/>
    <x v="0"/>
    <s v="Quad"/>
    <n v="75.84"/>
  </r>
  <r>
    <d v="2020-11-04T00:00:00"/>
    <x v="6"/>
    <n v="45"/>
    <x v="0"/>
    <s v="Bellen"/>
    <n v="1625.3899999999999"/>
  </r>
  <r>
    <d v="2020-11-29T00:00:00"/>
    <x v="6"/>
    <n v="49"/>
    <x v="0"/>
    <s v="V-Rang"/>
    <n v="102.47999999999999"/>
  </r>
  <r>
    <d v="2020-12-02T00:00:00"/>
    <x v="5"/>
    <n v="49"/>
    <x v="2"/>
    <s v="Bellen"/>
    <n v="51.49"/>
  </r>
  <r>
    <d v="2020-10-11T00:00:00"/>
    <x v="7"/>
    <n v="42"/>
    <x v="2"/>
    <s v="Quad"/>
    <n v="74.72"/>
  </r>
  <r>
    <d v="2020-12-09T00:00:00"/>
    <x v="5"/>
    <n v="50"/>
    <x v="0"/>
    <s v="Bellen"/>
    <n v="113.96"/>
  </r>
  <r>
    <d v="2020-12-05T00:00:00"/>
    <x v="5"/>
    <n v="49"/>
    <x v="1"/>
    <s v="Quad"/>
    <n v="226.01"/>
  </r>
  <r>
    <d v="2020-11-29T00:00:00"/>
    <x v="6"/>
    <n v="49"/>
    <x v="2"/>
    <s v="Majectic Beaut"/>
    <n v="67.039999999999992"/>
  </r>
  <r>
    <d v="2020-10-04T00:00:00"/>
    <x v="7"/>
    <n v="41"/>
    <x v="2"/>
    <s v="Sunshine"/>
    <n v="86.18"/>
  </r>
  <r>
    <d v="2020-10-12T00:00:00"/>
    <x v="7"/>
    <n v="42"/>
    <x v="2"/>
    <s v="Majectic Beaut"/>
    <n v="51.07"/>
  </r>
  <r>
    <d v="2020-10-11T00:00:00"/>
    <x v="7"/>
    <n v="42"/>
    <x v="0"/>
    <s v="Crested Beaut"/>
    <n v="101.33000000000001"/>
  </r>
  <r>
    <d v="2020-11-01T00:00:00"/>
    <x v="6"/>
    <n v="45"/>
    <x v="1"/>
    <s v="Quad"/>
    <n v="50.519999999999996"/>
  </r>
  <r>
    <d v="2020-12-08T00:00:00"/>
    <x v="5"/>
    <n v="50"/>
    <x v="0"/>
    <s v="Quad"/>
    <n v="43.41"/>
  </r>
  <r>
    <d v="2020-12-06T00:00:00"/>
    <x v="5"/>
    <n v="50"/>
    <x v="2"/>
    <s v="Aspen"/>
    <n v="86.710000000000008"/>
  </r>
  <r>
    <d v="2020-12-06T00:00:00"/>
    <x v="5"/>
    <n v="50"/>
    <x v="2"/>
    <s v="Bellen"/>
    <n v="27.76"/>
  </r>
  <r>
    <d v="2020-10-13T00:00:00"/>
    <x v="7"/>
    <n v="42"/>
    <x v="1"/>
    <s v="Quad"/>
    <n v="52.86"/>
  </r>
  <r>
    <d v="2020-10-16T00:00:00"/>
    <x v="7"/>
    <n v="42"/>
    <x v="0"/>
    <s v="Doublers"/>
    <n v="87.37"/>
  </r>
  <r>
    <d v="2020-12-24T00:00:00"/>
    <x v="5"/>
    <n v="52"/>
    <x v="1"/>
    <s v="Carlota"/>
    <n v="37.75"/>
  </r>
  <r>
    <d v="2020-10-07T00:00:00"/>
    <x v="7"/>
    <n v="41"/>
    <x v="2"/>
    <s v="Crested Beaut"/>
    <n v="92.31"/>
  </r>
  <r>
    <d v="2020-12-22T00:00:00"/>
    <x v="5"/>
    <n v="52"/>
    <x v="2"/>
    <s v="Sunshine"/>
    <n v="114.33000000000001"/>
  </r>
  <r>
    <d v="2020-12-14T00:00:00"/>
    <x v="5"/>
    <n v="51"/>
    <x v="2"/>
    <s v="Sunbell"/>
    <n v="78.959999999999994"/>
  </r>
  <r>
    <d v="2020-11-30T00:00:00"/>
    <x v="6"/>
    <n v="49"/>
    <x v="0"/>
    <s v="FlatTop"/>
    <n v="77.38"/>
  </r>
  <r>
    <d v="2020-12-25T00:00:00"/>
    <x v="5"/>
    <n v="52"/>
    <x v="2"/>
    <s v="Carlota"/>
    <n v="364.34"/>
  </r>
  <r>
    <d v="2020-10-12T00:00:00"/>
    <x v="7"/>
    <n v="42"/>
    <x v="0"/>
    <s v="Sunset"/>
    <n v="64.290000000000006"/>
  </r>
  <r>
    <d v="2020-12-08T00:00:00"/>
    <x v="5"/>
    <n v="50"/>
    <x v="1"/>
    <s v="Carlota"/>
    <n v="121.47"/>
  </r>
  <r>
    <d v="2020-12-20T00:00:00"/>
    <x v="5"/>
    <n v="52"/>
    <x v="1"/>
    <s v="Sunshine"/>
    <n v="45.959999999999994"/>
  </r>
  <r>
    <d v="2020-12-09T00:00:00"/>
    <x v="5"/>
    <n v="50"/>
    <x v="0"/>
    <s v="V-Rang"/>
    <n v="85.96"/>
  </r>
  <r>
    <d v="2020-10-05T00:00:00"/>
    <x v="7"/>
    <n v="41"/>
    <x v="0"/>
    <s v="Sunshine"/>
    <n v="44.980000000000004"/>
  </r>
  <r>
    <d v="2020-12-30T00:00:00"/>
    <x v="5"/>
    <n v="53"/>
    <x v="1"/>
    <s v="Carlota"/>
    <n v="76.449999999999989"/>
  </r>
  <r>
    <d v="2020-11-05T00:00:00"/>
    <x v="6"/>
    <n v="45"/>
    <x v="0"/>
    <s v="Aspen"/>
    <n v="77.59"/>
  </r>
  <r>
    <d v="2020-12-21T00:00:00"/>
    <x v="5"/>
    <n v="52"/>
    <x v="0"/>
    <s v="Majectic Beaut"/>
    <n v="426.54"/>
  </r>
  <r>
    <d v="2020-10-29T00:00:00"/>
    <x v="7"/>
    <n v="44"/>
    <x v="0"/>
    <s v="Sunshine"/>
    <n v="86.38"/>
  </r>
  <r>
    <d v="2020-12-17T00:00:00"/>
    <x v="5"/>
    <n v="51"/>
    <x v="0"/>
    <s v="V-Rang"/>
    <n v="67.37"/>
  </r>
  <r>
    <d v="2020-12-08T00:00:00"/>
    <x v="5"/>
    <n v="50"/>
    <x v="2"/>
    <s v="Majectic Beaut"/>
    <n v="69.37"/>
  </r>
  <r>
    <d v="2020-11-30T00:00:00"/>
    <x v="6"/>
    <n v="49"/>
    <x v="0"/>
    <s v="Sunbell"/>
    <n v="36.86"/>
  </r>
  <r>
    <d v="2020-11-07T00:00:00"/>
    <x v="6"/>
    <n v="45"/>
    <x v="2"/>
    <s v="Bellen"/>
    <n v="54.14"/>
  </r>
  <r>
    <d v="2020-12-07T00:00:00"/>
    <x v="5"/>
    <n v="50"/>
    <x v="2"/>
    <s v="FlatTop"/>
    <n v="70.36"/>
  </r>
  <r>
    <d v="2020-12-15T00:00:00"/>
    <x v="5"/>
    <n v="51"/>
    <x v="1"/>
    <s v="Quad"/>
    <n v="87.36999999999999"/>
  </r>
  <r>
    <d v="2020-12-01T00:00:00"/>
    <x v="5"/>
    <n v="49"/>
    <x v="2"/>
    <s v="Bellen"/>
    <n v="72.88"/>
  </r>
  <r>
    <d v="2020-11-06T00:00:00"/>
    <x v="6"/>
    <n v="45"/>
    <x v="2"/>
    <s v="Sunbell"/>
    <n v="91.95"/>
  </r>
  <r>
    <d v="2020-11-06T00:00:00"/>
    <x v="6"/>
    <n v="45"/>
    <x v="0"/>
    <s v="Majectic Beaut"/>
    <n v="62.050000000000004"/>
  </r>
  <r>
    <d v="2020-12-28T00:00:00"/>
    <x v="5"/>
    <n v="53"/>
    <x v="1"/>
    <s v="Sunbell"/>
    <n v="286.14"/>
  </r>
  <r>
    <d v="2020-11-28T00:00:00"/>
    <x v="6"/>
    <n v="48"/>
    <x v="0"/>
    <s v="Quad"/>
    <n v="91.84"/>
  </r>
  <r>
    <d v="2020-11-25T00:00:00"/>
    <x v="6"/>
    <n v="48"/>
    <x v="2"/>
    <s v="Sunbell"/>
    <n v="95.4"/>
  </r>
  <r>
    <d v="2020-12-02T00:00:00"/>
    <x v="5"/>
    <n v="49"/>
    <x v="0"/>
    <s v="Quad"/>
    <n v="31.479999999999997"/>
  </r>
  <r>
    <d v="2020-11-20T00:00:00"/>
    <x v="6"/>
    <n v="47"/>
    <x v="2"/>
    <s v="Quad"/>
    <n v="64.37"/>
  </r>
  <r>
    <d v="2020-11-30T00:00:00"/>
    <x v="6"/>
    <n v="49"/>
    <x v="0"/>
    <s v="Quad"/>
    <n v="78.19"/>
  </r>
  <r>
    <d v="2020-10-24T00:00:00"/>
    <x v="7"/>
    <n v="43"/>
    <x v="2"/>
    <s v="Aspen"/>
    <n v="129.37"/>
  </r>
  <r>
    <d v="2020-10-13T00:00:00"/>
    <x v="7"/>
    <n v="42"/>
    <x v="0"/>
    <s v="Carlota"/>
    <n v="41.980000000000004"/>
  </r>
  <r>
    <d v="2020-11-27T00:00:00"/>
    <x v="6"/>
    <n v="48"/>
    <x v="0"/>
    <s v="Doublers"/>
    <n v="10.14"/>
  </r>
  <r>
    <d v="2020-12-12T00:00:00"/>
    <x v="5"/>
    <n v="50"/>
    <x v="0"/>
    <s v="Sunbell"/>
    <n v="71.77"/>
  </r>
  <r>
    <d v="2020-12-22T00:00:00"/>
    <x v="5"/>
    <n v="52"/>
    <x v="0"/>
    <s v="Carlota"/>
    <n v="74.48"/>
  </r>
  <r>
    <d v="2020-12-13T00:00:00"/>
    <x v="5"/>
    <n v="51"/>
    <x v="0"/>
    <s v="Aspen"/>
    <n v="64.64"/>
  </r>
  <r>
    <d v="2020-12-23T00:00:00"/>
    <x v="5"/>
    <n v="52"/>
    <x v="2"/>
    <s v="Sunshine"/>
    <n v="53.6"/>
  </r>
  <r>
    <d v="2020-10-22T00:00:00"/>
    <x v="7"/>
    <n v="43"/>
    <x v="2"/>
    <s v="Carlota"/>
    <n v="97.59"/>
  </r>
  <r>
    <d v="2020-12-05T00:00:00"/>
    <x v="5"/>
    <n v="49"/>
    <x v="0"/>
    <s v="Majectic Beaut"/>
    <n v="50.2"/>
  </r>
  <r>
    <d v="2020-11-23T00:00:00"/>
    <x v="6"/>
    <n v="48"/>
    <x v="2"/>
    <s v="Majectic Beaut"/>
    <n v="60.690000000000005"/>
  </r>
  <r>
    <d v="2020-10-07T00:00:00"/>
    <x v="7"/>
    <n v="41"/>
    <x v="0"/>
    <s v="Bellen"/>
    <n v="337.2"/>
  </r>
  <r>
    <d v="2020-12-17T00:00:00"/>
    <x v="5"/>
    <n v="51"/>
    <x v="0"/>
    <s v="Sunbell"/>
    <n v="521.09"/>
  </r>
  <r>
    <d v="2020-11-13T00:00:00"/>
    <x v="6"/>
    <n v="46"/>
    <x v="0"/>
    <s v="Aspen"/>
    <n v="25.48"/>
  </r>
  <r>
    <d v="2020-12-22T00:00:00"/>
    <x v="5"/>
    <n v="52"/>
    <x v="0"/>
    <s v="Quad"/>
    <n v="401.55"/>
  </r>
  <r>
    <d v="2020-12-19T00:00:00"/>
    <x v="5"/>
    <n v="51"/>
    <x v="0"/>
    <s v="Bellen"/>
    <n v="67.44"/>
  </r>
  <r>
    <d v="2020-12-19T00:00:00"/>
    <x v="5"/>
    <n v="51"/>
    <x v="2"/>
    <s v="Carlota"/>
    <n v="34.67"/>
  </r>
  <r>
    <d v="2020-12-15T00:00:00"/>
    <x v="5"/>
    <n v="51"/>
    <x v="0"/>
    <s v="Aspen"/>
    <n v="116.62"/>
  </r>
  <r>
    <d v="2020-12-19T00:00:00"/>
    <x v="5"/>
    <n v="51"/>
    <x v="0"/>
    <s v="Sunshine"/>
    <n v="66.070000000000007"/>
  </r>
  <r>
    <d v="2020-12-18T00:00:00"/>
    <x v="5"/>
    <n v="51"/>
    <x v="2"/>
    <s v="Aspen"/>
    <n v="106.69"/>
  </r>
  <r>
    <d v="2020-12-19T00:00:00"/>
    <x v="5"/>
    <n v="51"/>
    <x v="2"/>
    <s v="Bellen"/>
    <n v="137.45000000000002"/>
  </r>
  <r>
    <d v="2020-11-28T00:00:00"/>
    <x v="6"/>
    <n v="48"/>
    <x v="2"/>
    <s v="Quad"/>
    <n v="80.089999999999989"/>
  </r>
  <r>
    <d v="2020-11-01T00:00:00"/>
    <x v="6"/>
    <n v="45"/>
    <x v="2"/>
    <s v="Quad"/>
    <n v="31.949999999999996"/>
  </r>
  <r>
    <d v="2020-12-20T00:00:00"/>
    <x v="5"/>
    <n v="52"/>
    <x v="0"/>
    <s v="V-Rang"/>
    <n v="20.03"/>
  </r>
  <r>
    <d v="2020-11-07T00:00:00"/>
    <x v="6"/>
    <n v="45"/>
    <x v="0"/>
    <s v="Majectic Beaut"/>
    <n v="98.37"/>
  </r>
  <r>
    <d v="2020-12-13T00:00:00"/>
    <x v="5"/>
    <n v="51"/>
    <x v="2"/>
    <s v="Quad"/>
    <n v="55.91"/>
  </r>
  <r>
    <d v="2020-11-14T00:00:00"/>
    <x v="6"/>
    <n v="46"/>
    <x v="2"/>
    <s v="Crested Beaut"/>
    <n v="35.64"/>
  </r>
  <r>
    <d v="2020-12-02T00:00:00"/>
    <x v="5"/>
    <n v="49"/>
    <x v="2"/>
    <s v="Quad"/>
    <n v="107.03"/>
  </r>
  <r>
    <d v="2020-11-29T00:00:00"/>
    <x v="6"/>
    <n v="49"/>
    <x v="0"/>
    <s v="Sunshine"/>
    <n v="69.010000000000005"/>
  </r>
  <r>
    <d v="2020-12-09T00:00:00"/>
    <x v="5"/>
    <n v="50"/>
    <x v="2"/>
    <s v="Carlota"/>
    <n v="96.72999999999999"/>
  </r>
  <r>
    <d v="2020-12-07T00:00:00"/>
    <x v="5"/>
    <n v="50"/>
    <x v="0"/>
    <s v="Sunbell"/>
    <n v="131.76"/>
  </r>
  <r>
    <d v="2020-11-08T00:00:00"/>
    <x v="6"/>
    <n v="46"/>
    <x v="0"/>
    <s v="Crested Beaut"/>
    <n v="653.66"/>
  </r>
  <r>
    <d v="2020-12-22T00:00:00"/>
    <x v="5"/>
    <n v="52"/>
    <x v="1"/>
    <s v="Carlota"/>
    <n v="122.07"/>
  </r>
  <r>
    <d v="2020-12-23T00:00:00"/>
    <x v="5"/>
    <n v="52"/>
    <x v="2"/>
    <s v="Sunshine"/>
    <n v="38.900000000000006"/>
  </r>
  <r>
    <d v="2020-12-09T00:00:00"/>
    <x v="5"/>
    <n v="50"/>
    <x v="1"/>
    <s v="Majectic Beaut"/>
    <n v="28.72"/>
  </r>
  <r>
    <d v="2020-12-02T00:00:00"/>
    <x v="5"/>
    <n v="49"/>
    <x v="2"/>
    <s v="Quad"/>
    <n v="60.83"/>
  </r>
  <r>
    <d v="2020-12-03T00:00:00"/>
    <x v="5"/>
    <n v="49"/>
    <x v="1"/>
    <s v="Sunshine"/>
    <n v="340.83"/>
  </r>
  <r>
    <d v="2020-12-15T00:00:00"/>
    <x v="5"/>
    <n v="51"/>
    <x v="2"/>
    <s v="Majectic Beaut"/>
    <n v="369.7"/>
  </r>
  <r>
    <d v="2020-12-14T00:00:00"/>
    <x v="5"/>
    <n v="51"/>
    <x v="0"/>
    <s v="Doublers"/>
    <n v="103.44999999999999"/>
  </r>
  <r>
    <d v="2020-10-23T00:00:00"/>
    <x v="7"/>
    <n v="43"/>
    <x v="2"/>
    <s v="Bellen"/>
    <n v="71.84"/>
  </r>
  <r>
    <d v="2020-11-01T00:00:00"/>
    <x v="6"/>
    <n v="45"/>
    <x v="0"/>
    <s v="Bellen"/>
    <n v="71.900000000000006"/>
  </r>
  <r>
    <d v="2020-11-26T00:00:00"/>
    <x v="6"/>
    <n v="48"/>
    <x v="0"/>
    <s v="Sunshine"/>
    <n v="36.71"/>
  </r>
  <r>
    <d v="2020-12-14T00:00:00"/>
    <x v="5"/>
    <n v="51"/>
    <x v="2"/>
    <s v="Sunbell"/>
    <n v="117.85000000000001"/>
  </r>
  <r>
    <d v="2020-12-09T00:00:00"/>
    <x v="5"/>
    <n v="50"/>
    <x v="2"/>
    <s v="Sunbell"/>
    <n v="53.05"/>
  </r>
  <r>
    <d v="2020-12-13T00:00:00"/>
    <x v="5"/>
    <n v="51"/>
    <x v="2"/>
    <s v="Bellen"/>
    <n v="67.98"/>
  </r>
  <r>
    <d v="2020-11-22T00:00:00"/>
    <x v="6"/>
    <n v="48"/>
    <x v="2"/>
    <s v="Sunbell"/>
    <n v="144.59"/>
  </r>
  <r>
    <d v="2020-11-26T00:00:00"/>
    <x v="6"/>
    <n v="48"/>
    <x v="2"/>
    <s v="Crested Beaut"/>
    <n v="103.4"/>
  </r>
  <r>
    <d v="2020-12-08T00:00:00"/>
    <x v="5"/>
    <n v="50"/>
    <x v="2"/>
    <s v="Doublers"/>
    <n v="52.620000000000005"/>
  </r>
  <r>
    <d v="2020-12-19T00:00:00"/>
    <x v="5"/>
    <n v="51"/>
    <x v="0"/>
    <s v="Sunset"/>
    <n v="81.600000000000009"/>
  </r>
  <r>
    <d v="2020-11-12T00:00:00"/>
    <x v="6"/>
    <n v="46"/>
    <x v="1"/>
    <s v="Sunshine"/>
    <n v="95.43"/>
  </r>
  <r>
    <d v="2020-12-06T00:00:00"/>
    <x v="5"/>
    <n v="50"/>
    <x v="0"/>
    <s v="Sunshine"/>
    <n v="49.78"/>
  </r>
  <r>
    <d v="2020-10-27T00:00:00"/>
    <x v="7"/>
    <n v="44"/>
    <x v="2"/>
    <s v="Quad"/>
    <n v="59.31"/>
  </r>
  <r>
    <d v="2020-12-13T00:00:00"/>
    <x v="5"/>
    <n v="51"/>
    <x v="1"/>
    <s v="Majectic Beaut"/>
    <n v="61.12"/>
  </r>
  <r>
    <d v="2020-11-22T00:00:00"/>
    <x v="6"/>
    <n v="48"/>
    <x v="1"/>
    <s v="Aspen"/>
    <n v="78.05"/>
  </r>
  <r>
    <d v="2020-11-07T00:00:00"/>
    <x v="6"/>
    <n v="45"/>
    <x v="2"/>
    <s v="Sunbell"/>
    <n v="102.94"/>
  </r>
  <r>
    <d v="2020-10-18T00:00:00"/>
    <x v="7"/>
    <n v="43"/>
    <x v="2"/>
    <s v="Quad"/>
    <n v="121.66999999999999"/>
  </r>
  <r>
    <d v="2020-12-13T00:00:00"/>
    <x v="5"/>
    <n v="51"/>
    <x v="2"/>
    <s v="Majectic Beaut"/>
    <n v="77.84"/>
  </r>
  <r>
    <d v="2020-12-02T00:00:00"/>
    <x v="5"/>
    <n v="49"/>
    <x v="0"/>
    <s v="Crested Beaut"/>
    <n v="57.64"/>
  </r>
  <r>
    <d v="2020-12-06T00:00:00"/>
    <x v="5"/>
    <n v="50"/>
    <x v="2"/>
    <s v="Sunshine"/>
    <n v="131.28"/>
  </r>
  <r>
    <d v="2020-11-04T00:00:00"/>
    <x v="6"/>
    <n v="45"/>
    <x v="1"/>
    <s v="Sunbell"/>
    <n v="151.99"/>
  </r>
  <r>
    <d v="2020-12-08T00:00:00"/>
    <x v="5"/>
    <n v="50"/>
    <x v="1"/>
    <s v="FlatTop"/>
    <n v="427.49"/>
  </r>
  <r>
    <d v="2020-12-24T00:00:00"/>
    <x v="5"/>
    <n v="52"/>
    <x v="0"/>
    <s v="Quad"/>
    <n v="2.3599999999999994"/>
  </r>
  <r>
    <d v="2020-10-08T00:00:00"/>
    <x v="7"/>
    <n v="41"/>
    <x v="0"/>
    <s v="Sunbell"/>
    <n v="94.14"/>
  </r>
  <r>
    <d v="2020-12-15T00:00:00"/>
    <x v="5"/>
    <n v="51"/>
    <x v="0"/>
    <s v="Carlota"/>
    <n v="138.39000000000001"/>
  </r>
  <r>
    <d v="2020-10-26T00:00:00"/>
    <x v="7"/>
    <n v="44"/>
    <x v="2"/>
    <s v="Majectic Beaut"/>
    <n v="49.66"/>
  </r>
  <r>
    <d v="2020-11-08T00:00:00"/>
    <x v="6"/>
    <n v="46"/>
    <x v="0"/>
    <s v="Sunshine"/>
    <n v="75.33"/>
  </r>
  <r>
    <d v="2020-11-28T00:00:00"/>
    <x v="6"/>
    <n v="48"/>
    <x v="0"/>
    <s v="FlatTop"/>
    <n v="73.61"/>
  </r>
  <r>
    <d v="2020-12-02T00:00:00"/>
    <x v="5"/>
    <n v="49"/>
    <x v="1"/>
    <s v="Sunshine"/>
    <n v="37.629999999999995"/>
  </r>
  <r>
    <d v="2020-11-28T00:00:00"/>
    <x v="6"/>
    <n v="48"/>
    <x v="0"/>
    <s v="Majectic Beaut"/>
    <n v="476.33"/>
  </r>
  <r>
    <d v="2020-12-23T00:00:00"/>
    <x v="5"/>
    <n v="52"/>
    <x v="2"/>
    <s v="Carlota"/>
    <n v="59.97"/>
  </r>
  <r>
    <d v="2020-11-24T00:00:00"/>
    <x v="6"/>
    <n v="48"/>
    <x v="0"/>
    <s v="Bellen"/>
    <n v="48.82"/>
  </r>
  <r>
    <d v="2020-12-05T00:00:00"/>
    <x v="5"/>
    <n v="49"/>
    <x v="0"/>
    <s v="V-Rang"/>
    <n v="14.91"/>
  </r>
  <r>
    <d v="2020-12-11T00:00:00"/>
    <x v="5"/>
    <n v="50"/>
    <x v="2"/>
    <s v="Sunset"/>
    <n v="67.41"/>
  </r>
  <r>
    <d v="2020-11-29T00:00:00"/>
    <x v="6"/>
    <n v="49"/>
    <x v="0"/>
    <s v="Bellen"/>
    <n v="215.29"/>
  </r>
  <r>
    <d v="2020-10-22T00:00:00"/>
    <x v="7"/>
    <n v="43"/>
    <x v="2"/>
    <s v="Sunshine"/>
    <n v="184.44"/>
  </r>
  <r>
    <d v="2020-12-11T00:00:00"/>
    <x v="5"/>
    <n v="50"/>
    <x v="2"/>
    <s v="Bellen"/>
    <n v="372.04"/>
  </r>
  <r>
    <d v="2020-10-28T00:00:00"/>
    <x v="7"/>
    <n v="44"/>
    <x v="0"/>
    <s v="Sunbell"/>
    <n v="18.64"/>
  </r>
  <r>
    <d v="2020-12-13T00:00:00"/>
    <x v="5"/>
    <n v="51"/>
    <x v="0"/>
    <s v="Bellen"/>
    <n v="70.12"/>
  </r>
  <r>
    <d v="2020-12-05T00:00:00"/>
    <x v="5"/>
    <n v="49"/>
    <x v="0"/>
    <s v="Doublers"/>
    <n v="107.53999999999999"/>
  </r>
  <r>
    <d v="2020-12-11T00:00:00"/>
    <x v="5"/>
    <n v="50"/>
    <x v="2"/>
    <s v="Aspen"/>
    <n v="112.22999999999999"/>
  </r>
  <r>
    <d v="2020-12-04T00:00:00"/>
    <x v="5"/>
    <n v="49"/>
    <x v="2"/>
    <s v="Crested Beaut"/>
    <n v="12.629999999999999"/>
  </r>
  <r>
    <d v="2020-11-24T00:00:00"/>
    <x v="6"/>
    <n v="48"/>
    <x v="0"/>
    <s v="Carlota"/>
    <n v="81.239999999999995"/>
  </r>
  <r>
    <d v="2020-12-14T00:00:00"/>
    <x v="5"/>
    <n v="51"/>
    <x v="2"/>
    <s v="Crested Beaut"/>
    <n v="108.13999999999999"/>
  </r>
  <r>
    <d v="2020-12-07T00:00:00"/>
    <x v="5"/>
    <n v="50"/>
    <x v="0"/>
    <s v="FlatTop"/>
    <n v="84.88"/>
  </r>
  <r>
    <d v="2020-12-06T00:00:00"/>
    <x v="5"/>
    <n v="50"/>
    <x v="1"/>
    <s v="Sunbell"/>
    <n v="43.12"/>
  </r>
  <r>
    <d v="2020-12-12T00:00:00"/>
    <x v="5"/>
    <n v="50"/>
    <x v="2"/>
    <s v="Carlota"/>
    <n v="4.5700000000000021"/>
  </r>
  <r>
    <d v="2020-12-06T00:00:00"/>
    <x v="5"/>
    <n v="50"/>
    <x v="0"/>
    <s v="Quad"/>
    <n v="62.8"/>
  </r>
  <r>
    <d v="2020-11-29T00:00:00"/>
    <x v="6"/>
    <n v="49"/>
    <x v="0"/>
    <s v="Bellen"/>
    <n v="96.14"/>
  </r>
  <r>
    <d v="2020-11-28T00:00:00"/>
    <x v="6"/>
    <n v="48"/>
    <x v="1"/>
    <s v="Sunshine"/>
    <n v="104.19"/>
  </r>
  <r>
    <d v="2020-11-22T00:00:00"/>
    <x v="6"/>
    <n v="48"/>
    <x v="0"/>
    <s v="Crested Beaut"/>
    <n v="41.83"/>
  </r>
  <r>
    <d v="2020-12-08T00:00:00"/>
    <x v="5"/>
    <n v="50"/>
    <x v="2"/>
    <s v="Quad"/>
    <n v="113.28999999999999"/>
  </r>
  <r>
    <d v="2020-10-15T00:00:00"/>
    <x v="7"/>
    <n v="42"/>
    <x v="2"/>
    <s v="Majectic Beaut"/>
    <n v="49.19"/>
  </r>
  <r>
    <d v="2020-10-31T00:00:00"/>
    <x v="7"/>
    <n v="44"/>
    <x v="2"/>
    <s v="Bellen"/>
    <n v="97.45"/>
  </r>
  <r>
    <d v="2020-11-28T00:00:00"/>
    <x v="6"/>
    <n v="48"/>
    <x v="2"/>
    <s v="Sunset"/>
    <n v="68.89"/>
  </r>
  <r>
    <d v="2020-12-14T00:00:00"/>
    <x v="5"/>
    <n v="51"/>
    <x v="1"/>
    <s v="Carlota"/>
    <n v="38.47"/>
  </r>
  <r>
    <d v="2020-10-14T00:00:00"/>
    <x v="7"/>
    <n v="42"/>
    <x v="2"/>
    <s v="Quad"/>
    <n v="96.11"/>
  </r>
  <r>
    <d v="2020-11-22T00:00:00"/>
    <x v="6"/>
    <n v="48"/>
    <x v="0"/>
    <s v="Bellen"/>
    <n v="131.48000000000002"/>
  </r>
  <r>
    <d v="2020-11-23T00:00:00"/>
    <x v="6"/>
    <n v="48"/>
    <x v="2"/>
    <s v="Crested Beaut"/>
    <n v="98.34"/>
  </r>
  <r>
    <d v="2020-12-03T00:00:00"/>
    <x v="5"/>
    <n v="49"/>
    <x v="1"/>
    <s v="Aspen"/>
    <n v="46.18"/>
  </r>
  <r>
    <d v="2020-12-21T00:00:00"/>
    <x v="5"/>
    <n v="52"/>
    <x v="2"/>
    <s v="Bellen"/>
    <n v="193.92000000000002"/>
  </r>
  <r>
    <d v="2020-11-22T00:00:00"/>
    <x v="6"/>
    <n v="48"/>
    <x v="0"/>
    <s v="Quad"/>
    <n v="68.95"/>
  </r>
  <r>
    <d v="2020-11-22T00:00:00"/>
    <x v="6"/>
    <n v="48"/>
    <x v="0"/>
    <s v="Doublers"/>
    <n v="33.82"/>
  </r>
  <r>
    <d v="2020-10-23T00:00:00"/>
    <x v="7"/>
    <n v="43"/>
    <x v="2"/>
    <s v="Carlota"/>
    <n v="85.14"/>
  </r>
  <r>
    <d v="2020-12-18T00:00:00"/>
    <x v="5"/>
    <n v="51"/>
    <x v="2"/>
    <s v="Crested Beaut"/>
    <n v="60.050000000000004"/>
  </r>
  <r>
    <d v="2020-11-06T00:00:00"/>
    <x v="6"/>
    <n v="45"/>
    <x v="0"/>
    <s v="Bellen"/>
    <n v="95.87"/>
  </r>
  <r>
    <d v="2020-11-29T00:00:00"/>
    <x v="6"/>
    <n v="49"/>
    <x v="2"/>
    <s v="Quad"/>
    <n v="53.239999999999995"/>
  </r>
  <r>
    <d v="2020-12-08T00:00:00"/>
    <x v="5"/>
    <n v="50"/>
    <x v="0"/>
    <s v="Quad"/>
    <n v="127.32000000000001"/>
  </r>
  <r>
    <d v="2020-12-01T00:00:00"/>
    <x v="5"/>
    <n v="49"/>
    <x v="2"/>
    <s v="Sunshine"/>
    <n v="204.28"/>
  </r>
  <r>
    <d v="2020-11-29T00:00:00"/>
    <x v="6"/>
    <n v="49"/>
    <x v="2"/>
    <s v="Crested Beaut"/>
    <n v="148.18"/>
  </r>
  <r>
    <d v="2020-11-27T00:00:00"/>
    <x v="6"/>
    <n v="48"/>
    <x v="2"/>
    <s v="V-Rang"/>
    <n v="76.11"/>
  </r>
  <r>
    <d v="2020-10-07T00:00:00"/>
    <x v="7"/>
    <n v="41"/>
    <x v="0"/>
    <s v="FlatTop"/>
    <n v="84.039999999999992"/>
  </r>
  <r>
    <d v="2020-12-08T00:00:00"/>
    <x v="5"/>
    <n v="50"/>
    <x v="1"/>
    <s v="FlatTop"/>
    <n v="78.62"/>
  </r>
  <r>
    <d v="2020-12-08T00:00:00"/>
    <x v="5"/>
    <n v="50"/>
    <x v="2"/>
    <s v="Aspen"/>
    <n v="80.77000000000001"/>
  </r>
  <r>
    <d v="2020-12-01T00:00:00"/>
    <x v="5"/>
    <n v="49"/>
    <x v="2"/>
    <s v="V-Rang"/>
    <n v="80.050000000000011"/>
  </r>
  <r>
    <d v="2020-11-29T00:00:00"/>
    <x v="6"/>
    <n v="49"/>
    <x v="0"/>
    <s v="Aspen"/>
    <n v="99.8"/>
  </r>
  <r>
    <d v="2020-12-23T00:00:00"/>
    <x v="5"/>
    <n v="52"/>
    <x v="2"/>
    <s v="Doublers"/>
    <n v="553.39"/>
  </r>
  <r>
    <d v="2020-11-13T00:00:00"/>
    <x v="6"/>
    <n v="46"/>
    <x v="2"/>
    <s v="Majectic Beaut"/>
    <n v="74.649999999999991"/>
  </r>
  <r>
    <d v="2020-11-29T00:00:00"/>
    <x v="6"/>
    <n v="49"/>
    <x v="1"/>
    <s v="Majectic Beaut"/>
    <n v="26.099999999999998"/>
  </r>
  <r>
    <d v="2020-12-03T00:00:00"/>
    <x v="5"/>
    <n v="49"/>
    <x v="2"/>
    <s v="V-Rang"/>
    <n v="163.5"/>
  </r>
  <r>
    <d v="2020-12-21T00:00:00"/>
    <x v="5"/>
    <n v="52"/>
    <x v="2"/>
    <s v="Sunbell"/>
    <n v="43.190000000000005"/>
  </r>
  <r>
    <d v="2020-11-16T00:00:00"/>
    <x v="6"/>
    <n v="47"/>
    <x v="1"/>
    <s v="Carlota"/>
    <n v="204.01"/>
  </r>
  <r>
    <d v="2020-12-07T00:00:00"/>
    <x v="5"/>
    <n v="50"/>
    <x v="0"/>
    <s v="Quad"/>
    <n v="155.05000000000001"/>
  </r>
  <r>
    <d v="2020-12-12T00:00:00"/>
    <x v="5"/>
    <n v="50"/>
    <x v="2"/>
    <s v="Aspen"/>
    <n v="82.64"/>
  </r>
  <r>
    <d v="2020-12-11T00:00:00"/>
    <x v="5"/>
    <n v="50"/>
    <x v="1"/>
    <s v="Sunshine"/>
    <n v="25.93"/>
  </r>
  <r>
    <d v="2020-12-18T00:00:00"/>
    <x v="5"/>
    <n v="51"/>
    <x v="2"/>
    <s v="Sunshine"/>
    <n v="54.359999999999992"/>
  </r>
  <r>
    <d v="2020-12-12T00:00:00"/>
    <x v="5"/>
    <n v="50"/>
    <x v="2"/>
    <s v="Carlota"/>
    <n v="194.41000000000003"/>
  </r>
  <r>
    <d v="2020-12-13T00:00:00"/>
    <x v="5"/>
    <n v="51"/>
    <x v="2"/>
    <s v="Sunshine"/>
    <n v="85.39"/>
  </r>
  <r>
    <d v="2020-12-02T00:00:00"/>
    <x v="5"/>
    <n v="49"/>
    <x v="0"/>
    <s v="Carlota"/>
    <n v="40.049999999999997"/>
  </r>
  <r>
    <d v="2020-11-22T00:00:00"/>
    <x v="6"/>
    <n v="48"/>
    <x v="2"/>
    <s v="Doublers"/>
    <n v="124.81"/>
  </r>
  <r>
    <d v="2020-11-29T00:00:00"/>
    <x v="6"/>
    <n v="49"/>
    <x v="0"/>
    <s v="Carlota"/>
    <n v="20.38"/>
  </r>
  <r>
    <d v="2020-12-19T00:00:00"/>
    <x v="5"/>
    <n v="51"/>
    <x v="0"/>
    <s v="Crested Beaut"/>
    <n v="93.01"/>
  </r>
  <r>
    <d v="2020-11-23T00:00:00"/>
    <x v="6"/>
    <n v="48"/>
    <x v="0"/>
    <s v="Sunshine"/>
    <n v="7.620000000000001"/>
  </r>
  <r>
    <d v="2020-10-07T00:00:00"/>
    <x v="7"/>
    <n v="41"/>
    <x v="0"/>
    <s v="Quad"/>
    <n v="64.989999999999995"/>
  </r>
  <r>
    <d v="2020-11-28T00:00:00"/>
    <x v="6"/>
    <n v="48"/>
    <x v="0"/>
    <s v="Sunshine"/>
    <n v="35.78"/>
  </r>
  <r>
    <d v="2020-12-10T00:00:00"/>
    <x v="5"/>
    <n v="50"/>
    <x v="2"/>
    <s v="Carlota"/>
    <n v="63.099999999999994"/>
  </r>
  <r>
    <d v="2020-12-08T00:00:00"/>
    <x v="5"/>
    <n v="50"/>
    <x v="0"/>
    <s v="Bellen"/>
    <n v="47.37"/>
  </r>
  <r>
    <d v="2020-12-11T00:00:00"/>
    <x v="5"/>
    <n v="50"/>
    <x v="2"/>
    <s v="Quad"/>
    <n v="92.990000000000009"/>
  </r>
  <r>
    <d v="2020-12-03T00:00:00"/>
    <x v="5"/>
    <n v="49"/>
    <x v="2"/>
    <s v="Aspen"/>
    <n v="130.53"/>
  </r>
  <r>
    <d v="2020-12-04T00:00:00"/>
    <x v="5"/>
    <n v="49"/>
    <x v="0"/>
    <s v="Bellen"/>
    <n v="61.039999999999992"/>
  </r>
  <r>
    <d v="2020-12-13T00:00:00"/>
    <x v="5"/>
    <n v="51"/>
    <x v="2"/>
    <s v="Carlota"/>
    <n v="53.440000000000005"/>
  </r>
  <r>
    <d v="2020-12-01T00:00:00"/>
    <x v="5"/>
    <n v="49"/>
    <x v="2"/>
    <s v="Majectic Beaut"/>
    <n v="107.32000000000001"/>
  </r>
  <r>
    <d v="2020-12-13T00:00:00"/>
    <x v="5"/>
    <n v="51"/>
    <x v="2"/>
    <s v="Quad"/>
    <n v="178.99"/>
  </r>
  <r>
    <d v="2020-12-27T00:00:00"/>
    <x v="5"/>
    <n v="53"/>
    <x v="1"/>
    <s v="Crested Beaut"/>
    <n v="92.43"/>
  </r>
  <r>
    <d v="2020-12-07T00:00:00"/>
    <x v="5"/>
    <n v="50"/>
    <x v="0"/>
    <s v="Bellen"/>
    <n v="49.400000000000006"/>
  </r>
  <r>
    <d v="2020-11-29T00:00:00"/>
    <x v="6"/>
    <n v="49"/>
    <x v="2"/>
    <s v="Quad"/>
    <n v="54.009999999999991"/>
  </r>
  <r>
    <d v="2020-12-09T00:00:00"/>
    <x v="5"/>
    <n v="50"/>
    <x v="2"/>
    <s v="Aspen"/>
    <n v="98.18"/>
  </r>
  <r>
    <d v="2020-10-17T00:00:00"/>
    <x v="7"/>
    <n v="42"/>
    <x v="0"/>
    <s v="Sunshine"/>
    <n v="44.3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s v="Sep"/>
    <n v="38"/>
    <s v="None"/>
    <s v="In Store Sales"/>
    <x v="0"/>
    <n v="160.04"/>
  </r>
  <r>
    <d v="2020-07-01T00:00:00"/>
    <s v="Jul"/>
    <n v="27"/>
    <s v="None"/>
    <s v="In Store Sales"/>
    <x v="1"/>
    <n v="40.76"/>
  </r>
  <r>
    <d v="2020-06-02T00:00:00"/>
    <s v="Jun"/>
    <n v="23"/>
    <s v="None"/>
    <s v="E-mail Coupon"/>
    <x v="2"/>
    <n v="75.62"/>
  </r>
  <r>
    <d v="2020-05-15T00:00:00"/>
    <s v="May"/>
    <n v="20"/>
    <s v="None"/>
    <s v="Web Site Sales"/>
    <x v="3"/>
    <n v="99.29"/>
  </r>
  <r>
    <d v="2020-05-17T00:00:00"/>
    <s v="May"/>
    <n v="21"/>
    <s v="None"/>
    <s v="In Store Sales"/>
    <x v="4"/>
    <n v="46.25"/>
  </r>
  <r>
    <d v="2020-06-10T00:00:00"/>
    <s v="Jun"/>
    <n v="24"/>
    <s v="None"/>
    <s v="In Store Sales"/>
    <x v="5"/>
    <n v="28.28"/>
  </r>
  <r>
    <d v="2020-05-03T00:00:00"/>
    <s v="May"/>
    <n v="19"/>
    <s v="None"/>
    <s v="In Store Sales"/>
    <x v="6"/>
    <n v="71.86"/>
  </r>
  <r>
    <d v="2020-05-13T00:00:00"/>
    <s v="May"/>
    <n v="20"/>
    <s v="None"/>
    <s v="Web Site Sales"/>
    <x v="4"/>
    <n v="46.1"/>
  </r>
  <r>
    <d v="2020-09-02T00:00:00"/>
    <s v="Sep"/>
    <n v="36"/>
    <s v="None"/>
    <s v="Web Site Sales"/>
    <x v="7"/>
    <n v="23.25"/>
  </r>
  <r>
    <d v="2020-07-03T00:00:00"/>
    <s v="Jul"/>
    <n v="27"/>
    <s v="None"/>
    <s v="Web Site Sales"/>
    <x v="8"/>
    <n v="50.9"/>
  </r>
  <r>
    <d v="2020-06-04T00:00:00"/>
    <s v="Jun"/>
    <n v="23"/>
    <s v="None"/>
    <s v="In Store Sales"/>
    <x v="3"/>
    <n v="66.849999999999994"/>
  </r>
  <r>
    <d v="2020-09-01T00:00:00"/>
    <s v="Sep"/>
    <n v="36"/>
    <s v="None"/>
    <s v="Web Site Sales"/>
    <x v="6"/>
    <n v="24.68"/>
  </r>
  <r>
    <d v="2020-09-10T00:00:00"/>
    <s v="Sep"/>
    <n v="37"/>
    <s v="None"/>
    <s v="Web Site Sales"/>
    <x v="4"/>
    <n v="89"/>
  </r>
  <r>
    <d v="2020-05-21T00:00:00"/>
    <s v="May"/>
    <n v="21"/>
    <s v="None"/>
    <s v="Web Site Sales"/>
    <x v="3"/>
    <n v="68.25"/>
  </r>
  <r>
    <d v="2020-07-26T00:00:00"/>
    <s v="Jul"/>
    <n v="31"/>
    <s v="None"/>
    <s v="In Store Sales"/>
    <x v="1"/>
    <n v="20.88"/>
  </r>
  <r>
    <d v="2020-05-12T00:00:00"/>
    <s v="May"/>
    <n v="20"/>
    <s v="None"/>
    <s v="Web Site Sales"/>
    <x v="8"/>
    <n v="24.75"/>
  </r>
  <r>
    <d v="2020-05-12T00:00:00"/>
    <s v="May"/>
    <n v="20"/>
    <s v="None"/>
    <s v="Web Site Sales"/>
    <x v="0"/>
    <n v="80.95"/>
  </r>
  <r>
    <d v="2020-07-29T00:00:00"/>
    <s v="Jul"/>
    <n v="31"/>
    <s v="None"/>
    <s v="Web Site Sales"/>
    <x v="3"/>
    <n v="306.04000000000002"/>
  </r>
  <r>
    <d v="2020-05-18T00:00:00"/>
    <s v="May"/>
    <n v="21"/>
    <s v="None"/>
    <s v="Web Site Sales"/>
    <x v="1"/>
    <n v="20.010000000000002"/>
  </r>
  <r>
    <d v="2020-06-30T00:00:00"/>
    <s v="Jun"/>
    <n v="27"/>
    <s v="None"/>
    <s v="Web Site Sales"/>
    <x v="4"/>
    <n v="69.849999999999994"/>
  </r>
  <r>
    <d v="2020-05-29T00:00:00"/>
    <s v="May"/>
    <n v="22"/>
    <s v="None"/>
    <s v="In Store Sales"/>
    <x v="3"/>
    <n v="99"/>
  </r>
  <r>
    <d v="2020-06-13T00:00:00"/>
    <s v="Jun"/>
    <n v="24"/>
    <s v="None"/>
    <s v="In Store Sales"/>
    <x v="3"/>
    <n v="68.39"/>
  </r>
  <r>
    <d v="2020-07-16T00:00:00"/>
    <s v="Jul"/>
    <n v="29"/>
    <s v="None"/>
    <s v="Web Site Sales"/>
    <x v="9"/>
    <n v="28.92"/>
  </r>
  <r>
    <d v="2020-07-29T00:00:00"/>
    <s v="Jul"/>
    <n v="31"/>
    <s v="None"/>
    <s v="In Store Sales"/>
    <x v="4"/>
    <n v="46.85"/>
  </r>
  <r>
    <d v="2020-09-11T00:00:00"/>
    <s v="Sep"/>
    <n v="37"/>
    <s v="None"/>
    <s v="Web Site Sales"/>
    <x v="10"/>
    <n v="479.13"/>
  </r>
  <r>
    <d v="2020-06-10T00:00:00"/>
    <s v="Jun"/>
    <n v="24"/>
    <s v="None"/>
    <s v="Web Site Sales"/>
    <x v="6"/>
    <n v="47.35"/>
  </r>
  <r>
    <d v="2020-05-18T00:00:00"/>
    <s v="May"/>
    <n v="21"/>
    <s v="None"/>
    <s v="Web Site Sales"/>
    <x v="8"/>
    <n v="75.91"/>
  </r>
  <r>
    <d v="2020-06-28T00:00:00"/>
    <s v="Jun"/>
    <n v="27"/>
    <s v="None"/>
    <s v="Web Site Sales"/>
    <x v="1"/>
    <n v="60.4"/>
  </r>
  <r>
    <d v="2020-06-14T00:00:00"/>
    <s v="Jun"/>
    <n v="25"/>
    <s v="None"/>
    <s v="Web Site Sales"/>
    <x v="8"/>
    <n v="48.59"/>
  </r>
  <r>
    <d v="2020-07-08T00:00:00"/>
    <s v="Jul"/>
    <n v="28"/>
    <s v="None"/>
    <s v="Web Site Sales"/>
    <x v="8"/>
    <n v="23.48"/>
  </r>
  <r>
    <d v="2020-05-07T00:00:00"/>
    <s v="May"/>
    <n v="19"/>
    <s v="None"/>
    <s v="In Store Sales"/>
    <x v="10"/>
    <n v="20.72"/>
  </r>
  <r>
    <d v="2020-07-28T00:00:00"/>
    <s v="Jul"/>
    <n v="31"/>
    <s v="None"/>
    <s v="Web Site Sales"/>
    <x v="1"/>
    <n v="60.73"/>
  </r>
  <r>
    <d v="2020-05-10T00:00:00"/>
    <s v="May"/>
    <n v="20"/>
    <s v="None"/>
    <s v="Web Site Sales"/>
    <x v="5"/>
    <n v="413.97"/>
  </r>
  <r>
    <d v="2020-07-08T00:00:00"/>
    <s v="Jul"/>
    <n v="28"/>
    <s v="None"/>
    <s v="Web Site Sales"/>
    <x v="1"/>
    <n v="40.6"/>
  </r>
  <r>
    <d v="2020-05-31T00:00:00"/>
    <s v="May"/>
    <n v="23"/>
    <s v="None"/>
    <s v="Web Site Sales"/>
    <x v="1"/>
    <n v="57.14"/>
  </r>
  <r>
    <d v="2020-09-03T00:00:00"/>
    <s v="Sep"/>
    <n v="36"/>
    <s v="None"/>
    <s v="E-mail Coupon"/>
    <x v="9"/>
    <n v="83.12"/>
  </r>
  <r>
    <d v="2020-07-18T00:00:00"/>
    <s v="Jul"/>
    <n v="29"/>
    <s v="None"/>
    <s v="E-mail Coupon"/>
    <x v="2"/>
    <n v="72.02"/>
  </r>
  <r>
    <d v="2020-09-12T00:00:00"/>
    <s v="Sep"/>
    <n v="37"/>
    <s v="None"/>
    <s v="E-mail Coupon"/>
    <x v="10"/>
    <n v="80.27"/>
  </r>
  <r>
    <d v="2020-09-06T00:00:00"/>
    <s v="Sep"/>
    <n v="37"/>
    <s v="None"/>
    <s v="E-mail Coupon"/>
    <x v="1"/>
    <n v="60.95"/>
  </r>
  <r>
    <d v="2020-05-11T00:00:00"/>
    <s v="May"/>
    <n v="20"/>
    <s v="None"/>
    <s v="In Store Sales"/>
    <x v="4"/>
    <n v="23.07"/>
  </r>
  <r>
    <d v="2020-06-13T00:00:00"/>
    <s v="Jun"/>
    <n v="24"/>
    <s v="None"/>
    <s v="In Store Sales"/>
    <x v="1"/>
    <n v="60.63"/>
  </r>
  <r>
    <d v="2020-07-14T00:00:00"/>
    <s v="Jul"/>
    <n v="29"/>
    <s v="None"/>
    <s v="Web Site Sales"/>
    <x v="10"/>
    <n v="40.43"/>
  </r>
  <r>
    <d v="2020-07-27T00:00:00"/>
    <s v="Jul"/>
    <n v="31"/>
    <s v="None"/>
    <s v="In Store Sales"/>
    <x v="1"/>
    <n v="40.340000000000003"/>
  </r>
  <r>
    <d v="2020-07-14T00:00:00"/>
    <s v="Jul"/>
    <n v="29"/>
    <s v="None"/>
    <s v="In Store Sales"/>
    <x v="1"/>
    <n v="19.05"/>
  </r>
  <r>
    <d v="2020-05-18T00:00:00"/>
    <s v="May"/>
    <n v="21"/>
    <s v="None"/>
    <s v="E-mail Coupon"/>
    <x v="1"/>
    <n v="40.36"/>
  </r>
  <r>
    <d v="2020-06-27T00:00:00"/>
    <s v="Jun"/>
    <n v="26"/>
    <s v="None"/>
    <s v="Web Site Sales"/>
    <x v="5"/>
    <n v="90.41"/>
  </r>
  <r>
    <d v="2020-09-07T00:00:00"/>
    <s v="Sep"/>
    <n v="37"/>
    <s v="None"/>
    <s v="E-mail Coupon"/>
    <x v="4"/>
    <n v="23.46"/>
  </r>
  <r>
    <d v="2020-07-24T00:00:00"/>
    <s v="Jul"/>
    <n v="30"/>
    <s v="None"/>
    <s v="Web Site Sales"/>
    <x v="2"/>
    <n v="46.27"/>
  </r>
  <r>
    <d v="2020-09-17T00:00:00"/>
    <s v="Sep"/>
    <n v="38"/>
    <s v="None"/>
    <s v="In Store Sales"/>
    <x v="9"/>
    <n v="83.46"/>
  </r>
  <r>
    <d v="2020-06-09T00:00:00"/>
    <s v="Jun"/>
    <n v="24"/>
    <s v="None"/>
    <s v="Web Site Sales"/>
    <x v="8"/>
    <n v="50.34"/>
  </r>
  <r>
    <d v="2020-07-21T00:00:00"/>
    <s v="Jul"/>
    <n v="30"/>
    <s v="None"/>
    <s v="In Store Sales"/>
    <x v="7"/>
    <n v="46.37"/>
  </r>
  <r>
    <d v="2020-05-26T00:00:00"/>
    <s v="May"/>
    <n v="22"/>
    <s v="None"/>
    <s v="Web Site Sales"/>
    <x v="4"/>
    <n v="23.79"/>
  </r>
  <r>
    <d v="2020-07-25T00:00:00"/>
    <s v="Jul"/>
    <n v="30"/>
    <s v="None"/>
    <s v="Web Site Sales"/>
    <x v="9"/>
    <n v="28.04"/>
  </r>
  <r>
    <d v="2020-05-21T00:00:00"/>
    <s v="May"/>
    <n v="21"/>
    <s v="None"/>
    <s v="Web Site Sales"/>
    <x v="2"/>
    <n v="251.68"/>
  </r>
  <r>
    <d v="2020-06-24T00:00:00"/>
    <s v="Jun"/>
    <n v="26"/>
    <s v="None"/>
    <s v="Web Site Sales"/>
    <x v="3"/>
    <n v="68.900000000000006"/>
  </r>
  <r>
    <d v="2020-09-10T00:00:00"/>
    <s v="Sep"/>
    <n v="37"/>
    <s v="None"/>
    <s v="In Store Sales"/>
    <x v="0"/>
    <n v="160.76"/>
  </r>
  <r>
    <d v="2020-09-05T00:00:00"/>
    <s v="Sep"/>
    <n v="36"/>
    <s v="None"/>
    <s v="Web Site Sales"/>
    <x v="1"/>
    <n v="60.3"/>
  </r>
  <r>
    <d v="2020-06-27T00:00:00"/>
    <s v="Jun"/>
    <n v="26"/>
    <s v="None"/>
    <s v="Web Site Sales"/>
    <x v="8"/>
    <n v="50.12"/>
  </r>
  <r>
    <d v="2020-06-29T00:00:00"/>
    <s v="Jun"/>
    <n v="27"/>
    <s v="None"/>
    <s v="In Store Sales"/>
    <x v="9"/>
    <n v="470.63"/>
  </r>
  <r>
    <d v="2020-05-26T00:00:00"/>
    <s v="May"/>
    <n v="22"/>
    <s v="None"/>
    <s v="E-mail Coupon"/>
    <x v="3"/>
    <n v="68.45"/>
  </r>
  <r>
    <d v="2020-09-22T00:00:00"/>
    <s v="Sep"/>
    <n v="39"/>
    <s v="None"/>
    <s v="In Store Sales"/>
    <x v="8"/>
    <n v="342.28"/>
  </r>
  <r>
    <d v="2020-09-29T00:00:00"/>
    <s v="Sep"/>
    <n v="40"/>
    <s v="None"/>
    <s v="In Store Sales"/>
    <x v="5"/>
    <n v="29.19"/>
  </r>
  <r>
    <d v="2020-07-08T00:00:00"/>
    <s v="Jul"/>
    <n v="28"/>
    <s v="None"/>
    <s v="In Store Sales"/>
    <x v="7"/>
    <n v="46.92"/>
  </r>
  <r>
    <d v="2020-09-09T00:00:00"/>
    <s v="Sep"/>
    <n v="37"/>
    <s v="None"/>
    <s v="Web Site Sales"/>
    <x v="7"/>
    <n v="23.44"/>
  </r>
  <r>
    <d v="2020-07-27T00:00:00"/>
    <s v="Jul"/>
    <n v="31"/>
    <s v="None"/>
    <s v="In Store Sales"/>
    <x v="8"/>
    <n v="48.2"/>
  </r>
  <r>
    <d v="2020-09-25T00:00:00"/>
    <s v="Sep"/>
    <n v="39"/>
    <s v="None"/>
    <s v="Web Site Sales"/>
    <x v="11"/>
    <n v="57.84"/>
  </r>
  <r>
    <d v="2020-05-15T00:00:00"/>
    <s v="May"/>
    <n v="20"/>
    <s v="None"/>
    <s v="Web Site Sales"/>
    <x v="10"/>
    <n v="42.01"/>
  </r>
  <r>
    <d v="2020-09-06T00:00:00"/>
    <s v="Sep"/>
    <n v="37"/>
    <s v="None"/>
    <s v="Web Site Sales"/>
    <x v="1"/>
    <n v="40.049999999999997"/>
  </r>
  <r>
    <d v="2020-07-21T00:00:00"/>
    <s v="Jul"/>
    <n v="30"/>
    <s v="None"/>
    <s v="E-mail Coupon"/>
    <x v="7"/>
    <n v="23.92"/>
  </r>
  <r>
    <d v="2020-07-24T00:00:00"/>
    <s v="Jul"/>
    <n v="30"/>
    <s v="None"/>
    <s v="E-mail Coupon"/>
    <x v="4"/>
    <n v="92.84"/>
  </r>
  <r>
    <d v="2020-07-20T00:00:00"/>
    <s v="Jul"/>
    <n v="30"/>
    <s v="None"/>
    <s v="In Store Sales"/>
    <x v="7"/>
    <n v="69.709999999999994"/>
  </r>
  <r>
    <d v="2020-09-23T00:00:00"/>
    <s v="Sep"/>
    <n v="39"/>
    <s v="None"/>
    <s v="E-mail Coupon"/>
    <x v="3"/>
    <n v="66.22"/>
  </r>
  <r>
    <d v="2020-07-01T00:00:00"/>
    <s v="Jul"/>
    <n v="27"/>
    <s v="None"/>
    <s v="In Store Sales"/>
    <x v="8"/>
    <n v="24.03"/>
  </r>
  <r>
    <d v="2020-07-08T00:00:00"/>
    <s v="Jul"/>
    <n v="28"/>
    <s v="None"/>
    <s v="Web Site Sales"/>
    <x v="9"/>
    <n v="55.43"/>
  </r>
  <r>
    <d v="2020-09-19T00:00:00"/>
    <s v="Sep"/>
    <n v="38"/>
    <s v="None"/>
    <s v="In Store Sales"/>
    <x v="6"/>
    <n v="71.44"/>
  </r>
  <r>
    <d v="2020-05-05T00:00:00"/>
    <s v="May"/>
    <n v="19"/>
    <s v="None"/>
    <s v="In Store Sales"/>
    <x v="4"/>
    <n v="22.34"/>
  </r>
  <r>
    <d v="2020-09-02T00:00:00"/>
    <s v="Sep"/>
    <n v="36"/>
    <s v="None"/>
    <s v="Web Site Sales"/>
    <x v="4"/>
    <n v="46.86"/>
  </r>
  <r>
    <d v="2020-05-29T00:00:00"/>
    <s v="May"/>
    <n v="22"/>
    <s v="None"/>
    <s v="Web Site Sales"/>
    <x v="5"/>
    <n v="203.87"/>
  </r>
  <r>
    <d v="2020-06-25T00:00:00"/>
    <s v="Jun"/>
    <n v="26"/>
    <s v="None"/>
    <s v="Web Site Sales"/>
    <x v="7"/>
    <n v="66.62"/>
  </r>
  <r>
    <d v="2020-09-23T00:00:00"/>
    <s v="Sep"/>
    <n v="39"/>
    <s v="None"/>
    <s v="E-mail Coupon"/>
    <x v="9"/>
    <n v="27.14"/>
  </r>
  <r>
    <d v="2020-06-08T00:00:00"/>
    <s v="Jun"/>
    <n v="24"/>
    <s v="None"/>
    <s v="In Store Sales"/>
    <x v="4"/>
    <n v="521.16999999999996"/>
  </r>
  <r>
    <d v="2020-05-15T00:00:00"/>
    <s v="May"/>
    <n v="20"/>
    <s v="None"/>
    <s v="In Store Sales"/>
    <x v="1"/>
    <n v="379.16"/>
  </r>
  <r>
    <d v="2020-05-01T00:00:00"/>
    <s v="May"/>
    <n v="18"/>
    <s v="None"/>
    <s v="In Store Sales"/>
    <x v="1"/>
    <n v="40.97"/>
  </r>
  <r>
    <d v="2020-09-10T00:00:00"/>
    <s v="Sep"/>
    <n v="37"/>
    <s v="None"/>
    <s v="Web Site Sales"/>
    <x v="3"/>
    <n v="102.52"/>
  </r>
  <r>
    <d v="2020-07-09T00:00:00"/>
    <s v="Jul"/>
    <n v="28"/>
    <s v="None"/>
    <s v="Web Site Sales"/>
    <x v="3"/>
    <n v="33.61"/>
  </r>
  <r>
    <d v="2020-09-24T00:00:00"/>
    <s v="Sep"/>
    <n v="39"/>
    <s v="None"/>
    <s v="Web Site Sales"/>
    <x v="3"/>
    <n v="99.11"/>
  </r>
  <r>
    <d v="2020-06-25T00:00:00"/>
    <s v="Jun"/>
    <n v="26"/>
    <s v="None"/>
    <s v="In Store Sales"/>
    <x v="1"/>
    <n v="57.17"/>
  </r>
  <r>
    <d v="2020-06-25T00:00:00"/>
    <s v="Jun"/>
    <n v="26"/>
    <s v="None"/>
    <s v="In Store Sales"/>
    <x v="2"/>
    <n v="24.05"/>
  </r>
  <r>
    <d v="2020-09-14T00:00:00"/>
    <s v="Sep"/>
    <n v="38"/>
    <s v="None"/>
    <s v="Web Site Sales"/>
    <x v="7"/>
    <n v="69.400000000000006"/>
  </r>
  <r>
    <d v="2020-06-12T00:00:00"/>
    <s v="Jun"/>
    <n v="24"/>
    <s v="None"/>
    <s v="Web Site Sales"/>
    <x v="3"/>
    <n v="32.81"/>
  </r>
  <r>
    <d v="2020-07-20T00:00:00"/>
    <s v="Jul"/>
    <n v="30"/>
    <s v="None"/>
    <s v="In Store Sales"/>
    <x v="9"/>
    <n v="549.70000000000005"/>
  </r>
  <r>
    <d v="2020-06-01T00:00:00"/>
    <s v="Jun"/>
    <n v="23"/>
    <s v="None"/>
    <s v="In Store Sales"/>
    <x v="6"/>
    <n v="45.9"/>
  </r>
  <r>
    <d v="2020-09-01T00:00:00"/>
    <s v="Sep"/>
    <n v="36"/>
    <s v="None"/>
    <s v="E-mail Coupon"/>
    <x v="8"/>
    <n v="23.95"/>
  </r>
  <r>
    <d v="2020-09-22T00:00:00"/>
    <s v="Sep"/>
    <n v="39"/>
    <s v="None"/>
    <s v="Web Site Sales"/>
    <x v="7"/>
    <n v="69.17"/>
  </r>
  <r>
    <d v="2020-07-30T00:00:00"/>
    <s v="Jul"/>
    <n v="31"/>
    <s v="None"/>
    <s v="Web Site Sales"/>
    <x v="7"/>
    <n v="46.31"/>
  </r>
  <r>
    <d v="2020-05-17T00:00:00"/>
    <s v="May"/>
    <n v="21"/>
    <s v="None"/>
    <s v="Web Site Sales"/>
    <x v="8"/>
    <n v="48.95"/>
  </r>
  <r>
    <d v="2020-05-24T00:00:00"/>
    <s v="May"/>
    <n v="22"/>
    <s v="None"/>
    <s v="In Store Sales"/>
    <x v="3"/>
    <n v="34.46"/>
  </r>
  <r>
    <d v="2020-09-09T00:00:00"/>
    <s v="Sep"/>
    <n v="37"/>
    <s v="None"/>
    <s v="Web Site Sales"/>
    <x v="4"/>
    <n v="69.760000000000005"/>
  </r>
  <r>
    <d v="2020-07-10T00:00:00"/>
    <s v="Jul"/>
    <n v="28"/>
    <s v="None"/>
    <s v="In Store Sales"/>
    <x v="4"/>
    <n v="66.64"/>
  </r>
  <r>
    <d v="2020-05-15T00:00:00"/>
    <s v="May"/>
    <n v="20"/>
    <s v="None"/>
    <s v="E-mail Coupon"/>
    <x v="4"/>
    <n v="69.64"/>
  </r>
  <r>
    <d v="2020-09-07T00:00:00"/>
    <s v="Sep"/>
    <n v="37"/>
    <s v="None"/>
    <s v="Web Site Sales"/>
    <x v="2"/>
    <n v="69.89"/>
  </r>
  <r>
    <d v="2020-07-08T00:00:00"/>
    <s v="Jul"/>
    <n v="28"/>
    <s v="None"/>
    <s v="Web Site Sales"/>
    <x v="1"/>
    <n v="40.729999999999997"/>
  </r>
  <r>
    <d v="2020-07-21T00:00:00"/>
    <s v="Jul"/>
    <n v="30"/>
    <s v="None"/>
    <s v="Web Site Sales"/>
    <x v="1"/>
    <n v="20.56"/>
  </r>
  <r>
    <d v="2020-05-03T00:00:00"/>
    <s v="May"/>
    <n v="19"/>
    <s v="None"/>
    <s v="Web Site Sales"/>
    <x v="10"/>
    <n v="57.98"/>
  </r>
  <r>
    <d v="2020-07-19T00:00:00"/>
    <s v="Jul"/>
    <n v="30"/>
    <s v="None"/>
    <s v="Web Site Sales"/>
    <x v="8"/>
    <n v="48.81"/>
  </r>
  <r>
    <d v="2020-05-05T00:00:00"/>
    <s v="May"/>
    <n v="19"/>
    <s v="None"/>
    <s v="Web Site Sales"/>
    <x v="6"/>
    <n v="69"/>
  </r>
  <r>
    <d v="2020-09-11T00:00:00"/>
    <s v="Sep"/>
    <n v="37"/>
    <s v="None"/>
    <s v="In Store Sales"/>
    <x v="9"/>
    <n v="83.52"/>
  </r>
  <r>
    <d v="2020-09-03T00:00:00"/>
    <s v="Sep"/>
    <n v="36"/>
    <s v="None"/>
    <s v="In Store Sales"/>
    <x v="7"/>
    <n v="69.739999999999995"/>
  </r>
  <r>
    <d v="2020-09-28T00:00:00"/>
    <s v="Sep"/>
    <n v="40"/>
    <s v="None"/>
    <s v="In Store Sales"/>
    <x v="5"/>
    <n v="58.26"/>
  </r>
  <r>
    <d v="2020-07-19T00:00:00"/>
    <s v="Jul"/>
    <n v="30"/>
    <s v="None"/>
    <s v="Web Site Sales"/>
    <x v="0"/>
    <n v="160.72"/>
  </r>
  <r>
    <d v="2020-05-20T00:00:00"/>
    <s v="May"/>
    <n v="21"/>
    <s v="None"/>
    <s v="In Store Sales"/>
    <x v="3"/>
    <n v="64.069999999999993"/>
  </r>
  <r>
    <d v="2020-07-01T00:00:00"/>
    <s v="Jul"/>
    <n v="27"/>
    <s v="None"/>
    <s v="Web Site Sales"/>
    <x v="7"/>
    <n v="23.87"/>
  </r>
  <r>
    <d v="2020-09-09T00:00:00"/>
    <s v="Sep"/>
    <n v="37"/>
    <s v="None"/>
    <s v="In Store Sales"/>
    <x v="1"/>
    <n v="40.08"/>
  </r>
  <r>
    <d v="2020-09-11T00:00:00"/>
    <s v="Sep"/>
    <n v="37"/>
    <s v="None"/>
    <s v="Web Site Sales"/>
    <x v="9"/>
    <n v="83.29"/>
  </r>
  <r>
    <d v="2020-07-27T00:00:00"/>
    <s v="Jul"/>
    <n v="31"/>
    <s v="None"/>
    <s v="Web Site Sales"/>
    <x v="6"/>
    <n v="424.31"/>
  </r>
  <r>
    <d v="2020-09-02T00:00:00"/>
    <s v="Sep"/>
    <n v="36"/>
    <s v="None"/>
    <s v="E-mail Coupon"/>
    <x v="2"/>
    <n v="24.82"/>
  </r>
  <r>
    <d v="2020-07-03T00:00:00"/>
    <s v="Jul"/>
    <n v="27"/>
    <s v="None"/>
    <s v="In Store Sales"/>
    <x v="4"/>
    <n v="66.92"/>
  </r>
  <r>
    <d v="2020-06-11T00:00:00"/>
    <s v="Jun"/>
    <n v="24"/>
    <s v="None"/>
    <s v="Web Site Sales"/>
    <x v="8"/>
    <n v="48.4"/>
  </r>
  <r>
    <d v="2020-05-19T00:00:00"/>
    <s v="May"/>
    <n v="21"/>
    <s v="None"/>
    <s v="In Store Sales"/>
    <x v="9"/>
    <n v="83.96"/>
  </r>
  <r>
    <d v="2020-06-25T00:00:00"/>
    <s v="Jun"/>
    <n v="26"/>
    <s v="None"/>
    <s v="In Store Sales"/>
    <x v="6"/>
    <n v="342.07"/>
  </r>
  <r>
    <d v="2020-06-16T00:00:00"/>
    <s v="Jun"/>
    <n v="25"/>
    <s v="None"/>
    <s v="Web Site Sales"/>
    <x v="10"/>
    <n v="60.75"/>
  </r>
  <r>
    <d v="2020-07-11T00:00:00"/>
    <s v="Jul"/>
    <n v="28"/>
    <s v="None"/>
    <s v="In Store Sales"/>
    <x v="4"/>
    <n v="46.51"/>
  </r>
  <r>
    <d v="2020-06-20T00:00:00"/>
    <s v="Jun"/>
    <n v="25"/>
    <s v="None"/>
    <s v="Web Site Sales"/>
    <x v="7"/>
    <n v="161.34"/>
  </r>
  <r>
    <d v="2020-05-11T00:00:00"/>
    <s v="May"/>
    <n v="20"/>
    <s v="None"/>
    <s v="In Store Sales"/>
    <x v="4"/>
    <n v="69.599999999999994"/>
  </r>
  <r>
    <d v="2020-09-22T00:00:00"/>
    <s v="Sep"/>
    <n v="39"/>
    <s v="None"/>
    <s v="Web Site Sales"/>
    <x v="1"/>
    <n v="20.67"/>
  </r>
  <r>
    <d v="2020-06-10T00:00:00"/>
    <s v="Jun"/>
    <n v="24"/>
    <s v="None"/>
    <s v="Web Site Sales"/>
    <x v="7"/>
    <n v="46.53"/>
  </r>
  <r>
    <d v="2020-07-21T00:00:00"/>
    <s v="Jul"/>
    <n v="30"/>
    <s v="None"/>
    <s v="Web Site Sales"/>
    <x v="8"/>
    <n v="50.12"/>
  </r>
  <r>
    <d v="2020-09-12T00:00:00"/>
    <s v="Sep"/>
    <n v="37"/>
    <s v="None"/>
    <s v="In Store Sales"/>
    <x v="7"/>
    <n v="44.17"/>
  </r>
  <r>
    <d v="2020-07-16T00:00:00"/>
    <s v="Jul"/>
    <n v="29"/>
    <s v="None"/>
    <s v="Web Site Sales"/>
    <x v="4"/>
    <n v="69.989999999999995"/>
  </r>
  <r>
    <d v="2020-09-17T00:00:00"/>
    <s v="Sep"/>
    <n v="38"/>
    <s v="None"/>
    <s v="Web Site Sales"/>
    <x v="4"/>
    <n v="46.7"/>
  </r>
  <r>
    <d v="2020-05-03T00:00:00"/>
    <s v="May"/>
    <n v="19"/>
    <s v="None"/>
    <s v="Web Site Sales"/>
    <x v="5"/>
    <n v="29.46"/>
  </r>
  <r>
    <d v="2020-05-21T00:00:00"/>
    <s v="May"/>
    <n v="21"/>
    <s v="None"/>
    <s v="Web Site Sales"/>
    <x v="6"/>
    <n v="268.61"/>
  </r>
  <r>
    <d v="2020-09-03T00:00:00"/>
    <s v="Sep"/>
    <n v="36"/>
    <s v="None"/>
    <s v="In Store Sales"/>
    <x v="10"/>
    <n v="20.57"/>
  </r>
  <r>
    <d v="2020-09-24T00:00:00"/>
    <s v="Sep"/>
    <n v="39"/>
    <s v="None"/>
    <s v="E-mail Coupon"/>
    <x v="3"/>
    <n v="99.85"/>
  </r>
  <r>
    <d v="2020-06-07T00:00:00"/>
    <s v="Jun"/>
    <n v="24"/>
    <s v="None"/>
    <s v="In Store Sales"/>
    <x v="6"/>
    <n v="71.95"/>
  </r>
  <r>
    <d v="2020-07-05T00:00:00"/>
    <s v="Jul"/>
    <n v="28"/>
    <s v="None"/>
    <s v="Web Site Sales"/>
    <x v="8"/>
    <n v="25.92"/>
  </r>
  <r>
    <d v="2020-06-14T00:00:00"/>
    <s v="Jun"/>
    <n v="25"/>
    <s v="None"/>
    <s v="Web Site Sales"/>
    <x v="5"/>
    <n v="60.57"/>
  </r>
  <r>
    <d v="2020-07-13T00:00:00"/>
    <s v="Jul"/>
    <n v="29"/>
    <s v="None"/>
    <s v="Web Site Sales"/>
    <x v="4"/>
    <n v="23.39"/>
  </r>
  <r>
    <d v="2020-09-20T00:00:00"/>
    <s v="Sep"/>
    <n v="39"/>
    <s v="None"/>
    <s v="Web Site Sales"/>
    <x v="1"/>
    <n v="40.57"/>
  </r>
  <r>
    <d v="2020-05-24T00:00:00"/>
    <s v="May"/>
    <n v="22"/>
    <s v="None"/>
    <s v="Web Site Sales"/>
    <x v="4"/>
    <n v="44.26"/>
  </r>
  <r>
    <d v="2020-06-29T00:00:00"/>
    <s v="Jun"/>
    <n v="27"/>
    <s v="None"/>
    <s v="Web Site Sales"/>
    <x v="3"/>
    <n v="264.35000000000002"/>
  </r>
  <r>
    <d v="2020-06-17T00:00:00"/>
    <s v="Jun"/>
    <n v="25"/>
    <s v="None"/>
    <s v="Web Site Sales"/>
    <x v="8"/>
    <n v="24.55"/>
  </r>
  <r>
    <d v="2020-05-20T00:00:00"/>
    <s v="May"/>
    <n v="21"/>
    <s v="None"/>
    <s v="E-mail Coupon"/>
    <x v="1"/>
    <n v="20.68"/>
  </r>
  <r>
    <d v="2020-09-16T00:00:00"/>
    <s v="Sep"/>
    <n v="38"/>
    <s v="None"/>
    <s v="Web Site Sales"/>
    <x v="3"/>
    <n v="99.1"/>
  </r>
  <r>
    <d v="2020-09-24T00:00:00"/>
    <s v="Sep"/>
    <n v="39"/>
    <s v="None"/>
    <s v="Web Site Sales"/>
    <x v="1"/>
    <n v="20.56"/>
  </r>
  <r>
    <d v="2020-05-25T00:00:00"/>
    <s v="May"/>
    <n v="22"/>
    <s v="None"/>
    <s v="Web Site Sales"/>
    <x v="7"/>
    <n v="46.58"/>
  </r>
  <r>
    <d v="2020-07-17T00:00:00"/>
    <s v="Jul"/>
    <n v="29"/>
    <s v="None"/>
    <s v="Web Site Sales"/>
    <x v="3"/>
    <n v="132.68"/>
  </r>
  <r>
    <d v="2020-09-17T00:00:00"/>
    <s v="Sep"/>
    <n v="38"/>
    <s v="None"/>
    <s v="Web Site Sales"/>
    <x v="6"/>
    <n v="23.04"/>
  </r>
  <r>
    <d v="2020-07-26T00:00:00"/>
    <s v="Jul"/>
    <n v="31"/>
    <s v="None"/>
    <s v="Web Site Sales"/>
    <x v="4"/>
    <n v="46.84"/>
  </r>
  <r>
    <d v="2020-09-02T00:00:00"/>
    <s v="Sep"/>
    <n v="36"/>
    <s v="None"/>
    <s v="Web Site Sales"/>
    <x v="7"/>
    <n v="46.26"/>
  </r>
  <r>
    <d v="2020-09-12T00:00:00"/>
    <s v="Sep"/>
    <n v="37"/>
    <s v="None"/>
    <s v="In Store Sales"/>
    <x v="1"/>
    <n v="40.81"/>
  </r>
  <r>
    <d v="2020-09-21T00:00:00"/>
    <s v="Sep"/>
    <n v="39"/>
    <s v="None"/>
    <s v="E-mail Coupon"/>
    <x v="1"/>
    <n v="20.62"/>
  </r>
  <r>
    <d v="2020-06-22T00:00:00"/>
    <s v="Jun"/>
    <n v="26"/>
    <s v="None"/>
    <s v="Web Site Sales"/>
    <x v="3"/>
    <n v="165.67"/>
  </r>
  <r>
    <d v="2020-07-23T00:00:00"/>
    <s v="Jul"/>
    <n v="30"/>
    <s v="None"/>
    <s v="Web Site Sales"/>
    <x v="3"/>
    <n v="66.58"/>
  </r>
  <r>
    <d v="2020-07-29T00:00:00"/>
    <s v="Jul"/>
    <n v="31"/>
    <s v="None"/>
    <s v="Web Site Sales"/>
    <x v="4"/>
    <n v="23.12"/>
  </r>
  <r>
    <d v="2020-09-29T00:00:00"/>
    <s v="Sep"/>
    <n v="40"/>
    <s v="None"/>
    <s v="Web Site Sales"/>
    <x v="7"/>
    <n v="88.37"/>
  </r>
  <r>
    <d v="2020-07-11T00:00:00"/>
    <s v="Jul"/>
    <n v="28"/>
    <s v="None"/>
    <s v="Web Site Sales"/>
    <x v="1"/>
    <n v="60.87"/>
  </r>
  <r>
    <d v="2020-09-02T00:00:00"/>
    <s v="Sep"/>
    <n v="36"/>
    <s v="None"/>
    <s v="In Store Sales"/>
    <x v="3"/>
    <n v="99.74"/>
  </r>
  <r>
    <d v="2020-07-19T00:00:00"/>
    <s v="Jul"/>
    <n v="30"/>
    <s v="None"/>
    <s v="Web Site Sales"/>
    <x v="8"/>
    <n v="333.15"/>
  </r>
  <r>
    <d v="2020-09-08T00:00:00"/>
    <s v="Sep"/>
    <n v="37"/>
    <s v="None"/>
    <s v="Web Site Sales"/>
    <x v="0"/>
    <n v="320.55"/>
  </r>
  <r>
    <d v="2020-05-19T00:00:00"/>
    <s v="May"/>
    <n v="21"/>
    <s v="None"/>
    <s v="E-mail Coupon"/>
    <x v="2"/>
    <n v="25.16"/>
  </r>
  <r>
    <d v="2020-05-20T00:00:00"/>
    <s v="May"/>
    <n v="21"/>
    <s v="None"/>
    <s v="In Store Sales"/>
    <x v="8"/>
    <n v="48.52"/>
  </r>
  <r>
    <d v="2020-05-16T00:00:00"/>
    <s v="May"/>
    <n v="20"/>
    <s v="None"/>
    <s v="In Store Sales"/>
    <x v="0"/>
    <n v="160.85"/>
  </r>
  <r>
    <d v="2020-05-30T00:00:00"/>
    <s v="May"/>
    <n v="22"/>
    <s v="None"/>
    <s v="E-mail Coupon"/>
    <x v="4"/>
    <n v="305.94"/>
  </r>
  <r>
    <d v="2020-05-26T00:00:00"/>
    <s v="May"/>
    <n v="22"/>
    <s v="None"/>
    <s v="In Store Sales"/>
    <x v="3"/>
    <n v="99.09"/>
  </r>
  <r>
    <d v="2020-05-04T00:00:00"/>
    <s v="May"/>
    <n v="19"/>
    <s v="None"/>
    <s v="Web Site Sales"/>
    <x v="7"/>
    <n v="92.45"/>
  </r>
  <r>
    <d v="2020-09-11T00:00:00"/>
    <s v="Sep"/>
    <n v="37"/>
    <s v="None"/>
    <s v="Web Site Sales"/>
    <x v="9"/>
    <n v="55.43"/>
  </r>
  <r>
    <d v="2020-07-15T00:00:00"/>
    <s v="Jul"/>
    <n v="29"/>
    <s v="None"/>
    <s v="Web Site Sales"/>
    <x v="1"/>
    <n v="40.85"/>
  </r>
  <r>
    <d v="2020-07-26T00:00:00"/>
    <s v="Jul"/>
    <n v="31"/>
    <s v="None"/>
    <s v="In Store Sales"/>
    <x v="1"/>
    <n v="57.52"/>
  </r>
  <r>
    <d v="2020-06-09T00:00:00"/>
    <s v="Jun"/>
    <n v="24"/>
    <s v="None"/>
    <s v="E-mail Coupon"/>
    <x v="3"/>
    <n v="66.2"/>
  </r>
  <r>
    <d v="2020-07-22T00:00:00"/>
    <s v="Jul"/>
    <n v="30"/>
    <s v="None"/>
    <s v="Web Site Sales"/>
    <x v="1"/>
    <n v="40.28"/>
  </r>
  <r>
    <d v="2020-05-23T00:00:00"/>
    <s v="May"/>
    <n v="21"/>
    <s v="None"/>
    <s v="Web Site Sales"/>
    <x v="7"/>
    <n v="46.16"/>
  </r>
  <r>
    <d v="2020-07-17T00:00:00"/>
    <s v="Jul"/>
    <n v="29"/>
    <s v="None"/>
    <s v="Web Site Sales"/>
    <x v="1"/>
    <n v="20.39"/>
  </r>
  <r>
    <d v="2020-07-26T00:00:00"/>
    <s v="Jul"/>
    <n v="31"/>
    <s v="None"/>
    <s v="Web Site Sales"/>
    <x v="7"/>
    <n v="115.08"/>
  </r>
  <r>
    <d v="2020-09-17T00:00:00"/>
    <s v="Sep"/>
    <n v="38"/>
    <s v="None"/>
    <s v="Web Site Sales"/>
    <x v="5"/>
    <n v="523.09"/>
  </r>
  <r>
    <d v="2020-09-12T00:00:00"/>
    <s v="Sep"/>
    <n v="37"/>
    <s v="None"/>
    <s v="Web Site Sales"/>
    <x v="3"/>
    <n v="102.47"/>
  </r>
  <r>
    <d v="2020-05-30T00:00:00"/>
    <s v="May"/>
    <n v="22"/>
    <s v="None"/>
    <s v="In Store Sales"/>
    <x v="3"/>
    <n v="66.22"/>
  </r>
  <r>
    <d v="2020-07-20T00:00:00"/>
    <s v="Jul"/>
    <n v="30"/>
    <s v="None"/>
    <s v="Web Site Sales"/>
    <x v="3"/>
    <n v="32.15"/>
  </r>
  <r>
    <d v="2020-09-25T00:00:00"/>
    <s v="Sep"/>
    <n v="39"/>
    <s v="None"/>
    <s v="E-mail Coupon"/>
    <x v="7"/>
    <n v="69.680000000000007"/>
  </r>
  <r>
    <d v="2020-06-29T00:00:00"/>
    <s v="Jun"/>
    <n v="27"/>
    <s v="None"/>
    <s v="In Store Sales"/>
    <x v="4"/>
    <n v="414.73"/>
  </r>
  <r>
    <d v="2020-07-22T00:00:00"/>
    <s v="Jul"/>
    <n v="30"/>
    <s v="None"/>
    <s v="In Store Sales"/>
    <x v="10"/>
    <n v="40.520000000000003"/>
  </r>
  <r>
    <d v="2020-09-20T00:00:00"/>
    <s v="Sep"/>
    <n v="39"/>
    <s v="None"/>
    <s v="Web Site Sales"/>
    <x v="3"/>
    <n v="68.19"/>
  </r>
  <r>
    <d v="2020-09-07T00:00:00"/>
    <s v="Sep"/>
    <n v="37"/>
    <s v="None"/>
    <s v="Web Site Sales"/>
    <x v="3"/>
    <n v="102.82"/>
  </r>
  <r>
    <d v="2020-07-03T00:00:00"/>
    <s v="Jul"/>
    <n v="27"/>
    <s v="None"/>
    <s v="In Store Sales"/>
    <x v="3"/>
    <n v="132.81"/>
  </r>
  <r>
    <d v="2020-05-10T00:00:00"/>
    <s v="May"/>
    <n v="20"/>
    <s v="None"/>
    <s v="Web Site Sales"/>
    <x v="8"/>
    <n v="25.48"/>
  </r>
  <r>
    <d v="2020-05-08T00:00:00"/>
    <s v="May"/>
    <n v="19"/>
    <s v="None"/>
    <s v="Web Site Sales"/>
    <x v="10"/>
    <n v="209.67"/>
  </r>
  <r>
    <d v="2020-05-11T00:00:00"/>
    <s v="May"/>
    <n v="20"/>
    <s v="None"/>
    <s v="In Store Sales"/>
    <x v="2"/>
    <n v="48.41"/>
  </r>
  <r>
    <d v="2020-07-04T00:00:00"/>
    <s v="Jul"/>
    <n v="27"/>
    <s v="None"/>
    <s v="Web Site Sales"/>
    <x v="8"/>
    <n v="50.92"/>
  </r>
  <r>
    <d v="2020-07-07T00:00:00"/>
    <s v="Jul"/>
    <n v="28"/>
    <s v="None"/>
    <s v="In Store Sales"/>
    <x v="7"/>
    <n v="44.09"/>
  </r>
  <r>
    <d v="2020-05-14T00:00:00"/>
    <s v="May"/>
    <n v="20"/>
    <s v="None"/>
    <s v="Web Site Sales"/>
    <x v="8"/>
    <n v="48.09"/>
  </r>
  <r>
    <d v="2020-05-09T00:00:00"/>
    <s v="May"/>
    <n v="19"/>
    <s v="None"/>
    <s v="In Store Sales"/>
    <x v="10"/>
    <n v="20.28"/>
  </r>
  <r>
    <d v="2020-09-15T00:00:00"/>
    <s v="Sep"/>
    <n v="38"/>
    <s v="None"/>
    <s v="In Store Sales"/>
    <x v="8"/>
    <n v="46.39"/>
  </r>
  <r>
    <d v="2020-06-15T00:00:00"/>
    <s v="Jun"/>
    <n v="25"/>
    <s v="None"/>
    <s v="In Store Sales"/>
    <x v="1"/>
    <n v="100.85"/>
  </r>
  <r>
    <d v="2020-09-02T00:00:00"/>
    <s v="Sep"/>
    <n v="36"/>
    <s v="None"/>
    <s v="Web Site Sales"/>
    <x v="8"/>
    <n v="48.79"/>
  </r>
  <r>
    <d v="2020-05-27T00:00:00"/>
    <s v="May"/>
    <n v="22"/>
    <s v="None"/>
    <s v="In Store Sales"/>
    <x v="0"/>
    <n v="80.03"/>
  </r>
  <r>
    <d v="2020-05-12T00:00:00"/>
    <s v="May"/>
    <n v="20"/>
    <s v="None"/>
    <s v="E-mail Coupon"/>
    <x v="3"/>
    <n v="66.08"/>
  </r>
  <r>
    <d v="2020-05-08T00:00:00"/>
    <s v="May"/>
    <n v="19"/>
    <s v="None"/>
    <s v="Web Site Sales"/>
    <x v="1"/>
    <n v="60.99"/>
  </r>
  <r>
    <d v="2020-09-20T00:00:00"/>
    <s v="Sep"/>
    <n v="39"/>
    <s v="None"/>
    <s v="Web Site Sales"/>
    <x v="1"/>
    <n v="40.700000000000003"/>
  </r>
  <r>
    <d v="2020-05-19T00:00:00"/>
    <s v="May"/>
    <n v="21"/>
    <s v="None"/>
    <s v="Web Site Sales"/>
    <x v="3"/>
    <n v="64.47"/>
  </r>
  <r>
    <d v="2020-05-06T00:00:00"/>
    <s v="May"/>
    <n v="19"/>
    <s v="None"/>
    <s v="Web Site Sales"/>
    <x v="1"/>
    <n v="40.53"/>
  </r>
  <r>
    <d v="2020-05-27T00:00:00"/>
    <s v="May"/>
    <n v="22"/>
    <s v="None"/>
    <s v="In Store Sales"/>
    <x v="4"/>
    <n v="69.3"/>
  </r>
  <r>
    <d v="2020-09-17T00:00:00"/>
    <s v="Sep"/>
    <n v="38"/>
    <s v="None"/>
    <s v="In Store Sales"/>
    <x v="3"/>
    <n v="102.29"/>
  </r>
  <r>
    <d v="2020-09-30T00:00:00"/>
    <s v="Sep"/>
    <n v="40"/>
    <s v="None"/>
    <s v="In Store Sales"/>
    <x v="5"/>
    <n v="30.06"/>
  </r>
  <r>
    <d v="2020-06-26T00:00:00"/>
    <s v="Jun"/>
    <n v="26"/>
    <s v="None"/>
    <s v="Web Site Sales"/>
    <x v="8"/>
    <n v="48.72"/>
  </r>
  <r>
    <d v="2020-05-19T00:00:00"/>
    <s v="May"/>
    <n v="21"/>
    <s v="None"/>
    <s v="In Store Sales"/>
    <x v="8"/>
    <n v="72.92"/>
  </r>
  <r>
    <d v="2020-05-10T00:00:00"/>
    <s v="May"/>
    <n v="20"/>
    <s v="None"/>
    <s v="In Store Sales"/>
    <x v="3"/>
    <n v="32.840000000000003"/>
  </r>
  <r>
    <d v="2020-07-20T00:00:00"/>
    <s v="Jul"/>
    <n v="30"/>
    <s v="None"/>
    <s v="In Store Sales"/>
    <x v="3"/>
    <n v="690.21"/>
  </r>
  <r>
    <d v="2020-07-22T00:00:00"/>
    <s v="Jul"/>
    <n v="30"/>
    <s v="None"/>
    <s v="In Store Sales"/>
    <x v="10"/>
    <n v="40.81"/>
  </r>
  <r>
    <d v="2020-09-07T00:00:00"/>
    <s v="Sep"/>
    <n v="37"/>
    <s v="None"/>
    <s v="In Store Sales"/>
    <x v="7"/>
    <n v="23.83"/>
  </r>
  <r>
    <d v="2020-07-04T00:00:00"/>
    <s v="Jul"/>
    <n v="27"/>
    <s v="None"/>
    <s v="In Store Sales"/>
    <x v="4"/>
    <n v="396.18"/>
  </r>
  <r>
    <d v="2020-06-25T00:00:00"/>
    <s v="Jun"/>
    <n v="26"/>
    <s v="None"/>
    <s v="Web Site Sales"/>
    <x v="5"/>
    <n v="58.32"/>
  </r>
  <r>
    <d v="2020-05-24T00:00:00"/>
    <s v="May"/>
    <n v="22"/>
    <s v="None"/>
    <s v="Web Site Sales"/>
    <x v="3"/>
    <n v="306.2"/>
  </r>
  <r>
    <d v="2020-07-19T00:00:00"/>
    <s v="Jul"/>
    <n v="30"/>
    <s v="None"/>
    <s v="E-mail Coupon"/>
    <x v="5"/>
    <n v="60.41"/>
  </r>
  <r>
    <d v="2020-05-25T00:00:00"/>
    <s v="May"/>
    <n v="22"/>
    <s v="None"/>
    <s v="In Store Sales"/>
    <x v="5"/>
    <n v="112.68"/>
  </r>
  <r>
    <d v="2020-05-15T00:00:00"/>
    <s v="May"/>
    <n v="20"/>
    <s v="None"/>
    <s v="In Store Sales"/>
    <x v="3"/>
    <n v="33.770000000000003"/>
  </r>
  <r>
    <d v="2020-07-19T00:00:00"/>
    <s v="Jul"/>
    <n v="30"/>
    <s v="None"/>
    <s v="In Store Sales"/>
    <x v="4"/>
    <n v="22.31"/>
  </r>
  <r>
    <d v="2020-05-05T00:00:00"/>
    <s v="May"/>
    <n v="19"/>
    <s v="None"/>
    <s v="In Store Sales"/>
    <x v="11"/>
    <n v="54.75"/>
  </r>
  <r>
    <d v="2020-06-30T00:00:00"/>
    <s v="Jun"/>
    <n v="27"/>
    <s v="None"/>
    <s v="In Store Sales"/>
    <x v="7"/>
    <n v="46.83"/>
  </r>
  <r>
    <d v="2020-07-05T00:00:00"/>
    <s v="Jul"/>
    <n v="28"/>
    <s v="None"/>
    <s v="Web Site Sales"/>
    <x v="6"/>
    <n v="24.75"/>
  </r>
  <r>
    <d v="2020-07-25T00:00:00"/>
    <s v="Jul"/>
    <n v="30"/>
    <s v="None"/>
    <s v="Web Site Sales"/>
    <x v="1"/>
    <n v="20.83"/>
  </r>
  <r>
    <d v="2020-09-05T00:00:00"/>
    <s v="Sep"/>
    <n v="36"/>
    <s v="None"/>
    <s v="In Store Sales"/>
    <x v="3"/>
    <n v="238.6"/>
  </r>
  <r>
    <d v="2020-07-12T00:00:00"/>
    <s v="Jul"/>
    <n v="29"/>
    <s v="None"/>
    <s v="Web Site Sales"/>
    <x v="7"/>
    <n v="23.1"/>
  </r>
  <r>
    <d v="2020-05-30T00:00:00"/>
    <s v="May"/>
    <n v="22"/>
    <s v="None"/>
    <s v="In Store Sales"/>
    <x v="3"/>
    <n v="66.33"/>
  </r>
  <r>
    <d v="2020-07-27T00:00:00"/>
    <s v="Jul"/>
    <n v="31"/>
    <s v="None"/>
    <s v="Web Site Sales"/>
    <x v="3"/>
    <n v="66.2"/>
  </r>
  <r>
    <d v="2020-05-05T00:00:00"/>
    <s v="May"/>
    <n v="19"/>
    <s v="None"/>
    <s v="In Store Sales"/>
    <x v="3"/>
    <n v="68.709999999999994"/>
  </r>
  <r>
    <d v="2020-05-22T00:00:00"/>
    <s v="May"/>
    <n v="21"/>
    <s v="None"/>
    <s v="Web Site Sales"/>
    <x v="1"/>
    <n v="38.840000000000003"/>
  </r>
  <r>
    <d v="2020-07-09T00:00:00"/>
    <s v="Jul"/>
    <n v="28"/>
    <s v="None"/>
    <s v="Web Site Sales"/>
    <x v="4"/>
    <n v="69.08"/>
  </r>
  <r>
    <d v="2020-07-07T00:00:00"/>
    <s v="Jul"/>
    <n v="28"/>
    <s v="None"/>
    <s v="Web Site Sales"/>
    <x v="7"/>
    <n v="23.14"/>
  </r>
  <r>
    <d v="2020-05-25T00:00:00"/>
    <s v="May"/>
    <n v="22"/>
    <s v="None"/>
    <s v="E-mail Coupon"/>
    <x v="3"/>
    <n v="68.209999999999994"/>
  </r>
  <r>
    <d v="2020-09-09T00:00:00"/>
    <s v="Sep"/>
    <n v="37"/>
    <s v="None"/>
    <s v="E-mail Coupon"/>
    <x v="10"/>
    <n v="105.14"/>
  </r>
  <r>
    <d v="2020-06-29T00:00:00"/>
    <s v="Jun"/>
    <n v="27"/>
    <s v="None"/>
    <s v="In Store Sales"/>
    <x v="6"/>
    <n v="188.73"/>
  </r>
  <r>
    <d v="2020-09-10T00:00:00"/>
    <s v="Sep"/>
    <n v="37"/>
    <s v="None"/>
    <s v="In Store Sales"/>
    <x v="4"/>
    <n v="69.099999999999994"/>
  </r>
  <r>
    <d v="2020-07-15T00:00:00"/>
    <s v="Jul"/>
    <n v="29"/>
    <s v="None"/>
    <s v="In Store Sales"/>
    <x v="2"/>
    <n v="240.41"/>
  </r>
  <r>
    <d v="2020-05-06T00:00:00"/>
    <s v="May"/>
    <n v="19"/>
    <s v="None"/>
    <s v="In Store Sales"/>
    <x v="4"/>
    <n v="69.98"/>
  </r>
  <r>
    <d v="2020-09-22T00:00:00"/>
    <s v="Sep"/>
    <n v="39"/>
    <s v="None"/>
    <s v="In Store Sales"/>
    <x v="9"/>
    <n v="55.3"/>
  </r>
  <r>
    <d v="2020-05-03T00:00:00"/>
    <s v="May"/>
    <n v="19"/>
    <s v="None"/>
    <s v="Web Site Sales"/>
    <x v="3"/>
    <n v="99.67"/>
  </r>
  <r>
    <d v="2020-05-12T00:00:00"/>
    <s v="May"/>
    <n v="20"/>
    <s v="None"/>
    <s v="Web Site Sales"/>
    <x v="2"/>
    <n v="96.11"/>
  </r>
  <r>
    <d v="2020-07-06T00:00:00"/>
    <s v="Jul"/>
    <n v="28"/>
    <s v="None"/>
    <s v="In Store Sales"/>
    <x v="0"/>
    <n v="160.15"/>
  </r>
  <r>
    <d v="2020-09-26T00:00:00"/>
    <s v="Sep"/>
    <n v="39"/>
    <s v="None"/>
    <s v="In Store Sales"/>
    <x v="3"/>
    <n v="66.930000000000007"/>
  </r>
  <r>
    <d v="2020-07-04T00:00:00"/>
    <s v="Jul"/>
    <n v="27"/>
    <s v="None"/>
    <s v="In Store Sales"/>
    <x v="4"/>
    <n v="66.66"/>
  </r>
  <r>
    <d v="2020-05-04T00:00:00"/>
    <s v="May"/>
    <n v="19"/>
    <s v="None"/>
    <s v="In Store Sales"/>
    <x v="7"/>
    <n v="44.15"/>
  </r>
  <r>
    <d v="2020-07-13T00:00:00"/>
    <s v="Jul"/>
    <n v="29"/>
    <s v="None"/>
    <s v="In Store Sales"/>
    <x v="2"/>
    <n v="72.98"/>
  </r>
  <r>
    <d v="2020-05-21T00:00:00"/>
    <s v="May"/>
    <n v="21"/>
    <s v="None"/>
    <s v="E-mail Coupon"/>
    <x v="1"/>
    <n v="40.36"/>
  </r>
  <r>
    <d v="2020-09-22T00:00:00"/>
    <s v="Sep"/>
    <n v="39"/>
    <s v="None"/>
    <s v="Web Site Sales"/>
    <x v="10"/>
    <n v="57.84"/>
  </r>
  <r>
    <d v="2020-07-09T00:00:00"/>
    <s v="Jul"/>
    <n v="28"/>
    <s v="None"/>
    <s v="In Store Sales"/>
    <x v="4"/>
    <n v="392.42"/>
  </r>
  <r>
    <d v="2020-09-26T00:00:00"/>
    <s v="Sep"/>
    <n v="39"/>
    <s v="None"/>
    <s v="In Store Sales"/>
    <x v="7"/>
    <n v="44.32"/>
  </r>
  <r>
    <d v="2020-05-11T00:00:00"/>
    <s v="May"/>
    <n v="20"/>
    <s v="None"/>
    <s v="Web Site Sales"/>
    <x v="10"/>
    <n v="63.02"/>
  </r>
  <r>
    <d v="2020-09-14T00:00:00"/>
    <s v="Sep"/>
    <n v="38"/>
    <s v="None"/>
    <s v="Web Site Sales"/>
    <x v="8"/>
    <n v="48.15"/>
  </r>
  <r>
    <d v="2020-05-18T00:00:00"/>
    <s v="May"/>
    <n v="21"/>
    <s v="None"/>
    <s v="In Store Sales"/>
    <x v="1"/>
    <n v="20.239999999999998"/>
  </r>
  <r>
    <d v="2020-09-19T00:00:00"/>
    <s v="Sep"/>
    <n v="38"/>
    <s v="None"/>
    <s v="Web Site Sales"/>
    <x v="0"/>
    <n v="228.86"/>
  </r>
  <r>
    <d v="2020-09-12T00:00:00"/>
    <s v="Sep"/>
    <n v="37"/>
    <s v="None"/>
    <s v="In Store Sales"/>
    <x v="4"/>
    <n v="69.02"/>
  </r>
  <r>
    <d v="2020-06-03T00:00:00"/>
    <s v="Jun"/>
    <n v="23"/>
    <s v="None"/>
    <s v="Web Site Sales"/>
    <x v="0"/>
    <n v="312.94"/>
  </r>
  <r>
    <d v="2020-07-07T00:00:00"/>
    <s v="Jul"/>
    <n v="28"/>
    <s v="None"/>
    <s v="Web Site Sales"/>
    <x v="0"/>
    <n v="240.7"/>
  </r>
  <r>
    <d v="2020-08-02T00:00:00"/>
    <s v="Aug"/>
    <n v="32"/>
    <s v="None"/>
    <s v="Web Site Sales"/>
    <x v="3"/>
    <n v="517.89"/>
  </r>
  <r>
    <d v="2020-09-26T00:00:00"/>
    <s v="Sep"/>
    <n v="39"/>
    <s v="None"/>
    <s v="Web Site Sales"/>
    <x v="1"/>
    <n v="80.27"/>
  </r>
  <r>
    <d v="2020-07-13T00:00:00"/>
    <s v="Jul"/>
    <n v="29"/>
    <s v="None"/>
    <s v="Web Site Sales"/>
    <x v="8"/>
    <n v="75.09"/>
  </r>
  <r>
    <d v="2020-05-07T00:00:00"/>
    <s v="May"/>
    <n v="19"/>
    <s v="None"/>
    <s v="Web Site Sales"/>
    <x v="2"/>
    <n v="23.38"/>
  </r>
  <r>
    <d v="2020-05-14T00:00:00"/>
    <s v="May"/>
    <n v="20"/>
    <s v="None"/>
    <s v="Web Site Sales"/>
    <x v="4"/>
    <n v="69.19"/>
  </r>
  <r>
    <d v="2020-09-27T00:00:00"/>
    <s v="Sep"/>
    <n v="40"/>
    <s v="None"/>
    <s v="In Store Sales"/>
    <x v="11"/>
    <n v="36.340000000000003"/>
  </r>
  <r>
    <d v="2020-07-17T00:00:00"/>
    <s v="Jul"/>
    <n v="29"/>
    <s v="None"/>
    <s v="Web Site Sales"/>
    <x v="4"/>
    <n v="69.680000000000007"/>
  </r>
  <r>
    <d v="2020-07-21T00:00:00"/>
    <s v="Jul"/>
    <n v="30"/>
    <s v="None"/>
    <s v="In Store Sales"/>
    <x v="4"/>
    <n v="22.86"/>
  </r>
  <r>
    <d v="2020-07-06T00:00:00"/>
    <s v="Jul"/>
    <n v="28"/>
    <s v="None"/>
    <s v="Web Site Sales"/>
    <x v="7"/>
    <n v="66.75"/>
  </r>
  <r>
    <d v="2020-07-03T00:00:00"/>
    <s v="Jul"/>
    <n v="27"/>
    <s v="None"/>
    <s v="Web Site Sales"/>
    <x v="3"/>
    <n v="66.900000000000006"/>
  </r>
  <r>
    <d v="2020-07-04T00:00:00"/>
    <s v="Jul"/>
    <n v="27"/>
    <s v="None"/>
    <s v="Web Site Sales"/>
    <x v="1"/>
    <n v="40.07"/>
  </r>
  <r>
    <d v="2020-09-22T00:00:00"/>
    <s v="Sep"/>
    <n v="39"/>
    <s v="None"/>
    <s v="Web Site Sales"/>
    <x v="1"/>
    <n v="40.83"/>
  </r>
  <r>
    <d v="2020-07-17T00:00:00"/>
    <s v="Jul"/>
    <n v="29"/>
    <s v="None"/>
    <s v="In Store Sales"/>
    <x v="4"/>
    <n v="46.27"/>
  </r>
  <r>
    <d v="2020-07-27T00:00:00"/>
    <s v="Jul"/>
    <n v="31"/>
    <s v="None"/>
    <s v="Web Site Sales"/>
    <x v="7"/>
    <n v="66.38"/>
  </r>
  <r>
    <d v="2020-07-21T00:00:00"/>
    <s v="Jul"/>
    <n v="30"/>
    <s v="None"/>
    <s v="Web Site Sales"/>
    <x v="2"/>
    <n v="72.739999999999995"/>
  </r>
  <r>
    <d v="2020-07-08T00:00:00"/>
    <s v="Jul"/>
    <n v="28"/>
    <s v="None"/>
    <s v="Web Site Sales"/>
    <x v="7"/>
    <n v="69.55"/>
  </r>
  <r>
    <d v="2020-06-30T00:00:00"/>
    <s v="Jun"/>
    <n v="27"/>
    <s v="None"/>
    <s v="In Store Sales"/>
    <x v="5"/>
    <n v="87.58"/>
  </r>
  <r>
    <d v="2020-07-02T00:00:00"/>
    <s v="Jul"/>
    <n v="27"/>
    <s v="None"/>
    <s v="E-mail Coupon"/>
    <x v="3"/>
    <n v="32.92"/>
  </r>
  <r>
    <d v="2020-07-10T00:00:00"/>
    <s v="Jul"/>
    <n v="28"/>
    <s v="None"/>
    <s v="In Store Sales"/>
    <x v="3"/>
    <n v="376.52"/>
  </r>
  <r>
    <d v="2020-07-01T00:00:00"/>
    <s v="Jul"/>
    <n v="27"/>
    <s v="None"/>
    <s v="In Store Sales"/>
    <x v="6"/>
    <n v="71.94"/>
  </r>
  <r>
    <d v="2020-07-20T00:00:00"/>
    <s v="Jul"/>
    <n v="30"/>
    <s v="None"/>
    <s v="In Store Sales"/>
    <x v="10"/>
    <n v="20.22"/>
  </r>
  <r>
    <d v="2020-09-14T00:00:00"/>
    <s v="Sep"/>
    <n v="38"/>
    <s v="None"/>
    <s v="In Store Sales"/>
    <x v="10"/>
    <n v="40.24"/>
  </r>
  <r>
    <d v="2020-09-11T00:00:00"/>
    <s v="Sep"/>
    <n v="37"/>
    <s v="None"/>
    <s v="In Store Sales"/>
    <x v="3"/>
    <n v="752.68"/>
  </r>
  <r>
    <d v="2020-08-19T00:00:00"/>
    <s v="Aug"/>
    <n v="34"/>
    <s v="None"/>
    <s v="In Store Sales"/>
    <x v="6"/>
    <n v="71.8"/>
  </r>
  <r>
    <d v="2020-09-14T00:00:00"/>
    <s v="Sep"/>
    <n v="38"/>
    <s v="None"/>
    <s v="E-mail Coupon"/>
    <x v="4"/>
    <n v="69.5"/>
  </r>
  <r>
    <d v="2020-09-14T00:00:00"/>
    <s v="Sep"/>
    <n v="38"/>
    <s v="None"/>
    <s v="Web Site Sales"/>
    <x v="3"/>
    <n v="66.13"/>
  </r>
  <r>
    <d v="2020-06-03T00:00:00"/>
    <s v="Jun"/>
    <n v="23"/>
    <s v="None"/>
    <s v="E-mail Coupon"/>
    <x v="10"/>
    <n v="40.44"/>
  </r>
  <r>
    <d v="2020-09-26T00:00:00"/>
    <s v="Sep"/>
    <n v="39"/>
    <s v="None"/>
    <s v="In Store Sales"/>
    <x v="7"/>
    <n v="46.98"/>
  </r>
  <r>
    <d v="2020-05-23T00:00:00"/>
    <s v="May"/>
    <n v="21"/>
    <s v="None"/>
    <s v="E-mail Coupon"/>
    <x v="1"/>
    <n v="60.45"/>
  </r>
  <r>
    <d v="2020-09-21T00:00:00"/>
    <s v="Sep"/>
    <n v="39"/>
    <s v="None"/>
    <s v="Web Site Sales"/>
    <x v="1"/>
    <n v="40.98"/>
  </r>
  <r>
    <d v="2020-07-09T00:00:00"/>
    <s v="Jul"/>
    <n v="28"/>
    <s v="None"/>
    <s v="In Store Sales"/>
    <x v="4"/>
    <n v="22.27"/>
  </r>
  <r>
    <d v="2020-05-21T00:00:00"/>
    <s v="May"/>
    <n v="21"/>
    <s v="None"/>
    <s v="In Store Sales"/>
    <x v="7"/>
    <n v="46.21"/>
  </r>
  <r>
    <d v="2020-05-13T00:00:00"/>
    <s v="May"/>
    <n v="20"/>
    <s v="None"/>
    <s v="Web Site Sales"/>
    <x v="3"/>
    <n v="99.51"/>
  </r>
  <r>
    <d v="2020-07-28T00:00:00"/>
    <s v="Jul"/>
    <n v="31"/>
    <s v="None"/>
    <s v="E-mail Coupon"/>
    <x v="7"/>
    <n v="44.01"/>
  </r>
  <r>
    <d v="2020-09-05T00:00:00"/>
    <s v="Sep"/>
    <n v="36"/>
    <s v="None"/>
    <s v="Web Site Sales"/>
    <x v="3"/>
    <n v="68.2"/>
  </r>
  <r>
    <d v="2020-09-03T00:00:00"/>
    <s v="Sep"/>
    <n v="36"/>
    <s v="None"/>
    <s v="Web Site Sales"/>
    <x v="7"/>
    <n v="46.07"/>
  </r>
  <r>
    <d v="2020-08-15T00:00:00"/>
    <s v="Aug"/>
    <n v="33"/>
    <s v="None"/>
    <s v="Web Site Sales"/>
    <x v="6"/>
    <n v="45.82"/>
  </r>
  <r>
    <d v="2020-09-29T00:00:00"/>
    <s v="Sep"/>
    <n v="40"/>
    <s v="None"/>
    <s v="In Store Sales"/>
    <x v="3"/>
    <n v="34.479999999999997"/>
  </r>
  <r>
    <d v="2020-07-18T00:00:00"/>
    <s v="Jul"/>
    <n v="29"/>
    <s v="None"/>
    <s v="In Store Sales"/>
    <x v="2"/>
    <n v="72.19"/>
  </r>
  <r>
    <d v="2020-07-24T00:00:00"/>
    <s v="Jul"/>
    <n v="30"/>
    <s v="None"/>
    <s v="Web Site Sales"/>
    <x v="8"/>
    <n v="48.64"/>
  </r>
  <r>
    <d v="2020-05-17T00:00:00"/>
    <s v="May"/>
    <n v="21"/>
    <s v="None"/>
    <s v="Web Site Sales"/>
    <x v="4"/>
    <n v="46.55"/>
  </r>
  <r>
    <d v="2020-05-08T00:00:00"/>
    <s v="May"/>
    <n v="19"/>
    <s v="None"/>
    <s v="In Store Sales"/>
    <x v="5"/>
    <n v="84.64"/>
  </r>
  <r>
    <d v="2020-06-12T00:00:00"/>
    <s v="Jun"/>
    <n v="24"/>
    <s v="None"/>
    <s v="In Store Sales"/>
    <x v="6"/>
    <n v="47.68"/>
  </r>
  <r>
    <d v="2020-09-27T00:00:00"/>
    <s v="Sep"/>
    <n v="40"/>
    <s v="None"/>
    <s v="Web Site Sales"/>
    <x v="5"/>
    <n v="30.27"/>
  </r>
  <r>
    <d v="2020-09-09T00:00:00"/>
    <s v="Sep"/>
    <n v="37"/>
    <s v="None"/>
    <s v="In Store Sales"/>
    <x v="3"/>
    <n v="33.619999999999997"/>
  </r>
  <r>
    <d v="2020-07-02T00:00:00"/>
    <s v="Jul"/>
    <n v="27"/>
    <s v="None"/>
    <s v="In Store Sales"/>
    <x v="8"/>
    <n v="50.44"/>
  </r>
  <r>
    <d v="2020-07-29T00:00:00"/>
    <s v="Jul"/>
    <n v="31"/>
    <s v="None"/>
    <s v="In Store Sales"/>
    <x v="7"/>
    <n v="46.92"/>
  </r>
  <r>
    <d v="2020-08-16T00:00:00"/>
    <s v="Aug"/>
    <n v="34"/>
    <s v="None"/>
    <s v="Web Site Sales"/>
    <x v="8"/>
    <n v="24.56"/>
  </r>
  <r>
    <d v="2020-05-04T00:00:00"/>
    <s v="May"/>
    <n v="19"/>
    <s v="None"/>
    <s v="Web Site Sales"/>
    <x v="4"/>
    <n v="23.52"/>
  </r>
  <r>
    <d v="2020-05-24T00:00:00"/>
    <s v="May"/>
    <n v="22"/>
    <s v="None"/>
    <s v="In Store Sales"/>
    <x v="7"/>
    <n v="23.56"/>
  </r>
  <r>
    <d v="2020-07-04T00:00:00"/>
    <s v="Jul"/>
    <n v="27"/>
    <s v="None"/>
    <s v="Web Site Sales"/>
    <x v="8"/>
    <n v="75.400000000000006"/>
  </r>
  <r>
    <d v="2020-09-13T00:00:00"/>
    <s v="Sep"/>
    <n v="38"/>
    <s v="None"/>
    <s v="In Store Sales"/>
    <x v="4"/>
    <n v="69.72"/>
  </r>
  <r>
    <d v="2020-05-21T00:00:00"/>
    <s v="May"/>
    <n v="21"/>
    <s v="None"/>
    <s v="E-mail Coupon"/>
    <x v="7"/>
    <n v="23.47"/>
  </r>
  <r>
    <d v="2020-05-17T00:00:00"/>
    <s v="May"/>
    <n v="21"/>
    <s v="None"/>
    <s v="In Store Sales"/>
    <x v="7"/>
    <n v="66.61"/>
  </r>
  <r>
    <d v="2020-09-27T00:00:00"/>
    <s v="Sep"/>
    <n v="40"/>
    <s v="None"/>
    <s v="Web Site Sales"/>
    <x v="3"/>
    <n v="33.54"/>
  </r>
  <r>
    <d v="2020-05-21T00:00:00"/>
    <s v="May"/>
    <n v="21"/>
    <s v="None"/>
    <s v="In Store Sales"/>
    <x v="4"/>
    <n v="46.65"/>
  </r>
  <r>
    <d v="2020-09-13T00:00:00"/>
    <s v="Sep"/>
    <n v="38"/>
    <s v="None"/>
    <s v="Web Site Sales"/>
    <x v="7"/>
    <n v="22.25"/>
  </r>
  <r>
    <d v="2020-09-07T00:00:00"/>
    <s v="Sep"/>
    <n v="37"/>
    <s v="None"/>
    <s v="In Store Sales"/>
    <x v="3"/>
    <n v="68.05"/>
  </r>
  <r>
    <d v="2020-09-21T00:00:00"/>
    <s v="Sep"/>
    <n v="39"/>
    <s v="None"/>
    <s v="Web Site Sales"/>
    <x v="1"/>
    <n v="19.8"/>
  </r>
  <r>
    <d v="2020-07-09T00:00:00"/>
    <s v="Jul"/>
    <n v="28"/>
    <s v="None"/>
    <s v="In Store Sales"/>
    <x v="6"/>
    <n v="469.48"/>
  </r>
  <r>
    <d v="2020-05-24T00:00:00"/>
    <s v="May"/>
    <n v="22"/>
    <s v="None"/>
    <s v="Web Site Sales"/>
    <x v="4"/>
    <n v="44.33"/>
  </r>
  <r>
    <d v="2020-05-14T00:00:00"/>
    <s v="May"/>
    <n v="20"/>
    <s v="None"/>
    <s v="In Store Sales"/>
    <x v="6"/>
    <n v="94.43"/>
  </r>
  <r>
    <d v="2020-06-03T00:00:00"/>
    <s v="Jun"/>
    <n v="23"/>
    <s v="None"/>
    <s v="Web Site Sales"/>
    <x v="1"/>
    <n v="57.94"/>
  </r>
  <r>
    <d v="2020-08-21T00:00:00"/>
    <s v="Aug"/>
    <n v="34"/>
    <s v="None"/>
    <s v="Web Site Sales"/>
    <x v="3"/>
    <n v="66.77"/>
  </r>
  <r>
    <d v="2020-09-28T00:00:00"/>
    <s v="Sep"/>
    <n v="40"/>
    <s v="None"/>
    <s v="Web Site Sales"/>
    <x v="1"/>
    <n v="20.13"/>
  </r>
  <r>
    <d v="2020-05-08T00:00:00"/>
    <s v="May"/>
    <n v="19"/>
    <s v="None"/>
    <s v="Web Site Sales"/>
    <x v="4"/>
    <n v="22.24"/>
  </r>
  <r>
    <d v="2020-05-10T00:00:00"/>
    <s v="May"/>
    <n v="20"/>
    <s v="None"/>
    <s v="Web Site Sales"/>
    <x v="3"/>
    <n v="102.35"/>
  </r>
  <r>
    <d v="2020-05-08T00:00:00"/>
    <s v="May"/>
    <n v="19"/>
    <s v="None"/>
    <s v="In Store Sales"/>
    <x v="9"/>
    <n v="55.22"/>
  </r>
  <r>
    <d v="2020-06-04T00:00:00"/>
    <s v="Jun"/>
    <n v="23"/>
    <s v="None"/>
    <s v="Web Site Sales"/>
    <x v="2"/>
    <n v="96.74"/>
  </r>
  <r>
    <d v="2020-06-23T00:00:00"/>
    <s v="Jun"/>
    <n v="26"/>
    <s v="None"/>
    <s v="Web Site Sales"/>
    <x v="5"/>
    <n v="60.84"/>
  </r>
  <r>
    <d v="2020-09-02T00:00:00"/>
    <s v="Sep"/>
    <n v="36"/>
    <s v="None"/>
    <s v="Web Site Sales"/>
    <x v="10"/>
    <n v="20.239999999999998"/>
  </r>
  <r>
    <d v="2020-09-03T00:00:00"/>
    <s v="Sep"/>
    <n v="36"/>
    <s v="None"/>
    <s v="Web Site Sales"/>
    <x v="1"/>
    <n v="80.64"/>
  </r>
  <r>
    <d v="2020-07-24T00:00:00"/>
    <s v="Jul"/>
    <n v="30"/>
    <s v="None"/>
    <s v="Web Site Sales"/>
    <x v="11"/>
    <n v="36.380000000000003"/>
  </r>
  <r>
    <d v="2020-05-03T00:00:00"/>
    <s v="May"/>
    <n v="19"/>
    <s v="None"/>
    <s v="Web Site Sales"/>
    <x v="7"/>
    <n v="46.22"/>
  </r>
  <r>
    <d v="2020-07-16T00:00:00"/>
    <s v="Jul"/>
    <n v="29"/>
    <s v="None"/>
    <s v="In Store Sales"/>
    <x v="10"/>
    <n v="20.57"/>
  </r>
  <r>
    <d v="2020-09-18T00:00:00"/>
    <s v="Sep"/>
    <n v="38"/>
    <s v="None"/>
    <s v="E-mail Coupon"/>
    <x v="4"/>
    <n v="23.46"/>
  </r>
  <r>
    <d v="2020-07-04T00:00:00"/>
    <s v="Jul"/>
    <n v="27"/>
    <s v="None"/>
    <s v="Web Site Sales"/>
    <x v="1"/>
    <n v="80.11"/>
  </r>
  <r>
    <d v="2020-07-26T00:00:00"/>
    <s v="Jul"/>
    <n v="31"/>
    <s v="None"/>
    <s v="In Store Sales"/>
    <x v="10"/>
    <n v="259.17"/>
  </r>
  <r>
    <d v="2020-09-08T00:00:00"/>
    <s v="Sep"/>
    <n v="37"/>
    <s v="None"/>
    <s v="In Store Sales"/>
    <x v="5"/>
    <n v="689.96"/>
  </r>
  <r>
    <d v="2020-07-09T00:00:00"/>
    <s v="Jul"/>
    <n v="28"/>
    <s v="None"/>
    <s v="Web Site Sales"/>
    <x v="1"/>
    <n v="38.29"/>
  </r>
  <r>
    <d v="2020-09-15T00:00:00"/>
    <s v="Sep"/>
    <n v="38"/>
    <s v="None"/>
    <s v="In Store Sales"/>
    <x v="5"/>
    <n v="58.17"/>
  </r>
  <r>
    <d v="2020-09-26T00:00:00"/>
    <s v="Sep"/>
    <n v="39"/>
    <s v="None"/>
    <s v="Web Site Sales"/>
    <x v="4"/>
    <n v="46.08"/>
  </r>
  <r>
    <d v="2020-09-06T00:00:00"/>
    <s v="Sep"/>
    <n v="37"/>
    <s v="None"/>
    <s v="E-mail Coupon"/>
    <x v="6"/>
    <n v="71.39"/>
  </r>
  <r>
    <d v="2020-09-14T00:00:00"/>
    <s v="Sep"/>
    <n v="38"/>
    <s v="None"/>
    <s v="In Store Sales"/>
    <x v="1"/>
    <n v="40.94"/>
  </r>
  <r>
    <d v="2020-05-17T00:00:00"/>
    <s v="May"/>
    <n v="21"/>
    <s v="None"/>
    <s v="Web Site Sales"/>
    <x v="10"/>
    <n v="20.18"/>
  </r>
  <r>
    <d v="2020-07-06T00:00:00"/>
    <s v="Jul"/>
    <n v="28"/>
    <s v="None"/>
    <s v="In Store Sales"/>
    <x v="7"/>
    <n v="46.6"/>
  </r>
  <r>
    <d v="2020-05-14T00:00:00"/>
    <s v="May"/>
    <n v="20"/>
    <s v="None"/>
    <s v="In Store Sales"/>
    <x v="4"/>
    <n v="44.6"/>
  </r>
  <r>
    <d v="2020-09-10T00:00:00"/>
    <s v="Sep"/>
    <n v="37"/>
    <s v="None"/>
    <s v="In Store Sales"/>
    <x v="11"/>
    <n v="36.26"/>
  </r>
  <r>
    <d v="2020-07-22T00:00:00"/>
    <s v="Jul"/>
    <n v="30"/>
    <s v="None"/>
    <s v="Web Site Sales"/>
    <x v="3"/>
    <n v="32.700000000000003"/>
  </r>
  <r>
    <d v="2020-05-23T00:00:00"/>
    <s v="May"/>
    <n v="21"/>
    <s v="None"/>
    <s v="Web Site Sales"/>
    <x v="1"/>
    <n v="60.81"/>
  </r>
  <r>
    <d v="2020-07-15T00:00:00"/>
    <s v="Jul"/>
    <n v="29"/>
    <s v="None"/>
    <s v="E-mail Coupon"/>
    <x v="4"/>
    <n v="46.32"/>
  </r>
  <r>
    <d v="2020-09-08T00:00:00"/>
    <s v="Sep"/>
    <n v="37"/>
    <s v="None"/>
    <s v="E-mail Coupon"/>
    <x v="9"/>
    <n v="53.81"/>
  </r>
  <r>
    <d v="2020-07-26T00:00:00"/>
    <s v="Jul"/>
    <n v="31"/>
    <s v="None"/>
    <s v="In Store Sales"/>
    <x v="5"/>
    <n v="58.22"/>
  </r>
  <r>
    <d v="2020-09-09T00:00:00"/>
    <s v="Sep"/>
    <n v="37"/>
    <s v="None"/>
    <s v="In Store Sales"/>
    <x v="7"/>
    <n v="44.53"/>
  </r>
  <r>
    <d v="2020-07-31T00:00:00"/>
    <s v="Jul"/>
    <n v="31"/>
    <s v="None"/>
    <s v="Web Site Sales"/>
    <x v="7"/>
    <n v="23.56"/>
  </r>
  <r>
    <d v="2020-05-06T00:00:00"/>
    <s v="May"/>
    <n v="19"/>
    <s v="None"/>
    <s v="In Store Sales"/>
    <x v="7"/>
    <n v="44.73"/>
  </r>
  <r>
    <d v="2020-07-14T00:00:00"/>
    <s v="Jul"/>
    <n v="29"/>
    <s v="None"/>
    <s v="In Store Sales"/>
    <x v="10"/>
    <n v="42.31"/>
  </r>
  <r>
    <d v="2020-09-25T00:00:00"/>
    <s v="Sep"/>
    <n v="39"/>
    <s v="None"/>
    <s v="Web Site Sales"/>
    <x v="2"/>
    <n v="75.73"/>
  </r>
  <r>
    <d v="2020-05-29T00:00:00"/>
    <s v="May"/>
    <n v="22"/>
    <s v="None"/>
    <s v="Web Site Sales"/>
    <x v="8"/>
    <n v="46.86"/>
  </r>
  <r>
    <d v="2020-09-03T00:00:00"/>
    <s v="Sep"/>
    <n v="36"/>
    <s v="None"/>
    <s v="In Store Sales"/>
    <x v="3"/>
    <n v="66.92"/>
  </r>
  <r>
    <d v="2020-05-20T00:00:00"/>
    <s v="May"/>
    <n v="21"/>
    <s v="None"/>
    <s v="E-mail Coupon"/>
    <x v="2"/>
    <n v="100.5"/>
  </r>
  <r>
    <d v="2020-06-26T00:00:00"/>
    <s v="Jun"/>
    <n v="26"/>
    <s v="None"/>
    <s v="Web Site Sales"/>
    <x v="3"/>
    <n v="33.92"/>
  </r>
  <r>
    <d v="2020-06-04T00:00:00"/>
    <s v="Jun"/>
    <n v="23"/>
    <s v="None"/>
    <s v="Web Site Sales"/>
    <x v="8"/>
    <n v="46.2"/>
  </r>
  <r>
    <d v="2020-07-28T00:00:00"/>
    <s v="Jul"/>
    <n v="31"/>
    <s v="None"/>
    <s v="Web Site Sales"/>
    <x v="3"/>
    <n v="439.53"/>
  </r>
  <r>
    <d v="2020-07-29T00:00:00"/>
    <s v="Jul"/>
    <n v="31"/>
    <s v="None"/>
    <s v="Web Site Sales"/>
    <x v="7"/>
    <n v="46.4"/>
  </r>
  <r>
    <d v="2020-05-14T00:00:00"/>
    <s v="May"/>
    <n v="20"/>
    <s v="None"/>
    <s v="In Store Sales"/>
    <x v="4"/>
    <n v="46.77"/>
  </r>
  <r>
    <d v="2020-09-04T00:00:00"/>
    <s v="Sep"/>
    <n v="36"/>
    <s v="None"/>
    <s v="Web Site Sales"/>
    <x v="3"/>
    <n v="66.38"/>
  </r>
  <r>
    <d v="2020-05-06T00:00:00"/>
    <s v="May"/>
    <n v="19"/>
    <s v="None"/>
    <s v="In Store Sales"/>
    <x v="4"/>
    <n v="23.53"/>
  </r>
  <r>
    <d v="2020-07-02T00:00:00"/>
    <s v="Jul"/>
    <n v="27"/>
    <s v="None"/>
    <s v="E-mail Coupon"/>
    <x v="1"/>
    <n v="40.340000000000003"/>
  </r>
  <r>
    <d v="2020-09-30T00:00:00"/>
    <s v="Sep"/>
    <n v="40"/>
    <s v="None"/>
    <s v="In Store Sales"/>
    <x v="2"/>
    <n v="72.25"/>
  </r>
  <r>
    <d v="2020-05-16T00:00:00"/>
    <s v="May"/>
    <n v="20"/>
    <s v="None"/>
    <s v="In Store Sales"/>
    <x v="5"/>
    <n v="87.66"/>
  </r>
  <r>
    <d v="2020-06-05T00:00:00"/>
    <s v="Jun"/>
    <n v="23"/>
    <s v="None"/>
    <s v="E-mail Coupon"/>
    <x v="1"/>
    <n v="20.61"/>
  </r>
  <r>
    <d v="2020-07-30T00:00:00"/>
    <s v="Jul"/>
    <n v="31"/>
    <s v="None"/>
    <s v="In Store Sales"/>
    <x v="8"/>
    <n v="24.4"/>
  </r>
  <r>
    <d v="2020-07-03T00:00:00"/>
    <s v="Jul"/>
    <n v="27"/>
    <s v="None"/>
    <s v="In Store Sales"/>
    <x v="0"/>
    <n v="78.81"/>
  </r>
  <r>
    <d v="2020-09-12T00:00:00"/>
    <s v="Sep"/>
    <n v="37"/>
    <s v="None"/>
    <s v="Web Site Sales"/>
    <x v="10"/>
    <n v="60.63"/>
  </r>
  <r>
    <d v="2020-05-14T00:00:00"/>
    <s v="May"/>
    <n v="20"/>
    <s v="None"/>
    <s v="Web Site Sales"/>
    <x v="7"/>
    <n v="69.73"/>
  </r>
  <r>
    <d v="2020-05-19T00:00:00"/>
    <s v="May"/>
    <n v="21"/>
    <s v="None"/>
    <s v="Web Site Sales"/>
    <x v="2"/>
    <n v="46.04"/>
  </r>
  <r>
    <d v="2020-07-06T00:00:00"/>
    <s v="Jul"/>
    <n v="28"/>
    <s v="None"/>
    <s v="Web Site Sales"/>
    <x v="7"/>
    <n v="23.51"/>
  </r>
  <r>
    <d v="2020-05-09T00:00:00"/>
    <s v="May"/>
    <n v="19"/>
    <s v="None"/>
    <s v="Web Site Sales"/>
    <x v="4"/>
    <n v="23.36"/>
  </r>
  <r>
    <d v="2020-07-11T00:00:00"/>
    <s v="Jul"/>
    <n v="28"/>
    <s v="None"/>
    <s v="Web Site Sales"/>
    <x v="7"/>
    <n v="46.86"/>
  </r>
  <r>
    <d v="2020-05-25T00:00:00"/>
    <s v="May"/>
    <n v="22"/>
    <s v="None"/>
    <s v="In Store Sales"/>
    <x v="4"/>
    <n v="305.10000000000002"/>
  </r>
  <r>
    <d v="2020-05-23T00:00:00"/>
    <s v="May"/>
    <n v="21"/>
    <s v="None"/>
    <s v="E-mail Coupon"/>
    <x v="9"/>
    <n v="53.48"/>
  </r>
  <r>
    <d v="2020-08-15T00:00:00"/>
    <s v="Aug"/>
    <n v="33"/>
    <s v="None"/>
    <s v="E-mail Coupon"/>
    <x v="7"/>
    <n v="23.98"/>
  </r>
  <r>
    <d v="2020-05-24T00:00:00"/>
    <s v="May"/>
    <n v="22"/>
    <s v="None"/>
    <s v="Web Site Sales"/>
    <x v="7"/>
    <n v="44.34"/>
  </r>
  <r>
    <d v="2020-09-10T00:00:00"/>
    <s v="Sep"/>
    <n v="37"/>
    <s v="None"/>
    <s v="In Store Sales"/>
    <x v="10"/>
    <n v="21.09"/>
  </r>
  <r>
    <d v="2020-09-26T00:00:00"/>
    <s v="Sep"/>
    <n v="39"/>
    <s v="None"/>
    <s v="E-mail Coupon"/>
    <x v="3"/>
    <n v="33.71"/>
  </r>
  <r>
    <d v="2020-07-12T00:00:00"/>
    <s v="Jul"/>
    <n v="29"/>
    <s v="None"/>
    <s v="Web Site Sales"/>
    <x v="7"/>
    <n v="23.99"/>
  </r>
  <r>
    <d v="2020-09-29T00:00:00"/>
    <s v="Sep"/>
    <n v="40"/>
    <s v="None"/>
    <s v="In Store Sales"/>
    <x v="4"/>
    <n v="46.66"/>
  </r>
  <r>
    <d v="2020-05-17T00:00:00"/>
    <s v="May"/>
    <n v="21"/>
    <s v="None"/>
    <s v="Web Site Sales"/>
    <x v="1"/>
    <n v="322.33999999999997"/>
  </r>
  <r>
    <d v="2020-09-11T00:00:00"/>
    <s v="Sep"/>
    <n v="37"/>
    <s v="None"/>
    <s v="Web Site Sales"/>
    <x v="7"/>
    <n v="46.25"/>
  </r>
  <r>
    <d v="2020-05-03T00:00:00"/>
    <s v="May"/>
    <n v="19"/>
    <s v="None"/>
    <s v="In Store Sales"/>
    <x v="10"/>
    <n v="76.62"/>
  </r>
  <r>
    <d v="2020-07-25T00:00:00"/>
    <s v="Jul"/>
    <n v="30"/>
    <s v="None"/>
    <s v="In Store Sales"/>
    <x v="3"/>
    <n v="99.25"/>
  </r>
  <r>
    <d v="2020-09-17T00:00:00"/>
    <s v="Sep"/>
    <n v="38"/>
    <s v="None"/>
    <s v="E-mail Coupon"/>
    <x v="4"/>
    <n v="44.92"/>
  </r>
  <r>
    <d v="2020-05-12T00:00:00"/>
    <s v="May"/>
    <n v="20"/>
    <s v="None"/>
    <s v="Web Site Sales"/>
    <x v="1"/>
    <n v="60.06"/>
  </r>
  <r>
    <d v="2020-09-08T00:00:00"/>
    <s v="Sep"/>
    <n v="37"/>
    <s v="None"/>
    <s v="In Store Sales"/>
    <x v="2"/>
    <n v="23.41"/>
  </r>
  <r>
    <d v="2020-07-15T00:00:00"/>
    <s v="Jul"/>
    <n v="29"/>
    <s v="None"/>
    <s v="In Store Sales"/>
    <x v="0"/>
    <n v="80.06"/>
  </r>
  <r>
    <d v="2020-07-06T00:00:00"/>
    <s v="Jul"/>
    <n v="28"/>
    <s v="None"/>
    <s v="Web Site Sales"/>
    <x v="1"/>
    <n v="284.83"/>
  </r>
  <r>
    <d v="2020-09-02T00:00:00"/>
    <s v="Sep"/>
    <n v="36"/>
    <s v="None"/>
    <s v="Web Site Sales"/>
    <x v="1"/>
    <n v="57.34"/>
  </r>
  <r>
    <d v="2020-07-08T00:00:00"/>
    <s v="Jul"/>
    <n v="28"/>
    <s v="None"/>
    <s v="In Store Sales"/>
    <x v="0"/>
    <n v="234.13"/>
  </r>
  <r>
    <d v="2020-06-12T00:00:00"/>
    <s v="Jun"/>
    <n v="24"/>
    <s v="None"/>
    <s v="E-mail Coupon"/>
    <x v="2"/>
    <n v="25.85"/>
  </r>
  <r>
    <d v="2020-05-09T00:00:00"/>
    <s v="May"/>
    <n v="19"/>
    <s v="None"/>
    <s v="Web Site Sales"/>
    <x v="1"/>
    <n v="20.56"/>
  </r>
  <r>
    <d v="2020-08-22T00:00:00"/>
    <s v="Aug"/>
    <n v="34"/>
    <s v="None"/>
    <s v="E-mail Coupon"/>
    <x v="2"/>
    <n v="48.95"/>
  </r>
  <r>
    <d v="2020-07-28T00:00:00"/>
    <s v="Jul"/>
    <n v="31"/>
    <s v="None"/>
    <s v="In Store Sales"/>
    <x v="7"/>
    <n v="23.31"/>
  </r>
  <r>
    <d v="2020-07-31T00:00:00"/>
    <s v="Jul"/>
    <n v="31"/>
    <s v="None"/>
    <s v="Web Site Sales"/>
    <x v="1"/>
    <n v="57.41"/>
  </r>
  <r>
    <d v="2020-09-20T00:00:00"/>
    <s v="Sep"/>
    <n v="39"/>
    <s v="None"/>
    <s v="In Store Sales"/>
    <x v="3"/>
    <n v="66.98"/>
  </r>
  <r>
    <d v="2020-08-28T00:00:00"/>
    <s v="Aug"/>
    <n v="35"/>
    <s v="None"/>
    <s v="Web Site Sales"/>
    <x v="0"/>
    <n v="228.46"/>
  </r>
  <r>
    <d v="2020-08-27T00:00:00"/>
    <s v="Aug"/>
    <n v="35"/>
    <s v="None"/>
    <s v="In Store Sales"/>
    <x v="5"/>
    <n v="90.56"/>
  </r>
  <r>
    <d v="2020-05-02T00:00:00"/>
    <s v="May"/>
    <n v="18"/>
    <s v="None"/>
    <s v="Web Site Sales"/>
    <x v="7"/>
    <n v="23.8"/>
  </r>
  <r>
    <d v="2020-07-29T00:00:00"/>
    <s v="Jul"/>
    <n v="31"/>
    <s v="None"/>
    <s v="In Store Sales"/>
    <x v="6"/>
    <n v="514.67999999999995"/>
  </r>
  <r>
    <d v="2020-07-03T00:00:00"/>
    <s v="Jul"/>
    <n v="27"/>
    <s v="None"/>
    <s v="Web Site Sales"/>
    <x v="3"/>
    <n v="64.8"/>
  </r>
  <r>
    <d v="2020-08-21T00:00:00"/>
    <s v="Aug"/>
    <n v="34"/>
    <s v="None"/>
    <s v="Web Site Sales"/>
    <x v="5"/>
    <n v="28.13"/>
  </r>
  <r>
    <d v="2020-05-28T00:00:00"/>
    <s v="May"/>
    <n v="22"/>
    <s v="None"/>
    <s v="In Store Sales"/>
    <x v="7"/>
    <n v="69.22"/>
  </r>
  <r>
    <d v="2020-09-17T00:00:00"/>
    <s v="Sep"/>
    <n v="38"/>
    <s v="None"/>
    <s v="Web Site Sales"/>
    <x v="11"/>
    <n v="36.479999999999997"/>
  </r>
  <r>
    <d v="2020-09-13T00:00:00"/>
    <s v="Sep"/>
    <n v="38"/>
    <s v="None"/>
    <s v="E-mail Coupon"/>
    <x v="1"/>
    <n v="20.96"/>
  </r>
  <r>
    <d v="2020-09-10T00:00:00"/>
    <s v="Sep"/>
    <n v="37"/>
    <s v="None"/>
    <s v="In Store Sales"/>
    <x v="5"/>
    <n v="58.88"/>
  </r>
  <r>
    <d v="2020-09-17T00:00:00"/>
    <s v="Sep"/>
    <n v="38"/>
    <s v="None"/>
    <s v="E-mail Coupon"/>
    <x v="1"/>
    <n v="160.43"/>
  </r>
  <r>
    <d v="2020-08-10T00:00:00"/>
    <s v="Aug"/>
    <n v="33"/>
    <s v="None"/>
    <s v="In Store Sales"/>
    <x v="2"/>
    <n v="25.98"/>
  </r>
  <r>
    <d v="2020-09-15T00:00:00"/>
    <s v="Sep"/>
    <n v="38"/>
    <s v="None"/>
    <s v="Web Site Sales"/>
    <x v="3"/>
    <n v="99.98"/>
  </r>
  <r>
    <d v="2020-06-20T00:00:00"/>
    <s v="Jun"/>
    <n v="25"/>
    <s v="None"/>
    <s v="Web Site Sales"/>
    <x v="7"/>
    <n v="46.43"/>
  </r>
  <r>
    <d v="2020-07-12T00:00:00"/>
    <s v="Jul"/>
    <n v="29"/>
    <s v="None"/>
    <s v="In Store Sales"/>
    <x v="5"/>
    <n v="84.94"/>
  </r>
  <r>
    <d v="2020-08-15T00:00:00"/>
    <s v="Aug"/>
    <n v="33"/>
    <s v="None"/>
    <s v="Web Site Sales"/>
    <x v="7"/>
    <n v="115.62"/>
  </r>
  <r>
    <d v="2020-05-17T00:00:00"/>
    <s v="May"/>
    <n v="21"/>
    <s v="None"/>
    <s v="Web Site Sales"/>
    <x v="8"/>
    <n v="502.27"/>
  </r>
  <r>
    <d v="2020-07-27T00:00:00"/>
    <s v="Jul"/>
    <n v="31"/>
    <s v="None"/>
    <s v="E-mail Coupon"/>
    <x v="10"/>
    <n v="40.020000000000003"/>
  </r>
  <r>
    <d v="2020-06-07T00:00:00"/>
    <s v="Jun"/>
    <n v="24"/>
    <s v="None"/>
    <s v="Web Site Sales"/>
    <x v="7"/>
    <n v="230.14"/>
  </r>
  <r>
    <d v="2020-09-21T00:00:00"/>
    <s v="Sep"/>
    <n v="39"/>
    <s v="None"/>
    <s v="In Store Sales"/>
    <x v="8"/>
    <n v="72.38"/>
  </r>
  <r>
    <d v="2020-05-30T00:00:00"/>
    <s v="May"/>
    <n v="22"/>
    <s v="None"/>
    <s v="Web Site Sales"/>
    <x v="8"/>
    <n v="48.99"/>
  </r>
  <r>
    <d v="2020-07-11T00:00:00"/>
    <s v="Jul"/>
    <n v="28"/>
    <s v="None"/>
    <s v="Web Site Sales"/>
    <x v="1"/>
    <n v="20.76"/>
  </r>
  <r>
    <d v="2020-08-11T00:00:00"/>
    <s v="Aug"/>
    <n v="33"/>
    <s v="None"/>
    <s v="E-mail Coupon"/>
    <x v="0"/>
    <n v="240.06"/>
  </r>
  <r>
    <d v="2020-05-01T00:00:00"/>
    <s v="May"/>
    <n v="18"/>
    <s v="None"/>
    <s v="In Store Sales"/>
    <x v="11"/>
    <n v="38.479999999999997"/>
  </r>
  <r>
    <d v="2020-07-20T00:00:00"/>
    <s v="Jul"/>
    <n v="30"/>
    <s v="None"/>
    <s v="In Store Sales"/>
    <x v="0"/>
    <n v="835.82"/>
  </r>
  <r>
    <d v="2020-05-20T00:00:00"/>
    <s v="May"/>
    <n v="21"/>
    <s v="None"/>
    <s v="In Store Sales"/>
    <x v="5"/>
    <n v="87.36"/>
  </r>
  <r>
    <d v="2020-09-12T00:00:00"/>
    <s v="Sep"/>
    <n v="37"/>
    <s v="None"/>
    <s v="Web Site Sales"/>
    <x v="1"/>
    <n v="40.81"/>
  </r>
  <r>
    <d v="2020-05-22T00:00:00"/>
    <s v="May"/>
    <n v="21"/>
    <s v="None"/>
    <s v="In Store Sales"/>
    <x v="1"/>
    <n v="60.59"/>
  </r>
  <r>
    <d v="2020-07-13T00:00:00"/>
    <s v="Jul"/>
    <n v="29"/>
    <s v="None"/>
    <s v="In Store Sales"/>
    <x v="10"/>
    <n v="40.68"/>
  </r>
  <r>
    <d v="2020-07-03T00:00:00"/>
    <s v="Jul"/>
    <n v="27"/>
    <s v="None"/>
    <s v="Web Site Sales"/>
    <x v="4"/>
    <n v="305.94"/>
  </r>
  <r>
    <d v="2020-09-25T00:00:00"/>
    <s v="Sep"/>
    <n v="39"/>
    <s v="None"/>
    <s v="Web Site Sales"/>
    <x v="1"/>
    <n v="20.02"/>
  </r>
  <r>
    <d v="2020-07-09T00:00:00"/>
    <s v="Jul"/>
    <n v="28"/>
    <s v="None"/>
    <s v="In Store Sales"/>
    <x v="3"/>
    <n v="99.72"/>
  </r>
  <r>
    <d v="2020-08-19T00:00:00"/>
    <s v="Aug"/>
    <n v="34"/>
    <s v="None"/>
    <s v="In Store Sales"/>
    <x v="3"/>
    <n v="34.61"/>
  </r>
  <r>
    <d v="2020-09-23T00:00:00"/>
    <s v="Sep"/>
    <n v="39"/>
    <s v="None"/>
    <s v="Web Site Sales"/>
    <x v="7"/>
    <n v="69.510000000000005"/>
  </r>
  <r>
    <d v="2020-06-12T00:00:00"/>
    <s v="Jun"/>
    <n v="24"/>
    <s v="None"/>
    <s v="Web Site Sales"/>
    <x v="1"/>
    <n v="60.19"/>
  </r>
  <r>
    <d v="2020-05-02T00:00:00"/>
    <s v="May"/>
    <n v="18"/>
    <s v="None"/>
    <s v="Web Site Sales"/>
    <x v="4"/>
    <n v="23.83"/>
  </r>
  <r>
    <d v="2020-07-13T00:00:00"/>
    <s v="Jul"/>
    <n v="29"/>
    <s v="None"/>
    <s v="In Store Sales"/>
    <x v="6"/>
    <n v="47.92"/>
  </r>
  <r>
    <d v="2020-07-28T00:00:00"/>
    <s v="Jul"/>
    <n v="31"/>
    <s v="None"/>
    <s v="Web Site Sales"/>
    <x v="10"/>
    <n v="43"/>
  </r>
  <r>
    <d v="2020-05-22T00:00:00"/>
    <s v="May"/>
    <n v="21"/>
    <s v="None"/>
    <s v="In Store Sales"/>
    <x v="8"/>
    <n v="48.21"/>
  </r>
  <r>
    <d v="2020-05-20T00:00:00"/>
    <s v="May"/>
    <n v="21"/>
    <s v="None"/>
    <s v="Web Site Sales"/>
    <x v="2"/>
    <n v="50"/>
  </r>
  <r>
    <d v="2020-05-09T00:00:00"/>
    <s v="May"/>
    <n v="19"/>
    <s v="None"/>
    <s v="In Store Sales"/>
    <x v="3"/>
    <n v="34.18"/>
  </r>
  <r>
    <d v="2020-08-08T00:00:00"/>
    <s v="Aug"/>
    <n v="32"/>
    <s v="None"/>
    <s v="In Store Sales"/>
    <x v="2"/>
    <n v="437.31"/>
  </r>
  <r>
    <d v="2020-07-27T00:00:00"/>
    <s v="Jul"/>
    <n v="31"/>
    <s v="None"/>
    <s v="Web Site Sales"/>
    <x v="4"/>
    <n v="46.88"/>
  </r>
  <r>
    <d v="2020-08-31T00:00:00"/>
    <s v="Aug"/>
    <n v="36"/>
    <s v="None"/>
    <s v="In Store Sales"/>
    <x v="3"/>
    <n v="66.06"/>
  </r>
  <r>
    <d v="2020-09-27T00:00:00"/>
    <s v="Sep"/>
    <n v="40"/>
    <s v="None"/>
    <s v="Web Site Sales"/>
    <x v="10"/>
    <n v="76.69"/>
  </r>
  <r>
    <d v="2020-09-05T00:00:00"/>
    <s v="Sep"/>
    <n v="36"/>
    <s v="None"/>
    <s v="Web Site Sales"/>
    <x v="7"/>
    <n v="69.819999999999993"/>
  </r>
  <r>
    <d v="2020-05-13T00:00:00"/>
    <s v="May"/>
    <n v="20"/>
    <s v="None"/>
    <s v="In Store Sales"/>
    <x v="4"/>
    <n v="23.59"/>
  </r>
  <r>
    <d v="2020-07-02T00:00:00"/>
    <s v="Jul"/>
    <n v="27"/>
    <s v="None"/>
    <s v="Web Site Sales"/>
    <x v="6"/>
    <n v="47.46"/>
  </r>
  <r>
    <d v="2020-05-07T00:00:00"/>
    <s v="May"/>
    <n v="19"/>
    <s v="None"/>
    <s v="Web Site Sales"/>
    <x v="6"/>
    <n v="71.69"/>
  </r>
  <r>
    <d v="2020-09-14T00:00:00"/>
    <s v="Sep"/>
    <n v="38"/>
    <s v="None"/>
    <s v="Web Site Sales"/>
    <x v="4"/>
    <n v="23.06"/>
  </r>
  <r>
    <d v="2020-07-25T00:00:00"/>
    <s v="Jul"/>
    <n v="30"/>
    <s v="None"/>
    <s v="E-mail Coupon"/>
    <x v="5"/>
    <n v="29.59"/>
  </r>
  <r>
    <d v="2020-05-28T00:00:00"/>
    <s v="May"/>
    <n v="22"/>
    <s v="None"/>
    <s v="Web Site Sales"/>
    <x v="3"/>
    <n v="132.81"/>
  </r>
  <r>
    <d v="2020-06-23T00:00:00"/>
    <s v="Jun"/>
    <n v="26"/>
    <s v="None"/>
    <s v="Web Site Sales"/>
    <x v="7"/>
    <n v="22.05"/>
  </r>
  <r>
    <d v="2020-05-23T00:00:00"/>
    <s v="May"/>
    <n v="21"/>
    <s v="None"/>
    <s v="Web Site Sales"/>
    <x v="5"/>
    <n v="240.22"/>
  </r>
  <r>
    <d v="2020-07-12T00:00:00"/>
    <s v="Jul"/>
    <n v="29"/>
    <s v="None"/>
    <s v="Web Site Sales"/>
    <x v="7"/>
    <n v="46.7"/>
  </r>
  <r>
    <d v="2020-09-15T00:00:00"/>
    <s v="Sep"/>
    <n v="38"/>
    <s v="None"/>
    <s v="In Store Sales"/>
    <x v="8"/>
    <n v="50.57"/>
  </r>
  <r>
    <d v="2020-07-21T00:00:00"/>
    <s v="Jul"/>
    <n v="30"/>
    <s v="None"/>
    <s v="In Store Sales"/>
    <x v="3"/>
    <n v="34"/>
  </r>
  <r>
    <d v="2020-05-27T00:00:00"/>
    <s v="May"/>
    <n v="22"/>
    <s v="None"/>
    <s v="In Store Sales"/>
    <x v="8"/>
    <n v="69.59"/>
  </r>
  <r>
    <d v="2020-06-17T00:00:00"/>
    <s v="Jun"/>
    <n v="25"/>
    <s v="None"/>
    <s v="Web Site Sales"/>
    <x v="3"/>
    <n v="66.790000000000006"/>
  </r>
  <r>
    <d v="2020-08-09T00:00:00"/>
    <s v="Aug"/>
    <n v="33"/>
    <s v="None"/>
    <s v="In Store Sales"/>
    <x v="8"/>
    <n v="75.06"/>
  </r>
  <r>
    <d v="2020-09-15T00:00:00"/>
    <s v="Sep"/>
    <n v="38"/>
    <s v="None"/>
    <s v="In Store Sales"/>
    <x v="6"/>
    <n v="491.22"/>
  </r>
  <r>
    <d v="2020-09-19T00:00:00"/>
    <s v="Sep"/>
    <n v="38"/>
    <s v="None"/>
    <s v="Web Site Sales"/>
    <x v="1"/>
    <n v="60.87"/>
  </r>
  <r>
    <d v="2020-07-15T00:00:00"/>
    <s v="Jul"/>
    <n v="29"/>
    <s v="None"/>
    <s v="In Store Sales"/>
    <x v="3"/>
    <n v="33.4"/>
  </r>
  <r>
    <d v="2020-08-18T00:00:00"/>
    <s v="Aug"/>
    <n v="34"/>
    <s v="None"/>
    <s v="In Store Sales"/>
    <x v="1"/>
    <n v="20.89"/>
  </r>
  <r>
    <d v="2020-06-21T00:00:00"/>
    <s v="Jun"/>
    <n v="26"/>
    <s v="None"/>
    <s v="In Store Sales"/>
    <x v="1"/>
    <n v="40.18"/>
  </r>
  <r>
    <d v="2020-07-11T00:00:00"/>
    <s v="Jul"/>
    <n v="28"/>
    <s v="None"/>
    <s v="In Store Sales"/>
    <x v="6"/>
    <n v="47.46"/>
  </r>
  <r>
    <d v="2020-05-26T00:00:00"/>
    <s v="May"/>
    <n v="22"/>
    <s v="None"/>
    <s v="Web Site Sales"/>
    <x v="1"/>
    <n v="80.66"/>
  </r>
  <r>
    <d v="2020-09-08T00:00:00"/>
    <s v="Sep"/>
    <n v="37"/>
    <s v="None"/>
    <s v="In Store Sales"/>
    <x v="3"/>
    <n v="102.72"/>
  </r>
  <r>
    <d v="2020-06-27T00:00:00"/>
    <s v="Jun"/>
    <n v="26"/>
    <s v="None"/>
    <s v="In Store Sales"/>
    <x v="0"/>
    <n v="240.83"/>
  </r>
  <r>
    <d v="2020-09-21T00:00:00"/>
    <s v="Sep"/>
    <n v="39"/>
    <s v="None"/>
    <s v="In Store Sales"/>
    <x v="10"/>
    <n v="60.3"/>
  </r>
  <r>
    <d v="2020-09-10T00:00:00"/>
    <s v="Sep"/>
    <n v="37"/>
    <s v="None"/>
    <s v="Web Site Sales"/>
    <x v="3"/>
    <n v="33.57"/>
  </r>
  <r>
    <d v="2020-06-14T00:00:00"/>
    <s v="Jun"/>
    <n v="25"/>
    <s v="None"/>
    <s v="In Store Sales"/>
    <x v="2"/>
    <n v="25.77"/>
  </r>
  <r>
    <d v="2020-08-10T00:00:00"/>
    <s v="Aug"/>
    <n v="33"/>
    <s v="None"/>
    <s v="In Store Sales"/>
    <x v="3"/>
    <n v="99.44"/>
  </r>
  <r>
    <d v="2020-06-21T00:00:00"/>
    <s v="Jun"/>
    <n v="26"/>
    <s v="None"/>
    <s v="Web Site Sales"/>
    <x v="10"/>
    <n v="63.34"/>
  </r>
  <r>
    <d v="2020-09-12T00:00:00"/>
    <s v="Sep"/>
    <n v="37"/>
    <s v="None"/>
    <s v="In Store Sales"/>
    <x v="3"/>
    <n v="66.94"/>
  </r>
  <r>
    <d v="2020-07-01T00:00:00"/>
    <s v="Jul"/>
    <n v="27"/>
    <s v="None"/>
    <s v="Web Site Sales"/>
    <x v="4"/>
    <n v="22.64"/>
  </r>
  <r>
    <d v="2020-07-05T00:00:00"/>
    <s v="Jul"/>
    <n v="28"/>
    <s v="None"/>
    <s v="Web Site Sales"/>
    <x v="5"/>
    <n v="87.38"/>
  </r>
  <r>
    <d v="2020-09-04T00:00:00"/>
    <s v="Sep"/>
    <n v="36"/>
    <s v="None"/>
    <s v="Web Site Sales"/>
    <x v="3"/>
    <n v="102.43"/>
  </r>
  <r>
    <d v="2020-05-13T00:00:00"/>
    <s v="May"/>
    <n v="20"/>
    <s v="None"/>
    <s v="E-mail Coupon"/>
    <x v="7"/>
    <n v="66.510000000000005"/>
  </r>
  <r>
    <d v="2020-07-19T00:00:00"/>
    <s v="Jul"/>
    <n v="30"/>
    <s v="None"/>
    <s v="In Store Sales"/>
    <x v="8"/>
    <n v="69.45"/>
  </r>
  <r>
    <d v="2020-09-17T00:00:00"/>
    <s v="Sep"/>
    <n v="38"/>
    <s v="None"/>
    <s v="Web Site Sales"/>
    <x v="8"/>
    <n v="524.80999999999995"/>
  </r>
  <r>
    <d v="2020-07-15T00:00:00"/>
    <s v="Jul"/>
    <n v="29"/>
    <s v="None"/>
    <s v="In Store Sales"/>
    <x v="7"/>
    <n v="46.16"/>
  </r>
  <r>
    <d v="2020-05-19T00:00:00"/>
    <s v="May"/>
    <n v="21"/>
    <s v="None"/>
    <s v="In Store Sales"/>
    <x v="9"/>
    <n v="106.2"/>
  </r>
  <r>
    <d v="2020-09-01T00:00:00"/>
    <s v="Sep"/>
    <n v="36"/>
    <s v="None"/>
    <s v="Web Site Sales"/>
    <x v="11"/>
    <n v="36.4"/>
  </r>
  <r>
    <d v="2020-08-30T00:00:00"/>
    <s v="Aug"/>
    <n v="36"/>
    <s v="None"/>
    <s v="Web Site Sales"/>
    <x v="3"/>
    <n v="96.64"/>
  </r>
  <r>
    <d v="2020-05-08T00:00:00"/>
    <s v="May"/>
    <n v="19"/>
    <s v="None"/>
    <s v="In Store Sales"/>
    <x v="7"/>
    <n v="46.62"/>
  </r>
  <r>
    <d v="2020-09-22T00:00:00"/>
    <s v="Sep"/>
    <n v="39"/>
    <s v="None"/>
    <s v="In Store Sales"/>
    <x v="9"/>
    <n v="27.67"/>
  </r>
  <r>
    <d v="2020-07-11T00:00:00"/>
    <s v="Jul"/>
    <n v="28"/>
    <s v="None"/>
    <s v="E-mail Coupon"/>
    <x v="1"/>
    <n v="417.93"/>
  </r>
  <r>
    <d v="2020-05-04T00:00:00"/>
    <s v="May"/>
    <n v="19"/>
    <s v="None"/>
    <s v="Web Site Sales"/>
    <x v="3"/>
    <n v="752.78"/>
  </r>
  <r>
    <d v="2020-09-21T00:00:00"/>
    <s v="Sep"/>
    <n v="39"/>
    <s v="None"/>
    <s v="Web Site Sales"/>
    <x v="2"/>
    <n v="96.46"/>
  </r>
  <r>
    <d v="2020-05-26T00:00:00"/>
    <s v="May"/>
    <n v="22"/>
    <s v="None"/>
    <s v="Web Site Sales"/>
    <x v="7"/>
    <n v="240.59"/>
  </r>
  <r>
    <d v="2020-05-21T00:00:00"/>
    <s v="May"/>
    <n v="21"/>
    <s v="None"/>
    <s v="Web Site Sales"/>
    <x v="11"/>
    <n v="36.96"/>
  </r>
  <r>
    <d v="2020-07-24T00:00:00"/>
    <s v="Jul"/>
    <n v="30"/>
    <s v="None"/>
    <s v="In Store Sales"/>
    <x v="3"/>
    <n v="68.39"/>
  </r>
  <r>
    <d v="2020-08-19T00:00:00"/>
    <s v="Aug"/>
    <n v="34"/>
    <s v="None"/>
    <s v="Web Site Sales"/>
    <x v="8"/>
    <n v="48.74"/>
  </r>
  <r>
    <d v="2020-06-10T00:00:00"/>
    <s v="Jun"/>
    <n v="24"/>
    <s v="None"/>
    <s v="In Store Sales"/>
    <x v="9"/>
    <n v="28.24"/>
  </r>
  <r>
    <d v="2020-07-19T00:00:00"/>
    <s v="Jul"/>
    <n v="30"/>
    <s v="None"/>
    <s v="In Store Sales"/>
    <x v="8"/>
    <n v="72.17"/>
  </r>
  <r>
    <d v="2020-05-17T00:00:00"/>
    <s v="May"/>
    <n v="21"/>
    <s v="None"/>
    <s v="Web Site Sales"/>
    <x v="8"/>
    <n v="69.05"/>
  </r>
  <r>
    <d v="2020-06-05T00:00:00"/>
    <s v="Jun"/>
    <n v="23"/>
    <s v="None"/>
    <s v="E-mail Coupon"/>
    <x v="2"/>
    <n v="46.14"/>
  </r>
  <r>
    <d v="2020-05-20T00:00:00"/>
    <s v="May"/>
    <n v="21"/>
    <s v="None"/>
    <s v="In Store Sales"/>
    <x v="4"/>
    <n v="46.27"/>
  </r>
  <r>
    <d v="2020-08-29T00:00:00"/>
    <s v="Aug"/>
    <n v="35"/>
    <s v="None"/>
    <s v="E-mail Coupon"/>
    <x v="7"/>
    <n v="138"/>
  </r>
  <r>
    <d v="2020-06-06T00:00:00"/>
    <s v="Jun"/>
    <n v="23"/>
    <s v="None"/>
    <s v="Web Site Sales"/>
    <x v="10"/>
    <n v="57.66"/>
  </r>
  <r>
    <d v="2020-07-04T00:00:00"/>
    <s v="Jul"/>
    <n v="27"/>
    <s v="None"/>
    <s v="Web Site Sales"/>
    <x v="11"/>
    <n v="36.86"/>
  </r>
  <r>
    <d v="2020-07-26T00:00:00"/>
    <s v="Jul"/>
    <n v="31"/>
    <s v="None"/>
    <s v="In Store Sales"/>
    <x v="5"/>
    <n v="60.83"/>
  </r>
  <r>
    <d v="2020-05-14T00:00:00"/>
    <s v="May"/>
    <n v="20"/>
    <s v="None"/>
    <s v="Web Site Sales"/>
    <x v="7"/>
    <n v="88.62"/>
  </r>
  <r>
    <d v="2020-09-20T00:00:00"/>
    <s v="Sep"/>
    <n v="39"/>
    <s v="None"/>
    <s v="In Store Sales"/>
    <x v="9"/>
    <n v="80.28"/>
  </r>
  <r>
    <d v="2020-07-23T00:00:00"/>
    <s v="Jul"/>
    <n v="30"/>
    <s v="None"/>
    <s v="In Store Sales"/>
    <x v="0"/>
    <n v="160.04"/>
  </r>
  <r>
    <d v="2020-09-06T00:00:00"/>
    <s v="Sep"/>
    <n v="37"/>
    <s v="None"/>
    <s v="In Store Sales"/>
    <x v="1"/>
    <n v="40.799999999999997"/>
  </r>
  <r>
    <d v="2020-05-03T00:00:00"/>
    <s v="May"/>
    <n v="19"/>
    <s v="None"/>
    <s v="In Store Sales"/>
    <x v="1"/>
    <n v="20.78"/>
  </r>
  <r>
    <d v="2020-07-13T00:00:00"/>
    <s v="Jul"/>
    <n v="29"/>
    <s v="None"/>
    <s v="Web Site Sales"/>
    <x v="7"/>
    <n v="46.05"/>
  </r>
  <r>
    <d v="2020-06-24T00:00:00"/>
    <s v="Jun"/>
    <n v="26"/>
    <s v="None"/>
    <s v="Web Site Sales"/>
    <x v="11"/>
    <n v="36.22"/>
  </r>
  <r>
    <d v="2020-07-10T00:00:00"/>
    <s v="Jul"/>
    <n v="28"/>
    <s v="None"/>
    <s v="E-mail Coupon"/>
    <x v="6"/>
    <n v="71.19"/>
  </r>
  <r>
    <d v="2020-08-12T00:00:00"/>
    <s v="Aug"/>
    <n v="33"/>
    <s v="None"/>
    <s v="E-mail Coupon"/>
    <x v="8"/>
    <n v="96.89"/>
  </r>
  <r>
    <d v="2020-09-26T00:00:00"/>
    <s v="Sep"/>
    <n v="39"/>
    <s v="None"/>
    <s v="In Store Sales"/>
    <x v="6"/>
    <n v="23.53"/>
  </r>
  <r>
    <d v="2020-09-03T00:00:00"/>
    <s v="Sep"/>
    <n v="36"/>
    <s v="None"/>
    <s v="In Store Sales"/>
    <x v="8"/>
    <n v="75.36"/>
  </r>
  <r>
    <d v="2020-06-02T00:00:00"/>
    <s v="Jun"/>
    <n v="23"/>
    <s v="None"/>
    <s v="In Store Sales"/>
    <x v="8"/>
    <n v="23.64"/>
  </r>
  <r>
    <d v="2020-06-01T00:00:00"/>
    <s v="Jun"/>
    <n v="23"/>
    <s v="None"/>
    <s v="Web Site Sales"/>
    <x v="10"/>
    <n v="60.45"/>
  </r>
  <r>
    <d v="2020-07-31T00:00:00"/>
    <s v="Jul"/>
    <n v="31"/>
    <s v="None"/>
    <s v="In Store Sales"/>
    <x v="8"/>
    <n v="96.19"/>
  </r>
  <r>
    <d v="2020-05-30T00:00:00"/>
    <s v="May"/>
    <n v="22"/>
    <s v="None"/>
    <s v="Web Site Sales"/>
    <x v="8"/>
    <n v="48.53"/>
  </r>
  <r>
    <d v="2020-08-05T00:00:00"/>
    <s v="Aug"/>
    <n v="32"/>
    <s v="None"/>
    <s v="In Store Sales"/>
    <x v="3"/>
    <n v="34.71"/>
  </r>
  <r>
    <d v="2020-05-30T00:00:00"/>
    <s v="May"/>
    <n v="22"/>
    <s v="None"/>
    <s v="In Store Sales"/>
    <x v="7"/>
    <n v="23.88"/>
  </r>
  <r>
    <d v="2020-09-05T00:00:00"/>
    <s v="Sep"/>
    <n v="36"/>
    <s v="None"/>
    <s v="Web Site Sales"/>
    <x v="5"/>
    <n v="58.52"/>
  </r>
  <r>
    <d v="2020-05-29T00:00:00"/>
    <s v="May"/>
    <n v="22"/>
    <s v="None"/>
    <s v="E-mail Coupon"/>
    <x v="2"/>
    <n v="69.959999999999994"/>
  </r>
  <r>
    <d v="2020-07-24T00:00:00"/>
    <s v="Jul"/>
    <n v="30"/>
    <s v="None"/>
    <s v="Web Site Sales"/>
    <x v="3"/>
    <n v="33.799999999999997"/>
  </r>
  <r>
    <d v="2020-08-09T00:00:00"/>
    <s v="Aug"/>
    <n v="33"/>
    <s v="None"/>
    <s v="Web Site Sales"/>
    <x v="2"/>
    <n v="48.35"/>
  </r>
  <r>
    <d v="2020-09-19T00:00:00"/>
    <s v="Sep"/>
    <n v="38"/>
    <s v="None"/>
    <s v="In Store Sales"/>
    <x v="9"/>
    <n v="83"/>
  </r>
  <r>
    <d v="2020-08-08T00:00:00"/>
    <s v="Aug"/>
    <n v="32"/>
    <s v="None"/>
    <s v="E-mail Coupon"/>
    <x v="11"/>
    <n v="54.35"/>
  </r>
  <r>
    <d v="2020-05-28T00:00:00"/>
    <s v="May"/>
    <n v="22"/>
    <s v="None"/>
    <s v="E-mail Coupon"/>
    <x v="2"/>
    <n v="48.61"/>
  </r>
  <r>
    <d v="2020-09-16T00:00:00"/>
    <s v="Sep"/>
    <n v="38"/>
    <s v="None"/>
    <s v="In Store Sales"/>
    <x v="3"/>
    <n v="132.63999999999999"/>
  </r>
  <r>
    <d v="2020-05-19T00:00:00"/>
    <s v="May"/>
    <n v="21"/>
    <s v="None"/>
    <s v="In Store Sales"/>
    <x v="4"/>
    <n v="46.88"/>
  </r>
  <r>
    <d v="2020-06-29T00:00:00"/>
    <s v="Jun"/>
    <n v="27"/>
    <s v="None"/>
    <s v="In Store Sales"/>
    <x v="7"/>
    <n v="46.66"/>
  </r>
  <r>
    <d v="2020-05-05T00:00:00"/>
    <s v="May"/>
    <n v="19"/>
    <s v="None"/>
    <s v="E-mail Coupon"/>
    <x v="4"/>
    <n v="545.70000000000005"/>
  </r>
  <r>
    <d v="2020-06-18T00:00:00"/>
    <s v="Jun"/>
    <n v="25"/>
    <s v="None"/>
    <s v="Web Site Sales"/>
    <x v="9"/>
    <n v="28.19"/>
  </r>
  <r>
    <d v="2020-06-01T00:00:00"/>
    <s v="Jun"/>
    <n v="23"/>
    <s v="None"/>
    <s v="Web Site Sales"/>
    <x v="1"/>
    <n v="40.29"/>
  </r>
  <r>
    <d v="2020-08-06T00:00:00"/>
    <s v="Aug"/>
    <n v="32"/>
    <s v="None"/>
    <s v="E-mail Coupon"/>
    <x v="7"/>
    <n v="46.62"/>
  </r>
  <r>
    <d v="2020-05-03T00:00:00"/>
    <s v="May"/>
    <n v="19"/>
    <s v="None"/>
    <s v="Web Site Sales"/>
    <x v="7"/>
    <n v="46.28"/>
  </r>
  <r>
    <d v="2020-06-28T00:00:00"/>
    <s v="Jun"/>
    <n v="27"/>
    <s v="None"/>
    <s v="Web Site Sales"/>
    <x v="7"/>
    <n v="69.58"/>
  </r>
  <r>
    <d v="2020-06-20T00:00:00"/>
    <s v="Jun"/>
    <n v="25"/>
    <s v="None"/>
    <s v="Web Site Sales"/>
    <x v="3"/>
    <n v="627.63"/>
  </r>
  <r>
    <d v="2020-08-15T00:00:00"/>
    <s v="Aug"/>
    <n v="33"/>
    <s v="None"/>
    <s v="In Store Sales"/>
    <x v="9"/>
    <n v="83.33"/>
  </r>
  <r>
    <d v="2020-08-17T00:00:00"/>
    <s v="Aug"/>
    <n v="34"/>
    <s v="None"/>
    <s v="In Store Sales"/>
    <x v="4"/>
    <n v="46.82"/>
  </r>
  <r>
    <d v="2020-06-29T00:00:00"/>
    <s v="Jun"/>
    <n v="27"/>
    <s v="None"/>
    <s v="Web Site Sales"/>
    <x v="11"/>
    <n v="38.65"/>
  </r>
  <r>
    <d v="2020-08-09T00:00:00"/>
    <s v="Aug"/>
    <n v="33"/>
    <s v="None"/>
    <s v="E-mail Coupon"/>
    <x v="1"/>
    <n v="20.72"/>
  </r>
  <r>
    <d v="2020-06-15T00:00:00"/>
    <s v="Jun"/>
    <n v="25"/>
    <s v="None"/>
    <s v="In Store Sales"/>
    <x v="3"/>
    <n v="102.38"/>
  </r>
  <r>
    <d v="2020-08-11T00:00:00"/>
    <s v="Aug"/>
    <n v="33"/>
    <s v="None"/>
    <s v="In Store Sales"/>
    <x v="10"/>
    <n v="38.950000000000003"/>
  </r>
  <r>
    <d v="2020-06-16T00:00:00"/>
    <s v="Jun"/>
    <n v="25"/>
    <s v="None"/>
    <s v="E-mail Coupon"/>
    <x v="1"/>
    <n v="20.47"/>
  </r>
  <r>
    <d v="2020-08-08T00:00:00"/>
    <s v="Aug"/>
    <n v="32"/>
    <s v="None"/>
    <s v="E-mail Coupon"/>
    <x v="0"/>
    <n v="80.2"/>
  </r>
  <r>
    <d v="2020-06-30T00:00:00"/>
    <s v="Jun"/>
    <n v="27"/>
    <s v="None"/>
    <s v="Web Site Sales"/>
    <x v="8"/>
    <n v="24.61"/>
  </r>
  <r>
    <d v="2020-07-28T00:00:00"/>
    <s v="Jul"/>
    <n v="31"/>
    <s v="None"/>
    <s v="Web Site Sales"/>
    <x v="3"/>
    <n v="34"/>
  </r>
  <r>
    <d v="2020-08-09T00:00:00"/>
    <s v="Aug"/>
    <n v="33"/>
    <s v="None"/>
    <s v="Web Site Sales"/>
    <x v="6"/>
    <n v="257.95999999999998"/>
  </r>
  <r>
    <d v="2020-08-22T00:00:00"/>
    <s v="Aug"/>
    <n v="34"/>
    <s v="None"/>
    <s v="In Store Sales"/>
    <x v="8"/>
    <n v="46.72"/>
  </r>
  <r>
    <d v="2020-06-24T00:00:00"/>
    <s v="Jun"/>
    <n v="26"/>
    <s v="None"/>
    <s v="In Store Sales"/>
    <x v="8"/>
    <n v="92.32"/>
  </r>
  <r>
    <d v="2020-06-29T00:00:00"/>
    <s v="Jun"/>
    <n v="27"/>
    <s v="None"/>
    <s v="Web Site Sales"/>
    <x v="4"/>
    <n v="23.59"/>
  </r>
  <r>
    <d v="2020-08-27T00:00:00"/>
    <s v="Aug"/>
    <n v="35"/>
    <s v="None"/>
    <s v="Web Site Sales"/>
    <x v="4"/>
    <n v="46.53"/>
  </r>
  <r>
    <d v="2020-06-10T00:00:00"/>
    <s v="Jun"/>
    <n v="24"/>
    <s v="None"/>
    <s v="Web Site Sales"/>
    <x v="3"/>
    <n v="33.479999999999997"/>
  </r>
  <r>
    <d v="2020-07-14T00:00:00"/>
    <s v="Jul"/>
    <n v="29"/>
    <s v="None"/>
    <s v="Web Site Sales"/>
    <x v="3"/>
    <n v="66.91"/>
  </r>
  <r>
    <d v="2020-08-17T00:00:00"/>
    <s v="Aug"/>
    <n v="34"/>
    <s v="None"/>
    <s v="E-mail Coupon"/>
    <x v="5"/>
    <n v="28.88"/>
  </r>
  <r>
    <d v="2020-08-08T00:00:00"/>
    <s v="Aug"/>
    <n v="32"/>
    <s v="None"/>
    <s v="E-mail Coupon"/>
    <x v="1"/>
    <n v="140.44"/>
  </r>
  <r>
    <d v="2020-06-11T00:00:00"/>
    <s v="Jun"/>
    <n v="24"/>
    <s v="None"/>
    <s v="Web Site Sales"/>
    <x v="7"/>
    <n v="46.52"/>
  </r>
  <r>
    <d v="2020-05-25T00:00:00"/>
    <s v="May"/>
    <n v="22"/>
    <s v="None"/>
    <s v="In Store Sales"/>
    <x v="3"/>
    <n v="64.349999999999994"/>
  </r>
  <r>
    <d v="2020-06-11T00:00:00"/>
    <s v="Jun"/>
    <n v="24"/>
    <s v="None"/>
    <s v="Web Site Sales"/>
    <x v="4"/>
    <n v="44.39"/>
  </r>
  <r>
    <d v="2020-06-19T00:00:00"/>
    <s v="Jun"/>
    <n v="25"/>
    <s v="None"/>
    <s v="Web Site Sales"/>
    <x v="1"/>
    <n v="40.24"/>
  </r>
  <r>
    <d v="2020-06-07T00:00:00"/>
    <s v="Jun"/>
    <n v="24"/>
    <s v="None"/>
    <s v="Web Site Sales"/>
    <x v="4"/>
    <n v="46.48"/>
  </r>
  <r>
    <d v="2020-08-24T00:00:00"/>
    <s v="Aug"/>
    <n v="35"/>
    <s v="None"/>
    <s v="Web Site Sales"/>
    <x v="4"/>
    <n v="23.51"/>
  </r>
  <r>
    <d v="2020-06-12T00:00:00"/>
    <s v="Jun"/>
    <n v="24"/>
    <s v="None"/>
    <s v="In Store Sales"/>
    <x v="6"/>
    <n v="24.16"/>
  </r>
  <r>
    <d v="2020-08-19T00:00:00"/>
    <s v="Aug"/>
    <n v="34"/>
    <s v="None"/>
    <s v="Web Site Sales"/>
    <x v="7"/>
    <n v="92.9"/>
  </r>
  <r>
    <d v="2020-08-08T00:00:00"/>
    <s v="Aug"/>
    <n v="32"/>
    <s v="None"/>
    <s v="In Store Sales"/>
    <x v="5"/>
    <n v="87.47"/>
  </r>
  <r>
    <d v="2020-08-24T00:00:00"/>
    <s v="Aug"/>
    <n v="35"/>
    <s v="None"/>
    <s v="Web Site Sales"/>
    <x v="7"/>
    <n v="69.98"/>
  </r>
  <r>
    <d v="2020-08-03T00:00:00"/>
    <s v="Aug"/>
    <n v="32"/>
    <s v="None"/>
    <s v="Web Site Sales"/>
    <x v="7"/>
    <n v="44.33"/>
  </r>
  <r>
    <d v="2020-08-31T00:00:00"/>
    <s v="Aug"/>
    <n v="36"/>
    <s v="None"/>
    <s v="In Store Sales"/>
    <x v="3"/>
    <n v="33.229999999999997"/>
  </r>
  <r>
    <d v="2020-08-16T00:00:00"/>
    <s v="Aug"/>
    <n v="34"/>
    <s v="None"/>
    <s v="E-mail Coupon"/>
    <x v="8"/>
    <n v="72.45"/>
  </r>
  <r>
    <d v="2020-08-05T00:00:00"/>
    <s v="Aug"/>
    <n v="32"/>
    <s v="None"/>
    <s v="Web Site Sales"/>
    <x v="9"/>
    <n v="27.59"/>
  </r>
  <r>
    <d v="2020-05-12T00:00:00"/>
    <s v="May"/>
    <n v="20"/>
    <s v="None"/>
    <s v="Web Site Sales"/>
    <x v="1"/>
    <n v="20.89"/>
  </r>
  <r>
    <d v="2020-06-19T00:00:00"/>
    <s v="Jun"/>
    <n v="25"/>
    <s v="None"/>
    <s v="Web Site Sales"/>
    <x v="5"/>
    <n v="58.18"/>
  </r>
  <r>
    <d v="2020-06-11T00:00:00"/>
    <s v="Jun"/>
    <n v="24"/>
    <s v="None"/>
    <s v="Web Site Sales"/>
    <x v="4"/>
    <n v="66.66"/>
  </r>
  <r>
    <d v="2020-06-17T00:00:00"/>
    <s v="Jun"/>
    <n v="25"/>
    <s v="None"/>
    <s v="Web Site Sales"/>
    <x v="7"/>
    <n v="22.94"/>
  </r>
  <r>
    <d v="2020-06-15T00:00:00"/>
    <s v="Jun"/>
    <n v="25"/>
    <s v="None"/>
    <s v="E-mail Coupon"/>
    <x v="3"/>
    <n v="68.36"/>
  </r>
  <r>
    <d v="2020-08-15T00:00:00"/>
    <s v="Aug"/>
    <n v="33"/>
    <s v="None"/>
    <s v="In Store Sales"/>
    <x v="7"/>
    <n v="66.33"/>
  </r>
  <r>
    <d v="2020-06-16T00:00:00"/>
    <s v="Jun"/>
    <n v="25"/>
    <s v="None"/>
    <s v="Web Site Sales"/>
    <x v="2"/>
    <n v="50.75"/>
  </r>
  <r>
    <d v="2020-09-21T00:00:00"/>
    <s v="Sep"/>
    <n v="39"/>
    <s v="None"/>
    <s v="E-mail Coupon"/>
    <x v="0"/>
    <n v="240.16"/>
  </r>
  <r>
    <d v="2020-06-27T00:00:00"/>
    <s v="Jun"/>
    <n v="26"/>
    <s v="None"/>
    <s v="Web Site Sales"/>
    <x v="3"/>
    <n v="68.36"/>
  </r>
  <r>
    <d v="2020-06-16T00:00:00"/>
    <s v="Jun"/>
    <n v="25"/>
    <s v="None"/>
    <s v="Web Site Sales"/>
    <x v="0"/>
    <n v="80.540000000000006"/>
  </r>
  <r>
    <d v="2020-05-17T00:00:00"/>
    <s v="May"/>
    <n v="21"/>
    <s v="None"/>
    <s v="Web Site Sales"/>
    <x v="4"/>
    <n v="480.07"/>
  </r>
  <r>
    <d v="2020-08-29T00:00:00"/>
    <s v="Aug"/>
    <n v="35"/>
    <s v="None"/>
    <s v="Web Site Sales"/>
    <x v="6"/>
    <n v="47.92"/>
  </r>
  <r>
    <d v="2020-09-25T00:00:00"/>
    <s v="Sep"/>
    <n v="39"/>
    <s v="None"/>
    <s v="Web Site Sales"/>
    <x v="10"/>
    <n v="42.83"/>
  </r>
  <r>
    <d v="2020-05-10T00:00:00"/>
    <s v="May"/>
    <n v="20"/>
    <s v="None"/>
    <s v="In Store Sales"/>
    <x v="10"/>
    <n v="63.41"/>
  </r>
  <r>
    <d v="2020-09-14T00:00:00"/>
    <s v="Sep"/>
    <n v="38"/>
    <s v="None"/>
    <s v="E-mail Coupon"/>
    <x v="2"/>
    <n v="50.04"/>
  </r>
  <r>
    <d v="2020-06-28T00:00:00"/>
    <s v="Jun"/>
    <n v="27"/>
    <s v="None"/>
    <s v="In Store Sales"/>
    <x v="7"/>
    <n v="23.64"/>
  </r>
  <r>
    <d v="2020-08-04T00:00:00"/>
    <s v="Aug"/>
    <n v="32"/>
    <s v="None"/>
    <s v="In Store Sales"/>
    <x v="4"/>
    <n v="69.42"/>
  </r>
  <r>
    <d v="2020-08-06T00:00:00"/>
    <s v="Aug"/>
    <n v="32"/>
    <s v="None"/>
    <s v="In Store Sales"/>
    <x v="6"/>
    <n v="71.849999999999994"/>
  </r>
  <r>
    <d v="2020-08-05T00:00:00"/>
    <s v="Aug"/>
    <n v="32"/>
    <s v="None"/>
    <s v="In Store Sales"/>
    <x v="5"/>
    <n v="29.11"/>
  </r>
  <r>
    <d v="2020-06-28T00:00:00"/>
    <s v="Jun"/>
    <n v="27"/>
    <s v="None"/>
    <s v="Web Site Sales"/>
    <x v="3"/>
    <n v="730.52"/>
  </r>
  <r>
    <d v="2020-08-29T00:00:00"/>
    <s v="Aug"/>
    <n v="35"/>
    <s v="None"/>
    <s v="In Store Sales"/>
    <x v="5"/>
    <n v="28.97"/>
  </r>
  <r>
    <d v="2020-08-04T00:00:00"/>
    <s v="Aug"/>
    <n v="32"/>
    <s v="None"/>
    <s v="In Store Sales"/>
    <x v="2"/>
    <n v="25.81"/>
  </r>
  <r>
    <d v="2020-06-28T00:00:00"/>
    <s v="Jun"/>
    <n v="27"/>
    <s v="None"/>
    <s v="In Store Sales"/>
    <x v="7"/>
    <n v="46.21"/>
  </r>
  <r>
    <d v="2020-08-18T00:00:00"/>
    <s v="Aug"/>
    <n v="34"/>
    <s v="None"/>
    <s v="In Store Sales"/>
    <x v="4"/>
    <n v="22.56"/>
  </r>
  <r>
    <d v="2020-09-03T00:00:00"/>
    <s v="Sep"/>
    <n v="36"/>
    <s v="None"/>
    <s v="Web Site Sales"/>
    <x v="6"/>
    <n v="47.7"/>
  </r>
  <r>
    <d v="2020-06-03T00:00:00"/>
    <s v="Jun"/>
    <n v="23"/>
    <s v="None"/>
    <s v="In Store Sales"/>
    <x v="1"/>
    <n v="60.03"/>
  </r>
  <r>
    <d v="2020-09-05T00:00:00"/>
    <s v="Sep"/>
    <n v="36"/>
    <s v="None"/>
    <s v="E-mail Coupon"/>
    <x v="0"/>
    <n v="152.44"/>
  </r>
  <r>
    <d v="2020-08-17T00:00:00"/>
    <s v="Aug"/>
    <n v="34"/>
    <s v="None"/>
    <s v="In Store Sales"/>
    <x v="9"/>
    <n v="83.66"/>
  </r>
  <r>
    <d v="2020-06-19T00:00:00"/>
    <s v="Jun"/>
    <n v="25"/>
    <s v="None"/>
    <s v="Web Site Sales"/>
    <x v="7"/>
    <n v="69.75"/>
  </r>
  <r>
    <d v="2020-06-26T00:00:00"/>
    <s v="Jun"/>
    <n v="26"/>
    <s v="None"/>
    <s v="Web Site Sales"/>
    <x v="5"/>
    <n v="58.01"/>
  </r>
  <r>
    <d v="2020-08-19T00:00:00"/>
    <s v="Aug"/>
    <n v="34"/>
    <s v="None"/>
    <s v="In Store Sales"/>
    <x v="11"/>
    <n v="54.43"/>
  </r>
  <r>
    <d v="2020-06-16T00:00:00"/>
    <s v="Jun"/>
    <n v="25"/>
    <s v="None"/>
    <s v="Web Site Sales"/>
    <x v="0"/>
    <n v="560.16999999999996"/>
  </r>
  <r>
    <d v="2020-06-18T00:00:00"/>
    <s v="Jun"/>
    <n v="25"/>
    <s v="None"/>
    <s v="Web Site Sales"/>
    <x v="8"/>
    <n v="50.24"/>
  </r>
  <r>
    <d v="2020-08-26T00:00:00"/>
    <s v="Aug"/>
    <n v="35"/>
    <s v="None"/>
    <s v="Web Site Sales"/>
    <x v="1"/>
    <n v="60.84"/>
  </r>
  <r>
    <d v="2020-07-30T00:00:00"/>
    <s v="Jul"/>
    <n v="31"/>
    <s v="None"/>
    <s v="Web Site Sales"/>
    <x v="7"/>
    <n v="46.18"/>
  </r>
  <r>
    <d v="2020-05-04T00:00:00"/>
    <s v="May"/>
    <n v="19"/>
    <s v="None"/>
    <s v="Web Site Sales"/>
    <x v="3"/>
    <n v="66.7"/>
  </r>
  <r>
    <d v="2020-06-07T00:00:00"/>
    <s v="Jun"/>
    <n v="24"/>
    <s v="None"/>
    <s v="In Store Sales"/>
    <x v="2"/>
    <n v="48.49"/>
  </r>
  <r>
    <d v="2020-06-16T00:00:00"/>
    <s v="Jun"/>
    <n v="25"/>
    <s v="None"/>
    <s v="In Store Sales"/>
    <x v="2"/>
    <n v="48.61"/>
  </r>
  <r>
    <d v="2020-08-06T00:00:00"/>
    <s v="Aug"/>
    <n v="32"/>
    <s v="None"/>
    <s v="Web Site Sales"/>
    <x v="4"/>
    <n v="46.2"/>
  </r>
  <r>
    <d v="2020-07-26T00:00:00"/>
    <s v="Jul"/>
    <n v="31"/>
    <s v="None"/>
    <s v="E-mail Coupon"/>
    <x v="7"/>
    <n v="46.18"/>
  </r>
  <r>
    <d v="2020-06-09T00:00:00"/>
    <s v="Jun"/>
    <n v="24"/>
    <s v="None"/>
    <s v="In Store Sales"/>
    <x v="11"/>
    <n v="18.510000000000002"/>
  </r>
  <r>
    <d v="2020-06-23T00:00:00"/>
    <s v="Jun"/>
    <n v="26"/>
    <s v="None"/>
    <s v="In Store Sales"/>
    <x v="1"/>
    <n v="80.19"/>
  </r>
  <r>
    <d v="2020-06-07T00:00:00"/>
    <s v="Jun"/>
    <n v="24"/>
    <s v="None"/>
    <s v="Web Site Sales"/>
    <x v="7"/>
    <n v="46.62"/>
  </r>
  <r>
    <d v="2020-05-28T00:00:00"/>
    <s v="May"/>
    <n v="22"/>
    <s v="None"/>
    <s v="E-mail Coupon"/>
    <x v="3"/>
    <n v="99.65"/>
  </r>
  <r>
    <d v="2020-06-06T00:00:00"/>
    <s v="Jun"/>
    <n v="23"/>
    <s v="None"/>
    <s v="Web Site Sales"/>
    <x v="2"/>
    <n v="72.400000000000006"/>
  </r>
  <r>
    <d v="2020-06-18T00:00:00"/>
    <s v="Jun"/>
    <n v="25"/>
    <s v="None"/>
    <s v="Web Site Sales"/>
    <x v="1"/>
    <n v="40.07"/>
  </r>
  <r>
    <d v="2020-08-10T00:00:00"/>
    <s v="Aug"/>
    <n v="33"/>
    <s v="None"/>
    <s v="E-mail Coupon"/>
    <x v="3"/>
    <n v="33.15"/>
  </r>
  <r>
    <d v="2020-06-09T00:00:00"/>
    <s v="Jun"/>
    <n v="24"/>
    <s v="None"/>
    <s v="Web Site Sales"/>
    <x v="1"/>
    <n v="341.85"/>
  </r>
  <r>
    <d v="2020-06-10T00:00:00"/>
    <s v="Jun"/>
    <n v="24"/>
    <s v="None"/>
    <s v="Web Site Sales"/>
    <x v="2"/>
    <n v="25.99"/>
  </r>
  <r>
    <d v="2020-08-24T00:00:00"/>
    <s v="Aug"/>
    <n v="35"/>
    <s v="None"/>
    <s v="Web Site Sales"/>
    <x v="3"/>
    <n v="102.05"/>
  </r>
  <r>
    <d v="2020-08-25T00:00:00"/>
    <s v="Aug"/>
    <n v="35"/>
    <s v="None"/>
    <s v="In Store Sales"/>
    <x v="10"/>
    <n v="38.32"/>
  </r>
  <r>
    <d v="2020-06-18T00:00:00"/>
    <s v="Jun"/>
    <n v="25"/>
    <s v="None"/>
    <s v="Web Site Sales"/>
    <x v="10"/>
    <n v="38.049999999999997"/>
  </r>
  <r>
    <d v="2020-08-01T00:00:00"/>
    <s v="Aug"/>
    <n v="31"/>
    <s v="None"/>
    <s v="In Store Sales"/>
    <x v="1"/>
    <n v="60.4"/>
  </r>
  <r>
    <d v="2020-09-22T00:00:00"/>
    <s v="Sep"/>
    <n v="39"/>
    <s v="None"/>
    <s v="Web Site Sales"/>
    <x v="3"/>
    <n v="658.76"/>
  </r>
  <r>
    <d v="2020-08-22T00:00:00"/>
    <s v="Aug"/>
    <n v="34"/>
    <s v="None"/>
    <s v="E-mail Coupon"/>
    <x v="2"/>
    <n v="69.87"/>
  </r>
  <r>
    <d v="2020-07-03T00:00:00"/>
    <s v="Jul"/>
    <n v="27"/>
    <s v="None"/>
    <s v="Web Site Sales"/>
    <x v="2"/>
    <n v="48.31"/>
  </r>
  <r>
    <d v="2020-08-25T00:00:00"/>
    <s v="Aug"/>
    <n v="35"/>
    <s v="None"/>
    <s v="E-mail Coupon"/>
    <x v="7"/>
    <n v="22.16"/>
  </r>
  <r>
    <d v="2020-06-21T00:00:00"/>
    <s v="Jun"/>
    <n v="26"/>
    <s v="None"/>
    <s v="Web Site Sales"/>
    <x v="1"/>
    <n v="40.51"/>
  </r>
  <r>
    <d v="2020-07-26T00:00:00"/>
    <s v="Jul"/>
    <n v="31"/>
    <s v="None"/>
    <s v="In Store Sales"/>
    <x v="6"/>
    <n v="47.54"/>
  </r>
  <r>
    <d v="2020-08-16T00:00:00"/>
    <s v="Aug"/>
    <n v="34"/>
    <s v="None"/>
    <s v="Web Site Sales"/>
    <x v="0"/>
    <n v="228.22"/>
  </r>
  <r>
    <d v="2020-06-10T00:00:00"/>
    <s v="Jun"/>
    <n v="24"/>
    <s v="None"/>
    <s v="In Store Sales"/>
    <x v="4"/>
    <n v="46.88"/>
  </r>
  <r>
    <d v="2020-06-22T00:00:00"/>
    <s v="Jun"/>
    <n v="26"/>
    <s v="None"/>
    <s v="In Store Sales"/>
    <x v="4"/>
    <n v="46.62"/>
  </r>
  <r>
    <d v="2020-06-30T00:00:00"/>
    <s v="Jun"/>
    <n v="27"/>
    <s v="None"/>
    <s v="In Store Sales"/>
    <x v="5"/>
    <n v="120.75"/>
  </r>
  <r>
    <d v="2020-08-17T00:00:00"/>
    <s v="Aug"/>
    <n v="34"/>
    <s v="None"/>
    <s v="Web Site Sales"/>
    <x v="2"/>
    <n v="48.98"/>
  </r>
  <r>
    <d v="2020-06-04T00:00:00"/>
    <s v="Jun"/>
    <n v="23"/>
    <s v="None"/>
    <s v="Web Site Sales"/>
    <x v="7"/>
    <n v="88.69"/>
  </r>
  <r>
    <d v="2020-08-09T00:00:00"/>
    <s v="Aug"/>
    <n v="33"/>
    <s v="None"/>
    <s v="Web Site Sales"/>
    <x v="5"/>
    <n v="60.87"/>
  </r>
  <r>
    <d v="2020-09-16T00:00:00"/>
    <s v="Sep"/>
    <n v="38"/>
    <s v="None"/>
    <s v="In Store Sales"/>
    <x v="9"/>
    <n v="83.02"/>
  </r>
  <r>
    <d v="2020-08-16T00:00:00"/>
    <s v="Aug"/>
    <n v="34"/>
    <s v="None"/>
    <s v="Web Site Sales"/>
    <x v="4"/>
    <n v="46.55"/>
  </r>
  <r>
    <d v="2020-08-24T00:00:00"/>
    <s v="Aug"/>
    <n v="35"/>
    <s v="None"/>
    <s v="In Store Sales"/>
    <x v="8"/>
    <n v="25.85"/>
  </r>
  <r>
    <d v="2020-06-27T00:00:00"/>
    <s v="Jun"/>
    <n v="26"/>
    <s v="None"/>
    <s v="Web Site Sales"/>
    <x v="2"/>
    <n v="50.52"/>
  </r>
  <r>
    <d v="2020-09-12T00:00:00"/>
    <s v="Sep"/>
    <n v="37"/>
    <s v="None"/>
    <s v="Web Site Sales"/>
    <x v="8"/>
    <n v="46.22"/>
  </r>
  <r>
    <d v="2020-06-03T00:00:00"/>
    <s v="Jun"/>
    <n v="23"/>
    <s v="None"/>
    <s v="Web Site Sales"/>
    <x v="11"/>
    <n v="76.900000000000006"/>
  </r>
  <r>
    <d v="2020-06-27T00:00:00"/>
    <s v="Jun"/>
    <n v="26"/>
    <s v="None"/>
    <s v="In Store Sales"/>
    <x v="4"/>
    <n v="69.39"/>
  </r>
  <r>
    <d v="2020-07-12T00:00:00"/>
    <s v="Jul"/>
    <n v="29"/>
    <s v="None"/>
    <s v="Web Site Sales"/>
    <x v="3"/>
    <n v="99.97"/>
  </r>
  <r>
    <d v="2020-08-27T00:00:00"/>
    <s v="Aug"/>
    <n v="35"/>
    <s v="None"/>
    <s v="In Store Sales"/>
    <x v="3"/>
    <n v="33.409999999999997"/>
  </r>
  <r>
    <d v="2020-05-06T00:00:00"/>
    <s v="May"/>
    <n v="19"/>
    <s v="None"/>
    <s v="Web Site Sales"/>
    <x v="2"/>
    <n v="25.69"/>
  </r>
  <r>
    <d v="2020-08-26T00:00:00"/>
    <s v="Aug"/>
    <n v="35"/>
    <s v="None"/>
    <s v="In Store Sales"/>
    <x v="4"/>
    <n v="46.99"/>
  </r>
  <r>
    <d v="2020-06-09T00:00:00"/>
    <s v="Jun"/>
    <n v="24"/>
    <s v="None"/>
    <s v="Web Site Sales"/>
    <x v="4"/>
    <n v="69.58"/>
  </r>
  <r>
    <d v="2020-09-12T00:00:00"/>
    <s v="Sep"/>
    <n v="37"/>
    <s v="None"/>
    <s v="Web Site Sales"/>
    <x v="6"/>
    <n v="71.84"/>
  </r>
  <r>
    <d v="2020-06-19T00:00:00"/>
    <s v="Jun"/>
    <n v="25"/>
    <s v="None"/>
    <s v="Web Site Sales"/>
    <x v="3"/>
    <n v="64.540000000000006"/>
  </r>
  <r>
    <d v="2020-08-16T00:00:00"/>
    <s v="Aug"/>
    <n v="34"/>
    <s v="None"/>
    <s v="In Store Sales"/>
    <x v="10"/>
    <n v="40.4"/>
  </r>
  <r>
    <d v="2020-06-27T00:00:00"/>
    <s v="Jun"/>
    <n v="26"/>
    <s v="None"/>
    <s v="Web Site Sales"/>
    <x v="5"/>
    <n v="87.19"/>
  </r>
  <r>
    <d v="2020-06-02T00:00:00"/>
    <s v="Jun"/>
    <n v="23"/>
    <s v="None"/>
    <s v="E-mail Coupon"/>
    <x v="7"/>
    <n v="138.06"/>
  </r>
  <r>
    <d v="2020-06-08T00:00:00"/>
    <s v="Jun"/>
    <n v="24"/>
    <s v="None"/>
    <s v="Web Site Sales"/>
    <x v="8"/>
    <n v="46.49"/>
  </r>
  <r>
    <d v="2020-06-13T00:00:00"/>
    <s v="Jun"/>
    <n v="24"/>
    <s v="None"/>
    <s v="Web Site Sales"/>
    <x v="5"/>
    <n v="523.74"/>
  </r>
  <r>
    <d v="2020-08-28T00:00:00"/>
    <s v="Aug"/>
    <n v="35"/>
    <s v="None"/>
    <s v="Web Site Sales"/>
    <x v="8"/>
    <n v="72.959999999999994"/>
  </r>
  <r>
    <d v="2020-06-02T00:00:00"/>
    <s v="Jun"/>
    <n v="23"/>
    <s v="None"/>
    <s v="Web Site Sales"/>
    <x v="4"/>
    <n v="92.47"/>
  </r>
  <r>
    <d v="2020-07-20T00:00:00"/>
    <s v="Jul"/>
    <n v="30"/>
    <s v="None"/>
    <s v="In Store Sales"/>
    <x v="1"/>
    <n v="60.43"/>
  </r>
  <r>
    <d v="2020-08-09T00:00:00"/>
    <s v="Aug"/>
    <n v="33"/>
    <s v="None"/>
    <s v="In Store Sales"/>
    <x v="3"/>
    <n v="68.59"/>
  </r>
  <r>
    <d v="2020-06-27T00:00:00"/>
    <s v="Jun"/>
    <n v="26"/>
    <s v="None"/>
    <s v="In Store Sales"/>
    <x v="3"/>
    <n v="99.67"/>
  </r>
  <r>
    <d v="2020-08-23T00:00:00"/>
    <s v="Aug"/>
    <n v="35"/>
    <s v="None"/>
    <s v="In Store Sales"/>
    <x v="1"/>
    <n v="60.42"/>
  </r>
  <r>
    <d v="2020-06-11T00:00:00"/>
    <s v="Jun"/>
    <n v="24"/>
    <s v="None"/>
    <s v="Web Site Sales"/>
    <x v="11"/>
    <n v="38.79"/>
  </r>
  <r>
    <d v="2020-05-28T00:00:00"/>
    <s v="May"/>
    <n v="22"/>
    <s v="None"/>
    <s v="In Store Sales"/>
    <x v="3"/>
    <n v="96.96"/>
  </r>
  <r>
    <d v="2020-08-09T00:00:00"/>
    <s v="Aug"/>
    <n v="33"/>
    <s v="None"/>
    <s v="E-mail Coupon"/>
    <x v="6"/>
    <n v="24.33"/>
  </r>
  <r>
    <d v="2020-06-01T00:00:00"/>
    <s v="Jun"/>
    <n v="23"/>
    <s v="None"/>
    <s v="Web Site Sales"/>
    <x v="3"/>
    <n v="99.83"/>
  </r>
  <r>
    <d v="2020-09-15T00:00:00"/>
    <s v="Sep"/>
    <n v="38"/>
    <s v="None"/>
    <s v="In Store Sales"/>
    <x v="8"/>
    <n v="46.16"/>
  </r>
  <r>
    <d v="2020-06-27T00:00:00"/>
    <s v="Jun"/>
    <n v="26"/>
    <s v="None"/>
    <s v="Web Site Sales"/>
    <x v="1"/>
    <n v="20.58"/>
  </r>
  <r>
    <d v="2020-05-19T00:00:00"/>
    <s v="May"/>
    <n v="21"/>
    <s v="None"/>
    <s v="Web Site Sales"/>
    <x v="4"/>
    <n v="46.83"/>
  </r>
  <r>
    <d v="2020-08-30T00:00:00"/>
    <s v="Aug"/>
    <n v="36"/>
    <s v="None"/>
    <s v="In Store Sales"/>
    <x v="3"/>
    <n v="34.01"/>
  </r>
  <r>
    <d v="2020-07-24T00:00:00"/>
    <s v="Jul"/>
    <n v="30"/>
    <s v="None"/>
    <s v="Web Site Sales"/>
    <x v="1"/>
    <n v="38.770000000000003"/>
  </r>
  <r>
    <d v="2020-06-01T00:00:00"/>
    <s v="Jun"/>
    <n v="23"/>
    <s v="None"/>
    <s v="In Store Sales"/>
    <x v="0"/>
    <n v="240.01"/>
  </r>
  <r>
    <d v="2020-07-05T00:00:00"/>
    <s v="Jul"/>
    <n v="28"/>
    <s v="None"/>
    <s v="Web Site Sales"/>
    <x v="4"/>
    <n v="69.02"/>
  </r>
  <r>
    <d v="2020-08-22T00:00:00"/>
    <s v="Aug"/>
    <n v="34"/>
    <s v="None"/>
    <s v="E-mail Coupon"/>
    <x v="7"/>
    <n v="69.27"/>
  </r>
  <r>
    <d v="2020-08-29T00:00:00"/>
    <s v="Aug"/>
    <n v="35"/>
    <s v="None"/>
    <s v="In Store Sales"/>
    <x v="8"/>
    <n v="48.69"/>
  </r>
  <r>
    <d v="2020-06-29T00:00:00"/>
    <s v="Jun"/>
    <n v="27"/>
    <s v="None"/>
    <s v="Web Site Sales"/>
    <x v="7"/>
    <n v="46.82"/>
  </r>
  <r>
    <d v="2020-06-05T00:00:00"/>
    <s v="Jun"/>
    <n v="23"/>
    <s v="None"/>
    <s v="In Store Sales"/>
    <x v="2"/>
    <n v="48.67"/>
  </r>
  <r>
    <d v="2020-06-28T00:00:00"/>
    <s v="Jun"/>
    <n v="27"/>
    <s v="None"/>
    <s v="Web Site Sales"/>
    <x v="7"/>
    <n v="23.27"/>
  </r>
  <r>
    <d v="2020-05-27T00:00:00"/>
    <s v="May"/>
    <n v="22"/>
    <s v="None"/>
    <s v="Web Site Sales"/>
    <x v="4"/>
    <n v="46.34"/>
  </r>
  <r>
    <d v="2020-06-20T00:00:00"/>
    <s v="Jun"/>
    <n v="25"/>
    <s v="None"/>
    <s v="Web Site Sales"/>
    <x v="5"/>
    <n v="58.48"/>
  </r>
  <r>
    <d v="2020-06-22T00:00:00"/>
    <s v="Jun"/>
    <n v="26"/>
    <s v="None"/>
    <s v="Web Site Sales"/>
    <x v="4"/>
    <n v="69.2"/>
  </r>
  <r>
    <d v="2020-08-03T00:00:00"/>
    <s v="Aug"/>
    <n v="32"/>
    <s v="None"/>
    <s v="In Store Sales"/>
    <x v="10"/>
    <n v="60.72"/>
  </r>
  <r>
    <d v="2020-06-09T00:00:00"/>
    <s v="Jun"/>
    <n v="24"/>
    <s v="None"/>
    <s v="In Store Sales"/>
    <x v="10"/>
    <n v="57.43"/>
  </r>
  <r>
    <d v="2020-06-07T00:00:00"/>
    <s v="Jun"/>
    <n v="24"/>
    <s v="None"/>
    <s v="Web Site Sales"/>
    <x v="2"/>
    <n v="24.24"/>
  </r>
  <r>
    <d v="2020-06-13T00:00:00"/>
    <s v="Jun"/>
    <n v="24"/>
    <s v="None"/>
    <s v="Web Site Sales"/>
    <x v="9"/>
    <n v="186.62"/>
  </r>
  <r>
    <d v="2020-06-21T00:00:00"/>
    <s v="Jun"/>
    <n v="26"/>
    <s v="None"/>
    <s v="In Store Sales"/>
    <x v="3"/>
    <n v="68.37"/>
  </r>
  <r>
    <d v="2020-08-02T00:00:00"/>
    <s v="Aug"/>
    <n v="32"/>
    <s v="None"/>
    <s v="In Store Sales"/>
    <x v="3"/>
    <n v="34"/>
  </r>
  <r>
    <d v="2020-06-03T00:00:00"/>
    <s v="Jun"/>
    <n v="23"/>
    <s v="None"/>
    <s v="In Store Sales"/>
    <x v="3"/>
    <n v="32.36"/>
  </r>
  <r>
    <d v="2020-08-17T00:00:00"/>
    <s v="Aug"/>
    <n v="34"/>
    <s v="None"/>
    <s v="In Store Sales"/>
    <x v="8"/>
    <n v="50.58"/>
  </r>
  <r>
    <d v="2020-06-27T00:00:00"/>
    <s v="Jun"/>
    <n v="26"/>
    <s v="None"/>
    <s v="Web Site Sales"/>
    <x v="6"/>
    <n v="47.05"/>
  </r>
  <r>
    <d v="2020-06-24T00:00:00"/>
    <s v="Jun"/>
    <n v="26"/>
    <s v="None"/>
    <s v="In Store Sales"/>
    <x v="7"/>
    <n v="44.27"/>
  </r>
  <r>
    <d v="2020-08-05T00:00:00"/>
    <s v="Aug"/>
    <n v="32"/>
    <s v="None"/>
    <s v="In Store Sales"/>
    <x v="4"/>
    <n v="46.29"/>
  </r>
  <r>
    <d v="2020-08-22T00:00:00"/>
    <s v="Aug"/>
    <n v="34"/>
    <s v="None"/>
    <s v="Web Site Sales"/>
    <x v="1"/>
    <n v="57.74"/>
  </r>
  <r>
    <d v="2020-07-18T00:00:00"/>
    <s v="Jul"/>
    <n v="29"/>
    <s v="None"/>
    <s v="E-mail Coupon"/>
    <x v="4"/>
    <n v="23.79"/>
  </r>
  <r>
    <d v="2020-09-04T00:00:00"/>
    <s v="Sep"/>
    <n v="36"/>
    <s v="None"/>
    <s v="Web Site Sales"/>
    <x v="1"/>
    <n v="180.32"/>
  </r>
  <r>
    <d v="2020-08-10T00:00:00"/>
    <s v="Aug"/>
    <n v="33"/>
    <s v="None"/>
    <s v="In Store Sales"/>
    <x v="4"/>
    <n v="46.6"/>
  </r>
  <r>
    <d v="2020-06-27T00:00:00"/>
    <s v="Jun"/>
    <n v="26"/>
    <s v="None"/>
    <s v="E-mail Coupon"/>
    <x v="4"/>
    <n v="46.1"/>
  </r>
  <r>
    <d v="2020-08-06T00:00:00"/>
    <s v="Aug"/>
    <n v="32"/>
    <s v="None"/>
    <s v="In Store Sales"/>
    <x v="5"/>
    <n v="87.68"/>
  </r>
  <r>
    <d v="2020-06-15T00:00:00"/>
    <s v="Jun"/>
    <n v="25"/>
    <s v="None"/>
    <s v="Web Site Sales"/>
    <x v="6"/>
    <n v="71.77"/>
  </r>
  <r>
    <d v="2020-06-16T00:00:00"/>
    <s v="Jun"/>
    <n v="25"/>
    <s v="None"/>
    <s v="In Store Sales"/>
    <x v="3"/>
    <n v="33.56"/>
  </r>
  <r>
    <d v="2020-08-22T00:00:00"/>
    <s v="Aug"/>
    <n v="34"/>
    <s v="None"/>
    <s v="In Store Sales"/>
    <x v="4"/>
    <n v="23.32"/>
  </r>
  <r>
    <d v="2020-09-01T00:00:00"/>
    <s v="Sep"/>
    <n v="36"/>
    <s v="None"/>
    <s v="Web Site Sales"/>
    <x v="9"/>
    <n v="601.94000000000005"/>
  </r>
  <r>
    <d v="2020-05-10T00:00:00"/>
    <s v="May"/>
    <n v="20"/>
    <s v="None"/>
    <s v="Web Site Sales"/>
    <x v="6"/>
    <n v="47.03"/>
  </r>
  <r>
    <d v="2020-05-22T00:00:00"/>
    <s v="May"/>
    <n v="21"/>
    <s v="None"/>
    <s v="In Store Sales"/>
    <x v="3"/>
    <n v="68.08"/>
  </r>
  <r>
    <d v="2020-06-19T00:00:00"/>
    <s v="Jun"/>
    <n v="25"/>
    <s v="None"/>
    <s v="Web Site Sales"/>
    <x v="7"/>
    <n v="46.84"/>
  </r>
  <r>
    <d v="2020-08-05T00:00:00"/>
    <s v="Aug"/>
    <n v="32"/>
    <s v="None"/>
    <s v="In Store Sales"/>
    <x v="7"/>
    <n v="46.09"/>
  </r>
  <r>
    <d v="2020-09-16T00:00:00"/>
    <s v="Sep"/>
    <n v="38"/>
    <s v="None"/>
    <s v="Web Site Sales"/>
    <x v="4"/>
    <n v="23.83"/>
  </r>
  <r>
    <d v="2020-08-24T00:00:00"/>
    <s v="Aug"/>
    <n v="35"/>
    <s v="None"/>
    <s v="In Store Sales"/>
    <x v="10"/>
    <n v="20.62"/>
  </r>
  <r>
    <d v="2020-06-14T00:00:00"/>
    <s v="Jun"/>
    <n v="25"/>
    <s v="None"/>
    <s v="Web Site Sales"/>
    <x v="7"/>
    <n v="44.56"/>
  </r>
  <r>
    <d v="2020-08-10T00:00:00"/>
    <s v="Aug"/>
    <n v="33"/>
    <s v="None"/>
    <s v="In Store Sales"/>
    <x v="7"/>
    <n v="23.19"/>
  </r>
  <r>
    <d v="2020-06-03T00:00:00"/>
    <s v="Jun"/>
    <n v="23"/>
    <s v="None"/>
    <s v="Web Site Sales"/>
    <x v="3"/>
    <n v="102.57"/>
  </r>
  <r>
    <d v="2020-05-30T00:00:00"/>
    <s v="May"/>
    <n v="22"/>
    <s v="None"/>
    <s v="In Store Sales"/>
    <x v="0"/>
    <n v="240.23"/>
  </r>
  <r>
    <d v="2020-06-25T00:00:00"/>
    <s v="Jun"/>
    <n v="26"/>
    <s v="None"/>
    <s v="Web Site Sales"/>
    <x v="11"/>
    <n v="90.23"/>
  </r>
  <r>
    <d v="2020-06-29T00:00:00"/>
    <s v="Jun"/>
    <n v="27"/>
    <s v="None"/>
    <s v="Web Site Sales"/>
    <x v="3"/>
    <n v="160.66999999999999"/>
  </r>
  <r>
    <d v="2020-06-29T00:00:00"/>
    <s v="Jun"/>
    <n v="27"/>
    <s v="None"/>
    <s v="Web Site Sales"/>
    <x v="4"/>
    <n v="66.97"/>
  </r>
  <r>
    <d v="2020-08-02T00:00:00"/>
    <s v="Aug"/>
    <n v="32"/>
    <s v="None"/>
    <s v="In Store Sales"/>
    <x v="7"/>
    <n v="44.78"/>
  </r>
  <r>
    <d v="2020-06-15T00:00:00"/>
    <s v="Jun"/>
    <n v="25"/>
    <s v="None"/>
    <s v="Web Site Sales"/>
    <x v="7"/>
    <n v="66.760000000000005"/>
  </r>
  <r>
    <d v="2020-08-31T00:00:00"/>
    <s v="Aug"/>
    <n v="36"/>
    <s v="None"/>
    <s v="In Store Sales"/>
    <x v="11"/>
    <n v="57.57"/>
  </r>
  <r>
    <d v="2020-05-15T00:00:00"/>
    <s v="May"/>
    <n v="20"/>
    <s v="None"/>
    <s v="Web Site Sales"/>
    <x v="3"/>
    <n v="66.97"/>
  </r>
  <r>
    <d v="2020-06-15T00:00:00"/>
    <s v="Jun"/>
    <n v="25"/>
    <s v="None"/>
    <s v="Web Site Sales"/>
    <x v="7"/>
    <n v="46.34"/>
  </r>
  <r>
    <d v="2020-06-18T00:00:00"/>
    <s v="Jun"/>
    <n v="25"/>
    <s v="None"/>
    <s v="E-mail Coupon"/>
    <x v="4"/>
    <n v="23.29"/>
  </r>
  <r>
    <d v="2020-09-06T00:00:00"/>
    <s v="Sep"/>
    <n v="37"/>
    <s v="None"/>
    <s v="In Store Sales"/>
    <x v="4"/>
    <n v="69.88"/>
  </r>
  <r>
    <d v="2020-08-14T00:00:00"/>
    <s v="Aug"/>
    <n v="33"/>
    <s v="None"/>
    <s v="Web Site Sales"/>
    <x v="5"/>
    <n v="90.6"/>
  </r>
  <r>
    <d v="2020-06-30T00:00:00"/>
    <s v="Jun"/>
    <n v="27"/>
    <s v="None"/>
    <s v="Web Site Sales"/>
    <x v="3"/>
    <n v="99.45"/>
  </r>
  <r>
    <d v="2020-08-09T00:00:00"/>
    <s v="Aug"/>
    <n v="33"/>
    <s v="None"/>
    <s v="Web Site Sales"/>
    <x v="8"/>
    <n v="25.17"/>
  </r>
  <r>
    <d v="2020-07-30T00:00:00"/>
    <s v="Jul"/>
    <n v="31"/>
    <s v="None"/>
    <s v="Web Site Sales"/>
    <x v="10"/>
    <n v="63.34"/>
  </r>
  <r>
    <d v="2020-06-07T00:00:00"/>
    <s v="Jun"/>
    <n v="24"/>
    <s v="None"/>
    <s v="In Store Sales"/>
    <x v="4"/>
    <n v="327.91"/>
  </r>
  <r>
    <d v="2020-09-01T00:00:00"/>
    <s v="Sep"/>
    <n v="36"/>
    <s v="None"/>
    <s v="Web Site Sales"/>
    <x v="6"/>
    <n v="24.88"/>
  </r>
  <r>
    <d v="2020-06-14T00:00:00"/>
    <s v="Jun"/>
    <n v="25"/>
    <s v="None"/>
    <s v="Web Site Sales"/>
    <x v="1"/>
    <n v="19.38"/>
  </r>
  <r>
    <d v="2020-06-22T00:00:00"/>
    <s v="Jun"/>
    <n v="26"/>
    <s v="None"/>
    <s v="Web Site Sales"/>
    <x v="3"/>
    <n v="68.08"/>
  </r>
  <r>
    <d v="2020-08-18T00:00:00"/>
    <s v="Aug"/>
    <n v="34"/>
    <s v="None"/>
    <s v="Web Site Sales"/>
    <x v="7"/>
    <n v="69.069999999999993"/>
  </r>
  <r>
    <d v="2020-08-06T00:00:00"/>
    <s v="Aug"/>
    <n v="32"/>
    <s v="None"/>
    <s v="In Store Sales"/>
    <x v="10"/>
    <n v="40.74"/>
  </r>
  <r>
    <d v="2020-08-06T00:00:00"/>
    <s v="Aug"/>
    <n v="32"/>
    <s v="None"/>
    <s v="Web Site Sales"/>
    <x v="2"/>
    <n v="24.62"/>
  </r>
  <r>
    <d v="2020-06-24T00:00:00"/>
    <s v="Jun"/>
    <n v="26"/>
    <s v="None"/>
    <s v="In Store Sales"/>
    <x v="3"/>
    <n v="66.91"/>
  </r>
  <r>
    <d v="2020-06-05T00:00:00"/>
    <s v="Jun"/>
    <n v="23"/>
    <s v="None"/>
    <s v="Web Site Sales"/>
    <x v="6"/>
    <n v="24.76"/>
  </r>
  <r>
    <d v="2020-08-17T00:00:00"/>
    <s v="Aug"/>
    <n v="34"/>
    <s v="None"/>
    <s v="In Store Sales"/>
    <x v="3"/>
    <n v="102.34"/>
  </r>
  <r>
    <d v="2020-06-12T00:00:00"/>
    <s v="Jun"/>
    <n v="24"/>
    <s v="None"/>
    <s v="Web Site Sales"/>
    <x v="10"/>
    <n v="80.86"/>
  </r>
  <r>
    <d v="2020-06-30T00:00:00"/>
    <s v="Jun"/>
    <n v="27"/>
    <s v="None"/>
    <s v="E-mail Coupon"/>
    <x v="4"/>
    <n v="23.85"/>
  </r>
  <r>
    <d v="2020-06-22T00:00:00"/>
    <s v="Jun"/>
    <n v="26"/>
    <s v="None"/>
    <s v="Web Site Sales"/>
    <x v="4"/>
    <n v="22.97"/>
  </r>
  <r>
    <d v="2020-06-26T00:00:00"/>
    <s v="Jun"/>
    <n v="26"/>
    <s v="None"/>
    <s v="In Store Sales"/>
    <x v="2"/>
    <n v="46.75"/>
  </r>
  <r>
    <d v="2020-06-28T00:00:00"/>
    <s v="Jun"/>
    <n v="27"/>
    <s v="None"/>
    <s v="Web Site Sales"/>
    <x v="4"/>
    <n v="44.82"/>
  </r>
  <r>
    <d v="2020-08-26T00:00:00"/>
    <s v="Aug"/>
    <n v="35"/>
    <s v="None"/>
    <s v="In Store Sales"/>
    <x v="3"/>
    <n v="99.42"/>
  </r>
  <r>
    <d v="2020-08-25T00:00:00"/>
    <s v="Aug"/>
    <n v="35"/>
    <s v="None"/>
    <s v="Web Site Sales"/>
    <x v="1"/>
    <n v="38.57"/>
  </r>
  <r>
    <d v="2020-06-08T00:00:00"/>
    <s v="Jun"/>
    <n v="24"/>
    <s v="None"/>
    <s v="Web Site Sales"/>
    <x v="4"/>
    <n v="176.27"/>
  </r>
  <r>
    <d v="2020-06-20T00:00:00"/>
    <s v="Jun"/>
    <n v="25"/>
    <s v="None"/>
    <s v="Web Site Sales"/>
    <x v="3"/>
    <n v="192.39"/>
  </r>
  <r>
    <d v="2020-06-29T00:00:00"/>
    <s v="Jun"/>
    <n v="27"/>
    <s v="None"/>
    <s v="Web Site Sales"/>
    <x v="0"/>
    <n v="152.16999999999999"/>
  </r>
  <r>
    <d v="2020-08-05T00:00:00"/>
    <s v="Aug"/>
    <n v="32"/>
    <s v="None"/>
    <s v="E-mail Coupon"/>
    <x v="4"/>
    <n v="46.58"/>
  </r>
  <r>
    <d v="2020-06-16T00:00:00"/>
    <s v="Jun"/>
    <n v="25"/>
    <s v="None"/>
    <s v="Web Site Sales"/>
    <x v="3"/>
    <n v="96.55"/>
  </r>
  <r>
    <d v="2020-08-17T00:00:00"/>
    <s v="Aug"/>
    <n v="34"/>
    <s v="None"/>
    <s v="In Store Sales"/>
    <x v="3"/>
    <n v="32.130000000000003"/>
  </r>
  <r>
    <d v="2020-08-30T00:00:00"/>
    <s v="Aug"/>
    <n v="36"/>
    <s v="None"/>
    <s v="In Store Sales"/>
    <x v="7"/>
    <n v="46.88"/>
  </r>
  <r>
    <d v="2020-08-06T00:00:00"/>
    <s v="Aug"/>
    <n v="32"/>
    <s v="None"/>
    <s v="Web Site Sales"/>
    <x v="5"/>
    <n v="90.03"/>
  </r>
  <r>
    <d v="2020-05-11T00:00:00"/>
    <s v="May"/>
    <n v="20"/>
    <s v="None"/>
    <s v="Web Site Sales"/>
    <x v="8"/>
    <n v="46.21"/>
  </r>
  <r>
    <d v="2020-06-26T00:00:00"/>
    <s v="Jun"/>
    <n v="26"/>
    <s v="None"/>
    <s v="Web Site Sales"/>
    <x v="4"/>
    <n v="22.27"/>
  </r>
  <r>
    <d v="2020-08-14T00:00:00"/>
    <s v="Aug"/>
    <n v="33"/>
    <s v="None"/>
    <s v="In Store Sales"/>
    <x v="11"/>
    <n v="57.56"/>
  </r>
  <r>
    <d v="2020-06-02T00:00:00"/>
    <s v="Jun"/>
    <n v="23"/>
    <s v="None"/>
    <s v="In Store Sales"/>
    <x v="7"/>
    <n v="46.08"/>
  </r>
  <r>
    <d v="2020-07-02T00:00:00"/>
    <s v="Jul"/>
    <n v="27"/>
    <s v="None"/>
    <s v="Web Site Sales"/>
    <x v="2"/>
    <n v="50.71"/>
  </r>
  <r>
    <d v="2020-08-12T00:00:00"/>
    <s v="Aug"/>
    <n v="33"/>
    <s v="None"/>
    <s v="Web Site Sales"/>
    <x v="1"/>
    <n v="40.450000000000003"/>
  </r>
  <r>
    <d v="2020-08-28T00:00:00"/>
    <s v="Aug"/>
    <n v="35"/>
    <s v="None"/>
    <s v="In Store Sales"/>
    <x v="5"/>
    <n v="90.57"/>
  </r>
  <r>
    <d v="2020-06-07T00:00:00"/>
    <s v="Jun"/>
    <n v="24"/>
    <s v="None"/>
    <s v="In Store Sales"/>
    <x v="11"/>
    <n v="57.35"/>
  </r>
  <r>
    <d v="2020-09-21T00:00:00"/>
    <s v="Sep"/>
    <n v="39"/>
    <s v="None"/>
    <s v="Web Site Sales"/>
    <x v="10"/>
    <n v="63.82"/>
  </r>
  <r>
    <d v="2020-06-15T00:00:00"/>
    <s v="Jun"/>
    <n v="25"/>
    <s v="None"/>
    <s v="In Store Sales"/>
    <x v="4"/>
    <n v="46.08"/>
  </r>
  <r>
    <d v="2020-08-17T00:00:00"/>
    <s v="Aug"/>
    <n v="34"/>
    <s v="None"/>
    <s v="In Store Sales"/>
    <x v="7"/>
    <n v="69.13"/>
  </r>
  <r>
    <d v="2020-05-18T00:00:00"/>
    <s v="May"/>
    <n v="21"/>
    <s v="None"/>
    <s v="Web Site Sales"/>
    <x v="8"/>
    <n v="547.46"/>
  </r>
  <r>
    <d v="2020-06-12T00:00:00"/>
    <s v="Jun"/>
    <n v="24"/>
    <s v="None"/>
    <s v="Web Site Sales"/>
    <x v="6"/>
    <n v="45.16"/>
  </r>
  <r>
    <d v="2020-06-24T00:00:00"/>
    <s v="Jun"/>
    <n v="26"/>
    <s v="None"/>
    <s v="Web Site Sales"/>
    <x v="1"/>
    <n v="19.62"/>
  </r>
  <r>
    <d v="2020-08-26T00:00:00"/>
    <s v="Aug"/>
    <n v="35"/>
    <s v="None"/>
    <s v="In Store Sales"/>
    <x v="3"/>
    <n v="64.91"/>
  </r>
  <r>
    <d v="2020-08-29T00:00:00"/>
    <s v="Aug"/>
    <n v="35"/>
    <s v="None"/>
    <s v="Web Site Sales"/>
    <x v="10"/>
    <n v="63.3"/>
  </r>
  <r>
    <d v="2020-07-15T00:00:00"/>
    <s v="Jul"/>
    <n v="29"/>
    <s v="None"/>
    <s v="In Store Sales"/>
    <x v="3"/>
    <n v="99.77"/>
  </r>
  <r>
    <d v="2020-08-01T00:00:00"/>
    <s v="Aug"/>
    <n v="31"/>
    <s v="None"/>
    <s v="Web Site Sales"/>
    <x v="7"/>
    <n v="92.23"/>
  </r>
  <r>
    <d v="2020-08-14T00:00:00"/>
    <s v="Aug"/>
    <n v="33"/>
    <s v="None"/>
    <s v="In Store Sales"/>
    <x v="6"/>
    <n v="23.41"/>
  </r>
  <r>
    <d v="2020-09-25T00:00:00"/>
    <s v="Sep"/>
    <n v="39"/>
    <s v="None"/>
    <s v="In Store Sales"/>
    <x v="10"/>
    <n v="40.07"/>
  </r>
  <r>
    <d v="2020-06-03T00:00:00"/>
    <s v="Jun"/>
    <n v="23"/>
    <s v="None"/>
    <s v="Web Site Sales"/>
    <x v="9"/>
    <n v="554.95000000000005"/>
  </r>
  <r>
    <d v="2020-08-06T00:00:00"/>
    <s v="Aug"/>
    <n v="32"/>
    <s v="None"/>
    <s v="In Store Sales"/>
    <x v="1"/>
    <n v="60.7"/>
  </r>
  <r>
    <d v="2020-08-11T00:00:00"/>
    <s v="Aug"/>
    <n v="33"/>
    <s v="None"/>
    <s v="In Store Sales"/>
    <x v="7"/>
    <n v="23.65"/>
  </r>
  <r>
    <d v="2020-08-23T00:00:00"/>
    <s v="Aug"/>
    <n v="35"/>
    <s v="None"/>
    <s v="Web Site Sales"/>
    <x v="3"/>
    <n v="34.78"/>
  </r>
  <r>
    <d v="2020-06-18T00:00:00"/>
    <s v="Jun"/>
    <n v="25"/>
    <s v="None"/>
    <s v="Web Site Sales"/>
    <x v="0"/>
    <n v="156.19999999999999"/>
  </r>
  <r>
    <d v="2020-08-27T00:00:00"/>
    <s v="Aug"/>
    <n v="35"/>
    <s v="None"/>
    <s v="Web Site Sales"/>
    <x v="8"/>
    <n v="50.2"/>
  </r>
  <r>
    <d v="2020-05-13T00:00:00"/>
    <s v="May"/>
    <n v="20"/>
    <s v="None"/>
    <s v="Web Site Sales"/>
    <x v="7"/>
    <n v="46.71"/>
  </r>
  <r>
    <d v="2020-08-06T00:00:00"/>
    <s v="Aug"/>
    <n v="32"/>
    <s v="None"/>
    <s v="Web Site Sales"/>
    <x v="2"/>
    <n v="48.69"/>
  </r>
  <r>
    <d v="2020-08-11T00:00:00"/>
    <s v="Aug"/>
    <n v="33"/>
    <s v="None"/>
    <s v="E-mail Coupon"/>
    <x v="10"/>
    <n v="20.83"/>
  </r>
  <r>
    <d v="2020-08-16T00:00:00"/>
    <s v="Aug"/>
    <n v="34"/>
    <s v="None"/>
    <s v="In Store Sales"/>
    <x v="10"/>
    <n v="57.28"/>
  </r>
  <r>
    <d v="2020-08-02T00:00:00"/>
    <s v="Aug"/>
    <n v="32"/>
    <s v="None"/>
    <s v="In Store Sales"/>
    <x v="3"/>
    <n v="64.44"/>
  </r>
  <r>
    <d v="2020-06-05T00:00:00"/>
    <s v="Jun"/>
    <n v="23"/>
    <s v="None"/>
    <s v="Web Site Sales"/>
    <x v="8"/>
    <n v="72.900000000000006"/>
  </r>
  <r>
    <d v="2020-06-19T00:00:00"/>
    <s v="Jun"/>
    <n v="25"/>
    <s v="None"/>
    <s v="Web Site Sales"/>
    <x v="5"/>
    <n v="29.45"/>
  </r>
  <r>
    <d v="2020-06-10T00:00:00"/>
    <s v="Jun"/>
    <n v="24"/>
    <s v="None"/>
    <s v="In Store Sales"/>
    <x v="7"/>
    <n v="23.82"/>
  </r>
  <r>
    <d v="2020-08-02T00:00:00"/>
    <s v="Aug"/>
    <n v="32"/>
    <s v="None"/>
    <s v="E-mail Coupon"/>
    <x v="11"/>
    <n v="76"/>
  </r>
  <r>
    <d v="2020-07-21T00:00:00"/>
    <s v="Jul"/>
    <n v="30"/>
    <s v="None"/>
    <s v="Web Site Sales"/>
    <x v="7"/>
    <n v="69.72"/>
  </r>
  <r>
    <d v="2020-06-18T00:00:00"/>
    <s v="Jun"/>
    <n v="25"/>
    <s v="None"/>
    <s v="In Store Sales"/>
    <x v="4"/>
    <n v="66.48"/>
  </r>
  <r>
    <d v="2020-09-12T00:00:00"/>
    <s v="Sep"/>
    <n v="37"/>
    <s v="None"/>
    <s v="In Store Sales"/>
    <x v="8"/>
    <n v="75.489999999999995"/>
  </r>
  <r>
    <d v="2020-08-01T00:00:00"/>
    <s v="Aug"/>
    <n v="31"/>
    <s v="None"/>
    <s v="In Store Sales"/>
    <x v="4"/>
    <n v="46.56"/>
  </r>
  <r>
    <d v="2020-06-14T00:00:00"/>
    <s v="Jun"/>
    <n v="25"/>
    <s v="None"/>
    <s v="In Store Sales"/>
    <x v="1"/>
    <n v="20.87"/>
  </r>
  <r>
    <d v="2020-06-21T00:00:00"/>
    <s v="Jun"/>
    <n v="26"/>
    <s v="None"/>
    <s v="In Store Sales"/>
    <x v="9"/>
    <n v="55.48"/>
  </r>
  <r>
    <d v="2020-06-26T00:00:00"/>
    <s v="Jun"/>
    <n v="26"/>
    <s v="None"/>
    <s v="Web Site Sales"/>
    <x v="8"/>
    <n v="50.71"/>
  </r>
  <r>
    <d v="2020-07-15T00:00:00"/>
    <s v="Jul"/>
    <n v="29"/>
    <s v="None"/>
    <s v="In Store Sales"/>
    <x v="3"/>
    <n v="66.099999999999994"/>
  </r>
  <r>
    <d v="2020-05-13T00:00:00"/>
    <s v="May"/>
    <n v="20"/>
    <s v="None"/>
    <s v="In Store Sales"/>
    <x v="7"/>
    <n v="46.73"/>
  </r>
  <r>
    <d v="2020-06-27T00:00:00"/>
    <s v="Jun"/>
    <n v="26"/>
    <s v="None"/>
    <s v="E-mail Coupon"/>
    <x v="1"/>
    <n v="100.66"/>
  </r>
  <r>
    <d v="2020-06-09T00:00:00"/>
    <s v="Jun"/>
    <n v="24"/>
    <s v="None"/>
    <s v="Web Site Sales"/>
    <x v="5"/>
    <n v="60.89"/>
  </r>
  <r>
    <d v="2020-08-29T00:00:00"/>
    <s v="Aug"/>
    <n v="35"/>
    <s v="None"/>
    <s v="In Store Sales"/>
    <x v="7"/>
    <n v="69.16"/>
  </r>
  <r>
    <d v="2020-08-25T00:00:00"/>
    <s v="Aug"/>
    <n v="35"/>
    <s v="None"/>
    <s v="Web Site Sales"/>
    <x v="3"/>
    <n v="64.55"/>
  </r>
  <r>
    <d v="2020-06-15T00:00:00"/>
    <s v="Jun"/>
    <n v="25"/>
    <s v="None"/>
    <s v="E-mail Coupon"/>
    <x v="5"/>
    <n v="84.47"/>
  </r>
  <r>
    <d v="2020-06-04T00:00:00"/>
    <s v="Jun"/>
    <n v="23"/>
    <s v="None"/>
    <s v="Web Site Sales"/>
    <x v="7"/>
    <n v="23.48"/>
  </r>
  <r>
    <d v="2020-06-04T00:00:00"/>
    <s v="Jun"/>
    <n v="23"/>
    <s v="None"/>
    <s v="E-mail Coupon"/>
    <x v="5"/>
    <n v="60.73"/>
  </r>
  <r>
    <d v="2020-06-15T00:00:00"/>
    <s v="Jun"/>
    <n v="25"/>
    <s v="None"/>
    <s v="In Store Sales"/>
    <x v="4"/>
    <n v="23.28"/>
  </r>
  <r>
    <d v="2020-06-02T00:00:00"/>
    <s v="Jun"/>
    <n v="23"/>
    <s v="None"/>
    <s v="Web Site Sales"/>
    <x v="8"/>
    <n v="50.41"/>
  </r>
  <r>
    <d v="2020-07-23T00:00:00"/>
    <s v="Jul"/>
    <n v="30"/>
    <s v="None"/>
    <s v="Web Site Sales"/>
    <x v="8"/>
    <n v="75.61"/>
  </r>
  <r>
    <d v="2020-07-29T00:00:00"/>
    <s v="Jul"/>
    <n v="31"/>
    <s v="None"/>
    <s v="In Store Sales"/>
    <x v="2"/>
    <n v="296.77999999999997"/>
  </r>
  <r>
    <d v="2020-08-16T00:00:00"/>
    <s v="Aug"/>
    <n v="34"/>
    <s v="None"/>
    <s v="In Store Sales"/>
    <x v="10"/>
    <n v="38.83"/>
  </r>
  <r>
    <d v="2020-08-21T00:00:00"/>
    <s v="Aug"/>
    <n v="34"/>
    <s v="None"/>
    <s v="In Store Sales"/>
    <x v="7"/>
    <n v="46.42"/>
  </r>
  <r>
    <d v="2020-08-25T00:00:00"/>
    <s v="Aug"/>
    <n v="35"/>
    <s v="None"/>
    <s v="Web Site Sales"/>
    <x v="1"/>
    <n v="38.39"/>
  </r>
  <r>
    <d v="2020-05-23T00:00:00"/>
    <s v="May"/>
    <n v="21"/>
    <s v="None"/>
    <s v="Web Site Sales"/>
    <x v="4"/>
    <n v="22.38"/>
  </r>
  <r>
    <d v="2020-07-14T00:00:00"/>
    <s v="Jul"/>
    <n v="29"/>
    <s v="None"/>
    <s v="E-mail Coupon"/>
    <x v="11"/>
    <n v="38.24"/>
  </r>
  <r>
    <d v="2020-08-07T00:00:00"/>
    <s v="Aug"/>
    <n v="32"/>
    <s v="None"/>
    <s v="In Store Sales"/>
    <x v="8"/>
    <n v="48.37"/>
  </r>
  <r>
    <d v="2020-08-01T00:00:00"/>
    <s v="Aug"/>
    <n v="31"/>
    <s v="None"/>
    <s v="E-mail Coupon"/>
    <x v="7"/>
    <n v="23.02"/>
  </r>
  <r>
    <d v="2020-06-10T00:00:00"/>
    <s v="Jun"/>
    <n v="24"/>
    <s v="None"/>
    <s v="In Store Sales"/>
    <x v="6"/>
    <n v="45.6"/>
  </r>
  <r>
    <d v="2020-08-29T00:00:00"/>
    <s v="Aug"/>
    <n v="35"/>
    <s v="None"/>
    <s v="In Store Sales"/>
    <x v="10"/>
    <n v="19.420000000000002"/>
  </r>
  <r>
    <d v="2020-08-24T00:00:00"/>
    <s v="Aug"/>
    <n v="35"/>
    <s v="None"/>
    <s v="In Store Sales"/>
    <x v="0"/>
    <n v="76.98"/>
  </r>
  <r>
    <d v="2020-06-07T00:00:00"/>
    <s v="Jun"/>
    <n v="24"/>
    <s v="None"/>
    <s v="Web Site Sales"/>
    <x v="1"/>
    <n v="20.87"/>
  </r>
  <r>
    <d v="2020-07-28T00:00:00"/>
    <s v="Jul"/>
    <n v="31"/>
    <s v="None"/>
    <s v="In Store Sales"/>
    <x v="11"/>
    <n v="57.85"/>
  </r>
  <r>
    <d v="2020-08-19T00:00:00"/>
    <s v="Aug"/>
    <n v="34"/>
    <s v="None"/>
    <s v="Web Site Sales"/>
    <x v="10"/>
    <n v="19.46"/>
  </r>
  <r>
    <d v="2020-08-19T00:00:00"/>
    <s v="Aug"/>
    <n v="34"/>
    <s v="None"/>
    <s v="In Store Sales"/>
    <x v="3"/>
    <n v="64.650000000000006"/>
  </r>
  <r>
    <d v="2020-06-23T00:00:00"/>
    <s v="Jun"/>
    <n v="26"/>
    <s v="None"/>
    <s v="Web Site Sales"/>
    <x v="10"/>
    <n v="38.6"/>
  </r>
  <r>
    <d v="2020-06-16T00:00:00"/>
    <s v="Jun"/>
    <n v="25"/>
    <s v="None"/>
    <s v="Web Site Sales"/>
    <x v="11"/>
    <n v="18.66"/>
  </r>
  <r>
    <d v="2020-08-10T00:00:00"/>
    <s v="Aug"/>
    <n v="33"/>
    <s v="None"/>
    <s v="Web Site Sales"/>
    <x v="5"/>
    <n v="29.45"/>
  </r>
  <r>
    <d v="2020-06-15T00:00:00"/>
    <s v="Jun"/>
    <n v="25"/>
    <s v="None"/>
    <s v="Web Site Sales"/>
    <x v="1"/>
    <n v="432.85"/>
  </r>
  <r>
    <d v="2020-08-27T00:00:00"/>
    <s v="Aug"/>
    <n v="35"/>
    <s v="None"/>
    <s v="Web Site Sales"/>
    <x v="5"/>
    <n v="58.93"/>
  </r>
  <r>
    <d v="2020-08-04T00:00:00"/>
    <s v="Aug"/>
    <n v="32"/>
    <s v="None"/>
    <s v="In Store Sales"/>
    <x v="1"/>
    <n v="60.07"/>
  </r>
  <r>
    <d v="2020-05-18T00:00:00"/>
    <s v="May"/>
    <n v="21"/>
    <s v="None"/>
    <s v="Web Site Sales"/>
    <x v="8"/>
    <n v="50.23"/>
  </r>
  <r>
    <d v="2020-08-14T00:00:00"/>
    <s v="Aug"/>
    <n v="33"/>
    <s v="None"/>
    <s v="In Store Sales"/>
    <x v="7"/>
    <n v="46.11"/>
  </r>
  <r>
    <d v="2020-08-27T00:00:00"/>
    <s v="Aug"/>
    <n v="35"/>
    <s v="None"/>
    <s v="In Store Sales"/>
    <x v="7"/>
    <n v="44.16"/>
  </r>
  <r>
    <d v="2020-06-28T00:00:00"/>
    <s v="Jun"/>
    <n v="27"/>
    <s v="None"/>
    <s v="Web Site Sales"/>
    <x v="5"/>
    <n v="87.83"/>
  </r>
  <r>
    <d v="2020-06-19T00:00:00"/>
    <s v="Jun"/>
    <n v="25"/>
    <s v="None"/>
    <s v="In Store Sales"/>
    <x v="4"/>
    <n v="23.57"/>
  </r>
  <r>
    <d v="2020-05-10T00:00:00"/>
    <s v="May"/>
    <n v="20"/>
    <s v="None"/>
    <s v="E-mail Coupon"/>
    <x v="10"/>
    <n v="60.88"/>
  </r>
  <r>
    <d v="2020-06-05T00:00:00"/>
    <s v="Jun"/>
    <n v="23"/>
    <s v="None"/>
    <s v="Web Site Sales"/>
    <x v="0"/>
    <n v="80.739999999999995"/>
  </r>
  <r>
    <d v="2020-09-05T00:00:00"/>
    <s v="Sep"/>
    <n v="36"/>
    <s v="None"/>
    <s v="Web Site Sales"/>
    <x v="3"/>
    <n v="99.44"/>
  </r>
  <r>
    <d v="2020-06-08T00:00:00"/>
    <s v="Jun"/>
    <n v="24"/>
    <s v="None"/>
    <s v="In Store Sales"/>
    <x v="11"/>
    <n v="308.87"/>
  </r>
  <r>
    <d v="2020-08-16T00:00:00"/>
    <s v="Aug"/>
    <n v="34"/>
    <s v="None"/>
    <s v="In Store Sales"/>
    <x v="1"/>
    <n v="38.86"/>
  </r>
  <r>
    <d v="2020-06-14T00:00:00"/>
    <s v="Jun"/>
    <n v="25"/>
    <s v="None"/>
    <s v="E-mail Coupon"/>
    <x v="10"/>
    <n v="38.479999999999997"/>
  </r>
  <r>
    <d v="2020-09-11T00:00:00"/>
    <s v="Sep"/>
    <n v="37"/>
    <s v="None"/>
    <s v="Web Site Sales"/>
    <x v="11"/>
    <n v="36.89"/>
  </r>
  <r>
    <d v="2020-06-22T00:00:00"/>
    <s v="Jun"/>
    <n v="26"/>
    <s v="None"/>
    <s v="Web Site Sales"/>
    <x v="7"/>
    <n v="46.16"/>
  </r>
  <r>
    <d v="2020-08-16T00:00:00"/>
    <s v="Aug"/>
    <n v="34"/>
    <s v="None"/>
    <s v="In Store Sales"/>
    <x v="10"/>
    <n v="40.26"/>
  </r>
  <r>
    <d v="2020-06-27T00:00:00"/>
    <s v="Jun"/>
    <n v="26"/>
    <s v="None"/>
    <s v="Web Site Sales"/>
    <x v="4"/>
    <n v="46.88"/>
  </r>
  <r>
    <d v="2020-06-18T00:00:00"/>
    <s v="Jun"/>
    <n v="25"/>
    <s v="None"/>
    <s v="Web Site Sales"/>
    <x v="3"/>
    <n v="66.069999999999993"/>
  </r>
  <r>
    <d v="2020-08-17T00:00:00"/>
    <s v="Aug"/>
    <n v="34"/>
    <s v="None"/>
    <s v="In Store Sales"/>
    <x v="5"/>
    <n v="90.57"/>
  </r>
  <r>
    <d v="2020-09-11T00:00:00"/>
    <s v="Sep"/>
    <n v="37"/>
    <s v="None"/>
    <s v="Web Site Sales"/>
    <x v="1"/>
    <n v="40.54"/>
  </r>
  <r>
    <d v="2020-08-09T00:00:00"/>
    <s v="Aug"/>
    <n v="33"/>
    <s v="None"/>
    <s v="In Store Sales"/>
    <x v="8"/>
    <n v="50.42"/>
  </r>
  <r>
    <d v="2020-08-21T00:00:00"/>
    <s v="Aug"/>
    <n v="34"/>
    <s v="None"/>
    <s v="E-mail Coupon"/>
    <x v="6"/>
    <n v="47.13"/>
  </r>
  <r>
    <d v="2020-06-03T00:00:00"/>
    <s v="Jun"/>
    <n v="23"/>
    <s v="None"/>
    <s v="In Store Sales"/>
    <x v="1"/>
    <n v="60.84"/>
  </r>
  <r>
    <d v="2020-08-17T00:00:00"/>
    <s v="Aug"/>
    <n v="34"/>
    <s v="None"/>
    <s v="In Store Sales"/>
    <x v="4"/>
    <n v="46.98"/>
  </r>
  <r>
    <d v="2020-07-25T00:00:00"/>
    <s v="Jul"/>
    <n v="30"/>
    <s v="None"/>
    <s v="Web Site Sales"/>
    <x v="11"/>
    <n v="36.950000000000003"/>
  </r>
  <r>
    <d v="2020-09-16T00:00:00"/>
    <s v="Sep"/>
    <n v="38"/>
    <s v="None"/>
    <s v="In Store Sales"/>
    <x v="6"/>
    <n v="90.97"/>
  </r>
  <r>
    <d v="2020-06-12T00:00:00"/>
    <s v="Jun"/>
    <n v="24"/>
    <s v="None"/>
    <s v="Web Site Sales"/>
    <x v="5"/>
    <n v="30.27"/>
  </r>
  <r>
    <d v="2020-06-01T00:00:00"/>
    <s v="Jun"/>
    <n v="23"/>
    <s v="None"/>
    <s v="In Store Sales"/>
    <x v="4"/>
    <n v="46.27"/>
  </r>
  <r>
    <d v="2020-06-30T00:00:00"/>
    <s v="Jun"/>
    <n v="27"/>
    <s v="None"/>
    <s v="Web Site Sales"/>
    <x v="6"/>
    <n v="68.64"/>
  </r>
  <r>
    <d v="2020-06-16T00:00:00"/>
    <s v="Jun"/>
    <n v="25"/>
    <s v="None"/>
    <s v="Web Site Sales"/>
    <x v="8"/>
    <n v="48.22"/>
  </r>
  <r>
    <d v="2020-08-18T00:00:00"/>
    <s v="Aug"/>
    <n v="34"/>
    <s v="None"/>
    <s v="In Store Sales"/>
    <x v="6"/>
    <n v="165.2"/>
  </r>
  <r>
    <d v="2020-08-25T00:00:00"/>
    <s v="Aug"/>
    <n v="35"/>
    <s v="None"/>
    <s v="In Store Sales"/>
    <x v="4"/>
    <n v="46.94"/>
  </r>
  <r>
    <d v="2020-08-14T00:00:00"/>
    <s v="Aug"/>
    <n v="33"/>
    <s v="None"/>
    <s v="Web Site Sales"/>
    <x v="3"/>
    <n v="68.540000000000006"/>
  </r>
  <r>
    <d v="2020-08-11T00:00:00"/>
    <s v="Aug"/>
    <n v="33"/>
    <s v="None"/>
    <s v="In Store Sales"/>
    <x v="7"/>
    <n v="69.540000000000006"/>
  </r>
  <r>
    <d v="2020-06-22T00:00:00"/>
    <s v="Jun"/>
    <n v="26"/>
    <s v="None"/>
    <s v="Web Site Sales"/>
    <x v="4"/>
    <n v="69.92"/>
  </r>
  <r>
    <d v="2020-08-10T00:00:00"/>
    <s v="Aug"/>
    <n v="33"/>
    <s v="None"/>
    <s v="In Store Sales"/>
    <x v="3"/>
    <n v="33.42"/>
  </r>
  <r>
    <d v="2020-05-22T00:00:00"/>
    <s v="May"/>
    <n v="21"/>
    <s v="None"/>
    <s v="E-mail Coupon"/>
    <x v="4"/>
    <n v="46.14"/>
  </r>
  <r>
    <d v="2020-08-04T00:00:00"/>
    <s v="Aug"/>
    <n v="32"/>
    <s v="None"/>
    <s v="In Store Sales"/>
    <x v="8"/>
    <n v="96.73"/>
  </r>
  <r>
    <d v="2020-08-31T00:00:00"/>
    <s v="Aug"/>
    <n v="36"/>
    <s v="None"/>
    <s v="In Store Sales"/>
    <x v="7"/>
    <n v="46.17"/>
  </r>
  <r>
    <d v="2020-08-01T00:00:00"/>
    <s v="Aug"/>
    <n v="31"/>
    <s v="None"/>
    <s v="In Store Sales"/>
    <x v="8"/>
    <n v="75.77"/>
  </r>
  <r>
    <d v="2020-07-22T00:00:00"/>
    <s v="Jul"/>
    <n v="30"/>
    <s v="None"/>
    <s v="In Store Sales"/>
    <x v="7"/>
    <n v="92.92"/>
  </r>
  <r>
    <d v="2020-06-24T00:00:00"/>
    <s v="Jun"/>
    <n v="26"/>
    <s v="None"/>
    <s v="Web Site Sales"/>
    <x v="3"/>
    <n v="68.72"/>
  </r>
  <r>
    <d v="2020-06-11T00:00:00"/>
    <s v="Jun"/>
    <n v="24"/>
    <s v="None"/>
    <s v="Web Site Sales"/>
    <x v="3"/>
    <n v="64.290000000000006"/>
  </r>
  <r>
    <d v="2020-06-10T00:00:00"/>
    <s v="Jun"/>
    <n v="24"/>
    <s v="None"/>
    <s v="Web Site Sales"/>
    <x v="3"/>
    <n v="99.52"/>
  </r>
  <r>
    <d v="2020-06-08T00:00:00"/>
    <s v="Jun"/>
    <n v="24"/>
    <s v="None"/>
    <s v="Web Site Sales"/>
    <x v="10"/>
    <n v="20.12"/>
  </r>
  <r>
    <d v="2020-08-29T00:00:00"/>
    <s v="Aug"/>
    <n v="35"/>
    <s v="None"/>
    <s v="In Store Sales"/>
    <x v="5"/>
    <n v="58.7"/>
  </r>
  <r>
    <d v="2020-05-06T00:00:00"/>
    <s v="May"/>
    <n v="19"/>
    <s v="None"/>
    <s v="E-mail Coupon"/>
    <x v="1"/>
    <n v="20.52"/>
  </r>
  <r>
    <d v="2020-07-06T00:00:00"/>
    <s v="Jul"/>
    <n v="28"/>
    <s v="None"/>
    <s v="In Store Sales"/>
    <x v="4"/>
    <n v="23.28"/>
  </r>
  <r>
    <d v="2020-09-15T00:00:00"/>
    <s v="Sep"/>
    <n v="38"/>
    <s v="None"/>
    <s v="Web Site Sales"/>
    <x v="6"/>
    <n v="514.05999999999995"/>
  </r>
  <r>
    <d v="2020-06-12T00:00:00"/>
    <s v="Jun"/>
    <n v="24"/>
    <s v="None"/>
    <s v="In Store Sales"/>
    <x v="4"/>
    <n v="46.94"/>
  </r>
  <r>
    <d v="2020-05-17T00:00:00"/>
    <s v="May"/>
    <n v="21"/>
    <s v="None"/>
    <s v="Web Site Sales"/>
    <x v="8"/>
    <n v="46.85"/>
  </r>
  <r>
    <d v="2020-08-11T00:00:00"/>
    <s v="Aug"/>
    <n v="33"/>
    <s v="None"/>
    <s v="In Store Sales"/>
    <x v="1"/>
    <n v="60.62"/>
  </r>
  <r>
    <d v="2020-06-19T00:00:00"/>
    <s v="Jun"/>
    <n v="25"/>
    <s v="None"/>
    <s v="Web Site Sales"/>
    <x v="7"/>
    <n v="46.1"/>
  </r>
  <r>
    <d v="2020-06-10T00:00:00"/>
    <s v="Jun"/>
    <n v="24"/>
    <s v="None"/>
    <s v="Web Site Sales"/>
    <x v="5"/>
    <n v="570.92999999999995"/>
  </r>
  <r>
    <d v="2020-05-08T00:00:00"/>
    <s v="May"/>
    <n v="19"/>
    <s v="None"/>
    <s v="Web Site Sales"/>
    <x v="10"/>
    <n v="42.72"/>
  </r>
  <r>
    <d v="2020-06-21T00:00:00"/>
    <s v="Jun"/>
    <n v="26"/>
    <s v="None"/>
    <s v="Web Site Sales"/>
    <x v="6"/>
    <n v="71.13"/>
  </r>
  <r>
    <d v="2020-08-19T00:00:00"/>
    <s v="Aug"/>
    <n v="34"/>
    <s v="None"/>
    <s v="Web Site Sales"/>
    <x v="1"/>
    <n v="40.65"/>
  </r>
  <r>
    <d v="2020-06-27T00:00:00"/>
    <s v="Jun"/>
    <n v="26"/>
    <s v="None"/>
    <s v="Web Site Sales"/>
    <x v="1"/>
    <n v="40.799999999999997"/>
  </r>
  <r>
    <d v="2020-05-11T00:00:00"/>
    <s v="May"/>
    <n v="20"/>
    <s v="None"/>
    <s v="E-mail Coupon"/>
    <x v="3"/>
    <n v="68.13"/>
  </r>
  <r>
    <d v="2020-06-03T00:00:00"/>
    <s v="Jun"/>
    <n v="23"/>
    <s v="None"/>
    <s v="Web Site Sales"/>
    <x v="4"/>
    <n v="23.26"/>
  </r>
  <r>
    <d v="2020-09-10T00:00:00"/>
    <s v="Sep"/>
    <n v="37"/>
    <s v="None"/>
    <s v="Web Site Sales"/>
    <x v="10"/>
    <n v="38.979999999999997"/>
  </r>
  <r>
    <d v="2020-07-26T00:00:00"/>
    <s v="Jul"/>
    <n v="31"/>
    <s v="None"/>
    <s v="Web Site Sales"/>
    <x v="8"/>
    <n v="48.75"/>
  </r>
  <r>
    <d v="2020-09-25T00:00:00"/>
    <s v="Sep"/>
    <n v="39"/>
    <s v="None"/>
    <s v="In Store Sales"/>
    <x v="2"/>
    <n v="72.06"/>
  </r>
  <r>
    <d v="2020-08-16T00:00:00"/>
    <s v="Aug"/>
    <n v="34"/>
    <s v="None"/>
    <s v="In Store Sales"/>
    <x v="3"/>
    <n v="132.27000000000001"/>
  </r>
  <r>
    <d v="2020-06-26T00:00:00"/>
    <s v="Jun"/>
    <n v="26"/>
    <s v="None"/>
    <s v="In Store Sales"/>
    <x v="0"/>
    <n v="240.39"/>
  </r>
  <r>
    <d v="2020-06-07T00:00:00"/>
    <s v="Jun"/>
    <n v="24"/>
    <s v="None"/>
    <s v="Web Site Sales"/>
    <x v="2"/>
    <n v="25.49"/>
  </r>
  <r>
    <d v="2020-09-14T00:00:00"/>
    <s v="Sep"/>
    <n v="38"/>
    <s v="None"/>
    <s v="In Store Sales"/>
    <x v="4"/>
    <n v="23.91"/>
  </r>
  <r>
    <d v="2020-08-04T00:00:00"/>
    <s v="Aug"/>
    <n v="32"/>
    <s v="None"/>
    <s v="E-mail Coupon"/>
    <x v="2"/>
    <n v="48.98"/>
  </r>
  <r>
    <d v="2020-09-03T00:00:00"/>
    <s v="Sep"/>
    <n v="36"/>
    <s v="None"/>
    <s v="Web Site Sales"/>
    <x v="0"/>
    <n v="240.17"/>
  </r>
  <r>
    <d v="2020-06-23T00:00:00"/>
    <s v="Jun"/>
    <n v="26"/>
    <s v="None"/>
    <s v="Web Site Sales"/>
    <x v="7"/>
    <n v="414.74"/>
  </r>
  <r>
    <d v="2020-08-14T00:00:00"/>
    <s v="Aug"/>
    <n v="33"/>
    <s v="None"/>
    <s v="Web Site Sales"/>
    <x v="8"/>
    <n v="23.45"/>
  </r>
  <r>
    <d v="2020-08-27T00:00:00"/>
    <s v="Aug"/>
    <n v="35"/>
    <s v="None"/>
    <s v="E-mail Coupon"/>
    <x v="4"/>
    <n v="305.39"/>
  </r>
  <r>
    <d v="2020-06-15T00:00:00"/>
    <s v="Jun"/>
    <n v="25"/>
    <s v="None"/>
    <s v="Web Site Sales"/>
    <x v="1"/>
    <n v="455.46"/>
  </r>
  <r>
    <d v="2020-09-19T00:00:00"/>
    <s v="Sep"/>
    <n v="38"/>
    <s v="None"/>
    <s v="Web Site Sales"/>
    <x v="4"/>
    <n v="23.64"/>
  </r>
  <r>
    <d v="2020-06-21T00:00:00"/>
    <s v="Jun"/>
    <n v="26"/>
    <s v="None"/>
    <s v="In Store Sales"/>
    <x v="3"/>
    <n v="99.08"/>
  </r>
  <r>
    <d v="2020-05-13T00:00:00"/>
    <s v="May"/>
    <n v="20"/>
    <s v="None"/>
    <s v="In Store Sales"/>
    <x v="9"/>
    <n v="28.35"/>
  </r>
  <r>
    <d v="2020-08-30T00:00:00"/>
    <s v="Aug"/>
    <n v="36"/>
    <s v="None"/>
    <s v="In Store Sales"/>
    <x v="0"/>
    <n v="835.55"/>
  </r>
  <r>
    <d v="2020-06-07T00:00:00"/>
    <s v="Jun"/>
    <n v="24"/>
    <s v="None"/>
    <s v="Web Site Sales"/>
    <x v="1"/>
    <n v="40.840000000000003"/>
  </r>
  <r>
    <d v="2020-08-27T00:00:00"/>
    <s v="Aug"/>
    <n v="35"/>
    <s v="None"/>
    <s v="Web Site Sales"/>
    <x v="4"/>
    <n v="23.67"/>
  </r>
  <r>
    <d v="2020-07-12T00:00:00"/>
    <s v="Jul"/>
    <n v="29"/>
    <s v="None"/>
    <s v="In Store Sales"/>
    <x v="3"/>
    <n v="64.73"/>
  </r>
  <r>
    <d v="2020-09-25T00:00:00"/>
    <s v="Sep"/>
    <n v="39"/>
    <s v="None"/>
    <s v="Web Site Sales"/>
    <x v="4"/>
    <n v="23.51"/>
  </r>
  <r>
    <d v="2020-08-22T00:00:00"/>
    <s v="Aug"/>
    <n v="34"/>
    <s v="None"/>
    <s v="In Store Sales"/>
    <x v="3"/>
    <n v="272.22000000000003"/>
  </r>
  <r>
    <d v="2020-06-30T00:00:00"/>
    <s v="Jun"/>
    <n v="27"/>
    <s v="None"/>
    <s v="In Store Sales"/>
    <x v="8"/>
    <n v="24.18"/>
  </r>
  <r>
    <d v="2020-08-13T00:00:00"/>
    <s v="Aug"/>
    <n v="33"/>
    <s v="None"/>
    <s v="In Store Sales"/>
    <x v="0"/>
    <n v="240.19"/>
  </r>
  <r>
    <d v="2020-06-16T00:00:00"/>
    <s v="Jun"/>
    <n v="25"/>
    <s v="None"/>
    <s v="In Store Sales"/>
    <x v="9"/>
    <n v="470.98"/>
  </r>
  <r>
    <d v="2020-08-02T00:00:00"/>
    <s v="Aug"/>
    <n v="32"/>
    <s v="None"/>
    <s v="In Store Sales"/>
    <x v="1"/>
    <n v="20.78"/>
  </r>
  <r>
    <d v="2020-06-19T00:00:00"/>
    <s v="Jun"/>
    <n v="25"/>
    <s v="None"/>
    <s v="In Store Sales"/>
    <x v="10"/>
    <n v="259.74"/>
  </r>
  <r>
    <d v="2020-08-11T00:00:00"/>
    <s v="Aug"/>
    <n v="33"/>
    <s v="None"/>
    <s v="In Store Sales"/>
    <x v="6"/>
    <n v="71.05"/>
  </r>
  <r>
    <d v="2020-08-07T00:00:00"/>
    <s v="Aug"/>
    <n v="32"/>
    <s v="None"/>
    <s v="Web Site Sales"/>
    <x v="4"/>
    <n v="46.3"/>
  </r>
  <r>
    <d v="2020-08-31T00:00:00"/>
    <s v="Aug"/>
    <n v="36"/>
    <s v="None"/>
    <s v="In Store Sales"/>
    <x v="10"/>
    <n v="42.04"/>
  </r>
  <r>
    <d v="2020-05-20T00:00:00"/>
    <s v="May"/>
    <n v="21"/>
    <s v="None"/>
    <s v="Web Site Sales"/>
    <x v="8"/>
    <n v="50.98"/>
  </r>
  <r>
    <d v="2020-09-18T00:00:00"/>
    <s v="Sep"/>
    <n v="38"/>
    <s v="None"/>
    <s v="Web Site Sales"/>
    <x v="3"/>
    <n v="96.43"/>
  </r>
  <r>
    <d v="2020-06-24T00:00:00"/>
    <s v="Jun"/>
    <n v="26"/>
    <s v="None"/>
    <s v="E-mail Coupon"/>
    <x v="1"/>
    <n v="20.38"/>
  </r>
  <r>
    <d v="2020-06-12T00:00:00"/>
    <s v="Jun"/>
    <n v="24"/>
    <s v="None"/>
    <s v="In Store Sales"/>
    <x v="7"/>
    <n v="46.69"/>
  </r>
  <r>
    <d v="2020-08-11T00:00:00"/>
    <s v="Aug"/>
    <n v="33"/>
    <s v="None"/>
    <s v="Web Site Sales"/>
    <x v="3"/>
    <n v="486.68"/>
  </r>
  <r>
    <d v="2020-09-29T00:00:00"/>
    <s v="Sep"/>
    <n v="40"/>
    <s v="None"/>
    <s v="Web Site Sales"/>
    <x v="4"/>
    <n v="69.25"/>
  </r>
  <r>
    <d v="2020-07-21T00:00:00"/>
    <s v="Jul"/>
    <n v="30"/>
    <s v="None"/>
    <s v="Web Site Sales"/>
    <x v="3"/>
    <n v="99.01"/>
  </r>
  <r>
    <d v="2020-08-27T00:00:00"/>
    <s v="Aug"/>
    <n v="35"/>
    <s v="None"/>
    <s v="In Store Sales"/>
    <x v="4"/>
    <n v="23.16"/>
  </r>
  <r>
    <d v="2020-06-17T00:00:00"/>
    <s v="Jun"/>
    <n v="25"/>
    <s v="None"/>
    <s v="E-mail Coupon"/>
    <x v="5"/>
    <n v="58.53"/>
  </r>
  <r>
    <d v="2020-06-13T00:00:00"/>
    <s v="Jun"/>
    <n v="24"/>
    <s v="None"/>
    <s v="Web Site Sales"/>
    <x v="1"/>
    <n v="20.12"/>
  </r>
  <r>
    <d v="2020-06-18T00:00:00"/>
    <s v="Jun"/>
    <n v="25"/>
    <s v="None"/>
    <s v="In Store Sales"/>
    <x v="7"/>
    <n v="161.47999999999999"/>
  </r>
  <r>
    <d v="2020-08-28T00:00:00"/>
    <s v="Aug"/>
    <n v="35"/>
    <s v="None"/>
    <s v="In Store Sales"/>
    <x v="11"/>
    <n v="36.75"/>
  </r>
  <r>
    <d v="2020-06-12T00:00:00"/>
    <s v="Jun"/>
    <n v="24"/>
    <s v="None"/>
    <s v="E-mail Coupon"/>
    <x v="4"/>
    <n v="46.04"/>
  </r>
  <r>
    <d v="2020-09-26T00:00:00"/>
    <s v="Sep"/>
    <n v="39"/>
    <s v="None"/>
    <s v="Web Site Sales"/>
    <x v="4"/>
    <n v="23.47"/>
  </r>
  <r>
    <d v="2020-06-08T00:00:00"/>
    <s v="Jun"/>
    <n v="24"/>
    <s v="None"/>
    <s v="Web Site Sales"/>
    <x v="1"/>
    <n v="436.31"/>
  </r>
  <r>
    <d v="2020-06-06T00:00:00"/>
    <s v="Jun"/>
    <n v="23"/>
    <s v="None"/>
    <s v="Web Site Sales"/>
    <x v="0"/>
    <n v="152.80000000000001"/>
  </r>
  <r>
    <d v="2020-08-23T00:00:00"/>
    <s v="Aug"/>
    <n v="35"/>
    <s v="None"/>
    <s v="Web Site Sales"/>
    <x v="2"/>
    <n v="46.13"/>
  </r>
  <r>
    <d v="2020-08-06T00:00:00"/>
    <s v="Aug"/>
    <n v="32"/>
    <s v="None"/>
    <s v="E-mail Coupon"/>
    <x v="6"/>
    <n v="45.07"/>
  </r>
  <r>
    <d v="2020-09-29T00:00:00"/>
    <s v="Sep"/>
    <n v="40"/>
    <s v="None"/>
    <s v="Web Site Sales"/>
    <x v="11"/>
    <n v="19.73"/>
  </r>
  <r>
    <d v="2020-08-21T00:00:00"/>
    <s v="Aug"/>
    <n v="34"/>
    <s v="None"/>
    <s v="In Store Sales"/>
    <x v="4"/>
    <n v="240.64"/>
  </r>
  <r>
    <d v="2020-06-06T00:00:00"/>
    <s v="Jun"/>
    <n v="23"/>
    <s v="None"/>
    <s v="Web Site Sales"/>
    <x v="5"/>
    <n v="441.09"/>
  </r>
  <r>
    <d v="2020-06-27T00:00:00"/>
    <s v="Jun"/>
    <n v="26"/>
    <s v="None"/>
    <s v="Web Site Sales"/>
    <x v="3"/>
    <n v="99.37"/>
  </r>
  <r>
    <d v="2020-08-04T00:00:00"/>
    <s v="Aug"/>
    <n v="32"/>
    <s v="None"/>
    <s v="E-mail Coupon"/>
    <x v="7"/>
    <n v="69.28"/>
  </r>
  <r>
    <d v="2020-06-28T00:00:00"/>
    <s v="Jun"/>
    <n v="27"/>
    <s v="None"/>
    <s v="Web Site Sales"/>
    <x v="7"/>
    <n v="46.88"/>
  </r>
  <r>
    <d v="2020-06-20T00:00:00"/>
    <s v="Jun"/>
    <n v="25"/>
    <s v="None"/>
    <s v="Web Site Sales"/>
    <x v="3"/>
    <n v="99.28"/>
  </r>
  <r>
    <d v="2020-06-18T00:00:00"/>
    <s v="Jun"/>
    <n v="25"/>
    <s v="None"/>
    <s v="Web Site Sales"/>
    <x v="6"/>
    <n v="23.9"/>
  </r>
  <r>
    <d v="2020-08-26T00:00:00"/>
    <s v="Aug"/>
    <n v="35"/>
    <s v="None"/>
    <s v="Web Site Sales"/>
    <x v="8"/>
    <n v="92.43"/>
  </r>
  <r>
    <d v="2020-09-11T00:00:00"/>
    <s v="Sep"/>
    <n v="37"/>
    <s v="None"/>
    <s v="Web Site Sales"/>
    <x v="1"/>
    <n v="40.94"/>
  </r>
  <r>
    <d v="2020-06-12T00:00:00"/>
    <s v="Jun"/>
    <n v="24"/>
    <s v="None"/>
    <s v="Web Site Sales"/>
    <x v="3"/>
    <n v="96.81"/>
  </r>
  <r>
    <d v="2020-06-06T00:00:00"/>
    <s v="Jun"/>
    <n v="23"/>
    <s v="None"/>
    <s v="In Store Sales"/>
    <x v="7"/>
    <n v="69.36"/>
  </r>
  <r>
    <d v="2020-08-29T00:00:00"/>
    <s v="Aug"/>
    <n v="35"/>
    <s v="None"/>
    <s v="Web Site Sales"/>
    <x v="1"/>
    <n v="40.51"/>
  </r>
  <r>
    <d v="2020-05-23T00:00:00"/>
    <s v="May"/>
    <n v="21"/>
    <s v="None"/>
    <s v="In Store Sales"/>
    <x v="3"/>
    <n v="160.6"/>
  </r>
  <r>
    <d v="2020-08-03T00:00:00"/>
    <s v="Aug"/>
    <n v="32"/>
    <s v="None"/>
    <s v="Web Site Sales"/>
    <x v="9"/>
    <n v="55.36"/>
  </r>
  <r>
    <d v="2020-08-09T00:00:00"/>
    <s v="Aug"/>
    <n v="33"/>
    <s v="None"/>
    <s v="In Store Sales"/>
    <x v="5"/>
    <n v="87.79"/>
  </r>
  <r>
    <d v="2020-06-12T00:00:00"/>
    <s v="Jun"/>
    <n v="24"/>
    <s v="None"/>
    <s v="Web Site Sales"/>
    <x v="1"/>
    <n v="38.770000000000003"/>
  </r>
  <r>
    <d v="2020-08-12T00:00:00"/>
    <s v="Aug"/>
    <n v="33"/>
    <s v="None"/>
    <s v="In Store Sales"/>
    <x v="6"/>
    <n v="45.98"/>
  </r>
  <r>
    <d v="2020-08-23T00:00:00"/>
    <s v="Aug"/>
    <n v="35"/>
    <s v="None"/>
    <s v="In Store Sales"/>
    <x v="8"/>
    <n v="48.35"/>
  </r>
  <r>
    <d v="2020-09-01T00:00:00"/>
    <s v="Sep"/>
    <n v="36"/>
    <s v="None"/>
    <s v="In Store Sales"/>
    <x v="9"/>
    <n v="110.05"/>
  </r>
  <r>
    <d v="2020-06-26T00:00:00"/>
    <s v="Jun"/>
    <n v="26"/>
    <s v="None"/>
    <s v="Web Site Sales"/>
    <x v="4"/>
    <n v="371.34"/>
  </r>
  <r>
    <d v="2020-06-16T00:00:00"/>
    <s v="Jun"/>
    <n v="25"/>
    <s v="None"/>
    <s v="Web Site Sales"/>
    <x v="7"/>
    <n v="46.18"/>
  </r>
  <r>
    <d v="2020-09-20T00:00:00"/>
    <s v="Sep"/>
    <n v="39"/>
    <s v="None"/>
    <s v="Web Site Sales"/>
    <x v="4"/>
    <n v="23.36"/>
  </r>
  <r>
    <d v="2020-05-10T00:00:00"/>
    <s v="May"/>
    <n v="20"/>
    <s v="None"/>
    <s v="Web Site Sales"/>
    <x v="8"/>
    <n v="25.16"/>
  </r>
  <r>
    <d v="2020-06-19T00:00:00"/>
    <s v="Jun"/>
    <n v="25"/>
    <s v="None"/>
    <s v="Web Site Sales"/>
    <x v="7"/>
    <n v="69.37"/>
  </r>
  <r>
    <d v="2020-06-10T00:00:00"/>
    <s v="Jun"/>
    <n v="24"/>
    <s v="None"/>
    <s v="Web Site Sales"/>
    <x v="4"/>
    <n v="523.21"/>
  </r>
  <r>
    <d v="2020-08-23T00:00:00"/>
    <s v="Aug"/>
    <n v="35"/>
    <s v="None"/>
    <s v="Web Site Sales"/>
    <x v="4"/>
    <n v="46.6"/>
  </r>
  <r>
    <d v="2020-08-26T00:00:00"/>
    <s v="Aug"/>
    <n v="35"/>
    <s v="None"/>
    <s v="In Store Sales"/>
    <x v="1"/>
    <n v="38.11"/>
  </r>
  <r>
    <d v="2020-06-11T00:00:00"/>
    <s v="Jun"/>
    <n v="24"/>
    <s v="None"/>
    <s v="In Store Sales"/>
    <x v="4"/>
    <n v="23.76"/>
  </r>
  <r>
    <d v="2020-09-26T00:00:00"/>
    <s v="Sep"/>
    <n v="39"/>
    <s v="None"/>
    <s v="Web Site Sales"/>
    <x v="3"/>
    <n v="198.15"/>
  </r>
  <r>
    <d v="2020-07-17T00:00:00"/>
    <s v="Jul"/>
    <n v="29"/>
    <s v="None"/>
    <s v="E-mail Coupon"/>
    <x v="4"/>
    <n v="46.48"/>
  </r>
  <r>
    <d v="2020-07-13T00:00:00"/>
    <s v="Jul"/>
    <n v="29"/>
    <s v="None"/>
    <s v="Web Site Sales"/>
    <x v="8"/>
    <n v="388.15"/>
  </r>
  <r>
    <d v="2020-06-29T00:00:00"/>
    <s v="Jun"/>
    <n v="27"/>
    <s v="None"/>
    <s v="In Store Sales"/>
    <x v="3"/>
    <n v="549.99"/>
  </r>
  <r>
    <d v="2020-08-08T00:00:00"/>
    <s v="Aug"/>
    <n v="32"/>
    <s v="None"/>
    <s v="In Store Sales"/>
    <x v="6"/>
    <n v="24.19"/>
  </r>
  <r>
    <d v="2020-08-07T00:00:00"/>
    <s v="Aug"/>
    <n v="32"/>
    <s v="None"/>
    <s v="In Store Sales"/>
    <x v="7"/>
    <n v="23.37"/>
  </r>
  <r>
    <d v="2020-08-26T00:00:00"/>
    <s v="Aug"/>
    <n v="35"/>
    <s v="None"/>
    <s v="In Store Sales"/>
    <x v="4"/>
    <n v="46.13"/>
  </r>
  <r>
    <d v="2020-08-03T00:00:00"/>
    <s v="Aug"/>
    <n v="32"/>
    <s v="None"/>
    <s v="E-mail Coupon"/>
    <x v="1"/>
    <n v="40.33"/>
  </r>
  <r>
    <d v="2020-08-03T00:00:00"/>
    <s v="Aug"/>
    <n v="32"/>
    <s v="None"/>
    <s v="In Store Sales"/>
    <x v="8"/>
    <n v="72.47"/>
  </r>
  <r>
    <d v="2020-06-23T00:00:00"/>
    <s v="Jun"/>
    <n v="26"/>
    <s v="None"/>
    <s v="In Store Sales"/>
    <x v="1"/>
    <n v="40.299999999999997"/>
  </r>
  <r>
    <d v="2020-08-03T00:00:00"/>
    <s v="Aug"/>
    <n v="32"/>
    <s v="None"/>
    <s v="In Store Sales"/>
    <x v="3"/>
    <n v="99.78"/>
  </r>
  <r>
    <d v="2020-08-03T00:00:00"/>
    <s v="Aug"/>
    <n v="32"/>
    <s v="None"/>
    <s v="Web Site Sales"/>
    <x v="6"/>
    <n v="24.62"/>
  </r>
  <r>
    <d v="2020-08-07T00:00:00"/>
    <s v="Aug"/>
    <n v="32"/>
    <s v="None"/>
    <s v="In Store Sales"/>
    <x v="3"/>
    <n v="96.01"/>
  </r>
  <r>
    <d v="2020-05-31T00:00:00"/>
    <s v="May"/>
    <n v="23"/>
    <s v="None"/>
    <s v="Web Site Sales"/>
    <x v="8"/>
    <n v="48.77"/>
  </r>
  <r>
    <d v="2020-06-01T00:00:00"/>
    <s v="Jun"/>
    <n v="23"/>
    <s v="None"/>
    <s v="Web Site Sales"/>
    <x v="5"/>
    <n v="90.47"/>
  </r>
  <r>
    <d v="2020-06-13T00:00:00"/>
    <s v="Jun"/>
    <n v="24"/>
    <s v="None"/>
    <s v="In Store Sales"/>
    <x v="3"/>
    <n v="165.62"/>
  </r>
  <r>
    <d v="2020-08-14T00:00:00"/>
    <s v="Aug"/>
    <n v="33"/>
    <s v="None"/>
    <s v="In Store Sales"/>
    <x v="1"/>
    <n v="38.369999999999997"/>
  </r>
  <r>
    <d v="2020-06-24T00:00:00"/>
    <s v="Jun"/>
    <n v="26"/>
    <s v="None"/>
    <s v="In Store Sales"/>
    <x v="1"/>
    <n v="20.84"/>
  </r>
  <r>
    <d v="2020-06-02T00:00:00"/>
    <s v="Jun"/>
    <n v="23"/>
    <s v="None"/>
    <s v="Web Site Sales"/>
    <x v="4"/>
    <n v="110.85"/>
  </r>
  <r>
    <d v="2020-09-17T00:00:00"/>
    <s v="Sep"/>
    <n v="38"/>
    <s v="None"/>
    <s v="Web Site Sales"/>
    <x v="4"/>
    <n v="69.319999999999993"/>
  </r>
  <r>
    <d v="2020-06-24T00:00:00"/>
    <s v="Jun"/>
    <n v="26"/>
    <s v="None"/>
    <s v="E-mail Coupon"/>
    <x v="6"/>
    <n v="71.7"/>
  </r>
  <r>
    <d v="2020-08-22T00:00:00"/>
    <s v="Aug"/>
    <n v="34"/>
    <s v="None"/>
    <s v="E-mail Coupon"/>
    <x v="3"/>
    <n v="68.459999999999994"/>
  </r>
  <r>
    <d v="2020-06-20T00:00:00"/>
    <s v="Jun"/>
    <n v="25"/>
    <s v="None"/>
    <s v="Web Site Sales"/>
    <x v="4"/>
    <n v="23.11"/>
  </r>
  <r>
    <d v="2020-06-12T00:00:00"/>
    <s v="Jun"/>
    <n v="24"/>
    <s v="None"/>
    <s v="Web Site Sales"/>
    <x v="1"/>
    <n v="417.42"/>
  </r>
  <r>
    <d v="2020-08-15T00:00:00"/>
    <s v="Aug"/>
    <n v="33"/>
    <s v="None"/>
    <s v="In Store Sales"/>
    <x v="1"/>
    <n v="20.8"/>
  </r>
  <r>
    <d v="2020-06-14T00:00:00"/>
    <s v="Jun"/>
    <n v="25"/>
    <s v="None"/>
    <s v="Web Site Sales"/>
    <x v="3"/>
    <n v="297.14999999999998"/>
  </r>
  <r>
    <d v="2020-06-09T00:00:00"/>
    <s v="Jun"/>
    <n v="24"/>
    <s v="None"/>
    <s v="E-mail Coupon"/>
    <x v="10"/>
    <n v="42.23"/>
  </r>
  <r>
    <d v="2020-08-21T00:00:00"/>
    <s v="Aug"/>
    <n v="34"/>
    <s v="None"/>
    <s v="Web Site Sales"/>
    <x v="8"/>
    <n v="50.1"/>
  </r>
  <r>
    <d v="2020-06-18T00:00:00"/>
    <s v="Jun"/>
    <n v="25"/>
    <s v="None"/>
    <s v="In Store Sales"/>
    <x v="3"/>
    <n v="34.630000000000003"/>
  </r>
  <r>
    <d v="2020-08-15T00:00:00"/>
    <s v="Aug"/>
    <n v="33"/>
    <s v="None"/>
    <s v="Web Site Sales"/>
    <x v="3"/>
    <n v="66.89"/>
  </r>
  <r>
    <d v="2020-06-02T00:00:00"/>
    <s v="Jun"/>
    <n v="23"/>
    <s v="None"/>
    <s v="E-mail Coupon"/>
    <x v="9"/>
    <n v="55.49"/>
  </r>
  <r>
    <d v="2020-08-22T00:00:00"/>
    <s v="Aug"/>
    <n v="34"/>
    <s v="None"/>
    <s v="Web Site Sales"/>
    <x v="7"/>
    <n v="69.77"/>
  </r>
  <r>
    <d v="2020-06-26T00:00:00"/>
    <s v="Jun"/>
    <n v="26"/>
    <s v="None"/>
    <s v="In Store Sales"/>
    <x v="3"/>
    <n v="34.450000000000003"/>
  </r>
  <r>
    <d v="2020-07-01T00:00:00"/>
    <s v="Jul"/>
    <n v="27"/>
    <s v="None"/>
    <s v="Web Site Sales"/>
    <x v="6"/>
    <n v="24.59"/>
  </r>
  <r>
    <d v="2020-09-02T00:00:00"/>
    <s v="Sep"/>
    <n v="36"/>
    <s v="None"/>
    <s v="In Store Sales"/>
    <x v="0"/>
    <n v="160.03"/>
  </r>
  <r>
    <d v="2020-05-22T00:00:00"/>
    <s v="May"/>
    <n v="21"/>
    <s v="None"/>
    <s v="Web Site Sales"/>
    <x v="11"/>
    <n v="54.49"/>
  </r>
  <r>
    <d v="2020-06-18T00:00:00"/>
    <s v="Jun"/>
    <n v="25"/>
    <s v="None"/>
    <s v="Web Site Sales"/>
    <x v="3"/>
    <n v="66.36"/>
  </r>
  <r>
    <d v="2020-08-28T00:00:00"/>
    <s v="Aug"/>
    <n v="35"/>
    <s v="None"/>
    <s v="Web Site Sales"/>
    <x v="2"/>
    <n v="75.16"/>
  </r>
  <r>
    <d v="2020-08-29T00:00:00"/>
    <s v="Aug"/>
    <n v="35"/>
    <s v="None"/>
    <s v="In Store Sales"/>
    <x v="1"/>
    <n v="38.64"/>
  </r>
  <r>
    <d v="2020-08-29T00:00:00"/>
    <s v="Aug"/>
    <n v="35"/>
    <s v="None"/>
    <s v="In Store Sales"/>
    <x v="3"/>
    <n v="64.87"/>
  </r>
  <r>
    <d v="2020-06-07T00:00:00"/>
    <s v="Jun"/>
    <n v="24"/>
    <s v="None"/>
    <s v="Web Site Sales"/>
    <x v="7"/>
    <n v="46.19"/>
  </r>
  <r>
    <d v="2020-05-30T00:00:00"/>
    <s v="May"/>
    <n v="22"/>
    <s v="None"/>
    <s v="E-mail Coupon"/>
    <x v="7"/>
    <n v="23.77"/>
  </r>
  <r>
    <d v="2020-06-04T00:00:00"/>
    <s v="Jun"/>
    <n v="23"/>
    <s v="None"/>
    <s v="In Store Sales"/>
    <x v="6"/>
    <n v="47.59"/>
  </r>
  <r>
    <d v="2020-06-12T00:00:00"/>
    <s v="Jun"/>
    <n v="24"/>
    <s v="None"/>
    <s v="Web Site Sales"/>
    <x v="1"/>
    <n v="20.73"/>
  </r>
  <r>
    <d v="2020-08-15T00:00:00"/>
    <s v="Aug"/>
    <n v="33"/>
    <s v="None"/>
    <s v="In Store Sales"/>
    <x v="7"/>
    <n v="46.73"/>
  </r>
  <r>
    <d v="2020-08-03T00:00:00"/>
    <s v="Aug"/>
    <n v="32"/>
    <s v="None"/>
    <s v="Web Site Sales"/>
    <x v="10"/>
    <n v="76.31"/>
  </r>
  <r>
    <d v="2020-06-10T00:00:00"/>
    <s v="Jun"/>
    <n v="24"/>
    <s v="None"/>
    <s v="Web Site Sales"/>
    <x v="7"/>
    <n v="69.459999999999994"/>
  </r>
  <r>
    <d v="2020-07-23T00:00:00"/>
    <s v="Jul"/>
    <n v="30"/>
    <s v="None"/>
    <s v="In Store Sales"/>
    <x v="8"/>
    <n v="75.3"/>
  </r>
  <r>
    <d v="2020-08-02T00:00:00"/>
    <s v="Aug"/>
    <n v="32"/>
    <s v="None"/>
    <s v="In Store Sales"/>
    <x v="10"/>
    <n v="80.41"/>
  </r>
  <r>
    <d v="2020-08-31T00:00:00"/>
    <s v="Aug"/>
    <n v="36"/>
    <s v="None"/>
    <s v="Web Site Sales"/>
    <x v="9"/>
    <n v="55.04"/>
  </r>
  <r>
    <d v="2020-08-10T00:00:00"/>
    <s v="Aug"/>
    <n v="33"/>
    <s v="None"/>
    <s v="In Store Sales"/>
    <x v="1"/>
    <n v="20.34"/>
  </r>
  <r>
    <d v="2020-09-30T00:00:00"/>
    <s v="Sep"/>
    <n v="40"/>
    <s v="None"/>
    <s v="Web Site Sales"/>
    <x v="8"/>
    <n v="23.73"/>
  </r>
  <r>
    <d v="2020-08-17T00:00:00"/>
    <s v="Aug"/>
    <n v="34"/>
    <s v="None"/>
    <s v="In Store Sales"/>
    <x v="3"/>
    <n v="596.19000000000005"/>
  </r>
  <r>
    <d v="2020-06-07T00:00:00"/>
    <s v="Jun"/>
    <n v="24"/>
    <s v="None"/>
    <s v="E-mail Coupon"/>
    <x v="6"/>
    <n v="94.91"/>
  </r>
  <r>
    <d v="2020-08-17T00:00:00"/>
    <s v="Aug"/>
    <n v="34"/>
    <s v="None"/>
    <s v="In Store Sales"/>
    <x v="7"/>
    <n v="23.64"/>
  </r>
  <r>
    <d v="2020-06-01T00:00:00"/>
    <s v="Jun"/>
    <n v="23"/>
    <s v="None"/>
    <s v="Web Site Sales"/>
    <x v="8"/>
    <n v="69.81"/>
  </r>
  <r>
    <d v="2020-05-31T00:00:00"/>
    <s v="May"/>
    <n v="23"/>
    <s v="None"/>
    <s v="Web Site Sales"/>
    <x v="3"/>
    <n v="34.78"/>
  </r>
  <r>
    <d v="2020-08-21T00:00:00"/>
    <s v="Aug"/>
    <n v="34"/>
    <s v="None"/>
    <s v="E-mail Coupon"/>
    <x v="3"/>
    <n v="66.09"/>
  </r>
  <r>
    <d v="2020-08-24T00:00:00"/>
    <s v="Aug"/>
    <n v="35"/>
    <s v="None"/>
    <s v="E-mail Coupon"/>
    <x v="7"/>
    <n v="414.52"/>
  </r>
  <r>
    <d v="2020-06-18T00:00:00"/>
    <s v="Jun"/>
    <n v="25"/>
    <s v="None"/>
    <s v="In Store Sales"/>
    <x v="3"/>
    <n v="34.200000000000003"/>
  </r>
  <r>
    <d v="2020-08-15T00:00:00"/>
    <s v="Aug"/>
    <n v="33"/>
    <s v="None"/>
    <s v="In Store Sales"/>
    <x v="3"/>
    <n v="68.84"/>
  </r>
  <r>
    <d v="2020-05-09T00:00:00"/>
    <s v="May"/>
    <n v="19"/>
    <s v="None"/>
    <s v="E-mail Coupon"/>
    <x v="2"/>
    <n v="25.81"/>
  </r>
  <r>
    <d v="2020-06-30T00:00:00"/>
    <s v="Jun"/>
    <n v="27"/>
    <s v="None"/>
    <s v="In Store Sales"/>
    <x v="8"/>
    <n v="48.34"/>
  </r>
  <r>
    <d v="2020-08-15T00:00:00"/>
    <s v="Aug"/>
    <n v="33"/>
    <s v="None"/>
    <s v="Web Site Sales"/>
    <x v="7"/>
    <n v="46.23"/>
  </r>
  <r>
    <d v="2020-08-29T00:00:00"/>
    <s v="Aug"/>
    <n v="35"/>
    <s v="None"/>
    <s v="E-mail Coupon"/>
    <x v="7"/>
    <n v="69.28"/>
  </r>
  <r>
    <d v="2020-08-02T00:00:00"/>
    <s v="Aug"/>
    <n v="32"/>
    <s v="None"/>
    <s v="In Store Sales"/>
    <x v="2"/>
    <n v="50.36"/>
  </r>
  <r>
    <d v="2020-08-06T00:00:00"/>
    <s v="Aug"/>
    <n v="32"/>
    <s v="None"/>
    <s v="In Store Sales"/>
    <x v="3"/>
    <n v="33.58"/>
  </r>
  <r>
    <d v="2020-08-25T00:00:00"/>
    <s v="Aug"/>
    <n v="35"/>
    <s v="None"/>
    <s v="In Store Sales"/>
    <x v="7"/>
    <n v="230.45"/>
  </r>
  <r>
    <d v="2020-08-14T00:00:00"/>
    <s v="Aug"/>
    <n v="33"/>
    <s v="None"/>
    <s v="E-mail Coupon"/>
    <x v="4"/>
    <n v="23.5"/>
  </r>
  <r>
    <d v="2020-06-24T00:00:00"/>
    <s v="Jun"/>
    <n v="26"/>
    <s v="None"/>
    <s v="Web Site Sales"/>
    <x v="2"/>
    <n v="50.77"/>
  </r>
  <r>
    <d v="2020-06-27T00:00:00"/>
    <s v="Jun"/>
    <n v="26"/>
    <s v="None"/>
    <s v="Web Site Sales"/>
    <x v="0"/>
    <n v="240.11"/>
  </r>
  <r>
    <d v="2020-06-02T00:00:00"/>
    <s v="Jun"/>
    <n v="23"/>
    <s v="None"/>
    <s v="Web Site Sales"/>
    <x v="3"/>
    <n v="99.47"/>
  </r>
  <r>
    <d v="2020-06-18T00:00:00"/>
    <s v="Jun"/>
    <n v="25"/>
    <s v="None"/>
    <s v="Web Site Sales"/>
    <x v="6"/>
    <n v="47.94"/>
  </r>
  <r>
    <d v="2020-06-03T00:00:00"/>
    <s v="Jun"/>
    <n v="23"/>
    <s v="None"/>
    <s v="In Store Sales"/>
    <x v="3"/>
    <n v="99.69"/>
  </r>
  <r>
    <d v="2020-07-01T00:00:00"/>
    <s v="Jul"/>
    <n v="27"/>
    <s v="None"/>
    <s v="Web Site Sales"/>
    <x v="3"/>
    <n v="102.69"/>
  </r>
  <r>
    <d v="2020-08-19T00:00:00"/>
    <s v="Aug"/>
    <n v="34"/>
    <s v="None"/>
    <s v="Web Site Sales"/>
    <x v="6"/>
    <n v="94.99"/>
  </r>
  <r>
    <d v="2020-06-21T00:00:00"/>
    <s v="Jun"/>
    <n v="26"/>
    <s v="None"/>
    <s v="Web Site Sales"/>
    <x v="8"/>
    <n v="25.38"/>
  </r>
  <r>
    <d v="2020-06-07T00:00:00"/>
    <s v="Jun"/>
    <n v="24"/>
    <s v="None"/>
    <s v="Web Site Sales"/>
    <x v="8"/>
    <n v="48.84"/>
  </r>
  <r>
    <d v="2020-08-09T00:00:00"/>
    <s v="Aug"/>
    <n v="33"/>
    <s v="None"/>
    <s v="In Store Sales"/>
    <x v="2"/>
    <n v="523.94000000000005"/>
  </r>
  <r>
    <d v="2020-08-06T00:00:00"/>
    <s v="Aug"/>
    <n v="32"/>
    <s v="None"/>
    <s v="In Store Sales"/>
    <x v="7"/>
    <n v="69.95"/>
  </r>
  <r>
    <d v="2020-06-11T00:00:00"/>
    <s v="Jun"/>
    <n v="24"/>
    <s v="None"/>
    <s v="In Store Sales"/>
    <x v="10"/>
    <n v="40.26"/>
  </r>
  <r>
    <d v="2020-08-06T00:00:00"/>
    <s v="Aug"/>
    <n v="32"/>
    <s v="None"/>
    <s v="Web Site Sales"/>
    <x v="8"/>
    <n v="72.5"/>
  </r>
  <r>
    <d v="2020-08-23T00:00:00"/>
    <s v="Aug"/>
    <n v="35"/>
    <s v="None"/>
    <s v="In Store Sales"/>
    <x v="10"/>
    <n v="38.69"/>
  </r>
  <r>
    <d v="2020-08-16T00:00:00"/>
    <s v="Aug"/>
    <n v="34"/>
    <s v="None"/>
    <s v="Web Site Sales"/>
    <x v="8"/>
    <n v="546.23"/>
  </r>
  <r>
    <d v="2020-06-19T00:00:00"/>
    <s v="Jun"/>
    <n v="25"/>
    <s v="None"/>
    <s v="Web Site Sales"/>
    <x v="2"/>
    <n v="48.23"/>
  </r>
  <r>
    <d v="2020-08-23T00:00:00"/>
    <s v="Aug"/>
    <n v="35"/>
    <s v="None"/>
    <s v="In Store Sales"/>
    <x v="5"/>
    <n v="87.14"/>
  </r>
  <r>
    <d v="2020-08-15T00:00:00"/>
    <s v="Aug"/>
    <n v="33"/>
    <s v="None"/>
    <s v="In Store Sales"/>
    <x v="9"/>
    <n v="302.06"/>
  </r>
  <r>
    <d v="2020-06-14T00:00:00"/>
    <s v="Jun"/>
    <n v="25"/>
    <s v="None"/>
    <s v="Web Site Sales"/>
    <x v="0"/>
    <n v="160.25"/>
  </r>
  <r>
    <d v="2020-07-02T00:00:00"/>
    <s v="Jul"/>
    <n v="27"/>
    <s v="None"/>
    <s v="E-mail Coupon"/>
    <x v="5"/>
    <n v="232.87"/>
  </r>
  <r>
    <d v="2020-08-24T00:00:00"/>
    <s v="Aug"/>
    <n v="35"/>
    <s v="None"/>
    <s v="In Store Sales"/>
    <x v="5"/>
    <n v="60.94"/>
  </r>
  <r>
    <d v="2020-09-14T00:00:00"/>
    <s v="Sep"/>
    <n v="38"/>
    <s v="None"/>
    <s v="Web Site Sales"/>
    <x v="8"/>
    <n v="75.8"/>
  </r>
  <r>
    <d v="2020-08-13T00:00:00"/>
    <s v="Aug"/>
    <n v="33"/>
    <s v="None"/>
    <s v="Web Site Sales"/>
    <x v="1"/>
    <n v="20.399999999999999"/>
  </r>
  <r>
    <d v="2020-09-13T00:00:00"/>
    <s v="Sep"/>
    <n v="38"/>
    <s v="None"/>
    <s v="Web Site Sales"/>
    <x v="8"/>
    <n v="46.13"/>
  </r>
  <r>
    <d v="2020-09-26T00:00:00"/>
    <s v="Sep"/>
    <n v="39"/>
    <s v="None"/>
    <s v="Web Site Sales"/>
    <x v="8"/>
    <n v="48.27"/>
  </r>
  <r>
    <d v="2020-05-29T00:00:00"/>
    <s v="May"/>
    <n v="22"/>
    <s v="None"/>
    <s v="In Store Sales"/>
    <x v="7"/>
    <n v="23.46"/>
  </r>
  <r>
    <d v="2020-08-05T00:00:00"/>
    <s v="Aug"/>
    <n v="32"/>
    <s v="None"/>
    <s v="Web Site Sales"/>
    <x v="5"/>
    <n v="90.55"/>
  </r>
  <r>
    <d v="2020-08-14T00:00:00"/>
    <s v="Aug"/>
    <n v="33"/>
    <s v="None"/>
    <s v="In Store Sales"/>
    <x v="2"/>
    <n v="48.05"/>
  </r>
  <r>
    <d v="2020-05-17T00:00:00"/>
    <s v="May"/>
    <n v="21"/>
    <s v="None"/>
    <s v="Web Site Sales"/>
    <x v="9"/>
    <n v="55.1"/>
  </r>
  <r>
    <d v="2020-05-14T00:00:00"/>
    <s v="May"/>
    <n v="20"/>
    <s v="None"/>
    <s v="In Store Sales"/>
    <x v="6"/>
    <n v="47.12"/>
  </r>
  <r>
    <d v="2020-08-14T00:00:00"/>
    <s v="Aug"/>
    <n v="33"/>
    <s v="None"/>
    <s v="E-mail Coupon"/>
    <x v="3"/>
    <n v="99.9"/>
  </r>
  <r>
    <d v="2020-05-23T00:00:00"/>
    <s v="May"/>
    <n v="21"/>
    <s v="None"/>
    <s v="Web Site Sales"/>
    <x v="2"/>
    <n v="75.97"/>
  </r>
  <r>
    <d v="2020-06-02T00:00:00"/>
    <s v="Jun"/>
    <n v="23"/>
    <s v="None"/>
    <s v="Web Site Sales"/>
    <x v="1"/>
    <n v="40.72"/>
  </r>
  <r>
    <d v="2020-06-28T00:00:00"/>
    <s v="Jun"/>
    <n v="27"/>
    <s v="None"/>
    <s v="E-mail Coupon"/>
    <x v="2"/>
    <n v="75.040000000000006"/>
  </r>
  <r>
    <d v="2020-08-01T00:00:00"/>
    <s v="Aug"/>
    <n v="31"/>
    <s v="None"/>
    <s v="Web Site Sales"/>
    <x v="1"/>
    <n v="60.66"/>
  </r>
  <r>
    <d v="2020-08-29T00:00:00"/>
    <s v="Aug"/>
    <n v="35"/>
    <s v="None"/>
    <s v="In Store Sales"/>
    <x v="5"/>
    <n v="29.51"/>
  </r>
  <r>
    <d v="2020-08-11T00:00:00"/>
    <s v="Aug"/>
    <n v="33"/>
    <s v="None"/>
    <s v="Web Site Sales"/>
    <x v="4"/>
    <n v="46.06"/>
  </r>
  <r>
    <d v="2020-08-22T00:00:00"/>
    <s v="Aug"/>
    <n v="34"/>
    <s v="None"/>
    <s v="In Store Sales"/>
    <x v="4"/>
    <n v="46.43"/>
  </r>
  <r>
    <d v="2020-08-10T00:00:00"/>
    <s v="Aug"/>
    <n v="33"/>
    <s v="None"/>
    <s v="E-mail Coupon"/>
    <x v="2"/>
    <n v="72.44"/>
  </r>
  <r>
    <d v="2020-09-27T00:00:00"/>
    <s v="Sep"/>
    <n v="40"/>
    <s v="None"/>
    <s v="In Store Sales"/>
    <x v="8"/>
    <n v="75.819999999999993"/>
  </r>
  <r>
    <d v="2020-09-21T00:00:00"/>
    <s v="Sep"/>
    <n v="39"/>
    <s v="None"/>
    <s v="Web Site Sales"/>
    <x v="7"/>
    <n v="66.27"/>
  </r>
  <r>
    <d v="2020-08-10T00:00:00"/>
    <s v="Aug"/>
    <n v="33"/>
    <s v="None"/>
    <s v="In Store Sales"/>
    <x v="1"/>
    <n v="60.15"/>
  </r>
  <r>
    <d v="2020-08-08T00:00:00"/>
    <s v="Aug"/>
    <n v="32"/>
    <s v="None"/>
    <s v="Web Site Sales"/>
    <x v="5"/>
    <n v="58.94"/>
  </r>
  <r>
    <d v="2020-08-17T00:00:00"/>
    <s v="Aug"/>
    <n v="34"/>
    <s v="None"/>
    <s v="In Store Sales"/>
    <x v="8"/>
    <n v="69.37"/>
  </r>
  <r>
    <d v="2020-06-17T00:00:00"/>
    <s v="Jun"/>
    <n v="25"/>
    <s v="None"/>
    <s v="Web Site Sales"/>
    <x v="11"/>
    <n v="18.68"/>
  </r>
  <r>
    <d v="2020-06-13T00:00:00"/>
    <s v="Jun"/>
    <n v="24"/>
    <s v="None"/>
    <s v="E-mail Coupon"/>
    <x v="2"/>
    <n v="75.25"/>
  </r>
  <r>
    <d v="2020-08-10T00:00:00"/>
    <s v="Aug"/>
    <n v="33"/>
    <s v="None"/>
    <s v="Web Site Sales"/>
    <x v="3"/>
    <n v="34.36"/>
  </r>
  <r>
    <d v="2020-09-29T00:00:00"/>
    <s v="Sep"/>
    <n v="40"/>
    <s v="None"/>
    <s v="Web Site Sales"/>
    <x v="3"/>
    <n v="99.52"/>
  </r>
  <r>
    <d v="2020-09-30T00:00:00"/>
    <s v="Sep"/>
    <n v="40"/>
    <s v="None"/>
    <s v="Web Site Sales"/>
    <x v="8"/>
    <n v="24.75"/>
  </r>
  <r>
    <d v="2020-05-29T00:00:00"/>
    <s v="May"/>
    <n v="22"/>
    <s v="None"/>
    <s v="Web Site Sales"/>
    <x v="8"/>
    <n v="69.84"/>
  </r>
  <r>
    <d v="2020-08-23T00:00:00"/>
    <s v="Aug"/>
    <n v="35"/>
    <s v="None"/>
    <s v="Web Site Sales"/>
    <x v="5"/>
    <n v="90.94"/>
  </r>
  <r>
    <d v="2020-06-02T00:00:00"/>
    <s v="Jun"/>
    <n v="23"/>
    <s v="None"/>
    <s v="E-mail Coupon"/>
    <x v="1"/>
    <n v="20.95"/>
  </r>
  <r>
    <d v="2020-05-22T00:00:00"/>
    <s v="May"/>
    <n v="21"/>
    <s v="None"/>
    <s v="Web Site Sales"/>
    <x v="1"/>
    <n v="20.68"/>
  </r>
  <r>
    <d v="2020-06-14T00:00:00"/>
    <s v="Jun"/>
    <n v="25"/>
    <s v="None"/>
    <s v="In Store Sales"/>
    <x v="6"/>
    <n v="68.73"/>
  </r>
  <r>
    <d v="2020-08-31T00:00:00"/>
    <s v="Aug"/>
    <n v="36"/>
    <s v="None"/>
    <s v="Web Site Sales"/>
    <x v="8"/>
    <n v="456.63"/>
  </r>
  <r>
    <d v="2020-08-21T00:00:00"/>
    <s v="Aug"/>
    <n v="34"/>
    <s v="None"/>
    <s v="In Store Sales"/>
    <x v="3"/>
    <n v="102.35"/>
  </r>
  <r>
    <d v="2020-08-08T00:00:00"/>
    <s v="Aug"/>
    <n v="32"/>
    <s v="None"/>
    <s v="In Store Sales"/>
    <x v="8"/>
    <n v="23.82"/>
  </r>
  <r>
    <d v="2020-06-05T00:00:00"/>
    <s v="Jun"/>
    <n v="23"/>
    <s v="None"/>
    <s v="Web Site Sales"/>
    <x v="3"/>
    <n v="66.349999999999994"/>
  </r>
  <r>
    <d v="2020-09-22T00:00:00"/>
    <s v="Sep"/>
    <n v="39"/>
    <s v="None"/>
    <s v="Web Site Sales"/>
    <x v="3"/>
    <n v="68.31"/>
  </r>
  <r>
    <d v="2020-08-09T00:00:00"/>
    <s v="Aug"/>
    <n v="33"/>
    <s v="None"/>
    <s v="In Store Sales"/>
    <x v="8"/>
    <n v="75.11"/>
  </r>
  <r>
    <d v="2020-08-04T00:00:00"/>
    <s v="Aug"/>
    <n v="32"/>
    <s v="None"/>
    <s v="Web Site Sales"/>
    <x v="3"/>
    <n v="68.13"/>
  </r>
  <r>
    <d v="2020-08-03T00:00:00"/>
    <s v="Aug"/>
    <n v="32"/>
    <s v="None"/>
    <s v="In Store Sales"/>
    <x v="3"/>
    <n v="33.06"/>
  </r>
  <r>
    <d v="2020-08-07T00:00:00"/>
    <s v="Aug"/>
    <n v="32"/>
    <s v="None"/>
    <s v="Web Site Sales"/>
    <x v="8"/>
    <n v="24.11"/>
  </r>
  <r>
    <d v="2020-08-03T00:00:00"/>
    <s v="Aug"/>
    <n v="32"/>
    <s v="None"/>
    <s v="In Store Sales"/>
    <x v="6"/>
    <n v="47.02"/>
  </r>
  <r>
    <d v="2020-08-29T00:00:00"/>
    <s v="Aug"/>
    <n v="35"/>
    <s v="None"/>
    <s v="Web Site Sales"/>
    <x v="10"/>
    <n v="38.880000000000003"/>
  </r>
  <r>
    <d v="2020-08-17T00:00:00"/>
    <s v="Aug"/>
    <n v="34"/>
    <s v="None"/>
    <s v="E-mail Coupon"/>
    <x v="6"/>
    <n v="424.33"/>
  </r>
  <r>
    <d v="2020-05-11T00:00:00"/>
    <s v="May"/>
    <n v="20"/>
    <s v="None"/>
    <s v="Web Site Sales"/>
    <x v="1"/>
    <n v="40.93"/>
  </r>
  <r>
    <d v="2020-08-28T00:00:00"/>
    <s v="Aug"/>
    <n v="35"/>
    <s v="None"/>
    <s v="In Store Sales"/>
    <x v="2"/>
    <n v="48.24"/>
  </r>
  <r>
    <d v="2020-06-26T00:00:00"/>
    <s v="Jun"/>
    <n v="26"/>
    <s v="None"/>
    <s v="Web Site Sales"/>
    <x v="3"/>
    <n v="102.29"/>
  </r>
  <r>
    <d v="2020-09-26T00:00:00"/>
    <s v="Sep"/>
    <n v="39"/>
    <s v="None"/>
    <s v="Web Site Sales"/>
    <x v="4"/>
    <n v="92.2"/>
  </r>
  <r>
    <d v="2020-06-23T00:00:00"/>
    <s v="Jun"/>
    <n v="26"/>
    <s v="None"/>
    <s v="Web Site Sales"/>
    <x v="4"/>
    <n v="46.33"/>
  </r>
  <r>
    <d v="2020-08-20T00:00:00"/>
    <s v="Aug"/>
    <n v="34"/>
    <s v="None"/>
    <s v="In Store Sales"/>
    <x v="1"/>
    <n v="40.549999999999997"/>
  </r>
  <r>
    <d v="2020-08-19T00:00:00"/>
    <s v="Aug"/>
    <n v="34"/>
    <s v="None"/>
    <s v="Web Site Sales"/>
    <x v="3"/>
    <n v="66.569999999999993"/>
  </r>
  <r>
    <d v="2020-05-23T00:00:00"/>
    <s v="May"/>
    <n v="21"/>
    <s v="None"/>
    <s v="In Store Sales"/>
    <x v="2"/>
    <n v="72.52"/>
  </r>
  <r>
    <d v="2020-08-26T00:00:00"/>
    <s v="Aug"/>
    <n v="35"/>
    <s v="None"/>
    <s v="Web Site Sales"/>
    <x v="3"/>
    <n v="66.849999999999994"/>
  </r>
  <r>
    <d v="2020-06-09T00:00:00"/>
    <s v="Jun"/>
    <n v="24"/>
    <s v="None"/>
    <s v="In Store Sales"/>
    <x v="6"/>
    <n v="47.86"/>
  </r>
  <r>
    <d v="2020-05-24T00:00:00"/>
    <s v="May"/>
    <n v="22"/>
    <s v="None"/>
    <s v="E-mail Coupon"/>
    <x v="0"/>
    <n v="160.63"/>
  </r>
  <r>
    <d v="2020-08-21T00:00:00"/>
    <s v="Aug"/>
    <n v="34"/>
    <s v="None"/>
    <s v="E-mail Coupon"/>
    <x v="8"/>
    <n v="75.06"/>
  </r>
  <r>
    <d v="2020-08-13T00:00:00"/>
    <s v="Aug"/>
    <n v="33"/>
    <s v="None"/>
    <s v="Web Site Sales"/>
    <x v="3"/>
    <n v="66.45"/>
  </r>
  <r>
    <d v="2020-06-21T00:00:00"/>
    <s v="Jun"/>
    <n v="26"/>
    <s v="None"/>
    <s v="Web Site Sales"/>
    <x v="4"/>
    <n v="23.85"/>
  </r>
  <r>
    <d v="2020-08-12T00:00:00"/>
    <s v="Aug"/>
    <n v="33"/>
    <s v="None"/>
    <s v="Web Site Sales"/>
    <x v="4"/>
    <n v="23.49"/>
  </r>
  <r>
    <d v="2020-08-18T00:00:00"/>
    <s v="Aug"/>
    <n v="34"/>
    <s v="None"/>
    <s v="In Store Sales"/>
    <x v="8"/>
    <n v="72.64"/>
  </r>
  <r>
    <d v="2020-08-04T00:00:00"/>
    <s v="Aug"/>
    <n v="32"/>
    <s v="None"/>
    <s v="In Store Sales"/>
    <x v="0"/>
    <n v="320.73"/>
  </r>
  <r>
    <d v="2020-05-13T00:00:00"/>
    <s v="May"/>
    <n v="20"/>
    <s v="None"/>
    <s v="E-mail Coupon"/>
    <x v="8"/>
    <n v="48.58"/>
  </r>
  <r>
    <d v="2020-08-26T00:00:00"/>
    <s v="Aug"/>
    <n v="35"/>
    <s v="None"/>
    <s v="In Store Sales"/>
    <x v="7"/>
    <n v="23.35"/>
  </r>
  <r>
    <d v="2020-08-21T00:00:00"/>
    <s v="Aug"/>
    <n v="34"/>
    <s v="None"/>
    <s v="E-mail Coupon"/>
    <x v="3"/>
    <n v="99.1"/>
  </r>
  <r>
    <d v="2020-08-29T00:00:00"/>
    <s v="Aug"/>
    <n v="35"/>
    <s v="None"/>
    <s v="In Store Sales"/>
    <x v="7"/>
    <n v="46.34"/>
  </r>
  <r>
    <d v="2020-06-27T00:00:00"/>
    <s v="Jun"/>
    <n v="26"/>
    <s v="None"/>
    <s v="In Store Sales"/>
    <x v="3"/>
    <n v="68.2"/>
  </r>
  <r>
    <d v="2020-07-04T00:00:00"/>
    <s v="Jul"/>
    <n v="27"/>
    <s v="None"/>
    <s v="Web Site Sales"/>
    <x v="0"/>
    <n v="160.19"/>
  </r>
  <r>
    <d v="2020-08-27T00:00:00"/>
    <s v="Aug"/>
    <n v="35"/>
    <s v="None"/>
    <s v="E-mail Coupon"/>
    <x v="3"/>
    <n v="34.950000000000003"/>
  </r>
  <r>
    <d v="2020-08-31T00:00:00"/>
    <s v="Aug"/>
    <n v="36"/>
    <s v="None"/>
    <s v="In Store Sales"/>
    <x v="1"/>
    <n v="20.39"/>
  </r>
  <r>
    <d v="2020-06-14T00:00:00"/>
    <s v="Jun"/>
    <n v="25"/>
    <s v="None"/>
    <s v="Web Site Sales"/>
    <x v="3"/>
    <n v="549.30999999999995"/>
  </r>
  <r>
    <d v="2020-07-25T00:00:00"/>
    <s v="Jul"/>
    <n v="30"/>
    <s v="None"/>
    <s v="Web Site Sales"/>
    <x v="0"/>
    <n v="240.27"/>
  </r>
  <r>
    <d v="2020-06-20T00:00:00"/>
    <s v="Jun"/>
    <n v="25"/>
    <s v="None"/>
    <s v="Web Site Sales"/>
    <x v="4"/>
    <n v="69.11"/>
  </r>
  <r>
    <d v="2020-07-26T00:00:00"/>
    <s v="Jul"/>
    <n v="31"/>
    <s v="None"/>
    <s v="In Store Sales"/>
    <x v="4"/>
    <n v="44.59"/>
  </r>
  <r>
    <d v="2020-08-24T00:00:00"/>
    <s v="Aug"/>
    <n v="35"/>
    <s v="None"/>
    <s v="In Store Sales"/>
    <x v="3"/>
    <n v="68.650000000000006"/>
  </r>
  <r>
    <d v="2020-06-02T00:00:00"/>
    <s v="Jun"/>
    <n v="23"/>
    <s v="None"/>
    <s v="Web Site Sales"/>
    <x v="8"/>
    <n v="24.83"/>
  </r>
  <r>
    <d v="2020-06-07T00:00:00"/>
    <s v="Jun"/>
    <n v="24"/>
    <s v="None"/>
    <s v="Web Site Sales"/>
    <x v="5"/>
    <n v="28.88"/>
  </r>
  <r>
    <d v="2020-08-03T00:00:00"/>
    <s v="Aug"/>
    <n v="32"/>
    <s v="None"/>
    <s v="Web Site Sales"/>
    <x v="5"/>
    <n v="87.73"/>
  </r>
  <r>
    <d v="2020-08-28T00:00:00"/>
    <s v="Aug"/>
    <n v="35"/>
    <s v="None"/>
    <s v="In Store Sales"/>
    <x v="10"/>
    <n v="42.53"/>
  </r>
  <r>
    <d v="2020-05-28T00:00:00"/>
    <s v="May"/>
    <n v="22"/>
    <s v="None"/>
    <s v="Web Site Sales"/>
    <x v="0"/>
    <n v="240.01"/>
  </r>
  <r>
    <d v="2020-08-11T00:00:00"/>
    <s v="Aug"/>
    <n v="33"/>
    <s v="None"/>
    <s v="In Store Sales"/>
    <x v="1"/>
    <n v="40.409999999999997"/>
  </r>
  <r>
    <d v="2020-08-21T00:00:00"/>
    <s v="Aug"/>
    <n v="34"/>
    <s v="None"/>
    <s v="Web Site Sales"/>
    <x v="10"/>
    <n v="38.68"/>
  </r>
  <r>
    <d v="2020-08-11T00:00:00"/>
    <s v="Aug"/>
    <n v="33"/>
    <s v="None"/>
    <s v="In Store Sales"/>
    <x v="8"/>
    <n v="46.17"/>
  </r>
  <r>
    <d v="2020-08-24T00:00:00"/>
    <s v="Aug"/>
    <n v="35"/>
    <s v="None"/>
    <s v="Web Site Sales"/>
    <x v="7"/>
    <n v="22.7"/>
  </r>
  <r>
    <d v="2020-08-12T00:00:00"/>
    <s v="Aug"/>
    <n v="33"/>
    <s v="None"/>
    <s v="In Store Sales"/>
    <x v="10"/>
    <n v="60.17"/>
  </r>
  <r>
    <d v="2020-09-16T00:00:00"/>
    <s v="Sep"/>
    <n v="38"/>
    <s v="None"/>
    <s v="In Store Sales"/>
    <x v="3"/>
    <n v="99.79"/>
  </r>
  <r>
    <d v="2020-06-03T00:00:00"/>
    <s v="Jun"/>
    <n v="23"/>
    <s v="None"/>
    <s v="Web Site Sales"/>
    <x v="8"/>
    <n v="24.1"/>
  </r>
  <r>
    <d v="2020-08-24T00:00:00"/>
    <s v="Aug"/>
    <n v="35"/>
    <s v="None"/>
    <s v="In Store Sales"/>
    <x v="4"/>
    <n v="46.93"/>
  </r>
  <r>
    <d v="2020-08-07T00:00:00"/>
    <s v="Aug"/>
    <n v="32"/>
    <s v="None"/>
    <s v="In Store Sales"/>
    <x v="1"/>
    <n v="100.09"/>
  </r>
  <r>
    <d v="2020-05-19T00:00:00"/>
    <s v="May"/>
    <n v="21"/>
    <s v="None"/>
    <s v="In Store Sales"/>
    <x v="7"/>
    <n v="66.88"/>
  </r>
  <r>
    <d v="2020-05-12T00:00:00"/>
    <s v="May"/>
    <n v="20"/>
    <s v="None"/>
    <s v="Web Site Sales"/>
    <x v="3"/>
    <n v="34.71"/>
  </r>
  <r>
    <d v="2020-08-05T00:00:00"/>
    <s v="Aug"/>
    <n v="32"/>
    <s v="None"/>
    <s v="In Store Sales"/>
    <x v="6"/>
    <n v="71.400000000000006"/>
  </r>
  <r>
    <d v="2020-06-29T00:00:00"/>
    <s v="Jun"/>
    <n v="27"/>
    <s v="None"/>
    <s v="Web Site Sales"/>
    <x v="11"/>
    <n v="36.270000000000003"/>
  </r>
  <r>
    <d v="2020-07-16T00:00:00"/>
    <s v="Jul"/>
    <n v="29"/>
    <s v="None"/>
    <s v="In Store Sales"/>
    <x v="8"/>
    <n v="75.900000000000006"/>
  </r>
  <r>
    <d v="2020-06-20T00:00:00"/>
    <s v="Jun"/>
    <n v="25"/>
    <s v="None"/>
    <s v="Web Site Sales"/>
    <x v="1"/>
    <n v="40.99"/>
  </r>
  <r>
    <d v="2020-05-25T00:00:00"/>
    <s v="May"/>
    <n v="22"/>
    <s v="None"/>
    <s v="Web Site Sales"/>
    <x v="4"/>
    <n v="46.06"/>
  </r>
  <r>
    <d v="2020-06-09T00:00:00"/>
    <s v="Jun"/>
    <n v="24"/>
    <s v="None"/>
    <s v="Web Site Sales"/>
    <x v="3"/>
    <n v="66.27"/>
  </r>
  <r>
    <d v="2020-07-24T00:00:00"/>
    <s v="Jul"/>
    <n v="30"/>
    <s v="None"/>
    <s v="Web Site Sales"/>
    <x v="2"/>
    <n v="72.66"/>
  </r>
  <r>
    <d v="2020-06-11T00:00:00"/>
    <s v="Jun"/>
    <n v="24"/>
    <s v="None"/>
    <s v="E-mail Coupon"/>
    <x v="3"/>
    <n v="170.23"/>
  </r>
  <r>
    <d v="2020-08-02T00:00:00"/>
    <s v="Aug"/>
    <n v="32"/>
    <s v="None"/>
    <s v="Web Site Sales"/>
    <x v="0"/>
    <n v="160.79"/>
  </r>
  <r>
    <d v="2020-08-15T00:00:00"/>
    <s v="Aug"/>
    <n v="33"/>
    <s v="None"/>
    <s v="In Store Sales"/>
    <x v="8"/>
    <n v="69.88"/>
  </r>
  <r>
    <d v="2020-08-10T00:00:00"/>
    <s v="Aug"/>
    <n v="33"/>
    <s v="None"/>
    <s v="Web Site Sales"/>
    <x v="5"/>
    <n v="29.03"/>
  </r>
  <r>
    <d v="2020-08-18T00:00:00"/>
    <s v="Aug"/>
    <n v="34"/>
    <s v="None"/>
    <s v="In Store Sales"/>
    <x v="8"/>
    <n v="48.12"/>
  </r>
  <r>
    <d v="2020-06-28T00:00:00"/>
    <s v="Jun"/>
    <n v="27"/>
    <s v="None"/>
    <s v="Web Site Sales"/>
    <x v="5"/>
    <n v="60.99"/>
  </r>
  <r>
    <d v="2020-08-22T00:00:00"/>
    <s v="Aug"/>
    <n v="34"/>
    <s v="None"/>
    <s v="In Store Sales"/>
    <x v="3"/>
    <n v="96.19"/>
  </r>
  <r>
    <d v="2020-08-02T00:00:00"/>
    <s v="Aug"/>
    <n v="32"/>
    <s v="None"/>
    <s v="Web Site Sales"/>
    <x v="3"/>
    <n v="99.33"/>
  </r>
  <r>
    <d v="2020-05-12T00:00:00"/>
    <s v="May"/>
    <n v="20"/>
    <s v="None"/>
    <s v="Web Site Sales"/>
    <x v="10"/>
    <n v="63.09"/>
  </r>
  <r>
    <d v="2020-08-28T00:00:00"/>
    <s v="Aug"/>
    <n v="35"/>
    <s v="None"/>
    <s v="Web Site Sales"/>
    <x v="1"/>
    <n v="60.02"/>
  </r>
  <r>
    <d v="2020-08-06T00:00:00"/>
    <s v="Aug"/>
    <n v="32"/>
    <s v="None"/>
    <s v="In Store Sales"/>
    <x v="11"/>
    <n v="19.47"/>
  </r>
  <r>
    <d v="2020-06-03T00:00:00"/>
    <s v="Jun"/>
    <n v="23"/>
    <s v="None"/>
    <s v="Web Site Sales"/>
    <x v="4"/>
    <n v="414.97"/>
  </r>
  <r>
    <d v="2020-06-15T00:00:00"/>
    <s v="Jun"/>
    <n v="25"/>
    <s v="None"/>
    <s v="Web Site Sales"/>
    <x v="7"/>
    <n v="46.07"/>
  </r>
  <r>
    <d v="2020-06-09T00:00:00"/>
    <s v="Jun"/>
    <n v="24"/>
    <s v="None"/>
    <s v="In Store Sales"/>
    <x v="5"/>
    <n v="399.27"/>
  </r>
  <r>
    <d v="2020-06-14T00:00:00"/>
    <s v="Jun"/>
    <n v="25"/>
    <s v="None"/>
    <s v="Web Site Sales"/>
    <x v="5"/>
    <n v="120.5"/>
  </r>
  <r>
    <d v="2020-08-04T00:00:00"/>
    <s v="Aug"/>
    <n v="32"/>
    <s v="None"/>
    <s v="Web Site Sales"/>
    <x v="7"/>
    <n v="46.03"/>
  </r>
  <r>
    <d v="2020-06-19T00:00:00"/>
    <s v="Jun"/>
    <n v="25"/>
    <s v="None"/>
    <s v="In Store Sales"/>
    <x v="1"/>
    <n v="57.39"/>
  </r>
  <r>
    <d v="2020-05-05T00:00:00"/>
    <s v="May"/>
    <n v="19"/>
    <s v="None"/>
    <s v="E-mail Coupon"/>
    <x v="7"/>
    <n v="69.67"/>
  </r>
  <r>
    <d v="2020-06-06T00:00:00"/>
    <s v="Jun"/>
    <n v="23"/>
    <s v="None"/>
    <s v="In Store Sales"/>
    <x v="4"/>
    <n v="46.21"/>
  </r>
  <r>
    <d v="2020-08-08T00:00:00"/>
    <s v="Aug"/>
    <n v="32"/>
    <s v="None"/>
    <s v="In Store Sales"/>
    <x v="7"/>
    <n v="46.46"/>
  </r>
  <r>
    <d v="2020-08-15T00:00:00"/>
    <s v="Aug"/>
    <n v="33"/>
    <s v="None"/>
    <s v="E-mail Coupon"/>
    <x v="4"/>
    <n v="23.13"/>
  </r>
  <r>
    <d v="2020-08-20T00:00:00"/>
    <s v="Aug"/>
    <n v="34"/>
    <s v="None"/>
    <s v="In Store Sales"/>
    <x v="7"/>
    <n v="46.51"/>
  </r>
  <r>
    <d v="2020-06-04T00:00:00"/>
    <s v="Jun"/>
    <n v="23"/>
    <s v="None"/>
    <s v="E-mail Coupon"/>
    <x v="10"/>
    <n v="20.56"/>
  </r>
  <r>
    <d v="2020-07-30T00:00:00"/>
    <s v="Jul"/>
    <n v="31"/>
    <s v="None"/>
    <s v="Web Site Sales"/>
    <x v="6"/>
    <n v="71.09"/>
  </r>
  <r>
    <d v="2020-08-07T00:00:00"/>
    <s v="Aug"/>
    <n v="32"/>
    <s v="None"/>
    <s v="In Store Sales"/>
    <x v="2"/>
    <n v="72.19"/>
  </r>
  <r>
    <d v="2020-08-04T00:00:00"/>
    <s v="Aug"/>
    <n v="32"/>
    <s v="None"/>
    <s v="Web Site Sales"/>
    <x v="8"/>
    <n v="72.67"/>
  </r>
  <r>
    <d v="2020-08-03T00:00:00"/>
    <s v="Aug"/>
    <n v="32"/>
    <s v="None"/>
    <s v="In Store Sales"/>
    <x v="9"/>
    <n v="27.27"/>
  </r>
  <r>
    <d v="2020-06-24T00:00:00"/>
    <s v="Jun"/>
    <n v="26"/>
    <s v="None"/>
    <s v="Web Site Sales"/>
    <x v="1"/>
    <n v="60.59"/>
  </r>
  <r>
    <d v="2020-06-10T00:00:00"/>
    <s v="Jun"/>
    <n v="24"/>
    <s v="None"/>
    <s v="Web Site Sales"/>
    <x v="7"/>
    <n v="23.48"/>
  </r>
  <r>
    <d v="2020-08-26T00:00:00"/>
    <s v="Aug"/>
    <n v="35"/>
    <s v="None"/>
    <s v="Web Site Sales"/>
    <x v="5"/>
    <n v="579.64"/>
  </r>
  <r>
    <d v="2020-08-09T00:00:00"/>
    <s v="Aug"/>
    <n v="33"/>
    <s v="None"/>
    <s v="In Store Sales"/>
    <x v="4"/>
    <n v="23.77"/>
  </r>
  <r>
    <d v="2020-09-19T00:00:00"/>
    <s v="Sep"/>
    <n v="38"/>
    <s v="None"/>
    <s v="Web Site Sales"/>
    <x v="4"/>
    <n v="66.06"/>
  </r>
  <r>
    <d v="2020-08-05T00:00:00"/>
    <s v="Aug"/>
    <n v="32"/>
    <s v="None"/>
    <s v="In Store Sales"/>
    <x v="4"/>
    <n v="334.32"/>
  </r>
  <r>
    <d v="2020-06-26T00:00:00"/>
    <s v="Jun"/>
    <n v="26"/>
    <s v="None"/>
    <s v="Web Site Sales"/>
    <x v="0"/>
    <n v="152.08000000000001"/>
  </r>
  <r>
    <d v="2020-06-15T00:00:00"/>
    <s v="Jun"/>
    <n v="25"/>
    <s v="None"/>
    <s v="In Store Sales"/>
    <x v="3"/>
    <n v="66.45"/>
  </r>
  <r>
    <d v="2020-08-16T00:00:00"/>
    <s v="Aug"/>
    <n v="34"/>
    <s v="None"/>
    <s v="Web Site Sales"/>
    <x v="7"/>
    <n v="23.97"/>
  </r>
  <r>
    <d v="2020-08-07T00:00:00"/>
    <s v="Aug"/>
    <n v="32"/>
    <s v="None"/>
    <s v="In Store Sales"/>
    <x v="4"/>
    <n v="66.709999999999994"/>
  </r>
  <r>
    <d v="2020-09-24T00:00:00"/>
    <s v="Sep"/>
    <n v="39"/>
    <s v="None"/>
    <s v="In Store Sales"/>
    <x v="3"/>
    <n v="711.07"/>
  </r>
  <r>
    <d v="2020-05-10T00:00:00"/>
    <s v="May"/>
    <n v="20"/>
    <s v="None"/>
    <s v="Web Site Sales"/>
    <x v="3"/>
    <n v="68.099999999999994"/>
  </r>
  <r>
    <d v="2020-06-28T00:00:00"/>
    <s v="Jun"/>
    <n v="27"/>
    <s v="None"/>
    <s v="Web Site Sales"/>
    <x v="5"/>
    <n v="90.4"/>
  </r>
  <r>
    <d v="2020-07-10T00:00:00"/>
    <s v="Jul"/>
    <n v="28"/>
    <s v="None"/>
    <s v="In Store Sales"/>
    <x v="3"/>
    <n v="68.430000000000007"/>
  </r>
  <r>
    <d v="2020-07-22T00:00:00"/>
    <s v="Jul"/>
    <n v="30"/>
    <s v="None"/>
    <s v="Web Site Sales"/>
    <x v="8"/>
    <n v="75.88"/>
  </r>
  <r>
    <d v="2020-08-07T00:00:00"/>
    <s v="Aug"/>
    <n v="32"/>
    <s v="None"/>
    <s v="In Store Sales"/>
    <x v="8"/>
    <n v="100.81"/>
  </r>
  <r>
    <d v="2020-08-06T00:00:00"/>
    <s v="Aug"/>
    <n v="32"/>
    <s v="None"/>
    <s v="Web Site Sales"/>
    <x v="5"/>
    <n v="58.45"/>
  </r>
  <r>
    <d v="2020-06-07T00:00:00"/>
    <s v="Jun"/>
    <n v="24"/>
    <s v="None"/>
    <s v="Web Site Sales"/>
    <x v="1"/>
    <n v="20.72"/>
  </r>
  <r>
    <d v="2020-08-07T00:00:00"/>
    <s v="Aug"/>
    <n v="32"/>
    <s v="None"/>
    <s v="Web Site Sales"/>
    <x v="10"/>
    <n v="40.53"/>
  </r>
  <r>
    <d v="2020-05-19T00:00:00"/>
    <s v="May"/>
    <n v="21"/>
    <s v="None"/>
    <s v="In Store Sales"/>
    <x v="5"/>
    <n v="87.67"/>
  </r>
  <r>
    <d v="2020-06-08T00:00:00"/>
    <s v="Jun"/>
    <n v="24"/>
    <s v="None"/>
    <s v="Web Site Sales"/>
    <x v="3"/>
    <n v="102.13"/>
  </r>
  <r>
    <d v="2020-06-28T00:00:00"/>
    <s v="Jun"/>
    <n v="27"/>
    <s v="None"/>
    <s v="In Store Sales"/>
    <x v="6"/>
    <n v="513.49"/>
  </r>
  <r>
    <d v="2020-06-21T00:00:00"/>
    <s v="Jun"/>
    <n v="26"/>
    <s v="None"/>
    <s v="Web Site Sales"/>
    <x v="5"/>
    <n v="28.03"/>
  </r>
  <r>
    <d v="2020-08-25T00:00:00"/>
    <s v="Aug"/>
    <n v="35"/>
    <s v="None"/>
    <s v="In Store Sales"/>
    <x v="7"/>
    <n v="69"/>
  </r>
  <r>
    <d v="2020-08-01T00:00:00"/>
    <s v="Aug"/>
    <n v="31"/>
    <s v="None"/>
    <s v="Web Site Sales"/>
    <x v="5"/>
    <n v="661.04"/>
  </r>
  <r>
    <d v="2020-08-30T00:00:00"/>
    <s v="Aug"/>
    <n v="36"/>
    <s v="None"/>
    <s v="In Store Sales"/>
    <x v="7"/>
    <n v="23.67"/>
  </r>
  <r>
    <d v="2020-06-16T00:00:00"/>
    <s v="Jun"/>
    <n v="25"/>
    <s v="None"/>
    <s v="Web Site Sales"/>
    <x v="7"/>
    <n v="46.56"/>
  </r>
  <r>
    <d v="2020-06-08T00:00:00"/>
    <s v="Jun"/>
    <n v="24"/>
    <s v="None"/>
    <s v="In Store Sales"/>
    <x v="7"/>
    <n v="23.9"/>
  </r>
  <r>
    <d v="2020-08-09T00:00:00"/>
    <s v="Aug"/>
    <n v="33"/>
    <s v="None"/>
    <s v="In Store Sales"/>
    <x v="0"/>
    <n v="160.35"/>
  </r>
  <r>
    <d v="2020-06-25T00:00:00"/>
    <s v="Jun"/>
    <n v="26"/>
    <s v="None"/>
    <s v="Web Site Sales"/>
    <x v="0"/>
    <n v="240.49"/>
  </r>
  <r>
    <d v="2020-06-19T00:00:00"/>
    <s v="Jun"/>
    <n v="25"/>
    <s v="None"/>
    <s v="E-mail Coupon"/>
    <x v="4"/>
    <n v="46.12"/>
  </r>
  <r>
    <d v="2020-08-18T00:00:00"/>
    <s v="Aug"/>
    <n v="34"/>
    <s v="None"/>
    <s v="In Store Sales"/>
    <x v="5"/>
    <n v="29.79"/>
  </r>
  <r>
    <d v="2020-08-25T00:00:00"/>
    <s v="Aug"/>
    <n v="35"/>
    <s v="None"/>
    <s v="Web Site Sales"/>
    <x v="0"/>
    <n v="240.57"/>
  </r>
  <r>
    <d v="2020-06-07T00:00:00"/>
    <s v="Jun"/>
    <n v="24"/>
    <s v="None"/>
    <s v="In Store Sales"/>
    <x v="1"/>
    <n v="40.659999999999997"/>
  </r>
  <r>
    <d v="2020-06-06T00:00:00"/>
    <s v="Jun"/>
    <n v="23"/>
    <s v="None"/>
    <s v="In Store Sales"/>
    <x v="1"/>
    <n v="60.15"/>
  </r>
  <r>
    <d v="2020-08-14T00:00:00"/>
    <s v="Aug"/>
    <n v="33"/>
    <s v="None"/>
    <s v="In Store Sales"/>
    <x v="0"/>
    <n v="240.69"/>
  </r>
  <r>
    <d v="2020-06-16T00:00:00"/>
    <s v="Jun"/>
    <n v="25"/>
    <s v="None"/>
    <s v="In Store Sales"/>
    <x v="4"/>
    <n v="46.89"/>
  </r>
  <r>
    <d v="2020-08-24T00:00:00"/>
    <s v="Aug"/>
    <n v="35"/>
    <s v="None"/>
    <s v="In Store Sales"/>
    <x v="1"/>
    <n v="20.39"/>
  </r>
  <r>
    <d v="2020-08-03T00:00:00"/>
    <s v="Aug"/>
    <n v="32"/>
    <s v="None"/>
    <s v="In Store Sales"/>
    <x v="3"/>
    <n v="66.39"/>
  </r>
  <r>
    <d v="2020-08-17T00:00:00"/>
    <s v="Aug"/>
    <n v="34"/>
    <s v="None"/>
    <s v="In Store Sales"/>
    <x v="3"/>
    <n v="96.01"/>
  </r>
  <r>
    <d v="2020-08-21T00:00:00"/>
    <s v="Aug"/>
    <n v="34"/>
    <s v="None"/>
    <s v="Web Site Sales"/>
    <x v="4"/>
    <n v="46.03"/>
  </r>
  <r>
    <d v="2020-06-04T00:00:00"/>
    <s v="Jun"/>
    <n v="23"/>
    <s v="None"/>
    <s v="Web Site Sales"/>
    <x v="2"/>
    <n v="25.91"/>
  </r>
  <r>
    <d v="2020-06-06T00:00:00"/>
    <s v="Jun"/>
    <n v="23"/>
    <s v="None"/>
    <s v="E-mail Coupon"/>
    <x v="4"/>
    <n v="305.52"/>
  </r>
  <r>
    <d v="2020-06-23T00:00:00"/>
    <s v="Jun"/>
    <n v="26"/>
    <s v="None"/>
    <s v="Web Site Sales"/>
    <x v="3"/>
    <n v="198.99"/>
  </r>
  <r>
    <d v="2020-08-08T00:00:00"/>
    <s v="Aug"/>
    <n v="32"/>
    <s v="None"/>
    <s v="Web Site Sales"/>
    <x v="7"/>
    <n v="523.39"/>
  </r>
  <r>
    <d v="2020-06-08T00:00:00"/>
    <s v="Jun"/>
    <n v="24"/>
    <s v="None"/>
    <s v="In Store Sales"/>
    <x v="2"/>
    <n v="50.31"/>
  </r>
  <r>
    <d v="2020-05-05T00:00:00"/>
    <s v="May"/>
    <n v="19"/>
    <s v="None"/>
    <s v="Web Site Sales"/>
    <x v="6"/>
    <n v="514.02"/>
  </r>
  <r>
    <d v="2020-08-12T00:00:00"/>
    <s v="Aug"/>
    <n v="33"/>
    <s v="None"/>
    <s v="In Store Sales"/>
    <x v="5"/>
    <n v="58.12"/>
  </r>
  <r>
    <d v="2020-09-22T00:00:00"/>
    <s v="Sep"/>
    <n v="39"/>
    <s v="None"/>
    <s v="E-mail Coupon"/>
    <x v="6"/>
    <n v="23.24"/>
  </r>
  <r>
    <d v="2020-06-09T00:00:00"/>
    <s v="Jun"/>
    <n v="24"/>
    <s v="None"/>
    <s v="Web Site Sales"/>
    <x v="7"/>
    <n v="46.76"/>
  </r>
  <r>
    <d v="2020-06-27T00:00:00"/>
    <s v="Jun"/>
    <n v="26"/>
    <s v="None"/>
    <s v="In Store Sales"/>
    <x v="7"/>
    <n v="69.53"/>
  </r>
  <r>
    <d v="2020-08-22T00:00:00"/>
    <s v="Aug"/>
    <n v="34"/>
    <s v="None"/>
    <s v="In Store Sales"/>
    <x v="1"/>
    <n v="60.42"/>
  </r>
  <r>
    <d v="2020-06-19T00:00:00"/>
    <s v="Jun"/>
    <n v="25"/>
    <s v="None"/>
    <s v="Web Site Sales"/>
    <x v="2"/>
    <n v="48.29"/>
  </r>
  <r>
    <d v="2020-08-19T00:00:00"/>
    <s v="Aug"/>
    <n v="34"/>
    <s v="None"/>
    <s v="In Store Sales"/>
    <x v="11"/>
    <n v="38.15"/>
  </r>
  <r>
    <d v="2020-08-24T00:00:00"/>
    <s v="Aug"/>
    <n v="35"/>
    <s v="None"/>
    <s v="Web Site Sales"/>
    <x v="3"/>
    <n v="608.86"/>
  </r>
  <r>
    <d v="2020-06-16T00:00:00"/>
    <s v="Jun"/>
    <n v="25"/>
    <s v="None"/>
    <s v="Web Site Sales"/>
    <x v="7"/>
    <n v="23.21"/>
  </r>
  <r>
    <d v="2020-06-18T00:00:00"/>
    <s v="Jun"/>
    <n v="25"/>
    <s v="None"/>
    <s v="Web Site Sales"/>
    <x v="1"/>
    <n v="40.42"/>
  </r>
  <r>
    <d v="2020-08-24T00:00:00"/>
    <s v="Aug"/>
    <n v="35"/>
    <s v="None"/>
    <s v="E-mail Coupon"/>
    <x v="4"/>
    <n v="46.45"/>
  </r>
  <r>
    <d v="2020-05-23T00:00:00"/>
    <s v="May"/>
    <n v="21"/>
    <s v="None"/>
    <s v="Web Site Sales"/>
    <x v="3"/>
    <n v="34.47"/>
  </r>
  <r>
    <d v="2020-06-25T00:00:00"/>
    <s v="Jun"/>
    <n v="26"/>
    <s v="None"/>
    <s v="Web Site Sales"/>
    <x v="5"/>
    <n v="58.2"/>
  </r>
  <r>
    <d v="2020-07-14T00:00:00"/>
    <s v="Jul"/>
    <n v="29"/>
    <s v="None"/>
    <s v="In Store Sales"/>
    <x v="6"/>
    <n v="363.9"/>
  </r>
  <r>
    <d v="2020-06-20T00:00:00"/>
    <s v="Jun"/>
    <n v="25"/>
    <s v="None"/>
    <s v="Web Site Sales"/>
    <x v="3"/>
    <n v="66.459999999999994"/>
  </r>
  <r>
    <d v="2020-06-17T00:00:00"/>
    <s v="Jun"/>
    <n v="25"/>
    <s v="None"/>
    <s v="In Store Sales"/>
    <x v="4"/>
    <n v="46.2"/>
  </r>
  <r>
    <d v="2020-08-11T00:00:00"/>
    <s v="Aug"/>
    <n v="33"/>
    <s v="None"/>
    <s v="In Store Sales"/>
    <x v="1"/>
    <n v="20.7"/>
  </r>
  <r>
    <d v="2020-09-20T00:00:00"/>
    <s v="Sep"/>
    <n v="39"/>
    <s v="None"/>
    <s v="Web Site Sales"/>
    <x v="8"/>
    <n v="48.29"/>
  </r>
  <r>
    <d v="2020-08-28T00:00:00"/>
    <s v="Aug"/>
    <n v="35"/>
    <s v="None"/>
    <s v="In Store Sales"/>
    <x v="1"/>
    <n v="379.58"/>
  </r>
  <r>
    <d v="2020-08-19T00:00:00"/>
    <s v="Aug"/>
    <n v="34"/>
    <s v="None"/>
    <s v="Web Site Sales"/>
    <x v="7"/>
    <n v="23.84"/>
  </r>
  <r>
    <d v="2020-08-07T00:00:00"/>
    <s v="Aug"/>
    <n v="32"/>
    <s v="None"/>
    <s v="In Store Sales"/>
    <x v="1"/>
    <n v="38.619999999999997"/>
  </r>
  <r>
    <d v="2020-08-19T00:00:00"/>
    <s v="Aug"/>
    <n v="34"/>
    <s v="None"/>
    <s v="In Store Sales"/>
    <x v="6"/>
    <n v="24.68"/>
  </r>
  <r>
    <d v="2020-06-23T00:00:00"/>
    <s v="Jun"/>
    <n v="26"/>
    <s v="None"/>
    <s v="In Store Sales"/>
    <x v="3"/>
    <n v="66.98"/>
  </r>
  <r>
    <d v="2020-06-30T00:00:00"/>
    <s v="Jun"/>
    <n v="27"/>
    <s v="None"/>
    <s v="Web Site Sales"/>
    <x v="8"/>
    <n v="50.45"/>
  </r>
  <r>
    <d v="2020-05-17T00:00:00"/>
    <s v="May"/>
    <n v="21"/>
    <s v="None"/>
    <s v="Web Site Sales"/>
    <x v="10"/>
    <n v="60.4"/>
  </r>
  <r>
    <d v="2020-06-18T00:00:00"/>
    <s v="Jun"/>
    <n v="25"/>
    <s v="None"/>
    <s v="Web Site Sales"/>
    <x v="4"/>
    <n v="46.65"/>
  </r>
  <r>
    <d v="2020-08-10T00:00:00"/>
    <s v="Aug"/>
    <n v="33"/>
    <s v="None"/>
    <s v="In Store Sales"/>
    <x v="8"/>
    <n v="184.91"/>
  </r>
  <r>
    <d v="2020-06-12T00:00:00"/>
    <s v="Jun"/>
    <n v="24"/>
    <s v="None"/>
    <s v="In Store Sales"/>
    <x v="4"/>
    <n v="69.7"/>
  </r>
  <r>
    <d v="2020-06-02T00:00:00"/>
    <s v="Jun"/>
    <n v="23"/>
    <s v="None"/>
    <s v="Web Site Sales"/>
    <x v="7"/>
    <n v="46.06"/>
  </r>
  <r>
    <d v="2020-07-13T00:00:00"/>
    <s v="Jul"/>
    <n v="29"/>
    <s v="None"/>
    <s v="Web Site Sales"/>
    <x v="4"/>
    <n v="22.79"/>
  </r>
  <r>
    <d v="2020-08-12T00:00:00"/>
    <s v="Aug"/>
    <n v="33"/>
    <s v="None"/>
    <s v="In Store Sales"/>
    <x v="3"/>
    <n v="99.38"/>
  </r>
  <r>
    <d v="2020-06-15T00:00:00"/>
    <s v="Jun"/>
    <n v="25"/>
    <s v="None"/>
    <s v="In Store Sales"/>
    <x v="4"/>
    <n v="23.61"/>
  </r>
  <r>
    <d v="2020-06-15T00:00:00"/>
    <s v="Jun"/>
    <n v="25"/>
    <s v="None"/>
    <s v="In Store Sales"/>
    <x v="3"/>
    <n v="102.39"/>
  </r>
  <r>
    <d v="2020-06-08T00:00:00"/>
    <s v="Jun"/>
    <n v="24"/>
    <s v="None"/>
    <s v="E-mail Coupon"/>
    <x v="10"/>
    <n v="80.180000000000007"/>
  </r>
  <r>
    <d v="2020-06-10T00:00:00"/>
    <s v="Jun"/>
    <n v="24"/>
    <s v="None"/>
    <s v="Web Site Sales"/>
    <x v="1"/>
    <n v="40.35"/>
  </r>
  <r>
    <d v="2020-06-27T00:00:00"/>
    <s v="Jun"/>
    <n v="26"/>
    <s v="None"/>
    <s v="Web Site Sales"/>
    <x v="4"/>
    <n v="436"/>
  </r>
  <r>
    <d v="2020-07-16T00:00:00"/>
    <s v="Jul"/>
    <n v="29"/>
    <s v="None"/>
    <s v="Web Site Sales"/>
    <x v="10"/>
    <n v="60.23"/>
  </r>
  <r>
    <d v="2020-08-26T00:00:00"/>
    <s v="Aug"/>
    <n v="35"/>
    <s v="None"/>
    <s v="Web Site Sales"/>
    <x v="0"/>
    <n v="228.56"/>
  </r>
  <r>
    <d v="2020-08-27T00:00:00"/>
    <s v="Aug"/>
    <n v="35"/>
    <s v="None"/>
    <s v="In Store Sales"/>
    <x v="8"/>
    <n v="48.14"/>
  </r>
  <r>
    <d v="2020-08-28T00:00:00"/>
    <s v="Aug"/>
    <n v="35"/>
    <s v="None"/>
    <s v="Web Site Sales"/>
    <x v="1"/>
    <n v="40.35"/>
  </r>
  <r>
    <d v="2020-06-17T00:00:00"/>
    <s v="Jun"/>
    <n v="25"/>
    <s v="None"/>
    <s v="In Store Sales"/>
    <x v="4"/>
    <n v="69.959999999999994"/>
  </r>
  <r>
    <d v="2020-08-07T00:00:00"/>
    <s v="Aug"/>
    <n v="32"/>
    <s v="None"/>
    <s v="Web Site Sales"/>
    <x v="5"/>
    <n v="58.3"/>
  </r>
  <r>
    <d v="2020-08-09T00:00:00"/>
    <s v="Aug"/>
    <n v="33"/>
    <s v="None"/>
    <s v="In Store Sales"/>
    <x v="3"/>
    <n v="132.06"/>
  </r>
  <r>
    <d v="2020-06-25T00:00:00"/>
    <s v="Jun"/>
    <n v="26"/>
    <s v="None"/>
    <s v="In Store Sales"/>
    <x v="7"/>
    <n v="92.87"/>
  </r>
  <r>
    <d v="2020-05-04T00:00:00"/>
    <s v="May"/>
    <n v="19"/>
    <s v="None"/>
    <s v="In Store Sales"/>
    <x v="1"/>
    <n v="60.03"/>
  </r>
  <r>
    <d v="2020-05-29T00:00:00"/>
    <s v="May"/>
    <n v="22"/>
    <s v="None"/>
    <s v="In Store Sales"/>
    <x v="6"/>
    <n v="71.84"/>
  </r>
  <r>
    <d v="2020-06-01T00:00:00"/>
    <s v="Jun"/>
    <n v="23"/>
    <s v="None"/>
    <s v="Web Site Sales"/>
    <x v="2"/>
    <n v="24.49"/>
  </r>
  <r>
    <d v="2020-08-15T00:00:00"/>
    <s v="Aug"/>
    <n v="33"/>
    <s v="None"/>
    <s v="Web Site Sales"/>
    <x v="8"/>
    <n v="125.78"/>
  </r>
  <r>
    <d v="2020-08-12T00:00:00"/>
    <s v="Aug"/>
    <n v="33"/>
    <s v="None"/>
    <s v="In Store Sales"/>
    <x v="8"/>
    <n v="23.92"/>
  </r>
  <r>
    <d v="2020-06-09T00:00:00"/>
    <s v="Jun"/>
    <n v="24"/>
    <s v="None"/>
    <s v="Web Site Sales"/>
    <x v="4"/>
    <n v="46.42"/>
  </r>
  <r>
    <d v="2020-06-30T00:00:00"/>
    <s v="Jun"/>
    <n v="27"/>
    <s v="None"/>
    <s v="Web Site Sales"/>
    <x v="3"/>
    <n v="32.96"/>
  </r>
  <r>
    <d v="2020-07-14T00:00:00"/>
    <s v="Jul"/>
    <n v="29"/>
    <s v="None"/>
    <s v="Web Site Sales"/>
    <x v="10"/>
    <n v="60.85"/>
  </r>
  <r>
    <d v="2020-08-09T00:00:00"/>
    <s v="Aug"/>
    <n v="33"/>
    <s v="None"/>
    <s v="In Store Sales"/>
    <x v="8"/>
    <n v="23.13"/>
  </r>
  <r>
    <d v="2020-06-29T00:00:00"/>
    <s v="Jun"/>
    <n v="27"/>
    <s v="None"/>
    <s v="In Store Sales"/>
    <x v="2"/>
    <n v="48.51"/>
  </r>
  <r>
    <d v="2020-08-20T00:00:00"/>
    <s v="Aug"/>
    <n v="34"/>
    <s v="None"/>
    <s v="In Store Sales"/>
    <x v="8"/>
    <n v="75.92"/>
  </r>
  <r>
    <d v="2020-09-04T00:00:00"/>
    <s v="Sep"/>
    <n v="36"/>
    <s v="None"/>
    <s v="Web Site Sales"/>
    <x v="1"/>
    <n v="38.51"/>
  </r>
  <r>
    <d v="2020-06-02T00:00:00"/>
    <s v="Jun"/>
    <n v="23"/>
    <s v="None"/>
    <s v="In Store Sales"/>
    <x v="4"/>
    <n v="46.77"/>
  </r>
  <r>
    <d v="2020-08-10T00:00:00"/>
    <s v="Aug"/>
    <n v="33"/>
    <s v="None"/>
    <s v="In Store Sales"/>
    <x v="7"/>
    <n v="92.26"/>
  </r>
  <r>
    <d v="2020-08-30T00:00:00"/>
    <s v="Aug"/>
    <n v="36"/>
    <s v="None"/>
    <s v="In Store Sales"/>
    <x v="1"/>
    <n v="20.78"/>
  </r>
  <r>
    <d v="2020-06-13T00:00:00"/>
    <s v="Jun"/>
    <n v="24"/>
    <s v="None"/>
    <s v="E-mail Coupon"/>
    <x v="6"/>
    <n v="71.64"/>
  </r>
  <r>
    <d v="2020-06-09T00:00:00"/>
    <s v="Jun"/>
    <n v="24"/>
    <s v="None"/>
    <s v="Web Site Sales"/>
    <x v="7"/>
    <n v="66.819999999999993"/>
  </r>
  <r>
    <d v="2020-08-02T00:00:00"/>
    <s v="Aug"/>
    <n v="32"/>
    <s v="None"/>
    <s v="In Store Sales"/>
    <x v="1"/>
    <n v="60.24"/>
  </r>
  <r>
    <d v="2020-06-26T00:00:00"/>
    <s v="Jun"/>
    <n v="26"/>
    <s v="None"/>
    <s v="Web Site Sales"/>
    <x v="5"/>
    <n v="116.11"/>
  </r>
  <r>
    <d v="2020-08-30T00:00:00"/>
    <s v="Aug"/>
    <n v="36"/>
    <s v="None"/>
    <s v="E-mail Coupon"/>
    <x v="9"/>
    <n v="28.5"/>
  </r>
  <r>
    <d v="2020-08-29T00:00:00"/>
    <s v="Aug"/>
    <n v="35"/>
    <s v="None"/>
    <s v="In Store Sales"/>
    <x v="4"/>
    <n v="69.540000000000006"/>
  </r>
  <r>
    <d v="2020-05-11T00:00:00"/>
    <s v="May"/>
    <n v="20"/>
    <s v="None"/>
    <s v="In Store Sales"/>
    <x v="7"/>
    <n v="44.77"/>
  </r>
  <r>
    <d v="2020-06-10T00:00:00"/>
    <s v="Jun"/>
    <n v="24"/>
    <s v="None"/>
    <s v="Web Site Sales"/>
    <x v="7"/>
    <n v="46.79"/>
  </r>
  <r>
    <d v="2020-06-26T00:00:00"/>
    <s v="Jun"/>
    <n v="26"/>
    <s v="None"/>
    <s v="Web Site Sales"/>
    <x v="1"/>
    <n v="19.5"/>
  </r>
  <r>
    <d v="2020-08-23T00:00:00"/>
    <s v="Aug"/>
    <n v="35"/>
    <s v="None"/>
    <s v="In Store Sales"/>
    <x v="7"/>
    <n v="46.42"/>
  </r>
  <r>
    <d v="2020-06-10T00:00:00"/>
    <s v="Jun"/>
    <n v="24"/>
    <s v="None"/>
    <s v="In Store Sales"/>
    <x v="10"/>
    <n v="60.36"/>
  </r>
  <r>
    <d v="2020-07-23T00:00:00"/>
    <s v="Jul"/>
    <n v="30"/>
    <s v="None"/>
    <s v="Web Site Sales"/>
    <x v="5"/>
    <n v="87.89"/>
  </r>
  <r>
    <d v="2020-08-17T00:00:00"/>
    <s v="Aug"/>
    <n v="34"/>
    <s v="None"/>
    <s v="Web Site Sales"/>
    <x v="1"/>
    <n v="60.19"/>
  </r>
  <r>
    <d v="2020-08-29T00:00:00"/>
    <s v="Aug"/>
    <n v="35"/>
    <s v="None"/>
    <s v="In Store Sales"/>
    <x v="3"/>
    <n v="66.760000000000005"/>
  </r>
  <r>
    <d v="2020-08-10T00:00:00"/>
    <s v="Aug"/>
    <n v="33"/>
    <s v="None"/>
    <s v="Web Site Sales"/>
    <x v="8"/>
    <n v="75.959999999999994"/>
  </r>
  <r>
    <d v="2020-08-15T00:00:00"/>
    <s v="Aug"/>
    <n v="33"/>
    <s v="None"/>
    <s v="In Store Sales"/>
    <x v="1"/>
    <n v="38.380000000000003"/>
  </r>
  <r>
    <d v="2020-08-08T00:00:00"/>
    <s v="Aug"/>
    <n v="32"/>
    <s v="None"/>
    <s v="In Store Sales"/>
    <x v="8"/>
    <n v="50.56"/>
  </r>
  <r>
    <d v="2020-05-25T00:00:00"/>
    <s v="May"/>
    <n v="22"/>
    <s v="None"/>
    <s v="Web Site Sales"/>
    <x v="4"/>
    <n v="46.8"/>
  </r>
  <r>
    <d v="2020-06-17T00:00:00"/>
    <s v="Jun"/>
    <n v="25"/>
    <s v="None"/>
    <s v="Web Site Sales"/>
    <x v="4"/>
    <n v="46.74"/>
  </r>
  <r>
    <d v="2020-06-05T00:00:00"/>
    <s v="Jun"/>
    <n v="23"/>
    <s v="None"/>
    <s v="Web Site Sales"/>
    <x v="11"/>
    <n v="38.090000000000003"/>
  </r>
  <r>
    <d v="2020-05-19T00:00:00"/>
    <s v="May"/>
    <n v="21"/>
    <s v="None"/>
    <s v="Web Site Sales"/>
    <x v="4"/>
    <n v="23.7"/>
  </r>
  <r>
    <d v="2020-08-16T00:00:00"/>
    <s v="Aug"/>
    <n v="34"/>
    <s v="None"/>
    <s v="In Store Sales"/>
    <x v="4"/>
    <n v="69.17"/>
  </r>
  <r>
    <d v="2020-07-01T00:00:00"/>
    <s v="Jul"/>
    <n v="27"/>
    <s v="None"/>
    <s v="In Store Sales"/>
    <x v="1"/>
    <n v="20.07"/>
  </r>
  <r>
    <d v="2020-07-02T00:00:00"/>
    <s v="Jul"/>
    <n v="27"/>
    <s v="None"/>
    <s v="E-mail Coupon"/>
    <x v="1"/>
    <n v="20.399999999999999"/>
  </r>
  <r>
    <d v="2020-06-11T00:00:00"/>
    <s v="Jun"/>
    <n v="24"/>
    <s v="None"/>
    <s v="Web Site Sales"/>
    <x v="5"/>
    <n v="30.14"/>
  </r>
  <r>
    <d v="2020-06-27T00:00:00"/>
    <s v="Jun"/>
    <n v="26"/>
    <s v="None"/>
    <s v="Web Site Sales"/>
    <x v="1"/>
    <n v="60.85"/>
  </r>
  <r>
    <d v="2020-09-18T00:00:00"/>
    <s v="Sep"/>
    <n v="38"/>
    <s v="None"/>
    <s v="Web Site Sales"/>
    <x v="4"/>
    <n v="23"/>
  </r>
  <r>
    <d v="2020-08-06T00:00:00"/>
    <s v="Aug"/>
    <n v="32"/>
    <s v="None"/>
    <s v="E-mail Coupon"/>
    <x v="1"/>
    <n v="20.13"/>
  </r>
  <r>
    <d v="2020-08-30T00:00:00"/>
    <s v="Aug"/>
    <n v="36"/>
    <s v="None"/>
    <s v="Web Site Sales"/>
    <x v="2"/>
    <n v="50.15"/>
  </r>
  <r>
    <d v="2020-06-20T00:00:00"/>
    <s v="Jun"/>
    <n v="25"/>
    <s v="None"/>
    <s v="Web Site Sales"/>
    <x v="5"/>
    <n v="58.02"/>
  </r>
  <r>
    <d v="2020-09-11T00:00:00"/>
    <s v="Sep"/>
    <n v="37"/>
    <s v="None"/>
    <s v="Web Site Sales"/>
    <x v="8"/>
    <n v="50.49"/>
  </r>
  <r>
    <d v="2020-08-07T00:00:00"/>
    <s v="Aug"/>
    <n v="32"/>
    <s v="None"/>
    <s v="In Store Sales"/>
    <x v="0"/>
    <n v="240.64"/>
  </r>
  <r>
    <d v="2020-06-16T00:00:00"/>
    <s v="Jun"/>
    <n v="25"/>
    <s v="None"/>
    <s v="Web Site Sales"/>
    <x v="8"/>
    <n v="48.52"/>
  </r>
  <r>
    <d v="2020-08-10T00:00:00"/>
    <s v="Aug"/>
    <n v="33"/>
    <s v="None"/>
    <s v="In Store Sales"/>
    <x v="4"/>
    <n v="46.42"/>
  </r>
  <r>
    <d v="2020-09-11T00:00:00"/>
    <s v="Sep"/>
    <n v="37"/>
    <s v="None"/>
    <s v="In Store Sales"/>
    <x v="7"/>
    <n v="46.91"/>
  </r>
  <r>
    <d v="2020-08-16T00:00:00"/>
    <s v="Aug"/>
    <n v="34"/>
    <s v="None"/>
    <s v="In Store Sales"/>
    <x v="3"/>
    <n v="33.119999999999997"/>
  </r>
  <r>
    <d v="2020-06-21T00:00:00"/>
    <s v="Jun"/>
    <n v="26"/>
    <s v="None"/>
    <s v="Web Site Sales"/>
    <x v="9"/>
    <n v="55.38"/>
  </r>
  <r>
    <d v="2020-08-07T00:00:00"/>
    <s v="Aug"/>
    <n v="32"/>
    <s v="None"/>
    <s v="E-mail Coupon"/>
    <x v="3"/>
    <n v="33.01"/>
  </r>
  <r>
    <d v="2020-05-21T00:00:00"/>
    <s v="May"/>
    <n v="21"/>
    <s v="None"/>
    <s v="E-mail Coupon"/>
    <x v="1"/>
    <n v="40.51"/>
  </r>
  <r>
    <d v="2020-07-18T00:00:00"/>
    <s v="Jul"/>
    <n v="29"/>
    <s v="None"/>
    <s v="Web Site Sales"/>
    <x v="7"/>
    <n v="46.83"/>
  </r>
  <r>
    <d v="2020-06-05T00:00:00"/>
    <s v="Jun"/>
    <n v="23"/>
    <s v="None"/>
    <s v="Web Site Sales"/>
    <x v="3"/>
    <n v="64.58"/>
  </r>
  <r>
    <d v="2020-06-28T00:00:00"/>
    <s v="Jun"/>
    <n v="27"/>
    <s v="None"/>
    <s v="In Store Sales"/>
    <x v="6"/>
    <n v="23.73"/>
  </r>
  <r>
    <d v="2020-07-19T00:00:00"/>
    <s v="Jul"/>
    <n v="30"/>
    <s v="None"/>
    <s v="Web Site Sales"/>
    <x v="3"/>
    <n v="533.77"/>
  </r>
  <r>
    <d v="2020-08-12T00:00:00"/>
    <s v="Aug"/>
    <n v="33"/>
    <s v="None"/>
    <s v="In Store Sales"/>
    <x v="3"/>
    <n v="66.47"/>
  </r>
  <r>
    <d v="2020-08-19T00:00:00"/>
    <s v="Aug"/>
    <n v="34"/>
    <s v="None"/>
    <s v="Web Site Sales"/>
    <x v="4"/>
    <n v="69.930000000000007"/>
  </r>
  <r>
    <d v="2020-08-31T00:00:00"/>
    <s v="Aug"/>
    <n v="36"/>
    <s v="None"/>
    <s v="E-mail Coupon"/>
    <x v="6"/>
    <n v="24.29"/>
  </r>
  <r>
    <d v="2020-08-16T00:00:00"/>
    <s v="Aug"/>
    <n v="34"/>
    <s v="None"/>
    <s v="Web Site Sales"/>
    <x v="3"/>
    <n v="33.9"/>
  </r>
  <r>
    <d v="2020-08-01T00:00:00"/>
    <s v="Aug"/>
    <n v="31"/>
    <s v="None"/>
    <s v="In Store Sales"/>
    <x v="6"/>
    <n v="23.04"/>
  </r>
  <r>
    <d v="2020-06-18T00:00:00"/>
    <s v="Jun"/>
    <n v="25"/>
    <s v="None"/>
    <s v="Web Site Sales"/>
    <x v="3"/>
    <n v="68.12"/>
  </r>
  <r>
    <d v="2020-08-26T00:00:00"/>
    <s v="Aug"/>
    <n v="35"/>
    <s v="None"/>
    <s v="In Store Sales"/>
    <x v="9"/>
    <n v="55.47"/>
  </r>
  <r>
    <d v="2020-09-21T00:00:00"/>
    <s v="Sep"/>
    <n v="39"/>
    <s v="None"/>
    <s v="In Store Sales"/>
    <x v="10"/>
    <n v="21.78"/>
  </r>
  <r>
    <d v="2020-06-06T00:00:00"/>
    <s v="Jun"/>
    <n v="23"/>
    <s v="None"/>
    <s v="Web Site Sales"/>
    <x v="4"/>
    <n v="154.74"/>
  </r>
  <r>
    <d v="2020-06-02T00:00:00"/>
    <s v="Jun"/>
    <n v="23"/>
    <s v="None"/>
    <s v="Web Site Sales"/>
    <x v="3"/>
    <n v="64.260000000000005"/>
  </r>
  <r>
    <d v="2020-08-30T00:00:00"/>
    <s v="Aug"/>
    <n v="36"/>
    <s v="None"/>
    <s v="In Store Sales"/>
    <x v="8"/>
    <n v="72.849999999999994"/>
  </r>
  <r>
    <d v="2020-08-21T00:00:00"/>
    <s v="Aug"/>
    <n v="34"/>
    <s v="None"/>
    <s v="Web Site Sales"/>
    <x v="1"/>
    <n v="20.51"/>
  </r>
  <r>
    <d v="2020-06-29T00:00:00"/>
    <s v="Jun"/>
    <n v="27"/>
    <s v="None"/>
    <s v="Web Site Sales"/>
    <x v="5"/>
    <n v="56.81"/>
  </r>
  <r>
    <d v="2020-08-18T00:00:00"/>
    <s v="Aug"/>
    <n v="34"/>
    <s v="None"/>
    <s v="Web Site Sales"/>
    <x v="4"/>
    <n v="69.489999999999995"/>
  </r>
  <r>
    <d v="2020-05-04T00:00:00"/>
    <s v="May"/>
    <n v="19"/>
    <s v="None"/>
    <s v="In Store Sales"/>
    <x v="10"/>
    <n v="38.380000000000003"/>
  </r>
  <r>
    <d v="2020-06-06T00:00:00"/>
    <s v="Jun"/>
    <n v="23"/>
    <s v="None"/>
    <s v="Web Site Sales"/>
    <x v="4"/>
    <n v="46.83"/>
  </r>
  <r>
    <d v="2020-08-16T00:00:00"/>
    <s v="Aug"/>
    <n v="34"/>
    <s v="None"/>
    <s v="In Store Sales"/>
    <x v="1"/>
    <n v="80.09"/>
  </r>
  <r>
    <d v="2020-06-09T00:00:00"/>
    <s v="Jun"/>
    <n v="24"/>
    <s v="None"/>
    <s v="E-mail Coupon"/>
    <x v="5"/>
    <n v="29.98"/>
  </r>
  <r>
    <d v="2020-06-16T00:00:00"/>
    <s v="Jun"/>
    <n v="25"/>
    <s v="None"/>
    <s v="In Store Sales"/>
    <x v="1"/>
    <n v="40.22"/>
  </r>
  <r>
    <d v="2020-06-30T00:00:00"/>
    <s v="Jun"/>
    <n v="27"/>
    <s v="None"/>
    <s v="In Store Sales"/>
    <x v="4"/>
    <n v="69.61"/>
  </r>
  <r>
    <d v="2020-05-28T00:00:00"/>
    <s v="May"/>
    <n v="22"/>
    <s v="None"/>
    <s v="Web Site Sales"/>
    <x v="8"/>
    <n v="75.72"/>
  </r>
  <r>
    <d v="2020-08-27T00:00:00"/>
    <s v="Aug"/>
    <n v="35"/>
    <s v="None"/>
    <s v="E-mail Coupon"/>
    <x v="4"/>
    <n v="44.63"/>
  </r>
  <r>
    <d v="2020-06-20T00:00:00"/>
    <s v="Jun"/>
    <n v="25"/>
    <s v="None"/>
    <s v="Web Site Sales"/>
    <x v="3"/>
    <n v="66.64"/>
  </r>
  <r>
    <d v="2020-08-03T00:00:00"/>
    <s v="Aug"/>
    <n v="32"/>
    <s v="None"/>
    <s v="In Store Sales"/>
    <x v="3"/>
    <n v="102.7"/>
  </r>
  <r>
    <d v="2020-06-12T00:00:00"/>
    <s v="Jun"/>
    <n v="24"/>
    <s v="None"/>
    <s v="Web Site Sales"/>
    <x v="5"/>
    <n v="90.32"/>
  </r>
  <r>
    <d v="2020-06-08T00:00:00"/>
    <s v="Jun"/>
    <n v="24"/>
    <s v="None"/>
    <s v="In Store Sales"/>
    <x v="1"/>
    <n v="20.99"/>
  </r>
  <r>
    <d v="2020-05-03T00:00:00"/>
    <s v="May"/>
    <n v="19"/>
    <s v="None"/>
    <s v="Web Site Sales"/>
    <x v="5"/>
    <n v="523.23"/>
  </r>
  <r>
    <d v="2020-08-25T00:00:00"/>
    <s v="Aug"/>
    <n v="35"/>
    <s v="None"/>
    <s v="Web Site Sales"/>
    <x v="10"/>
    <n v="38.64"/>
  </r>
  <r>
    <d v="2020-08-11T00:00:00"/>
    <s v="Aug"/>
    <n v="33"/>
    <s v="None"/>
    <s v="In Store Sales"/>
    <x v="1"/>
    <n v="76.41"/>
  </r>
  <r>
    <d v="2020-08-21T00:00:00"/>
    <s v="Aug"/>
    <n v="34"/>
    <s v="None"/>
    <s v="In Store Sales"/>
    <x v="5"/>
    <n v="29.83"/>
  </r>
  <r>
    <d v="2020-06-29T00:00:00"/>
    <s v="Jun"/>
    <n v="27"/>
    <s v="None"/>
    <s v="Web Site Sales"/>
    <x v="8"/>
    <n v="72.44"/>
  </r>
  <r>
    <d v="2020-08-20T00:00:00"/>
    <s v="Aug"/>
    <n v="34"/>
    <s v="None"/>
    <s v="Web Site Sales"/>
    <x v="0"/>
    <n v="1629.58"/>
  </r>
  <r>
    <d v="2020-08-09T00:00:00"/>
    <s v="Aug"/>
    <n v="33"/>
    <s v="None"/>
    <s v="E-mail Coupon"/>
    <x v="1"/>
    <n v="60.32"/>
  </r>
  <r>
    <d v="2020-08-15T00:00:00"/>
    <s v="Aug"/>
    <n v="33"/>
    <s v="None"/>
    <s v="Web Site Sales"/>
    <x v="11"/>
    <n v="36.17"/>
  </r>
  <r>
    <d v="2020-06-17T00:00:00"/>
    <s v="Jun"/>
    <n v="25"/>
    <s v="None"/>
    <s v="In Store Sales"/>
    <x v="5"/>
    <n v="58.4"/>
  </r>
  <r>
    <d v="2020-08-03T00:00:00"/>
    <s v="Aug"/>
    <n v="32"/>
    <s v="None"/>
    <s v="Web Site Sales"/>
    <x v="9"/>
    <n v="83.71"/>
  </r>
  <r>
    <d v="2020-08-09T00:00:00"/>
    <s v="Aug"/>
    <n v="33"/>
    <s v="None"/>
    <s v="In Store Sales"/>
    <x v="11"/>
    <n v="235.88"/>
  </r>
  <r>
    <d v="2020-08-24T00:00:00"/>
    <s v="Aug"/>
    <n v="35"/>
    <s v="None"/>
    <s v="Web Site Sales"/>
    <x v="6"/>
    <n v="47.76"/>
  </r>
  <r>
    <d v="2020-06-11T00:00:00"/>
    <s v="Jun"/>
    <n v="24"/>
    <s v="None"/>
    <s v="In Store Sales"/>
    <x v="3"/>
    <n v="96.87"/>
  </r>
  <r>
    <d v="2020-07-04T00:00:00"/>
    <s v="Jul"/>
    <n v="27"/>
    <s v="None"/>
    <s v="In Store Sales"/>
    <x v="1"/>
    <n v="60.11"/>
  </r>
  <r>
    <d v="2020-06-12T00:00:00"/>
    <s v="Jun"/>
    <n v="24"/>
    <s v="None"/>
    <s v="In Store Sales"/>
    <x v="3"/>
    <n v="66.430000000000007"/>
  </r>
  <r>
    <d v="2020-08-26T00:00:00"/>
    <s v="Aug"/>
    <n v="35"/>
    <s v="None"/>
    <s v="In Store Sales"/>
    <x v="5"/>
    <n v="29.07"/>
  </r>
  <r>
    <d v="2020-08-11T00:00:00"/>
    <s v="Aug"/>
    <n v="33"/>
    <s v="None"/>
    <s v="In Store Sales"/>
    <x v="1"/>
    <n v="40.409999999999997"/>
  </r>
  <r>
    <d v="2020-08-25T00:00:00"/>
    <s v="Aug"/>
    <n v="35"/>
    <s v="None"/>
    <s v="Web Site Sales"/>
    <x v="3"/>
    <n v="66.040000000000006"/>
  </r>
  <r>
    <d v="2020-08-03T00:00:00"/>
    <s v="Aug"/>
    <n v="32"/>
    <s v="None"/>
    <s v="In Store Sales"/>
    <x v="9"/>
    <n v="28.05"/>
  </r>
  <r>
    <d v="2020-06-24T00:00:00"/>
    <s v="Jun"/>
    <n v="26"/>
    <s v="None"/>
    <s v="E-mail Coupon"/>
    <x v="1"/>
    <n v="60.43"/>
  </r>
  <r>
    <d v="2020-08-14T00:00:00"/>
    <s v="Aug"/>
    <n v="33"/>
    <s v="None"/>
    <s v="In Store Sales"/>
    <x v="10"/>
    <n v="63.09"/>
  </r>
  <r>
    <d v="2020-08-29T00:00:00"/>
    <s v="Aug"/>
    <n v="35"/>
    <s v="None"/>
    <s v="In Store Sales"/>
    <x v="8"/>
    <n v="24.12"/>
  </r>
  <r>
    <d v="2020-06-02T00:00:00"/>
    <s v="Jun"/>
    <n v="23"/>
    <s v="None"/>
    <s v="E-mail Coupon"/>
    <x v="7"/>
    <n v="46.11"/>
  </r>
  <r>
    <d v="2020-06-14T00:00:00"/>
    <s v="Jun"/>
    <n v="25"/>
    <s v="None"/>
    <s v="Web Site Sales"/>
    <x v="6"/>
    <n v="90.79"/>
  </r>
  <r>
    <d v="2020-07-14T00:00:00"/>
    <s v="Jul"/>
    <n v="29"/>
    <s v="None"/>
    <s v="In Store Sales"/>
    <x v="5"/>
    <n v="60.48"/>
  </r>
  <r>
    <d v="2020-05-01T00:00:00"/>
    <s v="May"/>
    <n v="18"/>
    <s v="None"/>
    <s v="Web Site Sales"/>
    <x v="7"/>
    <n v="69.27"/>
  </r>
  <r>
    <d v="2020-06-15T00:00:00"/>
    <s v="Jun"/>
    <n v="25"/>
    <s v="None"/>
    <s v="E-mail Coupon"/>
    <x v="9"/>
    <n v="353.19"/>
  </r>
  <r>
    <d v="2020-07-06T00:00:00"/>
    <s v="Jul"/>
    <n v="28"/>
    <s v="None"/>
    <s v="In Store Sales"/>
    <x v="5"/>
    <n v="56.2"/>
  </r>
  <r>
    <d v="2020-07-04T00:00:00"/>
    <s v="Jul"/>
    <n v="27"/>
    <s v="None"/>
    <s v="Web Site Sales"/>
    <x v="8"/>
    <n v="72.91"/>
  </r>
  <r>
    <d v="2020-06-26T00:00:00"/>
    <s v="Jun"/>
    <n v="26"/>
    <s v="None"/>
    <s v="Web Site Sales"/>
    <x v="2"/>
    <n v="23.06"/>
  </r>
  <r>
    <d v="2020-06-04T00:00:00"/>
    <s v="Jun"/>
    <n v="23"/>
    <s v="None"/>
    <s v="Web Site Sales"/>
    <x v="1"/>
    <n v="40.159999999999997"/>
  </r>
  <r>
    <d v="2020-08-23T00:00:00"/>
    <s v="Aug"/>
    <n v="35"/>
    <s v="None"/>
    <s v="E-mail Coupon"/>
    <x v="1"/>
    <n v="40.81"/>
  </r>
  <r>
    <d v="2020-08-15T00:00:00"/>
    <s v="Aug"/>
    <n v="33"/>
    <s v="None"/>
    <s v="In Store Sales"/>
    <x v="4"/>
    <n v="69.27"/>
  </r>
  <r>
    <d v="2020-05-11T00:00:00"/>
    <s v="May"/>
    <n v="20"/>
    <s v="None"/>
    <s v="In Store Sales"/>
    <x v="1"/>
    <n v="38.28"/>
  </r>
  <r>
    <d v="2020-06-19T00:00:00"/>
    <s v="Jun"/>
    <n v="25"/>
    <s v="None"/>
    <s v="Web Site Sales"/>
    <x v="4"/>
    <n v="371.36"/>
  </r>
  <r>
    <d v="2020-06-03T00:00:00"/>
    <s v="Jun"/>
    <n v="23"/>
    <s v="None"/>
    <s v="Web Site Sales"/>
    <x v="11"/>
    <n v="36.409999999999997"/>
  </r>
  <r>
    <d v="2020-06-10T00:00:00"/>
    <s v="Jun"/>
    <n v="24"/>
    <s v="None"/>
    <s v="In Store Sales"/>
    <x v="5"/>
    <n v="30.96"/>
  </r>
  <r>
    <d v="2020-08-27T00:00:00"/>
    <s v="Aug"/>
    <n v="35"/>
    <s v="None"/>
    <s v="Web Site Sales"/>
    <x v="10"/>
    <n v="60.33"/>
  </r>
  <r>
    <d v="2020-07-25T00:00:00"/>
    <s v="Jul"/>
    <n v="30"/>
    <s v="None"/>
    <s v="Web Site Sales"/>
    <x v="7"/>
    <n v="44.83"/>
  </r>
  <r>
    <d v="2020-08-21T00:00:00"/>
    <s v="Aug"/>
    <n v="34"/>
    <s v="None"/>
    <s v="Web Site Sales"/>
    <x v="10"/>
    <n v="21.18"/>
  </r>
  <r>
    <d v="2020-06-04T00:00:00"/>
    <s v="Jun"/>
    <n v="23"/>
    <s v="None"/>
    <s v="Web Site Sales"/>
    <x v="3"/>
    <n v="64.23"/>
  </r>
  <r>
    <d v="2020-08-20T00:00:00"/>
    <s v="Aug"/>
    <n v="34"/>
    <s v="None"/>
    <s v="Web Site Sales"/>
    <x v="3"/>
    <n v="66.099999999999994"/>
  </r>
  <r>
    <d v="2020-06-13T00:00:00"/>
    <s v="Jun"/>
    <n v="24"/>
    <s v="None"/>
    <s v="Web Site Sales"/>
    <x v="7"/>
    <n v="23.82"/>
  </r>
  <r>
    <d v="2020-06-09T00:00:00"/>
    <s v="Jun"/>
    <n v="24"/>
    <s v="None"/>
    <s v="In Store Sales"/>
    <x v="7"/>
    <n v="46.42"/>
  </r>
  <r>
    <d v="2020-06-09T00:00:00"/>
    <s v="Jun"/>
    <n v="24"/>
    <s v="None"/>
    <s v="Web Site Sales"/>
    <x v="10"/>
    <n v="60.84"/>
  </r>
  <r>
    <d v="2020-06-14T00:00:00"/>
    <s v="Jun"/>
    <n v="25"/>
    <s v="None"/>
    <s v="Web Site Sales"/>
    <x v="4"/>
    <n v="230.77"/>
  </r>
  <r>
    <d v="2020-08-17T00:00:00"/>
    <s v="Aug"/>
    <n v="34"/>
    <s v="None"/>
    <s v="In Store Sales"/>
    <x v="4"/>
    <n v="46.1"/>
  </r>
  <r>
    <d v="2020-08-02T00:00:00"/>
    <s v="Aug"/>
    <n v="32"/>
    <s v="None"/>
    <s v="In Store Sales"/>
    <x v="1"/>
    <n v="40.31"/>
  </r>
  <r>
    <d v="2020-07-30T00:00:00"/>
    <s v="Jul"/>
    <n v="31"/>
    <s v="None"/>
    <s v="Web Site Sales"/>
    <x v="7"/>
    <n v="46.44"/>
  </r>
  <r>
    <d v="2020-05-19T00:00:00"/>
    <s v="May"/>
    <n v="21"/>
    <s v="None"/>
    <s v="In Store Sales"/>
    <x v="7"/>
    <n v="69.92"/>
  </r>
  <r>
    <d v="2020-08-08T00:00:00"/>
    <s v="Aug"/>
    <n v="32"/>
    <s v="None"/>
    <s v="In Store Sales"/>
    <x v="3"/>
    <n v="99.88"/>
  </r>
  <r>
    <d v="2020-07-08T00:00:00"/>
    <s v="Jul"/>
    <n v="28"/>
    <s v="None"/>
    <s v="Web Site Sales"/>
    <x v="3"/>
    <n v="102.42"/>
  </r>
  <r>
    <d v="2020-05-03T00:00:00"/>
    <s v="May"/>
    <n v="19"/>
    <s v="None"/>
    <s v="Web Site Sales"/>
    <x v="3"/>
    <n v="33.200000000000003"/>
  </r>
  <r>
    <d v="2020-07-12T00:00:00"/>
    <s v="Jul"/>
    <n v="29"/>
    <s v="None"/>
    <s v="E-mail Coupon"/>
    <x v="7"/>
    <n v="23.69"/>
  </r>
  <r>
    <d v="2020-06-11T00:00:00"/>
    <s v="Jun"/>
    <n v="24"/>
    <s v="None"/>
    <s v="Web Site Sales"/>
    <x v="4"/>
    <n v="69.89"/>
  </r>
  <r>
    <d v="2020-08-11T00:00:00"/>
    <s v="Aug"/>
    <n v="33"/>
    <s v="None"/>
    <s v="In Store Sales"/>
    <x v="10"/>
    <n v="60.59"/>
  </r>
  <r>
    <d v="2020-08-15T00:00:00"/>
    <s v="Aug"/>
    <n v="33"/>
    <s v="None"/>
    <s v="In Store Sales"/>
    <x v="3"/>
    <n v="33.630000000000003"/>
  </r>
  <r>
    <d v="2020-07-04T00:00:00"/>
    <s v="Jul"/>
    <n v="27"/>
    <s v="None"/>
    <s v="E-mail Coupon"/>
    <x v="11"/>
    <n v="18.03"/>
  </r>
  <r>
    <d v="2020-08-26T00:00:00"/>
    <s v="Aug"/>
    <n v="35"/>
    <s v="None"/>
    <s v="In Store Sales"/>
    <x v="2"/>
    <n v="50.79"/>
  </r>
  <r>
    <d v="2020-08-18T00:00:00"/>
    <s v="Aug"/>
    <n v="34"/>
    <s v="None"/>
    <s v="E-mail Coupon"/>
    <x v="1"/>
    <n v="40.17"/>
  </r>
  <r>
    <d v="2020-08-17T00:00:00"/>
    <s v="Aug"/>
    <n v="34"/>
    <s v="None"/>
    <s v="In Store Sales"/>
    <x v="1"/>
    <n v="60.31"/>
  </r>
  <r>
    <d v="2020-07-28T00:00:00"/>
    <s v="Jul"/>
    <n v="31"/>
    <s v="None"/>
    <s v="Web Site Sales"/>
    <x v="11"/>
    <n v="291.74"/>
  </r>
  <r>
    <d v="2020-06-10T00:00:00"/>
    <s v="Jun"/>
    <n v="24"/>
    <s v="None"/>
    <s v="Web Site Sales"/>
    <x v="8"/>
    <n v="479.83"/>
  </r>
  <r>
    <d v="2020-06-04T00:00:00"/>
    <s v="Jun"/>
    <n v="23"/>
    <s v="None"/>
    <s v="In Store Sales"/>
    <x v="7"/>
    <n v="46.96"/>
  </r>
  <r>
    <d v="2020-06-25T00:00:00"/>
    <s v="Jun"/>
    <n v="26"/>
    <s v="None"/>
    <s v="In Store Sales"/>
    <x v="7"/>
    <n v="414.39"/>
  </r>
  <r>
    <d v="2020-06-16T00:00:00"/>
    <s v="Jun"/>
    <n v="25"/>
    <s v="None"/>
    <s v="In Store Sales"/>
    <x v="1"/>
    <n v="20.09"/>
  </r>
  <r>
    <d v="2020-08-05T00:00:00"/>
    <s v="Aug"/>
    <n v="32"/>
    <s v="None"/>
    <s v="In Store Sales"/>
    <x v="5"/>
    <n v="28.05"/>
  </r>
  <r>
    <d v="2020-08-27T00:00:00"/>
    <s v="Aug"/>
    <n v="35"/>
    <s v="None"/>
    <s v="Web Site Sales"/>
    <x v="7"/>
    <n v="69.239999999999995"/>
  </r>
  <r>
    <d v="2020-06-18T00:00:00"/>
    <s v="Jun"/>
    <n v="25"/>
    <s v="None"/>
    <s v="Web Site Sales"/>
    <x v="7"/>
    <n v="46.02"/>
  </r>
  <r>
    <d v="2020-08-12T00:00:00"/>
    <s v="Aug"/>
    <n v="33"/>
    <s v="None"/>
    <s v="Web Site Sales"/>
    <x v="3"/>
    <n v="99.06"/>
  </r>
  <r>
    <d v="2020-08-20T00:00:00"/>
    <s v="Aug"/>
    <n v="34"/>
    <s v="None"/>
    <s v="In Store Sales"/>
    <x v="3"/>
    <n v="128.77000000000001"/>
  </r>
  <r>
    <d v="2020-08-13T00:00:00"/>
    <s v="Aug"/>
    <n v="33"/>
    <s v="None"/>
    <s v="In Store Sales"/>
    <x v="0"/>
    <n v="80.52"/>
  </r>
  <r>
    <d v="2020-06-30T00:00:00"/>
    <s v="Jun"/>
    <n v="27"/>
    <s v="None"/>
    <s v="E-mail Coupon"/>
    <x v="7"/>
    <n v="46.66"/>
  </r>
  <r>
    <d v="2020-06-04T00:00:00"/>
    <s v="Jun"/>
    <n v="23"/>
    <s v="None"/>
    <s v="Web Site Sales"/>
    <x v="3"/>
    <n v="34.56"/>
  </r>
  <r>
    <d v="2020-08-20T00:00:00"/>
    <s v="Aug"/>
    <n v="34"/>
    <s v="None"/>
    <s v="In Store Sales"/>
    <x v="9"/>
    <n v="83.26"/>
  </r>
  <r>
    <d v="2020-05-11T00:00:00"/>
    <s v="May"/>
    <n v="20"/>
    <s v="None"/>
    <s v="Web Site Sales"/>
    <x v="8"/>
    <n v="24.98"/>
  </r>
  <r>
    <d v="2020-07-31T00:00:00"/>
    <s v="Jul"/>
    <n v="31"/>
    <s v="None"/>
    <s v="Web Site Sales"/>
    <x v="5"/>
    <n v="29.03"/>
  </r>
  <r>
    <d v="2020-08-14T00:00:00"/>
    <s v="Aug"/>
    <n v="33"/>
    <s v="None"/>
    <s v="Web Site Sales"/>
    <x v="1"/>
    <n v="57.46"/>
  </r>
  <r>
    <d v="2020-06-18T00:00:00"/>
    <s v="Jun"/>
    <n v="25"/>
    <s v="None"/>
    <s v="Web Site Sales"/>
    <x v="8"/>
    <n v="50.96"/>
  </r>
  <r>
    <d v="2020-05-08T00:00:00"/>
    <s v="May"/>
    <n v="19"/>
    <s v="None"/>
    <s v="Web Site Sales"/>
    <x v="2"/>
    <n v="50.94"/>
  </r>
  <r>
    <d v="2020-05-16T00:00:00"/>
    <s v="May"/>
    <n v="20"/>
    <s v="None"/>
    <s v="In Store Sales"/>
    <x v="1"/>
    <n v="80.92"/>
  </r>
  <r>
    <d v="2020-07-29T00:00:00"/>
    <s v="Jul"/>
    <n v="31"/>
    <s v="None"/>
    <s v="In Store Sales"/>
    <x v="5"/>
    <n v="627.74"/>
  </r>
  <r>
    <d v="2020-09-06T00:00:00"/>
    <s v="Sep"/>
    <n v="37"/>
    <s v="None"/>
    <s v="Web Site Sales"/>
    <x v="3"/>
    <n v="68.599999999999994"/>
  </r>
  <r>
    <d v="2020-08-18T00:00:00"/>
    <s v="Aug"/>
    <n v="34"/>
    <s v="None"/>
    <s v="E-mail Coupon"/>
    <x v="5"/>
    <n v="28.42"/>
  </r>
  <r>
    <d v="2020-06-25T00:00:00"/>
    <s v="Jun"/>
    <n v="26"/>
    <s v="None"/>
    <s v="Web Site Sales"/>
    <x v="8"/>
    <n v="24.63"/>
  </r>
  <r>
    <d v="2020-06-26T00:00:00"/>
    <s v="Jun"/>
    <n v="26"/>
    <s v="None"/>
    <s v="Web Site Sales"/>
    <x v="7"/>
    <n v="69.849999999999994"/>
  </r>
  <r>
    <d v="2020-08-02T00:00:00"/>
    <s v="Aug"/>
    <n v="32"/>
    <s v="None"/>
    <s v="In Store Sales"/>
    <x v="6"/>
    <n v="357.01"/>
  </r>
  <r>
    <d v="2020-08-12T00:00:00"/>
    <s v="Aug"/>
    <n v="33"/>
    <s v="None"/>
    <s v="Web Site Sales"/>
    <x v="10"/>
    <n v="361.57"/>
  </r>
  <r>
    <d v="2020-07-31T00:00:00"/>
    <s v="Jul"/>
    <n v="31"/>
    <s v="None"/>
    <s v="In Store Sales"/>
    <x v="7"/>
    <n v="46.48"/>
  </r>
  <r>
    <d v="2020-09-28T00:00:00"/>
    <s v="Sep"/>
    <n v="40"/>
    <s v="None"/>
    <s v="Web Site Sales"/>
    <x v="11"/>
    <n v="19.420000000000002"/>
  </r>
  <r>
    <d v="2020-06-22T00:00:00"/>
    <s v="Jun"/>
    <n v="26"/>
    <s v="None"/>
    <s v="Web Site Sales"/>
    <x v="7"/>
    <n v="69.89"/>
  </r>
  <r>
    <d v="2020-08-04T00:00:00"/>
    <s v="Aug"/>
    <n v="32"/>
    <s v="None"/>
    <s v="Web Site Sales"/>
    <x v="5"/>
    <n v="29.71"/>
  </r>
  <r>
    <d v="2020-06-22T00:00:00"/>
    <s v="Jun"/>
    <n v="26"/>
    <s v="None"/>
    <s v="Web Site Sales"/>
    <x v="3"/>
    <n v="132.71"/>
  </r>
  <r>
    <d v="2020-06-10T00:00:00"/>
    <s v="Jun"/>
    <n v="24"/>
    <s v="None"/>
    <s v="E-mail Coupon"/>
    <x v="4"/>
    <n v="46.05"/>
  </r>
  <r>
    <d v="2020-06-25T00:00:00"/>
    <s v="Jun"/>
    <n v="26"/>
    <s v="None"/>
    <s v="Web Site Sales"/>
    <x v="3"/>
    <n v="68.14"/>
  </r>
  <r>
    <d v="2020-05-07T00:00:00"/>
    <s v="May"/>
    <n v="19"/>
    <s v="None"/>
    <s v="In Store Sales"/>
    <x v="3"/>
    <n v="99.54"/>
  </r>
  <r>
    <d v="2020-08-31T00:00:00"/>
    <s v="Aug"/>
    <n v="36"/>
    <s v="None"/>
    <s v="In Store Sales"/>
    <x v="3"/>
    <n v="99.9"/>
  </r>
  <r>
    <d v="2020-06-21T00:00:00"/>
    <s v="Jun"/>
    <n v="26"/>
    <s v="None"/>
    <s v="Web Site Sales"/>
    <x v="8"/>
    <n v="69.7"/>
  </r>
  <r>
    <d v="2020-08-11T00:00:00"/>
    <s v="Aug"/>
    <n v="33"/>
    <s v="None"/>
    <s v="In Store Sales"/>
    <x v="3"/>
    <n v="66.400000000000006"/>
  </r>
  <r>
    <d v="2020-05-27T00:00:00"/>
    <s v="May"/>
    <n v="22"/>
    <s v="None"/>
    <s v="E-mail Coupon"/>
    <x v="1"/>
    <n v="80.040000000000006"/>
  </r>
  <r>
    <d v="2020-08-14T00:00:00"/>
    <s v="Aug"/>
    <n v="33"/>
    <s v="None"/>
    <s v="In Store Sales"/>
    <x v="11"/>
    <n v="57.55"/>
  </r>
  <r>
    <d v="2020-08-11T00:00:00"/>
    <s v="Aug"/>
    <n v="33"/>
    <s v="None"/>
    <s v="Web Site Sales"/>
    <x v="7"/>
    <n v="46.61"/>
  </r>
  <r>
    <d v="2020-08-14T00:00:00"/>
    <s v="Aug"/>
    <n v="33"/>
    <s v="None"/>
    <s v="In Store Sales"/>
    <x v="1"/>
    <n v="20.64"/>
  </r>
  <r>
    <d v="2020-08-01T00:00:00"/>
    <s v="Aug"/>
    <n v="31"/>
    <s v="None"/>
    <s v="In Store Sales"/>
    <x v="3"/>
    <n v="68.989999999999995"/>
  </r>
  <r>
    <d v="2020-07-09T00:00:00"/>
    <s v="Jul"/>
    <n v="28"/>
    <s v="None"/>
    <s v="Web Site Sales"/>
    <x v="4"/>
    <n v="69.37"/>
  </r>
  <r>
    <d v="2020-07-13T00:00:00"/>
    <s v="Jul"/>
    <n v="29"/>
    <s v="None"/>
    <s v="Web Site Sales"/>
    <x v="0"/>
    <n v="80.55"/>
  </r>
  <r>
    <d v="2020-08-07T00:00:00"/>
    <s v="Aug"/>
    <n v="32"/>
    <s v="None"/>
    <s v="In Store Sales"/>
    <x v="9"/>
    <n v="80.150000000000006"/>
  </r>
  <r>
    <d v="2020-06-30T00:00:00"/>
    <s v="Jun"/>
    <n v="27"/>
    <s v="None"/>
    <s v="Web Site Sales"/>
    <x v="10"/>
    <n v="20.86"/>
  </r>
  <r>
    <d v="2020-07-08T00:00:00"/>
    <s v="Jul"/>
    <n v="28"/>
    <s v="None"/>
    <s v="In Store Sales"/>
    <x v="8"/>
    <n v="92.02"/>
  </r>
  <r>
    <d v="2020-06-14T00:00:00"/>
    <s v="Jun"/>
    <n v="25"/>
    <s v="None"/>
    <s v="Web Site Sales"/>
    <x v="3"/>
    <n v="136.16"/>
  </r>
  <r>
    <d v="2020-06-30T00:00:00"/>
    <s v="Jun"/>
    <n v="27"/>
    <s v="None"/>
    <s v="E-mail Coupon"/>
    <x v="6"/>
    <n v="406.37"/>
  </r>
  <r>
    <d v="2020-06-30T00:00:00"/>
    <s v="Jun"/>
    <n v="27"/>
    <s v="None"/>
    <s v="Web Site Sales"/>
    <x v="4"/>
    <n v="22.12"/>
  </r>
  <r>
    <d v="2020-06-14T00:00:00"/>
    <s v="Jun"/>
    <n v="25"/>
    <s v="None"/>
    <s v="Web Site Sales"/>
    <x v="6"/>
    <n v="94.75"/>
  </r>
  <r>
    <d v="2020-06-07T00:00:00"/>
    <s v="Jun"/>
    <n v="24"/>
    <s v="None"/>
    <s v="Web Site Sales"/>
    <x v="3"/>
    <n v="99.43"/>
  </r>
  <r>
    <d v="2020-07-22T00:00:00"/>
    <s v="Jul"/>
    <n v="30"/>
    <s v="None"/>
    <s v="E-mail Coupon"/>
    <x v="7"/>
    <n v="46.48"/>
  </r>
  <r>
    <d v="2020-08-10T00:00:00"/>
    <s v="Aug"/>
    <n v="33"/>
    <s v="None"/>
    <s v="In Store Sales"/>
    <x v="7"/>
    <n v="23.49"/>
  </r>
  <r>
    <d v="2020-06-19T00:00:00"/>
    <s v="Jun"/>
    <n v="25"/>
    <s v="None"/>
    <s v="In Store Sales"/>
    <x v="1"/>
    <n v="38.979999999999997"/>
  </r>
  <r>
    <d v="2020-08-26T00:00:00"/>
    <s v="Aug"/>
    <n v="35"/>
    <s v="None"/>
    <s v="Web Site Sales"/>
    <x v="3"/>
    <n v="32.01"/>
  </r>
  <r>
    <d v="2020-08-01T00:00:00"/>
    <s v="Aug"/>
    <n v="31"/>
    <s v="None"/>
    <s v="In Store Sales"/>
    <x v="9"/>
    <n v="496.26"/>
  </r>
  <r>
    <d v="2020-08-17T00:00:00"/>
    <s v="Aug"/>
    <n v="34"/>
    <s v="None"/>
    <s v="E-mail Coupon"/>
    <x v="4"/>
    <n v="69.11"/>
  </r>
  <r>
    <d v="2020-06-09T00:00:00"/>
    <s v="Jun"/>
    <n v="24"/>
    <s v="None"/>
    <s v="In Store Sales"/>
    <x v="4"/>
    <n v="46.92"/>
  </r>
  <r>
    <d v="2020-06-14T00:00:00"/>
    <s v="Jun"/>
    <n v="25"/>
    <s v="None"/>
    <s v="Web Site Sales"/>
    <x v="1"/>
    <n v="19.93"/>
  </r>
  <r>
    <d v="2020-06-30T00:00:00"/>
    <s v="Jun"/>
    <n v="27"/>
    <s v="None"/>
    <s v="Web Site Sales"/>
    <x v="11"/>
    <n v="57.54"/>
  </r>
  <r>
    <d v="2020-09-02T00:00:00"/>
    <s v="Sep"/>
    <n v="36"/>
    <s v="None"/>
    <s v="Web Site Sales"/>
    <x v="1"/>
    <n v="160.07"/>
  </r>
  <r>
    <d v="2020-09-04T00:00:00"/>
    <s v="Sep"/>
    <n v="36"/>
    <s v="None"/>
    <s v="E-mail Coupon"/>
    <x v="3"/>
    <n v="132.12"/>
  </r>
  <r>
    <d v="2020-06-29T00:00:00"/>
    <s v="Jun"/>
    <n v="27"/>
    <s v="None"/>
    <s v="In Store Sales"/>
    <x v="1"/>
    <n v="341.17"/>
  </r>
  <r>
    <d v="2020-05-04T00:00:00"/>
    <s v="May"/>
    <n v="19"/>
    <s v="None"/>
    <s v="Web Site Sales"/>
    <x v="8"/>
    <n v="23.93"/>
  </r>
  <r>
    <d v="2020-06-10T00:00:00"/>
    <s v="Jun"/>
    <n v="24"/>
    <s v="None"/>
    <s v="E-mail Coupon"/>
    <x v="2"/>
    <n v="50.36"/>
  </r>
  <r>
    <d v="2020-08-18T00:00:00"/>
    <s v="Aug"/>
    <n v="34"/>
    <s v="None"/>
    <s v="In Store Sales"/>
    <x v="3"/>
    <n v="102.49"/>
  </r>
  <r>
    <d v="2020-06-16T00:00:00"/>
    <s v="Jun"/>
    <n v="25"/>
    <s v="None"/>
    <s v="Web Site Sales"/>
    <x v="3"/>
    <n v="66.41"/>
  </r>
  <r>
    <d v="2020-08-17T00:00:00"/>
    <s v="Aug"/>
    <n v="34"/>
    <s v="None"/>
    <s v="In Store Sales"/>
    <x v="5"/>
    <n v="28.58"/>
  </r>
  <r>
    <d v="2020-08-30T00:00:00"/>
    <s v="Aug"/>
    <n v="36"/>
    <s v="None"/>
    <s v="Web Site Sales"/>
    <x v="6"/>
    <n v="24.26"/>
  </r>
  <r>
    <d v="2020-08-03T00:00:00"/>
    <s v="Aug"/>
    <n v="32"/>
    <s v="None"/>
    <s v="In Store Sales"/>
    <x v="2"/>
    <n v="69.52"/>
  </r>
  <r>
    <d v="2020-08-14T00:00:00"/>
    <s v="Aug"/>
    <n v="33"/>
    <s v="None"/>
    <s v="Web Site Sales"/>
    <x v="8"/>
    <n v="69.86"/>
  </r>
  <r>
    <d v="2020-06-07T00:00:00"/>
    <s v="Jun"/>
    <n v="24"/>
    <s v="None"/>
    <s v="In Store Sales"/>
    <x v="9"/>
    <n v="28.4"/>
  </r>
  <r>
    <d v="2020-08-20T00:00:00"/>
    <s v="Aug"/>
    <n v="34"/>
    <s v="None"/>
    <s v="In Store Sales"/>
    <x v="10"/>
    <n v="19.690000000000001"/>
  </r>
  <r>
    <d v="2020-06-17T00:00:00"/>
    <s v="Jun"/>
    <n v="25"/>
    <s v="None"/>
    <s v="Web Site Sales"/>
    <x v="11"/>
    <n v="38.35"/>
  </r>
  <r>
    <d v="2020-08-04T00:00:00"/>
    <s v="Aug"/>
    <n v="32"/>
    <s v="None"/>
    <s v="In Store Sales"/>
    <x v="10"/>
    <n v="42.8"/>
  </r>
  <r>
    <d v="2020-06-24T00:00:00"/>
    <s v="Jun"/>
    <n v="26"/>
    <s v="None"/>
    <s v="Web Site Sales"/>
    <x v="8"/>
    <n v="48.82"/>
  </r>
  <r>
    <d v="2020-06-14T00:00:00"/>
    <s v="Jun"/>
    <n v="25"/>
    <s v="None"/>
    <s v="In Store Sales"/>
    <x v="10"/>
    <n v="57.91"/>
  </r>
  <r>
    <d v="2020-08-05T00:00:00"/>
    <s v="Aug"/>
    <n v="32"/>
    <s v="None"/>
    <s v="In Store Sales"/>
    <x v="10"/>
    <n v="60.43"/>
  </r>
  <r>
    <d v="2020-06-11T00:00:00"/>
    <s v="Jun"/>
    <n v="24"/>
    <s v="None"/>
    <s v="Web Site Sales"/>
    <x v="4"/>
    <n v="70"/>
  </r>
  <r>
    <d v="2020-07-27T00:00:00"/>
    <s v="Jul"/>
    <n v="31"/>
    <s v="None"/>
    <s v="Web Site Sales"/>
    <x v="8"/>
    <n v="72.58"/>
  </r>
  <r>
    <d v="2020-06-25T00:00:00"/>
    <s v="Jun"/>
    <n v="26"/>
    <s v="None"/>
    <s v="In Store Sales"/>
    <x v="3"/>
    <n v="68.63"/>
  </r>
  <r>
    <d v="2020-06-22T00:00:00"/>
    <s v="Jun"/>
    <n v="26"/>
    <s v="None"/>
    <s v="In Store Sales"/>
    <x v="7"/>
    <n v="23.17"/>
  </r>
  <r>
    <d v="2020-06-28T00:00:00"/>
    <s v="Jun"/>
    <n v="27"/>
    <s v="None"/>
    <s v="Web Site Sales"/>
    <x v="11"/>
    <n v="57.22"/>
  </r>
  <r>
    <d v="2020-06-05T00:00:00"/>
    <s v="Jun"/>
    <n v="23"/>
    <s v="None"/>
    <s v="Web Site Sales"/>
    <x v="8"/>
    <n v="96.2"/>
  </r>
  <r>
    <d v="2020-08-08T00:00:00"/>
    <s v="Aug"/>
    <n v="32"/>
    <s v="None"/>
    <s v="In Store Sales"/>
    <x v="4"/>
    <n v="69.31"/>
  </r>
  <r>
    <d v="2020-06-22T00:00:00"/>
    <s v="Jun"/>
    <n v="26"/>
    <s v="None"/>
    <s v="In Store Sales"/>
    <x v="1"/>
    <n v="60.43"/>
  </r>
  <r>
    <d v="2020-06-19T00:00:00"/>
    <s v="Jun"/>
    <n v="25"/>
    <s v="None"/>
    <s v="In Store Sales"/>
    <x v="0"/>
    <n v="160"/>
  </r>
  <r>
    <d v="2020-08-23T00:00:00"/>
    <s v="Aug"/>
    <n v="35"/>
    <s v="None"/>
    <s v="In Store Sales"/>
    <x v="3"/>
    <n v="68.37"/>
  </r>
  <r>
    <d v="2020-06-13T00:00:00"/>
    <s v="Jun"/>
    <n v="24"/>
    <s v="None"/>
    <s v="In Store Sales"/>
    <x v="9"/>
    <n v="28.39"/>
  </r>
  <r>
    <d v="2020-06-13T00:00:00"/>
    <s v="Jun"/>
    <n v="24"/>
    <s v="None"/>
    <s v="E-mail Coupon"/>
    <x v="9"/>
    <n v="80.81"/>
  </r>
  <r>
    <d v="2020-07-20T00:00:00"/>
    <s v="Jul"/>
    <n v="30"/>
    <s v="None"/>
    <s v="In Store Sales"/>
    <x v="1"/>
    <n v="60.74"/>
  </r>
  <r>
    <d v="2020-06-02T00:00:00"/>
    <s v="Jun"/>
    <n v="23"/>
    <s v="None"/>
    <s v="In Store Sales"/>
    <x v="1"/>
    <n v="40.72"/>
  </r>
  <r>
    <d v="2020-06-10T00:00:00"/>
    <s v="Jun"/>
    <n v="24"/>
    <s v="None"/>
    <s v="Web Site Sales"/>
    <x v="4"/>
    <n v="23.63"/>
  </r>
  <r>
    <d v="2020-06-30T00:00:00"/>
    <s v="Jun"/>
    <n v="27"/>
    <s v="None"/>
    <s v="Web Site Sales"/>
    <x v="3"/>
    <n v="132.34"/>
  </r>
  <r>
    <d v="2020-06-25T00:00:00"/>
    <s v="Jun"/>
    <n v="26"/>
    <s v="None"/>
    <s v="Web Site Sales"/>
    <x v="0"/>
    <n v="160.32"/>
  </r>
  <r>
    <d v="2020-06-21T00:00:00"/>
    <s v="Jun"/>
    <n v="26"/>
    <s v="None"/>
    <s v="In Store Sales"/>
    <x v="3"/>
    <n v="96.94"/>
  </r>
  <r>
    <d v="2020-06-16T00:00:00"/>
    <s v="Jun"/>
    <n v="25"/>
    <s v="None"/>
    <s v="E-mail Coupon"/>
    <x v="2"/>
    <n v="69.14"/>
  </r>
  <r>
    <d v="2020-08-27T00:00:00"/>
    <s v="Aug"/>
    <n v="35"/>
    <s v="None"/>
    <s v="In Store Sales"/>
    <x v="4"/>
    <n v="46.76"/>
  </r>
  <r>
    <d v="2020-08-16T00:00:00"/>
    <s v="Aug"/>
    <n v="34"/>
    <s v="None"/>
    <s v="Web Site Sales"/>
    <x v="3"/>
    <n v="68.98"/>
  </r>
  <r>
    <d v="2020-06-02T00:00:00"/>
    <s v="Jun"/>
    <n v="23"/>
    <s v="None"/>
    <s v="Web Site Sales"/>
    <x v="8"/>
    <n v="100.9"/>
  </r>
  <r>
    <d v="2020-08-29T00:00:00"/>
    <s v="Aug"/>
    <n v="35"/>
    <s v="None"/>
    <s v="In Store Sales"/>
    <x v="7"/>
    <n v="46.46"/>
  </r>
  <r>
    <d v="2020-08-05T00:00:00"/>
    <s v="Aug"/>
    <n v="32"/>
    <s v="None"/>
    <s v="In Store Sales"/>
    <x v="7"/>
    <n v="69.53"/>
  </r>
  <r>
    <d v="2020-08-01T00:00:00"/>
    <s v="Aug"/>
    <n v="31"/>
    <s v="None"/>
    <s v="Web Site Sales"/>
    <x v="3"/>
    <n v="533.53"/>
  </r>
  <r>
    <d v="2020-06-18T00:00:00"/>
    <s v="Jun"/>
    <n v="25"/>
    <s v="None"/>
    <s v="Web Site Sales"/>
    <x v="7"/>
    <n v="46.41"/>
  </r>
  <r>
    <d v="2020-08-13T00:00:00"/>
    <s v="Aug"/>
    <n v="33"/>
    <s v="None"/>
    <s v="Web Site Sales"/>
    <x v="7"/>
    <n v="46.26"/>
  </r>
  <r>
    <d v="2020-05-25T00:00:00"/>
    <s v="May"/>
    <n v="22"/>
    <s v="None"/>
    <s v="Web Site Sales"/>
    <x v="2"/>
    <n v="120.58"/>
  </r>
  <r>
    <d v="2020-06-04T00:00:00"/>
    <s v="Jun"/>
    <n v="23"/>
    <s v="None"/>
    <s v="E-mail Coupon"/>
    <x v="4"/>
    <n v="46.63"/>
  </r>
  <r>
    <d v="2020-06-23T00:00:00"/>
    <s v="Jun"/>
    <n v="26"/>
    <s v="None"/>
    <s v="E-mail Coupon"/>
    <x v="0"/>
    <n v="160.41"/>
  </r>
  <r>
    <d v="2020-08-18T00:00:00"/>
    <s v="Aug"/>
    <n v="34"/>
    <s v="None"/>
    <s v="E-mail Coupon"/>
    <x v="3"/>
    <n v="128.77000000000001"/>
  </r>
  <r>
    <d v="2020-09-16T00:00:00"/>
    <s v="Sep"/>
    <n v="38"/>
    <s v="None"/>
    <s v="Web Site Sales"/>
    <x v="3"/>
    <n v="33.89"/>
  </r>
  <r>
    <d v="2020-05-03T00:00:00"/>
    <s v="May"/>
    <n v="19"/>
    <s v="None"/>
    <s v="Web Site Sales"/>
    <x v="1"/>
    <n v="20.48"/>
  </r>
  <r>
    <d v="2020-08-20T00:00:00"/>
    <s v="Aug"/>
    <n v="34"/>
    <s v="None"/>
    <s v="In Store Sales"/>
    <x v="3"/>
    <n v="68.599999999999994"/>
  </r>
  <r>
    <d v="2020-07-21T00:00:00"/>
    <s v="Jul"/>
    <n v="30"/>
    <s v="None"/>
    <s v="In Store Sales"/>
    <x v="8"/>
    <n v="168.36"/>
  </r>
  <r>
    <d v="2020-05-21T00:00:00"/>
    <s v="May"/>
    <n v="21"/>
    <s v="None"/>
    <s v="In Store Sales"/>
    <x v="3"/>
    <n v="99.75"/>
  </r>
  <r>
    <d v="2020-07-25T00:00:00"/>
    <s v="Jul"/>
    <n v="30"/>
    <s v="None"/>
    <s v="Web Site Sales"/>
    <x v="8"/>
    <n v="24.32"/>
  </r>
  <r>
    <d v="2020-08-12T00:00:00"/>
    <s v="Aug"/>
    <n v="33"/>
    <s v="None"/>
    <s v="E-mail Coupon"/>
    <x v="5"/>
    <n v="90.31"/>
  </r>
  <r>
    <d v="2020-07-21T00:00:00"/>
    <s v="Jul"/>
    <n v="30"/>
    <s v="None"/>
    <s v="Web Site Sales"/>
    <x v="8"/>
    <n v="23.7"/>
  </r>
  <r>
    <d v="2020-09-22T00:00:00"/>
    <s v="Sep"/>
    <n v="39"/>
    <s v="None"/>
    <s v="Web Site Sales"/>
    <x v="3"/>
    <n v="66.59"/>
  </r>
  <r>
    <d v="2020-08-22T00:00:00"/>
    <s v="Aug"/>
    <n v="34"/>
    <s v="None"/>
    <s v="Web Site Sales"/>
    <x v="8"/>
    <n v="25.01"/>
  </r>
  <r>
    <d v="2020-09-14T00:00:00"/>
    <s v="Sep"/>
    <n v="38"/>
    <s v="None"/>
    <s v="Web Site Sales"/>
    <x v="3"/>
    <n v="33.479999999999997"/>
  </r>
  <r>
    <d v="2020-05-11T00:00:00"/>
    <s v="May"/>
    <n v="20"/>
    <s v="None"/>
    <s v="Web Site Sales"/>
    <x v="2"/>
    <n v="48.88"/>
  </r>
  <r>
    <d v="2020-08-17T00:00:00"/>
    <s v="Aug"/>
    <n v="34"/>
    <s v="None"/>
    <s v="In Store Sales"/>
    <x v="3"/>
    <n v="66.66"/>
  </r>
  <r>
    <d v="2020-06-15T00:00:00"/>
    <s v="Jun"/>
    <n v="25"/>
    <s v="None"/>
    <s v="Web Site Sales"/>
    <x v="11"/>
    <n v="38.659999999999997"/>
  </r>
  <r>
    <d v="2020-09-17T00:00:00"/>
    <s v="Sep"/>
    <n v="38"/>
    <s v="None"/>
    <s v="Web Site Sales"/>
    <x v="7"/>
    <n v="46.28"/>
  </r>
  <r>
    <d v="2020-05-01T00:00:00"/>
    <s v="May"/>
    <n v="18"/>
    <s v="None"/>
    <s v="E-mail Coupon"/>
    <x v="0"/>
    <n v="78.44"/>
  </r>
  <r>
    <d v="2020-06-25T00:00:00"/>
    <s v="Jun"/>
    <n v="26"/>
    <s v="None"/>
    <s v="Web Site Sales"/>
    <x v="9"/>
    <n v="80.989999999999995"/>
  </r>
  <r>
    <d v="2020-06-13T00:00:00"/>
    <s v="Jun"/>
    <n v="24"/>
    <s v="None"/>
    <s v="Web Site Sales"/>
    <x v="3"/>
    <n v="68.400000000000006"/>
  </r>
  <r>
    <d v="2020-09-15T00:00:00"/>
    <s v="Sep"/>
    <n v="38"/>
    <s v="None"/>
    <s v="Web Site Sales"/>
    <x v="4"/>
    <n v="92.84"/>
  </r>
  <r>
    <d v="2020-08-08T00:00:00"/>
    <s v="Aug"/>
    <n v="32"/>
    <s v="None"/>
    <s v="Web Site Sales"/>
    <x v="3"/>
    <n v="136.28"/>
  </r>
  <r>
    <d v="2020-06-13T00:00:00"/>
    <s v="Jun"/>
    <n v="24"/>
    <s v="None"/>
    <s v="Web Site Sales"/>
    <x v="3"/>
    <n v="66.400000000000006"/>
  </r>
  <r>
    <d v="2020-08-25T00:00:00"/>
    <s v="Aug"/>
    <n v="35"/>
    <s v="None"/>
    <s v="In Store Sales"/>
    <x v="1"/>
    <n v="19.010000000000002"/>
  </r>
  <r>
    <d v="2020-07-01T00:00:00"/>
    <s v="Jul"/>
    <n v="27"/>
    <s v="None"/>
    <s v="Web Site Sales"/>
    <x v="2"/>
    <n v="72.959999999999994"/>
  </r>
  <r>
    <d v="2020-07-26T00:00:00"/>
    <s v="Jul"/>
    <n v="31"/>
    <s v="None"/>
    <s v="In Store Sales"/>
    <x v="7"/>
    <n v="46.81"/>
  </r>
  <r>
    <d v="2020-06-06T00:00:00"/>
    <s v="Jun"/>
    <n v="23"/>
    <s v="None"/>
    <s v="In Store Sales"/>
    <x v="10"/>
    <n v="40.93"/>
  </r>
  <r>
    <d v="2020-08-17T00:00:00"/>
    <s v="Aug"/>
    <n v="34"/>
    <s v="None"/>
    <s v="Web Site Sales"/>
    <x v="8"/>
    <n v="72.83"/>
  </r>
  <r>
    <d v="2020-06-21T00:00:00"/>
    <s v="Jun"/>
    <n v="26"/>
    <s v="None"/>
    <s v="In Store Sales"/>
    <x v="6"/>
    <n v="24.73"/>
  </r>
  <r>
    <d v="2020-06-21T00:00:00"/>
    <s v="Jun"/>
    <n v="26"/>
    <s v="None"/>
    <s v="Web Site Sales"/>
    <x v="5"/>
    <n v="112.69"/>
  </r>
  <r>
    <d v="2020-08-22T00:00:00"/>
    <s v="Aug"/>
    <n v="34"/>
    <s v="None"/>
    <s v="In Store Sales"/>
    <x v="3"/>
    <n v="68.27"/>
  </r>
  <r>
    <d v="2020-08-07T00:00:00"/>
    <s v="Aug"/>
    <n v="32"/>
    <s v="None"/>
    <s v="E-mail Coupon"/>
    <x v="7"/>
    <n v="44.6"/>
  </r>
  <r>
    <d v="2020-08-04T00:00:00"/>
    <s v="Aug"/>
    <n v="32"/>
    <s v="None"/>
    <s v="E-mail Coupon"/>
    <x v="2"/>
    <n v="72.05"/>
  </r>
  <r>
    <d v="2020-06-18T00:00:00"/>
    <s v="Jun"/>
    <n v="25"/>
    <s v="None"/>
    <s v="In Store Sales"/>
    <x v="3"/>
    <n v="66.400000000000006"/>
  </r>
  <r>
    <d v="2020-08-07T00:00:00"/>
    <s v="Aug"/>
    <n v="32"/>
    <s v="None"/>
    <s v="In Store Sales"/>
    <x v="9"/>
    <n v="53.25"/>
  </r>
  <r>
    <d v="2020-08-31T00:00:00"/>
    <s v="Aug"/>
    <n v="36"/>
    <s v="None"/>
    <s v="Web Site Sales"/>
    <x v="4"/>
    <n v="46.41"/>
  </r>
  <r>
    <d v="2020-05-30T00:00:00"/>
    <s v="May"/>
    <n v="22"/>
    <s v="None"/>
    <s v="E-mail Coupon"/>
    <x v="5"/>
    <n v="58.09"/>
  </r>
  <r>
    <d v="2020-06-20T00:00:00"/>
    <s v="Jun"/>
    <n v="25"/>
    <s v="None"/>
    <s v="E-mail Coupon"/>
    <x v="2"/>
    <n v="75.83"/>
  </r>
  <r>
    <d v="2020-06-01T00:00:00"/>
    <s v="Jun"/>
    <n v="23"/>
    <s v="None"/>
    <s v="E-mail Coupon"/>
    <x v="7"/>
    <n v="46.56"/>
  </r>
  <r>
    <d v="2020-08-25T00:00:00"/>
    <s v="Aug"/>
    <n v="35"/>
    <s v="None"/>
    <s v="Web Site Sales"/>
    <x v="5"/>
    <n v="116.59"/>
  </r>
  <r>
    <d v="2020-08-28T00:00:00"/>
    <s v="Aug"/>
    <n v="35"/>
    <s v="None"/>
    <s v="In Store Sales"/>
    <x v="9"/>
    <n v="28.4"/>
  </r>
  <r>
    <d v="2020-08-29T00:00:00"/>
    <s v="Aug"/>
    <n v="35"/>
    <s v="None"/>
    <s v="In Store Sales"/>
    <x v="4"/>
    <n v="523.75"/>
  </r>
  <r>
    <d v="2020-06-17T00:00:00"/>
    <s v="Jun"/>
    <n v="25"/>
    <s v="None"/>
    <s v="Web Site Sales"/>
    <x v="5"/>
    <n v="84.91"/>
  </r>
  <r>
    <d v="2020-06-11T00:00:00"/>
    <s v="Jun"/>
    <n v="24"/>
    <s v="None"/>
    <s v="Web Site Sales"/>
    <x v="4"/>
    <n v="46.03"/>
  </r>
  <r>
    <d v="2020-08-13T00:00:00"/>
    <s v="Aug"/>
    <n v="33"/>
    <s v="None"/>
    <s v="In Store Sales"/>
    <x v="2"/>
    <n v="404.81"/>
  </r>
  <r>
    <d v="2020-06-11T00:00:00"/>
    <s v="Jun"/>
    <n v="24"/>
    <s v="None"/>
    <s v="E-mail Coupon"/>
    <x v="8"/>
    <n v="48.73"/>
  </r>
  <r>
    <d v="2020-07-13T00:00:00"/>
    <s v="Jul"/>
    <n v="29"/>
    <s v="None"/>
    <s v="E-mail Coupon"/>
    <x v="8"/>
    <n v="25.89"/>
  </r>
  <r>
    <d v="2020-08-09T00:00:00"/>
    <s v="Aug"/>
    <n v="33"/>
    <s v="None"/>
    <s v="Web Site Sales"/>
    <x v="7"/>
    <n v="23.14"/>
  </r>
  <r>
    <d v="2020-06-24T00:00:00"/>
    <s v="Jun"/>
    <n v="26"/>
    <s v="None"/>
    <s v="In Store Sales"/>
    <x v="4"/>
    <n v="66.36"/>
  </r>
  <r>
    <d v="2020-08-25T00:00:00"/>
    <s v="Aug"/>
    <n v="35"/>
    <s v="None"/>
    <s v="Web Site Sales"/>
    <x v="11"/>
    <n v="36.28"/>
  </r>
  <r>
    <d v="2020-06-01T00:00:00"/>
    <s v="Jun"/>
    <n v="23"/>
    <s v="None"/>
    <s v="Web Site Sales"/>
    <x v="6"/>
    <n v="118.63"/>
  </r>
  <r>
    <d v="2020-08-17T00:00:00"/>
    <s v="Aug"/>
    <n v="34"/>
    <s v="None"/>
    <s v="In Store Sales"/>
    <x v="5"/>
    <n v="87.53"/>
  </r>
  <r>
    <d v="2020-06-08T00:00:00"/>
    <s v="Jun"/>
    <n v="24"/>
    <s v="None"/>
    <s v="Web Site Sales"/>
    <x v="10"/>
    <n v="40.99"/>
  </r>
  <r>
    <d v="2020-09-27T00:00:00"/>
    <s v="Sep"/>
    <n v="40"/>
    <s v="None"/>
    <s v="In Store Sales"/>
    <x v="3"/>
    <n v="99.79"/>
  </r>
  <r>
    <d v="2020-08-08T00:00:00"/>
    <s v="Aug"/>
    <n v="32"/>
    <s v="None"/>
    <s v="In Store Sales"/>
    <x v="2"/>
    <n v="50.16"/>
  </r>
  <r>
    <d v="2020-08-18T00:00:00"/>
    <s v="Aug"/>
    <n v="34"/>
    <s v="None"/>
    <s v="Web Site Sales"/>
    <x v="10"/>
    <n v="57.47"/>
  </r>
  <r>
    <d v="2020-08-16T00:00:00"/>
    <s v="Aug"/>
    <n v="34"/>
    <s v="None"/>
    <s v="In Store Sales"/>
    <x v="8"/>
    <n v="24.48"/>
  </r>
  <r>
    <d v="2020-08-04T00:00:00"/>
    <s v="Aug"/>
    <n v="32"/>
    <s v="None"/>
    <s v="Web Site Sales"/>
    <x v="5"/>
    <n v="58.42"/>
  </r>
  <r>
    <d v="2020-08-16T00:00:00"/>
    <s v="Aug"/>
    <n v="34"/>
    <s v="None"/>
    <s v="E-mail Coupon"/>
    <x v="8"/>
    <n v="24.93"/>
  </r>
  <r>
    <d v="2020-08-25T00:00:00"/>
    <s v="Aug"/>
    <n v="35"/>
    <s v="None"/>
    <s v="E-mail Coupon"/>
    <x v="8"/>
    <n v="23.15"/>
  </r>
  <r>
    <d v="2020-08-18T00:00:00"/>
    <s v="Aug"/>
    <n v="34"/>
    <s v="None"/>
    <s v="In Store Sales"/>
    <x v="0"/>
    <n v="234.43"/>
  </r>
  <r>
    <d v="2020-06-29T00:00:00"/>
    <s v="Jun"/>
    <n v="27"/>
    <s v="None"/>
    <s v="Web Site Sales"/>
    <x v="6"/>
    <n v="94.96"/>
  </r>
  <r>
    <d v="2020-08-05T00:00:00"/>
    <s v="Aug"/>
    <n v="32"/>
    <s v="None"/>
    <s v="In Store Sales"/>
    <x v="2"/>
    <n v="69.39"/>
  </r>
  <r>
    <d v="2020-07-16T00:00:00"/>
    <s v="Jul"/>
    <n v="29"/>
    <s v="None"/>
    <s v="In Store Sales"/>
    <x v="3"/>
    <n v="102.68"/>
  </r>
  <r>
    <d v="2020-06-24T00:00:00"/>
    <s v="Jun"/>
    <n v="26"/>
    <s v="None"/>
    <s v="Web Site Sales"/>
    <x v="6"/>
    <n v="23.13"/>
  </r>
  <r>
    <d v="2020-06-14T00:00:00"/>
    <s v="Jun"/>
    <n v="25"/>
    <s v="None"/>
    <s v="In Store Sales"/>
    <x v="1"/>
    <n v="40.200000000000003"/>
  </r>
  <r>
    <d v="2020-06-25T00:00:00"/>
    <s v="Jun"/>
    <n v="26"/>
    <s v="None"/>
    <s v="Web Site Sales"/>
    <x v="3"/>
    <n v="68.86"/>
  </r>
  <r>
    <d v="2020-06-23T00:00:00"/>
    <s v="Jun"/>
    <n v="26"/>
    <s v="None"/>
    <s v="In Store Sales"/>
    <x v="8"/>
    <n v="72.83"/>
  </r>
  <r>
    <d v="2020-08-19T00:00:00"/>
    <s v="Aug"/>
    <n v="34"/>
    <s v="None"/>
    <s v="In Store Sales"/>
    <x v="10"/>
    <n v="63.23"/>
  </r>
  <r>
    <d v="2020-07-16T00:00:00"/>
    <s v="Jul"/>
    <n v="29"/>
    <s v="None"/>
    <s v="In Store Sales"/>
    <x v="1"/>
    <n v="200.3"/>
  </r>
  <r>
    <d v="2020-06-15T00:00:00"/>
    <s v="Jun"/>
    <n v="25"/>
    <s v="None"/>
    <s v="In Store Sales"/>
    <x v="8"/>
    <n v="46.68"/>
  </r>
  <r>
    <d v="2020-06-03T00:00:00"/>
    <s v="Jun"/>
    <n v="23"/>
    <s v="None"/>
    <s v="In Store Sales"/>
    <x v="8"/>
    <n v="46.76"/>
  </r>
  <r>
    <d v="2020-08-20T00:00:00"/>
    <s v="Aug"/>
    <n v="34"/>
    <s v="None"/>
    <s v="In Store Sales"/>
    <x v="4"/>
    <n v="69.900000000000006"/>
  </r>
  <r>
    <d v="2020-08-07T00:00:00"/>
    <s v="Aug"/>
    <n v="32"/>
    <s v="None"/>
    <s v="In Store Sales"/>
    <x v="8"/>
    <n v="46.68"/>
  </r>
  <r>
    <d v="2020-08-03T00:00:00"/>
    <s v="Aug"/>
    <n v="32"/>
    <s v="None"/>
    <s v="In Store Sales"/>
    <x v="3"/>
    <n v="64.23"/>
  </r>
  <r>
    <d v="2020-05-13T00:00:00"/>
    <s v="May"/>
    <n v="20"/>
    <s v="None"/>
    <s v="E-mail Coupon"/>
    <x v="4"/>
    <n v="46.17"/>
  </r>
  <r>
    <d v="2020-08-25T00:00:00"/>
    <s v="Aug"/>
    <n v="35"/>
    <s v="None"/>
    <s v="E-mail Coupon"/>
    <x v="9"/>
    <n v="27.69"/>
  </r>
  <r>
    <d v="2020-08-09T00:00:00"/>
    <s v="Aug"/>
    <n v="33"/>
    <s v="None"/>
    <s v="E-mail Coupon"/>
    <x v="9"/>
    <n v="55.55"/>
  </r>
  <r>
    <d v="2020-09-09T00:00:00"/>
    <s v="Sep"/>
    <n v="37"/>
    <s v="None"/>
    <s v="E-mail Coupon"/>
    <x v="9"/>
    <n v="83.78"/>
  </r>
  <r>
    <d v="2020-08-21T00:00:00"/>
    <s v="Aug"/>
    <n v="34"/>
    <s v="None"/>
    <s v="In Store Sales"/>
    <x v="1"/>
    <n v="398.41"/>
  </r>
  <r>
    <d v="2020-07-08T00:00:00"/>
    <s v="Jul"/>
    <n v="28"/>
    <s v="None"/>
    <s v="Web Site Sales"/>
    <x v="7"/>
    <n v="88.12"/>
  </r>
  <r>
    <d v="2020-06-13T00:00:00"/>
    <s v="Jun"/>
    <n v="24"/>
    <s v="None"/>
    <s v="In Store Sales"/>
    <x v="7"/>
    <n v="46.64"/>
  </r>
  <r>
    <d v="2020-07-18T00:00:00"/>
    <s v="Jul"/>
    <n v="29"/>
    <s v="None"/>
    <s v="In Store Sales"/>
    <x v="10"/>
    <n v="60.57"/>
  </r>
  <r>
    <d v="2020-08-27T00:00:00"/>
    <s v="Aug"/>
    <n v="35"/>
    <s v="None"/>
    <s v="E-mail Coupon"/>
    <x v="4"/>
    <n v="22.97"/>
  </r>
  <r>
    <d v="2020-06-11T00:00:00"/>
    <s v="Jun"/>
    <n v="24"/>
    <s v="None"/>
    <s v="Web Site Sales"/>
    <x v="1"/>
    <n v="133.43"/>
  </r>
  <r>
    <d v="2020-08-07T00:00:00"/>
    <s v="Aug"/>
    <n v="32"/>
    <s v="None"/>
    <s v="E-mail Coupon"/>
    <x v="1"/>
    <n v="20.77"/>
  </r>
  <r>
    <d v="2020-08-31T00:00:00"/>
    <s v="Aug"/>
    <n v="36"/>
    <s v="None"/>
    <s v="In Store Sales"/>
    <x v="3"/>
    <n v="33.909999999999997"/>
  </r>
  <r>
    <d v="2020-07-13T00:00:00"/>
    <s v="Jul"/>
    <n v="29"/>
    <s v="None"/>
    <s v="Web Site Sales"/>
    <x v="3"/>
    <n v="96.68"/>
  </r>
  <r>
    <d v="2020-08-11T00:00:00"/>
    <s v="Aug"/>
    <n v="33"/>
    <s v="None"/>
    <s v="In Store Sales"/>
    <x v="5"/>
    <n v="58.23"/>
  </r>
  <r>
    <d v="2020-08-17T00:00:00"/>
    <s v="Aug"/>
    <n v="34"/>
    <s v="None"/>
    <s v="In Store Sales"/>
    <x v="11"/>
    <n v="36.07"/>
  </r>
  <r>
    <d v="2020-06-02T00:00:00"/>
    <s v="Jun"/>
    <n v="23"/>
    <s v="None"/>
    <s v="Web Site Sales"/>
    <x v="1"/>
    <n v="324.43"/>
  </r>
  <r>
    <d v="2020-06-07T00:00:00"/>
    <s v="Jun"/>
    <n v="24"/>
    <s v="None"/>
    <s v="In Store Sales"/>
    <x v="0"/>
    <n v="312.2"/>
  </r>
  <r>
    <d v="2020-05-19T00:00:00"/>
    <s v="May"/>
    <n v="21"/>
    <s v="None"/>
    <s v="In Store Sales"/>
    <x v="4"/>
    <n v="44.81"/>
  </r>
  <r>
    <d v="2020-08-26T00:00:00"/>
    <s v="Aug"/>
    <n v="35"/>
    <s v="None"/>
    <s v="In Store Sales"/>
    <x v="7"/>
    <n v="22.71"/>
  </r>
  <r>
    <d v="2020-06-13T00:00:00"/>
    <s v="Jun"/>
    <n v="24"/>
    <s v="None"/>
    <s v="Web Site Sales"/>
    <x v="8"/>
    <n v="25.65"/>
  </r>
  <r>
    <d v="2020-05-12T00:00:00"/>
    <s v="May"/>
    <n v="20"/>
    <s v="None"/>
    <s v="In Store Sales"/>
    <x v="3"/>
    <n v="68.12"/>
  </r>
  <r>
    <d v="2020-06-09T00:00:00"/>
    <s v="Jun"/>
    <n v="24"/>
    <s v="None"/>
    <s v="Web Site Sales"/>
    <x v="3"/>
    <n v="33.909999999999997"/>
  </r>
  <r>
    <d v="2020-09-16T00:00:00"/>
    <s v="Sep"/>
    <n v="38"/>
    <s v="None"/>
    <s v="E-mail Coupon"/>
    <x v="8"/>
    <n v="48.56"/>
  </r>
  <r>
    <d v="2020-08-23T00:00:00"/>
    <s v="Aug"/>
    <n v="35"/>
    <s v="None"/>
    <s v="In Store Sales"/>
    <x v="3"/>
    <n v="33.31"/>
  </r>
  <r>
    <d v="2020-06-08T00:00:00"/>
    <s v="Jun"/>
    <n v="24"/>
    <s v="None"/>
    <s v="In Store Sales"/>
    <x v="10"/>
    <n v="40.549999999999997"/>
  </r>
  <r>
    <d v="2020-08-13T00:00:00"/>
    <s v="Aug"/>
    <n v="33"/>
    <s v="None"/>
    <s v="In Store Sales"/>
    <x v="10"/>
    <n v="180.99"/>
  </r>
  <r>
    <d v="2020-09-16T00:00:00"/>
    <s v="Sep"/>
    <n v="38"/>
    <s v="None"/>
    <s v="In Store Sales"/>
    <x v="7"/>
    <n v="46.96"/>
  </r>
  <r>
    <d v="2020-08-18T00:00:00"/>
    <s v="Aug"/>
    <n v="34"/>
    <s v="None"/>
    <s v="In Store Sales"/>
    <x v="8"/>
    <n v="72.2"/>
  </r>
  <r>
    <d v="2020-09-01T00:00:00"/>
    <s v="Sep"/>
    <n v="36"/>
    <s v="None"/>
    <s v="In Store Sales"/>
    <x v="2"/>
    <n v="25.98"/>
  </r>
  <r>
    <d v="2020-06-29T00:00:00"/>
    <s v="Jun"/>
    <n v="27"/>
    <s v="None"/>
    <s v="E-mail Coupon"/>
    <x v="6"/>
    <n v="71.83"/>
  </r>
  <r>
    <d v="2020-06-17T00:00:00"/>
    <s v="Jun"/>
    <n v="25"/>
    <s v="None"/>
    <s v="Web Site Sales"/>
    <x v="8"/>
    <n v="72.12"/>
  </r>
  <r>
    <d v="2020-07-15T00:00:00"/>
    <s v="Jul"/>
    <n v="29"/>
    <s v="None"/>
    <s v="Web Site Sales"/>
    <x v="0"/>
    <n v="160.36000000000001"/>
  </r>
  <r>
    <d v="2020-07-20T00:00:00"/>
    <s v="Jul"/>
    <n v="30"/>
    <s v="None"/>
    <s v="E-mail Coupon"/>
    <x v="2"/>
    <n v="72.63"/>
  </r>
  <r>
    <d v="2020-06-21T00:00:00"/>
    <s v="Jun"/>
    <n v="26"/>
    <s v="None"/>
    <s v="Web Site Sales"/>
    <x v="1"/>
    <n v="20.149999999999999"/>
  </r>
  <r>
    <d v="2020-08-01T00:00:00"/>
    <s v="Aug"/>
    <n v="31"/>
    <s v="None"/>
    <s v="Web Site Sales"/>
    <x v="2"/>
    <n v="25.32"/>
  </r>
  <r>
    <d v="2020-06-01T00:00:00"/>
    <s v="Jun"/>
    <n v="23"/>
    <s v="None"/>
    <s v="E-mail Coupon"/>
    <x v="4"/>
    <n v="46.04"/>
  </r>
  <r>
    <d v="2020-08-15T00:00:00"/>
    <s v="Aug"/>
    <n v="33"/>
    <s v="None"/>
    <s v="E-mail Coupon"/>
    <x v="6"/>
    <n v="24"/>
  </r>
  <r>
    <d v="2020-06-11T00:00:00"/>
    <s v="Jun"/>
    <n v="24"/>
    <s v="None"/>
    <s v="In Store Sales"/>
    <x v="1"/>
    <n v="341.53"/>
  </r>
  <r>
    <d v="2020-06-22T00:00:00"/>
    <s v="Jun"/>
    <n v="26"/>
    <s v="None"/>
    <s v="Web Site Sales"/>
    <x v="1"/>
    <n v="20.79"/>
  </r>
  <r>
    <d v="2020-06-24T00:00:00"/>
    <s v="Jun"/>
    <n v="26"/>
    <s v="None"/>
    <s v="In Store Sales"/>
    <x v="10"/>
    <n v="319.83"/>
  </r>
  <r>
    <d v="2020-06-22T00:00:00"/>
    <s v="Jun"/>
    <n v="26"/>
    <s v="None"/>
    <s v="In Store Sales"/>
    <x v="3"/>
    <n v="33.42"/>
  </r>
  <r>
    <d v="2020-06-23T00:00:00"/>
    <s v="Jun"/>
    <n v="26"/>
    <s v="None"/>
    <s v="In Store Sales"/>
    <x v="4"/>
    <n v="46.2"/>
  </r>
  <r>
    <d v="2020-06-15T00:00:00"/>
    <s v="Jun"/>
    <n v="25"/>
    <s v="None"/>
    <s v="Web Site Sales"/>
    <x v="3"/>
    <n v="99.72"/>
  </r>
  <r>
    <d v="2020-06-02T00:00:00"/>
    <s v="Jun"/>
    <n v="23"/>
    <s v="None"/>
    <s v="In Store Sales"/>
    <x v="4"/>
    <n v="46.08"/>
  </r>
  <r>
    <d v="2020-08-28T00:00:00"/>
    <s v="Aug"/>
    <n v="35"/>
    <s v="None"/>
    <s v="In Store Sales"/>
    <x v="8"/>
    <n v="50.74"/>
  </r>
  <r>
    <d v="2020-06-29T00:00:00"/>
    <s v="Jun"/>
    <n v="27"/>
    <s v="None"/>
    <s v="In Store Sales"/>
    <x v="1"/>
    <n v="80.91"/>
  </r>
  <r>
    <d v="2020-08-21T00:00:00"/>
    <s v="Aug"/>
    <n v="34"/>
    <s v="None"/>
    <s v="Web Site Sales"/>
    <x v="4"/>
    <n v="69.489999999999995"/>
  </r>
  <r>
    <d v="2020-08-25T00:00:00"/>
    <s v="Aug"/>
    <n v="35"/>
    <s v="None"/>
    <s v="In Store Sales"/>
    <x v="4"/>
    <n v="501.98"/>
  </r>
  <r>
    <d v="2020-06-13T00:00:00"/>
    <s v="Jun"/>
    <n v="24"/>
    <s v="None"/>
    <s v="Web Site Sales"/>
    <x v="8"/>
    <n v="75.58"/>
  </r>
  <r>
    <d v="2020-08-09T00:00:00"/>
    <s v="Aug"/>
    <n v="33"/>
    <s v="None"/>
    <s v="In Store Sales"/>
    <x v="1"/>
    <n v="20.76"/>
  </r>
  <r>
    <d v="2020-08-18T00:00:00"/>
    <s v="Aug"/>
    <n v="34"/>
    <s v="None"/>
    <s v="Web Site Sales"/>
    <x v="6"/>
    <n v="47.63"/>
  </r>
  <r>
    <d v="2020-08-18T00:00:00"/>
    <s v="Aug"/>
    <n v="34"/>
    <s v="None"/>
    <s v="In Store Sales"/>
    <x v="8"/>
    <n v="72.349999999999994"/>
  </r>
  <r>
    <d v="2020-08-12T00:00:00"/>
    <s v="Aug"/>
    <n v="33"/>
    <s v="None"/>
    <s v="Web Site Sales"/>
    <x v="6"/>
    <n v="24.48"/>
  </r>
  <r>
    <d v="2020-06-14T00:00:00"/>
    <s v="Jun"/>
    <n v="25"/>
    <s v="None"/>
    <s v="Web Site Sales"/>
    <x v="4"/>
    <n v="69.56"/>
  </r>
  <r>
    <d v="2020-08-18T00:00:00"/>
    <s v="Aug"/>
    <n v="34"/>
    <s v="None"/>
    <s v="In Store Sales"/>
    <x v="5"/>
    <n v="30.02"/>
  </r>
  <r>
    <d v="2020-06-02T00:00:00"/>
    <s v="Jun"/>
    <n v="23"/>
    <s v="None"/>
    <s v="Web Site Sales"/>
    <x v="3"/>
    <n v="272.19"/>
  </r>
  <r>
    <d v="2020-08-18T00:00:00"/>
    <s v="Aug"/>
    <n v="34"/>
    <s v="None"/>
    <s v="Web Site Sales"/>
    <x v="3"/>
    <n v="33.22"/>
  </r>
  <r>
    <d v="2020-08-20T00:00:00"/>
    <s v="Aug"/>
    <n v="34"/>
    <s v="None"/>
    <s v="In Store Sales"/>
    <x v="8"/>
    <n v="75.989999999999995"/>
  </r>
  <r>
    <d v="2020-06-18T00:00:00"/>
    <s v="Jun"/>
    <n v="25"/>
    <s v="None"/>
    <s v="E-mail Coupon"/>
    <x v="6"/>
    <n v="71.260000000000005"/>
  </r>
  <r>
    <d v="2020-06-12T00:00:00"/>
    <s v="Jun"/>
    <n v="24"/>
    <s v="None"/>
    <s v="Web Site Sales"/>
    <x v="7"/>
    <n v="46.42"/>
  </r>
  <r>
    <d v="2020-06-22T00:00:00"/>
    <s v="Jun"/>
    <n v="26"/>
    <s v="None"/>
    <s v="In Store Sales"/>
    <x v="3"/>
    <n v="34.99"/>
  </r>
  <r>
    <d v="2020-08-09T00:00:00"/>
    <s v="Aug"/>
    <n v="33"/>
    <s v="None"/>
    <s v="In Store Sales"/>
    <x v="11"/>
    <n v="38.9"/>
  </r>
  <r>
    <d v="2020-06-19T00:00:00"/>
    <s v="Jun"/>
    <n v="25"/>
    <s v="None"/>
    <s v="Web Site Sales"/>
    <x v="10"/>
    <n v="40.29"/>
  </r>
  <r>
    <d v="2020-06-02T00:00:00"/>
    <s v="Jun"/>
    <n v="23"/>
    <s v="None"/>
    <s v="Web Site Sales"/>
    <x v="6"/>
    <n v="24.8"/>
  </r>
  <r>
    <d v="2020-08-01T00:00:00"/>
    <s v="Aug"/>
    <n v="31"/>
    <s v="None"/>
    <s v="In Store Sales"/>
    <x v="8"/>
    <n v="415.94"/>
  </r>
  <r>
    <d v="2020-08-06T00:00:00"/>
    <s v="Aug"/>
    <n v="32"/>
    <s v="None"/>
    <s v="In Store Sales"/>
    <x v="5"/>
    <n v="28.44"/>
  </r>
  <r>
    <d v="2020-06-04T00:00:00"/>
    <s v="Jun"/>
    <n v="23"/>
    <s v="None"/>
    <s v="In Store Sales"/>
    <x v="7"/>
    <n v="46.69"/>
  </r>
  <r>
    <d v="2020-08-19T00:00:00"/>
    <s v="Aug"/>
    <n v="34"/>
    <s v="None"/>
    <s v="In Store Sales"/>
    <x v="8"/>
    <n v="25.73"/>
  </r>
  <r>
    <d v="2020-06-04T00:00:00"/>
    <s v="Jun"/>
    <n v="23"/>
    <s v="None"/>
    <s v="Web Site Sales"/>
    <x v="8"/>
    <n v="48.45"/>
  </r>
  <r>
    <d v="2020-06-04T00:00:00"/>
    <s v="Jun"/>
    <n v="23"/>
    <s v="None"/>
    <s v="E-mail Coupon"/>
    <x v="1"/>
    <n v="38.01"/>
  </r>
  <r>
    <d v="2020-06-09T00:00:00"/>
    <s v="Jun"/>
    <n v="24"/>
    <s v="None"/>
    <s v="Web Site Sales"/>
    <x v="4"/>
    <n v="46.92"/>
  </r>
  <r>
    <d v="2020-06-04T00:00:00"/>
    <s v="Jun"/>
    <n v="23"/>
    <s v="None"/>
    <s v="Web Site Sales"/>
    <x v="9"/>
    <n v="55.24"/>
  </r>
  <r>
    <d v="2020-05-03T00:00:00"/>
    <s v="May"/>
    <n v="19"/>
    <s v="None"/>
    <s v="In Store Sales"/>
    <x v="5"/>
    <n v="60.46"/>
  </r>
  <r>
    <d v="2020-08-21T00:00:00"/>
    <s v="Aug"/>
    <n v="34"/>
    <s v="None"/>
    <s v="In Store Sales"/>
    <x v="7"/>
    <n v="23.86"/>
  </r>
  <r>
    <d v="2020-08-10T00:00:00"/>
    <s v="Aug"/>
    <n v="33"/>
    <s v="None"/>
    <s v="In Store Sales"/>
    <x v="7"/>
    <n v="46.98"/>
  </r>
  <r>
    <d v="2020-07-20T00:00:00"/>
    <s v="Jul"/>
    <n v="30"/>
    <s v="None"/>
    <s v="Web Site Sales"/>
    <x v="3"/>
    <n v="64.599999999999994"/>
  </r>
  <r>
    <d v="2020-08-21T00:00:00"/>
    <s v="Aug"/>
    <n v="34"/>
    <s v="None"/>
    <s v="Web Site Sales"/>
    <x v="10"/>
    <n v="40.39"/>
  </r>
  <r>
    <d v="2020-08-22T00:00:00"/>
    <s v="Aug"/>
    <n v="34"/>
    <s v="None"/>
    <s v="In Store Sales"/>
    <x v="3"/>
    <n v="132.84"/>
  </r>
  <r>
    <d v="2020-08-09T00:00:00"/>
    <s v="Aug"/>
    <n v="33"/>
    <s v="None"/>
    <s v="Web Site Sales"/>
    <x v="6"/>
    <n v="23.43"/>
  </r>
  <r>
    <d v="2020-06-04T00:00:00"/>
    <s v="Jun"/>
    <n v="23"/>
    <s v="None"/>
    <s v="Web Site Sales"/>
    <x v="3"/>
    <n v="102.39"/>
  </r>
  <r>
    <d v="2020-08-28T00:00:00"/>
    <s v="Aug"/>
    <n v="35"/>
    <s v="None"/>
    <s v="In Store Sales"/>
    <x v="3"/>
    <n v="33.28"/>
  </r>
  <r>
    <d v="2020-06-28T00:00:00"/>
    <s v="Jun"/>
    <n v="27"/>
    <s v="None"/>
    <s v="In Store Sales"/>
    <x v="0"/>
    <n v="160.41"/>
  </r>
  <r>
    <d v="2020-06-11T00:00:00"/>
    <s v="Jun"/>
    <n v="24"/>
    <s v="None"/>
    <s v="In Store Sales"/>
    <x v="1"/>
    <n v="20.440000000000001"/>
  </r>
  <r>
    <d v="2020-06-28T00:00:00"/>
    <s v="Jun"/>
    <n v="27"/>
    <s v="None"/>
    <s v="Web Site Sales"/>
    <x v="3"/>
    <n v="68.739999999999995"/>
  </r>
  <r>
    <d v="2020-06-01T00:00:00"/>
    <s v="Jun"/>
    <n v="23"/>
    <s v="None"/>
    <s v="In Store Sales"/>
    <x v="8"/>
    <n v="75.5"/>
  </r>
  <r>
    <d v="2020-06-09T00:00:00"/>
    <s v="Jun"/>
    <n v="24"/>
    <s v="None"/>
    <s v="Web Site Sales"/>
    <x v="9"/>
    <n v="28.21"/>
  </r>
  <r>
    <d v="2020-08-09T00:00:00"/>
    <s v="Aug"/>
    <n v="33"/>
    <s v="None"/>
    <s v="E-mail Coupon"/>
    <x v="3"/>
    <n v="102.96"/>
  </r>
  <r>
    <d v="2020-08-09T00:00:00"/>
    <s v="Aug"/>
    <n v="33"/>
    <s v="None"/>
    <s v="In Store Sales"/>
    <x v="1"/>
    <n v="40.020000000000003"/>
  </r>
  <r>
    <d v="2020-06-17T00:00:00"/>
    <s v="Jun"/>
    <n v="25"/>
    <s v="None"/>
    <s v="In Store Sales"/>
    <x v="7"/>
    <n v="69.61"/>
  </r>
  <r>
    <d v="2020-05-26T00:00:00"/>
    <s v="May"/>
    <n v="22"/>
    <s v="None"/>
    <s v="Web Site Sales"/>
    <x v="4"/>
    <n v="92.89"/>
  </r>
  <r>
    <d v="2020-06-03T00:00:00"/>
    <s v="Jun"/>
    <n v="23"/>
    <s v="None"/>
    <s v="E-mail Coupon"/>
    <x v="1"/>
    <n v="40.26"/>
  </r>
  <r>
    <d v="2020-08-14T00:00:00"/>
    <s v="Aug"/>
    <n v="33"/>
    <s v="None"/>
    <s v="In Store Sales"/>
    <x v="10"/>
    <n v="40.96"/>
  </r>
  <r>
    <d v="2020-06-02T00:00:00"/>
    <s v="Jun"/>
    <n v="23"/>
    <s v="None"/>
    <s v="Web Site Sales"/>
    <x v="8"/>
    <n v="72.8"/>
  </r>
  <r>
    <d v="2020-08-24T00:00:00"/>
    <s v="Aug"/>
    <n v="35"/>
    <s v="None"/>
    <s v="In Store Sales"/>
    <x v="7"/>
    <n v="283.85000000000002"/>
  </r>
  <r>
    <d v="2020-05-05T00:00:00"/>
    <s v="May"/>
    <n v="19"/>
    <s v="None"/>
    <s v="Web Site Sales"/>
    <x v="10"/>
    <n v="20.98"/>
  </r>
  <r>
    <d v="2020-06-25T00:00:00"/>
    <s v="Jun"/>
    <n v="26"/>
    <s v="None"/>
    <s v="In Store Sales"/>
    <x v="3"/>
    <n v="99.44"/>
  </r>
  <r>
    <d v="2020-06-07T00:00:00"/>
    <s v="Jun"/>
    <n v="24"/>
    <s v="None"/>
    <s v="Web Site Sales"/>
    <x v="7"/>
    <n v="23.76"/>
  </r>
  <r>
    <d v="2020-08-29T00:00:00"/>
    <s v="Aug"/>
    <n v="35"/>
    <s v="None"/>
    <s v="E-mail Coupon"/>
    <x v="7"/>
    <n v="66.69"/>
  </r>
  <r>
    <d v="2020-07-31T00:00:00"/>
    <s v="Jul"/>
    <n v="31"/>
    <s v="None"/>
    <s v="Web Site Sales"/>
    <x v="6"/>
    <n v="469.93"/>
  </r>
  <r>
    <d v="2020-06-30T00:00:00"/>
    <s v="Jun"/>
    <n v="27"/>
    <s v="None"/>
    <s v="Web Site Sales"/>
    <x v="7"/>
    <n v="327.75"/>
  </r>
  <r>
    <d v="2020-08-27T00:00:00"/>
    <s v="Aug"/>
    <n v="35"/>
    <s v="None"/>
    <s v="Web Site Sales"/>
    <x v="7"/>
    <n v="46.38"/>
  </r>
  <r>
    <d v="2020-08-15T00:00:00"/>
    <s v="Aug"/>
    <n v="33"/>
    <s v="None"/>
    <s v="In Store Sales"/>
    <x v="8"/>
    <n v="25.02"/>
  </r>
  <r>
    <d v="2020-06-13T00:00:00"/>
    <s v="Jun"/>
    <n v="24"/>
    <s v="None"/>
    <s v="Web Site Sales"/>
    <x v="7"/>
    <n v="262.81"/>
  </r>
  <r>
    <d v="2020-08-23T00:00:00"/>
    <s v="Aug"/>
    <n v="35"/>
    <s v="None"/>
    <s v="In Store Sales"/>
    <x v="7"/>
    <n v="46.27"/>
  </r>
  <r>
    <d v="2020-05-08T00:00:00"/>
    <s v="May"/>
    <n v="19"/>
    <s v="None"/>
    <s v="In Store Sales"/>
    <x v="6"/>
    <n v="23.24"/>
  </r>
  <r>
    <d v="2020-06-25T00:00:00"/>
    <s v="Jun"/>
    <n v="26"/>
    <s v="None"/>
    <s v="Web Site Sales"/>
    <x v="4"/>
    <n v="46.08"/>
  </r>
  <r>
    <d v="2020-08-27T00:00:00"/>
    <s v="Aug"/>
    <n v="35"/>
    <s v="None"/>
    <s v="E-mail Coupon"/>
    <x v="3"/>
    <n v="102.02"/>
  </r>
  <r>
    <d v="2020-06-20T00:00:00"/>
    <s v="Jun"/>
    <n v="25"/>
    <s v="None"/>
    <s v="Web Site Sales"/>
    <x v="4"/>
    <n v="23.72"/>
  </r>
  <r>
    <d v="2020-06-22T00:00:00"/>
    <s v="Jun"/>
    <n v="26"/>
    <s v="None"/>
    <s v="Web Site Sales"/>
    <x v="7"/>
    <n v="46.37"/>
  </r>
  <r>
    <d v="2020-08-19T00:00:00"/>
    <s v="Aug"/>
    <n v="34"/>
    <s v="None"/>
    <s v="In Store Sales"/>
    <x v="4"/>
    <n v="46.76"/>
  </r>
  <r>
    <d v="2020-06-14T00:00:00"/>
    <s v="Jun"/>
    <n v="25"/>
    <s v="None"/>
    <s v="In Store Sales"/>
    <x v="6"/>
    <n v="71.87"/>
  </r>
  <r>
    <d v="2020-08-27T00:00:00"/>
    <s v="Aug"/>
    <n v="35"/>
    <s v="None"/>
    <s v="In Store Sales"/>
    <x v="8"/>
    <n v="72.510000000000005"/>
  </r>
  <r>
    <d v="2020-06-02T00:00:00"/>
    <s v="Jun"/>
    <n v="23"/>
    <s v="None"/>
    <s v="Web Site Sales"/>
    <x v="1"/>
    <n v="20.45"/>
  </r>
  <r>
    <d v="2020-05-29T00:00:00"/>
    <s v="May"/>
    <n v="22"/>
    <s v="None"/>
    <s v="In Store Sales"/>
    <x v="5"/>
    <n v="87.03"/>
  </r>
  <r>
    <d v="2020-07-03T00:00:00"/>
    <s v="Jul"/>
    <n v="27"/>
    <s v="None"/>
    <s v="Web Site Sales"/>
    <x v="5"/>
    <n v="29.32"/>
  </r>
  <r>
    <d v="2020-08-11T00:00:00"/>
    <s v="Aug"/>
    <n v="33"/>
    <s v="None"/>
    <s v="In Store Sales"/>
    <x v="1"/>
    <n v="19.399999999999999"/>
  </r>
  <r>
    <d v="2020-06-29T00:00:00"/>
    <s v="Jun"/>
    <n v="27"/>
    <s v="None"/>
    <s v="Web Site Sales"/>
    <x v="4"/>
    <n v="69.73"/>
  </r>
  <r>
    <d v="2020-06-16T00:00:00"/>
    <s v="Jun"/>
    <n v="25"/>
    <s v="None"/>
    <s v="Web Site Sales"/>
    <x v="9"/>
    <n v="80.010000000000005"/>
  </r>
  <r>
    <d v="2020-06-24T00:00:00"/>
    <s v="Jun"/>
    <n v="26"/>
    <s v="None"/>
    <s v="E-mail Coupon"/>
    <x v="2"/>
    <n v="46.23"/>
  </r>
  <r>
    <d v="2020-08-05T00:00:00"/>
    <s v="Aug"/>
    <n v="32"/>
    <s v="None"/>
    <s v="In Store Sales"/>
    <x v="1"/>
    <n v="40.409999999999997"/>
  </r>
  <r>
    <d v="2020-08-27T00:00:00"/>
    <s v="Aug"/>
    <n v="35"/>
    <s v="None"/>
    <s v="In Store Sales"/>
    <x v="1"/>
    <n v="40.299999999999997"/>
  </r>
  <r>
    <d v="2020-08-30T00:00:00"/>
    <s v="Aug"/>
    <n v="36"/>
    <s v="None"/>
    <s v="In Store Sales"/>
    <x v="6"/>
    <n v="94.64"/>
  </r>
  <r>
    <d v="2020-06-15T00:00:00"/>
    <s v="Jun"/>
    <n v="25"/>
    <s v="None"/>
    <s v="In Store Sales"/>
    <x v="6"/>
    <n v="68.8"/>
  </r>
  <r>
    <d v="2020-08-03T00:00:00"/>
    <s v="Aug"/>
    <n v="32"/>
    <s v="None"/>
    <s v="In Store Sales"/>
    <x v="7"/>
    <n v="414.19"/>
  </r>
  <r>
    <d v="2020-06-23T00:00:00"/>
    <s v="Jun"/>
    <n v="26"/>
    <s v="None"/>
    <s v="In Store Sales"/>
    <x v="3"/>
    <n v="64.959999999999994"/>
  </r>
  <r>
    <d v="2020-06-09T00:00:00"/>
    <s v="Jun"/>
    <n v="24"/>
    <s v="None"/>
    <s v="In Store Sales"/>
    <x v="5"/>
    <n v="60.08"/>
  </r>
  <r>
    <d v="2020-06-25T00:00:00"/>
    <s v="Jun"/>
    <n v="26"/>
    <s v="None"/>
    <s v="Web Site Sales"/>
    <x v="8"/>
    <n v="96.57"/>
  </r>
  <r>
    <d v="2020-08-30T00:00:00"/>
    <s v="Aug"/>
    <n v="36"/>
    <s v="None"/>
    <s v="In Store Sales"/>
    <x v="7"/>
    <n v="480.04"/>
  </r>
  <r>
    <d v="2020-07-22T00:00:00"/>
    <s v="Jul"/>
    <n v="30"/>
    <s v="None"/>
    <s v="In Store Sales"/>
    <x v="6"/>
    <n v="47.34"/>
  </r>
  <r>
    <d v="2020-05-30T00:00:00"/>
    <s v="May"/>
    <n v="22"/>
    <s v="None"/>
    <s v="In Store Sales"/>
    <x v="1"/>
    <n v="60.52"/>
  </r>
  <r>
    <d v="2020-05-25T00:00:00"/>
    <s v="May"/>
    <n v="22"/>
    <s v="None"/>
    <s v="Web Site Sales"/>
    <x v="9"/>
    <n v="83.73"/>
  </r>
  <r>
    <d v="2020-06-04T00:00:00"/>
    <s v="Jun"/>
    <n v="23"/>
    <s v="None"/>
    <s v="In Store Sales"/>
    <x v="7"/>
    <n v="23.96"/>
  </r>
  <r>
    <d v="2020-08-03T00:00:00"/>
    <s v="Aug"/>
    <n v="32"/>
    <s v="None"/>
    <s v="In Store Sales"/>
    <x v="6"/>
    <n v="45.47"/>
  </r>
  <r>
    <d v="2020-06-23T00:00:00"/>
    <s v="Jun"/>
    <n v="26"/>
    <s v="None"/>
    <s v="Web Site Sales"/>
    <x v="3"/>
    <n v="99.9"/>
  </r>
  <r>
    <d v="2020-08-15T00:00:00"/>
    <s v="Aug"/>
    <n v="33"/>
    <s v="None"/>
    <s v="Web Site Sales"/>
    <x v="5"/>
    <n v="58.08"/>
  </r>
  <r>
    <d v="2020-08-25T00:00:00"/>
    <s v="Aug"/>
    <n v="35"/>
    <s v="None"/>
    <s v="In Store Sales"/>
    <x v="2"/>
    <n v="92.98"/>
  </r>
  <r>
    <d v="2020-05-24T00:00:00"/>
    <s v="May"/>
    <n v="22"/>
    <s v="None"/>
    <s v="Web Site Sales"/>
    <x v="10"/>
    <n v="40.119999999999997"/>
  </r>
  <r>
    <d v="2020-06-03T00:00:00"/>
    <s v="Jun"/>
    <n v="23"/>
    <s v="None"/>
    <s v="E-mail Coupon"/>
    <x v="6"/>
    <n v="71.849999999999994"/>
  </r>
  <r>
    <d v="2020-05-29T00:00:00"/>
    <s v="May"/>
    <n v="22"/>
    <s v="None"/>
    <s v="Web Site Sales"/>
    <x v="10"/>
    <n v="40.130000000000003"/>
  </r>
  <r>
    <d v="2020-06-18T00:00:00"/>
    <s v="Jun"/>
    <n v="25"/>
    <s v="None"/>
    <s v="In Store Sales"/>
    <x v="2"/>
    <n v="72.27"/>
  </r>
  <r>
    <d v="2020-08-15T00:00:00"/>
    <s v="Aug"/>
    <n v="33"/>
    <s v="None"/>
    <s v="Web Site Sales"/>
    <x v="5"/>
    <n v="87.88"/>
  </r>
  <r>
    <d v="2020-06-02T00:00:00"/>
    <s v="Jun"/>
    <n v="23"/>
    <s v="None"/>
    <s v="In Store Sales"/>
    <x v="5"/>
    <n v="56.63"/>
  </r>
  <r>
    <d v="2020-08-04T00:00:00"/>
    <s v="Aug"/>
    <n v="32"/>
    <s v="None"/>
    <s v="Web Site Sales"/>
    <x v="3"/>
    <n v="69"/>
  </r>
  <r>
    <d v="2020-08-13T00:00:00"/>
    <s v="Aug"/>
    <n v="33"/>
    <s v="None"/>
    <s v="In Store Sales"/>
    <x v="4"/>
    <n v="46.63"/>
  </r>
  <r>
    <d v="2020-06-23T00:00:00"/>
    <s v="Jun"/>
    <n v="26"/>
    <s v="None"/>
    <s v="E-mail Coupon"/>
    <x v="8"/>
    <n v="50.15"/>
  </r>
  <r>
    <d v="2020-05-27T00:00:00"/>
    <s v="May"/>
    <n v="22"/>
    <s v="None"/>
    <s v="E-mail Coupon"/>
    <x v="3"/>
    <n v="690.75"/>
  </r>
  <r>
    <d v="2020-09-20T00:00:00"/>
    <s v="Sep"/>
    <n v="39"/>
    <s v="None"/>
    <s v="E-mail Coupon"/>
    <x v="3"/>
    <n v="33.57"/>
  </r>
  <r>
    <d v="2020-08-26T00:00:00"/>
    <s v="Aug"/>
    <n v="35"/>
    <s v="None"/>
    <s v="In Store Sales"/>
    <x v="5"/>
    <n v="87.35"/>
  </r>
  <r>
    <d v="2020-09-17T00:00:00"/>
    <s v="Sep"/>
    <n v="38"/>
    <s v="None"/>
    <s v="Web Site Sales"/>
    <x v="8"/>
    <n v="24.6"/>
  </r>
  <r>
    <d v="2020-07-10T00:00:00"/>
    <s v="Jul"/>
    <n v="28"/>
    <s v="None"/>
    <s v="In Store Sales"/>
    <x v="4"/>
    <n v="69.27"/>
  </r>
  <r>
    <d v="2020-06-23T00:00:00"/>
    <s v="Jun"/>
    <n v="26"/>
    <s v="None"/>
    <s v="Web Site Sales"/>
    <x v="5"/>
    <n v="30.84"/>
  </r>
  <r>
    <d v="2020-09-01T00:00:00"/>
    <s v="Sep"/>
    <n v="36"/>
    <s v="None"/>
    <s v="Web Site Sales"/>
    <x v="4"/>
    <n v="44.48"/>
  </r>
  <r>
    <d v="2020-06-04T00:00:00"/>
    <s v="Jun"/>
    <n v="23"/>
    <s v="None"/>
    <s v="Web Site Sales"/>
    <x v="5"/>
    <n v="58.59"/>
  </r>
  <r>
    <d v="2020-08-06T00:00:00"/>
    <s v="Aug"/>
    <n v="32"/>
    <s v="None"/>
    <s v="In Store Sales"/>
    <x v="1"/>
    <n v="40.049999999999997"/>
  </r>
  <r>
    <d v="2020-08-07T00:00:00"/>
    <s v="Aug"/>
    <n v="32"/>
    <s v="None"/>
    <s v="Web Site Sales"/>
    <x v="3"/>
    <n v="66.22"/>
  </r>
  <r>
    <d v="2020-08-14T00:00:00"/>
    <s v="Aug"/>
    <n v="33"/>
    <s v="None"/>
    <s v="In Store Sales"/>
    <x v="3"/>
    <n v="33.32"/>
  </r>
  <r>
    <d v="2020-08-09T00:00:00"/>
    <s v="Aug"/>
    <n v="33"/>
    <s v="None"/>
    <s v="In Store Sales"/>
    <x v="2"/>
    <n v="25.17"/>
  </r>
  <r>
    <d v="2020-08-09T00:00:00"/>
    <s v="Aug"/>
    <n v="33"/>
    <s v="None"/>
    <s v="In Store Sales"/>
    <x v="3"/>
    <n v="33.950000000000003"/>
  </r>
  <r>
    <d v="2020-08-26T00:00:00"/>
    <s v="Aug"/>
    <n v="35"/>
    <s v="None"/>
    <s v="Web Site Sales"/>
    <x v="1"/>
    <n v="284"/>
  </r>
  <r>
    <d v="2020-08-30T00:00:00"/>
    <s v="Aug"/>
    <n v="36"/>
    <s v="None"/>
    <s v="In Store Sales"/>
    <x v="8"/>
    <n v="48.02"/>
  </r>
  <r>
    <d v="2020-08-31T00:00:00"/>
    <s v="Aug"/>
    <n v="36"/>
    <s v="None"/>
    <s v="Web Site Sales"/>
    <x v="4"/>
    <n v="46.97"/>
  </r>
  <r>
    <d v="2020-08-07T00:00:00"/>
    <s v="Aug"/>
    <n v="32"/>
    <s v="None"/>
    <s v="In Store Sales"/>
    <x v="10"/>
    <n v="42.99"/>
  </r>
  <r>
    <d v="2020-07-18T00:00:00"/>
    <s v="Jul"/>
    <n v="29"/>
    <s v="None"/>
    <s v="In Store Sales"/>
    <x v="8"/>
    <n v="23.58"/>
  </r>
  <r>
    <d v="2020-06-20T00:00:00"/>
    <s v="Jun"/>
    <n v="25"/>
    <s v="None"/>
    <s v="In Store Sales"/>
    <x v="7"/>
    <n v="46.4"/>
  </r>
  <r>
    <d v="2020-06-13T00:00:00"/>
    <s v="Jun"/>
    <n v="24"/>
    <s v="None"/>
    <s v="E-mail Coupon"/>
    <x v="3"/>
    <n v="68.34"/>
  </r>
  <r>
    <d v="2020-06-20T00:00:00"/>
    <s v="Jun"/>
    <n v="25"/>
    <s v="None"/>
    <s v="Web Site Sales"/>
    <x v="1"/>
    <n v="60.07"/>
  </r>
  <r>
    <d v="2020-05-11T00:00:00"/>
    <s v="May"/>
    <n v="20"/>
    <s v="None"/>
    <s v="Web Site Sales"/>
    <x v="6"/>
    <n v="71.83"/>
  </r>
  <r>
    <d v="2020-06-02T00:00:00"/>
    <s v="Jun"/>
    <n v="23"/>
    <s v="None"/>
    <s v="Web Site Sales"/>
    <x v="0"/>
    <n v="240.1"/>
  </r>
  <r>
    <d v="2020-06-11T00:00:00"/>
    <s v="Jun"/>
    <n v="24"/>
    <s v="None"/>
    <s v="In Store Sales"/>
    <x v="4"/>
    <n v="22.44"/>
  </r>
  <r>
    <d v="2020-09-04T00:00:00"/>
    <s v="Sep"/>
    <n v="36"/>
    <s v="None"/>
    <s v="Web Site Sales"/>
    <x v="10"/>
    <n v="42.15"/>
  </r>
  <r>
    <d v="2020-06-23T00:00:00"/>
    <s v="Jun"/>
    <n v="26"/>
    <s v="None"/>
    <s v="In Store Sales"/>
    <x v="8"/>
    <n v="72.52"/>
  </r>
  <r>
    <d v="2020-05-03T00:00:00"/>
    <s v="May"/>
    <n v="19"/>
    <s v="None"/>
    <s v="In Store Sales"/>
    <x v="3"/>
    <n v="68.260000000000005"/>
  </r>
  <r>
    <d v="2020-06-23T00:00:00"/>
    <s v="Jun"/>
    <n v="26"/>
    <s v="None"/>
    <s v="In Store Sales"/>
    <x v="3"/>
    <n v="32.01"/>
  </r>
  <r>
    <d v="2020-05-02T00:00:00"/>
    <s v="May"/>
    <n v="18"/>
    <s v="None"/>
    <s v="In Store Sales"/>
    <x v="11"/>
    <n v="72.31"/>
  </r>
  <r>
    <d v="2020-09-03T00:00:00"/>
    <s v="Sep"/>
    <n v="36"/>
    <s v="None"/>
    <s v="Web Site Sales"/>
    <x v="3"/>
    <n v="470.77"/>
  </r>
  <r>
    <d v="2020-08-07T00:00:00"/>
    <s v="Aug"/>
    <n v="32"/>
    <s v="None"/>
    <s v="In Store Sales"/>
    <x v="10"/>
    <n v="57.24"/>
  </r>
  <r>
    <d v="2020-07-22T00:00:00"/>
    <s v="Jul"/>
    <n v="30"/>
    <s v="None"/>
    <s v="Web Site Sales"/>
    <x v="3"/>
    <n v="66.709999999999994"/>
  </r>
  <r>
    <d v="2020-06-08T00:00:00"/>
    <s v="Jun"/>
    <n v="24"/>
    <s v="None"/>
    <s v="In Store Sales"/>
    <x v="7"/>
    <n v="69.790000000000006"/>
  </r>
  <r>
    <d v="2020-09-13T00:00:00"/>
    <s v="Sep"/>
    <n v="38"/>
    <s v="None"/>
    <s v="Web Site Sales"/>
    <x v="11"/>
    <n v="38.29"/>
  </r>
  <r>
    <d v="2020-08-09T00:00:00"/>
    <s v="Aug"/>
    <n v="33"/>
    <s v="None"/>
    <s v="In Store Sales"/>
    <x v="6"/>
    <n v="47.93"/>
  </r>
  <r>
    <d v="2020-06-22T00:00:00"/>
    <s v="Jun"/>
    <n v="26"/>
    <s v="None"/>
    <s v="Web Site Sales"/>
    <x v="6"/>
    <n v="24.43"/>
  </r>
  <r>
    <d v="2020-08-13T00:00:00"/>
    <s v="Aug"/>
    <n v="33"/>
    <s v="None"/>
    <s v="In Store Sales"/>
    <x v="4"/>
    <n v="92.76"/>
  </r>
  <r>
    <d v="2020-07-23T00:00:00"/>
    <s v="Jul"/>
    <n v="30"/>
    <s v="None"/>
    <s v="Web Site Sales"/>
    <x v="10"/>
    <n v="63.13"/>
  </r>
  <r>
    <d v="2020-08-30T00:00:00"/>
    <s v="Aug"/>
    <n v="36"/>
    <s v="None"/>
    <s v="In Store Sales"/>
    <x v="4"/>
    <n v="69.239999999999995"/>
  </r>
  <r>
    <d v="2020-06-29T00:00:00"/>
    <s v="Jun"/>
    <n v="27"/>
    <s v="None"/>
    <s v="Web Site Sales"/>
    <x v="0"/>
    <n v="80.290000000000006"/>
  </r>
  <r>
    <d v="2020-08-30T00:00:00"/>
    <s v="Aug"/>
    <n v="36"/>
    <s v="None"/>
    <s v="In Store Sales"/>
    <x v="7"/>
    <n v="46.12"/>
  </r>
  <r>
    <d v="2020-08-01T00:00:00"/>
    <s v="Aug"/>
    <n v="31"/>
    <s v="None"/>
    <s v="In Store Sales"/>
    <x v="7"/>
    <n v="69.86"/>
  </r>
  <r>
    <d v="2020-06-12T00:00:00"/>
    <s v="Jun"/>
    <n v="24"/>
    <s v="None"/>
    <s v="In Store Sales"/>
    <x v="7"/>
    <n v="23.11"/>
  </r>
  <r>
    <d v="2020-06-08T00:00:00"/>
    <s v="Jun"/>
    <n v="24"/>
    <s v="None"/>
    <s v="E-mail Coupon"/>
    <x v="7"/>
    <n v="46.45"/>
  </r>
  <r>
    <d v="2020-08-05T00:00:00"/>
    <s v="Aug"/>
    <n v="32"/>
    <s v="None"/>
    <s v="In Store Sales"/>
    <x v="3"/>
    <n v="132.66999999999999"/>
  </r>
  <r>
    <d v="2020-08-01T00:00:00"/>
    <s v="Aug"/>
    <n v="31"/>
    <s v="None"/>
    <s v="E-mail Coupon"/>
    <x v="11"/>
    <n v="18.21"/>
  </r>
  <r>
    <d v="2020-08-14T00:00:00"/>
    <s v="Aug"/>
    <n v="33"/>
    <s v="None"/>
    <s v="In Store Sales"/>
    <x v="9"/>
    <n v="27.74"/>
  </r>
  <r>
    <d v="2020-06-27T00:00:00"/>
    <s v="Jun"/>
    <n v="26"/>
    <s v="None"/>
    <s v="Web Site Sales"/>
    <x v="10"/>
    <n v="63"/>
  </r>
  <r>
    <d v="2020-06-01T00:00:00"/>
    <s v="Jun"/>
    <n v="23"/>
    <s v="None"/>
    <s v="In Store Sales"/>
    <x v="1"/>
    <n v="60.92"/>
  </r>
  <r>
    <d v="2020-08-27T00:00:00"/>
    <s v="Aug"/>
    <n v="35"/>
    <s v="None"/>
    <s v="In Store Sales"/>
    <x v="5"/>
    <n v="56.24"/>
  </r>
  <r>
    <d v="2020-07-14T00:00:00"/>
    <s v="Jul"/>
    <n v="29"/>
    <s v="None"/>
    <s v="Web Site Sales"/>
    <x v="3"/>
    <n v="33.380000000000003"/>
  </r>
  <r>
    <d v="2020-06-05T00:00:00"/>
    <s v="Jun"/>
    <n v="23"/>
    <s v="None"/>
    <s v="Web Site Sales"/>
    <x v="6"/>
    <n v="90.6"/>
  </r>
  <r>
    <d v="2020-06-23T00:00:00"/>
    <s v="Jun"/>
    <n v="26"/>
    <s v="None"/>
    <s v="Web Site Sales"/>
    <x v="5"/>
    <n v="60.79"/>
  </r>
  <r>
    <d v="2020-09-22T00:00:00"/>
    <s v="Sep"/>
    <n v="39"/>
    <s v="None"/>
    <s v="Web Site Sales"/>
    <x v="1"/>
    <n v="60.2"/>
  </r>
  <r>
    <d v="2020-06-11T00:00:00"/>
    <s v="Jun"/>
    <n v="24"/>
    <s v="None"/>
    <s v="E-mail Coupon"/>
    <x v="4"/>
    <n v="23.66"/>
  </r>
  <r>
    <d v="2020-08-25T00:00:00"/>
    <s v="Aug"/>
    <n v="35"/>
    <s v="None"/>
    <s v="In Store Sales"/>
    <x v="2"/>
    <n v="24.72"/>
  </r>
  <r>
    <d v="2020-06-22T00:00:00"/>
    <s v="Jun"/>
    <n v="26"/>
    <s v="None"/>
    <s v="In Store Sales"/>
    <x v="2"/>
    <n v="100.47"/>
  </r>
  <r>
    <d v="2020-06-11T00:00:00"/>
    <s v="Jun"/>
    <n v="24"/>
    <s v="None"/>
    <s v="In Store Sales"/>
    <x v="6"/>
    <n v="47.49"/>
  </r>
  <r>
    <d v="2020-08-24T00:00:00"/>
    <s v="Aug"/>
    <n v="35"/>
    <s v="None"/>
    <s v="E-mail Coupon"/>
    <x v="8"/>
    <n v="75.48"/>
  </r>
  <r>
    <d v="2020-08-02T00:00:00"/>
    <s v="Aug"/>
    <n v="32"/>
    <s v="None"/>
    <s v="In Store Sales"/>
    <x v="4"/>
    <n v="46.06"/>
  </r>
  <r>
    <d v="2020-06-30T00:00:00"/>
    <s v="Jun"/>
    <n v="27"/>
    <s v="None"/>
    <s v="Web Site Sales"/>
    <x v="4"/>
    <n v="414.39"/>
  </r>
  <r>
    <d v="2020-06-04T00:00:00"/>
    <s v="Jun"/>
    <n v="23"/>
    <s v="None"/>
    <s v="In Store Sales"/>
    <x v="5"/>
    <n v="29.66"/>
  </r>
  <r>
    <d v="2020-06-24T00:00:00"/>
    <s v="Jun"/>
    <n v="26"/>
    <s v="None"/>
    <s v="Web Site Sales"/>
    <x v="9"/>
    <n v="28.53"/>
  </r>
  <r>
    <d v="2020-08-17T00:00:00"/>
    <s v="Aug"/>
    <n v="34"/>
    <s v="None"/>
    <s v="In Store Sales"/>
    <x v="1"/>
    <n v="19.03"/>
  </r>
  <r>
    <d v="2020-08-24T00:00:00"/>
    <s v="Aug"/>
    <n v="35"/>
    <s v="None"/>
    <s v="In Store Sales"/>
    <x v="3"/>
    <n v="33.65"/>
  </r>
  <r>
    <d v="2020-06-02T00:00:00"/>
    <s v="Jun"/>
    <n v="23"/>
    <s v="None"/>
    <s v="Web Site Sales"/>
    <x v="3"/>
    <n v="136.55000000000001"/>
  </r>
  <r>
    <d v="2020-06-12T00:00:00"/>
    <s v="Jun"/>
    <n v="24"/>
    <s v="None"/>
    <s v="Web Site Sales"/>
    <x v="1"/>
    <n v="38.06"/>
  </r>
  <r>
    <d v="2020-08-18T00:00:00"/>
    <s v="Aug"/>
    <n v="34"/>
    <s v="None"/>
    <s v="In Store Sales"/>
    <x v="8"/>
    <n v="72.52"/>
  </r>
  <r>
    <d v="2020-08-28T00:00:00"/>
    <s v="Aug"/>
    <n v="35"/>
    <s v="None"/>
    <s v="In Store Sales"/>
    <x v="8"/>
    <n v="48.48"/>
  </r>
  <r>
    <d v="2020-07-17T00:00:00"/>
    <s v="Jul"/>
    <n v="29"/>
    <s v="None"/>
    <s v="In Store Sales"/>
    <x v="2"/>
    <n v="25.29"/>
  </r>
  <r>
    <d v="2020-09-20T00:00:00"/>
    <s v="Sep"/>
    <n v="39"/>
    <s v="None"/>
    <s v="In Store Sales"/>
    <x v="0"/>
    <n v="80.05"/>
  </r>
  <r>
    <d v="2020-06-18T00:00:00"/>
    <s v="Jun"/>
    <n v="25"/>
    <s v="None"/>
    <s v="Web Site Sales"/>
    <x v="3"/>
    <n v="66.28"/>
  </r>
  <r>
    <d v="2020-06-27T00:00:00"/>
    <s v="Jun"/>
    <n v="26"/>
    <s v="None"/>
    <s v="In Store Sales"/>
    <x v="6"/>
    <n v="68.69"/>
  </r>
  <r>
    <d v="2020-06-29T00:00:00"/>
    <s v="Jun"/>
    <n v="27"/>
    <s v="None"/>
    <s v="Web Site Sales"/>
    <x v="0"/>
    <n v="560.79"/>
  </r>
  <r>
    <d v="2020-08-17T00:00:00"/>
    <s v="Aug"/>
    <n v="34"/>
    <s v="None"/>
    <s v="E-mail Coupon"/>
    <x v="4"/>
    <n v="23.09"/>
  </r>
  <r>
    <d v="2020-09-11T00:00:00"/>
    <s v="Sep"/>
    <n v="37"/>
    <s v="None"/>
    <s v="In Store Sales"/>
    <x v="3"/>
    <n v="64.709999999999994"/>
  </r>
  <r>
    <d v="2020-06-09T00:00:00"/>
    <s v="Jun"/>
    <n v="24"/>
    <s v="None"/>
    <s v="E-mail Coupon"/>
    <x v="4"/>
    <n v="46.35"/>
  </r>
  <r>
    <d v="2020-06-16T00:00:00"/>
    <s v="Jun"/>
    <n v="25"/>
    <s v="None"/>
    <s v="In Store Sales"/>
    <x v="7"/>
    <n v="46.98"/>
  </r>
  <r>
    <d v="2020-06-27T00:00:00"/>
    <s v="Jun"/>
    <n v="26"/>
    <s v="None"/>
    <s v="In Store Sales"/>
    <x v="5"/>
    <n v="87.02"/>
  </r>
  <r>
    <d v="2020-06-09T00:00:00"/>
    <s v="Jun"/>
    <n v="24"/>
    <s v="None"/>
    <s v="Web Site Sales"/>
    <x v="2"/>
    <n v="75.099999999999994"/>
  </r>
  <r>
    <d v="2020-08-05T00:00:00"/>
    <s v="Aug"/>
    <n v="32"/>
    <s v="None"/>
    <s v="In Store Sales"/>
    <x v="10"/>
    <n v="40.619999999999997"/>
  </r>
  <r>
    <d v="2020-06-17T00:00:00"/>
    <s v="Jun"/>
    <n v="25"/>
    <s v="None"/>
    <s v="Web Site Sales"/>
    <x v="3"/>
    <n v="99.85"/>
  </r>
  <r>
    <d v="2020-06-22T00:00:00"/>
    <s v="Jun"/>
    <n v="26"/>
    <s v="None"/>
    <s v="Web Site Sales"/>
    <x v="6"/>
    <n v="225.97"/>
  </r>
  <r>
    <d v="2020-08-21T00:00:00"/>
    <s v="Aug"/>
    <n v="34"/>
    <s v="None"/>
    <s v="Web Site Sales"/>
    <x v="7"/>
    <n v="46.73"/>
  </r>
  <r>
    <d v="2020-06-15T00:00:00"/>
    <s v="Jun"/>
    <n v="25"/>
    <s v="None"/>
    <s v="In Store Sales"/>
    <x v="11"/>
    <n v="57.16"/>
  </r>
  <r>
    <d v="2020-06-25T00:00:00"/>
    <s v="Jun"/>
    <n v="26"/>
    <s v="None"/>
    <s v="Web Site Sales"/>
    <x v="5"/>
    <n v="84.71"/>
  </r>
  <r>
    <d v="2020-06-21T00:00:00"/>
    <s v="Jun"/>
    <n v="26"/>
    <s v="None"/>
    <s v="In Store Sales"/>
    <x v="7"/>
    <n v="69.099999999999994"/>
  </r>
  <r>
    <d v="2020-08-23T00:00:00"/>
    <s v="Aug"/>
    <n v="35"/>
    <s v="None"/>
    <s v="Web Site Sales"/>
    <x v="9"/>
    <n v="80.28"/>
  </r>
  <r>
    <d v="2020-06-24T00:00:00"/>
    <s v="Jun"/>
    <n v="26"/>
    <s v="None"/>
    <s v="In Store Sales"/>
    <x v="4"/>
    <n v="23.35"/>
  </r>
  <r>
    <d v="2020-08-18T00:00:00"/>
    <s v="Aug"/>
    <n v="34"/>
    <s v="None"/>
    <s v="E-mail Coupon"/>
    <x v="7"/>
    <n v="69.05"/>
  </r>
  <r>
    <d v="2020-08-14T00:00:00"/>
    <s v="Aug"/>
    <n v="33"/>
    <s v="None"/>
    <s v="In Store Sales"/>
    <x v="5"/>
    <n v="90.02"/>
  </r>
  <r>
    <d v="2020-08-12T00:00:00"/>
    <s v="Aug"/>
    <n v="33"/>
    <s v="None"/>
    <s v="Web Site Sales"/>
    <x v="4"/>
    <n v="46.1"/>
  </r>
  <r>
    <d v="2020-08-04T00:00:00"/>
    <s v="Aug"/>
    <n v="32"/>
    <s v="None"/>
    <s v="In Store Sales"/>
    <x v="1"/>
    <n v="40.340000000000003"/>
  </r>
  <r>
    <d v="2020-09-17T00:00:00"/>
    <s v="Sep"/>
    <n v="38"/>
    <s v="None"/>
    <s v="Web Site Sales"/>
    <x v="7"/>
    <n v="69.17"/>
  </r>
  <r>
    <d v="2020-06-27T00:00:00"/>
    <s v="Jun"/>
    <n v="26"/>
    <s v="None"/>
    <s v="In Store Sales"/>
    <x v="11"/>
    <n v="18.64"/>
  </r>
  <r>
    <d v="2020-08-29T00:00:00"/>
    <s v="Aug"/>
    <n v="35"/>
    <s v="None"/>
    <s v="Web Site Sales"/>
    <x v="7"/>
    <n v="46.96"/>
  </r>
  <r>
    <d v="2020-08-14T00:00:00"/>
    <s v="Aug"/>
    <n v="33"/>
    <s v="None"/>
    <s v="In Store Sales"/>
    <x v="1"/>
    <n v="40.700000000000003"/>
  </r>
  <r>
    <d v="2020-06-14T00:00:00"/>
    <s v="Jun"/>
    <n v="25"/>
    <s v="None"/>
    <s v="Web Site Sales"/>
    <x v="1"/>
    <n v="40.700000000000003"/>
  </r>
  <r>
    <d v="2020-07-14T00:00:00"/>
    <s v="Jul"/>
    <n v="29"/>
    <s v="None"/>
    <s v="Web Site Sales"/>
    <x v="3"/>
    <n v="102.43"/>
  </r>
  <r>
    <d v="2020-09-08T00:00:00"/>
    <s v="Sep"/>
    <n v="37"/>
    <s v="None"/>
    <s v="In Store Sales"/>
    <x v="11"/>
    <n v="54.38"/>
  </r>
  <r>
    <d v="2020-08-06T00:00:00"/>
    <s v="Aug"/>
    <n v="32"/>
    <s v="None"/>
    <s v="In Store Sales"/>
    <x v="3"/>
    <n v="34.82"/>
  </r>
  <r>
    <d v="2020-06-16T00:00:00"/>
    <s v="Jun"/>
    <n v="25"/>
    <s v="None"/>
    <s v="Web Site Sales"/>
    <x v="6"/>
    <n v="47.03"/>
  </r>
  <r>
    <d v="2020-08-04T00:00:00"/>
    <s v="Aug"/>
    <n v="32"/>
    <s v="None"/>
    <s v="In Store Sales"/>
    <x v="1"/>
    <n v="38.76"/>
  </r>
  <r>
    <d v="2020-07-04T00:00:00"/>
    <s v="Jul"/>
    <n v="27"/>
    <s v="None"/>
    <s v="In Store Sales"/>
    <x v="3"/>
    <n v="68.010000000000005"/>
  </r>
  <r>
    <d v="2020-08-27T00:00:00"/>
    <s v="Aug"/>
    <n v="35"/>
    <s v="None"/>
    <s v="In Store Sales"/>
    <x v="2"/>
    <n v="50.33"/>
  </r>
  <r>
    <d v="2020-08-23T00:00:00"/>
    <s v="Aug"/>
    <n v="35"/>
    <s v="None"/>
    <s v="E-mail Coupon"/>
    <x v="3"/>
    <n v="132.97999999999999"/>
  </r>
  <r>
    <d v="2020-06-29T00:00:00"/>
    <s v="Jun"/>
    <n v="27"/>
    <s v="None"/>
    <s v="Web Site Sales"/>
    <x v="7"/>
    <n v="46.1"/>
  </r>
  <r>
    <d v="2020-06-10T00:00:00"/>
    <s v="Jun"/>
    <n v="24"/>
    <s v="None"/>
    <s v="Web Site Sales"/>
    <x v="3"/>
    <n v="66.930000000000007"/>
  </r>
  <r>
    <d v="2020-06-06T00:00:00"/>
    <s v="Jun"/>
    <n v="23"/>
    <s v="None"/>
    <s v="In Store Sales"/>
    <x v="11"/>
    <n v="54.87"/>
  </r>
  <r>
    <d v="2020-06-06T00:00:00"/>
    <s v="Jun"/>
    <n v="23"/>
    <s v="None"/>
    <s v="In Store Sales"/>
    <x v="8"/>
    <n v="25.43"/>
  </r>
  <r>
    <d v="2020-06-28T00:00:00"/>
    <s v="Jun"/>
    <n v="27"/>
    <s v="None"/>
    <s v="Web Site Sales"/>
    <x v="8"/>
    <n v="69.27"/>
  </r>
  <r>
    <d v="2020-06-23T00:00:00"/>
    <s v="Jun"/>
    <n v="26"/>
    <s v="None"/>
    <s v="In Store Sales"/>
    <x v="7"/>
    <n v="23.82"/>
  </r>
  <r>
    <d v="2020-08-23T00:00:00"/>
    <s v="Aug"/>
    <n v="35"/>
    <s v="None"/>
    <s v="In Store Sales"/>
    <x v="3"/>
    <n v="102.75"/>
  </r>
  <r>
    <d v="2020-08-23T00:00:00"/>
    <s v="Aug"/>
    <n v="35"/>
    <s v="None"/>
    <s v="Web Site Sales"/>
    <x v="3"/>
    <n v="34.229999999999997"/>
  </r>
  <r>
    <d v="2020-06-04T00:00:00"/>
    <s v="Jun"/>
    <n v="23"/>
    <s v="None"/>
    <s v="Web Site Sales"/>
    <x v="8"/>
    <n v="75.91"/>
  </r>
  <r>
    <d v="2020-06-26T00:00:00"/>
    <s v="Jun"/>
    <n v="26"/>
    <s v="None"/>
    <s v="E-mail Coupon"/>
    <x v="8"/>
    <n v="46.15"/>
  </r>
  <r>
    <d v="2020-06-27T00:00:00"/>
    <s v="Jun"/>
    <n v="26"/>
    <s v="None"/>
    <s v="Web Site Sales"/>
    <x v="3"/>
    <n v="96.52"/>
  </r>
  <r>
    <d v="2020-06-28T00:00:00"/>
    <s v="Jun"/>
    <n v="27"/>
    <s v="None"/>
    <s v="Web Site Sales"/>
    <x v="1"/>
    <n v="38.51"/>
  </r>
  <r>
    <d v="2020-07-06T00:00:00"/>
    <s v="Jul"/>
    <n v="28"/>
    <s v="None"/>
    <s v="Web Site Sales"/>
    <x v="1"/>
    <n v="60.2"/>
  </r>
  <r>
    <d v="2020-08-30T00:00:00"/>
    <s v="Aug"/>
    <n v="36"/>
    <s v="None"/>
    <s v="In Store Sales"/>
    <x v="7"/>
    <n v="23.8"/>
  </r>
  <r>
    <d v="2020-07-23T00:00:00"/>
    <s v="Jul"/>
    <n v="30"/>
    <s v="None"/>
    <s v="Web Site Sales"/>
    <x v="5"/>
    <n v="87.02"/>
  </r>
  <r>
    <d v="2020-08-08T00:00:00"/>
    <s v="Aug"/>
    <n v="32"/>
    <s v="None"/>
    <s v="Web Site Sales"/>
    <x v="4"/>
    <n v="69.62"/>
  </r>
  <r>
    <d v="2020-05-05T00:00:00"/>
    <s v="May"/>
    <n v="19"/>
    <s v="None"/>
    <s v="In Store Sales"/>
    <x v="5"/>
    <n v="116.21"/>
  </r>
  <r>
    <d v="2020-06-12T00:00:00"/>
    <s v="Jun"/>
    <n v="24"/>
    <s v="None"/>
    <s v="E-mail Coupon"/>
    <x v="3"/>
    <n v="68.209999999999994"/>
  </r>
  <r>
    <d v="2020-06-03T00:00:00"/>
    <s v="Jun"/>
    <n v="23"/>
    <s v="None"/>
    <s v="Web Site Sales"/>
    <x v="7"/>
    <n v="46.23"/>
  </r>
  <r>
    <d v="2020-06-07T00:00:00"/>
    <s v="Jun"/>
    <n v="24"/>
    <s v="None"/>
    <s v="In Store Sales"/>
    <x v="9"/>
    <n v="53.94"/>
  </r>
  <r>
    <d v="2020-06-21T00:00:00"/>
    <s v="Jun"/>
    <n v="26"/>
    <s v="None"/>
    <s v="Web Site Sales"/>
    <x v="1"/>
    <n v="60.66"/>
  </r>
  <r>
    <d v="2020-06-02T00:00:00"/>
    <s v="Jun"/>
    <n v="23"/>
    <s v="None"/>
    <s v="Web Site Sales"/>
    <x v="7"/>
    <n v="69.900000000000006"/>
  </r>
  <r>
    <d v="2020-06-19T00:00:00"/>
    <s v="Jun"/>
    <n v="25"/>
    <s v="None"/>
    <s v="Web Site Sales"/>
    <x v="8"/>
    <n v="50.75"/>
  </r>
  <r>
    <d v="2020-06-04T00:00:00"/>
    <s v="Jun"/>
    <n v="23"/>
    <s v="None"/>
    <s v="In Store Sales"/>
    <x v="3"/>
    <n v="99.3"/>
  </r>
  <r>
    <d v="2020-08-11T00:00:00"/>
    <s v="Aug"/>
    <n v="33"/>
    <s v="None"/>
    <s v="In Store Sales"/>
    <x v="4"/>
    <n v="69.709999999999994"/>
  </r>
  <r>
    <d v="2020-06-24T00:00:00"/>
    <s v="Jun"/>
    <n v="26"/>
    <s v="None"/>
    <s v="Web Site Sales"/>
    <x v="8"/>
    <n v="72.2"/>
  </r>
  <r>
    <d v="2020-06-09T00:00:00"/>
    <s v="Jun"/>
    <n v="24"/>
    <s v="None"/>
    <s v="Web Site Sales"/>
    <x v="3"/>
    <n v="102.32"/>
  </r>
  <r>
    <d v="2020-06-09T00:00:00"/>
    <s v="Jun"/>
    <n v="24"/>
    <s v="None"/>
    <s v="In Store Sales"/>
    <x v="2"/>
    <n v="46.4"/>
  </r>
  <r>
    <d v="2020-06-27T00:00:00"/>
    <s v="Jun"/>
    <n v="26"/>
    <s v="None"/>
    <s v="In Store Sales"/>
    <x v="8"/>
    <n v="46.25"/>
  </r>
  <r>
    <d v="2020-08-07T00:00:00"/>
    <s v="Aug"/>
    <n v="32"/>
    <s v="None"/>
    <s v="E-mail Coupon"/>
    <x v="3"/>
    <n v="533.23"/>
  </r>
  <r>
    <d v="2020-06-05T00:00:00"/>
    <s v="Jun"/>
    <n v="23"/>
    <s v="None"/>
    <s v="Web Site Sales"/>
    <x v="3"/>
    <n v="102.77"/>
  </r>
  <r>
    <d v="2020-06-28T00:00:00"/>
    <s v="Jun"/>
    <n v="27"/>
    <s v="None"/>
    <s v="E-mail Coupon"/>
    <x v="4"/>
    <n v="44.96"/>
  </r>
  <r>
    <d v="2020-06-07T00:00:00"/>
    <s v="Jun"/>
    <n v="24"/>
    <s v="None"/>
    <s v="Web Site Sales"/>
    <x v="10"/>
    <n v="42.5"/>
  </r>
  <r>
    <d v="2020-08-05T00:00:00"/>
    <s v="Aug"/>
    <n v="32"/>
    <s v="None"/>
    <s v="Web Site Sales"/>
    <x v="4"/>
    <n v="22.7"/>
  </r>
  <r>
    <d v="2020-08-15T00:00:00"/>
    <s v="Aug"/>
    <n v="33"/>
    <s v="None"/>
    <s v="In Store Sales"/>
    <x v="7"/>
    <n v="501.12"/>
  </r>
  <r>
    <d v="2020-06-04T00:00:00"/>
    <s v="Jun"/>
    <n v="23"/>
    <s v="None"/>
    <s v="In Store Sales"/>
    <x v="7"/>
    <n v="458.34"/>
  </r>
  <r>
    <d v="2020-08-04T00:00:00"/>
    <s v="Aug"/>
    <n v="32"/>
    <s v="None"/>
    <s v="In Store Sales"/>
    <x v="8"/>
    <n v="25.66"/>
  </r>
  <r>
    <d v="2020-09-08T00:00:00"/>
    <s v="Sep"/>
    <n v="37"/>
    <s v="None"/>
    <s v="Web Site Sales"/>
    <x v="8"/>
    <n v="24.7"/>
  </r>
  <r>
    <d v="2020-08-02T00:00:00"/>
    <s v="Aug"/>
    <n v="32"/>
    <s v="None"/>
    <s v="In Store Sales"/>
    <x v="4"/>
    <n v="23.27"/>
  </r>
  <r>
    <d v="2020-06-01T00:00:00"/>
    <s v="Jun"/>
    <n v="23"/>
    <s v="None"/>
    <s v="In Store Sales"/>
    <x v="3"/>
    <n v="64.069999999999993"/>
  </r>
  <r>
    <d v="2020-06-21T00:00:00"/>
    <s v="Jun"/>
    <n v="26"/>
    <s v="None"/>
    <s v="In Store Sales"/>
    <x v="3"/>
    <n v="66.5"/>
  </r>
  <r>
    <d v="2020-06-22T00:00:00"/>
    <s v="Jun"/>
    <n v="26"/>
    <s v="None"/>
    <s v="In Store Sales"/>
    <x v="3"/>
    <n v="66.819999999999993"/>
  </r>
  <r>
    <d v="2020-09-26T00:00:00"/>
    <s v="Sep"/>
    <n v="39"/>
    <s v="None"/>
    <s v="In Store Sales"/>
    <x v="2"/>
    <n v="75.400000000000006"/>
  </r>
  <r>
    <d v="2020-08-25T00:00:00"/>
    <s v="Aug"/>
    <n v="35"/>
    <s v="None"/>
    <s v="E-mail Coupon"/>
    <x v="4"/>
    <n v="23.43"/>
  </r>
  <r>
    <d v="2020-08-20T00:00:00"/>
    <s v="Aug"/>
    <n v="34"/>
    <s v="None"/>
    <s v="In Store Sales"/>
    <x v="6"/>
    <n v="71.92"/>
  </r>
  <r>
    <d v="2020-07-31T00:00:00"/>
    <s v="Jul"/>
    <n v="31"/>
    <s v="None"/>
    <s v="In Store Sales"/>
    <x v="6"/>
    <n v="45.1"/>
  </r>
  <r>
    <d v="2020-08-08T00:00:00"/>
    <s v="Aug"/>
    <n v="32"/>
    <s v="None"/>
    <s v="E-mail Coupon"/>
    <x v="4"/>
    <n v="88.83"/>
  </r>
  <r>
    <d v="2020-09-09T00:00:00"/>
    <s v="Sep"/>
    <n v="37"/>
    <s v="None"/>
    <s v="Web Site Sales"/>
    <x v="3"/>
    <n v="132.11000000000001"/>
  </r>
  <r>
    <d v="2020-08-15T00:00:00"/>
    <s v="Aug"/>
    <n v="33"/>
    <s v="None"/>
    <s v="In Store Sales"/>
    <x v="7"/>
    <n v="23.08"/>
  </r>
  <r>
    <d v="2020-09-16T00:00:00"/>
    <s v="Sep"/>
    <n v="38"/>
    <s v="None"/>
    <s v="In Store Sales"/>
    <x v="8"/>
    <n v="23.16"/>
  </r>
  <r>
    <d v="2020-08-18T00:00:00"/>
    <s v="Aug"/>
    <n v="34"/>
    <s v="None"/>
    <s v="In Store Sales"/>
    <x v="11"/>
    <n v="77"/>
  </r>
  <r>
    <d v="2020-08-17T00:00:00"/>
    <s v="Aug"/>
    <n v="34"/>
    <s v="None"/>
    <s v="In Store Sales"/>
    <x v="4"/>
    <n v="69.239999999999995"/>
  </r>
  <r>
    <d v="2020-08-27T00:00:00"/>
    <s v="Aug"/>
    <n v="35"/>
    <s v="None"/>
    <s v="In Store Sales"/>
    <x v="2"/>
    <n v="24.88"/>
  </r>
  <r>
    <d v="2020-06-19T00:00:00"/>
    <s v="Jun"/>
    <n v="25"/>
    <s v="None"/>
    <s v="Web Site Sales"/>
    <x v="7"/>
    <n v="92.03"/>
  </r>
  <r>
    <d v="2020-08-19T00:00:00"/>
    <s v="Aug"/>
    <n v="34"/>
    <s v="None"/>
    <s v="E-mail Coupon"/>
    <x v="3"/>
    <n v="66.58"/>
  </r>
  <r>
    <d v="2020-06-24T00:00:00"/>
    <s v="Jun"/>
    <n v="26"/>
    <s v="None"/>
    <s v="Web Site Sales"/>
    <x v="4"/>
    <n v="92.05"/>
  </r>
  <r>
    <d v="2020-08-04T00:00:00"/>
    <s v="Aug"/>
    <n v="32"/>
    <s v="None"/>
    <s v="In Store Sales"/>
    <x v="5"/>
    <n v="87.39"/>
  </r>
  <r>
    <d v="2020-08-08T00:00:00"/>
    <s v="Aug"/>
    <n v="32"/>
    <s v="None"/>
    <s v="Web Site Sales"/>
    <x v="3"/>
    <n v="66.680000000000007"/>
  </r>
  <r>
    <d v="2020-08-20T00:00:00"/>
    <s v="Aug"/>
    <n v="34"/>
    <s v="None"/>
    <s v="E-mail Coupon"/>
    <x v="4"/>
    <n v="46.56"/>
  </r>
  <r>
    <d v="2020-06-19T00:00:00"/>
    <s v="Jun"/>
    <n v="25"/>
    <s v="None"/>
    <s v="In Store Sales"/>
    <x v="11"/>
    <n v="54.93"/>
  </r>
  <r>
    <d v="2020-08-05T00:00:00"/>
    <s v="Aug"/>
    <n v="32"/>
    <s v="None"/>
    <s v="In Store Sales"/>
    <x v="4"/>
    <n v="69.95"/>
  </r>
  <r>
    <d v="2020-08-02T00:00:00"/>
    <s v="Aug"/>
    <n v="32"/>
    <s v="None"/>
    <s v="Web Site Sales"/>
    <x v="2"/>
    <n v="72.17"/>
  </r>
  <r>
    <d v="2020-06-02T00:00:00"/>
    <s v="Jun"/>
    <n v="23"/>
    <s v="None"/>
    <s v="E-mail Coupon"/>
    <x v="2"/>
    <n v="46.11"/>
  </r>
  <r>
    <d v="2020-08-27T00:00:00"/>
    <s v="Aug"/>
    <n v="35"/>
    <s v="None"/>
    <s v="Web Site Sales"/>
    <x v="3"/>
    <n v="102.25"/>
  </r>
  <r>
    <d v="2020-06-04T00:00:00"/>
    <s v="Jun"/>
    <n v="23"/>
    <s v="None"/>
    <s v="Web Site Sales"/>
    <x v="1"/>
    <n v="60.12"/>
  </r>
  <r>
    <d v="2020-06-25T00:00:00"/>
    <s v="Jun"/>
    <n v="26"/>
    <s v="None"/>
    <s v="E-mail Coupon"/>
    <x v="3"/>
    <n v="66.650000000000006"/>
  </r>
  <r>
    <d v="2020-08-29T00:00:00"/>
    <s v="Aug"/>
    <n v="35"/>
    <s v="None"/>
    <s v="In Store Sales"/>
    <x v="3"/>
    <n v="96.89"/>
  </r>
  <r>
    <d v="2020-08-17T00:00:00"/>
    <s v="Aug"/>
    <n v="34"/>
    <s v="None"/>
    <s v="In Store Sales"/>
    <x v="5"/>
    <n v="58.86"/>
  </r>
  <r>
    <d v="2020-09-11T00:00:00"/>
    <s v="Sep"/>
    <n v="37"/>
    <s v="None"/>
    <s v="Web Site Sales"/>
    <x v="3"/>
    <n v="64.95"/>
  </r>
  <r>
    <d v="2020-07-01T00:00:00"/>
    <s v="Jul"/>
    <n v="27"/>
    <s v="None"/>
    <s v="In Store Sales"/>
    <x v="10"/>
    <n v="21.99"/>
  </r>
  <r>
    <d v="2020-06-01T00:00:00"/>
    <s v="Jun"/>
    <n v="23"/>
    <s v="None"/>
    <s v="Web Site Sales"/>
    <x v="4"/>
    <n v="69.42"/>
  </r>
  <r>
    <d v="2020-08-15T00:00:00"/>
    <s v="Aug"/>
    <n v="33"/>
    <s v="None"/>
    <s v="Web Site Sales"/>
    <x v="6"/>
    <n v="45.47"/>
  </r>
  <r>
    <d v="2020-06-08T00:00:00"/>
    <s v="Jun"/>
    <n v="24"/>
    <s v="None"/>
    <s v="Web Site Sales"/>
    <x v="10"/>
    <n v="60.53"/>
  </r>
  <r>
    <d v="2020-06-29T00:00:00"/>
    <s v="Jun"/>
    <n v="27"/>
    <s v="None"/>
    <s v="E-mail Coupon"/>
    <x v="6"/>
    <n v="47.91"/>
  </r>
  <r>
    <d v="2020-08-21T00:00:00"/>
    <s v="Aug"/>
    <n v="34"/>
    <s v="None"/>
    <s v="In Store Sales"/>
    <x v="10"/>
    <n v="42.12"/>
  </r>
  <r>
    <d v="2020-06-14T00:00:00"/>
    <s v="Jun"/>
    <n v="25"/>
    <s v="None"/>
    <s v="In Store Sales"/>
    <x v="7"/>
    <n v="66.709999999999994"/>
  </r>
  <r>
    <d v="2020-06-16T00:00:00"/>
    <s v="Jun"/>
    <n v="25"/>
    <s v="None"/>
    <s v="In Store Sales"/>
    <x v="7"/>
    <n v="23.54"/>
  </r>
  <r>
    <d v="2020-08-25T00:00:00"/>
    <s v="Aug"/>
    <n v="35"/>
    <s v="None"/>
    <s v="Web Site Sales"/>
    <x v="8"/>
    <n v="48.62"/>
  </r>
  <r>
    <d v="2020-09-19T00:00:00"/>
    <s v="Sep"/>
    <n v="38"/>
    <s v="None"/>
    <s v="Web Site Sales"/>
    <x v="6"/>
    <n v="335.54"/>
  </r>
  <r>
    <d v="2020-09-07T00:00:00"/>
    <s v="Sep"/>
    <n v="37"/>
    <s v="None"/>
    <s v="In Store Sales"/>
    <x v="1"/>
    <n v="60.98"/>
  </r>
  <r>
    <d v="2020-08-01T00:00:00"/>
    <s v="Aug"/>
    <n v="31"/>
    <s v="None"/>
    <s v="In Store Sales"/>
    <x v="2"/>
    <n v="50.06"/>
  </r>
  <r>
    <d v="2020-06-24T00:00:00"/>
    <s v="Jun"/>
    <n v="26"/>
    <s v="None"/>
    <s v="Web Site Sales"/>
    <x v="4"/>
    <n v="69.790000000000006"/>
  </r>
  <r>
    <d v="2020-06-30T00:00:00"/>
    <s v="Jun"/>
    <n v="27"/>
    <s v="None"/>
    <s v="Web Site Sales"/>
    <x v="2"/>
    <n v="72.459999999999994"/>
  </r>
  <r>
    <d v="2020-07-15T00:00:00"/>
    <s v="Jul"/>
    <n v="29"/>
    <s v="None"/>
    <s v="Web Site Sales"/>
    <x v="1"/>
    <n v="20.22"/>
  </r>
  <r>
    <d v="2020-06-22T00:00:00"/>
    <s v="Jun"/>
    <n v="26"/>
    <s v="None"/>
    <s v="Web Site Sales"/>
    <x v="1"/>
    <n v="200.6"/>
  </r>
  <r>
    <d v="2020-08-15T00:00:00"/>
    <s v="Aug"/>
    <n v="33"/>
    <s v="None"/>
    <s v="Web Site Sales"/>
    <x v="2"/>
    <n v="75.209999999999994"/>
  </r>
  <r>
    <d v="2020-05-20T00:00:00"/>
    <s v="May"/>
    <n v="21"/>
    <s v="None"/>
    <s v="Web Site Sales"/>
    <x v="4"/>
    <n v="523.04999999999995"/>
  </r>
  <r>
    <d v="2020-06-21T00:00:00"/>
    <s v="Jun"/>
    <n v="26"/>
    <s v="None"/>
    <s v="E-mail Coupon"/>
    <x v="1"/>
    <n v="40.67"/>
  </r>
  <r>
    <d v="2020-08-07T00:00:00"/>
    <s v="Aug"/>
    <n v="32"/>
    <s v="None"/>
    <s v="In Store Sales"/>
    <x v="7"/>
    <n v="22.7"/>
  </r>
  <r>
    <d v="2020-06-01T00:00:00"/>
    <s v="Jun"/>
    <n v="23"/>
    <s v="None"/>
    <s v="In Store Sales"/>
    <x v="8"/>
    <n v="96.37"/>
  </r>
  <r>
    <d v="2020-06-29T00:00:00"/>
    <s v="Jun"/>
    <n v="27"/>
    <s v="None"/>
    <s v="In Store Sales"/>
    <x v="4"/>
    <n v="44.37"/>
  </r>
  <r>
    <d v="2020-08-12T00:00:00"/>
    <s v="Aug"/>
    <n v="33"/>
    <s v="None"/>
    <s v="Web Site Sales"/>
    <x v="9"/>
    <n v="83.67"/>
  </r>
  <r>
    <d v="2020-08-25T00:00:00"/>
    <s v="Aug"/>
    <n v="35"/>
    <s v="None"/>
    <s v="In Store Sales"/>
    <x v="7"/>
    <n v="46.13"/>
  </r>
  <r>
    <d v="2020-08-24T00:00:00"/>
    <s v="Aug"/>
    <n v="35"/>
    <s v="None"/>
    <s v="Web Site Sales"/>
    <x v="8"/>
    <n v="48.38"/>
  </r>
  <r>
    <d v="2020-08-12T00:00:00"/>
    <s v="Aug"/>
    <n v="33"/>
    <s v="None"/>
    <s v="In Store Sales"/>
    <x v="6"/>
    <n v="24.64"/>
  </r>
  <r>
    <d v="2020-08-19T00:00:00"/>
    <s v="Aug"/>
    <n v="34"/>
    <s v="None"/>
    <s v="Web Site Sales"/>
    <x v="1"/>
    <n v="20.63"/>
  </r>
  <r>
    <d v="2020-07-03T00:00:00"/>
    <s v="Jul"/>
    <n v="27"/>
    <s v="None"/>
    <s v="In Store Sales"/>
    <x v="9"/>
    <n v="53.15"/>
  </r>
  <r>
    <d v="2020-08-24T00:00:00"/>
    <s v="Aug"/>
    <n v="35"/>
    <s v="None"/>
    <s v="E-mail Coupon"/>
    <x v="2"/>
    <n v="24.92"/>
  </r>
  <r>
    <d v="2020-08-27T00:00:00"/>
    <s v="Aug"/>
    <n v="35"/>
    <s v="None"/>
    <s v="In Store Sales"/>
    <x v="1"/>
    <n v="60.52"/>
  </r>
  <r>
    <d v="2020-08-04T00:00:00"/>
    <s v="Aug"/>
    <n v="32"/>
    <s v="None"/>
    <s v="Web Site Sales"/>
    <x v="4"/>
    <n v="23.69"/>
  </r>
  <r>
    <d v="2020-08-01T00:00:00"/>
    <s v="Aug"/>
    <n v="31"/>
    <s v="None"/>
    <s v="In Store Sales"/>
    <x v="2"/>
    <n v="46.73"/>
  </r>
  <r>
    <d v="2020-08-25T00:00:00"/>
    <s v="Aug"/>
    <n v="35"/>
    <s v="None"/>
    <s v="Web Site Sales"/>
    <x v="2"/>
    <n v="24.17"/>
  </r>
  <r>
    <d v="2020-08-16T00:00:00"/>
    <s v="Aug"/>
    <n v="34"/>
    <s v="None"/>
    <s v="In Store Sales"/>
    <x v="1"/>
    <n v="40.9"/>
  </r>
  <r>
    <d v="2020-09-02T00:00:00"/>
    <s v="Sep"/>
    <n v="36"/>
    <s v="None"/>
    <s v="In Store Sales"/>
    <x v="11"/>
    <n v="36.74"/>
  </r>
  <r>
    <d v="2020-08-07T00:00:00"/>
    <s v="Aug"/>
    <n v="32"/>
    <s v="None"/>
    <s v="In Store Sales"/>
    <x v="7"/>
    <n v="46.13"/>
  </r>
  <r>
    <d v="2020-06-29T00:00:00"/>
    <s v="Jun"/>
    <n v="27"/>
    <s v="None"/>
    <s v="E-mail Coupon"/>
    <x v="2"/>
    <n v="48.61"/>
  </r>
  <r>
    <d v="2020-06-24T00:00:00"/>
    <s v="Jun"/>
    <n v="26"/>
    <s v="None"/>
    <s v="In Store Sales"/>
    <x v="1"/>
    <n v="20.59"/>
  </r>
  <r>
    <d v="2020-08-01T00:00:00"/>
    <s v="Aug"/>
    <n v="31"/>
    <s v="None"/>
    <s v="Web Site Sales"/>
    <x v="7"/>
    <n v="66.540000000000006"/>
  </r>
  <r>
    <d v="2020-08-02T00:00:00"/>
    <s v="Aug"/>
    <n v="32"/>
    <s v="None"/>
    <s v="In Store Sales"/>
    <x v="6"/>
    <n v="68.37"/>
  </r>
  <r>
    <d v="2020-06-05T00:00:00"/>
    <s v="Jun"/>
    <n v="23"/>
    <s v="None"/>
    <s v="In Store Sales"/>
    <x v="11"/>
    <n v="54.7"/>
  </r>
  <r>
    <d v="2020-08-30T00:00:00"/>
    <s v="Aug"/>
    <n v="36"/>
    <s v="None"/>
    <s v="In Store Sales"/>
    <x v="3"/>
    <n v="66.97"/>
  </r>
  <r>
    <d v="2020-06-15T00:00:00"/>
    <s v="Jun"/>
    <n v="25"/>
    <s v="None"/>
    <s v="Web Site Sales"/>
    <x v="10"/>
    <n v="63.42"/>
  </r>
  <r>
    <d v="2020-05-18T00:00:00"/>
    <s v="May"/>
    <n v="21"/>
    <s v="None"/>
    <s v="Web Site Sales"/>
    <x v="1"/>
    <n v="20.91"/>
  </r>
  <r>
    <d v="2020-08-07T00:00:00"/>
    <s v="Aug"/>
    <n v="32"/>
    <s v="None"/>
    <s v="E-mail Coupon"/>
    <x v="6"/>
    <n v="24.21"/>
  </r>
  <r>
    <d v="2020-08-04T00:00:00"/>
    <s v="Aug"/>
    <n v="32"/>
    <s v="None"/>
    <s v="In Store Sales"/>
    <x v="10"/>
    <n v="84.38"/>
  </r>
  <r>
    <d v="2020-07-08T00:00:00"/>
    <s v="Jul"/>
    <n v="28"/>
    <s v="None"/>
    <s v="In Store Sales"/>
    <x v="6"/>
    <n v="47.94"/>
  </r>
  <r>
    <d v="2020-05-25T00:00:00"/>
    <s v="May"/>
    <n v="22"/>
    <s v="None"/>
    <s v="Web Site Sales"/>
    <x v="5"/>
    <n v="87.2"/>
  </r>
  <r>
    <d v="2020-05-13T00:00:00"/>
    <s v="May"/>
    <n v="20"/>
    <s v="None"/>
    <s v="In Store Sales"/>
    <x v="1"/>
    <n v="40.75"/>
  </r>
  <r>
    <d v="2020-09-09T00:00:00"/>
    <s v="Sep"/>
    <n v="37"/>
    <s v="None"/>
    <s v="Web Site Sales"/>
    <x v="1"/>
    <n v="246.2"/>
  </r>
  <r>
    <d v="2020-06-15T00:00:00"/>
    <s v="Jun"/>
    <n v="25"/>
    <s v="None"/>
    <s v="Web Site Sales"/>
    <x v="0"/>
    <n v="240.26"/>
  </r>
  <r>
    <d v="2020-08-25T00:00:00"/>
    <s v="Aug"/>
    <n v="35"/>
    <s v="None"/>
    <s v="In Store Sales"/>
    <x v="3"/>
    <n v="99.9"/>
  </r>
  <r>
    <d v="2020-06-01T00:00:00"/>
    <s v="Jun"/>
    <n v="23"/>
    <s v="None"/>
    <s v="In Store Sales"/>
    <x v="3"/>
    <n v="68.92"/>
  </r>
  <r>
    <d v="2020-06-27T00:00:00"/>
    <s v="Jun"/>
    <n v="26"/>
    <s v="None"/>
    <s v="Web Site Sales"/>
    <x v="2"/>
    <n v="73"/>
  </r>
  <r>
    <d v="2020-08-29T00:00:00"/>
    <s v="Aug"/>
    <n v="35"/>
    <s v="None"/>
    <s v="Web Site Sales"/>
    <x v="1"/>
    <n v="40.340000000000003"/>
  </r>
  <r>
    <d v="2020-06-23T00:00:00"/>
    <s v="Jun"/>
    <n v="26"/>
    <s v="None"/>
    <s v="In Store Sales"/>
    <x v="6"/>
    <n v="71.72"/>
  </r>
  <r>
    <d v="2020-06-10T00:00:00"/>
    <s v="Jun"/>
    <n v="24"/>
    <s v="None"/>
    <s v="Web Site Sales"/>
    <x v="6"/>
    <n v="71.67"/>
  </r>
  <r>
    <d v="2020-05-25T00:00:00"/>
    <s v="May"/>
    <n v="22"/>
    <s v="None"/>
    <s v="In Store Sales"/>
    <x v="4"/>
    <n v="46.43"/>
  </r>
  <r>
    <d v="2020-07-26T00:00:00"/>
    <s v="Jul"/>
    <n v="31"/>
    <s v="None"/>
    <s v="Web Site Sales"/>
    <x v="7"/>
    <n v="69.84"/>
  </r>
  <r>
    <d v="2020-06-25T00:00:00"/>
    <s v="Jun"/>
    <n v="26"/>
    <s v="None"/>
    <s v="Web Site Sales"/>
    <x v="4"/>
    <n v="69.400000000000006"/>
  </r>
  <r>
    <d v="2020-08-03T00:00:00"/>
    <s v="Aug"/>
    <n v="32"/>
    <s v="None"/>
    <s v="Web Site Sales"/>
    <x v="3"/>
    <n v="66.34"/>
  </r>
  <r>
    <d v="2020-06-04T00:00:00"/>
    <s v="Jun"/>
    <n v="23"/>
    <s v="None"/>
    <s v="E-mail Coupon"/>
    <x v="3"/>
    <n v="68.95"/>
  </r>
  <r>
    <d v="2020-06-28T00:00:00"/>
    <s v="Jun"/>
    <n v="27"/>
    <s v="None"/>
    <s v="In Store Sales"/>
    <x v="1"/>
    <n v="38.36"/>
  </r>
  <r>
    <d v="2020-08-10T00:00:00"/>
    <s v="Aug"/>
    <n v="33"/>
    <s v="None"/>
    <s v="In Store Sales"/>
    <x v="7"/>
    <n v="23.91"/>
  </r>
  <r>
    <d v="2020-07-08T00:00:00"/>
    <s v="Jul"/>
    <n v="28"/>
    <s v="None"/>
    <s v="Web Site Sales"/>
    <x v="5"/>
    <n v="58.61"/>
  </r>
  <r>
    <d v="2020-06-08T00:00:00"/>
    <s v="Jun"/>
    <n v="24"/>
    <s v="None"/>
    <s v="Web Site Sales"/>
    <x v="5"/>
    <n v="87.15"/>
  </r>
  <r>
    <d v="2020-05-01T00:00:00"/>
    <s v="May"/>
    <n v="18"/>
    <s v="None"/>
    <s v="Web Site Sales"/>
    <x v="9"/>
    <n v="83.4"/>
  </r>
  <r>
    <d v="2020-08-29T00:00:00"/>
    <s v="Aug"/>
    <n v="35"/>
    <s v="None"/>
    <s v="In Store Sales"/>
    <x v="5"/>
    <n v="331.02"/>
  </r>
  <r>
    <d v="2020-08-28T00:00:00"/>
    <s v="Aug"/>
    <n v="35"/>
    <s v="None"/>
    <s v="E-mail Coupon"/>
    <x v="3"/>
    <n v="96.6"/>
  </r>
  <r>
    <d v="2020-06-08T00:00:00"/>
    <s v="Jun"/>
    <n v="24"/>
    <s v="None"/>
    <s v="E-mail Coupon"/>
    <x v="5"/>
    <n v="58.37"/>
  </r>
  <r>
    <d v="2020-06-20T00:00:00"/>
    <s v="Jun"/>
    <n v="25"/>
    <s v="None"/>
    <s v="Web Site Sales"/>
    <x v="7"/>
    <n v="23.78"/>
  </r>
  <r>
    <d v="2020-06-28T00:00:00"/>
    <s v="Jun"/>
    <n v="27"/>
    <s v="None"/>
    <s v="Web Site Sales"/>
    <x v="9"/>
    <n v="277.32"/>
  </r>
  <r>
    <d v="2020-06-18T00:00:00"/>
    <s v="Jun"/>
    <n v="25"/>
    <s v="None"/>
    <s v="Web Site Sales"/>
    <x v="3"/>
    <n v="33.33"/>
  </r>
  <r>
    <d v="2020-06-14T00:00:00"/>
    <s v="Jun"/>
    <n v="25"/>
    <s v="None"/>
    <s v="Web Site Sales"/>
    <x v="8"/>
    <n v="24.9"/>
  </r>
  <r>
    <d v="2020-08-22T00:00:00"/>
    <s v="Aug"/>
    <n v="34"/>
    <s v="None"/>
    <s v="Web Site Sales"/>
    <x v="7"/>
    <n v="66.78"/>
  </r>
  <r>
    <d v="2020-06-13T00:00:00"/>
    <s v="Jun"/>
    <n v="24"/>
    <s v="None"/>
    <s v="Web Site Sales"/>
    <x v="9"/>
    <n v="27.75"/>
  </r>
  <r>
    <d v="2020-06-04T00:00:00"/>
    <s v="Jun"/>
    <n v="23"/>
    <s v="None"/>
    <s v="Web Site Sales"/>
    <x v="7"/>
    <n v="23.48"/>
  </r>
  <r>
    <d v="2020-06-13T00:00:00"/>
    <s v="Jun"/>
    <n v="24"/>
    <s v="None"/>
    <s v="Web Site Sales"/>
    <x v="5"/>
    <n v="28.71"/>
  </r>
  <r>
    <d v="2020-08-30T00:00:00"/>
    <s v="Aug"/>
    <n v="36"/>
    <s v="None"/>
    <s v="Web Site Sales"/>
    <x v="1"/>
    <n v="60.09"/>
  </r>
  <r>
    <d v="2020-09-18T00:00:00"/>
    <s v="Sep"/>
    <n v="38"/>
    <s v="None"/>
    <s v="In Store Sales"/>
    <x v="2"/>
    <n v="75.36"/>
  </r>
  <r>
    <d v="2020-08-18T00:00:00"/>
    <s v="Aug"/>
    <n v="34"/>
    <s v="None"/>
    <s v="E-mail Coupon"/>
    <x v="0"/>
    <n v="78.58"/>
  </r>
  <r>
    <d v="2020-08-29T00:00:00"/>
    <s v="Aug"/>
    <n v="35"/>
    <s v="None"/>
    <s v="In Store Sales"/>
    <x v="9"/>
    <n v="83.37"/>
  </r>
  <r>
    <d v="2020-06-02T00:00:00"/>
    <s v="Jun"/>
    <n v="23"/>
    <s v="None"/>
    <s v="Web Site Sales"/>
    <x v="3"/>
    <n v="136.15"/>
  </r>
  <r>
    <d v="2020-07-24T00:00:00"/>
    <s v="Jul"/>
    <n v="30"/>
    <s v="None"/>
    <s v="Web Site Sales"/>
    <x v="5"/>
    <n v="29.8"/>
  </r>
  <r>
    <d v="2020-08-18T00:00:00"/>
    <s v="Aug"/>
    <n v="34"/>
    <s v="None"/>
    <s v="Web Site Sales"/>
    <x v="1"/>
    <n v="38.01"/>
  </r>
  <r>
    <d v="2020-06-29T00:00:00"/>
    <s v="Jun"/>
    <n v="27"/>
    <s v="None"/>
    <s v="Web Site Sales"/>
    <x v="7"/>
    <n v="46.46"/>
  </r>
  <r>
    <d v="2020-06-02T00:00:00"/>
    <s v="Jun"/>
    <n v="23"/>
    <s v="None"/>
    <s v="E-mail Coupon"/>
    <x v="4"/>
    <n v="501.7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x v="0"/>
    <n v="38"/>
    <x v="0"/>
    <s v="Doublers"/>
    <n v="160.04"/>
  </r>
  <r>
    <d v="2020-07-01T00:00:00"/>
    <x v="1"/>
    <n v="27"/>
    <x v="0"/>
    <s v="Sunshine"/>
    <n v="40.76"/>
  </r>
  <r>
    <d v="2020-06-02T00:00:00"/>
    <x v="2"/>
    <n v="23"/>
    <x v="1"/>
    <s v="Crested Beaut"/>
    <n v="75.62"/>
  </r>
  <r>
    <d v="2020-05-15T00:00:00"/>
    <x v="3"/>
    <n v="20"/>
    <x v="2"/>
    <s v="Quad"/>
    <n v="99.29"/>
  </r>
  <r>
    <d v="2020-05-17T00:00:00"/>
    <x v="3"/>
    <n v="21"/>
    <x v="0"/>
    <s v="Carlota"/>
    <n v="46.25"/>
  </r>
  <r>
    <d v="2020-06-10T00:00:00"/>
    <x v="2"/>
    <n v="24"/>
    <x v="0"/>
    <s v="Majectic Beaut"/>
    <n v="28.28"/>
  </r>
  <r>
    <d v="2020-05-03T00:00:00"/>
    <x v="3"/>
    <n v="19"/>
    <x v="0"/>
    <s v="Sunset"/>
    <n v="71.86"/>
  </r>
  <r>
    <d v="2020-05-13T00:00:00"/>
    <x v="3"/>
    <n v="20"/>
    <x v="2"/>
    <s v="Carlota"/>
    <n v="46.1"/>
  </r>
  <r>
    <d v="2020-09-02T00:00:00"/>
    <x v="0"/>
    <n v="36"/>
    <x v="2"/>
    <s v="Bellen"/>
    <n v="23.25"/>
  </r>
  <r>
    <d v="2020-07-03T00:00:00"/>
    <x v="1"/>
    <n v="27"/>
    <x v="2"/>
    <s v="Sunbell"/>
    <n v="50.9"/>
  </r>
  <r>
    <d v="2020-06-04T00:00:00"/>
    <x v="2"/>
    <n v="23"/>
    <x v="0"/>
    <s v="Quad"/>
    <n v="66.849999999999994"/>
  </r>
  <r>
    <d v="2020-09-01T00:00:00"/>
    <x v="0"/>
    <n v="36"/>
    <x v="2"/>
    <s v="Sunset"/>
    <n v="24.68"/>
  </r>
  <r>
    <d v="2020-09-10T00:00:00"/>
    <x v="0"/>
    <n v="37"/>
    <x v="2"/>
    <s v="Carlota"/>
    <n v="89"/>
  </r>
  <r>
    <d v="2020-05-21T00:00:00"/>
    <x v="3"/>
    <n v="21"/>
    <x v="2"/>
    <s v="Quad"/>
    <n v="68.25"/>
  </r>
  <r>
    <d v="2020-07-26T00:00:00"/>
    <x v="1"/>
    <n v="31"/>
    <x v="0"/>
    <s v="Sunshine"/>
    <n v="20.88"/>
  </r>
  <r>
    <d v="2020-05-12T00:00:00"/>
    <x v="3"/>
    <n v="20"/>
    <x v="2"/>
    <s v="Sunbell"/>
    <n v="24.75"/>
  </r>
  <r>
    <d v="2020-05-12T00:00:00"/>
    <x v="3"/>
    <n v="20"/>
    <x v="2"/>
    <s v="Doublers"/>
    <n v="80.95"/>
  </r>
  <r>
    <d v="2020-07-29T00:00:00"/>
    <x v="1"/>
    <n v="31"/>
    <x v="2"/>
    <s v="Quad"/>
    <n v="306.04000000000002"/>
  </r>
  <r>
    <d v="2020-05-18T00:00:00"/>
    <x v="3"/>
    <n v="21"/>
    <x v="2"/>
    <s v="Sunshine"/>
    <n v="20.010000000000002"/>
  </r>
  <r>
    <d v="2020-06-30T00:00:00"/>
    <x v="2"/>
    <n v="27"/>
    <x v="2"/>
    <s v="Carlota"/>
    <n v="69.849999999999994"/>
  </r>
  <r>
    <d v="2020-05-29T00:00:00"/>
    <x v="3"/>
    <n v="22"/>
    <x v="0"/>
    <s v="Quad"/>
    <n v="99"/>
  </r>
  <r>
    <d v="2020-06-13T00:00:00"/>
    <x v="2"/>
    <n v="24"/>
    <x v="0"/>
    <s v="Quad"/>
    <n v="68.39"/>
  </r>
  <r>
    <d v="2020-07-16T00:00:00"/>
    <x v="1"/>
    <n v="29"/>
    <x v="2"/>
    <s v="FlatTop"/>
    <n v="28.92"/>
  </r>
  <r>
    <d v="2020-07-29T00:00:00"/>
    <x v="1"/>
    <n v="31"/>
    <x v="0"/>
    <s v="Carlota"/>
    <n v="46.85"/>
  </r>
  <r>
    <d v="2020-09-11T00:00:00"/>
    <x v="0"/>
    <n v="37"/>
    <x v="2"/>
    <s v="Aspen"/>
    <n v="479.13"/>
  </r>
  <r>
    <d v="2020-06-10T00:00:00"/>
    <x v="2"/>
    <n v="24"/>
    <x v="2"/>
    <s v="Sunset"/>
    <n v="47.35"/>
  </r>
  <r>
    <d v="2020-05-18T00:00:00"/>
    <x v="3"/>
    <n v="21"/>
    <x v="2"/>
    <s v="Sunbell"/>
    <n v="75.91"/>
  </r>
  <r>
    <d v="2020-06-28T00:00:00"/>
    <x v="2"/>
    <n v="27"/>
    <x v="2"/>
    <s v="Sunshine"/>
    <n v="60.4"/>
  </r>
  <r>
    <d v="2020-06-14T00:00:00"/>
    <x v="2"/>
    <n v="25"/>
    <x v="2"/>
    <s v="Sunbell"/>
    <n v="48.59"/>
  </r>
  <r>
    <d v="2020-07-08T00:00:00"/>
    <x v="1"/>
    <n v="28"/>
    <x v="2"/>
    <s v="Sunbell"/>
    <n v="23.48"/>
  </r>
  <r>
    <d v="2020-05-07T00:00:00"/>
    <x v="3"/>
    <n v="19"/>
    <x v="0"/>
    <s v="Aspen"/>
    <n v="20.72"/>
  </r>
  <r>
    <d v="2020-07-28T00:00:00"/>
    <x v="1"/>
    <n v="31"/>
    <x v="2"/>
    <s v="Sunshine"/>
    <n v="60.73"/>
  </r>
  <r>
    <d v="2020-05-10T00:00:00"/>
    <x v="3"/>
    <n v="20"/>
    <x v="2"/>
    <s v="Majectic Beaut"/>
    <n v="413.97"/>
  </r>
  <r>
    <d v="2020-07-08T00:00:00"/>
    <x v="1"/>
    <n v="28"/>
    <x v="2"/>
    <s v="Sunshine"/>
    <n v="40.6"/>
  </r>
  <r>
    <d v="2020-05-31T00:00:00"/>
    <x v="3"/>
    <n v="23"/>
    <x v="2"/>
    <s v="Sunshine"/>
    <n v="57.14"/>
  </r>
  <r>
    <d v="2020-09-03T00:00:00"/>
    <x v="0"/>
    <n v="36"/>
    <x v="1"/>
    <s v="FlatTop"/>
    <n v="83.12"/>
  </r>
  <r>
    <d v="2020-07-18T00:00:00"/>
    <x v="1"/>
    <n v="29"/>
    <x v="1"/>
    <s v="Crested Beaut"/>
    <n v="72.02"/>
  </r>
  <r>
    <d v="2020-09-12T00:00:00"/>
    <x v="0"/>
    <n v="37"/>
    <x v="1"/>
    <s v="Aspen"/>
    <n v="80.27"/>
  </r>
  <r>
    <d v="2020-09-06T00:00:00"/>
    <x v="0"/>
    <n v="37"/>
    <x v="1"/>
    <s v="Sunshine"/>
    <n v="60.95"/>
  </r>
  <r>
    <d v="2020-05-11T00:00:00"/>
    <x v="3"/>
    <n v="20"/>
    <x v="0"/>
    <s v="Carlota"/>
    <n v="23.07"/>
  </r>
  <r>
    <d v="2020-06-13T00:00:00"/>
    <x v="2"/>
    <n v="24"/>
    <x v="0"/>
    <s v="Sunshine"/>
    <n v="60.63"/>
  </r>
  <r>
    <d v="2020-07-14T00:00:00"/>
    <x v="1"/>
    <n v="29"/>
    <x v="2"/>
    <s v="Aspen"/>
    <n v="40.43"/>
  </r>
  <r>
    <d v="2020-07-27T00:00:00"/>
    <x v="1"/>
    <n v="31"/>
    <x v="0"/>
    <s v="Sunshine"/>
    <n v="40.340000000000003"/>
  </r>
  <r>
    <d v="2020-07-14T00:00:00"/>
    <x v="1"/>
    <n v="29"/>
    <x v="0"/>
    <s v="Sunshine"/>
    <n v="19.05"/>
  </r>
  <r>
    <d v="2020-05-18T00:00:00"/>
    <x v="3"/>
    <n v="21"/>
    <x v="1"/>
    <s v="Sunshine"/>
    <n v="40.36"/>
  </r>
  <r>
    <d v="2020-06-27T00:00:00"/>
    <x v="2"/>
    <n v="26"/>
    <x v="2"/>
    <s v="Majectic Beaut"/>
    <n v="90.41"/>
  </r>
  <r>
    <d v="2020-09-07T00:00:00"/>
    <x v="0"/>
    <n v="37"/>
    <x v="1"/>
    <s v="Carlota"/>
    <n v="23.46"/>
  </r>
  <r>
    <d v="2020-07-24T00:00:00"/>
    <x v="1"/>
    <n v="30"/>
    <x v="2"/>
    <s v="Crested Beaut"/>
    <n v="46.27"/>
  </r>
  <r>
    <d v="2020-09-17T00:00:00"/>
    <x v="0"/>
    <n v="38"/>
    <x v="0"/>
    <s v="FlatTop"/>
    <n v="83.46"/>
  </r>
  <r>
    <d v="2020-06-09T00:00:00"/>
    <x v="2"/>
    <n v="24"/>
    <x v="2"/>
    <s v="Sunbell"/>
    <n v="50.34"/>
  </r>
  <r>
    <d v="2020-07-21T00:00:00"/>
    <x v="1"/>
    <n v="30"/>
    <x v="0"/>
    <s v="Bellen"/>
    <n v="46.37"/>
  </r>
  <r>
    <d v="2020-05-26T00:00:00"/>
    <x v="3"/>
    <n v="22"/>
    <x v="2"/>
    <s v="Carlota"/>
    <n v="23.79"/>
  </r>
  <r>
    <d v="2020-07-25T00:00:00"/>
    <x v="1"/>
    <n v="30"/>
    <x v="2"/>
    <s v="FlatTop"/>
    <n v="28.04"/>
  </r>
  <r>
    <d v="2020-05-21T00:00:00"/>
    <x v="3"/>
    <n v="21"/>
    <x v="2"/>
    <s v="Crested Beaut"/>
    <n v="251.68"/>
  </r>
  <r>
    <d v="2020-06-24T00:00:00"/>
    <x v="2"/>
    <n v="26"/>
    <x v="2"/>
    <s v="Quad"/>
    <n v="68.900000000000006"/>
  </r>
  <r>
    <d v="2020-09-10T00:00:00"/>
    <x v="0"/>
    <n v="37"/>
    <x v="0"/>
    <s v="Doublers"/>
    <n v="160.76"/>
  </r>
  <r>
    <d v="2020-09-05T00:00:00"/>
    <x v="0"/>
    <n v="36"/>
    <x v="2"/>
    <s v="Sunshine"/>
    <n v="60.3"/>
  </r>
  <r>
    <d v="2020-06-27T00:00:00"/>
    <x v="2"/>
    <n v="26"/>
    <x v="2"/>
    <s v="Sunbell"/>
    <n v="50.12"/>
  </r>
  <r>
    <d v="2020-06-29T00:00:00"/>
    <x v="2"/>
    <n v="27"/>
    <x v="0"/>
    <s v="FlatTop"/>
    <n v="470.63"/>
  </r>
  <r>
    <d v="2020-05-26T00:00:00"/>
    <x v="3"/>
    <n v="22"/>
    <x v="1"/>
    <s v="Quad"/>
    <n v="68.45"/>
  </r>
  <r>
    <d v="2020-09-22T00:00:00"/>
    <x v="0"/>
    <n v="39"/>
    <x v="0"/>
    <s v="Sunbell"/>
    <n v="342.28"/>
  </r>
  <r>
    <d v="2020-09-29T00:00:00"/>
    <x v="0"/>
    <n v="40"/>
    <x v="0"/>
    <s v="Majectic Beaut"/>
    <n v="29.19"/>
  </r>
  <r>
    <d v="2020-07-08T00:00:00"/>
    <x v="1"/>
    <n v="28"/>
    <x v="0"/>
    <s v="Bellen"/>
    <n v="46.92"/>
  </r>
  <r>
    <d v="2020-09-09T00:00:00"/>
    <x v="0"/>
    <n v="37"/>
    <x v="2"/>
    <s v="Bellen"/>
    <n v="23.44"/>
  </r>
  <r>
    <d v="2020-07-27T00:00:00"/>
    <x v="1"/>
    <n v="31"/>
    <x v="0"/>
    <s v="Sunbell"/>
    <n v="48.2"/>
  </r>
  <r>
    <d v="2020-09-25T00:00:00"/>
    <x v="0"/>
    <n v="39"/>
    <x v="2"/>
    <s v="V-Rang"/>
    <n v="57.84"/>
  </r>
  <r>
    <d v="2020-05-15T00:00:00"/>
    <x v="3"/>
    <n v="20"/>
    <x v="2"/>
    <s v="Aspen"/>
    <n v="42.01"/>
  </r>
  <r>
    <d v="2020-09-06T00:00:00"/>
    <x v="0"/>
    <n v="37"/>
    <x v="2"/>
    <s v="Sunshine"/>
    <n v="40.049999999999997"/>
  </r>
  <r>
    <d v="2020-07-21T00:00:00"/>
    <x v="1"/>
    <n v="30"/>
    <x v="1"/>
    <s v="Bellen"/>
    <n v="23.92"/>
  </r>
  <r>
    <d v="2020-07-24T00:00:00"/>
    <x v="1"/>
    <n v="30"/>
    <x v="1"/>
    <s v="Carlota"/>
    <n v="92.84"/>
  </r>
  <r>
    <d v="2020-07-20T00:00:00"/>
    <x v="1"/>
    <n v="30"/>
    <x v="0"/>
    <s v="Bellen"/>
    <n v="69.709999999999994"/>
  </r>
  <r>
    <d v="2020-09-23T00:00:00"/>
    <x v="0"/>
    <n v="39"/>
    <x v="1"/>
    <s v="Quad"/>
    <n v="66.22"/>
  </r>
  <r>
    <d v="2020-07-01T00:00:00"/>
    <x v="1"/>
    <n v="27"/>
    <x v="0"/>
    <s v="Sunbell"/>
    <n v="24.03"/>
  </r>
  <r>
    <d v="2020-07-08T00:00:00"/>
    <x v="1"/>
    <n v="28"/>
    <x v="2"/>
    <s v="FlatTop"/>
    <n v="55.43"/>
  </r>
  <r>
    <d v="2020-09-19T00:00:00"/>
    <x v="0"/>
    <n v="38"/>
    <x v="0"/>
    <s v="Sunset"/>
    <n v="71.44"/>
  </r>
  <r>
    <d v="2020-05-05T00:00:00"/>
    <x v="3"/>
    <n v="19"/>
    <x v="0"/>
    <s v="Carlota"/>
    <n v="22.34"/>
  </r>
  <r>
    <d v="2020-09-02T00:00:00"/>
    <x v="0"/>
    <n v="36"/>
    <x v="2"/>
    <s v="Carlota"/>
    <n v="46.86"/>
  </r>
  <r>
    <d v="2020-05-29T00:00:00"/>
    <x v="3"/>
    <n v="22"/>
    <x v="2"/>
    <s v="Majectic Beaut"/>
    <n v="203.87"/>
  </r>
  <r>
    <d v="2020-06-25T00:00:00"/>
    <x v="2"/>
    <n v="26"/>
    <x v="2"/>
    <s v="Bellen"/>
    <n v="66.62"/>
  </r>
  <r>
    <d v="2020-09-23T00:00:00"/>
    <x v="0"/>
    <n v="39"/>
    <x v="1"/>
    <s v="FlatTop"/>
    <n v="27.14"/>
  </r>
  <r>
    <d v="2020-06-08T00:00:00"/>
    <x v="2"/>
    <n v="24"/>
    <x v="0"/>
    <s v="Carlota"/>
    <n v="521.16999999999996"/>
  </r>
  <r>
    <d v="2020-05-15T00:00:00"/>
    <x v="3"/>
    <n v="20"/>
    <x v="0"/>
    <s v="Sunshine"/>
    <n v="379.16"/>
  </r>
  <r>
    <d v="2020-05-01T00:00:00"/>
    <x v="3"/>
    <n v="18"/>
    <x v="0"/>
    <s v="Sunshine"/>
    <n v="40.97"/>
  </r>
  <r>
    <d v="2020-09-10T00:00:00"/>
    <x v="0"/>
    <n v="37"/>
    <x v="2"/>
    <s v="Quad"/>
    <n v="102.52"/>
  </r>
  <r>
    <d v="2020-07-09T00:00:00"/>
    <x v="1"/>
    <n v="28"/>
    <x v="2"/>
    <s v="Quad"/>
    <n v="33.61"/>
  </r>
  <r>
    <d v="2020-09-24T00:00:00"/>
    <x v="0"/>
    <n v="39"/>
    <x v="2"/>
    <s v="Quad"/>
    <n v="99.11"/>
  </r>
  <r>
    <d v="2020-06-25T00:00:00"/>
    <x v="2"/>
    <n v="26"/>
    <x v="0"/>
    <s v="Sunshine"/>
    <n v="57.17"/>
  </r>
  <r>
    <d v="2020-06-25T00:00:00"/>
    <x v="2"/>
    <n v="26"/>
    <x v="0"/>
    <s v="Crested Beaut"/>
    <n v="24.05"/>
  </r>
  <r>
    <d v="2020-09-14T00:00:00"/>
    <x v="0"/>
    <n v="38"/>
    <x v="2"/>
    <s v="Bellen"/>
    <n v="69.400000000000006"/>
  </r>
  <r>
    <d v="2020-06-12T00:00:00"/>
    <x v="2"/>
    <n v="24"/>
    <x v="2"/>
    <s v="Quad"/>
    <n v="32.81"/>
  </r>
  <r>
    <d v="2020-07-20T00:00:00"/>
    <x v="1"/>
    <n v="30"/>
    <x v="0"/>
    <s v="FlatTop"/>
    <n v="549.70000000000005"/>
  </r>
  <r>
    <d v="2020-06-01T00:00:00"/>
    <x v="2"/>
    <n v="23"/>
    <x v="0"/>
    <s v="Sunset"/>
    <n v="45.9"/>
  </r>
  <r>
    <d v="2020-09-01T00:00:00"/>
    <x v="0"/>
    <n v="36"/>
    <x v="1"/>
    <s v="Sunbell"/>
    <n v="23.95"/>
  </r>
  <r>
    <d v="2020-09-22T00:00:00"/>
    <x v="0"/>
    <n v="39"/>
    <x v="2"/>
    <s v="Bellen"/>
    <n v="69.17"/>
  </r>
  <r>
    <d v="2020-07-30T00:00:00"/>
    <x v="1"/>
    <n v="31"/>
    <x v="2"/>
    <s v="Bellen"/>
    <n v="46.31"/>
  </r>
  <r>
    <d v="2020-05-17T00:00:00"/>
    <x v="3"/>
    <n v="21"/>
    <x v="2"/>
    <s v="Sunbell"/>
    <n v="48.95"/>
  </r>
  <r>
    <d v="2020-05-24T00:00:00"/>
    <x v="3"/>
    <n v="22"/>
    <x v="0"/>
    <s v="Quad"/>
    <n v="34.46"/>
  </r>
  <r>
    <d v="2020-09-09T00:00:00"/>
    <x v="0"/>
    <n v="37"/>
    <x v="2"/>
    <s v="Carlota"/>
    <n v="69.760000000000005"/>
  </r>
  <r>
    <d v="2020-07-10T00:00:00"/>
    <x v="1"/>
    <n v="28"/>
    <x v="0"/>
    <s v="Carlota"/>
    <n v="66.64"/>
  </r>
  <r>
    <d v="2020-05-15T00:00:00"/>
    <x v="3"/>
    <n v="20"/>
    <x v="1"/>
    <s v="Carlota"/>
    <n v="69.64"/>
  </r>
  <r>
    <d v="2020-09-07T00:00:00"/>
    <x v="0"/>
    <n v="37"/>
    <x v="2"/>
    <s v="Crested Beaut"/>
    <n v="69.89"/>
  </r>
  <r>
    <d v="2020-07-08T00:00:00"/>
    <x v="1"/>
    <n v="28"/>
    <x v="2"/>
    <s v="Sunshine"/>
    <n v="40.729999999999997"/>
  </r>
  <r>
    <d v="2020-07-21T00:00:00"/>
    <x v="1"/>
    <n v="30"/>
    <x v="2"/>
    <s v="Sunshine"/>
    <n v="20.56"/>
  </r>
  <r>
    <d v="2020-05-03T00:00:00"/>
    <x v="3"/>
    <n v="19"/>
    <x v="2"/>
    <s v="Aspen"/>
    <n v="57.98"/>
  </r>
  <r>
    <d v="2020-07-19T00:00:00"/>
    <x v="1"/>
    <n v="30"/>
    <x v="2"/>
    <s v="Sunbell"/>
    <n v="48.81"/>
  </r>
  <r>
    <d v="2020-05-05T00:00:00"/>
    <x v="3"/>
    <n v="19"/>
    <x v="2"/>
    <s v="Sunset"/>
    <n v="69"/>
  </r>
  <r>
    <d v="2020-09-11T00:00:00"/>
    <x v="0"/>
    <n v="37"/>
    <x v="0"/>
    <s v="FlatTop"/>
    <n v="83.52"/>
  </r>
  <r>
    <d v="2020-09-03T00:00:00"/>
    <x v="0"/>
    <n v="36"/>
    <x v="0"/>
    <s v="Bellen"/>
    <n v="69.739999999999995"/>
  </r>
  <r>
    <d v="2020-09-28T00:00:00"/>
    <x v="0"/>
    <n v="40"/>
    <x v="0"/>
    <s v="Majectic Beaut"/>
    <n v="58.26"/>
  </r>
  <r>
    <d v="2020-07-19T00:00:00"/>
    <x v="1"/>
    <n v="30"/>
    <x v="2"/>
    <s v="Doublers"/>
    <n v="160.72"/>
  </r>
  <r>
    <d v="2020-05-20T00:00:00"/>
    <x v="3"/>
    <n v="21"/>
    <x v="0"/>
    <s v="Quad"/>
    <n v="64.069999999999993"/>
  </r>
  <r>
    <d v="2020-07-01T00:00:00"/>
    <x v="1"/>
    <n v="27"/>
    <x v="2"/>
    <s v="Bellen"/>
    <n v="23.87"/>
  </r>
  <r>
    <d v="2020-09-09T00:00:00"/>
    <x v="0"/>
    <n v="37"/>
    <x v="0"/>
    <s v="Sunshine"/>
    <n v="40.08"/>
  </r>
  <r>
    <d v="2020-09-11T00:00:00"/>
    <x v="0"/>
    <n v="37"/>
    <x v="2"/>
    <s v="FlatTop"/>
    <n v="83.29"/>
  </r>
  <r>
    <d v="2020-07-27T00:00:00"/>
    <x v="1"/>
    <n v="31"/>
    <x v="2"/>
    <s v="Sunset"/>
    <n v="424.31"/>
  </r>
  <r>
    <d v="2020-09-02T00:00:00"/>
    <x v="0"/>
    <n v="36"/>
    <x v="1"/>
    <s v="Crested Beaut"/>
    <n v="24.82"/>
  </r>
  <r>
    <d v="2020-07-03T00:00:00"/>
    <x v="1"/>
    <n v="27"/>
    <x v="0"/>
    <s v="Carlota"/>
    <n v="66.92"/>
  </r>
  <r>
    <d v="2020-06-11T00:00:00"/>
    <x v="2"/>
    <n v="24"/>
    <x v="2"/>
    <s v="Sunbell"/>
    <n v="48.4"/>
  </r>
  <r>
    <d v="2020-05-19T00:00:00"/>
    <x v="3"/>
    <n v="21"/>
    <x v="0"/>
    <s v="FlatTop"/>
    <n v="83.96"/>
  </r>
  <r>
    <d v="2020-06-25T00:00:00"/>
    <x v="2"/>
    <n v="26"/>
    <x v="0"/>
    <s v="Sunset"/>
    <n v="342.07"/>
  </r>
  <r>
    <d v="2020-06-16T00:00:00"/>
    <x v="2"/>
    <n v="25"/>
    <x v="2"/>
    <s v="Aspen"/>
    <n v="60.75"/>
  </r>
  <r>
    <d v="2020-07-11T00:00:00"/>
    <x v="1"/>
    <n v="28"/>
    <x v="0"/>
    <s v="Carlota"/>
    <n v="46.51"/>
  </r>
  <r>
    <d v="2020-06-20T00:00:00"/>
    <x v="2"/>
    <n v="25"/>
    <x v="2"/>
    <s v="Bellen"/>
    <n v="161.34"/>
  </r>
  <r>
    <d v="2020-05-11T00:00:00"/>
    <x v="3"/>
    <n v="20"/>
    <x v="0"/>
    <s v="Carlota"/>
    <n v="69.599999999999994"/>
  </r>
  <r>
    <d v="2020-09-22T00:00:00"/>
    <x v="0"/>
    <n v="39"/>
    <x v="2"/>
    <s v="Sunshine"/>
    <n v="20.67"/>
  </r>
  <r>
    <d v="2020-06-10T00:00:00"/>
    <x v="2"/>
    <n v="24"/>
    <x v="2"/>
    <s v="Bellen"/>
    <n v="46.53"/>
  </r>
  <r>
    <d v="2020-07-21T00:00:00"/>
    <x v="1"/>
    <n v="30"/>
    <x v="2"/>
    <s v="Sunbell"/>
    <n v="50.12"/>
  </r>
  <r>
    <d v="2020-09-12T00:00:00"/>
    <x v="0"/>
    <n v="37"/>
    <x v="0"/>
    <s v="Bellen"/>
    <n v="44.17"/>
  </r>
  <r>
    <d v="2020-07-16T00:00:00"/>
    <x v="1"/>
    <n v="29"/>
    <x v="2"/>
    <s v="Carlota"/>
    <n v="69.989999999999995"/>
  </r>
  <r>
    <d v="2020-09-17T00:00:00"/>
    <x v="0"/>
    <n v="38"/>
    <x v="2"/>
    <s v="Carlota"/>
    <n v="46.7"/>
  </r>
  <r>
    <d v="2020-05-03T00:00:00"/>
    <x v="3"/>
    <n v="19"/>
    <x v="2"/>
    <s v="Majectic Beaut"/>
    <n v="29.46"/>
  </r>
  <r>
    <d v="2020-05-21T00:00:00"/>
    <x v="3"/>
    <n v="21"/>
    <x v="2"/>
    <s v="Sunset"/>
    <n v="268.61"/>
  </r>
  <r>
    <d v="2020-09-03T00:00:00"/>
    <x v="0"/>
    <n v="36"/>
    <x v="0"/>
    <s v="Aspen"/>
    <n v="20.57"/>
  </r>
  <r>
    <d v="2020-09-24T00:00:00"/>
    <x v="0"/>
    <n v="39"/>
    <x v="1"/>
    <s v="Quad"/>
    <n v="99.85"/>
  </r>
  <r>
    <d v="2020-06-07T00:00:00"/>
    <x v="2"/>
    <n v="24"/>
    <x v="0"/>
    <s v="Sunset"/>
    <n v="71.95"/>
  </r>
  <r>
    <d v="2020-07-05T00:00:00"/>
    <x v="1"/>
    <n v="28"/>
    <x v="2"/>
    <s v="Sunbell"/>
    <n v="25.92"/>
  </r>
  <r>
    <d v="2020-06-14T00:00:00"/>
    <x v="2"/>
    <n v="25"/>
    <x v="2"/>
    <s v="Majectic Beaut"/>
    <n v="60.57"/>
  </r>
  <r>
    <d v="2020-07-13T00:00:00"/>
    <x v="1"/>
    <n v="29"/>
    <x v="2"/>
    <s v="Carlota"/>
    <n v="23.39"/>
  </r>
  <r>
    <d v="2020-09-20T00:00:00"/>
    <x v="0"/>
    <n v="39"/>
    <x v="2"/>
    <s v="Sunshine"/>
    <n v="40.57"/>
  </r>
  <r>
    <d v="2020-05-24T00:00:00"/>
    <x v="3"/>
    <n v="22"/>
    <x v="2"/>
    <s v="Carlota"/>
    <n v="44.26"/>
  </r>
  <r>
    <d v="2020-06-29T00:00:00"/>
    <x v="2"/>
    <n v="27"/>
    <x v="2"/>
    <s v="Quad"/>
    <n v="264.35000000000002"/>
  </r>
  <r>
    <d v="2020-06-17T00:00:00"/>
    <x v="2"/>
    <n v="25"/>
    <x v="2"/>
    <s v="Sunbell"/>
    <n v="24.55"/>
  </r>
  <r>
    <d v="2020-05-20T00:00:00"/>
    <x v="3"/>
    <n v="21"/>
    <x v="1"/>
    <s v="Sunshine"/>
    <n v="20.68"/>
  </r>
  <r>
    <d v="2020-09-16T00:00:00"/>
    <x v="0"/>
    <n v="38"/>
    <x v="2"/>
    <s v="Quad"/>
    <n v="99.1"/>
  </r>
  <r>
    <d v="2020-09-24T00:00:00"/>
    <x v="0"/>
    <n v="39"/>
    <x v="2"/>
    <s v="Sunshine"/>
    <n v="20.56"/>
  </r>
  <r>
    <d v="2020-05-25T00:00:00"/>
    <x v="3"/>
    <n v="22"/>
    <x v="2"/>
    <s v="Bellen"/>
    <n v="46.58"/>
  </r>
  <r>
    <d v="2020-07-17T00:00:00"/>
    <x v="1"/>
    <n v="29"/>
    <x v="2"/>
    <s v="Quad"/>
    <n v="132.68"/>
  </r>
  <r>
    <d v="2020-09-17T00:00:00"/>
    <x v="0"/>
    <n v="38"/>
    <x v="2"/>
    <s v="Sunset"/>
    <n v="23.04"/>
  </r>
  <r>
    <d v="2020-07-26T00:00:00"/>
    <x v="1"/>
    <n v="31"/>
    <x v="2"/>
    <s v="Carlota"/>
    <n v="46.84"/>
  </r>
  <r>
    <d v="2020-09-02T00:00:00"/>
    <x v="0"/>
    <n v="36"/>
    <x v="2"/>
    <s v="Bellen"/>
    <n v="46.26"/>
  </r>
  <r>
    <d v="2020-09-12T00:00:00"/>
    <x v="0"/>
    <n v="37"/>
    <x v="0"/>
    <s v="Sunshine"/>
    <n v="40.81"/>
  </r>
  <r>
    <d v="2020-09-21T00:00:00"/>
    <x v="0"/>
    <n v="39"/>
    <x v="1"/>
    <s v="Sunshine"/>
    <n v="20.62"/>
  </r>
  <r>
    <d v="2020-06-22T00:00:00"/>
    <x v="2"/>
    <n v="26"/>
    <x v="2"/>
    <s v="Quad"/>
    <n v="165.67"/>
  </r>
  <r>
    <d v="2020-07-23T00:00:00"/>
    <x v="1"/>
    <n v="30"/>
    <x v="2"/>
    <s v="Quad"/>
    <n v="66.58"/>
  </r>
  <r>
    <d v="2020-07-29T00:00:00"/>
    <x v="1"/>
    <n v="31"/>
    <x v="2"/>
    <s v="Carlota"/>
    <n v="23.12"/>
  </r>
  <r>
    <d v="2020-09-29T00:00:00"/>
    <x v="0"/>
    <n v="40"/>
    <x v="2"/>
    <s v="Bellen"/>
    <n v="88.37"/>
  </r>
  <r>
    <d v="2020-07-11T00:00:00"/>
    <x v="1"/>
    <n v="28"/>
    <x v="2"/>
    <s v="Sunshine"/>
    <n v="60.87"/>
  </r>
  <r>
    <d v="2020-09-02T00:00:00"/>
    <x v="0"/>
    <n v="36"/>
    <x v="0"/>
    <s v="Quad"/>
    <n v="99.74"/>
  </r>
  <r>
    <d v="2020-07-19T00:00:00"/>
    <x v="1"/>
    <n v="30"/>
    <x v="2"/>
    <s v="Sunbell"/>
    <n v="333.15"/>
  </r>
  <r>
    <d v="2020-09-08T00:00:00"/>
    <x v="0"/>
    <n v="37"/>
    <x v="2"/>
    <s v="Doublers"/>
    <n v="320.55"/>
  </r>
  <r>
    <d v="2020-05-19T00:00:00"/>
    <x v="3"/>
    <n v="21"/>
    <x v="1"/>
    <s v="Crested Beaut"/>
    <n v="25.16"/>
  </r>
  <r>
    <d v="2020-05-20T00:00:00"/>
    <x v="3"/>
    <n v="21"/>
    <x v="0"/>
    <s v="Sunbell"/>
    <n v="48.52"/>
  </r>
  <r>
    <d v="2020-05-16T00:00:00"/>
    <x v="3"/>
    <n v="20"/>
    <x v="0"/>
    <s v="Doublers"/>
    <n v="160.85"/>
  </r>
  <r>
    <d v="2020-05-30T00:00:00"/>
    <x v="3"/>
    <n v="22"/>
    <x v="1"/>
    <s v="Carlota"/>
    <n v="305.94"/>
  </r>
  <r>
    <d v="2020-05-26T00:00:00"/>
    <x v="3"/>
    <n v="22"/>
    <x v="0"/>
    <s v="Quad"/>
    <n v="99.09"/>
  </r>
  <r>
    <d v="2020-05-04T00:00:00"/>
    <x v="3"/>
    <n v="19"/>
    <x v="2"/>
    <s v="Bellen"/>
    <n v="92.45"/>
  </r>
  <r>
    <d v="2020-09-11T00:00:00"/>
    <x v="0"/>
    <n v="37"/>
    <x v="2"/>
    <s v="FlatTop"/>
    <n v="55.43"/>
  </r>
  <r>
    <d v="2020-07-15T00:00:00"/>
    <x v="1"/>
    <n v="29"/>
    <x v="2"/>
    <s v="Sunshine"/>
    <n v="40.85"/>
  </r>
  <r>
    <d v="2020-07-26T00:00:00"/>
    <x v="1"/>
    <n v="31"/>
    <x v="0"/>
    <s v="Sunshine"/>
    <n v="57.52"/>
  </r>
  <r>
    <d v="2020-06-09T00:00:00"/>
    <x v="2"/>
    <n v="24"/>
    <x v="1"/>
    <s v="Quad"/>
    <n v="66.2"/>
  </r>
  <r>
    <d v="2020-07-22T00:00:00"/>
    <x v="1"/>
    <n v="30"/>
    <x v="2"/>
    <s v="Sunshine"/>
    <n v="40.28"/>
  </r>
  <r>
    <d v="2020-05-23T00:00:00"/>
    <x v="3"/>
    <n v="21"/>
    <x v="2"/>
    <s v="Bellen"/>
    <n v="46.16"/>
  </r>
  <r>
    <d v="2020-07-17T00:00:00"/>
    <x v="1"/>
    <n v="29"/>
    <x v="2"/>
    <s v="Sunshine"/>
    <n v="20.39"/>
  </r>
  <r>
    <d v="2020-07-26T00:00:00"/>
    <x v="1"/>
    <n v="31"/>
    <x v="2"/>
    <s v="Bellen"/>
    <n v="115.08"/>
  </r>
  <r>
    <d v="2020-09-17T00:00:00"/>
    <x v="0"/>
    <n v="38"/>
    <x v="2"/>
    <s v="Majectic Beaut"/>
    <n v="523.09"/>
  </r>
  <r>
    <d v="2020-09-12T00:00:00"/>
    <x v="0"/>
    <n v="37"/>
    <x v="2"/>
    <s v="Quad"/>
    <n v="102.47"/>
  </r>
  <r>
    <d v="2020-05-30T00:00:00"/>
    <x v="3"/>
    <n v="22"/>
    <x v="0"/>
    <s v="Quad"/>
    <n v="66.22"/>
  </r>
  <r>
    <d v="2020-07-20T00:00:00"/>
    <x v="1"/>
    <n v="30"/>
    <x v="2"/>
    <s v="Quad"/>
    <n v="32.15"/>
  </r>
  <r>
    <d v="2020-09-25T00:00:00"/>
    <x v="0"/>
    <n v="39"/>
    <x v="1"/>
    <s v="Bellen"/>
    <n v="69.680000000000007"/>
  </r>
  <r>
    <d v="2020-06-29T00:00:00"/>
    <x v="2"/>
    <n v="27"/>
    <x v="0"/>
    <s v="Carlota"/>
    <n v="414.73"/>
  </r>
  <r>
    <d v="2020-07-22T00:00:00"/>
    <x v="1"/>
    <n v="30"/>
    <x v="0"/>
    <s v="Aspen"/>
    <n v="40.520000000000003"/>
  </r>
  <r>
    <d v="2020-09-20T00:00:00"/>
    <x v="0"/>
    <n v="39"/>
    <x v="2"/>
    <s v="Quad"/>
    <n v="68.19"/>
  </r>
  <r>
    <d v="2020-09-07T00:00:00"/>
    <x v="0"/>
    <n v="37"/>
    <x v="2"/>
    <s v="Quad"/>
    <n v="102.82"/>
  </r>
  <r>
    <d v="2020-07-03T00:00:00"/>
    <x v="1"/>
    <n v="27"/>
    <x v="0"/>
    <s v="Quad"/>
    <n v="132.81"/>
  </r>
  <r>
    <d v="2020-05-10T00:00:00"/>
    <x v="3"/>
    <n v="20"/>
    <x v="2"/>
    <s v="Sunbell"/>
    <n v="25.48"/>
  </r>
  <r>
    <d v="2020-05-08T00:00:00"/>
    <x v="3"/>
    <n v="19"/>
    <x v="2"/>
    <s v="Aspen"/>
    <n v="209.67"/>
  </r>
  <r>
    <d v="2020-05-11T00:00:00"/>
    <x v="3"/>
    <n v="20"/>
    <x v="0"/>
    <s v="Crested Beaut"/>
    <n v="48.41"/>
  </r>
  <r>
    <d v="2020-07-04T00:00:00"/>
    <x v="1"/>
    <n v="27"/>
    <x v="2"/>
    <s v="Sunbell"/>
    <n v="50.92"/>
  </r>
  <r>
    <d v="2020-07-07T00:00:00"/>
    <x v="1"/>
    <n v="28"/>
    <x v="0"/>
    <s v="Bellen"/>
    <n v="44.09"/>
  </r>
  <r>
    <d v="2020-05-14T00:00:00"/>
    <x v="3"/>
    <n v="20"/>
    <x v="2"/>
    <s v="Sunbell"/>
    <n v="48.09"/>
  </r>
  <r>
    <d v="2020-05-09T00:00:00"/>
    <x v="3"/>
    <n v="19"/>
    <x v="0"/>
    <s v="Aspen"/>
    <n v="20.28"/>
  </r>
  <r>
    <d v="2020-09-15T00:00:00"/>
    <x v="0"/>
    <n v="38"/>
    <x v="0"/>
    <s v="Sunbell"/>
    <n v="46.39"/>
  </r>
  <r>
    <d v="2020-06-15T00:00:00"/>
    <x v="2"/>
    <n v="25"/>
    <x v="0"/>
    <s v="Sunshine"/>
    <n v="100.85"/>
  </r>
  <r>
    <d v="2020-09-02T00:00:00"/>
    <x v="0"/>
    <n v="36"/>
    <x v="2"/>
    <s v="Sunbell"/>
    <n v="48.79"/>
  </r>
  <r>
    <d v="2020-05-27T00:00:00"/>
    <x v="3"/>
    <n v="22"/>
    <x v="0"/>
    <s v="Doublers"/>
    <n v="80.03"/>
  </r>
  <r>
    <d v="2020-05-12T00:00:00"/>
    <x v="3"/>
    <n v="20"/>
    <x v="1"/>
    <s v="Quad"/>
    <n v="66.08"/>
  </r>
  <r>
    <d v="2020-05-08T00:00:00"/>
    <x v="3"/>
    <n v="19"/>
    <x v="2"/>
    <s v="Sunshine"/>
    <n v="60.99"/>
  </r>
  <r>
    <d v="2020-09-20T00:00:00"/>
    <x v="0"/>
    <n v="39"/>
    <x v="2"/>
    <s v="Sunshine"/>
    <n v="40.700000000000003"/>
  </r>
  <r>
    <d v="2020-05-19T00:00:00"/>
    <x v="3"/>
    <n v="21"/>
    <x v="2"/>
    <s v="Quad"/>
    <n v="64.47"/>
  </r>
  <r>
    <d v="2020-05-06T00:00:00"/>
    <x v="3"/>
    <n v="19"/>
    <x v="2"/>
    <s v="Sunshine"/>
    <n v="40.53"/>
  </r>
  <r>
    <d v="2020-05-27T00:00:00"/>
    <x v="3"/>
    <n v="22"/>
    <x v="0"/>
    <s v="Carlota"/>
    <n v="69.3"/>
  </r>
  <r>
    <d v="2020-09-17T00:00:00"/>
    <x v="0"/>
    <n v="38"/>
    <x v="0"/>
    <s v="Quad"/>
    <n v="102.29"/>
  </r>
  <r>
    <d v="2020-09-30T00:00:00"/>
    <x v="0"/>
    <n v="40"/>
    <x v="0"/>
    <s v="Majectic Beaut"/>
    <n v="30.06"/>
  </r>
  <r>
    <d v="2020-06-26T00:00:00"/>
    <x v="2"/>
    <n v="26"/>
    <x v="2"/>
    <s v="Sunbell"/>
    <n v="48.72"/>
  </r>
  <r>
    <d v="2020-05-19T00:00:00"/>
    <x v="3"/>
    <n v="21"/>
    <x v="0"/>
    <s v="Sunbell"/>
    <n v="72.92"/>
  </r>
  <r>
    <d v="2020-05-10T00:00:00"/>
    <x v="3"/>
    <n v="20"/>
    <x v="0"/>
    <s v="Quad"/>
    <n v="32.840000000000003"/>
  </r>
  <r>
    <d v="2020-07-20T00:00:00"/>
    <x v="1"/>
    <n v="30"/>
    <x v="0"/>
    <s v="Quad"/>
    <n v="690.21"/>
  </r>
  <r>
    <d v="2020-07-22T00:00:00"/>
    <x v="1"/>
    <n v="30"/>
    <x v="0"/>
    <s v="Aspen"/>
    <n v="40.81"/>
  </r>
  <r>
    <d v="2020-09-07T00:00:00"/>
    <x v="0"/>
    <n v="37"/>
    <x v="0"/>
    <s v="Bellen"/>
    <n v="23.83"/>
  </r>
  <r>
    <d v="2020-07-04T00:00:00"/>
    <x v="1"/>
    <n v="27"/>
    <x v="0"/>
    <s v="Carlota"/>
    <n v="396.18"/>
  </r>
  <r>
    <d v="2020-06-25T00:00:00"/>
    <x v="2"/>
    <n v="26"/>
    <x v="2"/>
    <s v="Majectic Beaut"/>
    <n v="58.32"/>
  </r>
  <r>
    <d v="2020-05-24T00:00:00"/>
    <x v="3"/>
    <n v="22"/>
    <x v="2"/>
    <s v="Quad"/>
    <n v="306.2"/>
  </r>
  <r>
    <d v="2020-07-19T00:00:00"/>
    <x v="1"/>
    <n v="30"/>
    <x v="1"/>
    <s v="Majectic Beaut"/>
    <n v="60.41"/>
  </r>
  <r>
    <d v="2020-05-25T00:00:00"/>
    <x v="3"/>
    <n v="22"/>
    <x v="0"/>
    <s v="Majectic Beaut"/>
    <n v="112.68"/>
  </r>
  <r>
    <d v="2020-05-15T00:00:00"/>
    <x v="3"/>
    <n v="20"/>
    <x v="0"/>
    <s v="Quad"/>
    <n v="33.770000000000003"/>
  </r>
  <r>
    <d v="2020-07-19T00:00:00"/>
    <x v="1"/>
    <n v="30"/>
    <x v="0"/>
    <s v="Carlota"/>
    <n v="22.31"/>
  </r>
  <r>
    <d v="2020-05-05T00:00:00"/>
    <x v="3"/>
    <n v="19"/>
    <x v="0"/>
    <s v="V-Rang"/>
    <n v="54.75"/>
  </r>
  <r>
    <d v="2020-06-30T00:00:00"/>
    <x v="2"/>
    <n v="27"/>
    <x v="0"/>
    <s v="Bellen"/>
    <n v="46.83"/>
  </r>
  <r>
    <d v="2020-07-05T00:00:00"/>
    <x v="1"/>
    <n v="28"/>
    <x v="2"/>
    <s v="Sunset"/>
    <n v="24.75"/>
  </r>
  <r>
    <d v="2020-07-25T00:00:00"/>
    <x v="1"/>
    <n v="30"/>
    <x v="2"/>
    <s v="Sunshine"/>
    <n v="20.83"/>
  </r>
  <r>
    <d v="2020-09-05T00:00:00"/>
    <x v="0"/>
    <n v="36"/>
    <x v="0"/>
    <s v="Quad"/>
    <n v="238.6"/>
  </r>
  <r>
    <d v="2020-07-12T00:00:00"/>
    <x v="1"/>
    <n v="29"/>
    <x v="2"/>
    <s v="Bellen"/>
    <n v="23.1"/>
  </r>
  <r>
    <d v="2020-05-30T00:00:00"/>
    <x v="3"/>
    <n v="22"/>
    <x v="0"/>
    <s v="Quad"/>
    <n v="66.33"/>
  </r>
  <r>
    <d v="2020-07-27T00:00:00"/>
    <x v="1"/>
    <n v="31"/>
    <x v="2"/>
    <s v="Quad"/>
    <n v="66.2"/>
  </r>
  <r>
    <d v="2020-05-05T00:00:00"/>
    <x v="3"/>
    <n v="19"/>
    <x v="0"/>
    <s v="Quad"/>
    <n v="68.709999999999994"/>
  </r>
  <r>
    <d v="2020-05-22T00:00:00"/>
    <x v="3"/>
    <n v="21"/>
    <x v="2"/>
    <s v="Sunshine"/>
    <n v="38.840000000000003"/>
  </r>
  <r>
    <d v="2020-07-09T00:00:00"/>
    <x v="1"/>
    <n v="28"/>
    <x v="2"/>
    <s v="Carlota"/>
    <n v="69.08"/>
  </r>
  <r>
    <d v="2020-07-07T00:00:00"/>
    <x v="1"/>
    <n v="28"/>
    <x v="2"/>
    <s v="Bellen"/>
    <n v="23.14"/>
  </r>
  <r>
    <d v="2020-05-25T00:00:00"/>
    <x v="3"/>
    <n v="22"/>
    <x v="1"/>
    <s v="Quad"/>
    <n v="68.209999999999994"/>
  </r>
  <r>
    <d v="2020-09-09T00:00:00"/>
    <x v="0"/>
    <n v="37"/>
    <x v="1"/>
    <s v="Aspen"/>
    <n v="105.14"/>
  </r>
  <r>
    <d v="2020-06-29T00:00:00"/>
    <x v="2"/>
    <n v="27"/>
    <x v="0"/>
    <s v="Sunset"/>
    <n v="188.73"/>
  </r>
  <r>
    <d v="2020-09-10T00:00:00"/>
    <x v="0"/>
    <n v="37"/>
    <x v="0"/>
    <s v="Carlota"/>
    <n v="69.099999999999994"/>
  </r>
  <r>
    <d v="2020-07-15T00:00:00"/>
    <x v="1"/>
    <n v="29"/>
    <x v="0"/>
    <s v="Crested Beaut"/>
    <n v="240.41"/>
  </r>
  <r>
    <d v="2020-05-06T00:00:00"/>
    <x v="3"/>
    <n v="19"/>
    <x v="0"/>
    <s v="Carlota"/>
    <n v="69.98"/>
  </r>
  <r>
    <d v="2020-09-22T00:00:00"/>
    <x v="0"/>
    <n v="39"/>
    <x v="0"/>
    <s v="FlatTop"/>
    <n v="55.3"/>
  </r>
  <r>
    <d v="2020-05-03T00:00:00"/>
    <x v="3"/>
    <n v="19"/>
    <x v="2"/>
    <s v="Quad"/>
    <n v="99.67"/>
  </r>
  <r>
    <d v="2020-05-12T00:00:00"/>
    <x v="3"/>
    <n v="20"/>
    <x v="2"/>
    <s v="Crested Beaut"/>
    <n v="96.11"/>
  </r>
  <r>
    <d v="2020-07-06T00:00:00"/>
    <x v="1"/>
    <n v="28"/>
    <x v="0"/>
    <s v="Doublers"/>
    <n v="160.15"/>
  </r>
  <r>
    <d v="2020-09-26T00:00:00"/>
    <x v="0"/>
    <n v="39"/>
    <x v="0"/>
    <s v="Quad"/>
    <n v="66.930000000000007"/>
  </r>
  <r>
    <d v="2020-07-04T00:00:00"/>
    <x v="1"/>
    <n v="27"/>
    <x v="0"/>
    <s v="Carlota"/>
    <n v="66.66"/>
  </r>
  <r>
    <d v="2020-05-04T00:00:00"/>
    <x v="3"/>
    <n v="19"/>
    <x v="0"/>
    <s v="Bellen"/>
    <n v="44.15"/>
  </r>
  <r>
    <d v="2020-07-13T00:00:00"/>
    <x v="1"/>
    <n v="29"/>
    <x v="0"/>
    <s v="Crested Beaut"/>
    <n v="72.98"/>
  </r>
  <r>
    <d v="2020-05-21T00:00:00"/>
    <x v="3"/>
    <n v="21"/>
    <x v="1"/>
    <s v="Sunshine"/>
    <n v="40.36"/>
  </r>
  <r>
    <d v="2020-09-22T00:00:00"/>
    <x v="0"/>
    <n v="39"/>
    <x v="2"/>
    <s v="Aspen"/>
    <n v="57.84"/>
  </r>
  <r>
    <d v="2020-07-09T00:00:00"/>
    <x v="1"/>
    <n v="28"/>
    <x v="0"/>
    <s v="Carlota"/>
    <n v="392.42"/>
  </r>
  <r>
    <d v="2020-09-26T00:00:00"/>
    <x v="0"/>
    <n v="39"/>
    <x v="0"/>
    <s v="Bellen"/>
    <n v="44.32"/>
  </r>
  <r>
    <d v="2020-05-11T00:00:00"/>
    <x v="3"/>
    <n v="20"/>
    <x v="2"/>
    <s v="Aspen"/>
    <n v="63.02"/>
  </r>
  <r>
    <d v="2020-09-14T00:00:00"/>
    <x v="0"/>
    <n v="38"/>
    <x v="2"/>
    <s v="Sunbell"/>
    <n v="48.15"/>
  </r>
  <r>
    <d v="2020-05-18T00:00:00"/>
    <x v="3"/>
    <n v="21"/>
    <x v="0"/>
    <s v="Sunshine"/>
    <n v="20.239999999999998"/>
  </r>
  <r>
    <d v="2020-09-19T00:00:00"/>
    <x v="0"/>
    <n v="38"/>
    <x v="2"/>
    <s v="Doublers"/>
    <n v="228.86"/>
  </r>
  <r>
    <d v="2020-09-12T00:00:00"/>
    <x v="0"/>
    <n v="37"/>
    <x v="0"/>
    <s v="Carlota"/>
    <n v="69.02"/>
  </r>
  <r>
    <d v="2020-06-03T00:00:00"/>
    <x v="2"/>
    <n v="23"/>
    <x v="2"/>
    <s v="Doublers"/>
    <n v="312.94"/>
  </r>
  <r>
    <d v="2020-07-07T00:00:00"/>
    <x v="1"/>
    <n v="28"/>
    <x v="2"/>
    <s v="Doublers"/>
    <n v="240.7"/>
  </r>
  <r>
    <d v="2020-08-02T00:00:00"/>
    <x v="4"/>
    <n v="32"/>
    <x v="2"/>
    <s v="Quad"/>
    <n v="517.89"/>
  </r>
  <r>
    <d v="2020-09-26T00:00:00"/>
    <x v="0"/>
    <n v="39"/>
    <x v="2"/>
    <s v="Sunshine"/>
    <n v="80.27"/>
  </r>
  <r>
    <d v="2020-07-13T00:00:00"/>
    <x v="1"/>
    <n v="29"/>
    <x v="2"/>
    <s v="Sunbell"/>
    <n v="75.09"/>
  </r>
  <r>
    <d v="2020-05-07T00:00:00"/>
    <x v="3"/>
    <n v="19"/>
    <x v="2"/>
    <s v="Crested Beaut"/>
    <n v="23.38"/>
  </r>
  <r>
    <d v="2020-05-14T00:00:00"/>
    <x v="3"/>
    <n v="20"/>
    <x v="2"/>
    <s v="Carlota"/>
    <n v="69.19"/>
  </r>
  <r>
    <d v="2020-09-27T00:00:00"/>
    <x v="0"/>
    <n v="40"/>
    <x v="0"/>
    <s v="V-Rang"/>
    <n v="36.340000000000003"/>
  </r>
  <r>
    <d v="2020-07-17T00:00:00"/>
    <x v="1"/>
    <n v="29"/>
    <x v="2"/>
    <s v="Carlota"/>
    <n v="69.680000000000007"/>
  </r>
  <r>
    <d v="2020-07-21T00:00:00"/>
    <x v="1"/>
    <n v="30"/>
    <x v="0"/>
    <s v="Carlota"/>
    <n v="22.86"/>
  </r>
  <r>
    <d v="2020-07-06T00:00:00"/>
    <x v="1"/>
    <n v="28"/>
    <x v="2"/>
    <s v="Bellen"/>
    <n v="66.75"/>
  </r>
  <r>
    <d v="2020-07-03T00:00:00"/>
    <x v="1"/>
    <n v="27"/>
    <x v="2"/>
    <s v="Quad"/>
    <n v="66.900000000000006"/>
  </r>
  <r>
    <d v="2020-07-04T00:00:00"/>
    <x v="1"/>
    <n v="27"/>
    <x v="2"/>
    <s v="Sunshine"/>
    <n v="40.07"/>
  </r>
  <r>
    <d v="2020-09-22T00:00:00"/>
    <x v="0"/>
    <n v="39"/>
    <x v="2"/>
    <s v="Sunshine"/>
    <n v="40.83"/>
  </r>
  <r>
    <d v="2020-07-17T00:00:00"/>
    <x v="1"/>
    <n v="29"/>
    <x v="0"/>
    <s v="Carlota"/>
    <n v="46.27"/>
  </r>
  <r>
    <d v="2020-07-27T00:00:00"/>
    <x v="1"/>
    <n v="31"/>
    <x v="2"/>
    <s v="Bellen"/>
    <n v="66.38"/>
  </r>
  <r>
    <d v="2020-07-21T00:00:00"/>
    <x v="1"/>
    <n v="30"/>
    <x v="2"/>
    <s v="Crested Beaut"/>
    <n v="72.739999999999995"/>
  </r>
  <r>
    <d v="2020-07-08T00:00:00"/>
    <x v="1"/>
    <n v="28"/>
    <x v="2"/>
    <s v="Bellen"/>
    <n v="69.55"/>
  </r>
  <r>
    <d v="2020-06-30T00:00:00"/>
    <x v="2"/>
    <n v="27"/>
    <x v="0"/>
    <s v="Majectic Beaut"/>
    <n v="87.58"/>
  </r>
  <r>
    <d v="2020-07-02T00:00:00"/>
    <x v="1"/>
    <n v="27"/>
    <x v="1"/>
    <s v="Quad"/>
    <n v="32.92"/>
  </r>
  <r>
    <d v="2020-07-10T00:00:00"/>
    <x v="1"/>
    <n v="28"/>
    <x v="0"/>
    <s v="Quad"/>
    <n v="376.52"/>
  </r>
  <r>
    <d v="2020-07-01T00:00:00"/>
    <x v="1"/>
    <n v="27"/>
    <x v="0"/>
    <s v="Sunset"/>
    <n v="71.94"/>
  </r>
  <r>
    <d v="2020-07-20T00:00:00"/>
    <x v="1"/>
    <n v="30"/>
    <x v="0"/>
    <s v="Aspen"/>
    <n v="20.22"/>
  </r>
  <r>
    <d v="2020-09-14T00:00:00"/>
    <x v="0"/>
    <n v="38"/>
    <x v="0"/>
    <s v="Aspen"/>
    <n v="40.24"/>
  </r>
  <r>
    <d v="2020-09-11T00:00:00"/>
    <x v="0"/>
    <n v="37"/>
    <x v="0"/>
    <s v="Quad"/>
    <n v="752.68"/>
  </r>
  <r>
    <d v="2020-08-19T00:00:00"/>
    <x v="4"/>
    <n v="34"/>
    <x v="0"/>
    <s v="Sunset"/>
    <n v="71.8"/>
  </r>
  <r>
    <d v="2020-09-14T00:00:00"/>
    <x v="0"/>
    <n v="38"/>
    <x v="1"/>
    <s v="Carlota"/>
    <n v="69.5"/>
  </r>
  <r>
    <d v="2020-09-14T00:00:00"/>
    <x v="0"/>
    <n v="38"/>
    <x v="2"/>
    <s v="Quad"/>
    <n v="66.13"/>
  </r>
  <r>
    <d v="2020-06-03T00:00:00"/>
    <x v="2"/>
    <n v="23"/>
    <x v="1"/>
    <s v="Aspen"/>
    <n v="40.44"/>
  </r>
  <r>
    <d v="2020-09-26T00:00:00"/>
    <x v="0"/>
    <n v="39"/>
    <x v="0"/>
    <s v="Bellen"/>
    <n v="46.98"/>
  </r>
  <r>
    <d v="2020-05-23T00:00:00"/>
    <x v="3"/>
    <n v="21"/>
    <x v="1"/>
    <s v="Sunshine"/>
    <n v="60.45"/>
  </r>
  <r>
    <d v="2020-09-21T00:00:00"/>
    <x v="0"/>
    <n v="39"/>
    <x v="2"/>
    <s v="Sunshine"/>
    <n v="40.98"/>
  </r>
  <r>
    <d v="2020-07-09T00:00:00"/>
    <x v="1"/>
    <n v="28"/>
    <x v="0"/>
    <s v="Carlota"/>
    <n v="22.27"/>
  </r>
  <r>
    <d v="2020-05-21T00:00:00"/>
    <x v="3"/>
    <n v="21"/>
    <x v="0"/>
    <s v="Bellen"/>
    <n v="46.21"/>
  </r>
  <r>
    <d v="2020-05-13T00:00:00"/>
    <x v="3"/>
    <n v="20"/>
    <x v="2"/>
    <s v="Quad"/>
    <n v="99.51"/>
  </r>
  <r>
    <d v="2020-07-28T00:00:00"/>
    <x v="1"/>
    <n v="31"/>
    <x v="1"/>
    <s v="Bellen"/>
    <n v="44.01"/>
  </r>
  <r>
    <d v="2020-09-05T00:00:00"/>
    <x v="0"/>
    <n v="36"/>
    <x v="2"/>
    <s v="Quad"/>
    <n v="68.2"/>
  </r>
  <r>
    <d v="2020-09-03T00:00:00"/>
    <x v="0"/>
    <n v="36"/>
    <x v="2"/>
    <s v="Bellen"/>
    <n v="46.07"/>
  </r>
  <r>
    <d v="2020-08-15T00:00:00"/>
    <x v="4"/>
    <n v="33"/>
    <x v="2"/>
    <s v="Sunset"/>
    <n v="45.82"/>
  </r>
  <r>
    <d v="2020-09-29T00:00:00"/>
    <x v="0"/>
    <n v="40"/>
    <x v="0"/>
    <s v="Quad"/>
    <n v="34.479999999999997"/>
  </r>
  <r>
    <d v="2020-07-18T00:00:00"/>
    <x v="1"/>
    <n v="29"/>
    <x v="0"/>
    <s v="Crested Beaut"/>
    <n v="72.19"/>
  </r>
  <r>
    <d v="2020-07-24T00:00:00"/>
    <x v="1"/>
    <n v="30"/>
    <x v="2"/>
    <s v="Sunbell"/>
    <n v="48.64"/>
  </r>
  <r>
    <d v="2020-05-17T00:00:00"/>
    <x v="3"/>
    <n v="21"/>
    <x v="2"/>
    <s v="Carlota"/>
    <n v="46.55"/>
  </r>
  <r>
    <d v="2020-05-08T00:00:00"/>
    <x v="3"/>
    <n v="19"/>
    <x v="0"/>
    <s v="Majectic Beaut"/>
    <n v="84.64"/>
  </r>
  <r>
    <d v="2020-06-12T00:00:00"/>
    <x v="2"/>
    <n v="24"/>
    <x v="0"/>
    <s v="Sunset"/>
    <n v="47.68"/>
  </r>
  <r>
    <d v="2020-09-27T00:00:00"/>
    <x v="0"/>
    <n v="40"/>
    <x v="2"/>
    <s v="Majectic Beaut"/>
    <n v="30.27"/>
  </r>
  <r>
    <d v="2020-09-09T00:00:00"/>
    <x v="0"/>
    <n v="37"/>
    <x v="0"/>
    <s v="Quad"/>
    <n v="33.619999999999997"/>
  </r>
  <r>
    <d v="2020-07-02T00:00:00"/>
    <x v="1"/>
    <n v="27"/>
    <x v="0"/>
    <s v="Sunbell"/>
    <n v="50.44"/>
  </r>
  <r>
    <d v="2020-07-29T00:00:00"/>
    <x v="1"/>
    <n v="31"/>
    <x v="0"/>
    <s v="Bellen"/>
    <n v="46.92"/>
  </r>
  <r>
    <d v="2020-08-16T00:00:00"/>
    <x v="4"/>
    <n v="34"/>
    <x v="2"/>
    <s v="Sunbell"/>
    <n v="24.56"/>
  </r>
  <r>
    <d v="2020-05-04T00:00:00"/>
    <x v="3"/>
    <n v="19"/>
    <x v="2"/>
    <s v="Carlota"/>
    <n v="23.52"/>
  </r>
  <r>
    <d v="2020-05-24T00:00:00"/>
    <x v="3"/>
    <n v="22"/>
    <x v="0"/>
    <s v="Bellen"/>
    <n v="23.56"/>
  </r>
  <r>
    <d v="2020-07-04T00:00:00"/>
    <x v="1"/>
    <n v="27"/>
    <x v="2"/>
    <s v="Sunbell"/>
    <n v="75.400000000000006"/>
  </r>
  <r>
    <d v="2020-09-13T00:00:00"/>
    <x v="0"/>
    <n v="38"/>
    <x v="0"/>
    <s v="Carlota"/>
    <n v="69.72"/>
  </r>
  <r>
    <d v="2020-05-21T00:00:00"/>
    <x v="3"/>
    <n v="21"/>
    <x v="1"/>
    <s v="Bellen"/>
    <n v="23.47"/>
  </r>
  <r>
    <d v="2020-05-17T00:00:00"/>
    <x v="3"/>
    <n v="21"/>
    <x v="0"/>
    <s v="Bellen"/>
    <n v="66.61"/>
  </r>
  <r>
    <d v="2020-09-27T00:00:00"/>
    <x v="0"/>
    <n v="40"/>
    <x v="2"/>
    <s v="Quad"/>
    <n v="33.54"/>
  </r>
  <r>
    <d v="2020-05-21T00:00:00"/>
    <x v="3"/>
    <n v="21"/>
    <x v="0"/>
    <s v="Carlota"/>
    <n v="46.65"/>
  </r>
  <r>
    <d v="2020-09-13T00:00:00"/>
    <x v="0"/>
    <n v="38"/>
    <x v="2"/>
    <s v="Bellen"/>
    <n v="22.25"/>
  </r>
  <r>
    <d v="2020-09-07T00:00:00"/>
    <x v="0"/>
    <n v="37"/>
    <x v="0"/>
    <s v="Quad"/>
    <n v="68.05"/>
  </r>
  <r>
    <d v="2020-09-21T00:00:00"/>
    <x v="0"/>
    <n v="39"/>
    <x v="2"/>
    <s v="Sunshine"/>
    <n v="19.8"/>
  </r>
  <r>
    <d v="2020-07-09T00:00:00"/>
    <x v="1"/>
    <n v="28"/>
    <x v="0"/>
    <s v="Sunset"/>
    <n v="469.48"/>
  </r>
  <r>
    <d v="2020-05-24T00:00:00"/>
    <x v="3"/>
    <n v="22"/>
    <x v="2"/>
    <s v="Carlota"/>
    <n v="44.33"/>
  </r>
  <r>
    <d v="2020-05-14T00:00:00"/>
    <x v="3"/>
    <n v="20"/>
    <x v="0"/>
    <s v="Sunset"/>
    <n v="94.43"/>
  </r>
  <r>
    <d v="2020-06-03T00:00:00"/>
    <x v="2"/>
    <n v="23"/>
    <x v="2"/>
    <s v="Sunshine"/>
    <n v="57.94"/>
  </r>
  <r>
    <d v="2020-08-21T00:00:00"/>
    <x v="4"/>
    <n v="34"/>
    <x v="2"/>
    <s v="Quad"/>
    <n v="66.77"/>
  </r>
  <r>
    <d v="2020-09-28T00:00:00"/>
    <x v="0"/>
    <n v="40"/>
    <x v="2"/>
    <s v="Sunshine"/>
    <n v="20.13"/>
  </r>
  <r>
    <d v="2020-05-08T00:00:00"/>
    <x v="3"/>
    <n v="19"/>
    <x v="2"/>
    <s v="Carlota"/>
    <n v="22.24"/>
  </r>
  <r>
    <d v="2020-05-10T00:00:00"/>
    <x v="3"/>
    <n v="20"/>
    <x v="2"/>
    <s v="Quad"/>
    <n v="102.35"/>
  </r>
  <r>
    <d v="2020-05-08T00:00:00"/>
    <x v="3"/>
    <n v="19"/>
    <x v="0"/>
    <s v="FlatTop"/>
    <n v="55.22"/>
  </r>
  <r>
    <d v="2020-06-04T00:00:00"/>
    <x v="2"/>
    <n v="23"/>
    <x v="2"/>
    <s v="Crested Beaut"/>
    <n v="96.74"/>
  </r>
  <r>
    <d v="2020-06-23T00:00:00"/>
    <x v="2"/>
    <n v="26"/>
    <x v="2"/>
    <s v="Majectic Beaut"/>
    <n v="60.84"/>
  </r>
  <r>
    <d v="2020-09-02T00:00:00"/>
    <x v="0"/>
    <n v="36"/>
    <x v="2"/>
    <s v="Aspen"/>
    <n v="20.239999999999998"/>
  </r>
  <r>
    <d v="2020-09-03T00:00:00"/>
    <x v="0"/>
    <n v="36"/>
    <x v="2"/>
    <s v="Sunshine"/>
    <n v="80.64"/>
  </r>
  <r>
    <d v="2020-07-24T00:00:00"/>
    <x v="1"/>
    <n v="30"/>
    <x v="2"/>
    <s v="V-Rang"/>
    <n v="36.380000000000003"/>
  </r>
  <r>
    <d v="2020-05-03T00:00:00"/>
    <x v="3"/>
    <n v="19"/>
    <x v="2"/>
    <s v="Bellen"/>
    <n v="46.22"/>
  </r>
  <r>
    <d v="2020-07-16T00:00:00"/>
    <x v="1"/>
    <n v="29"/>
    <x v="0"/>
    <s v="Aspen"/>
    <n v="20.57"/>
  </r>
  <r>
    <d v="2020-09-18T00:00:00"/>
    <x v="0"/>
    <n v="38"/>
    <x v="1"/>
    <s v="Carlota"/>
    <n v="23.46"/>
  </r>
  <r>
    <d v="2020-07-04T00:00:00"/>
    <x v="1"/>
    <n v="27"/>
    <x v="2"/>
    <s v="Sunshine"/>
    <n v="80.11"/>
  </r>
  <r>
    <d v="2020-07-26T00:00:00"/>
    <x v="1"/>
    <n v="31"/>
    <x v="0"/>
    <s v="Aspen"/>
    <n v="259.17"/>
  </r>
  <r>
    <d v="2020-09-08T00:00:00"/>
    <x v="0"/>
    <n v="37"/>
    <x v="0"/>
    <s v="Majectic Beaut"/>
    <n v="689.96"/>
  </r>
  <r>
    <d v="2020-07-09T00:00:00"/>
    <x v="1"/>
    <n v="28"/>
    <x v="2"/>
    <s v="Sunshine"/>
    <n v="38.29"/>
  </r>
  <r>
    <d v="2020-09-15T00:00:00"/>
    <x v="0"/>
    <n v="38"/>
    <x v="0"/>
    <s v="Majectic Beaut"/>
    <n v="58.17"/>
  </r>
  <r>
    <d v="2020-09-26T00:00:00"/>
    <x v="0"/>
    <n v="39"/>
    <x v="2"/>
    <s v="Carlota"/>
    <n v="46.08"/>
  </r>
  <r>
    <d v="2020-09-06T00:00:00"/>
    <x v="0"/>
    <n v="37"/>
    <x v="1"/>
    <s v="Sunset"/>
    <n v="71.39"/>
  </r>
  <r>
    <d v="2020-09-14T00:00:00"/>
    <x v="0"/>
    <n v="38"/>
    <x v="0"/>
    <s v="Sunshine"/>
    <n v="40.94"/>
  </r>
  <r>
    <d v="2020-05-17T00:00:00"/>
    <x v="3"/>
    <n v="21"/>
    <x v="2"/>
    <s v="Aspen"/>
    <n v="20.18"/>
  </r>
  <r>
    <d v="2020-07-06T00:00:00"/>
    <x v="1"/>
    <n v="28"/>
    <x v="0"/>
    <s v="Bellen"/>
    <n v="46.6"/>
  </r>
  <r>
    <d v="2020-05-14T00:00:00"/>
    <x v="3"/>
    <n v="20"/>
    <x v="0"/>
    <s v="Carlota"/>
    <n v="44.6"/>
  </r>
  <r>
    <d v="2020-09-10T00:00:00"/>
    <x v="0"/>
    <n v="37"/>
    <x v="0"/>
    <s v="V-Rang"/>
    <n v="36.26"/>
  </r>
  <r>
    <d v="2020-07-22T00:00:00"/>
    <x v="1"/>
    <n v="30"/>
    <x v="2"/>
    <s v="Quad"/>
    <n v="32.700000000000003"/>
  </r>
  <r>
    <d v="2020-05-23T00:00:00"/>
    <x v="3"/>
    <n v="21"/>
    <x v="2"/>
    <s v="Sunshine"/>
    <n v="60.81"/>
  </r>
  <r>
    <d v="2020-07-15T00:00:00"/>
    <x v="1"/>
    <n v="29"/>
    <x v="1"/>
    <s v="Carlota"/>
    <n v="46.32"/>
  </r>
  <r>
    <d v="2020-09-08T00:00:00"/>
    <x v="0"/>
    <n v="37"/>
    <x v="1"/>
    <s v="FlatTop"/>
    <n v="53.81"/>
  </r>
  <r>
    <d v="2020-07-26T00:00:00"/>
    <x v="1"/>
    <n v="31"/>
    <x v="0"/>
    <s v="Majectic Beaut"/>
    <n v="58.22"/>
  </r>
  <r>
    <d v="2020-09-09T00:00:00"/>
    <x v="0"/>
    <n v="37"/>
    <x v="0"/>
    <s v="Bellen"/>
    <n v="44.53"/>
  </r>
  <r>
    <d v="2020-07-31T00:00:00"/>
    <x v="1"/>
    <n v="31"/>
    <x v="2"/>
    <s v="Bellen"/>
    <n v="23.56"/>
  </r>
  <r>
    <d v="2020-05-06T00:00:00"/>
    <x v="3"/>
    <n v="19"/>
    <x v="0"/>
    <s v="Bellen"/>
    <n v="44.73"/>
  </r>
  <r>
    <d v="2020-07-14T00:00:00"/>
    <x v="1"/>
    <n v="29"/>
    <x v="0"/>
    <s v="Aspen"/>
    <n v="42.31"/>
  </r>
  <r>
    <d v="2020-09-25T00:00:00"/>
    <x v="0"/>
    <n v="39"/>
    <x v="2"/>
    <s v="Crested Beaut"/>
    <n v="75.73"/>
  </r>
  <r>
    <d v="2020-05-29T00:00:00"/>
    <x v="3"/>
    <n v="22"/>
    <x v="2"/>
    <s v="Sunbell"/>
    <n v="46.86"/>
  </r>
  <r>
    <d v="2020-09-03T00:00:00"/>
    <x v="0"/>
    <n v="36"/>
    <x v="0"/>
    <s v="Quad"/>
    <n v="66.92"/>
  </r>
  <r>
    <d v="2020-05-20T00:00:00"/>
    <x v="3"/>
    <n v="21"/>
    <x v="1"/>
    <s v="Crested Beaut"/>
    <n v="100.5"/>
  </r>
  <r>
    <d v="2020-06-26T00:00:00"/>
    <x v="2"/>
    <n v="26"/>
    <x v="2"/>
    <s v="Quad"/>
    <n v="33.92"/>
  </r>
  <r>
    <d v="2020-06-04T00:00:00"/>
    <x v="2"/>
    <n v="23"/>
    <x v="2"/>
    <s v="Sunbell"/>
    <n v="46.2"/>
  </r>
  <r>
    <d v="2020-07-28T00:00:00"/>
    <x v="1"/>
    <n v="31"/>
    <x v="2"/>
    <s v="Quad"/>
    <n v="439.53"/>
  </r>
  <r>
    <d v="2020-07-29T00:00:00"/>
    <x v="1"/>
    <n v="31"/>
    <x v="2"/>
    <s v="Bellen"/>
    <n v="46.4"/>
  </r>
  <r>
    <d v="2020-05-14T00:00:00"/>
    <x v="3"/>
    <n v="20"/>
    <x v="0"/>
    <s v="Carlota"/>
    <n v="46.77"/>
  </r>
  <r>
    <d v="2020-09-04T00:00:00"/>
    <x v="0"/>
    <n v="36"/>
    <x v="2"/>
    <s v="Quad"/>
    <n v="66.38"/>
  </r>
  <r>
    <d v="2020-05-06T00:00:00"/>
    <x v="3"/>
    <n v="19"/>
    <x v="0"/>
    <s v="Carlota"/>
    <n v="23.53"/>
  </r>
  <r>
    <d v="2020-07-02T00:00:00"/>
    <x v="1"/>
    <n v="27"/>
    <x v="1"/>
    <s v="Sunshine"/>
    <n v="40.340000000000003"/>
  </r>
  <r>
    <d v="2020-09-30T00:00:00"/>
    <x v="0"/>
    <n v="40"/>
    <x v="0"/>
    <s v="Crested Beaut"/>
    <n v="72.25"/>
  </r>
  <r>
    <d v="2020-05-16T00:00:00"/>
    <x v="3"/>
    <n v="20"/>
    <x v="0"/>
    <s v="Majectic Beaut"/>
    <n v="87.66"/>
  </r>
  <r>
    <d v="2020-06-05T00:00:00"/>
    <x v="2"/>
    <n v="23"/>
    <x v="1"/>
    <s v="Sunshine"/>
    <n v="20.61"/>
  </r>
  <r>
    <d v="2020-07-30T00:00:00"/>
    <x v="1"/>
    <n v="31"/>
    <x v="0"/>
    <s v="Sunbell"/>
    <n v="24.4"/>
  </r>
  <r>
    <d v="2020-07-03T00:00:00"/>
    <x v="1"/>
    <n v="27"/>
    <x v="0"/>
    <s v="Doublers"/>
    <n v="78.81"/>
  </r>
  <r>
    <d v="2020-09-12T00:00:00"/>
    <x v="0"/>
    <n v="37"/>
    <x v="2"/>
    <s v="Aspen"/>
    <n v="60.63"/>
  </r>
  <r>
    <d v="2020-05-14T00:00:00"/>
    <x v="3"/>
    <n v="20"/>
    <x v="2"/>
    <s v="Bellen"/>
    <n v="69.73"/>
  </r>
  <r>
    <d v="2020-05-19T00:00:00"/>
    <x v="3"/>
    <n v="21"/>
    <x v="2"/>
    <s v="Crested Beaut"/>
    <n v="46.04"/>
  </r>
  <r>
    <d v="2020-07-06T00:00:00"/>
    <x v="1"/>
    <n v="28"/>
    <x v="2"/>
    <s v="Bellen"/>
    <n v="23.51"/>
  </r>
  <r>
    <d v="2020-05-09T00:00:00"/>
    <x v="3"/>
    <n v="19"/>
    <x v="2"/>
    <s v="Carlota"/>
    <n v="23.36"/>
  </r>
  <r>
    <d v="2020-07-11T00:00:00"/>
    <x v="1"/>
    <n v="28"/>
    <x v="2"/>
    <s v="Bellen"/>
    <n v="46.86"/>
  </r>
  <r>
    <d v="2020-05-25T00:00:00"/>
    <x v="3"/>
    <n v="22"/>
    <x v="0"/>
    <s v="Carlota"/>
    <n v="305.10000000000002"/>
  </r>
  <r>
    <d v="2020-05-23T00:00:00"/>
    <x v="3"/>
    <n v="21"/>
    <x v="1"/>
    <s v="FlatTop"/>
    <n v="53.48"/>
  </r>
  <r>
    <d v="2020-08-15T00:00:00"/>
    <x v="4"/>
    <n v="33"/>
    <x v="1"/>
    <s v="Bellen"/>
    <n v="23.98"/>
  </r>
  <r>
    <d v="2020-05-24T00:00:00"/>
    <x v="3"/>
    <n v="22"/>
    <x v="2"/>
    <s v="Bellen"/>
    <n v="44.34"/>
  </r>
  <r>
    <d v="2020-09-10T00:00:00"/>
    <x v="0"/>
    <n v="37"/>
    <x v="0"/>
    <s v="Aspen"/>
    <n v="21.09"/>
  </r>
  <r>
    <d v="2020-09-26T00:00:00"/>
    <x v="0"/>
    <n v="39"/>
    <x v="1"/>
    <s v="Quad"/>
    <n v="33.71"/>
  </r>
  <r>
    <d v="2020-07-12T00:00:00"/>
    <x v="1"/>
    <n v="29"/>
    <x v="2"/>
    <s v="Bellen"/>
    <n v="23.99"/>
  </r>
  <r>
    <d v="2020-09-29T00:00:00"/>
    <x v="0"/>
    <n v="40"/>
    <x v="0"/>
    <s v="Carlota"/>
    <n v="46.66"/>
  </r>
  <r>
    <d v="2020-05-17T00:00:00"/>
    <x v="3"/>
    <n v="21"/>
    <x v="2"/>
    <s v="Sunshine"/>
    <n v="322.33999999999997"/>
  </r>
  <r>
    <d v="2020-09-11T00:00:00"/>
    <x v="0"/>
    <n v="37"/>
    <x v="2"/>
    <s v="Bellen"/>
    <n v="46.25"/>
  </r>
  <r>
    <d v="2020-05-03T00:00:00"/>
    <x v="3"/>
    <n v="19"/>
    <x v="0"/>
    <s v="Aspen"/>
    <n v="76.62"/>
  </r>
  <r>
    <d v="2020-07-25T00:00:00"/>
    <x v="1"/>
    <n v="30"/>
    <x v="0"/>
    <s v="Quad"/>
    <n v="99.25"/>
  </r>
  <r>
    <d v="2020-09-17T00:00:00"/>
    <x v="0"/>
    <n v="38"/>
    <x v="1"/>
    <s v="Carlota"/>
    <n v="44.92"/>
  </r>
  <r>
    <d v="2020-05-12T00:00:00"/>
    <x v="3"/>
    <n v="20"/>
    <x v="2"/>
    <s v="Sunshine"/>
    <n v="60.06"/>
  </r>
  <r>
    <d v="2020-09-08T00:00:00"/>
    <x v="0"/>
    <n v="37"/>
    <x v="0"/>
    <s v="Crested Beaut"/>
    <n v="23.41"/>
  </r>
  <r>
    <d v="2020-07-15T00:00:00"/>
    <x v="1"/>
    <n v="29"/>
    <x v="0"/>
    <s v="Doublers"/>
    <n v="80.06"/>
  </r>
  <r>
    <d v="2020-07-06T00:00:00"/>
    <x v="1"/>
    <n v="28"/>
    <x v="2"/>
    <s v="Sunshine"/>
    <n v="284.83"/>
  </r>
  <r>
    <d v="2020-09-02T00:00:00"/>
    <x v="0"/>
    <n v="36"/>
    <x v="2"/>
    <s v="Sunshine"/>
    <n v="57.34"/>
  </r>
  <r>
    <d v="2020-07-08T00:00:00"/>
    <x v="1"/>
    <n v="28"/>
    <x v="0"/>
    <s v="Doublers"/>
    <n v="234.13"/>
  </r>
  <r>
    <d v="2020-06-12T00:00:00"/>
    <x v="2"/>
    <n v="24"/>
    <x v="1"/>
    <s v="Crested Beaut"/>
    <n v="25.85"/>
  </r>
  <r>
    <d v="2020-05-09T00:00:00"/>
    <x v="3"/>
    <n v="19"/>
    <x v="2"/>
    <s v="Sunshine"/>
    <n v="20.56"/>
  </r>
  <r>
    <d v="2020-08-22T00:00:00"/>
    <x v="4"/>
    <n v="34"/>
    <x v="1"/>
    <s v="Crested Beaut"/>
    <n v="48.95"/>
  </r>
  <r>
    <d v="2020-07-28T00:00:00"/>
    <x v="1"/>
    <n v="31"/>
    <x v="0"/>
    <s v="Bellen"/>
    <n v="23.31"/>
  </r>
  <r>
    <d v="2020-07-31T00:00:00"/>
    <x v="1"/>
    <n v="31"/>
    <x v="2"/>
    <s v="Sunshine"/>
    <n v="57.41"/>
  </r>
  <r>
    <d v="2020-09-20T00:00:00"/>
    <x v="0"/>
    <n v="39"/>
    <x v="0"/>
    <s v="Quad"/>
    <n v="66.98"/>
  </r>
  <r>
    <d v="2020-08-28T00:00:00"/>
    <x v="4"/>
    <n v="35"/>
    <x v="2"/>
    <s v="Doublers"/>
    <n v="228.46"/>
  </r>
  <r>
    <d v="2020-08-27T00:00:00"/>
    <x v="4"/>
    <n v="35"/>
    <x v="0"/>
    <s v="Majectic Beaut"/>
    <n v="90.56"/>
  </r>
  <r>
    <d v="2020-05-02T00:00:00"/>
    <x v="3"/>
    <n v="18"/>
    <x v="2"/>
    <s v="Bellen"/>
    <n v="23.8"/>
  </r>
  <r>
    <d v="2020-07-29T00:00:00"/>
    <x v="1"/>
    <n v="31"/>
    <x v="0"/>
    <s v="Sunset"/>
    <n v="514.67999999999995"/>
  </r>
  <r>
    <d v="2020-07-03T00:00:00"/>
    <x v="1"/>
    <n v="27"/>
    <x v="2"/>
    <s v="Quad"/>
    <n v="64.8"/>
  </r>
  <r>
    <d v="2020-08-21T00:00:00"/>
    <x v="4"/>
    <n v="34"/>
    <x v="2"/>
    <s v="Majectic Beaut"/>
    <n v="28.13"/>
  </r>
  <r>
    <d v="2020-05-28T00:00:00"/>
    <x v="3"/>
    <n v="22"/>
    <x v="0"/>
    <s v="Bellen"/>
    <n v="69.22"/>
  </r>
  <r>
    <d v="2020-09-17T00:00:00"/>
    <x v="0"/>
    <n v="38"/>
    <x v="2"/>
    <s v="V-Rang"/>
    <n v="36.479999999999997"/>
  </r>
  <r>
    <d v="2020-09-13T00:00:00"/>
    <x v="0"/>
    <n v="38"/>
    <x v="1"/>
    <s v="Sunshine"/>
    <n v="20.96"/>
  </r>
  <r>
    <d v="2020-09-10T00:00:00"/>
    <x v="0"/>
    <n v="37"/>
    <x v="0"/>
    <s v="Majectic Beaut"/>
    <n v="58.88"/>
  </r>
  <r>
    <d v="2020-09-17T00:00:00"/>
    <x v="0"/>
    <n v="38"/>
    <x v="1"/>
    <s v="Sunshine"/>
    <n v="160.43"/>
  </r>
  <r>
    <d v="2020-08-10T00:00:00"/>
    <x v="4"/>
    <n v="33"/>
    <x v="0"/>
    <s v="Crested Beaut"/>
    <n v="25.98"/>
  </r>
  <r>
    <d v="2020-09-15T00:00:00"/>
    <x v="0"/>
    <n v="38"/>
    <x v="2"/>
    <s v="Quad"/>
    <n v="99.98"/>
  </r>
  <r>
    <d v="2020-06-20T00:00:00"/>
    <x v="2"/>
    <n v="25"/>
    <x v="2"/>
    <s v="Bellen"/>
    <n v="46.43"/>
  </r>
  <r>
    <d v="2020-07-12T00:00:00"/>
    <x v="1"/>
    <n v="29"/>
    <x v="0"/>
    <s v="Majectic Beaut"/>
    <n v="84.94"/>
  </r>
  <r>
    <d v="2020-08-15T00:00:00"/>
    <x v="4"/>
    <n v="33"/>
    <x v="2"/>
    <s v="Bellen"/>
    <n v="115.62"/>
  </r>
  <r>
    <d v="2020-05-17T00:00:00"/>
    <x v="3"/>
    <n v="21"/>
    <x v="2"/>
    <s v="Sunbell"/>
    <n v="502.27"/>
  </r>
  <r>
    <d v="2020-07-27T00:00:00"/>
    <x v="1"/>
    <n v="31"/>
    <x v="1"/>
    <s v="Aspen"/>
    <n v="40.020000000000003"/>
  </r>
  <r>
    <d v="2020-06-07T00:00:00"/>
    <x v="2"/>
    <n v="24"/>
    <x v="2"/>
    <s v="Bellen"/>
    <n v="230.14"/>
  </r>
  <r>
    <d v="2020-09-21T00:00:00"/>
    <x v="0"/>
    <n v="39"/>
    <x v="0"/>
    <s v="Sunbell"/>
    <n v="72.38"/>
  </r>
  <r>
    <d v="2020-05-30T00:00:00"/>
    <x v="3"/>
    <n v="22"/>
    <x v="2"/>
    <s v="Sunbell"/>
    <n v="48.99"/>
  </r>
  <r>
    <d v="2020-07-11T00:00:00"/>
    <x v="1"/>
    <n v="28"/>
    <x v="2"/>
    <s v="Sunshine"/>
    <n v="20.76"/>
  </r>
  <r>
    <d v="2020-08-11T00:00:00"/>
    <x v="4"/>
    <n v="33"/>
    <x v="1"/>
    <s v="Doublers"/>
    <n v="240.06"/>
  </r>
  <r>
    <d v="2020-05-01T00:00:00"/>
    <x v="3"/>
    <n v="18"/>
    <x v="0"/>
    <s v="V-Rang"/>
    <n v="38.479999999999997"/>
  </r>
  <r>
    <d v="2020-07-20T00:00:00"/>
    <x v="1"/>
    <n v="30"/>
    <x v="0"/>
    <s v="Doublers"/>
    <n v="835.82"/>
  </r>
  <r>
    <d v="2020-05-20T00:00:00"/>
    <x v="3"/>
    <n v="21"/>
    <x v="0"/>
    <s v="Majectic Beaut"/>
    <n v="87.36"/>
  </r>
  <r>
    <d v="2020-09-12T00:00:00"/>
    <x v="0"/>
    <n v="37"/>
    <x v="2"/>
    <s v="Sunshine"/>
    <n v="40.81"/>
  </r>
  <r>
    <d v="2020-05-22T00:00:00"/>
    <x v="3"/>
    <n v="21"/>
    <x v="0"/>
    <s v="Sunshine"/>
    <n v="60.59"/>
  </r>
  <r>
    <d v="2020-07-13T00:00:00"/>
    <x v="1"/>
    <n v="29"/>
    <x v="0"/>
    <s v="Aspen"/>
    <n v="40.68"/>
  </r>
  <r>
    <d v="2020-07-03T00:00:00"/>
    <x v="1"/>
    <n v="27"/>
    <x v="2"/>
    <s v="Carlota"/>
    <n v="305.94"/>
  </r>
  <r>
    <d v="2020-09-25T00:00:00"/>
    <x v="0"/>
    <n v="39"/>
    <x v="2"/>
    <s v="Sunshine"/>
    <n v="20.02"/>
  </r>
  <r>
    <d v="2020-07-09T00:00:00"/>
    <x v="1"/>
    <n v="28"/>
    <x v="0"/>
    <s v="Quad"/>
    <n v="99.72"/>
  </r>
  <r>
    <d v="2020-08-19T00:00:00"/>
    <x v="4"/>
    <n v="34"/>
    <x v="0"/>
    <s v="Quad"/>
    <n v="34.61"/>
  </r>
  <r>
    <d v="2020-09-23T00:00:00"/>
    <x v="0"/>
    <n v="39"/>
    <x v="2"/>
    <s v="Bellen"/>
    <n v="69.510000000000005"/>
  </r>
  <r>
    <d v="2020-06-12T00:00:00"/>
    <x v="2"/>
    <n v="24"/>
    <x v="2"/>
    <s v="Sunshine"/>
    <n v="60.19"/>
  </r>
  <r>
    <d v="2020-05-02T00:00:00"/>
    <x v="3"/>
    <n v="18"/>
    <x v="2"/>
    <s v="Carlota"/>
    <n v="23.83"/>
  </r>
  <r>
    <d v="2020-07-13T00:00:00"/>
    <x v="1"/>
    <n v="29"/>
    <x v="0"/>
    <s v="Sunset"/>
    <n v="47.92"/>
  </r>
  <r>
    <d v="2020-07-28T00:00:00"/>
    <x v="1"/>
    <n v="31"/>
    <x v="2"/>
    <s v="Aspen"/>
    <n v="43"/>
  </r>
  <r>
    <d v="2020-05-22T00:00:00"/>
    <x v="3"/>
    <n v="21"/>
    <x v="0"/>
    <s v="Sunbell"/>
    <n v="48.21"/>
  </r>
  <r>
    <d v="2020-05-20T00:00:00"/>
    <x v="3"/>
    <n v="21"/>
    <x v="2"/>
    <s v="Crested Beaut"/>
    <n v="50"/>
  </r>
  <r>
    <d v="2020-05-09T00:00:00"/>
    <x v="3"/>
    <n v="19"/>
    <x v="0"/>
    <s v="Quad"/>
    <n v="34.18"/>
  </r>
  <r>
    <d v="2020-08-08T00:00:00"/>
    <x v="4"/>
    <n v="32"/>
    <x v="0"/>
    <s v="Crested Beaut"/>
    <n v="437.31"/>
  </r>
  <r>
    <d v="2020-07-27T00:00:00"/>
    <x v="1"/>
    <n v="31"/>
    <x v="2"/>
    <s v="Carlota"/>
    <n v="46.88"/>
  </r>
  <r>
    <d v="2020-08-31T00:00:00"/>
    <x v="4"/>
    <n v="36"/>
    <x v="0"/>
    <s v="Quad"/>
    <n v="66.06"/>
  </r>
  <r>
    <d v="2020-09-27T00:00:00"/>
    <x v="0"/>
    <n v="40"/>
    <x v="2"/>
    <s v="Aspen"/>
    <n v="76.69"/>
  </r>
  <r>
    <d v="2020-09-05T00:00:00"/>
    <x v="0"/>
    <n v="36"/>
    <x v="2"/>
    <s v="Bellen"/>
    <n v="69.819999999999993"/>
  </r>
  <r>
    <d v="2020-05-13T00:00:00"/>
    <x v="3"/>
    <n v="20"/>
    <x v="0"/>
    <s v="Carlota"/>
    <n v="23.59"/>
  </r>
  <r>
    <d v="2020-07-02T00:00:00"/>
    <x v="1"/>
    <n v="27"/>
    <x v="2"/>
    <s v="Sunset"/>
    <n v="47.46"/>
  </r>
  <r>
    <d v="2020-05-07T00:00:00"/>
    <x v="3"/>
    <n v="19"/>
    <x v="2"/>
    <s v="Sunset"/>
    <n v="71.69"/>
  </r>
  <r>
    <d v="2020-09-14T00:00:00"/>
    <x v="0"/>
    <n v="38"/>
    <x v="2"/>
    <s v="Carlota"/>
    <n v="23.06"/>
  </r>
  <r>
    <d v="2020-07-25T00:00:00"/>
    <x v="1"/>
    <n v="30"/>
    <x v="1"/>
    <s v="Majectic Beaut"/>
    <n v="29.59"/>
  </r>
  <r>
    <d v="2020-05-28T00:00:00"/>
    <x v="3"/>
    <n v="22"/>
    <x v="2"/>
    <s v="Quad"/>
    <n v="132.81"/>
  </r>
  <r>
    <d v="2020-06-23T00:00:00"/>
    <x v="2"/>
    <n v="26"/>
    <x v="2"/>
    <s v="Bellen"/>
    <n v="22.05"/>
  </r>
  <r>
    <d v="2020-05-23T00:00:00"/>
    <x v="3"/>
    <n v="21"/>
    <x v="2"/>
    <s v="Majectic Beaut"/>
    <n v="240.22"/>
  </r>
  <r>
    <d v="2020-07-12T00:00:00"/>
    <x v="1"/>
    <n v="29"/>
    <x v="2"/>
    <s v="Bellen"/>
    <n v="46.7"/>
  </r>
  <r>
    <d v="2020-09-15T00:00:00"/>
    <x v="0"/>
    <n v="38"/>
    <x v="0"/>
    <s v="Sunbell"/>
    <n v="50.57"/>
  </r>
  <r>
    <d v="2020-07-21T00:00:00"/>
    <x v="1"/>
    <n v="30"/>
    <x v="0"/>
    <s v="Quad"/>
    <n v="34"/>
  </r>
  <r>
    <d v="2020-05-27T00:00:00"/>
    <x v="3"/>
    <n v="22"/>
    <x v="0"/>
    <s v="Sunbell"/>
    <n v="69.59"/>
  </r>
  <r>
    <d v="2020-06-17T00:00:00"/>
    <x v="2"/>
    <n v="25"/>
    <x v="2"/>
    <s v="Quad"/>
    <n v="66.790000000000006"/>
  </r>
  <r>
    <d v="2020-08-09T00:00:00"/>
    <x v="4"/>
    <n v="33"/>
    <x v="0"/>
    <s v="Sunbell"/>
    <n v="75.06"/>
  </r>
  <r>
    <d v="2020-09-15T00:00:00"/>
    <x v="0"/>
    <n v="38"/>
    <x v="0"/>
    <s v="Sunset"/>
    <n v="491.22"/>
  </r>
  <r>
    <d v="2020-09-19T00:00:00"/>
    <x v="0"/>
    <n v="38"/>
    <x v="2"/>
    <s v="Sunshine"/>
    <n v="60.87"/>
  </r>
  <r>
    <d v="2020-07-15T00:00:00"/>
    <x v="1"/>
    <n v="29"/>
    <x v="0"/>
    <s v="Quad"/>
    <n v="33.4"/>
  </r>
  <r>
    <d v="2020-08-18T00:00:00"/>
    <x v="4"/>
    <n v="34"/>
    <x v="0"/>
    <s v="Sunshine"/>
    <n v="20.89"/>
  </r>
  <r>
    <d v="2020-06-21T00:00:00"/>
    <x v="2"/>
    <n v="26"/>
    <x v="0"/>
    <s v="Sunshine"/>
    <n v="40.18"/>
  </r>
  <r>
    <d v="2020-07-11T00:00:00"/>
    <x v="1"/>
    <n v="28"/>
    <x v="0"/>
    <s v="Sunset"/>
    <n v="47.46"/>
  </r>
  <r>
    <d v="2020-05-26T00:00:00"/>
    <x v="3"/>
    <n v="22"/>
    <x v="2"/>
    <s v="Sunshine"/>
    <n v="80.66"/>
  </r>
  <r>
    <d v="2020-09-08T00:00:00"/>
    <x v="0"/>
    <n v="37"/>
    <x v="0"/>
    <s v="Quad"/>
    <n v="102.72"/>
  </r>
  <r>
    <d v="2020-06-27T00:00:00"/>
    <x v="2"/>
    <n v="26"/>
    <x v="0"/>
    <s v="Doublers"/>
    <n v="240.83"/>
  </r>
  <r>
    <d v="2020-09-21T00:00:00"/>
    <x v="0"/>
    <n v="39"/>
    <x v="0"/>
    <s v="Aspen"/>
    <n v="60.3"/>
  </r>
  <r>
    <d v="2020-09-10T00:00:00"/>
    <x v="0"/>
    <n v="37"/>
    <x v="2"/>
    <s v="Quad"/>
    <n v="33.57"/>
  </r>
  <r>
    <d v="2020-06-14T00:00:00"/>
    <x v="2"/>
    <n v="25"/>
    <x v="0"/>
    <s v="Crested Beaut"/>
    <n v="25.77"/>
  </r>
  <r>
    <d v="2020-08-10T00:00:00"/>
    <x v="4"/>
    <n v="33"/>
    <x v="0"/>
    <s v="Quad"/>
    <n v="99.44"/>
  </r>
  <r>
    <d v="2020-06-21T00:00:00"/>
    <x v="2"/>
    <n v="26"/>
    <x v="2"/>
    <s v="Aspen"/>
    <n v="63.34"/>
  </r>
  <r>
    <d v="2020-09-12T00:00:00"/>
    <x v="0"/>
    <n v="37"/>
    <x v="0"/>
    <s v="Quad"/>
    <n v="66.94"/>
  </r>
  <r>
    <d v="2020-07-01T00:00:00"/>
    <x v="1"/>
    <n v="27"/>
    <x v="2"/>
    <s v="Carlota"/>
    <n v="22.64"/>
  </r>
  <r>
    <d v="2020-07-05T00:00:00"/>
    <x v="1"/>
    <n v="28"/>
    <x v="2"/>
    <s v="Majectic Beaut"/>
    <n v="87.38"/>
  </r>
  <r>
    <d v="2020-09-04T00:00:00"/>
    <x v="0"/>
    <n v="36"/>
    <x v="2"/>
    <s v="Quad"/>
    <n v="102.43"/>
  </r>
  <r>
    <d v="2020-05-13T00:00:00"/>
    <x v="3"/>
    <n v="20"/>
    <x v="1"/>
    <s v="Bellen"/>
    <n v="66.510000000000005"/>
  </r>
  <r>
    <d v="2020-07-19T00:00:00"/>
    <x v="1"/>
    <n v="30"/>
    <x v="0"/>
    <s v="Sunbell"/>
    <n v="69.45"/>
  </r>
  <r>
    <d v="2020-09-17T00:00:00"/>
    <x v="0"/>
    <n v="38"/>
    <x v="2"/>
    <s v="Sunbell"/>
    <n v="524.80999999999995"/>
  </r>
  <r>
    <d v="2020-07-15T00:00:00"/>
    <x v="1"/>
    <n v="29"/>
    <x v="0"/>
    <s v="Bellen"/>
    <n v="46.16"/>
  </r>
  <r>
    <d v="2020-05-19T00:00:00"/>
    <x v="3"/>
    <n v="21"/>
    <x v="0"/>
    <s v="FlatTop"/>
    <n v="106.2"/>
  </r>
  <r>
    <d v="2020-09-01T00:00:00"/>
    <x v="0"/>
    <n v="36"/>
    <x v="2"/>
    <s v="V-Rang"/>
    <n v="36.4"/>
  </r>
  <r>
    <d v="2020-08-30T00:00:00"/>
    <x v="4"/>
    <n v="36"/>
    <x v="2"/>
    <s v="Quad"/>
    <n v="96.64"/>
  </r>
  <r>
    <d v="2020-05-08T00:00:00"/>
    <x v="3"/>
    <n v="19"/>
    <x v="0"/>
    <s v="Bellen"/>
    <n v="46.62"/>
  </r>
  <r>
    <d v="2020-09-22T00:00:00"/>
    <x v="0"/>
    <n v="39"/>
    <x v="0"/>
    <s v="FlatTop"/>
    <n v="27.67"/>
  </r>
  <r>
    <d v="2020-07-11T00:00:00"/>
    <x v="1"/>
    <n v="28"/>
    <x v="1"/>
    <s v="Sunshine"/>
    <n v="417.93"/>
  </r>
  <r>
    <d v="2020-05-04T00:00:00"/>
    <x v="3"/>
    <n v="19"/>
    <x v="2"/>
    <s v="Quad"/>
    <n v="752.78"/>
  </r>
  <r>
    <d v="2020-09-21T00:00:00"/>
    <x v="0"/>
    <n v="39"/>
    <x v="2"/>
    <s v="Crested Beaut"/>
    <n v="96.46"/>
  </r>
  <r>
    <d v="2020-05-26T00:00:00"/>
    <x v="3"/>
    <n v="22"/>
    <x v="2"/>
    <s v="Bellen"/>
    <n v="240.59"/>
  </r>
  <r>
    <d v="2020-05-21T00:00:00"/>
    <x v="3"/>
    <n v="21"/>
    <x v="2"/>
    <s v="V-Rang"/>
    <n v="36.96"/>
  </r>
  <r>
    <d v="2020-07-24T00:00:00"/>
    <x v="1"/>
    <n v="30"/>
    <x v="0"/>
    <s v="Quad"/>
    <n v="68.39"/>
  </r>
  <r>
    <d v="2020-08-19T00:00:00"/>
    <x v="4"/>
    <n v="34"/>
    <x v="2"/>
    <s v="Sunbell"/>
    <n v="48.74"/>
  </r>
  <r>
    <d v="2020-06-10T00:00:00"/>
    <x v="2"/>
    <n v="24"/>
    <x v="0"/>
    <s v="FlatTop"/>
    <n v="28.24"/>
  </r>
  <r>
    <d v="2020-07-19T00:00:00"/>
    <x v="1"/>
    <n v="30"/>
    <x v="0"/>
    <s v="Sunbell"/>
    <n v="72.17"/>
  </r>
  <r>
    <d v="2020-05-17T00:00:00"/>
    <x v="3"/>
    <n v="21"/>
    <x v="2"/>
    <s v="Sunbell"/>
    <n v="69.05"/>
  </r>
  <r>
    <d v="2020-06-05T00:00:00"/>
    <x v="2"/>
    <n v="23"/>
    <x v="1"/>
    <s v="Crested Beaut"/>
    <n v="46.14"/>
  </r>
  <r>
    <d v="2020-05-20T00:00:00"/>
    <x v="3"/>
    <n v="21"/>
    <x v="0"/>
    <s v="Carlota"/>
    <n v="46.27"/>
  </r>
  <r>
    <d v="2020-08-29T00:00:00"/>
    <x v="4"/>
    <n v="35"/>
    <x v="1"/>
    <s v="Bellen"/>
    <n v="138"/>
  </r>
  <r>
    <d v="2020-06-06T00:00:00"/>
    <x v="2"/>
    <n v="23"/>
    <x v="2"/>
    <s v="Aspen"/>
    <n v="57.66"/>
  </r>
  <r>
    <d v="2020-07-04T00:00:00"/>
    <x v="1"/>
    <n v="27"/>
    <x v="2"/>
    <s v="V-Rang"/>
    <n v="36.86"/>
  </r>
  <r>
    <d v="2020-07-26T00:00:00"/>
    <x v="1"/>
    <n v="31"/>
    <x v="0"/>
    <s v="Majectic Beaut"/>
    <n v="60.83"/>
  </r>
  <r>
    <d v="2020-05-14T00:00:00"/>
    <x v="3"/>
    <n v="20"/>
    <x v="2"/>
    <s v="Bellen"/>
    <n v="88.62"/>
  </r>
  <r>
    <d v="2020-09-20T00:00:00"/>
    <x v="0"/>
    <n v="39"/>
    <x v="0"/>
    <s v="FlatTop"/>
    <n v="80.28"/>
  </r>
  <r>
    <d v="2020-07-23T00:00:00"/>
    <x v="1"/>
    <n v="30"/>
    <x v="0"/>
    <s v="Doublers"/>
    <n v="160.04"/>
  </r>
  <r>
    <d v="2020-09-06T00:00:00"/>
    <x v="0"/>
    <n v="37"/>
    <x v="0"/>
    <s v="Sunshine"/>
    <n v="40.799999999999997"/>
  </r>
  <r>
    <d v="2020-05-03T00:00:00"/>
    <x v="3"/>
    <n v="19"/>
    <x v="0"/>
    <s v="Sunshine"/>
    <n v="20.78"/>
  </r>
  <r>
    <d v="2020-07-13T00:00:00"/>
    <x v="1"/>
    <n v="29"/>
    <x v="2"/>
    <s v="Bellen"/>
    <n v="46.05"/>
  </r>
  <r>
    <d v="2020-06-24T00:00:00"/>
    <x v="2"/>
    <n v="26"/>
    <x v="2"/>
    <s v="V-Rang"/>
    <n v="36.22"/>
  </r>
  <r>
    <d v="2020-07-10T00:00:00"/>
    <x v="1"/>
    <n v="28"/>
    <x v="1"/>
    <s v="Sunset"/>
    <n v="71.19"/>
  </r>
  <r>
    <d v="2020-08-12T00:00:00"/>
    <x v="4"/>
    <n v="33"/>
    <x v="1"/>
    <s v="Sunbell"/>
    <n v="96.89"/>
  </r>
  <r>
    <d v="2020-09-26T00:00:00"/>
    <x v="0"/>
    <n v="39"/>
    <x v="0"/>
    <s v="Sunset"/>
    <n v="23.53"/>
  </r>
  <r>
    <d v="2020-09-03T00:00:00"/>
    <x v="0"/>
    <n v="36"/>
    <x v="0"/>
    <s v="Sunbell"/>
    <n v="75.36"/>
  </r>
  <r>
    <d v="2020-06-02T00:00:00"/>
    <x v="2"/>
    <n v="23"/>
    <x v="0"/>
    <s v="Sunbell"/>
    <n v="23.64"/>
  </r>
  <r>
    <d v="2020-06-01T00:00:00"/>
    <x v="2"/>
    <n v="23"/>
    <x v="2"/>
    <s v="Aspen"/>
    <n v="60.45"/>
  </r>
  <r>
    <d v="2020-07-31T00:00:00"/>
    <x v="1"/>
    <n v="31"/>
    <x v="0"/>
    <s v="Sunbell"/>
    <n v="96.19"/>
  </r>
  <r>
    <d v="2020-05-30T00:00:00"/>
    <x v="3"/>
    <n v="22"/>
    <x v="2"/>
    <s v="Sunbell"/>
    <n v="48.53"/>
  </r>
  <r>
    <d v="2020-08-05T00:00:00"/>
    <x v="4"/>
    <n v="32"/>
    <x v="0"/>
    <s v="Quad"/>
    <n v="34.71"/>
  </r>
  <r>
    <d v="2020-05-30T00:00:00"/>
    <x v="3"/>
    <n v="22"/>
    <x v="0"/>
    <s v="Bellen"/>
    <n v="23.88"/>
  </r>
  <r>
    <d v="2020-09-05T00:00:00"/>
    <x v="0"/>
    <n v="36"/>
    <x v="2"/>
    <s v="Majectic Beaut"/>
    <n v="58.52"/>
  </r>
  <r>
    <d v="2020-05-29T00:00:00"/>
    <x v="3"/>
    <n v="22"/>
    <x v="1"/>
    <s v="Crested Beaut"/>
    <n v="69.959999999999994"/>
  </r>
  <r>
    <d v="2020-07-24T00:00:00"/>
    <x v="1"/>
    <n v="30"/>
    <x v="2"/>
    <s v="Quad"/>
    <n v="33.799999999999997"/>
  </r>
  <r>
    <d v="2020-08-09T00:00:00"/>
    <x v="4"/>
    <n v="33"/>
    <x v="2"/>
    <s v="Crested Beaut"/>
    <n v="48.35"/>
  </r>
  <r>
    <d v="2020-09-19T00:00:00"/>
    <x v="0"/>
    <n v="38"/>
    <x v="0"/>
    <s v="FlatTop"/>
    <n v="83"/>
  </r>
  <r>
    <d v="2020-08-08T00:00:00"/>
    <x v="4"/>
    <n v="32"/>
    <x v="1"/>
    <s v="V-Rang"/>
    <n v="54.35"/>
  </r>
  <r>
    <d v="2020-05-28T00:00:00"/>
    <x v="3"/>
    <n v="22"/>
    <x v="1"/>
    <s v="Crested Beaut"/>
    <n v="48.61"/>
  </r>
  <r>
    <d v="2020-09-16T00:00:00"/>
    <x v="0"/>
    <n v="38"/>
    <x v="0"/>
    <s v="Quad"/>
    <n v="132.63999999999999"/>
  </r>
  <r>
    <d v="2020-05-19T00:00:00"/>
    <x v="3"/>
    <n v="21"/>
    <x v="0"/>
    <s v="Carlota"/>
    <n v="46.88"/>
  </r>
  <r>
    <d v="2020-06-29T00:00:00"/>
    <x v="2"/>
    <n v="27"/>
    <x v="0"/>
    <s v="Bellen"/>
    <n v="46.66"/>
  </r>
  <r>
    <d v="2020-05-05T00:00:00"/>
    <x v="3"/>
    <n v="19"/>
    <x v="1"/>
    <s v="Carlota"/>
    <n v="545.70000000000005"/>
  </r>
  <r>
    <d v="2020-06-18T00:00:00"/>
    <x v="2"/>
    <n v="25"/>
    <x v="2"/>
    <s v="FlatTop"/>
    <n v="28.19"/>
  </r>
  <r>
    <d v="2020-06-01T00:00:00"/>
    <x v="2"/>
    <n v="23"/>
    <x v="2"/>
    <s v="Sunshine"/>
    <n v="40.29"/>
  </r>
  <r>
    <d v="2020-08-06T00:00:00"/>
    <x v="4"/>
    <n v="32"/>
    <x v="1"/>
    <s v="Bellen"/>
    <n v="46.62"/>
  </r>
  <r>
    <d v="2020-05-03T00:00:00"/>
    <x v="3"/>
    <n v="19"/>
    <x v="2"/>
    <s v="Bellen"/>
    <n v="46.28"/>
  </r>
  <r>
    <d v="2020-06-28T00:00:00"/>
    <x v="2"/>
    <n v="27"/>
    <x v="2"/>
    <s v="Bellen"/>
    <n v="69.58"/>
  </r>
  <r>
    <d v="2020-06-20T00:00:00"/>
    <x v="2"/>
    <n v="25"/>
    <x v="2"/>
    <s v="Quad"/>
    <n v="627.63"/>
  </r>
  <r>
    <d v="2020-08-15T00:00:00"/>
    <x v="4"/>
    <n v="33"/>
    <x v="0"/>
    <s v="FlatTop"/>
    <n v="83.33"/>
  </r>
  <r>
    <d v="2020-08-17T00:00:00"/>
    <x v="4"/>
    <n v="34"/>
    <x v="0"/>
    <s v="Carlota"/>
    <n v="46.82"/>
  </r>
  <r>
    <d v="2020-06-29T00:00:00"/>
    <x v="2"/>
    <n v="27"/>
    <x v="2"/>
    <s v="V-Rang"/>
    <n v="38.65"/>
  </r>
  <r>
    <d v="2020-08-09T00:00:00"/>
    <x v="4"/>
    <n v="33"/>
    <x v="1"/>
    <s v="Sunshine"/>
    <n v="20.72"/>
  </r>
  <r>
    <d v="2020-06-15T00:00:00"/>
    <x v="2"/>
    <n v="25"/>
    <x v="0"/>
    <s v="Quad"/>
    <n v="102.38"/>
  </r>
  <r>
    <d v="2020-08-11T00:00:00"/>
    <x v="4"/>
    <n v="33"/>
    <x v="0"/>
    <s v="Aspen"/>
    <n v="38.950000000000003"/>
  </r>
  <r>
    <d v="2020-06-16T00:00:00"/>
    <x v="2"/>
    <n v="25"/>
    <x v="1"/>
    <s v="Sunshine"/>
    <n v="20.47"/>
  </r>
  <r>
    <d v="2020-08-08T00:00:00"/>
    <x v="4"/>
    <n v="32"/>
    <x v="1"/>
    <s v="Doublers"/>
    <n v="80.2"/>
  </r>
  <r>
    <d v="2020-06-30T00:00:00"/>
    <x v="2"/>
    <n v="27"/>
    <x v="2"/>
    <s v="Sunbell"/>
    <n v="24.61"/>
  </r>
  <r>
    <d v="2020-07-28T00:00:00"/>
    <x v="1"/>
    <n v="31"/>
    <x v="2"/>
    <s v="Quad"/>
    <n v="34"/>
  </r>
  <r>
    <d v="2020-08-09T00:00:00"/>
    <x v="4"/>
    <n v="33"/>
    <x v="2"/>
    <s v="Sunset"/>
    <n v="257.95999999999998"/>
  </r>
  <r>
    <d v="2020-08-22T00:00:00"/>
    <x v="4"/>
    <n v="34"/>
    <x v="0"/>
    <s v="Sunbell"/>
    <n v="46.72"/>
  </r>
  <r>
    <d v="2020-06-24T00:00:00"/>
    <x v="2"/>
    <n v="26"/>
    <x v="0"/>
    <s v="Sunbell"/>
    <n v="92.32"/>
  </r>
  <r>
    <d v="2020-06-29T00:00:00"/>
    <x v="2"/>
    <n v="27"/>
    <x v="2"/>
    <s v="Carlota"/>
    <n v="23.59"/>
  </r>
  <r>
    <d v="2020-08-27T00:00:00"/>
    <x v="4"/>
    <n v="35"/>
    <x v="2"/>
    <s v="Carlota"/>
    <n v="46.53"/>
  </r>
  <r>
    <d v="2020-06-10T00:00:00"/>
    <x v="2"/>
    <n v="24"/>
    <x v="2"/>
    <s v="Quad"/>
    <n v="33.479999999999997"/>
  </r>
  <r>
    <d v="2020-07-14T00:00:00"/>
    <x v="1"/>
    <n v="29"/>
    <x v="2"/>
    <s v="Quad"/>
    <n v="66.91"/>
  </r>
  <r>
    <d v="2020-08-17T00:00:00"/>
    <x v="4"/>
    <n v="34"/>
    <x v="1"/>
    <s v="Majectic Beaut"/>
    <n v="28.88"/>
  </r>
  <r>
    <d v="2020-08-08T00:00:00"/>
    <x v="4"/>
    <n v="32"/>
    <x v="1"/>
    <s v="Sunshine"/>
    <n v="140.44"/>
  </r>
  <r>
    <d v="2020-06-11T00:00:00"/>
    <x v="2"/>
    <n v="24"/>
    <x v="2"/>
    <s v="Bellen"/>
    <n v="46.52"/>
  </r>
  <r>
    <d v="2020-05-25T00:00:00"/>
    <x v="3"/>
    <n v="22"/>
    <x v="0"/>
    <s v="Quad"/>
    <n v="64.349999999999994"/>
  </r>
  <r>
    <d v="2020-06-11T00:00:00"/>
    <x v="2"/>
    <n v="24"/>
    <x v="2"/>
    <s v="Carlota"/>
    <n v="44.39"/>
  </r>
  <r>
    <d v="2020-06-19T00:00:00"/>
    <x v="2"/>
    <n v="25"/>
    <x v="2"/>
    <s v="Sunshine"/>
    <n v="40.24"/>
  </r>
  <r>
    <d v="2020-06-07T00:00:00"/>
    <x v="2"/>
    <n v="24"/>
    <x v="2"/>
    <s v="Carlota"/>
    <n v="46.48"/>
  </r>
  <r>
    <d v="2020-08-24T00:00:00"/>
    <x v="4"/>
    <n v="35"/>
    <x v="2"/>
    <s v="Carlota"/>
    <n v="23.51"/>
  </r>
  <r>
    <d v="2020-06-12T00:00:00"/>
    <x v="2"/>
    <n v="24"/>
    <x v="0"/>
    <s v="Sunset"/>
    <n v="24.16"/>
  </r>
  <r>
    <d v="2020-08-19T00:00:00"/>
    <x v="4"/>
    <n v="34"/>
    <x v="2"/>
    <s v="Bellen"/>
    <n v="92.9"/>
  </r>
  <r>
    <d v="2020-08-08T00:00:00"/>
    <x v="4"/>
    <n v="32"/>
    <x v="0"/>
    <s v="Majectic Beaut"/>
    <n v="87.47"/>
  </r>
  <r>
    <d v="2020-08-24T00:00:00"/>
    <x v="4"/>
    <n v="35"/>
    <x v="2"/>
    <s v="Bellen"/>
    <n v="69.98"/>
  </r>
  <r>
    <d v="2020-08-03T00:00:00"/>
    <x v="4"/>
    <n v="32"/>
    <x v="2"/>
    <s v="Bellen"/>
    <n v="44.33"/>
  </r>
  <r>
    <d v="2020-08-31T00:00:00"/>
    <x v="4"/>
    <n v="36"/>
    <x v="0"/>
    <s v="Quad"/>
    <n v="33.229999999999997"/>
  </r>
  <r>
    <d v="2020-08-16T00:00:00"/>
    <x v="4"/>
    <n v="34"/>
    <x v="1"/>
    <s v="Sunbell"/>
    <n v="72.45"/>
  </r>
  <r>
    <d v="2020-08-05T00:00:00"/>
    <x v="4"/>
    <n v="32"/>
    <x v="2"/>
    <s v="FlatTop"/>
    <n v="27.59"/>
  </r>
  <r>
    <d v="2020-05-12T00:00:00"/>
    <x v="3"/>
    <n v="20"/>
    <x v="2"/>
    <s v="Sunshine"/>
    <n v="20.89"/>
  </r>
  <r>
    <d v="2020-06-19T00:00:00"/>
    <x v="2"/>
    <n v="25"/>
    <x v="2"/>
    <s v="Majectic Beaut"/>
    <n v="58.18"/>
  </r>
  <r>
    <d v="2020-06-11T00:00:00"/>
    <x v="2"/>
    <n v="24"/>
    <x v="2"/>
    <s v="Carlota"/>
    <n v="66.66"/>
  </r>
  <r>
    <d v="2020-06-17T00:00:00"/>
    <x v="2"/>
    <n v="25"/>
    <x v="2"/>
    <s v="Bellen"/>
    <n v="22.94"/>
  </r>
  <r>
    <d v="2020-06-15T00:00:00"/>
    <x v="2"/>
    <n v="25"/>
    <x v="1"/>
    <s v="Quad"/>
    <n v="68.36"/>
  </r>
  <r>
    <d v="2020-08-15T00:00:00"/>
    <x v="4"/>
    <n v="33"/>
    <x v="0"/>
    <s v="Bellen"/>
    <n v="66.33"/>
  </r>
  <r>
    <d v="2020-06-16T00:00:00"/>
    <x v="2"/>
    <n v="25"/>
    <x v="2"/>
    <s v="Crested Beaut"/>
    <n v="50.75"/>
  </r>
  <r>
    <d v="2020-09-21T00:00:00"/>
    <x v="0"/>
    <n v="39"/>
    <x v="1"/>
    <s v="Doublers"/>
    <n v="240.16"/>
  </r>
  <r>
    <d v="2020-06-27T00:00:00"/>
    <x v="2"/>
    <n v="26"/>
    <x v="2"/>
    <s v="Quad"/>
    <n v="68.36"/>
  </r>
  <r>
    <d v="2020-06-16T00:00:00"/>
    <x v="2"/>
    <n v="25"/>
    <x v="2"/>
    <s v="Doublers"/>
    <n v="80.540000000000006"/>
  </r>
  <r>
    <d v="2020-05-17T00:00:00"/>
    <x v="3"/>
    <n v="21"/>
    <x v="2"/>
    <s v="Carlota"/>
    <n v="480.07"/>
  </r>
  <r>
    <d v="2020-08-29T00:00:00"/>
    <x v="4"/>
    <n v="35"/>
    <x v="2"/>
    <s v="Sunset"/>
    <n v="47.92"/>
  </r>
  <r>
    <d v="2020-09-25T00:00:00"/>
    <x v="0"/>
    <n v="39"/>
    <x v="2"/>
    <s v="Aspen"/>
    <n v="42.83"/>
  </r>
  <r>
    <d v="2020-05-10T00:00:00"/>
    <x v="3"/>
    <n v="20"/>
    <x v="0"/>
    <s v="Aspen"/>
    <n v="63.41"/>
  </r>
  <r>
    <d v="2020-09-14T00:00:00"/>
    <x v="0"/>
    <n v="38"/>
    <x v="1"/>
    <s v="Crested Beaut"/>
    <n v="50.04"/>
  </r>
  <r>
    <d v="2020-06-28T00:00:00"/>
    <x v="2"/>
    <n v="27"/>
    <x v="0"/>
    <s v="Bellen"/>
    <n v="23.64"/>
  </r>
  <r>
    <d v="2020-08-04T00:00:00"/>
    <x v="4"/>
    <n v="32"/>
    <x v="0"/>
    <s v="Carlota"/>
    <n v="69.42"/>
  </r>
  <r>
    <d v="2020-08-06T00:00:00"/>
    <x v="4"/>
    <n v="32"/>
    <x v="0"/>
    <s v="Sunset"/>
    <n v="71.849999999999994"/>
  </r>
  <r>
    <d v="2020-08-05T00:00:00"/>
    <x v="4"/>
    <n v="32"/>
    <x v="0"/>
    <s v="Majectic Beaut"/>
    <n v="29.11"/>
  </r>
  <r>
    <d v="2020-06-28T00:00:00"/>
    <x v="2"/>
    <n v="27"/>
    <x v="2"/>
    <s v="Quad"/>
    <n v="730.52"/>
  </r>
  <r>
    <d v="2020-08-29T00:00:00"/>
    <x v="4"/>
    <n v="35"/>
    <x v="0"/>
    <s v="Majectic Beaut"/>
    <n v="28.97"/>
  </r>
  <r>
    <d v="2020-08-04T00:00:00"/>
    <x v="4"/>
    <n v="32"/>
    <x v="0"/>
    <s v="Crested Beaut"/>
    <n v="25.81"/>
  </r>
  <r>
    <d v="2020-06-28T00:00:00"/>
    <x v="2"/>
    <n v="27"/>
    <x v="0"/>
    <s v="Bellen"/>
    <n v="46.21"/>
  </r>
  <r>
    <d v="2020-08-18T00:00:00"/>
    <x v="4"/>
    <n v="34"/>
    <x v="0"/>
    <s v="Carlota"/>
    <n v="22.56"/>
  </r>
  <r>
    <d v="2020-09-03T00:00:00"/>
    <x v="0"/>
    <n v="36"/>
    <x v="2"/>
    <s v="Sunset"/>
    <n v="47.7"/>
  </r>
  <r>
    <d v="2020-06-03T00:00:00"/>
    <x v="2"/>
    <n v="23"/>
    <x v="0"/>
    <s v="Sunshine"/>
    <n v="60.03"/>
  </r>
  <r>
    <d v="2020-09-05T00:00:00"/>
    <x v="0"/>
    <n v="36"/>
    <x v="1"/>
    <s v="Doublers"/>
    <n v="152.44"/>
  </r>
  <r>
    <d v="2020-08-17T00:00:00"/>
    <x v="4"/>
    <n v="34"/>
    <x v="0"/>
    <s v="FlatTop"/>
    <n v="83.66"/>
  </r>
  <r>
    <d v="2020-06-19T00:00:00"/>
    <x v="2"/>
    <n v="25"/>
    <x v="2"/>
    <s v="Bellen"/>
    <n v="69.75"/>
  </r>
  <r>
    <d v="2020-06-26T00:00:00"/>
    <x v="2"/>
    <n v="26"/>
    <x v="2"/>
    <s v="Majectic Beaut"/>
    <n v="58.01"/>
  </r>
  <r>
    <d v="2020-08-19T00:00:00"/>
    <x v="4"/>
    <n v="34"/>
    <x v="0"/>
    <s v="V-Rang"/>
    <n v="54.43"/>
  </r>
  <r>
    <d v="2020-06-16T00:00:00"/>
    <x v="2"/>
    <n v="25"/>
    <x v="2"/>
    <s v="Doublers"/>
    <n v="560.16999999999996"/>
  </r>
  <r>
    <d v="2020-06-18T00:00:00"/>
    <x v="2"/>
    <n v="25"/>
    <x v="2"/>
    <s v="Sunbell"/>
    <n v="50.24"/>
  </r>
  <r>
    <d v="2020-08-26T00:00:00"/>
    <x v="4"/>
    <n v="35"/>
    <x v="2"/>
    <s v="Sunshine"/>
    <n v="60.84"/>
  </r>
  <r>
    <d v="2020-07-30T00:00:00"/>
    <x v="1"/>
    <n v="31"/>
    <x v="2"/>
    <s v="Bellen"/>
    <n v="46.18"/>
  </r>
  <r>
    <d v="2020-05-04T00:00:00"/>
    <x v="3"/>
    <n v="19"/>
    <x v="2"/>
    <s v="Quad"/>
    <n v="66.7"/>
  </r>
  <r>
    <d v="2020-06-07T00:00:00"/>
    <x v="2"/>
    <n v="24"/>
    <x v="0"/>
    <s v="Crested Beaut"/>
    <n v="48.49"/>
  </r>
  <r>
    <d v="2020-06-16T00:00:00"/>
    <x v="2"/>
    <n v="25"/>
    <x v="0"/>
    <s v="Crested Beaut"/>
    <n v="48.61"/>
  </r>
  <r>
    <d v="2020-08-06T00:00:00"/>
    <x v="4"/>
    <n v="32"/>
    <x v="2"/>
    <s v="Carlota"/>
    <n v="46.2"/>
  </r>
  <r>
    <d v="2020-07-26T00:00:00"/>
    <x v="1"/>
    <n v="31"/>
    <x v="1"/>
    <s v="Bellen"/>
    <n v="46.18"/>
  </r>
  <r>
    <d v="2020-06-09T00:00:00"/>
    <x v="2"/>
    <n v="24"/>
    <x v="0"/>
    <s v="V-Rang"/>
    <n v="18.510000000000002"/>
  </r>
  <r>
    <d v="2020-06-23T00:00:00"/>
    <x v="2"/>
    <n v="26"/>
    <x v="0"/>
    <s v="Sunshine"/>
    <n v="80.19"/>
  </r>
  <r>
    <d v="2020-06-07T00:00:00"/>
    <x v="2"/>
    <n v="24"/>
    <x v="2"/>
    <s v="Bellen"/>
    <n v="46.62"/>
  </r>
  <r>
    <d v="2020-05-28T00:00:00"/>
    <x v="3"/>
    <n v="22"/>
    <x v="1"/>
    <s v="Quad"/>
    <n v="99.65"/>
  </r>
  <r>
    <d v="2020-06-06T00:00:00"/>
    <x v="2"/>
    <n v="23"/>
    <x v="2"/>
    <s v="Crested Beaut"/>
    <n v="72.400000000000006"/>
  </r>
  <r>
    <d v="2020-06-18T00:00:00"/>
    <x v="2"/>
    <n v="25"/>
    <x v="2"/>
    <s v="Sunshine"/>
    <n v="40.07"/>
  </r>
  <r>
    <d v="2020-08-10T00:00:00"/>
    <x v="4"/>
    <n v="33"/>
    <x v="1"/>
    <s v="Quad"/>
    <n v="33.15"/>
  </r>
  <r>
    <d v="2020-06-09T00:00:00"/>
    <x v="2"/>
    <n v="24"/>
    <x v="2"/>
    <s v="Sunshine"/>
    <n v="341.85"/>
  </r>
  <r>
    <d v="2020-06-10T00:00:00"/>
    <x v="2"/>
    <n v="24"/>
    <x v="2"/>
    <s v="Crested Beaut"/>
    <n v="25.99"/>
  </r>
  <r>
    <d v="2020-08-24T00:00:00"/>
    <x v="4"/>
    <n v="35"/>
    <x v="2"/>
    <s v="Quad"/>
    <n v="102.05"/>
  </r>
  <r>
    <d v="2020-08-25T00:00:00"/>
    <x v="4"/>
    <n v="35"/>
    <x v="0"/>
    <s v="Aspen"/>
    <n v="38.32"/>
  </r>
  <r>
    <d v="2020-06-18T00:00:00"/>
    <x v="2"/>
    <n v="25"/>
    <x v="2"/>
    <s v="Aspen"/>
    <n v="38.049999999999997"/>
  </r>
  <r>
    <d v="2020-08-01T00:00:00"/>
    <x v="4"/>
    <n v="31"/>
    <x v="0"/>
    <s v="Sunshine"/>
    <n v="60.4"/>
  </r>
  <r>
    <d v="2020-09-22T00:00:00"/>
    <x v="0"/>
    <n v="39"/>
    <x v="2"/>
    <s v="Quad"/>
    <n v="658.76"/>
  </r>
  <r>
    <d v="2020-08-22T00:00:00"/>
    <x v="4"/>
    <n v="34"/>
    <x v="1"/>
    <s v="Crested Beaut"/>
    <n v="69.87"/>
  </r>
  <r>
    <d v="2020-07-03T00:00:00"/>
    <x v="1"/>
    <n v="27"/>
    <x v="2"/>
    <s v="Crested Beaut"/>
    <n v="48.31"/>
  </r>
  <r>
    <d v="2020-08-25T00:00:00"/>
    <x v="4"/>
    <n v="35"/>
    <x v="1"/>
    <s v="Bellen"/>
    <n v="22.16"/>
  </r>
  <r>
    <d v="2020-06-21T00:00:00"/>
    <x v="2"/>
    <n v="26"/>
    <x v="2"/>
    <s v="Sunshine"/>
    <n v="40.51"/>
  </r>
  <r>
    <d v="2020-07-26T00:00:00"/>
    <x v="1"/>
    <n v="31"/>
    <x v="0"/>
    <s v="Sunset"/>
    <n v="47.54"/>
  </r>
  <r>
    <d v="2020-08-16T00:00:00"/>
    <x v="4"/>
    <n v="34"/>
    <x v="2"/>
    <s v="Doublers"/>
    <n v="228.22"/>
  </r>
  <r>
    <d v="2020-06-10T00:00:00"/>
    <x v="2"/>
    <n v="24"/>
    <x v="0"/>
    <s v="Carlota"/>
    <n v="46.88"/>
  </r>
  <r>
    <d v="2020-06-22T00:00:00"/>
    <x v="2"/>
    <n v="26"/>
    <x v="0"/>
    <s v="Carlota"/>
    <n v="46.62"/>
  </r>
  <r>
    <d v="2020-06-30T00:00:00"/>
    <x v="2"/>
    <n v="27"/>
    <x v="0"/>
    <s v="Majectic Beaut"/>
    <n v="120.75"/>
  </r>
  <r>
    <d v="2020-08-17T00:00:00"/>
    <x v="4"/>
    <n v="34"/>
    <x v="2"/>
    <s v="Crested Beaut"/>
    <n v="48.98"/>
  </r>
  <r>
    <d v="2020-06-04T00:00:00"/>
    <x v="2"/>
    <n v="23"/>
    <x v="2"/>
    <s v="Bellen"/>
    <n v="88.69"/>
  </r>
  <r>
    <d v="2020-08-09T00:00:00"/>
    <x v="4"/>
    <n v="33"/>
    <x v="2"/>
    <s v="Majectic Beaut"/>
    <n v="60.87"/>
  </r>
  <r>
    <d v="2020-09-16T00:00:00"/>
    <x v="0"/>
    <n v="38"/>
    <x v="0"/>
    <s v="FlatTop"/>
    <n v="83.02"/>
  </r>
  <r>
    <d v="2020-08-16T00:00:00"/>
    <x v="4"/>
    <n v="34"/>
    <x v="2"/>
    <s v="Carlota"/>
    <n v="46.55"/>
  </r>
  <r>
    <d v="2020-08-24T00:00:00"/>
    <x v="4"/>
    <n v="35"/>
    <x v="0"/>
    <s v="Sunbell"/>
    <n v="25.85"/>
  </r>
  <r>
    <d v="2020-06-27T00:00:00"/>
    <x v="2"/>
    <n v="26"/>
    <x v="2"/>
    <s v="Crested Beaut"/>
    <n v="50.52"/>
  </r>
  <r>
    <d v="2020-09-12T00:00:00"/>
    <x v="0"/>
    <n v="37"/>
    <x v="2"/>
    <s v="Sunbell"/>
    <n v="46.22"/>
  </r>
  <r>
    <d v="2020-06-03T00:00:00"/>
    <x v="2"/>
    <n v="23"/>
    <x v="2"/>
    <s v="V-Rang"/>
    <n v="76.900000000000006"/>
  </r>
  <r>
    <d v="2020-06-27T00:00:00"/>
    <x v="2"/>
    <n v="26"/>
    <x v="0"/>
    <s v="Carlota"/>
    <n v="69.39"/>
  </r>
  <r>
    <d v="2020-07-12T00:00:00"/>
    <x v="1"/>
    <n v="29"/>
    <x v="2"/>
    <s v="Quad"/>
    <n v="99.97"/>
  </r>
  <r>
    <d v="2020-08-27T00:00:00"/>
    <x v="4"/>
    <n v="35"/>
    <x v="0"/>
    <s v="Quad"/>
    <n v="33.409999999999997"/>
  </r>
  <r>
    <d v="2020-05-06T00:00:00"/>
    <x v="3"/>
    <n v="19"/>
    <x v="2"/>
    <s v="Crested Beaut"/>
    <n v="25.69"/>
  </r>
  <r>
    <d v="2020-08-26T00:00:00"/>
    <x v="4"/>
    <n v="35"/>
    <x v="0"/>
    <s v="Carlota"/>
    <n v="46.99"/>
  </r>
  <r>
    <d v="2020-06-09T00:00:00"/>
    <x v="2"/>
    <n v="24"/>
    <x v="2"/>
    <s v="Carlota"/>
    <n v="69.58"/>
  </r>
  <r>
    <d v="2020-09-12T00:00:00"/>
    <x v="0"/>
    <n v="37"/>
    <x v="2"/>
    <s v="Sunset"/>
    <n v="71.84"/>
  </r>
  <r>
    <d v="2020-06-19T00:00:00"/>
    <x v="2"/>
    <n v="25"/>
    <x v="2"/>
    <s v="Quad"/>
    <n v="64.540000000000006"/>
  </r>
  <r>
    <d v="2020-08-16T00:00:00"/>
    <x v="4"/>
    <n v="34"/>
    <x v="0"/>
    <s v="Aspen"/>
    <n v="40.4"/>
  </r>
  <r>
    <d v="2020-06-27T00:00:00"/>
    <x v="2"/>
    <n v="26"/>
    <x v="2"/>
    <s v="Majectic Beaut"/>
    <n v="87.19"/>
  </r>
  <r>
    <d v="2020-06-02T00:00:00"/>
    <x v="2"/>
    <n v="23"/>
    <x v="1"/>
    <s v="Bellen"/>
    <n v="138.06"/>
  </r>
  <r>
    <d v="2020-06-08T00:00:00"/>
    <x v="2"/>
    <n v="24"/>
    <x v="2"/>
    <s v="Sunbell"/>
    <n v="46.49"/>
  </r>
  <r>
    <d v="2020-06-13T00:00:00"/>
    <x v="2"/>
    <n v="24"/>
    <x v="2"/>
    <s v="Majectic Beaut"/>
    <n v="523.74"/>
  </r>
  <r>
    <d v="2020-08-28T00:00:00"/>
    <x v="4"/>
    <n v="35"/>
    <x v="2"/>
    <s v="Sunbell"/>
    <n v="72.959999999999994"/>
  </r>
  <r>
    <d v="2020-06-02T00:00:00"/>
    <x v="2"/>
    <n v="23"/>
    <x v="2"/>
    <s v="Carlota"/>
    <n v="92.47"/>
  </r>
  <r>
    <d v="2020-07-20T00:00:00"/>
    <x v="1"/>
    <n v="30"/>
    <x v="0"/>
    <s v="Sunshine"/>
    <n v="60.43"/>
  </r>
  <r>
    <d v="2020-08-09T00:00:00"/>
    <x v="4"/>
    <n v="33"/>
    <x v="0"/>
    <s v="Quad"/>
    <n v="68.59"/>
  </r>
  <r>
    <d v="2020-06-27T00:00:00"/>
    <x v="2"/>
    <n v="26"/>
    <x v="0"/>
    <s v="Quad"/>
    <n v="99.67"/>
  </r>
  <r>
    <d v="2020-08-23T00:00:00"/>
    <x v="4"/>
    <n v="35"/>
    <x v="0"/>
    <s v="Sunshine"/>
    <n v="60.42"/>
  </r>
  <r>
    <d v="2020-06-11T00:00:00"/>
    <x v="2"/>
    <n v="24"/>
    <x v="2"/>
    <s v="V-Rang"/>
    <n v="38.79"/>
  </r>
  <r>
    <d v="2020-05-28T00:00:00"/>
    <x v="3"/>
    <n v="22"/>
    <x v="0"/>
    <s v="Quad"/>
    <n v="96.96"/>
  </r>
  <r>
    <d v="2020-08-09T00:00:00"/>
    <x v="4"/>
    <n v="33"/>
    <x v="1"/>
    <s v="Sunset"/>
    <n v="24.33"/>
  </r>
  <r>
    <d v="2020-06-01T00:00:00"/>
    <x v="2"/>
    <n v="23"/>
    <x v="2"/>
    <s v="Quad"/>
    <n v="99.83"/>
  </r>
  <r>
    <d v="2020-09-15T00:00:00"/>
    <x v="0"/>
    <n v="38"/>
    <x v="0"/>
    <s v="Sunbell"/>
    <n v="46.16"/>
  </r>
  <r>
    <d v="2020-06-27T00:00:00"/>
    <x v="2"/>
    <n v="26"/>
    <x v="2"/>
    <s v="Sunshine"/>
    <n v="20.58"/>
  </r>
  <r>
    <d v="2020-05-19T00:00:00"/>
    <x v="3"/>
    <n v="21"/>
    <x v="2"/>
    <s v="Carlota"/>
    <n v="46.83"/>
  </r>
  <r>
    <d v="2020-08-30T00:00:00"/>
    <x v="4"/>
    <n v="36"/>
    <x v="0"/>
    <s v="Quad"/>
    <n v="34.01"/>
  </r>
  <r>
    <d v="2020-07-24T00:00:00"/>
    <x v="1"/>
    <n v="30"/>
    <x v="2"/>
    <s v="Sunshine"/>
    <n v="38.770000000000003"/>
  </r>
  <r>
    <d v="2020-06-01T00:00:00"/>
    <x v="2"/>
    <n v="23"/>
    <x v="0"/>
    <s v="Doublers"/>
    <n v="240.01"/>
  </r>
  <r>
    <d v="2020-07-05T00:00:00"/>
    <x v="1"/>
    <n v="28"/>
    <x v="2"/>
    <s v="Carlota"/>
    <n v="69.02"/>
  </r>
  <r>
    <d v="2020-08-22T00:00:00"/>
    <x v="4"/>
    <n v="34"/>
    <x v="1"/>
    <s v="Bellen"/>
    <n v="69.27"/>
  </r>
  <r>
    <d v="2020-08-29T00:00:00"/>
    <x v="4"/>
    <n v="35"/>
    <x v="0"/>
    <s v="Sunbell"/>
    <n v="48.69"/>
  </r>
  <r>
    <d v="2020-06-29T00:00:00"/>
    <x v="2"/>
    <n v="27"/>
    <x v="2"/>
    <s v="Bellen"/>
    <n v="46.82"/>
  </r>
  <r>
    <d v="2020-06-05T00:00:00"/>
    <x v="2"/>
    <n v="23"/>
    <x v="0"/>
    <s v="Crested Beaut"/>
    <n v="48.67"/>
  </r>
  <r>
    <d v="2020-06-28T00:00:00"/>
    <x v="2"/>
    <n v="27"/>
    <x v="2"/>
    <s v="Bellen"/>
    <n v="23.27"/>
  </r>
  <r>
    <d v="2020-05-27T00:00:00"/>
    <x v="3"/>
    <n v="22"/>
    <x v="2"/>
    <s v="Carlota"/>
    <n v="46.34"/>
  </r>
  <r>
    <d v="2020-06-20T00:00:00"/>
    <x v="2"/>
    <n v="25"/>
    <x v="2"/>
    <s v="Majectic Beaut"/>
    <n v="58.48"/>
  </r>
  <r>
    <d v="2020-06-22T00:00:00"/>
    <x v="2"/>
    <n v="26"/>
    <x v="2"/>
    <s v="Carlota"/>
    <n v="69.2"/>
  </r>
  <r>
    <d v="2020-08-03T00:00:00"/>
    <x v="4"/>
    <n v="32"/>
    <x v="0"/>
    <s v="Aspen"/>
    <n v="60.72"/>
  </r>
  <r>
    <d v="2020-06-09T00:00:00"/>
    <x v="2"/>
    <n v="24"/>
    <x v="0"/>
    <s v="Aspen"/>
    <n v="57.43"/>
  </r>
  <r>
    <d v="2020-06-07T00:00:00"/>
    <x v="2"/>
    <n v="24"/>
    <x v="2"/>
    <s v="Crested Beaut"/>
    <n v="24.24"/>
  </r>
  <r>
    <d v="2020-06-13T00:00:00"/>
    <x v="2"/>
    <n v="24"/>
    <x v="2"/>
    <s v="FlatTop"/>
    <n v="186.62"/>
  </r>
  <r>
    <d v="2020-06-21T00:00:00"/>
    <x v="2"/>
    <n v="26"/>
    <x v="0"/>
    <s v="Quad"/>
    <n v="68.37"/>
  </r>
  <r>
    <d v="2020-08-02T00:00:00"/>
    <x v="4"/>
    <n v="32"/>
    <x v="0"/>
    <s v="Quad"/>
    <n v="34"/>
  </r>
  <r>
    <d v="2020-06-03T00:00:00"/>
    <x v="2"/>
    <n v="23"/>
    <x v="0"/>
    <s v="Quad"/>
    <n v="32.36"/>
  </r>
  <r>
    <d v="2020-08-17T00:00:00"/>
    <x v="4"/>
    <n v="34"/>
    <x v="0"/>
    <s v="Sunbell"/>
    <n v="50.58"/>
  </r>
  <r>
    <d v="2020-06-27T00:00:00"/>
    <x v="2"/>
    <n v="26"/>
    <x v="2"/>
    <s v="Sunset"/>
    <n v="47.05"/>
  </r>
  <r>
    <d v="2020-06-24T00:00:00"/>
    <x v="2"/>
    <n v="26"/>
    <x v="0"/>
    <s v="Bellen"/>
    <n v="44.27"/>
  </r>
  <r>
    <d v="2020-08-05T00:00:00"/>
    <x v="4"/>
    <n v="32"/>
    <x v="0"/>
    <s v="Carlota"/>
    <n v="46.29"/>
  </r>
  <r>
    <d v="2020-08-22T00:00:00"/>
    <x v="4"/>
    <n v="34"/>
    <x v="2"/>
    <s v="Sunshine"/>
    <n v="57.74"/>
  </r>
  <r>
    <d v="2020-07-18T00:00:00"/>
    <x v="1"/>
    <n v="29"/>
    <x v="1"/>
    <s v="Carlota"/>
    <n v="23.79"/>
  </r>
  <r>
    <d v="2020-09-04T00:00:00"/>
    <x v="0"/>
    <n v="36"/>
    <x v="2"/>
    <s v="Sunshine"/>
    <n v="180.32"/>
  </r>
  <r>
    <d v="2020-08-10T00:00:00"/>
    <x v="4"/>
    <n v="33"/>
    <x v="0"/>
    <s v="Carlota"/>
    <n v="46.6"/>
  </r>
  <r>
    <d v="2020-06-27T00:00:00"/>
    <x v="2"/>
    <n v="26"/>
    <x v="1"/>
    <s v="Carlota"/>
    <n v="46.1"/>
  </r>
  <r>
    <d v="2020-08-06T00:00:00"/>
    <x v="4"/>
    <n v="32"/>
    <x v="0"/>
    <s v="Majectic Beaut"/>
    <n v="87.68"/>
  </r>
  <r>
    <d v="2020-06-15T00:00:00"/>
    <x v="2"/>
    <n v="25"/>
    <x v="2"/>
    <s v="Sunset"/>
    <n v="71.77"/>
  </r>
  <r>
    <d v="2020-06-16T00:00:00"/>
    <x v="2"/>
    <n v="25"/>
    <x v="0"/>
    <s v="Quad"/>
    <n v="33.56"/>
  </r>
  <r>
    <d v="2020-08-22T00:00:00"/>
    <x v="4"/>
    <n v="34"/>
    <x v="0"/>
    <s v="Carlota"/>
    <n v="23.32"/>
  </r>
  <r>
    <d v="2020-09-01T00:00:00"/>
    <x v="0"/>
    <n v="36"/>
    <x v="2"/>
    <s v="FlatTop"/>
    <n v="601.94000000000005"/>
  </r>
  <r>
    <d v="2020-05-10T00:00:00"/>
    <x v="3"/>
    <n v="20"/>
    <x v="2"/>
    <s v="Sunset"/>
    <n v="47.03"/>
  </r>
  <r>
    <d v="2020-05-22T00:00:00"/>
    <x v="3"/>
    <n v="21"/>
    <x v="0"/>
    <s v="Quad"/>
    <n v="68.08"/>
  </r>
  <r>
    <d v="2020-06-19T00:00:00"/>
    <x v="2"/>
    <n v="25"/>
    <x v="2"/>
    <s v="Bellen"/>
    <n v="46.84"/>
  </r>
  <r>
    <d v="2020-08-05T00:00:00"/>
    <x v="4"/>
    <n v="32"/>
    <x v="0"/>
    <s v="Bellen"/>
    <n v="46.09"/>
  </r>
  <r>
    <d v="2020-09-16T00:00:00"/>
    <x v="0"/>
    <n v="38"/>
    <x v="2"/>
    <s v="Carlota"/>
    <n v="23.83"/>
  </r>
  <r>
    <d v="2020-08-24T00:00:00"/>
    <x v="4"/>
    <n v="35"/>
    <x v="0"/>
    <s v="Aspen"/>
    <n v="20.62"/>
  </r>
  <r>
    <d v="2020-06-14T00:00:00"/>
    <x v="2"/>
    <n v="25"/>
    <x v="2"/>
    <s v="Bellen"/>
    <n v="44.56"/>
  </r>
  <r>
    <d v="2020-08-10T00:00:00"/>
    <x v="4"/>
    <n v="33"/>
    <x v="0"/>
    <s v="Bellen"/>
    <n v="23.19"/>
  </r>
  <r>
    <d v="2020-06-03T00:00:00"/>
    <x v="2"/>
    <n v="23"/>
    <x v="2"/>
    <s v="Quad"/>
    <n v="102.57"/>
  </r>
  <r>
    <d v="2020-05-30T00:00:00"/>
    <x v="3"/>
    <n v="22"/>
    <x v="0"/>
    <s v="Doublers"/>
    <n v="240.23"/>
  </r>
  <r>
    <d v="2020-06-25T00:00:00"/>
    <x v="2"/>
    <n v="26"/>
    <x v="2"/>
    <s v="V-Rang"/>
    <n v="90.23"/>
  </r>
  <r>
    <d v="2020-06-29T00:00:00"/>
    <x v="2"/>
    <n v="27"/>
    <x v="2"/>
    <s v="Quad"/>
    <n v="160.66999999999999"/>
  </r>
  <r>
    <d v="2020-06-29T00:00:00"/>
    <x v="2"/>
    <n v="27"/>
    <x v="2"/>
    <s v="Carlota"/>
    <n v="66.97"/>
  </r>
  <r>
    <d v="2020-08-02T00:00:00"/>
    <x v="4"/>
    <n v="32"/>
    <x v="0"/>
    <s v="Bellen"/>
    <n v="44.78"/>
  </r>
  <r>
    <d v="2020-06-15T00:00:00"/>
    <x v="2"/>
    <n v="25"/>
    <x v="2"/>
    <s v="Bellen"/>
    <n v="66.760000000000005"/>
  </r>
  <r>
    <d v="2020-08-31T00:00:00"/>
    <x v="4"/>
    <n v="36"/>
    <x v="0"/>
    <s v="V-Rang"/>
    <n v="57.57"/>
  </r>
  <r>
    <d v="2020-05-15T00:00:00"/>
    <x v="3"/>
    <n v="20"/>
    <x v="2"/>
    <s v="Quad"/>
    <n v="66.97"/>
  </r>
  <r>
    <d v="2020-06-15T00:00:00"/>
    <x v="2"/>
    <n v="25"/>
    <x v="2"/>
    <s v="Bellen"/>
    <n v="46.34"/>
  </r>
  <r>
    <d v="2020-06-18T00:00:00"/>
    <x v="2"/>
    <n v="25"/>
    <x v="1"/>
    <s v="Carlota"/>
    <n v="23.29"/>
  </r>
  <r>
    <d v="2020-09-06T00:00:00"/>
    <x v="0"/>
    <n v="37"/>
    <x v="0"/>
    <s v="Carlota"/>
    <n v="69.88"/>
  </r>
  <r>
    <d v="2020-08-14T00:00:00"/>
    <x v="4"/>
    <n v="33"/>
    <x v="2"/>
    <s v="Majectic Beaut"/>
    <n v="90.6"/>
  </r>
  <r>
    <d v="2020-06-30T00:00:00"/>
    <x v="2"/>
    <n v="27"/>
    <x v="2"/>
    <s v="Quad"/>
    <n v="99.45"/>
  </r>
  <r>
    <d v="2020-08-09T00:00:00"/>
    <x v="4"/>
    <n v="33"/>
    <x v="2"/>
    <s v="Sunbell"/>
    <n v="25.17"/>
  </r>
  <r>
    <d v="2020-07-30T00:00:00"/>
    <x v="1"/>
    <n v="31"/>
    <x v="2"/>
    <s v="Aspen"/>
    <n v="63.34"/>
  </r>
  <r>
    <d v="2020-06-07T00:00:00"/>
    <x v="2"/>
    <n v="24"/>
    <x v="0"/>
    <s v="Carlota"/>
    <n v="327.91"/>
  </r>
  <r>
    <d v="2020-09-01T00:00:00"/>
    <x v="0"/>
    <n v="36"/>
    <x v="2"/>
    <s v="Sunset"/>
    <n v="24.88"/>
  </r>
  <r>
    <d v="2020-06-14T00:00:00"/>
    <x v="2"/>
    <n v="25"/>
    <x v="2"/>
    <s v="Sunshine"/>
    <n v="19.38"/>
  </r>
  <r>
    <d v="2020-06-22T00:00:00"/>
    <x v="2"/>
    <n v="26"/>
    <x v="2"/>
    <s v="Quad"/>
    <n v="68.08"/>
  </r>
  <r>
    <d v="2020-08-18T00:00:00"/>
    <x v="4"/>
    <n v="34"/>
    <x v="2"/>
    <s v="Bellen"/>
    <n v="69.069999999999993"/>
  </r>
  <r>
    <d v="2020-08-06T00:00:00"/>
    <x v="4"/>
    <n v="32"/>
    <x v="0"/>
    <s v="Aspen"/>
    <n v="40.74"/>
  </r>
  <r>
    <d v="2020-08-06T00:00:00"/>
    <x v="4"/>
    <n v="32"/>
    <x v="2"/>
    <s v="Crested Beaut"/>
    <n v="24.62"/>
  </r>
  <r>
    <d v="2020-06-24T00:00:00"/>
    <x v="2"/>
    <n v="26"/>
    <x v="0"/>
    <s v="Quad"/>
    <n v="66.91"/>
  </r>
  <r>
    <d v="2020-06-05T00:00:00"/>
    <x v="2"/>
    <n v="23"/>
    <x v="2"/>
    <s v="Sunset"/>
    <n v="24.76"/>
  </r>
  <r>
    <d v="2020-08-17T00:00:00"/>
    <x v="4"/>
    <n v="34"/>
    <x v="0"/>
    <s v="Quad"/>
    <n v="102.34"/>
  </r>
  <r>
    <d v="2020-06-12T00:00:00"/>
    <x v="2"/>
    <n v="24"/>
    <x v="2"/>
    <s v="Aspen"/>
    <n v="80.86"/>
  </r>
  <r>
    <d v="2020-06-30T00:00:00"/>
    <x v="2"/>
    <n v="27"/>
    <x v="1"/>
    <s v="Carlota"/>
    <n v="23.85"/>
  </r>
  <r>
    <d v="2020-06-22T00:00:00"/>
    <x v="2"/>
    <n v="26"/>
    <x v="2"/>
    <s v="Carlota"/>
    <n v="22.97"/>
  </r>
  <r>
    <d v="2020-06-26T00:00:00"/>
    <x v="2"/>
    <n v="26"/>
    <x v="0"/>
    <s v="Crested Beaut"/>
    <n v="46.75"/>
  </r>
  <r>
    <d v="2020-06-28T00:00:00"/>
    <x v="2"/>
    <n v="27"/>
    <x v="2"/>
    <s v="Carlota"/>
    <n v="44.82"/>
  </r>
  <r>
    <d v="2020-08-26T00:00:00"/>
    <x v="4"/>
    <n v="35"/>
    <x v="0"/>
    <s v="Quad"/>
    <n v="99.42"/>
  </r>
  <r>
    <d v="2020-08-25T00:00:00"/>
    <x v="4"/>
    <n v="35"/>
    <x v="2"/>
    <s v="Sunshine"/>
    <n v="38.57"/>
  </r>
  <r>
    <d v="2020-06-08T00:00:00"/>
    <x v="2"/>
    <n v="24"/>
    <x v="2"/>
    <s v="Carlota"/>
    <n v="176.27"/>
  </r>
  <r>
    <d v="2020-06-20T00:00:00"/>
    <x v="2"/>
    <n v="25"/>
    <x v="2"/>
    <s v="Quad"/>
    <n v="192.39"/>
  </r>
  <r>
    <d v="2020-06-29T00:00:00"/>
    <x v="2"/>
    <n v="27"/>
    <x v="2"/>
    <s v="Doublers"/>
    <n v="152.16999999999999"/>
  </r>
  <r>
    <d v="2020-08-05T00:00:00"/>
    <x v="4"/>
    <n v="32"/>
    <x v="1"/>
    <s v="Carlota"/>
    <n v="46.58"/>
  </r>
  <r>
    <d v="2020-06-16T00:00:00"/>
    <x v="2"/>
    <n v="25"/>
    <x v="2"/>
    <s v="Quad"/>
    <n v="96.55"/>
  </r>
  <r>
    <d v="2020-08-17T00:00:00"/>
    <x v="4"/>
    <n v="34"/>
    <x v="0"/>
    <s v="Quad"/>
    <n v="32.130000000000003"/>
  </r>
  <r>
    <d v="2020-08-30T00:00:00"/>
    <x v="4"/>
    <n v="36"/>
    <x v="0"/>
    <s v="Bellen"/>
    <n v="46.88"/>
  </r>
  <r>
    <d v="2020-08-06T00:00:00"/>
    <x v="4"/>
    <n v="32"/>
    <x v="2"/>
    <s v="Majectic Beaut"/>
    <n v="90.03"/>
  </r>
  <r>
    <d v="2020-05-11T00:00:00"/>
    <x v="3"/>
    <n v="20"/>
    <x v="2"/>
    <s v="Sunbell"/>
    <n v="46.21"/>
  </r>
  <r>
    <d v="2020-06-26T00:00:00"/>
    <x v="2"/>
    <n v="26"/>
    <x v="2"/>
    <s v="Carlota"/>
    <n v="22.27"/>
  </r>
  <r>
    <d v="2020-08-14T00:00:00"/>
    <x v="4"/>
    <n v="33"/>
    <x v="0"/>
    <s v="V-Rang"/>
    <n v="57.56"/>
  </r>
  <r>
    <d v="2020-06-02T00:00:00"/>
    <x v="2"/>
    <n v="23"/>
    <x v="0"/>
    <s v="Bellen"/>
    <n v="46.08"/>
  </r>
  <r>
    <d v="2020-07-02T00:00:00"/>
    <x v="1"/>
    <n v="27"/>
    <x v="2"/>
    <s v="Crested Beaut"/>
    <n v="50.71"/>
  </r>
  <r>
    <d v="2020-08-12T00:00:00"/>
    <x v="4"/>
    <n v="33"/>
    <x v="2"/>
    <s v="Sunshine"/>
    <n v="40.450000000000003"/>
  </r>
  <r>
    <d v="2020-08-28T00:00:00"/>
    <x v="4"/>
    <n v="35"/>
    <x v="0"/>
    <s v="Majectic Beaut"/>
    <n v="90.57"/>
  </r>
  <r>
    <d v="2020-06-07T00:00:00"/>
    <x v="2"/>
    <n v="24"/>
    <x v="0"/>
    <s v="V-Rang"/>
    <n v="57.35"/>
  </r>
  <r>
    <d v="2020-09-21T00:00:00"/>
    <x v="0"/>
    <n v="39"/>
    <x v="2"/>
    <s v="Aspen"/>
    <n v="63.82"/>
  </r>
  <r>
    <d v="2020-06-15T00:00:00"/>
    <x v="2"/>
    <n v="25"/>
    <x v="0"/>
    <s v="Carlota"/>
    <n v="46.08"/>
  </r>
  <r>
    <d v="2020-08-17T00:00:00"/>
    <x v="4"/>
    <n v="34"/>
    <x v="0"/>
    <s v="Bellen"/>
    <n v="69.13"/>
  </r>
  <r>
    <d v="2020-05-18T00:00:00"/>
    <x v="3"/>
    <n v="21"/>
    <x v="2"/>
    <s v="Sunbell"/>
    <n v="547.46"/>
  </r>
  <r>
    <d v="2020-06-12T00:00:00"/>
    <x v="2"/>
    <n v="24"/>
    <x v="2"/>
    <s v="Sunset"/>
    <n v="45.16"/>
  </r>
  <r>
    <d v="2020-06-24T00:00:00"/>
    <x v="2"/>
    <n v="26"/>
    <x v="2"/>
    <s v="Sunshine"/>
    <n v="19.62"/>
  </r>
  <r>
    <d v="2020-08-26T00:00:00"/>
    <x v="4"/>
    <n v="35"/>
    <x v="0"/>
    <s v="Quad"/>
    <n v="64.91"/>
  </r>
  <r>
    <d v="2020-08-29T00:00:00"/>
    <x v="4"/>
    <n v="35"/>
    <x v="2"/>
    <s v="Aspen"/>
    <n v="63.3"/>
  </r>
  <r>
    <d v="2020-07-15T00:00:00"/>
    <x v="1"/>
    <n v="29"/>
    <x v="0"/>
    <s v="Quad"/>
    <n v="99.77"/>
  </r>
  <r>
    <d v="2020-08-01T00:00:00"/>
    <x v="4"/>
    <n v="31"/>
    <x v="2"/>
    <s v="Bellen"/>
    <n v="92.23"/>
  </r>
  <r>
    <d v="2020-08-14T00:00:00"/>
    <x v="4"/>
    <n v="33"/>
    <x v="0"/>
    <s v="Sunset"/>
    <n v="23.41"/>
  </r>
  <r>
    <d v="2020-09-25T00:00:00"/>
    <x v="0"/>
    <n v="39"/>
    <x v="0"/>
    <s v="Aspen"/>
    <n v="40.07"/>
  </r>
  <r>
    <d v="2020-06-03T00:00:00"/>
    <x v="2"/>
    <n v="23"/>
    <x v="2"/>
    <s v="FlatTop"/>
    <n v="554.95000000000005"/>
  </r>
  <r>
    <d v="2020-08-06T00:00:00"/>
    <x v="4"/>
    <n v="32"/>
    <x v="0"/>
    <s v="Sunshine"/>
    <n v="60.7"/>
  </r>
  <r>
    <d v="2020-08-11T00:00:00"/>
    <x v="4"/>
    <n v="33"/>
    <x v="0"/>
    <s v="Bellen"/>
    <n v="23.65"/>
  </r>
  <r>
    <d v="2020-08-23T00:00:00"/>
    <x v="4"/>
    <n v="35"/>
    <x v="2"/>
    <s v="Quad"/>
    <n v="34.78"/>
  </r>
  <r>
    <d v="2020-06-18T00:00:00"/>
    <x v="2"/>
    <n v="25"/>
    <x v="2"/>
    <s v="Doublers"/>
    <n v="156.19999999999999"/>
  </r>
  <r>
    <d v="2020-08-27T00:00:00"/>
    <x v="4"/>
    <n v="35"/>
    <x v="2"/>
    <s v="Sunbell"/>
    <n v="50.2"/>
  </r>
  <r>
    <d v="2020-05-13T00:00:00"/>
    <x v="3"/>
    <n v="20"/>
    <x v="2"/>
    <s v="Bellen"/>
    <n v="46.71"/>
  </r>
  <r>
    <d v="2020-08-06T00:00:00"/>
    <x v="4"/>
    <n v="32"/>
    <x v="2"/>
    <s v="Crested Beaut"/>
    <n v="48.69"/>
  </r>
  <r>
    <d v="2020-08-11T00:00:00"/>
    <x v="4"/>
    <n v="33"/>
    <x v="1"/>
    <s v="Aspen"/>
    <n v="20.83"/>
  </r>
  <r>
    <d v="2020-08-16T00:00:00"/>
    <x v="4"/>
    <n v="34"/>
    <x v="0"/>
    <s v="Aspen"/>
    <n v="57.28"/>
  </r>
  <r>
    <d v="2020-08-02T00:00:00"/>
    <x v="4"/>
    <n v="32"/>
    <x v="0"/>
    <s v="Quad"/>
    <n v="64.44"/>
  </r>
  <r>
    <d v="2020-06-05T00:00:00"/>
    <x v="2"/>
    <n v="23"/>
    <x v="2"/>
    <s v="Sunbell"/>
    <n v="72.900000000000006"/>
  </r>
  <r>
    <d v="2020-06-19T00:00:00"/>
    <x v="2"/>
    <n v="25"/>
    <x v="2"/>
    <s v="Majectic Beaut"/>
    <n v="29.45"/>
  </r>
  <r>
    <d v="2020-06-10T00:00:00"/>
    <x v="2"/>
    <n v="24"/>
    <x v="0"/>
    <s v="Bellen"/>
    <n v="23.82"/>
  </r>
  <r>
    <d v="2020-08-02T00:00:00"/>
    <x v="4"/>
    <n v="32"/>
    <x v="1"/>
    <s v="V-Rang"/>
    <n v="76"/>
  </r>
  <r>
    <d v="2020-07-21T00:00:00"/>
    <x v="1"/>
    <n v="30"/>
    <x v="2"/>
    <s v="Bellen"/>
    <n v="69.72"/>
  </r>
  <r>
    <d v="2020-06-18T00:00:00"/>
    <x v="2"/>
    <n v="25"/>
    <x v="0"/>
    <s v="Carlota"/>
    <n v="66.48"/>
  </r>
  <r>
    <d v="2020-09-12T00:00:00"/>
    <x v="0"/>
    <n v="37"/>
    <x v="0"/>
    <s v="Sunbell"/>
    <n v="75.489999999999995"/>
  </r>
  <r>
    <d v="2020-08-01T00:00:00"/>
    <x v="4"/>
    <n v="31"/>
    <x v="0"/>
    <s v="Carlota"/>
    <n v="46.56"/>
  </r>
  <r>
    <d v="2020-06-14T00:00:00"/>
    <x v="2"/>
    <n v="25"/>
    <x v="0"/>
    <s v="Sunshine"/>
    <n v="20.87"/>
  </r>
  <r>
    <d v="2020-06-21T00:00:00"/>
    <x v="2"/>
    <n v="26"/>
    <x v="0"/>
    <s v="FlatTop"/>
    <n v="55.48"/>
  </r>
  <r>
    <d v="2020-06-26T00:00:00"/>
    <x v="2"/>
    <n v="26"/>
    <x v="2"/>
    <s v="Sunbell"/>
    <n v="50.71"/>
  </r>
  <r>
    <d v="2020-07-15T00:00:00"/>
    <x v="1"/>
    <n v="29"/>
    <x v="0"/>
    <s v="Quad"/>
    <n v="66.099999999999994"/>
  </r>
  <r>
    <d v="2020-05-13T00:00:00"/>
    <x v="3"/>
    <n v="20"/>
    <x v="0"/>
    <s v="Bellen"/>
    <n v="46.73"/>
  </r>
  <r>
    <d v="2020-06-27T00:00:00"/>
    <x v="2"/>
    <n v="26"/>
    <x v="1"/>
    <s v="Sunshine"/>
    <n v="100.66"/>
  </r>
  <r>
    <d v="2020-06-09T00:00:00"/>
    <x v="2"/>
    <n v="24"/>
    <x v="2"/>
    <s v="Majectic Beaut"/>
    <n v="60.89"/>
  </r>
  <r>
    <d v="2020-08-29T00:00:00"/>
    <x v="4"/>
    <n v="35"/>
    <x v="0"/>
    <s v="Bellen"/>
    <n v="69.16"/>
  </r>
  <r>
    <d v="2020-08-25T00:00:00"/>
    <x v="4"/>
    <n v="35"/>
    <x v="2"/>
    <s v="Quad"/>
    <n v="64.55"/>
  </r>
  <r>
    <d v="2020-06-15T00:00:00"/>
    <x v="2"/>
    <n v="25"/>
    <x v="1"/>
    <s v="Majectic Beaut"/>
    <n v="84.47"/>
  </r>
  <r>
    <d v="2020-06-04T00:00:00"/>
    <x v="2"/>
    <n v="23"/>
    <x v="2"/>
    <s v="Bellen"/>
    <n v="23.48"/>
  </r>
  <r>
    <d v="2020-06-04T00:00:00"/>
    <x v="2"/>
    <n v="23"/>
    <x v="1"/>
    <s v="Majectic Beaut"/>
    <n v="60.73"/>
  </r>
  <r>
    <d v="2020-06-15T00:00:00"/>
    <x v="2"/>
    <n v="25"/>
    <x v="0"/>
    <s v="Carlota"/>
    <n v="23.28"/>
  </r>
  <r>
    <d v="2020-06-02T00:00:00"/>
    <x v="2"/>
    <n v="23"/>
    <x v="2"/>
    <s v="Sunbell"/>
    <n v="50.41"/>
  </r>
  <r>
    <d v="2020-07-23T00:00:00"/>
    <x v="1"/>
    <n v="30"/>
    <x v="2"/>
    <s v="Sunbell"/>
    <n v="75.61"/>
  </r>
  <r>
    <d v="2020-07-29T00:00:00"/>
    <x v="1"/>
    <n v="31"/>
    <x v="0"/>
    <s v="Crested Beaut"/>
    <n v="296.77999999999997"/>
  </r>
  <r>
    <d v="2020-08-16T00:00:00"/>
    <x v="4"/>
    <n v="34"/>
    <x v="0"/>
    <s v="Aspen"/>
    <n v="38.83"/>
  </r>
  <r>
    <d v="2020-08-21T00:00:00"/>
    <x v="4"/>
    <n v="34"/>
    <x v="0"/>
    <s v="Bellen"/>
    <n v="46.42"/>
  </r>
  <r>
    <d v="2020-08-25T00:00:00"/>
    <x v="4"/>
    <n v="35"/>
    <x v="2"/>
    <s v="Sunshine"/>
    <n v="38.39"/>
  </r>
  <r>
    <d v="2020-05-23T00:00:00"/>
    <x v="3"/>
    <n v="21"/>
    <x v="2"/>
    <s v="Carlota"/>
    <n v="22.38"/>
  </r>
  <r>
    <d v="2020-07-14T00:00:00"/>
    <x v="1"/>
    <n v="29"/>
    <x v="1"/>
    <s v="V-Rang"/>
    <n v="38.24"/>
  </r>
  <r>
    <d v="2020-08-07T00:00:00"/>
    <x v="4"/>
    <n v="32"/>
    <x v="0"/>
    <s v="Sunbell"/>
    <n v="48.37"/>
  </r>
  <r>
    <d v="2020-08-01T00:00:00"/>
    <x v="4"/>
    <n v="31"/>
    <x v="1"/>
    <s v="Bellen"/>
    <n v="23.02"/>
  </r>
  <r>
    <d v="2020-06-10T00:00:00"/>
    <x v="2"/>
    <n v="24"/>
    <x v="0"/>
    <s v="Sunset"/>
    <n v="45.6"/>
  </r>
  <r>
    <d v="2020-08-29T00:00:00"/>
    <x v="4"/>
    <n v="35"/>
    <x v="0"/>
    <s v="Aspen"/>
    <n v="19.420000000000002"/>
  </r>
  <r>
    <d v="2020-08-24T00:00:00"/>
    <x v="4"/>
    <n v="35"/>
    <x v="0"/>
    <s v="Doublers"/>
    <n v="76.98"/>
  </r>
  <r>
    <d v="2020-06-07T00:00:00"/>
    <x v="2"/>
    <n v="24"/>
    <x v="2"/>
    <s v="Sunshine"/>
    <n v="20.87"/>
  </r>
  <r>
    <d v="2020-07-28T00:00:00"/>
    <x v="1"/>
    <n v="31"/>
    <x v="0"/>
    <s v="V-Rang"/>
    <n v="57.85"/>
  </r>
  <r>
    <d v="2020-08-19T00:00:00"/>
    <x v="4"/>
    <n v="34"/>
    <x v="2"/>
    <s v="Aspen"/>
    <n v="19.46"/>
  </r>
  <r>
    <d v="2020-08-19T00:00:00"/>
    <x v="4"/>
    <n v="34"/>
    <x v="0"/>
    <s v="Quad"/>
    <n v="64.650000000000006"/>
  </r>
  <r>
    <d v="2020-06-23T00:00:00"/>
    <x v="2"/>
    <n v="26"/>
    <x v="2"/>
    <s v="Aspen"/>
    <n v="38.6"/>
  </r>
  <r>
    <d v="2020-06-16T00:00:00"/>
    <x v="2"/>
    <n v="25"/>
    <x v="2"/>
    <s v="V-Rang"/>
    <n v="18.66"/>
  </r>
  <r>
    <d v="2020-08-10T00:00:00"/>
    <x v="4"/>
    <n v="33"/>
    <x v="2"/>
    <s v="Majectic Beaut"/>
    <n v="29.45"/>
  </r>
  <r>
    <d v="2020-06-15T00:00:00"/>
    <x v="2"/>
    <n v="25"/>
    <x v="2"/>
    <s v="Sunshine"/>
    <n v="432.85"/>
  </r>
  <r>
    <d v="2020-08-27T00:00:00"/>
    <x v="4"/>
    <n v="35"/>
    <x v="2"/>
    <s v="Majectic Beaut"/>
    <n v="58.93"/>
  </r>
  <r>
    <d v="2020-08-04T00:00:00"/>
    <x v="4"/>
    <n v="32"/>
    <x v="0"/>
    <s v="Sunshine"/>
    <n v="60.07"/>
  </r>
  <r>
    <d v="2020-05-18T00:00:00"/>
    <x v="3"/>
    <n v="21"/>
    <x v="2"/>
    <s v="Sunbell"/>
    <n v="50.23"/>
  </r>
  <r>
    <d v="2020-08-14T00:00:00"/>
    <x v="4"/>
    <n v="33"/>
    <x v="0"/>
    <s v="Bellen"/>
    <n v="46.11"/>
  </r>
  <r>
    <d v="2020-08-27T00:00:00"/>
    <x v="4"/>
    <n v="35"/>
    <x v="0"/>
    <s v="Bellen"/>
    <n v="44.16"/>
  </r>
  <r>
    <d v="2020-06-28T00:00:00"/>
    <x v="2"/>
    <n v="27"/>
    <x v="2"/>
    <s v="Majectic Beaut"/>
    <n v="87.83"/>
  </r>
  <r>
    <d v="2020-06-19T00:00:00"/>
    <x v="2"/>
    <n v="25"/>
    <x v="0"/>
    <s v="Carlota"/>
    <n v="23.57"/>
  </r>
  <r>
    <d v="2020-05-10T00:00:00"/>
    <x v="3"/>
    <n v="20"/>
    <x v="1"/>
    <s v="Aspen"/>
    <n v="60.88"/>
  </r>
  <r>
    <d v="2020-06-05T00:00:00"/>
    <x v="2"/>
    <n v="23"/>
    <x v="2"/>
    <s v="Doublers"/>
    <n v="80.739999999999995"/>
  </r>
  <r>
    <d v="2020-09-05T00:00:00"/>
    <x v="0"/>
    <n v="36"/>
    <x v="2"/>
    <s v="Quad"/>
    <n v="99.44"/>
  </r>
  <r>
    <d v="2020-06-08T00:00:00"/>
    <x v="2"/>
    <n v="24"/>
    <x v="0"/>
    <s v="V-Rang"/>
    <n v="308.87"/>
  </r>
  <r>
    <d v="2020-08-16T00:00:00"/>
    <x v="4"/>
    <n v="34"/>
    <x v="0"/>
    <s v="Sunshine"/>
    <n v="38.86"/>
  </r>
  <r>
    <d v="2020-06-14T00:00:00"/>
    <x v="2"/>
    <n v="25"/>
    <x v="1"/>
    <s v="Aspen"/>
    <n v="38.479999999999997"/>
  </r>
  <r>
    <d v="2020-09-11T00:00:00"/>
    <x v="0"/>
    <n v="37"/>
    <x v="2"/>
    <s v="V-Rang"/>
    <n v="36.89"/>
  </r>
  <r>
    <d v="2020-06-22T00:00:00"/>
    <x v="2"/>
    <n v="26"/>
    <x v="2"/>
    <s v="Bellen"/>
    <n v="46.16"/>
  </r>
  <r>
    <d v="2020-08-16T00:00:00"/>
    <x v="4"/>
    <n v="34"/>
    <x v="0"/>
    <s v="Aspen"/>
    <n v="40.26"/>
  </r>
  <r>
    <d v="2020-06-27T00:00:00"/>
    <x v="2"/>
    <n v="26"/>
    <x v="2"/>
    <s v="Carlota"/>
    <n v="46.88"/>
  </r>
  <r>
    <d v="2020-06-18T00:00:00"/>
    <x v="2"/>
    <n v="25"/>
    <x v="2"/>
    <s v="Quad"/>
    <n v="66.069999999999993"/>
  </r>
  <r>
    <d v="2020-08-17T00:00:00"/>
    <x v="4"/>
    <n v="34"/>
    <x v="0"/>
    <s v="Majectic Beaut"/>
    <n v="90.57"/>
  </r>
  <r>
    <d v="2020-09-11T00:00:00"/>
    <x v="0"/>
    <n v="37"/>
    <x v="2"/>
    <s v="Sunshine"/>
    <n v="40.54"/>
  </r>
  <r>
    <d v="2020-08-09T00:00:00"/>
    <x v="4"/>
    <n v="33"/>
    <x v="0"/>
    <s v="Sunbell"/>
    <n v="50.42"/>
  </r>
  <r>
    <d v="2020-08-21T00:00:00"/>
    <x v="4"/>
    <n v="34"/>
    <x v="1"/>
    <s v="Sunset"/>
    <n v="47.13"/>
  </r>
  <r>
    <d v="2020-06-03T00:00:00"/>
    <x v="2"/>
    <n v="23"/>
    <x v="0"/>
    <s v="Sunshine"/>
    <n v="60.84"/>
  </r>
  <r>
    <d v="2020-08-17T00:00:00"/>
    <x v="4"/>
    <n v="34"/>
    <x v="0"/>
    <s v="Carlota"/>
    <n v="46.98"/>
  </r>
  <r>
    <d v="2020-07-25T00:00:00"/>
    <x v="1"/>
    <n v="30"/>
    <x v="2"/>
    <s v="V-Rang"/>
    <n v="36.950000000000003"/>
  </r>
  <r>
    <d v="2020-09-16T00:00:00"/>
    <x v="0"/>
    <n v="38"/>
    <x v="0"/>
    <s v="Sunset"/>
    <n v="90.97"/>
  </r>
  <r>
    <d v="2020-06-12T00:00:00"/>
    <x v="2"/>
    <n v="24"/>
    <x v="2"/>
    <s v="Majectic Beaut"/>
    <n v="30.27"/>
  </r>
  <r>
    <d v="2020-06-01T00:00:00"/>
    <x v="2"/>
    <n v="23"/>
    <x v="0"/>
    <s v="Carlota"/>
    <n v="46.27"/>
  </r>
  <r>
    <d v="2020-06-30T00:00:00"/>
    <x v="2"/>
    <n v="27"/>
    <x v="2"/>
    <s v="Sunset"/>
    <n v="68.64"/>
  </r>
  <r>
    <d v="2020-06-16T00:00:00"/>
    <x v="2"/>
    <n v="25"/>
    <x v="2"/>
    <s v="Sunbell"/>
    <n v="48.22"/>
  </r>
  <r>
    <d v="2020-08-18T00:00:00"/>
    <x v="4"/>
    <n v="34"/>
    <x v="0"/>
    <s v="Sunset"/>
    <n v="165.2"/>
  </r>
  <r>
    <d v="2020-08-25T00:00:00"/>
    <x v="4"/>
    <n v="35"/>
    <x v="0"/>
    <s v="Carlota"/>
    <n v="46.94"/>
  </r>
  <r>
    <d v="2020-08-14T00:00:00"/>
    <x v="4"/>
    <n v="33"/>
    <x v="2"/>
    <s v="Quad"/>
    <n v="68.540000000000006"/>
  </r>
  <r>
    <d v="2020-08-11T00:00:00"/>
    <x v="4"/>
    <n v="33"/>
    <x v="0"/>
    <s v="Bellen"/>
    <n v="69.540000000000006"/>
  </r>
  <r>
    <d v="2020-06-22T00:00:00"/>
    <x v="2"/>
    <n v="26"/>
    <x v="2"/>
    <s v="Carlota"/>
    <n v="69.92"/>
  </r>
  <r>
    <d v="2020-08-10T00:00:00"/>
    <x v="4"/>
    <n v="33"/>
    <x v="0"/>
    <s v="Quad"/>
    <n v="33.42"/>
  </r>
  <r>
    <d v="2020-05-22T00:00:00"/>
    <x v="3"/>
    <n v="21"/>
    <x v="1"/>
    <s v="Carlota"/>
    <n v="46.14"/>
  </r>
  <r>
    <d v="2020-08-04T00:00:00"/>
    <x v="4"/>
    <n v="32"/>
    <x v="0"/>
    <s v="Sunbell"/>
    <n v="96.73"/>
  </r>
  <r>
    <d v="2020-08-31T00:00:00"/>
    <x v="4"/>
    <n v="36"/>
    <x v="0"/>
    <s v="Bellen"/>
    <n v="46.17"/>
  </r>
  <r>
    <d v="2020-08-01T00:00:00"/>
    <x v="4"/>
    <n v="31"/>
    <x v="0"/>
    <s v="Sunbell"/>
    <n v="75.77"/>
  </r>
  <r>
    <d v="2020-07-22T00:00:00"/>
    <x v="1"/>
    <n v="30"/>
    <x v="0"/>
    <s v="Bellen"/>
    <n v="92.92"/>
  </r>
  <r>
    <d v="2020-06-24T00:00:00"/>
    <x v="2"/>
    <n v="26"/>
    <x v="2"/>
    <s v="Quad"/>
    <n v="68.72"/>
  </r>
  <r>
    <d v="2020-06-11T00:00:00"/>
    <x v="2"/>
    <n v="24"/>
    <x v="2"/>
    <s v="Quad"/>
    <n v="64.290000000000006"/>
  </r>
  <r>
    <d v="2020-06-10T00:00:00"/>
    <x v="2"/>
    <n v="24"/>
    <x v="2"/>
    <s v="Quad"/>
    <n v="99.52"/>
  </r>
  <r>
    <d v="2020-06-08T00:00:00"/>
    <x v="2"/>
    <n v="24"/>
    <x v="2"/>
    <s v="Aspen"/>
    <n v="20.12"/>
  </r>
  <r>
    <d v="2020-08-29T00:00:00"/>
    <x v="4"/>
    <n v="35"/>
    <x v="0"/>
    <s v="Majectic Beaut"/>
    <n v="58.7"/>
  </r>
  <r>
    <d v="2020-05-06T00:00:00"/>
    <x v="3"/>
    <n v="19"/>
    <x v="1"/>
    <s v="Sunshine"/>
    <n v="20.52"/>
  </r>
  <r>
    <d v="2020-07-06T00:00:00"/>
    <x v="1"/>
    <n v="28"/>
    <x v="0"/>
    <s v="Carlota"/>
    <n v="23.28"/>
  </r>
  <r>
    <d v="2020-09-15T00:00:00"/>
    <x v="0"/>
    <n v="38"/>
    <x v="2"/>
    <s v="Sunset"/>
    <n v="514.05999999999995"/>
  </r>
  <r>
    <d v="2020-06-12T00:00:00"/>
    <x v="2"/>
    <n v="24"/>
    <x v="0"/>
    <s v="Carlota"/>
    <n v="46.94"/>
  </r>
  <r>
    <d v="2020-05-17T00:00:00"/>
    <x v="3"/>
    <n v="21"/>
    <x v="2"/>
    <s v="Sunbell"/>
    <n v="46.85"/>
  </r>
  <r>
    <d v="2020-08-11T00:00:00"/>
    <x v="4"/>
    <n v="33"/>
    <x v="0"/>
    <s v="Sunshine"/>
    <n v="60.62"/>
  </r>
  <r>
    <d v="2020-06-19T00:00:00"/>
    <x v="2"/>
    <n v="25"/>
    <x v="2"/>
    <s v="Bellen"/>
    <n v="46.1"/>
  </r>
  <r>
    <d v="2020-06-10T00:00:00"/>
    <x v="2"/>
    <n v="24"/>
    <x v="2"/>
    <s v="Majectic Beaut"/>
    <n v="570.92999999999995"/>
  </r>
  <r>
    <d v="2020-05-08T00:00:00"/>
    <x v="3"/>
    <n v="19"/>
    <x v="2"/>
    <s v="Aspen"/>
    <n v="42.72"/>
  </r>
  <r>
    <d v="2020-06-21T00:00:00"/>
    <x v="2"/>
    <n v="26"/>
    <x v="2"/>
    <s v="Sunset"/>
    <n v="71.13"/>
  </r>
  <r>
    <d v="2020-08-19T00:00:00"/>
    <x v="4"/>
    <n v="34"/>
    <x v="2"/>
    <s v="Sunshine"/>
    <n v="40.65"/>
  </r>
  <r>
    <d v="2020-06-27T00:00:00"/>
    <x v="2"/>
    <n v="26"/>
    <x v="2"/>
    <s v="Sunshine"/>
    <n v="40.799999999999997"/>
  </r>
  <r>
    <d v="2020-05-11T00:00:00"/>
    <x v="3"/>
    <n v="20"/>
    <x v="1"/>
    <s v="Quad"/>
    <n v="68.13"/>
  </r>
  <r>
    <d v="2020-06-03T00:00:00"/>
    <x v="2"/>
    <n v="23"/>
    <x v="2"/>
    <s v="Carlota"/>
    <n v="23.26"/>
  </r>
  <r>
    <d v="2020-09-10T00:00:00"/>
    <x v="0"/>
    <n v="37"/>
    <x v="2"/>
    <s v="Aspen"/>
    <n v="38.979999999999997"/>
  </r>
  <r>
    <d v="2020-07-26T00:00:00"/>
    <x v="1"/>
    <n v="31"/>
    <x v="2"/>
    <s v="Sunbell"/>
    <n v="48.75"/>
  </r>
  <r>
    <d v="2020-09-25T00:00:00"/>
    <x v="0"/>
    <n v="39"/>
    <x v="0"/>
    <s v="Crested Beaut"/>
    <n v="72.06"/>
  </r>
  <r>
    <d v="2020-08-16T00:00:00"/>
    <x v="4"/>
    <n v="34"/>
    <x v="0"/>
    <s v="Quad"/>
    <n v="132.27000000000001"/>
  </r>
  <r>
    <d v="2020-06-26T00:00:00"/>
    <x v="2"/>
    <n v="26"/>
    <x v="0"/>
    <s v="Doublers"/>
    <n v="240.39"/>
  </r>
  <r>
    <d v="2020-06-07T00:00:00"/>
    <x v="2"/>
    <n v="24"/>
    <x v="2"/>
    <s v="Crested Beaut"/>
    <n v="25.49"/>
  </r>
  <r>
    <d v="2020-09-14T00:00:00"/>
    <x v="0"/>
    <n v="38"/>
    <x v="0"/>
    <s v="Carlota"/>
    <n v="23.91"/>
  </r>
  <r>
    <d v="2020-08-04T00:00:00"/>
    <x v="4"/>
    <n v="32"/>
    <x v="1"/>
    <s v="Crested Beaut"/>
    <n v="48.98"/>
  </r>
  <r>
    <d v="2020-09-03T00:00:00"/>
    <x v="0"/>
    <n v="36"/>
    <x v="2"/>
    <s v="Doublers"/>
    <n v="240.17"/>
  </r>
  <r>
    <d v="2020-06-23T00:00:00"/>
    <x v="2"/>
    <n v="26"/>
    <x v="2"/>
    <s v="Bellen"/>
    <n v="414.74"/>
  </r>
  <r>
    <d v="2020-08-14T00:00:00"/>
    <x v="4"/>
    <n v="33"/>
    <x v="2"/>
    <s v="Sunbell"/>
    <n v="23.45"/>
  </r>
  <r>
    <d v="2020-08-27T00:00:00"/>
    <x v="4"/>
    <n v="35"/>
    <x v="1"/>
    <s v="Carlota"/>
    <n v="305.39"/>
  </r>
  <r>
    <d v="2020-06-15T00:00:00"/>
    <x v="2"/>
    <n v="25"/>
    <x v="2"/>
    <s v="Sunshine"/>
    <n v="455.46"/>
  </r>
  <r>
    <d v="2020-09-19T00:00:00"/>
    <x v="0"/>
    <n v="38"/>
    <x v="2"/>
    <s v="Carlota"/>
    <n v="23.64"/>
  </r>
  <r>
    <d v="2020-06-21T00:00:00"/>
    <x v="2"/>
    <n v="26"/>
    <x v="0"/>
    <s v="Quad"/>
    <n v="99.08"/>
  </r>
  <r>
    <d v="2020-05-13T00:00:00"/>
    <x v="3"/>
    <n v="20"/>
    <x v="0"/>
    <s v="FlatTop"/>
    <n v="28.35"/>
  </r>
  <r>
    <d v="2020-08-30T00:00:00"/>
    <x v="4"/>
    <n v="36"/>
    <x v="0"/>
    <s v="Doublers"/>
    <n v="835.55"/>
  </r>
  <r>
    <d v="2020-06-07T00:00:00"/>
    <x v="2"/>
    <n v="24"/>
    <x v="2"/>
    <s v="Sunshine"/>
    <n v="40.840000000000003"/>
  </r>
  <r>
    <d v="2020-08-27T00:00:00"/>
    <x v="4"/>
    <n v="35"/>
    <x v="2"/>
    <s v="Carlota"/>
    <n v="23.67"/>
  </r>
  <r>
    <d v="2020-07-12T00:00:00"/>
    <x v="1"/>
    <n v="29"/>
    <x v="0"/>
    <s v="Quad"/>
    <n v="64.73"/>
  </r>
  <r>
    <d v="2020-09-25T00:00:00"/>
    <x v="0"/>
    <n v="39"/>
    <x v="2"/>
    <s v="Carlota"/>
    <n v="23.51"/>
  </r>
  <r>
    <d v="2020-08-22T00:00:00"/>
    <x v="4"/>
    <n v="34"/>
    <x v="0"/>
    <s v="Quad"/>
    <n v="272.22000000000003"/>
  </r>
  <r>
    <d v="2020-06-30T00:00:00"/>
    <x v="2"/>
    <n v="27"/>
    <x v="0"/>
    <s v="Sunbell"/>
    <n v="24.18"/>
  </r>
  <r>
    <d v="2020-08-13T00:00:00"/>
    <x v="4"/>
    <n v="33"/>
    <x v="0"/>
    <s v="Doublers"/>
    <n v="240.19"/>
  </r>
  <r>
    <d v="2020-06-16T00:00:00"/>
    <x v="2"/>
    <n v="25"/>
    <x v="0"/>
    <s v="FlatTop"/>
    <n v="470.98"/>
  </r>
  <r>
    <d v="2020-08-02T00:00:00"/>
    <x v="4"/>
    <n v="32"/>
    <x v="0"/>
    <s v="Sunshine"/>
    <n v="20.78"/>
  </r>
  <r>
    <d v="2020-06-19T00:00:00"/>
    <x v="2"/>
    <n v="25"/>
    <x v="0"/>
    <s v="Aspen"/>
    <n v="259.74"/>
  </r>
  <r>
    <d v="2020-08-11T00:00:00"/>
    <x v="4"/>
    <n v="33"/>
    <x v="0"/>
    <s v="Sunset"/>
    <n v="71.05"/>
  </r>
  <r>
    <d v="2020-08-07T00:00:00"/>
    <x v="4"/>
    <n v="32"/>
    <x v="2"/>
    <s v="Carlota"/>
    <n v="46.3"/>
  </r>
  <r>
    <d v="2020-08-31T00:00:00"/>
    <x v="4"/>
    <n v="36"/>
    <x v="0"/>
    <s v="Aspen"/>
    <n v="42.04"/>
  </r>
  <r>
    <d v="2020-05-20T00:00:00"/>
    <x v="3"/>
    <n v="21"/>
    <x v="2"/>
    <s v="Sunbell"/>
    <n v="50.98"/>
  </r>
  <r>
    <d v="2020-09-18T00:00:00"/>
    <x v="0"/>
    <n v="38"/>
    <x v="2"/>
    <s v="Quad"/>
    <n v="96.43"/>
  </r>
  <r>
    <d v="2020-06-24T00:00:00"/>
    <x v="2"/>
    <n v="26"/>
    <x v="1"/>
    <s v="Sunshine"/>
    <n v="20.38"/>
  </r>
  <r>
    <d v="2020-06-12T00:00:00"/>
    <x v="2"/>
    <n v="24"/>
    <x v="0"/>
    <s v="Bellen"/>
    <n v="46.69"/>
  </r>
  <r>
    <d v="2020-08-11T00:00:00"/>
    <x v="4"/>
    <n v="33"/>
    <x v="2"/>
    <s v="Quad"/>
    <n v="486.68"/>
  </r>
  <r>
    <d v="2020-09-29T00:00:00"/>
    <x v="0"/>
    <n v="40"/>
    <x v="2"/>
    <s v="Carlota"/>
    <n v="69.25"/>
  </r>
  <r>
    <d v="2020-07-21T00:00:00"/>
    <x v="1"/>
    <n v="30"/>
    <x v="2"/>
    <s v="Quad"/>
    <n v="99.01"/>
  </r>
  <r>
    <d v="2020-08-27T00:00:00"/>
    <x v="4"/>
    <n v="35"/>
    <x v="0"/>
    <s v="Carlota"/>
    <n v="23.16"/>
  </r>
  <r>
    <d v="2020-06-17T00:00:00"/>
    <x v="2"/>
    <n v="25"/>
    <x v="1"/>
    <s v="Majectic Beaut"/>
    <n v="58.53"/>
  </r>
  <r>
    <d v="2020-06-13T00:00:00"/>
    <x v="2"/>
    <n v="24"/>
    <x v="2"/>
    <s v="Sunshine"/>
    <n v="20.12"/>
  </r>
  <r>
    <d v="2020-06-18T00:00:00"/>
    <x v="2"/>
    <n v="25"/>
    <x v="0"/>
    <s v="Bellen"/>
    <n v="161.47999999999999"/>
  </r>
  <r>
    <d v="2020-08-28T00:00:00"/>
    <x v="4"/>
    <n v="35"/>
    <x v="0"/>
    <s v="V-Rang"/>
    <n v="36.75"/>
  </r>
  <r>
    <d v="2020-06-12T00:00:00"/>
    <x v="2"/>
    <n v="24"/>
    <x v="1"/>
    <s v="Carlota"/>
    <n v="46.04"/>
  </r>
  <r>
    <d v="2020-09-26T00:00:00"/>
    <x v="0"/>
    <n v="39"/>
    <x v="2"/>
    <s v="Carlota"/>
    <n v="23.47"/>
  </r>
  <r>
    <d v="2020-06-08T00:00:00"/>
    <x v="2"/>
    <n v="24"/>
    <x v="2"/>
    <s v="Sunshine"/>
    <n v="436.31"/>
  </r>
  <r>
    <d v="2020-06-06T00:00:00"/>
    <x v="2"/>
    <n v="23"/>
    <x v="2"/>
    <s v="Doublers"/>
    <n v="152.80000000000001"/>
  </r>
  <r>
    <d v="2020-08-23T00:00:00"/>
    <x v="4"/>
    <n v="35"/>
    <x v="2"/>
    <s v="Crested Beaut"/>
    <n v="46.13"/>
  </r>
  <r>
    <d v="2020-08-06T00:00:00"/>
    <x v="4"/>
    <n v="32"/>
    <x v="1"/>
    <s v="Sunset"/>
    <n v="45.07"/>
  </r>
  <r>
    <d v="2020-09-29T00:00:00"/>
    <x v="0"/>
    <n v="40"/>
    <x v="2"/>
    <s v="V-Rang"/>
    <n v="19.73"/>
  </r>
  <r>
    <d v="2020-08-21T00:00:00"/>
    <x v="4"/>
    <n v="34"/>
    <x v="0"/>
    <s v="Carlota"/>
    <n v="240.64"/>
  </r>
  <r>
    <d v="2020-06-06T00:00:00"/>
    <x v="2"/>
    <n v="23"/>
    <x v="2"/>
    <s v="Majectic Beaut"/>
    <n v="441.09"/>
  </r>
  <r>
    <d v="2020-06-27T00:00:00"/>
    <x v="2"/>
    <n v="26"/>
    <x v="2"/>
    <s v="Quad"/>
    <n v="99.37"/>
  </r>
  <r>
    <d v="2020-08-04T00:00:00"/>
    <x v="4"/>
    <n v="32"/>
    <x v="1"/>
    <s v="Bellen"/>
    <n v="69.28"/>
  </r>
  <r>
    <d v="2020-06-28T00:00:00"/>
    <x v="2"/>
    <n v="27"/>
    <x v="2"/>
    <s v="Bellen"/>
    <n v="46.88"/>
  </r>
  <r>
    <d v="2020-06-20T00:00:00"/>
    <x v="2"/>
    <n v="25"/>
    <x v="2"/>
    <s v="Quad"/>
    <n v="99.28"/>
  </r>
  <r>
    <d v="2020-06-18T00:00:00"/>
    <x v="2"/>
    <n v="25"/>
    <x v="2"/>
    <s v="Sunset"/>
    <n v="23.9"/>
  </r>
  <r>
    <d v="2020-08-26T00:00:00"/>
    <x v="4"/>
    <n v="35"/>
    <x v="2"/>
    <s v="Sunbell"/>
    <n v="92.43"/>
  </r>
  <r>
    <d v="2020-09-11T00:00:00"/>
    <x v="0"/>
    <n v="37"/>
    <x v="2"/>
    <s v="Sunshine"/>
    <n v="40.94"/>
  </r>
  <r>
    <d v="2020-06-12T00:00:00"/>
    <x v="2"/>
    <n v="24"/>
    <x v="2"/>
    <s v="Quad"/>
    <n v="96.81"/>
  </r>
  <r>
    <d v="2020-06-06T00:00:00"/>
    <x v="2"/>
    <n v="23"/>
    <x v="0"/>
    <s v="Bellen"/>
    <n v="69.36"/>
  </r>
  <r>
    <d v="2020-08-29T00:00:00"/>
    <x v="4"/>
    <n v="35"/>
    <x v="2"/>
    <s v="Sunshine"/>
    <n v="40.51"/>
  </r>
  <r>
    <d v="2020-05-23T00:00:00"/>
    <x v="3"/>
    <n v="21"/>
    <x v="0"/>
    <s v="Quad"/>
    <n v="160.6"/>
  </r>
  <r>
    <d v="2020-08-03T00:00:00"/>
    <x v="4"/>
    <n v="32"/>
    <x v="2"/>
    <s v="FlatTop"/>
    <n v="55.36"/>
  </r>
  <r>
    <d v="2020-08-09T00:00:00"/>
    <x v="4"/>
    <n v="33"/>
    <x v="0"/>
    <s v="Majectic Beaut"/>
    <n v="87.79"/>
  </r>
  <r>
    <d v="2020-06-12T00:00:00"/>
    <x v="2"/>
    <n v="24"/>
    <x v="2"/>
    <s v="Sunshine"/>
    <n v="38.770000000000003"/>
  </r>
  <r>
    <d v="2020-08-12T00:00:00"/>
    <x v="4"/>
    <n v="33"/>
    <x v="0"/>
    <s v="Sunset"/>
    <n v="45.98"/>
  </r>
  <r>
    <d v="2020-08-23T00:00:00"/>
    <x v="4"/>
    <n v="35"/>
    <x v="0"/>
    <s v="Sunbell"/>
    <n v="48.35"/>
  </r>
  <r>
    <d v="2020-09-01T00:00:00"/>
    <x v="0"/>
    <n v="36"/>
    <x v="0"/>
    <s v="FlatTop"/>
    <n v="110.05"/>
  </r>
  <r>
    <d v="2020-06-26T00:00:00"/>
    <x v="2"/>
    <n v="26"/>
    <x v="2"/>
    <s v="Carlota"/>
    <n v="371.34"/>
  </r>
  <r>
    <d v="2020-06-16T00:00:00"/>
    <x v="2"/>
    <n v="25"/>
    <x v="2"/>
    <s v="Bellen"/>
    <n v="46.18"/>
  </r>
  <r>
    <d v="2020-09-20T00:00:00"/>
    <x v="0"/>
    <n v="39"/>
    <x v="2"/>
    <s v="Carlota"/>
    <n v="23.36"/>
  </r>
  <r>
    <d v="2020-05-10T00:00:00"/>
    <x v="3"/>
    <n v="20"/>
    <x v="2"/>
    <s v="Sunbell"/>
    <n v="25.16"/>
  </r>
  <r>
    <d v="2020-06-19T00:00:00"/>
    <x v="2"/>
    <n v="25"/>
    <x v="2"/>
    <s v="Bellen"/>
    <n v="69.37"/>
  </r>
  <r>
    <d v="2020-06-10T00:00:00"/>
    <x v="2"/>
    <n v="24"/>
    <x v="2"/>
    <s v="Carlota"/>
    <n v="523.21"/>
  </r>
  <r>
    <d v="2020-08-23T00:00:00"/>
    <x v="4"/>
    <n v="35"/>
    <x v="2"/>
    <s v="Carlota"/>
    <n v="46.6"/>
  </r>
  <r>
    <d v="2020-08-26T00:00:00"/>
    <x v="4"/>
    <n v="35"/>
    <x v="0"/>
    <s v="Sunshine"/>
    <n v="38.11"/>
  </r>
  <r>
    <d v="2020-06-11T00:00:00"/>
    <x v="2"/>
    <n v="24"/>
    <x v="0"/>
    <s v="Carlota"/>
    <n v="23.76"/>
  </r>
  <r>
    <d v="2020-09-26T00:00:00"/>
    <x v="0"/>
    <n v="39"/>
    <x v="2"/>
    <s v="Quad"/>
    <n v="198.15"/>
  </r>
  <r>
    <d v="2020-07-17T00:00:00"/>
    <x v="1"/>
    <n v="29"/>
    <x v="1"/>
    <s v="Carlota"/>
    <n v="46.48"/>
  </r>
  <r>
    <d v="2020-07-13T00:00:00"/>
    <x v="1"/>
    <n v="29"/>
    <x v="2"/>
    <s v="Sunbell"/>
    <n v="388.15"/>
  </r>
  <r>
    <d v="2020-06-29T00:00:00"/>
    <x v="2"/>
    <n v="27"/>
    <x v="0"/>
    <s v="Quad"/>
    <n v="549.99"/>
  </r>
  <r>
    <d v="2020-08-08T00:00:00"/>
    <x v="4"/>
    <n v="32"/>
    <x v="0"/>
    <s v="Sunset"/>
    <n v="24.19"/>
  </r>
  <r>
    <d v="2020-08-07T00:00:00"/>
    <x v="4"/>
    <n v="32"/>
    <x v="0"/>
    <s v="Bellen"/>
    <n v="23.37"/>
  </r>
  <r>
    <d v="2020-08-26T00:00:00"/>
    <x v="4"/>
    <n v="35"/>
    <x v="0"/>
    <s v="Carlota"/>
    <n v="46.13"/>
  </r>
  <r>
    <d v="2020-08-03T00:00:00"/>
    <x v="4"/>
    <n v="32"/>
    <x v="1"/>
    <s v="Sunshine"/>
    <n v="40.33"/>
  </r>
  <r>
    <d v="2020-08-03T00:00:00"/>
    <x v="4"/>
    <n v="32"/>
    <x v="0"/>
    <s v="Sunbell"/>
    <n v="72.47"/>
  </r>
  <r>
    <d v="2020-06-23T00:00:00"/>
    <x v="2"/>
    <n v="26"/>
    <x v="0"/>
    <s v="Sunshine"/>
    <n v="40.299999999999997"/>
  </r>
  <r>
    <d v="2020-08-03T00:00:00"/>
    <x v="4"/>
    <n v="32"/>
    <x v="0"/>
    <s v="Quad"/>
    <n v="99.78"/>
  </r>
  <r>
    <d v="2020-08-03T00:00:00"/>
    <x v="4"/>
    <n v="32"/>
    <x v="2"/>
    <s v="Sunset"/>
    <n v="24.62"/>
  </r>
  <r>
    <d v="2020-08-07T00:00:00"/>
    <x v="4"/>
    <n v="32"/>
    <x v="0"/>
    <s v="Quad"/>
    <n v="96.01"/>
  </r>
  <r>
    <d v="2020-05-31T00:00:00"/>
    <x v="3"/>
    <n v="23"/>
    <x v="2"/>
    <s v="Sunbell"/>
    <n v="48.77"/>
  </r>
  <r>
    <d v="2020-06-01T00:00:00"/>
    <x v="2"/>
    <n v="23"/>
    <x v="2"/>
    <s v="Majectic Beaut"/>
    <n v="90.47"/>
  </r>
  <r>
    <d v="2020-06-13T00:00:00"/>
    <x v="2"/>
    <n v="24"/>
    <x v="0"/>
    <s v="Quad"/>
    <n v="165.62"/>
  </r>
  <r>
    <d v="2020-08-14T00:00:00"/>
    <x v="4"/>
    <n v="33"/>
    <x v="0"/>
    <s v="Sunshine"/>
    <n v="38.369999999999997"/>
  </r>
  <r>
    <d v="2020-06-24T00:00:00"/>
    <x v="2"/>
    <n v="26"/>
    <x v="0"/>
    <s v="Sunshine"/>
    <n v="20.84"/>
  </r>
  <r>
    <d v="2020-06-02T00:00:00"/>
    <x v="2"/>
    <n v="23"/>
    <x v="2"/>
    <s v="Carlota"/>
    <n v="110.85"/>
  </r>
  <r>
    <d v="2020-09-17T00:00:00"/>
    <x v="0"/>
    <n v="38"/>
    <x v="2"/>
    <s v="Carlota"/>
    <n v="69.319999999999993"/>
  </r>
  <r>
    <d v="2020-06-24T00:00:00"/>
    <x v="2"/>
    <n v="26"/>
    <x v="1"/>
    <s v="Sunset"/>
    <n v="71.7"/>
  </r>
  <r>
    <d v="2020-08-22T00:00:00"/>
    <x v="4"/>
    <n v="34"/>
    <x v="1"/>
    <s v="Quad"/>
    <n v="68.459999999999994"/>
  </r>
  <r>
    <d v="2020-06-20T00:00:00"/>
    <x v="2"/>
    <n v="25"/>
    <x v="2"/>
    <s v="Carlota"/>
    <n v="23.11"/>
  </r>
  <r>
    <d v="2020-06-12T00:00:00"/>
    <x v="2"/>
    <n v="24"/>
    <x v="2"/>
    <s v="Sunshine"/>
    <n v="417.42"/>
  </r>
  <r>
    <d v="2020-08-15T00:00:00"/>
    <x v="4"/>
    <n v="33"/>
    <x v="0"/>
    <s v="Sunshine"/>
    <n v="20.8"/>
  </r>
  <r>
    <d v="2020-06-14T00:00:00"/>
    <x v="2"/>
    <n v="25"/>
    <x v="2"/>
    <s v="Quad"/>
    <n v="297.14999999999998"/>
  </r>
  <r>
    <d v="2020-06-09T00:00:00"/>
    <x v="2"/>
    <n v="24"/>
    <x v="1"/>
    <s v="Aspen"/>
    <n v="42.23"/>
  </r>
  <r>
    <d v="2020-08-21T00:00:00"/>
    <x v="4"/>
    <n v="34"/>
    <x v="2"/>
    <s v="Sunbell"/>
    <n v="50.1"/>
  </r>
  <r>
    <d v="2020-06-18T00:00:00"/>
    <x v="2"/>
    <n v="25"/>
    <x v="0"/>
    <s v="Quad"/>
    <n v="34.630000000000003"/>
  </r>
  <r>
    <d v="2020-08-15T00:00:00"/>
    <x v="4"/>
    <n v="33"/>
    <x v="2"/>
    <s v="Quad"/>
    <n v="66.89"/>
  </r>
  <r>
    <d v="2020-06-02T00:00:00"/>
    <x v="2"/>
    <n v="23"/>
    <x v="1"/>
    <s v="FlatTop"/>
    <n v="55.49"/>
  </r>
  <r>
    <d v="2020-08-22T00:00:00"/>
    <x v="4"/>
    <n v="34"/>
    <x v="2"/>
    <s v="Bellen"/>
    <n v="69.77"/>
  </r>
  <r>
    <d v="2020-06-26T00:00:00"/>
    <x v="2"/>
    <n v="26"/>
    <x v="0"/>
    <s v="Quad"/>
    <n v="34.450000000000003"/>
  </r>
  <r>
    <d v="2020-07-01T00:00:00"/>
    <x v="1"/>
    <n v="27"/>
    <x v="2"/>
    <s v="Sunset"/>
    <n v="24.59"/>
  </r>
  <r>
    <d v="2020-09-02T00:00:00"/>
    <x v="0"/>
    <n v="36"/>
    <x v="0"/>
    <s v="Doublers"/>
    <n v="160.03"/>
  </r>
  <r>
    <d v="2020-05-22T00:00:00"/>
    <x v="3"/>
    <n v="21"/>
    <x v="2"/>
    <s v="V-Rang"/>
    <n v="54.49"/>
  </r>
  <r>
    <d v="2020-06-18T00:00:00"/>
    <x v="2"/>
    <n v="25"/>
    <x v="2"/>
    <s v="Quad"/>
    <n v="66.36"/>
  </r>
  <r>
    <d v="2020-08-28T00:00:00"/>
    <x v="4"/>
    <n v="35"/>
    <x v="2"/>
    <s v="Crested Beaut"/>
    <n v="75.16"/>
  </r>
  <r>
    <d v="2020-08-29T00:00:00"/>
    <x v="4"/>
    <n v="35"/>
    <x v="0"/>
    <s v="Sunshine"/>
    <n v="38.64"/>
  </r>
  <r>
    <d v="2020-08-29T00:00:00"/>
    <x v="4"/>
    <n v="35"/>
    <x v="0"/>
    <s v="Quad"/>
    <n v="64.87"/>
  </r>
  <r>
    <d v="2020-06-07T00:00:00"/>
    <x v="2"/>
    <n v="24"/>
    <x v="2"/>
    <s v="Bellen"/>
    <n v="46.19"/>
  </r>
  <r>
    <d v="2020-05-30T00:00:00"/>
    <x v="3"/>
    <n v="22"/>
    <x v="1"/>
    <s v="Bellen"/>
    <n v="23.77"/>
  </r>
  <r>
    <d v="2020-06-04T00:00:00"/>
    <x v="2"/>
    <n v="23"/>
    <x v="0"/>
    <s v="Sunset"/>
    <n v="47.59"/>
  </r>
  <r>
    <d v="2020-06-12T00:00:00"/>
    <x v="2"/>
    <n v="24"/>
    <x v="2"/>
    <s v="Sunshine"/>
    <n v="20.73"/>
  </r>
  <r>
    <d v="2020-08-15T00:00:00"/>
    <x v="4"/>
    <n v="33"/>
    <x v="0"/>
    <s v="Bellen"/>
    <n v="46.73"/>
  </r>
  <r>
    <d v="2020-08-03T00:00:00"/>
    <x v="4"/>
    <n v="32"/>
    <x v="2"/>
    <s v="Aspen"/>
    <n v="76.31"/>
  </r>
  <r>
    <d v="2020-06-10T00:00:00"/>
    <x v="2"/>
    <n v="24"/>
    <x v="2"/>
    <s v="Bellen"/>
    <n v="69.459999999999994"/>
  </r>
  <r>
    <d v="2020-07-23T00:00:00"/>
    <x v="1"/>
    <n v="30"/>
    <x v="0"/>
    <s v="Sunbell"/>
    <n v="75.3"/>
  </r>
  <r>
    <d v="2020-08-02T00:00:00"/>
    <x v="4"/>
    <n v="32"/>
    <x v="0"/>
    <s v="Aspen"/>
    <n v="80.41"/>
  </r>
  <r>
    <d v="2020-08-31T00:00:00"/>
    <x v="4"/>
    <n v="36"/>
    <x v="2"/>
    <s v="FlatTop"/>
    <n v="55.04"/>
  </r>
  <r>
    <d v="2020-08-10T00:00:00"/>
    <x v="4"/>
    <n v="33"/>
    <x v="0"/>
    <s v="Sunshine"/>
    <n v="20.34"/>
  </r>
  <r>
    <d v="2020-09-30T00:00:00"/>
    <x v="0"/>
    <n v="40"/>
    <x v="2"/>
    <s v="Sunbell"/>
    <n v="23.73"/>
  </r>
  <r>
    <d v="2020-08-17T00:00:00"/>
    <x v="4"/>
    <n v="34"/>
    <x v="0"/>
    <s v="Quad"/>
    <n v="596.19000000000005"/>
  </r>
  <r>
    <d v="2020-06-07T00:00:00"/>
    <x v="2"/>
    <n v="24"/>
    <x v="1"/>
    <s v="Sunset"/>
    <n v="94.91"/>
  </r>
  <r>
    <d v="2020-08-17T00:00:00"/>
    <x v="4"/>
    <n v="34"/>
    <x v="0"/>
    <s v="Bellen"/>
    <n v="23.64"/>
  </r>
  <r>
    <d v="2020-06-01T00:00:00"/>
    <x v="2"/>
    <n v="23"/>
    <x v="2"/>
    <s v="Sunbell"/>
    <n v="69.81"/>
  </r>
  <r>
    <d v="2020-05-31T00:00:00"/>
    <x v="3"/>
    <n v="23"/>
    <x v="2"/>
    <s v="Quad"/>
    <n v="34.78"/>
  </r>
  <r>
    <d v="2020-08-21T00:00:00"/>
    <x v="4"/>
    <n v="34"/>
    <x v="1"/>
    <s v="Quad"/>
    <n v="66.09"/>
  </r>
  <r>
    <d v="2020-08-24T00:00:00"/>
    <x v="4"/>
    <n v="35"/>
    <x v="1"/>
    <s v="Bellen"/>
    <n v="414.52"/>
  </r>
  <r>
    <d v="2020-06-18T00:00:00"/>
    <x v="2"/>
    <n v="25"/>
    <x v="0"/>
    <s v="Quad"/>
    <n v="34.200000000000003"/>
  </r>
  <r>
    <d v="2020-08-15T00:00:00"/>
    <x v="4"/>
    <n v="33"/>
    <x v="0"/>
    <s v="Quad"/>
    <n v="68.84"/>
  </r>
  <r>
    <d v="2020-05-09T00:00:00"/>
    <x v="3"/>
    <n v="19"/>
    <x v="1"/>
    <s v="Crested Beaut"/>
    <n v="25.81"/>
  </r>
  <r>
    <d v="2020-06-30T00:00:00"/>
    <x v="2"/>
    <n v="27"/>
    <x v="0"/>
    <s v="Sunbell"/>
    <n v="48.34"/>
  </r>
  <r>
    <d v="2020-08-15T00:00:00"/>
    <x v="4"/>
    <n v="33"/>
    <x v="2"/>
    <s v="Bellen"/>
    <n v="46.23"/>
  </r>
  <r>
    <d v="2020-08-29T00:00:00"/>
    <x v="4"/>
    <n v="35"/>
    <x v="1"/>
    <s v="Bellen"/>
    <n v="69.28"/>
  </r>
  <r>
    <d v="2020-08-02T00:00:00"/>
    <x v="4"/>
    <n v="32"/>
    <x v="0"/>
    <s v="Crested Beaut"/>
    <n v="50.36"/>
  </r>
  <r>
    <d v="2020-08-06T00:00:00"/>
    <x v="4"/>
    <n v="32"/>
    <x v="0"/>
    <s v="Quad"/>
    <n v="33.58"/>
  </r>
  <r>
    <d v="2020-08-25T00:00:00"/>
    <x v="4"/>
    <n v="35"/>
    <x v="0"/>
    <s v="Bellen"/>
    <n v="230.45"/>
  </r>
  <r>
    <d v="2020-08-14T00:00:00"/>
    <x v="4"/>
    <n v="33"/>
    <x v="1"/>
    <s v="Carlota"/>
    <n v="23.5"/>
  </r>
  <r>
    <d v="2020-06-24T00:00:00"/>
    <x v="2"/>
    <n v="26"/>
    <x v="2"/>
    <s v="Crested Beaut"/>
    <n v="50.77"/>
  </r>
  <r>
    <d v="2020-06-27T00:00:00"/>
    <x v="2"/>
    <n v="26"/>
    <x v="2"/>
    <s v="Doublers"/>
    <n v="240.11"/>
  </r>
  <r>
    <d v="2020-06-02T00:00:00"/>
    <x v="2"/>
    <n v="23"/>
    <x v="2"/>
    <s v="Quad"/>
    <n v="99.47"/>
  </r>
  <r>
    <d v="2020-06-18T00:00:00"/>
    <x v="2"/>
    <n v="25"/>
    <x v="2"/>
    <s v="Sunset"/>
    <n v="47.94"/>
  </r>
  <r>
    <d v="2020-06-03T00:00:00"/>
    <x v="2"/>
    <n v="23"/>
    <x v="0"/>
    <s v="Quad"/>
    <n v="99.69"/>
  </r>
  <r>
    <d v="2020-07-01T00:00:00"/>
    <x v="1"/>
    <n v="27"/>
    <x v="2"/>
    <s v="Quad"/>
    <n v="102.69"/>
  </r>
  <r>
    <d v="2020-08-19T00:00:00"/>
    <x v="4"/>
    <n v="34"/>
    <x v="2"/>
    <s v="Sunset"/>
    <n v="94.99"/>
  </r>
  <r>
    <d v="2020-06-21T00:00:00"/>
    <x v="2"/>
    <n v="26"/>
    <x v="2"/>
    <s v="Sunbell"/>
    <n v="25.38"/>
  </r>
  <r>
    <d v="2020-06-07T00:00:00"/>
    <x v="2"/>
    <n v="24"/>
    <x v="2"/>
    <s v="Sunbell"/>
    <n v="48.84"/>
  </r>
  <r>
    <d v="2020-08-09T00:00:00"/>
    <x v="4"/>
    <n v="33"/>
    <x v="0"/>
    <s v="Crested Beaut"/>
    <n v="523.94000000000005"/>
  </r>
  <r>
    <d v="2020-08-06T00:00:00"/>
    <x v="4"/>
    <n v="32"/>
    <x v="0"/>
    <s v="Bellen"/>
    <n v="69.95"/>
  </r>
  <r>
    <d v="2020-06-11T00:00:00"/>
    <x v="2"/>
    <n v="24"/>
    <x v="0"/>
    <s v="Aspen"/>
    <n v="40.26"/>
  </r>
  <r>
    <d v="2020-08-06T00:00:00"/>
    <x v="4"/>
    <n v="32"/>
    <x v="2"/>
    <s v="Sunbell"/>
    <n v="72.5"/>
  </r>
  <r>
    <d v="2020-08-23T00:00:00"/>
    <x v="4"/>
    <n v="35"/>
    <x v="0"/>
    <s v="Aspen"/>
    <n v="38.69"/>
  </r>
  <r>
    <d v="2020-08-16T00:00:00"/>
    <x v="4"/>
    <n v="34"/>
    <x v="2"/>
    <s v="Sunbell"/>
    <n v="546.23"/>
  </r>
  <r>
    <d v="2020-06-19T00:00:00"/>
    <x v="2"/>
    <n v="25"/>
    <x v="2"/>
    <s v="Crested Beaut"/>
    <n v="48.23"/>
  </r>
  <r>
    <d v="2020-08-23T00:00:00"/>
    <x v="4"/>
    <n v="35"/>
    <x v="0"/>
    <s v="Majectic Beaut"/>
    <n v="87.14"/>
  </r>
  <r>
    <d v="2020-08-15T00:00:00"/>
    <x v="4"/>
    <n v="33"/>
    <x v="0"/>
    <s v="FlatTop"/>
    <n v="302.06"/>
  </r>
  <r>
    <d v="2020-06-14T00:00:00"/>
    <x v="2"/>
    <n v="25"/>
    <x v="2"/>
    <s v="Doublers"/>
    <n v="160.25"/>
  </r>
  <r>
    <d v="2020-07-02T00:00:00"/>
    <x v="1"/>
    <n v="27"/>
    <x v="1"/>
    <s v="Majectic Beaut"/>
    <n v="232.87"/>
  </r>
  <r>
    <d v="2020-08-24T00:00:00"/>
    <x v="4"/>
    <n v="35"/>
    <x v="0"/>
    <s v="Majectic Beaut"/>
    <n v="60.94"/>
  </r>
  <r>
    <d v="2020-09-14T00:00:00"/>
    <x v="0"/>
    <n v="38"/>
    <x v="2"/>
    <s v="Sunbell"/>
    <n v="75.8"/>
  </r>
  <r>
    <d v="2020-08-13T00:00:00"/>
    <x v="4"/>
    <n v="33"/>
    <x v="2"/>
    <s v="Sunshine"/>
    <n v="20.399999999999999"/>
  </r>
  <r>
    <d v="2020-09-13T00:00:00"/>
    <x v="0"/>
    <n v="38"/>
    <x v="2"/>
    <s v="Sunbell"/>
    <n v="46.13"/>
  </r>
  <r>
    <d v="2020-09-26T00:00:00"/>
    <x v="0"/>
    <n v="39"/>
    <x v="2"/>
    <s v="Sunbell"/>
    <n v="48.27"/>
  </r>
  <r>
    <d v="2020-05-29T00:00:00"/>
    <x v="3"/>
    <n v="22"/>
    <x v="0"/>
    <s v="Bellen"/>
    <n v="23.46"/>
  </r>
  <r>
    <d v="2020-08-05T00:00:00"/>
    <x v="4"/>
    <n v="32"/>
    <x v="2"/>
    <s v="Majectic Beaut"/>
    <n v="90.55"/>
  </r>
  <r>
    <d v="2020-08-14T00:00:00"/>
    <x v="4"/>
    <n v="33"/>
    <x v="0"/>
    <s v="Crested Beaut"/>
    <n v="48.05"/>
  </r>
  <r>
    <d v="2020-05-17T00:00:00"/>
    <x v="3"/>
    <n v="21"/>
    <x v="2"/>
    <s v="FlatTop"/>
    <n v="55.1"/>
  </r>
  <r>
    <d v="2020-05-14T00:00:00"/>
    <x v="3"/>
    <n v="20"/>
    <x v="0"/>
    <s v="Sunset"/>
    <n v="47.12"/>
  </r>
  <r>
    <d v="2020-08-14T00:00:00"/>
    <x v="4"/>
    <n v="33"/>
    <x v="1"/>
    <s v="Quad"/>
    <n v="99.9"/>
  </r>
  <r>
    <d v="2020-05-23T00:00:00"/>
    <x v="3"/>
    <n v="21"/>
    <x v="2"/>
    <s v="Crested Beaut"/>
    <n v="75.97"/>
  </r>
  <r>
    <d v="2020-06-02T00:00:00"/>
    <x v="2"/>
    <n v="23"/>
    <x v="2"/>
    <s v="Sunshine"/>
    <n v="40.72"/>
  </r>
  <r>
    <d v="2020-06-28T00:00:00"/>
    <x v="2"/>
    <n v="27"/>
    <x v="1"/>
    <s v="Crested Beaut"/>
    <n v="75.040000000000006"/>
  </r>
  <r>
    <d v="2020-08-01T00:00:00"/>
    <x v="4"/>
    <n v="31"/>
    <x v="2"/>
    <s v="Sunshine"/>
    <n v="60.66"/>
  </r>
  <r>
    <d v="2020-08-29T00:00:00"/>
    <x v="4"/>
    <n v="35"/>
    <x v="0"/>
    <s v="Majectic Beaut"/>
    <n v="29.51"/>
  </r>
  <r>
    <d v="2020-08-11T00:00:00"/>
    <x v="4"/>
    <n v="33"/>
    <x v="2"/>
    <s v="Carlota"/>
    <n v="46.06"/>
  </r>
  <r>
    <d v="2020-08-22T00:00:00"/>
    <x v="4"/>
    <n v="34"/>
    <x v="0"/>
    <s v="Carlota"/>
    <n v="46.43"/>
  </r>
  <r>
    <d v="2020-08-10T00:00:00"/>
    <x v="4"/>
    <n v="33"/>
    <x v="1"/>
    <s v="Crested Beaut"/>
    <n v="72.44"/>
  </r>
  <r>
    <d v="2020-09-27T00:00:00"/>
    <x v="0"/>
    <n v="40"/>
    <x v="0"/>
    <s v="Sunbell"/>
    <n v="75.819999999999993"/>
  </r>
  <r>
    <d v="2020-09-21T00:00:00"/>
    <x v="0"/>
    <n v="39"/>
    <x v="2"/>
    <s v="Bellen"/>
    <n v="66.27"/>
  </r>
  <r>
    <d v="2020-08-10T00:00:00"/>
    <x v="4"/>
    <n v="33"/>
    <x v="0"/>
    <s v="Sunshine"/>
    <n v="60.15"/>
  </r>
  <r>
    <d v="2020-08-08T00:00:00"/>
    <x v="4"/>
    <n v="32"/>
    <x v="2"/>
    <s v="Majectic Beaut"/>
    <n v="58.94"/>
  </r>
  <r>
    <d v="2020-08-17T00:00:00"/>
    <x v="4"/>
    <n v="34"/>
    <x v="0"/>
    <s v="Sunbell"/>
    <n v="69.37"/>
  </r>
  <r>
    <d v="2020-06-17T00:00:00"/>
    <x v="2"/>
    <n v="25"/>
    <x v="2"/>
    <s v="V-Rang"/>
    <n v="18.68"/>
  </r>
  <r>
    <d v="2020-06-13T00:00:00"/>
    <x v="2"/>
    <n v="24"/>
    <x v="1"/>
    <s v="Crested Beaut"/>
    <n v="75.25"/>
  </r>
  <r>
    <d v="2020-08-10T00:00:00"/>
    <x v="4"/>
    <n v="33"/>
    <x v="2"/>
    <s v="Quad"/>
    <n v="34.36"/>
  </r>
  <r>
    <d v="2020-09-29T00:00:00"/>
    <x v="0"/>
    <n v="40"/>
    <x v="2"/>
    <s v="Quad"/>
    <n v="99.52"/>
  </r>
  <r>
    <d v="2020-09-30T00:00:00"/>
    <x v="0"/>
    <n v="40"/>
    <x v="2"/>
    <s v="Sunbell"/>
    <n v="24.75"/>
  </r>
  <r>
    <d v="2020-05-29T00:00:00"/>
    <x v="3"/>
    <n v="22"/>
    <x v="2"/>
    <s v="Sunbell"/>
    <n v="69.84"/>
  </r>
  <r>
    <d v="2020-08-23T00:00:00"/>
    <x v="4"/>
    <n v="35"/>
    <x v="2"/>
    <s v="Majectic Beaut"/>
    <n v="90.94"/>
  </r>
  <r>
    <d v="2020-06-02T00:00:00"/>
    <x v="2"/>
    <n v="23"/>
    <x v="1"/>
    <s v="Sunshine"/>
    <n v="20.95"/>
  </r>
  <r>
    <d v="2020-05-22T00:00:00"/>
    <x v="3"/>
    <n v="21"/>
    <x v="2"/>
    <s v="Sunshine"/>
    <n v="20.68"/>
  </r>
  <r>
    <d v="2020-06-14T00:00:00"/>
    <x v="2"/>
    <n v="25"/>
    <x v="0"/>
    <s v="Sunset"/>
    <n v="68.73"/>
  </r>
  <r>
    <d v="2020-08-31T00:00:00"/>
    <x v="4"/>
    <n v="36"/>
    <x v="2"/>
    <s v="Sunbell"/>
    <n v="456.63"/>
  </r>
  <r>
    <d v="2020-08-21T00:00:00"/>
    <x v="4"/>
    <n v="34"/>
    <x v="0"/>
    <s v="Quad"/>
    <n v="102.35"/>
  </r>
  <r>
    <d v="2020-08-08T00:00:00"/>
    <x v="4"/>
    <n v="32"/>
    <x v="0"/>
    <s v="Sunbell"/>
    <n v="23.82"/>
  </r>
  <r>
    <d v="2020-06-05T00:00:00"/>
    <x v="2"/>
    <n v="23"/>
    <x v="2"/>
    <s v="Quad"/>
    <n v="66.349999999999994"/>
  </r>
  <r>
    <d v="2020-09-22T00:00:00"/>
    <x v="0"/>
    <n v="39"/>
    <x v="2"/>
    <s v="Quad"/>
    <n v="68.31"/>
  </r>
  <r>
    <d v="2020-08-09T00:00:00"/>
    <x v="4"/>
    <n v="33"/>
    <x v="0"/>
    <s v="Sunbell"/>
    <n v="75.11"/>
  </r>
  <r>
    <d v="2020-08-04T00:00:00"/>
    <x v="4"/>
    <n v="32"/>
    <x v="2"/>
    <s v="Quad"/>
    <n v="68.13"/>
  </r>
  <r>
    <d v="2020-08-03T00:00:00"/>
    <x v="4"/>
    <n v="32"/>
    <x v="0"/>
    <s v="Quad"/>
    <n v="33.06"/>
  </r>
  <r>
    <d v="2020-08-07T00:00:00"/>
    <x v="4"/>
    <n v="32"/>
    <x v="2"/>
    <s v="Sunbell"/>
    <n v="24.11"/>
  </r>
  <r>
    <d v="2020-08-03T00:00:00"/>
    <x v="4"/>
    <n v="32"/>
    <x v="0"/>
    <s v="Sunset"/>
    <n v="47.02"/>
  </r>
  <r>
    <d v="2020-08-29T00:00:00"/>
    <x v="4"/>
    <n v="35"/>
    <x v="2"/>
    <s v="Aspen"/>
    <n v="38.880000000000003"/>
  </r>
  <r>
    <d v="2020-08-17T00:00:00"/>
    <x v="4"/>
    <n v="34"/>
    <x v="1"/>
    <s v="Sunset"/>
    <n v="424.33"/>
  </r>
  <r>
    <d v="2020-05-11T00:00:00"/>
    <x v="3"/>
    <n v="20"/>
    <x v="2"/>
    <s v="Sunshine"/>
    <n v="40.93"/>
  </r>
  <r>
    <d v="2020-08-28T00:00:00"/>
    <x v="4"/>
    <n v="35"/>
    <x v="0"/>
    <s v="Crested Beaut"/>
    <n v="48.24"/>
  </r>
  <r>
    <d v="2020-06-26T00:00:00"/>
    <x v="2"/>
    <n v="26"/>
    <x v="2"/>
    <s v="Quad"/>
    <n v="102.29"/>
  </r>
  <r>
    <d v="2020-09-26T00:00:00"/>
    <x v="0"/>
    <n v="39"/>
    <x v="2"/>
    <s v="Carlota"/>
    <n v="92.2"/>
  </r>
  <r>
    <d v="2020-06-23T00:00:00"/>
    <x v="2"/>
    <n v="26"/>
    <x v="2"/>
    <s v="Carlota"/>
    <n v="46.33"/>
  </r>
  <r>
    <d v="2020-08-20T00:00:00"/>
    <x v="4"/>
    <n v="34"/>
    <x v="0"/>
    <s v="Sunshine"/>
    <n v="40.549999999999997"/>
  </r>
  <r>
    <d v="2020-08-19T00:00:00"/>
    <x v="4"/>
    <n v="34"/>
    <x v="2"/>
    <s v="Quad"/>
    <n v="66.569999999999993"/>
  </r>
  <r>
    <d v="2020-05-23T00:00:00"/>
    <x v="3"/>
    <n v="21"/>
    <x v="0"/>
    <s v="Crested Beaut"/>
    <n v="72.52"/>
  </r>
  <r>
    <d v="2020-08-26T00:00:00"/>
    <x v="4"/>
    <n v="35"/>
    <x v="2"/>
    <s v="Quad"/>
    <n v="66.849999999999994"/>
  </r>
  <r>
    <d v="2020-06-09T00:00:00"/>
    <x v="2"/>
    <n v="24"/>
    <x v="0"/>
    <s v="Sunset"/>
    <n v="47.86"/>
  </r>
  <r>
    <d v="2020-05-24T00:00:00"/>
    <x v="3"/>
    <n v="22"/>
    <x v="1"/>
    <s v="Doublers"/>
    <n v="160.63"/>
  </r>
  <r>
    <d v="2020-08-21T00:00:00"/>
    <x v="4"/>
    <n v="34"/>
    <x v="1"/>
    <s v="Sunbell"/>
    <n v="75.06"/>
  </r>
  <r>
    <d v="2020-08-13T00:00:00"/>
    <x v="4"/>
    <n v="33"/>
    <x v="2"/>
    <s v="Quad"/>
    <n v="66.45"/>
  </r>
  <r>
    <d v="2020-06-21T00:00:00"/>
    <x v="2"/>
    <n v="26"/>
    <x v="2"/>
    <s v="Carlota"/>
    <n v="23.85"/>
  </r>
  <r>
    <d v="2020-08-12T00:00:00"/>
    <x v="4"/>
    <n v="33"/>
    <x v="2"/>
    <s v="Carlota"/>
    <n v="23.49"/>
  </r>
  <r>
    <d v="2020-08-18T00:00:00"/>
    <x v="4"/>
    <n v="34"/>
    <x v="0"/>
    <s v="Sunbell"/>
    <n v="72.64"/>
  </r>
  <r>
    <d v="2020-08-04T00:00:00"/>
    <x v="4"/>
    <n v="32"/>
    <x v="0"/>
    <s v="Doublers"/>
    <n v="320.73"/>
  </r>
  <r>
    <d v="2020-05-13T00:00:00"/>
    <x v="3"/>
    <n v="20"/>
    <x v="1"/>
    <s v="Sunbell"/>
    <n v="48.58"/>
  </r>
  <r>
    <d v="2020-08-26T00:00:00"/>
    <x v="4"/>
    <n v="35"/>
    <x v="0"/>
    <s v="Bellen"/>
    <n v="23.35"/>
  </r>
  <r>
    <d v="2020-08-21T00:00:00"/>
    <x v="4"/>
    <n v="34"/>
    <x v="1"/>
    <s v="Quad"/>
    <n v="99.1"/>
  </r>
  <r>
    <d v="2020-08-29T00:00:00"/>
    <x v="4"/>
    <n v="35"/>
    <x v="0"/>
    <s v="Bellen"/>
    <n v="46.34"/>
  </r>
  <r>
    <d v="2020-06-27T00:00:00"/>
    <x v="2"/>
    <n v="26"/>
    <x v="0"/>
    <s v="Quad"/>
    <n v="68.2"/>
  </r>
  <r>
    <d v="2020-07-04T00:00:00"/>
    <x v="1"/>
    <n v="27"/>
    <x v="2"/>
    <s v="Doublers"/>
    <n v="160.19"/>
  </r>
  <r>
    <d v="2020-08-27T00:00:00"/>
    <x v="4"/>
    <n v="35"/>
    <x v="1"/>
    <s v="Quad"/>
    <n v="34.950000000000003"/>
  </r>
  <r>
    <d v="2020-08-31T00:00:00"/>
    <x v="4"/>
    <n v="36"/>
    <x v="0"/>
    <s v="Sunshine"/>
    <n v="20.39"/>
  </r>
  <r>
    <d v="2020-06-14T00:00:00"/>
    <x v="2"/>
    <n v="25"/>
    <x v="2"/>
    <s v="Quad"/>
    <n v="549.30999999999995"/>
  </r>
  <r>
    <d v="2020-07-25T00:00:00"/>
    <x v="1"/>
    <n v="30"/>
    <x v="2"/>
    <s v="Doublers"/>
    <n v="240.27"/>
  </r>
  <r>
    <d v="2020-06-20T00:00:00"/>
    <x v="2"/>
    <n v="25"/>
    <x v="2"/>
    <s v="Carlota"/>
    <n v="69.11"/>
  </r>
  <r>
    <d v="2020-07-26T00:00:00"/>
    <x v="1"/>
    <n v="31"/>
    <x v="0"/>
    <s v="Carlota"/>
    <n v="44.59"/>
  </r>
  <r>
    <d v="2020-08-24T00:00:00"/>
    <x v="4"/>
    <n v="35"/>
    <x v="0"/>
    <s v="Quad"/>
    <n v="68.650000000000006"/>
  </r>
  <r>
    <d v="2020-06-02T00:00:00"/>
    <x v="2"/>
    <n v="23"/>
    <x v="2"/>
    <s v="Sunbell"/>
    <n v="24.83"/>
  </r>
  <r>
    <d v="2020-06-07T00:00:00"/>
    <x v="2"/>
    <n v="24"/>
    <x v="2"/>
    <s v="Majectic Beaut"/>
    <n v="28.88"/>
  </r>
  <r>
    <d v="2020-08-03T00:00:00"/>
    <x v="4"/>
    <n v="32"/>
    <x v="2"/>
    <s v="Majectic Beaut"/>
    <n v="87.73"/>
  </r>
  <r>
    <d v="2020-08-28T00:00:00"/>
    <x v="4"/>
    <n v="35"/>
    <x v="0"/>
    <s v="Aspen"/>
    <n v="42.53"/>
  </r>
  <r>
    <d v="2020-05-28T00:00:00"/>
    <x v="3"/>
    <n v="22"/>
    <x v="2"/>
    <s v="Doublers"/>
    <n v="240.01"/>
  </r>
  <r>
    <d v="2020-08-11T00:00:00"/>
    <x v="4"/>
    <n v="33"/>
    <x v="0"/>
    <s v="Sunshine"/>
    <n v="40.409999999999997"/>
  </r>
  <r>
    <d v="2020-08-21T00:00:00"/>
    <x v="4"/>
    <n v="34"/>
    <x v="2"/>
    <s v="Aspen"/>
    <n v="38.68"/>
  </r>
  <r>
    <d v="2020-08-11T00:00:00"/>
    <x v="4"/>
    <n v="33"/>
    <x v="0"/>
    <s v="Sunbell"/>
    <n v="46.17"/>
  </r>
  <r>
    <d v="2020-08-24T00:00:00"/>
    <x v="4"/>
    <n v="35"/>
    <x v="2"/>
    <s v="Bellen"/>
    <n v="22.7"/>
  </r>
  <r>
    <d v="2020-08-12T00:00:00"/>
    <x v="4"/>
    <n v="33"/>
    <x v="0"/>
    <s v="Aspen"/>
    <n v="60.17"/>
  </r>
  <r>
    <d v="2020-09-16T00:00:00"/>
    <x v="0"/>
    <n v="38"/>
    <x v="0"/>
    <s v="Quad"/>
    <n v="99.79"/>
  </r>
  <r>
    <d v="2020-06-03T00:00:00"/>
    <x v="2"/>
    <n v="23"/>
    <x v="2"/>
    <s v="Sunbell"/>
    <n v="24.1"/>
  </r>
  <r>
    <d v="2020-08-24T00:00:00"/>
    <x v="4"/>
    <n v="35"/>
    <x v="0"/>
    <s v="Carlota"/>
    <n v="46.93"/>
  </r>
  <r>
    <d v="2020-08-07T00:00:00"/>
    <x v="4"/>
    <n v="32"/>
    <x v="0"/>
    <s v="Sunshine"/>
    <n v="100.09"/>
  </r>
  <r>
    <d v="2020-05-19T00:00:00"/>
    <x v="3"/>
    <n v="21"/>
    <x v="0"/>
    <s v="Bellen"/>
    <n v="66.88"/>
  </r>
  <r>
    <d v="2020-05-12T00:00:00"/>
    <x v="3"/>
    <n v="20"/>
    <x v="2"/>
    <s v="Quad"/>
    <n v="34.71"/>
  </r>
  <r>
    <d v="2020-08-05T00:00:00"/>
    <x v="4"/>
    <n v="32"/>
    <x v="0"/>
    <s v="Sunset"/>
    <n v="71.400000000000006"/>
  </r>
  <r>
    <d v="2020-06-29T00:00:00"/>
    <x v="2"/>
    <n v="27"/>
    <x v="2"/>
    <s v="V-Rang"/>
    <n v="36.270000000000003"/>
  </r>
  <r>
    <d v="2020-07-16T00:00:00"/>
    <x v="1"/>
    <n v="29"/>
    <x v="0"/>
    <s v="Sunbell"/>
    <n v="75.900000000000006"/>
  </r>
  <r>
    <d v="2020-06-20T00:00:00"/>
    <x v="2"/>
    <n v="25"/>
    <x v="2"/>
    <s v="Sunshine"/>
    <n v="40.99"/>
  </r>
  <r>
    <d v="2020-05-25T00:00:00"/>
    <x v="3"/>
    <n v="22"/>
    <x v="2"/>
    <s v="Carlota"/>
    <n v="46.06"/>
  </r>
  <r>
    <d v="2020-06-09T00:00:00"/>
    <x v="2"/>
    <n v="24"/>
    <x v="2"/>
    <s v="Quad"/>
    <n v="66.27"/>
  </r>
  <r>
    <d v="2020-07-24T00:00:00"/>
    <x v="1"/>
    <n v="30"/>
    <x v="2"/>
    <s v="Crested Beaut"/>
    <n v="72.66"/>
  </r>
  <r>
    <d v="2020-06-11T00:00:00"/>
    <x v="2"/>
    <n v="24"/>
    <x v="1"/>
    <s v="Quad"/>
    <n v="170.23"/>
  </r>
  <r>
    <d v="2020-08-02T00:00:00"/>
    <x v="4"/>
    <n v="32"/>
    <x v="2"/>
    <s v="Doublers"/>
    <n v="160.79"/>
  </r>
  <r>
    <d v="2020-08-15T00:00:00"/>
    <x v="4"/>
    <n v="33"/>
    <x v="0"/>
    <s v="Sunbell"/>
    <n v="69.88"/>
  </r>
  <r>
    <d v="2020-08-10T00:00:00"/>
    <x v="4"/>
    <n v="33"/>
    <x v="2"/>
    <s v="Majectic Beaut"/>
    <n v="29.03"/>
  </r>
  <r>
    <d v="2020-08-18T00:00:00"/>
    <x v="4"/>
    <n v="34"/>
    <x v="0"/>
    <s v="Sunbell"/>
    <n v="48.12"/>
  </r>
  <r>
    <d v="2020-06-28T00:00:00"/>
    <x v="2"/>
    <n v="27"/>
    <x v="2"/>
    <s v="Majectic Beaut"/>
    <n v="60.99"/>
  </r>
  <r>
    <d v="2020-08-22T00:00:00"/>
    <x v="4"/>
    <n v="34"/>
    <x v="0"/>
    <s v="Quad"/>
    <n v="96.19"/>
  </r>
  <r>
    <d v="2020-08-02T00:00:00"/>
    <x v="4"/>
    <n v="32"/>
    <x v="2"/>
    <s v="Quad"/>
    <n v="99.33"/>
  </r>
  <r>
    <d v="2020-05-12T00:00:00"/>
    <x v="3"/>
    <n v="20"/>
    <x v="2"/>
    <s v="Aspen"/>
    <n v="63.09"/>
  </r>
  <r>
    <d v="2020-08-28T00:00:00"/>
    <x v="4"/>
    <n v="35"/>
    <x v="2"/>
    <s v="Sunshine"/>
    <n v="60.02"/>
  </r>
  <r>
    <d v="2020-08-06T00:00:00"/>
    <x v="4"/>
    <n v="32"/>
    <x v="0"/>
    <s v="V-Rang"/>
    <n v="19.47"/>
  </r>
  <r>
    <d v="2020-06-03T00:00:00"/>
    <x v="2"/>
    <n v="23"/>
    <x v="2"/>
    <s v="Carlota"/>
    <n v="414.97"/>
  </r>
  <r>
    <d v="2020-06-15T00:00:00"/>
    <x v="2"/>
    <n v="25"/>
    <x v="2"/>
    <s v="Bellen"/>
    <n v="46.07"/>
  </r>
  <r>
    <d v="2020-06-09T00:00:00"/>
    <x v="2"/>
    <n v="24"/>
    <x v="0"/>
    <s v="Majectic Beaut"/>
    <n v="399.27"/>
  </r>
  <r>
    <d v="2020-06-14T00:00:00"/>
    <x v="2"/>
    <n v="25"/>
    <x v="2"/>
    <s v="Majectic Beaut"/>
    <n v="120.5"/>
  </r>
  <r>
    <d v="2020-08-04T00:00:00"/>
    <x v="4"/>
    <n v="32"/>
    <x v="2"/>
    <s v="Bellen"/>
    <n v="46.03"/>
  </r>
  <r>
    <d v="2020-06-19T00:00:00"/>
    <x v="2"/>
    <n v="25"/>
    <x v="0"/>
    <s v="Sunshine"/>
    <n v="57.39"/>
  </r>
  <r>
    <d v="2020-05-05T00:00:00"/>
    <x v="3"/>
    <n v="19"/>
    <x v="1"/>
    <s v="Bellen"/>
    <n v="69.67"/>
  </r>
  <r>
    <d v="2020-06-06T00:00:00"/>
    <x v="2"/>
    <n v="23"/>
    <x v="0"/>
    <s v="Carlota"/>
    <n v="46.21"/>
  </r>
  <r>
    <d v="2020-08-08T00:00:00"/>
    <x v="4"/>
    <n v="32"/>
    <x v="0"/>
    <s v="Bellen"/>
    <n v="46.46"/>
  </r>
  <r>
    <d v="2020-08-15T00:00:00"/>
    <x v="4"/>
    <n v="33"/>
    <x v="1"/>
    <s v="Carlota"/>
    <n v="23.13"/>
  </r>
  <r>
    <d v="2020-08-20T00:00:00"/>
    <x v="4"/>
    <n v="34"/>
    <x v="0"/>
    <s v="Bellen"/>
    <n v="46.51"/>
  </r>
  <r>
    <d v="2020-06-04T00:00:00"/>
    <x v="2"/>
    <n v="23"/>
    <x v="1"/>
    <s v="Aspen"/>
    <n v="20.56"/>
  </r>
  <r>
    <d v="2020-07-30T00:00:00"/>
    <x v="1"/>
    <n v="31"/>
    <x v="2"/>
    <s v="Sunset"/>
    <n v="71.09"/>
  </r>
  <r>
    <d v="2020-08-07T00:00:00"/>
    <x v="4"/>
    <n v="32"/>
    <x v="0"/>
    <s v="Crested Beaut"/>
    <n v="72.19"/>
  </r>
  <r>
    <d v="2020-08-04T00:00:00"/>
    <x v="4"/>
    <n v="32"/>
    <x v="2"/>
    <s v="Sunbell"/>
    <n v="72.67"/>
  </r>
  <r>
    <d v="2020-08-03T00:00:00"/>
    <x v="4"/>
    <n v="32"/>
    <x v="0"/>
    <s v="FlatTop"/>
    <n v="27.27"/>
  </r>
  <r>
    <d v="2020-06-24T00:00:00"/>
    <x v="2"/>
    <n v="26"/>
    <x v="2"/>
    <s v="Sunshine"/>
    <n v="60.59"/>
  </r>
  <r>
    <d v="2020-06-10T00:00:00"/>
    <x v="2"/>
    <n v="24"/>
    <x v="2"/>
    <s v="Bellen"/>
    <n v="23.48"/>
  </r>
  <r>
    <d v="2020-08-26T00:00:00"/>
    <x v="4"/>
    <n v="35"/>
    <x v="2"/>
    <s v="Majectic Beaut"/>
    <n v="579.64"/>
  </r>
  <r>
    <d v="2020-08-09T00:00:00"/>
    <x v="4"/>
    <n v="33"/>
    <x v="0"/>
    <s v="Carlota"/>
    <n v="23.77"/>
  </r>
  <r>
    <d v="2020-09-19T00:00:00"/>
    <x v="0"/>
    <n v="38"/>
    <x v="2"/>
    <s v="Carlota"/>
    <n v="66.06"/>
  </r>
  <r>
    <d v="2020-08-05T00:00:00"/>
    <x v="4"/>
    <n v="32"/>
    <x v="0"/>
    <s v="Carlota"/>
    <n v="334.32"/>
  </r>
  <r>
    <d v="2020-06-26T00:00:00"/>
    <x v="2"/>
    <n v="26"/>
    <x v="2"/>
    <s v="Doublers"/>
    <n v="152.08000000000001"/>
  </r>
  <r>
    <d v="2020-06-15T00:00:00"/>
    <x v="2"/>
    <n v="25"/>
    <x v="0"/>
    <s v="Quad"/>
    <n v="66.45"/>
  </r>
  <r>
    <d v="2020-08-16T00:00:00"/>
    <x v="4"/>
    <n v="34"/>
    <x v="2"/>
    <s v="Bellen"/>
    <n v="23.97"/>
  </r>
  <r>
    <d v="2020-08-07T00:00:00"/>
    <x v="4"/>
    <n v="32"/>
    <x v="0"/>
    <s v="Carlota"/>
    <n v="66.709999999999994"/>
  </r>
  <r>
    <d v="2020-09-24T00:00:00"/>
    <x v="0"/>
    <n v="39"/>
    <x v="0"/>
    <s v="Quad"/>
    <n v="711.07"/>
  </r>
  <r>
    <d v="2020-05-10T00:00:00"/>
    <x v="3"/>
    <n v="20"/>
    <x v="2"/>
    <s v="Quad"/>
    <n v="68.099999999999994"/>
  </r>
  <r>
    <d v="2020-06-28T00:00:00"/>
    <x v="2"/>
    <n v="27"/>
    <x v="2"/>
    <s v="Majectic Beaut"/>
    <n v="90.4"/>
  </r>
  <r>
    <d v="2020-07-10T00:00:00"/>
    <x v="1"/>
    <n v="28"/>
    <x v="0"/>
    <s v="Quad"/>
    <n v="68.430000000000007"/>
  </r>
  <r>
    <d v="2020-07-22T00:00:00"/>
    <x v="1"/>
    <n v="30"/>
    <x v="2"/>
    <s v="Sunbell"/>
    <n v="75.88"/>
  </r>
  <r>
    <d v="2020-08-07T00:00:00"/>
    <x v="4"/>
    <n v="32"/>
    <x v="0"/>
    <s v="Sunbell"/>
    <n v="100.81"/>
  </r>
  <r>
    <d v="2020-08-06T00:00:00"/>
    <x v="4"/>
    <n v="32"/>
    <x v="2"/>
    <s v="Majectic Beaut"/>
    <n v="58.45"/>
  </r>
  <r>
    <d v="2020-06-07T00:00:00"/>
    <x v="2"/>
    <n v="24"/>
    <x v="2"/>
    <s v="Sunshine"/>
    <n v="20.72"/>
  </r>
  <r>
    <d v="2020-08-07T00:00:00"/>
    <x v="4"/>
    <n v="32"/>
    <x v="2"/>
    <s v="Aspen"/>
    <n v="40.53"/>
  </r>
  <r>
    <d v="2020-05-19T00:00:00"/>
    <x v="3"/>
    <n v="21"/>
    <x v="0"/>
    <s v="Majectic Beaut"/>
    <n v="87.67"/>
  </r>
  <r>
    <d v="2020-06-08T00:00:00"/>
    <x v="2"/>
    <n v="24"/>
    <x v="2"/>
    <s v="Quad"/>
    <n v="102.13"/>
  </r>
  <r>
    <d v="2020-06-28T00:00:00"/>
    <x v="2"/>
    <n v="27"/>
    <x v="0"/>
    <s v="Sunset"/>
    <n v="513.49"/>
  </r>
  <r>
    <d v="2020-06-21T00:00:00"/>
    <x v="2"/>
    <n v="26"/>
    <x v="2"/>
    <s v="Majectic Beaut"/>
    <n v="28.03"/>
  </r>
  <r>
    <d v="2020-08-25T00:00:00"/>
    <x v="4"/>
    <n v="35"/>
    <x v="0"/>
    <s v="Bellen"/>
    <n v="69"/>
  </r>
  <r>
    <d v="2020-08-01T00:00:00"/>
    <x v="4"/>
    <n v="31"/>
    <x v="2"/>
    <s v="Majectic Beaut"/>
    <n v="661.04"/>
  </r>
  <r>
    <d v="2020-08-30T00:00:00"/>
    <x v="4"/>
    <n v="36"/>
    <x v="0"/>
    <s v="Bellen"/>
    <n v="23.67"/>
  </r>
  <r>
    <d v="2020-06-16T00:00:00"/>
    <x v="2"/>
    <n v="25"/>
    <x v="2"/>
    <s v="Bellen"/>
    <n v="46.56"/>
  </r>
  <r>
    <d v="2020-06-08T00:00:00"/>
    <x v="2"/>
    <n v="24"/>
    <x v="0"/>
    <s v="Bellen"/>
    <n v="23.9"/>
  </r>
  <r>
    <d v="2020-08-09T00:00:00"/>
    <x v="4"/>
    <n v="33"/>
    <x v="0"/>
    <s v="Doublers"/>
    <n v="160.35"/>
  </r>
  <r>
    <d v="2020-06-25T00:00:00"/>
    <x v="2"/>
    <n v="26"/>
    <x v="2"/>
    <s v="Doublers"/>
    <n v="240.49"/>
  </r>
  <r>
    <d v="2020-06-19T00:00:00"/>
    <x v="2"/>
    <n v="25"/>
    <x v="1"/>
    <s v="Carlota"/>
    <n v="46.12"/>
  </r>
  <r>
    <d v="2020-08-18T00:00:00"/>
    <x v="4"/>
    <n v="34"/>
    <x v="0"/>
    <s v="Majectic Beaut"/>
    <n v="29.79"/>
  </r>
  <r>
    <d v="2020-08-25T00:00:00"/>
    <x v="4"/>
    <n v="35"/>
    <x v="2"/>
    <s v="Doublers"/>
    <n v="240.57"/>
  </r>
  <r>
    <d v="2020-06-07T00:00:00"/>
    <x v="2"/>
    <n v="24"/>
    <x v="0"/>
    <s v="Sunshine"/>
    <n v="40.659999999999997"/>
  </r>
  <r>
    <d v="2020-06-06T00:00:00"/>
    <x v="2"/>
    <n v="23"/>
    <x v="0"/>
    <s v="Sunshine"/>
    <n v="60.15"/>
  </r>
  <r>
    <d v="2020-08-14T00:00:00"/>
    <x v="4"/>
    <n v="33"/>
    <x v="0"/>
    <s v="Doublers"/>
    <n v="240.69"/>
  </r>
  <r>
    <d v="2020-06-16T00:00:00"/>
    <x v="2"/>
    <n v="25"/>
    <x v="0"/>
    <s v="Carlota"/>
    <n v="46.89"/>
  </r>
  <r>
    <d v="2020-08-24T00:00:00"/>
    <x v="4"/>
    <n v="35"/>
    <x v="0"/>
    <s v="Sunshine"/>
    <n v="20.39"/>
  </r>
  <r>
    <d v="2020-08-03T00:00:00"/>
    <x v="4"/>
    <n v="32"/>
    <x v="0"/>
    <s v="Quad"/>
    <n v="66.39"/>
  </r>
  <r>
    <d v="2020-08-17T00:00:00"/>
    <x v="4"/>
    <n v="34"/>
    <x v="0"/>
    <s v="Quad"/>
    <n v="96.01"/>
  </r>
  <r>
    <d v="2020-08-21T00:00:00"/>
    <x v="4"/>
    <n v="34"/>
    <x v="2"/>
    <s v="Carlota"/>
    <n v="46.03"/>
  </r>
  <r>
    <d v="2020-06-04T00:00:00"/>
    <x v="2"/>
    <n v="23"/>
    <x v="2"/>
    <s v="Crested Beaut"/>
    <n v="25.91"/>
  </r>
  <r>
    <d v="2020-06-06T00:00:00"/>
    <x v="2"/>
    <n v="23"/>
    <x v="1"/>
    <s v="Carlota"/>
    <n v="305.52"/>
  </r>
  <r>
    <d v="2020-06-23T00:00:00"/>
    <x v="2"/>
    <n v="26"/>
    <x v="2"/>
    <s v="Quad"/>
    <n v="198.99"/>
  </r>
  <r>
    <d v="2020-08-08T00:00:00"/>
    <x v="4"/>
    <n v="32"/>
    <x v="2"/>
    <s v="Bellen"/>
    <n v="523.39"/>
  </r>
  <r>
    <d v="2020-06-08T00:00:00"/>
    <x v="2"/>
    <n v="24"/>
    <x v="0"/>
    <s v="Crested Beaut"/>
    <n v="50.31"/>
  </r>
  <r>
    <d v="2020-05-05T00:00:00"/>
    <x v="3"/>
    <n v="19"/>
    <x v="2"/>
    <s v="Sunset"/>
    <n v="514.02"/>
  </r>
  <r>
    <d v="2020-08-12T00:00:00"/>
    <x v="4"/>
    <n v="33"/>
    <x v="0"/>
    <s v="Majectic Beaut"/>
    <n v="58.12"/>
  </r>
  <r>
    <d v="2020-09-22T00:00:00"/>
    <x v="0"/>
    <n v="39"/>
    <x v="1"/>
    <s v="Sunset"/>
    <n v="23.24"/>
  </r>
  <r>
    <d v="2020-06-09T00:00:00"/>
    <x v="2"/>
    <n v="24"/>
    <x v="2"/>
    <s v="Bellen"/>
    <n v="46.76"/>
  </r>
  <r>
    <d v="2020-06-27T00:00:00"/>
    <x v="2"/>
    <n v="26"/>
    <x v="0"/>
    <s v="Bellen"/>
    <n v="69.53"/>
  </r>
  <r>
    <d v="2020-08-22T00:00:00"/>
    <x v="4"/>
    <n v="34"/>
    <x v="0"/>
    <s v="Sunshine"/>
    <n v="60.42"/>
  </r>
  <r>
    <d v="2020-06-19T00:00:00"/>
    <x v="2"/>
    <n v="25"/>
    <x v="2"/>
    <s v="Crested Beaut"/>
    <n v="48.29"/>
  </r>
  <r>
    <d v="2020-08-19T00:00:00"/>
    <x v="4"/>
    <n v="34"/>
    <x v="0"/>
    <s v="V-Rang"/>
    <n v="38.15"/>
  </r>
  <r>
    <d v="2020-08-24T00:00:00"/>
    <x v="4"/>
    <n v="35"/>
    <x v="2"/>
    <s v="Quad"/>
    <n v="608.86"/>
  </r>
  <r>
    <d v="2020-06-16T00:00:00"/>
    <x v="2"/>
    <n v="25"/>
    <x v="2"/>
    <s v="Bellen"/>
    <n v="23.21"/>
  </r>
  <r>
    <d v="2020-06-18T00:00:00"/>
    <x v="2"/>
    <n v="25"/>
    <x v="2"/>
    <s v="Sunshine"/>
    <n v="40.42"/>
  </r>
  <r>
    <d v="2020-08-24T00:00:00"/>
    <x v="4"/>
    <n v="35"/>
    <x v="1"/>
    <s v="Carlota"/>
    <n v="46.45"/>
  </r>
  <r>
    <d v="2020-05-23T00:00:00"/>
    <x v="3"/>
    <n v="21"/>
    <x v="2"/>
    <s v="Quad"/>
    <n v="34.47"/>
  </r>
  <r>
    <d v="2020-06-25T00:00:00"/>
    <x v="2"/>
    <n v="26"/>
    <x v="2"/>
    <s v="Majectic Beaut"/>
    <n v="58.2"/>
  </r>
  <r>
    <d v="2020-07-14T00:00:00"/>
    <x v="1"/>
    <n v="29"/>
    <x v="0"/>
    <s v="Sunset"/>
    <n v="363.9"/>
  </r>
  <r>
    <d v="2020-06-20T00:00:00"/>
    <x v="2"/>
    <n v="25"/>
    <x v="2"/>
    <s v="Quad"/>
    <n v="66.459999999999994"/>
  </r>
  <r>
    <d v="2020-06-17T00:00:00"/>
    <x v="2"/>
    <n v="25"/>
    <x v="0"/>
    <s v="Carlota"/>
    <n v="46.2"/>
  </r>
  <r>
    <d v="2020-08-11T00:00:00"/>
    <x v="4"/>
    <n v="33"/>
    <x v="0"/>
    <s v="Sunshine"/>
    <n v="20.7"/>
  </r>
  <r>
    <d v="2020-09-20T00:00:00"/>
    <x v="0"/>
    <n v="39"/>
    <x v="2"/>
    <s v="Sunbell"/>
    <n v="48.29"/>
  </r>
  <r>
    <d v="2020-08-28T00:00:00"/>
    <x v="4"/>
    <n v="35"/>
    <x v="0"/>
    <s v="Sunshine"/>
    <n v="379.58"/>
  </r>
  <r>
    <d v="2020-08-19T00:00:00"/>
    <x v="4"/>
    <n v="34"/>
    <x v="2"/>
    <s v="Bellen"/>
    <n v="23.84"/>
  </r>
  <r>
    <d v="2020-08-07T00:00:00"/>
    <x v="4"/>
    <n v="32"/>
    <x v="0"/>
    <s v="Sunshine"/>
    <n v="38.619999999999997"/>
  </r>
  <r>
    <d v="2020-08-19T00:00:00"/>
    <x v="4"/>
    <n v="34"/>
    <x v="0"/>
    <s v="Sunset"/>
    <n v="24.68"/>
  </r>
  <r>
    <d v="2020-06-23T00:00:00"/>
    <x v="2"/>
    <n v="26"/>
    <x v="0"/>
    <s v="Quad"/>
    <n v="66.98"/>
  </r>
  <r>
    <d v="2020-06-30T00:00:00"/>
    <x v="2"/>
    <n v="27"/>
    <x v="2"/>
    <s v="Sunbell"/>
    <n v="50.45"/>
  </r>
  <r>
    <d v="2020-05-17T00:00:00"/>
    <x v="3"/>
    <n v="21"/>
    <x v="2"/>
    <s v="Aspen"/>
    <n v="60.4"/>
  </r>
  <r>
    <d v="2020-06-18T00:00:00"/>
    <x v="2"/>
    <n v="25"/>
    <x v="2"/>
    <s v="Carlota"/>
    <n v="46.65"/>
  </r>
  <r>
    <d v="2020-08-10T00:00:00"/>
    <x v="4"/>
    <n v="33"/>
    <x v="0"/>
    <s v="Sunbell"/>
    <n v="184.91"/>
  </r>
  <r>
    <d v="2020-06-12T00:00:00"/>
    <x v="2"/>
    <n v="24"/>
    <x v="0"/>
    <s v="Carlota"/>
    <n v="69.7"/>
  </r>
  <r>
    <d v="2020-06-02T00:00:00"/>
    <x v="2"/>
    <n v="23"/>
    <x v="2"/>
    <s v="Bellen"/>
    <n v="46.06"/>
  </r>
  <r>
    <d v="2020-07-13T00:00:00"/>
    <x v="1"/>
    <n v="29"/>
    <x v="2"/>
    <s v="Carlota"/>
    <n v="22.79"/>
  </r>
  <r>
    <d v="2020-08-12T00:00:00"/>
    <x v="4"/>
    <n v="33"/>
    <x v="0"/>
    <s v="Quad"/>
    <n v="99.38"/>
  </r>
  <r>
    <d v="2020-06-15T00:00:00"/>
    <x v="2"/>
    <n v="25"/>
    <x v="0"/>
    <s v="Carlota"/>
    <n v="23.61"/>
  </r>
  <r>
    <d v="2020-06-15T00:00:00"/>
    <x v="2"/>
    <n v="25"/>
    <x v="0"/>
    <s v="Quad"/>
    <n v="102.39"/>
  </r>
  <r>
    <d v="2020-06-08T00:00:00"/>
    <x v="2"/>
    <n v="24"/>
    <x v="1"/>
    <s v="Aspen"/>
    <n v="80.180000000000007"/>
  </r>
  <r>
    <d v="2020-06-10T00:00:00"/>
    <x v="2"/>
    <n v="24"/>
    <x v="2"/>
    <s v="Sunshine"/>
    <n v="40.35"/>
  </r>
  <r>
    <d v="2020-06-27T00:00:00"/>
    <x v="2"/>
    <n v="26"/>
    <x v="2"/>
    <s v="Carlota"/>
    <n v="436"/>
  </r>
  <r>
    <d v="2020-07-16T00:00:00"/>
    <x v="1"/>
    <n v="29"/>
    <x v="2"/>
    <s v="Aspen"/>
    <n v="60.23"/>
  </r>
  <r>
    <d v="2020-08-26T00:00:00"/>
    <x v="4"/>
    <n v="35"/>
    <x v="2"/>
    <s v="Doublers"/>
    <n v="228.56"/>
  </r>
  <r>
    <d v="2020-08-27T00:00:00"/>
    <x v="4"/>
    <n v="35"/>
    <x v="0"/>
    <s v="Sunbell"/>
    <n v="48.14"/>
  </r>
  <r>
    <d v="2020-08-28T00:00:00"/>
    <x v="4"/>
    <n v="35"/>
    <x v="2"/>
    <s v="Sunshine"/>
    <n v="40.35"/>
  </r>
  <r>
    <d v="2020-06-17T00:00:00"/>
    <x v="2"/>
    <n v="25"/>
    <x v="0"/>
    <s v="Carlota"/>
    <n v="69.959999999999994"/>
  </r>
  <r>
    <d v="2020-08-07T00:00:00"/>
    <x v="4"/>
    <n v="32"/>
    <x v="2"/>
    <s v="Majectic Beaut"/>
    <n v="58.3"/>
  </r>
  <r>
    <d v="2020-08-09T00:00:00"/>
    <x v="4"/>
    <n v="33"/>
    <x v="0"/>
    <s v="Quad"/>
    <n v="132.06"/>
  </r>
  <r>
    <d v="2020-06-25T00:00:00"/>
    <x v="2"/>
    <n v="26"/>
    <x v="0"/>
    <s v="Bellen"/>
    <n v="92.87"/>
  </r>
  <r>
    <d v="2020-05-04T00:00:00"/>
    <x v="3"/>
    <n v="19"/>
    <x v="0"/>
    <s v="Sunshine"/>
    <n v="60.03"/>
  </r>
  <r>
    <d v="2020-05-29T00:00:00"/>
    <x v="3"/>
    <n v="22"/>
    <x v="0"/>
    <s v="Sunset"/>
    <n v="71.84"/>
  </r>
  <r>
    <d v="2020-06-01T00:00:00"/>
    <x v="2"/>
    <n v="23"/>
    <x v="2"/>
    <s v="Crested Beaut"/>
    <n v="24.49"/>
  </r>
  <r>
    <d v="2020-08-15T00:00:00"/>
    <x v="4"/>
    <n v="33"/>
    <x v="2"/>
    <s v="Sunbell"/>
    <n v="125.78"/>
  </r>
  <r>
    <d v="2020-08-12T00:00:00"/>
    <x v="4"/>
    <n v="33"/>
    <x v="0"/>
    <s v="Sunbell"/>
    <n v="23.92"/>
  </r>
  <r>
    <d v="2020-06-09T00:00:00"/>
    <x v="2"/>
    <n v="24"/>
    <x v="2"/>
    <s v="Carlota"/>
    <n v="46.42"/>
  </r>
  <r>
    <d v="2020-06-30T00:00:00"/>
    <x v="2"/>
    <n v="27"/>
    <x v="2"/>
    <s v="Quad"/>
    <n v="32.96"/>
  </r>
  <r>
    <d v="2020-07-14T00:00:00"/>
    <x v="1"/>
    <n v="29"/>
    <x v="2"/>
    <s v="Aspen"/>
    <n v="60.85"/>
  </r>
  <r>
    <d v="2020-08-09T00:00:00"/>
    <x v="4"/>
    <n v="33"/>
    <x v="0"/>
    <s v="Sunbell"/>
    <n v="23.13"/>
  </r>
  <r>
    <d v="2020-06-29T00:00:00"/>
    <x v="2"/>
    <n v="27"/>
    <x v="0"/>
    <s v="Crested Beaut"/>
    <n v="48.51"/>
  </r>
  <r>
    <d v="2020-08-20T00:00:00"/>
    <x v="4"/>
    <n v="34"/>
    <x v="0"/>
    <s v="Sunbell"/>
    <n v="75.92"/>
  </r>
  <r>
    <d v="2020-09-04T00:00:00"/>
    <x v="0"/>
    <n v="36"/>
    <x v="2"/>
    <s v="Sunshine"/>
    <n v="38.51"/>
  </r>
  <r>
    <d v="2020-06-02T00:00:00"/>
    <x v="2"/>
    <n v="23"/>
    <x v="0"/>
    <s v="Carlota"/>
    <n v="46.77"/>
  </r>
  <r>
    <d v="2020-08-10T00:00:00"/>
    <x v="4"/>
    <n v="33"/>
    <x v="0"/>
    <s v="Bellen"/>
    <n v="92.26"/>
  </r>
  <r>
    <d v="2020-08-30T00:00:00"/>
    <x v="4"/>
    <n v="36"/>
    <x v="0"/>
    <s v="Sunshine"/>
    <n v="20.78"/>
  </r>
  <r>
    <d v="2020-06-13T00:00:00"/>
    <x v="2"/>
    <n v="24"/>
    <x v="1"/>
    <s v="Sunset"/>
    <n v="71.64"/>
  </r>
  <r>
    <d v="2020-06-09T00:00:00"/>
    <x v="2"/>
    <n v="24"/>
    <x v="2"/>
    <s v="Bellen"/>
    <n v="66.819999999999993"/>
  </r>
  <r>
    <d v="2020-08-02T00:00:00"/>
    <x v="4"/>
    <n v="32"/>
    <x v="0"/>
    <s v="Sunshine"/>
    <n v="60.24"/>
  </r>
  <r>
    <d v="2020-06-26T00:00:00"/>
    <x v="2"/>
    <n v="26"/>
    <x v="2"/>
    <s v="Majectic Beaut"/>
    <n v="116.11"/>
  </r>
  <r>
    <d v="2020-08-30T00:00:00"/>
    <x v="4"/>
    <n v="36"/>
    <x v="1"/>
    <s v="FlatTop"/>
    <n v="28.5"/>
  </r>
  <r>
    <d v="2020-08-29T00:00:00"/>
    <x v="4"/>
    <n v="35"/>
    <x v="0"/>
    <s v="Carlota"/>
    <n v="69.540000000000006"/>
  </r>
  <r>
    <d v="2020-05-11T00:00:00"/>
    <x v="3"/>
    <n v="20"/>
    <x v="0"/>
    <s v="Bellen"/>
    <n v="44.77"/>
  </r>
  <r>
    <d v="2020-06-10T00:00:00"/>
    <x v="2"/>
    <n v="24"/>
    <x v="2"/>
    <s v="Bellen"/>
    <n v="46.79"/>
  </r>
  <r>
    <d v="2020-06-26T00:00:00"/>
    <x v="2"/>
    <n v="26"/>
    <x v="2"/>
    <s v="Sunshine"/>
    <n v="19.5"/>
  </r>
  <r>
    <d v="2020-08-23T00:00:00"/>
    <x v="4"/>
    <n v="35"/>
    <x v="0"/>
    <s v="Bellen"/>
    <n v="46.42"/>
  </r>
  <r>
    <d v="2020-06-10T00:00:00"/>
    <x v="2"/>
    <n v="24"/>
    <x v="0"/>
    <s v="Aspen"/>
    <n v="60.36"/>
  </r>
  <r>
    <d v="2020-07-23T00:00:00"/>
    <x v="1"/>
    <n v="30"/>
    <x v="2"/>
    <s v="Majectic Beaut"/>
    <n v="87.89"/>
  </r>
  <r>
    <d v="2020-08-17T00:00:00"/>
    <x v="4"/>
    <n v="34"/>
    <x v="2"/>
    <s v="Sunshine"/>
    <n v="60.19"/>
  </r>
  <r>
    <d v="2020-08-29T00:00:00"/>
    <x v="4"/>
    <n v="35"/>
    <x v="0"/>
    <s v="Quad"/>
    <n v="66.760000000000005"/>
  </r>
  <r>
    <d v="2020-08-10T00:00:00"/>
    <x v="4"/>
    <n v="33"/>
    <x v="2"/>
    <s v="Sunbell"/>
    <n v="75.959999999999994"/>
  </r>
  <r>
    <d v="2020-08-15T00:00:00"/>
    <x v="4"/>
    <n v="33"/>
    <x v="0"/>
    <s v="Sunshine"/>
    <n v="38.380000000000003"/>
  </r>
  <r>
    <d v="2020-08-08T00:00:00"/>
    <x v="4"/>
    <n v="32"/>
    <x v="0"/>
    <s v="Sunbell"/>
    <n v="50.56"/>
  </r>
  <r>
    <d v="2020-05-25T00:00:00"/>
    <x v="3"/>
    <n v="22"/>
    <x v="2"/>
    <s v="Carlota"/>
    <n v="46.8"/>
  </r>
  <r>
    <d v="2020-06-17T00:00:00"/>
    <x v="2"/>
    <n v="25"/>
    <x v="2"/>
    <s v="Carlota"/>
    <n v="46.74"/>
  </r>
  <r>
    <d v="2020-06-05T00:00:00"/>
    <x v="2"/>
    <n v="23"/>
    <x v="2"/>
    <s v="V-Rang"/>
    <n v="38.090000000000003"/>
  </r>
  <r>
    <d v="2020-05-19T00:00:00"/>
    <x v="3"/>
    <n v="21"/>
    <x v="2"/>
    <s v="Carlota"/>
    <n v="23.7"/>
  </r>
  <r>
    <d v="2020-08-16T00:00:00"/>
    <x v="4"/>
    <n v="34"/>
    <x v="0"/>
    <s v="Carlota"/>
    <n v="69.17"/>
  </r>
  <r>
    <d v="2020-07-01T00:00:00"/>
    <x v="1"/>
    <n v="27"/>
    <x v="0"/>
    <s v="Sunshine"/>
    <n v="20.07"/>
  </r>
  <r>
    <d v="2020-07-02T00:00:00"/>
    <x v="1"/>
    <n v="27"/>
    <x v="1"/>
    <s v="Sunshine"/>
    <n v="20.399999999999999"/>
  </r>
  <r>
    <d v="2020-06-11T00:00:00"/>
    <x v="2"/>
    <n v="24"/>
    <x v="2"/>
    <s v="Majectic Beaut"/>
    <n v="30.14"/>
  </r>
  <r>
    <d v="2020-06-27T00:00:00"/>
    <x v="2"/>
    <n v="26"/>
    <x v="2"/>
    <s v="Sunshine"/>
    <n v="60.85"/>
  </r>
  <r>
    <d v="2020-09-18T00:00:00"/>
    <x v="0"/>
    <n v="38"/>
    <x v="2"/>
    <s v="Carlota"/>
    <n v="23"/>
  </r>
  <r>
    <d v="2020-08-06T00:00:00"/>
    <x v="4"/>
    <n v="32"/>
    <x v="1"/>
    <s v="Sunshine"/>
    <n v="20.13"/>
  </r>
  <r>
    <d v="2020-08-30T00:00:00"/>
    <x v="4"/>
    <n v="36"/>
    <x v="2"/>
    <s v="Crested Beaut"/>
    <n v="50.15"/>
  </r>
  <r>
    <d v="2020-06-20T00:00:00"/>
    <x v="2"/>
    <n v="25"/>
    <x v="2"/>
    <s v="Majectic Beaut"/>
    <n v="58.02"/>
  </r>
  <r>
    <d v="2020-09-11T00:00:00"/>
    <x v="0"/>
    <n v="37"/>
    <x v="2"/>
    <s v="Sunbell"/>
    <n v="50.49"/>
  </r>
  <r>
    <d v="2020-08-07T00:00:00"/>
    <x v="4"/>
    <n v="32"/>
    <x v="0"/>
    <s v="Doublers"/>
    <n v="240.64"/>
  </r>
  <r>
    <d v="2020-06-16T00:00:00"/>
    <x v="2"/>
    <n v="25"/>
    <x v="2"/>
    <s v="Sunbell"/>
    <n v="48.52"/>
  </r>
  <r>
    <d v="2020-08-10T00:00:00"/>
    <x v="4"/>
    <n v="33"/>
    <x v="0"/>
    <s v="Carlota"/>
    <n v="46.42"/>
  </r>
  <r>
    <d v="2020-09-11T00:00:00"/>
    <x v="0"/>
    <n v="37"/>
    <x v="0"/>
    <s v="Bellen"/>
    <n v="46.91"/>
  </r>
  <r>
    <d v="2020-08-16T00:00:00"/>
    <x v="4"/>
    <n v="34"/>
    <x v="0"/>
    <s v="Quad"/>
    <n v="33.119999999999997"/>
  </r>
  <r>
    <d v="2020-06-21T00:00:00"/>
    <x v="2"/>
    <n v="26"/>
    <x v="2"/>
    <s v="FlatTop"/>
    <n v="55.38"/>
  </r>
  <r>
    <d v="2020-08-07T00:00:00"/>
    <x v="4"/>
    <n v="32"/>
    <x v="1"/>
    <s v="Quad"/>
    <n v="33.01"/>
  </r>
  <r>
    <d v="2020-05-21T00:00:00"/>
    <x v="3"/>
    <n v="21"/>
    <x v="1"/>
    <s v="Sunshine"/>
    <n v="40.51"/>
  </r>
  <r>
    <d v="2020-07-18T00:00:00"/>
    <x v="1"/>
    <n v="29"/>
    <x v="2"/>
    <s v="Bellen"/>
    <n v="46.83"/>
  </r>
  <r>
    <d v="2020-06-05T00:00:00"/>
    <x v="2"/>
    <n v="23"/>
    <x v="2"/>
    <s v="Quad"/>
    <n v="64.58"/>
  </r>
  <r>
    <d v="2020-06-28T00:00:00"/>
    <x v="2"/>
    <n v="27"/>
    <x v="0"/>
    <s v="Sunset"/>
    <n v="23.73"/>
  </r>
  <r>
    <d v="2020-07-19T00:00:00"/>
    <x v="1"/>
    <n v="30"/>
    <x v="2"/>
    <s v="Quad"/>
    <n v="533.77"/>
  </r>
  <r>
    <d v="2020-08-12T00:00:00"/>
    <x v="4"/>
    <n v="33"/>
    <x v="0"/>
    <s v="Quad"/>
    <n v="66.47"/>
  </r>
  <r>
    <d v="2020-08-19T00:00:00"/>
    <x v="4"/>
    <n v="34"/>
    <x v="2"/>
    <s v="Carlota"/>
    <n v="69.930000000000007"/>
  </r>
  <r>
    <d v="2020-08-31T00:00:00"/>
    <x v="4"/>
    <n v="36"/>
    <x v="1"/>
    <s v="Sunset"/>
    <n v="24.29"/>
  </r>
  <r>
    <d v="2020-08-16T00:00:00"/>
    <x v="4"/>
    <n v="34"/>
    <x v="2"/>
    <s v="Quad"/>
    <n v="33.9"/>
  </r>
  <r>
    <d v="2020-08-01T00:00:00"/>
    <x v="4"/>
    <n v="31"/>
    <x v="0"/>
    <s v="Sunset"/>
    <n v="23.04"/>
  </r>
  <r>
    <d v="2020-06-18T00:00:00"/>
    <x v="2"/>
    <n v="25"/>
    <x v="2"/>
    <s v="Quad"/>
    <n v="68.12"/>
  </r>
  <r>
    <d v="2020-08-26T00:00:00"/>
    <x v="4"/>
    <n v="35"/>
    <x v="0"/>
    <s v="FlatTop"/>
    <n v="55.47"/>
  </r>
  <r>
    <d v="2020-09-21T00:00:00"/>
    <x v="0"/>
    <n v="39"/>
    <x v="0"/>
    <s v="Aspen"/>
    <n v="21.78"/>
  </r>
  <r>
    <d v="2020-06-06T00:00:00"/>
    <x v="2"/>
    <n v="23"/>
    <x v="2"/>
    <s v="Carlota"/>
    <n v="154.74"/>
  </r>
  <r>
    <d v="2020-06-02T00:00:00"/>
    <x v="2"/>
    <n v="23"/>
    <x v="2"/>
    <s v="Quad"/>
    <n v="64.260000000000005"/>
  </r>
  <r>
    <d v="2020-08-30T00:00:00"/>
    <x v="4"/>
    <n v="36"/>
    <x v="0"/>
    <s v="Sunbell"/>
    <n v="72.849999999999994"/>
  </r>
  <r>
    <d v="2020-08-21T00:00:00"/>
    <x v="4"/>
    <n v="34"/>
    <x v="2"/>
    <s v="Sunshine"/>
    <n v="20.51"/>
  </r>
  <r>
    <d v="2020-06-29T00:00:00"/>
    <x v="2"/>
    <n v="27"/>
    <x v="2"/>
    <s v="Majectic Beaut"/>
    <n v="56.81"/>
  </r>
  <r>
    <d v="2020-08-18T00:00:00"/>
    <x v="4"/>
    <n v="34"/>
    <x v="2"/>
    <s v="Carlota"/>
    <n v="69.489999999999995"/>
  </r>
  <r>
    <d v="2020-05-04T00:00:00"/>
    <x v="3"/>
    <n v="19"/>
    <x v="0"/>
    <s v="Aspen"/>
    <n v="38.380000000000003"/>
  </r>
  <r>
    <d v="2020-06-06T00:00:00"/>
    <x v="2"/>
    <n v="23"/>
    <x v="2"/>
    <s v="Carlota"/>
    <n v="46.83"/>
  </r>
  <r>
    <d v="2020-08-16T00:00:00"/>
    <x v="4"/>
    <n v="34"/>
    <x v="0"/>
    <s v="Sunshine"/>
    <n v="80.09"/>
  </r>
  <r>
    <d v="2020-06-09T00:00:00"/>
    <x v="2"/>
    <n v="24"/>
    <x v="1"/>
    <s v="Majectic Beaut"/>
    <n v="29.98"/>
  </r>
  <r>
    <d v="2020-06-16T00:00:00"/>
    <x v="2"/>
    <n v="25"/>
    <x v="0"/>
    <s v="Sunshine"/>
    <n v="40.22"/>
  </r>
  <r>
    <d v="2020-06-30T00:00:00"/>
    <x v="2"/>
    <n v="27"/>
    <x v="0"/>
    <s v="Carlota"/>
    <n v="69.61"/>
  </r>
  <r>
    <d v="2020-05-28T00:00:00"/>
    <x v="3"/>
    <n v="22"/>
    <x v="2"/>
    <s v="Sunbell"/>
    <n v="75.72"/>
  </r>
  <r>
    <d v="2020-08-27T00:00:00"/>
    <x v="4"/>
    <n v="35"/>
    <x v="1"/>
    <s v="Carlota"/>
    <n v="44.63"/>
  </r>
  <r>
    <d v="2020-06-20T00:00:00"/>
    <x v="2"/>
    <n v="25"/>
    <x v="2"/>
    <s v="Quad"/>
    <n v="66.64"/>
  </r>
  <r>
    <d v="2020-08-03T00:00:00"/>
    <x v="4"/>
    <n v="32"/>
    <x v="0"/>
    <s v="Quad"/>
    <n v="102.7"/>
  </r>
  <r>
    <d v="2020-06-12T00:00:00"/>
    <x v="2"/>
    <n v="24"/>
    <x v="2"/>
    <s v="Majectic Beaut"/>
    <n v="90.32"/>
  </r>
  <r>
    <d v="2020-06-08T00:00:00"/>
    <x v="2"/>
    <n v="24"/>
    <x v="0"/>
    <s v="Sunshine"/>
    <n v="20.99"/>
  </r>
  <r>
    <d v="2020-05-03T00:00:00"/>
    <x v="3"/>
    <n v="19"/>
    <x v="2"/>
    <s v="Majectic Beaut"/>
    <n v="523.23"/>
  </r>
  <r>
    <d v="2020-08-25T00:00:00"/>
    <x v="4"/>
    <n v="35"/>
    <x v="2"/>
    <s v="Aspen"/>
    <n v="38.64"/>
  </r>
  <r>
    <d v="2020-08-11T00:00:00"/>
    <x v="4"/>
    <n v="33"/>
    <x v="0"/>
    <s v="Sunshine"/>
    <n v="76.41"/>
  </r>
  <r>
    <d v="2020-08-21T00:00:00"/>
    <x v="4"/>
    <n v="34"/>
    <x v="0"/>
    <s v="Majectic Beaut"/>
    <n v="29.83"/>
  </r>
  <r>
    <d v="2020-06-29T00:00:00"/>
    <x v="2"/>
    <n v="27"/>
    <x v="2"/>
    <s v="Sunbell"/>
    <n v="72.44"/>
  </r>
  <r>
    <d v="2020-08-20T00:00:00"/>
    <x v="4"/>
    <n v="34"/>
    <x v="2"/>
    <s v="Doublers"/>
    <n v="1629.58"/>
  </r>
  <r>
    <d v="2020-08-09T00:00:00"/>
    <x v="4"/>
    <n v="33"/>
    <x v="1"/>
    <s v="Sunshine"/>
    <n v="60.32"/>
  </r>
  <r>
    <d v="2020-08-15T00:00:00"/>
    <x v="4"/>
    <n v="33"/>
    <x v="2"/>
    <s v="V-Rang"/>
    <n v="36.17"/>
  </r>
  <r>
    <d v="2020-06-17T00:00:00"/>
    <x v="2"/>
    <n v="25"/>
    <x v="0"/>
    <s v="Majectic Beaut"/>
    <n v="58.4"/>
  </r>
  <r>
    <d v="2020-08-03T00:00:00"/>
    <x v="4"/>
    <n v="32"/>
    <x v="2"/>
    <s v="FlatTop"/>
    <n v="83.71"/>
  </r>
  <r>
    <d v="2020-08-09T00:00:00"/>
    <x v="4"/>
    <n v="33"/>
    <x v="0"/>
    <s v="V-Rang"/>
    <n v="235.88"/>
  </r>
  <r>
    <d v="2020-08-24T00:00:00"/>
    <x v="4"/>
    <n v="35"/>
    <x v="2"/>
    <s v="Sunset"/>
    <n v="47.76"/>
  </r>
  <r>
    <d v="2020-06-11T00:00:00"/>
    <x v="2"/>
    <n v="24"/>
    <x v="0"/>
    <s v="Quad"/>
    <n v="96.87"/>
  </r>
  <r>
    <d v="2020-07-04T00:00:00"/>
    <x v="1"/>
    <n v="27"/>
    <x v="0"/>
    <s v="Sunshine"/>
    <n v="60.11"/>
  </r>
  <r>
    <d v="2020-06-12T00:00:00"/>
    <x v="2"/>
    <n v="24"/>
    <x v="0"/>
    <s v="Quad"/>
    <n v="66.430000000000007"/>
  </r>
  <r>
    <d v="2020-08-26T00:00:00"/>
    <x v="4"/>
    <n v="35"/>
    <x v="0"/>
    <s v="Majectic Beaut"/>
    <n v="29.07"/>
  </r>
  <r>
    <d v="2020-08-11T00:00:00"/>
    <x v="4"/>
    <n v="33"/>
    <x v="0"/>
    <s v="Sunshine"/>
    <n v="40.409999999999997"/>
  </r>
  <r>
    <d v="2020-08-25T00:00:00"/>
    <x v="4"/>
    <n v="35"/>
    <x v="2"/>
    <s v="Quad"/>
    <n v="66.040000000000006"/>
  </r>
  <r>
    <d v="2020-08-03T00:00:00"/>
    <x v="4"/>
    <n v="32"/>
    <x v="0"/>
    <s v="FlatTop"/>
    <n v="28.05"/>
  </r>
  <r>
    <d v="2020-06-24T00:00:00"/>
    <x v="2"/>
    <n v="26"/>
    <x v="1"/>
    <s v="Sunshine"/>
    <n v="60.43"/>
  </r>
  <r>
    <d v="2020-08-14T00:00:00"/>
    <x v="4"/>
    <n v="33"/>
    <x v="0"/>
    <s v="Aspen"/>
    <n v="63.09"/>
  </r>
  <r>
    <d v="2020-08-29T00:00:00"/>
    <x v="4"/>
    <n v="35"/>
    <x v="0"/>
    <s v="Sunbell"/>
    <n v="24.12"/>
  </r>
  <r>
    <d v="2020-06-02T00:00:00"/>
    <x v="2"/>
    <n v="23"/>
    <x v="1"/>
    <s v="Bellen"/>
    <n v="46.11"/>
  </r>
  <r>
    <d v="2020-06-14T00:00:00"/>
    <x v="2"/>
    <n v="25"/>
    <x v="2"/>
    <s v="Sunset"/>
    <n v="90.79"/>
  </r>
  <r>
    <d v="2020-07-14T00:00:00"/>
    <x v="1"/>
    <n v="29"/>
    <x v="0"/>
    <s v="Majectic Beaut"/>
    <n v="60.48"/>
  </r>
  <r>
    <d v="2020-05-01T00:00:00"/>
    <x v="3"/>
    <n v="18"/>
    <x v="2"/>
    <s v="Bellen"/>
    <n v="69.27"/>
  </r>
  <r>
    <d v="2020-06-15T00:00:00"/>
    <x v="2"/>
    <n v="25"/>
    <x v="1"/>
    <s v="FlatTop"/>
    <n v="353.19"/>
  </r>
  <r>
    <d v="2020-07-06T00:00:00"/>
    <x v="1"/>
    <n v="28"/>
    <x v="0"/>
    <s v="Majectic Beaut"/>
    <n v="56.2"/>
  </r>
  <r>
    <d v="2020-07-04T00:00:00"/>
    <x v="1"/>
    <n v="27"/>
    <x v="2"/>
    <s v="Sunbell"/>
    <n v="72.91"/>
  </r>
  <r>
    <d v="2020-06-26T00:00:00"/>
    <x v="2"/>
    <n v="26"/>
    <x v="2"/>
    <s v="Crested Beaut"/>
    <n v="23.06"/>
  </r>
  <r>
    <d v="2020-06-04T00:00:00"/>
    <x v="2"/>
    <n v="23"/>
    <x v="2"/>
    <s v="Sunshine"/>
    <n v="40.159999999999997"/>
  </r>
  <r>
    <d v="2020-08-23T00:00:00"/>
    <x v="4"/>
    <n v="35"/>
    <x v="1"/>
    <s v="Sunshine"/>
    <n v="40.81"/>
  </r>
  <r>
    <d v="2020-08-15T00:00:00"/>
    <x v="4"/>
    <n v="33"/>
    <x v="0"/>
    <s v="Carlota"/>
    <n v="69.27"/>
  </r>
  <r>
    <d v="2020-05-11T00:00:00"/>
    <x v="3"/>
    <n v="20"/>
    <x v="0"/>
    <s v="Sunshine"/>
    <n v="38.28"/>
  </r>
  <r>
    <d v="2020-06-19T00:00:00"/>
    <x v="2"/>
    <n v="25"/>
    <x v="2"/>
    <s v="Carlota"/>
    <n v="371.36"/>
  </r>
  <r>
    <d v="2020-06-03T00:00:00"/>
    <x v="2"/>
    <n v="23"/>
    <x v="2"/>
    <s v="V-Rang"/>
    <n v="36.409999999999997"/>
  </r>
  <r>
    <d v="2020-06-10T00:00:00"/>
    <x v="2"/>
    <n v="24"/>
    <x v="0"/>
    <s v="Majectic Beaut"/>
    <n v="30.96"/>
  </r>
  <r>
    <d v="2020-08-27T00:00:00"/>
    <x v="4"/>
    <n v="35"/>
    <x v="2"/>
    <s v="Aspen"/>
    <n v="60.33"/>
  </r>
  <r>
    <d v="2020-07-25T00:00:00"/>
    <x v="1"/>
    <n v="30"/>
    <x v="2"/>
    <s v="Bellen"/>
    <n v="44.83"/>
  </r>
  <r>
    <d v="2020-08-21T00:00:00"/>
    <x v="4"/>
    <n v="34"/>
    <x v="2"/>
    <s v="Aspen"/>
    <n v="21.18"/>
  </r>
  <r>
    <d v="2020-06-04T00:00:00"/>
    <x v="2"/>
    <n v="23"/>
    <x v="2"/>
    <s v="Quad"/>
    <n v="64.23"/>
  </r>
  <r>
    <d v="2020-08-20T00:00:00"/>
    <x v="4"/>
    <n v="34"/>
    <x v="2"/>
    <s v="Quad"/>
    <n v="66.099999999999994"/>
  </r>
  <r>
    <d v="2020-06-13T00:00:00"/>
    <x v="2"/>
    <n v="24"/>
    <x v="2"/>
    <s v="Bellen"/>
    <n v="23.82"/>
  </r>
  <r>
    <d v="2020-06-09T00:00:00"/>
    <x v="2"/>
    <n v="24"/>
    <x v="0"/>
    <s v="Bellen"/>
    <n v="46.42"/>
  </r>
  <r>
    <d v="2020-06-09T00:00:00"/>
    <x v="2"/>
    <n v="24"/>
    <x v="2"/>
    <s v="Aspen"/>
    <n v="60.84"/>
  </r>
  <r>
    <d v="2020-06-14T00:00:00"/>
    <x v="2"/>
    <n v="25"/>
    <x v="2"/>
    <s v="Carlota"/>
    <n v="230.77"/>
  </r>
  <r>
    <d v="2020-08-17T00:00:00"/>
    <x v="4"/>
    <n v="34"/>
    <x v="0"/>
    <s v="Carlota"/>
    <n v="46.1"/>
  </r>
  <r>
    <d v="2020-08-02T00:00:00"/>
    <x v="4"/>
    <n v="32"/>
    <x v="0"/>
    <s v="Sunshine"/>
    <n v="40.31"/>
  </r>
  <r>
    <d v="2020-07-30T00:00:00"/>
    <x v="1"/>
    <n v="31"/>
    <x v="2"/>
    <s v="Bellen"/>
    <n v="46.44"/>
  </r>
  <r>
    <d v="2020-05-19T00:00:00"/>
    <x v="3"/>
    <n v="21"/>
    <x v="0"/>
    <s v="Bellen"/>
    <n v="69.92"/>
  </r>
  <r>
    <d v="2020-08-08T00:00:00"/>
    <x v="4"/>
    <n v="32"/>
    <x v="0"/>
    <s v="Quad"/>
    <n v="99.88"/>
  </r>
  <r>
    <d v="2020-07-08T00:00:00"/>
    <x v="1"/>
    <n v="28"/>
    <x v="2"/>
    <s v="Quad"/>
    <n v="102.42"/>
  </r>
  <r>
    <d v="2020-05-03T00:00:00"/>
    <x v="3"/>
    <n v="19"/>
    <x v="2"/>
    <s v="Quad"/>
    <n v="33.200000000000003"/>
  </r>
  <r>
    <d v="2020-07-12T00:00:00"/>
    <x v="1"/>
    <n v="29"/>
    <x v="1"/>
    <s v="Bellen"/>
    <n v="23.69"/>
  </r>
  <r>
    <d v="2020-06-11T00:00:00"/>
    <x v="2"/>
    <n v="24"/>
    <x v="2"/>
    <s v="Carlota"/>
    <n v="69.89"/>
  </r>
  <r>
    <d v="2020-08-11T00:00:00"/>
    <x v="4"/>
    <n v="33"/>
    <x v="0"/>
    <s v="Aspen"/>
    <n v="60.59"/>
  </r>
  <r>
    <d v="2020-08-15T00:00:00"/>
    <x v="4"/>
    <n v="33"/>
    <x v="0"/>
    <s v="Quad"/>
    <n v="33.630000000000003"/>
  </r>
  <r>
    <d v="2020-07-04T00:00:00"/>
    <x v="1"/>
    <n v="27"/>
    <x v="1"/>
    <s v="V-Rang"/>
    <n v="18.03"/>
  </r>
  <r>
    <d v="2020-08-26T00:00:00"/>
    <x v="4"/>
    <n v="35"/>
    <x v="0"/>
    <s v="Crested Beaut"/>
    <n v="50.79"/>
  </r>
  <r>
    <d v="2020-08-18T00:00:00"/>
    <x v="4"/>
    <n v="34"/>
    <x v="1"/>
    <s v="Sunshine"/>
    <n v="40.17"/>
  </r>
  <r>
    <d v="2020-08-17T00:00:00"/>
    <x v="4"/>
    <n v="34"/>
    <x v="0"/>
    <s v="Sunshine"/>
    <n v="60.31"/>
  </r>
  <r>
    <d v="2020-07-28T00:00:00"/>
    <x v="1"/>
    <n v="31"/>
    <x v="2"/>
    <s v="V-Rang"/>
    <n v="291.74"/>
  </r>
  <r>
    <d v="2020-06-10T00:00:00"/>
    <x v="2"/>
    <n v="24"/>
    <x v="2"/>
    <s v="Sunbell"/>
    <n v="479.83"/>
  </r>
  <r>
    <d v="2020-06-04T00:00:00"/>
    <x v="2"/>
    <n v="23"/>
    <x v="0"/>
    <s v="Bellen"/>
    <n v="46.96"/>
  </r>
  <r>
    <d v="2020-06-25T00:00:00"/>
    <x v="2"/>
    <n v="26"/>
    <x v="0"/>
    <s v="Bellen"/>
    <n v="414.39"/>
  </r>
  <r>
    <d v="2020-06-16T00:00:00"/>
    <x v="2"/>
    <n v="25"/>
    <x v="0"/>
    <s v="Sunshine"/>
    <n v="20.09"/>
  </r>
  <r>
    <d v="2020-08-05T00:00:00"/>
    <x v="4"/>
    <n v="32"/>
    <x v="0"/>
    <s v="Majectic Beaut"/>
    <n v="28.05"/>
  </r>
  <r>
    <d v="2020-08-27T00:00:00"/>
    <x v="4"/>
    <n v="35"/>
    <x v="2"/>
    <s v="Bellen"/>
    <n v="69.239999999999995"/>
  </r>
  <r>
    <d v="2020-06-18T00:00:00"/>
    <x v="2"/>
    <n v="25"/>
    <x v="2"/>
    <s v="Bellen"/>
    <n v="46.02"/>
  </r>
  <r>
    <d v="2020-08-12T00:00:00"/>
    <x v="4"/>
    <n v="33"/>
    <x v="2"/>
    <s v="Quad"/>
    <n v="99.06"/>
  </r>
  <r>
    <d v="2020-08-20T00:00:00"/>
    <x v="4"/>
    <n v="34"/>
    <x v="0"/>
    <s v="Quad"/>
    <n v="128.77000000000001"/>
  </r>
  <r>
    <d v="2020-08-13T00:00:00"/>
    <x v="4"/>
    <n v="33"/>
    <x v="0"/>
    <s v="Doublers"/>
    <n v="80.52"/>
  </r>
  <r>
    <d v="2020-06-30T00:00:00"/>
    <x v="2"/>
    <n v="27"/>
    <x v="1"/>
    <s v="Bellen"/>
    <n v="46.66"/>
  </r>
  <r>
    <d v="2020-06-04T00:00:00"/>
    <x v="2"/>
    <n v="23"/>
    <x v="2"/>
    <s v="Quad"/>
    <n v="34.56"/>
  </r>
  <r>
    <d v="2020-08-20T00:00:00"/>
    <x v="4"/>
    <n v="34"/>
    <x v="0"/>
    <s v="FlatTop"/>
    <n v="83.26"/>
  </r>
  <r>
    <d v="2020-05-11T00:00:00"/>
    <x v="3"/>
    <n v="20"/>
    <x v="2"/>
    <s v="Sunbell"/>
    <n v="24.98"/>
  </r>
  <r>
    <d v="2020-07-31T00:00:00"/>
    <x v="1"/>
    <n v="31"/>
    <x v="2"/>
    <s v="Majectic Beaut"/>
    <n v="29.03"/>
  </r>
  <r>
    <d v="2020-08-14T00:00:00"/>
    <x v="4"/>
    <n v="33"/>
    <x v="2"/>
    <s v="Sunshine"/>
    <n v="57.46"/>
  </r>
  <r>
    <d v="2020-06-18T00:00:00"/>
    <x v="2"/>
    <n v="25"/>
    <x v="2"/>
    <s v="Sunbell"/>
    <n v="50.96"/>
  </r>
  <r>
    <d v="2020-05-08T00:00:00"/>
    <x v="3"/>
    <n v="19"/>
    <x v="2"/>
    <s v="Crested Beaut"/>
    <n v="50.94"/>
  </r>
  <r>
    <d v="2020-05-16T00:00:00"/>
    <x v="3"/>
    <n v="20"/>
    <x v="0"/>
    <s v="Sunshine"/>
    <n v="80.92"/>
  </r>
  <r>
    <d v="2020-07-29T00:00:00"/>
    <x v="1"/>
    <n v="31"/>
    <x v="0"/>
    <s v="Majectic Beaut"/>
    <n v="627.74"/>
  </r>
  <r>
    <d v="2020-09-06T00:00:00"/>
    <x v="0"/>
    <n v="37"/>
    <x v="2"/>
    <s v="Quad"/>
    <n v="68.599999999999994"/>
  </r>
  <r>
    <d v="2020-08-18T00:00:00"/>
    <x v="4"/>
    <n v="34"/>
    <x v="1"/>
    <s v="Majectic Beaut"/>
    <n v="28.42"/>
  </r>
  <r>
    <d v="2020-06-25T00:00:00"/>
    <x v="2"/>
    <n v="26"/>
    <x v="2"/>
    <s v="Sunbell"/>
    <n v="24.63"/>
  </r>
  <r>
    <d v="2020-06-26T00:00:00"/>
    <x v="2"/>
    <n v="26"/>
    <x v="2"/>
    <s v="Bellen"/>
    <n v="69.849999999999994"/>
  </r>
  <r>
    <d v="2020-08-02T00:00:00"/>
    <x v="4"/>
    <n v="32"/>
    <x v="0"/>
    <s v="Sunset"/>
    <n v="357.01"/>
  </r>
  <r>
    <d v="2020-08-12T00:00:00"/>
    <x v="4"/>
    <n v="33"/>
    <x v="2"/>
    <s v="Aspen"/>
    <n v="361.57"/>
  </r>
  <r>
    <d v="2020-07-31T00:00:00"/>
    <x v="1"/>
    <n v="31"/>
    <x v="0"/>
    <s v="Bellen"/>
    <n v="46.48"/>
  </r>
  <r>
    <d v="2020-09-28T00:00:00"/>
    <x v="0"/>
    <n v="40"/>
    <x v="2"/>
    <s v="V-Rang"/>
    <n v="19.420000000000002"/>
  </r>
  <r>
    <d v="2020-06-22T00:00:00"/>
    <x v="2"/>
    <n v="26"/>
    <x v="2"/>
    <s v="Bellen"/>
    <n v="69.89"/>
  </r>
  <r>
    <d v="2020-08-04T00:00:00"/>
    <x v="4"/>
    <n v="32"/>
    <x v="2"/>
    <s v="Majectic Beaut"/>
    <n v="29.71"/>
  </r>
  <r>
    <d v="2020-06-22T00:00:00"/>
    <x v="2"/>
    <n v="26"/>
    <x v="2"/>
    <s v="Quad"/>
    <n v="132.71"/>
  </r>
  <r>
    <d v="2020-06-10T00:00:00"/>
    <x v="2"/>
    <n v="24"/>
    <x v="1"/>
    <s v="Carlota"/>
    <n v="46.05"/>
  </r>
  <r>
    <d v="2020-06-25T00:00:00"/>
    <x v="2"/>
    <n v="26"/>
    <x v="2"/>
    <s v="Quad"/>
    <n v="68.14"/>
  </r>
  <r>
    <d v="2020-05-07T00:00:00"/>
    <x v="3"/>
    <n v="19"/>
    <x v="0"/>
    <s v="Quad"/>
    <n v="99.54"/>
  </r>
  <r>
    <d v="2020-08-31T00:00:00"/>
    <x v="4"/>
    <n v="36"/>
    <x v="0"/>
    <s v="Quad"/>
    <n v="99.9"/>
  </r>
  <r>
    <d v="2020-06-21T00:00:00"/>
    <x v="2"/>
    <n v="26"/>
    <x v="2"/>
    <s v="Sunbell"/>
    <n v="69.7"/>
  </r>
  <r>
    <d v="2020-08-11T00:00:00"/>
    <x v="4"/>
    <n v="33"/>
    <x v="0"/>
    <s v="Quad"/>
    <n v="66.400000000000006"/>
  </r>
  <r>
    <d v="2020-05-27T00:00:00"/>
    <x v="3"/>
    <n v="22"/>
    <x v="1"/>
    <s v="Sunshine"/>
    <n v="80.040000000000006"/>
  </r>
  <r>
    <d v="2020-08-14T00:00:00"/>
    <x v="4"/>
    <n v="33"/>
    <x v="0"/>
    <s v="V-Rang"/>
    <n v="57.55"/>
  </r>
  <r>
    <d v="2020-08-11T00:00:00"/>
    <x v="4"/>
    <n v="33"/>
    <x v="2"/>
    <s v="Bellen"/>
    <n v="46.61"/>
  </r>
  <r>
    <d v="2020-08-14T00:00:00"/>
    <x v="4"/>
    <n v="33"/>
    <x v="0"/>
    <s v="Sunshine"/>
    <n v="20.64"/>
  </r>
  <r>
    <d v="2020-08-01T00:00:00"/>
    <x v="4"/>
    <n v="31"/>
    <x v="0"/>
    <s v="Quad"/>
    <n v="68.989999999999995"/>
  </r>
  <r>
    <d v="2020-07-09T00:00:00"/>
    <x v="1"/>
    <n v="28"/>
    <x v="2"/>
    <s v="Carlota"/>
    <n v="69.37"/>
  </r>
  <r>
    <d v="2020-07-13T00:00:00"/>
    <x v="1"/>
    <n v="29"/>
    <x v="2"/>
    <s v="Doublers"/>
    <n v="80.55"/>
  </r>
  <r>
    <d v="2020-08-07T00:00:00"/>
    <x v="4"/>
    <n v="32"/>
    <x v="0"/>
    <s v="FlatTop"/>
    <n v="80.150000000000006"/>
  </r>
  <r>
    <d v="2020-06-30T00:00:00"/>
    <x v="2"/>
    <n v="27"/>
    <x v="2"/>
    <s v="Aspen"/>
    <n v="20.86"/>
  </r>
  <r>
    <d v="2020-07-08T00:00:00"/>
    <x v="1"/>
    <n v="28"/>
    <x v="0"/>
    <s v="Sunbell"/>
    <n v="92.02"/>
  </r>
  <r>
    <d v="2020-06-14T00:00:00"/>
    <x v="2"/>
    <n v="25"/>
    <x v="2"/>
    <s v="Quad"/>
    <n v="136.16"/>
  </r>
  <r>
    <d v="2020-06-30T00:00:00"/>
    <x v="2"/>
    <n v="27"/>
    <x v="1"/>
    <s v="Sunset"/>
    <n v="406.37"/>
  </r>
  <r>
    <d v="2020-06-30T00:00:00"/>
    <x v="2"/>
    <n v="27"/>
    <x v="2"/>
    <s v="Carlota"/>
    <n v="22.12"/>
  </r>
  <r>
    <d v="2020-06-14T00:00:00"/>
    <x v="2"/>
    <n v="25"/>
    <x v="2"/>
    <s v="Sunset"/>
    <n v="94.75"/>
  </r>
  <r>
    <d v="2020-06-07T00:00:00"/>
    <x v="2"/>
    <n v="24"/>
    <x v="2"/>
    <s v="Quad"/>
    <n v="99.43"/>
  </r>
  <r>
    <d v="2020-07-22T00:00:00"/>
    <x v="1"/>
    <n v="30"/>
    <x v="1"/>
    <s v="Bellen"/>
    <n v="46.48"/>
  </r>
  <r>
    <d v="2020-08-10T00:00:00"/>
    <x v="4"/>
    <n v="33"/>
    <x v="0"/>
    <s v="Bellen"/>
    <n v="23.49"/>
  </r>
  <r>
    <d v="2020-06-19T00:00:00"/>
    <x v="2"/>
    <n v="25"/>
    <x v="0"/>
    <s v="Sunshine"/>
    <n v="38.979999999999997"/>
  </r>
  <r>
    <d v="2020-08-26T00:00:00"/>
    <x v="4"/>
    <n v="35"/>
    <x v="2"/>
    <s v="Quad"/>
    <n v="32.01"/>
  </r>
  <r>
    <d v="2020-08-01T00:00:00"/>
    <x v="4"/>
    <n v="31"/>
    <x v="0"/>
    <s v="FlatTop"/>
    <n v="496.26"/>
  </r>
  <r>
    <d v="2020-08-17T00:00:00"/>
    <x v="4"/>
    <n v="34"/>
    <x v="1"/>
    <s v="Carlota"/>
    <n v="69.11"/>
  </r>
  <r>
    <d v="2020-06-09T00:00:00"/>
    <x v="2"/>
    <n v="24"/>
    <x v="0"/>
    <s v="Carlota"/>
    <n v="46.92"/>
  </r>
  <r>
    <d v="2020-06-14T00:00:00"/>
    <x v="2"/>
    <n v="25"/>
    <x v="2"/>
    <s v="Sunshine"/>
    <n v="19.93"/>
  </r>
  <r>
    <d v="2020-06-30T00:00:00"/>
    <x v="2"/>
    <n v="27"/>
    <x v="2"/>
    <s v="V-Rang"/>
    <n v="57.54"/>
  </r>
  <r>
    <d v="2020-09-02T00:00:00"/>
    <x v="0"/>
    <n v="36"/>
    <x v="2"/>
    <s v="Sunshine"/>
    <n v="160.07"/>
  </r>
  <r>
    <d v="2020-09-04T00:00:00"/>
    <x v="0"/>
    <n v="36"/>
    <x v="1"/>
    <s v="Quad"/>
    <n v="132.12"/>
  </r>
  <r>
    <d v="2020-06-29T00:00:00"/>
    <x v="2"/>
    <n v="27"/>
    <x v="0"/>
    <s v="Sunshine"/>
    <n v="341.17"/>
  </r>
  <r>
    <d v="2020-05-04T00:00:00"/>
    <x v="3"/>
    <n v="19"/>
    <x v="2"/>
    <s v="Sunbell"/>
    <n v="23.93"/>
  </r>
  <r>
    <d v="2020-06-10T00:00:00"/>
    <x v="2"/>
    <n v="24"/>
    <x v="1"/>
    <s v="Crested Beaut"/>
    <n v="50.36"/>
  </r>
  <r>
    <d v="2020-08-18T00:00:00"/>
    <x v="4"/>
    <n v="34"/>
    <x v="0"/>
    <s v="Quad"/>
    <n v="102.49"/>
  </r>
  <r>
    <d v="2020-06-16T00:00:00"/>
    <x v="2"/>
    <n v="25"/>
    <x v="2"/>
    <s v="Quad"/>
    <n v="66.41"/>
  </r>
  <r>
    <d v="2020-08-17T00:00:00"/>
    <x v="4"/>
    <n v="34"/>
    <x v="0"/>
    <s v="Majectic Beaut"/>
    <n v="28.58"/>
  </r>
  <r>
    <d v="2020-08-30T00:00:00"/>
    <x v="4"/>
    <n v="36"/>
    <x v="2"/>
    <s v="Sunset"/>
    <n v="24.26"/>
  </r>
  <r>
    <d v="2020-08-03T00:00:00"/>
    <x v="4"/>
    <n v="32"/>
    <x v="0"/>
    <s v="Crested Beaut"/>
    <n v="69.52"/>
  </r>
  <r>
    <d v="2020-08-14T00:00:00"/>
    <x v="4"/>
    <n v="33"/>
    <x v="2"/>
    <s v="Sunbell"/>
    <n v="69.86"/>
  </r>
  <r>
    <d v="2020-06-07T00:00:00"/>
    <x v="2"/>
    <n v="24"/>
    <x v="0"/>
    <s v="FlatTop"/>
    <n v="28.4"/>
  </r>
  <r>
    <d v="2020-08-20T00:00:00"/>
    <x v="4"/>
    <n v="34"/>
    <x v="0"/>
    <s v="Aspen"/>
    <n v="19.690000000000001"/>
  </r>
  <r>
    <d v="2020-06-17T00:00:00"/>
    <x v="2"/>
    <n v="25"/>
    <x v="2"/>
    <s v="V-Rang"/>
    <n v="38.35"/>
  </r>
  <r>
    <d v="2020-08-04T00:00:00"/>
    <x v="4"/>
    <n v="32"/>
    <x v="0"/>
    <s v="Aspen"/>
    <n v="42.8"/>
  </r>
  <r>
    <d v="2020-06-24T00:00:00"/>
    <x v="2"/>
    <n v="26"/>
    <x v="2"/>
    <s v="Sunbell"/>
    <n v="48.82"/>
  </r>
  <r>
    <d v="2020-06-14T00:00:00"/>
    <x v="2"/>
    <n v="25"/>
    <x v="0"/>
    <s v="Aspen"/>
    <n v="57.91"/>
  </r>
  <r>
    <d v="2020-08-05T00:00:00"/>
    <x v="4"/>
    <n v="32"/>
    <x v="0"/>
    <s v="Aspen"/>
    <n v="60.43"/>
  </r>
  <r>
    <d v="2020-06-11T00:00:00"/>
    <x v="2"/>
    <n v="24"/>
    <x v="2"/>
    <s v="Carlota"/>
    <n v="70"/>
  </r>
  <r>
    <d v="2020-07-27T00:00:00"/>
    <x v="1"/>
    <n v="31"/>
    <x v="2"/>
    <s v="Sunbell"/>
    <n v="72.58"/>
  </r>
  <r>
    <d v="2020-06-25T00:00:00"/>
    <x v="2"/>
    <n v="26"/>
    <x v="0"/>
    <s v="Quad"/>
    <n v="68.63"/>
  </r>
  <r>
    <d v="2020-06-22T00:00:00"/>
    <x v="2"/>
    <n v="26"/>
    <x v="0"/>
    <s v="Bellen"/>
    <n v="23.17"/>
  </r>
  <r>
    <d v="2020-06-28T00:00:00"/>
    <x v="2"/>
    <n v="27"/>
    <x v="2"/>
    <s v="V-Rang"/>
    <n v="57.22"/>
  </r>
  <r>
    <d v="2020-06-05T00:00:00"/>
    <x v="2"/>
    <n v="23"/>
    <x v="2"/>
    <s v="Sunbell"/>
    <n v="96.2"/>
  </r>
  <r>
    <d v="2020-08-08T00:00:00"/>
    <x v="4"/>
    <n v="32"/>
    <x v="0"/>
    <s v="Carlota"/>
    <n v="69.31"/>
  </r>
  <r>
    <d v="2020-06-22T00:00:00"/>
    <x v="2"/>
    <n v="26"/>
    <x v="0"/>
    <s v="Sunshine"/>
    <n v="60.43"/>
  </r>
  <r>
    <d v="2020-06-19T00:00:00"/>
    <x v="2"/>
    <n v="25"/>
    <x v="0"/>
    <s v="Doublers"/>
    <n v="160"/>
  </r>
  <r>
    <d v="2020-08-23T00:00:00"/>
    <x v="4"/>
    <n v="35"/>
    <x v="0"/>
    <s v="Quad"/>
    <n v="68.37"/>
  </r>
  <r>
    <d v="2020-06-13T00:00:00"/>
    <x v="2"/>
    <n v="24"/>
    <x v="0"/>
    <s v="FlatTop"/>
    <n v="28.39"/>
  </r>
  <r>
    <d v="2020-06-13T00:00:00"/>
    <x v="2"/>
    <n v="24"/>
    <x v="1"/>
    <s v="FlatTop"/>
    <n v="80.81"/>
  </r>
  <r>
    <d v="2020-07-20T00:00:00"/>
    <x v="1"/>
    <n v="30"/>
    <x v="0"/>
    <s v="Sunshine"/>
    <n v="60.74"/>
  </r>
  <r>
    <d v="2020-06-02T00:00:00"/>
    <x v="2"/>
    <n v="23"/>
    <x v="0"/>
    <s v="Sunshine"/>
    <n v="40.72"/>
  </r>
  <r>
    <d v="2020-06-10T00:00:00"/>
    <x v="2"/>
    <n v="24"/>
    <x v="2"/>
    <s v="Carlota"/>
    <n v="23.63"/>
  </r>
  <r>
    <d v="2020-06-30T00:00:00"/>
    <x v="2"/>
    <n v="27"/>
    <x v="2"/>
    <s v="Quad"/>
    <n v="132.34"/>
  </r>
  <r>
    <d v="2020-06-25T00:00:00"/>
    <x v="2"/>
    <n v="26"/>
    <x v="2"/>
    <s v="Doublers"/>
    <n v="160.32"/>
  </r>
  <r>
    <d v="2020-06-21T00:00:00"/>
    <x v="2"/>
    <n v="26"/>
    <x v="0"/>
    <s v="Quad"/>
    <n v="96.94"/>
  </r>
  <r>
    <d v="2020-06-16T00:00:00"/>
    <x v="2"/>
    <n v="25"/>
    <x v="1"/>
    <s v="Crested Beaut"/>
    <n v="69.14"/>
  </r>
  <r>
    <d v="2020-08-27T00:00:00"/>
    <x v="4"/>
    <n v="35"/>
    <x v="0"/>
    <s v="Carlota"/>
    <n v="46.76"/>
  </r>
  <r>
    <d v="2020-08-16T00:00:00"/>
    <x v="4"/>
    <n v="34"/>
    <x v="2"/>
    <s v="Quad"/>
    <n v="68.98"/>
  </r>
  <r>
    <d v="2020-06-02T00:00:00"/>
    <x v="2"/>
    <n v="23"/>
    <x v="2"/>
    <s v="Sunbell"/>
    <n v="100.9"/>
  </r>
  <r>
    <d v="2020-08-29T00:00:00"/>
    <x v="4"/>
    <n v="35"/>
    <x v="0"/>
    <s v="Bellen"/>
    <n v="46.46"/>
  </r>
  <r>
    <d v="2020-08-05T00:00:00"/>
    <x v="4"/>
    <n v="32"/>
    <x v="0"/>
    <s v="Bellen"/>
    <n v="69.53"/>
  </r>
  <r>
    <d v="2020-08-01T00:00:00"/>
    <x v="4"/>
    <n v="31"/>
    <x v="2"/>
    <s v="Quad"/>
    <n v="533.53"/>
  </r>
  <r>
    <d v="2020-06-18T00:00:00"/>
    <x v="2"/>
    <n v="25"/>
    <x v="2"/>
    <s v="Bellen"/>
    <n v="46.41"/>
  </r>
  <r>
    <d v="2020-08-13T00:00:00"/>
    <x v="4"/>
    <n v="33"/>
    <x v="2"/>
    <s v="Bellen"/>
    <n v="46.26"/>
  </r>
  <r>
    <d v="2020-05-25T00:00:00"/>
    <x v="3"/>
    <n v="22"/>
    <x v="2"/>
    <s v="Crested Beaut"/>
    <n v="120.58"/>
  </r>
  <r>
    <d v="2020-06-04T00:00:00"/>
    <x v="2"/>
    <n v="23"/>
    <x v="1"/>
    <s v="Carlota"/>
    <n v="46.63"/>
  </r>
  <r>
    <d v="2020-06-23T00:00:00"/>
    <x v="2"/>
    <n v="26"/>
    <x v="1"/>
    <s v="Doublers"/>
    <n v="160.41"/>
  </r>
  <r>
    <d v="2020-08-18T00:00:00"/>
    <x v="4"/>
    <n v="34"/>
    <x v="1"/>
    <s v="Quad"/>
    <n v="128.77000000000001"/>
  </r>
  <r>
    <d v="2020-09-16T00:00:00"/>
    <x v="0"/>
    <n v="38"/>
    <x v="2"/>
    <s v="Quad"/>
    <n v="33.89"/>
  </r>
  <r>
    <d v="2020-05-03T00:00:00"/>
    <x v="3"/>
    <n v="19"/>
    <x v="2"/>
    <s v="Sunshine"/>
    <n v="20.48"/>
  </r>
  <r>
    <d v="2020-08-20T00:00:00"/>
    <x v="4"/>
    <n v="34"/>
    <x v="0"/>
    <s v="Quad"/>
    <n v="68.599999999999994"/>
  </r>
  <r>
    <d v="2020-07-21T00:00:00"/>
    <x v="1"/>
    <n v="30"/>
    <x v="0"/>
    <s v="Sunbell"/>
    <n v="168.36"/>
  </r>
  <r>
    <d v="2020-05-21T00:00:00"/>
    <x v="3"/>
    <n v="21"/>
    <x v="0"/>
    <s v="Quad"/>
    <n v="99.75"/>
  </r>
  <r>
    <d v="2020-07-25T00:00:00"/>
    <x v="1"/>
    <n v="30"/>
    <x v="2"/>
    <s v="Sunbell"/>
    <n v="24.32"/>
  </r>
  <r>
    <d v="2020-08-12T00:00:00"/>
    <x v="4"/>
    <n v="33"/>
    <x v="1"/>
    <s v="Majectic Beaut"/>
    <n v="90.31"/>
  </r>
  <r>
    <d v="2020-07-21T00:00:00"/>
    <x v="1"/>
    <n v="30"/>
    <x v="2"/>
    <s v="Sunbell"/>
    <n v="23.7"/>
  </r>
  <r>
    <d v="2020-09-22T00:00:00"/>
    <x v="0"/>
    <n v="39"/>
    <x v="2"/>
    <s v="Quad"/>
    <n v="66.59"/>
  </r>
  <r>
    <d v="2020-08-22T00:00:00"/>
    <x v="4"/>
    <n v="34"/>
    <x v="2"/>
    <s v="Sunbell"/>
    <n v="25.01"/>
  </r>
  <r>
    <d v="2020-09-14T00:00:00"/>
    <x v="0"/>
    <n v="38"/>
    <x v="2"/>
    <s v="Quad"/>
    <n v="33.479999999999997"/>
  </r>
  <r>
    <d v="2020-05-11T00:00:00"/>
    <x v="3"/>
    <n v="20"/>
    <x v="2"/>
    <s v="Crested Beaut"/>
    <n v="48.88"/>
  </r>
  <r>
    <d v="2020-08-17T00:00:00"/>
    <x v="4"/>
    <n v="34"/>
    <x v="0"/>
    <s v="Quad"/>
    <n v="66.66"/>
  </r>
  <r>
    <d v="2020-06-15T00:00:00"/>
    <x v="2"/>
    <n v="25"/>
    <x v="2"/>
    <s v="V-Rang"/>
    <n v="38.659999999999997"/>
  </r>
  <r>
    <d v="2020-09-17T00:00:00"/>
    <x v="0"/>
    <n v="38"/>
    <x v="2"/>
    <s v="Bellen"/>
    <n v="46.28"/>
  </r>
  <r>
    <d v="2020-05-01T00:00:00"/>
    <x v="3"/>
    <n v="18"/>
    <x v="1"/>
    <s v="Doublers"/>
    <n v="78.44"/>
  </r>
  <r>
    <d v="2020-06-25T00:00:00"/>
    <x v="2"/>
    <n v="26"/>
    <x v="2"/>
    <s v="FlatTop"/>
    <n v="80.989999999999995"/>
  </r>
  <r>
    <d v="2020-06-13T00:00:00"/>
    <x v="2"/>
    <n v="24"/>
    <x v="2"/>
    <s v="Quad"/>
    <n v="68.400000000000006"/>
  </r>
  <r>
    <d v="2020-09-15T00:00:00"/>
    <x v="0"/>
    <n v="38"/>
    <x v="2"/>
    <s v="Carlota"/>
    <n v="92.84"/>
  </r>
  <r>
    <d v="2020-08-08T00:00:00"/>
    <x v="4"/>
    <n v="32"/>
    <x v="2"/>
    <s v="Quad"/>
    <n v="136.28"/>
  </r>
  <r>
    <d v="2020-06-13T00:00:00"/>
    <x v="2"/>
    <n v="24"/>
    <x v="2"/>
    <s v="Quad"/>
    <n v="66.400000000000006"/>
  </r>
  <r>
    <d v="2020-08-25T00:00:00"/>
    <x v="4"/>
    <n v="35"/>
    <x v="0"/>
    <s v="Sunshine"/>
    <n v="19.010000000000002"/>
  </r>
  <r>
    <d v="2020-07-01T00:00:00"/>
    <x v="1"/>
    <n v="27"/>
    <x v="2"/>
    <s v="Crested Beaut"/>
    <n v="72.959999999999994"/>
  </r>
  <r>
    <d v="2020-07-26T00:00:00"/>
    <x v="1"/>
    <n v="31"/>
    <x v="0"/>
    <s v="Bellen"/>
    <n v="46.81"/>
  </r>
  <r>
    <d v="2020-06-06T00:00:00"/>
    <x v="2"/>
    <n v="23"/>
    <x v="0"/>
    <s v="Aspen"/>
    <n v="40.93"/>
  </r>
  <r>
    <d v="2020-08-17T00:00:00"/>
    <x v="4"/>
    <n v="34"/>
    <x v="2"/>
    <s v="Sunbell"/>
    <n v="72.83"/>
  </r>
  <r>
    <d v="2020-06-21T00:00:00"/>
    <x v="2"/>
    <n v="26"/>
    <x v="0"/>
    <s v="Sunset"/>
    <n v="24.73"/>
  </r>
  <r>
    <d v="2020-06-21T00:00:00"/>
    <x v="2"/>
    <n v="26"/>
    <x v="2"/>
    <s v="Majectic Beaut"/>
    <n v="112.69"/>
  </r>
  <r>
    <d v="2020-08-22T00:00:00"/>
    <x v="4"/>
    <n v="34"/>
    <x v="0"/>
    <s v="Quad"/>
    <n v="68.27"/>
  </r>
  <r>
    <d v="2020-08-07T00:00:00"/>
    <x v="4"/>
    <n v="32"/>
    <x v="1"/>
    <s v="Bellen"/>
    <n v="44.6"/>
  </r>
  <r>
    <d v="2020-08-04T00:00:00"/>
    <x v="4"/>
    <n v="32"/>
    <x v="1"/>
    <s v="Crested Beaut"/>
    <n v="72.05"/>
  </r>
  <r>
    <d v="2020-06-18T00:00:00"/>
    <x v="2"/>
    <n v="25"/>
    <x v="0"/>
    <s v="Quad"/>
    <n v="66.400000000000006"/>
  </r>
  <r>
    <d v="2020-08-07T00:00:00"/>
    <x v="4"/>
    <n v="32"/>
    <x v="0"/>
    <s v="FlatTop"/>
    <n v="53.25"/>
  </r>
  <r>
    <d v="2020-08-31T00:00:00"/>
    <x v="4"/>
    <n v="36"/>
    <x v="2"/>
    <s v="Carlota"/>
    <n v="46.41"/>
  </r>
  <r>
    <d v="2020-05-30T00:00:00"/>
    <x v="3"/>
    <n v="22"/>
    <x v="1"/>
    <s v="Majectic Beaut"/>
    <n v="58.09"/>
  </r>
  <r>
    <d v="2020-06-20T00:00:00"/>
    <x v="2"/>
    <n v="25"/>
    <x v="1"/>
    <s v="Crested Beaut"/>
    <n v="75.83"/>
  </r>
  <r>
    <d v="2020-06-01T00:00:00"/>
    <x v="2"/>
    <n v="23"/>
    <x v="1"/>
    <s v="Bellen"/>
    <n v="46.56"/>
  </r>
  <r>
    <d v="2020-08-25T00:00:00"/>
    <x v="4"/>
    <n v="35"/>
    <x v="2"/>
    <s v="Majectic Beaut"/>
    <n v="116.59"/>
  </r>
  <r>
    <d v="2020-08-28T00:00:00"/>
    <x v="4"/>
    <n v="35"/>
    <x v="0"/>
    <s v="FlatTop"/>
    <n v="28.4"/>
  </r>
  <r>
    <d v="2020-08-29T00:00:00"/>
    <x v="4"/>
    <n v="35"/>
    <x v="0"/>
    <s v="Carlota"/>
    <n v="523.75"/>
  </r>
  <r>
    <d v="2020-06-17T00:00:00"/>
    <x v="2"/>
    <n v="25"/>
    <x v="2"/>
    <s v="Majectic Beaut"/>
    <n v="84.91"/>
  </r>
  <r>
    <d v="2020-06-11T00:00:00"/>
    <x v="2"/>
    <n v="24"/>
    <x v="2"/>
    <s v="Carlota"/>
    <n v="46.03"/>
  </r>
  <r>
    <d v="2020-08-13T00:00:00"/>
    <x v="4"/>
    <n v="33"/>
    <x v="0"/>
    <s v="Crested Beaut"/>
    <n v="404.81"/>
  </r>
  <r>
    <d v="2020-06-11T00:00:00"/>
    <x v="2"/>
    <n v="24"/>
    <x v="1"/>
    <s v="Sunbell"/>
    <n v="48.73"/>
  </r>
  <r>
    <d v="2020-07-13T00:00:00"/>
    <x v="1"/>
    <n v="29"/>
    <x v="1"/>
    <s v="Sunbell"/>
    <n v="25.89"/>
  </r>
  <r>
    <d v="2020-08-09T00:00:00"/>
    <x v="4"/>
    <n v="33"/>
    <x v="2"/>
    <s v="Bellen"/>
    <n v="23.14"/>
  </r>
  <r>
    <d v="2020-06-24T00:00:00"/>
    <x v="2"/>
    <n v="26"/>
    <x v="0"/>
    <s v="Carlota"/>
    <n v="66.36"/>
  </r>
  <r>
    <d v="2020-08-25T00:00:00"/>
    <x v="4"/>
    <n v="35"/>
    <x v="2"/>
    <s v="V-Rang"/>
    <n v="36.28"/>
  </r>
  <r>
    <d v="2020-06-01T00:00:00"/>
    <x v="2"/>
    <n v="23"/>
    <x v="2"/>
    <s v="Sunset"/>
    <n v="118.63"/>
  </r>
  <r>
    <d v="2020-08-17T00:00:00"/>
    <x v="4"/>
    <n v="34"/>
    <x v="0"/>
    <s v="Majectic Beaut"/>
    <n v="87.53"/>
  </r>
  <r>
    <d v="2020-06-08T00:00:00"/>
    <x v="2"/>
    <n v="24"/>
    <x v="2"/>
    <s v="Aspen"/>
    <n v="40.99"/>
  </r>
  <r>
    <d v="2020-09-27T00:00:00"/>
    <x v="0"/>
    <n v="40"/>
    <x v="0"/>
    <s v="Quad"/>
    <n v="99.79"/>
  </r>
  <r>
    <d v="2020-08-08T00:00:00"/>
    <x v="4"/>
    <n v="32"/>
    <x v="0"/>
    <s v="Crested Beaut"/>
    <n v="50.16"/>
  </r>
  <r>
    <d v="2020-08-18T00:00:00"/>
    <x v="4"/>
    <n v="34"/>
    <x v="2"/>
    <s v="Aspen"/>
    <n v="57.47"/>
  </r>
  <r>
    <d v="2020-08-16T00:00:00"/>
    <x v="4"/>
    <n v="34"/>
    <x v="0"/>
    <s v="Sunbell"/>
    <n v="24.48"/>
  </r>
  <r>
    <d v="2020-08-04T00:00:00"/>
    <x v="4"/>
    <n v="32"/>
    <x v="2"/>
    <s v="Majectic Beaut"/>
    <n v="58.42"/>
  </r>
  <r>
    <d v="2020-08-16T00:00:00"/>
    <x v="4"/>
    <n v="34"/>
    <x v="1"/>
    <s v="Sunbell"/>
    <n v="24.93"/>
  </r>
  <r>
    <d v="2020-08-25T00:00:00"/>
    <x v="4"/>
    <n v="35"/>
    <x v="1"/>
    <s v="Sunbell"/>
    <n v="23.15"/>
  </r>
  <r>
    <d v="2020-08-18T00:00:00"/>
    <x v="4"/>
    <n v="34"/>
    <x v="0"/>
    <s v="Doublers"/>
    <n v="234.43"/>
  </r>
  <r>
    <d v="2020-06-29T00:00:00"/>
    <x v="2"/>
    <n v="27"/>
    <x v="2"/>
    <s v="Sunset"/>
    <n v="94.96"/>
  </r>
  <r>
    <d v="2020-08-05T00:00:00"/>
    <x v="4"/>
    <n v="32"/>
    <x v="0"/>
    <s v="Crested Beaut"/>
    <n v="69.39"/>
  </r>
  <r>
    <d v="2020-07-16T00:00:00"/>
    <x v="1"/>
    <n v="29"/>
    <x v="0"/>
    <s v="Quad"/>
    <n v="102.68"/>
  </r>
  <r>
    <d v="2020-06-24T00:00:00"/>
    <x v="2"/>
    <n v="26"/>
    <x v="2"/>
    <s v="Sunset"/>
    <n v="23.13"/>
  </r>
  <r>
    <d v="2020-06-14T00:00:00"/>
    <x v="2"/>
    <n v="25"/>
    <x v="0"/>
    <s v="Sunshine"/>
    <n v="40.200000000000003"/>
  </r>
  <r>
    <d v="2020-06-25T00:00:00"/>
    <x v="2"/>
    <n v="26"/>
    <x v="2"/>
    <s v="Quad"/>
    <n v="68.86"/>
  </r>
  <r>
    <d v="2020-06-23T00:00:00"/>
    <x v="2"/>
    <n v="26"/>
    <x v="0"/>
    <s v="Sunbell"/>
    <n v="72.83"/>
  </r>
  <r>
    <d v="2020-08-19T00:00:00"/>
    <x v="4"/>
    <n v="34"/>
    <x v="0"/>
    <s v="Aspen"/>
    <n v="63.23"/>
  </r>
  <r>
    <d v="2020-07-16T00:00:00"/>
    <x v="1"/>
    <n v="29"/>
    <x v="0"/>
    <s v="Sunshine"/>
    <n v="200.3"/>
  </r>
  <r>
    <d v="2020-06-15T00:00:00"/>
    <x v="2"/>
    <n v="25"/>
    <x v="0"/>
    <s v="Sunbell"/>
    <n v="46.68"/>
  </r>
  <r>
    <d v="2020-06-03T00:00:00"/>
    <x v="2"/>
    <n v="23"/>
    <x v="0"/>
    <s v="Sunbell"/>
    <n v="46.76"/>
  </r>
  <r>
    <d v="2020-08-20T00:00:00"/>
    <x v="4"/>
    <n v="34"/>
    <x v="0"/>
    <s v="Carlota"/>
    <n v="69.900000000000006"/>
  </r>
  <r>
    <d v="2020-08-07T00:00:00"/>
    <x v="4"/>
    <n v="32"/>
    <x v="0"/>
    <s v="Sunbell"/>
    <n v="46.68"/>
  </r>
  <r>
    <d v="2020-08-03T00:00:00"/>
    <x v="4"/>
    <n v="32"/>
    <x v="0"/>
    <s v="Quad"/>
    <n v="64.23"/>
  </r>
  <r>
    <d v="2020-05-13T00:00:00"/>
    <x v="3"/>
    <n v="20"/>
    <x v="1"/>
    <s v="Carlota"/>
    <n v="46.17"/>
  </r>
  <r>
    <d v="2020-08-25T00:00:00"/>
    <x v="4"/>
    <n v="35"/>
    <x v="1"/>
    <s v="FlatTop"/>
    <n v="27.69"/>
  </r>
  <r>
    <d v="2020-08-09T00:00:00"/>
    <x v="4"/>
    <n v="33"/>
    <x v="1"/>
    <s v="FlatTop"/>
    <n v="55.55"/>
  </r>
  <r>
    <d v="2020-09-09T00:00:00"/>
    <x v="0"/>
    <n v="37"/>
    <x v="1"/>
    <s v="FlatTop"/>
    <n v="83.78"/>
  </r>
  <r>
    <d v="2020-08-21T00:00:00"/>
    <x v="4"/>
    <n v="34"/>
    <x v="0"/>
    <s v="Sunshine"/>
    <n v="398.41"/>
  </r>
  <r>
    <d v="2020-07-08T00:00:00"/>
    <x v="1"/>
    <n v="28"/>
    <x v="2"/>
    <s v="Bellen"/>
    <n v="88.12"/>
  </r>
  <r>
    <d v="2020-06-13T00:00:00"/>
    <x v="2"/>
    <n v="24"/>
    <x v="0"/>
    <s v="Bellen"/>
    <n v="46.64"/>
  </r>
  <r>
    <d v="2020-07-18T00:00:00"/>
    <x v="1"/>
    <n v="29"/>
    <x v="0"/>
    <s v="Aspen"/>
    <n v="60.57"/>
  </r>
  <r>
    <d v="2020-08-27T00:00:00"/>
    <x v="4"/>
    <n v="35"/>
    <x v="1"/>
    <s v="Carlota"/>
    <n v="22.97"/>
  </r>
  <r>
    <d v="2020-06-11T00:00:00"/>
    <x v="2"/>
    <n v="24"/>
    <x v="2"/>
    <s v="Sunshine"/>
    <n v="133.43"/>
  </r>
  <r>
    <d v="2020-08-07T00:00:00"/>
    <x v="4"/>
    <n v="32"/>
    <x v="1"/>
    <s v="Sunshine"/>
    <n v="20.77"/>
  </r>
  <r>
    <d v="2020-08-31T00:00:00"/>
    <x v="4"/>
    <n v="36"/>
    <x v="0"/>
    <s v="Quad"/>
    <n v="33.909999999999997"/>
  </r>
  <r>
    <d v="2020-07-13T00:00:00"/>
    <x v="1"/>
    <n v="29"/>
    <x v="2"/>
    <s v="Quad"/>
    <n v="96.68"/>
  </r>
  <r>
    <d v="2020-08-11T00:00:00"/>
    <x v="4"/>
    <n v="33"/>
    <x v="0"/>
    <s v="Majectic Beaut"/>
    <n v="58.23"/>
  </r>
  <r>
    <d v="2020-08-17T00:00:00"/>
    <x v="4"/>
    <n v="34"/>
    <x v="0"/>
    <s v="V-Rang"/>
    <n v="36.07"/>
  </r>
  <r>
    <d v="2020-06-02T00:00:00"/>
    <x v="2"/>
    <n v="23"/>
    <x v="2"/>
    <s v="Sunshine"/>
    <n v="324.43"/>
  </r>
  <r>
    <d v="2020-06-07T00:00:00"/>
    <x v="2"/>
    <n v="24"/>
    <x v="0"/>
    <s v="Doublers"/>
    <n v="312.2"/>
  </r>
  <r>
    <d v="2020-05-19T00:00:00"/>
    <x v="3"/>
    <n v="21"/>
    <x v="0"/>
    <s v="Carlota"/>
    <n v="44.81"/>
  </r>
  <r>
    <d v="2020-08-26T00:00:00"/>
    <x v="4"/>
    <n v="35"/>
    <x v="0"/>
    <s v="Bellen"/>
    <n v="22.71"/>
  </r>
  <r>
    <d v="2020-06-13T00:00:00"/>
    <x v="2"/>
    <n v="24"/>
    <x v="2"/>
    <s v="Sunbell"/>
    <n v="25.65"/>
  </r>
  <r>
    <d v="2020-05-12T00:00:00"/>
    <x v="3"/>
    <n v="20"/>
    <x v="0"/>
    <s v="Quad"/>
    <n v="68.12"/>
  </r>
  <r>
    <d v="2020-06-09T00:00:00"/>
    <x v="2"/>
    <n v="24"/>
    <x v="2"/>
    <s v="Quad"/>
    <n v="33.909999999999997"/>
  </r>
  <r>
    <d v="2020-09-16T00:00:00"/>
    <x v="0"/>
    <n v="38"/>
    <x v="1"/>
    <s v="Sunbell"/>
    <n v="48.56"/>
  </r>
  <r>
    <d v="2020-08-23T00:00:00"/>
    <x v="4"/>
    <n v="35"/>
    <x v="0"/>
    <s v="Quad"/>
    <n v="33.31"/>
  </r>
  <r>
    <d v="2020-06-08T00:00:00"/>
    <x v="2"/>
    <n v="24"/>
    <x v="0"/>
    <s v="Aspen"/>
    <n v="40.549999999999997"/>
  </r>
  <r>
    <d v="2020-08-13T00:00:00"/>
    <x v="4"/>
    <n v="33"/>
    <x v="0"/>
    <s v="Aspen"/>
    <n v="180.99"/>
  </r>
  <r>
    <d v="2020-09-16T00:00:00"/>
    <x v="0"/>
    <n v="38"/>
    <x v="0"/>
    <s v="Bellen"/>
    <n v="46.96"/>
  </r>
  <r>
    <d v="2020-08-18T00:00:00"/>
    <x v="4"/>
    <n v="34"/>
    <x v="0"/>
    <s v="Sunbell"/>
    <n v="72.2"/>
  </r>
  <r>
    <d v="2020-09-01T00:00:00"/>
    <x v="0"/>
    <n v="36"/>
    <x v="0"/>
    <s v="Crested Beaut"/>
    <n v="25.98"/>
  </r>
  <r>
    <d v="2020-06-29T00:00:00"/>
    <x v="2"/>
    <n v="27"/>
    <x v="1"/>
    <s v="Sunset"/>
    <n v="71.83"/>
  </r>
  <r>
    <d v="2020-06-17T00:00:00"/>
    <x v="2"/>
    <n v="25"/>
    <x v="2"/>
    <s v="Sunbell"/>
    <n v="72.12"/>
  </r>
  <r>
    <d v="2020-07-15T00:00:00"/>
    <x v="1"/>
    <n v="29"/>
    <x v="2"/>
    <s v="Doublers"/>
    <n v="160.36000000000001"/>
  </r>
  <r>
    <d v="2020-07-20T00:00:00"/>
    <x v="1"/>
    <n v="30"/>
    <x v="1"/>
    <s v="Crested Beaut"/>
    <n v="72.63"/>
  </r>
  <r>
    <d v="2020-06-21T00:00:00"/>
    <x v="2"/>
    <n v="26"/>
    <x v="2"/>
    <s v="Sunshine"/>
    <n v="20.149999999999999"/>
  </r>
  <r>
    <d v="2020-08-01T00:00:00"/>
    <x v="4"/>
    <n v="31"/>
    <x v="2"/>
    <s v="Crested Beaut"/>
    <n v="25.32"/>
  </r>
  <r>
    <d v="2020-06-01T00:00:00"/>
    <x v="2"/>
    <n v="23"/>
    <x v="1"/>
    <s v="Carlota"/>
    <n v="46.04"/>
  </r>
  <r>
    <d v="2020-08-15T00:00:00"/>
    <x v="4"/>
    <n v="33"/>
    <x v="1"/>
    <s v="Sunset"/>
    <n v="24"/>
  </r>
  <r>
    <d v="2020-06-11T00:00:00"/>
    <x v="2"/>
    <n v="24"/>
    <x v="0"/>
    <s v="Sunshine"/>
    <n v="341.53"/>
  </r>
  <r>
    <d v="2020-06-22T00:00:00"/>
    <x v="2"/>
    <n v="26"/>
    <x v="2"/>
    <s v="Sunshine"/>
    <n v="20.79"/>
  </r>
  <r>
    <d v="2020-06-24T00:00:00"/>
    <x v="2"/>
    <n v="26"/>
    <x v="0"/>
    <s v="Aspen"/>
    <n v="319.83"/>
  </r>
  <r>
    <d v="2020-06-22T00:00:00"/>
    <x v="2"/>
    <n v="26"/>
    <x v="0"/>
    <s v="Quad"/>
    <n v="33.42"/>
  </r>
  <r>
    <d v="2020-06-23T00:00:00"/>
    <x v="2"/>
    <n v="26"/>
    <x v="0"/>
    <s v="Carlota"/>
    <n v="46.2"/>
  </r>
  <r>
    <d v="2020-06-15T00:00:00"/>
    <x v="2"/>
    <n v="25"/>
    <x v="2"/>
    <s v="Quad"/>
    <n v="99.72"/>
  </r>
  <r>
    <d v="2020-06-02T00:00:00"/>
    <x v="2"/>
    <n v="23"/>
    <x v="0"/>
    <s v="Carlota"/>
    <n v="46.08"/>
  </r>
  <r>
    <d v="2020-08-28T00:00:00"/>
    <x v="4"/>
    <n v="35"/>
    <x v="0"/>
    <s v="Sunbell"/>
    <n v="50.74"/>
  </r>
  <r>
    <d v="2020-06-29T00:00:00"/>
    <x v="2"/>
    <n v="27"/>
    <x v="0"/>
    <s v="Sunshine"/>
    <n v="80.91"/>
  </r>
  <r>
    <d v="2020-08-21T00:00:00"/>
    <x v="4"/>
    <n v="34"/>
    <x v="2"/>
    <s v="Carlota"/>
    <n v="69.489999999999995"/>
  </r>
  <r>
    <d v="2020-08-25T00:00:00"/>
    <x v="4"/>
    <n v="35"/>
    <x v="0"/>
    <s v="Carlota"/>
    <n v="501.98"/>
  </r>
  <r>
    <d v="2020-06-13T00:00:00"/>
    <x v="2"/>
    <n v="24"/>
    <x v="2"/>
    <s v="Sunbell"/>
    <n v="75.58"/>
  </r>
  <r>
    <d v="2020-08-09T00:00:00"/>
    <x v="4"/>
    <n v="33"/>
    <x v="0"/>
    <s v="Sunshine"/>
    <n v="20.76"/>
  </r>
  <r>
    <d v="2020-08-18T00:00:00"/>
    <x v="4"/>
    <n v="34"/>
    <x v="2"/>
    <s v="Sunset"/>
    <n v="47.63"/>
  </r>
  <r>
    <d v="2020-08-18T00:00:00"/>
    <x v="4"/>
    <n v="34"/>
    <x v="0"/>
    <s v="Sunbell"/>
    <n v="72.349999999999994"/>
  </r>
  <r>
    <d v="2020-08-12T00:00:00"/>
    <x v="4"/>
    <n v="33"/>
    <x v="2"/>
    <s v="Sunset"/>
    <n v="24.48"/>
  </r>
  <r>
    <d v="2020-06-14T00:00:00"/>
    <x v="2"/>
    <n v="25"/>
    <x v="2"/>
    <s v="Carlota"/>
    <n v="69.56"/>
  </r>
  <r>
    <d v="2020-08-18T00:00:00"/>
    <x v="4"/>
    <n v="34"/>
    <x v="0"/>
    <s v="Majectic Beaut"/>
    <n v="30.02"/>
  </r>
  <r>
    <d v="2020-06-02T00:00:00"/>
    <x v="2"/>
    <n v="23"/>
    <x v="2"/>
    <s v="Quad"/>
    <n v="272.19"/>
  </r>
  <r>
    <d v="2020-08-18T00:00:00"/>
    <x v="4"/>
    <n v="34"/>
    <x v="2"/>
    <s v="Quad"/>
    <n v="33.22"/>
  </r>
  <r>
    <d v="2020-08-20T00:00:00"/>
    <x v="4"/>
    <n v="34"/>
    <x v="0"/>
    <s v="Sunbell"/>
    <n v="75.989999999999995"/>
  </r>
  <r>
    <d v="2020-06-18T00:00:00"/>
    <x v="2"/>
    <n v="25"/>
    <x v="1"/>
    <s v="Sunset"/>
    <n v="71.260000000000005"/>
  </r>
  <r>
    <d v="2020-06-12T00:00:00"/>
    <x v="2"/>
    <n v="24"/>
    <x v="2"/>
    <s v="Bellen"/>
    <n v="46.42"/>
  </r>
  <r>
    <d v="2020-06-22T00:00:00"/>
    <x v="2"/>
    <n v="26"/>
    <x v="0"/>
    <s v="Quad"/>
    <n v="34.99"/>
  </r>
  <r>
    <d v="2020-08-09T00:00:00"/>
    <x v="4"/>
    <n v="33"/>
    <x v="0"/>
    <s v="V-Rang"/>
    <n v="38.9"/>
  </r>
  <r>
    <d v="2020-06-19T00:00:00"/>
    <x v="2"/>
    <n v="25"/>
    <x v="2"/>
    <s v="Aspen"/>
    <n v="40.29"/>
  </r>
  <r>
    <d v="2020-06-02T00:00:00"/>
    <x v="2"/>
    <n v="23"/>
    <x v="2"/>
    <s v="Sunset"/>
    <n v="24.8"/>
  </r>
  <r>
    <d v="2020-08-01T00:00:00"/>
    <x v="4"/>
    <n v="31"/>
    <x v="0"/>
    <s v="Sunbell"/>
    <n v="415.94"/>
  </r>
  <r>
    <d v="2020-08-06T00:00:00"/>
    <x v="4"/>
    <n v="32"/>
    <x v="0"/>
    <s v="Majectic Beaut"/>
    <n v="28.44"/>
  </r>
  <r>
    <d v="2020-06-04T00:00:00"/>
    <x v="2"/>
    <n v="23"/>
    <x v="0"/>
    <s v="Bellen"/>
    <n v="46.69"/>
  </r>
  <r>
    <d v="2020-08-19T00:00:00"/>
    <x v="4"/>
    <n v="34"/>
    <x v="0"/>
    <s v="Sunbell"/>
    <n v="25.73"/>
  </r>
  <r>
    <d v="2020-06-04T00:00:00"/>
    <x v="2"/>
    <n v="23"/>
    <x v="2"/>
    <s v="Sunbell"/>
    <n v="48.45"/>
  </r>
  <r>
    <d v="2020-06-04T00:00:00"/>
    <x v="2"/>
    <n v="23"/>
    <x v="1"/>
    <s v="Sunshine"/>
    <n v="38.01"/>
  </r>
  <r>
    <d v="2020-06-09T00:00:00"/>
    <x v="2"/>
    <n v="24"/>
    <x v="2"/>
    <s v="Carlota"/>
    <n v="46.92"/>
  </r>
  <r>
    <d v="2020-06-04T00:00:00"/>
    <x v="2"/>
    <n v="23"/>
    <x v="2"/>
    <s v="FlatTop"/>
    <n v="55.24"/>
  </r>
  <r>
    <d v="2020-05-03T00:00:00"/>
    <x v="3"/>
    <n v="19"/>
    <x v="0"/>
    <s v="Majectic Beaut"/>
    <n v="60.46"/>
  </r>
  <r>
    <d v="2020-08-21T00:00:00"/>
    <x v="4"/>
    <n v="34"/>
    <x v="0"/>
    <s v="Bellen"/>
    <n v="23.86"/>
  </r>
  <r>
    <d v="2020-08-10T00:00:00"/>
    <x v="4"/>
    <n v="33"/>
    <x v="0"/>
    <s v="Bellen"/>
    <n v="46.98"/>
  </r>
  <r>
    <d v="2020-07-20T00:00:00"/>
    <x v="1"/>
    <n v="30"/>
    <x v="2"/>
    <s v="Quad"/>
    <n v="64.599999999999994"/>
  </r>
  <r>
    <d v="2020-08-21T00:00:00"/>
    <x v="4"/>
    <n v="34"/>
    <x v="2"/>
    <s v="Aspen"/>
    <n v="40.39"/>
  </r>
  <r>
    <d v="2020-08-22T00:00:00"/>
    <x v="4"/>
    <n v="34"/>
    <x v="0"/>
    <s v="Quad"/>
    <n v="132.84"/>
  </r>
  <r>
    <d v="2020-08-09T00:00:00"/>
    <x v="4"/>
    <n v="33"/>
    <x v="2"/>
    <s v="Sunset"/>
    <n v="23.43"/>
  </r>
  <r>
    <d v="2020-06-04T00:00:00"/>
    <x v="2"/>
    <n v="23"/>
    <x v="2"/>
    <s v="Quad"/>
    <n v="102.39"/>
  </r>
  <r>
    <d v="2020-08-28T00:00:00"/>
    <x v="4"/>
    <n v="35"/>
    <x v="0"/>
    <s v="Quad"/>
    <n v="33.28"/>
  </r>
  <r>
    <d v="2020-06-28T00:00:00"/>
    <x v="2"/>
    <n v="27"/>
    <x v="0"/>
    <s v="Doublers"/>
    <n v="160.41"/>
  </r>
  <r>
    <d v="2020-06-11T00:00:00"/>
    <x v="2"/>
    <n v="24"/>
    <x v="0"/>
    <s v="Sunshine"/>
    <n v="20.440000000000001"/>
  </r>
  <r>
    <d v="2020-06-28T00:00:00"/>
    <x v="2"/>
    <n v="27"/>
    <x v="2"/>
    <s v="Quad"/>
    <n v="68.739999999999995"/>
  </r>
  <r>
    <d v="2020-06-01T00:00:00"/>
    <x v="2"/>
    <n v="23"/>
    <x v="0"/>
    <s v="Sunbell"/>
    <n v="75.5"/>
  </r>
  <r>
    <d v="2020-06-09T00:00:00"/>
    <x v="2"/>
    <n v="24"/>
    <x v="2"/>
    <s v="FlatTop"/>
    <n v="28.21"/>
  </r>
  <r>
    <d v="2020-08-09T00:00:00"/>
    <x v="4"/>
    <n v="33"/>
    <x v="1"/>
    <s v="Quad"/>
    <n v="102.96"/>
  </r>
  <r>
    <d v="2020-08-09T00:00:00"/>
    <x v="4"/>
    <n v="33"/>
    <x v="0"/>
    <s v="Sunshine"/>
    <n v="40.020000000000003"/>
  </r>
  <r>
    <d v="2020-06-17T00:00:00"/>
    <x v="2"/>
    <n v="25"/>
    <x v="0"/>
    <s v="Bellen"/>
    <n v="69.61"/>
  </r>
  <r>
    <d v="2020-05-26T00:00:00"/>
    <x v="3"/>
    <n v="22"/>
    <x v="2"/>
    <s v="Carlota"/>
    <n v="92.89"/>
  </r>
  <r>
    <d v="2020-06-03T00:00:00"/>
    <x v="2"/>
    <n v="23"/>
    <x v="1"/>
    <s v="Sunshine"/>
    <n v="40.26"/>
  </r>
  <r>
    <d v="2020-08-14T00:00:00"/>
    <x v="4"/>
    <n v="33"/>
    <x v="0"/>
    <s v="Aspen"/>
    <n v="40.96"/>
  </r>
  <r>
    <d v="2020-06-02T00:00:00"/>
    <x v="2"/>
    <n v="23"/>
    <x v="2"/>
    <s v="Sunbell"/>
    <n v="72.8"/>
  </r>
  <r>
    <d v="2020-08-24T00:00:00"/>
    <x v="4"/>
    <n v="35"/>
    <x v="0"/>
    <s v="Bellen"/>
    <n v="283.85000000000002"/>
  </r>
  <r>
    <d v="2020-05-05T00:00:00"/>
    <x v="3"/>
    <n v="19"/>
    <x v="2"/>
    <s v="Aspen"/>
    <n v="20.98"/>
  </r>
  <r>
    <d v="2020-06-25T00:00:00"/>
    <x v="2"/>
    <n v="26"/>
    <x v="0"/>
    <s v="Quad"/>
    <n v="99.44"/>
  </r>
  <r>
    <d v="2020-06-07T00:00:00"/>
    <x v="2"/>
    <n v="24"/>
    <x v="2"/>
    <s v="Bellen"/>
    <n v="23.76"/>
  </r>
  <r>
    <d v="2020-08-29T00:00:00"/>
    <x v="4"/>
    <n v="35"/>
    <x v="1"/>
    <s v="Bellen"/>
    <n v="66.69"/>
  </r>
  <r>
    <d v="2020-07-31T00:00:00"/>
    <x v="1"/>
    <n v="31"/>
    <x v="2"/>
    <s v="Sunset"/>
    <n v="469.93"/>
  </r>
  <r>
    <d v="2020-06-30T00:00:00"/>
    <x v="2"/>
    <n v="27"/>
    <x v="2"/>
    <s v="Bellen"/>
    <n v="327.75"/>
  </r>
  <r>
    <d v="2020-08-27T00:00:00"/>
    <x v="4"/>
    <n v="35"/>
    <x v="2"/>
    <s v="Bellen"/>
    <n v="46.38"/>
  </r>
  <r>
    <d v="2020-08-15T00:00:00"/>
    <x v="4"/>
    <n v="33"/>
    <x v="0"/>
    <s v="Sunbell"/>
    <n v="25.02"/>
  </r>
  <r>
    <d v="2020-06-13T00:00:00"/>
    <x v="2"/>
    <n v="24"/>
    <x v="2"/>
    <s v="Bellen"/>
    <n v="262.81"/>
  </r>
  <r>
    <d v="2020-08-23T00:00:00"/>
    <x v="4"/>
    <n v="35"/>
    <x v="0"/>
    <s v="Bellen"/>
    <n v="46.27"/>
  </r>
  <r>
    <d v="2020-05-08T00:00:00"/>
    <x v="3"/>
    <n v="19"/>
    <x v="0"/>
    <s v="Sunset"/>
    <n v="23.24"/>
  </r>
  <r>
    <d v="2020-06-25T00:00:00"/>
    <x v="2"/>
    <n v="26"/>
    <x v="2"/>
    <s v="Carlota"/>
    <n v="46.08"/>
  </r>
  <r>
    <d v="2020-08-27T00:00:00"/>
    <x v="4"/>
    <n v="35"/>
    <x v="1"/>
    <s v="Quad"/>
    <n v="102.02"/>
  </r>
  <r>
    <d v="2020-06-20T00:00:00"/>
    <x v="2"/>
    <n v="25"/>
    <x v="2"/>
    <s v="Carlota"/>
    <n v="23.72"/>
  </r>
  <r>
    <d v="2020-06-22T00:00:00"/>
    <x v="2"/>
    <n v="26"/>
    <x v="2"/>
    <s v="Bellen"/>
    <n v="46.37"/>
  </r>
  <r>
    <d v="2020-08-19T00:00:00"/>
    <x v="4"/>
    <n v="34"/>
    <x v="0"/>
    <s v="Carlota"/>
    <n v="46.76"/>
  </r>
  <r>
    <d v="2020-06-14T00:00:00"/>
    <x v="2"/>
    <n v="25"/>
    <x v="0"/>
    <s v="Sunset"/>
    <n v="71.87"/>
  </r>
  <r>
    <d v="2020-08-27T00:00:00"/>
    <x v="4"/>
    <n v="35"/>
    <x v="0"/>
    <s v="Sunbell"/>
    <n v="72.510000000000005"/>
  </r>
  <r>
    <d v="2020-06-02T00:00:00"/>
    <x v="2"/>
    <n v="23"/>
    <x v="2"/>
    <s v="Sunshine"/>
    <n v="20.45"/>
  </r>
  <r>
    <d v="2020-05-29T00:00:00"/>
    <x v="3"/>
    <n v="22"/>
    <x v="0"/>
    <s v="Majectic Beaut"/>
    <n v="87.03"/>
  </r>
  <r>
    <d v="2020-07-03T00:00:00"/>
    <x v="1"/>
    <n v="27"/>
    <x v="2"/>
    <s v="Majectic Beaut"/>
    <n v="29.32"/>
  </r>
  <r>
    <d v="2020-08-11T00:00:00"/>
    <x v="4"/>
    <n v="33"/>
    <x v="0"/>
    <s v="Sunshine"/>
    <n v="19.399999999999999"/>
  </r>
  <r>
    <d v="2020-06-29T00:00:00"/>
    <x v="2"/>
    <n v="27"/>
    <x v="2"/>
    <s v="Carlota"/>
    <n v="69.73"/>
  </r>
  <r>
    <d v="2020-06-16T00:00:00"/>
    <x v="2"/>
    <n v="25"/>
    <x v="2"/>
    <s v="FlatTop"/>
    <n v="80.010000000000005"/>
  </r>
  <r>
    <d v="2020-06-24T00:00:00"/>
    <x v="2"/>
    <n v="26"/>
    <x v="1"/>
    <s v="Crested Beaut"/>
    <n v="46.23"/>
  </r>
  <r>
    <d v="2020-08-05T00:00:00"/>
    <x v="4"/>
    <n v="32"/>
    <x v="0"/>
    <s v="Sunshine"/>
    <n v="40.409999999999997"/>
  </r>
  <r>
    <d v="2020-08-27T00:00:00"/>
    <x v="4"/>
    <n v="35"/>
    <x v="0"/>
    <s v="Sunshine"/>
    <n v="40.299999999999997"/>
  </r>
  <r>
    <d v="2020-08-30T00:00:00"/>
    <x v="4"/>
    <n v="36"/>
    <x v="0"/>
    <s v="Sunset"/>
    <n v="94.64"/>
  </r>
  <r>
    <d v="2020-06-15T00:00:00"/>
    <x v="2"/>
    <n v="25"/>
    <x v="0"/>
    <s v="Sunset"/>
    <n v="68.8"/>
  </r>
  <r>
    <d v="2020-08-03T00:00:00"/>
    <x v="4"/>
    <n v="32"/>
    <x v="0"/>
    <s v="Bellen"/>
    <n v="414.19"/>
  </r>
  <r>
    <d v="2020-06-23T00:00:00"/>
    <x v="2"/>
    <n v="26"/>
    <x v="0"/>
    <s v="Quad"/>
    <n v="64.959999999999994"/>
  </r>
  <r>
    <d v="2020-06-09T00:00:00"/>
    <x v="2"/>
    <n v="24"/>
    <x v="0"/>
    <s v="Majectic Beaut"/>
    <n v="60.08"/>
  </r>
  <r>
    <d v="2020-06-25T00:00:00"/>
    <x v="2"/>
    <n v="26"/>
    <x v="2"/>
    <s v="Sunbell"/>
    <n v="96.57"/>
  </r>
  <r>
    <d v="2020-08-30T00:00:00"/>
    <x v="4"/>
    <n v="36"/>
    <x v="0"/>
    <s v="Bellen"/>
    <n v="480.04"/>
  </r>
  <r>
    <d v="2020-07-22T00:00:00"/>
    <x v="1"/>
    <n v="30"/>
    <x v="0"/>
    <s v="Sunset"/>
    <n v="47.34"/>
  </r>
  <r>
    <d v="2020-05-30T00:00:00"/>
    <x v="3"/>
    <n v="22"/>
    <x v="0"/>
    <s v="Sunshine"/>
    <n v="60.52"/>
  </r>
  <r>
    <d v="2020-05-25T00:00:00"/>
    <x v="3"/>
    <n v="22"/>
    <x v="2"/>
    <s v="FlatTop"/>
    <n v="83.73"/>
  </r>
  <r>
    <d v="2020-06-04T00:00:00"/>
    <x v="2"/>
    <n v="23"/>
    <x v="0"/>
    <s v="Bellen"/>
    <n v="23.96"/>
  </r>
  <r>
    <d v="2020-08-03T00:00:00"/>
    <x v="4"/>
    <n v="32"/>
    <x v="0"/>
    <s v="Sunset"/>
    <n v="45.47"/>
  </r>
  <r>
    <d v="2020-06-23T00:00:00"/>
    <x v="2"/>
    <n v="26"/>
    <x v="2"/>
    <s v="Quad"/>
    <n v="99.9"/>
  </r>
  <r>
    <d v="2020-08-15T00:00:00"/>
    <x v="4"/>
    <n v="33"/>
    <x v="2"/>
    <s v="Majectic Beaut"/>
    <n v="58.08"/>
  </r>
  <r>
    <d v="2020-08-25T00:00:00"/>
    <x v="4"/>
    <n v="35"/>
    <x v="0"/>
    <s v="Crested Beaut"/>
    <n v="92.98"/>
  </r>
  <r>
    <d v="2020-05-24T00:00:00"/>
    <x v="3"/>
    <n v="22"/>
    <x v="2"/>
    <s v="Aspen"/>
    <n v="40.119999999999997"/>
  </r>
  <r>
    <d v="2020-06-03T00:00:00"/>
    <x v="2"/>
    <n v="23"/>
    <x v="1"/>
    <s v="Sunset"/>
    <n v="71.849999999999994"/>
  </r>
  <r>
    <d v="2020-05-29T00:00:00"/>
    <x v="3"/>
    <n v="22"/>
    <x v="2"/>
    <s v="Aspen"/>
    <n v="40.130000000000003"/>
  </r>
  <r>
    <d v="2020-06-18T00:00:00"/>
    <x v="2"/>
    <n v="25"/>
    <x v="0"/>
    <s v="Crested Beaut"/>
    <n v="72.27"/>
  </r>
  <r>
    <d v="2020-08-15T00:00:00"/>
    <x v="4"/>
    <n v="33"/>
    <x v="2"/>
    <s v="Majectic Beaut"/>
    <n v="87.88"/>
  </r>
  <r>
    <d v="2020-06-02T00:00:00"/>
    <x v="2"/>
    <n v="23"/>
    <x v="0"/>
    <s v="Majectic Beaut"/>
    <n v="56.63"/>
  </r>
  <r>
    <d v="2020-08-04T00:00:00"/>
    <x v="4"/>
    <n v="32"/>
    <x v="2"/>
    <s v="Quad"/>
    <n v="69"/>
  </r>
  <r>
    <d v="2020-08-13T00:00:00"/>
    <x v="4"/>
    <n v="33"/>
    <x v="0"/>
    <s v="Carlota"/>
    <n v="46.63"/>
  </r>
  <r>
    <d v="2020-06-23T00:00:00"/>
    <x v="2"/>
    <n v="26"/>
    <x v="1"/>
    <s v="Sunbell"/>
    <n v="50.15"/>
  </r>
  <r>
    <d v="2020-05-27T00:00:00"/>
    <x v="3"/>
    <n v="22"/>
    <x v="1"/>
    <s v="Quad"/>
    <n v="690.75"/>
  </r>
  <r>
    <d v="2020-09-20T00:00:00"/>
    <x v="0"/>
    <n v="39"/>
    <x v="1"/>
    <s v="Quad"/>
    <n v="33.57"/>
  </r>
  <r>
    <d v="2020-08-26T00:00:00"/>
    <x v="4"/>
    <n v="35"/>
    <x v="0"/>
    <s v="Majectic Beaut"/>
    <n v="87.35"/>
  </r>
  <r>
    <d v="2020-09-17T00:00:00"/>
    <x v="0"/>
    <n v="38"/>
    <x v="2"/>
    <s v="Sunbell"/>
    <n v="24.6"/>
  </r>
  <r>
    <d v="2020-07-10T00:00:00"/>
    <x v="1"/>
    <n v="28"/>
    <x v="0"/>
    <s v="Carlota"/>
    <n v="69.27"/>
  </r>
  <r>
    <d v="2020-06-23T00:00:00"/>
    <x v="2"/>
    <n v="26"/>
    <x v="2"/>
    <s v="Majectic Beaut"/>
    <n v="30.84"/>
  </r>
  <r>
    <d v="2020-09-01T00:00:00"/>
    <x v="0"/>
    <n v="36"/>
    <x v="2"/>
    <s v="Carlota"/>
    <n v="44.48"/>
  </r>
  <r>
    <d v="2020-06-04T00:00:00"/>
    <x v="2"/>
    <n v="23"/>
    <x v="2"/>
    <s v="Majectic Beaut"/>
    <n v="58.59"/>
  </r>
  <r>
    <d v="2020-08-06T00:00:00"/>
    <x v="4"/>
    <n v="32"/>
    <x v="0"/>
    <s v="Sunshine"/>
    <n v="40.049999999999997"/>
  </r>
  <r>
    <d v="2020-08-07T00:00:00"/>
    <x v="4"/>
    <n v="32"/>
    <x v="2"/>
    <s v="Quad"/>
    <n v="66.22"/>
  </r>
  <r>
    <d v="2020-08-14T00:00:00"/>
    <x v="4"/>
    <n v="33"/>
    <x v="0"/>
    <s v="Quad"/>
    <n v="33.32"/>
  </r>
  <r>
    <d v="2020-08-09T00:00:00"/>
    <x v="4"/>
    <n v="33"/>
    <x v="0"/>
    <s v="Crested Beaut"/>
    <n v="25.17"/>
  </r>
  <r>
    <d v="2020-08-09T00:00:00"/>
    <x v="4"/>
    <n v="33"/>
    <x v="0"/>
    <s v="Quad"/>
    <n v="33.950000000000003"/>
  </r>
  <r>
    <d v="2020-08-26T00:00:00"/>
    <x v="4"/>
    <n v="35"/>
    <x v="2"/>
    <s v="Sunshine"/>
    <n v="284"/>
  </r>
  <r>
    <d v="2020-08-30T00:00:00"/>
    <x v="4"/>
    <n v="36"/>
    <x v="0"/>
    <s v="Sunbell"/>
    <n v="48.02"/>
  </r>
  <r>
    <d v="2020-08-31T00:00:00"/>
    <x v="4"/>
    <n v="36"/>
    <x v="2"/>
    <s v="Carlota"/>
    <n v="46.97"/>
  </r>
  <r>
    <d v="2020-08-07T00:00:00"/>
    <x v="4"/>
    <n v="32"/>
    <x v="0"/>
    <s v="Aspen"/>
    <n v="42.99"/>
  </r>
  <r>
    <d v="2020-07-18T00:00:00"/>
    <x v="1"/>
    <n v="29"/>
    <x v="0"/>
    <s v="Sunbell"/>
    <n v="23.58"/>
  </r>
  <r>
    <d v="2020-06-20T00:00:00"/>
    <x v="2"/>
    <n v="25"/>
    <x v="0"/>
    <s v="Bellen"/>
    <n v="46.4"/>
  </r>
  <r>
    <d v="2020-06-13T00:00:00"/>
    <x v="2"/>
    <n v="24"/>
    <x v="1"/>
    <s v="Quad"/>
    <n v="68.34"/>
  </r>
  <r>
    <d v="2020-06-20T00:00:00"/>
    <x v="2"/>
    <n v="25"/>
    <x v="2"/>
    <s v="Sunshine"/>
    <n v="60.07"/>
  </r>
  <r>
    <d v="2020-05-11T00:00:00"/>
    <x v="3"/>
    <n v="20"/>
    <x v="2"/>
    <s v="Sunset"/>
    <n v="71.83"/>
  </r>
  <r>
    <d v="2020-06-02T00:00:00"/>
    <x v="2"/>
    <n v="23"/>
    <x v="2"/>
    <s v="Doublers"/>
    <n v="240.1"/>
  </r>
  <r>
    <d v="2020-06-11T00:00:00"/>
    <x v="2"/>
    <n v="24"/>
    <x v="0"/>
    <s v="Carlota"/>
    <n v="22.44"/>
  </r>
  <r>
    <d v="2020-09-04T00:00:00"/>
    <x v="0"/>
    <n v="36"/>
    <x v="2"/>
    <s v="Aspen"/>
    <n v="42.15"/>
  </r>
  <r>
    <d v="2020-06-23T00:00:00"/>
    <x v="2"/>
    <n v="26"/>
    <x v="0"/>
    <s v="Sunbell"/>
    <n v="72.52"/>
  </r>
  <r>
    <d v="2020-05-03T00:00:00"/>
    <x v="3"/>
    <n v="19"/>
    <x v="0"/>
    <s v="Quad"/>
    <n v="68.260000000000005"/>
  </r>
  <r>
    <d v="2020-06-23T00:00:00"/>
    <x v="2"/>
    <n v="26"/>
    <x v="0"/>
    <s v="Quad"/>
    <n v="32.01"/>
  </r>
  <r>
    <d v="2020-05-02T00:00:00"/>
    <x v="3"/>
    <n v="18"/>
    <x v="0"/>
    <s v="V-Rang"/>
    <n v="72.31"/>
  </r>
  <r>
    <d v="2020-09-03T00:00:00"/>
    <x v="0"/>
    <n v="36"/>
    <x v="2"/>
    <s v="Quad"/>
    <n v="470.77"/>
  </r>
  <r>
    <d v="2020-08-07T00:00:00"/>
    <x v="4"/>
    <n v="32"/>
    <x v="0"/>
    <s v="Aspen"/>
    <n v="57.24"/>
  </r>
  <r>
    <d v="2020-07-22T00:00:00"/>
    <x v="1"/>
    <n v="30"/>
    <x v="2"/>
    <s v="Quad"/>
    <n v="66.709999999999994"/>
  </r>
  <r>
    <d v="2020-06-08T00:00:00"/>
    <x v="2"/>
    <n v="24"/>
    <x v="0"/>
    <s v="Bellen"/>
    <n v="69.790000000000006"/>
  </r>
  <r>
    <d v="2020-09-13T00:00:00"/>
    <x v="0"/>
    <n v="38"/>
    <x v="2"/>
    <s v="V-Rang"/>
    <n v="38.29"/>
  </r>
  <r>
    <d v="2020-08-09T00:00:00"/>
    <x v="4"/>
    <n v="33"/>
    <x v="0"/>
    <s v="Sunset"/>
    <n v="47.93"/>
  </r>
  <r>
    <d v="2020-06-22T00:00:00"/>
    <x v="2"/>
    <n v="26"/>
    <x v="2"/>
    <s v="Sunset"/>
    <n v="24.43"/>
  </r>
  <r>
    <d v="2020-08-13T00:00:00"/>
    <x v="4"/>
    <n v="33"/>
    <x v="0"/>
    <s v="Carlota"/>
    <n v="92.76"/>
  </r>
  <r>
    <d v="2020-07-23T00:00:00"/>
    <x v="1"/>
    <n v="30"/>
    <x v="2"/>
    <s v="Aspen"/>
    <n v="63.13"/>
  </r>
  <r>
    <d v="2020-08-30T00:00:00"/>
    <x v="4"/>
    <n v="36"/>
    <x v="0"/>
    <s v="Carlota"/>
    <n v="69.239999999999995"/>
  </r>
  <r>
    <d v="2020-06-29T00:00:00"/>
    <x v="2"/>
    <n v="27"/>
    <x v="2"/>
    <s v="Doublers"/>
    <n v="80.290000000000006"/>
  </r>
  <r>
    <d v="2020-08-30T00:00:00"/>
    <x v="4"/>
    <n v="36"/>
    <x v="0"/>
    <s v="Bellen"/>
    <n v="46.12"/>
  </r>
  <r>
    <d v="2020-08-01T00:00:00"/>
    <x v="4"/>
    <n v="31"/>
    <x v="0"/>
    <s v="Bellen"/>
    <n v="69.86"/>
  </r>
  <r>
    <d v="2020-06-12T00:00:00"/>
    <x v="2"/>
    <n v="24"/>
    <x v="0"/>
    <s v="Bellen"/>
    <n v="23.11"/>
  </r>
  <r>
    <d v="2020-06-08T00:00:00"/>
    <x v="2"/>
    <n v="24"/>
    <x v="1"/>
    <s v="Bellen"/>
    <n v="46.45"/>
  </r>
  <r>
    <d v="2020-08-05T00:00:00"/>
    <x v="4"/>
    <n v="32"/>
    <x v="0"/>
    <s v="Quad"/>
    <n v="132.66999999999999"/>
  </r>
  <r>
    <d v="2020-08-01T00:00:00"/>
    <x v="4"/>
    <n v="31"/>
    <x v="1"/>
    <s v="V-Rang"/>
    <n v="18.21"/>
  </r>
  <r>
    <d v="2020-08-14T00:00:00"/>
    <x v="4"/>
    <n v="33"/>
    <x v="0"/>
    <s v="FlatTop"/>
    <n v="27.74"/>
  </r>
  <r>
    <d v="2020-06-27T00:00:00"/>
    <x v="2"/>
    <n v="26"/>
    <x v="2"/>
    <s v="Aspen"/>
    <n v="63"/>
  </r>
  <r>
    <d v="2020-06-01T00:00:00"/>
    <x v="2"/>
    <n v="23"/>
    <x v="0"/>
    <s v="Sunshine"/>
    <n v="60.92"/>
  </r>
  <r>
    <d v="2020-08-27T00:00:00"/>
    <x v="4"/>
    <n v="35"/>
    <x v="0"/>
    <s v="Majectic Beaut"/>
    <n v="56.24"/>
  </r>
  <r>
    <d v="2020-07-14T00:00:00"/>
    <x v="1"/>
    <n v="29"/>
    <x v="2"/>
    <s v="Quad"/>
    <n v="33.380000000000003"/>
  </r>
  <r>
    <d v="2020-06-05T00:00:00"/>
    <x v="2"/>
    <n v="23"/>
    <x v="2"/>
    <s v="Sunset"/>
    <n v="90.6"/>
  </r>
  <r>
    <d v="2020-06-23T00:00:00"/>
    <x v="2"/>
    <n v="26"/>
    <x v="2"/>
    <s v="Majectic Beaut"/>
    <n v="60.79"/>
  </r>
  <r>
    <d v="2020-09-22T00:00:00"/>
    <x v="0"/>
    <n v="39"/>
    <x v="2"/>
    <s v="Sunshine"/>
    <n v="60.2"/>
  </r>
  <r>
    <d v="2020-06-11T00:00:00"/>
    <x v="2"/>
    <n v="24"/>
    <x v="1"/>
    <s v="Carlota"/>
    <n v="23.66"/>
  </r>
  <r>
    <d v="2020-08-25T00:00:00"/>
    <x v="4"/>
    <n v="35"/>
    <x v="0"/>
    <s v="Crested Beaut"/>
    <n v="24.72"/>
  </r>
  <r>
    <d v="2020-06-22T00:00:00"/>
    <x v="2"/>
    <n v="26"/>
    <x v="0"/>
    <s v="Crested Beaut"/>
    <n v="100.47"/>
  </r>
  <r>
    <d v="2020-06-11T00:00:00"/>
    <x v="2"/>
    <n v="24"/>
    <x v="0"/>
    <s v="Sunset"/>
    <n v="47.49"/>
  </r>
  <r>
    <d v="2020-08-24T00:00:00"/>
    <x v="4"/>
    <n v="35"/>
    <x v="1"/>
    <s v="Sunbell"/>
    <n v="75.48"/>
  </r>
  <r>
    <d v="2020-08-02T00:00:00"/>
    <x v="4"/>
    <n v="32"/>
    <x v="0"/>
    <s v="Carlota"/>
    <n v="46.06"/>
  </r>
  <r>
    <d v="2020-06-30T00:00:00"/>
    <x v="2"/>
    <n v="27"/>
    <x v="2"/>
    <s v="Carlota"/>
    <n v="414.39"/>
  </r>
  <r>
    <d v="2020-06-04T00:00:00"/>
    <x v="2"/>
    <n v="23"/>
    <x v="0"/>
    <s v="Majectic Beaut"/>
    <n v="29.66"/>
  </r>
  <r>
    <d v="2020-06-24T00:00:00"/>
    <x v="2"/>
    <n v="26"/>
    <x v="2"/>
    <s v="FlatTop"/>
    <n v="28.53"/>
  </r>
  <r>
    <d v="2020-08-17T00:00:00"/>
    <x v="4"/>
    <n v="34"/>
    <x v="0"/>
    <s v="Sunshine"/>
    <n v="19.03"/>
  </r>
  <r>
    <d v="2020-08-24T00:00:00"/>
    <x v="4"/>
    <n v="35"/>
    <x v="0"/>
    <s v="Quad"/>
    <n v="33.65"/>
  </r>
  <r>
    <d v="2020-06-02T00:00:00"/>
    <x v="2"/>
    <n v="23"/>
    <x v="2"/>
    <s v="Quad"/>
    <n v="136.55000000000001"/>
  </r>
  <r>
    <d v="2020-06-12T00:00:00"/>
    <x v="2"/>
    <n v="24"/>
    <x v="2"/>
    <s v="Sunshine"/>
    <n v="38.06"/>
  </r>
  <r>
    <d v="2020-08-18T00:00:00"/>
    <x v="4"/>
    <n v="34"/>
    <x v="0"/>
    <s v="Sunbell"/>
    <n v="72.52"/>
  </r>
  <r>
    <d v="2020-08-28T00:00:00"/>
    <x v="4"/>
    <n v="35"/>
    <x v="0"/>
    <s v="Sunbell"/>
    <n v="48.48"/>
  </r>
  <r>
    <d v="2020-07-17T00:00:00"/>
    <x v="1"/>
    <n v="29"/>
    <x v="0"/>
    <s v="Crested Beaut"/>
    <n v="25.29"/>
  </r>
  <r>
    <d v="2020-09-20T00:00:00"/>
    <x v="0"/>
    <n v="39"/>
    <x v="0"/>
    <s v="Doublers"/>
    <n v="80.05"/>
  </r>
  <r>
    <d v="2020-06-18T00:00:00"/>
    <x v="2"/>
    <n v="25"/>
    <x v="2"/>
    <s v="Quad"/>
    <n v="66.28"/>
  </r>
  <r>
    <d v="2020-06-27T00:00:00"/>
    <x v="2"/>
    <n v="26"/>
    <x v="0"/>
    <s v="Sunset"/>
    <n v="68.69"/>
  </r>
  <r>
    <d v="2020-06-29T00:00:00"/>
    <x v="2"/>
    <n v="27"/>
    <x v="2"/>
    <s v="Doublers"/>
    <n v="560.79"/>
  </r>
  <r>
    <d v="2020-08-17T00:00:00"/>
    <x v="4"/>
    <n v="34"/>
    <x v="1"/>
    <s v="Carlota"/>
    <n v="23.09"/>
  </r>
  <r>
    <d v="2020-09-11T00:00:00"/>
    <x v="0"/>
    <n v="37"/>
    <x v="0"/>
    <s v="Quad"/>
    <n v="64.709999999999994"/>
  </r>
  <r>
    <d v="2020-06-09T00:00:00"/>
    <x v="2"/>
    <n v="24"/>
    <x v="1"/>
    <s v="Carlota"/>
    <n v="46.35"/>
  </r>
  <r>
    <d v="2020-06-16T00:00:00"/>
    <x v="2"/>
    <n v="25"/>
    <x v="0"/>
    <s v="Bellen"/>
    <n v="46.98"/>
  </r>
  <r>
    <d v="2020-06-27T00:00:00"/>
    <x v="2"/>
    <n v="26"/>
    <x v="0"/>
    <s v="Majectic Beaut"/>
    <n v="87.02"/>
  </r>
  <r>
    <d v="2020-06-09T00:00:00"/>
    <x v="2"/>
    <n v="24"/>
    <x v="2"/>
    <s v="Crested Beaut"/>
    <n v="75.099999999999994"/>
  </r>
  <r>
    <d v="2020-08-05T00:00:00"/>
    <x v="4"/>
    <n v="32"/>
    <x v="0"/>
    <s v="Aspen"/>
    <n v="40.619999999999997"/>
  </r>
  <r>
    <d v="2020-06-17T00:00:00"/>
    <x v="2"/>
    <n v="25"/>
    <x v="2"/>
    <s v="Quad"/>
    <n v="99.85"/>
  </r>
  <r>
    <d v="2020-06-22T00:00:00"/>
    <x v="2"/>
    <n v="26"/>
    <x v="2"/>
    <s v="Sunset"/>
    <n v="225.97"/>
  </r>
  <r>
    <d v="2020-08-21T00:00:00"/>
    <x v="4"/>
    <n v="34"/>
    <x v="2"/>
    <s v="Bellen"/>
    <n v="46.73"/>
  </r>
  <r>
    <d v="2020-06-15T00:00:00"/>
    <x v="2"/>
    <n v="25"/>
    <x v="0"/>
    <s v="V-Rang"/>
    <n v="57.16"/>
  </r>
  <r>
    <d v="2020-06-25T00:00:00"/>
    <x v="2"/>
    <n v="26"/>
    <x v="2"/>
    <s v="Majectic Beaut"/>
    <n v="84.71"/>
  </r>
  <r>
    <d v="2020-06-21T00:00:00"/>
    <x v="2"/>
    <n v="26"/>
    <x v="0"/>
    <s v="Bellen"/>
    <n v="69.099999999999994"/>
  </r>
  <r>
    <d v="2020-08-23T00:00:00"/>
    <x v="4"/>
    <n v="35"/>
    <x v="2"/>
    <s v="FlatTop"/>
    <n v="80.28"/>
  </r>
  <r>
    <d v="2020-06-24T00:00:00"/>
    <x v="2"/>
    <n v="26"/>
    <x v="0"/>
    <s v="Carlota"/>
    <n v="23.35"/>
  </r>
  <r>
    <d v="2020-08-18T00:00:00"/>
    <x v="4"/>
    <n v="34"/>
    <x v="1"/>
    <s v="Bellen"/>
    <n v="69.05"/>
  </r>
  <r>
    <d v="2020-08-14T00:00:00"/>
    <x v="4"/>
    <n v="33"/>
    <x v="0"/>
    <s v="Majectic Beaut"/>
    <n v="90.02"/>
  </r>
  <r>
    <d v="2020-08-12T00:00:00"/>
    <x v="4"/>
    <n v="33"/>
    <x v="2"/>
    <s v="Carlota"/>
    <n v="46.1"/>
  </r>
  <r>
    <d v="2020-08-04T00:00:00"/>
    <x v="4"/>
    <n v="32"/>
    <x v="0"/>
    <s v="Sunshine"/>
    <n v="40.340000000000003"/>
  </r>
  <r>
    <d v="2020-09-17T00:00:00"/>
    <x v="0"/>
    <n v="38"/>
    <x v="2"/>
    <s v="Bellen"/>
    <n v="69.17"/>
  </r>
  <r>
    <d v="2020-06-27T00:00:00"/>
    <x v="2"/>
    <n v="26"/>
    <x v="0"/>
    <s v="V-Rang"/>
    <n v="18.64"/>
  </r>
  <r>
    <d v="2020-08-29T00:00:00"/>
    <x v="4"/>
    <n v="35"/>
    <x v="2"/>
    <s v="Bellen"/>
    <n v="46.96"/>
  </r>
  <r>
    <d v="2020-08-14T00:00:00"/>
    <x v="4"/>
    <n v="33"/>
    <x v="0"/>
    <s v="Sunshine"/>
    <n v="40.700000000000003"/>
  </r>
  <r>
    <d v="2020-06-14T00:00:00"/>
    <x v="2"/>
    <n v="25"/>
    <x v="2"/>
    <s v="Sunshine"/>
    <n v="40.700000000000003"/>
  </r>
  <r>
    <d v="2020-07-14T00:00:00"/>
    <x v="1"/>
    <n v="29"/>
    <x v="2"/>
    <s v="Quad"/>
    <n v="102.43"/>
  </r>
  <r>
    <d v="2020-09-08T00:00:00"/>
    <x v="0"/>
    <n v="37"/>
    <x v="0"/>
    <s v="V-Rang"/>
    <n v="54.38"/>
  </r>
  <r>
    <d v="2020-08-06T00:00:00"/>
    <x v="4"/>
    <n v="32"/>
    <x v="0"/>
    <s v="Quad"/>
    <n v="34.82"/>
  </r>
  <r>
    <d v="2020-06-16T00:00:00"/>
    <x v="2"/>
    <n v="25"/>
    <x v="2"/>
    <s v="Sunset"/>
    <n v="47.03"/>
  </r>
  <r>
    <d v="2020-08-04T00:00:00"/>
    <x v="4"/>
    <n v="32"/>
    <x v="0"/>
    <s v="Sunshine"/>
    <n v="38.76"/>
  </r>
  <r>
    <d v="2020-07-04T00:00:00"/>
    <x v="1"/>
    <n v="27"/>
    <x v="0"/>
    <s v="Quad"/>
    <n v="68.010000000000005"/>
  </r>
  <r>
    <d v="2020-08-27T00:00:00"/>
    <x v="4"/>
    <n v="35"/>
    <x v="0"/>
    <s v="Crested Beaut"/>
    <n v="50.33"/>
  </r>
  <r>
    <d v="2020-08-23T00:00:00"/>
    <x v="4"/>
    <n v="35"/>
    <x v="1"/>
    <s v="Quad"/>
    <n v="132.97999999999999"/>
  </r>
  <r>
    <d v="2020-06-29T00:00:00"/>
    <x v="2"/>
    <n v="27"/>
    <x v="2"/>
    <s v="Bellen"/>
    <n v="46.1"/>
  </r>
  <r>
    <d v="2020-06-10T00:00:00"/>
    <x v="2"/>
    <n v="24"/>
    <x v="2"/>
    <s v="Quad"/>
    <n v="66.930000000000007"/>
  </r>
  <r>
    <d v="2020-06-06T00:00:00"/>
    <x v="2"/>
    <n v="23"/>
    <x v="0"/>
    <s v="V-Rang"/>
    <n v="54.87"/>
  </r>
  <r>
    <d v="2020-06-06T00:00:00"/>
    <x v="2"/>
    <n v="23"/>
    <x v="0"/>
    <s v="Sunbell"/>
    <n v="25.43"/>
  </r>
  <r>
    <d v="2020-06-28T00:00:00"/>
    <x v="2"/>
    <n v="27"/>
    <x v="2"/>
    <s v="Sunbell"/>
    <n v="69.27"/>
  </r>
  <r>
    <d v="2020-06-23T00:00:00"/>
    <x v="2"/>
    <n v="26"/>
    <x v="0"/>
    <s v="Bellen"/>
    <n v="23.82"/>
  </r>
  <r>
    <d v="2020-08-23T00:00:00"/>
    <x v="4"/>
    <n v="35"/>
    <x v="0"/>
    <s v="Quad"/>
    <n v="102.75"/>
  </r>
  <r>
    <d v="2020-08-23T00:00:00"/>
    <x v="4"/>
    <n v="35"/>
    <x v="2"/>
    <s v="Quad"/>
    <n v="34.229999999999997"/>
  </r>
  <r>
    <d v="2020-06-04T00:00:00"/>
    <x v="2"/>
    <n v="23"/>
    <x v="2"/>
    <s v="Sunbell"/>
    <n v="75.91"/>
  </r>
  <r>
    <d v="2020-06-26T00:00:00"/>
    <x v="2"/>
    <n v="26"/>
    <x v="1"/>
    <s v="Sunbell"/>
    <n v="46.15"/>
  </r>
  <r>
    <d v="2020-06-27T00:00:00"/>
    <x v="2"/>
    <n v="26"/>
    <x v="2"/>
    <s v="Quad"/>
    <n v="96.52"/>
  </r>
  <r>
    <d v="2020-06-28T00:00:00"/>
    <x v="2"/>
    <n v="27"/>
    <x v="2"/>
    <s v="Sunshine"/>
    <n v="38.51"/>
  </r>
  <r>
    <d v="2020-07-06T00:00:00"/>
    <x v="1"/>
    <n v="28"/>
    <x v="2"/>
    <s v="Sunshine"/>
    <n v="60.2"/>
  </r>
  <r>
    <d v="2020-08-30T00:00:00"/>
    <x v="4"/>
    <n v="36"/>
    <x v="0"/>
    <s v="Bellen"/>
    <n v="23.8"/>
  </r>
  <r>
    <d v="2020-07-23T00:00:00"/>
    <x v="1"/>
    <n v="30"/>
    <x v="2"/>
    <s v="Majectic Beaut"/>
    <n v="87.02"/>
  </r>
  <r>
    <d v="2020-08-08T00:00:00"/>
    <x v="4"/>
    <n v="32"/>
    <x v="2"/>
    <s v="Carlota"/>
    <n v="69.62"/>
  </r>
  <r>
    <d v="2020-05-05T00:00:00"/>
    <x v="3"/>
    <n v="19"/>
    <x v="0"/>
    <s v="Majectic Beaut"/>
    <n v="116.21"/>
  </r>
  <r>
    <d v="2020-06-12T00:00:00"/>
    <x v="2"/>
    <n v="24"/>
    <x v="1"/>
    <s v="Quad"/>
    <n v="68.209999999999994"/>
  </r>
  <r>
    <d v="2020-06-03T00:00:00"/>
    <x v="2"/>
    <n v="23"/>
    <x v="2"/>
    <s v="Bellen"/>
    <n v="46.23"/>
  </r>
  <r>
    <d v="2020-06-07T00:00:00"/>
    <x v="2"/>
    <n v="24"/>
    <x v="0"/>
    <s v="FlatTop"/>
    <n v="53.94"/>
  </r>
  <r>
    <d v="2020-06-21T00:00:00"/>
    <x v="2"/>
    <n v="26"/>
    <x v="2"/>
    <s v="Sunshine"/>
    <n v="60.66"/>
  </r>
  <r>
    <d v="2020-06-02T00:00:00"/>
    <x v="2"/>
    <n v="23"/>
    <x v="2"/>
    <s v="Bellen"/>
    <n v="69.900000000000006"/>
  </r>
  <r>
    <d v="2020-06-19T00:00:00"/>
    <x v="2"/>
    <n v="25"/>
    <x v="2"/>
    <s v="Sunbell"/>
    <n v="50.75"/>
  </r>
  <r>
    <d v="2020-06-04T00:00:00"/>
    <x v="2"/>
    <n v="23"/>
    <x v="0"/>
    <s v="Quad"/>
    <n v="99.3"/>
  </r>
  <r>
    <d v="2020-08-11T00:00:00"/>
    <x v="4"/>
    <n v="33"/>
    <x v="0"/>
    <s v="Carlota"/>
    <n v="69.709999999999994"/>
  </r>
  <r>
    <d v="2020-06-24T00:00:00"/>
    <x v="2"/>
    <n v="26"/>
    <x v="2"/>
    <s v="Sunbell"/>
    <n v="72.2"/>
  </r>
  <r>
    <d v="2020-06-09T00:00:00"/>
    <x v="2"/>
    <n v="24"/>
    <x v="2"/>
    <s v="Quad"/>
    <n v="102.32"/>
  </r>
  <r>
    <d v="2020-06-09T00:00:00"/>
    <x v="2"/>
    <n v="24"/>
    <x v="0"/>
    <s v="Crested Beaut"/>
    <n v="46.4"/>
  </r>
  <r>
    <d v="2020-06-27T00:00:00"/>
    <x v="2"/>
    <n v="26"/>
    <x v="0"/>
    <s v="Sunbell"/>
    <n v="46.25"/>
  </r>
  <r>
    <d v="2020-08-07T00:00:00"/>
    <x v="4"/>
    <n v="32"/>
    <x v="1"/>
    <s v="Quad"/>
    <n v="533.23"/>
  </r>
  <r>
    <d v="2020-06-05T00:00:00"/>
    <x v="2"/>
    <n v="23"/>
    <x v="2"/>
    <s v="Quad"/>
    <n v="102.77"/>
  </r>
  <r>
    <d v="2020-06-28T00:00:00"/>
    <x v="2"/>
    <n v="27"/>
    <x v="1"/>
    <s v="Carlota"/>
    <n v="44.96"/>
  </r>
  <r>
    <d v="2020-06-07T00:00:00"/>
    <x v="2"/>
    <n v="24"/>
    <x v="2"/>
    <s v="Aspen"/>
    <n v="42.5"/>
  </r>
  <r>
    <d v="2020-08-05T00:00:00"/>
    <x v="4"/>
    <n v="32"/>
    <x v="2"/>
    <s v="Carlota"/>
    <n v="22.7"/>
  </r>
  <r>
    <d v="2020-08-15T00:00:00"/>
    <x v="4"/>
    <n v="33"/>
    <x v="0"/>
    <s v="Bellen"/>
    <n v="501.12"/>
  </r>
  <r>
    <d v="2020-06-04T00:00:00"/>
    <x v="2"/>
    <n v="23"/>
    <x v="0"/>
    <s v="Bellen"/>
    <n v="458.34"/>
  </r>
  <r>
    <d v="2020-08-04T00:00:00"/>
    <x v="4"/>
    <n v="32"/>
    <x v="0"/>
    <s v="Sunbell"/>
    <n v="25.66"/>
  </r>
  <r>
    <d v="2020-09-08T00:00:00"/>
    <x v="0"/>
    <n v="37"/>
    <x v="2"/>
    <s v="Sunbell"/>
    <n v="24.7"/>
  </r>
  <r>
    <d v="2020-08-02T00:00:00"/>
    <x v="4"/>
    <n v="32"/>
    <x v="0"/>
    <s v="Carlota"/>
    <n v="23.27"/>
  </r>
  <r>
    <d v="2020-06-01T00:00:00"/>
    <x v="2"/>
    <n v="23"/>
    <x v="0"/>
    <s v="Quad"/>
    <n v="64.069999999999993"/>
  </r>
  <r>
    <d v="2020-06-21T00:00:00"/>
    <x v="2"/>
    <n v="26"/>
    <x v="0"/>
    <s v="Quad"/>
    <n v="66.5"/>
  </r>
  <r>
    <d v="2020-06-22T00:00:00"/>
    <x v="2"/>
    <n v="26"/>
    <x v="0"/>
    <s v="Quad"/>
    <n v="66.819999999999993"/>
  </r>
  <r>
    <d v="2020-09-26T00:00:00"/>
    <x v="0"/>
    <n v="39"/>
    <x v="0"/>
    <s v="Crested Beaut"/>
    <n v="75.400000000000006"/>
  </r>
  <r>
    <d v="2020-08-25T00:00:00"/>
    <x v="4"/>
    <n v="35"/>
    <x v="1"/>
    <s v="Carlota"/>
    <n v="23.43"/>
  </r>
  <r>
    <d v="2020-08-20T00:00:00"/>
    <x v="4"/>
    <n v="34"/>
    <x v="0"/>
    <s v="Sunset"/>
    <n v="71.92"/>
  </r>
  <r>
    <d v="2020-07-31T00:00:00"/>
    <x v="1"/>
    <n v="31"/>
    <x v="0"/>
    <s v="Sunset"/>
    <n v="45.1"/>
  </r>
  <r>
    <d v="2020-08-08T00:00:00"/>
    <x v="4"/>
    <n v="32"/>
    <x v="1"/>
    <s v="Carlota"/>
    <n v="88.83"/>
  </r>
  <r>
    <d v="2020-09-09T00:00:00"/>
    <x v="0"/>
    <n v="37"/>
    <x v="2"/>
    <s v="Quad"/>
    <n v="132.11000000000001"/>
  </r>
  <r>
    <d v="2020-08-15T00:00:00"/>
    <x v="4"/>
    <n v="33"/>
    <x v="0"/>
    <s v="Bellen"/>
    <n v="23.08"/>
  </r>
  <r>
    <d v="2020-09-16T00:00:00"/>
    <x v="0"/>
    <n v="38"/>
    <x v="0"/>
    <s v="Sunbell"/>
    <n v="23.16"/>
  </r>
  <r>
    <d v="2020-08-18T00:00:00"/>
    <x v="4"/>
    <n v="34"/>
    <x v="0"/>
    <s v="V-Rang"/>
    <n v="77"/>
  </r>
  <r>
    <d v="2020-08-17T00:00:00"/>
    <x v="4"/>
    <n v="34"/>
    <x v="0"/>
    <s v="Carlota"/>
    <n v="69.239999999999995"/>
  </r>
  <r>
    <d v="2020-08-27T00:00:00"/>
    <x v="4"/>
    <n v="35"/>
    <x v="0"/>
    <s v="Crested Beaut"/>
    <n v="24.88"/>
  </r>
  <r>
    <d v="2020-06-19T00:00:00"/>
    <x v="2"/>
    <n v="25"/>
    <x v="2"/>
    <s v="Bellen"/>
    <n v="92.03"/>
  </r>
  <r>
    <d v="2020-08-19T00:00:00"/>
    <x v="4"/>
    <n v="34"/>
    <x v="1"/>
    <s v="Quad"/>
    <n v="66.58"/>
  </r>
  <r>
    <d v="2020-06-24T00:00:00"/>
    <x v="2"/>
    <n v="26"/>
    <x v="2"/>
    <s v="Carlota"/>
    <n v="92.05"/>
  </r>
  <r>
    <d v="2020-08-04T00:00:00"/>
    <x v="4"/>
    <n v="32"/>
    <x v="0"/>
    <s v="Majectic Beaut"/>
    <n v="87.39"/>
  </r>
  <r>
    <d v="2020-08-08T00:00:00"/>
    <x v="4"/>
    <n v="32"/>
    <x v="2"/>
    <s v="Quad"/>
    <n v="66.680000000000007"/>
  </r>
  <r>
    <d v="2020-08-20T00:00:00"/>
    <x v="4"/>
    <n v="34"/>
    <x v="1"/>
    <s v="Carlota"/>
    <n v="46.56"/>
  </r>
  <r>
    <d v="2020-06-19T00:00:00"/>
    <x v="2"/>
    <n v="25"/>
    <x v="0"/>
    <s v="V-Rang"/>
    <n v="54.93"/>
  </r>
  <r>
    <d v="2020-08-05T00:00:00"/>
    <x v="4"/>
    <n v="32"/>
    <x v="0"/>
    <s v="Carlota"/>
    <n v="69.95"/>
  </r>
  <r>
    <d v="2020-08-02T00:00:00"/>
    <x v="4"/>
    <n v="32"/>
    <x v="2"/>
    <s v="Crested Beaut"/>
    <n v="72.17"/>
  </r>
  <r>
    <d v="2020-06-02T00:00:00"/>
    <x v="2"/>
    <n v="23"/>
    <x v="1"/>
    <s v="Crested Beaut"/>
    <n v="46.11"/>
  </r>
  <r>
    <d v="2020-08-27T00:00:00"/>
    <x v="4"/>
    <n v="35"/>
    <x v="2"/>
    <s v="Quad"/>
    <n v="102.25"/>
  </r>
  <r>
    <d v="2020-06-04T00:00:00"/>
    <x v="2"/>
    <n v="23"/>
    <x v="2"/>
    <s v="Sunshine"/>
    <n v="60.12"/>
  </r>
  <r>
    <d v="2020-06-25T00:00:00"/>
    <x v="2"/>
    <n v="26"/>
    <x v="1"/>
    <s v="Quad"/>
    <n v="66.650000000000006"/>
  </r>
  <r>
    <d v="2020-08-29T00:00:00"/>
    <x v="4"/>
    <n v="35"/>
    <x v="0"/>
    <s v="Quad"/>
    <n v="96.89"/>
  </r>
  <r>
    <d v="2020-08-17T00:00:00"/>
    <x v="4"/>
    <n v="34"/>
    <x v="0"/>
    <s v="Majectic Beaut"/>
    <n v="58.86"/>
  </r>
  <r>
    <d v="2020-09-11T00:00:00"/>
    <x v="0"/>
    <n v="37"/>
    <x v="2"/>
    <s v="Quad"/>
    <n v="64.95"/>
  </r>
  <r>
    <d v="2020-07-01T00:00:00"/>
    <x v="1"/>
    <n v="27"/>
    <x v="0"/>
    <s v="Aspen"/>
    <n v="21.99"/>
  </r>
  <r>
    <d v="2020-06-01T00:00:00"/>
    <x v="2"/>
    <n v="23"/>
    <x v="2"/>
    <s v="Carlota"/>
    <n v="69.42"/>
  </r>
  <r>
    <d v="2020-08-15T00:00:00"/>
    <x v="4"/>
    <n v="33"/>
    <x v="2"/>
    <s v="Sunset"/>
    <n v="45.47"/>
  </r>
  <r>
    <d v="2020-06-08T00:00:00"/>
    <x v="2"/>
    <n v="24"/>
    <x v="2"/>
    <s v="Aspen"/>
    <n v="60.53"/>
  </r>
  <r>
    <d v="2020-06-29T00:00:00"/>
    <x v="2"/>
    <n v="27"/>
    <x v="1"/>
    <s v="Sunset"/>
    <n v="47.91"/>
  </r>
  <r>
    <d v="2020-08-21T00:00:00"/>
    <x v="4"/>
    <n v="34"/>
    <x v="0"/>
    <s v="Aspen"/>
    <n v="42.12"/>
  </r>
  <r>
    <d v="2020-06-14T00:00:00"/>
    <x v="2"/>
    <n v="25"/>
    <x v="0"/>
    <s v="Bellen"/>
    <n v="66.709999999999994"/>
  </r>
  <r>
    <d v="2020-06-16T00:00:00"/>
    <x v="2"/>
    <n v="25"/>
    <x v="0"/>
    <s v="Bellen"/>
    <n v="23.54"/>
  </r>
  <r>
    <d v="2020-08-25T00:00:00"/>
    <x v="4"/>
    <n v="35"/>
    <x v="2"/>
    <s v="Sunbell"/>
    <n v="48.62"/>
  </r>
  <r>
    <d v="2020-09-19T00:00:00"/>
    <x v="0"/>
    <n v="38"/>
    <x v="2"/>
    <s v="Sunset"/>
    <n v="335.54"/>
  </r>
  <r>
    <d v="2020-09-07T00:00:00"/>
    <x v="0"/>
    <n v="37"/>
    <x v="0"/>
    <s v="Sunshine"/>
    <n v="60.98"/>
  </r>
  <r>
    <d v="2020-08-01T00:00:00"/>
    <x v="4"/>
    <n v="31"/>
    <x v="0"/>
    <s v="Crested Beaut"/>
    <n v="50.06"/>
  </r>
  <r>
    <d v="2020-06-24T00:00:00"/>
    <x v="2"/>
    <n v="26"/>
    <x v="2"/>
    <s v="Carlota"/>
    <n v="69.790000000000006"/>
  </r>
  <r>
    <d v="2020-06-30T00:00:00"/>
    <x v="2"/>
    <n v="27"/>
    <x v="2"/>
    <s v="Crested Beaut"/>
    <n v="72.459999999999994"/>
  </r>
  <r>
    <d v="2020-07-15T00:00:00"/>
    <x v="1"/>
    <n v="29"/>
    <x v="2"/>
    <s v="Sunshine"/>
    <n v="20.22"/>
  </r>
  <r>
    <d v="2020-06-22T00:00:00"/>
    <x v="2"/>
    <n v="26"/>
    <x v="2"/>
    <s v="Sunshine"/>
    <n v="200.6"/>
  </r>
  <r>
    <d v="2020-08-15T00:00:00"/>
    <x v="4"/>
    <n v="33"/>
    <x v="2"/>
    <s v="Crested Beaut"/>
    <n v="75.209999999999994"/>
  </r>
  <r>
    <d v="2020-05-20T00:00:00"/>
    <x v="3"/>
    <n v="21"/>
    <x v="2"/>
    <s v="Carlota"/>
    <n v="523.04999999999995"/>
  </r>
  <r>
    <d v="2020-06-21T00:00:00"/>
    <x v="2"/>
    <n v="26"/>
    <x v="1"/>
    <s v="Sunshine"/>
    <n v="40.67"/>
  </r>
  <r>
    <d v="2020-08-07T00:00:00"/>
    <x v="4"/>
    <n v="32"/>
    <x v="0"/>
    <s v="Bellen"/>
    <n v="22.7"/>
  </r>
  <r>
    <d v="2020-06-01T00:00:00"/>
    <x v="2"/>
    <n v="23"/>
    <x v="0"/>
    <s v="Sunbell"/>
    <n v="96.37"/>
  </r>
  <r>
    <d v="2020-06-29T00:00:00"/>
    <x v="2"/>
    <n v="27"/>
    <x v="0"/>
    <s v="Carlota"/>
    <n v="44.37"/>
  </r>
  <r>
    <d v="2020-08-12T00:00:00"/>
    <x v="4"/>
    <n v="33"/>
    <x v="2"/>
    <s v="FlatTop"/>
    <n v="83.67"/>
  </r>
  <r>
    <d v="2020-08-25T00:00:00"/>
    <x v="4"/>
    <n v="35"/>
    <x v="0"/>
    <s v="Bellen"/>
    <n v="46.13"/>
  </r>
  <r>
    <d v="2020-08-24T00:00:00"/>
    <x v="4"/>
    <n v="35"/>
    <x v="2"/>
    <s v="Sunbell"/>
    <n v="48.38"/>
  </r>
  <r>
    <d v="2020-08-12T00:00:00"/>
    <x v="4"/>
    <n v="33"/>
    <x v="0"/>
    <s v="Sunset"/>
    <n v="24.64"/>
  </r>
  <r>
    <d v="2020-08-19T00:00:00"/>
    <x v="4"/>
    <n v="34"/>
    <x v="2"/>
    <s v="Sunshine"/>
    <n v="20.63"/>
  </r>
  <r>
    <d v="2020-07-03T00:00:00"/>
    <x v="1"/>
    <n v="27"/>
    <x v="0"/>
    <s v="FlatTop"/>
    <n v="53.15"/>
  </r>
  <r>
    <d v="2020-08-24T00:00:00"/>
    <x v="4"/>
    <n v="35"/>
    <x v="1"/>
    <s v="Crested Beaut"/>
    <n v="24.92"/>
  </r>
  <r>
    <d v="2020-08-27T00:00:00"/>
    <x v="4"/>
    <n v="35"/>
    <x v="0"/>
    <s v="Sunshine"/>
    <n v="60.52"/>
  </r>
  <r>
    <d v="2020-08-04T00:00:00"/>
    <x v="4"/>
    <n v="32"/>
    <x v="2"/>
    <s v="Carlota"/>
    <n v="23.69"/>
  </r>
  <r>
    <d v="2020-08-01T00:00:00"/>
    <x v="4"/>
    <n v="31"/>
    <x v="0"/>
    <s v="Crested Beaut"/>
    <n v="46.73"/>
  </r>
  <r>
    <d v="2020-08-25T00:00:00"/>
    <x v="4"/>
    <n v="35"/>
    <x v="2"/>
    <s v="Crested Beaut"/>
    <n v="24.17"/>
  </r>
  <r>
    <d v="2020-08-16T00:00:00"/>
    <x v="4"/>
    <n v="34"/>
    <x v="0"/>
    <s v="Sunshine"/>
    <n v="40.9"/>
  </r>
  <r>
    <d v="2020-09-02T00:00:00"/>
    <x v="0"/>
    <n v="36"/>
    <x v="0"/>
    <s v="V-Rang"/>
    <n v="36.74"/>
  </r>
  <r>
    <d v="2020-08-07T00:00:00"/>
    <x v="4"/>
    <n v="32"/>
    <x v="0"/>
    <s v="Bellen"/>
    <n v="46.13"/>
  </r>
  <r>
    <d v="2020-06-29T00:00:00"/>
    <x v="2"/>
    <n v="27"/>
    <x v="1"/>
    <s v="Crested Beaut"/>
    <n v="48.61"/>
  </r>
  <r>
    <d v="2020-06-24T00:00:00"/>
    <x v="2"/>
    <n v="26"/>
    <x v="0"/>
    <s v="Sunshine"/>
    <n v="20.59"/>
  </r>
  <r>
    <d v="2020-08-01T00:00:00"/>
    <x v="4"/>
    <n v="31"/>
    <x v="2"/>
    <s v="Bellen"/>
    <n v="66.540000000000006"/>
  </r>
  <r>
    <d v="2020-08-02T00:00:00"/>
    <x v="4"/>
    <n v="32"/>
    <x v="0"/>
    <s v="Sunset"/>
    <n v="68.37"/>
  </r>
  <r>
    <d v="2020-06-05T00:00:00"/>
    <x v="2"/>
    <n v="23"/>
    <x v="0"/>
    <s v="V-Rang"/>
    <n v="54.7"/>
  </r>
  <r>
    <d v="2020-08-30T00:00:00"/>
    <x v="4"/>
    <n v="36"/>
    <x v="0"/>
    <s v="Quad"/>
    <n v="66.97"/>
  </r>
  <r>
    <d v="2020-06-15T00:00:00"/>
    <x v="2"/>
    <n v="25"/>
    <x v="2"/>
    <s v="Aspen"/>
    <n v="63.42"/>
  </r>
  <r>
    <d v="2020-05-18T00:00:00"/>
    <x v="3"/>
    <n v="21"/>
    <x v="2"/>
    <s v="Sunshine"/>
    <n v="20.91"/>
  </r>
  <r>
    <d v="2020-08-07T00:00:00"/>
    <x v="4"/>
    <n v="32"/>
    <x v="1"/>
    <s v="Sunset"/>
    <n v="24.21"/>
  </r>
  <r>
    <d v="2020-08-04T00:00:00"/>
    <x v="4"/>
    <n v="32"/>
    <x v="0"/>
    <s v="Aspen"/>
    <n v="84.38"/>
  </r>
  <r>
    <d v="2020-07-08T00:00:00"/>
    <x v="1"/>
    <n v="28"/>
    <x v="0"/>
    <s v="Sunset"/>
    <n v="47.94"/>
  </r>
  <r>
    <d v="2020-05-25T00:00:00"/>
    <x v="3"/>
    <n v="22"/>
    <x v="2"/>
    <s v="Majectic Beaut"/>
    <n v="87.2"/>
  </r>
  <r>
    <d v="2020-05-13T00:00:00"/>
    <x v="3"/>
    <n v="20"/>
    <x v="0"/>
    <s v="Sunshine"/>
    <n v="40.75"/>
  </r>
  <r>
    <d v="2020-09-09T00:00:00"/>
    <x v="0"/>
    <n v="37"/>
    <x v="2"/>
    <s v="Sunshine"/>
    <n v="246.2"/>
  </r>
  <r>
    <d v="2020-06-15T00:00:00"/>
    <x v="2"/>
    <n v="25"/>
    <x v="2"/>
    <s v="Doublers"/>
    <n v="240.26"/>
  </r>
  <r>
    <d v="2020-08-25T00:00:00"/>
    <x v="4"/>
    <n v="35"/>
    <x v="0"/>
    <s v="Quad"/>
    <n v="99.9"/>
  </r>
  <r>
    <d v="2020-06-01T00:00:00"/>
    <x v="2"/>
    <n v="23"/>
    <x v="0"/>
    <s v="Quad"/>
    <n v="68.92"/>
  </r>
  <r>
    <d v="2020-06-27T00:00:00"/>
    <x v="2"/>
    <n v="26"/>
    <x v="2"/>
    <s v="Crested Beaut"/>
    <n v="73"/>
  </r>
  <r>
    <d v="2020-08-29T00:00:00"/>
    <x v="4"/>
    <n v="35"/>
    <x v="2"/>
    <s v="Sunshine"/>
    <n v="40.340000000000003"/>
  </r>
  <r>
    <d v="2020-06-23T00:00:00"/>
    <x v="2"/>
    <n v="26"/>
    <x v="0"/>
    <s v="Sunset"/>
    <n v="71.72"/>
  </r>
  <r>
    <d v="2020-06-10T00:00:00"/>
    <x v="2"/>
    <n v="24"/>
    <x v="2"/>
    <s v="Sunset"/>
    <n v="71.67"/>
  </r>
  <r>
    <d v="2020-05-25T00:00:00"/>
    <x v="3"/>
    <n v="22"/>
    <x v="0"/>
    <s v="Carlota"/>
    <n v="46.43"/>
  </r>
  <r>
    <d v="2020-07-26T00:00:00"/>
    <x v="1"/>
    <n v="31"/>
    <x v="2"/>
    <s v="Bellen"/>
    <n v="69.84"/>
  </r>
  <r>
    <d v="2020-06-25T00:00:00"/>
    <x v="2"/>
    <n v="26"/>
    <x v="2"/>
    <s v="Carlota"/>
    <n v="69.400000000000006"/>
  </r>
  <r>
    <d v="2020-08-03T00:00:00"/>
    <x v="4"/>
    <n v="32"/>
    <x v="2"/>
    <s v="Quad"/>
    <n v="66.34"/>
  </r>
  <r>
    <d v="2020-06-04T00:00:00"/>
    <x v="2"/>
    <n v="23"/>
    <x v="1"/>
    <s v="Quad"/>
    <n v="68.95"/>
  </r>
  <r>
    <d v="2020-06-28T00:00:00"/>
    <x v="2"/>
    <n v="27"/>
    <x v="0"/>
    <s v="Sunshine"/>
    <n v="38.36"/>
  </r>
  <r>
    <d v="2020-08-10T00:00:00"/>
    <x v="4"/>
    <n v="33"/>
    <x v="0"/>
    <s v="Bellen"/>
    <n v="23.91"/>
  </r>
  <r>
    <d v="2020-07-08T00:00:00"/>
    <x v="1"/>
    <n v="28"/>
    <x v="2"/>
    <s v="Majectic Beaut"/>
    <n v="58.61"/>
  </r>
  <r>
    <d v="2020-06-08T00:00:00"/>
    <x v="2"/>
    <n v="24"/>
    <x v="2"/>
    <s v="Majectic Beaut"/>
    <n v="87.15"/>
  </r>
  <r>
    <d v="2020-05-01T00:00:00"/>
    <x v="3"/>
    <n v="18"/>
    <x v="2"/>
    <s v="FlatTop"/>
    <n v="83.4"/>
  </r>
  <r>
    <d v="2020-08-29T00:00:00"/>
    <x v="4"/>
    <n v="35"/>
    <x v="0"/>
    <s v="Majectic Beaut"/>
    <n v="331.02"/>
  </r>
  <r>
    <d v="2020-08-28T00:00:00"/>
    <x v="4"/>
    <n v="35"/>
    <x v="1"/>
    <s v="Quad"/>
    <n v="96.6"/>
  </r>
  <r>
    <d v="2020-06-08T00:00:00"/>
    <x v="2"/>
    <n v="24"/>
    <x v="1"/>
    <s v="Majectic Beaut"/>
    <n v="58.37"/>
  </r>
  <r>
    <d v="2020-06-20T00:00:00"/>
    <x v="2"/>
    <n v="25"/>
    <x v="2"/>
    <s v="Bellen"/>
    <n v="23.78"/>
  </r>
  <r>
    <d v="2020-06-28T00:00:00"/>
    <x v="2"/>
    <n v="27"/>
    <x v="2"/>
    <s v="FlatTop"/>
    <n v="277.32"/>
  </r>
  <r>
    <d v="2020-06-18T00:00:00"/>
    <x v="2"/>
    <n v="25"/>
    <x v="2"/>
    <s v="Quad"/>
    <n v="33.33"/>
  </r>
  <r>
    <d v="2020-06-14T00:00:00"/>
    <x v="2"/>
    <n v="25"/>
    <x v="2"/>
    <s v="Sunbell"/>
    <n v="24.9"/>
  </r>
  <r>
    <d v="2020-08-22T00:00:00"/>
    <x v="4"/>
    <n v="34"/>
    <x v="2"/>
    <s v="Bellen"/>
    <n v="66.78"/>
  </r>
  <r>
    <d v="2020-06-13T00:00:00"/>
    <x v="2"/>
    <n v="24"/>
    <x v="2"/>
    <s v="FlatTop"/>
    <n v="27.75"/>
  </r>
  <r>
    <d v="2020-06-04T00:00:00"/>
    <x v="2"/>
    <n v="23"/>
    <x v="2"/>
    <s v="Bellen"/>
    <n v="23.48"/>
  </r>
  <r>
    <d v="2020-06-13T00:00:00"/>
    <x v="2"/>
    <n v="24"/>
    <x v="2"/>
    <s v="Majectic Beaut"/>
    <n v="28.71"/>
  </r>
  <r>
    <d v="2020-08-30T00:00:00"/>
    <x v="4"/>
    <n v="36"/>
    <x v="2"/>
    <s v="Sunshine"/>
    <n v="60.09"/>
  </r>
  <r>
    <d v="2020-09-18T00:00:00"/>
    <x v="0"/>
    <n v="38"/>
    <x v="0"/>
    <s v="Crested Beaut"/>
    <n v="75.36"/>
  </r>
  <r>
    <d v="2020-08-18T00:00:00"/>
    <x v="4"/>
    <n v="34"/>
    <x v="1"/>
    <s v="Doublers"/>
    <n v="78.58"/>
  </r>
  <r>
    <d v="2020-08-29T00:00:00"/>
    <x v="4"/>
    <n v="35"/>
    <x v="0"/>
    <s v="FlatTop"/>
    <n v="83.37"/>
  </r>
  <r>
    <d v="2020-06-02T00:00:00"/>
    <x v="2"/>
    <n v="23"/>
    <x v="2"/>
    <s v="Quad"/>
    <n v="136.15"/>
  </r>
  <r>
    <d v="2020-07-24T00:00:00"/>
    <x v="1"/>
    <n v="30"/>
    <x v="2"/>
    <s v="Majectic Beaut"/>
    <n v="29.8"/>
  </r>
  <r>
    <d v="2020-08-18T00:00:00"/>
    <x v="4"/>
    <n v="34"/>
    <x v="2"/>
    <s v="Sunshine"/>
    <n v="38.01"/>
  </r>
  <r>
    <d v="2020-06-29T00:00:00"/>
    <x v="2"/>
    <n v="27"/>
    <x v="2"/>
    <s v="Bellen"/>
    <n v="46.46"/>
  </r>
  <r>
    <d v="2020-06-02T00:00:00"/>
    <x v="2"/>
    <n v="23"/>
    <x v="1"/>
    <s v="Carlota"/>
    <n v="501.7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s v="Sep"/>
    <x v="0"/>
    <s v="None"/>
    <e v="#N/A"/>
    <e v="#N/A"/>
    <s v="In Store Sales"/>
    <s v="Doublers"/>
    <n v="160.04"/>
  </r>
  <r>
    <d v="2020-07-01T00:00:00"/>
    <s v="Jul"/>
    <x v="1"/>
    <s v="None"/>
    <e v="#N/A"/>
    <e v="#N/A"/>
    <s v="In Store Sales"/>
    <s v="Sunshine"/>
    <n v="40.76"/>
  </r>
  <r>
    <d v="2020-06-02T00:00:00"/>
    <s v="Jun"/>
    <x v="2"/>
    <s v="Festival of Flight"/>
    <n v="75.62"/>
    <e v="#N/A"/>
    <s v="E-mail Coupon"/>
    <s v="Crested Beaut"/>
    <n v="75.62"/>
  </r>
  <r>
    <d v="2020-05-15T00:00:00"/>
    <s v="May"/>
    <x v="3"/>
    <s v="None"/>
    <e v="#N/A"/>
    <e v="#N/A"/>
    <s v="Web Site Sales"/>
    <s v="Quad"/>
    <n v="99.29"/>
  </r>
  <r>
    <d v="2020-05-17T00:00:00"/>
    <s v="May"/>
    <x v="4"/>
    <s v="None"/>
    <e v="#N/A"/>
    <e v="#N/A"/>
    <s v="In Store Sales"/>
    <s v="Carlota"/>
    <n v="46.25"/>
  </r>
  <r>
    <d v="2020-06-10T00:00:00"/>
    <s v="Jun"/>
    <x v="5"/>
    <s v="Festival of Flight"/>
    <n v="28.28"/>
    <e v="#N/A"/>
    <s v="In Store Sales"/>
    <s v="Majectic Beaut"/>
    <n v="28.28"/>
  </r>
  <r>
    <d v="2020-05-03T00:00:00"/>
    <s v="May"/>
    <x v="6"/>
    <s v="None"/>
    <e v="#N/A"/>
    <e v="#N/A"/>
    <s v="In Store Sales"/>
    <s v="Sunset"/>
    <n v="71.86"/>
  </r>
  <r>
    <d v="2020-05-13T00:00:00"/>
    <s v="May"/>
    <x v="3"/>
    <s v="None"/>
    <e v="#N/A"/>
    <e v="#N/A"/>
    <s v="Web Site Sales"/>
    <s v="Carlota"/>
    <n v="46.1"/>
  </r>
  <r>
    <d v="2020-09-02T00:00:00"/>
    <s v="Sep"/>
    <x v="7"/>
    <s v="None"/>
    <e v="#N/A"/>
    <e v="#N/A"/>
    <s v="Web Site Sales"/>
    <s v="Bellen"/>
    <n v="23.25"/>
  </r>
  <r>
    <d v="2020-07-03T00:00:00"/>
    <s v="Jul"/>
    <x v="1"/>
    <s v="None"/>
    <e v="#N/A"/>
    <e v="#N/A"/>
    <s v="Web Site Sales"/>
    <s v="Sunbell"/>
    <n v="50.9"/>
  </r>
  <r>
    <d v="2020-06-04T00:00:00"/>
    <s v="Jun"/>
    <x v="2"/>
    <s v="Festival of Flight"/>
    <n v="66.849999999999994"/>
    <e v="#N/A"/>
    <s v="In Store Sales"/>
    <s v="Quad"/>
    <n v="66.849999999999994"/>
  </r>
  <r>
    <d v="2020-09-01T00:00:00"/>
    <s v="Sep"/>
    <x v="7"/>
    <s v="None"/>
    <e v="#N/A"/>
    <e v="#N/A"/>
    <s v="Web Site Sales"/>
    <s v="Sunset"/>
    <n v="24.68"/>
  </r>
  <r>
    <d v="2020-09-10T00:00:00"/>
    <s v="Sep"/>
    <x v="8"/>
    <s v="None"/>
    <e v="#N/A"/>
    <e v="#N/A"/>
    <s v="Web Site Sales"/>
    <s v="Carlota"/>
    <n v="89"/>
  </r>
  <r>
    <d v="2020-05-21T00:00:00"/>
    <s v="May"/>
    <x v="4"/>
    <s v="None"/>
    <e v="#N/A"/>
    <e v="#N/A"/>
    <s v="Web Site Sales"/>
    <s v="Quad"/>
    <n v="68.25"/>
  </r>
  <r>
    <d v="2020-07-26T00:00:00"/>
    <s v="Jul"/>
    <x v="9"/>
    <s v="None"/>
    <e v="#N/A"/>
    <e v="#N/A"/>
    <s v="In Store Sales"/>
    <s v="Sunshine"/>
    <n v="20.88"/>
  </r>
  <r>
    <d v="2020-05-12T00:00:00"/>
    <s v="May"/>
    <x v="3"/>
    <s v="None"/>
    <e v="#N/A"/>
    <e v="#N/A"/>
    <s v="Web Site Sales"/>
    <s v="Sunbell"/>
    <n v="24.75"/>
  </r>
  <r>
    <d v="2020-05-12T00:00:00"/>
    <s v="May"/>
    <x v="3"/>
    <s v="None"/>
    <e v="#N/A"/>
    <e v="#N/A"/>
    <s v="Web Site Sales"/>
    <s v="Doublers"/>
    <n v="80.95"/>
  </r>
  <r>
    <d v="2020-07-29T00:00:00"/>
    <s v="Jul"/>
    <x v="9"/>
    <s v="None"/>
    <e v="#N/A"/>
    <e v="#N/A"/>
    <s v="Web Site Sales"/>
    <s v="Quad"/>
    <n v="306.04000000000002"/>
  </r>
  <r>
    <d v="2020-05-18T00:00:00"/>
    <s v="May"/>
    <x v="4"/>
    <s v="None"/>
    <e v="#N/A"/>
    <e v="#N/A"/>
    <s v="Web Site Sales"/>
    <s v="Sunshine"/>
    <n v="20.010000000000002"/>
  </r>
  <r>
    <d v="2020-06-30T00:00:00"/>
    <s v="Jun"/>
    <x v="1"/>
    <s v="None"/>
    <e v="#N/A"/>
    <e v="#N/A"/>
    <s v="Web Site Sales"/>
    <s v="Carlota"/>
    <n v="69.849999999999994"/>
  </r>
  <r>
    <d v="2020-05-29T00:00:00"/>
    <s v="May"/>
    <x v="10"/>
    <s v="None"/>
    <e v="#N/A"/>
    <e v="#N/A"/>
    <s v="In Store Sales"/>
    <s v="Quad"/>
    <n v="99"/>
  </r>
  <r>
    <d v="2020-06-13T00:00:00"/>
    <s v="Jun"/>
    <x v="5"/>
    <s v="Festival of Flight"/>
    <n v="68.39"/>
    <e v="#N/A"/>
    <s v="In Store Sales"/>
    <s v="Quad"/>
    <n v="68.39"/>
  </r>
  <r>
    <d v="2020-07-16T00:00:00"/>
    <s v="Jul"/>
    <x v="11"/>
    <s v="None"/>
    <e v="#N/A"/>
    <e v="#N/A"/>
    <s v="Web Site Sales"/>
    <s v="FlatTop"/>
    <n v="28.92"/>
  </r>
  <r>
    <d v="2020-07-29T00:00:00"/>
    <s v="Jul"/>
    <x v="9"/>
    <s v="None"/>
    <e v="#N/A"/>
    <e v="#N/A"/>
    <s v="In Store Sales"/>
    <s v="Carlota"/>
    <n v="46.85"/>
  </r>
  <r>
    <d v="2020-09-11T00:00:00"/>
    <s v="Sep"/>
    <x v="8"/>
    <s v="None"/>
    <e v="#N/A"/>
    <e v="#N/A"/>
    <s v="Web Site Sales"/>
    <s v="Aspen"/>
    <n v="479.13"/>
  </r>
  <r>
    <d v="2020-06-10T00:00:00"/>
    <s v="Jun"/>
    <x v="5"/>
    <s v="Festival of Flight"/>
    <n v="47.35"/>
    <e v="#N/A"/>
    <s v="Web Site Sales"/>
    <s v="Sunset"/>
    <n v="47.35"/>
  </r>
  <r>
    <d v="2020-05-18T00:00:00"/>
    <s v="May"/>
    <x v="4"/>
    <s v="None"/>
    <e v="#N/A"/>
    <e v="#N/A"/>
    <s v="Web Site Sales"/>
    <s v="Sunbell"/>
    <n v="75.91"/>
  </r>
  <r>
    <d v="2020-06-28T00:00:00"/>
    <s v="Jun"/>
    <x v="1"/>
    <s v="None"/>
    <e v="#N/A"/>
    <e v="#N/A"/>
    <s v="Web Site Sales"/>
    <s v="Sunshine"/>
    <n v="60.4"/>
  </r>
  <r>
    <d v="2020-06-14T00:00:00"/>
    <s v="Jun"/>
    <x v="12"/>
    <s v="Festival of Flight"/>
    <n v="48.59"/>
    <e v="#N/A"/>
    <s v="Web Site Sales"/>
    <s v="Sunbell"/>
    <n v="48.59"/>
  </r>
  <r>
    <d v="2020-07-08T00:00:00"/>
    <s v="Jul"/>
    <x v="13"/>
    <s v="None"/>
    <e v="#N/A"/>
    <e v="#N/A"/>
    <s v="Web Site Sales"/>
    <s v="Sunbell"/>
    <n v="23.48"/>
  </r>
  <r>
    <d v="2020-05-07T00:00:00"/>
    <s v="May"/>
    <x v="6"/>
    <s v="None"/>
    <e v="#N/A"/>
    <e v="#N/A"/>
    <s v="In Store Sales"/>
    <s v="Aspen"/>
    <n v="20.72"/>
  </r>
  <r>
    <d v="2020-07-28T00:00:00"/>
    <s v="Jul"/>
    <x v="9"/>
    <s v="None"/>
    <e v="#N/A"/>
    <e v="#N/A"/>
    <s v="Web Site Sales"/>
    <s v="Sunshine"/>
    <n v="60.73"/>
  </r>
  <r>
    <d v="2020-05-10T00:00:00"/>
    <s v="May"/>
    <x v="3"/>
    <s v="None"/>
    <e v="#N/A"/>
    <e v="#N/A"/>
    <s v="Web Site Sales"/>
    <s v="Majectic Beaut"/>
    <n v="413.97"/>
  </r>
  <r>
    <d v="2020-07-08T00:00:00"/>
    <s v="Jul"/>
    <x v="13"/>
    <s v="None"/>
    <e v="#N/A"/>
    <e v="#N/A"/>
    <s v="Web Site Sales"/>
    <s v="Sunshine"/>
    <n v="40.6"/>
  </r>
  <r>
    <d v="2020-05-31T00:00:00"/>
    <s v="May"/>
    <x v="2"/>
    <s v="Festival of Flight"/>
    <n v="57.14"/>
    <e v="#N/A"/>
    <s v="Web Site Sales"/>
    <s v="Sunshine"/>
    <n v="57.14"/>
  </r>
  <r>
    <d v="2020-09-03T00:00:00"/>
    <s v="Sep"/>
    <x v="7"/>
    <s v="None"/>
    <e v="#N/A"/>
    <e v="#N/A"/>
    <s v="E-mail Coupon"/>
    <s v="FlatTop"/>
    <n v="83.12"/>
  </r>
  <r>
    <d v="2020-07-18T00:00:00"/>
    <s v="Jul"/>
    <x v="11"/>
    <s v="None"/>
    <e v="#N/A"/>
    <e v="#N/A"/>
    <s v="E-mail Coupon"/>
    <s v="Crested Beaut"/>
    <n v="72.02"/>
  </r>
  <r>
    <d v="2020-09-12T00:00:00"/>
    <s v="Sep"/>
    <x v="8"/>
    <s v="None"/>
    <e v="#N/A"/>
    <e v="#N/A"/>
    <s v="E-mail Coupon"/>
    <s v="Aspen"/>
    <n v="80.27"/>
  </r>
  <r>
    <d v="2020-09-06T00:00:00"/>
    <s v="Sep"/>
    <x v="8"/>
    <s v="None"/>
    <e v="#N/A"/>
    <e v="#N/A"/>
    <s v="E-mail Coupon"/>
    <s v="Sunshine"/>
    <n v="60.95"/>
  </r>
  <r>
    <d v="2020-05-11T00:00:00"/>
    <s v="May"/>
    <x v="3"/>
    <s v="None"/>
    <e v="#N/A"/>
    <e v="#N/A"/>
    <s v="In Store Sales"/>
    <s v="Carlota"/>
    <n v="23.07"/>
  </r>
  <r>
    <d v="2020-06-13T00:00:00"/>
    <s v="Jun"/>
    <x v="5"/>
    <s v="Festival of Flight"/>
    <n v="60.63"/>
    <e v="#N/A"/>
    <s v="In Store Sales"/>
    <s v="Sunshine"/>
    <n v="60.63"/>
  </r>
  <r>
    <d v="2020-07-14T00:00:00"/>
    <s v="Jul"/>
    <x v="11"/>
    <s v="None"/>
    <e v="#N/A"/>
    <e v="#N/A"/>
    <s v="Web Site Sales"/>
    <s v="Aspen"/>
    <n v="40.43"/>
  </r>
  <r>
    <d v="2020-07-27T00:00:00"/>
    <s v="Jul"/>
    <x v="9"/>
    <s v="None"/>
    <e v="#N/A"/>
    <e v="#N/A"/>
    <s v="In Store Sales"/>
    <s v="Sunshine"/>
    <n v="40.340000000000003"/>
  </r>
  <r>
    <d v="2020-07-14T00:00:00"/>
    <s v="Jul"/>
    <x v="11"/>
    <s v="None"/>
    <e v="#N/A"/>
    <e v="#N/A"/>
    <s v="In Store Sales"/>
    <s v="Sunshine"/>
    <n v="19.05"/>
  </r>
  <r>
    <d v="2020-05-18T00:00:00"/>
    <s v="May"/>
    <x v="4"/>
    <s v="None"/>
    <e v="#N/A"/>
    <e v="#N/A"/>
    <s v="E-mail Coupon"/>
    <s v="Sunshine"/>
    <n v="40.36"/>
  </r>
  <r>
    <d v="2020-06-27T00:00:00"/>
    <s v="Jun"/>
    <x v="14"/>
    <s v="Festival of Flight"/>
    <n v="90.41"/>
    <e v="#N/A"/>
    <s v="Web Site Sales"/>
    <s v="Majectic Beaut"/>
    <n v="90.41"/>
  </r>
  <r>
    <d v="2020-09-07T00:00:00"/>
    <s v="Sep"/>
    <x v="8"/>
    <s v="None"/>
    <e v="#N/A"/>
    <e v="#N/A"/>
    <s v="E-mail Coupon"/>
    <s v="Carlota"/>
    <n v="23.46"/>
  </r>
  <r>
    <d v="2020-07-24T00:00:00"/>
    <s v="Jul"/>
    <x v="15"/>
    <s v="None"/>
    <e v="#N/A"/>
    <e v="#N/A"/>
    <s v="Web Site Sales"/>
    <s v="Crested Beaut"/>
    <n v="46.27"/>
  </r>
  <r>
    <d v="2020-09-17T00:00:00"/>
    <s v="Sep"/>
    <x v="0"/>
    <s v="None"/>
    <e v="#N/A"/>
    <e v="#N/A"/>
    <s v="In Store Sales"/>
    <s v="FlatTop"/>
    <n v="83.46"/>
  </r>
  <r>
    <d v="2020-06-09T00:00:00"/>
    <s v="Jun"/>
    <x v="5"/>
    <s v="Festival of Flight"/>
    <n v="50.34"/>
    <e v="#N/A"/>
    <s v="Web Site Sales"/>
    <s v="Sunbell"/>
    <n v="50.34"/>
  </r>
  <r>
    <d v="2020-07-21T00:00:00"/>
    <s v="Jul"/>
    <x v="15"/>
    <s v="None"/>
    <e v="#N/A"/>
    <e v="#N/A"/>
    <s v="In Store Sales"/>
    <s v="Bellen"/>
    <n v="46.37"/>
  </r>
  <r>
    <d v="2020-05-26T00:00:00"/>
    <s v="May"/>
    <x v="10"/>
    <s v="None"/>
    <e v="#N/A"/>
    <e v="#N/A"/>
    <s v="Web Site Sales"/>
    <s v="Carlota"/>
    <n v="23.79"/>
  </r>
  <r>
    <d v="2020-07-25T00:00:00"/>
    <s v="Jul"/>
    <x v="15"/>
    <s v="None"/>
    <e v="#N/A"/>
    <e v="#N/A"/>
    <s v="Web Site Sales"/>
    <s v="FlatTop"/>
    <n v="28.04"/>
  </r>
  <r>
    <d v="2020-05-21T00:00:00"/>
    <s v="May"/>
    <x v="4"/>
    <s v="None"/>
    <e v="#N/A"/>
    <e v="#N/A"/>
    <s v="Web Site Sales"/>
    <s v="Crested Beaut"/>
    <n v="251.68"/>
  </r>
  <r>
    <d v="2020-06-24T00:00:00"/>
    <s v="Jun"/>
    <x v="14"/>
    <s v="Festival of Flight"/>
    <n v="68.900000000000006"/>
    <e v="#N/A"/>
    <s v="Web Site Sales"/>
    <s v="Quad"/>
    <n v="68.900000000000006"/>
  </r>
  <r>
    <d v="2020-09-10T00:00:00"/>
    <s v="Sep"/>
    <x v="8"/>
    <s v="None"/>
    <e v="#N/A"/>
    <e v="#N/A"/>
    <s v="In Store Sales"/>
    <s v="Doublers"/>
    <n v="160.76"/>
  </r>
  <r>
    <d v="2020-09-05T00:00:00"/>
    <s v="Sep"/>
    <x v="7"/>
    <s v="None"/>
    <e v="#N/A"/>
    <e v="#N/A"/>
    <s v="Web Site Sales"/>
    <s v="Sunshine"/>
    <n v="60.3"/>
  </r>
  <r>
    <d v="2020-06-27T00:00:00"/>
    <s v="Jun"/>
    <x v="14"/>
    <s v="Festival of Flight"/>
    <n v="50.12"/>
    <e v="#N/A"/>
    <s v="Web Site Sales"/>
    <s v="Sunbell"/>
    <n v="50.12"/>
  </r>
  <r>
    <d v="2020-06-29T00:00:00"/>
    <s v="Jun"/>
    <x v="1"/>
    <s v="None"/>
    <e v="#N/A"/>
    <e v="#N/A"/>
    <s v="In Store Sales"/>
    <s v="FlatTop"/>
    <n v="470.63"/>
  </r>
  <r>
    <d v="2020-05-26T00:00:00"/>
    <s v="May"/>
    <x v="10"/>
    <s v="None"/>
    <e v="#N/A"/>
    <e v="#N/A"/>
    <s v="E-mail Coupon"/>
    <s v="Quad"/>
    <n v="68.45"/>
  </r>
  <r>
    <d v="2020-09-22T00:00:00"/>
    <s v="Sep"/>
    <x v="16"/>
    <s v="None"/>
    <e v="#N/A"/>
    <e v="#N/A"/>
    <s v="In Store Sales"/>
    <s v="Sunbell"/>
    <n v="342.28"/>
  </r>
  <r>
    <d v="2020-09-29T00:00:00"/>
    <s v="Sep"/>
    <x v="17"/>
    <s v="None"/>
    <e v="#N/A"/>
    <e v="#N/A"/>
    <s v="In Store Sales"/>
    <s v="Majectic Beaut"/>
    <n v="29.19"/>
  </r>
  <r>
    <d v="2020-07-08T00:00:00"/>
    <s v="Jul"/>
    <x v="13"/>
    <s v="None"/>
    <e v="#N/A"/>
    <e v="#N/A"/>
    <s v="In Store Sales"/>
    <s v="Bellen"/>
    <n v="46.92"/>
  </r>
  <r>
    <d v="2020-09-09T00:00:00"/>
    <s v="Sep"/>
    <x v="8"/>
    <s v="None"/>
    <e v="#N/A"/>
    <e v="#N/A"/>
    <s v="Web Site Sales"/>
    <s v="Bellen"/>
    <n v="23.44"/>
  </r>
  <r>
    <d v="2020-07-27T00:00:00"/>
    <s v="Jul"/>
    <x v="9"/>
    <s v="None"/>
    <e v="#N/A"/>
    <e v="#N/A"/>
    <s v="In Store Sales"/>
    <s v="Sunbell"/>
    <n v="48.2"/>
  </r>
  <r>
    <d v="2020-09-25T00:00:00"/>
    <s v="Sep"/>
    <x v="16"/>
    <s v="None"/>
    <e v="#N/A"/>
    <e v="#N/A"/>
    <s v="Web Site Sales"/>
    <s v="V-Rang"/>
    <n v="57.84"/>
  </r>
  <r>
    <d v="2020-05-15T00:00:00"/>
    <s v="May"/>
    <x v="3"/>
    <s v="None"/>
    <e v="#N/A"/>
    <e v="#N/A"/>
    <s v="Web Site Sales"/>
    <s v="Aspen"/>
    <n v="42.01"/>
  </r>
  <r>
    <d v="2020-09-06T00:00:00"/>
    <s v="Sep"/>
    <x v="8"/>
    <s v="None"/>
    <e v="#N/A"/>
    <e v="#N/A"/>
    <s v="Web Site Sales"/>
    <s v="Sunshine"/>
    <n v="40.049999999999997"/>
  </r>
  <r>
    <d v="2020-07-21T00:00:00"/>
    <s v="Jul"/>
    <x v="15"/>
    <s v="None"/>
    <e v="#N/A"/>
    <e v="#N/A"/>
    <s v="E-mail Coupon"/>
    <s v="Bellen"/>
    <n v="23.92"/>
  </r>
  <r>
    <d v="2020-07-24T00:00:00"/>
    <s v="Jul"/>
    <x v="15"/>
    <s v="None"/>
    <e v="#N/A"/>
    <e v="#N/A"/>
    <s v="E-mail Coupon"/>
    <s v="Carlota"/>
    <n v="92.84"/>
  </r>
  <r>
    <d v="2020-07-20T00:00:00"/>
    <s v="Jul"/>
    <x v="15"/>
    <s v="None"/>
    <e v="#N/A"/>
    <e v="#N/A"/>
    <s v="In Store Sales"/>
    <s v="Bellen"/>
    <n v="69.709999999999994"/>
  </r>
  <r>
    <d v="2020-09-23T00:00:00"/>
    <s v="Sep"/>
    <x v="16"/>
    <s v="None"/>
    <e v="#N/A"/>
    <e v="#N/A"/>
    <s v="E-mail Coupon"/>
    <s v="Quad"/>
    <n v="66.22"/>
  </r>
  <r>
    <d v="2020-07-01T00:00:00"/>
    <s v="Jul"/>
    <x v="1"/>
    <s v="None"/>
    <e v="#N/A"/>
    <e v="#N/A"/>
    <s v="In Store Sales"/>
    <s v="Sunbell"/>
    <n v="24.03"/>
  </r>
  <r>
    <d v="2020-07-08T00:00:00"/>
    <s v="Jul"/>
    <x v="13"/>
    <s v="None"/>
    <e v="#N/A"/>
    <e v="#N/A"/>
    <s v="Web Site Sales"/>
    <s v="FlatTop"/>
    <n v="55.43"/>
  </r>
  <r>
    <d v="2020-09-19T00:00:00"/>
    <s v="Sep"/>
    <x v="0"/>
    <s v="None"/>
    <e v="#N/A"/>
    <e v="#N/A"/>
    <s v="In Store Sales"/>
    <s v="Sunset"/>
    <n v="71.44"/>
  </r>
  <r>
    <d v="2020-05-05T00:00:00"/>
    <s v="May"/>
    <x v="6"/>
    <s v="None"/>
    <e v="#N/A"/>
    <e v="#N/A"/>
    <s v="In Store Sales"/>
    <s v="Carlota"/>
    <n v="22.34"/>
  </r>
  <r>
    <d v="2020-09-02T00:00:00"/>
    <s v="Sep"/>
    <x v="7"/>
    <s v="None"/>
    <e v="#N/A"/>
    <e v="#N/A"/>
    <s v="Web Site Sales"/>
    <s v="Carlota"/>
    <n v="46.86"/>
  </r>
  <r>
    <d v="2020-05-29T00:00:00"/>
    <s v="May"/>
    <x v="10"/>
    <s v="None"/>
    <e v="#N/A"/>
    <e v="#N/A"/>
    <s v="Web Site Sales"/>
    <s v="Majectic Beaut"/>
    <n v="203.87"/>
  </r>
  <r>
    <d v="2020-06-25T00:00:00"/>
    <s v="Jun"/>
    <x v="14"/>
    <s v="Festival of Flight"/>
    <n v="66.62"/>
    <e v="#N/A"/>
    <s v="Web Site Sales"/>
    <s v="Bellen"/>
    <n v="66.62"/>
  </r>
  <r>
    <d v="2020-09-23T00:00:00"/>
    <s v="Sep"/>
    <x v="16"/>
    <s v="None"/>
    <e v="#N/A"/>
    <e v="#N/A"/>
    <s v="E-mail Coupon"/>
    <s v="FlatTop"/>
    <n v="27.14"/>
  </r>
  <r>
    <d v="2020-06-08T00:00:00"/>
    <s v="Jun"/>
    <x v="5"/>
    <s v="Festival of Flight"/>
    <n v="521.16999999999996"/>
    <e v="#N/A"/>
    <s v="In Store Sales"/>
    <s v="Carlota"/>
    <n v="521.16999999999996"/>
  </r>
  <r>
    <d v="2020-05-15T00:00:00"/>
    <s v="May"/>
    <x v="3"/>
    <s v="None"/>
    <e v="#N/A"/>
    <e v="#N/A"/>
    <s v="In Store Sales"/>
    <s v="Sunshine"/>
    <n v="379.16"/>
  </r>
  <r>
    <d v="2020-05-01T00:00:00"/>
    <s v="May"/>
    <x v="18"/>
    <s v="None"/>
    <e v="#N/A"/>
    <e v="#N/A"/>
    <s v="In Store Sales"/>
    <s v="Sunshine"/>
    <n v="40.97"/>
  </r>
  <r>
    <d v="2020-09-10T00:00:00"/>
    <s v="Sep"/>
    <x v="8"/>
    <s v="None"/>
    <e v="#N/A"/>
    <e v="#N/A"/>
    <s v="Web Site Sales"/>
    <s v="Quad"/>
    <n v="102.52"/>
  </r>
  <r>
    <d v="2020-07-09T00:00:00"/>
    <s v="Jul"/>
    <x v="13"/>
    <s v="None"/>
    <e v="#N/A"/>
    <e v="#N/A"/>
    <s v="Web Site Sales"/>
    <s v="Quad"/>
    <n v="33.61"/>
  </r>
  <r>
    <d v="2020-09-24T00:00:00"/>
    <s v="Sep"/>
    <x v="16"/>
    <s v="None"/>
    <e v="#N/A"/>
    <e v="#N/A"/>
    <s v="Web Site Sales"/>
    <s v="Quad"/>
    <n v="99.11"/>
  </r>
  <r>
    <d v="2020-06-25T00:00:00"/>
    <s v="Jun"/>
    <x v="14"/>
    <s v="Festival of Flight"/>
    <n v="57.17"/>
    <e v="#N/A"/>
    <s v="In Store Sales"/>
    <s v="Sunshine"/>
    <n v="57.17"/>
  </r>
  <r>
    <d v="2020-06-25T00:00:00"/>
    <s v="Jun"/>
    <x v="14"/>
    <s v="Festival of Flight"/>
    <n v="24.05"/>
    <e v="#N/A"/>
    <s v="In Store Sales"/>
    <s v="Crested Beaut"/>
    <n v="24.05"/>
  </r>
  <r>
    <d v="2020-09-14T00:00:00"/>
    <s v="Sep"/>
    <x v="0"/>
    <s v="None"/>
    <e v="#N/A"/>
    <e v="#N/A"/>
    <s v="Web Site Sales"/>
    <s v="Bellen"/>
    <n v="69.400000000000006"/>
  </r>
  <r>
    <d v="2020-06-12T00:00:00"/>
    <s v="Jun"/>
    <x v="5"/>
    <s v="Festival of Flight"/>
    <n v="32.81"/>
    <e v="#N/A"/>
    <s v="Web Site Sales"/>
    <s v="Quad"/>
    <n v="32.81"/>
  </r>
  <r>
    <d v="2020-07-20T00:00:00"/>
    <s v="Jul"/>
    <x v="15"/>
    <s v="None"/>
    <e v="#N/A"/>
    <e v="#N/A"/>
    <s v="In Store Sales"/>
    <s v="FlatTop"/>
    <n v="549.70000000000005"/>
  </r>
  <r>
    <d v="2020-06-01T00:00:00"/>
    <s v="Jun"/>
    <x v="2"/>
    <s v="Festival of Flight"/>
    <n v="45.9"/>
    <e v="#N/A"/>
    <s v="In Store Sales"/>
    <s v="Sunset"/>
    <n v="45.9"/>
  </r>
  <r>
    <d v="2020-09-01T00:00:00"/>
    <s v="Sep"/>
    <x v="7"/>
    <s v="None"/>
    <e v="#N/A"/>
    <e v="#N/A"/>
    <s v="E-mail Coupon"/>
    <s v="Sunbell"/>
    <n v="23.95"/>
  </r>
  <r>
    <d v="2020-09-22T00:00:00"/>
    <s v="Sep"/>
    <x v="16"/>
    <s v="None"/>
    <e v="#N/A"/>
    <e v="#N/A"/>
    <s v="Web Site Sales"/>
    <s v="Bellen"/>
    <n v="69.17"/>
  </r>
  <r>
    <d v="2020-07-30T00:00:00"/>
    <s v="Jul"/>
    <x v="9"/>
    <s v="None"/>
    <e v="#N/A"/>
    <e v="#N/A"/>
    <s v="Web Site Sales"/>
    <s v="Bellen"/>
    <n v="46.31"/>
  </r>
  <r>
    <d v="2020-05-17T00:00:00"/>
    <s v="May"/>
    <x v="4"/>
    <s v="None"/>
    <e v="#N/A"/>
    <e v="#N/A"/>
    <s v="Web Site Sales"/>
    <s v="Sunbell"/>
    <n v="48.95"/>
  </r>
  <r>
    <d v="2020-05-24T00:00:00"/>
    <s v="May"/>
    <x v="10"/>
    <s v="None"/>
    <e v="#N/A"/>
    <e v="#N/A"/>
    <s v="In Store Sales"/>
    <s v="Quad"/>
    <n v="34.46"/>
  </r>
  <r>
    <d v="2020-09-09T00:00:00"/>
    <s v="Sep"/>
    <x v="8"/>
    <s v="None"/>
    <e v="#N/A"/>
    <e v="#N/A"/>
    <s v="Web Site Sales"/>
    <s v="Carlota"/>
    <n v="69.760000000000005"/>
  </r>
  <r>
    <d v="2020-07-10T00:00:00"/>
    <s v="Jul"/>
    <x v="13"/>
    <s v="None"/>
    <e v="#N/A"/>
    <e v="#N/A"/>
    <s v="In Store Sales"/>
    <s v="Carlota"/>
    <n v="66.64"/>
  </r>
  <r>
    <d v="2020-05-15T00:00:00"/>
    <s v="May"/>
    <x v="3"/>
    <s v="None"/>
    <e v="#N/A"/>
    <e v="#N/A"/>
    <s v="E-mail Coupon"/>
    <s v="Carlota"/>
    <n v="69.64"/>
  </r>
  <r>
    <d v="2020-09-07T00:00:00"/>
    <s v="Sep"/>
    <x v="8"/>
    <s v="None"/>
    <e v="#N/A"/>
    <e v="#N/A"/>
    <s v="Web Site Sales"/>
    <s v="Crested Beaut"/>
    <n v="69.89"/>
  </r>
  <r>
    <d v="2020-07-08T00:00:00"/>
    <s v="Jul"/>
    <x v="13"/>
    <s v="None"/>
    <e v="#N/A"/>
    <e v="#N/A"/>
    <s v="Web Site Sales"/>
    <s v="Sunshine"/>
    <n v="40.729999999999997"/>
  </r>
  <r>
    <d v="2020-07-21T00:00:00"/>
    <s v="Jul"/>
    <x v="15"/>
    <s v="None"/>
    <e v="#N/A"/>
    <e v="#N/A"/>
    <s v="Web Site Sales"/>
    <s v="Sunshine"/>
    <n v="20.56"/>
  </r>
  <r>
    <d v="2020-05-03T00:00:00"/>
    <s v="May"/>
    <x v="6"/>
    <s v="None"/>
    <e v="#N/A"/>
    <e v="#N/A"/>
    <s v="Web Site Sales"/>
    <s v="Aspen"/>
    <n v="57.98"/>
  </r>
  <r>
    <d v="2020-07-19T00:00:00"/>
    <s v="Jul"/>
    <x v="15"/>
    <s v="None"/>
    <e v="#N/A"/>
    <e v="#N/A"/>
    <s v="Web Site Sales"/>
    <s v="Sunbell"/>
    <n v="48.81"/>
  </r>
  <r>
    <d v="2020-05-05T00:00:00"/>
    <s v="May"/>
    <x v="6"/>
    <s v="None"/>
    <e v="#N/A"/>
    <e v="#N/A"/>
    <s v="Web Site Sales"/>
    <s v="Sunset"/>
    <n v="69"/>
  </r>
  <r>
    <d v="2020-09-11T00:00:00"/>
    <s v="Sep"/>
    <x v="8"/>
    <s v="None"/>
    <e v="#N/A"/>
    <e v="#N/A"/>
    <s v="In Store Sales"/>
    <s v="FlatTop"/>
    <n v="83.52"/>
  </r>
  <r>
    <d v="2020-09-03T00:00:00"/>
    <s v="Sep"/>
    <x v="7"/>
    <s v="None"/>
    <e v="#N/A"/>
    <e v="#N/A"/>
    <s v="In Store Sales"/>
    <s v="Bellen"/>
    <n v="69.739999999999995"/>
  </r>
  <r>
    <d v="2020-09-28T00:00:00"/>
    <s v="Sep"/>
    <x v="17"/>
    <s v="None"/>
    <e v="#N/A"/>
    <e v="#N/A"/>
    <s v="In Store Sales"/>
    <s v="Majectic Beaut"/>
    <n v="58.26"/>
  </r>
  <r>
    <d v="2020-07-19T00:00:00"/>
    <s v="Jul"/>
    <x v="15"/>
    <s v="None"/>
    <e v="#N/A"/>
    <e v="#N/A"/>
    <s v="Web Site Sales"/>
    <s v="Doublers"/>
    <n v="160.72"/>
  </r>
  <r>
    <d v="2020-05-20T00:00:00"/>
    <s v="May"/>
    <x v="4"/>
    <s v="None"/>
    <e v="#N/A"/>
    <e v="#N/A"/>
    <s v="In Store Sales"/>
    <s v="Quad"/>
    <n v="64.069999999999993"/>
  </r>
  <r>
    <d v="2020-07-01T00:00:00"/>
    <s v="Jul"/>
    <x v="1"/>
    <s v="None"/>
    <e v="#N/A"/>
    <e v="#N/A"/>
    <s v="Web Site Sales"/>
    <s v="Bellen"/>
    <n v="23.87"/>
  </r>
  <r>
    <d v="2020-09-09T00:00:00"/>
    <s v="Sep"/>
    <x v="8"/>
    <s v="None"/>
    <e v="#N/A"/>
    <e v="#N/A"/>
    <s v="In Store Sales"/>
    <s v="Sunshine"/>
    <n v="40.08"/>
  </r>
  <r>
    <d v="2020-09-11T00:00:00"/>
    <s v="Sep"/>
    <x v="8"/>
    <s v="None"/>
    <e v="#N/A"/>
    <e v="#N/A"/>
    <s v="Web Site Sales"/>
    <s v="FlatTop"/>
    <n v="83.29"/>
  </r>
  <r>
    <d v="2020-07-27T00:00:00"/>
    <s v="Jul"/>
    <x v="9"/>
    <s v="None"/>
    <e v="#N/A"/>
    <e v="#N/A"/>
    <s v="Web Site Sales"/>
    <s v="Sunset"/>
    <n v="424.31"/>
  </r>
  <r>
    <d v="2020-09-02T00:00:00"/>
    <s v="Sep"/>
    <x v="7"/>
    <s v="None"/>
    <e v="#N/A"/>
    <e v="#N/A"/>
    <s v="E-mail Coupon"/>
    <s v="Crested Beaut"/>
    <n v="24.82"/>
  </r>
  <r>
    <d v="2020-07-03T00:00:00"/>
    <s v="Jul"/>
    <x v="1"/>
    <s v="None"/>
    <e v="#N/A"/>
    <e v="#N/A"/>
    <s v="In Store Sales"/>
    <s v="Carlota"/>
    <n v="66.92"/>
  </r>
  <r>
    <d v="2020-06-11T00:00:00"/>
    <s v="Jun"/>
    <x v="5"/>
    <s v="Festival of Flight"/>
    <n v="48.4"/>
    <e v="#N/A"/>
    <s v="Web Site Sales"/>
    <s v="Sunbell"/>
    <n v="48.4"/>
  </r>
  <r>
    <d v="2020-05-19T00:00:00"/>
    <s v="May"/>
    <x v="4"/>
    <s v="None"/>
    <e v="#N/A"/>
    <e v="#N/A"/>
    <s v="In Store Sales"/>
    <s v="FlatTop"/>
    <n v="83.96"/>
  </r>
  <r>
    <d v="2020-06-25T00:00:00"/>
    <s v="Jun"/>
    <x v="14"/>
    <s v="Festival of Flight"/>
    <n v="342.07"/>
    <e v="#N/A"/>
    <s v="In Store Sales"/>
    <s v="Sunset"/>
    <n v="342.07"/>
  </r>
  <r>
    <d v="2020-06-16T00:00:00"/>
    <s v="Jun"/>
    <x v="12"/>
    <s v="Festival of Flight"/>
    <n v="60.75"/>
    <e v="#N/A"/>
    <s v="Web Site Sales"/>
    <s v="Aspen"/>
    <n v="60.75"/>
  </r>
  <r>
    <d v="2020-07-11T00:00:00"/>
    <s v="Jul"/>
    <x v="13"/>
    <s v="None"/>
    <e v="#N/A"/>
    <e v="#N/A"/>
    <s v="In Store Sales"/>
    <s v="Carlota"/>
    <n v="46.51"/>
  </r>
  <r>
    <d v="2020-06-20T00:00:00"/>
    <s v="Jun"/>
    <x v="12"/>
    <s v="Festival of Flight"/>
    <n v="161.34"/>
    <e v="#N/A"/>
    <s v="Web Site Sales"/>
    <s v="Bellen"/>
    <n v="161.34"/>
  </r>
  <r>
    <d v="2020-05-11T00:00:00"/>
    <s v="May"/>
    <x v="3"/>
    <s v="None"/>
    <e v="#N/A"/>
    <e v="#N/A"/>
    <s v="In Store Sales"/>
    <s v="Carlota"/>
    <n v="69.599999999999994"/>
  </r>
  <r>
    <d v="2020-09-22T00:00:00"/>
    <s v="Sep"/>
    <x v="16"/>
    <s v="None"/>
    <e v="#N/A"/>
    <e v="#N/A"/>
    <s v="Web Site Sales"/>
    <s v="Sunshine"/>
    <n v="20.67"/>
  </r>
  <r>
    <d v="2020-06-10T00:00:00"/>
    <s v="Jun"/>
    <x v="5"/>
    <s v="Festival of Flight"/>
    <n v="46.53"/>
    <e v="#N/A"/>
    <s v="Web Site Sales"/>
    <s v="Bellen"/>
    <n v="46.53"/>
  </r>
  <r>
    <d v="2020-07-21T00:00:00"/>
    <s v="Jul"/>
    <x v="15"/>
    <s v="None"/>
    <e v="#N/A"/>
    <e v="#N/A"/>
    <s v="Web Site Sales"/>
    <s v="Sunbell"/>
    <n v="50.12"/>
  </r>
  <r>
    <d v="2020-09-12T00:00:00"/>
    <s v="Sep"/>
    <x v="8"/>
    <s v="None"/>
    <e v="#N/A"/>
    <e v="#N/A"/>
    <s v="In Store Sales"/>
    <s v="Bellen"/>
    <n v="44.17"/>
  </r>
  <r>
    <d v="2020-07-16T00:00:00"/>
    <s v="Jul"/>
    <x v="11"/>
    <s v="None"/>
    <e v="#N/A"/>
    <e v="#N/A"/>
    <s v="Web Site Sales"/>
    <s v="Carlota"/>
    <n v="69.989999999999995"/>
  </r>
  <r>
    <d v="2020-09-17T00:00:00"/>
    <s v="Sep"/>
    <x v="0"/>
    <s v="None"/>
    <e v="#N/A"/>
    <e v="#N/A"/>
    <s v="Web Site Sales"/>
    <s v="Carlota"/>
    <n v="46.7"/>
  </r>
  <r>
    <d v="2020-05-03T00:00:00"/>
    <s v="May"/>
    <x v="6"/>
    <s v="None"/>
    <e v="#N/A"/>
    <e v="#N/A"/>
    <s v="Web Site Sales"/>
    <s v="Majectic Beaut"/>
    <n v="29.46"/>
  </r>
  <r>
    <d v="2020-05-21T00:00:00"/>
    <s v="May"/>
    <x v="4"/>
    <s v="None"/>
    <e v="#N/A"/>
    <e v="#N/A"/>
    <s v="Web Site Sales"/>
    <s v="Sunset"/>
    <n v="268.61"/>
  </r>
  <r>
    <d v="2020-09-03T00:00:00"/>
    <s v="Sep"/>
    <x v="7"/>
    <s v="None"/>
    <e v="#N/A"/>
    <e v="#N/A"/>
    <s v="In Store Sales"/>
    <s v="Aspen"/>
    <n v="20.57"/>
  </r>
  <r>
    <d v="2020-09-24T00:00:00"/>
    <s v="Sep"/>
    <x v="16"/>
    <s v="None"/>
    <e v="#N/A"/>
    <e v="#N/A"/>
    <s v="E-mail Coupon"/>
    <s v="Quad"/>
    <n v="99.85"/>
  </r>
  <r>
    <d v="2020-06-07T00:00:00"/>
    <s v="Jun"/>
    <x v="5"/>
    <s v="Festival of Flight"/>
    <n v="71.95"/>
    <e v="#N/A"/>
    <s v="In Store Sales"/>
    <s v="Sunset"/>
    <n v="71.95"/>
  </r>
  <r>
    <d v="2020-07-05T00:00:00"/>
    <s v="Jul"/>
    <x v="13"/>
    <s v="None"/>
    <e v="#N/A"/>
    <e v="#N/A"/>
    <s v="Web Site Sales"/>
    <s v="Sunbell"/>
    <n v="25.92"/>
  </r>
  <r>
    <d v="2020-06-14T00:00:00"/>
    <s v="Jun"/>
    <x v="12"/>
    <s v="Festival of Flight"/>
    <n v="60.57"/>
    <e v="#N/A"/>
    <s v="Web Site Sales"/>
    <s v="Majectic Beaut"/>
    <n v="60.57"/>
  </r>
  <r>
    <d v="2020-07-13T00:00:00"/>
    <s v="Jul"/>
    <x v="11"/>
    <s v="None"/>
    <e v="#N/A"/>
    <e v="#N/A"/>
    <s v="Web Site Sales"/>
    <s v="Carlota"/>
    <n v="23.39"/>
  </r>
  <r>
    <d v="2020-09-20T00:00:00"/>
    <s v="Sep"/>
    <x v="16"/>
    <s v="None"/>
    <e v="#N/A"/>
    <e v="#N/A"/>
    <s v="Web Site Sales"/>
    <s v="Sunshine"/>
    <n v="40.57"/>
  </r>
  <r>
    <d v="2020-05-24T00:00:00"/>
    <s v="May"/>
    <x v="10"/>
    <s v="None"/>
    <e v="#N/A"/>
    <e v="#N/A"/>
    <s v="Web Site Sales"/>
    <s v="Carlota"/>
    <n v="44.26"/>
  </r>
  <r>
    <d v="2020-06-29T00:00:00"/>
    <s v="Jun"/>
    <x v="1"/>
    <s v="None"/>
    <e v="#N/A"/>
    <e v="#N/A"/>
    <s v="Web Site Sales"/>
    <s v="Quad"/>
    <n v="264.35000000000002"/>
  </r>
  <r>
    <d v="2020-06-17T00:00:00"/>
    <s v="Jun"/>
    <x v="12"/>
    <s v="Festival of Flight"/>
    <n v="24.55"/>
    <e v="#N/A"/>
    <s v="Web Site Sales"/>
    <s v="Sunbell"/>
    <n v="24.55"/>
  </r>
  <r>
    <d v="2020-05-20T00:00:00"/>
    <s v="May"/>
    <x v="4"/>
    <s v="None"/>
    <e v="#N/A"/>
    <e v="#N/A"/>
    <s v="E-mail Coupon"/>
    <s v="Sunshine"/>
    <n v="20.68"/>
  </r>
  <r>
    <d v="2020-09-16T00:00:00"/>
    <s v="Sep"/>
    <x v="0"/>
    <s v="None"/>
    <e v="#N/A"/>
    <e v="#N/A"/>
    <s v="Web Site Sales"/>
    <s v="Quad"/>
    <n v="99.1"/>
  </r>
  <r>
    <d v="2020-09-24T00:00:00"/>
    <s v="Sep"/>
    <x v="16"/>
    <s v="None"/>
    <e v="#N/A"/>
    <e v="#N/A"/>
    <s v="Web Site Sales"/>
    <s v="Sunshine"/>
    <n v="20.56"/>
  </r>
  <r>
    <d v="2020-05-25T00:00:00"/>
    <s v="May"/>
    <x v="10"/>
    <s v="None"/>
    <e v="#N/A"/>
    <e v="#N/A"/>
    <s v="Web Site Sales"/>
    <s v="Bellen"/>
    <n v="46.58"/>
  </r>
  <r>
    <d v="2020-07-17T00:00:00"/>
    <s v="Jul"/>
    <x v="11"/>
    <s v="None"/>
    <e v="#N/A"/>
    <e v="#N/A"/>
    <s v="Web Site Sales"/>
    <s v="Quad"/>
    <n v="132.68"/>
  </r>
  <r>
    <d v="2020-09-17T00:00:00"/>
    <s v="Sep"/>
    <x v="0"/>
    <s v="None"/>
    <e v="#N/A"/>
    <e v="#N/A"/>
    <s v="Web Site Sales"/>
    <s v="Sunset"/>
    <n v="23.04"/>
  </r>
  <r>
    <d v="2020-07-26T00:00:00"/>
    <s v="Jul"/>
    <x v="9"/>
    <s v="None"/>
    <e v="#N/A"/>
    <e v="#N/A"/>
    <s v="Web Site Sales"/>
    <s v="Carlota"/>
    <n v="46.84"/>
  </r>
  <r>
    <d v="2020-09-02T00:00:00"/>
    <s v="Sep"/>
    <x v="7"/>
    <s v="None"/>
    <e v="#N/A"/>
    <e v="#N/A"/>
    <s v="Web Site Sales"/>
    <s v="Bellen"/>
    <n v="46.26"/>
  </r>
  <r>
    <d v="2020-09-12T00:00:00"/>
    <s v="Sep"/>
    <x v="8"/>
    <s v="None"/>
    <e v="#N/A"/>
    <e v="#N/A"/>
    <s v="In Store Sales"/>
    <s v="Sunshine"/>
    <n v="40.81"/>
  </r>
  <r>
    <d v="2020-09-21T00:00:00"/>
    <s v="Sep"/>
    <x v="16"/>
    <s v="None"/>
    <e v="#N/A"/>
    <e v="#N/A"/>
    <s v="E-mail Coupon"/>
    <s v="Sunshine"/>
    <n v="20.62"/>
  </r>
  <r>
    <d v="2020-06-22T00:00:00"/>
    <s v="Jun"/>
    <x v="14"/>
    <s v="Festival of Flight"/>
    <n v="165.67"/>
    <e v="#N/A"/>
    <s v="Web Site Sales"/>
    <s v="Quad"/>
    <n v="165.67"/>
  </r>
  <r>
    <d v="2020-07-23T00:00:00"/>
    <s v="Jul"/>
    <x v="15"/>
    <s v="None"/>
    <e v="#N/A"/>
    <e v="#N/A"/>
    <s v="Web Site Sales"/>
    <s v="Quad"/>
    <n v="66.58"/>
  </r>
  <r>
    <d v="2020-07-29T00:00:00"/>
    <s v="Jul"/>
    <x v="9"/>
    <s v="None"/>
    <e v="#N/A"/>
    <e v="#N/A"/>
    <s v="Web Site Sales"/>
    <s v="Carlota"/>
    <n v="23.12"/>
  </r>
  <r>
    <d v="2020-09-29T00:00:00"/>
    <s v="Sep"/>
    <x v="17"/>
    <s v="None"/>
    <e v="#N/A"/>
    <e v="#N/A"/>
    <s v="Web Site Sales"/>
    <s v="Bellen"/>
    <n v="88.37"/>
  </r>
  <r>
    <d v="2020-07-11T00:00:00"/>
    <s v="Jul"/>
    <x v="13"/>
    <s v="None"/>
    <e v="#N/A"/>
    <e v="#N/A"/>
    <s v="Web Site Sales"/>
    <s v="Sunshine"/>
    <n v="60.87"/>
  </r>
  <r>
    <d v="2020-09-02T00:00:00"/>
    <s v="Sep"/>
    <x v="7"/>
    <s v="None"/>
    <e v="#N/A"/>
    <e v="#N/A"/>
    <s v="In Store Sales"/>
    <s v="Quad"/>
    <n v="99.74"/>
  </r>
  <r>
    <d v="2020-07-19T00:00:00"/>
    <s v="Jul"/>
    <x v="15"/>
    <s v="None"/>
    <e v="#N/A"/>
    <e v="#N/A"/>
    <s v="Web Site Sales"/>
    <s v="Sunbell"/>
    <n v="333.15"/>
  </r>
  <r>
    <d v="2020-09-08T00:00:00"/>
    <s v="Sep"/>
    <x v="8"/>
    <s v="None"/>
    <e v="#N/A"/>
    <e v="#N/A"/>
    <s v="Web Site Sales"/>
    <s v="Doublers"/>
    <n v="320.55"/>
  </r>
  <r>
    <d v="2020-05-19T00:00:00"/>
    <s v="May"/>
    <x v="4"/>
    <s v="None"/>
    <e v="#N/A"/>
    <e v="#N/A"/>
    <s v="E-mail Coupon"/>
    <s v="Crested Beaut"/>
    <n v="25.16"/>
  </r>
  <r>
    <d v="2020-05-20T00:00:00"/>
    <s v="May"/>
    <x v="4"/>
    <s v="None"/>
    <e v="#N/A"/>
    <e v="#N/A"/>
    <s v="In Store Sales"/>
    <s v="Sunbell"/>
    <n v="48.52"/>
  </r>
  <r>
    <d v="2020-05-16T00:00:00"/>
    <s v="May"/>
    <x v="3"/>
    <s v="None"/>
    <e v="#N/A"/>
    <e v="#N/A"/>
    <s v="In Store Sales"/>
    <s v="Doublers"/>
    <n v="160.85"/>
  </r>
  <r>
    <d v="2020-05-30T00:00:00"/>
    <s v="May"/>
    <x v="10"/>
    <s v="None"/>
    <e v="#N/A"/>
    <e v="#N/A"/>
    <s v="E-mail Coupon"/>
    <s v="Carlota"/>
    <n v="305.94"/>
  </r>
  <r>
    <d v="2020-05-26T00:00:00"/>
    <s v="May"/>
    <x v="10"/>
    <s v="None"/>
    <e v="#N/A"/>
    <e v="#N/A"/>
    <s v="In Store Sales"/>
    <s v="Quad"/>
    <n v="99.09"/>
  </r>
  <r>
    <d v="2020-05-04T00:00:00"/>
    <s v="May"/>
    <x v="6"/>
    <s v="None"/>
    <e v="#N/A"/>
    <e v="#N/A"/>
    <s v="Web Site Sales"/>
    <s v="Bellen"/>
    <n v="92.45"/>
  </r>
  <r>
    <d v="2020-09-11T00:00:00"/>
    <s v="Sep"/>
    <x v="8"/>
    <s v="None"/>
    <e v="#N/A"/>
    <e v="#N/A"/>
    <s v="Web Site Sales"/>
    <s v="FlatTop"/>
    <n v="55.43"/>
  </r>
  <r>
    <d v="2020-07-15T00:00:00"/>
    <s v="Jul"/>
    <x v="11"/>
    <s v="None"/>
    <e v="#N/A"/>
    <e v="#N/A"/>
    <s v="Web Site Sales"/>
    <s v="Sunshine"/>
    <n v="40.85"/>
  </r>
  <r>
    <d v="2020-07-26T00:00:00"/>
    <s v="Jul"/>
    <x v="9"/>
    <s v="None"/>
    <e v="#N/A"/>
    <e v="#N/A"/>
    <s v="In Store Sales"/>
    <s v="Sunshine"/>
    <n v="57.52"/>
  </r>
  <r>
    <d v="2020-06-09T00:00:00"/>
    <s v="Jun"/>
    <x v="5"/>
    <s v="Festival of Flight"/>
    <n v="66.2"/>
    <e v="#N/A"/>
    <s v="E-mail Coupon"/>
    <s v="Quad"/>
    <n v="66.2"/>
  </r>
  <r>
    <d v="2020-07-22T00:00:00"/>
    <s v="Jul"/>
    <x v="15"/>
    <s v="None"/>
    <e v="#N/A"/>
    <e v="#N/A"/>
    <s v="Web Site Sales"/>
    <s v="Sunshine"/>
    <n v="40.28"/>
  </r>
  <r>
    <d v="2020-05-23T00:00:00"/>
    <s v="May"/>
    <x v="4"/>
    <s v="None"/>
    <e v="#N/A"/>
    <e v="#N/A"/>
    <s v="Web Site Sales"/>
    <s v="Bellen"/>
    <n v="46.16"/>
  </r>
  <r>
    <d v="2020-07-17T00:00:00"/>
    <s v="Jul"/>
    <x v="11"/>
    <s v="None"/>
    <e v="#N/A"/>
    <e v="#N/A"/>
    <s v="Web Site Sales"/>
    <s v="Sunshine"/>
    <n v="20.39"/>
  </r>
  <r>
    <d v="2020-07-26T00:00:00"/>
    <s v="Jul"/>
    <x v="9"/>
    <s v="None"/>
    <e v="#N/A"/>
    <e v="#N/A"/>
    <s v="Web Site Sales"/>
    <s v="Bellen"/>
    <n v="115.08"/>
  </r>
  <r>
    <d v="2020-09-17T00:00:00"/>
    <s v="Sep"/>
    <x v="0"/>
    <s v="None"/>
    <e v="#N/A"/>
    <e v="#N/A"/>
    <s v="Web Site Sales"/>
    <s v="Majectic Beaut"/>
    <n v="523.09"/>
  </r>
  <r>
    <d v="2020-09-12T00:00:00"/>
    <s v="Sep"/>
    <x v="8"/>
    <s v="None"/>
    <e v="#N/A"/>
    <e v="#N/A"/>
    <s v="Web Site Sales"/>
    <s v="Quad"/>
    <n v="102.47"/>
  </r>
  <r>
    <d v="2020-05-30T00:00:00"/>
    <s v="May"/>
    <x v="10"/>
    <s v="None"/>
    <e v="#N/A"/>
    <e v="#N/A"/>
    <s v="In Store Sales"/>
    <s v="Quad"/>
    <n v="66.22"/>
  </r>
  <r>
    <d v="2020-07-20T00:00:00"/>
    <s v="Jul"/>
    <x v="15"/>
    <s v="None"/>
    <e v="#N/A"/>
    <e v="#N/A"/>
    <s v="Web Site Sales"/>
    <s v="Quad"/>
    <n v="32.15"/>
  </r>
  <r>
    <d v="2020-09-25T00:00:00"/>
    <s v="Sep"/>
    <x v="16"/>
    <s v="None"/>
    <e v="#N/A"/>
    <e v="#N/A"/>
    <s v="E-mail Coupon"/>
    <s v="Bellen"/>
    <n v="69.680000000000007"/>
  </r>
  <r>
    <d v="2020-06-29T00:00:00"/>
    <s v="Jun"/>
    <x v="1"/>
    <s v="None"/>
    <e v="#N/A"/>
    <e v="#N/A"/>
    <s v="In Store Sales"/>
    <s v="Carlota"/>
    <n v="414.73"/>
  </r>
  <r>
    <d v="2020-07-22T00:00:00"/>
    <s v="Jul"/>
    <x v="15"/>
    <s v="None"/>
    <e v="#N/A"/>
    <e v="#N/A"/>
    <s v="In Store Sales"/>
    <s v="Aspen"/>
    <n v="40.520000000000003"/>
  </r>
  <r>
    <d v="2020-09-20T00:00:00"/>
    <s v="Sep"/>
    <x v="16"/>
    <s v="None"/>
    <e v="#N/A"/>
    <e v="#N/A"/>
    <s v="Web Site Sales"/>
    <s v="Quad"/>
    <n v="68.19"/>
  </r>
  <r>
    <d v="2020-09-07T00:00:00"/>
    <s v="Sep"/>
    <x v="8"/>
    <s v="None"/>
    <e v="#N/A"/>
    <e v="#N/A"/>
    <s v="Web Site Sales"/>
    <s v="Quad"/>
    <n v="102.82"/>
  </r>
  <r>
    <d v="2020-07-03T00:00:00"/>
    <s v="Jul"/>
    <x v="1"/>
    <s v="None"/>
    <e v="#N/A"/>
    <e v="#N/A"/>
    <s v="In Store Sales"/>
    <s v="Quad"/>
    <n v="132.81"/>
  </r>
  <r>
    <d v="2020-05-10T00:00:00"/>
    <s v="May"/>
    <x v="3"/>
    <s v="None"/>
    <e v="#N/A"/>
    <e v="#N/A"/>
    <s v="Web Site Sales"/>
    <s v="Sunbell"/>
    <n v="25.48"/>
  </r>
  <r>
    <d v="2020-05-08T00:00:00"/>
    <s v="May"/>
    <x v="6"/>
    <s v="None"/>
    <e v="#N/A"/>
    <e v="#N/A"/>
    <s v="Web Site Sales"/>
    <s v="Aspen"/>
    <n v="209.67"/>
  </r>
  <r>
    <d v="2020-05-11T00:00:00"/>
    <s v="May"/>
    <x v="3"/>
    <s v="None"/>
    <e v="#N/A"/>
    <e v="#N/A"/>
    <s v="In Store Sales"/>
    <s v="Crested Beaut"/>
    <n v="48.41"/>
  </r>
  <r>
    <d v="2020-07-04T00:00:00"/>
    <s v="Jul"/>
    <x v="1"/>
    <s v="None"/>
    <e v="#N/A"/>
    <e v="#N/A"/>
    <s v="Web Site Sales"/>
    <s v="Sunbell"/>
    <n v="50.92"/>
  </r>
  <r>
    <d v="2020-07-07T00:00:00"/>
    <s v="Jul"/>
    <x v="13"/>
    <s v="None"/>
    <e v="#N/A"/>
    <e v="#N/A"/>
    <s v="In Store Sales"/>
    <s v="Bellen"/>
    <n v="44.09"/>
  </r>
  <r>
    <d v="2020-05-14T00:00:00"/>
    <s v="May"/>
    <x v="3"/>
    <s v="None"/>
    <e v="#N/A"/>
    <e v="#N/A"/>
    <s v="Web Site Sales"/>
    <s v="Sunbell"/>
    <n v="48.09"/>
  </r>
  <r>
    <d v="2020-05-09T00:00:00"/>
    <s v="May"/>
    <x v="6"/>
    <s v="None"/>
    <e v="#N/A"/>
    <e v="#N/A"/>
    <s v="In Store Sales"/>
    <s v="Aspen"/>
    <n v="20.28"/>
  </r>
  <r>
    <d v="2020-09-15T00:00:00"/>
    <s v="Sep"/>
    <x v="0"/>
    <s v="None"/>
    <e v="#N/A"/>
    <e v="#N/A"/>
    <s v="In Store Sales"/>
    <s v="Sunbell"/>
    <n v="46.39"/>
  </r>
  <r>
    <d v="2020-06-15T00:00:00"/>
    <s v="Jun"/>
    <x v="12"/>
    <s v="Festival of Flight"/>
    <n v="100.85"/>
    <e v="#N/A"/>
    <s v="In Store Sales"/>
    <s v="Sunshine"/>
    <n v="100.85"/>
  </r>
  <r>
    <d v="2020-09-02T00:00:00"/>
    <s v="Sep"/>
    <x v="7"/>
    <s v="None"/>
    <e v="#N/A"/>
    <e v="#N/A"/>
    <s v="Web Site Sales"/>
    <s v="Sunbell"/>
    <n v="48.79"/>
  </r>
  <r>
    <d v="2020-05-27T00:00:00"/>
    <s v="May"/>
    <x v="10"/>
    <s v="None"/>
    <e v="#N/A"/>
    <e v="#N/A"/>
    <s v="In Store Sales"/>
    <s v="Doublers"/>
    <n v="80.03"/>
  </r>
  <r>
    <d v="2020-05-12T00:00:00"/>
    <s v="May"/>
    <x v="3"/>
    <s v="None"/>
    <e v="#N/A"/>
    <e v="#N/A"/>
    <s v="E-mail Coupon"/>
    <s v="Quad"/>
    <n v="66.08"/>
  </r>
  <r>
    <d v="2020-05-08T00:00:00"/>
    <s v="May"/>
    <x v="6"/>
    <s v="None"/>
    <e v="#N/A"/>
    <e v="#N/A"/>
    <s v="Web Site Sales"/>
    <s v="Sunshine"/>
    <n v="60.99"/>
  </r>
  <r>
    <d v="2020-09-20T00:00:00"/>
    <s v="Sep"/>
    <x v="16"/>
    <s v="None"/>
    <e v="#N/A"/>
    <e v="#N/A"/>
    <s v="Web Site Sales"/>
    <s v="Sunshine"/>
    <n v="40.700000000000003"/>
  </r>
  <r>
    <d v="2020-05-19T00:00:00"/>
    <s v="May"/>
    <x v="4"/>
    <s v="None"/>
    <e v="#N/A"/>
    <e v="#N/A"/>
    <s v="Web Site Sales"/>
    <s v="Quad"/>
    <n v="64.47"/>
  </r>
  <r>
    <d v="2020-05-06T00:00:00"/>
    <s v="May"/>
    <x v="6"/>
    <s v="None"/>
    <e v="#N/A"/>
    <e v="#N/A"/>
    <s v="Web Site Sales"/>
    <s v="Sunshine"/>
    <n v="40.53"/>
  </r>
  <r>
    <d v="2020-05-27T00:00:00"/>
    <s v="May"/>
    <x v="10"/>
    <s v="None"/>
    <e v="#N/A"/>
    <e v="#N/A"/>
    <s v="In Store Sales"/>
    <s v="Carlota"/>
    <n v="69.3"/>
  </r>
  <r>
    <d v="2020-09-17T00:00:00"/>
    <s v="Sep"/>
    <x v="0"/>
    <s v="None"/>
    <e v="#N/A"/>
    <e v="#N/A"/>
    <s v="In Store Sales"/>
    <s v="Quad"/>
    <n v="102.29"/>
  </r>
  <r>
    <d v="2020-09-30T00:00:00"/>
    <s v="Sep"/>
    <x v="17"/>
    <s v="None"/>
    <e v="#N/A"/>
    <e v="#N/A"/>
    <s v="In Store Sales"/>
    <s v="Majectic Beaut"/>
    <n v="30.06"/>
  </r>
  <r>
    <d v="2020-06-26T00:00:00"/>
    <s v="Jun"/>
    <x v="14"/>
    <s v="Festival of Flight"/>
    <n v="48.72"/>
    <e v="#N/A"/>
    <s v="Web Site Sales"/>
    <s v="Sunbell"/>
    <n v="48.72"/>
  </r>
  <r>
    <d v="2020-05-19T00:00:00"/>
    <s v="May"/>
    <x v="4"/>
    <s v="None"/>
    <e v="#N/A"/>
    <e v="#N/A"/>
    <s v="In Store Sales"/>
    <s v="Sunbell"/>
    <n v="72.92"/>
  </r>
  <r>
    <d v="2020-05-10T00:00:00"/>
    <s v="May"/>
    <x v="3"/>
    <s v="None"/>
    <e v="#N/A"/>
    <e v="#N/A"/>
    <s v="In Store Sales"/>
    <s v="Quad"/>
    <n v="32.840000000000003"/>
  </r>
  <r>
    <d v="2020-07-20T00:00:00"/>
    <s v="Jul"/>
    <x v="15"/>
    <s v="None"/>
    <e v="#N/A"/>
    <e v="#N/A"/>
    <s v="In Store Sales"/>
    <s v="Quad"/>
    <n v="690.21"/>
  </r>
  <r>
    <d v="2020-07-22T00:00:00"/>
    <s v="Jul"/>
    <x v="15"/>
    <s v="None"/>
    <e v="#N/A"/>
    <e v="#N/A"/>
    <s v="In Store Sales"/>
    <s v="Aspen"/>
    <n v="40.81"/>
  </r>
  <r>
    <d v="2020-09-07T00:00:00"/>
    <s v="Sep"/>
    <x v="8"/>
    <s v="None"/>
    <e v="#N/A"/>
    <e v="#N/A"/>
    <s v="In Store Sales"/>
    <s v="Bellen"/>
    <n v="23.83"/>
  </r>
  <r>
    <d v="2020-07-04T00:00:00"/>
    <s v="Jul"/>
    <x v="1"/>
    <s v="None"/>
    <e v="#N/A"/>
    <e v="#N/A"/>
    <s v="In Store Sales"/>
    <s v="Carlota"/>
    <n v="396.18"/>
  </r>
  <r>
    <d v="2020-06-25T00:00:00"/>
    <s v="Jun"/>
    <x v="14"/>
    <s v="Festival of Flight"/>
    <n v="58.32"/>
    <e v="#N/A"/>
    <s v="Web Site Sales"/>
    <s v="Majectic Beaut"/>
    <n v="58.32"/>
  </r>
  <r>
    <d v="2020-05-24T00:00:00"/>
    <s v="May"/>
    <x v="10"/>
    <s v="None"/>
    <e v="#N/A"/>
    <e v="#N/A"/>
    <s v="Web Site Sales"/>
    <s v="Quad"/>
    <n v="306.2"/>
  </r>
  <r>
    <d v="2020-07-19T00:00:00"/>
    <s v="Jul"/>
    <x v="15"/>
    <s v="None"/>
    <e v="#N/A"/>
    <e v="#N/A"/>
    <s v="E-mail Coupon"/>
    <s v="Majectic Beaut"/>
    <n v="60.41"/>
  </r>
  <r>
    <d v="2020-05-25T00:00:00"/>
    <s v="May"/>
    <x v="10"/>
    <s v="None"/>
    <e v="#N/A"/>
    <e v="#N/A"/>
    <s v="In Store Sales"/>
    <s v="Majectic Beaut"/>
    <n v="112.68"/>
  </r>
  <r>
    <d v="2020-05-15T00:00:00"/>
    <s v="May"/>
    <x v="3"/>
    <s v="None"/>
    <e v="#N/A"/>
    <e v="#N/A"/>
    <s v="In Store Sales"/>
    <s v="Quad"/>
    <n v="33.770000000000003"/>
  </r>
  <r>
    <d v="2020-07-19T00:00:00"/>
    <s v="Jul"/>
    <x v="15"/>
    <s v="None"/>
    <e v="#N/A"/>
    <e v="#N/A"/>
    <s v="In Store Sales"/>
    <s v="Carlota"/>
    <n v="22.31"/>
  </r>
  <r>
    <d v="2020-05-05T00:00:00"/>
    <s v="May"/>
    <x v="6"/>
    <s v="None"/>
    <e v="#N/A"/>
    <e v="#N/A"/>
    <s v="In Store Sales"/>
    <s v="V-Rang"/>
    <n v="54.75"/>
  </r>
  <r>
    <d v="2020-06-30T00:00:00"/>
    <s v="Jun"/>
    <x v="1"/>
    <s v="None"/>
    <e v="#N/A"/>
    <e v="#N/A"/>
    <s v="In Store Sales"/>
    <s v="Bellen"/>
    <n v="46.83"/>
  </r>
  <r>
    <d v="2020-07-05T00:00:00"/>
    <s v="Jul"/>
    <x v="13"/>
    <s v="None"/>
    <e v="#N/A"/>
    <e v="#N/A"/>
    <s v="Web Site Sales"/>
    <s v="Sunset"/>
    <n v="24.75"/>
  </r>
  <r>
    <d v="2020-07-25T00:00:00"/>
    <s v="Jul"/>
    <x v="15"/>
    <s v="None"/>
    <e v="#N/A"/>
    <e v="#N/A"/>
    <s v="Web Site Sales"/>
    <s v="Sunshine"/>
    <n v="20.83"/>
  </r>
  <r>
    <d v="2020-09-05T00:00:00"/>
    <s v="Sep"/>
    <x v="7"/>
    <s v="None"/>
    <e v="#N/A"/>
    <e v="#N/A"/>
    <s v="In Store Sales"/>
    <s v="Quad"/>
    <n v="238.6"/>
  </r>
  <r>
    <d v="2020-07-12T00:00:00"/>
    <s v="Jul"/>
    <x v="11"/>
    <s v="None"/>
    <e v="#N/A"/>
    <e v="#N/A"/>
    <s v="Web Site Sales"/>
    <s v="Bellen"/>
    <n v="23.1"/>
  </r>
  <r>
    <d v="2020-05-30T00:00:00"/>
    <s v="May"/>
    <x v="10"/>
    <s v="None"/>
    <e v="#N/A"/>
    <e v="#N/A"/>
    <s v="In Store Sales"/>
    <s v="Quad"/>
    <n v="66.33"/>
  </r>
  <r>
    <d v="2020-07-27T00:00:00"/>
    <s v="Jul"/>
    <x v="9"/>
    <s v="None"/>
    <e v="#N/A"/>
    <e v="#N/A"/>
    <s v="Web Site Sales"/>
    <s v="Quad"/>
    <n v="66.2"/>
  </r>
  <r>
    <d v="2020-05-05T00:00:00"/>
    <s v="May"/>
    <x v="6"/>
    <s v="None"/>
    <e v="#N/A"/>
    <e v="#N/A"/>
    <s v="In Store Sales"/>
    <s v="Quad"/>
    <n v="68.709999999999994"/>
  </r>
  <r>
    <d v="2020-05-22T00:00:00"/>
    <s v="May"/>
    <x v="4"/>
    <s v="None"/>
    <e v="#N/A"/>
    <e v="#N/A"/>
    <s v="Web Site Sales"/>
    <s v="Sunshine"/>
    <n v="38.840000000000003"/>
  </r>
  <r>
    <d v="2020-07-09T00:00:00"/>
    <s v="Jul"/>
    <x v="13"/>
    <s v="None"/>
    <e v="#N/A"/>
    <e v="#N/A"/>
    <s v="Web Site Sales"/>
    <s v="Carlota"/>
    <n v="69.08"/>
  </r>
  <r>
    <d v="2020-07-07T00:00:00"/>
    <s v="Jul"/>
    <x v="13"/>
    <s v="None"/>
    <e v="#N/A"/>
    <e v="#N/A"/>
    <s v="Web Site Sales"/>
    <s v="Bellen"/>
    <n v="23.14"/>
  </r>
  <r>
    <d v="2020-05-25T00:00:00"/>
    <s v="May"/>
    <x v="10"/>
    <s v="None"/>
    <e v="#N/A"/>
    <e v="#N/A"/>
    <s v="E-mail Coupon"/>
    <s v="Quad"/>
    <n v="68.209999999999994"/>
  </r>
  <r>
    <d v="2020-09-09T00:00:00"/>
    <s v="Sep"/>
    <x v="8"/>
    <s v="None"/>
    <e v="#N/A"/>
    <e v="#N/A"/>
    <s v="E-mail Coupon"/>
    <s v="Aspen"/>
    <n v="105.14"/>
  </r>
  <r>
    <d v="2020-06-29T00:00:00"/>
    <s v="Jun"/>
    <x v="1"/>
    <s v="None"/>
    <e v="#N/A"/>
    <e v="#N/A"/>
    <s v="In Store Sales"/>
    <s v="Sunset"/>
    <n v="188.73"/>
  </r>
  <r>
    <d v="2020-09-10T00:00:00"/>
    <s v="Sep"/>
    <x v="8"/>
    <s v="None"/>
    <e v="#N/A"/>
    <e v="#N/A"/>
    <s v="In Store Sales"/>
    <s v="Carlota"/>
    <n v="69.099999999999994"/>
  </r>
  <r>
    <d v="2020-07-15T00:00:00"/>
    <s v="Jul"/>
    <x v="11"/>
    <s v="None"/>
    <e v="#N/A"/>
    <e v="#N/A"/>
    <s v="In Store Sales"/>
    <s v="Crested Beaut"/>
    <n v="240.41"/>
  </r>
  <r>
    <d v="2020-05-06T00:00:00"/>
    <s v="May"/>
    <x v="6"/>
    <s v="None"/>
    <e v="#N/A"/>
    <e v="#N/A"/>
    <s v="In Store Sales"/>
    <s v="Carlota"/>
    <n v="69.98"/>
  </r>
  <r>
    <d v="2020-09-22T00:00:00"/>
    <s v="Sep"/>
    <x v="16"/>
    <s v="None"/>
    <e v="#N/A"/>
    <e v="#N/A"/>
    <s v="In Store Sales"/>
    <s v="FlatTop"/>
    <n v="55.3"/>
  </r>
  <r>
    <d v="2020-05-03T00:00:00"/>
    <s v="May"/>
    <x v="6"/>
    <s v="None"/>
    <e v="#N/A"/>
    <e v="#N/A"/>
    <s v="Web Site Sales"/>
    <s v="Quad"/>
    <n v="99.67"/>
  </r>
  <r>
    <d v="2020-05-12T00:00:00"/>
    <s v="May"/>
    <x v="3"/>
    <s v="None"/>
    <e v="#N/A"/>
    <e v="#N/A"/>
    <s v="Web Site Sales"/>
    <s v="Crested Beaut"/>
    <n v="96.11"/>
  </r>
  <r>
    <d v="2020-07-06T00:00:00"/>
    <s v="Jul"/>
    <x v="13"/>
    <s v="None"/>
    <e v="#N/A"/>
    <e v="#N/A"/>
    <s v="In Store Sales"/>
    <s v="Doublers"/>
    <n v="160.15"/>
  </r>
  <r>
    <d v="2020-09-26T00:00:00"/>
    <s v="Sep"/>
    <x v="16"/>
    <s v="None"/>
    <e v="#N/A"/>
    <e v="#N/A"/>
    <s v="In Store Sales"/>
    <s v="Quad"/>
    <n v="66.930000000000007"/>
  </r>
  <r>
    <d v="2020-07-04T00:00:00"/>
    <s v="Jul"/>
    <x v="1"/>
    <s v="None"/>
    <e v="#N/A"/>
    <e v="#N/A"/>
    <s v="In Store Sales"/>
    <s v="Carlota"/>
    <n v="66.66"/>
  </r>
  <r>
    <d v="2020-05-04T00:00:00"/>
    <s v="May"/>
    <x v="6"/>
    <s v="None"/>
    <e v="#N/A"/>
    <e v="#N/A"/>
    <s v="In Store Sales"/>
    <s v="Bellen"/>
    <n v="44.15"/>
  </r>
  <r>
    <d v="2020-07-13T00:00:00"/>
    <s v="Jul"/>
    <x v="11"/>
    <s v="None"/>
    <e v="#N/A"/>
    <e v="#N/A"/>
    <s v="In Store Sales"/>
    <s v="Crested Beaut"/>
    <n v="72.98"/>
  </r>
  <r>
    <d v="2020-05-21T00:00:00"/>
    <s v="May"/>
    <x v="4"/>
    <s v="None"/>
    <e v="#N/A"/>
    <e v="#N/A"/>
    <s v="E-mail Coupon"/>
    <s v="Sunshine"/>
    <n v="40.36"/>
  </r>
  <r>
    <d v="2020-09-22T00:00:00"/>
    <s v="Sep"/>
    <x v="16"/>
    <s v="None"/>
    <e v="#N/A"/>
    <e v="#N/A"/>
    <s v="Web Site Sales"/>
    <s v="Aspen"/>
    <n v="57.84"/>
  </r>
  <r>
    <d v="2020-07-09T00:00:00"/>
    <s v="Jul"/>
    <x v="13"/>
    <s v="None"/>
    <e v="#N/A"/>
    <e v="#N/A"/>
    <s v="In Store Sales"/>
    <s v="Carlota"/>
    <n v="392.42"/>
  </r>
  <r>
    <d v="2020-09-26T00:00:00"/>
    <s v="Sep"/>
    <x v="16"/>
    <s v="None"/>
    <e v="#N/A"/>
    <e v="#N/A"/>
    <s v="In Store Sales"/>
    <s v="Bellen"/>
    <n v="44.32"/>
  </r>
  <r>
    <d v="2020-05-11T00:00:00"/>
    <s v="May"/>
    <x v="3"/>
    <s v="None"/>
    <e v="#N/A"/>
    <e v="#N/A"/>
    <s v="Web Site Sales"/>
    <s v="Aspen"/>
    <n v="63.02"/>
  </r>
  <r>
    <d v="2020-09-14T00:00:00"/>
    <s v="Sep"/>
    <x v="0"/>
    <s v="None"/>
    <e v="#N/A"/>
    <e v="#N/A"/>
    <s v="Web Site Sales"/>
    <s v="Sunbell"/>
    <n v="48.15"/>
  </r>
  <r>
    <d v="2020-05-18T00:00:00"/>
    <s v="May"/>
    <x v="4"/>
    <s v="None"/>
    <e v="#N/A"/>
    <e v="#N/A"/>
    <s v="In Store Sales"/>
    <s v="Sunshine"/>
    <n v="20.239999999999998"/>
  </r>
  <r>
    <d v="2020-09-19T00:00:00"/>
    <s v="Sep"/>
    <x v="0"/>
    <s v="None"/>
    <e v="#N/A"/>
    <e v="#N/A"/>
    <s v="Web Site Sales"/>
    <s v="Doublers"/>
    <n v="228.86"/>
  </r>
  <r>
    <d v="2020-09-12T00:00:00"/>
    <s v="Sep"/>
    <x v="8"/>
    <s v="None"/>
    <e v="#N/A"/>
    <e v="#N/A"/>
    <s v="In Store Sales"/>
    <s v="Carlota"/>
    <n v="69.02"/>
  </r>
  <r>
    <d v="2020-06-03T00:00:00"/>
    <s v="Jun"/>
    <x v="2"/>
    <s v="Festival of Flight"/>
    <n v="312.94"/>
    <e v="#N/A"/>
    <s v="Web Site Sales"/>
    <s v="Doublers"/>
    <n v="312.94"/>
  </r>
  <r>
    <d v="2020-07-07T00:00:00"/>
    <s v="Jul"/>
    <x v="13"/>
    <s v="None"/>
    <e v="#N/A"/>
    <e v="#N/A"/>
    <s v="Web Site Sales"/>
    <s v="Doublers"/>
    <n v="240.7"/>
  </r>
  <r>
    <d v="2020-08-02T00:00:00"/>
    <s v="Aug"/>
    <x v="19"/>
    <s v="Fall Kite Event"/>
    <e v="#N/A"/>
    <n v="517.89"/>
    <s v="Web Site Sales"/>
    <s v="Quad"/>
    <n v="517.89"/>
  </r>
  <r>
    <d v="2020-09-26T00:00:00"/>
    <s v="Sep"/>
    <x v="16"/>
    <s v="None"/>
    <e v="#N/A"/>
    <e v="#N/A"/>
    <s v="Web Site Sales"/>
    <s v="Sunshine"/>
    <n v="80.27"/>
  </r>
  <r>
    <d v="2020-07-13T00:00:00"/>
    <s v="Jul"/>
    <x v="11"/>
    <s v="None"/>
    <e v="#N/A"/>
    <e v="#N/A"/>
    <s v="Web Site Sales"/>
    <s v="Sunbell"/>
    <n v="75.09"/>
  </r>
  <r>
    <d v="2020-05-07T00:00:00"/>
    <s v="May"/>
    <x v="6"/>
    <s v="None"/>
    <e v="#N/A"/>
    <e v="#N/A"/>
    <s v="Web Site Sales"/>
    <s v="Crested Beaut"/>
    <n v="23.38"/>
  </r>
  <r>
    <d v="2020-05-14T00:00:00"/>
    <s v="May"/>
    <x v="3"/>
    <s v="None"/>
    <e v="#N/A"/>
    <e v="#N/A"/>
    <s v="Web Site Sales"/>
    <s v="Carlota"/>
    <n v="69.19"/>
  </r>
  <r>
    <d v="2020-09-27T00:00:00"/>
    <s v="Sep"/>
    <x v="17"/>
    <s v="None"/>
    <e v="#N/A"/>
    <e v="#N/A"/>
    <s v="In Store Sales"/>
    <s v="V-Rang"/>
    <n v="36.340000000000003"/>
  </r>
  <r>
    <d v="2020-07-17T00:00:00"/>
    <s v="Jul"/>
    <x v="11"/>
    <s v="None"/>
    <e v="#N/A"/>
    <e v="#N/A"/>
    <s v="Web Site Sales"/>
    <s v="Carlota"/>
    <n v="69.680000000000007"/>
  </r>
  <r>
    <d v="2020-07-21T00:00:00"/>
    <s v="Jul"/>
    <x v="15"/>
    <s v="None"/>
    <e v="#N/A"/>
    <e v="#N/A"/>
    <s v="In Store Sales"/>
    <s v="Carlota"/>
    <n v="22.86"/>
  </r>
  <r>
    <d v="2020-07-06T00:00:00"/>
    <s v="Jul"/>
    <x v="13"/>
    <s v="None"/>
    <e v="#N/A"/>
    <e v="#N/A"/>
    <s v="Web Site Sales"/>
    <s v="Bellen"/>
    <n v="66.75"/>
  </r>
  <r>
    <d v="2020-07-03T00:00:00"/>
    <s v="Jul"/>
    <x v="1"/>
    <s v="None"/>
    <e v="#N/A"/>
    <e v="#N/A"/>
    <s v="Web Site Sales"/>
    <s v="Quad"/>
    <n v="66.900000000000006"/>
  </r>
  <r>
    <d v="2020-07-04T00:00:00"/>
    <s v="Jul"/>
    <x v="1"/>
    <s v="None"/>
    <e v="#N/A"/>
    <e v="#N/A"/>
    <s v="Web Site Sales"/>
    <s v="Sunshine"/>
    <n v="40.07"/>
  </r>
  <r>
    <d v="2020-09-22T00:00:00"/>
    <s v="Sep"/>
    <x v="16"/>
    <s v="None"/>
    <e v="#N/A"/>
    <e v="#N/A"/>
    <s v="Web Site Sales"/>
    <s v="Sunshine"/>
    <n v="40.83"/>
  </r>
  <r>
    <d v="2020-07-17T00:00:00"/>
    <s v="Jul"/>
    <x v="11"/>
    <s v="None"/>
    <e v="#N/A"/>
    <e v="#N/A"/>
    <s v="In Store Sales"/>
    <s v="Carlota"/>
    <n v="46.27"/>
  </r>
  <r>
    <d v="2020-07-27T00:00:00"/>
    <s v="Jul"/>
    <x v="9"/>
    <s v="None"/>
    <e v="#N/A"/>
    <e v="#N/A"/>
    <s v="Web Site Sales"/>
    <s v="Bellen"/>
    <n v="66.38"/>
  </r>
  <r>
    <d v="2020-07-21T00:00:00"/>
    <s v="Jul"/>
    <x v="15"/>
    <s v="None"/>
    <e v="#N/A"/>
    <e v="#N/A"/>
    <s v="Web Site Sales"/>
    <s v="Crested Beaut"/>
    <n v="72.739999999999995"/>
  </r>
  <r>
    <d v="2020-07-08T00:00:00"/>
    <s v="Jul"/>
    <x v="13"/>
    <s v="None"/>
    <e v="#N/A"/>
    <e v="#N/A"/>
    <s v="Web Site Sales"/>
    <s v="Bellen"/>
    <n v="69.55"/>
  </r>
  <r>
    <d v="2020-06-30T00:00:00"/>
    <s v="Jun"/>
    <x v="1"/>
    <s v="None"/>
    <e v="#N/A"/>
    <e v="#N/A"/>
    <s v="In Store Sales"/>
    <s v="Majectic Beaut"/>
    <n v="87.58"/>
  </r>
  <r>
    <d v="2020-07-02T00:00:00"/>
    <s v="Jul"/>
    <x v="1"/>
    <s v="None"/>
    <e v="#N/A"/>
    <e v="#N/A"/>
    <s v="E-mail Coupon"/>
    <s v="Quad"/>
    <n v="32.92"/>
  </r>
  <r>
    <d v="2020-07-10T00:00:00"/>
    <s v="Jul"/>
    <x v="13"/>
    <s v="None"/>
    <e v="#N/A"/>
    <e v="#N/A"/>
    <s v="In Store Sales"/>
    <s v="Quad"/>
    <n v="376.52"/>
  </r>
  <r>
    <d v="2020-07-01T00:00:00"/>
    <s v="Jul"/>
    <x v="1"/>
    <s v="None"/>
    <e v="#N/A"/>
    <e v="#N/A"/>
    <s v="In Store Sales"/>
    <s v="Sunset"/>
    <n v="71.94"/>
  </r>
  <r>
    <d v="2020-07-20T00:00:00"/>
    <s v="Jul"/>
    <x v="15"/>
    <s v="None"/>
    <e v="#N/A"/>
    <e v="#N/A"/>
    <s v="In Store Sales"/>
    <s v="Aspen"/>
    <n v="20.22"/>
  </r>
  <r>
    <d v="2020-09-14T00:00:00"/>
    <s v="Sep"/>
    <x v="0"/>
    <s v="None"/>
    <e v="#N/A"/>
    <e v="#N/A"/>
    <s v="In Store Sales"/>
    <s v="Aspen"/>
    <n v="40.24"/>
  </r>
  <r>
    <d v="2020-09-11T00:00:00"/>
    <s v="Sep"/>
    <x v="8"/>
    <s v="None"/>
    <e v="#N/A"/>
    <e v="#N/A"/>
    <s v="In Store Sales"/>
    <s v="Quad"/>
    <n v="752.68"/>
  </r>
  <r>
    <d v="2020-08-19T00:00:00"/>
    <s v="Aug"/>
    <x v="20"/>
    <s v="Fall Kite Event"/>
    <e v="#N/A"/>
    <n v="71.8"/>
    <s v="In Store Sales"/>
    <s v="Sunset"/>
    <n v="71.8"/>
  </r>
  <r>
    <d v="2020-09-14T00:00:00"/>
    <s v="Sep"/>
    <x v="0"/>
    <s v="None"/>
    <e v="#N/A"/>
    <e v="#N/A"/>
    <s v="E-mail Coupon"/>
    <s v="Carlota"/>
    <n v="69.5"/>
  </r>
  <r>
    <d v="2020-09-14T00:00:00"/>
    <s v="Sep"/>
    <x v="0"/>
    <s v="None"/>
    <e v="#N/A"/>
    <e v="#N/A"/>
    <s v="Web Site Sales"/>
    <s v="Quad"/>
    <n v="66.13"/>
  </r>
  <r>
    <d v="2020-06-03T00:00:00"/>
    <s v="Jun"/>
    <x v="2"/>
    <s v="Festival of Flight"/>
    <n v="40.44"/>
    <e v="#N/A"/>
    <s v="E-mail Coupon"/>
    <s v="Aspen"/>
    <n v="40.44"/>
  </r>
  <r>
    <d v="2020-09-26T00:00:00"/>
    <s v="Sep"/>
    <x v="16"/>
    <s v="None"/>
    <e v="#N/A"/>
    <e v="#N/A"/>
    <s v="In Store Sales"/>
    <s v="Bellen"/>
    <n v="46.98"/>
  </r>
  <r>
    <d v="2020-05-23T00:00:00"/>
    <s v="May"/>
    <x v="4"/>
    <s v="None"/>
    <e v="#N/A"/>
    <e v="#N/A"/>
    <s v="E-mail Coupon"/>
    <s v="Sunshine"/>
    <n v="60.45"/>
  </r>
  <r>
    <d v="2020-09-21T00:00:00"/>
    <s v="Sep"/>
    <x v="16"/>
    <s v="None"/>
    <e v="#N/A"/>
    <e v="#N/A"/>
    <s v="Web Site Sales"/>
    <s v="Sunshine"/>
    <n v="40.98"/>
  </r>
  <r>
    <d v="2020-07-09T00:00:00"/>
    <s v="Jul"/>
    <x v="13"/>
    <s v="None"/>
    <e v="#N/A"/>
    <e v="#N/A"/>
    <s v="In Store Sales"/>
    <s v="Carlota"/>
    <n v="22.27"/>
  </r>
  <r>
    <d v="2020-05-21T00:00:00"/>
    <s v="May"/>
    <x v="4"/>
    <s v="None"/>
    <e v="#N/A"/>
    <e v="#N/A"/>
    <s v="In Store Sales"/>
    <s v="Bellen"/>
    <n v="46.21"/>
  </r>
  <r>
    <d v="2020-05-13T00:00:00"/>
    <s v="May"/>
    <x v="3"/>
    <s v="None"/>
    <e v="#N/A"/>
    <e v="#N/A"/>
    <s v="Web Site Sales"/>
    <s v="Quad"/>
    <n v="99.51"/>
  </r>
  <r>
    <d v="2020-07-28T00:00:00"/>
    <s v="Jul"/>
    <x v="9"/>
    <s v="None"/>
    <e v="#N/A"/>
    <e v="#N/A"/>
    <s v="E-mail Coupon"/>
    <s v="Bellen"/>
    <n v="44.01"/>
  </r>
  <r>
    <d v="2020-09-05T00:00:00"/>
    <s v="Sep"/>
    <x v="7"/>
    <s v="None"/>
    <e v="#N/A"/>
    <e v="#N/A"/>
    <s v="Web Site Sales"/>
    <s v="Quad"/>
    <n v="68.2"/>
  </r>
  <r>
    <d v="2020-09-03T00:00:00"/>
    <s v="Sep"/>
    <x v="7"/>
    <s v="None"/>
    <e v="#N/A"/>
    <e v="#N/A"/>
    <s v="Web Site Sales"/>
    <s v="Bellen"/>
    <n v="46.07"/>
  </r>
  <r>
    <d v="2020-08-15T00:00:00"/>
    <s v="Aug"/>
    <x v="21"/>
    <s v="Fall Kite Event"/>
    <e v="#N/A"/>
    <n v="45.82"/>
    <s v="Web Site Sales"/>
    <s v="Sunset"/>
    <n v="45.82"/>
  </r>
  <r>
    <d v="2020-09-29T00:00:00"/>
    <s v="Sep"/>
    <x v="17"/>
    <s v="None"/>
    <e v="#N/A"/>
    <e v="#N/A"/>
    <s v="In Store Sales"/>
    <s v="Quad"/>
    <n v="34.479999999999997"/>
  </r>
  <r>
    <d v="2020-07-18T00:00:00"/>
    <s v="Jul"/>
    <x v="11"/>
    <s v="None"/>
    <e v="#N/A"/>
    <e v="#N/A"/>
    <s v="In Store Sales"/>
    <s v="Crested Beaut"/>
    <n v="72.19"/>
  </r>
  <r>
    <d v="2020-07-24T00:00:00"/>
    <s v="Jul"/>
    <x v="15"/>
    <s v="None"/>
    <e v="#N/A"/>
    <e v="#N/A"/>
    <s v="Web Site Sales"/>
    <s v="Sunbell"/>
    <n v="48.64"/>
  </r>
  <r>
    <d v="2020-05-17T00:00:00"/>
    <s v="May"/>
    <x v="4"/>
    <s v="None"/>
    <e v="#N/A"/>
    <e v="#N/A"/>
    <s v="Web Site Sales"/>
    <s v="Carlota"/>
    <n v="46.55"/>
  </r>
  <r>
    <d v="2020-05-08T00:00:00"/>
    <s v="May"/>
    <x v="6"/>
    <s v="None"/>
    <e v="#N/A"/>
    <e v="#N/A"/>
    <s v="In Store Sales"/>
    <s v="Majectic Beaut"/>
    <n v="84.64"/>
  </r>
  <r>
    <d v="2020-06-12T00:00:00"/>
    <s v="Jun"/>
    <x v="5"/>
    <s v="Festival of Flight"/>
    <n v="47.68"/>
    <e v="#N/A"/>
    <s v="In Store Sales"/>
    <s v="Sunset"/>
    <n v="47.68"/>
  </r>
  <r>
    <d v="2020-09-27T00:00:00"/>
    <s v="Sep"/>
    <x v="17"/>
    <s v="None"/>
    <e v="#N/A"/>
    <e v="#N/A"/>
    <s v="Web Site Sales"/>
    <s v="Majectic Beaut"/>
    <n v="30.27"/>
  </r>
  <r>
    <d v="2020-09-09T00:00:00"/>
    <s v="Sep"/>
    <x v="8"/>
    <s v="None"/>
    <e v="#N/A"/>
    <e v="#N/A"/>
    <s v="In Store Sales"/>
    <s v="Quad"/>
    <n v="33.619999999999997"/>
  </r>
  <r>
    <d v="2020-07-02T00:00:00"/>
    <s v="Jul"/>
    <x v="1"/>
    <s v="None"/>
    <e v="#N/A"/>
    <e v="#N/A"/>
    <s v="In Store Sales"/>
    <s v="Sunbell"/>
    <n v="50.44"/>
  </r>
  <r>
    <d v="2020-07-29T00:00:00"/>
    <s v="Jul"/>
    <x v="9"/>
    <s v="None"/>
    <e v="#N/A"/>
    <e v="#N/A"/>
    <s v="In Store Sales"/>
    <s v="Bellen"/>
    <n v="46.92"/>
  </r>
  <r>
    <d v="2020-08-16T00:00:00"/>
    <s v="Aug"/>
    <x v="20"/>
    <s v="Fall Kite Event"/>
    <e v="#N/A"/>
    <n v="24.56"/>
    <s v="Web Site Sales"/>
    <s v="Sunbell"/>
    <n v="24.56"/>
  </r>
  <r>
    <d v="2020-05-04T00:00:00"/>
    <s v="May"/>
    <x v="6"/>
    <s v="None"/>
    <e v="#N/A"/>
    <e v="#N/A"/>
    <s v="Web Site Sales"/>
    <s v="Carlota"/>
    <n v="23.52"/>
  </r>
  <r>
    <d v="2020-05-24T00:00:00"/>
    <s v="May"/>
    <x v="10"/>
    <s v="None"/>
    <e v="#N/A"/>
    <e v="#N/A"/>
    <s v="In Store Sales"/>
    <s v="Bellen"/>
    <n v="23.56"/>
  </r>
  <r>
    <d v="2020-07-04T00:00:00"/>
    <s v="Jul"/>
    <x v="1"/>
    <s v="None"/>
    <e v="#N/A"/>
    <e v="#N/A"/>
    <s v="Web Site Sales"/>
    <s v="Sunbell"/>
    <n v="75.400000000000006"/>
  </r>
  <r>
    <d v="2020-09-13T00:00:00"/>
    <s v="Sep"/>
    <x v="0"/>
    <s v="None"/>
    <e v="#N/A"/>
    <e v="#N/A"/>
    <s v="In Store Sales"/>
    <s v="Carlota"/>
    <n v="69.72"/>
  </r>
  <r>
    <d v="2020-05-21T00:00:00"/>
    <s v="May"/>
    <x v="4"/>
    <s v="None"/>
    <e v="#N/A"/>
    <e v="#N/A"/>
    <s v="E-mail Coupon"/>
    <s v="Bellen"/>
    <n v="23.47"/>
  </r>
  <r>
    <d v="2020-05-17T00:00:00"/>
    <s v="May"/>
    <x v="4"/>
    <s v="None"/>
    <e v="#N/A"/>
    <e v="#N/A"/>
    <s v="In Store Sales"/>
    <s v="Bellen"/>
    <n v="66.61"/>
  </r>
  <r>
    <d v="2020-09-27T00:00:00"/>
    <s v="Sep"/>
    <x v="17"/>
    <s v="None"/>
    <e v="#N/A"/>
    <e v="#N/A"/>
    <s v="Web Site Sales"/>
    <s v="Quad"/>
    <n v="33.54"/>
  </r>
  <r>
    <d v="2020-05-21T00:00:00"/>
    <s v="May"/>
    <x v="4"/>
    <s v="None"/>
    <e v="#N/A"/>
    <e v="#N/A"/>
    <s v="In Store Sales"/>
    <s v="Carlota"/>
    <n v="46.65"/>
  </r>
  <r>
    <d v="2020-09-13T00:00:00"/>
    <s v="Sep"/>
    <x v="0"/>
    <s v="None"/>
    <e v="#N/A"/>
    <e v="#N/A"/>
    <s v="Web Site Sales"/>
    <s v="Bellen"/>
    <n v="22.25"/>
  </r>
  <r>
    <d v="2020-09-07T00:00:00"/>
    <s v="Sep"/>
    <x v="8"/>
    <s v="None"/>
    <e v="#N/A"/>
    <e v="#N/A"/>
    <s v="In Store Sales"/>
    <s v="Quad"/>
    <n v="68.05"/>
  </r>
  <r>
    <d v="2020-09-21T00:00:00"/>
    <s v="Sep"/>
    <x v="16"/>
    <s v="None"/>
    <e v="#N/A"/>
    <e v="#N/A"/>
    <s v="Web Site Sales"/>
    <s v="Sunshine"/>
    <n v="19.8"/>
  </r>
  <r>
    <d v="2020-07-09T00:00:00"/>
    <s v="Jul"/>
    <x v="13"/>
    <s v="None"/>
    <e v="#N/A"/>
    <e v="#N/A"/>
    <s v="In Store Sales"/>
    <s v="Sunset"/>
    <n v="469.48"/>
  </r>
  <r>
    <d v="2020-05-24T00:00:00"/>
    <s v="May"/>
    <x v="10"/>
    <s v="None"/>
    <e v="#N/A"/>
    <e v="#N/A"/>
    <s v="Web Site Sales"/>
    <s v="Carlota"/>
    <n v="44.33"/>
  </r>
  <r>
    <d v="2020-05-14T00:00:00"/>
    <s v="May"/>
    <x v="3"/>
    <s v="None"/>
    <e v="#N/A"/>
    <e v="#N/A"/>
    <s v="In Store Sales"/>
    <s v="Sunset"/>
    <n v="94.43"/>
  </r>
  <r>
    <d v="2020-06-03T00:00:00"/>
    <s v="Jun"/>
    <x v="2"/>
    <s v="Festival of Flight"/>
    <n v="57.94"/>
    <e v="#N/A"/>
    <s v="Web Site Sales"/>
    <s v="Sunshine"/>
    <n v="57.94"/>
  </r>
  <r>
    <d v="2020-08-21T00:00:00"/>
    <s v="Aug"/>
    <x v="20"/>
    <s v="Fall Kite Event"/>
    <e v="#N/A"/>
    <n v="66.77"/>
    <s v="Web Site Sales"/>
    <s v="Quad"/>
    <n v="66.77"/>
  </r>
  <r>
    <d v="2020-09-28T00:00:00"/>
    <s v="Sep"/>
    <x v="17"/>
    <s v="None"/>
    <e v="#N/A"/>
    <e v="#N/A"/>
    <s v="Web Site Sales"/>
    <s v="Sunshine"/>
    <n v="20.13"/>
  </r>
  <r>
    <d v="2020-05-08T00:00:00"/>
    <s v="May"/>
    <x v="6"/>
    <s v="None"/>
    <e v="#N/A"/>
    <e v="#N/A"/>
    <s v="Web Site Sales"/>
    <s v="Carlota"/>
    <n v="22.24"/>
  </r>
  <r>
    <d v="2020-05-10T00:00:00"/>
    <s v="May"/>
    <x v="3"/>
    <s v="None"/>
    <e v="#N/A"/>
    <e v="#N/A"/>
    <s v="Web Site Sales"/>
    <s v="Quad"/>
    <n v="102.35"/>
  </r>
  <r>
    <d v="2020-05-08T00:00:00"/>
    <s v="May"/>
    <x v="6"/>
    <s v="None"/>
    <e v="#N/A"/>
    <e v="#N/A"/>
    <s v="In Store Sales"/>
    <s v="FlatTop"/>
    <n v="55.22"/>
  </r>
  <r>
    <d v="2020-06-04T00:00:00"/>
    <s v="Jun"/>
    <x v="2"/>
    <s v="Festival of Flight"/>
    <n v="96.74"/>
    <e v="#N/A"/>
    <s v="Web Site Sales"/>
    <s v="Crested Beaut"/>
    <n v="96.74"/>
  </r>
  <r>
    <d v="2020-06-23T00:00:00"/>
    <s v="Jun"/>
    <x v="14"/>
    <s v="Festival of Flight"/>
    <n v="60.84"/>
    <e v="#N/A"/>
    <s v="Web Site Sales"/>
    <s v="Majectic Beaut"/>
    <n v="60.84"/>
  </r>
  <r>
    <d v="2020-09-02T00:00:00"/>
    <s v="Sep"/>
    <x v="7"/>
    <s v="None"/>
    <e v="#N/A"/>
    <e v="#N/A"/>
    <s v="Web Site Sales"/>
    <s v="Aspen"/>
    <n v="20.239999999999998"/>
  </r>
  <r>
    <d v="2020-09-03T00:00:00"/>
    <s v="Sep"/>
    <x v="7"/>
    <s v="None"/>
    <e v="#N/A"/>
    <e v="#N/A"/>
    <s v="Web Site Sales"/>
    <s v="Sunshine"/>
    <n v="80.64"/>
  </r>
  <r>
    <d v="2020-07-24T00:00:00"/>
    <s v="Jul"/>
    <x v="15"/>
    <s v="None"/>
    <e v="#N/A"/>
    <e v="#N/A"/>
    <s v="Web Site Sales"/>
    <s v="V-Rang"/>
    <n v="36.380000000000003"/>
  </r>
  <r>
    <d v="2020-05-03T00:00:00"/>
    <s v="May"/>
    <x v="6"/>
    <s v="None"/>
    <e v="#N/A"/>
    <e v="#N/A"/>
    <s v="Web Site Sales"/>
    <s v="Bellen"/>
    <n v="46.22"/>
  </r>
  <r>
    <d v="2020-07-16T00:00:00"/>
    <s v="Jul"/>
    <x v="11"/>
    <s v="None"/>
    <e v="#N/A"/>
    <e v="#N/A"/>
    <s v="In Store Sales"/>
    <s v="Aspen"/>
    <n v="20.57"/>
  </r>
  <r>
    <d v="2020-09-18T00:00:00"/>
    <s v="Sep"/>
    <x v="0"/>
    <s v="None"/>
    <e v="#N/A"/>
    <e v="#N/A"/>
    <s v="E-mail Coupon"/>
    <s v="Carlota"/>
    <n v="23.46"/>
  </r>
  <r>
    <d v="2020-07-04T00:00:00"/>
    <s v="Jul"/>
    <x v="1"/>
    <s v="None"/>
    <e v="#N/A"/>
    <e v="#N/A"/>
    <s v="Web Site Sales"/>
    <s v="Sunshine"/>
    <n v="80.11"/>
  </r>
  <r>
    <d v="2020-07-26T00:00:00"/>
    <s v="Jul"/>
    <x v="9"/>
    <s v="None"/>
    <e v="#N/A"/>
    <e v="#N/A"/>
    <s v="In Store Sales"/>
    <s v="Aspen"/>
    <n v="259.17"/>
  </r>
  <r>
    <d v="2020-09-08T00:00:00"/>
    <s v="Sep"/>
    <x v="8"/>
    <s v="None"/>
    <e v="#N/A"/>
    <e v="#N/A"/>
    <s v="In Store Sales"/>
    <s v="Majectic Beaut"/>
    <n v="689.96"/>
  </r>
  <r>
    <d v="2020-07-09T00:00:00"/>
    <s v="Jul"/>
    <x v="13"/>
    <s v="None"/>
    <e v="#N/A"/>
    <e v="#N/A"/>
    <s v="Web Site Sales"/>
    <s v="Sunshine"/>
    <n v="38.29"/>
  </r>
  <r>
    <d v="2020-09-15T00:00:00"/>
    <s v="Sep"/>
    <x v="0"/>
    <s v="None"/>
    <e v="#N/A"/>
    <e v="#N/A"/>
    <s v="In Store Sales"/>
    <s v="Majectic Beaut"/>
    <n v="58.17"/>
  </r>
  <r>
    <d v="2020-09-26T00:00:00"/>
    <s v="Sep"/>
    <x v="16"/>
    <s v="None"/>
    <e v="#N/A"/>
    <e v="#N/A"/>
    <s v="Web Site Sales"/>
    <s v="Carlota"/>
    <n v="46.08"/>
  </r>
  <r>
    <d v="2020-09-06T00:00:00"/>
    <s v="Sep"/>
    <x v="8"/>
    <s v="None"/>
    <e v="#N/A"/>
    <e v="#N/A"/>
    <s v="E-mail Coupon"/>
    <s v="Sunset"/>
    <n v="71.39"/>
  </r>
  <r>
    <d v="2020-09-14T00:00:00"/>
    <s v="Sep"/>
    <x v="0"/>
    <s v="None"/>
    <e v="#N/A"/>
    <e v="#N/A"/>
    <s v="In Store Sales"/>
    <s v="Sunshine"/>
    <n v="40.94"/>
  </r>
  <r>
    <d v="2020-05-17T00:00:00"/>
    <s v="May"/>
    <x v="4"/>
    <s v="None"/>
    <e v="#N/A"/>
    <e v="#N/A"/>
    <s v="Web Site Sales"/>
    <s v="Aspen"/>
    <n v="20.18"/>
  </r>
  <r>
    <d v="2020-07-06T00:00:00"/>
    <s v="Jul"/>
    <x v="13"/>
    <s v="None"/>
    <e v="#N/A"/>
    <e v="#N/A"/>
    <s v="In Store Sales"/>
    <s v="Bellen"/>
    <n v="46.6"/>
  </r>
  <r>
    <d v="2020-05-14T00:00:00"/>
    <s v="May"/>
    <x v="3"/>
    <s v="None"/>
    <e v="#N/A"/>
    <e v="#N/A"/>
    <s v="In Store Sales"/>
    <s v="Carlota"/>
    <n v="44.6"/>
  </r>
  <r>
    <d v="2020-09-10T00:00:00"/>
    <s v="Sep"/>
    <x v="8"/>
    <s v="None"/>
    <e v="#N/A"/>
    <e v="#N/A"/>
    <s v="In Store Sales"/>
    <s v="V-Rang"/>
    <n v="36.26"/>
  </r>
  <r>
    <d v="2020-07-22T00:00:00"/>
    <s v="Jul"/>
    <x v="15"/>
    <s v="None"/>
    <e v="#N/A"/>
    <e v="#N/A"/>
    <s v="Web Site Sales"/>
    <s v="Quad"/>
    <n v="32.700000000000003"/>
  </r>
  <r>
    <d v="2020-05-23T00:00:00"/>
    <s v="May"/>
    <x v="4"/>
    <s v="None"/>
    <e v="#N/A"/>
    <e v="#N/A"/>
    <s v="Web Site Sales"/>
    <s v="Sunshine"/>
    <n v="60.81"/>
  </r>
  <r>
    <d v="2020-07-15T00:00:00"/>
    <s v="Jul"/>
    <x v="11"/>
    <s v="None"/>
    <e v="#N/A"/>
    <e v="#N/A"/>
    <s v="E-mail Coupon"/>
    <s v="Carlota"/>
    <n v="46.32"/>
  </r>
  <r>
    <d v="2020-09-08T00:00:00"/>
    <s v="Sep"/>
    <x v="8"/>
    <s v="None"/>
    <e v="#N/A"/>
    <e v="#N/A"/>
    <s v="E-mail Coupon"/>
    <s v="FlatTop"/>
    <n v="53.81"/>
  </r>
  <r>
    <d v="2020-07-26T00:00:00"/>
    <s v="Jul"/>
    <x v="9"/>
    <s v="None"/>
    <e v="#N/A"/>
    <e v="#N/A"/>
    <s v="In Store Sales"/>
    <s v="Majectic Beaut"/>
    <n v="58.22"/>
  </r>
  <r>
    <d v="2020-09-09T00:00:00"/>
    <s v="Sep"/>
    <x v="8"/>
    <s v="None"/>
    <e v="#N/A"/>
    <e v="#N/A"/>
    <s v="In Store Sales"/>
    <s v="Bellen"/>
    <n v="44.53"/>
  </r>
  <r>
    <d v="2020-07-31T00:00:00"/>
    <s v="Jul"/>
    <x v="9"/>
    <s v="None"/>
    <e v="#N/A"/>
    <e v="#N/A"/>
    <s v="Web Site Sales"/>
    <s v="Bellen"/>
    <n v="23.56"/>
  </r>
  <r>
    <d v="2020-05-06T00:00:00"/>
    <s v="May"/>
    <x v="6"/>
    <s v="None"/>
    <e v="#N/A"/>
    <e v="#N/A"/>
    <s v="In Store Sales"/>
    <s v="Bellen"/>
    <n v="44.73"/>
  </r>
  <r>
    <d v="2020-07-14T00:00:00"/>
    <s v="Jul"/>
    <x v="11"/>
    <s v="None"/>
    <e v="#N/A"/>
    <e v="#N/A"/>
    <s v="In Store Sales"/>
    <s v="Aspen"/>
    <n v="42.31"/>
  </r>
  <r>
    <d v="2020-09-25T00:00:00"/>
    <s v="Sep"/>
    <x v="16"/>
    <s v="None"/>
    <e v="#N/A"/>
    <e v="#N/A"/>
    <s v="Web Site Sales"/>
    <s v="Crested Beaut"/>
    <n v="75.73"/>
  </r>
  <r>
    <d v="2020-05-29T00:00:00"/>
    <s v="May"/>
    <x v="10"/>
    <s v="None"/>
    <e v="#N/A"/>
    <e v="#N/A"/>
    <s v="Web Site Sales"/>
    <s v="Sunbell"/>
    <n v="46.86"/>
  </r>
  <r>
    <d v="2020-09-03T00:00:00"/>
    <s v="Sep"/>
    <x v="7"/>
    <s v="None"/>
    <e v="#N/A"/>
    <e v="#N/A"/>
    <s v="In Store Sales"/>
    <s v="Quad"/>
    <n v="66.92"/>
  </r>
  <r>
    <d v="2020-05-20T00:00:00"/>
    <s v="May"/>
    <x v="4"/>
    <s v="None"/>
    <e v="#N/A"/>
    <e v="#N/A"/>
    <s v="E-mail Coupon"/>
    <s v="Crested Beaut"/>
    <n v="100.5"/>
  </r>
  <r>
    <d v="2020-06-26T00:00:00"/>
    <s v="Jun"/>
    <x v="14"/>
    <s v="Festival of Flight"/>
    <n v="33.92"/>
    <e v="#N/A"/>
    <s v="Web Site Sales"/>
    <s v="Quad"/>
    <n v="33.92"/>
  </r>
  <r>
    <d v="2020-06-04T00:00:00"/>
    <s v="Jun"/>
    <x v="2"/>
    <s v="Festival of Flight"/>
    <n v="46.2"/>
    <e v="#N/A"/>
    <s v="Web Site Sales"/>
    <s v="Sunbell"/>
    <n v="46.2"/>
  </r>
  <r>
    <d v="2020-07-28T00:00:00"/>
    <s v="Jul"/>
    <x v="9"/>
    <s v="None"/>
    <e v="#N/A"/>
    <e v="#N/A"/>
    <s v="Web Site Sales"/>
    <s v="Quad"/>
    <n v="439.53"/>
  </r>
  <r>
    <d v="2020-07-29T00:00:00"/>
    <s v="Jul"/>
    <x v="9"/>
    <s v="None"/>
    <e v="#N/A"/>
    <e v="#N/A"/>
    <s v="Web Site Sales"/>
    <s v="Bellen"/>
    <n v="46.4"/>
  </r>
  <r>
    <d v="2020-05-14T00:00:00"/>
    <s v="May"/>
    <x v="3"/>
    <s v="None"/>
    <e v="#N/A"/>
    <e v="#N/A"/>
    <s v="In Store Sales"/>
    <s v="Carlota"/>
    <n v="46.77"/>
  </r>
  <r>
    <d v="2020-09-04T00:00:00"/>
    <s v="Sep"/>
    <x v="7"/>
    <s v="None"/>
    <e v="#N/A"/>
    <e v="#N/A"/>
    <s v="Web Site Sales"/>
    <s v="Quad"/>
    <n v="66.38"/>
  </r>
  <r>
    <d v="2020-05-06T00:00:00"/>
    <s v="May"/>
    <x v="6"/>
    <s v="None"/>
    <e v="#N/A"/>
    <e v="#N/A"/>
    <s v="In Store Sales"/>
    <s v="Carlota"/>
    <n v="23.53"/>
  </r>
  <r>
    <d v="2020-07-02T00:00:00"/>
    <s v="Jul"/>
    <x v="1"/>
    <s v="None"/>
    <e v="#N/A"/>
    <e v="#N/A"/>
    <s v="E-mail Coupon"/>
    <s v="Sunshine"/>
    <n v="40.340000000000003"/>
  </r>
  <r>
    <d v="2020-09-30T00:00:00"/>
    <s v="Sep"/>
    <x v="17"/>
    <s v="None"/>
    <e v="#N/A"/>
    <e v="#N/A"/>
    <s v="In Store Sales"/>
    <s v="Crested Beaut"/>
    <n v="72.25"/>
  </r>
  <r>
    <d v="2020-05-16T00:00:00"/>
    <s v="May"/>
    <x v="3"/>
    <s v="None"/>
    <e v="#N/A"/>
    <e v="#N/A"/>
    <s v="In Store Sales"/>
    <s v="Majectic Beaut"/>
    <n v="87.66"/>
  </r>
  <r>
    <d v="2020-06-05T00:00:00"/>
    <s v="Jun"/>
    <x v="2"/>
    <s v="Festival of Flight"/>
    <n v="20.61"/>
    <e v="#N/A"/>
    <s v="E-mail Coupon"/>
    <s v="Sunshine"/>
    <n v="20.61"/>
  </r>
  <r>
    <d v="2020-07-30T00:00:00"/>
    <s v="Jul"/>
    <x v="9"/>
    <s v="None"/>
    <e v="#N/A"/>
    <e v="#N/A"/>
    <s v="In Store Sales"/>
    <s v="Sunbell"/>
    <n v="24.4"/>
  </r>
  <r>
    <d v="2020-07-03T00:00:00"/>
    <s v="Jul"/>
    <x v="1"/>
    <s v="None"/>
    <e v="#N/A"/>
    <e v="#N/A"/>
    <s v="In Store Sales"/>
    <s v="Doublers"/>
    <n v="78.81"/>
  </r>
  <r>
    <d v="2020-09-12T00:00:00"/>
    <s v="Sep"/>
    <x v="8"/>
    <s v="None"/>
    <e v="#N/A"/>
    <e v="#N/A"/>
    <s v="Web Site Sales"/>
    <s v="Aspen"/>
    <n v="60.63"/>
  </r>
  <r>
    <d v="2020-05-14T00:00:00"/>
    <s v="May"/>
    <x v="3"/>
    <s v="None"/>
    <e v="#N/A"/>
    <e v="#N/A"/>
    <s v="Web Site Sales"/>
    <s v="Bellen"/>
    <n v="69.73"/>
  </r>
  <r>
    <d v="2020-05-19T00:00:00"/>
    <s v="May"/>
    <x v="4"/>
    <s v="None"/>
    <e v="#N/A"/>
    <e v="#N/A"/>
    <s v="Web Site Sales"/>
    <s v="Crested Beaut"/>
    <n v="46.04"/>
  </r>
  <r>
    <d v="2020-07-06T00:00:00"/>
    <s v="Jul"/>
    <x v="13"/>
    <s v="None"/>
    <e v="#N/A"/>
    <e v="#N/A"/>
    <s v="Web Site Sales"/>
    <s v="Bellen"/>
    <n v="23.51"/>
  </r>
  <r>
    <d v="2020-05-09T00:00:00"/>
    <s v="May"/>
    <x v="6"/>
    <s v="None"/>
    <e v="#N/A"/>
    <e v="#N/A"/>
    <s v="Web Site Sales"/>
    <s v="Carlota"/>
    <n v="23.36"/>
  </r>
  <r>
    <d v="2020-07-11T00:00:00"/>
    <s v="Jul"/>
    <x v="13"/>
    <s v="None"/>
    <e v="#N/A"/>
    <e v="#N/A"/>
    <s v="Web Site Sales"/>
    <s v="Bellen"/>
    <n v="46.86"/>
  </r>
  <r>
    <d v="2020-05-25T00:00:00"/>
    <s v="May"/>
    <x v="10"/>
    <s v="None"/>
    <e v="#N/A"/>
    <e v="#N/A"/>
    <s v="In Store Sales"/>
    <s v="Carlota"/>
    <n v="305.10000000000002"/>
  </r>
  <r>
    <d v="2020-05-23T00:00:00"/>
    <s v="May"/>
    <x v="4"/>
    <s v="None"/>
    <e v="#N/A"/>
    <e v="#N/A"/>
    <s v="E-mail Coupon"/>
    <s v="FlatTop"/>
    <n v="53.48"/>
  </r>
  <r>
    <d v="2020-08-15T00:00:00"/>
    <s v="Aug"/>
    <x v="21"/>
    <s v="Fall Kite Event"/>
    <e v="#N/A"/>
    <n v="23.98"/>
    <s v="E-mail Coupon"/>
    <s v="Bellen"/>
    <n v="23.98"/>
  </r>
  <r>
    <d v="2020-05-24T00:00:00"/>
    <s v="May"/>
    <x v="10"/>
    <s v="None"/>
    <e v="#N/A"/>
    <e v="#N/A"/>
    <s v="Web Site Sales"/>
    <s v="Bellen"/>
    <n v="44.34"/>
  </r>
  <r>
    <d v="2020-09-10T00:00:00"/>
    <s v="Sep"/>
    <x v="8"/>
    <s v="None"/>
    <e v="#N/A"/>
    <e v="#N/A"/>
    <s v="In Store Sales"/>
    <s v="Aspen"/>
    <n v="21.09"/>
  </r>
  <r>
    <d v="2020-09-26T00:00:00"/>
    <s v="Sep"/>
    <x v="16"/>
    <s v="None"/>
    <e v="#N/A"/>
    <e v="#N/A"/>
    <s v="E-mail Coupon"/>
    <s v="Quad"/>
    <n v="33.71"/>
  </r>
  <r>
    <d v="2020-07-12T00:00:00"/>
    <s v="Jul"/>
    <x v="11"/>
    <s v="None"/>
    <e v="#N/A"/>
    <e v="#N/A"/>
    <s v="Web Site Sales"/>
    <s v="Bellen"/>
    <n v="23.99"/>
  </r>
  <r>
    <d v="2020-09-29T00:00:00"/>
    <s v="Sep"/>
    <x v="17"/>
    <s v="None"/>
    <e v="#N/A"/>
    <e v="#N/A"/>
    <s v="In Store Sales"/>
    <s v="Carlota"/>
    <n v="46.66"/>
  </r>
  <r>
    <d v="2020-05-17T00:00:00"/>
    <s v="May"/>
    <x v="4"/>
    <s v="None"/>
    <e v="#N/A"/>
    <e v="#N/A"/>
    <s v="Web Site Sales"/>
    <s v="Sunshine"/>
    <n v="322.33999999999997"/>
  </r>
  <r>
    <d v="2020-09-11T00:00:00"/>
    <s v="Sep"/>
    <x v="8"/>
    <s v="None"/>
    <e v="#N/A"/>
    <e v="#N/A"/>
    <s v="Web Site Sales"/>
    <s v="Bellen"/>
    <n v="46.25"/>
  </r>
  <r>
    <d v="2020-05-03T00:00:00"/>
    <s v="May"/>
    <x v="6"/>
    <s v="None"/>
    <e v="#N/A"/>
    <e v="#N/A"/>
    <s v="In Store Sales"/>
    <s v="Aspen"/>
    <n v="76.62"/>
  </r>
  <r>
    <d v="2020-07-25T00:00:00"/>
    <s v="Jul"/>
    <x v="15"/>
    <s v="None"/>
    <e v="#N/A"/>
    <e v="#N/A"/>
    <s v="In Store Sales"/>
    <s v="Quad"/>
    <n v="99.25"/>
  </r>
  <r>
    <d v="2020-09-17T00:00:00"/>
    <s v="Sep"/>
    <x v="0"/>
    <s v="None"/>
    <e v="#N/A"/>
    <e v="#N/A"/>
    <s v="E-mail Coupon"/>
    <s v="Carlota"/>
    <n v="44.92"/>
  </r>
  <r>
    <d v="2020-05-12T00:00:00"/>
    <s v="May"/>
    <x v="3"/>
    <s v="None"/>
    <e v="#N/A"/>
    <e v="#N/A"/>
    <s v="Web Site Sales"/>
    <s v="Sunshine"/>
    <n v="60.06"/>
  </r>
  <r>
    <d v="2020-09-08T00:00:00"/>
    <s v="Sep"/>
    <x v="8"/>
    <s v="None"/>
    <e v="#N/A"/>
    <e v="#N/A"/>
    <s v="In Store Sales"/>
    <s v="Crested Beaut"/>
    <n v="23.41"/>
  </r>
  <r>
    <d v="2020-07-15T00:00:00"/>
    <s v="Jul"/>
    <x v="11"/>
    <s v="None"/>
    <e v="#N/A"/>
    <e v="#N/A"/>
    <s v="In Store Sales"/>
    <s v="Doublers"/>
    <n v="80.06"/>
  </r>
  <r>
    <d v="2020-07-06T00:00:00"/>
    <s v="Jul"/>
    <x v="13"/>
    <s v="None"/>
    <e v="#N/A"/>
    <e v="#N/A"/>
    <s v="Web Site Sales"/>
    <s v="Sunshine"/>
    <n v="284.83"/>
  </r>
  <r>
    <d v="2020-09-02T00:00:00"/>
    <s v="Sep"/>
    <x v="7"/>
    <s v="None"/>
    <e v="#N/A"/>
    <e v="#N/A"/>
    <s v="Web Site Sales"/>
    <s v="Sunshine"/>
    <n v="57.34"/>
  </r>
  <r>
    <d v="2020-07-08T00:00:00"/>
    <s v="Jul"/>
    <x v="13"/>
    <s v="None"/>
    <e v="#N/A"/>
    <e v="#N/A"/>
    <s v="In Store Sales"/>
    <s v="Doublers"/>
    <n v="234.13"/>
  </r>
  <r>
    <d v="2020-06-12T00:00:00"/>
    <s v="Jun"/>
    <x v="5"/>
    <s v="Festival of Flight"/>
    <n v="25.85"/>
    <e v="#N/A"/>
    <s v="E-mail Coupon"/>
    <s v="Crested Beaut"/>
    <n v="25.85"/>
  </r>
  <r>
    <d v="2020-05-09T00:00:00"/>
    <s v="May"/>
    <x v="6"/>
    <s v="None"/>
    <e v="#N/A"/>
    <e v="#N/A"/>
    <s v="Web Site Sales"/>
    <s v="Sunshine"/>
    <n v="20.56"/>
  </r>
  <r>
    <d v="2020-08-22T00:00:00"/>
    <s v="Aug"/>
    <x v="20"/>
    <s v="Fall Kite Event"/>
    <e v="#N/A"/>
    <n v="48.95"/>
    <s v="E-mail Coupon"/>
    <s v="Crested Beaut"/>
    <n v="48.95"/>
  </r>
  <r>
    <d v="2020-07-28T00:00:00"/>
    <s v="Jul"/>
    <x v="9"/>
    <s v="None"/>
    <e v="#N/A"/>
    <e v="#N/A"/>
    <s v="In Store Sales"/>
    <s v="Bellen"/>
    <n v="23.31"/>
  </r>
  <r>
    <d v="2020-07-31T00:00:00"/>
    <s v="Jul"/>
    <x v="9"/>
    <s v="None"/>
    <e v="#N/A"/>
    <e v="#N/A"/>
    <s v="Web Site Sales"/>
    <s v="Sunshine"/>
    <n v="57.41"/>
  </r>
  <r>
    <d v="2020-09-20T00:00:00"/>
    <s v="Sep"/>
    <x v="16"/>
    <s v="None"/>
    <e v="#N/A"/>
    <e v="#N/A"/>
    <s v="In Store Sales"/>
    <s v="Quad"/>
    <n v="66.98"/>
  </r>
  <r>
    <d v="2020-08-28T00:00:00"/>
    <s v="Aug"/>
    <x v="22"/>
    <s v="Fall Kite Event"/>
    <e v="#N/A"/>
    <n v="228.46"/>
    <s v="Web Site Sales"/>
    <s v="Doublers"/>
    <n v="228.46"/>
  </r>
  <r>
    <d v="2020-08-27T00:00:00"/>
    <s v="Aug"/>
    <x v="22"/>
    <s v="Fall Kite Event"/>
    <e v="#N/A"/>
    <n v="90.56"/>
    <s v="In Store Sales"/>
    <s v="Majectic Beaut"/>
    <n v="90.56"/>
  </r>
  <r>
    <d v="2020-05-02T00:00:00"/>
    <s v="May"/>
    <x v="18"/>
    <s v="None"/>
    <e v="#N/A"/>
    <e v="#N/A"/>
    <s v="Web Site Sales"/>
    <s v="Bellen"/>
    <n v="23.8"/>
  </r>
  <r>
    <d v="2020-07-29T00:00:00"/>
    <s v="Jul"/>
    <x v="9"/>
    <s v="None"/>
    <e v="#N/A"/>
    <e v="#N/A"/>
    <s v="In Store Sales"/>
    <s v="Sunset"/>
    <n v="514.67999999999995"/>
  </r>
  <r>
    <d v="2020-07-03T00:00:00"/>
    <s v="Jul"/>
    <x v="1"/>
    <s v="None"/>
    <e v="#N/A"/>
    <e v="#N/A"/>
    <s v="Web Site Sales"/>
    <s v="Quad"/>
    <n v="64.8"/>
  </r>
  <r>
    <d v="2020-08-21T00:00:00"/>
    <s v="Aug"/>
    <x v="20"/>
    <s v="Fall Kite Event"/>
    <e v="#N/A"/>
    <n v="28.13"/>
    <s v="Web Site Sales"/>
    <s v="Majectic Beaut"/>
    <n v="28.13"/>
  </r>
  <r>
    <d v="2020-05-28T00:00:00"/>
    <s v="May"/>
    <x v="10"/>
    <s v="None"/>
    <e v="#N/A"/>
    <e v="#N/A"/>
    <s v="In Store Sales"/>
    <s v="Bellen"/>
    <n v="69.22"/>
  </r>
  <r>
    <d v="2020-09-17T00:00:00"/>
    <s v="Sep"/>
    <x v="0"/>
    <s v="None"/>
    <e v="#N/A"/>
    <e v="#N/A"/>
    <s v="Web Site Sales"/>
    <s v="V-Rang"/>
    <n v="36.479999999999997"/>
  </r>
  <r>
    <d v="2020-09-13T00:00:00"/>
    <s v="Sep"/>
    <x v="0"/>
    <s v="None"/>
    <e v="#N/A"/>
    <e v="#N/A"/>
    <s v="E-mail Coupon"/>
    <s v="Sunshine"/>
    <n v="20.96"/>
  </r>
  <r>
    <d v="2020-09-10T00:00:00"/>
    <s v="Sep"/>
    <x v="8"/>
    <s v="None"/>
    <e v="#N/A"/>
    <e v="#N/A"/>
    <s v="In Store Sales"/>
    <s v="Majectic Beaut"/>
    <n v="58.88"/>
  </r>
  <r>
    <d v="2020-09-17T00:00:00"/>
    <s v="Sep"/>
    <x v="0"/>
    <s v="None"/>
    <e v="#N/A"/>
    <e v="#N/A"/>
    <s v="E-mail Coupon"/>
    <s v="Sunshine"/>
    <n v="160.43"/>
  </r>
  <r>
    <d v="2020-08-10T00:00:00"/>
    <s v="Aug"/>
    <x v="21"/>
    <s v="Fall Kite Event"/>
    <e v="#N/A"/>
    <n v="25.98"/>
    <s v="In Store Sales"/>
    <s v="Crested Beaut"/>
    <n v="25.98"/>
  </r>
  <r>
    <d v="2020-09-15T00:00:00"/>
    <s v="Sep"/>
    <x v="0"/>
    <s v="None"/>
    <e v="#N/A"/>
    <e v="#N/A"/>
    <s v="Web Site Sales"/>
    <s v="Quad"/>
    <n v="99.98"/>
  </r>
  <r>
    <d v="2020-06-20T00:00:00"/>
    <s v="Jun"/>
    <x v="12"/>
    <s v="Festival of Flight"/>
    <n v="46.43"/>
    <e v="#N/A"/>
    <s v="Web Site Sales"/>
    <s v="Bellen"/>
    <n v="46.43"/>
  </r>
  <r>
    <d v="2020-07-12T00:00:00"/>
    <s v="Jul"/>
    <x v="11"/>
    <s v="None"/>
    <e v="#N/A"/>
    <e v="#N/A"/>
    <s v="In Store Sales"/>
    <s v="Majectic Beaut"/>
    <n v="84.94"/>
  </r>
  <r>
    <d v="2020-08-15T00:00:00"/>
    <s v="Aug"/>
    <x v="21"/>
    <s v="Fall Kite Event"/>
    <e v="#N/A"/>
    <n v="115.62"/>
    <s v="Web Site Sales"/>
    <s v="Bellen"/>
    <n v="115.62"/>
  </r>
  <r>
    <d v="2020-05-17T00:00:00"/>
    <s v="May"/>
    <x v="4"/>
    <s v="None"/>
    <e v="#N/A"/>
    <e v="#N/A"/>
    <s v="Web Site Sales"/>
    <s v="Sunbell"/>
    <n v="502.27"/>
  </r>
  <r>
    <d v="2020-07-27T00:00:00"/>
    <s v="Jul"/>
    <x v="9"/>
    <s v="None"/>
    <e v="#N/A"/>
    <e v="#N/A"/>
    <s v="E-mail Coupon"/>
    <s v="Aspen"/>
    <n v="40.020000000000003"/>
  </r>
  <r>
    <d v="2020-06-07T00:00:00"/>
    <s v="Jun"/>
    <x v="5"/>
    <s v="Festival of Flight"/>
    <n v="230.14"/>
    <e v="#N/A"/>
    <s v="Web Site Sales"/>
    <s v="Bellen"/>
    <n v="230.14"/>
  </r>
  <r>
    <d v="2020-09-21T00:00:00"/>
    <s v="Sep"/>
    <x v="16"/>
    <s v="None"/>
    <e v="#N/A"/>
    <e v="#N/A"/>
    <s v="In Store Sales"/>
    <s v="Sunbell"/>
    <n v="72.38"/>
  </r>
  <r>
    <d v="2020-05-30T00:00:00"/>
    <s v="May"/>
    <x v="10"/>
    <s v="None"/>
    <e v="#N/A"/>
    <e v="#N/A"/>
    <s v="Web Site Sales"/>
    <s v="Sunbell"/>
    <n v="48.99"/>
  </r>
  <r>
    <d v="2020-07-11T00:00:00"/>
    <s v="Jul"/>
    <x v="13"/>
    <s v="None"/>
    <e v="#N/A"/>
    <e v="#N/A"/>
    <s v="Web Site Sales"/>
    <s v="Sunshine"/>
    <n v="20.76"/>
  </r>
  <r>
    <d v="2020-08-11T00:00:00"/>
    <s v="Aug"/>
    <x v="21"/>
    <s v="Fall Kite Event"/>
    <e v="#N/A"/>
    <n v="240.06"/>
    <s v="E-mail Coupon"/>
    <s v="Doublers"/>
    <n v="240.06"/>
  </r>
  <r>
    <d v="2020-05-01T00:00:00"/>
    <s v="May"/>
    <x v="18"/>
    <s v="None"/>
    <e v="#N/A"/>
    <e v="#N/A"/>
    <s v="In Store Sales"/>
    <s v="V-Rang"/>
    <n v="38.479999999999997"/>
  </r>
  <r>
    <d v="2020-07-20T00:00:00"/>
    <s v="Jul"/>
    <x v="15"/>
    <s v="None"/>
    <e v="#N/A"/>
    <e v="#N/A"/>
    <s v="In Store Sales"/>
    <s v="Doublers"/>
    <n v="835.82"/>
  </r>
  <r>
    <d v="2020-05-20T00:00:00"/>
    <s v="May"/>
    <x v="4"/>
    <s v="None"/>
    <e v="#N/A"/>
    <e v="#N/A"/>
    <s v="In Store Sales"/>
    <s v="Majectic Beaut"/>
    <n v="87.36"/>
  </r>
  <r>
    <d v="2020-09-12T00:00:00"/>
    <s v="Sep"/>
    <x v="8"/>
    <s v="None"/>
    <e v="#N/A"/>
    <e v="#N/A"/>
    <s v="Web Site Sales"/>
    <s v="Sunshine"/>
    <n v="40.81"/>
  </r>
  <r>
    <d v="2020-05-22T00:00:00"/>
    <s v="May"/>
    <x v="4"/>
    <s v="None"/>
    <e v="#N/A"/>
    <e v="#N/A"/>
    <s v="In Store Sales"/>
    <s v="Sunshine"/>
    <n v="60.59"/>
  </r>
  <r>
    <d v="2020-07-13T00:00:00"/>
    <s v="Jul"/>
    <x v="11"/>
    <s v="None"/>
    <e v="#N/A"/>
    <e v="#N/A"/>
    <s v="In Store Sales"/>
    <s v="Aspen"/>
    <n v="40.68"/>
  </r>
  <r>
    <d v="2020-07-03T00:00:00"/>
    <s v="Jul"/>
    <x v="1"/>
    <s v="None"/>
    <e v="#N/A"/>
    <e v="#N/A"/>
    <s v="Web Site Sales"/>
    <s v="Carlota"/>
    <n v="305.94"/>
  </r>
  <r>
    <d v="2020-09-25T00:00:00"/>
    <s v="Sep"/>
    <x v="16"/>
    <s v="None"/>
    <e v="#N/A"/>
    <e v="#N/A"/>
    <s v="Web Site Sales"/>
    <s v="Sunshine"/>
    <n v="20.02"/>
  </r>
  <r>
    <d v="2020-07-09T00:00:00"/>
    <s v="Jul"/>
    <x v="13"/>
    <s v="None"/>
    <e v="#N/A"/>
    <e v="#N/A"/>
    <s v="In Store Sales"/>
    <s v="Quad"/>
    <n v="99.72"/>
  </r>
  <r>
    <d v="2020-08-19T00:00:00"/>
    <s v="Aug"/>
    <x v="20"/>
    <s v="Fall Kite Event"/>
    <e v="#N/A"/>
    <n v="34.61"/>
    <s v="In Store Sales"/>
    <s v="Quad"/>
    <n v="34.61"/>
  </r>
  <r>
    <d v="2020-09-23T00:00:00"/>
    <s v="Sep"/>
    <x v="16"/>
    <s v="None"/>
    <e v="#N/A"/>
    <e v="#N/A"/>
    <s v="Web Site Sales"/>
    <s v="Bellen"/>
    <n v="69.510000000000005"/>
  </r>
  <r>
    <d v="2020-06-12T00:00:00"/>
    <s v="Jun"/>
    <x v="5"/>
    <s v="Festival of Flight"/>
    <n v="60.19"/>
    <e v="#N/A"/>
    <s v="Web Site Sales"/>
    <s v="Sunshine"/>
    <n v="60.19"/>
  </r>
  <r>
    <d v="2020-05-02T00:00:00"/>
    <s v="May"/>
    <x v="18"/>
    <s v="None"/>
    <e v="#N/A"/>
    <e v="#N/A"/>
    <s v="Web Site Sales"/>
    <s v="Carlota"/>
    <n v="23.83"/>
  </r>
  <r>
    <d v="2020-07-13T00:00:00"/>
    <s v="Jul"/>
    <x v="11"/>
    <s v="None"/>
    <e v="#N/A"/>
    <e v="#N/A"/>
    <s v="In Store Sales"/>
    <s v="Sunset"/>
    <n v="47.92"/>
  </r>
  <r>
    <d v="2020-07-28T00:00:00"/>
    <s v="Jul"/>
    <x v="9"/>
    <s v="None"/>
    <e v="#N/A"/>
    <e v="#N/A"/>
    <s v="Web Site Sales"/>
    <s v="Aspen"/>
    <n v="43"/>
  </r>
  <r>
    <d v="2020-05-22T00:00:00"/>
    <s v="May"/>
    <x v="4"/>
    <s v="None"/>
    <e v="#N/A"/>
    <e v="#N/A"/>
    <s v="In Store Sales"/>
    <s v="Sunbell"/>
    <n v="48.21"/>
  </r>
  <r>
    <d v="2020-05-20T00:00:00"/>
    <s v="May"/>
    <x v="4"/>
    <s v="None"/>
    <e v="#N/A"/>
    <e v="#N/A"/>
    <s v="Web Site Sales"/>
    <s v="Crested Beaut"/>
    <n v="50"/>
  </r>
  <r>
    <d v="2020-05-09T00:00:00"/>
    <s v="May"/>
    <x v="6"/>
    <s v="None"/>
    <e v="#N/A"/>
    <e v="#N/A"/>
    <s v="In Store Sales"/>
    <s v="Quad"/>
    <n v="34.18"/>
  </r>
  <r>
    <d v="2020-08-08T00:00:00"/>
    <s v="Aug"/>
    <x v="19"/>
    <s v="Fall Kite Event"/>
    <e v="#N/A"/>
    <n v="437.31"/>
    <s v="In Store Sales"/>
    <s v="Crested Beaut"/>
    <n v="437.31"/>
  </r>
  <r>
    <d v="2020-07-27T00:00:00"/>
    <s v="Jul"/>
    <x v="9"/>
    <s v="None"/>
    <e v="#N/A"/>
    <e v="#N/A"/>
    <s v="Web Site Sales"/>
    <s v="Carlota"/>
    <n v="46.88"/>
  </r>
  <r>
    <d v="2020-08-31T00:00:00"/>
    <s v="Aug"/>
    <x v="7"/>
    <s v="None"/>
    <e v="#N/A"/>
    <e v="#N/A"/>
    <s v="In Store Sales"/>
    <s v="Quad"/>
    <n v="66.06"/>
  </r>
  <r>
    <d v="2020-09-27T00:00:00"/>
    <s v="Sep"/>
    <x v="17"/>
    <s v="None"/>
    <e v="#N/A"/>
    <e v="#N/A"/>
    <s v="Web Site Sales"/>
    <s v="Aspen"/>
    <n v="76.69"/>
  </r>
  <r>
    <d v="2020-09-05T00:00:00"/>
    <s v="Sep"/>
    <x v="7"/>
    <s v="None"/>
    <e v="#N/A"/>
    <e v="#N/A"/>
    <s v="Web Site Sales"/>
    <s v="Bellen"/>
    <n v="69.819999999999993"/>
  </r>
  <r>
    <d v="2020-05-13T00:00:00"/>
    <s v="May"/>
    <x v="3"/>
    <s v="None"/>
    <e v="#N/A"/>
    <e v="#N/A"/>
    <s v="In Store Sales"/>
    <s v="Carlota"/>
    <n v="23.59"/>
  </r>
  <r>
    <d v="2020-07-02T00:00:00"/>
    <s v="Jul"/>
    <x v="1"/>
    <s v="None"/>
    <e v="#N/A"/>
    <e v="#N/A"/>
    <s v="Web Site Sales"/>
    <s v="Sunset"/>
    <n v="47.46"/>
  </r>
  <r>
    <d v="2020-05-07T00:00:00"/>
    <s v="May"/>
    <x v="6"/>
    <s v="None"/>
    <e v="#N/A"/>
    <e v="#N/A"/>
    <s v="Web Site Sales"/>
    <s v="Sunset"/>
    <n v="71.69"/>
  </r>
  <r>
    <d v="2020-09-14T00:00:00"/>
    <s v="Sep"/>
    <x v="0"/>
    <s v="None"/>
    <e v="#N/A"/>
    <e v="#N/A"/>
    <s v="Web Site Sales"/>
    <s v="Carlota"/>
    <n v="23.06"/>
  </r>
  <r>
    <d v="2020-07-25T00:00:00"/>
    <s v="Jul"/>
    <x v="15"/>
    <s v="None"/>
    <e v="#N/A"/>
    <e v="#N/A"/>
    <s v="E-mail Coupon"/>
    <s v="Majectic Beaut"/>
    <n v="29.59"/>
  </r>
  <r>
    <d v="2020-05-28T00:00:00"/>
    <s v="May"/>
    <x v="10"/>
    <s v="None"/>
    <e v="#N/A"/>
    <e v="#N/A"/>
    <s v="Web Site Sales"/>
    <s v="Quad"/>
    <n v="132.81"/>
  </r>
  <r>
    <d v="2020-06-23T00:00:00"/>
    <s v="Jun"/>
    <x v="14"/>
    <s v="Festival of Flight"/>
    <n v="22.05"/>
    <e v="#N/A"/>
    <s v="Web Site Sales"/>
    <s v="Bellen"/>
    <n v="22.05"/>
  </r>
  <r>
    <d v="2020-05-23T00:00:00"/>
    <s v="May"/>
    <x v="4"/>
    <s v="None"/>
    <e v="#N/A"/>
    <e v="#N/A"/>
    <s v="Web Site Sales"/>
    <s v="Majectic Beaut"/>
    <n v="240.22"/>
  </r>
  <r>
    <d v="2020-07-12T00:00:00"/>
    <s v="Jul"/>
    <x v="11"/>
    <s v="None"/>
    <e v="#N/A"/>
    <e v="#N/A"/>
    <s v="Web Site Sales"/>
    <s v="Bellen"/>
    <n v="46.7"/>
  </r>
  <r>
    <d v="2020-09-15T00:00:00"/>
    <s v="Sep"/>
    <x v="0"/>
    <s v="None"/>
    <e v="#N/A"/>
    <e v="#N/A"/>
    <s v="In Store Sales"/>
    <s v="Sunbell"/>
    <n v="50.57"/>
  </r>
  <r>
    <d v="2020-07-21T00:00:00"/>
    <s v="Jul"/>
    <x v="15"/>
    <s v="None"/>
    <e v="#N/A"/>
    <e v="#N/A"/>
    <s v="In Store Sales"/>
    <s v="Quad"/>
    <n v="34"/>
  </r>
  <r>
    <d v="2020-05-27T00:00:00"/>
    <s v="May"/>
    <x v="10"/>
    <s v="None"/>
    <e v="#N/A"/>
    <e v="#N/A"/>
    <s v="In Store Sales"/>
    <s v="Sunbell"/>
    <n v="69.59"/>
  </r>
  <r>
    <d v="2020-06-17T00:00:00"/>
    <s v="Jun"/>
    <x v="12"/>
    <s v="Festival of Flight"/>
    <n v="66.790000000000006"/>
    <e v="#N/A"/>
    <s v="Web Site Sales"/>
    <s v="Quad"/>
    <n v="66.790000000000006"/>
  </r>
  <r>
    <d v="2020-08-09T00:00:00"/>
    <s v="Aug"/>
    <x v="21"/>
    <s v="Fall Kite Event"/>
    <e v="#N/A"/>
    <n v="75.06"/>
    <s v="In Store Sales"/>
    <s v="Sunbell"/>
    <n v="75.06"/>
  </r>
  <r>
    <d v="2020-09-15T00:00:00"/>
    <s v="Sep"/>
    <x v="0"/>
    <s v="None"/>
    <e v="#N/A"/>
    <e v="#N/A"/>
    <s v="In Store Sales"/>
    <s v="Sunset"/>
    <n v="491.22"/>
  </r>
  <r>
    <d v="2020-09-19T00:00:00"/>
    <s v="Sep"/>
    <x v="0"/>
    <s v="None"/>
    <e v="#N/A"/>
    <e v="#N/A"/>
    <s v="Web Site Sales"/>
    <s v="Sunshine"/>
    <n v="60.87"/>
  </r>
  <r>
    <d v="2020-07-15T00:00:00"/>
    <s v="Jul"/>
    <x v="11"/>
    <s v="None"/>
    <e v="#N/A"/>
    <e v="#N/A"/>
    <s v="In Store Sales"/>
    <s v="Quad"/>
    <n v="33.4"/>
  </r>
  <r>
    <d v="2020-08-18T00:00:00"/>
    <s v="Aug"/>
    <x v="20"/>
    <s v="Fall Kite Event"/>
    <e v="#N/A"/>
    <n v="20.89"/>
    <s v="In Store Sales"/>
    <s v="Sunshine"/>
    <n v="20.89"/>
  </r>
  <r>
    <d v="2020-06-21T00:00:00"/>
    <s v="Jun"/>
    <x v="14"/>
    <s v="Festival of Flight"/>
    <n v="40.18"/>
    <e v="#N/A"/>
    <s v="In Store Sales"/>
    <s v="Sunshine"/>
    <n v="40.18"/>
  </r>
  <r>
    <d v="2020-07-11T00:00:00"/>
    <s v="Jul"/>
    <x v="13"/>
    <s v="None"/>
    <e v="#N/A"/>
    <e v="#N/A"/>
    <s v="In Store Sales"/>
    <s v="Sunset"/>
    <n v="47.46"/>
  </r>
  <r>
    <d v="2020-05-26T00:00:00"/>
    <s v="May"/>
    <x v="10"/>
    <s v="None"/>
    <e v="#N/A"/>
    <e v="#N/A"/>
    <s v="Web Site Sales"/>
    <s v="Sunshine"/>
    <n v="80.66"/>
  </r>
  <r>
    <d v="2020-09-08T00:00:00"/>
    <s v="Sep"/>
    <x v="8"/>
    <s v="None"/>
    <e v="#N/A"/>
    <e v="#N/A"/>
    <s v="In Store Sales"/>
    <s v="Quad"/>
    <n v="102.72"/>
  </r>
  <r>
    <d v="2020-06-27T00:00:00"/>
    <s v="Jun"/>
    <x v="14"/>
    <s v="Festival of Flight"/>
    <n v="240.83"/>
    <e v="#N/A"/>
    <s v="In Store Sales"/>
    <s v="Doublers"/>
    <n v="240.83"/>
  </r>
  <r>
    <d v="2020-09-21T00:00:00"/>
    <s v="Sep"/>
    <x v="16"/>
    <s v="None"/>
    <e v="#N/A"/>
    <e v="#N/A"/>
    <s v="In Store Sales"/>
    <s v="Aspen"/>
    <n v="60.3"/>
  </r>
  <r>
    <d v="2020-09-10T00:00:00"/>
    <s v="Sep"/>
    <x v="8"/>
    <s v="None"/>
    <e v="#N/A"/>
    <e v="#N/A"/>
    <s v="Web Site Sales"/>
    <s v="Quad"/>
    <n v="33.57"/>
  </r>
  <r>
    <d v="2020-06-14T00:00:00"/>
    <s v="Jun"/>
    <x v="12"/>
    <s v="Festival of Flight"/>
    <n v="25.77"/>
    <e v="#N/A"/>
    <s v="In Store Sales"/>
    <s v="Crested Beaut"/>
    <n v="25.77"/>
  </r>
  <r>
    <d v="2020-08-10T00:00:00"/>
    <s v="Aug"/>
    <x v="21"/>
    <s v="Fall Kite Event"/>
    <e v="#N/A"/>
    <n v="99.44"/>
    <s v="In Store Sales"/>
    <s v="Quad"/>
    <n v="99.44"/>
  </r>
  <r>
    <d v="2020-06-21T00:00:00"/>
    <s v="Jun"/>
    <x v="14"/>
    <s v="Festival of Flight"/>
    <n v="63.34"/>
    <e v="#N/A"/>
    <s v="Web Site Sales"/>
    <s v="Aspen"/>
    <n v="63.34"/>
  </r>
  <r>
    <d v="2020-09-12T00:00:00"/>
    <s v="Sep"/>
    <x v="8"/>
    <s v="None"/>
    <e v="#N/A"/>
    <e v="#N/A"/>
    <s v="In Store Sales"/>
    <s v="Quad"/>
    <n v="66.94"/>
  </r>
  <r>
    <d v="2020-07-01T00:00:00"/>
    <s v="Jul"/>
    <x v="1"/>
    <s v="None"/>
    <e v="#N/A"/>
    <e v="#N/A"/>
    <s v="Web Site Sales"/>
    <s v="Carlota"/>
    <n v="22.64"/>
  </r>
  <r>
    <d v="2020-07-05T00:00:00"/>
    <s v="Jul"/>
    <x v="13"/>
    <s v="None"/>
    <e v="#N/A"/>
    <e v="#N/A"/>
    <s v="Web Site Sales"/>
    <s v="Majectic Beaut"/>
    <n v="87.38"/>
  </r>
  <r>
    <d v="2020-09-04T00:00:00"/>
    <s v="Sep"/>
    <x v="7"/>
    <s v="None"/>
    <e v="#N/A"/>
    <e v="#N/A"/>
    <s v="Web Site Sales"/>
    <s v="Quad"/>
    <n v="102.43"/>
  </r>
  <r>
    <d v="2020-05-13T00:00:00"/>
    <s v="May"/>
    <x v="3"/>
    <s v="None"/>
    <e v="#N/A"/>
    <e v="#N/A"/>
    <s v="E-mail Coupon"/>
    <s v="Bellen"/>
    <n v="66.510000000000005"/>
  </r>
  <r>
    <d v="2020-07-19T00:00:00"/>
    <s v="Jul"/>
    <x v="15"/>
    <s v="None"/>
    <e v="#N/A"/>
    <e v="#N/A"/>
    <s v="In Store Sales"/>
    <s v="Sunbell"/>
    <n v="69.45"/>
  </r>
  <r>
    <d v="2020-09-17T00:00:00"/>
    <s v="Sep"/>
    <x v="0"/>
    <s v="None"/>
    <e v="#N/A"/>
    <e v="#N/A"/>
    <s v="Web Site Sales"/>
    <s v="Sunbell"/>
    <n v="524.80999999999995"/>
  </r>
  <r>
    <d v="2020-07-15T00:00:00"/>
    <s v="Jul"/>
    <x v="11"/>
    <s v="None"/>
    <e v="#N/A"/>
    <e v="#N/A"/>
    <s v="In Store Sales"/>
    <s v="Bellen"/>
    <n v="46.16"/>
  </r>
  <r>
    <d v="2020-05-19T00:00:00"/>
    <s v="May"/>
    <x v="4"/>
    <s v="None"/>
    <e v="#N/A"/>
    <e v="#N/A"/>
    <s v="In Store Sales"/>
    <s v="FlatTop"/>
    <n v="106.2"/>
  </r>
  <r>
    <d v="2020-09-01T00:00:00"/>
    <s v="Sep"/>
    <x v="7"/>
    <s v="None"/>
    <e v="#N/A"/>
    <e v="#N/A"/>
    <s v="Web Site Sales"/>
    <s v="V-Rang"/>
    <n v="36.4"/>
  </r>
  <r>
    <d v="2020-08-30T00:00:00"/>
    <s v="Aug"/>
    <x v="7"/>
    <s v="None"/>
    <e v="#N/A"/>
    <e v="#N/A"/>
    <s v="Web Site Sales"/>
    <s v="Quad"/>
    <n v="96.64"/>
  </r>
  <r>
    <d v="2020-05-08T00:00:00"/>
    <s v="May"/>
    <x v="6"/>
    <s v="None"/>
    <e v="#N/A"/>
    <e v="#N/A"/>
    <s v="In Store Sales"/>
    <s v="Bellen"/>
    <n v="46.62"/>
  </r>
  <r>
    <d v="2020-09-22T00:00:00"/>
    <s v="Sep"/>
    <x v="16"/>
    <s v="None"/>
    <e v="#N/A"/>
    <e v="#N/A"/>
    <s v="In Store Sales"/>
    <s v="FlatTop"/>
    <n v="27.67"/>
  </r>
  <r>
    <d v="2020-07-11T00:00:00"/>
    <s v="Jul"/>
    <x v="13"/>
    <s v="None"/>
    <e v="#N/A"/>
    <e v="#N/A"/>
    <s v="E-mail Coupon"/>
    <s v="Sunshine"/>
    <n v="417.93"/>
  </r>
  <r>
    <d v="2020-05-04T00:00:00"/>
    <s v="May"/>
    <x v="6"/>
    <s v="None"/>
    <e v="#N/A"/>
    <e v="#N/A"/>
    <s v="Web Site Sales"/>
    <s v="Quad"/>
    <n v="752.78"/>
  </r>
  <r>
    <d v="2020-09-21T00:00:00"/>
    <s v="Sep"/>
    <x v="16"/>
    <s v="None"/>
    <e v="#N/A"/>
    <e v="#N/A"/>
    <s v="Web Site Sales"/>
    <s v="Crested Beaut"/>
    <n v="96.46"/>
  </r>
  <r>
    <d v="2020-05-26T00:00:00"/>
    <s v="May"/>
    <x v="10"/>
    <s v="None"/>
    <e v="#N/A"/>
    <e v="#N/A"/>
    <s v="Web Site Sales"/>
    <s v="Bellen"/>
    <n v="240.59"/>
  </r>
  <r>
    <d v="2020-05-21T00:00:00"/>
    <s v="May"/>
    <x v="4"/>
    <s v="None"/>
    <e v="#N/A"/>
    <e v="#N/A"/>
    <s v="Web Site Sales"/>
    <s v="V-Rang"/>
    <n v="36.96"/>
  </r>
  <r>
    <d v="2020-07-24T00:00:00"/>
    <s v="Jul"/>
    <x v="15"/>
    <s v="None"/>
    <e v="#N/A"/>
    <e v="#N/A"/>
    <s v="In Store Sales"/>
    <s v="Quad"/>
    <n v="68.39"/>
  </r>
  <r>
    <d v="2020-08-19T00:00:00"/>
    <s v="Aug"/>
    <x v="20"/>
    <s v="Fall Kite Event"/>
    <e v="#N/A"/>
    <n v="48.74"/>
    <s v="Web Site Sales"/>
    <s v="Sunbell"/>
    <n v="48.74"/>
  </r>
  <r>
    <d v="2020-06-10T00:00:00"/>
    <s v="Jun"/>
    <x v="5"/>
    <s v="Festival of Flight"/>
    <n v="28.24"/>
    <e v="#N/A"/>
    <s v="In Store Sales"/>
    <s v="FlatTop"/>
    <n v="28.24"/>
  </r>
  <r>
    <d v="2020-07-19T00:00:00"/>
    <s v="Jul"/>
    <x v="15"/>
    <s v="None"/>
    <e v="#N/A"/>
    <e v="#N/A"/>
    <s v="In Store Sales"/>
    <s v="Sunbell"/>
    <n v="72.17"/>
  </r>
  <r>
    <d v="2020-05-17T00:00:00"/>
    <s v="May"/>
    <x v="4"/>
    <s v="None"/>
    <e v="#N/A"/>
    <e v="#N/A"/>
    <s v="Web Site Sales"/>
    <s v="Sunbell"/>
    <n v="69.05"/>
  </r>
  <r>
    <d v="2020-06-05T00:00:00"/>
    <s v="Jun"/>
    <x v="2"/>
    <s v="Festival of Flight"/>
    <n v="46.14"/>
    <e v="#N/A"/>
    <s v="E-mail Coupon"/>
    <s v="Crested Beaut"/>
    <n v="46.14"/>
  </r>
  <r>
    <d v="2020-05-20T00:00:00"/>
    <s v="May"/>
    <x v="4"/>
    <s v="None"/>
    <e v="#N/A"/>
    <e v="#N/A"/>
    <s v="In Store Sales"/>
    <s v="Carlota"/>
    <n v="46.27"/>
  </r>
  <r>
    <d v="2020-08-29T00:00:00"/>
    <s v="Aug"/>
    <x v="22"/>
    <s v="Fall Kite Event"/>
    <e v="#N/A"/>
    <n v="138"/>
    <s v="E-mail Coupon"/>
    <s v="Bellen"/>
    <n v="138"/>
  </r>
  <r>
    <d v="2020-06-06T00:00:00"/>
    <s v="Jun"/>
    <x v="2"/>
    <s v="Festival of Flight"/>
    <n v="57.66"/>
    <e v="#N/A"/>
    <s v="Web Site Sales"/>
    <s v="Aspen"/>
    <n v="57.66"/>
  </r>
  <r>
    <d v="2020-07-04T00:00:00"/>
    <s v="Jul"/>
    <x v="1"/>
    <s v="None"/>
    <e v="#N/A"/>
    <e v="#N/A"/>
    <s v="Web Site Sales"/>
    <s v="V-Rang"/>
    <n v="36.86"/>
  </r>
  <r>
    <d v="2020-07-26T00:00:00"/>
    <s v="Jul"/>
    <x v="9"/>
    <s v="None"/>
    <e v="#N/A"/>
    <e v="#N/A"/>
    <s v="In Store Sales"/>
    <s v="Majectic Beaut"/>
    <n v="60.83"/>
  </r>
  <r>
    <d v="2020-05-14T00:00:00"/>
    <s v="May"/>
    <x v="3"/>
    <s v="None"/>
    <e v="#N/A"/>
    <e v="#N/A"/>
    <s v="Web Site Sales"/>
    <s v="Bellen"/>
    <n v="88.62"/>
  </r>
  <r>
    <d v="2020-09-20T00:00:00"/>
    <s v="Sep"/>
    <x v="16"/>
    <s v="None"/>
    <e v="#N/A"/>
    <e v="#N/A"/>
    <s v="In Store Sales"/>
    <s v="FlatTop"/>
    <n v="80.28"/>
  </r>
  <r>
    <d v="2020-07-23T00:00:00"/>
    <s v="Jul"/>
    <x v="15"/>
    <s v="None"/>
    <e v="#N/A"/>
    <e v="#N/A"/>
    <s v="In Store Sales"/>
    <s v="Doublers"/>
    <n v="160.04"/>
  </r>
  <r>
    <d v="2020-09-06T00:00:00"/>
    <s v="Sep"/>
    <x v="8"/>
    <s v="None"/>
    <e v="#N/A"/>
    <e v="#N/A"/>
    <s v="In Store Sales"/>
    <s v="Sunshine"/>
    <n v="40.799999999999997"/>
  </r>
  <r>
    <d v="2020-05-03T00:00:00"/>
    <s v="May"/>
    <x v="6"/>
    <s v="None"/>
    <e v="#N/A"/>
    <e v="#N/A"/>
    <s v="In Store Sales"/>
    <s v="Sunshine"/>
    <n v="20.78"/>
  </r>
  <r>
    <d v="2020-07-13T00:00:00"/>
    <s v="Jul"/>
    <x v="11"/>
    <s v="None"/>
    <e v="#N/A"/>
    <e v="#N/A"/>
    <s v="Web Site Sales"/>
    <s v="Bellen"/>
    <n v="46.05"/>
  </r>
  <r>
    <d v="2020-06-24T00:00:00"/>
    <s v="Jun"/>
    <x v="14"/>
    <s v="Festival of Flight"/>
    <n v="36.22"/>
    <e v="#N/A"/>
    <s v="Web Site Sales"/>
    <s v="V-Rang"/>
    <n v="36.22"/>
  </r>
  <r>
    <d v="2020-07-10T00:00:00"/>
    <s v="Jul"/>
    <x v="13"/>
    <s v="None"/>
    <e v="#N/A"/>
    <e v="#N/A"/>
    <s v="E-mail Coupon"/>
    <s v="Sunset"/>
    <n v="71.19"/>
  </r>
  <r>
    <d v="2020-08-12T00:00:00"/>
    <s v="Aug"/>
    <x v="21"/>
    <s v="Fall Kite Event"/>
    <e v="#N/A"/>
    <n v="96.89"/>
    <s v="E-mail Coupon"/>
    <s v="Sunbell"/>
    <n v="96.89"/>
  </r>
  <r>
    <d v="2020-09-26T00:00:00"/>
    <s v="Sep"/>
    <x v="16"/>
    <s v="None"/>
    <e v="#N/A"/>
    <e v="#N/A"/>
    <s v="In Store Sales"/>
    <s v="Sunset"/>
    <n v="23.53"/>
  </r>
  <r>
    <d v="2020-09-03T00:00:00"/>
    <s v="Sep"/>
    <x v="7"/>
    <s v="None"/>
    <e v="#N/A"/>
    <e v="#N/A"/>
    <s v="In Store Sales"/>
    <s v="Sunbell"/>
    <n v="75.36"/>
  </r>
  <r>
    <d v="2020-06-02T00:00:00"/>
    <s v="Jun"/>
    <x v="2"/>
    <s v="Festival of Flight"/>
    <n v="23.64"/>
    <e v="#N/A"/>
    <s v="In Store Sales"/>
    <s v="Sunbell"/>
    <n v="23.64"/>
  </r>
  <r>
    <d v="2020-06-01T00:00:00"/>
    <s v="Jun"/>
    <x v="2"/>
    <s v="Festival of Flight"/>
    <n v="60.45"/>
    <e v="#N/A"/>
    <s v="Web Site Sales"/>
    <s v="Aspen"/>
    <n v="60.45"/>
  </r>
  <r>
    <d v="2020-07-31T00:00:00"/>
    <s v="Jul"/>
    <x v="9"/>
    <s v="None"/>
    <e v="#N/A"/>
    <e v="#N/A"/>
    <s v="In Store Sales"/>
    <s v="Sunbell"/>
    <n v="96.19"/>
  </r>
  <r>
    <d v="2020-05-30T00:00:00"/>
    <s v="May"/>
    <x v="10"/>
    <s v="None"/>
    <e v="#N/A"/>
    <e v="#N/A"/>
    <s v="Web Site Sales"/>
    <s v="Sunbell"/>
    <n v="48.53"/>
  </r>
  <r>
    <d v="2020-08-05T00:00:00"/>
    <s v="Aug"/>
    <x v="19"/>
    <s v="Fall Kite Event"/>
    <e v="#N/A"/>
    <n v="34.71"/>
    <s v="In Store Sales"/>
    <s v="Quad"/>
    <n v="34.71"/>
  </r>
  <r>
    <d v="2020-05-30T00:00:00"/>
    <s v="May"/>
    <x v="10"/>
    <s v="None"/>
    <e v="#N/A"/>
    <e v="#N/A"/>
    <s v="In Store Sales"/>
    <s v="Bellen"/>
    <n v="23.88"/>
  </r>
  <r>
    <d v="2020-09-05T00:00:00"/>
    <s v="Sep"/>
    <x v="7"/>
    <s v="None"/>
    <e v="#N/A"/>
    <e v="#N/A"/>
    <s v="Web Site Sales"/>
    <s v="Majectic Beaut"/>
    <n v="58.52"/>
  </r>
  <r>
    <d v="2020-05-29T00:00:00"/>
    <s v="May"/>
    <x v="10"/>
    <s v="None"/>
    <e v="#N/A"/>
    <e v="#N/A"/>
    <s v="E-mail Coupon"/>
    <s v="Crested Beaut"/>
    <n v="69.959999999999994"/>
  </r>
  <r>
    <d v="2020-07-24T00:00:00"/>
    <s v="Jul"/>
    <x v="15"/>
    <s v="None"/>
    <e v="#N/A"/>
    <e v="#N/A"/>
    <s v="Web Site Sales"/>
    <s v="Quad"/>
    <n v="33.799999999999997"/>
  </r>
  <r>
    <d v="2020-08-09T00:00:00"/>
    <s v="Aug"/>
    <x v="21"/>
    <s v="Fall Kite Event"/>
    <e v="#N/A"/>
    <n v="48.35"/>
    <s v="Web Site Sales"/>
    <s v="Crested Beaut"/>
    <n v="48.35"/>
  </r>
  <r>
    <d v="2020-09-19T00:00:00"/>
    <s v="Sep"/>
    <x v="0"/>
    <s v="None"/>
    <e v="#N/A"/>
    <e v="#N/A"/>
    <s v="In Store Sales"/>
    <s v="FlatTop"/>
    <n v="83"/>
  </r>
  <r>
    <d v="2020-08-08T00:00:00"/>
    <s v="Aug"/>
    <x v="19"/>
    <s v="Fall Kite Event"/>
    <e v="#N/A"/>
    <n v="54.35"/>
    <s v="E-mail Coupon"/>
    <s v="V-Rang"/>
    <n v="54.35"/>
  </r>
  <r>
    <d v="2020-05-28T00:00:00"/>
    <s v="May"/>
    <x v="10"/>
    <s v="None"/>
    <e v="#N/A"/>
    <e v="#N/A"/>
    <s v="E-mail Coupon"/>
    <s v="Crested Beaut"/>
    <n v="48.61"/>
  </r>
  <r>
    <d v="2020-09-16T00:00:00"/>
    <s v="Sep"/>
    <x v="0"/>
    <s v="None"/>
    <e v="#N/A"/>
    <e v="#N/A"/>
    <s v="In Store Sales"/>
    <s v="Quad"/>
    <n v="132.63999999999999"/>
  </r>
  <r>
    <d v="2020-05-19T00:00:00"/>
    <s v="May"/>
    <x v="4"/>
    <s v="None"/>
    <e v="#N/A"/>
    <e v="#N/A"/>
    <s v="In Store Sales"/>
    <s v="Carlota"/>
    <n v="46.88"/>
  </r>
  <r>
    <d v="2020-06-29T00:00:00"/>
    <s v="Jun"/>
    <x v="1"/>
    <s v="None"/>
    <e v="#N/A"/>
    <e v="#N/A"/>
    <s v="In Store Sales"/>
    <s v="Bellen"/>
    <n v="46.66"/>
  </r>
  <r>
    <d v="2020-05-05T00:00:00"/>
    <s v="May"/>
    <x v="6"/>
    <s v="None"/>
    <e v="#N/A"/>
    <e v="#N/A"/>
    <s v="E-mail Coupon"/>
    <s v="Carlota"/>
    <n v="545.70000000000005"/>
  </r>
  <r>
    <d v="2020-06-18T00:00:00"/>
    <s v="Jun"/>
    <x v="12"/>
    <s v="Festival of Flight"/>
    <n v="28.19"/>
    <e v="#N/A"/>
    <s v="Web Site Sales"/>
    <s v="FlatTop"/>
    <n v="28.19"/>
  </r>
  <r>
    <d v="2020-06-01T00:00:00"/>
    <s v="Jun"/>
    <x v="2"/>
    <s v="Festival of Flight"/>
    <n v="40.29"/>
    <e v="#N/A"/>
    <s v="Web Site Sales"/>
    <s v="Sunshine"/>
    <n v="40.29"/>
  </r>
  <r>
    <d v="2020-08-06T00:00:00"/>
    <s v="Aug"/>
    <x v="19"/>
    <s v="Fall Kite Event"/>
    <e v="#N/A"/>
    <n v="46.62"/>
    <s v="E-mail Coupon"/>
    <s v="Bellen"/>
    <n v="46.62"/>
  </r>
  <r>
    <d v="2020-05-03T00:00:00"/>
    <s v="May"/>
    <x v="6"/>
    <s v="None"/>
    <e v="#N/A"/>
    <e v="#N/A"/>
    <s v="Web Site Sales"/>
    <s v="Bellen"/>
    <n v="46.28"/>
  </r>
  <r>
    <d v="2020-06-28T00:00:00"/>
    <s v="Jun"/>
    <x v="1"/>
    <s v="None"/>
    <e v="#N/A"/>
    <e v="#N/A"/>
    <s v="Web Site Sales"/>
    <s v="Bellen"/>
    <n v="69.58"/>
  </r>
  <r>
    <d v="2020-06-20T00:00:00"/>
    <s v="Jun"/>
    <x v="12"/>
    <s v="Festival of Flight"/>
    <n v="627.63"/>
    <e v="#N/A"/>
    <s v="Web Site Sales"/>
    <s v="Quad"/>
    <n v="627.63"/>
  </r>
  <r>
    <d v="2020-08-15T00:00:00"/>
    <s v="Aug"/>
    <x v="21"/>
    <s v="Fall Kite Event"/>
    <e v="#N/A"/>
    <n v="83.33"/>
    <s v="In Store Sales"/>
    <s v="FlatTop"/>
    <n v="83.33"/>
  </r>
  <r>
    <d v="2020-08-17T00:00:00"/>
    <s v="Aug"/>
    <x v="20"/>
    <s v="Fall Kite Event"/>
    <e v="#N/A"/>
    <n v="46.82"/>
    <s v="In Store Sales"/>
    <s v="Carlota"/>
    <n v="46.82"/>
  </r>
  <r>
    <d v="2020-06-29T00:00:00"/>
    <s v="Jun"/>
    <x v="1"/>
    <s v="None"/>
    <e v="#N/A"/>
    <e v="#N/A"/>
    <s v="Web Site Sales"/>
    <s v="V-Rang"/>
    <n v="38.65"/>
  </r>
  <r>
    <d v="2020-08-09T00:00:00"/>
    <s v="Aug"/>
    <x v="21"/>
    <s v="Fall Kite Event"/>
    <e v="#N/A"/>
    <n v="20.72"/>
    <s v="E-mail Coupon"/>
    <s v="Sunshine"/>
    <n v="20.72"/>
  </r>
  <r>
    <d v="2020-06-15T00:00:00"/>
    <s v="Jun"/>
    <x v="12"/>
    <s v="Festival of Flight"/>
    <n v="102.38"/>
    <e v="#N/A"/>
    <s v="In Store Sales"/>
    <s v="Quad"/>
    <n v="102.38"/>
  </r>
  <r>
    <d v="2020-08-11T00:00:00"/>
    <s v="Aug"/>
    <x v="21"/>
    <s v="Fall Kite Event"/>
    <e v="#N/A"/>
    <n v="38.950000000000003"/>
    <s v="In Store Sales"/>
    <s v="Aspen"/>
    <n v="38.950000000000003"/>
  </r>
  <r>
    <d v="2020-06-16T00:00:00"/>
    <s v="Jun"/>
    <x v="12"/>
    <s v="Festival of Flight"/>
    <n v="20.47"/>
    <e v="#N/A"/>
    <s v="E-mail Coupon"/>
    <s v="Sunshine"/>
    <n v="20.47"/>
  </r>
  <r>
    <d v="2020-08-08T00:00:00"/>
    <s v="Aug"/>
    <x v="19"/>
    <s v="Fall Kite Event"/>
    <e v="#N/A"/>
    <n v="80.2"/>
    <s v="E-mail Coupon"/>
    <s v="Doublers"/>
    <n v="80.2"/>
  </r>
  <r>
    <d v="2020-06-30T00:00:00"/>
    <s v="Jun"/>
    <x v="1"/>
    <s v="None"/>
    <e v="#N/A"/>
    <e v="#N/A"/>
    <s v="Web Site Sales"/>
    <s v="Sunbell"/>
    <n v="24.61"/>
  </r>
  <r>
    <d v="2020-07-28T00:00:00"/>
    <s v="Jul"/>
    <x v="9"/>
    <s v="None"/>
    <e v="#N/A"/>
    <e v="#N/A"/>
    <s v="Web Site Sales"/>
    <s v="Quad"/>
    <n v="34"/>
  </r>
  <r>
    <d v="2020-08-09T00:00:00"/>
    <s v="Aug"/>
    <x v="21"/>
    <s v="Fall Kite Event"/>
    <e v="#N/A"/>
    <n v="257.95999999999998"/>
    <s v="Web Site Sales"/>
    <s v="Sunset"/>
    <n v="257.95999999999998"/>
  </r>
  <r>
    <d v="2020-08-22T00:00:00"/>
    <s v="Aug"/>
    <x v="20"/>
    <s v="Fall Kite Event"/>
    <e v="#N/A"/>
    <n v="46.72"/>
    <s v="In Store Sales"/>
    <s v="Sunbell"/>
    <n v="46.72"/>
  </r>
  <r>
    <d v="2020-06-24T00:00:00"/>
    <s v="Jun"/>
    <x v="14"/>
    <s v="Festival of Flight"/>
    <n v="92.32"/>
    <e v="#N/A"/>
    <s v="In Store Sales"/>
    <s v="Sunbell"/>
    <n v="92.32"/>
  </r>
  <r>
    <d v="2020-06-29T00:00:00"/>
    <s v="Jun"/>
    <x v="1"/>
    <s v="None"/>
    <e v="#N/A"/>
    <e v="#N/A"/>
    <s v="Web Site Sales"/>
    <s v="Carlota"/>
    <n v="23.59"/>
  </r>
  <r>
    <d v="2020-08-27T00:00:00"/>
    <s v="Aug"/>
    <x v="22"/>
    <s v="Fall Kite Event"/>
    <e v="#N/A"/>
    <n v="46.53"/>
    <s v="Web Site Sales"/>
    <s v="Carlota"/>
    <n v="46.53"/>
  </r>
  <r>
    <d v="2020-06-10T00:00:00"/>
    <s v="Jun"/>
    <x v="5"/>
    <s v="Festival of Flight"/>
    <n v="33.479999999999997"/>
    <e v="#N/A"/>
    <s v="Web Site Sales"/>
    <s v="Quad"/>
    <n v="33.479999999999997"/>
  </r>
  <r>
    <d v="2020-07-14T00:00:00"/>
    <s v="Jul"/>
    <x v="11"/>
    <s v="None"/>
    <e v="#N/A"/>
    <e v="#N/A"/>
    <s v="Web Site Sales"/>
    <s v="Quad"/>
    <n v="66.91"/>
  </r>
  <r>
    <d v="2020-08-17T00:00:00"/>
    <s v="Aug"/>
    <x v="20"/>
    <s v="Fall Kite Event"/>
    <e v="#N/A"/>
    <n v="28.88"/>
    <s v="E-mail Coupon"/>
    <s v="Majectic Beaut"/>
    <n v="28.88"/>
  </r>
  <r>
    <d v="2020-08-08T00:00:00"/>
    <s v="Aug"/>
    <x v="19"/>
    <s v="Fall Kite Event"/>
    <e v="#N/A"/>
    <n v="140.44"/>
    <s v="E-mail Coupon"/>
    <s v="Sunshine"/>
    <n v="140.44"/>
  </r>
  <r>
    <d v="2020-06-11T00:00:00"/>
    <s v="Jun"/>
    <x v="5"/>
    <s v="Festival of Flight"/>
    <n v="46.52"/>
    <e v="#N/A"/>
    <s v="Web Site Sales"/>
    <s v="Bellen"/>
    <n v="46.52"/>
  </r>
  <r>
    <d v="2020-05-25T00:00:00"/>
    <s v="May"/>
    <x v="10"/>
    <s v="None"/>
    <e v="#N/A"/>
    <e v="#N/A"/>
    <s v="In Store Sales"/>
    <s v="Quad"/>
    <n v="64.349999999999994"/>
  </r>
  <r>
    <d v="2020-06-11T00:00:00"/>
    <s v="Jun"/>
    <x v="5"/>
    <s v="Festival of Flight"/>
    <n v="44.39"/>
    <e v="#N/A"/>
    <s v="Web Site Sales"/>
    <s v="Carlota"/>
    <n v="44.39"/>
  </r>
  <r>
    <d v="2020-06-19T00:00:00"/>
    <s v="Jun"/>
    <x v="12"/>
    <s v="Festival of Flight"/>
    <n v="40.24"/>
    <e v="#N/A"/>
    <s v="Web Site Sales"/>
    <s v="Sunshine"/>
    <n v="40.24"/>
  </r>
  <r>
    <d v="2020-06-07T00:00:00"/>
    <s v="Jun"/>
    <x v="5"/>
    <s v="Festival of Flight"/>
    <n v="46.48"/>
    <e v="#N/A"/>
    <s v="Web Site Sales"/>
    <s v="Carlota"/>
    <n v="46.48"/>
  </r>
  <r>
    <d v="2020-08-24T00:00:00"/>
    <s v="Aug"/>
    <x v="22"/>
    <s v="Fall Kite Event"/>
    <e v="#N/A"/>
    <n v="23.51"/>
    <s v="Web Site Sales"/>
    <s v="Carlota"/>
    <n v="23.51"/>
  </r>
  <r>
    <d v="2020-06-12T00:00:00"/>
    <s v="Jun"/>
    <x v="5"/>
    <s v="Festival of Flight"/>
    <n v="24.16"/>
    <e v="#N/A"/>
    <s v="In Store Sales"/>
    <s v="Sunset"/>
    <n v="24.16"/>
  </r>
  <r>
    <d v="2020-08-19T00:00:00"/>
    <s v="Aug"/>
    <x v="20"/>
    <s v="Fall Kite Event"/>
    <e v="#N/A"/>
    <n v="92.9"/>
    <s v="Web Site Sales"/>
    <s v="Bellen"/>
    <n v="92.9"/>
  </r>
  <r>
    <d v="2020-08-08T00:00:00"/>
    <s v="Aug"/>
    <x v="19"/>
    <s v="Fall Kite Event"/>
    <e v="#N/A"/>
    <n v="87.47"/>
    <s v="In Store Sales"/>
    <s v="Majectic Beaut"/>
    <n v="87.47"/>
  </r>
  <r>
    <d v="2020-08-24T00:00:00"/>
    <s v="Aug"/>
    <x v="22"/>
    <s v="Fall Kite Event"/>
    <e v="#N/A"/>
    <n v="69.98"/>
    <s v="Web Site Sales"/>
    <s v="Bellen"/>
    <n v="69.98"/>
  </r>
  <r>
    <d v="2020-08-03T00:00:00"/>
    <s v="Aug"/>
    <x v="19"/>
    <s v="Fall Kite Event"/>
    <e v="#N/A"/>
    <n v="44.33"/>
    <s v="Web Site Sales"/>
    <s v="Bellen"/>
    <n v="44.33"/>
  </r>
  <r>
    <d v="2020-08-31T00:00:00"/>
    <s v="Aug"/>
    <x v="7"/>
    <s v="None"/>
    <e v="#N/A"/>
    <e v="#N/A"/>
    <s v="In Store Sales"/>
    <s v="Quad"/>
    <n v="33.229999999999997"/>
  </r>
  <r>
    <d v="2020-08-16T00:00:00"/>
    <s v="Aug"/>
    <x v="20"/>
    <s v="Fall Kite Event"/>
    <e v="#N/A"/>
    <n v="72.45"/>
    <s v="E-mail Coupon"/>
    <s v="Sunbell"/>
    <n v="72.45"/>
  </r>
  <r>
    <d v="2020-08-05T00:00:00"/>
    <s v="Aug"/>
    <x v="19"/>
    <s v="Fall Kite Event"/>
    <e v="#N/A"/>
    <n v="27.59"/>
    <s v="Web Site Sales"/>
    <s v="FlatTop"/>
    <n v="27.59"/>
  </r>
  <r>
    <d v="2020-05-12T00:00:00"/>
    <s v="May"/>
    <x v="3"/>
    <s v="None"/>
    <e v="#N/A"/>
    <e v="#N/A"/>
    <s v="Web Site Sales"/>
    <s v="Sunshine"/>
    <n v="20.89"/>
  </r>
  <r>
    <d v="2020-06-19T00:00:00"/>
    <s v="Jun"/>
    <x v="12"/>
    <s v="Festival of Flight"/>
    <n v="58.18"/>
    <e v="#N/A"/>
    <s v="Web Site Sales"/>
    <s v="Majectic Beaut"/>
    <n v="58.18"/>
  </r>
  <r>
    <d v="2020-06-11T00:00:00"/>
    <s v="Jun"/>
    <x v="5"/>
    <s v="Festival of Flight"/>
    <n v="66.66"/>
    <e v="#N/A"/>
    <s v="Web Site Sales"/>
    <s v="Carlota"/>
    <n v="66.66"/>
  </r>
  <r>
    <d v="2020-06-17T00:00:00"/>
    <s v="Jun"/>
    <x v="12"/>
    <s v="Festival of Flight"/>
    <n v="22.94"/>
    <e v="#N/A"/>
    <s v="Web Site Sales"/>
    <s v="Bellen"/>
    <n v="22.94"/>
  </r>
  <r>
    <d v="2020-06-15T00:00:00"/>
    <s v="Jun"/>
    <x v="12"/>
    <s v="Festival of Flight"/>
    <n v="68.36"/>
    <e v="#N/A"/>
    <s v="E-mail Coupon"/>
    <s v="Quad"/>
    <n v="68.36"/>
  </r>
  <r>
    <d v="2020-08-15T00:00:00"/>
    <s v="Aug"/>
    <x v="21"/>
    <s v="Fall Kite Event"/>
    <e v="#N/A"/>
    <n v="66.33"/>
    <s v="In Store Sales"/>
    <s v="Bellen"/>
    <n v="66.33"/>
  </r>
  <r>
    <d v="2020-06-16T00:00:00"/>
    <s v="Jun"/>
    <x v="12"/>
    <s v="Festival of Flight"/>
    <n v="50.75"/>
    <e v="#N/A"/>
    <s v="Web Site Sales"/>
    <s v="Crested Beaut"/>
    <n v="50.75"/>
  </r>
  <r>
    <d v="2020-09-21T00:00:00"/>
    <s v="Sep"/>
    <x v="16"/>
    <s v="None"/>
    <e v="#N/A"/>
    <e v="#N/A"/>
    <s v="E-mail Coupon"/>
    <s v="Doublers"/>
    <n v="240.16"/>
  </r>
  <r>
    <d v="2020-06-27T00:00:00"/>
    <s v="Jun"/>
    <x v="14"/>
    <s v="Festival of Flight"/>
    <n v="68.36"/>
    <e v="#N/A"/>
    <s v="Web Site Sales"/>
    <s v="Quad"/>
    <n v="68.36"/>
  </r>
  <r>
    <d v="2020-06-16T00:00:00"/>
    <s v="Jun"/>
    <x v="12"/>
    <s v="Festival of Flight"/>
    <n v="80.540000000000006"/>
    <e v="#N/A"/>
    <s v="Web Site Sales"/>
    <s v="Doublers"/>
    <n v="80.540000000000006"/>
  </r>
  <r>
    <d v="2020-05-17T00:00:00"/>
    <s v="May"/>
    <x v="4"/>
    <s v="None"/>
    <e v="#N/A"/>
    <e v="#N/A"/>
    <s v="Web Site Sales"/>
    <s v="Carlota"/>
    <n v="480.07"/>
  </r>
  <r>
    <d v="2020-08-29T00:00:00"/>
    <s v="Aug"/>
    <x v="22"/>
    <s v="Fall Kite Event"/>
    <e v="#N/A"/>
    <n v="47.92"/>
    <s v="Web Site Sales"/>
    <s v="Sunset"/>
    <n v="47.92"/>
  </r>
  <r>
    <d v="2020-09-25T00:00:00"/>
    <s v="Sep"/>
    <x v="16"/>
    <s v="None"/>
    <e v="#N/A"/>
    <e v="#N/A"/>
    <s v="Web Site Sales"/>
    <s v="Aspen"/>
    <n v="42.83"/>
  </r>
  <r>
    <d v="2020-05-10T00:00:00"/>
    <s v="May"/>
    <x v="3"/>
    <s v="None"/>
    <e v="#N/A"/>
    <e v="#N/A"/>
    <s v="In Store Sales"/>
    <s v="Aspen"/>
    <n v="63.41"/>
  </r>
  <r>
    <d v="2020-09-14T00:00:00"/>
    <s v="Sep"/>
    <x v="0"/>
    <s v="None"/>
    <e v="#N/A"/>
    <e v="#N/A"/>
    <s v="E-mail Coupon"/>
    <s v="Crested Beaut"/>
    <n v="50.04"/>
  </r>
  <r>
    <d v="2020-06-28T00:00:00"/>
    <s v="Jun"/>
    <x v="1"/>
    <s v="None"/>
    <e v="#N/A"/>
    <e v="#N/A"/>
    <s v="In Store Sales"/>
    <s v="Bellen"/>
    <n v="23.64"/>
  </r>
  <r>
    <d v="2020-08-04T00:00:00"/>
    <s v="Aug"/>
    <x v="19"/>
    <s v="Fall Kite Event"/>
    <e v="#N/A"/>
    <n v="69.42"/>
    <s v="In Store Sales"/>
    <s v="Carlota"/>
    <n v="69.42"/>
  </r>
  <r>
    <d v="2020-08-06T00:00:00"/>
    <s v="Aug"/>
    <x v="19"/>
    <s v="Fall Kite Event"/>
    <e v="#N/A"/>
    <n v="71.849999999999994"/>
    <s v="In Store Sales"/>
    <s v="Sunset"/>
    <n v="71.849999999999994"/>
  </r>
  <r>
    <d v="2020-08-05T00:00:00"/>
    <s v="Aug"/>
    <x v="19"/>
    <s v="Fall Kite Event"/>
    <e v="#N/A"/>
    <n v="29.11"/>
    <s v="In Store Sales"/>
    <s v="Majectic Beaut"/>
    <n v="29.11"/>
  </r>
  <r>
    <d v="2020-06-28T00:00:00"/>
    <s v="Jun"/>
    <x v="1"/>
    <s v="None"/>
    <e v="#N/A"/>
    <e v="#N/A"/>
    <s v="Web Site Sales"/>
    <s v="Quad"/>
    <n v="730.52"/>
  </r>
  <r>
    <d v="2020-08-29T00:00:00"/>
    <s v="Aug"/>
    <x v="22"/>
    <s v="Fall Kite Event"/>
    <e v="#N/A"/>
    <n v="28.97"/>
    <s v="In Store Sales"/>
    <s v="Majectic Beaut"/>
    <n v="28.97"/>
  </r>
  <r>
    <d v="2020-08-04T00:00:00"/>
    <s v="Aug"/>
    <x v="19"/>
    <s v="Fall Kite Event"/>
    <e v="#N/A"/>
    <n v="25.81"/>
    <s v="In Store Sales"/>
    <s v="Crested Beaut"/>
    <n v="25.81"/>
  </r>
  <r>
    <d v="2020-06-28T00:00:00"/>
    <s v="Jun"/>
    <x v="1"/>
    <s v="None"/>
    <e v="#N/A"/>
    <e v="#N/A"/>
    <s v="In Store Sales"/>
    <s v="Bellen"/>
    <n v="46.21"/>
  </r>
  <r>
    <d v="2020-08-18T00:00:00"/>
    <s v="Aug"/>
    <x v="20"/>
    <s v="Fall Kite Event"/>
    <e v="#N/A"/>
    <n v="22.56"/>
    <s v="In Store Sales"/>
    <s v="Carlota"/>
    <n v="22.56"/>
  </r>
  <r>
    <d v="2020-09-03T00:00:00"/>
    <s v="Sep"/>
    <x v="7"/>
    <s v="None"/>
    <e v="#N/A"/>
    <e v="#N/A"/>
    <s v="Web Site Sales"/>
    <s v="Sunset"/>
    <n v="47.7"/>
  </r>
  <r>
    <d v="2020-06-03T00:00:00"/>
    <s v="Jun"/>
    <x v="2"/>
    <s v="Festival of Flight"/>
    <n v="60.03"/>
    <e v="#N/A"/>
    <s v="In Store Sales"/>
    <s v="Sunshine"/>
    <n v="60.03"/>
  </r>
  <r>
    <d v="2020-09-05T00:00:00"/>
    <s v="Sep"/>
    <x v="7"/>
    <s v="None"/>
    <e v="#N/A"/>
    <e v="#N/A"/>
    <s v="E-mail Coupon"/>
    <s v="Doublers"/>
    <n v="152.44"/>
  </r>
  <r>
    <d v="2020-08-17T00:00:00"/>
    <s v="Aug"/>
    <x v="20"/>
    <s v="Fall Kite Event"/>
    <e v="#N/A"/>
    <n v="83.66"/>
    <s v="In Store Sales"/>
    <s v="FlatTop"/>
    <n v="83.66"/>
  </r>
  <r>
    <d v="2020-06-19T00:00:00"/>
    <s v="Jun"/>
    <x v="12"/>
    <s v="Festival of Flight"/>
    <n v="69.75"/>
    <e v="#N/A"/>
    <s v="Web Site Sales"/>
    <s v="Bellen"/>
    <n v="69.75"/>
  </r>
  <r>
    <d v="2020-06-26T00:00:00"/>
    <s v="Jun"/>
    <x v="14"/>
    <s v="Festival of Flight"/>
    <n v="58.01"/>
    <e v="#N/A"/>
    <s v="Web Site Sales"/>
    <s v="Majectic Beaut"/>
    <n v="58.01"/>
  </r>
  <r>
    <d v="2020-08-19T00:00:00"/>
    <s v="Aug"/>
    <x v="20"/>
    <s v="Fall Kite Event"/>
    <e v="#N/A"/>
    <n v="54.43"/>
    <s v="In Store Sales"/>
    <s v="V-Rang"/>
    <n v="54.43"/>
  </r>
  <r>
    <d v="2020-06-16T00:00:00"/>
    <s v="Jun"/>
    <x v="12"/>
    <s v="Festival of Flight"/>
    <n v="560.16999999999996"/>
    <e v="#N/A"/>
    <s v="Web Site Sales"/>
    <s v="Doublers"/>
    <n v="560.16999999999996"/>
  </r>
  <r>
    <d v="2020-06-18T00:00:00"/>
    <s v="Jun"/>
    <x v="12"/>
    <s v="Festival of Flight"/>
    <n v="50.24"/>
    <e v="#N/A"/>
    <s v="Web Site Sales"/>
    <s v="Sunbell"/>
    <n v="50.24"/>
  </r>
  <r>
    <d v="2020-08-26T00:00:00"/>
    <s v="Aug"/>
    <x v="22"/>
    <s v="Fall Kite Event"/>
    <e v="#N/A"/>
    <n v="60.84"/>
    <s v="Web Site Sales"/>
    <s v="Sunshine"/>
    <n v="60.84"/>
  </r>
  <r>
    <d v="2020-07-30T00:00:00"/>
    <s v="Jul"/>
    <x v="9"/>
    <s v="None"/>
    <e v="#N/A"/>
    <e v="#N/A"/>
    <s v="Web Site Sales"/>
    <s v="Bellen"/>
    <n v="46.18"/>
  </r>
  <r>
    <d v="2020-05-04T00:00:00"/>
    <s v="May"/>
    <x v="6"/>
    <s v="None"/>
    <e v="#N/A"/>
    <e v="#N/A"/>
    <s v="Web Site Sales"/>
    <s v="Quad"/>
    <n v="66.7"/>
  </r>
  <r>
    <d v="2020-06-07T00:00:00"/>
    <s v="Jun"/>
    <x v="5"/>
    <s v="Festival of Flight"/>
    <n v="48.49"/>
    <e v="#N/A"/>
    <s v="In Store Sales"/>
    <s v="Crested Beaut"/>
    <n v="48.49"/>
  </r>
  <r>
    <d v="2020-06-16T00:00:00"/>
    <s v="Jun"/>
    <x v="12"/>
    <s v="Festival of Flight"/>
    <n v="48.61"/>
    <e v="#N/A"/>
    <s v="In Store Sales"/>
    <s v="Crested Beaut"/>
    <n v="48.61"/>
  </r>
  <r>
    <d v="2020-08-06T00:00:00"/>
    <s v="Aug"/>
    <x v="19"/>
    <s v="Fall Kite Event"/>
    <e v="#N/A"/>
    <n v="46.2"/>
    <s v="Web Site Sales"/>
    <s v="Carlota"/>
    <n v="46.2"/>
  </r>
  <r>
    <d v="2020-07-26T00:00:00"/>
    <s v="Jul"/>
    <x v="9"/>
    <s v="None"/>
    <e v="#N/A"/>
    <e v="#N/A"/>
    <s v="E-mail Coupon"/>
    <s v="Bellen"/>
    <n v="46.18"/>
  </r>
  <r>
    <d v="2020-06-09T00:00:00"/>
    <s v="Jun"/>
    <x v="5"/>
    <s v="Festival of Flight"/>
    <n v="18.510000000000002"/>
    <e v="#N/A"/>
    <s v="In Store Sales"/>
    <s v="V-Rang"/>
    <n v="18.510000000000002"/>
  </r>
  <r>
    <d v="2020-06-23T00:00:00"/>
    <s v="Jun"/>
    <x v="14"/>
    <s v="Festival of Flight"/>
    <n v="80.19"/>
    <e v="#N/A"/>
    <s v="In Store Sales"/>
    <s v="Sunshine"/>
    <n v="80.19"/>
  </r>
  <r>
    <d v="2020-06-07T00:00:00"/>
    <s v="Jun"/>
    <x v="5"/>
    <s v="Festival of Flight"/>
    <n v="46.62"/>
    <e v="#N/A"/>
    <s v="Web Site Sales"/>
    <s v="Bellen"/>
    <n v="46.62"/>
  </r>
  <r>
    <d v="2020-05-28T00:00:00"/>
    <s v="May"/>
    <x v="10"/>
    <s v="None"/>
    <e v="#N/A"/>
    <e v="#N/A"/>
    <s v="E-mail Coupon"/>
    <s v="Quad"/>
    <n v="99.65"/>
  </r>
  <r>
    <d v="2020-06-06T00:00:00"/>
    <s v="Jun"/>
    <x v="2"/>
    <s v="Festival of Flight"/>
    <n v="72.400000000000006"/>
    <e v="#N/A"/>
    <s v="Web Site Sales"/>
    <s v="Crested Beaut"/>
    <n v="72.400000000000006"/>
  </r>
  <r>
    <d v="2020-06-18T00:00:00"/>
    <s v="Jun"/>
    <x v="12"/>
    <s v="Festival of Flight"/>
    <n v="40.07"/>
    <e v="#N/A"/>
    <s v="Web Site Sales"/>
    <s v="Sunshine"/>
    <n v="40.07"/>
  </r>
  <r>
    <d v="2020-08-10T00:00:00"/>
    <s v="Aug"/>
    <x v="21"/>
    <s v="Fall Kite Event"/>
    <e v="#N/A"/>
    <n v="33.15"/>
    <s v="E-mail Coupon"/>
    <s v="Quad"/>
    <n v="33.15"/>
  </r>
  <r>
    <d v="2020-06-09T00:00:00"/>
    <s v="Jun"/>
    <x v="5"/>
    <s v="Festival of Flight"/>
    <n v="341.85"/>
    <e v="#N/A"/>
    <s v="Web Site Sales"/>
    <s v="Sunshine"/>
    <n v="341.85"/>
  </r>
  <r>
    <d v="2020-06-10T00:00:00"/>
    <s v="Jun"/>
    <x v="5"/>
    <s v="Festival of Flight"/>
    <n v="25.99"/>
    <e v="#N/A"/>
    <s v="Web Site Sales"/>
    <s v="Crested Beaut"/>
    <n v="25.99"/>
  </r>
  <r>
    <d v="2020-08-24T00:00:00"/>
    <s v="Aug"/>
    <x v="22"/>
    <s v="Fall Kite Event"/>
    <e v="#N/A"/>
    <n v="102.05"/>
    <s v="Web Site Sales"/>
    <s v="Quad"/>
    <n v="102.05"/>
  </r>
  <r>
    <d v="2020-08-25T00:00:00"/>
    <s v="Aug"/>
    <x v="22"/>
    <s v="Fall Kite Event"/>
    <e v="#N/A"/>
    <n v="38.32"/>
    <s v="In Store Sales"/>
    <s v="Aspen"/>
    <n v="38.32"/>
  </r>
  <r>
    <d v="2020-06-18T00:00:00"/>
    <s v="Jun"/>
    <x v="12"/>
    <s v="Festival of Flight"/>
    <n v="38.049999999999997"/>
    <e v="#N/A"/>
    <s v="Web Site Sales"/>
    <s v="Aspen"/>
    <n v="38.049999999999997"/>
  </r>
  <r>
    <d v="2020-08-01T00:00:00"/>
    <s v="Aug"/>
    <x v="9"/>
    <s v="None"/>
    <e v="#N/A"/>
    <e v="#N/A"/>
    <s v="In Store Sales"/>
    <s v="Sunshine"/>
    <n v="60.4"/>
  </r>
  <r>
    <d v="2020-09-22T00:00:00"/>
    <s v="Sep"/>
    <x v="16"/>
    <s v="None"/>
    <e v="#N/A"/>
    <e v="#N/A"/>
    <s v="Web Site Sales"/>
    <s v="Quad"/>
    <n v="658.76"/>
  </r>
  <r>
    <d v="2020-08-22T00:00:00"/>
    <s v="Aug"/>
    <x v="20"/>
    <s v="Fall Kite Event"/>
    <e v="#N/A"/>
    <n v="69.87"/>
    <s v="E-mail Coupon"/>
    <s v="Crested Beaut"/>
    <n v="69.87"/>
  </r>
  <r>
    <d v="2020-07-03T00:00:00"/>
    <s v="Jul"/>
    <x v="1"/>
    <s v="None"/>
    <e v="#N/A"/>
    <e v="#N/A"/>
    <s v="Web Site Sales"/>
    <s v="Crested Beaut"/>
    <n v="48.31"/>
  </r>
  <r>
    <d v="2020-08-25T00:00:00"/>
    <s v="Aug"/>
    <x v="22"/>
    <s v="Fall Kite Event"/>
    <e v="#N/A"/>
    <n v="22.16"/>
    <s v="E-mail Coupon"/>
    <s v="Bellen"/>
    <n v="22.16"/>
  </r>
  <r>
    <d v="2020-06-21T00:00:00"/>
    <s v="Jun"/>
    <x v="14"/>
    <s v="Festival of Flight"/>
    <n v="40.51"/>
    <e v="#N/A"/>
    <s v="Web Site Sales"/>
    <s v="Sunshine"/>
    <n v="40.51"/>
  </r>
  <r>
    <d v="2020-07-26T00:00:00"/>
    <s v="Jul"/>
    <x v="9"/>
    <s v="None"/>
    <e v="#N/A"/>
    <e v="#N/A"/>
    <s v="In Store Sales"/>
    <s v="Sunset"/>
    <n v="47.54"/>
  </r>
  <r>
    <d v="2020-08-16T00:00:00"/>
    <s v="Aug"/>
    <x v="20"/>
    <s v="Fall Kite Event"/>
    <e v="#N/A"/>
    <n v="228.22"/>
    <s v="Web Site Sales"/>
    <s v="Doublers"/>
    <n v="228.22"/>
  </r>
  <r>
    <d v="2020-06-10T00:00:00"/>
    <s v="Jun"/>
    <x v="5"/>
    <s v="Festival of Flight"/>
    <n v="46.88"/>
    <e v="#N/A"/>
    <s v="In Store Sales"/>
    <s v="Carlota"/>
    <n v="46.88"/>
  </r>
  <r>
    <d v="2020-06-22T00:00:00"/>
    <s v="Jun"/>
    <x v="14"/>
    <s v="Festival of Flight"/>
    <n v="46.62"/>
    <e v="#N/A"/>
    <s v="In Store Sales"/>
    <s v="Carlota"/>
    <n v="46.62"/>
  </r>
  <r>
    <d v="2020-06-30T00:00:00"/>
    <s v="Jun"/>
    <x v="1"/>
    <s v="None"/>
    <e v="#N/A"/>
    <e v="#N/A"/>
    <s v="In Store Sales"/>
    <s v="Majectic Beaut"/>
    <n v="120.75"/>
  </r>
  <r>
    <d v="2020-08-17T00:00:00"/>
    <s v="Aug"/>
    <x v="20"/>
    <s v="Fall Kite Event"/>
    <e v="#N/A"/>
    <n v="48.98"/>
    <s v="Web Site Sales"/>
    <s v="Crested Beaut"/>
    <n v="48.98"/>
  </r>
  <r>
    <d v="2020-06-04T00:00:00"/>
    <s v="Jun"/>
    <x v="2"/>
    <s v="Festival of Flight"/>
    <n v="88.69"/>
    <e v="#N/A"/>
    <s v="Web Site Sales"/>
    <s v="Bellen"/>
    <n v="88.69"/>
  </r>
  <r>
    <d v="2020-08-09T00:00:00"/>
    <s v="Aug"/>
    <x v="21"/>
    <s v="Fall Kite Event"/>
    <e v="#N/A"/>
    <n v="60.87"/>
    <s v="Web Site Sales"/>
    <s v="Majectic Beaut"/>
    <n v="60.87"/>
  </r>
  <r>
    <d v="2020-09-16T00:00:00"/>
    <s v="Sep"/>
    <x v="0"/>
    <s v="None"/>
    <e v="#N/A"/>
    <e v="#N/A"/>
    <s v="In Store Sales"/>
    <s v="FlatTop"/>
    <n v="83.02"/>
  </r>
  <r>
    <d v="2020-08-16T00:00:00"/>
    <s v="Aug"/>
    <x v="20"/>
    <s v="Fall Kite Event"/>
    <e v="#N/A"/>
    <n v="46.55"/>
    <s v="Web Site Sales"/>
    <s v="Carlota"/>
    <n v="46.55"/>
  </r>
  <r>
    <d v="2020-08-24T00:00:00"/>
    <s v="Aug"/>
    <x v="22"/>
    <s v="Fall Kite Event"/>
    <e v="#N/A"/>
    <n v="25.85"/>
    <s v="In Store Sales"/>
    <s v="Sunbell"/>
    <n v="25.85"/>
  </r>
  <r>
    <d v="2020-06-27T00:00:00"/>
    <s v="Jun"/>
    <x v="14"/>
    <s v="Festival of Flight"/>
    <n v="50.52"/>
    <e v="#N/A"/>
    <s v="Web Site Sales"/>
    <s v="Crested Beaut"/>
    <n v="50.52"/>
  </r>
  <r>
    <d v="2020-09-12T00:00:00"/>
    <s v="Sep"/>
    <x v="8"/>
    <s v="None"/>
    <e v="#N/A"/>
    <e v="#N/A"/>
    <s v="Web Site Sales"/>
    <s v="Sunbell"/>
    <n v="46.22"/>
  </r>
  <r>
    <d v="2020-06-03T00:00:00"/>
    <s v="Jun"/>
    <x v="2"/>
    <s v="Festival of Flight"/>
    <n v="76.900000000000006"/>
    <e v="#N/A"/>
    <s v="Web Site Sales"/>
    <s v="V-Rang"/>
    <n v="76.900000000000006"/>
  </r>
  <r>
    <d v="2020-06-27T00:00:00"/>
    <s v="Jun"/>
    <x v="14"/>
    <s v="Festival of Flight"/>
    <n v="69.39"/>
    <e v="#N/A"/>
    <s v="In Store Sales"/>
    <s v="Carlota"/>
    <n v="69.39"/>
  </r>
  <r>
    <d v="2020-07-12T00:00:00"/>
    <s v="Jul"/>
    <x v="11"/>
    <s v="None"/>
    <e v="#N/A"/>
    <e v="#N/A"/>
    <s v="Web Site Sales"/>
    <s v="Quad"/>
    <n v="99.97"/>
  </r>
  <r>
    <d v="2020-08-27T00:00:00"/>
    <s v="Aug"/>
    <x v="22"/>
    <s v="Fall Kite Event"/>
    <e v="#N/A"/>
    <n v="33.409999999999997"/>
    <s v="In Store Sales"/>
    <s v="Quad"/>
    <n v="33.409999999999997"/>
  </r>
  <r>
    <d v="2020-05-06T00:00:00"/>
    <s v="May"/>
    <x v="6"/>
    <s v="None"/>
    <e v="#N/A"/>
    <e v="#N/A"/>
    <s v="Web Site Sales"/>
    <s v="Crested Beaut"/>
    <n v="25.69"/>
  </r>
  <r>
    <d v="2020-08-26T00:00:00"/>
    <s v="Aug"/>
    <x v="22"/>
    <s v="Fall Kite Event"/>
    <e v="#N/A"/>
    <n v="46.99"/>
    <s v="In Store Sales"/>
    <s v="Carlota"/>
    <n v="46.99"/>
  </r>
  <r>
    <d v="2020-06-09T00:00:00"/>
    <s v="Jun"/>
    <x v="5"/>
    <s v="Festival of Flight"/>
    <n v="69.58"/>
    <e v="#N/A"/>
    <s v="Web Site Sales"/>
    <s v="Carlota"/>
    <n v="69.58"/>
  </r>
  <r>
    <d v="2020-09-12T00:00:00"/>
    <s v="Sep"/>
    <x v="8"/>
    <s v="None"/>
    <e v="#N/A"/>
    <e v="#N/A"/>
    <s v="Web Site Sales"/>
    <s v="Sunset"/>
    <n v="71.84"/>
  </r>
  <r>
    <d v="2020-06-19T00:00:00"/>
    <s v="Jun"/>
    <x v="12"/>
    <s v="Festival of Flight"/>
    <n v="64.540000000000006"/>
    <e v="#N/A"/>
    <s v="Web Site Sales"/>
    <s v="Quad"/>
    <n v="64.540000000000006"/>
  </r>
  <r>
    <d v="2020-08-16T00:00:00"/>
    <s v="Aug"/>
    <x v="20"/>
    <s v="Fall Kite Event"/>
    <e v="#N/A"/>
    <n v="40.4"/>
    <s v="In Store Sales"/>
    <s v="Aspen"/>
    <n v="40.4"/>
  </r>
  <r>
    <d v="2020-06-27T00:00:00"/>
    <s v="Jun"/>
    <x v="14"/>
    <s v="Festival of Flight"/>
    <n v="87.19"/>
    <e v="#N/A"/>
    <s v="Web Site Sales"/>
    <s v="Majectic Beaut"/>
    <n v="87.19"/>
  </r>
  <r>
    <d v="2020-06-02T00:00:00"/>
    <s v="Jun"/>
    <x v="2"/>
    <s v="Festival of Flight"/>
    <n v="138.06"/>
    <e v="#N/A"/>
    <s v="E-mail Coupon"/>
    <s v="Bellen"/>
    <n v="138.06"/>
  </r>
  <r>
    <d v="2020-06-08T00:00:00"/>
    <s v="Jun"/>
    <x v="5"/>
    <s v="Festival of Flight"/>
    <n v="46.49"/>
    <e v="#N/A"/>
    <s v="Web Site Sales"/>
    <s v="Sunbell"/>
    <n v="46.49"/>
  </r>
  <r>
    <d v="2020-06-13T00:00:00"/>
    <s v="Jun"/>
    <x v="5"/>
    <s v="Festival of Flight"/>
    <n v="523.74"/>
    <e v="#N/A"/>
    <s v="Web Site Sales"/>
    <s v="Majectic Beaut"/>
    <n v="523.74"/>
  </r>
  <r>
    <d v="2020-08-28T00:00:00"/>
    <s v="Aug"/>
    <x v="22"/>
    <s v="Fall Kite Event"/>
    <e v="#N/A"/>
    <n v="72.959999999999994"/>
    <s v="Web Site Sales"/>
    <s v="Sunbell"/>
    <n v="72.959999999999994"/>
  </r>
  <r>
    <d v="2020-06-02T00:00:00"/>
    <s v="Jun"/>
    <x v="2"/>
    <s v="Festival of Flight"/>
    <n v="92.47"/>
    <e v="#N/A"/>
    <s v="Web Site Sales"/>
    <s v="Carlota"/>
    <n v="92.47"/>
  </r>
  <r>
    <d v="2020-07-20T00:00:00"/>
    <s v="Jul"/>
    <x v="15"/>
    <s v="None"/>
    <e v="#N/A"/>
    <e v="#N/A"/>
    <s v="In Store Sales"/>
    <s v="Sunshine"/>
    <n v="60.43"/>
  </r>
  <r>
    <d v="2020-08-09T00:00:00"/>
    <s v="Aug"/>
    <x v="21"/>
    <s v="Fall Kite Event"/>
    <e v="#N/A"/>
    <n v="68.59"/>
    <s v="In Store Sales"/>
    <s v="Quad"/>
    <n v="68.59"/>
  </r>
  <r>
    <d v="2020-06-27T00:00:00"/>
    <s v="Jun"/>
    <x v="14"/>
    <s v="Festival of Flight"/>
    <n v="99.67"/>
    <e v="#N/A"/>
    <s v="In Store Sales"/>
    <s v="Quad"/>
    <n v="99.67"/>
  </r>
  <r>
    <d v="2020-08-23T00:00:00"/>
    <s v="Aug"/>
    <x v="22"/>
    <s v="Fall Kite Event"/>
    <e v="#N/A"/>
    <n v="60.42"/>
    <s v="In Store Sales"/>
    <s v="Sunshine"/>
    <n v="60.42"/>
  </r>
  <r>
    <d v="2020-06-11T00:00:00"/>
    <s v="Jun"/>
    <x v="5"/>
    <s v="Festival of Flight"/>
    <n v="38.79"/>
    <e v="#N/A"/>
    <s v="Web Site Sales"/>
    <s v="V-Rang"/>
    <n v="38.79"/>
  </r>
  <r>
    <d v="2020-05-28T00:00:00"/>
    <s v="May"/>
    <x v="10"/>
    <s v="None"/>
    <e v="#N/A"/>
    <e v="#N/A"/>
    <s v="In Store Sales"/>
    <s v="Quad"/>
    <n v="96.96"/>
  </r>
  <r>
    <d v="2020-08-09T00:00:00"/>
    <s v="Aug"/>
    <x v="21"/>
    <s v="Fall Kite Event"/>
    <e v="#N/A"/>
    <n v="24.33"/>
    <s v="E-mail Coupon"/>
    <s v="Sunset"/>
    <n v="24.33"/>
  </r>
  <r>
    <d v="2020-06-01T00:00:00"/>
    <s v="Jun"/>
    <x v="2"/>
    <s v="Festival of Flight"/>
    <n v="99.83"/>
    <e v="#N/A"/>
    <s v="Web Site Sales"/>
    <s v="Quad"/>
    <n v="99.83"/>
  </r>
  <r>
    <d v="2020-09-15T00:00:00"/>
    <s v="Sep"/>
    <x v="0"/>
    <s v="None"/>
    <e v="#N/A"/>
    <e v="#N/A"/>
    <s v="In Store Sales"/>
    <s v="Sunbell"/>
    <n v="46.16"/>
  </r>
  <r>
    <d v="2020-06-27T00:00:00"/>
    <s v="Jun"/>
    <x v="14"/>
    <s v="Festival of Flight"/>
    <n v="20.58"/>
    <e v="#N/A"/>
    <s v="Web Site Sales"/>
    <s v="Sunshine"/>
    <n v="20.58"/>
  </r>
  <r>
    <d v="2020-05-19T00:00:00"/>
    <s v="May"/>
    <x v="4"/>
    <s v="None"/>
    <e v="#N/A"/>
    <e v="#N/A"/>
    <s v="Web Site Sales"/>
    <s v="Carlota"/>
    <n v="46.83"/>
  </r>
  <r>
    <d v="2020-08-30T00:00:00"/>
    <s v="Aug"/>
    <x v="7"/>
    <s v="None"/>
    <e v="#N/A"/>
    <e v="#N/A"/>
    <s v="In Store Sales"/>
    <s v="Quad"/>
    <n v="34.01"/>
  </r>
  <r>
    <d v="2020-07-24T00:00:00"/>
    <s v="Jul"/>
    <x v="15"/>
    <s v="None"/>
    <e v="#N/A"/>
    <e v="#N/A"/>
    <s v="Web Site Sales"/>
    <s v="Sunshine"/>
    <n v="38.770000000000003"/>
  </r>
  <r>
    <d v="2020-06-01T00:00:00"/>
    <s v="Jun"/>
    <x v="2"/>
    <s v="Festival of Flight"/>
    <n v="240.01"/>
    <e v="#N/A"/>
    <s v="In Store Sales"/>
    <s v="Doublers"/>
    <n v="240.01"/>
  </r>
  <r>
    <d v="2020-07-05T00:00:00"/>
    <s v="Jul"/>
    <x v="13"/>
    <s v="None"/>
    <e v="#N/A"/>
    <e v="#N/A"/>
    <s v="Web Site Sales"/>
    <s v="Carlota"/>
    <n v="69.02"/>
  </r>
  <r>
    <d v="2020-08-22T00:00:00"/>
    <s v="Aug"/>
    <x v="20"/>
    <s v="Fall Kite Event"/>
    <e v="#N/A"/>
    <n v="69.27"/>
    <s v="E-mail Coupon"/>
    <s v="Bellen"/>
    <n v="69.27"/>
  </r>
  <r>
    <d v="2020-08-29T00:00:00"/>
    <s v="Aug"/>
    <x v="22"/>
    <s v="Fall Kite Event"/>
    <e v="#N/A"/>
    <n v="48.69"/>
    <s v="In Store Sales"/>
    <s v="Sunbell"/>
    <n v="48.69"/>
  </r>
  <r>
    <d v="2020-06-29T00:00:00"/>
    <s v="Jun"/>
    <x v="1"/>
    <s v="None"/>
    <e v="#N/A"/>
    <e v="#N/A"/>
    <s v="Web Site Sales"/>
    <s v="Bellen"/>
    <n v="46.82"/>
  </r>
  <r>
    <d v="2020-06-05T00:00:00"/>
    <s v="Jun"/>
    <x v="2"/>
    <s v="Festival of Flight"/>
    <n v="48.67"/>
    <e v="#N/A"/>
    <s v="In Store Sales"/>
    <s v="Crested Beaut"/>
    <n v="48.67"/>
  </r>
  <r>
    <d v="2020-06-28T00:00:00"/>
    <s v="Jun"/>
    <x v="1"/>
    <s v="None"/>
    <e v="#N/A"/>
    <e v="#N/A"/>
    <s v="Web Site Sales"/>
    <s v="Bellen"/>
    <n v="23.27"/>
  </r>
  <r>
    <d v="2020-05-27T00:00:00"/>
    <s v="May"/>
    <x v="10"/>
    <s v="None"/>
    <e v="#N/A"/>
    <e v="#N/A"/>
    <s v="Web Site Sales"/>
    <s v="Carlota"/>
    <n v="46.34"/>
  </r>
  <r>
    <d v="2020-06-20T00:00:00"/>
    <s v="Jun"/>
    <x v="12"/>
    <s v="Festival of Flight"/>
    <n v="58.48"/>
    <e v="#N/A"/>
    <s v="Web Site Sales"/>
    <s v="Majectic Beaut"/>
    <n v="58.48"/>
  </r>
  <r>
    <d v="2020-06-22T00:00:00"/>
    <s v="Jun"/>
    <x v="14"/>
    <s v="Festival of Flight"/>
    <n v="69.2"/>
    <e v="#N/A"/>
    <s v="Web Site Sales"/>
    <s v="Carlota"/>
    <n v="69.2"/>
  </r>
  <r>
    <d v="2020-08-03T00:00:00"/>
    <s v="Aug"/>
    <x v="19"/>
    <s v="Fall Kite Event"/>
    <e v="#N/A"/>
    <n v="60.72"/>
    <s v="In Store Sales"/>
    <s v="Aspen"/>
    <n v="60.72"/>
  </r>
  <r>
    <d v="2020-06-09T00:00:00"/>
    <s v="Jun"/>
    <x v="5"/>
    <s v="Festival of Flight"/>
    <n v="57.43"/>
    <e v="#N/A"/>
    <s v="In Store Sales"/>
    <s v="Aspen"/>
    <n v="57.43"/>
  </r>
  <r>
    <d v="2020-06-07T00:00:00"/>
    <s v="Jun"/>
    <x v="5"/>
    <s v="Festival of Flight"/>
    <n v="24.24"/>
    <e v="#N/A"/>
    <s v="Web Site Sales"/>
    <s v="Crested Beaut"/>
    <n v="24.24"/>
  </r>
  <r>
    <d v="2020-06-13T00:00:00"/>
    <s v="Jun"/>
    <x v="5"/>
    <s v="Festival of Flight"/>
    <n v="186.62"/>
    <e v="#N/A"/>
    <s v="Web Site Sales"/>
    <s v="FlatTop"/>
    <n v="186.62"/>
  </r>
  <r>
    <d v="2020-06-21T00:00:00"/>
    <s v="Jun"/>
    <x v="14"/>
    <s v="Festival of Flight"/>
    <n v="68.37"/>
    <e v="#N/A"/>
    <s v="In Store Sales"/>
    <s v="Quad"/>
    <n v="68.37"/>
  </r>
  <r>
    <d v="2020-08-02T00:00:00"/>
    <s v="Aug"/>
    <x v="19"/>
    <s v="Fall Kite Event"/>
    <e v="#N/A"/>
    <n v="34"/>
    <s v="In Store Sales"/>
    <s v="Quad"/>
    <n v="34"/>
  </r>
  <r>
    <d v="2020-06-03T00:00:00"/>
    <s v="Jun"/>
    <x v="2"/>
    <s v="Festival of Flight"/>
    <n v="32.36"/>
    <e v="#N/A"/>
    <s v="In Store Sales"/>
    <s v="Quad"/>
    <n v="32.36"/>
  </r>
  <r>
    <d v="2020-08-17T00:00:00"/>
    <s v="Aug"/>
    <x v="20"/>
    <s v="Fall Kite Event"/>
    <e v="#N/A"/>
    <n v="50.58"/>
    <s v="In Store Sales"/>
    <s v="Sunbell"/>
    <n v="50.58"/>
  </r>
  <r>
    <d v="2020-06-27T00:00:00"/>
    <s v="Jun"/>
    <x v="14"/>
    <s v="Festival of Flight"/>
    <n v="47.05"/>
    <e v="#N/A"/>
    <s v="Web Site Sales"/>
    <s v="Sunset"/>
    <n v="47.05"/>
  </r>
  <r>
    <d v="2020-06-24T00:00:00"/>
    <s v="Jun"/>
    <x v="14"/>
    <s v="Festival of Flight"/>
    <n v="44.27"/>
    <e v="#N/A"/>
    <s v="In Store Sales"/>
    <s v="Bellen"/>
    <n v="44.27"/>
  </r>
  <r>
    <d v="2020-08-05T00:00:00"/>
    <s v="Aug"/>
    <x v="19"/>
    <s v="Fall Kite Event"/>
    <e v="#N/A"/>
    <n v="46.29"/>
    <s v="In Store Sales"/>
    <s v="Carlota"/>
    <n v="46.29"/>
  </r>
  <r>
    <d v="2020-08-22T00:00:00"/>
    <s v="Aug"/>
    <x v="20"/>
    <s v="Fall Kite Event"/>
    <e v="#N/A"/>
    <n v="57.74"/>
    <s v="Web Site Sales"/>
    <s v="Sunshine"/>
    <n v="57.74"/>
  </r>
  <r>
    <d v="2020-07-18T00:00:00"/>
    <s v="Jul"/>
    <x v="11"/>
    <s v="None"/>
    <e v="#N/A"/>
    <e v="#N/A"/>
    <s v="E-mail Coupon"/>
    <s v="Carlota"/>
    <n v="23.79"/>
  </r>
  <r>
    <d v="2020-09-04T00:00:00"/>
    <s v="Sep"/>
    <x v="7"/>
    <s v="None"/>
    <e v="#N/A"/>
    <e v="#N/A"/>
    <s v="Web Site Sales"/>
    <s v="Sunshine"/>
    <n v="180.32"/>
  </r>
  <r>
    <d v="2020-08-10T00:00:00"/>
    <s v="Aug"/>
    <x v="21"/>
    <s v="Fall Kite Event"/>
    <e v="#N/A"/>
    <n v="46.6"/>
    <s v="In Store Sales"/>
    <s v="Carlota"/>
    <n v="46.6"/>
  </r>
  <r>
    <d v="2020-06-27T00:00:00"/>
    <s v="Jun"/>
    <x v="14"/>
    <s v="Festival of Flight"/>
    <n v="46.1"/>
    <e v="#N/A"/>
    <s v="E-mail Coupon"/>
    <s v="Carlota"/>
    <n v="46.1"/>
  </r>
  <r>
    <d v="2020-08-06T00:00:00"/>
    <s v="Aug"/>
    <x v="19"/>
    <s v="Fall Kite Event"/>
    <e v="#N/A"/>
    <n v="87.68"/>
    <s v="In Store Sales"/>
    <s v="Majectic Beaut"/>
    <n v="87.68"/>
  </r>
  <r>
    <d v="2020-06-15T00:00:00"/>
    <s v="Jun"/>
    <x v="12"/>
    <s v="Festival of Flight"/>
    <n v="71.77"/>
    <e v="#N/A"/>
    <s v="Web Site Sales"/>
    <s v="Sunset"/>
    <n v="71.77"/>
  </r>
  <r>
    <d v="2020-06-16T00:00:00"/>
    <s v="Jun"/>
    <x v="12"/>
    <s v="Festival of Flight"/>
    <n v="33.56"/>
    <e v="#N/A"/>
    <s v="In Store Sales"/>
    <s v="Quad"/>
    <n v="33.56"/>
  </r>
  <r>
    <d v="2020-08-22T00:00:00"/>
    <s v="Aug"/>
    <x v="20"/>
    <s v="Fall Kite Event"/>
    <e v="#N/A"/>
    <n v="23.32"/>
    <s v="In Store Sales"/>
    <s v="Carlota"/>
    <n v="23.32"/>
  </r>
  <r>
    <d v="2020-09-01T00:00:00"/>
    <s v="Sep"/>
    <x v="7"/>
    <s v="None"/>
    <e v="#N/A"/>
    <e v="#N/A"/>
    <s v="Web Site Sales"/>
    <s v="FlatTop"/>
    <n v="601.94000000000005"/>
  </r>
  <r>
    <d v="2020-05-10T00:00:00"/>
    <s v="May"/>
    <x v="3"/>
    <s v="None"/>
    <e v="#N/A"/>
    <e v="#N/A"/>
    <s v="Web Site Sales"/>
    <s v="Sunset"/>
    <n v="47.03"/>
  </r>
  <r>
    <d v="2020-05-22T00:00:00"/>
    <s v="May"/>
    <x v="4"/>
    <s v="None"/>
    <e v="#N/A"/>
    <e v="#N/A"/>
    <s v="In Store Sales"/>
    <s v="Quad"/>
    <n v="68.08"/>
  </r>
  <r>
    <d v="2020-06-19T00:00:00"/>
    <s v="Jun"/>
    <x v="12"/>
    <s v="Festival of Flight"/>
    <n v="46.84"/>
    <e v="#N/A"/>
    <s v="Web Site Sales"/>
    <s v="Bellen"/>
    <n v="46.84"/>
  </r>
  <r>
    <d v="2020-08-05T00:00:00"/>
    <s v="Aug"/>
    <x v="19"/>
    <s v="Fall Kite Event"/>
    <e v="#N/A"/>
    <n v="46.09"/>
    <s v="In Store Sales"/>
    <s v="Bellen"/>
    <n v="46.09"/>
  </r>
  <r>
    <d v="2020-09-16T00:00:00"/>
    <s v="Sep"/>
    <x v="0"/>
    <s v="None"/>
    <e v="#N/A"/>
    <e v="#N/A"/>
    <s v="Web Site Sales"/>
    <s v="Carlota"/>
    <n v="23.83"/>
  </r>
  <r>
    <d v="2020-08-24T00:00:00"/>
    <s v="Aug"/>
    <x v="22"/>
    <s v="Fall Kite Event"/>
    <e v="#N/A"/>
    <n v="20.62"/>
    <s v="In Store Sales"/>
    <s v="Aspen"/>
    <n v="20.62"/>
  </r>
  <r>
    <d v="2020-06-14T00:00:00"/>
    <s v="Jun"/>
    <x v="12"/>
    <s v="Festival of Flight"/>
    <n v="44.56"/>
    <e v="#N/A"/>
    <s v="Web Site Sales"/>
    <s v="Bellen"/>
    <n v="44.56"/>
  </r>
  <r>
    <d v="2020-08-10T00:00:00"/>
    <s v="Aug"/>
    <x v="21"/>
    <s v="Fall Kite Event"/>
    <e v="#N/A"/>
    <n v="23.19"/>
    <s v="In Store Sales"/>
    <s v="Bellen"/>
    <n v="23.19"/>
  </r>
  <r>
    <d v="2020-06-03T00:00:00"/>
    <s v="Jun"/>
    <x v="2"/>
    <s v="Festival of Flight"/>
    <n v="102.57"/>
    <e v="#N/A"/>
    <s v="Web Site Sales"/>
    <s v="Quad"/>
    <n v="102.57"/>
  </r>
  <r>
    <d v="2020-05-30T00:00:00"/>
    <s v="May"/>
    <x v="10"/>
    <s v="None"/>
    <e v="#N/A"/>
    <e v="#N/A"/>
    <s v="In Store Sales"/>
    <s v="Doublers"/>
    <n v="240.23"/>
  </r>
  <r>
    <d v="2020-06-25T00:00:00"/>
    <s v="Jun"/>
    <x v="14"/>
    <s v="Festival of Flight"/>
    <n v="90.23"/>
    <e v="#N/A"/>
    <s v="Web Site Sales"/>
    <s v="V-Rang"/>
    <n v="90.23"/>
  </r>
  <r>
    <d v="2020-06-29T00:00:00"/>
    <s v="Jun"/>
    <x v="1"/>
    <s v="None"/>
    <e v="#N/A"/>
    <e v="#N/A"/>
    <s v="Web Site Sales"/>
    <s v="Quad"/>
    <n v="160.66999999999999"/>
  </r>
  <r>
    <d v="2020-06-29T00:00:00"/>
    <s v="Jun"/>
    <x v="1"/>
    <s v="None"/>
    <e v="#N/A"/>
    <e v="#N/A"/>
    <s v="Web Site Sales"/>
    <s v="Carlota"/>
    <n v="66.97"/>
  </r>
  <r>
    <d v="2020-08-02T00:00:00"/>
    <s v="Aug"/>
    <x v="19"/>
    <s v="Fall Kite Event"/>
    <e v="#N/A"/>
    <n v="44.78"/>
    <s v="In Store Sales"/>
    <s v="Bellen"/>
    <n v="44.78"/>
  </r>
  <r>
    <d v="2020-06-15T00:00:00"/>
    <s v="Jun"/>
    <x v="12"/>
    <s v="Festival of Flight"/>
    <n v="66.760000000000005"/>
    <e v="#N/A"/>
    <s v="Web Site Sales"/>
    <s v="Bellen"/>
    <n v="66.760000000000005"/>
  </r>
  <r>
    <d v="2020-08-31T00:00:00"/>
    <s v="Aug"/>
    <x v="7"/>
    <s v="None"/>
    <e v="#N/A"/>
    <e v="#N/A"/>
    <s v="In Store Sales"/>
    <s v="V-Rang"/>
    <n v="57.57"/>
  </r>
  <r>
    <d v="2020-05-15T00:00:00"/>
    <s v="May"/>
    <x v="3"/>
    <s v="None"/>
    <e v="#N/A"/>
    <e v="#N/A"/>
    <s v="Web Site Sales"/>
    <s v="Quad"/>
    <n v="66.97"/>
  </r>
  <r>
    <d v="2020-06-15T00:00:00"/>
    <s v="Jun"/>
    <x v="12"/>
    <s v="Festival of Flight"/>
    <n v="46.34"/>
    <e v="#N/A"/>
    <s v="Web Site Sales"/>
    <s v="Bellen"/>
    <n v="46.34"/>
  </r>
  <r>
    <d v="2020-06-18T00:00:00"/>
    <s v="Jun"/>
    <x v="12"/>
    <s v="Festival of Flight"/>
    <n v="23.29"/>
    <e v="#N/A"/>
    <s v="E-mail Coupon"/>
    <s v="Carlota"/>
    <n v="23.29"/>
  </r>
  <r>
    <d v="2020-09-06T00:00:00"/>
    <s v="Sep"/>
    <x v="8"/>
    <s v="None"/>
    <e v="#N/A"/>
    <e v="#N/A"/>
    <s v="In Store Sales"/>
    <s v="Carlota"/>
    <n v="69.88"/>
  </r>
  <r>
    <d v="2020-08-14T00:00:00"/>
    <s v="Aug"/>
    <x v="21"/>
    <s v="Fall Kite Event"/>
    <e v="#N/A"/>
    <n v="90.6"/>
    <s v="Web Site Sales"/>
    <s v="Majectic Beaut"/>
    <n v="90.6"/>
  </r>
  <r>
    <d v="2020-06-30T00:00:00"/>
    <s v="Jun"/>
    <x v="1"/>
    <s v="None"/>
    <e v="#N/A"/>
    <e v="#N/A"/>
    <s v="Web Site Sales"/>
    <s v="Quad"/>
    <n v="99.45"/>
  </r>
  <r>
    <d v="2020-08-09T00:00:00"/>
    <s v="Aug"/>
    <x v="21"/>
    <s v="Fall Kite Event"/>
    <e v="#N/A"/>
    <n v="25.17"/>
    <s v="Web Site Sales"/>
    <s v="Sunbell"/>
    <n v="25.17"/>
  </r>
  <r>
    <d v="2020-07-30T00:00:00"/>
    <s v="Jul"/>
    <x v="9"/>
    <s v="None"/>
    <e v="#N/A"/>
    <e v="#N/A"/>
    <s v="Web Site Sales"/>
    <s v="Aspen"/>
    <n v="63.34"/>
  </r>
  <r>
    <d v="2020-06-07T00:00:00"/>
    <s v="Jun"/>
    <x v="5"/>
    <s v="Festival of Flight"/>
    <n v="327.91"/>
    <e v="#N/A"/>
    <s v="In Store Sales"/>
    <s v="Carlota"/>
    <n v="327.91"/>
  </r>
  <r>
    <d v="2020-09-01T00:00:00"/>
    <s v="Sep"/>
    <x v="7"/>
    <s v="None"/>
    <e v="#N/A"/>
    <e v="#N/A"/>
    <s v="Web Site Sales"/>
    <s v="Sunset"/>
    <n v="24.88"/>
  </r>
  <r>
    <d v="2020-06-14T00:00:00"/>
    <s v="Jun"/>
    <x v="12"/>
    <s v="Festival of Flight"/>
    <n v="19.38"/>
    <e v="#N/A"/>
    <s v="Web Site Sales"/>
    <s v="Sunshine"/>
    <n v="19.38"/>
  </r>
  <r>
    <d v="2020-06-22T00:00:00"/>
    <s v="Jun"/>
    <x v="14"/>
    <s v="Festival of Flight"/>
    <n v="68.08"/>
    <e v="#N/A"/>
    <s v="Web Site Sales"/>
    <s v="Quad"/>
    <n v="68.08"/>
  </r>
  <r>
    <d v="2020-08-18T00:00:00"/>
    <s v="Aug"/>
    <x v="20"/>
    <s v="Fall Kite Event"/>
    <e v="#N/A"/>
    <n v="69.069999999999993"/>
    <s v="Web Site Sales"/>
    <s v="Bellen"/>
    <n v="69.069999999999993"/>
  </r>
  <r>
    <d v="2020-08-06T00:00:00"/>
    <s v="Aug"/>
    <x v="19"/>
    <s v="Fall Kite Event"/>
    <e v="#N/A"/>
    <n v="40.74"/>
    <s v="In Store Sales"/>
    <s v="Aspen"/>
    <n v="40.74"/>
  </r>
  <r>
    <d v="2020-08-06T00:00:00"/>
    <s v="Aug"/>
    <x v="19"/>
    <s v="Fall Kite Event"/>
    <e v="#N/A"/>
    <n v="24.62"/>
    <s v="Web Site Sales"/>
    <s v="Crested Beaut"/>
    <n v="24.62"/>
  </r>
  <r>
    <d v="2020-06-24T00:00:00"/>
    <s v="Jun"/>
    <x v="14"/>
    <s v="Festival of Flight"/>
    <n v="66.91"/>
    <e v="#N/A"/>
    <s v="In Store Sales"/>
    <s v="Quad"/>
    <n v="66.91"/>
  </r>
  <r>
    <d v="2020-06-05T00:00:00"/>
    <s v="Jun"/>
    <x v="2"/>
    <s v="Festival of Flight"/>
    <n v="24.76"/>
    <e v="#N/A"/>
    <s v="Web Site Sales"/>
    <s v="Sunset"/>
    <n v="24.76"/>
  </r>
  <r>
    <d v="2020-08-17T00:00:00"/>
    <s v="Aug"/>
    <x v="20"/>
    <s v="Fall Kite Event"/>
    <e v="#N/A"/>
    <n v="102.34"/>
    <s v="In Store Sales"/>
    <s v="Quad"/>
    <n v="102.34"/>
  </r>
  <r>
    <d v="2020-06-12T00:00:00"/>
    <s v="Jun"/>
    <x v="5"/>
    <s v="Festival of Flight"/>
    <n v="80.86"/>
    <e v="#N/A"/>
    <s v="Web Site Sales"/>
    <s v="Aspen"/>
    <n v="80.86"/>
  </r>
  <r>
    <d v="2020-06-30T00:00:00"/>
    <s v="Jun"/>
    <x v="1"/>
    <s v="None"/>
    <e v="#N/A"/>
    <e v="#N/A"/>
    <s v="E-mail Coupon"/>
    <s v="Carlota"/>
    <n v="23.85"/>
  </r>
  <r>
    <d v="2020-06-22T00:00:00"/>
    <s v="Jun"/>
    <x v="14"/>
    <s v="Festival of Flight"/>
    <n v="22.97"/>
    <e v="#N/A"/>
    <s v="Web Site Sales"/>
    <s v="Carlota"/>
    <n v="22.97"/>
  </r>
  <r>
    <d v="2020-06-26T00:00:00"/>
    <s v="Jun"/>
    <x v="14"/>
    <s v="Festival of Flight"/>
    <n v="46.75"/>
    <e v="#N/A"/>
    <s v="In Store Sales"/>
    <s v="Crested Beaut"/>
    <n v="46.75"/>
  </r>
  <r>
    <d v="2020-06-28T00:00:00"/>
    <s v="Jun"/>
    <x v="1"/>
    <s v="None"/>
    <e v="#N/A"/>
    <e v="#N/A"/>
    <s v="Web Site Sales"/>
    <s v="Carlota"/>
    <n v="44.82"/>
  </r>
  <r>
    <d v="2020-08-26T00:00:00"/>
    <s v="Aug"/>
    <x v="22"/>
    <s v="Fall Kite Event"/>
    <e v="#N/A"/>
    <n v="99.42"/>
    <s v="In Store Sales"/>
    <s v="Quad"/>
    <n v="99.42"/>
  </r>
  <r>
    <d v="2020-08-25T00:00:00"/>
    <s v="Aug"/>
    <x v="22"/>
    <s v="Fall Kite Event"/>
    <e v="#N/A"/>
    <n v="38.57"/>
    <s v="Web Site Sales"/>
    <s v="Sunshine"/>
    <n v="38.57"/>
  </r>
  <r>
    <d v="2020-06-08T00:00:00"/>
    <s v="Jun"/>
    <x v="5"/>
    <s v="Festival of Flight"/>
    <n v="176.27"/>
    <e v="#N/A"/>
    <s v="Web Site Sales"/>
    <s v="Carlota"/>
    <n v="176.27"/>
  </r>
  <r>
    <d v="2020-06-20T00:00:00"/>
    <s v="Jun"/>
    <x v="12"/>
    <s v="Festival of Flight"/>
    <n v="192.39"/>
    <e v="#N/A"/>
    <s v="Web Site Sales"/>
    <s v="Quad"/>
    <n v="192.39"/>
  </r>
  <r>
    <d v="2020-06-29T00:00:00"/>
    <s v="Jun"/>
    <x v="1"/>
    <s v="None"/>
    <e v="#N/A"/>
    <e v="#N/A"/>
    <s v="Web Site Sales"/>
    <s v="Doublers"/>
    <n v="152.16999999999999"/>
  </r>
  <r>
    <d v="2020-08-05T00:00:00"/>
    <s v="Aug"/>
    <x v="19"/>
    <s v="Fall Kite Event"/>
    <e v="#N/A"/>
    <n v="46.58"/>
    <s v="E-mail Coupon"/>
    <s v="Carlota"/>
    <n v="46.58"/>
  </r>
  <r>
    <d v="2020-06-16T00:00:00"/>
    <s v="Jun"/>
    <x v="12"/>
    <s v="Festival of Flight"/>
    <n v="96.55"/>
    <e v="#N/A"/>
    <s v="Web Site Sales"/>
    <s v="Quad"/>
    <n v="96.55"/>
  </r>
  <r>
    <d v="2020-08-17T00:00:00"/>
    <s v="Aug"/>
    <x v="20"/>
    <s v="Fall Kite Event"/>
    <e v="#N/A"/>
    <n v="32.130000000000003"/>
    <s v="In Store Sales"/>
    <s v="Quad"/>
    <n v="32.130000000000003"/>
  </r>
  <r>
    <d v="2020-08-30T00:00:00"/>
    <s v="Aug"/>
    <x v="7"/>
    <s v="None"/>
    <e v="#N/A"/>
    <e v="#N/A"/>
    <s v="In Store Sales"/>
    <s v="Bellen"/>
    <n v="46.88"/>
  </r>
  <r>
    <d v="2020-08-06T00:00:00"/>
    <s v="Aug"/>
    <x v="19"/>
    <s v="Fall Kite Event"/>
    <e v="#N/A"/>
    <n v="90.03"/>
    <s v="Web Site Sales"/>
    <s v="Majectic Beaut"/>
    <n v="90.03"/>
  </r>
  <r>
    <d v="2020-05-11T00:00:00"/>
    <s v="May"/>
    <x v="3"/>
    <s v="None"/>
    <e v="#N/A"/>
    <e v="#N/A"/>
    <s v="Web Site Sales"/>
    <s v="Sunbell"/>
    <n v="46.21"/>
  </r>
  <r>
    <d v="2020-06-26T00:00:00"/>
    <s v="Jun"/>
    <x v="14"/>
    <s v="Festival of Flight"/>
    <n v="22.27"/>
    <e v="#N/A"/>
    <s v="Web Site Sales"/>
    <s v="Carlota"/>
    <n v="22.27"/>
  </r>
  <r>
    <d v="2020-08-14T00:00:00"/>
    <s v="Aug"/>
    <x v="21"/>
    <s v="Fall Kite Event"/>
    <e v="#N/A"/>
    <n v="57.56"/>
    <s v="In Store Sales"/>
    <s v="V-Rang"/>
    <n v="57.56"/>
  </r>
  <r>
    <d v="2020-06-02T00:00:00"/>
    <s v="Jun"/>
    <x v="2"/>
    <s v="Festival of Flight"/>
    <n v="46.08"/>
    <e v="#N/A"/>
    <s v="In Store Sales"/>
    <s v="Bellen"/>
    <n v="46.08"/>
  </r>
  <r>
    <d v="2020-07-02T00:00:00"/>
    <s v="Jul"/>
    <x v="1"/>
    <s v="None"/>
    <e v="#N/A"/>
    <e v="#N/A"/>
    <s v="Web Site Sales"/>
    <s v="Crested Beaut"/>
    <n v="50.71"/>
  </r>
  <r>
    <d v="2020-08-12T00:00:00"/>
    <s v="Aug"/>
    <x v="21"/>
    <s v="Fall Kite Event"/>
    <e v="#N/A"/>
    <n v="40.450000000000003"/>
    <s v="Web Site Sales"/>
    <s v="Sunshine"/>
    <n v="40.450000000000003"/>
  </r>
  <r>
    <d v="2020-08-28T00:00:00"/>
    <s v="Aug"/>
    <x v="22"/>
    <s v="Fall Kite Event"/>
    <e v="#N/A"/>
    <n v="90.57"/>
    <s v="In Store Sales"/>
    <s v="Majectic Beaut"/>
    <n v="90.57"/>
  </r>
  <r>
    <d v="2020-06-07T00:00:00"/>
    <s v="Jun"/>
    <x v="5"/>
    <s v="Festival of Flight"/>
    <n v="57.35"/>
    <e v="#N/A"/>
    <s v="In Store Sales"/>
    <s v="V-Rang"/>
    <n v="57.35"/>
  </r>
  <r>
    <d v="2020-09-21T00:00:00"/>
    <s v="Sep"/>
    <x v="16"/>
    <s v="None"/>
    <e v="#N/A"/>
    <e v="#N/A"/>
    <s v="Web Site Sales"/>
    <s v="Aspen"/>
    <n v="63.82"/>
  </r>
  <r>
    <d v="2020-06-15T00:00:00"/>
    <s v="Jun"/>
    <x v="12"/>
    <s v="Festival of Flight"/>
    <n v="46.08"/>
    <e v="#N/A"/>
    <s v="In Store Sales"/>
    <s v="Carlota"/>
    <n v="46.08"/>
  </r>
  <r>
    <d v="2020-08-17T00:00:00"/>
    <s v="Aug"/>
    <x v="20"/>
    <s v="Fall Kite Event"/>
    <e v="#N/A"/>
    <n v="69.13"/>
    <s v="In Store Sales"/>
    <s v="Bellen"/>
    <n v="69.13"/>
  </r>
  <r>
    <d v="2020-05-18T00:00:00"/>
    <s v="May"/>
    <x v="4"/>
    <s v="None"/>
    <e v="#N/A"/>
    <e v="#N/A"/>
    <s v="Web Site Sales"/>
    <s v="Sunbell"/>
    <n v="547.46"/>
  </r>
  <r>
    <d v="2020-06-12T00:00:00"/>
    <s v="Jun"/>
    <x v="5"/>
    <s v="Festival of Flight"/>
    <n v="45.16"/>
    <e v="#N/A"/>
    <s v="Web Site Sales"/>
    <s v="Sunset"/>
    <n v="45.16"/>
  </r>
  <r>
    <d v="2020-06-24T00:00:00"/>
    <s v="Jun"/>
    <x v="14"/>
    <s v="Festival of Flight"/>
    <n v="19.62"/>
    <e v="#N/A"/>
    <s v="Web Site Sales"/>
    <s v="Sunshine"/>
    <n v="19.62"/>
  </r>
  <r>
    <d v="2020-08-26T00:00:00"/>
    <s v="Aug"/>
    <x v="22"/>
    <s v="Fall Kite Event"/>
    <e v="#N/A"/>
    <n v="64.91"/>
    <s v="In Store Sales"/>
    <s v="Quad"/>
    <n v="64.91"/>
  </r>
  <r>
    <d v="2020-08-29T00:00:00"/>
    <s v="Aug"/>
    <x v="22"/>
    <s v="Fall Kite Event"/>
    <e v="#N/A"/>
    <n v="63.3"/>
    <s v="Web Site Sales"/>
    <s v="Aspen"/>
    <n v="63.3"/>
  </r>
  <r>
    <d v="2020-07-15T00:00:00"/>
    <s v="Jul"/>
    <x v="11"/>
    <s v="None"/>
    <e v="#N/A"/>
    <e v="#N/A"/>
    <s v="In Store Sales"/>
    <s v="Quad"/>
    <n v="99.77"/>
  </r>
  <r>
    <d v="2020-08-01T00:00:00"/>
    <s v="Aug"/>
    <x v="9"/>
    <s v="None"/>
    <e v="#N/A"/>
    <e v="#N/A"/>
    <s v="Web Site Sales"/>
    <s v="Bellen"/>
    <n v="92.23"/>
  </r>
  <r>
    <d v="2020-08-14T00:00:00"/>
    <s v="Aug"/>
    <x v="21"/>
    <s v="Fall Kite Event"/>
    <e v="#N/A"/>
    <n v="23.41"/>
    <s v="In Store Sales"/>
    <s v="Sunset"/>
    <n v="23.41"/>
  </r>
  <r>
    <d v="2020-09-25T00:00:00"/>
    <s v="Sep"/>
    <x v="16"/>
    <s v="None"/>
    <e v="#N/A"/>
    <e v="#N/A"/>
    <s v="In Store Sales"/>
    <s v="Aspen"/>
    <n v="40.07"/>
  </r>
  <r>
    <d v="2020-06-03T00:00:00"/>
    <s v="Jun"/>
    <x v="2"/>
    <s v="Festival of Flight"/>
    <n v="554.95000000000005"/>
    <e v="#N/A"/>
    <s v="Web Site Sales"/>
    <s v="FlatTop"/>
    <n v="554.95000000000005"/>
  </r>
  <r>
    <d v="2020-08-06T00:00:00"/>
    <s v="Aug"/>
    <x v="19"/>
    <s v="Fall Kite Event"/>
    <e v="#N/A"/>
    <n v="60.7"/>
    <s v="In Store Sales"/>
    <s v="Sunshine"/>
    <n v="60.7"/>
  </r>
  <r>
    <d v="2020-08-11T00:00:00"/>
    <s v="Aug"/>
    <x v="21"/>
    <s v="Fall Kite Event"/>
    <e v="#N/A"/>
    <n v="23.65"/>
    <s v="In Store Sales"/>
    <s v="Bellen"/>
    <n v="23.65"/>
  </r>
  <r>
    <d v="2020-08-23T00:00:00"/>
    <s v="Aug"/>
    <x v="22"/>
    <s v="Fall Kite Event"/>
    <e v="#N/A"/>
    <n v="34.78"/>
    <s v="Web Site Sales"/>
    <s v="Quad"/>
    <n v="34.78"/>
  </r>
  <r>
    <d v="2020-06-18T00:00:00"/>
    <s v="Jun"/>
    <x v="12"/>
    <s v="Festival of Flight"/>
    <n v="156.19999999999999"/>
    <e v="#N/A"/>
    <s v="Web Site Sales"/>
    <s v="Doublers"/>
    <n v="156.19999999999999"/>
  </r>
  <r>
    <d v="2020-08-27T00:00:00"/>
    <s v="Aug"/>
    <x v="22"/>
    <s v="Fall Kite Event"/>
    <e v="#N/A"/>
    <n v="50.2"/>
    <s v="Web Site Sales"/>
    <s v="Sunbell"/>
    <n v="50.2"/>
  </r>
  <r>
    <d v="2020-05-13T00:00:00"/>
    <s v="May"/>
    <x v="3"/>
    <s v="None"/>
    <e v="#N/A"/>
    <e v="#N/A"/>
    <s v="Web Site Sales"/>
    <s v="Bellen"/>
    <n v="46.71"/>
  </r>
  <r>
    <d v="2020-08-06T00:00:00"/>
    <s v="Aug"/>
    <x v="19"/>
    <s v="Fall Kite Event"/>
    <e v="#N/A"/>
    <n v="48.69"/>
    <s v="Web Site Sales"/>
    <s v="Crested Beaut"/>
    <n v="48.69"/>
  </r>
  <r>
    <d v="2020-08-11T00:00:00"/>
    <s v="Aug"/>
    <x v="21"/>
    <s v="Fall Kite Event"/>
    <e v="#N/A"/>
    <n v="20.83"/>
    <s v="E-mail Coupon"/>
    <s v="Aspen"/>
    <n v="20.83"/>
  </r>
  <r>
    <d v="2020-08-16T00:00:00"/>
    <s v="Aug"/>
    <x v="20"/>
    <s v="Fall Kite Event"/>
    <e v="#N/A"/>
    <n v="57.28"/>
    <s v="In Store Sales"/>
    <s v="Aspen"/>
    <n v="57.28"/>
  </r>
  <r>
    <d v="2020-08-02T00:00:00"/>
    <s v="Aug"/>
    <x v="19"/>
    <s v="Fall Kite Event"/>
    <e v="#N/A"/>
    <n v="64.44"/>
    <s v="In Store Sales"/>
    <s v="Quad"/>
    <n v="64.44"/>
  </r>
  <r>
    <d v="2020-06-05T00:00:00"/>
    <s v="Jun"/>
    <x v="2"/>
    <s v="Festival of Flight"/>
    <n v="72.900000000000006"/>
    <e v="#N/A"/>
    <s v="Web Site Sales"/>
    <s v="Sunbell"/>
    <n v="72.900000000000006"/>
  </r>
  <r>
    <d v="2020-06-19T00:00:00"/>
    <s v="Jun"/>
    <x v="12"/>
    <s v="Festival of Flight"/>
    <n v="29.45"/>
    <e v="#N/A"/>
    <s v="Web Site Sales"/>
    <s v="Majectic Beaut"/>
    <n v="29.45"/>
  </r>
  <r>
    <d v="2020-06-10T00:00:00"/>
    <s v="Jun"/>
    <x v="5"/>
    <s v="Festival of Flight"/>
    <n v="23.82"/>
    <e v="#N/A"/>
    <s v="In Store Sales"/>
    <s v="Bellen"/>
    <n v="23.82"/>
  </r>
  <r>
    <d v="2020-08-02T00:00:00"/>
    <s v="Aug"/>
    <x v="19"/>
    <s v="Fall Kite Event"/>
    <e v="#N/A"/>
    <n v="76"/>
    <s v="E-mail Coupon"/>
    <s v="V-Rang"/>
    <n v="76"/>
  </r>
  <r>
    <d v="2020-07-21T00:00:00"/>
    <s v="Jul"/>
    <x v="15"/>
    <s v="None"/>
    <e v="#N/A"/>
    <e v="#N/A"/>
    <s v="Web Site Sales"/>
    <s v="Bellen"/>
    <n v="69.72"/>
  </r>
  <r>
    <d v="2020-06-18T00:00:00"/>
    <s v="Jun"/>
    <x v="12"/>
    <s v="Festival of Flight"/>
    <n v="66.48"/>
    <e v="#N/A"/>
    <s v="In Store Sales"/>
    <s v="Carlota"/>
    <n v="66.48"/>
  </r>
  <r>
    <d v="2020-09-12T00:00:00"/>
    <s v="Sep"/>
    <x v="8"/>
    <s v="None"/>
    <e v="#N/A"/>
    <e v="#N/A"/>
    <s v="In Store Sales"/>
    <s v="Sunbell"/>
    <n v="75.489999999999995"/>
  </r>
  <r>
    <d v="2020-08-01T00:00:00"/>
    <s v="Aug"/>
    <x v="9"/>
    <s v="None"/>
    <e v="#N/A"/>
    <e v="#N/A"/>
    <s v="In Store Sales"/>
    <s v="Carlota"/>
    <n v="46.56"/>
  </r>
  <r>
    <d v="2020-06-14T00:00:00"/>
    <s v="Jun"/>
    <x v="12"/>
    <s v="Festival of Flight"/>
    <n v="20.87"/>
    <e v="#N/A"/>
    <s v="In Store Sales"/>
    <s v="Sunshine"/>
    <n v="20.87"/>
  </r>
  <r>
    <d v="2020-06-21T00:00:00"/>
    <s v="Jun"/>
    <x v="14"/>
    <s v="Festival of Flight"/>
    <n v="55.48"/>
    <e v="#N/A"/>
    <s v="In Store Sales"/>
    <s v="FlatTop"/>
    <n v="55.48"/>
  </r>
  <r>
    <d v="2020-06-26T00:00:00"/>
    <s v="Jun"/>
    <x v="14"/>
    <s v="Festival of Flight"/>
    <n v="50.71"/>
    <e v="#N/A"/>
    <s v="Web Site Sales"/>
    <s v="Sunbell"/>
    <n v="50.71"/>
  </r>
  <r>
    <d v="2020-07-15T00:00:00"/>
    <s v="Jul"/>
    <x v="11"/>
    <s v="None"/>
    <e v="#N/A"/>
    <e v="#N/A"/>
    <s v="In Store Sales"/>
    <s v="Quad"/>
    <n v="66.099999999999994"/>
  </r>
  <r>
    <d v="2020-05-13T00:00:00"/>
    <s v="May"/>
    <x v="3"/>
    <s v="None"/>
    <e v="#N/A"/>
    <e v="#N/A"/>
    <s v="In Store Sales"/>
    <s v="Bellen"/>
    <n v="46.73"/>
  </r>
  <r>
    <d v="2020-06-27T00:00:00"/>
    <s v="Jun"/>
    <x v="14"/>
    <s v="Festival of Flight"/>
    <n v="100.66"/>
    <e v="#N/A"/>
    <s v="E-mail Coupon"/>
    <s v="Sunshine"/>
    <n v="100.66"/>
  </r>
  <r>
    <d v="2020-06-09T00:00:00"/>
    <s v="Jun"/>
    <x v="5"/>
    <s v="Festival of Flight"/>
    <n v="60.89"/>
    <e v="#N/A"/>
    <s v="Web Site Sales"/>
    <s v="Majectic Beaut"/>
    <n v="60.89"/>
  </r>
  <r>
    <d v="2020-08-29T00:00:00"/>
    <s v="Aug"/>
    <x v="22"/>
    <s v="Fall Kite Event"/>
    <e v="#N/A"/>
    <n v="69.16"/>
    <s v="In Store Sales"/>
    <s v="Bellen"/>
    <n v="69.16"/>
  </r>
  <r>
    <d v="2020-08-25T00:00:00"/>
    <s v="Aug"/>
    <x v="22"/>
    <s v="Fall Kite Event"/>
    <e v="#N/A"/>
    <n v="64.55"/>
    <s v="Web Site Sales"/>
    <s v="Quad"/>
    <n v="64.55"/>
  </r>
  <r>
    <d v="2020-06-15T00:00:00"/>
    <s v="Jun"/>
    <x v="12"/>
    <s v="Festival of Flight"/>
    <n v="84.47"/>
    <e v="#N/A"/>
    <s v="E-mail Coupon"/>
    <s v="Majectic Beaut"/>
    <n v="84.47"/>
  </r>
  <r>
    <d v="2020-06-04T00:00:00"/>
    <s v="Jun"/>
    <x v="2"/>
    <s v="Festival of Flight"/>
    <n v="23.48"/>
    <e v="#N/A"/>
    <s v="Web Site Sales"/>
    <s v="Bellen"/>
    <n v="23.48"/>
  </r>
  <r>
    <d v="2020-06-04T00:00:00"/>
    <s v="Jun"/>
    <x v="2"/>
    <s v="Festival of Flight"/>
    <n v="60.73"/>
    <e v="#N/A"/>
    <s v="E-mail Coupon"/>
    <s v="Majectic Beaut"/>
    <n v="60.73"/>
  </r>
  <r>
    <d v="2020-06-15T00:00:00"/>
    <s v="Jun"/>
    <x v="12"/>
    <s v="Festival of Flight"/>
    <n v="23.28"/>
    <e v="#N/A"/>
    <s v="In Store Sales"/>
    <s v="Carlota"/>
    <n v="23.28"/>
  </r>
  <r>
    <d v="2020-06-02T00:00:00"/>
    <s v="Jun"/>
    <x v="2"/>
    <s v="Festival of Flight"/>
    <n v="50.41"/>
    <e v="#N/A"/>
    <s v="Web Site Sales"/>
    <s v="Sunbell"/>
    <n v="50.41"/>
  </r>
  <r>
    <d v="2020-07-23T00:00:00"/>
    <s v="Jul"/>
    <x v="15"/>
    <s v="None"/>
    <e v="#N/A"/>
    <e v="#N/A"/>
    <s v="Web Site Sales"/>
    <s v="Sunbell"/>
    <n v="75.61"/>
  </r>
  <r>
    <d v="2020-07-29T00:00:00"/>
    <s v="Jul"/>
    <x v="9"/>
    <s v="None"/>
    <e v="#N/A"/>
    <e v="#N/A"/>
    <s v="In Store Sales"/>
    <s v="Crested Beaut"/>
    <n v="296.77999999999997"/>
  </r>
  <r>
    <d v="2020-08-16T00:00:00"/>
    <s v="Aug"/>
    <x v="20"/>
    <s v="Fall Kite Event"/>
    <e v="#N/A"/>
    <n v="38.83"/>
    <s v="In Store Sales"/>
    <s v="Aspen"/>
    <n v="38.83"/>
  </r>
  <r>
    <d v="2020-08-21T00:00:00"/>
    <s v="Aug"/>
    <x v="20"/>
    <s v="Fall Kite Event"/>
    <e v="#N/A"/>
    <n v="46.42"/>
    <s v="In Store Sales"/>
    <s v="Bellen"/>
    <n v="46.42"/>
  </r>
  <r>
    <d v="2020-08-25T00:00:00"/>
    <s v="Aug"/>
    <x v="22"/>
    <s v="Fall Kite Event"/>
    <e v="#N/A"/>
    <n v="38.39"/>
    <s v="Web Site Sales"/>
    <s v="Sunshine"/>
    <n v="38.39"/>
  </r>
  <r>
    <d v="2020-05-23T00:00:00"/>
    <s v="May"/>
    <x v="4"/>
    <s v="None"/>
    <e v="#N/A"/>
    <e v="#N/A"/>
    <s v="Web Site Sales"/>
    <s v="Carlota"/>
    <n v="22.38"/>
  </r>
  <r>
    <d v="2020-07-14T00:00:00"/>
    <s v="Jul"/>
    <x v="11"/>
    <s v="None"/>
    <e v="#N/A"/>
    <e v="#N/A"/>
    <s v="E-mail Coupon"/>
    <s v="V-Rang"/>
    <n v="38.24"/>
  </r>
  <r>
    <d v="2020-08-07T00:00:00"/>
    <s v="Aug"/>
    <x v="19"/>
    <s v="Fall Kite Event"/>
    <e v="#N/A"/>
    <n v="48.37"/>
    <s v="In Store Sales"/>
    <s v="Sunbell"/>
    <n v="48.37"/>
  </r>
  <r>
    <d v="2020-08-01T00:00:00"/>
    <s v="Aug"/>
    <x v="9"/>
    <s v="None"/>
    <e v="#N/A"/>
    <e v="#N/A"/>
    <s v="E-mail Coupon"/>
    <s v="Bellen"/>
    <n v="23.02"/>
  </r>
  <r>
    <d v="2020-06-10T00:00:00"/>
    <s v="Jun"/>
    <x v="5"/>
    <s v="Festival of Flight"/>
    <n v="45.6"/>
    <e v="#N/A"/>
    <s v="In Store Sales"/>
    <s v="Sunset"/>
    <n v="45.6"/>
  </r>
  <r>
    <d v="2020-08-29T00:00:00"/>
    <s v="Aug"/>
    <x v="22"/>
    <s v="Fall Kite Event"/>
    <e v="#N/A"/>
    <n v="19.420000000000002"/>
    <s v="In Store Sales"/>
    <s v="Aspen"/>
    <n v="19.420000000000002"/>
  </r>
  <r>
    <d v="2020-08-24T00:00:00"/>
    <s v="Aug"/>
    <x v="22"/>
    <s v="Fall Kite Event"/>
    <e v="#N/A"/>
    <n v="76.98"/>
    <s v="In Store Sales"/>
    <s v="Doublers"/>
    <n v="76.98"/>
  </r>
  <r>
    <d v="2020-06-07T00:00:00"/>
    <s v="Jun"/>
    <x v="5"/>
    <s v="Festival of Flight"/>
    <n v="20.87"/>
    <e v="#N/A"/>
    <s v="Web Site Sales"/>
    <s v="Sunshine"/>
    <n v="20.87"/>
  </r>
  <r>
    <d v="2020-07-28T00:00:00"/>
    <s v="Jul"/>
    <x v="9"/>
    <s v="None"/>
    <e v="#N/A"/>
    <e v="#N/A"/>
    <s v="In Store Sales"/>
    <s v="V-Rang"/>
    <n v="57.85"/>
  </r>
  <r>
    <d v="2020-08-19T00:00:00"/>
    <s v="Aug"/>
    <x v="20"/>
    <s v="Fall Kite Event"/>
    <e v="#N/A"/>
    <n v="19.46"/>
    <s v="Web Site Sales"/>
    <s v="Aspen"/>
    <n v="19.46"/>
  </r>
  <r>
    <d v="2020-08-19T00:00:00"/>
    <s v="Aug"/>
    <x v="20"/>
    <s v="Fall Kite Event"/>
    <e v="#N/A"/>
    <n v="64.650000000000006"/>
    <s v="In Store Sales"/>
    <s v="Quad"/>
    <n v="64.650000000000006"/>
  </r>
  <r>
    <d v="2020-06-23T00:00:00"/>
    <s v="Jun"/>
    <x v="14"/>
    <s v="Festival of Flight"/>
    <n v="38.6"/>
    <e v="#N/A"/>
    <s v="Web Site Sales"/>
    <s v="Aspen"/>
    <n v="38.6"/>
  </r>
  <r>
    <d v="2020-06-16T00:00:00"/>
    <s v="Jun"/>
    <x v="12"/>
    <s v="Festival of Flight"/>
    <n v="18.66"/>
    <e v="#N/A"/>
    <s v="Web Site Sales"/>
    <s v="V-Rang"/>
    <n v="18.66"/>
  </r>
  <r>
    <d v="2020-08-10T00:00:00"/>
    <s v="Aug"/>
    <x v="21"/>
    <s v="Fall Kite Event"/>
    <e v="#N/A"/>
    <n v="29.45"/>
    <s v="Web Site Sales"/>
    <s v="Majectic Beaut"/>
    <n v="29.45"/>
  </r>
  <r>
    <d v="2020-06-15T00:00:00"/>
    <s v="Jun"/>
    <x v="12"/>
    <s v="Festival of Flight"/>
    <n v="432.85"/>
    <e v="#N/A"/>
    <s v="Web Site Sales"/>
    <s v="Sunshine"/>
    <n v="432.85"/>
  </r>
  <r>
    <d v="2020-08-27T00:00:00"/>
    <s v="Aug"/>
    <x v="22"/>
    <s v="Fall Kite Event"/>
    <e v="#N/A"/>
    <n v="58.93"/>
    <s v="Web Site Sales"/>
    <s v="Majectic Beaut"/>
    <n v="58.93"/>
  </r>
  <r>
    <d v="2020-08-04T00:00:00"/>
    <s v="Aug"/>
    <x v="19"/>
    <s v="Fall Kite Event"/>
    <e v="#N/A"/>
    <n v="60.07"/>
    <s v="In Store Sales"/>
    <s v="Sunshine"/>
    <n v="60.07"/>
  </r>
  <r>
    <d v="2020-05-18T00:00:00"/>
    <s v="May"/>
    <x v="4"/>
    <s v="None"/>
    <e v="#N/A"/>
    <e v="#N/A"/>
    <s v="Web Site Sales"/>
    <s v="Sunbell"/>
    <n v="50.23"/>
  </r>
  <r>
    <d v="2020-08-14T00:00:00"/>
    <s v="Aug"/>
    <x v="21"/>
    <s v="Fall Kite Event"/>
    <e v="#N/A"/>
    <n v="46.11"/>
    <s v="In Store Sales"/>
    <s v="Bellen"/>
    <n v="46.11"/>
  </r>
  <r>
    <d v="2020-08-27T00:00:00"/>
    <s v="Aug"/>
    <x v="22"/>
    <s v="Fall Kite Event"/>
    <e v="#N/A"/>
    <n v="44.16"/>
    <s v="In Store Sales"/>
    <s v="Bellen"/>
    <n v="44.16"/>
  </r>
  <r>
    <d v="2020-06-28T00:00:00"/>
    <s v="Jun"/>
    <x v="1"/>
    <s v="None"/>
    <e v="#N/A"/>
    <e v="#N/A"/>
    <s v="Web Site Sales"/>
    <s v="Majectic Beaut"/>
    <n v="87.83"/>
  </r>
  <r>
    <d v="2020-06-19T00:00:00"/>
    <s v="Jun"/>
    <x v="12"/>
    <s v="Festival of Flight"/>
    <n v="23.57"/>
    <e v="#N/A"/>
    <s v="In Store Sales"/>
    <s v="Carlota"/>
    <n v="23.57"/>
  </r>
  <r>
    <d v="2020-05-10T00:00:00"/>
    <s v="May"/>
    <x v="3"/>
    <s v="None"/>
    <e v="#N/A"/>
    <e v="#N/A"/>
    <s v="E-mail Coupon"/>
    <s v="Aspen"/>
    <n v="60.88"/>
  </r>
  <r>
    <d v="2020-06-05T00:00:00"/>
    <s v="Jun"/>
    <x v="2"/>
    <s v="Festival of Flight"/>
    <n v="80.739999999999995"/>
    <e v="#N/A"/>
    <s v="Web Site Sales"/>
    <s v="Doublers"/>
    <n v="80.739999999999995"/>
  </r>
  <r>
    <d v="2020-09-05T00:00:00"/>
    <s v="Sep"/>
    <x v="7"/>
    <s v="None"/>
    <e v="#N/A"/>
    <e v="#N/A"/>
    <s v="Web Site Sales"/>
    <s v="Quad"/>
    <n v="99.44"/>
  </r>
  <r>
    <d v="2020-06-08T00:00:00"/>
    <s v="Jun"/>
    <x v="5"/>
    <s v="Festival of Flight"/>
    <n v="308.87"/>
    <e v="#N/A"/>
    <s v="In Store Sales"/>
    <s v="V-Rang"/>
    <n v="308.87"/>
  </r>
  <r>
    <d v="2020-08-16T00:00:00"/>
    <s v="Aug"/>
    <x v="20"/>
    <s v="Fall Kite Event"/>
    <e v="#N/A"/>
    <n v="38.86"/>
    <s v="In Store Sales"/>
    <s v="Sunshine"/>
    <n v="38.86"/>
  </r>
  <r>
    <d v="2020-06-14T00:00:00"/>
    <s v="Jun"/>
    <x v="12"/>
    <s v="Festival of Flight"/>
    <n v="38.479999999999997"/>
    <e v="#N/A"/>
    <s v="E-mail Coupon"/>
    <s v="Aspen"/>
    <n v="38.479999999999997"/>
  </r>
  <r>
    <d v="2020-09-11T00:00:00"/>
    <s v="Sep"/>
    <x v="8"/>
    <s v="None"/>
    <e v="#N/A"/>
    <e v="#N/A"/>
    <s v="Web Site Sales"/>
    <s v="V-Rang"/>
    <n v="36.89"/>
  </r>
  <r>
    <d v="2020-06-22T00:00:00"/>
    <s v="Jun"/>
    <x v="14"/>
    <s v="Festival of Flight"/>
    <n v="46.16"/>
    <e v="#N/A"/>
    <s v="Web Site Sales"/>
    <s v="Bellen"/>
    <n v="46.16"/>
  </r>
  <r>
    <d v="2020-08-16T00:00:00"/>
    <s v="Aug"/>
    <x v="20"/>
    <s v="Fall Kite Event"/>
    <e v="#N/A"/>
    <n v="40.26"/>
    <s v="In Store Sales"/>
    <s v="Aspen"/>
    <n v="40.26"/>
  </r>
  <r>
    <d v="2020-06-27T00:00:00"/>
    <s v="Jun"/>
    <x v="14"/>
    <s v="Festival of Flight"/>
    <n v="46.88"/>
    <e v="#N/A"/>
    <s v="Web Site Sales"/>
    <s v="Carlota"/>
    <n v="46.88"/>
  </r>
  <r>
    <d v="2020-06-18T00:00:00"/>
    <s v="Jun"/>
    <x v="12"/>
    <s v="Festival of Flight"/>
    <n v="66.069999999999993"/>
    <e v="#N/A"/>
    <s v="Web Site Sales"/>
    <s v="Quad"/>
    <n v="66.069999999999993"/>
  </r>
  <r>
    <d v="2020-08-17T00:00:00"/>
    <s v="Aug"/>
    <x v="20"/>
    <s v="Fall Kite Event"/>
    <e v="#N/A"/>
    <n v="90.57"/>
    <s v="In Store Sales"/>
    <s v="Majectic Beaut"/>
    <n v="90.57"/>
  </r>
  <r>
    <d v="2020-09-11T00:00:00"/>
    <s v="Sep"/>
    <x v="8"/>
    <s v="None"/>
    <e v="#N/A"/>
    <e v="#N/A"/>
    <s v="Web Site Sales"/>
    <s v="Sunshine"/>
    <n v="40.54"/>
  </r>
  <r>
    <d v="2020-08-09T00:00:00"/>
    <s v="Aug"/>
    <x v="21"/>
    <s v="Fall Kite Event"/>
    <e v="#N/A"/>
    <n v="50.42"/>
    <s v="In Store Sales"/>
    <s v="Sunbell"/>
    <n v="50.42"/>
  </r>
  <r>
    <d v="2020-08-21T00:00:00"/>
    <s v="Aug"/>
    <x v="20"/>
    <s v="Fall Kite Event"/>
    <e v="#N/A"/>
    <n v="47.13"/>
    <s v="E-mail Coupon"/>
    <s v="Sunset"/>
    <n v="47.13"/>
  </r>
  <r>
    <d v="2020-06-03T00:00:00"/>
    <s v="Jun"/>
    <x v="2"/>
    <s v="Festival of Flight"/>
    <n v="60.84"/>
    <e v="#N/A"/>
    <s v="In Store Sales"/>
    <s v="Sunshine"/>
    <n v="60.84"/>
  </r>
  <r>
    <d v="2020-08-17T00:00:00"/>
    <s v="Aug"/>
    <x v="20"/>
    <s v="Fall Kite Event"/>
    <e v="#N/A"/>
    <n v="46.98"/>
    <s v="In Store Sales"/>
    <s v="Carlota"/>
    <n v="46.98"/>
  </r>
  <r>
    <d v="2020-07-25T00:00:00"/>
    <s v="Jul"/>
    <x v="15"/>
    <s v="None"/>
    <e v="#N/A"/>
    <e v="#N/A"/>
    <s v="Web Site Sales"/>
    <s v="V-Rang"/>
    <n v="36.950000000000003"/>
  </r>
  <r>
    <d v="2020-09-16T00:00:00"/>
    <s v="Sep"/>
    <x v="0"/>
    <s v="None"/>
    <e v="#N/A"/>
    <e v="#N/A"/>
    <s v="In Store Sales"/>
    <s v="Sunset"/>
    <n v="90.97"/>
  </r>
  <r>
    <d v="2020-06-12T00:00:00"/>
    <s v="Jun"/>
    <x v="5"/>
    <s v="Festival of Flight"/>
    <n v="30.27"/>
    <e v="#N/A"/>
    <s v="Web Site Sales"/>
    <s v="Majectic Beaut"/>
    <n v="30.27"/>
  </r>
  <r>
    <d v="2020-06-01T00:00:00"/>
    <s v="Jun"/>
    <x v="2"/>
    <s v="Festival of Flight"/>
    <n v="46.27"/>
    <e v="#N/A"/>
    <s v="In Store Sales"/>
    <s v="Carlota"/>
    <n v="46.27"/>
  </r>
  <r>
    <d v="2020-06-30T00:00:00"/>
    <s v="Jun"/>
    <x v="1"/>
    <s v="None"/>
    <e v="#N/A"/>
    <e v="#N/A"/>
    <s v="Web Site Sales"/>
    <s v="Sunset"/>
    <n v="68.64"/>
  </r>
  <r>
    <d v="2020-06-16T00:00:00"/>
    <s v="Jun"/>
    <x v="12"/>
    <s v="Festival of Flight"/>
    <n v="48.22"/>
    <e v="#N/A"/>
    <s v="Web Site Sales"/>
    <s v="Sunbell"/>
    <n v="48.22"/>
  </r>
  <r>
    <d v="2020-08-18T00:00:00"/>
    <s v="Aug"/>
    <x v="20"/>
    <s v="Fall Kite Event"/>
    <e v="#N/A"/>
    <n v="165.2"/>
    <s v="In Store Sales"/>
    <s v="Sunset"/>
    <n v="165.2"/>
  </r>
  <r>
    <d v="2020-08-25T00:00:00"/>
    <s v="Aug"/>
    <x v="22"/>
    <s v="Fall Kite Event"/>
    <e v="#N/A"/>
    <n v="46.94"/>
    <s v="In Store Sales"/>
    <s v="Carlota"/>
    <n v="46.94"/>
  </r>
  <r>
    <d v="2020-08-14T00:00:00"/>
    <s v="Aug"/>
    <x v="21"/>
    <s v="Fall Kite Event"/>
    <e v="#N/A"/>
    <n v="68.540000000000006"/>
    <s v="Web Site Sales"/>
    <s v="Quad"/>
    <n v="68.540000000000006"/>
  </r>
  <r>
    <d v="2020-08-11T00:00:00"/>
    <s v="Aug"/>
    <x v="21"/>
    <s v="Fall Kite Event"/>
    <e v="#N/A"/>
    <n v="69.540000000000006"/>
    <s v="In Store Sales"/>
    <s v="Bellen"/>
    <n v="69.540000000000006"/>
  </r>
  <r>
    <d v="2020-06-22T00:00:00"/>
    <s v="Jun"/>
    <x v="14"/>
    <s v="Festival of Flight"/>
    <n v="69.92"/>
    <e v="#N/A"/>
    <s v="Web Site Sales"/>
    <s v="Carlota"/>
    <n v="69.92"/>
  </r>
  <r>
    <d v="2020-08-10T00:00:00"/>
    <s v="Aug"/>
    <x v="21"/>
    <s v="Fall Kite Event"/>
    <e v="#N/A"/>
    <n v="33.42"/>
    <s v="In Store Sales"/>
    <s v="Quad"/>
    <n v="33.42"/>
  </r>
  <r>
    <d v="2020-05-22T00:00:00"/>
    <s v="May"/>
    <x v="4"/>
    <s v="None"/>
    <e v="#N/A"/>
    <e v="#N/A"/>
    <s v="E-mail Coupon"/>
    <s v="Carlota"/>
    <n v="46.14"/>
  </r>
  <r>
    <d v="2020-08-04T00:00:00"/>
    <s v="Aug"/>
    <x v="19"/>
    <s v="Fall Kite Event"/>
    <e v="#N/A"/>
    <n v="96.73"/>
    <s v="In Store Sales"/>
    <s v="Sunbell"/>
    <n v="96.73"/>
  </r>
  <r>
    <d v="2020-08-31T00:00:00"/>
    <s v="Aug"/>
    <x v="7"/>
    <s v="None"/>
    <e v="#N/A"/>
    <e v="#N/A"/>
    <s v="In Store Sales"/>
    <s v="Bellen"/>
    <n v="46.17"/>
  </r>
  <r>
    <d v="2020-08-01T00:00:00"/>
    <s v="Aug"/>
    <x v="9"/>
    <s v="None"/>
    <e v="#N/A"/>
    <e v="#N/A"/>
    <s v="In Store Sales"/>
    <s v="Sunbell"/>
    <n v="75.77"/>
  </r>
  <r>
    <d v="2020-07-22T00:00:00"/>
    <s v="Jul"/>
    <x v="15"/>
    <s v="None"/>
    <e v="#N/A"/>
    <e v="#N/A"/>
    <s v="In Store Sales"/>
    <s v="Bellen"/>
    <n v="92.92"/>
  </r>
  <r>
    <d v="2020-06-24T00:00:00"/>
    <s v="Jun"/>
    <x v="14"/>
    <s v="Festival of Flight"/>
    <n v="68.72"/>
    <e v="#N/A"/>
    <s v="Web Site Sales"/>
    <s v="Quad"/>
    <n v="68.72"/>
  </r>
  <r>
    <d v="2020-06-11T00:00:00"/>
    <s v="Jun"/>
    <x v="5"/>
    <s v="Festival of Flight"/>
    <n v="64.290000000000006"/>
    <e v="#N/A"/>
    <s v="Web Site Sales"/>
    <s v="Quad"/>
    <n v="64.290000000000006"/>
  </r>
  <r>
    <d v="2020-06-10T00:00:00"/>
    <s v="Jun"/>
    <x v="5"/>
    <s v="Festival of Flight"/>
    <n v="99.52"/>
    <e v="#N/A"/>
    <s v="Web Site Sales"/>
    <s v="Quad"/>
    <n v="99.52"/>
  </r>
  <r>
    <d v="2020-06-08T00:00:00"/>
    <s v="Jun"/>
    <x v="5"/>
    <s v="Festival of Flight"/>
    <n v="20.12"/>
    <e v="#N/A"/>
    <s v="Web Site Sales"/>
    <s v="Aspen"/>
    <n v="20.12"/>
  </r>
  <r>
    <d v="2020-08-29T00:00:00"/>
    <s v="Aug"/>
    <x v="22"/>
    <s v="Fall Kite Event"/>
    <e v="#N/A"/>
    <n v="58.7"/>
    <s v="In Store Sales"/>
    <s v="Majectic Beaut"/>
    <n v="58.7"/>
  </r>
  <r>
    <d v="2020-05-06T00:00:00"/>
    <s v="May"/>
    <x v="6"/>
    <s v="None"/>
    <e v="#N/A"/>
    <e v="#N/A"/>
    <s v="E-mail Coupon"/>
    <s v="Sunshine"/>
    <n v="20.52"/>
  </r>
  <r>
    <d v="2020-07-06T00:00:00"/>
    <s v="Jul"/>
    <x v="13"/>
    <s v="None"/>
    <e v="#N/A"/>
    <e v="#N/A"/>
    <s v="In Store Sales"/>
    <s v="Carlota"/>
    <n v="23.28"/>
  </r>
  <r>
    <d v="2020-09-15T00:00:00"/>
    <s v="Sep"/>
    <x v="0"/>
    <s v="None"/>
    <e v="#N/A"/>
    <e v="#N/A"/>
    <s v="Web Site Sales"/>
    <s v="Sunset"/>
    <n v="514.05999999999995"/>
  </r>
  <r>
    <d v="2020-06-12T00:00:00"/>
    <s v="Jun"/>
    <x v="5"/>
    <s v="Festival of Flight"/>
    <n v="46.94"/>
    <e v="#N/A"/>
    <s v="In Store Sales"/>
    <s v="Carlota"/>
    <n v="46.94"/>
  </r>
  <r>
    <d v="2020-05-17T00:00:00"/>
    <s v="May"/>
    <x v="4"/>
    <s v="None"/>
    <e v="#N/A"/>
    <e v="#N/A"/>
    <s v="Web Site Sales"/>
    <s v="Sunbell"/>
    <n v="46.85"/>
  </r>
  <r>
    <d v="2020-08-11T00:00:00"/>
    <s v="Aug"/>
    <x v="21"/>
    <s v="Fall Kite Event"/>
    <e v="#N/A"/>
    <n v="60.62"/>
    <s v="In Store Sales"/>
    <s v="Sunshine"/>
    <n v="60.62"/>
  </r>
  <r>
    <d v="2020-06-19T00:00:00"/>
    <s v="Jun"/>
    <x v="12"/>
    <s v="Festival of Flight"/>
    <n v="46.1"/>
    <e v="#N/A"/>
    <s v="Web Site Sales"/>
    <s v="Bellen"/>
    <n v="46.1"/>
  </r>
  <r>
    <d v="2020-06-10T00:00:00"/>
    <s v="Jun"/>
    <x v="5"/>
    <s v="Festival of Flight"/>
    <n v="570.92999999999995"/>
    <e v="#N/A"/>
    <s v="Web Site Sales"/>
    <s v="Majectic Beaut"/>
    <n v="570.92999999999995"/>
  </r>
  <r>
    <d v="2020-05-08T00:00:00"/>
    <s v="May"/>
    <x v="6"/>
    <s v="None"/>
    <e v="#N/A"/>
    <e v="#N/A"/>
    <s v="Web Site Sales"/>
    <s v="Aspen"/>
    <n v="42.72"/>
  </r>
  <r>
    <d v="2020-06-21T00:00:00"/>
    <s v="Jun"/>
    <x v="14"/>
    <s v="Festival of Flight"/>
    <n v="71.13"/>
    <e v="#N/A"/>
    <s v="Web Site Sales"/>
    <s v="Sunset"/>
    <n v="71.13"/>
  </r>
  <r>
    <d v="2020-08-19T00:00:00"/>
    <s v="Aug"/>
    <x v="20"/>
    <s v="Fall Kite Event"/>
    <e v="#N/A"/>
    <n v="40.65"/>
    <s v="Web Site Sales"/>
    <s v="Sunshine"/>
    <n v="40.65"/>
  </r>
  <r>
    <d v="2020-06-27T00:00:00"/>
    <s v="Jun"/>
    <x v="14"/>
    <s v="Festival of Flight"/>
    <n v="40.799999999999997"/>
    <e v="#N/A"/>
    <s v="Web Site Sales"/>
    <s v="Sunshine"/>
    <n v="40.799999999999997"/>
  </r>
  <r>
    <d v="2020-05-11T00:00:00"/>
    <s v="May"/>
    <x v="3"/>
    <s v="None"/>
    <e v="#N/A"/>
    <e v="#N/A"/>
    <s v="E-mail Coupon"/>
    <s v="Quad"/>
    <n v="68.13"/>
  </r>
  <r>
    <d v="2020-06-03T00:00:00"/>
    <s v="Jun"/>
    <x v="2"/>
    <s v="Festival of Flight"/>
    <n v="23.26"/>
    <e v="#N/A"/>
    <s v="Web Site Sales"/>
    <s v="Carlota"/>
    <n v="23.26"/>
  </r>
  <r>
    <d v="2020-09-10T00:00:00"/>
    <s v="Sep"/>
    <x v="8"/>
    <s v="None"/>
    <e v="#N/A"/>
    <e v="#N/A"/>
    <s v="Web Site Sales"/>
    <s v="Aspen"/>
    <n v="38.979999999999997"/>
  </r>
  <r>
    <d v="2020-07-26T00:00:00"/>
    <s v="Jul"/>
    <x v="9"/>
    <s v="None"/>
    <e v="#N/A"/>
    <e v="#N/A"/>
    <s v="Web Site Sales"/>
    <s v="Sunbell"/>
    <n v="48.75"/>
  </r>
  <r>
    <d v="2020-09-25T00:00:00"/>
    <s v="Sep"/>
    <x v="16"/>
    <s v="None"/>
    <e v="#N/A"/>
    <e v="#N/A"/>
    <s v="In Store Sales"/>
    <s v="Crested Beaut"/>
    <n v="72.06"/>
  </r>
  <r>
    <d v="2020-08-16T00:00:00"/>
    <s v="Aug"/>
    <x v="20"/>
    <s v="Fall Kite Event"/>
    <e v="#N/A"/>
    <n v="132.27000000000001"/>
    <s v="In Store Sales"/>
    <s v="Quad"/>
    <n v="132.27000000000001"/>
  </r>
  <r>
    <d v="2020-06-26T00:00:00"/>
    <s v="Jun"/>
    <x v="14"/>
    <s v="Festival of Flight"/>
    <n v="240.39"/>
    <e v="#N/A"/>
    <s v="In Store Sales"/>
    <s v="Doublers"/>
    <n v="240.39"/>
  </r>
  <r>
    <d v="2020-06-07T00:00:00"/>
    <s v="Jun"/>
    <x v="5"/>
    <s v="Festival of Flight"/>
    <n v="25.49"/>
    <e v="#N/A"/>
    <s v="Web Site Sales"/>
    <s v="Crested Beaut"/>
    <n v="25.49"/>
  </r>
  <r>
    <d v="2020-09-14T00:00:00"/>
    <s v="Sep"/>
    <x v="0"/>
    <s v="None"/>
    <e v="#N/A"/>
    <e v="#N/A"/>
    <s v="In Store Sales"/>
    <s v="Carlota"/>
    <n v="23.91"/>
  </r>
  <r>
    <d v="2020-08-04T00:00:00"/>
    <s v="Aug"/>
    <x v="19"/>
    <s v="Fall Kite Event"/>
    <e v="#N/A"/>
    <n v="48.98"/>
    <s v="E-mail Coupon"/>
    <s v="Crested Beaut"/>
    <n v="48.98"/>
  </r>
  <r>
    <d v="2020-09-03T00:00:00"/>
    <s v="Sep"/>
    <x v="7"/>
    <s v="None"/>
    <e v="#N/A"/>
    <e v="#N/A"/>
    <s v="Web Site Sales"/>
    <s v="Doublers"/>
    <n v="240.17"/>
  </r>
  <r>
    <d v="2020-06-23T00:00:00"/>
    <s v="Jun"/>
    <x v="14"/>
    <s v="Festival of Flight"/>
    <n v="414.74"/>
    <e v="#N/A"/>
    <s v="Web Site Sales"/>
    <s v="Bellen"/>
    <n v="414.74"/>
  </r>
  <r>
    <d v="2020-08-14T00:00:00"/>
    <s v="Aug"/>
    <x v="21"/>
    <s v="Fall Kite Event"/>
    <e v="#N/A"/>
    <n v="23.45"/>
    <s v="Web Site Sales"/>
    <s v="Sunbell"/>
    <n v="23.45"/>
  </r>
  <r>
    <d v="2020-08-27T00:00:00"/>
    <s v="Aug"/>
    <x v="22"/>
    <s v="Fall Kite Event"/>
    <e v="#N/A"/>
    <n v="305.39"/>
    <s v="E-mail Coupon"/>
    <s v="Carlota"/>
    <n v="305.39"/>
  </r>
  <r>
    <d v="2020-06-15T00:00:00"/>
    <s v="Jun"/>
    <x v="12"/>
    <s v="Festival of Flight"/>
    <n v="455.46"/>
    <e v="#N/A"/>
    <s v="Web Site Sales"/>
    <s v="Sunshine"/>
    <n v="455.46"/>
  </r>
  <r>
    <d v="2020-09-19T00:00:00"/>
    <s v="Sep"/>
    <x v="0"/>
    <s v="None"/>
    <e v="#N/A"/>
    <e v="#N/A"/>
    <s v="Web Site Sales"/>
    <s v="Carlota"/>
    <n v="23.64"/>
  </r>
  <r>
    <d v="2020-06-21T00:00:00"/>
    <s v="Jun"/>
    <x v="14"/>
    <s v="Festival of Flight"/>
    <n v="99.08"/>
    <e v="#N/A"/>
    <s v="In Store Sales"/>
    <s v="Quad"/>
    <n v="99.08"/>
  </r>
  <r>
    <d v="2020-05-13T00:00:00"/>
    <s v="May"/>
    <x v="3"/>
    <s v="None"/>
    <e v="#N/A"/>
    <e v="#N/A"/>
    <s v="In Store Sales"/>
    <s v="FlatTop"/>
    <n v="28.35"/>
  </r>
  <r>
    <d v="2020-08-30T00:00:00"/>
    <s v="Aug"/>
    <x v="7"/>
    <s v="None"/>
    <e v="#N/A"/>
    <e v="#N/A"/>
    <s v="In Store Sales"/>
    <s v="Doublers"/>
    <n v="835.55"/>
  </r>
  <r>
    <d v="2020-06-07T00:00:00"/>
    <s v="Jun"/>
    <x v="5"/>
    <s v="Festival of Flight"/>
    <n v="40.840000000000003"/>
    <e v="#N/A"/>
    <s v="Web Site Sales"/>
    <s v="Sunshine"/>
    <n v="40.840000000000003"/>
  </r>
  <r>
    <d v="2020-08-27T00:00:00"/>
    <s v="Aug"/>
    <x v="22"/>
    <s v="Fall Kite Event"/>
    <e v="#N/A"/>
    <n v="23.67"/>
    <s v="Web Site Sales"/>
    <s v="Carlota"/>
    <n v="23.67"/>
  </r>
  <r>
    <d v="2020-07-12T00:00:00"/>
    <s v="Jul"/>
    <x v="11"/>
    <s v="None"/>
    <e v="#N/A"/>
    <e v="#N/A"/>
    <s v="In Store Sales"/>
    <s v="Quad"/>
    <n v="64.73"/>
  </r>
  <r>
    <d v="2020-09-25T00:00:00"/>
    <s v="Sep"/>
    <x v="16"/>
    <s v="None"/>
    <e v="#N/A"/>
    <e v="#N/A"/>
    <s v="Web Site Sales"/>
    <s v="Carlota"/>
    <n v="23.51"/>
  </r>
  <r>
    <d v="2020-08-22T00:00:00"/>
    <s v="Aug"/>
    <x v="20"/>
    <s v="Fall Kite Event"/>
    <e v="#N/A"/>
    <n v="272.22000000000003"/>
    <s v="In Store Sales"/>
    <s v="Quad"/>
    <n v="272.22000000000003"/>
  </r>
  <r>
    <d v="2020-06-30T00:00:00"/>
    <s v="Jun"/>
    <x v="1"/>
    <s v="None"/>
    <e v="#N/A"/>
    <e v="#N/A"/>
    <s v="In Store Sales"/>
    <s v="Sunbell"/>
    <n v="24.18"/>
  </r>
  <r>
    <d v="2020-08-13T00:00:00"/>
    <s v="Aug"/>
    <x v="21"/>
    <s v="Fall Kite Event"/>
    <e v="#N/A"/>
    <n v="240.19"/>
    <s v="In Store Sales"/>
    <s v="Doublers"/>
    <n v="240.19"/>
  </r>
  <r>
    <d v="2020-06-16T00:00:00"/>
    <s v="Jun"/>
    <x v="12"/>
    <s v="Festival of Flight"/>
    <n v="470.98"/>
    <e v="#N/A"/>
    <s v="In Store Sales"/>
    <s v="FlatTop"/>
    <n v="470.98"/>
  </r>
  <r>
    <d v="2020-08-02T00:00:00"/>
    <s v="Aug"/>
    <x v="19"/>
    <s v="Fall Kite Event"/>
    <e v="#N/A"/>
    <n v="20.78"/>
    <s v="In Store Sales"/>
    <s v="Sunshine"/>
    <n v="20.78"/>
  </r>
  <r>
    <d v="2020-06-19T00:00:00"/>
    <s v="Jun"/>
    <x v="12"/>
    <s v="Festival of Flight"/>
    <n v="259.74"/>
    <e v="#N/A"/>
    <s v="In Store Sales"/>
    <s v="Aspen"/>
    <n v="259.74"/>
  </r>
  <r>
    <d v="2020-08-11T00:00:00"/>
    <s v="Aug"/>
    <x v="21"/>
    <s v="Fall Kite Event"/>
    <e v="#N/A"/>
    <n v="71.05"/>
    <s v="In Store Sales"/>
    <s v="Sunset"/>
    <n v="71.05"/>
  </r>
  <r>
    <d v="2020-08-07T00:00:00"/>
    <s v="Aug"/>
    <x v="19"/>
    <s v="Fall Kite Event"/>
    <e v="#N/A"/>
    <n v="46.3"/>
    <s v="Web Site Sales"/>
    <s v="Carlota"/>
    <n v="46.3"/>
  </r>
  <r>
    <d v="2020-08-31T00:00:00"/>
    <s v="Aug"/>
    <x v="7"/>
    <s v="None"/>
    <e v="#N/A"/>
    <e v="#N/A"/>
    <s v="In Store Sales"/>
    <s v="Aspen"/>
    <n v="42.04"/>
  </r>
  <r>
    <d v="2020-05-20T00:00:00"/>
    <s v="May"/>
    <x v="4"/>
    <s v="None"/>
    <e v="#N/A"/>
    <e v="#N/A"/>
    <s v="Web Site Sales"/>
    <s v="Sunbell"/>
    <n v="50.98"/>
  </r>
  <r>
    <d v="2020-09-18T00:00:00"/>
    <s v="Sep"/>
    <x v="0"/>
    <s v="None"/>
    <e v="#N/A"/>
    <e v="#N/A"/>
    <s v="Web Site Sales"/>
    <s v="Quad"/>
    <n v="96.43"/>
  </r>
  <r>
    <d v="2020-06-24T00:00:00"/>
    <s v="Jun"/>
    <x v="14"/>
    <s v="Festival of Flight"/>
    <n v="20.38"/>
    <e v="#N/A"/>
    <s v="E-mail Coupon"/>
    <s v="Sunshine"/>
    <n v="20.38"/>
  </r>
  <r>
    <d v="2020-06-12T00:00:00"/>
    <s v="Jun"/>
    <x v="5"/>
    <s v="Festival of Flight"/>
    <n v="46.69"/>
    <e v="#N/A"/>
    <s v="In Store Sales"/>
    <s v="Bellen"/>
    <n v="46.69"/>
  </r>
  <r>
    <d v="2020-08-11T00:00:00"/>
    <s v="Aug"/>
    <x v="21"/>
    <s v="Fall Kite Event"/>
    <e v="#N/A"/>
    <n v="486.68"/>
    <s v="Web Site Sales"/>
    <s v="Quad"/>
    <n v="486.68"/>
  </r>
  <r>
    <d v="2020-09-29T00:00:00"/>
    <s v="Sep"/>
    <x v="17"/>
    <s v="None"/>
    <e v="#N/A"/>
    <e v="#N/A"/>
    <s v="Web Site Sales"/>
    <s v="Carlota"/>
    <n v="69.25"/>
  </r>
  <r>
    <d v="2020-07-21T00:00:00"/>
    <s v="Jul"/>
    <x v="15"/>
    <s v="None"/>
    <e v="#N/A"/>
    <e v="#N/A"/>
    <s v="Web Site Sales"/>
    <s v="Quad"/>
    <n v="99.01"/>
  </r>
  <r>
    <d v="2020-08-27T00:00:00"/>
    <s v="Aug"/>
    <x v="22"/>
    <s v="Fall Kite Event"/>
    <e v="#N/A"/>
    <n v="23.16"/>
    <s v="In Store Sales"/>
    <s v="Carlota"/>
    <n v="23.16"/>
  </r>
  <r>
    <d v="2020-06-17T00:00:00"/>
    <s v="Jun"/>
    <x v="12"/>
    <s v="Festival of Flight"/>
    <n v="58.53"/>
    <e v="#N/A"/>
    <s v="E-mail Coupon"/>
    <s v="Majectic Beaut"/>
    <n v="58.53"/>
  </r>
  <r>
    <d v="2020-06-13T00:00:00"/>
    <s v="Jun"/>
    <x v="5"/>
    <s v="Festival of Flight"/>
    <n v="20.12"/>
    <e v="#N/A"/>
    <s v="Web Site Sales"/>
    <s v="Sunshine"/>
    <n v="20.12"/>
  </r>
  <r>
    <d v="2020-06-18T00:00:00"/>
    <s v="Jun"/>
    <x v="12"/>
    <s v="Festival of Flight"/>
    <n v="161.47999999999999"/>
    <e v="#N/A"/>
    <s v="In Store Sales"/>
    <s v="Bellen"/>
    <n v="161.47999999999999"/>
  </r>
  <r>
    <d v="2020-08-28T00:00:00"/>
    <s v="Aug"/>
    <x v="22"/>
    <s v="Fall Kite Event"/>
    <e v="#N/A"/>
    <n v="36.75"/>
    <s v="In Store Sales"/>
    <s v="V-Rang"/>
    <n v="36.75"/>
  </r>
  <r>
    <d v="2020-06-12T00:00:00"/>
    <s v="Jun"/>
    <x v="5"/>
    <s v="Festival of Flight"/>
    <n v="46.04"/>
    <e v="#N/A"/>
    <s v="E-mail Coupon"/>
    <s v="Carlota"/>
    <n v="46.04"/>
  </r>
  <r>
    <d v="2020-09-26T00:00:00"/>
    <s v="Sep"/>
    <x v="16"/>
    <s v="None"/>
    <e v="#N/A"/>
    <e v="#N/A"/>
    <s v="Web Site Sales"/>
    <s v="Carlota"/>
    <n v="23.47"/>
  </r>
  <r>
    <d v="2020-06-08T00:00:00"/>
    <s v="Jun"/>
    <x v="5"/>
    <s v="Festival of Flight"/>
    <n v="436.31"/>
    <e v="#N/A"/>
    <s v="Web Site Sales"/>
    <s v="Sunshine"/>
    <n v="436.31"/>
  </r>
  <r>
    <d v="2020-06-06T00:00:00"/>
    <s v="Jun"/>
    <x v="2"/>
    <s v="Festival of Flight"/>
    <n v="152.80000000000001"/>
    <e v="#N/A"/>
    <s v="Web Site Sales"/>
    <s v="Doublers"/>
    <n v="152.80000000000001"/>
  </r>
  <r>
    <d v="2020-08-23T00:00:00"/>
    <s v="Aug"/>
    <x v="22"/>
    <s v="Fall Kite Event"/>
    <e v="#N/A"/>
    <n v="46.13"/>
    <s v="Web Site Sales"/>
    <s v="Crested Beaut"/>
    <n v="46.13"/>
  </r>
  <r>
    <d v="2020-08-06T00:00:00"/>
    <s v="Aug"/>
    <x v="19"/>
    <s v="Fall Kite Event"/>
    <e v="#N/A"/>
    <n v="45.07"/>
    <s v="E-mail Coupon"/>
    <s v="Sunset"/>
    <n v="45.07"/>
  </r>
  <r>
    <d v="2020-09-29T00:00:00"/>
    <s v="Sep"/>
    <x v="17"/>
    <s v="None"/>
    <e v="#N/A"/>
    <e v="#N/A"/>
    <s v="Web Site Sales"/>
    <s v="V-Rang"/>
    <n v="19.73"/>
  </r>
  <r>
    <d v="2020-08-21T00:00:00"/>
    <s v="Aug"/>
    <x v="20"/>
    <s v="Fall Kite Event"/>
    <e v="#N/A"/>
    <n v="240.64"/>
    <s v="In Store Sales"/>
    <s v="Carlota"/>
    <n v="240.64"/>
  </r>
  <r>
    <d v="2020-06-06T00:00:00"/>
    <s v="Jun"/>
    <x v="2"/>
    <s v="Festival of Flight"/>
    <n v="441.09"/>
    <e v="#N/A"/>
    <s v="Web Site Sales"/>
    <s v="Majectic Beaut"/>
    <n v="441.09"/>
  </r>
  <r>
    <d v="2020-06-27T00:00:00"/>
    <s v="Jun"/>
    <x v="14"/>
    <s v="Festival of Flight"/>
    <n v="99.37"/>
    <e v="#N/A"/>
    <s v="Web Site Sales"/>
    <s v="Quad"/>
    <n v="99.37"/>
  </r>
  <r>
    <d v="2020-08-04T00:00:00"/>
    <s v="Aug"/>
    <x v="19"/>
    <s v="Fall Kite Event"/>
    <e v="#N/A"/>
    <n v="69.28"/>
    <s v="E-mail Coupon"/>
    <s v="Bellen"/>
    <n v="69.28"/>
  </r>
  <r>
    <d v="2020-06-28T00:00:00"/>
    <s v="Jun"/>
    <x v="1"/>
    <s v="None"/>
    <e v="#N/A"/>
    <e v="#N/A"/>
    <s v="Web Site Sales"/>
    <s v="Bellen"/>
    <n v="46.88"/>
  </r>
  <r>
    <d v="2020-06-20T00:00:00"/>
    <s v="Jun"/>
    <x v="12"/>
    <s v="Festival of Flight"/>
    <n v="99.28"/>
    <e v="#N/A"/>
    <s v="Web Site Sales"/>
    <s v="Quad"/>
    <n v="99.28"/>
  </r>
  <r>
    <d v="2020-06-18T00:00:00"/>
    <s v="Jun"/>
    <x v="12"/>
    <s v="Festival of Flight"/>
    <n v="23.9"/>
    <e v="#N/A"/>
    <s v="Web Site Sales"/>
    <s v="Sunset"/>
    <n v="23.9"/>
  </r>
  <r>
    <d v="2020-08-26T00:00:00"/>
    <s v="Aug"/>
    <x v="22"/>
    <s v="Fall Kite Event"/>
    <e v="#N/A"/>
    <n v="92.43"/>
    <s v="Web Site Sales"/>
    <s v="Sunbell"/>
    <n v="92.43"/>
  </r>
  <r>
    <d v="2020-09-11T00:00:00"/>
    <s v="Sep"/>
    <x v="8"/>
    <s v="None"/>
    <e v="#N/A"/>
    <e v="#N/A"/>
    <s v="Web Site Sales"/>
    <s v="Sunshine"/>
    <n v="40.94"/>
  </r>
  <r>
    <d v="2020-06-12T00:00:00"/>
    <s v="Jun"/>
    <x v="5"/>
    <s v="Festival of Flight"/>
    <n v="96.81"/>
    <e v="#N/A"/>
    <s v="Web Site Sales"/>
    <s v="Quad"/>
    <n v="96.81"/>
  </r>
  <r>
    <d v="2020-06-06T00:00:00"/>
    <s v="Jun"/>
    <x v="2"/>
    <s v="Festival of Flight"/>
    <n v="69.36"/>
    <e v="#N/A"/>
    <s v="In Store Sales"/>
    <s v="Bellen"/>
    <n v="69.36"/>
  </r>
  <r>
    <d v="2020-08-29T00:00:00"/>
    <s v="Aug"/>
    <x v="22"/>
    <s v="Fall Kite Event"/>
    <e v="#N/A"/>
    <n v="40.51"/>
    <s v="Web Site Sales"/>
    <s v="Sunshine"/>
    <n v="40.51"/>
  </r>
  <r>
    <d v="2020-05-23T00:00:00"/>
    <s v="May"/>
    <x v="4"/>
    <s v="None"/>
    <e v="#N/A"/>
    <e v="#N/A"/>
    <s v="In Store Sales"/>
    <s v="Quad"/>
    <n v="160.6"/>
  </r>
  <r>
    <d v="2020-08-03T00:00:00"/>
    <s v="Aug"/>
    <x v="19"/>
    <s v="Fall Kite Event"/>
    <e v="#N/A"/>
    <n v="55.36"/>
    <s v="Web Site Sales"/>
    <s v="FlatTop"/>
    <n v="55.36"/>
  </r>
  <r>
    <d v="2020-08-09T00:00:00"/>
    <s v="Aug"/>
    <x v="21"/>
    <s v="Fall Kite Event"/>
    <e v="#N/A"/>
    <n v="87.79"/>
    <s v="In Store Sales"/>
    <s v="Majectic Beaut"/>
    <n v="87.79"/>
  </r>
  <r>
    <d v="2020-06-12T00:00:00"/>
    <s v="Jun"/>
    <x v="5"/>
    <s v="Festival of Flight"/>
    <n v="38.770000000000003"/>
    <e v="#N/A"/>
    <s v="Web Site Sales"/>
    <s v="Sunshine"/>
    <n v="38.770000000000003"/>
  </r>
  <r>
    <d v="2020-08-12T00:00:00"/>
    <s v="Aug"/>
    <x v="21"/>
    <s v="Fall Kite Event"/>
    <e v="#N/A"/>
    <n v="45.98"/>
    <s v="In Store Sales"/>
    <s v="Sunset"/>
    <n v="45.98"/>
  </r>
  <r>
    <d v="2020-08-23T00:00:00"/>
    <s v="Aug"/>
    <x v="22"/>
    <s v="Fall Kite Event"/>
    <e v="#N/A"/>
    <n v="48.35"/>
    <s v="In Store Sales"/>
    <s v="Sunbell"/>
    <n v="48.35"/>
  </r>
  <r>
    <d v="2020-09-01T00:00:00"/>
    <s v="Sep"/>
    <x v="7"/>
    <s v="None"/>
    <e v="#N/A"/>
    <e v="#N/A"/>
    <s v="In Store Sales"/>
    <s v="FlatTop"/>
    <n v="110.05"/>
  </r>
  <r>
    <d v="2020-06-26T00:00:00"/>
    <s v="Jun"/>
    <x v="14"/>
    <s v="Festival of Flight"/>
    <n v="371.34"/>
    <e v="#N/A"/>
    <s v="Web Site Sales"/>
    <s v="Carlota"/>
    <n v="371.34"/>
  </r>
  <r>
    <d v="2020-06-16T00:00:00"/>
    <s v="Jun"/>
    <x v="12"/>
    <s v="Festival of Flight"/>
    <n v="46.18"/>
    <e v="#N/A"/>
    <s v="Web Site Sales"/>
    <s v="Bellen"/>
    <n v="46.18"/>
  </r>
  <r>
    <d v="2020-09-20T00:00:00"/>
    <s v="Sep"/>
    <x v="16"/>
    <s v="None"/>
    <e v="#N/A"/>
    <e v="#N/A"/>
    <s v="Web Site Sales"/>
    <s v="Carlota"/>
    <n v="23.36"/>
  </r>
  <r>
    <d v="2020-05-10T00:00:00"/>
    <s v="May"/>
    <x v="3"/>
    <s v="None"/>
    <e v="#N/A"/>
    <e v="#N/A"/>
    <s v="Web Site Sales"/>
    <s v="Sunbell"/>
    <n v="25.16"/>
  </r>
  <r>
    <d v="2020-06-19T00:00:00"/>
    <s v="Jun"/>
    <x v="12"/>
    <s v="Festival of Flight"/>
    <n v="69.37"/>
    <e v="#N/A"/>
    <s v="Web Site Sales"/>
    <s v="Bellen"/>
    <n v="69.37"/>
  </r>
  <r>
    <d v="2020-06-10T00:00:00"/>
    <s v="Jun"/>
    <x v="5"/>
    <s v="Festival of Flight"/>
    <n v="523.21"/>
    <e v="#N/A"/>
    <s v="Web Site Sales"/>
    <s v="Carlota"/>
    <n v="523.21"/>
  </r>
  <r>
    <d v="2020-08-23T00:00:00"/>
    <s v="Aug"/>
    <x v="22"/>
    <s v="Fall Kite Event"/>
    <e v="#N/A"/>
    <n v="46.6"/>
    <s v="Web Site Sales"/>
    <s v="Carlota"/>
    <n v="46.6"/>
  </r>
  <r>
    <d v="2020-08-26T00:00:00"/>
    <s v="Aug"/>
    <x v="22"/>
    <s v="Fall Kite Event"/>
    <e v="#N/A"/>
    <n v="38.11"/>
    <s v="In Store Sales"/>
    <s v="Sunshine"/>
    <n v="38.11"/>
  </r>
  <r>
    <d v="2020-06-11T00:00:00"/>
    <s v="Jun"/>
    <x v="5"/>
    <s v="Festival of Flight"/>
    <n v="23.76"/>
    <e v="#N/A"/>
    <s v="In Store Sales"/>
    <s v="Carlota"/>
    <n v="23.76"/>
  </r>
  <r>
    <d v="2020-09-26T00:00:00"/>
    <s v="Sep"/>
    <x v="16"/>
    <s v="None"/>
    <e v="#N/A"/>
    <e v="#N/A"/>
    <s v="Web Site Sales"/>
    <s v="Quad"/>
    <n v="198.15"/>
  </r>
  <r>
    <d v="2020-07-17T00:00:00"/>
    <s v="Jul"/>
    <x v="11"/>
    <s v="None"/>
    <e v="#N/A"/>
    <e v="#N/A"/>
    <s v="E-mail Coupon"/>
    <s v="Carlota"/>
    <n v="46.48"/>
  </r>
  <r>
    <d v="2020-07-13T00:00:00"/>
    <s v="Jul"/>
    <x v="11"/>
    <s v="None"/>
    <e v="#N/A"/>
    <e v="#N/A"/>
    <s v="Web Site Sales"/>
    <s v="Sunbell"/>
    <n v="388.15"/>
  </r>
  <r>
    <d v="2020-06-29T00:00:00"/>
    <s v="Jun"/>
    <x v="1"/>
    <s v="None"/>
    <e v="#N/A"/>
    <e v="#N/A"/>
    <s v="In Store Sales"/>
    <s v="Quad"/>
    <n v="549.99"/>
  </r>
  <r>
    <d v="2020-08-08T00:00:00"/>
    <s v="Aug"/>
    <x v="19"/>
    <s v="Fall Kite Event"/>
    <e v="#N/A"/>
    <n v="24.19"/>
    <s v="In Store Sales"/>
    <s v="Sunset"/>
    <n v="24.19"/>
  </r>
  <r>
    <d v="2020-08-07T00:00:00"/>
    <s v="Aug"/>
    <x v="19"/>
    <s v="Fall Kite Event"/>
    <e v="#N/A"/>
    <n v="23.37"/>
    <s v="In Store Sales"/>
    <s v="Bellen"/>
    <n v="23.37"/>
  </r>
  <r>
    <d v="2020-08-26T00:00:00"/>
    <s v="Aug"/>
    <x v="22"/>
    <s v="Fall Kite Event"/>
    <e v="#N/A"/>
    <n v="46.13"/>
    <s v="In Store Sales"/>
    <s v="Carlota"/>
    <n v="46.13"/>
  </r>
  <r>
    <d v="2020-08-03T00:00:00"/>
    <s v="Aug"/>
    <x v="19"/>
    <s v="Fall Kite Event"/>
    <e v="#N/A"/>
    <n v="40.33"/>
    <s v="E-mail Coupon"/>
    <s v="Sunshine"/>
    <n v="40.33"/>
  </r>
  <r>
    <d v="2020-08-03T00:00:00"/>
    <s v="Aug"/>
    <x v="19"/>
    <s v="Fall Kite Event"/>
    <e v="#N/A"/>
    <n v="72.47"/>
    <s v="In Store Sales"/>
    <s v="Sunbell"/>
    <n v="72.47"/>
  </r>
  <r>
    <d v="2020-06-23T00:00:00"/>
    <s v="Jun"/>
    <x v="14"/>
    <s v="Festival of Flight"/>
    <n v="40.299999999999997"/>
    <e v="#N/A"/>
    <s v="In Store Sales"/>
    <s v="Sunshine"/>
    <n v="40.299999999999997"/>
  </r>
  <r>
    <d v="2020-08-03T00:00:00"/>
    <s v="Aug"/>
    <x v="19"/>
    <s v="Fall Kite Event"/>
    <e v="#N/A"/>
    <n v="99.78"/>
    <s v="In Store Sales"/>
    <s v="Quad"/>
    <n v="99.78"/>
  </r>
  <r>
    <d v="2020-08-03T00:00:00"/>
    <s v="Aug"/>
    <x v="19"/>
    <s v="Fall Kite Event"/>
    <e v="#N/A"/>
    <n v="24.62"/>
    <s v="Web Site Sales"/>
    <s v="Sunset"/>
    <n v="24.62"/>
  </r>
  <r>
    <d v="2020-08-07T00:00:00"/>
    <s v="Aug"/>
    <x v="19"/>
    <s v="Fall Kite Event"/>
    <e v="#N/A"/>
    <n v="96.01"/>
    <s v="In Store Sales"/>
    <s v="Quad"/>
    <n v="96.01"/>
  </r>
  <r>
    <d v="2020-05-31T00:00:00"/>
    <s v="May"/>
    <x v="2"/>
    <s v="Festival of Flight"/>
    <n v="48.77"/>
    <e v="#N/A"/>
    <s v="Web Site Sales"/>
    <s v="Sunbell"/>
    <n v="48.77"/>
  </r>
  <r>
    <d v="2020-06-01T00:00:00"/>
    <s v="Jun"/>
    <x v="2"/>
    <s v="Festival of Flight"/>
    <n v="90.47"/>
    <e v="#N/A"/>
    <s v="Web Site Sales"/>
    <s v="Majectic Beaut"/>
    <n v="90.47"/>
  </r>
  <r>
    <d v="2020-06-13T00:00:00"/>
    <s v="Jun"/>
    <x v="5"/>
    <s v="Festival of Flight"/>
    <n v="165.62"/>
    <e v="#N/A"/>
    <s v="In Store Sales"/>
    <s v="Quad"/>
    <n v="165.62"/>
  </r>
  <r>
    <d v="2020-08-14T00:00:00"/>
    <s v="Aug"/>
    <x v="21"/>
    <s v="Fall Kite Event"/>
    <e v="#N/A"/>
    <n v="38.369999999999997"/>
    <s v="In Store Sales"/>
    <s v="Sunshine"/>
    <n v="38.369999999999997"/>
  </r>
  <r>
    <d v="2020-06-24T00:00:00"/>
    <s v="Jun"/>
    <x v="14"/>
    <s v="Festival of Flight"/>
    <n v="20.84"/>
    <e v="#N/A"/>
    <s v="In Store Sales"/>
    <s v="Sunshine"/>
    <n v="20.84"/>
  </r>
  <r>
    <d v="2020-06-02T00:00:00"/>
    <s v="Jun"/>
    <x v="2"/>
    <s v="Festival of Flight"/>
    <n v="110.85"/>
    <e v="#N/A"/>
    <s v="Web Site Sales"/>
    <s v="Carlota"/>
    <n v="110.85"/>
  </r>
  <r>
    <d v="2020-09-17T00:00:00"/>
    <s v="Sep"/>
    <x v="0"/>
    <s v="None"/>
    <e v="#N/A"/>
    <e v="#N/A"/>
    <s v="Web Site Sales"/>
    <s v="Carlota"/>
    <n v="69.319999999999993"/>
  </r>
  <r>
    <d v="2020-06-24T00:00:00"/>
    <s v="Jun"/>
    <x v="14"/>
    <s v="Festival of Flight"/>
    <n v="71.7"/>
    <e v="#N/A"/>
    <s v="E-mail Coupon"/>
    <s v="Sunset"/>
    <n v="71.7"/>
  </r>
  <r>
    <d v="2020-08-22T00:00:00"/>
    <s v="Aug"/>
    <x v="20"/>
    <s v="Fall Kite Event"/>
    <e v="#N/A"/>
    <n v="68.459999999999994"/>
    <s v="E-mail Coupon"/>
    <s v="Quad"/>
    <n v="68.459999999999994"/>
  </r>
  <r>
    <d v="2020-06-20T00:00:00"/>
    <s v="Jun"/>
    <x v="12"/>
    <s v="Festival of Flight"/>
    <n v="23.11"/>
    <e v="#N/A"/>
    <s v="Web Site Sales"/>
    <s v="Carlota"/>
    <n v="23.11"/>
  </r>
  <r>
    <d v="2020-06-12T00:00:00"/>
    <s v="Jun"/>
    <x v="5"/>
    <s v="Festival of Flight"/>
    <n v="417.42"/>
    <e v="#N/A"/>
    <s v="Web Site Sales"/>
    <s v="Sunshine"/>
    <n v="417.42"/>
  </r>
  <r>
    <d v="2020-08-15T00:00:00"/>
    <s v="Aug"/>
    <x v="21"/>
    <s v="Fall Kite Event"/>
    <e v="#N/A"/>
    <n v="20.8"/>
    <s v="In Store Sales"/>
    <s v="Sunshine"/>
    <n v="20.8"/>
  </r>
  <r>
    <d v="2020-06-14T00:00:00"/>
    <s v="Jun"/>
    <x v="12"/>
    <s v="Festival of Flight"/>
    <n v="297.14999999999998"/>
    <e v="#N/A"/>
    <s v="Web Site Sales"/>
    <s v="Quad"/>
    <n v="297.14999999999998"/>
  </r>
  <r>
    <d v="2020-06-09T00:00:00"/>
    <s v="Jun"/>
    <x v="5"/>
    <s v="Festival of Flight"/>
    <n v="42.23"/>
    <e v="#N/A"/>
    <s v="E-mail Coupon"/>
    <s v="Aspen"/>
    <n v="42.23"/>
  </r>
  <r>
    <d v="2020-08-21T00:00:00"/>
    <s v="Aug"/>
    <x v="20"/>
    <s v="Fall Kite Event"/>
    <e v="#N/A"/>
    <n v="50.1"/>
    <s v="Web Site Sales"/>
    <s v="Sunbell"/>
    <n v="50.1"/>
  </r>
  <r>
    <d v="2020-06-18T00:00:00"/>
    <s v="Jun"/>
    <x v="12"/>
    <s v="Festival of Flight"/>
    <n v="34.630000000000003"/>
    <e v="#N/A"/>
    <s v="In Store Sales"/>
    <s v="Quad"/>
    <n v="34.630000000000003"/>
  </r>
  <r>
    <d v="2020-08-15T00:00:00"/>
    <s v="Aug"/>
    <x v="21"/>
    <s v="Fall Kite Event"/>
    <e v="#N/A"/>
    <n v="66.89"/>
    <s v="Web Site Sales"/>
    <s v="Quad"/>
    <n v="66.89"/>
  </r>
  <r>
    <d v="2020-06-02T00:00:00"/>
    <s v="Jun"/>
    <x v="2"/>
    <s v="Festival of Flight"/>
    <n v="55.49"/>
    <e v="#N/A"/>
    <s v="E-mail Coupon"/>
    <s v="FlatTop"/>
    <n v="55.49"/>
  </r>
  <r>
    <d v="2020-08-22T00:00:00"/>
    <s v="Aug"/>
    <x v="20"/>
    <s v="Fall Kite Event"/>
    <e v="#N/A"/>
    <n v="69.77"/>
    <s v="Web Site Sales"/>
    <s v="Bellen"/>
    <n v="69.77"/>
  </r>
  <r>
    <d v="2020-06-26T00:00:00"/>
    <s v="Jun"/>
    <x v="14"/>
    <s v="Festival of Flight"/>
    <n v="34.450000000000003"/>
    <e v="#N/A"/>
    <s v="In Store Sales"/>
    <s v="Quad"/>
    <n v="34.450000000000003"/>
  </r>
  <r>
    <d v="2020-07-01T00:00:00"/>
    <s v="Jul"/>
    <x v="1"/>
    <s v="None"/>
    <e v="#N/A"/>
    <e v="#N/A"/>
    <s v="Web Site Sales"/>
    <s v="Sunset"/>
    <n v="24.59"/>
  </r>
  <r>
    <d v="2020-09-02T00:00:00"/>
    <s v="Sep"/>
    <x v="7"/>
    <s v="None"/>
    <e v="#N/A"/>
    <e v="#N/A"/>
    <s v="In Store Sales"/>
    <s v="Doublers"/>
    <n v="160.03"/>
  </r>
  <r>
    <d v="2020-05-22T00:00:00"/>
    <s v="May"/>
    <x v="4"/>
    <s v="None"/>
    <e v="#N/A"/>
    <e v="#N/A"/>
    <s v="Web Site Sales"/>
    <s v="V-Rang"/>
    <n v="54.49"/>
  </r>
  <r>
    <d v="2020-06-18T00:00:00"/>
    <s v="Jun"/>
    <x v="12"/>
    <s v="Festival of Flight"/>
    <n v="66.36"/>
    <e v="#N/A"/>
    <s v="Web Site Sales"/>
    <s v="Quad"/>
    <n v="66.36"/>
  </r>
  <r>
    <d v="2020-08-28T00:00:00"/>
    <s v="Aug"/>
    <x v="22"/>
    <s v="Fall Kite Event"/>
    <e v="#N/A"/>
    <n v="75.16"/>
    <s v="Web Site Sales"/>
    <s v="Crested Beaut"/>
    <n v="75.16"/>
  </r>
  <r>
    <d v="2020-08-29T00:00:00"/>
    <s v="Aug"/>
    <x v="22"/>
    <s v="Fall Kite Event"/>
    <e v="#N/A"/>
    <n v="38.64"/>
    <s v="In Store Sales"/>
    <s v="Sunshine"/>
    <n v="38.64"/>
  </r>
  <r>
    <d v="2020-08-29T00:00:00"/>
    <s v="Aug"/>
    <x v="22"/>
    <s v="Fall Kite Event"/>
    <e v="#N/A"/>
    <n v="64.87"/>
    <s v="In Store Sales"/>
    <s v="Quad"/>
    <n v="64.87"/>
  </r>
  <r>
    <d v="2020-06-07T00:00:00"/>
    <s v="Jun"/>
    <x v="5"/>
    <s v="Festival of Flight"/>
    <n v="46.19"/>
    <e v="#N/A"/>
    <s v="Web Site Sales"/>
    <s v="Bellen"/>
    <n v="46.19"/>
  </r>
  <r>
    <d v="2020-05-30T00:00:00"/>
    <s v="May"/>
    <x v="10"/>
    <s v="None"/>
    <e v="#N/A"/>
    <e v="#N/A"/>
    <s v="E-mail Coupon"/>
    <s v="Bellen"/>
    <n v="23.77"/>
  </r>
  <r>
    <d v="2020-06-04T00:00:00"/>
    <s v="Jun"/>
    <x v="2"/>
    <s v="Festival of Flight"/>
    <n v="47.59"/>
    <e v="#N/A"/>
    <s v="In Store Sales"/>
    <s v="Sunset"/>
    <n v="47.59"/>
  </r>
  <r>
    <d v="2020-06-12T00:00:00"/>
    <s v="Jun"/>
    <x v="5"/>
    <s v="Festival of Flight"/>
    <n v="20.73"/>
    <e v="#N/A"/>
    <s v="Web Site Sales"/>
    <s v="Sunshine"/>
    <n v="20.73"/>
  </r>
  <r>
    <d v="2020-08-15T00:00:00"/>
    <s v="Aug"/>
    <x v="21"/>
    <s v="Fall Kite Event"/>
    <e v="#N/A"/>
    <n v="46.73"/>
    <s v="In Store Sales"/>
    <s v="Bellen"/>
    <n v="46.73"/>
  </r>
  <r>
    <d v="2020-08-03T00:00:00"/>
    <s v="Aug"/>
    <x v="19"/>
    <s v="Fall Kite Event"/>
    <e v="#N/A"/>
    <n v="76.31"/>
    <s v="Web Site Sales"/>
    <s v="Aspen"/>
    <n v="76.31"/>
  </r>
  <r>
    <d v="2020-06-10T00:00:00"/>
    <s v="Jun"/>
    <x v="5"/>
    <s v="Festival of Flight"/>
    <n v="69.459999999999994"/>
    <e v="#N/A"/>
    <s v="Web Site Sales"/>
    <s v="Bellen"/>
    <n v="69.459999999999994"/>
  </r>
  <r>
    <d v="2020-07-23T00:00:00"/>
    <s v="Jul"/>
    <x v="15"/>
    <s v="None"/>
    <e v="#N/A"/>
    <e v="#N/A"/>
    <s v="In Store Sales"/>
    <s v="Sunbell"/>
    <n v="75.3"/>
  </r>
  <r>
    <d v="2020-08-02T00:00:00"/>
    <s v="Aug"/>
    <x v="19"/>
    <s v="Fall Kite Event"/>
    <e v="#N/A"/>
    <n v="80.41"/>
    <s v="In Store Sales"/>
    <s v="Aspen"/>
    <n v="80.41"/>
  </r>
  <r>
    <d v="2020-08-31T00:00:00"/>
    <s v="Aug"/>
    <x v="7"/>
    <s v="None"/>
    <e v="#N/A"/>
    <e v="#N/A"/>
    <s v="Web Site Sales"/>
    <s v="FlatTop"/>
    <n v="55.04"/>
  </r>
  <r>
    <d v="2020-08-10T00:00:00"/>
    <s v="Aug"/>
    <x v="21"/>
    <s v="Fall Kite Event"/>
    <e v="#N/A"/>
    <n v="20.34"/>
    <s v="In Store Sales"/>
    <s v="Sunshine"/>
    <n v="20.34"/>
  </r>
  <r>
    <d v="2020-09-30T00:00:00"/>
    <s v="Sep"/>
    <x v="17"/>
    <s v="None"/>
    <e v="#N/A"/>
    <e v="#N/A"/>
    <s v="Web Site Sales"/>
    <s v="Sunbell"/>
    <n v="23.73"/>
  </r>
  <r>
    <d v="2020-08-17T00:00:00"/>
    <s v="Aug"/>
    <x v="20"/>
    <s v="Fall Kite Event"/>
    <e v="#N/A"/>
    <n v="596.19000000000005"/>
    <s v="In Store Sales"/>
    <s v="Quad"/>
    <n v="596.19000000000005"/>
  </r>
  <r>
    <d v="2020-06-07T00:00:00"/>
    <s v="Jun"/>
    <x v="5"/>
    <s v="Festival of Flight"/>
    <n v="94.91"/>
    <e v="#N/A"/>
    <s v="E-mail Coupon"/>
    <s v="Sunset"/>
    <n v="94.91"/>
  </r>
  <r>
    <d v="2020-08-17T00:00:00"/>
    <s v="Aug"/>
    <x v="20"/>
    <s v="Fall Kite Event"/>
    <e v="#N/A"/>
    <n v="23.64"/>
    <s v="In Store Sales"/>
    <s v="Bellen"/>
    <n v="23.64"/>
  </r>
  <r>
    <d v="2020-06-01T00:00:00"/>
    <s v="Jun"/>
    <x v="2"/>
    <s v="Festival of Flight"/>
    <n v="69.81"/>
    <e v="#N/A"/>
    <s v="Web Site Sales"/>
    <s v="Sunbell"/>
    <n v="69.81"/>
  </r>
  <r>
    <d v="2020-05-31T00:00:00"/>
    <s v="May"/>
    <x v="2"/>
    <s v="Festival of Flight"/>
    <n v="34.78"/>
    <e v="#N/A"/>
    <s v="Web Site Sales"/>
    <s v="Quad"/>
    <n v="34.78"/>
  </r>
  <r>
    <d v="2020-08-21T00:00:00"/>
    <s v="Aug"/>
    <x v="20"/>
    <s v="Fall Kite Event"/>
    <e v="#N/A"/>
    <n v="66.09"/>
    <s v="E-mail Coupon"/>
    <s v="Quad"/>
    <n v="66.09"/>
  </r>
  <r>
    <d v="2020-08-24T00:00:00"/>
    <s v="Aug"/>
    <x v="22"/>
    <s v="Fall Kite Event"/>
    <e v="#N/A"/>
    <n v="414.52"/>
    <s v="E-mail Coupon"/>
    <s v="Bellen"/>
    <n v="414.52"/>
  </r>
  <r>
    <d v="2020-06-18T00:00:00"/>
    <s v="Jun"/>
    <x v="12"/>
    <s v="Festival of Flight"/>
    <n v="34.200000000000003"/>
    <e v="#N/A"/>
    <s v="In Store Sales"/>
    <s v="Quad"/>
    <n v="34.200000000000003"/>
  </r>
  <r>
    <d v="2020-08-15T00:00:00"/>
    <s v="Aug"/>
    <x v="21"/>
    <s v="Fall Kite Event"/>
    <e v="#N/A"/>
    <n v="68.84"/>
    <s v="In Store Sales"/>
    <s v="Quad"/>
    <n v="68.84"/>
  </r>
  <r>
    <d v="2020-05-09T00:00:00"/>
    <s v="May"/>
    <x v="6"/>
    <s v="None"/>
    <e v="#N/A"/>
    <e v="#N/A"/>
    <s v="E-mail Coupon"/>
    <s v="Crested Beaut"/>
    <n v="25.81"/>
  </r>
  <r>
    <d v="2020-06-30T00:00:00"/>
    <s v="Jun"/>
    <x v="1"/>
    <s v="None"/>
    <e v="#N/A"/>
    <e v="#N/A"/>
    <s v="In Store Sales"/>
    <s v="Sunbell"/>
    <n v="48.34"/>
  </r>
  <r>
    <d v="2020-08-15T00:00:00"/>
    <s v="Aug"/>
    <x v="21"/>
    <s v="Fall Kite Event"/>
    <e v="#N/A"/>
    <n v="46.23"/>
    <s v="Web Site Sales"/>
    <s v="Bellen"/>
    <n v="46.23"/>
  </r>
  <r>
    <d v="2020-08-29T00:00:00"/>
    <s v="Aug"/>
    <x v="22"/>
    <s v="Fall Kite Event"/>
    <e v="#N/A"/>
    <n v="69.28"/>
    <s v="E-mail Coupon"/>
    <s v="Bellen"/>
    <n v="69.28"/>
  </r>
  <r>
    <d v="2020-08-02T00:00:00"/>
    <s v="Aug"/>
    <x v="19"/>
    <s v="Fall Kite Event"/>
    <e v="#N/A"/>
    <n v="50.36"/>
    <s v="In Store Sales"/>
    <s v="Crested Beaut"/>
    <n v="50.36"/>
  </r>
  <r>
    <d v="2020-08-06T00:00:00"/>
    <s v="Aug"/>
    <x v="19"/>
    <s v="Fall Kite Event"/>
    <e v="#N/A"/>
    <n v="33.58"/>
    <s v="In Store Sales"/>
    <s v="Quad"/>
    <n v="33.58"/>
  </r>
  <r>
    <d v="2020-08-25T00:00:00"/>
    <s v="Aug"/>
    <x v="22"/>
    <s v="Fall Kite Event"/>
    <e v="#N/A"/>
    <n v="230.45"/>
    <s v="In Store Sales"/>
    <s v="Bellen"/>
    <n v="230.45"/>
  </r>
  <r>
    <d v="2020-08-14T00:00:00"/>
    <s v="Aug"/>
    <x v="21"/>
    <s v="Fall Kite Event"/>
    <e v="#N/A"/>
    <n v="23.5"/>
    <s v="E-mail Coupon"/>
    <s v="Carlota"/>
    <n v="23.5"/>
  </r>
  <r>
    <d v="2020-06-24T00:00:00"/>
    <s v="Jun"/>
    <x v="14"/>
    <s v="Festival of Flight"/>
    <n v="50.77"/>
    <e v="#N/A"/>
    <s v="Web Site Sales"/>
    <s v="Crested Beaut"/>
    <n v="50.77"/>
  </r>
  <r>
    <d v="2020-06-27T00:00:00"/>
    <s v="Jun"/>
    <x v="14"/>
    <s v="Festival of Flight"/>
    <n v="240.11"/>
    <e v="#N/A"/>
    <s v="Web Site Sales"/>
    <s v="Doublers"/>
    <n v="240.11"/>
  </r>
  <r>
    <d v="2020-06-02T00:00:00"/>
    <s v="Jun"/>
    <x v="2"/>
    <s v="Festival of Flight"/>
    <n v="99.47"/>
    <e v="#N/A"/>
    <s v="Web Site Sales"/>
    <s v="Quad"/>
    <n v="99.47"/>
  </r>
  <r>
    <d v="2020-06-18T00:00:00"/>
    <s v="Jun"/>
    <x v="12"/>
    <s v="Festival of Flight"/>
    <n v="47.94"/>
    <e v="#N/A"/>
    <s v="Web Site Sales"/>
    <s v="Sunset"/>
    <n v="47.94"/>
  </r>
  <r>
    <d v="2020-06-03T00:00:00"/>
    <s v="Jun"/>
    <x v="2"/>
    <s v="Festival of Flight"/>
    <n v="99.69"/>
    <e v="#N/A"/>
    <s v="In Store Sales"/>
    <s v="Quad"/>
    <n v="99.69"/>
  </r>
  <r>
    <d v="2020-07-01T00:00:00"/>
    <s v="Jul"/>
    <x v="1"/>
    <s v="None"/>
    <e v="#N/A"/>
    <e v="#N/A"/>
    <s v="Web Site Sales"/>
    <s v="Quad"/>
    <n v="102.69"/>
  </r>
  <r>
    <d v="2020-08-19T00:00:00"/>
    <s v="Aug"/>
    <x v="20"/>
    <s v="Fall Kite Event"/>
    <e v="#N/A"/>
    <n v="94.99"/>
    <s v="Web Site Sales"/>
    <s v="Sunset"/>
    <n v="94.99"/>
  </r>
  <r>
    <d v="2020-06-21T00:00:00"/>
    <s v="Jun"/>
    <x v="14"/>
    <s v="Festival of Flight"/>
    <n v="25.38"/>
    <e v="#N/A"/>
    <s v="Web Site Sales"/>
    <s v="Sunbell"/>
    <n v="25.38"/>
  </r>
  <r>
    <d v="2020-06-07T00:00:00"/>
    <s v="Jun"/>
    <x v="5"/>
    <s v="Festival of Flight"/>
    <n v="48.84"/>
    <e v="#N/A"/>
    <s v="Web Site Sales"/>
    <s v="Sunbell"/>
    <n v="48.84"/>
  </r>
  <r>
    <d v="2020-08-09T00:00:00"/>
    <s v="Aug"/>
    <x v="21"/>
    <s v="Fall Kite Event"/>
    <e v="#N/A"/>
    <n v="523.94000000000005"/>
    <s v="In Store Sales"/>
    <s v="Crested Beaut"/>
    <n v="523.94000000000005"/>
  </r>
  <r>
    <d v="2020-08-06T00:00:00"/>
    <s v="Aug"/>
    <x v="19"/>
    <s v="Fall Kite Event"/>
    <e v="#N/A"/>
    <n v="69.95"/>
    <s v="In Store Sales"/>
    <s v="Bellen"/>
    <n v="69.95"/>
  </r>
  <r>
    <d v="2020-06-11T00:00:00"/>
    <s v="Jun"/>
    <x v="5"/>
    <s v="Festival of Flight"/>
    <n v="40.26"/>
    <e v="#N/A"/>
    <s v="In Store Sales"/>
    <s v="Aspen"/>
    <n v="40.26"/>
  </r>
  <r>
    <d v="2020-08-06T00:00:00"/>
    <s v="Aug"/>
    <x v="19"/>
    <s v="Fall Kite Event"/>
    <e v="#N/A"/>
    <n v="72.5"/>
    <s v="Web Site Sales"/>
    <s v="Sunbell"/>
    <n v="72.5"/>
  </r>
  <r>
    <d v="2020-08-23T00:00:00"/>
    <s v="Aug"/>
    <x v="22"/>
    <s v="Fall Kite Event"/>
    <e v="#N/A"/>
    <n v="38.69"/>
    <s v="In Store Sales"/>
    <s v="Aspen"/>
    <n v="38.69"/>
  </r>
  <r>
    <d v="2020-08-16T00:00:00"/>
    <s v="Aug"/>
    <x v="20"/>
    <s v="Fall Kite Event"/>
    <e v="#N/A"/>
    <n v="546.23"/>
    <s v="Web Site Sales"/>
    <s v="Sunbell"/>
    <n v="546.23"/>
  </r>
  <r>
    <d v="2020-06-19T00:00:00"/>
    <s v="Jun"/>
    <x v="12"/>
    <s v="Festival of Flight"/>
    <n v="48.23"/>
    <e v="#N/A"/>
    <s v="Web Site Sales"/>
    <s v="Crested Beaut"/>
    <n v="48.23"/>
  </r>
  <r>
    <d v="2020-08-23T00:00:00"/>
    <s v="Aug"/>
    <x v="22"/>
    <s v="Fall Kite Event"/>
    <e v="#N/A"/>
    <n v="87.14"/>
    <s v="In Store Sales"/>
    <s v="Majectic Beaut"/>
    <n v="87.14"/>
  </r>
  <r>
    <d v="2020-08-15T00:00:00"/>
    <s v="Aug"/>
    <x v="21"/>
    <s v="Fall Kite Event"/>
    <e v="#N/A"/>
    <n v="302.06"/>
    <s v="In Store Sales"/>
    <s v="FlatTop"/>
    <n v="302.06"/>
  </r>
  <r>
    <d v="2020-06-14T00:00:00"/>
    <s v="Jun"/>
    <x v="12"/>
    <s v="Festival of Flight"/>
    <n v="160.25"/>
    <e v="#N/A"/>
    <s v="Web Site Sales"/>
    <s v="Doublers"/>
    <n v="160.25"/>
  </r>
  <r>
    <d v="2020-07-02T00:00:00"/>
    <s v="Jul"/>
    <x v="1"/>
    <s v="None"/>
    <e v="#N/A"/>
    <e v="#N/A"/>
    <s v="E-mail Coupon"/>
    <s v="Majectic Beaut"/>
    <n v="232.87"/>
  </r>
  <r>
    <d v="2020-08-24T00:00:00"/>
    <s v="Aug"/>
    <x v="22"/>
    <s v="Fall Kite Event"/>
    <e v="#N/A"/>
    <n v="60.94"/>
    <s v="In Store Sales"/>
    <s v="Majectic Beaut"/>
    <n v="60.94"/>
  </r>
  <r>
    <d v="2020-09-14T00:00:00"/>
    <s v="Sep"/>
    <x v="0"/>
    <s v="None"/>
    <e v="#N/A"/>
    <e v="#N/A"/>
    <s v="Web Site Sales"/>
    <s v="Sunbell"/>
    <n v="75.8"/>
  </r>
  <r>
    <d v="2020-08-13T00:00:00"/>
    <s v="Aug"/>
    <x v="21"/>
    <s v="Fall Kite Event"/>
    <e v="#N/A"/>
    <n v="20.399999999999999"/>
    <s v="Web Site Sales"/>
    <s v="Sunshine"/>
    <n v="20.399999999999999"/>
  </r>
  <r>
    <d v="2020-09-13T00:00:00"/>
    <s v="Sep"/>
    <x v="0"/>
    <s v="None"/>
    <e v="#N/A"/>
    <e v="#N/A"/>
    <s v="Web Site Sales"/>
    <s v="Sunbell"/>
    <n v="46.13"/>
  </r>
  <r>
    <d v="2020-09-26T00:00:00"/>
    <s v="Sep"/>
    <x v="16"/>
    <s v="None"/>
    <e v="#N/A"/>
    <e v="#N/A"/>
    <s v="Web Site Sales"/>
    <s v="Sunbell"/>
    <n v="48.27"/>
  </r>
  <r>
    <d v="2020-05-29T00:00:00"/>
    <s v="May"/>
    <x v="10"/>
    <s v="None"/>
    <e v="#N/A"/>
    <e v="#N/A"/>
    <s v="In Store Sales"/>
    <s v="Bellen"/>
    <n v="23.46"/>
  </r>
  <r>
    <d v="2020-08-05T00:00:00"/>
    <s v="Aug"/>
    <x v="19"/>
    <s v="Fall Kite Event"/>
    <e v="#N/A"/>
    <n v="90.55"/>
    <s v="Web Site Sales"/>
    <s v="Majectic Beaut"/>
    <n v="90.55"/>
  </r>
  <r>
    <d v="2020-08-14T00:00:00"/>
    <s v="Aug"/>
    <x v="21"/>
    <s v="Fall Kite Event"/>
    <e v="#N/A"/>
    <n v="48.05"/>
    <s v="In Store Sales"/>
    <s v="Crested Beaut"/>
    <n v="48.05"/>
  </r>
  <r>
    <d v="2020-05-17T00:00:00"/>
    <s v="May"/>
    <x v="4"/>
    <s v="None"/>
    <e v="#N/A"/>
    <e v="#N/A"/>
    <s v="Web Site Sales"/>
    <s v="FlatTop"/>
    <n v="55.1"/>
  </r>
  <r>
    <d v="2020-05-14T00:00:00"/>
    <s v="May"/>
    <x v="3"/>
    <s v="None"/>
    <e v="#N/A"/>
    <e v="#N/A"/>
    <s v="In Store Sales"/>
    <s v="Sunset"/>
    <n v="47.12"/>
  </r>
  <r>
    <d v="2020-08-14T00:00:00"/>
    <s v="Aug"/>
    <x v="21"/>
    <s v="Fall Kite Event"/>
    <e v="#N/A"/>
    <n v="99.9"/>
    <s v="E-mail Coupon"/>
    <s v="Quad"/>
    <n v="99.9"/>
  </r>
  <r>
    <d v="2020-05-23T00:00:00"/>
    <s v="May"/>
    <x v="4"/>
    <s v="None"/>
    <e v="#N/A"/>
    <e v="#N/A"/>
    <s v="Web Site Sales"/>
    <s v="Crested Beaut"/>
    <n v="75.97"/>
  </r>
  <r>
    <d v="2020-06-02T00:00:00"/>
    <s v="Jun"/>
    <x v="2"/>
    <s v="Festival of Flight"/>
    <n v="40.72"/>
    <e v="#N/A"/>
    <s v="Web Site Sales"/>
    <s v="Sunshine"/>
    <n v="40.72"/>
  </r>
  <r>
    <d v="2020-06-28T00:00:00"/>
    <s v="Jun"/>
    <x v="1"/>
    <s v="None"/>
    <e v="#N/A"/>
    <e v="#N/A"/>
    <s v="E-mail Coupon"/>
    <s v="Crested Beaut"/>
    <n v="75.040000000000006"/>
  </r>
  <r>
    <d v="2020-08-01T00:00:00"/>
    <s v="Aug"/>
    <x v="9"/>
    <s v="None"/>
    <e v="#N/A"/>
    <e v="#N/A"/>
    <s v="Web Site Sales"/>
    <s v="Sunshine"/>
    <n v="60.66"/>
  </r>
  <r>
    <d v="2020-08-29T00:00:00"/>
    <s v="Aug"/>
    <x v="22"/>
    <s v="Fall Kite Event"/>
    <e v="#N/A"/>
    <n v="29.51"/>
    <s v="In Store Sales"/>
    <s v="Majectic Beaut"/>
    <n v="29.51"/>
  </r>
  <r>
    <d v="2020-08-11T00:00:00"/>
    <s v="Aug"/>
    <x v="21"/>
    <s v="Fall Kite Event"/>
    <e v="#N/A"/>
    <n v="46.06"/>
    <s v="Web Site Sales"/>
    <s v="Carlota"/>
    <n v="46.06"/>
  </r>
  <r>
    <d v="2020-08-22T00:00:00"/>
    <s v="Aug"/>
    <x v="20"/>
    <s v="Fall Kite Event"/>
    <e v="#N/A"/>
    <n v="46.43"/>
    <s v="In Store Sales"/>
    <s v="Carlota"/>
    <n v="46.43"/>
  </r>
  <r>
    <d v="2020-08-10T00:00:00"/>
    <s v="Aug"/>
    <x v="21"/>
    <s v="Fall Kite Event"/>
    <e v="#N/A"/>
    <n v="72.44"/>
    <s v="E-mail Coupon"/>
    <s v="Crested Beaut"/>
    <n v="72.44"/>
  </r>
  <r>
    <d v="2020-09-27T00:00:00"/>
    <s v="Sep"/>
    <x v="17"/>
    <s v="None"/>
    <e v="#N/A"/>
    <e v="#N/A"/>
    <s v="In Store Sales"/>
    <s v="Sunbell"/>
    <n v="75.819999999999993"/>
  </r>
  <r>
    <d v="2020-09-21T00:00:00"/>
    <s v="Sep"/>
    <x v="16"/>
    <s v="None"/>
    <e v="#N/A"/>
    <e v="#N/A"/>
    <s v="Web Site Sales"/>
    <s v="Bellen"/>
    <n v="66.27"/>
  </r>
  <r>
    <d v="2020-08-10T00:00:00"/>
    <s v="Aug"/>
    <x v="21"/>
    <s v="Fall Kite Event"/>
    <e v="#N/A"/>
    <n v="60.15"/>
    <s v="In Store Sales"/>
    <s v="Sunshine"/>
    <n v="60.15"/>
  </r>
  <r>
    <d v="2020-08-08T00:00:00"/>
    <s v="Aug"/>
    <x v="19"/>
    <s v="Fall Kite Event"/>
    <e v="#N/A"/>
    <n v="58.94"/>
    <s v="Web Site Sales"/>
    <s v="Majectic Beaut"/>
    <n v="58.94"/>
  </r>
  <r>
    <d v="2020-08-17T00:00:00"/>
    <s v="Aug"/>
    <x v="20"/>
    <s v="Fall Kite Event"/>
    <e v="#N/A"/>
    <n v="69.37"/>
    <s v="In Store Sales"/>
    <s v="Sunbell"/>
    <n v="69.37"/>
  </r>
  <r>
    <d v="2020-06-17T00:00:00"/>
    <s v="Jun"/>
    <x v="12"/>
    <s v="Festival of Flight"/>
    <n v="18.68"/>
    <e v="#N/A"/>
    <s v="Web Site Sales"/>
    <s v="V-Rang"/>
    <n v="18.68"/>
  </r>
  <r>
    <d v="2020-06-13T00:00:00"/>
    <s v="Jun"/>
    <x v="5"/>
    <s v="Festival of Flight"/>
    <n v="75.25"/>
    <e v="#N/A"/>
    <s v="E-mail Coupon"/>
    <s v="Crested Beaut"/>
    <n v="75.25"/>
  </r>
  <r>
    <d v="2020-08-10T00:00:00"/>
    <s v="Aug"/>
    <x v="21"/>
    <s v="Fall Kite Event"/>
    <e v="#N/A"/>
    <n v="34.36"/>
    <s v="Web Site Sales"/>
    <s v="Quad"/>
    <n v="34.36"/>
  </r>
  <r>
    <d v="2020-09-29T00:00:00"/>
    <s v="Sep"/>
    <x v="17"/>
    <s v="None"/>
    <e v="#N/A"/>
    <e v="#N/A"/>
    <s v="Web Site Sales"/>
    <s v="Quad"/>
    <n v="99.52"/>
  </r>
  <r>
    <d v="2020-09-30T00:00:00"/>
    <s v="Sep"/>
    <x v="17"/>
    <s v="None"/>
    <e v="#N/A"/>
    <e v="#N/A"/>
    <s v="Web Site Sales"/>
    <s v="Sunbell"/>
    <n v="24.75"/>
  </r>
  <r>
    <d v="2020-05-29T00:00:00"/>
    <s v="May"/>
    <x v="10"/>
    <s v="None"/>
    <e v="#N/A"/>
    <e v="#N/A"/>
    <s v="Web Site Sales"/>
    <s v="Sunbell"/>
    <n v="69.84"/>
  </r>
  <r>
    <d v="2020-08-23T00:00:00"/>
    <s v="Aug"/>
    <x v="22"/>
    <s v="Fall Kite Event"/>
    <e v="#N/A"/>
    <n v="90.94"/>
    <s v="Web Site Sales"/>
    <s v="Majectic Beaut"/>
    <n v="90.94"/>
  </r>
  <r>
    <d v="2020-06-02T00:00:00"/>
    <s v="Jun"/>
    <x v="2"/>
    <s v="Festival of Flight"/>
    <n v="20.95"/>
    <e v="#N/A"/>
    <s v="E-mail Coupon"/>
    <s v="Sunshine"/>
    <n v="20.95"/>
  </r>
  <r>
    <d v="2020-05-22T00:00:00"/>
    <s v="May"/>
    <x v="4"/>
    <s v="None"/>
    <e v="#N/A"/>
    <e v="#N/A"/>
    <s v="Web Site Sales"/>
    <s v="Sunshine"/>
    <n v="20.68"/>
  </r>
  <r>
    <d v="2020-06-14T00:00:00"/>
    <s v="Jun"/>
    <x v="12"/>
    <s v="Festival of Flight"/>
    <n v="68.73"/>
    <e v="#N/A"/>
    <s v="In Store Sales"/>
    <s v="Sunset"/>
    <n v="68.73"/>
  </r>
  <r>
    <d v="2020-08-31T00:00:00"/>
    <s v="Aug"/>
    <x v="7"/>
    <s v="None"/>
    <e v="#N/A"/>
    <e v="#N/A"/>
    <s v="Web Site Sales"/>
    <s v="Sunbell"/>
    <n v="456.63"/>
  </r>
  <r>
    <d v="2020-08-21T00:00:00"/>
    <s v="Aug"/>
    <x v="20"/>
    <s v="Fall Kite Event"/>
    <e v="#N/A"/>
    <n v="102.35"/>
    <s v="In Store Sales"/>
    <s v="Quad"/>
    <n v="102.35"/>
  </r>
  <r>
    <d v="2020-08-08T00:00:00"/>
    <s v="Aug"/>
    <x v="19"/>
    <s v="Fall Kite Event"/>
    <e v="#N/A"/>
    <n v="23.82"/>
    <s v="In Store Sales"/>
    <s v="Sunbell"/>
    <n v="23.82"/>
  </r>
  <r>
    <d v="2020-06-05T00:00:00"/>
    <s v="Jun"/>
    <x v="2"/>
    <s v="Festival of Flight"/>
    <n v="66.349999999999994"/>
    <e v="#N/A"/>
    <s v="Web Site Sales"/>
    <s v="Quad"/>
    <n v="66.349999999999994"/>
  </r>
  <r>
    <d v="2020-09-22T00:00:00"/>
    <s v="Sep"/>
    <x v="16"/>
    <s v="None"/>
    <e v="#N/A"/>
    <e v="#N/A"/>
    <s v="Web Site Sales"/>
    <s v="Quad"/>
    <n v="68.31"/>
  </r>
  <r>
    <d v="2020-08-09T00:00:00"/>
    <s v="Aug"/>
    <x v="21"/>
    <s v="Fall Kite Event"/>
    <e v="#N/A"/>
    <n v="75.11"/>
    <s v="In Store Sales"/>
    <s v="Sunbell"/>
    <n v="75.11"/>
  </r>
  <r>
    <d v="2020-08-04T00:00:00"/>
    <s v="Aug"/>
    <x v="19"/>
    <s v="Fall Kite Event"/>
    <e v="#N/A"/>
    <n v="68.13"/>
    <s v="Web Site Sales"/>
    <s v="Quad"/>
    <n v="68.13"/>
  </r>
  <r>
    <d v="2020-08-03T00:00:00"/>
    <s v="Aug"/>
    <x v="19"/>
    <s v="Fall Kite Event"/>
    <e v="#N/A"/>
    <n v="33.06"/>
    <s v="In Store Sales"/>
    <s v="Quad"/>
    <n v="33.06"/>
  </r>
  <r>
    <d v="2020-08-07T00:00:00"/>
    <s v="Aug"/>
    <x v="19"/>
    <s v="Fall Kite Event"/>
    <e v="#N/A"/>
    <n v="24.11"/>
    <s v="Web Site Sales"/>
    <s v="Sunbell"/>
    <n v="24.11"/>
  </r>
  <r>
    <d v="2020-08-03T00:00:00"/>
    <s v="Aug"/>
    <x v="19"/>
    <s v="Fall Kite Event"/>
    <e v="#N/A"/>
    <n v="47.02"/>
    <s v="In Store Sales"/>
    <s v="Sunset"/>
    <n v="47.02"/>
  </r>
  <r>
    <d v="2020-08-29T00:00:00"/>
    <s v="Aug"/>
    <x v="22"/>
    <s v="Fall Kite Event"/>
    <e v="#N/A"/>
    <n v="38.880000000000003"/>
    <s v="Web Site Sales"/>
    <s v="Aspen"/>
    <n v="38.880000000000003"/>
  </r>
  <r>
    <d v="2020-08-17T00:00:00"/>
    <s v="Aug"/>
    <x v="20"/>
    <s v="Fall Kite Event"/>
    <e v="#N/A"/>
    <n v="424.33"/>
    <s v="E-mail Coupon"/>
    <s v="Sunset"/>
    <n v="424.33"/>
  </r>
  <r>
    <d v="2020-05-11T00:00:00"/>
    <s v="May"/>
    <x v="3"/>
    <s v="None"/>
    <e v="#N/A"/>
    <e v="#N/A"/>
    <s v="Web Site Sales"/>
    <s v="Sunshine"/>
    <n v="40.93"/>
  </r>
  <r>
    <d v="2020-08-28T00:00:00"/>
    <s v="Aug"/>
    <x v="22"/>
    <s v="Fall Kite Event"/>
    <e v="#N/A"/>
    <n v="48.24"/>
    <s v="In Store Sales"/>
    <s v="Crested Beaut"/>
    <n v="48.24"/>
  </r>
  <r>
    <d v="2020-06-26T00:00:00"/>
    <s v="Jun"/>
    <x v="14"/>
    <s v="Festival of Flight"/>
    <n v="102.29"/>
    <e v="#N/A"/>
    <s v="Web Site Sales"/>
    <s v="Quad"/>
    <n v="102.29"/>
  </r>
  <r>
    <d v="2020-09-26T00:00:00"/>
    <s v="Sep"/>
    <x v="16"/>
    <s v="None"/>
    <e v="#N/A"/>
    <e v="#N/A"/>
    <s v="Web Site Sales"/>
    <s v="Carlota"/>
    <n v="92.2"/>
  </r>
  <r>
    <d v="2020-06-23T00:00:00"/>
    <s v="Jun"/>
    <x v="14"/>
    <s v="Festival of Flight"/>
    <n v="46.33"/>
    <e v="#N/A"/>
    <s v="Web Site Sales"/>
    <s v="Carlota"/>
    <n v="46.33"/>
  </r>
  <r>
    <d v="2020-08-20T00:00:00"/>
    <s v="Aug"/>
    <x v="20"/>
    <s v="Fall Kite Event"/>
    <e v="#N/A"/>
    <n v="40.549999999999997"/>
    <s v="In Store Sales"/>
    <s v="Sunshine"/>
    <n v="40.549999999999997"/>
  </r>
  <r>
    <d v="2020-08-19T00:00:00"/>
    <s v="Aug"/>
    <x v="20"/>
    <s v="Fall Kite Event"/>
    <e v="#N/A"/>
    <n v="66.569999999999993"/>
    <s v="Web Site Sales"/>
    <s v="Quad"/>
    <n v="66.569999999999993"/>
  </r>
  <r>
    <d v="2020-05-23T00:00:00"/>
    <s v="May"/>
    <x v="4"/>
    <s v="None"/>
    <e v="#N/A"/>
    <e v="#N/A"/>
    <s v="In Store Sales"/>
    <s v="Crested Beaut"/>
    <n v="72.52"/>
  </r>
  <r>
    <d v="2020-08-26T00:00:00"/>
    <s v="Aug"/>
    <x v="22"/>
    <s v="Fall Kite Event"/>
    <e v="#N/A"/>
    <n v="66.849999999999994"/>
    <s v="Web Site Sales"/>
    <s v="Quad"/>
    <n v="66.849999999999994"/>
  </r>
  <r>
    <d v="2020-06-09T00:00:00"/>
    <s v="Jun"/>
    <x v="5"/>
    <s v="Festival of Flight"/>
    <n v="47.86"/>
    <e v="#N/A"/>
    <s v="In Store Sales"/>
    <s v="Sunset"/>
    <n v="47.86"/>
  </r>
  <r>
    <d v="2020-05-24T00:00:00"/>
    <s v="May"/>
    <x v="10"/>
    <s v="None"/>
    <e v="#N/A"/>
    <e v="#N/A"/>
    <s v="E-mail Coupon"/>
    <s v="Doublers"/>
    <n v="160.63"/>
  </r>
  <r>
    <d v="2020-08-21T00:00:00"/>
    <s v="Aug"/>
    <x v="20"/>
    <s v="Fall Kite Event"/>
    <e v="#N/A"/>
    <n v="75.06"/>
    <s v="E-mail Coupon"/>
    <s v="Sunbell"/>
    <n v="75.06"/>
  </r>
  <r>
    <d v="2020-08-13T00:00:00"/>
    <s v="Aug"/>
    <x v="21"/>
    <s v="Fall Kite Event"/>
    <e v="#N/A"/>
    <n v="66.45"/>
    <s v="Web Site Sales"/>
    <s v="Quad"/>
    <n v="66.45"/>
  </r>
  <r>
    <d v="2020-06-21T00:00:00"/>
    <s v="Jun"/>
    <x v="14"/>
    <s v="Festival of Flight"/>
    <n v="23.85"/>
    <e v="#N/A"/>
    <s v="Web Site Sales"/>
    <s v="Carlota"/>
    <n v="23.85"/>
  </r>
  <r>
    <d v="2020-08-12T00:00:00"/>
    <s v="Aug"/>
    <x v="21"/>
    <s v="Fall Kite Event"/>
    <e v="#N/A"/>
    <n v="23.49"/>
    <s v="Web Site Sales"/>
    <s v="Carlota"/>
    <n v="23.49"/>
  </r>
  <r>
    <d v="2020-08-18T00:00:00"/>
    <s v="Aug"/>
    <x v="20"/>
    <s v="Fall Kite Event"/>
    <e v="#N/A"/>
    <n v="72.64"/>
    <s v="In Store Sales"/>
    <s v="Sunbell"/>
    <n v="72.64"/>
  </r>
  <r>
    <d v="2020-08-04T00:00:00"/>
    <s v="Aug"/>
    <x v="19"/>
    <s v="Fall Kite Event"/>
    <e v="#N/A"/>
    <n v="320.73"/>
    <s v="In Store Sales"/>
    <s v="Doublers"/>
    <n v="320.73"/>
  </r>
  <r>
    <d v="2020-05-13T00:00:00"/>
    <s v="May"/>
    <x v="3"/>
    <s v="None"/>
    <e v="#N/A"/>
    <e v="#N/A"/>
    <s v="E-mail Coupon"/>
    <s v="Sunbell"/>
    <n v="48.58"/>
  </r>
  <r>
    <d v="2020-08-26T00:00:00"/>
    <s v="Aug"/>
    <x v="22"/>
    <s v="Fall Kite Event"/>
    <e v="#N/A"/>
    <n v="23.35"/>
    <s v="In Store Sales"/>
    <s v="Bellen"/>
    <n v="23.35"/>
  </r>
  <r>
    <d v="2020-08-21T00:00:00"/>
    <s v="Aug"/>
    <x v="20"/>
    <s v="Fall Kite Event"/>
    <e v="#N/A"/>
    <n v="99.1"/>
    <s v="E-mail Coupon"/>
    <s v="Quad"/>
    <n v="99.1"/>
  </r>
  <r>
    <d v="2020-08-29T00:00:00"/>
    <s v="Aug"/>
    <x v="22"/>
    <s v="Fall Kite Event"/>
    <e v="#N/A"/>
    <n v="46.34"/>
    <s v="In Store Sales"/>
    <s v="Bellen"/>
    <n v="46.34"/>
  </r>
  <r>
    <d v="2020-06-27T00:00:00"/>
    <s v="Jun"/>
    <x v="14"/>
    <s v="Festival of Flight"/>
    <n v="68.2"/>
    <e v="#N/A"/>
    <s v="In Store Sales"/>
    <s v="Quad"/>
    <n v="68.2"/>
  </r>
  <r>
    <d v="2020-07-04T00:00:00"/>
    <s v="Jul"/>
    <x v="1"/>
    <s v="None"/>
    <e v="#N/A"/>
    <e v="#N/A"/>
    <s v="Web Site Sales"/>
    <s v="Doublers"/>
    <n v="160.19"/>
  </r>
  <r>
    <d v="2020-08-27T00:00:00"/>
    <s v="Aug"/>
    <x v="22"/>
    <s v="Fall Kite Event"/>
    <e v="#N/A"/>
    <n v="34.950000000000003"/>
    <s v="E-mail Coupon"/>
    <s v="Quad"/>
    <n v="34.950000000000003"/>
  </r>
  <r>
    <d v="2020-08-31T00:00:00"/>
    <s v="Aug"/>
    <x v="7"/>
    <s v="None"/>
    <e v="#N/A"/>
    <e v="#N/A"/>
    <s v="In Store Sales"/>
    <s v="Sunshine"/>
    <n v="20.39"/>
  </r>
  <r>
    <d v="2020-06-14T00:00:00"/>
    <s v="Jun"/>
    <x v="12"/>
    <s v="Festival of Flight"/>
    <n v="549.30999999999995"/>
    <e v="#N/A"/>
    <s v="Web Site Sales"/>
    <s v="Quad"/>
    <n v="549.30999999999995"/>
  </r>
  <r>
    <d v="2020-07-25T00:00:00"/>
    <s v="Jul"/>
    <x v="15"/>
    <s v="None"/>
    <e v="#N/A"/>
    <e v="#N/A"/>
    <s v="Web Site Sales"/>
    <s v="Doublers"/>
    <n v="240.27"/>
  </r>
  <r>
    <d v="2020-06-20T00:00:00"/>
    <s v="Jun"/>
    <x v="12"/>
    <s v="Festival of Flight"/>
    <n v="69.11"/>
    <e v="#N/A"/>
    <s v="Web Site Sales"/>
    <s v="Carlota"/>
    <n v="69.11"/>
  </r>
  <r>
    <d v="2020-07-26T00:00:00"/>
    <s v="Jul"/>
    <x v="9"/>
    <s v="None"/>
    <e v="#N/A"/>
    <e v="#N/A"/>
    <s v="In Store Sales"/>
    <s v="Carlota"/>
    <n v="44.59"/>
  </r>
  <r>
    <d v="2020-08-24T00:00:00"/>
    <s v="Aug"/>
    <x v="22"/>
    <s v="Fall Kite Event"/>
    <e v="#N/A"/>
    <n v="68.650000000000006"/>
    <s v="In Store Sales"/>
    <s v="Quad"/>
    <n v="68.650000000000006"/>
  </r>
  <r>
    <d v="2020-06-02T00:00:00"/>
    <s v="Jun"/>
    <x v="2"/>
    <s v="Festival of Flight"/>
    <n v="24.83"/>
    <e v="#N/A"/>
    <s v="Web Site Sales"/>
    <s v="Sunbell"/>
    <n v="24.83"/>
  </r>
  <r>
    <d v="2020-06-07T00:00:00"/>
    <s v="Jun"/>
    <x v="5"/>
    <s v="Festival of Flight"/>
    <n v="28.88"/>
    <e v="#N/A"/>
    <s v="Web Site Sales"/>
    <s v="Majectic Beaut"/>
    <n v="28.88"/>
  </r>
  <r>
    <d v="2020-08-03T00:00:00"/>
    <s v="Aug"/>
    <x v="19"/>
    <s v="Fall Kite Event"/>
    <e v="#N/A"/>
    <n v="87.73"/>
    <s v="Web Site Sales"/>
    <s v="Majectic Beaut"/>
    <n v="87.73"/>
  </r>
  <r>
    <d v="2020-08-28T00:00:00"/>
    <s v="Aug"/>
    <x v="22"/>
    <s v="Fall Kite Event"/>
    <e v="#N/A"/>
    <n v="42.53"/>
    <s v="In Store Sales"/>
    <s v="Aspen"/>
    <n v="42.53"/>
  </r>
  <r>
    <d v="2020-05-28T00:00:00"/>
    <s v="May"/>
    <x v="10"/>
    <s v="None"/>
    <e v="#N/A"/>
    <e v="#N/A"/>
    <s v="Web Site Sales"/>
    <s v="Doublers"/>
    <n v="240.01"/>
  </r>
  <r>
    <d v="2020-08-11T00:00:00"/>
    <s v="Aug"/>
    <x v="21"/>
    <s v="Fall Kite Event"/>
    <e v="#N/A"/>
    <n v="40.409999999999997"/>
    <s v="In Store Sales"/>
    <s v="Sunshine"/>
    <n v="40.409999999999997"/>
  </r>
  <r>
    <d v="2020-08-21T00:00:00"/>
    <s v="Aug"/>
    <x v="20"/>
    <s v="Fall Kite Event"/>
    <e v="#N/A"/>
    <n v="38.68"/>
    <s v="Web Site Sales"/>
    <s v="Aspen"/>
    <n v="38.68"/>
  </r>
  <r>
    <d v="2020-08-11T00:00:00"/>
    <s v="Aug"/>
    <x v="21"/>
    <s v="Fall Kite Event"/>
    <e v="#N/A"/>
    <n v="46.17"/>
    <s v="In Store Sales"/>
    <s v="Sunbell"/>
    <n v="46.17"/>
  </r>
  <r>
    <d v="2020-08-24T00:00:00"/>
    <s v="Aug"/>
    <x v="22"/>
    <s v="Fall Kite Event"/>
    <e v="#N/A"/>
    <n v="22.7"/>
    <s v="Web Site Sales"/>
    <s v="Bellen"/>
    <n v="22.7"/>
  </r>
  <r>
    <d v="2020-08-12T00:00:00"/>
    <s v="Aug"/>
    <x v="21"/>
    <s v="Fall Kite Event"/>
    <e v="#N/A"/>
    <n v="60.17"/>
    <s v="In Store Sales"/>
    <s v="Aspen"/>
    <n v="60.17"/>
  </r>
  <r>
    <d v="2020-09-16T00:00:00"/>
    <s v="Sep"/>
    <x v="0"/>
    <s v="None"/>
    <e v="#N/A"/>
    <e v="#N/A"/>
    <s v="In Store Sales"/>
    <s v="Quad"/>
    <n v="99.79"/>
  </r>
  <r>
    <d v="2020-06-03T00:00:00"/>
    <s v="Jun"/>
    <x v="2"/>
    <s v="Festival of Flight"/>
    <n v="24.1"/>
    <e v="#N/A"/>
    <s v="Web Site Sales"/>
    <s v="Sunbell"/>
    <n v="24.1"/>
  </r>
  <r>
    <d v="2020-08-24T00:00:00"/>
    <s v="Aug"/>
    <x v="22"/>
    <s v="Fall Kite Event"/>
    <e v="#N/A"/>
    <n v="46.93"/>
    <s v="In Store Sales"/>
    <s v="Carlota"/>
    <n v="46.93"/>
  </r>
  <r>
    <d v="2020-08-07T00:00:00"/>
    <s v="Aug"/>
    <x v="19"/>
    <s v="Fall Kite Event"/>
    <e v="#N/A"/>
    <n v="100.09"/>
    <s v="In Store Sales"/>
    <s v="Sunshine"/>
    <n v="100.09"/>
  </r>
  <r>
    <d v="2020-05-19T00:00:00"/>
    <s v="May"/>
    <x v="4"/>
    <s v="None"/>
    <e v="#N/A"/>
    <e v="#N/A"/>
    <s v="In Store Sales"/>
    <s v="Bellen"/>
    <n v="66.88"/>
  </r>
  <r>
    <d v="2020-05-12T00:00:00"/>
    <s v="May"/>
    <x v="3"/>
    <s v="None"/>
    <e v="#N/A"/>
    <e v="#N/A"/>
    <s v="Web Site Sales"/>
    <s v="Quad"/>
    <n v="34.71"/>
  </r>
  <r>
    <d v="2020-08-05T00:00:00"/>
    <s v="Aug"/>
    <x v="19"/>
    <s v="Fall Kite Event"/>
    <e v="#N/A"/>
    <n v="71.400000000000006"/>
    <s v="In Store Sales"/>
    <s v="Sunset"/>
    <n v="71.400000000000006"/>
  </r>
  <r>
    <d v="2020-06-29T00:00:00"/>
    <s v="Jun"/>
    <x v="1"/>
    <s v="None"/>
    <e v="#N/A"/>
    <e v="#N/A"/>
    <s v="Web Site Sales"/>
    <s v="V-Rang"/>
    <n v="36.270000000000003"/>
  </r>
  <r>
    <d v="2020-07-16T00:00:00"/>
    <s v="Jul"/>
    <x v="11"/>
    <s v="None"/>
    <e v="#N/A"/>
    <e v="#N/A"/>
    <s v="In Store Sales"/>
    <s v="Sunbell"/>
    <n v="75.900000000000006"/>
  </r>
  <r>
    <d v="2020-06-20T00:00:00"/>
    <s v="Jun"/>
    <x v="12"/>
    <s v="Festival of Flight"/>
    <n v="40.99"/>
    <e v="#N/A"/>
    <s v="Web Site Sales"/>
    <s v="Sunshine"/>
    <n v="40.99"/>
  </r>
  <r>
    <d v="2020-05-25T00:00:00"/>
    <s v="May"/>
    <x v="10"/>
    <s v="None"/>
    <e v="#N/A"/>
    <e v="#N/A"/>
    <s v="Web Site Sales"/>
    <s v="Carlota"/>
    <n v="46.06"/>
  </r>
  <r>
    <d v="2020-06-09T00:00:00"/>
    <s v="Jun"/>
    <x v="5"/>
    <s v="Festival of Flight"/>
    <n v="66.27"/>
    <e v="#N/A"/>
    <s v="Web Site Sales"/>
    <s v="Quad"/>
    <n v="66.27"/>
  </r>
  <r>
    <d v="2020-07-24T00:00:00"/>
    <s v="Jul"/>
    <x v="15"/>
    <s v="None"/>
    <e v="#N/A"/>
    <e v="#N/A"/>
    <s v="Web Site Sales"/>
    <s v="Crested Beaut"/>
    <n v="72.66"/>
  </r>
  <r>
    <d v="2020-06-11T00:00:00"/>
    <s v="Jun"/>
    <x v="5"/>
    <s v="Festival of Flight"/>
    <n v="170.23"/>
    <e v="#N/A"/>
    <s v="E-mail Coupon"/>
    <s v="Quad"/>
    <n v="170.23"/>
  </r>
  <r>
    <d v="2020-08-02T00:00:00"/>
    <s v="Aug"/>
    <x v="19"/>
    <s v="Fall Kite Event"/>
    <e v="#N/A"/>
    <n v="160.79"/>
    <s v="Web Site Sales"/>
    <s v="Doublers"/>
    <n v="160.79"/>
  </r>
  <r>
    <d v="2020-08-15T00:00:00"/>
    <s v="Aug"/>
    <x v="21"/>
    <s v="Fall Kite Event"/>
    <e v="#N/A"/>
    <n v="69.88"/>
    <s v="In Store Sales"/>
    <s v="Sunbell"/>
    <n v="69.88"/>
  </r>
  <r>
    <d v="2020-08-10T00:00:00"/>
    <s v="Aug"/>
    <x v="21"/>
    <s v="Fall Kite Event"/>
    <e v="#N/A"/>
    <n v="29.03"/>
    <s v="Web Site Sales"/>
    <s v="Majectic Beaut"/>
    <n v="29.03"/>
  </r>
  <r>
    <d v="2020-08-18T00:00:00"/>
    <s v="Aug"/>
    <x v="20"/>
    <s v="Fall Kite Event"/>
    <e v="#N/A"/>
    <n v="48.12"/>
    <s v="In Store Sales"/>
    <s v="Sunbell"/>
    <n v="48.12"/>
  </r>
  <r>
    <d v="2020-06-28T00:00:00"/>
    <s v="Jun"/>
    <x v="1"/>
    <s v="None"/>
    <e v="#N/A"/>
    <e v="#N/A"/>
    <s v="Web Site Sales"/>
    <s v="Majectic Beaut"/>
    <n v="60.99"/>
  </r>
  <r>
    <d v="2020-08-22T00:00:00"/>
    <s v="Aug"/>
    <x v="20"/>
    <s v="Fall Kite Event"/>
    <e v="#N/A"/>
    <n v="96.19"/>
    <s v="In Store Sales"/>
    <s v="Quad"/>
    <n v="96.19"/>
  </r>
  <r>
    <d v="2020-08-02T00:00:00"/>
    <s v="Aug"/>
    <x v="19"/>
    <s v="Fall Kite Event"/>
    <e v="#N/A"/>
    <n v="99.33"/>
    <s v="Web Site Sales"/>
    <s v="Quad"/>
    <n v="99.33"/>
  </r>
  <r>
    <d v="2020-05-12T00:00:00"/>
    <s v="May"/>
    <x v="3"/>
    <s v="None"/>
    <e v="#N/A"/>
    <e v="#N/A"/>
    <s v="Web Site Sales"/>
    <s v="Aspen"/>
    <n v="63.09"/>
  </r>
  <r>
    <d v="2020-08-28T00:00:00"/>
    <s v="Aug"/>
    <x v="22"/>
    <s v="Fall Kite Event"/>
    <e v="#N/A"/>
    <n v="60.02"/>
    <s v="Web Site Sales"/>
    <s v="Sunshine"/>
    <n v="60.02"/>
  </r>
  <r>
    <d v="2020-08-06T00:00:00"/>
    <s v="Aug"/>
    <x v="19"/>
    <s v="Fall Kite Event"/>
    <e v="#N/A"/>
    <n v="19.47"/>
    <s v="In Store Sales"/>
    <s v="V-Rang"/>
    <n v="19.47"/>
  </r>
  <r>
    <d v="2020-06-03T00:00:00"/>
    <s v="Jun"/>
    <x v="2"/>
    <s v="Festival of Flight"/>
    <n v="414.97"/>
    <e v="#N/A"/>
    <s v="Web Site Sales"/>
    <s v="Carlota"/>
    <n v="414.97"/>
  </r>
  <r>
    <d v="2020-06-15T00:00:00"/>
    <s v="Jun"/>
    <x v="12"/>
    <s v="Festival of Flight"/>
    <n v="46.07"/>
    <e v="#N/A"/>
    <s v="Web Site Sales"/>
    <s v="Bellen"/>
    <n v="46.07"/>
  </r>
  <r>
    <d v="2020-06-09T00:00:00"/>
    <s v="Jun"/>
    <x v="5"/>
    <s v="Festival of Flight"/>
    <n v="399.27"/>
    <e v="#N/A"/>
    <s v="In Store Sales"/>
    <s v="Majectic Beaut"/>
    <n v="399.27"/>
  </r>
  <r>
    <d v="2020-06-14T00:00:00"/>
    <s v="Jun"/>
    <x v="12"/>
    <s v="Festival of Flight"/>
    <n v="120.5"/>
    <e v="#N/A"/>
    <s v="Web Site Sales"/>
    <s v="Majectic Beaut"/>
    <n v="120.5"/>
  </r>
  <r>
    <d v="2020-08-04T00:00:00"/>
    <s v="Aug"/>
    <x v="19"/>
    <s v="Fall Kite Event"/>
    <e v="#N/A"/>
    <n v="46.03"/>
    <s v="Web Site Sales"/>
    <s v="Bellen"/>
    <n v="46.03"/>
  </r>
  <r>
    <d v="2020-06-19T00:00:00"/>
    <s v="Jun"/>
    <x v="12"/>
    <s v="Festival of Flight"/>
    <n v="57.39"/>
    <e v="#N/A"/>
    <s v="In Store Sales"/>
    <s v="Sunshine"/>
    <n v="57.39"/>
  </r>
  <r>
    <d v="2020-05-05T00:00:00"/>
    <s v="May"/>
    <x v="6"/>
    <s v="None"/>
    <e v="#N/A"/>
    <e v="#N/A"/>
    <s v="E-mail Coupon"/>
    <s v="Bellen"/>
    <n v="69.67"/>
  </r>
  <r>
    <d v="2020-06-06T00:00:00"/>
    <s v="Jun"/>
    <x v="2"/>
    <s v="Festival of Flight"/>
    <n v="46.21"/>
    <e v="#N/A"/>
    <s v="In Store Sales"/>
    <s v="Carlota"/>
    <n v="46.21"/>
  </r>
  <r>
    <d v="2020-08-08T00:00:00"/>
    <s v="Aug"/>
    <x v="19"/>
    <s v="Fall Kite Event"/>
    <e v="#N/A"/>
    <n v="46.46"/>
    <s v="In Store Sales"/>
    <s v="Bellen"/>
    <n v="46.46"/>
  </r>
  <r>
    <d v="2020-08-15T00:00:00"/>
    <s v="Aug"/>
    <x v="21"/>
    <s v="Fall Kite Event"/>
    <e v="#N/A"/>
    <n v="23.13"/>
    <s v="E-mail Coupon"/>
    <s v="Carlota"/>
    <n v="23.13"/>
  </r>
  <r>
    <d v="2020-08-20T00:00:00"/>
    <s v="Aug"/>
    <x v="20"/>
    <s v="Fall Kite Event"/>
    <e v="#N/A"/>
    <n v="46.51"/>
    <s v="In Store Sales"/>
    <s v="Bellen"/>
    <n v="46.51"/>
  </r>
  <r>
    <d v="2020-06-04T00:00:00"/>
    <s v="Jun"/>
    <x v="2"/>
    <s v="Festival of Flight"/>
    <n v="20.56"/>
    <e v="#N/A"/>
    <s v="E-mail Coupon"/>
    <s v="Aspen"/>
    <n v="20.56"/>
  </r>
  <r>
    <d v="2020-07-30T00:00:00"/>
    <s v="Jul"/>
    <x v="9"/>
    <s v="None"/>
    <e v="#N/A"/>
    <e v="#N/A"/>
    <s v="Web Site Sales"/>
    <s v="Sunset"/>
    <n v="71.09"/>
  </r>
  <r>
    <d v="2020-08-07T00:00:00"/>
    <s v="Aug"/>
    <x v="19"/>
    <s v="Fall Kite Event"/>
    <e v="#N/A"/>
    <n v="72.19"/>
    <s v="In Store Sales"/>
    <s v="Crested Beaut"/>
    <n v="72.19"/>
  </r>
  <r>
    <d v="2020-08-04T00:00:00"/>
    <s v="Aug"/>
    <x v="19"/>
    <s v="Fall Kite Event"/>
    <e v="#N/A"/>
    <n v="72.67"/>
    <s v="Web Site Sales"/>
    <s v="Sunbell"/>
    <n v="72.67"/>
  </r>
  <r>
    <d v="2020-08-03T00:00:00"/>
    <s v="Aug"/>
    <x v="19"/>
    <s v="Fall Kite Event"/>
    <e v="#N/A"/>
    <n v="27.27"/>
    <s v="In Store Sales"/>
    <s v="FlatTop"/>
    <n v="27.27"/>
  </r>
  <r>
    <d v="2020-06-24T00:00:00"/>
    <s v="Jun"/>
    <x v="14"/>
    <s v="Festival of Flight"/>
    <n v="60.59"/>
    <e v="#N/A"/>
    <s v="Web Site Sales"/>
    <s v="Sunshine"/>
    <n v="60.59"/>
  </r>
  <r>
    <d v="2020-06-10T00:00:00"/>
    <s v="Jun"/>
    <x v="5"/>
    <s v="Festival of Flight"/>
    <n v="23.48"/>
    <e v="#N/A"/>
    <s v="Web Site Sales"/>
    <s v="Bellen"/>
    <n v="23.48"/>
  </r>
  <r>
    <d v="2020-08-26T00:00:00"/>
    <s v="Aug"/>
    <x v="22"/>
    <s v="Fall Kite Event"/>
    <e v="#N/A"/>
    <n v="579.64"/>
    <s v="Web Site Sales"/>
    <s v="Majectic Beaut"/>
    <n v="579.64"/>
  </r>
  <r>
    <d v="2020-08-09T00:00:00"/>
    <s v="Aug"/>
    <x v="21"/>
    <s v="Fall Kite Event"/>
    <e v="#N/A"/>
    <n v="23.77"/>
    <s v="In Store Sales"/>
    <s v="Carlota"/>
    <n v="23.77"/>
  </r>
  <r>
    <d v="2020-09-19T00:00:00"/>
    <s v="Sep"/>
    <x v="0"/>
    <s v="None"/>
    <e v="#N/A"/>
    <e v="#N/A"/>
    <s v="Web Site Sales"/>
    <s v="Carlota"/>
    <n v="66.06"/>
  </r>
  <r>
    <d v="2020-08-05T00:00:00"/>
    <s v="Aug"/>
    <x v="19"/>
    <s v="Fall Kite Event"/>
    <e v="#N/A"/>
    <n v="334.32"/>
    <s v="In Store Sales"/>
    <s v="Carlota"/>
    <n v="334.32"/>
  </r>
  <r>
    <d v="2020-06-26T00:00:00"/>
    <s v="Jun"/>
    <x v="14"/>
    <s v="Festival of Flight"/>
    <n v="152.08000000000001"/>
    <e v="#N/A"/>
    <s v="Web Site Sales"/>
    <s v="Doublers"/>
    <n v="152.08000000000001"/>
  </r>
  <r>
    <d v="2020-06-15T00:00:00"/>
    <s v="Jun"/>
    <x v="12"/>
    <s v="Festival of Flight"/>
    <n v="66.45"/>
    <e v="#N/A"/>
    <s v="In Store Sales"/>
    <s v="Quad"/>
    <n v="66.45"/>
  </r>
  <r>
    <d v="2020-08-16T00:00:00"/>
    <s v="Aug"/>
    <x v="20"/>
    <s v="Fall Kite Event"/>
    <e v="#N/A"/>
    <n v="23.97"/>
    <s v="Web Site Sales"/>
    <s v="Bellen"/>
    <n v="23.97"/>
  </r>
  <r>
    <d v="2020-08-07T00:00:00"/>
    <s v="Aug"/>
    <x v="19"/>
    <s v="Fall Kite Event"/>
    <e v="#N/A"/>
    <n v="66.709999999999994"/>
    <s v="In Store Sales"/>
    <s v="Carlota"/>
    <n v="66.709999999999994"/>
  </r>
  <r>
    <d v="2020-09-24T00:00:00"/>
    <s v="Sep"/>
    <x v="16"/>
    <s v="None"/>
    <e v="#N/A"/>
    <e v="#N/A"/>
    <s v="In Store Sales"/>
    <s v="Quad"/>
    <n v="711.07"/>
  </r>
  <r>
    <d v="2020-05-10T00:00:00"/>
    <s v="May"/>
    <x v="3"/>
    <s v="None"/>
    <e v="#N/A"/>
    <e v="#N/A"/>
    <s v="Web Site Sales"/>
    <s v="Quad"/>
    <n v="68.099999999999994"/>
  </r>
  <r>
    <d v="2020-06-28T00:00:00"/>
    <s v="Jun"/>
    <x v="1"/>
    <s v="None"/>
    <e v="#N/A"/>
    <e v="#N/A"/>
    <s v="Web Site Sales"/>
    <s v="Majectic Beaut"/>
    <n v="90.4"/>
  </r>
  <r>
    <d v="2020-07-10T00:00:00"/>
    <s v="Jul"/>
    <x v="13"/>
    <s v="None"/>
    <e v="#N/A"/>
    <e v="#N/A"/>
    <s v="In Store Sales"/>
    <s v="Quad"/>
    <n v="68.430000000000007"/>
  </r>
  <r>
    <d v="2020-07-22T00:00:00"/>
    <s v="Jul"/>
    <x v="15"/>
    <s v="None"/>
    <e v="#N/A"/>
    <e v="#N/A"/>
    <s v="Web Site Sales"/>
    <s v="Sunbell"/>
    <n v="75.88"/>
  </r>
  <r>
    <d v="2020-08-07T00:00:00"/>
    <s v="Aug"/>
    <x v="19"/>
    <s v="Fall Kite Event"/>
    <e v="#N/A"/>
    <n v="100.81"/>
    <s v="In Store Sales"/>
    <s v="Sunbell"/>
    <n v="100.81"/>
  </r>
  <r>
    <d v="2020-08-06T00:00:00"/>
    <s v="Aug"/>
    <x v="19"/>
    <s v="Fall Kite Event"/>
    <e v="#N/A"/>
    <n v="58.45"/>
    <s v="Web Site Sales"/>
    <s v="Majectic Beaut"/>
    <n v="58.45"/>
  </r>
  <r>
    <d v="2020-06-07T00:00:00"/>
    <s v="Jun"/>
    <x v="5"/>
    <s v="Festival of Flight"/>
    <n v="20.72"/>
    <e v="#N/A"/>
    <s v="Web Site Sales"/>
    <s v="Sunshine"/>
    <n v="20.72"/>
  </r>
  <r>
    <d v="2020-08-07T00:00:00"/>
    <s v="Aug"/>
    <x v="19"/>
    <s v="Fall Kite Event"/>
    <e v="#N/A"/>
    <n v="40.53"/>
    <s v="Web Site Sales"/>
    <s v="Aspen"/>
    <n v="40.53"/>
  </r>
  <r>
    <d v="2020-05-19T00:00:00"/>
    <s v="May"/>
    <x v="4"/>
    <s v="None"/>
    <e v="#N/A"/>
    <e v="#N/A"/>
    <s v="In Store Sales"/>
    <s v="Majectic Beaut"/>
    <n v="87.67"/>
  </r>
  <r>
    <d v="2020-06-08T00:00:00"/>
    <s v="Jun"/>
    <x v="5"/>
    <s v="Festival of Flight"/>
    <n v="102.13"/>
    <e v="#N/A"/>
    <s v="Web Site Sales"/>
    <s v="Quad"/>
    <n v="102.13"/>
  </r>
  <r>
    <d v="2020-06-28T00:00:00"/>
    <s v="Jun"/>
    <x v="1"/>
    <s v="None"/>
    <e v="#N/A"/>
    <e v="#N/A"/>
    <s v="In Store Sales"/>
    <s v="Sunset"/>
    <n v="513.49"/>
  </r>
  <r>
    <d v="2020-06-21T00:00:00"/>
    <s v="Jun"/>
    <x v="14"/>
    <s v="Festival of Flight"/>
    <n v="28.03"/>
    <e v="#N/A"/>
    <s v="Web Site Sales"/>
    <s v="Majectic Beaut"/>
    <n v="28.03"/>
  </r>
  <r>
    <d v="2020-08-25T00:00:00"/>
    <s v="Aug"/>
    <x v="22"/>
    <s v="Fall Kite Event"/>
    <e v="#N/A"/>
    <n v="69"/>
    <s v="In Store Sales"/>
    <s v="Bellen"/>
    <n v="69"/>
  </r>
  <r>
    <d v="2020-08-01T00:00:00"/>
    <s v="Aug"/>
    <x v="9"/>
    <s v="None"/>
    <e v="#N/A"/>
    <e v="#N/A"/>
    <s v="Web Site Sales"/>
    <s v="Majectic Beaut"/>
    <n v="661.04"/>
  </r>
  <r>
    <d v="2020-08-30T00:00:00"/>
    <s v="Aug"/>
    <x v="7"/>
    <s v="None"/>
    <e v="#N/A"/>
    <e v="#N/A"/>
    <s v="In Store Sales"/>
    <s v="Bellen"/>
    <n v="23.67"/>
  </r>
  <r>
    <d v="2020-06-16T00:00:00"/>
    <s v="Jun"/>
    <x v="12"/>
    <s v="Festival of Flight"/>
    <n v="46.56"/>
    <e v="#N/A"/>
    <s v="Web Site Sales"/>
    <s v="Bellen"/>
    <n v="46.56"/>
  </r>
  <r>
    <d v="2020-06-08T00:00:00"/>
    <s v="Jun"/>
    <x v="5"/>
    <s v="Festival of Flight"/>
    <n v="23.9"/>
    <e v="#N/A"/>
    <s v="In Store Sales"/>
    <s v="Bellen"/>
    <n v="23.9"/>
  </r>
  <r>
    <d v="2020-08-09T00:00:00"/>
    <s v="Aug"/>
    <x v="21"/>
    <s v="Fall Kite Event"/>
    <e v="#N/A"/>
    <n v="160.35"/>
    <s v="In Store Sales"/>
    <s v="Doublers"/>
    <n v="160.35"/>
  </r>
  <r>
    <d v="2020-06-25T00:00:00"/>
    <s v="Jun"/>
    <x v="14"/>
    <s v="Festival of Flight"/>
    <n v="240.49"/>
    <e v="#N/A"/>
    <s v="Web Site Sales"/>
    <s v="Doublers"/>
    <n v="240.49"/>
  </r>
  <r>
    <d v="2020-06-19T00:00:00"/>
    <s v="Jun"/>
    <x v="12"/>
    <s v="Festival of Flight"/>
    <n v="46.12"/>
    <e v="#N/A"/>
    <s v="E-mail Coupon"/>
    <s v="Carlota"/>
    <n v="46.12"/>
  </r>
  <r>
    <d v="2020-08-18T00:00:00"/>
    <s v="Aug"/>
    <x v="20"/>
    <s v="Fall Kite Event"/>
    <e v="#N/A"/>
    <n v="29.79"/>
    <s v="In Store Sales"/>
    <s v="Majectic Beaut"/>
    <n v="29.79"/>
  </r>
  <r>
    <d v="2020-08-25T00:00:00"/>
    <s v="Aug"/>
    <x v="22"/>
    <s v="Fall Kite Event"/>
    <e v="#N/A"/>
    <n v="240.57"/>
    <s v="Web Site Sales"/>
    <s v="Doublers"/>
    <n v="240.57"/>
  </r>
  <r>
    <d v="2020-06-07T00:00:00"/>
    <s v="Jun"/>
    <x v="5"/>
    <s v="Festival of Flight"/>
    <n v="40.659999999999997"/>
    <e v="#N/A"/>
    <s v="In Store Sales"/>
    <s v="Sunshine"/>
    <n v="40.659999999999997"/>
  </r>
  <r>
    <d v="2020-06-06T00:00:00"/>
    <s v="Jun"/>
    <x v="2"/>
    <s v="Festival of Flight"/>
    <n v="60.15"/>
    <e v="#N/A"/>
    <s v="In Store Sales"/>
    <s v="Sunshine"/>
    <n v="60.15"/>
  </r>
  <r>
    <d v="2020-08-14T00:00:00"/>
    <s v="Aug"/>
    <x v="21"/>
    <s v="Fall Kite Event"/>
    <e v="#N/A"/>
    <n v="240.69"/>
    <s v="In Store Sales"/>
    <s v="Doublers"/>
    <n v="240.69"/>
  </r>
  <r>
    <d v="2020-06-16T00:00:00"/>
    <s v="Jun"/>
    <x v="12"/>
    <s v="Festival of Flight"/>
    <n v="46.89"/>
    <e v="#N/A"/>
    <s v="In Store Sales"/>
    <s v="Carlota"/>
    <n v="46.89"/>
  </r>
  <r>
    <d v="2020-08-24T00:00:00"/>
    <s v="Aug"/>
    <x v="22"/>
    <s v="Fall Kite Event"/>
    <e v="#N/A"/>
    <n v="20.39"/>
    <s v="In Store Sales"/>
    <s v="Sunshine"/>
    <n v="20.39"/>
  </r>
  <r>
    <d v="2020-08-03T00:00:00"/>
    <s v="Aug"/>
    <x v="19"/>
    <s v="Fall Kite Event"/>
    <e v="#N/A"/>
    <n v="66.39"/>
    <s v="In Store Sales"/>
    <s v="Quad"/>
    <n v="66.39"/>
  </r>
  <r>
    <d v="2020-08-17T00:00:00"/>
    <s v="Aug"/>
    <x v="20"/>
    <s v="Fall Kite Event"/>
    <e v="#N/A"/>
    <n v="96.01"/>
    <s v="In Store Sales"/>
    <s v="Quad"/>
    <n v="96.01"/>
  </r>
  <r>
    <d v="2020-08-21T00:00:00"/>
    <s v="Aug"/>
    <x v="20"/>
    <s v="Fall Kite Event"/>
    <e v="#N/A"/>
    <n v="46.03"/>
    <s v="Web Site Sales"/>
    <s v="Carlota"/>
    <n v="46.03"/>
  </r>
  <r>
    <d v="2020-06-04T00:00:00"/>
    <s v="Jun"/>
    <x v="2"/>
    <s v="Festival of Flight"/>
    <n v="25.91"/>
    <e v="#N/A"/>
    <s v="Web Site Sales"/>
    <s v="Crested Beaut"/>
    <n v="25.91"/>
  </r>
  <r>
    <d v="2020-06-06T00:00:00"/>
    <s v="Jun"/>
    <x v="2"/>
    <s v="Festival of Flight"/>
    <n v="305.52"/>
    <e v="#N/A"/>
    <s v="E-mail Coupon"/>
    <s v="Carlota"/>
    <n v="305.52"/>
  </r>
  <r>
    <d v="2020-06-23T00:00:00"/>
    <s v="Jun"/>
    <x v="14"/>
    <s v="Festival of Flight"/>
    <n v="198.99"/>
    <e v="#N/A"/>
    <s v="Web Site Sales"/>
    <s v="Quad"/>
    <n v="198.99"/>
  </r>
  <r>
    <d v="2020-08-08T00:00:00"/>
    <s v="Aug"/>
    <x v="19"/>
    <s v="Fall Kite Event"/>
    <e v="#N/A"/>
    <n v="523.39"/>
    <s v="Web Site Sales"/>
    <s v="Bellen"/>
    <n v="523.39"/>
  </r>
  <r>
    <d v="2020-06-08T00:00:00"/>
    <s v="Jun"/>
    <x v="5"/>
    <s v="Festival of Flight"/>
    <n v="50.31"/>
    <e v="#N/A"/>
    <s v="In Store Sales"/>
    <s v="Crested Beaut"/>
    <n v="50.31"/>
  </r>
  <r>
    <d v="2020-05-05T00:00:00"/>
    <s v="May"/>
    <x v="6"/>
    <s v="None"/>
    <e v="#N/A"/>
    <e v="#N/A"/>
    <s v="Web Site Sales"/>
    <s v="Sunset"/>
    <n v="514.02"/>
  </r>
  <r>
    <d v="2020-08-12T00:00:00"/>
    <s v="Aug"/>
    <x v="21"/>
    <s v="Fall Kite Event"/>
    <e v="#N/A"/>
    <n v="58.12"/>
    <s v="In Store Sales"/>
    <s v="Majectic Beaut"/>
    <n v="58.12"/>
  </r>
  <r>
    <d v="2020-09-22T00:00:00"/>
    <s v="Sep"/>
    <x v="16"/>
    <s v="None"/>
    <e v="#N/A"/>
    <e v="#N/A"/>
    <s v="E-mail Coupon"/>
    <s v="Sunset"/>
    <n v="23.24"/>
  </r>
  <r>
    <d v="2020-06-09T00:00:00"/>
    <s v="Jun"/>
    <x v="5"/>
    <s v="Festival of Flight"/>
    <n v="46.76"/>
    <e v="#N/A"/>
    <s v="Web Site Sales"/>
    <s v="Bellen"/>
    <n v="46.76"/>
  </r>
  <r>
    <d v="2020-06-27T00:00:00"/>
    <s v="Jun"/>
    <x v="14"/>
    <s v="Festival of Flight"/>
    <n v="69.53"/>
    <e v="#N/A"/>
    <s v="In Store Sales"/>
    <s v="Bellen"/>
    <n v="69.53"/>
  </r>
  <r>
    <d v="2020-08-22T00:00:00"/>
    <s v="Aug"/>
    <x v="20"/>
    <s v="Fall Kite Event"/>
    <e v="#N/A"/>
    <n v="60.42"/>
    <s v="In Store Sales"/>
    <s v="Sunshine"/>
    <n v="60.42"/>
  </r>
  <r>
    <d v="2020-06-19T00:00:00"/>
    <s v="Jun"/>
    <x v="12"/>
    <s v="Festival of Flight"/>
    <n v="48.29"/>
    <e v="#N/A"/>
    <s v="Web Site Sales"/>
    <s v="Crested Beaut"/>
    <n v="48.29"/>
  </r>
  <r>
    <d v="2020-08-19T00:00:00"/>
    <s v="Aug"/>
    <x v="20"/>
    <s v="Fall Kite Event"/>
    <e v="#N/A"/>
    <n v="38.15"/>
    <s v="In Store Sales"/>
    <s v="V-Rang"/>
    <n v="38.15"/>
  </r>
  <r>
    <d v="2020-08-24T00:00:00"/>
    <s v="Aug"/>
    <x v="22"/>
    <s v="Fall Kite Event"/>
    <e v="#N/A"/>
    <n v="608.86"/>
    <s v="Web Site Sales"/>
    <s v="Quad"/>
    <n v="608.86"/>
  </r>
  <r>
    <d v="2020-06-16T00:00:00"/>
    <s v="Jun"/>
    <x v="12"/>
    <s v="Festival of Flight"/>
    <n v="23.21"/>
    <e v="#N/A"/>
    <s v="Web Site Sales"/>
    <s v="Bellen"/>
    <n v="23.21"/>
  </r>
  <r>
    <d v="2020-06-18T00:00:00"/>
    <s v="Jun"/>
    <x v="12"/>
    <s v="Festival of Flight"/>
    <n v="40.42"/>
    <e v="#N/A"/>
    <s v="Web Site Sales"/>
    <s v="Sunshine"/>
    <n v="40.42"/>
  </r>
  <r>
    <d v="2020-08-24T00:00:00"/>
    <s v="Aug"/>
    <x v="22"/>
    <s v="Fall Kite Event"/>
    <e v="#N/A"/>
    <n v="46.45"/>
    <s v="E-mail Coupon"/>
    <s v="Carlota"/>
    <n v="46.45"/>
  </r>
  <r>
    <d v="2020-05-23T00:00:00"/>
    <s v="May"/>
    <x v="4"/>
    <s v="None"/>
    <e v="#N/A"/>
    <e v="#N/A"/>
    <s v="Web Site Sales"/>
    <s v="Quad"/>
    <n v="34.47"/>
  </r>
  <r>
    <d v="2020-06-25T00:00:00"/>
    <s v="Jun"/>
    <x v="14"/>
    <s v="Festival of Flight"/>
    <n v="58.2"/>
    <e v="#N/A"/>
    <s v="Web Site Sales"/>
    <s v="Majectic Beaut"/>
    <n v="58.2"/>
  </r>
  <r>
    <d v="2020-07-14T00:00:00"/>
    <s v="Jul"/>
    <x v="11"/>
    <s v="None"/>
    <e v="#N/A"/>
    <e v="#N/A"/>
    <s v="In Store Sales"/>
    <s v="Sunset"/>
    <n v="363.9"/>
  </r>
  <r>
    <d v="2020-06-20T00:00:00"/>
    <s v="Jun"/>
    <x v="12"/>
    <s v="Festival of Flight"/>
    <n v="66.459999999999994"/>
    <e v="#N/A"/>
    <s v="Web Site Sales"/>
    <s v="Quad"/>
    <n v="66.459999999999994"/>
  </r>
  <r>
    <d v="2020-06-17T00:00:00"/>
    <s v="Jun"/>
    <x v="12"/>
    <s v="Festival of Flight"/>
    <n v="46.2"/>
    <e v="#N/A"/>
    <s v="In Store Sales"/>
    <s v="Carlota"/>
    <n v="46.2"/>
  </r>
  <r>
    <d v="2020-08-11T00:00:00"/>
    <s v="Aug"/>
    <x v="21"/>
    <s v="Fall Kite Event"/>
    <e v="#N/A"/>
    <n v="20.7"/>
    <s v="In Store Sales"/>
    <s v="Sunshine"/>
    <n v="20.7"/>
  </r>
  <r>
    <d v="2020-09-20T00:00:00"/>
    <s v="Sep"/>
    <x v="16"/>
    <s v="None"/>
    <e v="#N/A"/>
    <e v="#N/A"/>
    <s v="Web Site Sales"/>
    <s v="Sunbell"/>
    <n v="48.29"/>
  </r>
  <r>
    <d v="2020-08-28T00:00:00"/>
    <s v="Aug"/>
    <x v="22"/>
    <s v="Fall Kite Event"/>
    <e v="#N/A"/>
    <n v="379.58"/>
    <s v="In Store Sales"/>
    <s v="Sunshine"/>
    <n v="379.58"/>
  </r>
  <r>
    <d v="2020-08-19T00:00:00"/>
    <s v="Aug"/>
    <x v="20"/>
    <s v="Fall Kite Event"/>
    <e v="#N/A"/>
    <n v="23.84"/>
    <s v="Web Site Sales"/>
    <s v="Bellen"/>
    <n v="23.84"/>
  </r>
  <r>
    <d v="2020-08-07T00:00:00"/>
    <s v="Aug"/>
    <x v="19"/>
    <s v="Fall Kite Event"/>
    <e v="#N/A"/>
    <n v="38.619999999999997"/>
    <s v="In Store Sales"/>
    <s v="Sunshine"/>
    <n v="38.619999999999997"/>
  </r>
  <r>
    <d v="2020-08-19T00:00:00"/>
    <s v="Aug"/>
    <x v="20"/>
    <s v="Fall Kite Event"/>
    <e v="#N/A"/>
    <n v="24.68"/>
    <s v="In Store Sales"/>
    <s v="Sunset"/>
    <n v="24.68"/>
  </r>
  <r>
    <d v="2020-06-23T00:00:00"/>
    <s v="Jun"/>
    <x v="14"/>
    <s v="Festival of Flight"/>
    <n v="66.98"/>
    <e v="#N/A"/>
    <s v="In Store Sales"/>
    <s v="Quad"/>
    <n v="66.98"/>
  </r>
  <r>
    <d v="2020-06-30T00:00:00"/>
    <s v="Jun"/>
    <x v="1"/>
    <s v="None"/>
    <e v="#N/A"/>
    <e v="#N/A"/>
    <s v="Web Site Sales"/>
    <s v="Sunbell"/>
    <n v="50.45"/>
  </r>
  <r>
    <d v="2020-05-17T00:00:00"/>
    <s v="May"/>
    <x v="4"/>
    <s v="None"/>
    <e v="#N/A"/>
    <e v="#N/A"/>
    <s v="Web Site Sales"/>
    <s v="Aspen"/>
    <n v="60.4"/>
  </r>
  <r>
    <d v="2020-06-18T00:00:00"/>
    <s v="Jun"/>
    <x v="12"/>
    <s v="Festival of Flight"/>
    <n v="46.65"/>
    <e v="#N/A"/>
    <s v="Web Site Sales"/>
    <s v="Carlota"/>
    <n v="46.65"/>
  </r>
  <r>
    <d v="2020-08-10T00:00:00"/>
    <s v="Aug"/>
    <x v="21"/>
    <s v="Fall Kite Event"/>
    <e v="#N/A"/>
    <n v="184.91"/>
    <s v="In Store Sales"/>
    <s v="Sunbell"/>
    <n v="184.91"/>
  </r>
  <r>
    <d v="2020-06-12T00:00:00"/>
    <s v="Jun"/>
    <x v="5"/>
    <s v="Festival of Flight"/>
    <n v="69.7"/>
    <e v="#N/A"/>
    <s v="In Store Sales"/>
    <s v="Carlota"/>
    <n v="69.7"/>
  </r>
  <r>
    <d v="2020-06-02T00:00:00"/>
    <s v="Jun"/>
    <x v="2"/>
    <s v="Festival of Flight"/>
    <n v="46.06"/>
    <e v="#N/A"/>
    <s v="Web Site Sales"/>
    <s v="Bellen"/>
    <n v="46.06"/>
  </r>
  <r>
    <d v="2020-07-13T00:00:00"/>
    <s v="Jul"/>
    <x v="11"/>
    <s v="None"/>
    <e v="#N/A"/>
    <e v="#N/A"/>
    <s v="Web Site Sales"/>
    <s v="Carlota"/>
    <n v="22.79"/>
  </r>
  <r>
    <d v="2020-08-12T00:00:00"/>
    <s v="Aug"/>
    <x v="21"/>
    <s v="Fall Kite Event"/>
    <e v="#N/A"/>
    <n v="99.38"/>
    <s v="In Store Sales"/>
    <s v="Quad"/>
    <n v="99.38"/>
  </r>
  <r>
    <d v="2020-06-15T00:00:00"/>
    <s v="Jun"/>
    <x v="12"/>
    <s v="Festival of Flight"/>
    <n v="23.61"/>
    <e v="#N/A"/>
    <s v="In Store Sales"/>
    <s v="Carlota"/>
    <n v="23.61"/>
  </r>
  <r>
    <d v="2020-06-15T00:00:00"/>
    <s v="Jun"/>
    <x v="12"/>
    <s v="Festival of Flight"/>
    <n v="102.39"/>
    <e v="#N/A"/>
    <s v="In Store Sales"/>
    <s v="Quad"/>
    <n v="102.39"/>
  </r>
  <r>
    <d v="2020-06-08T00:00:00"/>
    <s v="Jun"/>
    <x v="5"/>
    <s v="Festival of Flight"/>
    <n v="80.180000000000007"/>
    <e v="#N/A"/>
    <s v="E-mail Coupon"/>
    <s v="Aspen"/>
    <n v="80.180000000000007"/>
  </r>
  <r>
    <d v="2020-06-10T00:00:00"/>
    <s v="Jun"/>
    <x v="5"/>
    <s v="Festival of Flight"/>
    <n v="40.35"/>
    <e v="#N/A"/>
    <s v="Web Site Sales"/>
    <s v="Sunshine"/>
    <n v="40.35"/>
  </r>
  <r>
    <d v="2020-06-27T00:00:00"/>
    <s v="Jun"/>
    <x v="14"/>
    <s v="Festival of Flight"/>
    <n v="436"/>
    <e v="#N/A"/>
    <s v="Web Site Sales"/>
    <s v="Carlota"/>
    <n v="436"/>
  </r>
  <r>
    <d v="2020-07-16T00:00:00"/>
    <s v="Jul"/>
    <x v="11"/>
    <s v="None"/>
    <e v="#N/A"/>
    <e v="#N/A"/>
    <s v="Web Site Sales"/>
    <s v="Aspen"/>
    <n v="60.23"/>
  </r>
  <r>
    <d v="2020-08-26T00:00:00"/>
    <s v="Aug"/>
    <x v="22"/>
    <s v="Fall Kite Event"/>
    <e v="#N/A"/>
    <n v="228.56"/>
    <s v="Web Site Sales"/>
    <s v="Doublers"/>
    <n v="228.56"/>
  </r>
  <r>
    <d v="2020-08-27T00:00:00"/>
    <s v="Aug"/>
    <x v="22"/>
    <s v="Fall Kite Event"/>
    <e v="#N/A"/>
    <n v="48.14"/>
    <s v="In Store Sales"/>
    <s v="Sunbell"/>
    <n v="48.14"/>
  </r>
  <r>
    <d v="2020-08-28T00:00:00"/>
    <s v="Aug"/>
    <x v="22"/>
    <s v="Fall Kite Event"/>
    <e v="#N/A"/>
    <n v="40.35"/>
    <s v="Web Site Sales"/>
    <s v="Sunshine"/>
    <n v="40.35"/>
  </r>
  <r>
    <d v="2020-06-17T00:00:00"/>
    <s v="Jun"/>
    <x v="12"/>
    <s v="Festival of Flight"/>
    <n v="69.959999999999994"/>
    <e v="#N/A"/>
    <s v="In Store Sales"/>
    <s v="Carlota"/>
    <n v="69.959999999999994"/>
  </r>
  <r>
    <d v="2020-08-07T00:00:00"/>
    <s v="Aug"/>
    <x v="19"/>
    <s v="Fall Kite Event"/>
    <e v="#N/A"/>
    <n v="58.3"/>
    <s v="Web Site Sales"/>
    <s v="Majectic Beaut"/>
    <n v="58.3"/>
  </r>
  <r>
    <d v="2020-08-09T00:00:00"/>
    <s v="Aug"/>
    <x v="21"/>
    <s v="Fall Kite Event"/>
    <e v="#N/A"/>
    <n v="132.06"/>
    <s v="In Store Sales"/>
    <s v="Quad"/>
    <n v="132.06"/>
  </r>
  <r>
    <d v="2020-06-25T00:00:00"/>
    <s v="Jun"/>
    <x v="14"/>
    <s v="Festival of Flight"/>
    <n v="92.87"/>
    <e v="#N/A"/>
    <s v="In Store Sales"/>
    <s v="Bellen"/>
    <n v="92.87"/>
  </r>
  <r>
    <d v="2020-05-04T00:00:00"/>
    <s v="May"/>
    <x v="6"/>
    <s v="None"/>
    <e v="#N/A"/>
    <e v="#N/A"/>
    <s v="In Store Sales"/>
    <s v="Sunshine"/>
    <n v="60.03"/>
  </r>
  <r>
    <d v="2020-05-29T00:00:00"/>
    <s v="May"/>
    <x v="10"/>
    <s v="None"/>
    <e v="#N/A"/>
    <e v="#N/A"/>
    <s v="In Store Sales"/>
    <s v="Sunset"/>
    <n v="71.84"/>
  </r>
  <r>
    <d v="2020-06-01T00:00:00"/>
    <s v="Jun"/>
    <x v="2"/>
    <s v="Festival of Flight"/>
    <n v="24.49"/>
    <e v="#N/A"/>
    <s v="Web Site Sales"/>
    <s v="Crested Beaut"/>
    <n v="24.49"/>
  </r>
  <r>
    <d v="2020-08-15T00:00:00"/>
    <s v="Aug"/>
    <x v="21"/>
    <s v="Fall Kite Event"/>
    <e v="#N/A"/>
    <n v="125.78"/>
    <s v="Web Site Sales"/>
    <s v="Sunbell"/>
    <n v="125.78"/>
  </r>
  <r>
    <d v="2020-08-12T00:00:00"/>
    <s v="Aug"/>
    <x v="21"/>
    <s v="Fall Kite Event"/>
    <e v="#N/A"/>
    <n v="23.92"/>
    <s v="In Store Sales"/>
    <s v="Sunbell"/>
    <n v="23.92"/>
  </r>
  <r>
    <d v="2020-06-09T00:00:00"/>
    <s v="Jun"/>
    <x v="5"/>
    <s v="Festival of Flight"/>
    <n v="46.42"/>
    <e v="#N/A"/>
    <s v="Web Site Sales"/>
    <s v="Carlota"/>
    <n v="46.42"/>
  </r>
  <r>
    <d v="2020-06-30T00:00:00"/>
    <s v="Jun"/>
    <x v="1"/>
    <s v="None"/>
    <e v="#N/A"/>
    <e v="#N/A"/>
    <s v="Web Site Sales"/>
    <s v="Quad"/>
    <n v="32.96"/>
  </r>
  <r>
    <d v="2020-07-14T00:00:00"/>
    <s v="Jul"/>
    <x v="11"/>
    <s v="None"/>
    <e v="#N/A"/>
    <e v="#N/A"/>
    <s v="Web Site Sales"/>
    <s v="Aspen"/>
    <n v="60.85"/>
  </r>
  <r>
    <d v="2020-08-09T00:00:00"/>
    <s v="Aug"/>
    <x v="21"/>
    <s v="Fall Kite Event"/>
    <e v="#N/A"/>
    <n v="23.13"/>
    <s v="In Store Sales"/>
    <s v="Sunbell"/>
    <n v="23.13"/>
  </r>
  <r>
    <d v="2020-06-29T00:00:00"/>
    <s v="Jun"/>
    <x v="1"/>
    <s v="None"/>
    <e v="#N/A"/>
    <e v="#N/A"/>
    <s v="In Store Sales"/>
    <s v="Crested Beaut"/>
    <n v="48.51"/>
  </r>
  <r>
    <d v="2020-08-20T00:00:00"/>
    <s v="Aug"/>
    <x v="20"/>
    <s v="Fall Kite Event"/>
    <e v="#N/A"/>
    <n v="75.92"/>
    <s v="In Store Sales"/>
    <s v="Sunbell"/>
    <n v="75.92"/>
  </r>
  <r>
    <d v="2020-09-04T00:00:00"/>
    <s v="Sep"/>
    <x v="7"/>
    <s v="None"/>
    <e v="#N/A"/>
    <e v="#N/A"/>
    <s v="Web Site Sales"/>
    <s v="Sunshine"/>
    <n v="38.51"/>
  </r>
  <r>
    <d v="2020-06-02T00:00:00"/>
    <s v="Jun"/>
    <x v="2"/>
    <s v="Festival of Flight"/>
    <n v="46.77"/>
    <e v="#N/A"/>
    <s v="In Store Sales"/>
    <s v="Carlota"/>
    <n v="46.77"/>
  </r>
  <r>
    <d v="2020-08-10T00:00:00"/>
    <s v="Aug"/>
    <x v="21"/>
    <s v="Fall Kite Event"/>
    <e v="#N/A"/>
    <n v="92.26"/>
    <s v="In Store Sales"/>
    <s v="Bellen"/>
    <n v="92.26"/>
  </r>
  <r>
    <d v="2020-08-30T00:00:00"/>
    <s v="Aug"/>
    <x v="7"/>
    <s v="None"/>
    <e v="#N/A"/>
    <e v="#N/A"/>
    <s v="In Store Sales"/>
    <s v="Sunshine"/>
    <n v="20.78"/>
  </r>
  <r>
    <d v="2020-06-13T00:00:00"/>
    <s v="Jun"/>
    <x v="5"/>
    <s v="Festival of Flight"/>
    <n v="71.64"/>
    <e v="#N/A"/>
    <s v="E-mail Coupon"/>
    <s v="Sunset"/>
    <n v="71.64"/>
  </r>
  <r>
    <d v="2020-06-09T00:00:00"/>
    <s v="Jun"/>
    <x v="5"/>
    <s v="Festival of Flight"/>
    <n v="66.819999999999993"/>
    <e v="#N/A"/>
    <s v="Web Site Sales"/>
    <s v="Bellen"/>
    <n v="66.819999999999993"/>
  </r>
  <r>
    <d v="2020-08-02T00:00:00"/>
    <s v="Aug"/>
    <x v="19"/>
    <s v="Fall Kite Event"/>
    <e v="#N/A"/>
    <n v="60.24"/>
    <s v="In Store Sales"/>
    <s v="Sunshine"/>
    <n v="60.24"/>
  </r>
  <r>
    <d v="2020-06-26T00:00:00"/>
    <s v="Jun"/>
    <x v="14"/>
    <s v="Festival of Flight"/>
    <n v="116.11"/>
    <e v="#N/A"/>
    <s v="Web Site Sales"/>
    <s v="Majectic Beaut"/>
    <n v="116.11"/>
  </r>
  <r>
    <d v="2020-08-30T00:00:00"/>
    <s v="Aug"/>
    <x v="7"/>
    <s v="None"/>
    <e v="#N/A"/>
    <e v="#N/A"/>
    <s v="E-mail Coupon"/>
    <s v="FlatTop"/>
    <n v="28.5"/>
  </r>
  <r>
    <d v="2020-08-29T00:00:00"/>
    <s v="Aug"/>
    <x v="22"/>
    <s v="Fall Kite Event"/>
    <e v="#N/A"/>
    <n v="69.540000000000006"/>
    <s v="In Store Sales"/>
    <s v="Carlota"/>
    <n v="69.540000000000006"/>
  </r>
  <r>
    <d v="2020-05-11T00:00:00"/>
    <s v="May"/>
    <x v="3"/>
    <s v="None"/>
    <e v="#N/A"/>
    <e v="#N/A"/>
    <s v="In Store Sales"/>
    <s v="Bellen"/>
    <n v="44.77"/>
  </r>
  <r>
    <d v="2020-06-10T00:00:00"/>
    <s v="Jun"/>
    <x v="5"/>
    <s v="Festival of Flight"/>
    <n v="46.79"/>
    <e v="#N/A"/>
    <s v="Web Site Sales"/>
    <s v="Bellen"/>
    <n v="46.79"/>
  </r>
  <r>
    <d v="2020-06-26T00:00:00"/>
    <s v="Jun"/>
    <x v="14"/>
    <s v="Festival of Flight"/>
    <n v="19.5"/>
    <e v="#N/A"/>
    <s v="Web Site Sales"/>
    <s v="Sunshine"/>
    <n v="19.5"/>
  </r>
  <r>
    <d v="2020-08-23T00:00:00"/>
    <s v="Aug"/>
    <x v="22"/>
    <s v="Fall Kite Event"/>
    <e v="#N/A"/>
    <n v="46.42"/>
    <s v="In Store Sales"/>
    <s v="Bellen"/>
    <n v="46.42"/>
  </r>
  <r>
    <d v="2020-06-10T00:00:00"/>
    <s v="Jun"/>
    <x v="5"/>
    <s v="Festival of Flight"/>
    <n v="60.36"/>
    <e v="#N/A"/>
    <s v="In Store Sales"/>
    <s v="Aspen"/>
    <n v="60.36"/>
  </r>
  <r>
    <d v="2020-07-23T00:00:00"/>
    <s v="Jul"/>
    <x v="15"/>
    <s v="None"/>
    <e v="#N/A"/>
    <e v="#N/A"/>
    <s v="Web Site Sales"/>
    <s v="Majectic Beaut"/>
    <n v="87.89"/>
  </r>
  <r>
    <d v="2020-08-17T00:00:00"/>
    <s v="Aug"/>
    <x v="20"/>
    <s v="Fall Kite Event"/>
    <e v="#N/A"/>
    <n v="60.19"/>
    <s v="Web Site Sales"/>
    <s v="Sunshine"/>
    <n v="60.19"/>
  </r>
  <r>
    <d v="2020-08-29T00:00:00"/>
    <s v="Aug"/>
    <x v="22"/>
    <s v="Fall Kite Event"/>
    <e v="#N/A"/>
    <n v="66.760000000000005"/>
    <s v="In Store Sales"/>
    <s v="Quad"/>
    <n v="66.760000000000005"/>
  </r>
  <r>
    <d v="2020-08-10T00:00:00"/>
    <s v="Aug"/>
    <x v="21"/>
    <s v="Fall Kite Event"/>
    <e v="#N/A"/>
    <n v="75.959999999999994"/>
    <s v="Web Site Sales"/>
    <s v="Sunbell"/>
    <n v="75.959999999999994"/>
  </r>
  <r>
    <d v="2020-08-15T00:00:00"/>
    <s v="Aug"/>
    <x v="21"/>
    <s v="Fall Kite Event"/>
    <e v="#N/A"/>
    <n v="38.380000000000003"/>
    <s v="In Store Sales"/>
    <s v="Sunshine"/>
    <n v="38.380000000000003"/>
  </r>
  <r>
    <d v="2020-08-08T00:00:00"/>
    <s v="Aug"/>
    <x v="19"/>
    <s v="Fall Kite Event"/>
    <e v="#N/A"/>
    <n v="50.56"/>
    <s v="In Store Sales"/>
    <s v="Sunbell"/>
    <n v="50.56"/>
  </r>
  <r>
    <d v="2020-05-25T00:00:00"/>
    <s v="May"/>
    <x v="10"/>
    <s v="None"/>
    <e v="#N/A"/>
    <e v="#N/A"/>
    <s v="Web Site Sales"/>
    <s v="Carlota"/>
    <n v="46.8"/>
  </r>
  <r>
    <d v="2020-06-17T00:00:00"/>
    <s v="Jun"/>
    <x v="12"/>
    <s v="Festival of Flight"/>
    <n v="46.74"/>
    <e v="#N/A"/>
    <s v="Web Site Sales"/>
    <s v="Carlota"/>
    <n v="46.74"/>
  </r>
  <r>
    <d v="2020-06-05T00:00:00"/>
    <s v="Jun"/>
    <x v="2"/>
    <s v="Festival of Flight"/>
    <n v="38.090000000000003"/>
    <e v="#N/A"/>
    <s v="Web Site Sales"/>
    <s v="V-Rang"/>
    <n v="38.090000000000003"/>
  </r>
  <r>
    <d v="2020-05-19T00:00:00"/>
    <s v="May"/>
    <x v="4"/>
    <s v="None"/>
    <e v="#N/A"/>
    <e v="#N/A"/>
    <s v="Web Site Sales"/>
    <s v="Carlota"/>
    <n v="23.7"/>
  </r>
  <r>
    <d v="2020-08-16T00:00:00"/>
    <s v="Aug"/>
    <x v="20"/>
    <s v="Fall Kite Event"/>
    <e v="#N/A"/>
    <n v="69.17"/>
    <s v="In Store Sales"/>
    <s v="Carlota"/>
    <n v="69.17"/>
  </r>
  <r>
    <d v="2020-07-01T00:00:00"/>
    <s v="Jul"/>
    <x v="1"/>
    <s v="None"/>
    <e v="#N/A"/>
    <e v="#N/A"/>
    <s v="In Store Sales"/>
    <s v="Sunshine"/>
    <n v="20.07"/>
  </r>
  <r>
    <d v="2020-07-02T00:00:00"/>
    <s v="Jul"/>
    <x v="1"/>
    <s v="None"/>
    <e v="#N/A"/>
    <e v="#N/A"/>
    <s v="E-mail Coupon"/>
    <s v="Sunshine"/>
    <n v="20.399999999999999"/>
  </r>
  <r>
    <d v="2020-06-11T00:00:00"/>
    <s v="Jun"/>
    <x v="5"/>
    <s v="Festival of Flight"/>
    <n v="30.14"/>
    <e v="#N/A"/>
    <s v="Web Site Sales"/>
    <s v="Majectic Beaut"/>
    <n v="30.14"/>
  </r>
  <r>
    <d v="2020-06-27T00:00:00"/>
    <s v="Jun"/>
    <x v="14"/>
    <s v="Festival of Flight"/>
    <n v="60.85"/>
    <e v="#N/A"/>
    <s v="Web Site Sales"/>
    <s v="Sunshine"/>
    <n v="60.85"/>
  </r>
  <r>
    <d v="2020-09-18T00:00:00"/>
    <s v="Sep"/>
    <x v="0"/>
    <s v="None"/>
    <e v="#N/A"/>
    <e v="#N/A"/>
    <s v="Web Site Sales"/>
    <s v="Carlota"/>
    <n v="23"/>
  </r>
  <r>
    <d v="2020-08-06T00:00:00"/>
    <s v="Aug"/>
    <x v="19"/>
    <s v="Fall Kite Event"/>
    <e v="#N/A"/>
    <n v="20.13"/>
    <s v="E-mail Coupon"/>
    <s v="Sunshine"/>
    <n v="20.13"/>
  </r>
  <r>
    <d v="2020-08-30T00:00:00"/>
    <s v="Aug"/>
    <x v="7"/>
    <s v="None"/>
    <e v="#N/A"/>
    <e v="#N/A"/>
    <s v="Web Site Sales"/>
    <s v="Crested Beaut"/>
    <n v="50.15"/>
  </r>
  <r>
    <d v="2020-06-20T00:00:00"/>
    <s v="Jun"/>
    <x v="12"/>
    <s v="Festival of Flight"/>
    <n v="58.02"/>
    <e v="#N/A"/>
    <s v="Web Site Sales"/>
    <s v="Majectic Beaut"/>
    <n v="58.02"/>
  </r>
  <r>
    <d v="2020-09-11T00:00:00"/>
    <s v="Sep"/>
    <x v="8"/>
    <s v="None"/>
    <e v="#N/A"/>
    <e v="#N/A"/>
    <s v="Web Site Sales"/>
    <s v="Sunbell"/>
    <n v="50.49"/>
  </r>
  <r>
    <d v="2020-08-07T00:00:00"/>
    <s v="Aug"/>
    <x v="19"/>
    <s v="Fall Kite Event"/>
    <e v="#N/A"/>
    <n v="240.64"/>
    <s v="In Store Sales"/>
    <s v="Doublers"/>
    <n v="240.64"/>
  </r>
  <r>
    <d v="2020-06-16T00:00:00"/>
    <s v="Jun"/>
    <x v="12"/>
    <s v="Festival of Flight"/>
    <n v="48.52"/>
    <e v="#N/A"/>
    <s v="Web Site Sales"/>
    <s v="Sunbell"/>
    <n v="48.52"/>
  </r>
  <r>
    <d v="2020-08-10T00:00:00"/>
    <s v="Aug"/>
    <x v="21"/>
    <s v="Fall Kite Event"/>
    <e v="#N/A"/>
    <n v="46.42"/>
    <s v="In Store Sales"/>
    <s v="Carlota"/>
    <n v="46.42"/>
  </r>
  <r>
    <d v="2020-09-11T00:00:00"/>
    <s v="Sep"/>
    <x v="8"/>
    <s v="None"/>
    <e v="#N/A"/>
    <e v="#N/A"/>
    <s v="In Store Sales"/>
    <s v="Bellen"/>
    <n v="46.91"/>
  </r>
  <r>
    <d v="2020-08-16T00:00:00"/>
    <s v="Aug"/>
    <x v="20"/>
    <s v="Fall Kite Event"/>
    <e v="#N/A"/>
    <n v="33.119999999999997"/>
    <s v="In Store Sales"/>
    <s v="Quad"/>
    <n v="33.119999999999997"/>
  </r>
  <r>
    <d v="2020-06-21T00:00:00"/>
    <s v="Jun"/>
    <x v="14"/>
    <s v="Festival of Flight"/>
    <n v="55.38"/>
    <e v="#N/A"/>
    <s v="Web Site Sales"/>
    <s v="FlatTop"/>
    <n v="55.38"/>
  </r>
  <r>
    <d v="2020-08-07T00:00:00"/>
    <s v="Aug"/>
    <x v="19"/>
    <s v="Fall Kite Event"/>
    <e v="#N/A"/>
    <n v="33.01"/>
    <s v="E-mail Coupon"/>
    <s v="Quad"/>
    <n v="33.01"/>
  </r>
  <r>
    <d v="2020-05-21T00:00:00"/>
    <s v="May"/>
    <x v="4"/>
    <s v="None"/>
    <e v="#N/A"/>
    <e v="#N/A"/>
    <s v="E-mail Coupon"/>
    <s v="Sunshine"/>
    <n v="40.51"/>
  </r>
  <r>
    <d v="2020-07-18T00:00:00"/>
    <s v="Jul"/>
    <x v="11"/>
    <s v="None"/>
    <e v="#N/A"/>
    <e v="#N/A"/>
    <s v="Web Site Sales"/>
    <s v="Bellen"/>
    <n v="46.83"/>
  </r>
  <r>
    <d v="2020-06-05T00:00:00"/>
    <s v="Jun"/>
    <x v="2"/>
    <s v="Festival of Flight"/>
    <n v="64.58"/>
    <e v="#N/A"/>
    <s v="Web Site Sales"/>
    <s v="Quad"/>
    <n v="64.58"/>
  </r>
  <r>
    <d v="2020-06-28T00:00:00"/>
    <s v="Jun"/>
    <x v="1"/>
    <s v="None"/>
    <e v="#N/A"/>
    <e v="#N/A"/>
    <s v="In Store Sales"/>
    <s v="Sunset"/>
    <n v="23.73"/>
  </r>
  <r>
    <d v="2020-07-19T00:00:00"/>
    <s v="Jul"/>
    <x v="15"/>
    <s v="None"/>
    <e v="#N/A"/>
    <e v="#N/A"/>
    <s v="Web Site Sales"/>
    <s v="Quad"/>
    <n v="533.77"/>
  </r>
  <r>
    <d v="2020-08-12T00:00:00"/>
    <s v="Aug"/>
    <x v="21"/>
    <s v="Fall Kite Event"/>
    <e v="#N/A"/>
    <n v="66.47"/>
    <s v="In Store Sales"/>
    <s v="Quad"/>
    <n v="66.47"/>
  </r>
  <r>
    <d v="2020-08-19T00:00:00"/>
    <s v="Aug"/>
    <x v="20"/>
    <s v="Fall Kite Event"/>
    <e v="#N/A"/>
    <n v="69.930000000000007"/>
    <s v="Web Site Sales"/>
    <s v="Carlota"/>
    <n v="69.930000000000007"/>
  </r>
  <r>
    <d v="2020-08-31T00:00:00"/>
    <s v="Aug"/>
    <x v="7"/>
    <s v="None"/>
    <e v="#N/A"/>
    <e v="#N/A"/>
    <s v="E-mail Coupon"/>
    <s v="Sunset"/>
    <n v="24.29"/>
  </r>
  <r>
    <d v="2020-08-16T00:00:00"/>
    <s v="Aug"/>
    <x v="20"/>
    <s v="Fall Kite Event"/>
    <e v="#N/A"/>
    <n v="33.9"/>
    <s v="Web Site Sales"/>
    <s v="Quad"/>
    <n v="33.9"/>
  </r>
  <r>
    <d v="2020-08-01T00:00:00"/>
    <s v="Aug"/>
    <x v="9"/>
    <s v="None"/>
    <e v="#N/A"/>
    <e v="#N/A"/>
    <s v="In Store Sales"/>
    <s v="Sunset"/>
    <n v="23.04"/>
  </r>
  <r>
    <d v="2020-06-18T00:00:00"/>
    <s v="Jun"/>
    <x v="12"/>
    <s v="Festival of Flight"/>
    <n v="68.12"/>
    <e v="#N/A"/>
    <s v="Web Site Sales"/>
    <s v="Quad"/>
    <n v="68.12"/>
  </r>
  <r>
    <d v="2020-08-26T00:00:00"/>
    <s v="Aug"/>
    <x v="22"/>
    <s v="Fall Kite Event"/>
    <e v="#N/A"/>
    <n v="55.47"/>
    <s v="In Store Sales"/>
    <s v="FlatTop"/>
    <n v="55.47"/>
  </r>
  <r>
    <d v="2020-09-21T00:00:00"/>
    <s v="Sep"/>
    <x v="16"/>
    <s v="None"/>
    <e v="#N/A"/>
    <e v="#N/A"/>
    <s v="In Store Sales"/>
    <s v="Aspen"/>
    <n v="21.78"/>
  </r>
  <r>
    <d v="2020-06-06T00:00:00"/>
    <s v="Jun"/>
    <x v="2"/>
    <s v="Festival of Flight"/>
    <n v="154.74"/>
    <e v="#N/A"/>
    <s v="Web Site Sales"/>
    <s v="Carlota"/>
    <n v="154.74"/>
  </r>
  <r>
    <d v="2020-06-02T00:00:00"/>
    <s v="Jun"/>
    <x v="2"/>
    <s v="Festival of Flight"/>
    <n v="64.260000000000005"/>
    <e v="#N/A"/>
    <s v="Web Site Sales"/>
    <s v="Quad"/>
    <n v="64.260000000000005"/>
  </r>
  <r>
    <d v="2020-08-30T00:00:00"/>
    <s v="Aug"/>
    <x v="7"/>
    <s v="None"/>
    <e v="#N/A"/>
    <e v="#N/A"/>
    <s v="In Store Sales"/>
    <s v="Sunbell"/>
    <n v="72.849999999999994"/>
  </r>
  <r>
    <d v="2020-08-21T00:00:00"/>
    <s v="Aug"/>
    <x v="20"/>
    <s v="Fall Kite Event"/>
    <e v="#N/A"/>
    <n v="20.51"/>
    <s v="Web Site Sales"/>
    <s v="Sunshine"/>
    <n v="20.51"/>
  </r>
  <r>
    <d v="2020-06-29T00:00:00"/>
    <s v="Jun"/>
    <x v="1"/>
    <s v="None"/>
    <e v="#N/A"/>
    <e v="#N/A"/>
    <s v="Web Site Sales"/>
    <s v="Majectic Beaut"/>
    <n v="56.81"/>
  </r>
  <r>
    <d v="2020-08-18T00:00:00"/>
    <s v="Aug"/>
    <x v="20"/>
    <s v="Fall Kite Event"/>
    <e v="#N/A"/>
    <n v="69.489999999999995"/>
    <s v="Web Site Sales"/>
    <s v="Carlota"/>
    <n v="69.489999999999995"/>
  </r>
  <r>
    <d v="2020-05-04T00:00:00"/>
    <s v="May"/>
    <x v="6"/>
    <s v="None"/>
    <e v="#N/A"/>
    <e v="#N/A"/>
    <s v="In Store Sales"/>
    <s v="Aspen"/>
    <n v="38.380000000000003"/>
  </r>
  <r>
    <d v="2020-06-06T00:00:00"/>
    <s v="Jun"/>
    <x v="2"/>
    <s v="Festival of Flight"/>
    <n v="46.83"/>
    <e v="#N/A"/>
    <s v="Web Site Sales"/>
    <s v="Carlota"/>
    <n v="46.83"/>
  </r>
  <r>
    <d v="2020-08-16T00:00:00"/>
    <s v="Aug"/>
    <x v="20"/>
    <s v="Fall Kite Event"/>
    <e v="#N/A"/>
    <n v="80.09"/>
    <s v="In Store Sales"/>
    <s v="Sunshine"/>
    <n v="80.09"/>
  </r>
  <r>
    <d v="2020-06-09T00:00:00"/>
    <s v="Jun"/>
    <x v="5"/>
    <s v="Festival of Flight"/>
    <n v="29.98"/>
    <e v="#N/A"/>
    <s v="E-mail Coupon"/>
    <s v="Majectic Beaut"/>
    <n v="29.98"/>
  </r>
  <r>
    <d v="2020-06-16T00:00:00"/>
    <s v="Jun"/>
    <x v="12"/>
    <s v="Festival of Flight"/>
    <n v="40.22"/>
    <e v="#N/A"/>
    <s v="In Store Sales"/>
    <s v="Sunshine"/>
    <n v="40.22"/>
  </r>
  <r>
    <d v="2020-06-30T00:00:00"/>
    <s v="Jun"/>
    <x v="1"/>
    <s v="None"/>
    <e v="#N/A"/>
    <e v="#N/A"/>
    <s v="In Store Sales"/>
    <s v="Carlota"/>
    <n v="69.61"/>
  </r>
  <r>
    <d v="2020-05-28T00:00:00"/>
    <s v="May"/>
    <x v="10"/>
    <s v="None"/>
    <e v="#N/A"/>
    <e v="#N/A"/>
    <s v="Web Site Sales"/>
    <s v="Sunbell"/>
    <n v="75.72"/>
  </r>
  <r>
    <d v="2020-08-27T00:00:00"/>
    <s v="Aug"/>
    <x v="22"/>
    <s v="Fall Kite Event"/>
    <e v="#N/A"/>
    <n v="44.63"/>
    <s v="E-mail Coupon"/>
    <s v="Carlota"/>
    <n v="44.63"/>
  </r>
  <r>
    <d v="2020-06-20T00:00:00"/>
    <s v="Jun"/>
    <x v="12"/>
    <s v="Festival of Flight"/>
    <n v="66.64"/>
    <e v="#N/A"/>
    <s v="Web Site Sales"/>
    <s v="Quad"/>
    <n v="66.64"/>
  </r>
  <r>
    <d v="2020-08-03T00:00:00"/>
    <s v="Aug"/>
    <x v="19"/>
    <s v="Fall Kite Event"/>
    <e v="#N/A"/>
    <n v="102.7"/>
    <s v="In Store Sales"/>
    <s v="Quad"/>
    <n v="102.7"/>
  </r>
  <r>
    <d v="2020-06-12T00:00:00"/>
    <s v="Jun"/>
    <x v="5"/>
    <s v="Festival of Flight"/>
    <n v="90.32"/>
    <e v="#N/A"/>
    <s v="Web Site Sales"/>
    <s v="Majectic Beaut"/>
    <n v="90.32"/>
  </r>
  <r>
    <d v="2020-06-08T00:00:00"/>
    <s v="Jun"/>
    <x v="5"/>
    <s v="Festival of Flight"/>
    <n v="20.99"/>
    <e v="#N/A"/>
    <s v="In Store Sales"/>
    <s v="Sunshine"/>
    <n v="20.99"/>
  </r>
  <r>
    <d v="2020-05-03T00:00:00"/>
    <s v="May"/>
    <x v="6"/>
    <s v="None"/>
    <e v="#N/A"/>
    <e v="#N/A"/>
    <s v="Web Site Sales"/>
    <s v="Majectic Beaut"/>
    <n v="523.23"/>
  </r>
  <r>
    <d v="2020-08-25T00:00:00"/>
    <s v="Aug"/>
    <x v="22"/>
    <s v="Fall Kite Event"/>
    <e v="#N/A"/>
    <n v="38.64"/>
    <s v="Web Site Sales"/>
    <s v="Aspen"/>
    <n v="38.64"/>
  </r>
  <r>
    <d v="2020-08-11T00:00:00"/>
    <s v="Aug"/>
    <x v="21"/>
    <s v="Fall Kite Event"/>
    <e v="#N/A"/>
    <n v="76.41"/>
    <s v="In Store Sales"/>
    <s v="Sunshine"/>
    <n v="76.41"/>
  </r>
  <r>
    <d v="2020-08-21T00:00:00"/>
    <s v="Aug"/>
    <x v="20"/>
    <s v="Fall Kite Event"/>
    <e v="#N/A"/>
    <n v="29.83"/>
    <s v="In Store Sales"/>
    <s v="Majectic Beaut"/>
    <n v="29.83"/>
  </r>
  <r>
    <d v="2020-06-29T00:00:00"/>
    <s v="Jun"/>
    <x v="1"/>
    <s v="None"/>
    <e v="#N/A"/>
    <e v="#N/A"/>
    <s v="Web Site Sales"/>
    <s v="Sunbell"/>
    <n v="72.44"/>
  </r>
  <r>
    <d v="2020-08-20T00:00:00"/>
    <s v="Aug"/>
    <x v="20"/>
    <s v="Fall Kite Event"/>
    <e v="#N/A"/>
    <n v="1629.58"/>
    <s v="Web Site Sales"/>
    <s v="Doublers"/>
    <n v="1629.58"/>
  </r>
  <r>
    <d v="2020-08-09T00:00:00"/>
    <s v="Aug"/>
    <x v="21"/>
    <s v="Fall Kite Event"/>
    <e v="#N/A"/>
    <n v="60.32"/>
    <s v="E-mail Coupon"/>
    <s v="Sunshine"/>
    <n v="60.32"/>
  </r>
  <r>
    <d v="2020-08-15T00:00:00"/>
    <s v="Aug"/>
    <x v="21"/>
    <s v="Fall Kite Event"/>
    <e v="#N/A"/>
    <n v="36.17"/>
    <s v="Web Site Sales"/>
    <s v="V-Rang"/>
    <n v="36.17"/>
  </r>
  <r>
    <d v="2020-06-17T00:00:00"/>
    <s v="Jun"/>
    <x v="12"/>
    <s v="Festival of Flight"/>
    <n v="58.4"/>
    <e v="#N/A"/>
    <s v="In Store Sales"/>
    <s v="Majectic Beaut"/>
    <n v="58.4"/>
  </r>
  <r>
    <d v="2020-08-03T00:00:00"/>
    <s v="Aug"/>
    <x v="19"/>
    <s v="Fall Kite Event"/>
    <e v="#N/A"/>
    <n v="83.71"/>
    <s v="Web Site Sales"/>
    <s v="FlatTop"/>
    <n v="83.71"/>
  </r>
  <r>
    <d v="2020-08-09T00:00:00"/>
    <s v="Aug"/>
    <x v="21"/>
    <s v="Fall Kite Event"/>
    <e v="#N/A"/>
    <n v="235.88"/>
    <s v="In Store Sales"/>
    <s v="V-Rang"/>
    <n v="235.88"/>
  </r>
  <r>
    <d v="2020-08-24T00:00:00"/>
    <s v="Aug"/>
    <x v="22"/>
    <s v="Fall Kite Event"/>
    <e v="#N/A"/>
    <n v="47.76"/>
    <s v="Web Site Sales"/>
    <s v="Sunset"/>
    <n v="47.76"/>
  </r>
  <r>
    <d v="2020-06-11T00:00:00"/>
    <s v="Jun"/>
    <x v="5"/>
    <s v="Festival of Flight"/>
    <n v="96.87"/>
    <e v="#N/A"/>
    <s v="In Store Sales"/>
    <s v="Quad"/>
    <n v="96.87"/>
  </r>
  <r>
    <d v="2020-07-04T00:00:00"/>
    <s v="Jul"/>
    <x v="1"/>
    <s v="None"/>
    <e v="#N/A"/>
    <e v="#N/A"/>
    <s v="In Store Sales"/>
    <s v="Sunshine"/>
    <n v="60.11"/>
  </r>
  <r>
    <d v="2020-06-12T00:00:00"/>
    <s v="Jun"/>
    <x v="5"/>
    <s v="Festival of Flight"/>
    <n v="66.430000000000007"/>
    <e v="#N/A"/>
    <s v="In Store Sales"/>
    <s v="Quad"/>
    <n v="66.430000000000007"/>
  </r>
  <r>
    <d v="2020-08-26T00:00:00"/>
    <s v="Aug"/>
    <x v="22"/>
    <s v="Fall Kite Event"/>
    <e v="#N/A"/>
    <n v="29.07"/>
    <s v="In Store Sales"/>
    <s v="Majectic Beaut"/>
    <n v="29.07"/>
  </r>
  <r>
    <d v="2020-08-11T00:00:00"/>
    <s v="Aug"/>
    <x v="21"/>
    <s v="Fall Kite Event"/>
    <e v="#N/A"/>
    <n v="40.409999999999997"/>
    <s v="In Store Sales"/>
    <s v="Sunshine"/>
    <n v="40.409999999999997"/>
  </r>
  <r>
    <d v="2020-08-25T00:00:00"/>
    <s v="Aug"/>
    <x v="22"/>
    <s v="Fall Kite Event"/>
    <e v="#N/A"/>
    <n v="66.040000000000006"/>
    <s v="Web Site Sales"/>
    <s v="Quad"/>
    <n v="66.040000000000006"/>
  </r>
  <r>
    <d v="2020-08-03T00:00:00"/>
    <s v="Aug"/>
    <x v="19"/>
    <s v="Fall Kite Event"/>
    <e v="#N/A"/>
    <n v="28.05"/>
    <s v="In Store Sales"/>
    <s v="FlatTop"/>
    <n v="28.05"/>
  </r>
  <r>
    <d v="2020-06-24T00:00:00"/>
    <s v="Jun"/>
    <x v="14"/>
    <s v="Festival of Flight"/>
    <n v="60.43"/>
    <e v="#N/A"/>
    <s v="E-mail Coupon"/>
    <s v="Sunshine"/>
    <n v="60.43"/>
  </r>
  <r>
    <d v="2020-08-14T00:00:00"/>
    <s v="Aug"/>
    <x v="21"/>
    <s v="Fall Kite Event"/>
    <e v="#N/A"/>
    <n v="63.09"/>
    <s v="In Store Sales"/>
    <s v="Aspen"/>
    <n v="63.09"/>
  </r>
  <r>
    <d v="2020-08-29T00:00:00"/>
    <s v="Aug"/>
    <x v="22"/>
    <s v="Fall Kite Event"/>
    <e v="#N/A"/>
    <n v="24.12"/>
    <s v="In Store Sales"/>
    <s v="Sunbell"/>
    <n v="24.12"/>
  </r>
  <r>
    <d v="2020-06-02T00:00:00"/>
    <s v="Jun"/>
    <x v="2"/>
    <s v="Festival of Flight"/>
    <n v="46.11"/>
    <e v="#N/A"/>
    <s v="E-mail Coupon"/>
    <s v="Bellen"/>
    <n v="46.11"/>
  </r>
  <r>
    <d v="2020-06-14T00:00:00"/>
    <s v="Jun"/>
    <x v="12"/>
    <s v="Festival of Flight"/>
    <n v="90.79"/>
    <e v="#N/A"/>
    <s v="Web Site Sales"/>
    <s v="Sunset"/>
    <n v="90.79"/>
  </r>
  <r>
    <d v="2020-07-14T00:00:00"/>
    <s v="Jul"/>
    <x v="11"/>
    <s v="None"/>
    <e v="#N/A"/>
    <e v="#N/A"/>
    <s v="In Store Sales"/>
    <s v="Majectic Beaut"/>
    <n v="60.48"/>
  </r>
  <r>
    <d v="2020-05-01T00:00:00"/>
    <s v="May"/>
    <x v="18"/>
    <s v="None"/>
    <e v="#N/A"/>
    <e v="#N/A"/>
    <s v="Web Site Sales"/>
    <s v="Bellen"/>
    <n v="69.27"/>
  </r>
  <r>
    <d v="2020-06-15T00:00:00"/>
    <s v="Jun"/>
    <x v="12"/>
    <s v="Festival of Flight"/>
    <n v="353.19"/>
    <e v="#N/A"/>
    <s v="E-mail Coupon"/>
    <s v="FlatTop"/>
    <n v="353.19"/>
  </r>
  <r>
    <d v="2020-07-06T00:00:00"/>
    <s v="Jul"/>
    <x v="13"/>
    <s v="None"/>
    <e v="#N/A"/>
    <e v="#N/A"/>
    <s v="In Store Sales"/>
    <s v="Majectic Beaut"/>
    <n v="56.2"/>
  </r>
  <r>
    <d v="2020-07-04T00:00:00"/>
    <s v="Jul"/>
    <x v="1"/>
    <s v="None"/>
    <e v="#N/A"/>
    <e v="#N/A"/>
    <s v="Web Site Sales"/>
    <s v="Sunbell"/>
    <n v="72.91"/>
  </r>
  <r>
    <d v="2020-06-26T00:00:00"/>
    <s v="Jun"/>
    <x v="14"/>
    <s v="Festival of Flight"/>
    <n v="23.06"/>
    <e v="#N/A"/>
    <s v="Web Site Sales"/>
    <s v="Crested Beaut"/>
    <n v="23.06"/>
  </r>
  <r>
    <d v="2020-06-04T00:00:00"/>
    <s v="Jun"/>
    <x v="2"/>
    <s v="Festival of Flight"/>
    <n v="40.159999999999997"/>
    <e v="#N/A"/>
    <s v="Web Site Sales"/>
    <s v="Sunshine"/>
    <n v="40.159999999999997"/>
  </r>
  <r>
    <d v="2020-08-23T00:00:00"/>
    <s v="Aug"/>
    <x v="22"/>
    <s v="Fall Kite Event"/>
    <e v="#N/A"/>
    <n v="40.81"/>
    <s v="E-mail Coupon"/>
    <s v="Sunshine"/>
    <n v="40.81"/>
  </r>
  <r>
    <d v="2020-08-15T00:00:00"/>
    <s v="Aug"/>
    <x v="21"/>
    <s v="Fall Kite Event"/>
    <e v="#N/A"/>
    <n v="69.27"/>
    <s v="In Store Sales"/>
    <s v="Carlota"/>
    <n v="69.27"/>
  </r>
  <r>
    <d v="2020-05-11T00:00:00"/>
    <s v="May"/>
    <x v="3"/>
    <s v="None"/>
    <e v="#N/A"/>
    <e v="#N/A"/>
    <s v="In Store Sales"/>
    <s v="Sunshine"/>
    <n v="38.28"/>
  </r>
  <r>
    <d v="2020-06-19T00:00:00"/>
    <s v="Jun"/>
    <x v="12"/>
    <s v="Festival of Flight"/>
    <n v="371.36"/>
    <e v="#N/A"/>
    <s v="Web Site Sales"/>
    <s v="Carlota"/>
    <n v="371.36"/>
  </r>
  <r>
    <d v="2020-06-03T00:00:00"/>
    <s v="Jun"/>
    <x v="2"/>
    <s v="Festival of Flight"/>
    <n v="36.409999999999997"/>
    <e v="#N/A"/>
    <s v="Web Site Sales"/>
    <s v="V-Rang"/>
    <n v="36.409999999999997"/>
  </r>
  <r>
    <d v="2020-06-10T00:00:00"/>
    <s v="Jun"/>
    <x v="5"/>
    <s v="Festival of Flight"/>
    <n v="30.96"/>
    <e v="#N/A"/>
    <s v="In Store Sales"/>
    <s v="Majectic Beaut"/>
    <n v="30.96"/>
  </r>
  <r>
    <d v="2020-08-27T00:00:00"/>
    <s v="Aug"/>
    <x v="22"/>
    <s v="Fall Kite Event"/>
    <e v="#N/A"/>
    <n v="60.33"/>
    <s v="Web Site Sales"/>
    <s v="Aspen"/>
    <n v="60.33"/>
  </r>
  <r>
    <d v="2020-07-25T00:00:00"/>
    <s v="Jul"/>
    <x v="15"/>
    <s v="None"/>
    <e v="#N/A"/>
    <e v="#N/A"/>
    <s v="Web Site Sales"/>
    <s v="Bellen"/>
    <n v="44.83"/>
  </r>
  <r>
    <d v="2020-08-21T00:00:00"/>
    <s v="Aug"/>
    <x v="20"/>
    <s v="Fall Kite Event"/>
    <e v="#N/A"/>
    <n v="21.18"/>
    <s v="Web Site Sales"/>
    <s v="Aspen"/>
    <n v="21.18"/>
  </r>
  <r>
    <d v="2020-06-04T00:00:00"/>
    <s v="Jun"/>
    <x v="2"/>
    <s v="Festival of Flight"/>
    <n v="64.23"/>
    <e v="#N/A"/>
    <s v="Web Site Sales"/>
    <s v="Quad"/>
    <n v="64.23"/>
  </r>
  <r>
    <d v="2020-08-20T00:00:00"/>
    <s v="Aug"/>
    <x v="20"/>
    <s v="Fall Kite Event"/>
    <e v="#N/A"/>
    <n v="66.099999999999994"/>
    <s v="Web Site Sales"/>
    <s v="Quad"/>
    <n v="66.099999999999994"/>
  </r>
  <r>
    <d v="2020-06-13T00:00:00"/>
    <s v="Jun"/>
    <x v="5"/>
    <s v="Festival of Flight"/>
    <n v="23.82"/>
    <e v="#N/A"/>
    <s v="Web Site Sales"/>
    <s v="Bellen"/>
    <n v="23.82"/>
  </r>
  <r>
    <d v="2020-06-09T00:00:00"/>
    <s v="Jun"/>
    <x v="5"/>
    <s v="Festival of Flight"/>
    <n v="46.42"/>
    <e v="#N/A"/>
    <s v="In Store Sales"/>
    <s v="Bellen"/>
    <n v="46.42"/>
  </r>
  <r>
    <d v="2020-06-09T00:00:00"/>
    <s v="Jun"/>
    <x v="5"/>
    <s v="Festival of Flight"/>
    <n v="60.84"/>
    <e v="#N/A"/>
    <s v="Web Site Sales"/>
    <s v="Aspen"/>
    <n v="60.84"/>
  </r>
  <r>
    <d v="2020-06-14T00:00:00"/>
    <s v="Jun"/>
    <x v="12"/>
    <s v="Festival of Flight"/>
    <n v="230.77"/>
    <e v="#N/A"/>
    <s v="Web Site Sales"/>
    <s v="Carlota"/>
    <n v="230.77"/>
  </r>
  <r>
    <d v="2020-08-17T00:00:00"/>
    <s v="Aug"/>
    <x v="20"/>
    <s v="Fall Kite Event"/>
    <e v="#N/A"/>
    <n v="46.1"/>
    <s v="In Store Sales"/>
    <s v="Carlota"/>
    <n v="46.1"/>
  </r>
  <r>
    <d v="2020-08-02T00:00:00"/>
    <s v="Aug"/>
    <x v="19"/>
    <s v="Fall Kite Event"/>
    <e v="#N/A"/>
    <n v="40.31"/>
    <s v="In Store Sales"/>
    <s v="Sunshine"/>
    <n v="40.31"/>
  </r>
  <r>
    <d v="2020-07-30T00:00:00"/>
    <s v="Jul"/>
    <x v="9"/>
    <s v="None"/>
    <e v="#N/A"/>
    <e v="#N/A"/>
    <s v="Web Site Sales"/>
    <s v="Bellen"/>
    <n v="46.44"/>
  </r>
  <r>
    <d v="2020-05-19T00:00:00"/>
    <s v="May"/>
    <x v="4"/>
    <s v="None"/>
    <e v="#N/A"/>
    <e v="#N/A"/>
    <s v="In Store Sales"/>
    <s v="Bellen"/>
    <n v="69.92"/>
  </r>
  <r>
    <d v="2020-08-08T00:00:00"/>
    <s v="Aug"/>
    <x v="19"/>
    <s v="Fall Kite Event"/>
    <e v="#N/A"/>
    <n v="99.88"/>
    <s v="In Store Sales"/>
    <s v="Quad"/>
    <n v="99.88"/>
  </r>
  <r>
    <d v="2020-07-08T00:00:00"/>
    <s v="Jul"/>
    <x v="13"/>
    <s v="None"/>
    <e v="#N/A"/>
    <e v="#N/A"/>
    <s v="Web Site Sales"/>
    <s v="Quad"/>
    <n v="102.42"/>
  </r>
  <r>
    <d v="2020-05-03T00:00:00"/>
    <s v="May"/>
    <x v="6"/>
    <s v="None"/>
    <e v="#N/A"/>
    <e v="#N/A"/>
    <s v="Web Site Sales"/>
    <s v="Quad"/>
    <n v="33.200000000000003"/>
  </r>
  <r>
    <d v="2020-07-12T00:00:00"/>
    <s v="Jul"/>
    <x v="11"/>
    <s v="None"/>
    <e v="#N/A"/>
    <e v="#N/A"/>
    <s v="E-mail Coupon"/>
    <s v="Bellen"/>
    <n v="23.69"/>
  </r>
  <r>
    <d v="2020-06-11T00:00:00"/>
    <s v="Jun"/>
    <x v="5"/>
    <s v="Festival of Flight"/>
    <n v="69.89"/>
    <e v="#N/A"/>
    <s v="Web Site Sales"/>
    <s v="Carlota"/>
    <n v="69.89"/>
  </r>
  <r>
    <d v="2020-08-11T00:00:00"/>
    <s v="Aug"/>
    <x v="21"/>
    <s v="Fall Kite Event"/>
    <e v="#N/A"/>
    <n v="60.59"/>
    <s v="In Store Sales"/>
    <s v="Aspen"/>
    <n v="60.59"/>
  </r>
  <r>
    <d v="2020-08-15T00:00:00"/>
    <s v="Aug"/>
    <x v="21"/>
    <s v="Fall Kite Event"/>
    <e v="#N/A"/>
    <n v="33.630000000000003"/>
    <s v="In Store Sales"/>
    <s v="Quad"/>
    <n v="33.630000000000003"/>
  </r>
  <r>
    <d v="2020-07-04T00:00:00"/>
    <s v="Jul"/>
    <x v="1"/>
    <s v="None"/>
    <e v="#N/A"/>
    <e v="#N/A"/>
    <s v="E-mail Coupon"/>
    <s v="V-Rang"/>
    <n v="18.03"/>
  </r>
  <r>
    <d v="2020-08-26T00:00:00"/>
    <s v="Aug"/>
    <x v="22"/>
    <s v="Fall Kite Event"/>
    <e v="#N/A"/>
    <n v="50.79"/>
    <s v="In Store Sales"/>
    <s v="Crested Beaut"/>
    <n v="50.79"/>
  </r>
  <r>
    <d v="2020-08-18T00:00:00"/>
    <s v="Aug"/>
    <x v="20"/>
    <s v="Fall Kite Event"/>
    <e v="#N/A"/>
    <n v="40.17"/>
    <s v="E-mail Coupon"/>
    <s v="Sunshine"/>
    <n v="40.17"/>
  </r>
  <r>
    <d v="2020-08-17T00:00:00"/>
    <s v="Aug"/>
    <x v="20"/>
    <s v="Fall Kite Event"/>
    <e v="#N/A"/>
    <n v="60.31"/>
    <s v="In Store Sales"/>
    <s v="Sunshine"/>
    <n v="60.31"/>
  </r>
  <r>
    <d v="2020-07-28T00:00:00"/>
    <s v="Jul"/>
    <x v="9"/>
    <s v="None"/>
    <e v="#N/A"/>
    <e v="#N/A"/>
    <s v="Web Site Sales"/>
    <s v="V-Rang"/>
    <n v="291.74"/>
  </r>
  <r>
    <d v="2020-06-10T00:00:00"/>
    <s v="Jun"/>
    <x v="5"/>
    <s v="Festival of Flight"/>
    <n v="479.83"/>
    <e v="#N/A"/>
    <s v="Web Site Sales"/>
    <s v="Sunbell"/>
    <n v="479.83"/>
  </r>
  <r>
    <d v="2020-06-04T00:00:00"/>
    <s v="Jun"/>
    <x v="2"/>
    <s v="Festival of Flight"/>
    <n v="46.96"/>
    <e v="#N/A"/>
    <s v="In Store Sales"/>
    <s v="Bellen"/>
    <n v="46.96"/>
  </r>
  <r>
    <d v="2020-06-25T00:00:00"/>
    <s v="Jun"/>
    <x v="14"/>
    <s v="Festival of Flight"/>
    <n v="414.39"/>
    <e v="#N/A"/>
    <s v="In Store Sales"/>
    <s v="Bellen"/>
    <n v="414.39"/>
  </r>
  <r>
    <d v="2020-06-16T00:00:00"/>
    <s v="Jun"/>
    <x v="12"/>
    <s v="Festival of Flight"/>
    <n v="20.09"/>
    <e v="#N/A"/>
    <s v="In Store Sales"/>
    <s v="Sunshine"/>
    <n v="20.09"/>
  </r>
  <r>
    <d v="2020-08-05T00:00:00"/>
    <s v="Aug"/>
    <x v="19"/>
    <s v="Fall Kite Event"/>
    <e v="#N/A"/>
    <n v="28.05"/>
    <s v="In Store Sales"/>
    <s v="Majectic Beaut"/>
    <n v="28.05"/>
  </r>
  <r>
    <d v="2020-08-27T00:00:00"/>
    <s v="Aug"/>
    <x v="22"/>
    <s v="Fall Kite Event"/>
    <e v="#N/A"/>
    <n v="69.239999999999995"/>
    <s v="Web Site Sales"/>
    <s v="Bellen"/>
    <n v="69.239999999999995"/>
  </r>
  <r>
    <d v="2020-06-18T00:00:00"/>
    <s v="Jun"/>
    <x v="12"/>
    <s v="Festival of Flight"/>
    <n v="46.02"/>
    <e v="#N/A"/>
    <s v="Web Site Sales"/>
    <s v="Bellen"/>
    <n v="46.02"/>
  </r>
  <r>
    <d v="2020-08-12T00:00:00"/>
    <s v="Aug"/>
    <x v="21"/>
    <s v="Fall Kite Event"/>
    <e v="#N/A"/>
    <n v="99.06"/>
    <s v="Web Site Sales"/>
    <s v="Quad"/>
    <n v="99.06"/>
  </r>
  <r>
    <d v="2020-08-20T00:00:00"/>
    <s v="Aug"/>
    <x v="20"/>
    <s v="Fall Kite Event"/>
    <e v="#N/A"/>
    <n v="128.77000000000001"/>
    <s v="In Store Sales"/>
    <s v="Quad"/>
    <n v="128.77000000000001"/>
  </r>
  <r>
    <d v="2020-08-13T00:00:00"/>
    <s v="Aug"/>
    <x v="21"/>
    <s v="Fall Kite Event"/>
    <e v="#N/A"/>
    <n v="80.52"/>
    <s v="In Store Sales"/>
    <s v="Doublers"/>
    <n v="80.52"/>
  </r>
  <r>
    <d v="2020-06-30T00:00:00"/>
    <s v="Jun"/>
    <x v="1"/>
    <s v="None"/>
    <e v="#N/A"/>
    <e v="#N/A"/>
    <s v="E-mail Coupon"/>
    <s v="Bellen"/>
    <n v="46.66"/>
  </r>
  <r>
    <d v="2020-06-04T00:00:00"/>
    <s v="Jun"/>
    <x v="2"/>
    <s v="Festival of Flight"/>
    <n v="34.56"/>
    <e v="#N/A"/>
    <s v="Web Site Sales"/>
    <s v="Quad"/>
    <n v="34.56"/>
  </r>
  <r>
    <d v="2020-08-20T00:00:00"/>
    <s v="Aug"/>
    <x v="20"/>
    <s v="Fall Kite Event"/>
    <e v="#N/A"/>
    <n v="83.26"/>
    <s v="In Store Sales"/>
    <s v="FlatTop"/>
    <n v="83.26"/>
  </r>
  <r>
    <d v="2020-05-11T00:00:00"/>
    <s v="May"/>
    <x v="3"/>
    <s v="None"/>
    <e v="#N/A"/>
    <e v="#N/A"/>
    <s v="Web Site Sales"/>
    <s v="Sunbell"/>
    <n v="24.98"/>
  </r>
  <r>
    <d v="2020-07-31T00:00:00"/>
    <s v="Jul"/>
    <x v="9"/>
    <s v="None"/>
    <e v="#N/A"/>
    <e v="#N/A"/>
    <s v="Web Site Sales"/>
    <s v="Majectic Beaut"/>
    <n v="29.03"/>
  </r>
  <r>
    <d v="2020-08-14T00:00:00"/>
    <s v="Aug"/>
    <x v="21"/>
    <s v="Fall Kite Event"/>
    <e v="#N/A"/>
    <n v="57.46"/>
    <s v="Web Site Sales"/>
    <s v="Sunshine"/>
    <n v="57.46"/>
  </r>
  <r>
    <d v="2020-06-18T00:00:00"/>
    <s v="Jun"/>
    <x v="12"/>
    <s v="Festival of Flight"/>
    <n v="50.96"/>
    <e v="#N/A"/>
    <s v="Web Site Sales"/>
    <s v="Sunbell"/>
    <n v="50.96"/>
  </r>
  <r>
    <d v="2020-05-08T00:00:00"/>
    <s v="May"/>
    <x v="6"/>
    <s v="None"/>
    <e v="#N/A"/>
    <e v="#N/A"/>
    <s v="Web Site Sales"/>
    <s v="Crested Beaut"/>
    <n v="50.94"/>
  </r>
  <r>
    <d v="2020-05-16T00:00:00"/>
    <s v="May"/>
    <x v="3"/>
    <s v="None"/>
    <e v="#N/A"/>
    <e v="#N/A"/>
    <s v="In Store Sales"/>
    <s v="Sunshine"/>
    <n v="80.92"/>
  </r>
  <r>
    <d v="2020-07-29T00:00:00"/>
    <s v="Jul"/>
    <x v="9"/>
    <s v="None"/>
    <e v="#N/A"/>
    <e v="#N/A"/>
    <s v="In Store Sales"/>
    <s v="Majectic Beaut"/>
    <n v="627.74"/>
  </r>
  <r>
    <d v="2020-09-06T00:00:00"/>
    <s v="Sep"/>
    <x v="8"/>
    <s v="None"/>
    <e v="#N/A"/>
    <e v="#N/A"/>
    <s v="Web Site Sales"/>
    <s v="Quad"/>
    <n v="68.599999999999994"/>
  </r>
  <r>
    <d v="2020-08-18T00:00:00"/>
    <s v="Aug"/>
    <x v="20"/>
    <s v="Fall Kite Event"/>
    <e v="#N/A"/>
    <n v="28.42"/>
    <s v="E-mail Coupon"/>
    <s v="Majectic Beaut"/>
    <n v="28.42"/>
  </r>
  <r>
    <d v="2020-06-25T00:00:00"/>
    <s v="Jun"/>
    <x v="14"/>
    <s v="Festival of Flight"/>
    <n v="24.63"/>
    <e v="#N/A"/>
    <s v="Web Site Sales"/>
    <s v="Sunbell"/>
    <n v="24.63"/>
  </r>
  <r>
    <d v="2020-06-26T00:00:00"/>
    <s v="Jun"/>
    <x v="14"/>
    <s v="Festival of Flight"/>
    <n v="69.849999999999994"/>
    <e v="#N/A"/>
    <s v="Web Site Sales"/>
    <s v="Bellen"/>
    <n v="69.849999999999994"/>
  </r>
  <r>
    <d v="2020-08-02T00:00:00"/>
    <s v="Aug"/>
    <x v="19"/>
    <s v="Fall Kite Event"/>
    <e v="#N/A"/>
    <n v="357.01"/>
    <s v="In Store Sales"/>
    <s v="Sunset"/>
    <n v="357.01"/>
  </r>
  <r>
    <d v="2020-08-12T00:00:00"/>
    <s v="Aug"/>
    <x v="21"/>
    <s v="Fall Kite Event"/>
    <e v="#N/A"/>
    <n v="361.57"/>
    <s v="Web Site Sales"/>
    <s v="Aspen"/>
    <n v="361.57"/>
  </r>
  <r>
    <d v="2020-07-31T00:00:00"/>
    <s v="Jul"/>
    <x v="9"/>
    <s v="None"/>
    <e v="#N/A"/>
    <e v="#N/A"/>
    <s v="In Store Sales"/>
    <s v="Bellen"/>
    <n v="46.48"/>
  </r>
  <r>
    <d v="2020-09-28T00:00:00"/>
    <s v="Sep"/>
    <x v="17"/>
    <s v="None"/>
    <e v="#N/A"/>
    <e v="#N/A"/>
    <s v="Web Site Sales"/>
    <s v="V-Rang"/>
    <n v="19.420000000000002"/>
  </r>
  <r>
    <d v="2020-06-22T00:00:00"/>
    <s v="Jun"/>
    <x v="14"/>
    <s v="Festival of Flight"/>
    <n v="69.89"/>
    <e v="#N/A"/>
    <s v="Web Site Sales"/>
    <s v="Bellen"/>
    <n v="69.89"/>
  </r>
  <r>
    <d v="2020-08-04T00:00:00"/>
    <s v="Aug"/>
    <x v="19"/>
    <s v="Fall Kite Event"/>
    <e v="#N/A"/>
    <n v="29.71"/>
    <s v="Web Site Sales"/>
    <s v="Majectic Beaut"/>
    <n v="29.71"/>
  </r>
  <r>
    <d v="2020-06-22T00:00:00"/>
    <s v="Jun"/>
    <x v="14"/>
    <s v="Festival of Flight"/>
    <n v="132.71"/>
    <e v="#N/A"/>
    <s v="Web Site Sales"/>
    <s v="Quad"/>
    <n v="132.71"/>
  </r>
  <r>
    <d v="2020-06-10T00:00:00"/>
    <s v="Jun"/>
    <x v="5"/>
    <s v="Festival of Flight"/>
    <n v="46.05"/>
    <e v="#N/A"/>
    <s v="E-mail Coupon"/>
    <s v="Carlota"/>
    <n v="46.05"/>
  </r>
  <r>
    <d v="2020-06-25T00:00:00"/>
    <s v="Jun"/>
    <x v="14"/>
    <s v="Festival of Flight"/>
    <n v="68.14"/>
    <e v="#N/A"/>
    <s v="Web Site Sales"/>
    <s v="Quad"/>
    <n v="68.14"/>
  </r>
  <r>
    <d v="2020-05-07T00:00:00"/>
    <s v="May"/>
    <x v="6"/>
    <s v="None"/>
    <e v="#N/A"/>
    <e v="#N/A"/>
    <s v="In Store Sales"/>
    <s v="Quad"/>
    <n v="99.54"/>
  </r>
  <r>
    <d v="2020-08-31T00:00:00"/>
    <s v="Aug"/>
    <x v="7"/>
    <s v="None"/>
    <e v="#N/A"/>
    <e v="#N/A"/>
    <s v="In Store Sales"/>
    <s v="Quad"/>
    <n v="99.9"/>
  </r>
  <r>
    <d v="2020-06-21T00:00:00"/>
    <s v="Jun"/>
    <x v="14"/>
    <s v="Festival of Flight"/>
    <n v="69.7"/>
    <e v="#N/A"/>
    <s v="Web Site Sales"/>
    <s v="Sunbell"/>
    <n v="69.7"/>
  </r>
  <r>
    <d v="2020-08-11T00:00:00"/>
    <s v="Aug"/>
    <x v="21"/>
    <s v="Fall Kite Event"/>
    <e v="#N/A"/>
    <n v="66.400000000000006"/>
    <s v="In Store Sales"/>
    <s v="Quad"/>
    <n v="66.400000000000006"/>
  </r>
  <r>
    <d v="2020-05-27T00:00:00"/>
    <s v="May"/>
    <x v="10"/>
    <s v="None"/>
    <e v="#N/A"/>
    <e v="#N/A"/>
    <s v="E-mail Coupon"/>
    <s v="Sunshine"/>
    <n v="80.040000000000006"/>
  </r>
  <r>
    <d v="2020-08-14T00:00:00"/>
    <s v="Aug"/>
    <x v="21"/>
    <s v="Fall Kite Event"/>
    <e v="#N/A"/>
    <n v="57.55"/>
    <s v="In Store Sales"/>
    <s v="V-Rang"/>
    <n v="57.55"/>
  </r>
  <r>
    <d v="2020-08-11T00:00:00"/>
    <s v="Aug"/>
    <x v="21"/>
    <s v="Fall Kite Event"/>
    <e v="#N/A"/>
    <n v="46.61"/>
    <s v="Web Site Sales"/>
    <s v="Bellen"/>
    <n v="46.61"/>
  </r>
  <r>
    <d v="2020-08-14T00:00:00"/>
    <s v="Aug"/>
    <x v="21"/>
    <s v="Fall Kite Event"/>
    <e v="#N/A"/>
    <n v="20.64"/>
    <s v="In Store Sales"/>
    <s v="Sunshine"/>
    <n v="20.64"/>
  </r>
  <r>
    <d v="2020-08-01T00:00:00"/>
    <s v="Aug"/>
    <x v="9"/>
    <s v="None"/>
    <e v="#N/A"/>
    <e v="#N/A"/>
    <s v="In Store Sales"/>
    <s v="Quad"/>
    <n v="68.989999999999995"/>
  </r>
  <r>
    <d v="2020-07-09T00:00:00"/>
    <s v="Jul"/>
    <x v="13"/>
    <s v="None"/>
    <e v="#N/A"/>
    <e v="#N/A"/>
    <s v="Web Site Sales"/>
    <s v="Carlota"/>
    <n v="69.37"/>
  </r>
  <r>
    <d v="2020-07-13T00:00:00"/>
    <s v="Jul"/>
    <x v="11"/>
    <s v="None"/>
    <e v="#N/A"/>
    <e v="#N/A"/>
    <s v="Web Site Sales"/>
    <s v="Doublers"/>
    <n v="80.55"/>
  </r>
  <r>
    <d v="2020-08-07T00:00:00"/>
    <s v="Aug"/>
    <x v="19"/>
    <s v="Fall Kite Event"/>
    <e v="#N/A"/>
    <n v="80.150000000000006"/>
    <s v="In Store Sales"/>
    <s v="FlatTop"/>
    <n v="80.150000000000006"/>
  </r>
  <r>
    <d v="2020-06-30T00:00:00"/>
    <s v="Jun"/>
    <x v="1"/>
    <s v="None"/>
    <e v="#N/A"/>
    <e v="#N/A"/>
    <s v="Web Site Sales"/>
    <s v="Aspen"/>
    <n v="20.86"/>
  </r>
  <r>
    <d v="2020-07-08T00:00:00"/>
    <s v="Jul"/>
    <x v="13"/>
    <s v="None"/>
    <e v="#N/A"/>
    <e v="#N/A"/>
    <s v="In Store Sales"/>
    <s v="Sunbell"/>
    <n v="92.02"/>
  </r>
  <r>
    <d v="2020-06-14T00:00:00"/>
    <s v="Jun"/>
    <x v="12"/>
    <s v="Festival of Flight"/>
    <n v="136.16"/>
    <e v="#N/A"/>
    <s v="Web Site Sales"/>
    <s v="Quad"/>
    <n v="136.16"/>
  </r>
  <r>
    <d v="2020-06-30T00:00:00"/>
    <s v="Jun"/>
    <x v="1"/>
    <s v="None"/>
    <e v="#N/A"/>
    <e v="#N/A"/>
    <s v="E-mail Coupon"/>
    <s v="Sunset"/>
    <n v="406.37"/>
  </r>
  <r>
    <d v="2020-06-30T00:00:00"/>
    <s v="Jun"/>
    <x v="1"/>
    <s v="None"/>
    <e v="#N/A"/>
    <e v="#N/A"/>
    <s v="Web Site Sales"/>
    <s v="Carlota"/>
    <n v="22.12"/>
  </r>
  <r>
    <d v="2020-06-14T00:00:00"/>
    <s v="Jun"/>
    <x v="12"/>
    <s v="Festival of Flight"/>
    <n v="94.75"/>
    <e v="#N/A"/>
    <s v="Web Site Sales"/>
    <s v="Sunset"/>
    <n v="94.75"/>
  </r>
  <r>
    <d v="2020-06-07T00:00:00"/>
    <s v="Jun"/>
    <x v="5"/>
    <s v="Festival of Flight"/>
    <n v="99.43"/>
    <e v="#N/A"/>
    <s v="Web Site Sales"/>
    <s v="Quad"/>
    <n v="99.43"/>
  </r>
  <r>
    <d v="2020-07-22T00:00:00"/>
    <s v="Jul"/>
    <x v="15"/>
    <s v="None"/>
    <e v="#N/A"/>
    <e v="#N/A"/>
    <s v="E-mail Coupon"/>
    <s v="Bellen"/>
    <n v="46.48"/>
  </r>
  <r>
    <d v="2020-08-10T00:00:00"/>
    <s v="Aug"/>
    <x v="21"/>
    <s v="Fall Kite Event"/>
    <e v="#N/A"/>
    <n v="23.49"/>
    <s v="In Store Sales"/>
    <s v="Bellen"/>
    <n v="23.49"/>
  </r>
  <r>
    <d v="2020-06-19T00:00:00"/>
    <s v="Jun"/>
    <x v="12"/>
    <s v="Festival of Flight"/>
    <n v="38.979999999999997"/>
    <e v="#N/A"/>
    <s v="In Store Sales"/>
    <s v="Sunshine"/>
    <n v="38.979999999999997"/>
  </r>
  <r>
    <d v="2020-08-26T00:00:00"/>
    <s v="Aug"/>
    <x v="22"/>
    <s v="Fall Kite Event"/>
    <e v="#N/A"/>
    <n v="32.01"/>
    <s v="Web Site Sales"/>
    <s v="Quad"/>
    <n v="32.01"/>
  </r>
  <r>
    <d v="2020-08-01T00:00:00"/>
    <s v="Aug"/>
    <x v="9"/>
    <s v="None"/>
    <e v="#N/A"/>
    <e v="#N/A"/>
    <s v="In Store Sales"/>
    <s v="FlatTop"/>
    <n v="496.26"/>
  </r>
  <r>
    <d v="2020-08-17T00:00:00"/>
    <s v="Aug"/>
    <x v="20"/>
    <s v="Fall Kite Event"/>
    <e v="#N/A"/>
    <n v="69.11"/>
    <s v="E-mail Coupon"/>
    <s v="Carlota"/>
    <n v="69.11"/>
  </r>
  <r>
    <d v="2020-06-09T00:00:00"/>
    <s v="Jun"/>
    <x v="5"/>
    <s v="Festival of Flight"/>
    <n v="46.92"/>
    <e v="#N/A"/>
    <s v="In Store Sales"/>
    <s v="Carlota"/>
    <n v="46.92"/>
  </r>
  <r>
    <d v="2020-06-14T00:00:00"/>
    <s v="Jun"/>
    <x v="12"/>
    <s v="Festival of Flight"/>
    <n v="19.93"/>
    <e v="#N/A"/>
    <s v="Web Site Sales"/>
    <s v="Sunshine"/>
    <n v="19.93"/>
  </r>
  <r>
    <d v="2020-06-30T00:00:00"/>
    <s v="Jun"/>
    <x v="1"/>
    <s v="None"/>
    <e v="#N/A"/>
    <e v="#N/A"/>
    <s v="Web Site Sales"/>
    <s v="V-Rang"/>
    <n v="57.54"/>
  </r>
  <r>
    <d v="2020-09-02T00:00:00"/>
    <s v="Sep"/>
    <x v="7"/>
    <s v="None"/>
    <e v="#N/A"/>
    <e v="#N/A"/>
    <s v="Web Site Sales"/>
    <s v="Sunshine"/>
    <n v="160.07"/>
  </r>
  <r>
    <d v="2020-09-04T00:00:00"/>
    <s v="Sep"/>
    <x v="7"/>
    <s v="None"/>
    <e v="#N/A"/>
    <e v="#N/A"/>
    <s v="E-mail Coupon"/>
    <s v="Quad"/>
    <n v="132.12"/>
  </r>
  <r>
    <d v="2020-06-29T00:00:00"/>
    <s v="Jun"/>
    <x v="1"/>
    <s v="None"/>
    <e v="#N/A"/>
    <e v="#N/A"/>
    <s v="In Store Sales"/>
    <s v="Sunshine"/>
    <n v="341.17"/>
  </r>
  <r>
    <d v="2020-05-04T00:00:00"/>
    <s v="May"/>
    <x v="6"/>
    <s v="None"/>
    <e v="#N/A"/>
    <e v="#N/A"/>
    <s v="Web Site Sales"/>
    <s v="Sunbell"/>
    <n v="23.93"/>
  </r>
  <r>
    <d v="2020-06-10T00:00:00"/>
    <s v="Jun"/>
    <x v="5"/>
    <s v="Festival of Flight"/>
    <n v="50.36"/>
    <e v="#N/A"/>
    <s v="E-mail Coupon"/>
    <s v="Crested Beaut"/>
    <n v="50.36"/>
  </r>
  <r>
    <d v="2020-08-18T00:00:00"/>
    <s v="Aug"/>
    <x v="20"/>
    <s v="Fall Kite Event"/>
    <e v="#N/A"/>
    <n v="102.49"/>
    <s v="In Store Sales"/>
    <s v="Quad"/>
    <n v="102.49"/>
  </r>
  <r>
    <d v="2020-06-16T00:00:00"/>
    <s v="Jun"/>
    <x v="12"/>
    <s v="Festival of Flight"/>
    <n v="66.41"/>
    <e v="#N/A"/>
    <s v="Web Site Sales"/>
    <s v="Quad"/>
    <n v="66.41"/>
  </r>
  <r>
    <d v="2020-08-17T00:00:00"/>
    <s v="Aug"/>
    <x v="20"/>
    <s v="Fall Kite Event"/>
    <e v="#N/A"/>
    <n v="28.58"/>
    <s v="In Store Sales"/>
    <s v="Majectic Beaut"/>
    <n v="28.58"/>
  </r>
  <r>
    <d v="2020-08-30T00:00:00"/>
    <s v="Aug"/>
    <x v="7"/>
    <s v="None"/>
    <e v="#N/A"/>
    <e v="#N/A"/>
    <s v="Web Site Sales"/>
    <s v="Sunset"/>
    <n v="24.26"/>
  </r>
  <r>
    <d v="2020-08-03T00:00:00"/>
    <s v="Aug"/>
    <x v="19"/>
    <s v="Fall Kite Event"/>
    <e v="#N/A"/>
    <n v="69.52"/>
    <s v="In Store Sales"/>
    <s v="Crested Beaut"/>
    <n v="69.52"/>
  </r>
  <r>
    <d v="2020-08-14T00:00:00"/>
    <s v="Aug"/>
    <x v="21"/>
    <s v="Fall Kite Event"/>
    <e v="#N/A"/>
    <n v="69.86"/>
    <s v="Web Site Sales"/>
    <s v="Sunbell"/>
    <n v="69.86"/>
  </r>
  <r>
    <d v="2020-06-07T00:00:00"/>
    <s v="Jun"/>
    <x v="5"/>
    <s v="Festival of Flight"/>
    <n v="28.4"/>
    <e v="#N/A"/>
    <s v="In Store Sales"/>
    <s v="FlatTop"/>
    <n v="28.4"/>
  </r>
  <r>
    <d v="2020-08-20T00:00:00"/>
    <s v="Aug"/>
    <x v="20"/>
    <s v="Fall Kite Event"/>
    <e v="#N/A"/>
    <n v="19.690000000000001"/>
    <s v="In Store Sales"/>
    <s v="Aspen"/>
    <n v="19.690000000000001"/>
  </r>
  <r>
    <d v="2020-06-17T00:00:00"/>
    <s v="Jun"/>
    <x v="12"/>
    <s v="Festival of Flight"/>
    <n v="38.35"/>
    <e v="#N/A"/>
    <s v="Web Site Sales"/>
    <s v="V-Rang"/>
    <n v="38.35"/>
  </r>
  <r>
    <d v="2020-08-04T00:00:00"/>
    <s v="Aug"/>
    <x v="19"/>
    <s v="Fall Kite Event"/>
    <e v="#N/A"/>
    <n v="42.8"/>
    <s v="In Store Sales"/>
    <s v="Aspen"/>
    <n v="42.8"/>
  </r>
  <r>
    <d v="2020-06-24T00:00:00"/>
    <s v="Jun"/>
    <x v="14"/>
    <s v="Festival of Flight"/>
    <n v="48.82"/>
    <e v="#N/A"/>
    <s v="Web Site Sales"/>
    <s v="Sunbell"/>
    <n v="48.82"/>
  </r>
  <r>
    <d v="2020-06-14T00:00:00"/>
    <s v="Jun"/>
    <x v="12"/>
    <s v="Festival of Flight"/>
    <n v="57.91"/>
    <e v="#N/A"/>
    <s v="In Store Sales"/>
    <s v="Aspen"/>
    <n v="57.91"/>
  </r>
  <r>
    <d v="2020-08-05T00:00:00"/>
    <s v="Aug"/>
    <x v="19"/>
    <s v="Fall Kite Event"/>
    <e v="#N/A"/>
    <n v="60.43"/>
    <s v="In Store Sales"/>
    <s v="Aspen"/>
    <n v="60.43"/>
  </r>
  <r>
    <d v="2020-06-11T00:00:00"/>
    <s v="Jun"/>
    <x v="5"/>
    <s v="Festival of Flight"/>
    <n v="70"/>
    <e v="#N/A"/>
    <s v="Web Site Sales"/>
    <s v="Carlota"/>
    <n v="70"/>
  </r>
  <r>
    <d v="2020-07-27T00:00:00"/>
    <s v="Jul"/>
    <x v="9"/>
    <s v="None"/>
    <e v="#N/A"/>
    <e v="#N/A"/>
    <s v="Web Site Sales"/>
    <s v="Sunbell"/>
    <n v="72.58"/>
  </r>
  <r>
    <d v="2020-06-25T00:00:00"/>
    <s v="Jun"/>
    <x v="14"/>
    <s v="Festival of Flight"/>
    <n v="68.63"/>
    <e v="#N/A"/>
    <s v="In Store Sales"/>
    <s v="Quad"/>
    <n v="68.63"/>
  </r>
  <r>
    <d v="2020-06-22T00:00:00"/>
    <s v="Jun"/>
    <x v="14"/>
    <s v="Festival of Flight"/>
    <n v="23.17"/>
    <e v="#N/A"/>
    <s v="In Store Sales"/>
    <s v="Bellen"/>
    <n v="23.17"/>
  </r>
  <r>
    <d v="2020-06-28T00:00:00"/>
    <s v="Jun"/>
    <x v="1"/>
    <s v="None"/>
    <e v="#N/A"/>
    <e v="#N/A"/>
    <s v="Web Site Sales"/>
    <s v="V-Rang"/>
    <n v="57.22"/>
  </r>
  <r>
    <d v="2020-06-05T00:00:00"/>
    <s v="Jun"/>
    <x v="2"/>
    <s v="Festival of Flight"/>
    <n v="96.2"/>
    <e v="#N/A"/>
    <s v="Web Site Sales"/>
    <s v="Sunbell"/>
    <n v="96.2"/>
  </r>
  <r>
    <d v="2020-08-08T00:00:00"/>
    <s v="Aug"/>
    <x v="19"/>
    <s v="Fall Kite Event"/>
    <e v="#N/A"/>
    <n v="69.31"/>
    <s v="In Store Sales"/>
    <s v="Carlota"/>
    <n v="69.31"/>
  </r>
  <r>
    <d v="2020-06-22T00:00:00"/>
    <s v="Jun"/>
    <x v="14"/>
    <s v="Festival of Flight"/>
    <n v="60.43"/>
    <e v="#N/A"/>
    <s v="In Store Sales"/>
    <s v="Sunshine"/>
    <n v="60.43"/>
  </r>
  <r>
    <d v="2020-06-19T00:00:00"/>
    <s v="Jun"/>
    <x v="12"/>
    <s v="Festival of Flight"/>
    <n v="160"/>
    <e v="#N/A"/>
    <s v="In Store Sales"/>
    <s v="Doublers"/>
    <n v="160"/>
  </r>
  <r>
    <d v="2020-08-23T00:00:00"/>
    <s v="Aug"/>
    <x v="22"/>
    <s v="Fall Kite Event"/>
    <e v="#N/A"/>
    <n v="68.37"/>
    <s v="In Store Sales"/>
    <s v="Quad"/>
    <n v="68.37"/>
  </r>
  <r>
    <d v="2020-06-13T00:00:00"/>
    <s v="Jun"/>
    <x v="5"/>
    <s v="Festival of Flight"/>
    <n v="28.39"/>
    <e v="#N/A"/>
    <s v="In Store Sales"/>
    <s v="FlatTop"/>
    <n v="28.39"/>
  </r>
  <r>
    <d v="2020-06-13T00:00:00"/>
    <s v="Jun"/>
    <x v="5"/>
    <s v="Festival of Flight"/>
    <n v="80.81"/>
    <e v="#N/A"/>
    <s v="E-mail Coupon"/>
    <s v="FlatTop"/>
    <n v="80.81"/>
  </r>
  <r>
    <d v="2020-07-20T00:00:00"/>
    <s v="Jul"/>
    <x v="15"/>
    <s v="None"/>
    <e v="#N/A"/>
    <e v="#N/A"/>
    <s v="In Store Sales"/>
    <s v="Sunshine"/>
    <n v="60.74"/>
  </r>
  <r>
    <d v="2020-06-02T00:00:00"/>
    <s v="Jun"/>
    <x v="2"/>
    <s v="Festival of Flight"/>
    <n v="40.72"/>
    <e v="#N/A"/>
    <s v="In Store Sales"/>
    <s v="Sunshine"/>
    <n v="40.72"/>
  </r>
  <r>
    <d v="2020-06-10T00:00:00"/>
    <s v="Jun"/>
    <x v="5"/>
    <s v="Festival of Flight"/>
    <n v="23.63"/>
    <e v="#N/A"/>
    <s v="Web Site Sales"/>
    <s v="Carlota"/>
    <n v="23.63"/>
  </r>
  <r>
    <d v="2020-06-30T00:00:00"/>
    <s v="Jun"/>
    <x v="1"/>
    <s v="None"/>
    <e v="#N/A"/>
    <e v="#N/A"/>
    <s v="Web Site Sales"/>
    <s v="Quad"/>
    <n v="132.34"/>
  </r>
  <r>
    <d v="2020-06-25T00:00:00"/>
    <s v="Jun"/>
    <x v="14"/>
    <s v="Festival of Flight"/>
    <n v="160.32"/>
    <e v="#N/A"/>
    <s v="Web Site Sales"/>
    <s v="Doublers"/>
    <n v="160.32"/>
  </r>
  <r>
    <d v="2020-06-21T00:00:00"/>
    <s v="Jun"/>
    <x v="14"/>
    <s v="Festival of Flight"/>
    <n v="96.94"/>
    <e v="#N/A"/>
    <s v="In Store Sales"/>
    <s v="Quad"/>
    <n v="96.94"/>
  </r>
  <r>
    <d v="2020-06-16T00:00:00"/>
    <s v="Jun"/>
    <x v="12"/>
    <s v="Festival of Flight"/>
    <n v="69.14"/>
    <e v="#N/A"/>
    <s v="E-mail Coupon"/>
    <s v="Crested Beaut"/>
    <n v="69.14"/>
  </r>
  <r>
    <d v="2020-08-27T00:00:00"/>
    <s v="Aug"/>
    <x v="22"/>
    <s v="Fall Kite Event"/>
    <e v="#N/A"/>
    <n v="46.76"/>
    <s v="In Store Sales"/>
    <s v="Carlota"/>
    <n v="46.76"/>
  </r>
  <r>
    <d v="2020-08-16T00:00:00"/>
    <s v="Aug"/>
    <x v="20"/>
    <s v="Fall Kite Event"/>
    <e v="#N/A"/>
    <n v="68.98"/>
    <s v="Web Site Sales"/>
    <s v="Quad"/>
    <n v="68.98"/>
  </r>
  <r>
    <d v="2020-06-02T00:00:00"/>
    <s v="Jun"/>
    <x v="2"/>
    <s v="Festival of Flight"/>
    <n v="100.9"/>
    <e v="#N/A"/>
    <s v="Web Site Sales"/>
    <s v="Sunbell"/>
    <n v="100.9"/>
  </r>
  <r>
    <d v="2020-08-29T00:00:00"/>
    <s v="Aug"/>
    <x v="22"/>
    <s v="Fall Kite Event"/>
    <e v="#N/A"/>
    <n v="46.46"/>
    <s v="In Store Sales"/>
    <s v="Bellen"/>
    <n v="46.46"/>
  </r>
  <r>
    <d v="2020-08-05T00:00:00"/>
    <s v="Aug"/>
    <x v="19"/>
    <s v="Fall Kite Event"/>
    <e v="#N/A"/>
    <n v="69.53"/>
    <s v="In Store Sales"/>
    <s v="Bellen"/>
    <n v="69.53"/>
  </r>
  <r>
    <d v="2020-08-01T00:00:00"/>
    <s v="Aug"/>
    <x v="9"/>
    <s v="None"/>
    <e v="#N/A"/>
    <e v="#N/A"/>
    <s v="Web Site Sales"/>
    <s v="Quad"/>
    <n v="533.53"/>
  </r>
  <r>
    <d v="2020-06-18T00:00:00"/>
    <s v="Jun"/>
    <x v="12"/>
    <s v="Festival of Flight"/>
    <n v="46.41"/>
    <e v="#N/A"/>
    <s v="Web Site Sales"/>
    <s v="Bellen"/>
    <n v="46.41"/>
  </r>
  <r>
    <d v="2020-08-13T00:00:00"/>
    <s v="Aug"/>
    <x v="21"/>
    <s v="Fall Kite Event"/>
    <e v="#N/A"/>
    <n v="46.26"/>
    <s v="Web Site Sales"/>
    <s v="Bellen"/>
    <n v="46.26"/>
  </r>
  <r>
    <d v="2020-05-25T00:00:00"/>
    <s v="May"/>
    <x v="10"/>
    <s v="None"/>
    <e v="#N/A"/>
    <e v="#N/A"/>
    <s v="Web Site Sales"/>
    <s v="Crested Beaut"/>
    <n v="120.58"/>
  </r>
  <r>
    <d v="2020-06-04T00:00:00"/>
    <s v="Jun"/>
    <x v="2"/>
    <s v="Festival of Flight"/>
    <n v="46.63"/>
    <e v="#N/A"/>
    <s v="E-mail Coupon"/>
    <s v="Carlota"/>
    <n v="46.63"/>
  </r>
  <r>
    <d v="2020-06-23T00:00:00"/>
    <s v="Jun"/>
    <x v="14"/>
    <s v="Festival of Flight"/>
    <n v="160.41"/>
    <e v="#N/A"/>
    <s v="E-mail Coupon"/>
    <s v="Doublers"/>
    <n v="160.41"/>
  </r>
  <r>
    <d v="2020-08-18T00:00:00"/>
    <s v="Aug"/>
    <x v="20"/>
    <s v="Fall Kite Event"/>
    <e v="#N/A"/>
    <n v="128.77000000000001"/>
    <s v="E-mail Coupon"/>
    <s v="Quad"/>
    <n v="128.77000000000001"/>
  </r>
  <r>
    <d v="2020-09-16T00:00:00"/>
    <s v="Sep"/>
    <x v="0"/>
    <s v="None"/>
    <e v="#N/A"/>
    <e v="#N/A"/>
    <s v="Web Site Sales"/>
    <s v="Quad"/>
    <n v="33.89"/>
  </r>
  <r>
    <d v="2020-05-03T00:00:00"/>
    <s v="May"/>
    <x v="6"/>
    <s v="None"/>
    <e v="#N/A"/>
    <e v="#N/A"/>
    <s v="Web Site Sales"/>
    <s v="Sunshine"/>
    <n v="20.48"/>
  </r>
  <r>
    <d v="2020-08-20T00:00:00"/>
    <s v="Aug"/>
    <x v="20"/>
    <s v="Fall Kite Event"/>
    <e v="#N/A"/>
    <n v="68.599999999999994"/>
    <s v="In Store Sales"/>
    <s v="Quad"/>
    <n v="68.599999999999994"/>
  </r>
  <r>
    <d v="2020-07-21T00:00:00"/>
    <s v="Jul"/>
    <x v="15"/>
    <s v="None"/>
    <e v="#N/A"/>
    <e v="#N/A"/>
    <s v="In Store Sales"/>
    <s v="Sunbell"/>
    <n v="168.36"/>
  </r>
  <r>
    <d v="2020-05-21T00:00:00"/>
    <s v="May"/>
    <x v="4"/>
    <s v="None"/>
    <e v="#N/A"/>
    <e v="#N/A"/>
    <s v="In Store Sales"/>
    <s v="Quad"/>
    <n v="99.75"/>
  </r>
  <r>
    <d v="2020-07-25T00:00:00"/>
    <s v="Jul"/>
    <x v="15"/>
    <s v="None"/>
    <e v="#N/A"/>
    <e v="#N/A"/>
    <s v="Web Site Sales"/>
    <s v="Sunbell"/>
    <n v="24.32"/>
  </r>
  <r>
    <d v="2020-08-12T00:00:00"/>
    <s v="Aug"/>
    <x v="21"/>
    <s v="Fall Kite Event"/>
    <e v="#N/A"/>
    <n v="90.31"/>
    <s v="E-mail Coupon"/>
    <s v="Majectic Beaut"/>
    <n v="90.31"/>
  </r>
  <r>
    <d v="2020-07-21T00:00:00"/>
    <s v="Jul"/>
    <x v="15"/>
    <s v="None"/>
    <e v="#N/A"/>
    <e v="#N/A"/>
    <s v="Web Site Sales"/>
    <s v="Sunbell"/>
    <n v="23.7"/>
  </r>
  <r>
    <d v="2020-09-22T00:00:00"/>
    <s v="Sep"/>
    <x v="16"/>
    <s v="None"/>
    <e v="#N/A"/>
    <e v="#N/A"/>
    <s v="Web Site Sales"/>
    <s v="Quad"/>
    <n v="66.59"/>
  </r>
  <r>
    <d v="2020-08-22T00:00:00"/>
    <s v="Aug"/>
    <x v="20"/>
    <s v="Fall Kite Event"/>
    <e v="#N/A"/>
    <n v="25.01"/>
    <s v="Web Site Sales"/>
    <s v="Sunbell"/>
    <n v="25.01"/>
  </r>
  <r>
    <d v="2020-09-14T00:00:00"/>
    <s v="Sep"/>
    <x v="0"/>
    <s v="None"/>
    <e v="#N/A"/>
    <e v="#N/A"/>
    <s v="Web Site Sales"/>
    <s v="Quad"/>
    <n v="33.479999999999997"/>
  </r>
  <r>
    <d v="2020-05-11T00:00:00"/>
    <s v="May"/>
    <x v="3"/>
    <s v="None"/>
    <e v="#N/A"/>
    <e v="#N/A"/>
    <s v="Web Site Sales"/>
    <s v="Crested Beaut"/>
    <n v="48.88"/>
  </r>
  <r>
    <d v="2020-08-17T00:00:00"/>
    <s v="Aug"/>
    <x v="20"/>
    <s v="Fall Kite Event"/>
    <e v="#N/A"/>
    <n v="66.66"/>
    <s v="In Store Sales"/>
    <s v="Quad"/>
    <n v="66.66"/>
  </r>
  <r>
    <d v="2020-06-15T00:00:00"/>
    <s v="Jun"/>
    <x v="12"/>
    <s v="Festival of Flight"/>
    <n v="38.659999999999997"/>
    <e v="#N/A"/>
    <s v="Web Site Sales"/>
    <s v="V-Rang"/>
    <n v="38.659999999999997"/>
  </r>
  <r>
    <d v="2020-09-17T00:00:00"/>
    <s v="Sep"/>
    <x v="0"/>
    <s v="None"/>
    <e v="#N/A"/>
    <e v="#N/A"/>
    <s v="Web Site Sales"/>
    <s v="Bellen"/>
    <n v="46.28"/>
  </r>
  <r>
    <d v="2020-05-01T00:00:00"/>
    <s v="May"/>
    <x v="18"/>
    <s v="None"/>
    <e v="#N/A"/>
    <e v="#N/A"/>
    <s v="E-mail Coupon"/>
    <s v="Doublers"/>
    <n v="78.44"/>
  </r>
  <r>
    <d v="2020-06-25T00:00:00"/>
    <s v="Jun"/>
    <x v="14"/>
    <s v="Festival of Flight"/>
    <n v="80.989999999999995"/>
    <e v="#N/A"/>
    <s v="Web Site Sales"/>
    <s v="FlatTop"/>
    <n v="80.989999999999995"/>
  </r>
  <r>
    <d v="2020-06-13T00:00:00"/>
    <s v="Jun"/>
    <x v="5"/>
    <s v="Festival of Flight"/>
    <n v="68.400000000000006"/>
    <e v="#N/A"/>
    <s v="Web Site Sales"/>
    <s v="Quad"/>
    <n v="68.400000000000006"/>
  </r>
  <r>
    <d v="2020-09-15T00:00:00"/>
    <s v="Sep"/>
    <x v="0"/>
    <s v="None"/>
    <e v="#N/A"/>
    <e v="#N/A"/>
    <s v="Web Site Sales"/>
    <s v="Carlota"/>
    <n v="92.84"/>
  </r>
  <r>
    <d v="2020-08-08T00:00:00"/>
    <s v="Aug"/>
    <x v="19"/>
    <s v="Fall Kite Event"/>
    <e v="#N/A"/>
    <n v="136.28"/>
    <s v="Web Site Sales"/>
    <s v="Quad"/>
    <n v="136.28"/>
  </r>
  <r>
    <d v="2020-06-13T00:00:00"/>
    <s v="Jun"/>
    <x v="5"/>
    <s v="Festival of Flight"/>
    <n v="66.400000000000006"/>
    <e v="#N/A"/>
    <s v="Web Site Sales"/>
    <s v="Quad"/>
    <n v="66.400000000000006"/>
  </r>
  <r>
    <d v="2020-08-25T00:00:00"/>
    <s v="Aug"/>
    <x v="22"/>
    <s v="Fall Kite Event"/>
    <e v="#N/A"/>
    <n v="19.010000000000002"/>
    <s v="In Store Sales"/>
    <s v="Sunshine"/>
    <n v="19.010000000000002"/>
  </r>
  <r>
    <d v="2020-07-01T00:00:00"/>
    <s v="Jul"/>
    <x v="1"/>
    <s v="None"/>
    <e v="#N/A"/>
    <e v="#N/A"/>
    <s v="Web Site Sales"/>
    <s v="Crested Beaut"/>
    <n v="72.959999999999994"/>
  </r>
  <r>
    <d v="2020-07-26T00:00:00"/>
    <s v="Jul"/>
    <x v="9"/>
    <s v="None"/>
    <e v="#N/A"/>
    <e v="#N/A"/>
    <s v="In Store Sales"/>
    <s v="Bellen"/>
    <n v="46.81"/>
  </r>
  <r>
    <d v="2020-06-06T00:00:00"/>
    <s v="Jun"/>
    <x v="2"/>
    <s v="Festival of Flight"/>
    <n v="40.93"/>
    <e v="#N/A"/>
    <s v="In Store Sales"/>
    <s v="Aspen"/>
    <n v="40.93"/>
  </r>
  <r>
    <d v="2020-08-17T00:00:00"/>
    <s v="Aug"/>
    <x v="20"/>
    <s v="Fall Kite Event"/>
    <e v="#N/A"/>
    <n v="72.83"/>
    <s v="Web Site Sales"/>
    <s v="Sunbell"/>
    <n v="72.83"/>
  </r>
  <r>
    <d v="2020-06-21T00:00:00"/>
    <s v="Jun"/>
    <x v="14"/>
    <s v="Festival of Flight"/>
    <n v="24.73"/>
    <e v="#N/A"/>
    <s v="In Store Sales"/>
    <s v="Sunset"/>
    <n v="24.73"/>
  </r>
  <r>
    <d v="2020-06-21T00:00:00"/>
    <s v="Jun"/>
    <x v="14"/>
    <s v="Festival of Flight"/>
    <n v="112.69"/>
    <e v="#N/A"/>
    <s v="Web Site Sales"/>
    <s v="Majectic Beaut"/>
    <n v="112.69"/>
  </r>
  <r>
    <d v="2020-08-22T00:00:00"/>
    <s v="Aug"/>
    <x v="20"/>
    <s v="Fall Kite Event"/>
    <e v="#N/A"/>
    <n v="68.27"/>
    <s v="In Store Sales"/>
    <s v="Quad"/>
    <n v="68.27"/>
  </r>
  <r>
    <d v="2020-08-07T00:00:00"/>
    <s v="Aug"/>
    <x v="19"/>
    <s v="Fall Kite Event"/>
    <e v="#N/A"/>
    <n v="44.6"/>
    <s v="E-mail Coupon"/>
    <s v="Bellen"/>
    <n v="44.6"/>
  </r>
  <r>
    <d v="2020-08-04T00:00:00"/>
    <s v="Aug"/>
    <x v="19"/>
    <s v="Fall Kite Event"/>
    <e v="#N/A"/>
    <n v="72.05"/>
    <s v="E-mail Coupon"/>
    <s v="Crested Beaut"/>
    <n v="72.05"/>
  </r>
  <r>
    <d v="2020-06-18T00:00:00"/>
    <s v="Jun"/>
    <x v="12"/>
    <s v="Festival of Flight"/>
    <n v="66.400000000000006"/>
    <e v="#N/A"/>
    <s v="In Store Sales"/>
    <s v="Quad"/>
    <n v="66.400000000000006"/>
  </r>
  <r>
    <d v="2020-08-07T00:00:00"/>
    <s v="Aug"/>
    <x v="19"/>
    <s v="Fall Kite Event"/>
    <e v="#N/A"/>
    <n v="53.25"/>
    <s v="In Store Sales"/>
    <s v="FlatTop"/>
    <n v="53.25"/>
  </r>
  <r>
    <d v="2020-08-31T00:00:00"/>
    <s v="Aug"/>
    <x v="7"/>
    <s v="None"/>
    <e v="#N/A"/>
    <e v="#N/A"/>
    <s v="Web Site Sales"/>
    <s v="Carlota"/>
    <n v="46.41"/>
  </r>
  <r>
    <d v="2020-05-30T00:00:00"/>
    <s v="May"/>
    <x v="10"/>
    <s v="None"/>
    <e v="#N/A"/>
    <e v="#N/A"/>
    <s v="E-mail Coupon"/>
    <s v="Majectic Beaut"/>
    <n v="58.09"/>
  </r>
  <r>
    <d v="2020-06-20T00:00:00"/>
    <s v="Jun"/>
    <x v="12"/>
    <s v="Festival of Flight"/>
    <n v="75.83"/>
    <e v="#N/A"/>
    <s v="E-mail Coupon"/>
    <s v="Crested Beaut"/>
    <n v="75.83"/>
  </r>
  <r>
    <d v="2020-06-01T00:00:00"/>
    <s v="Jun"/>
    <x v="2"/>
    <s v="Festival of Flight"/>
    <n v="46.56"/>
    <e v="#N/A"/>
    <s v="E-mail Coupon"/>
    <s v="Bellen"/>
    <n v="46.56"/>
  </r>
  <r>
    <d v="2020-08-25T00:00:00"/>
    <s v="Aug"/>
    <x v="22"/>
    <s v="Fall Kite Event"/>
    <e v="#N/A"/>
    <n v="116.59"/>
    <s v="Web Site Sales"/>
    <s v="Majectic Beaut"/>
    <n v="116.59"/>
  </r>
  <r>
    <d v="2020-08-28T00:00:00"/>
    <s v="Aug"/>
    <x v="22"/>
    <s v="Fall Kite Event"/>
    <e v="#N/A"/>
    <n v="28.4"/>
    <s v="In Store Sales"/>
    <s v="FlatTop"/>
    <n v="28.4"/>
  </r>
  <r>
    <d v="2020-08-29T00:00:00"/>
    <s v="Aug"/>
    <x v="22"/>
    <s v="Fall Kite Event"/>
    <e v="#N/A"/>
    <n v="523.75"/>
    <s v="In Store Sales"/>
    <s v="Carlota"/>
    <n v="523.75"/>
  </r>
  <r>
    <d v="2020-06-17T00:00:00"/>
    <s v="Jun"/>
    <x v="12"/>
    <s v="Festival of Flight"/>
    <n v="84.91"/>
    <e v="#N/A"/>
    <s v="Web Site Sales"/>
    <s v="Majectic Beaut"/>
    <n v="84.91"/>
  </r>
  <r>
    <d v="2020-06-11T00:00:00"/>
    <s v="Jun"/>
    <x v="5"/>
    <s v="Festival of Flight"/>
    <n v="46.03"/>
    <e v="#N/A"/>
    <s v="Web Site Sales"/>
    <s v="Carlota"/>
    <n v="46.03"/>
  </r>
  <r>
    <d v="2020-08-13T00:00:00"/>
    <s v="Aug"/>
    <x v="21"/>
    <s v="Fall Kite Event"/>
    <e v="#N/A"/>
    <n v="404.81"/>
    <s v="In Store Sales"/>
    <s v="Crested Beaut"/>
    <n v="404.81"/>
  </r>
  <r>
    <d v="2020-06-11T00:00:00"/>
    <s v="Jun"/>
    <x v="5"/>
    <s v="Festival of Flight"/>
    <n v="48.73"/>
    <e v="#N/A"/>
    <s v="E-mail Coupon"/>
    <s v="Sunbell"/>
    <n v="48.73"/>
  </r>
  <r>
    <d v="2020-07-13T00:00:00"/>
    <s v="Jul"/>
    <x v="11"/>
    <s v="None"/>
    <e v="#N/A"/>
    <e v="#N/A"/>
    <s v="E-mail Coupon"/>
    <s v="Sunbell"/>
    <n v="25.89"/>
  </r>
  <r>
    <d v="2020-08-09T00:00:00"/>
    <s v="Aug"/>
    <x v="21"/>
    <s v="Fall Kite Event"/>
    <e v="#N/A"/>
    <n v="23.14"/>
    <s v="Web Site Sales"/>
    <s v="Bellen"/>
    <n v="23.14"/>
  </r>
  <r>
    <d v="2020-06-24T00:00:00"/>
    <s v="Jun"/>
    <x v="14"/>
    <s v="Festival of Flight"/>
    <n v="66.36"/>
    <e v="#N/A"/>
    <s v="In Store Sales"/>
    <s v="Carlota"/>
    <n v="66.36"/>
  </r>
  <r>
    <d v="2020-08-25T00:00:00"/>
    <s v="Aug"/>
    <x v="22"/>
    <s v="Fall Kite Event"/>
    <e v="#N/A"/>
    <n v="36.28"/>
    <s v="Web Site Sales"/>
    <s v="V-Rang"/>
    <n v="36.28"/>
  </r>
  <r>
    <d v="2020-06-01T00:00:00"/>
    <s v="Jun"/>
    <x v="2"/>
    <s v="Festival of Flight"/>
    <n v="118.63"/>
    <e v="#N/A"/>
    <s v="Web Site Sales"/>
    <s v="Sunset"/>
    <n v="118.63"/>
  </r>
  <r>
    <d v="2020-08-17T00:00:00"/>
    <s v="Aug"/>
    <x v="20"/>
    <s v="Fall Kite Event"/>
    <e v="#N/A"/>
    <n v="87.53"/>
    <s v="In Store Sales"/>
    <s v="Majectic Beaut"/>
    <n v="87.53"/>
  </r>
  <r>
    <d v="2020-06-08T00:00:00"/>
    <s v="Jun"/>
    <x v="5"/>
    <s v="Festival of Flight"/>
    <n v="40.99"/>
    <e v="#N/A"/>
    <s v="Web Site Sales"/>
    <s v="Aspen"/>
    <n v="40.99"/>
  </r>
  <r>
    <d v="2020-09-27T00:00:00"/>
    <s v="Sep"/>
    <x v="17"/>
    <s v="None"/>
    <e v="#N/A"/>
    <e v="#N/A"/>
    <s v="In Store Sales"/>
    <s v="Quad"/>
    <n v="99.79"/>
  </r>
  <r>
    <d v="2020-08-08T00:00:00"/>
    <s v="Aug"/>
    <x v="19"/>
    <s v="Fall Kite Event"/>
    <e v="#N/A"/>
    <n v="50.16"/>
    <s v="In Store Sales"/>
    <s v="Crested Beaut"/>
    <n v="50.16"/>
  </r>
  <r>
    <d v="2020-08-18T00:00:00"/>
    <s v="Aug"/>
    <x v="20"/>
    <s v="Fall Kite Event"/>
    <e v="#N/A"/>
    <n v="57.47"/>
    <s v="Web Site Sales"/>
    <s v="Aspen"/>
    <n v="57.47"/>
  </r>
  <r>
    <d v="2020-08-16T00:00:00"/>
    <s v="Aug"/>
    <x v="20"/>
    <s v="Fall Kite Event"/>
    <e v="#N/A"/>
    <n v="24.48"/>
    <s v="In Store Sales"/>
    <s v="Sunbell"/>
    <n v="24.48"/>
  </r>
  <r>
    <d v="2020-08-04T00:00:00"/>
    <s v="Aug"/>
    <x v="19"/>
    <s v="Fall Kite Event"/>
    <e v="#N/A"/>
    <n v="58.42"/>
    <s v="Web Site Sales"/>
    <s v="Majectic Beaut"/>
    <n v="58.42"/>
  </r>
  <r>
    <d v="2020-08-16T00:00:00"/>
    <s v="Aug"/>
    <x v="20"/>
    <s v="Fall Kite Event"/>
    <e v="#N/A"/>
    <n v="24.93"/>
    <s v="E-mail Coupon"/>
    <s v="Sunbell"/>
    <n v="24.93"/>
  </r>
  <r>
    <d v="2020-08-25T00:00:00"/>
    <s v="Aug"/>
    <x v="22"/>
    <s v="Fall Kite Event"/>
    <e v="#N/A"/>
    <n v="23.15"/>
    <s v="E-mail Coupon"/>
    <s v="Sunbell"/>
    <n v="23.15"/>
  </r>
  <r>
    <d v="2020-08-18T00:00:00"/>
    <s v="Aug"/>
    <x v="20"/>
    <s v="Fall Kite Event"/>
    <e v="#N/A"/>
    <n v="234.43"/>
    <s v="In Store Sales"/>
    <s v="Doublers"/>
    <n v="234.43"/>
  </r>
  <r>
    <d v="2020-06-29T00:00:00"/>
    <s v="Jun"/>
    <x v="1"/>
    <s v="None"/>
    <e v="#N/A"/>
    <e v="#N/A"/>
    <s v="Web Site Sales"/>
    <s v="Sunset"/>
    <n v="94.96"/>
  </r>
  <r>
    <d v="2020-08-05T00:00:00"/>
    <s v="Aug"/>
    <x v="19"/>
    <s v="Fall Kite Event"/>
    <e v="#N/A"/>
    <n v="69.39"/>
    <s v="In Store Sales"/>
    <s v="Crested Beaut"/>
    <n v="69.39"/>
  </r>
  <r>
    <d v="2020-07-16T00:00:00"/>
    <s v="Jul"/>
    <x v="11"/>
    <s v="None"/>
    <e v="#N/A"/>
    <e v="#N/A"/>
    <s v="In Store Sales"/>
    <s v="Quad"/>
    <n v="102.68"/>
  </r>
  <r>
    <d v="2020-06-24T00:00:00"/>
    <s v="Jun"/>
    <x v="14"/>
    <s v="Festival of Flight"/>
    <n v="23.13"/>
    <e v="#N/A"/>
    <s v="Web Site Sales"/>
    <s v="Sunset"/>
    <n v="23.13"/>
  </r>
  <r>
    <d v="2020-06-14T00:00:00"/>
    <s v="Jun"/>
    <x v="12"/>
    <s v="Festival of Flight"/>
    <n v="40.200000000000003"/>
    <e v="#N/A"/>
    <s v="In Store Sales"/>
    <s v="Sunshine"/>
    <n v="40.200000000000003"/>
  </r>
  <r>
    <d v="2020-06-25T00:00:00"/>
    <s v="Jun"/>
    <x v="14"/>
    <s v="Festival of Flight"/>
    <n v="68.86"/>
    <e v="#N/A"/>
    <s v="Web Site Sales"/>
    <s v="Quad"/>
    <n v="68.86"/>
  </r>
  <r>
    <d v="2020-06-23T00:00:00"/>
    <s v="Jun"/>
    <x v="14"/>
    <s v="Festival of Flight"/>
    <n v="72.83"/>
    <e v="#N/A"/>
    <s v="In Store Sales"/>
    <s v="Sunbell"/>
    <n v="72.83"/>
  </r>
  <r>
    <d v="2020-08-19T00:00:00"/>
    <s v="Aug"/>
    <x v="20"/>
    <s v="Fall Kite Event"/>
    <e v="#N/A"/>
    <n v="63.23"/>
    <s v="In Store Sales"/>
    <s v="Aspen"/>
    <n v="63.23"/>
  </r>
  <r>
    <d v="2020-07-16T00:00:00"/>
    <s v="Jul"/>
    <x v="11"/>
    <s v="None"/>
    <e v="#N/A"/>
    <e v="#N/A"/>
    <s v="In Store Sales"/>
    <s v="Sunshine"/>
    <n v="200.3"/>
  </r>
  <r>
    <d v="2020-06-15T00:00:00"/>
    <s v="Jun"/>
    <x v="12"/>
    <s v="Festival of Flight"/>
    <n v="46.68"/>
    <e v="#N/A"/>
    <s v="In Store Sales"/>
    <s v="Sunbell"/>
    <n v="46.68"/>
  </r>
  <r>
    <d v="2020-06-03T00:00:00"/>
    <s v="Jun"/>
    <x v="2"/>
    <s v="Festival of Flight"/>
    <n v="46.76"/>
    <e v="#N/A"/>
    <s v="In Store Sales"/>
    <s v="Sunbell"/>
    <n v="46.76"/>
  </r>
  <r>
    <d v="2020-08-20T00:00:00"/>
    <s v="Aug"/>
    <x v="20"/>
    <s v="Fall Kite Event"/>
    <e v="#N/A"/>
    <n v="69.900000000000006"/>
    <s v="In Store Sales"/>
    <s v="Carlota"/>
    <n v="69.900000000000006"/>
  </r>
  <r>
    <d v="2020-08-07T00:00:00"/>
    <s v="Aug"/>
    <x v="19"/>
    <s v="Fall Kite Event"/>
    <e v="#N/A"/>
    <n v="46.68"/>
    <s v="In Store Sales"/>
    <s v="Sunbell"/>
    <n v="46.68"/>
  </r>
  <r>
    <d v="2020-08-03T00:00:00"/>
    <s v="Aug"/>
    <x v="19"/>
    <s v="Fall Kite Event"/>
    <e v="#N/A"/>
    <n v="64.23"/>
    <s v="In Store Sales"/>
    <s v="Quad"/>
    <n v="64.23"/>
  </r>
  <r>
    <d v="2020-05-13T00:00:00"/>
    <s v="May"/>
    <x v="3"/>
    <s v="None"/>
    <e v="#N/A"/>
    <e v="#N/A"/>
    <s v="E-mail Coupon"/>
    <s v="Carlota"/>
    <n v="46.17"/>
  </r>
  <r>
    <d v="2020-08-25T00:00:00"/>
    <s v="Aug"/>
    <x v="22"/>
    <s v="Fall Kite Event"/>
    <e v="#N/A"/>
    <n v="27.69"/>
    <s v="E-mail Coupon"/>
    <s v="FlatTop"/>
    <n v="27.69"/>
  </r>
  <r>
    <d v="2020-08-09T00:00:00"/>
    <s v="Aug"/>
    <x v="21"/>
    <s v="Fall Kite Event"/>
    <e v="#N/A"/>
    <n v="55.55"/>
    <s v="E-mail Coupon"/>
    <s v="FlatTop"/>
    <n v="55.55"/>
  </r>
  <r>
    <d v="2020-09-09T00:00:00"/>
    <s v="Sep"/>
    <x v="8"/>
    <s v="None"/>
    <e v="#N/A"/>
    <e v="#N/A"/>
    <s v="E-mail Coupon"/>
    <s v="FlatTop"/>
    <n v="83.78"/>
  </r>
  <r>
    <d v="2020-08-21T00:00:00"/>
    <s v="Aug"/>
    <x v="20"/>
    <s v="Fall Kite Event"/>
    <e v="#N/A"/>
    <n v="398.41"/>
    <s v="In Store Sales"/>
    <s v="Sunshine"/>
    <n v="398.41"/>
  </r>
  <r>
    <d v="2020-07-08T00:00:00"/>
    <s v="Jul"/>
    <x v="13"/>
    <s v="None"/>
    <e v="#N/A"/>
    <e v="#N/A"/>
    <s v="Web Site Sales"/>
    <s v="Bellen"/>
    <n v="88.12"/>
  </r>
  <r>
    <d v="2020-06-13T00:00:00"/>
    <s v="Jun"/>
    <x v="5"/>
    <s v="Festival of Flight"/>
    <n v="46.64"/>
    <e v="#N/A"/>
    <s v="In Store Sales"/>
    <s v="Bellen"/>
    <n v="46.64"/>
  </r>
  <r>
    <d v="2020-07-18T00:00:00"/>
    <s v="Jul"/>
    <x v="11"/>
    <s v="None"/>
    <e v="#N/A"/>
    <e v="#N/A"/>
    <s v="In Store Sales"/>
    <s v="Aspen"/>
    <n v="60.57"/>
  </r>
  <r>
    <d v="2020-08-27T00:00:00"/>
    <s v="Aug"/>
    <x v="22"/>
    <s v="Fall Kite Event"/>
    <e v="#N/A"/>
    <n v="22.97"/>
    <s v="E-mail Coupon"/>
    <s v="Carlota"/>
    <n v="22.97"/>
  </r>
  <r>
    <d v="2020-06-11T00:00:00"/>
    <s v="Jun"/>
    <x v="5"/>
    <s v="Festival of Flight"/>
    <n v="133.43"/>
    <e v="#N/A"/>
    <s v="Web Site Sales"/>
    <s v="Sunshine"/>
    <n v="133.43"/>
  </r>
  <r>
    <d v="2020-08-07T00:00:00"/>
    <s v="Aug"/>
    <x v="19"/>
    <s v="Fall Kite Event"/>
    <e v="#N/A"/>
    <n v="20.77"/>
    <s v="E-mail Coupon"/>
    <s v="Sunshine"/>
    <n v="20.77"/>
  </r>
  <r>
    <d v="2020-08-31T00:00:00"/>
    <s v="Aug"/>
    <x v="7"/>
    <s v="None"/>
    <e v="#N/A"/>
    <e v="#N/A"/>
    <s v="In Store Sales"/>
    <s v="Quad"/>
    <n v="33.909999999999997"/>
  </r>
  <r>
    <d v="2020-07-13T00:00:00"/>
    <s v="Jul"/>
    <x v="11"/>
    <s v="None"/>
    <e v="#N/A"/>
    <e v="#N/A"/>
    <s v="Web Site Sales"/>
    <s v="Quad"/>
    <n v="96.68"/>
  </r>
  <r>
    <d v="2020-08-11T00:00:00"/>
    <s v="Aug"/>
    <x v="21"/>
    <s v="Fall Kite Event"/>
    <e v="#N/A"/>
    <n v="58.23"/>
    <s v="In Store Sales"/>
    <s v="Majectic Beaut"/>
    <n v="58.23"/>
  </r>
  <r>
    <d v="2020-08-17T00:00:00"/>
    <s v="Aug"/>
    <x v="20"/>
    <s v="Fall Kite Event"/>
    <e v="#N/A"/>
    <n v="36.07"/>
    <s v="In Store Sales"/>
    <s v="V-Rang"/>
    <n v="36.07"/>
  </r>
  <r>
    <d v="2020-06-02T00:00:00"/>
    <s v="Jun"/>
    <x v="2"/>
    <s v="Festival of Flight"/>
    <n v="324.43"/>
    <e v="#N/A"/>
    <s v="Web Site Sales"/>
    <s v="Sunshine"/>
    <n v="324.43"/>
  </r>
  <r>
    <d v="2020-06-07T00:00:00"/>
    <s v="Jun"/>
    <x v="5"/>
    <s v="Festival of Flight"/>
    <n v="312.2"/>
    <e v="#N/A"/>
    <s v="In Store Sales"/>
    <s v="Doublers"/>
    <n v="312.2"/>
  </r>
  <r>
    <d v="2020-05-19T00:00:00"/>
    <s v="May"/>
    <x v="4"/>
    <s v="None"/>
    <e v="#N/A"/>
    <e v="#N/A"/>
    <s v="In Store Sales"/>
    <s v="Carlota"/>
    <n v="44.81"/>
  </r>
  <r>
    <d v="2020-08-26T00:00:00"/>
    <s v="Aug"/>
    <x v="22"/>
    <s v="Fall Kite Event"/>
    <e v="#N/A"/>
    <n v="22.71"/>
    <s v="In Store Sales"/>
    <s v="Bellen"/>
    <n v="22.71"/>
  </r>
  <r>
    <d v="2020-06-13T00:00:00"/>
    <s v="Jun"/>
    <x v="5"/>
    <s v="Festival of Flight"/>
    <n v="25.65"/>
    <e v="#N/A"/>
    <s v="Web Site Sales"/>
    <s v="Sunbell"/>
    <n v="25.65"/>
  </r>
  <r>
    <d v="2020-05-12T00:00:00"/>
    <s v="May"/>
    <x v="3"/>
    <s v="None"/>
    <e v="#N/A"/>
    <e v="#N/A"/>
    <s v="In Store Sales"/>
    <s v="Quad"/>
    <n v="68.12"/>
  </r>
  <r>
    <d v="2020-06-09T00:00:00"/>
    <s v="Jun"/>
    <x v="5"/>
    <s v="Festival of Flight"/>
    <n v="33.909999999999997"/>
    <e v="#N/A"/>
    <s v="Web Site Sales"/>
    <s v="Quad"/>
    <n v="33.909999999999997"/>
  </r>
  <r>
    <d v="2020-09-16T00:00:00"/>
    <s v="Sep"/>
    <x v="0"/>
    <s v="None"/>
    <e v="#N/A"/>
    <e v="#N/A"/>
    <s v="E-mail Coupon"/>
    <s v="Sunbell"/>
    <n v="48.56"/>
  </r>
  <r>
    <d v="2020-08-23T00:00:00"/>
    <s v="Aug"/>
    <x v="22"/>
    <s v="Fall Kite Event"/>
    <e v="#N/A"/>
    <n v="33.31"/>
    <s v="In Store Sales"/>
    <s v="Quad"/>
    <n v="33.31"/>
  </r>
  <r>
    <d v="2020-06-08T00:00:00"/>
    <s v="Jun"/>
    <x v="5"/>
    <s v="Festival of Flight"/>
    <n v="40.549999999999997"/>
    <e v="#N/A"/>
    <s v="In Store Sales"/>
    <s v="Aspen"/>
    <n v="40.549999999999997"/>
  </r>
  <r>
    <d v="2020-08-13T00:00:00"/>
    <s v="Aug"/>
    <x v="21"/>
    <s v="Fall Kite Event"/>
    <e v="#N/A"/>
    <n v="180.99"/>
    <s v="In Store Sales"/>
    <s v="Aspen"/>
    <n v="180.99"/>
  </r>
  <r>
    <d v="2020-09-16T00:00:00"/>
    <s v="Sep"/>
    <x v="0"/>
    <s v="None"/>
    <e v="#N/A"/>
    <e v="#N/A"/>
    <s v="In Store Sales"/>
    <s v="Bellen"/>
    <n v="46.96"/>
  </r>
  <r>
    <d v="2020-08-18T00:00:00"/>
    <s v="Aug"/>
    <x v="20"/>
    <s v="Fall Kite Event"/>
    <e v="#N/A"/>
    <n v="72.2"/>
    <s v="In Store Sales"/>
    <s v="Sunbell"/>
    <n v="72.2"/>
  </r>
  <r>
    <d v="2020-09-01T00:00:00"/>
    <s v="Sep"/>
    <x v="7"/>
    <s v="None"/>
    <e v="#N/A"/>
    <e v="#N/A"/>
    <s v="In Store Sales"/>
    <s v="Crested Beaut"/>
    <n v="25.98"/>
  </r>
  <r>
    <d v="2020-06-29T00:00:00"/>
    <s v="Jun"/>
    <x v="1"/>
    <s v="None"/>
    <e v="#N/A"/>
    <e v="#N/A"/>
    <s v="E-mail Coupon"/>
    <s v="Sunset"/>
    <n v="71.83"/>
  </r>
  <r>
    <d v="2020-06-17T00:00:00"/>
    <s v="Jun"/>
    <x v="12"/>
    <s v="Festival of Flight"/>
    <n v="72.12"/>
    <e v="#N/A"/>
    <s v="Web Site Sales"/>
    <s v="Sunbell"/>
    <n v="72.12"/>
  </r>
  <r>
    <d v="2020-07-15T00:00:00"/>
    <s v="Jul"/>
    <x v="11"/>
    <s v="None"/>
    <e v="#N/A"/>
    <e v="#N/A"/>
    <s v="Web Site Sales"/>
    <s v="Doublers"/>
    <n v="160.36000000000001"/>
  </r>
  <r>
    <d v="2020-07-20T00:00:00"/>
    <s v="Jul"/>
    <x v="15"/>
    <s v="None"/>
    <e v="#N/A"/>
    <e v="#N/A"/>
    <s v="E-mail Coupon"/>
    <s v="Crested Beaut"/>
    <n v="72.63"/>
  </r>
  <r>
    <d v="2020-06-21T00:00:00"/>
    <s v="Jun"/>
    <x v="14"/>
    <s v="Festival of Flight"/>
    <n v="20.149999999999999"/>
    <e v="#N/A"/>
    <s v="Web Site Sales"/>
    <s v="Sunshine"/>
    <n v="20.149999999999999"/>
  </r>
  <r>
    <d v="2020-08-01T00:00:00"/>
    <s v="Aug"/>
    <x v="9"/>
    <s v="None"/>
    <e v="#N/A"/>
    <e v="#N/A"/>
    <s v="Web Site Sales"/>
    <s v="Crested Beaut"/>
    <n v="25.32"/>
  </r>
  <r>
    <d v="2020-06-01T00:00:00"/>
    <s v="Jun"/>
    <x v="2"/>
    <s v="Festival of Flight"/>
    <n v="46.04"/>
    <e v="#N/A"/>
    <s v="E-mail Coupon"/>
    <s v="Carlota"/>
    <n v="46.04"/>
  </r>
  <r>
    <d v="2020-08-15T00:00:00"/>
    <s v="Aug"/>
    <x v="21"/>
    <s v="Fall Kite Event"/>
    <e v="#N/A"/>
    <n v="24"/>
    <s v="E-mail Coupon"/>
    <s v="Sunset"/>
    <n v="24"/>
  </r>
  <r>
    <d v="2020-06-11T00:00:00"/>
    <s v="Jun"/>
    <x v="5"/>
    <s v="Festival of Flight"/>
    <n v="341.53"/>
    <e v="#N/A"/>
    <s v="In Store Sales"/>
    <s v="Sunshine"/>
    <n v="341.53"/>
  </r>
  <r>
    <d v="2020-06-22T00:00:00"/>
    <s v="Jun"/>
    <x v="14"/>
    <s v="Festival of Flight"/>
    <n v="20.79"/>
    <e v="#N/A"/>
    <s v="Web Site Sales"/>
    <s v="Sunshine"/>
    <n v="20.79"/>
  </r>
  <r>
    <d v="2020-06-24T00:00:00"/>
    <s v="Jun"/>
    <x v="14"/>
    <s v="Festival of Flight"/>
    <n v="319.83"/>
    <e v="#N/A"/>
    <s v="In Store Sales"/>
    <s v="Aspen"/>
    <n v="319.83"/>
  </r>
  <r>
    <d v="2020-06-22T00:00:00"/>
    <s v="Jun"/>
    <x v="14"/>
    <s v="Festival of Flight"/>
    <n v="33.42"/>
    <e v="#N/A"/>
    <s v="In Store Sales"/>
    <s v="Quad"/>
    <n v="33.42"/>
  </r>
  <r>
    <d v="2020-06-23T00:00:00"/>
    <s v="Jun"/>
    <x v="14"/>
    <s v="Festival of Flight"/>
    <n v="46.2"/>
    <e v="#N/A"/>
    <s v="In Store Sales"/>
    <s v="Carlota"/>
    <n v="46.2"/>
  </r>
  <r>
    <d v="2020-06-15T00:00:00"/>
    <s v="Jun"/>
    <x v="12"/>
    <s v="Festival of Flight"/>
    <n v="99.72"/>
    <e v="#N/A"/>
    <s v="Web Site Sales"/>
    <s v="Quad"/>
    <n v="99.72"/>
  </r>
  <r>
    <d v="2020-06-02T00:00:00"/>
    <s v="Jun"/>
    <x v="2"/>
    <s v="Festival of Flight"/>
    <n v="46.08"/>
    <e v="#N/A"/>
    <s v="In Store Sales"/>
    <s v="Carlota"/>
    <n v="46.08"/>
  </r>
  <r>
    <d v="2020-08-28T00:00:00"/>
    <s v="Aug"/>
    <x v="22"/>
    <s v="Fall Kite Event"/>
    <e v="#N/A"/>
    <n v="50.74"/>
    <s v="In Store Sales"/>
    <s v="Sunbell"/>
    <n v="50.74"/>
  </r>
  <r>
    <d v="2020-06-29T00:00:00"/>
    <s v="Jun"/>
    <x v="1"/>
    <s v="None"/>
    <e v="#N/A"/>
    <e v="#N/A"/>
    <s v="In Store Sales"/>
    <s v="Sunshine"/>
    <n v="80.91"/>
  </r>
  <r>
    <d v="2020-08-21T00:00:00"/>
    <s v="Aug"/>
    <x v="20"/>
    <s v="Fall Kite Event"/>
    <e v="#N/A"/>
    <n v="69.489999999999995"/>
    <s v="Web Site Sales"/>
    <s v="Carlota"/>
    <n v="69.489999999999995"/>
  </r>
  <r>
    <d v="2020-08-25T00:00:00"/>
    <s v="Aug"/>
    <x v="22"/>
    <s v="Fall Kite Event"/>
    <e v="#N/A"/>
    <n v="501.98"/>
    <s v="In Store Sales"/>
    <s v="Carlota"/>
    <n v="501.98"/>
  </r>
  <r>
    <d v="2020-06-13T00:00:00"/>
    <s v="Jun"/>
    <x v="5"/>
    <s v="Festival of Flight"/>
    <n v="75.58"/>
    <e v="#N/A"/>
    <s v="Web Site Sales"/>
    <s v="Sunbell"/>
    <n v="75.58"/>
  </r>
  <r>
    <d v="2020-08-09T00:00:00"/>
    <s v="Aug"/>
    <x v="21"/>
    <s v="Fall Kite Event"/>
    <e v="#N/A"/>
    <n v="20.76"/>
    <s v="In Store Sales"/>
    <s v="Sunshine"/>
    <n v="20.76"/>
  </r>
  <r>
    <d v="2020-08-18T00:00:00"/>
    <s v="Aug"/>
    <x v="20"/>
    <s v="Fall Kite Event"/>
    <e v="#N/A"/>
    <n v="47.63"/>
    <s v="Web Site Sales"/>
    <s v="Sunset"/>
    <n v="47.63"/>
  </r>
  <r>
    <d v="2020-08-18T00:00:00"/>
    <s v="Aug"/>
    <x v="20"/>
    <s v="Fall Kite Event"/>
    <e v="#N/A"/>
    <n v="72.349999999999994"/>
    <s v="In Store Sales"/>
    <s v="Sunbell"/>
    <n v="72.349999999999994"/>
  </r>
  <r>
    <d v="2020-08-12T00:00:00"/>
    <s v="Aug"/>
    <x v="21"/>
    <s v="Fall Kite Event"/>
    <e v="#N/A"/>
    <n v="24.48"/>
    <s v="Web Site Sales"/>
    <s v="Sunset"/>
    <n v="24.48"/>
  </r>
  <r>
    <d v="2020-06-14T00:00:00"/>
    <s v="Jun"/>
    <x v="12"/>
    <s v="Festival of Flight"/>
    <n v="69.56"/>
    <e v="#N/A"/>
    <s v="Web Site Sales"/>
    <s v="Carlota"/>
    <n v="69.56"/>
  </r>
  <r>
    <d v="2020-08-18T00:00:00"/>
    <s v="Aug"/>
    <x v="20"/>
    <s v="Fall Kite Event"/>
    <e v="#N/A"/>
    <n v="30.02"/>
    <s v="In Store Sales"/>
    <s v="Majectic Beaut"/>
    <n v="30.02"/>
  </r>
  <r>
    <d v="2020-06-02T00:00:00"/>
    <s v="Jun"/>
    <x v="2"/>
    <s v="Festival of Flight"/>
    <n v="272.19"/>
    <e v="#N/A"/>
    <s v="Web Site Sales"/>
    <s v="Quad"/>
    <n v="272.19"/>
  </r>
  <r>
    <d v="2020-08-18T00:00:00"/>
    <s v="Aug"/>
    <x v="20"/>
    <s v="Fall Kite Event"/>
    <e v="#N/A"/>
    <n v="33.22"/>
    <s v="Web Site Sales"/>
    <s v="Quad"/>
    <n v="33.22"/>
  </r>
  <r>
    <d v="2020-08-20T00:00:00"/>
    <s v="Aug"/>
    <x v="20"/>
    <s v="Fall Kite Event"/>
    <e v="#N/A"/>
    <n v="75.989999999999995"/>
    <s v="In Store Sales"/>
    <s v="Sunbell"/>
    <n v="75.989999999999995"/>
  </r>
  <r>
    <d v="2020-06-18T00:00:00"/>
    <s v="Jun"/>
    <x v="12"/>
    <s v="Festival of Flight"/>
    <n v="71.260000000000005"/>
    <e v="#N/A"/>
    <s v="E-mail Coupon"/>
    <s v="Sunset"/>
    <n v="71.260000000000005"/>
  </r>
  <r>
    <d v="2020-06-12T00:00:00"/>
    <s v="Jun"/>
    <x v="5"/>
    <s v="Festival of Flight"/>
    <n v="46.42"/>
    <e v="#N/A"/>
    <s v="Web Site Sales"/>
    <s v="Bellen"/>
    <n v="46.42"/>
  </r>
  <r>
    <d v="2020-06-22T00:00:00"/>
    <s v="Jun"/>
    <x v="14"/>
    <s v="Festival of Flight"/>
    <n v="34.99"/>
    <e v="#N/A"/>
    <s v="In Store Sales"/>
    <s v="Quad"/>
    <n v="34.99"/>
  </r>
  <r>
    <d v="2020-08-09T00:00:00"/>
    <s v="Aug"/>
    <x v="21"/>
    <s v="Fall Kite Event"/>
    <e v="#N/A"/>
    <n v="38.9"/>
    <s v="In Store Sales"/>
    <s v="V-Rang"/>
    <n v="38.9"/>
  </r>
  <r>
    <d v="2020-06-19T00:00:00"/>
    <s v="Jun"/>
    <x v="12"/>
    <s v="Festival of Flight"/>
    <n v="40.29"/>
    <e v="#N/A"/>
    <s v="Web Site Sales"/>
    <s v="Aspen"/>
    <n v="40.29"/>
  </r>
  <r>
    <d v="2020-06-02T00:00:00"/>
    <s v="Jun"/>
    <x v="2"/>
    <s v="Festival of Flight"/>
    <n v="24.8"/>
    <e v="#N/A"/>
    <s v="Web Site Sales"/>
    <s v="Sunset"/>
    <n v="24.8"/>
  </r>
  <r>
    <d v="2020-08-01T00:00:00"/>
    <s v="Aug"/>
    <x v="9"/>
    <s v="None"/>
    <e v="#N/A"/>
    <e v="#N/A"/>
    <s v="In Store Sales"/>
    <s v="Sunbell"/>
    <n v="415.94"/>
  </r>
  <r>
    <d v="2020-08-06T00:00:00"/>
    <s v="Aug"/>
    <x v="19"/>
    <s v="Fall Kite Event"/>
    <e v="#N/A"/>
    <n v="28.44"/>
    <s v="In Store Sales"/>
    <s v="Majectic Beaut"/>
    <n v="28.44"/>
  </r>
  <r>
    <d v="2020-06-04T00:00:00"/>
    <s v="Jun"/>
    <x v="2"/>
    <s v="Festival of Flight"/>
    <n v="46.69"/>
    <e v="#N/A"/>
    <s v="In Store Sales"/>
    <s v="Bellen"/>
    <n v="46.69"/>
  </r>
  <r>
    <d v="2020-08-19T00:00:00"/>
    <s v="Aug"/>
    <x v="20"/>
    <s v="Fall Kite Event"/>
    <e v="#N/A"/>
    <n v="25.73"/>
    <s v="In Store Sales"/>
    <s v="Sunbell"/>
    <n v="25.73"/>
  </r>
  <r>
    <d v="2020-06-04T00:00:00"/>
    <s v="Jun"/>
    <x v="2"/>
    <s v="Festival of Flight"/>
    <n v="48.45"/>
    <e v="#N/A"/>
    <s v="Web Site Sales"/>
    <s v="Sunbell"/>
    <n v="48.45"/>
  </r>
  <r>
    <d v="2020-06-04T00:00:00"/>
    <s v="Jun"/>
    <x v="2"/>
    <s v="Festival of Flight"/>
    <n v="38.01"/>
    <e v="#N/A"/>
    <s v="E-mail Coupon"/>
    <s v="Sunshine"/>
    <n v="38.01"/>
  </r>
  <r>
    <d v="2020-06-09T00:00:00"/>
    <s v="Jun"/>
    <x v="5"/>
    <s v="Festival of Flight"/>
    <n v="46.92"/>
    <e v="#N/A"/>
    <s v="Web Site Sales"/>
    <s v="Carlota"/>
    <n v="46.92"/>
  </r>
  <r>
    <d v="2020-06-04T00:00:00"/>
    <s v="Jun"/>
    <x v="2"/>
    <s v="Festival of Flight"/>
    <n v="55.24"/>
    <e v="#N/A"/>
    <s v="Web Site Sales"/>
    <s v="FlatTop"/>
    <n v="55.24"/>
  </r>
  <r>
    <d v="2020-05-03T00:00:00"/>
    <s v="May"/>
    <x v="6"/>
    <s v="None"/>
    <e v="#N/A"/>
    <e v="#N/A"/>
    <s v="In Store Sales"/>
    <s v="Majectic Beaut"/>
    <n v="60.46"/>
  </r>
  <r>
    <d v="2020-08-21T00:00:00"/>
    <s v="Aug"/>
    <x v="20"/>
    <s v="Fall Kite Event"/>
    <e v="#N/A"/>
    <n v="23.86"/>
    <s v="In Store Sales"/>
    <s v="Bellen"/>
    <n v="23.86"/>
  </r>
  <r>
    <d v="2020-08-10T00:00:00"/>
    <s v="Aug"/>
    <x v="21"/>
    <s v="Fall Kite Event"/>
    <e v="#N/A"/>
    <n v="46.98"/>
    <s v="In Store Sales"/>
    <s v="Bellen"/>
    <n v="46.98"/>
  </r>
  <r>
    <d v="2020-07-20T00:00:00"/>
    <s v="Jul"/>
    <x v="15"/>
    <s v="None"/>
    <e v="#N/A"/>
    <e v="#N/A"/>
    <s v="Web Site Sales"/>
    <s v="Quad"/>
    <n v="64.599999999999994"/>
  </r>
  <r>
    <d v="2020-08-21T00:00:00"/>
    <s v="Aug"/>
    <x v="20"/>
    <s v="Fall Kite Event"/>
    <e v="#N/A"/>
    <n v="40.39"/>
    <s v="Web Site Sales"/>
    <s v="Aspen"/>
    <n v="40.39"/>
  </r>
  <r>
    <d v="2020-08-22T00:00:00"/>
    <s v="Aug"/>
    <x v="20"/>
    <s v="Fall Kite Event"/>
    <e v="#N/A"/>
    <n v="132.84"/>
    <s v="In Store Sales"/>
    <s v="Quad"/>
    <n v="132.84"/>
  </r>
  <r>
    <d v="2020-08-09T00:00:00"/>
    <s v="Aug"/>
    <x v="21"/>
    <s v="Fall Kite Event"/>
    <e v="#N/A"/>
    <n v="23.43"/>
    <s v="Web Site Sales"/>
    <s v="Sunset"/>
    <n v="23.43"/>
  </r>
  <r>
    <d v="2020-06-04T00:00:00"/>
    <s v="Jun"/>
    <x v="2"/>
    <s v="Festival of Flight"/>
    <n v="102.39"/>
    <e v="#N/A"/>
    <s v="Web Site Sales"/>
    <s v="Quad"/>
    <n v="102.39"/>
  </r>
  <r>
    <d v="2020-08-28T00:00:00"/>
    <s v="Aug"/>
    <x v="22"/>
    <s v="Fall Kite Event"/>
    <e v="#N/A"/>
    <n v="33.28"/>
    <s v="In Store Sales"/>
    <s v="Quad"/>
    <n v="33.28"/>
  </r>
  <r>
    <d v="2020-06-28T00:00:00"/>
    <s v="Jun"/>
    <x v="1"/>
    <s v="None"/>
    <e v="#N/A"/>
    <e v="#N/A"/>
    <s v="In Store Sales"/>
    <s v="Doublers"/>
    <n v="160.41"/>
  </r>
  <r>
    <d v="2020-06-11T00:00:00"/>
    <s v="Jun"/>
    <x v="5"/>
    <s v="Festival of Flight"/>
    <n v="20.440000000000001"/>
    <e v="#N/A"/>
    <s v="In Store Sales"/>
    <s v="Sunshine"/>
    <n v="20.440000000000001"/>
  </r>
  <r>
    <d v="2020-06-28T00:00:00"/>
    <s v="Jun"/>
    <x v="1"/>
    <s v="None"/>
    <e v="#N/A"/>
    <e v="#N/A"/>
    <s v="Web Site Sales"/>
    <s v="Quad"/>
    <n v="68.739999999999995"/>
  </r>
  <r>
    <d v="2020-06-01T00:00:00"/>
    <s v="Jun"/>
    <x v="2"/>
    <s v="Festival of Flight"/>
    <n v="75.5"/>
    <e v="#N/A"/>
    <s v="In Store Sales"/>
    <s v="Sunbell"/>
    <n v="75.5"/>
  </r>
  <r>
    <d v="2020-06-09T00:00:00"/>
    <s v="Jun"/>
    <x v="5"/>
    <s v="Festival of Flight"/>
    <n v="28.21"/>
    <e v="#N/A"/>
    <s v="Web Site Sales"/>
    <s v="FlatTop"/>
    <n v="28.21"/>
  </r>
  <r>
    <d v="2020-08-09T00:00:00"/>
    <s v="Aug"/>
    <x v="21"/>
    <s v="Fall Kite Event"/>
    <e v="#N/A"/>
    <n v="102.96"/>
    <s v="E-mail Coupon"/>
    <s v="Quad"/>
    <n v="102.96"/>
  </r>
  <r>
    <d v="2020-08-09T00:00:00"/>
    <s v="Aug"/>
    <x v="21"/>
    <s v="Fall Kite Event"/>
    <e v="#N/A"/>
    <n v="40.020000000000003"/>
    <s v="In Store Sales"/>
    <s v="Sunshine"/>
    <n v="40.020000000000003"/>
  </r>
  <r>
    <d v="2020-06-17T00:00:00"/>
    <s v="Jun"/>
    <x v="12"/>
    <s v="Festival of Flight"/>
    <n v="69.61"/>
    <e v="#N/A"/>
    <s v="In Store Sales"/>
    <s v="Bellen"/>
    <n v="69.61"/>
  </r>
  <r>
    <d v="2020-05-26T00:00:00"/>
    <s v="May"/>
    <x v="10"/>
    <s v="None"/>
    <e v="#N/A"/>
    <e v="#N/A"/>
    <s v="Web Site Sales"/>
    <s v="Carlota"/>
    <n v="92.89"/>
  </r>
  <r>
    <d v="2020-06-03T00:00:00"/>
    <s v="Jun"/>
    <x v="2"/>
    <s v="Festival of Flight"/>
    <n v="40.26"/>
    <e v="#N/A"/>
    <s v="E-mail Coupon"/>
    <s v="Sunshine"/>
    <n v="40.26"/>
  </r>
  <r>
    <d v="2020-08-14T00:00:00"/>
    <s v="Aug"/>
    <x v="21"/>
    <s v="Fall Kite Event"/>
    <e v="#N/A"/>
    <n v="40.96"/>
    <s v="In Store Sales"/>
    <s v="Aspen"/>
    <n v="40.96"/>
  </r>
  <r>
    <d v="2020-06-02T00:00:00"/>
    <s v="Jun"/>
    <x v="2"/>
    <s v="Festival of Flight"/>
    <n v="72.8"/>
    <e v="#N/A"/>
    <s v="Web Site Sales"/>
    <s v="Sunbell"/>
    <n v="72.8"/>
  </r>
  <r>
    <d v="2020-08-24T00:00:00"/>
    <s v="Aug"/>
    <x v="22"/>
    <s v="Fall Kite Event"/>
    <e v="#N/A"/>
    <n v="283.85000000000002"/>
    <s v="In Store Sales"/>
    <s v="Bellen"/>
    <n v="283.85000000000002"/>
  </r>
  <r>
    <d v="2020-05-05T00:00:00"/>
    <s v="May"/>
    <x v="6"/>
    <s v="None"/>
    <e v="#N/A"/>
    <e v="#N/A"/>
    <s v="Web Site Sales"/>
    <s v="Aspen"/>
    <n v="20.98"/>
  </r>
  <r>
    <d v="2020-06-25T00:00:00"/>
    <s v="Jun"/>
    <x v="14"/>
    <s v="Festival of Flight"/>
    <n v="99.44"/>
    <e v="#N/A"/>
    <s v="In Store Sales"/>
    <s v="Quad"/>
    <n v="99.44"/>
  </r>
  <r>
    <d v="2020-06-07T00:00:00"/>
    <s v="Jun"/>
    <x v="5"/>
    <s v="Festival of Flight"/>
    <n v="23.76"/>
    <e v="#N/A"/>
    <s v="Web Site Sales"/>
    <s v="Bellen"/>
    <n v="23.76"/>
  </r>
  <r>
    <d v="2020-08-29T00:00:00"/>
    <s v="Aug"/>
    <x v="22"/>
    <s v="Fall Kite Event"/>
    <e v="#N/A"/>
    <n v="66.69"/>
    <s v="E-mail Coupon"/>
    <s v="Bellen"/>
    <n v="66.69"/>
  </r>
  <r>
    <d v="2020-07-31T00:00:00"/>
    <s v="Jul"/>
    <x v="9"/>
    <s v="None"/>
    <e v="#N/A"/>
    <e v="#N/A"/>
    <s v="Web Site Sales"/>
    <s v="Sunset"/>
    <n v="469.93"/>
  </r>
  <r>
    <d v="2020-06-30T00:00:00"/>
    <s v="Jun"/>
    <x v="1"/>
    <s v="None"/>
    <e v="#N/A"/>
    <e v="#N/A"/>
    <s v="Web Site Sales"/>
    <s v="Bellen"/>
    <n v="327.75"/>
  </r>
  <r>
    <d v="2020-08-27T00:00:00"/>
    <s v="Aug"/>
    <x v="22"/>
    <s v="Fall Kite Event"/>
    <e v="#N/A"/>
    <n v="46.38"/>
    <s v="Web Site Sales"/>
    <s v="Bellen"/>
    <n v="46.38"/>
  </r>
  <r>
    <d v="2020-08-15T00:00:00"/>
    <s v="Aug"/>
    <x v="21"/>
    <s v="Fall Kite Event"/>
    <e v="#N/A"/>
    <n v="25.02"/>
    <s v="In Store Sales"/>
    <s v="Sunbell"/>
    <n v="25.02"/>
  </r>
  <r>
    <d v="2020-06-13T00:00:00"/>
    <s v="Jun"/>
    <x v="5"/>
    <s v="Festival of Flight"/>
    <n v="262.81"/>
    <e v="#N/A"/>
    <s v="Web Site Sales"/>
    <s v="Bellen"/>
    <n v="262.81"/>
  </r>
  <r>
    <d v="2020-08-23T00:00:00"/>
    <s v="Aug"/>
    <x v="22"/>
    <s v="Fall Kite Event"/>
    <e v="#N/A"/>
    <n v="46.27"/>
    <s v="In Store Sales"/>
    <s v="Bellen"/>
    <n v="46.27"/>
  </r>
  <r>
    <d v="2020-05-08T00:00:00"/>
    <s v="May"/>
    <x v="6"/>
    <s v="None"/>
    <e v="#N/A"/>
    <e v="#N/A"/>
    <s v="In Store Sales"/>
    <s v="Sunset"/>
    <n v="23.24"/>
  </r>
  <r>
    <d v="2020-06-25T00:00:00"/>
    <s v="Jun"/>
    <x v="14"/>
    <s v="Festival of Flight"/>
    <n v="46.08"/>
    <e v="#N/A"/>
    <s v="Web Site Sales"/>
    <s v="Carlota"/>
    <n v="46.08"/>
  </r>
  <r>
    <d v="2020-08-27T00:00:00"/>
    <s v="Aug"/>
    <x v="22"/>
    <s v="Fall Kite Event"/>
    <e v="#N/A"/>
    <n v="102.02"/>
    <s v="E-mail Coupon"/>
    <s v="Quad"/>
    <n v="102.02"/>
  </r>
  <r>
    <d v="2020-06-20T00:00:00"/>
    <s v="Jun"/>
    <x v="12"/>
    <s v="Festival of Flight"/>
    <n v="23.72"/>
    <e v="#N/A"/>
    <s v="Web Site Sales"/>
    <s v="Carlota"/>
    <n v="23.72"/>
  </r>
  <r>
    <d v="2020-06-22T00:00:00"/>
    <s v="Jun"/>
    <x v="14"/>
    <s v="Festival of Flight"/>
    <n v="46.37"/>
    <e v="#N/A"/>
    <s v="Web Site Sales"/>
    <s v="Bellen"/>
    <n v="46.37"/>
  </r>
  <r>
    <d v="2020-08-19T00:00:00"/>
    <s v="Aug"/>
    <x v="20"/>
    <s v="Fall Kite Event"/>
    <e v="#N/A"/>
    <n v="46.76"/>
    <s v="In Store Sales"/>
    <s v="Carlota"/>
    <n v="46.76"/>
  </r>
  <r>
    <d v="2020-06-14T00:00:00"/>
    <s v="Jun"/>
    <x v="12"/>
    <s v="Festival of Flight"/>
    <n v="71.87"/>
    <e v="#N/A"/>
    <s v="In Store Sales"/>
    <s v="Sunset"/>
    <n v="71.87"/>
  </r>
  <r>
    <d v="2020-08-27T00:00:00"/>
    <s v="Aug"/>
    <x v="22"/>
    <s v="Fall Kite Event"/>
    <e v="#N/A"/>
    <n v="72.510000000000005"/>
    <s v="In Store Sales"/>
    <s v="Sunbell"/>
    <n v="72.510000000000005"/>
  </r>
  <r>
    <d v="2020-06-02T00:00:00"/>
    <s v="Jun"/>
    <x v="2"/>
    <s v="Festival of Flight"/>
    <n v="20.45"/>
    <e v="#N/A"/>
    <s v="Web Site Sales"/>
    <s v="Sunshine"/>
    <n v="20.45"/>
  </r>
  <r>
    <d v="2020-05-29T00:00:00"/>
    <s v="May"/>
    <x v="10"/>
    <s v="None"/>
    <e v="#N/A"/>
    <e v="#N/A"/>
    <s v="In Store Sales"/>
    <s v="Majectic Beaut"/>
    <n v="87.03"/>
  </r>
  <r>
    <d v="2020-07-03T00:00:00"/>
    <s v="Jul"/>
    <x v="1"/>
    <s v="None"/>
    <e v="#N/A"/>
    <e v="#N/A"/>
    <s v="Web Site Sales"/>
    <s v="Majectic Beaut"/>
    <n v="29.32"/>
  </r>
  <r>
    <d v="2020-08-11T00:00:00"/>
    <s v="Aug"/>
    <x v="21"/>
    <s v="Fall Kite Event"/>
    <e v="#N/A"/>
    <n v="19.399999999999999"/>
    <s v="In Store Sales"/>
    <s v="Sunshine"/>
    <n v="19.399999999999999"/>
  </r>
  <r>
    <d v="2020-06-29T00:00:00"/>
    <s v="Jun"/>
    <x v="1"/>
    <s v="None"/>
    <e v="#N/A"/>
    <e v="#N/A"/>
    <s v="Web Site Sales"/>
    <s v="Carlota"/>
    <n v="69.73"/>
  </r>
  <r>
    <d v="2020-06-16T00:00:00"/>
    <s v="Jun"/>
    <x v="12"/>
    <s v="Festival of Flight"/>
    <n v="80.010000000000005"/>
    <e v="#N/A"/>
    <s v="Web Site Sales"/>
    <s v="FlatTop"/>
    <n v="80.010000000000005"/>
  </r>
  <r>
    <d v="2020-06-24T00:00:00"/>
    <s v="Jun"/>
    <x v="14"/>
    <s v="Festival of Flight"/>
    <n v="46.23"/>
    <e v="#N/A"/>
    <s v="E-mail Coupon"/>
    <s v="Crested Beaut"/>
    <n v="46.23"/>
  </r>
  <r>
    <d v="2020-08-05T00:00:00"/>
    <s v="Aug"/>
    <x v="19"/>
    <s v="Fall Kite Event"/>
    <e v="#N/A"/>
    <n v="40.409999999999997"/>
    <s v="In Store Sales"/>
    <s v="Sunshine"/>
    <n v="40.409999999999997"/>
  </r>
  <r>
    <d v="2020-08-27T00:00:00"/>
    <s v="Aug"/>
    <x v="22"/>
    <s v="Fall Kite Event"/>
    <e v="#N/A"/>
    <n v="40.299999999999997"/>
    <s v="In Store Sales"/>
    <s v="Sunshine"/>
    <n v="40.299999999999997"/>
  </r>
  <r>
    <d v="2020-08-30T00:00:00"/>
    <s v="Aug"/>
    <x v="7"/>
    <s v="None"/>
    <e v="#N/A"/>
    <e v="#N/A"/>
    <s v="In Store Sales"/>
    <s v="Sunset"/>
    <n v="94.64"/>
  </r>
  <r>
    <d v="2020-06-15T00:00:00"/>
    <s v="Jun"/>
    <x v="12"/>
    <s v="Festival of Flight"/>
    <n v="68.8"/>
    <e v="#N/A"/>
    <s v="In Store Sales"/>
    <s v="Sunset"/>
    <n v="68.8"/>
  </r>
  <r>
    <d v="2020-08-03T00:00:00"/>
    <s v="Aug"/>
    <x v="19"/>
    <s v="Fall Kite Event"/>
    <e v="#N/A"/>
    <n v="414.19"/>
    <s v="In Store Sales"/>
    <s v="Bellen"/>
    <n v="414.19"/>
  </r>
  <r>
    <d v="2020-06-23T00:00:00"/>
    <s v="Jun"/>
    <x v="14"/>
    <s v="Festival of Flight"/>
    <n v="64.959999999999994"/>
    <e v="#N/A"/>
    <s v="In Store Sales"/>
    <s v="Quad"/>
    <n v="64.959999999999994"/>
  </r>
  <r>
    <d v="2020-06-09T00:00:00"/>
    <s v="Jun"/>
    <x v="5"/>
    <s v="Festival of Flight"/>
    <n v="60.08"/>
    <e v="#N/A"/>
    <s v="In Store Sales"/>
    <s v="Majectic Beaut"/>
    <n v="60.08"/>
  </r>
  <r>
    <d v="2020-06-25T00:00:00"/>
    <s v="Jun"/>
    <x v="14"/>
    <s v="Festival of Flight"/>
    <n v="96.57"/>
    <e v="#N/A"/>
    <s v="Web Site Sales"/>
    <s v="Sunbell"/>
    <n v="96.57"/>
  </r>
  <r>
    <d v="2020-08-30T00:00:00"/>
    <s v="Aug"/>
    <x v="7"/>
    <s v="None"/>
    <e v="#N/A"/>
    <e v="#N/A"/>
    <s v="In Store Sales"/>
    <s v="Bellen"/>
    <n v="480.04"/>
  </r>
  <r>
    <d v="2020-07-22T00:00:00"/>
    <s v="Jul"/>
    <x v="15"/>
    <s v="None"/>
    <e v="#N/A"/>
    <e v="#N/A"/>
    <s v="In Store Sales"/>
    <s v="Sunset"/>
    <n v="47.34"/>
  </r>
  <r>
    <d v="2020-05-30T00:00:00"/>
    <s v="May"/>
    <x v="10"/>
    <s v="None"/>
    <e v="#N/A"/>
    <e v="#N/A"/>
    <s v="In Store Sales"/>
    <s v="Sunshine"/>
    <n v="60.52"/>
  </r>
  <r>
    <d v="2020-05-25T00:00:00"/>
    <s v="May"/>
    <x v="10"/>
    <s v="None"/>
    <e v="#N/A"/>
    <e v="#N/A"/>
    <s v="Web Site Sales"/>
    <s v="FlatTop"/>
    <n v="83.73"/>
  </r>
  <r>
    <d v="2020-06-04T00:00:00"/>
    <s v="Jun"/>
    <x v="2"/>
    <s v="Festival of Flight"/>
    <n v="23.96"/>
    <e v="#N/A"/>
    <s v="In Store Sales"/>
    <s v="Bellen"/>
    <n v="23.96"/>
  </r>
  <r>
    <d v="2020-08-03T00:00:00"/>
    <s v="Aug"/>
    <x v="19"/>
    <s v="Fall Kite Event"/>
    <e v="#N/A"/>
    <n v="45.47"/>
    <s v="In Store Sales"/>
    <s v="Sunset"/>
    <n v="45.47"/>
  </r>
  <r>
    <d v="2020-06-23T00:00:00"/>
    <s v="Jun"/>
    <x v="14"/>
    <s v="Festival of Flight"/>
    <n v="99.9"/>
    <e v="#N/A"/>
    <s v="Web Site Sales"/>
    <s v="Quad"/>
    <n v="99.9"/>
  </r>
  <r>
    <d v="2020-08-15T00:00:00"/>
    <s v="Aug"/>
    <x v="21"/>
    <s v="Fall Kite Event"/>
    <e v="#N/A"/>
    <n v="58.08"/>
    <s v="Web Site Sales"/>
    <s v="Majectic Beaut"/>
    <n v="58.08"/>
  </r>
  <r>
    <d v="2020-08-25T00:00:00"/>
    <s v="Aug"/>
    <x v="22"/>
    <s v="Fall Kite Event"/>
    <e v="#N/A"/>
    <n v="92.98"/>
    <s v="In Store Sales"/>
    <s v="Crested Beaut"/>
    <n v="92.98"/>
  </r>
  <r>
    <d v="2020-05-24T00:00:00"/>
    <s v="May"/>
    <x v="10"/>
    <s v="None"/>
    <e v="#N/A"/>
    <e v="#N/A"/>
    <s v="Web Site Sales"/>
    <s v="Aspen"/>
    <n v="40.119999999999997"/>
  </r>
  <r>
    <d v="2020-06-03T00:00:00"/>
    <s v="Jun"/>
    <x v="2"/>
    <s v="Festival of Flight"/>
    <n v="71.849999999999994"/>
    <e v="#N/A"/>
    <s v="E-mail Coupon"/>
    <s v="Sunset"/>
    <n v="71.849999999999994"/>
  </r>
  <r>
    <d v="2020-05-29T00:00:00"/>
    <s v="May"/>
    <x v="10"/>
    <s v="None"/>
    <e v="#N/A"/>
    <e v="#N/A"/>
    <s v="Web Site Sales"/>
    <s v="Aspen"/>
    <n v="40.130000000000003"/>
  </r>
  <r>
    <d v="2020-06-18T00:00:00"/>
    <s v="Jun"/>
    <x v="12"/>
    <s v="Festival of Flight"/>
    <n v="72.27"/>
    <e v="#N/A"/>
    <s v="In Store Sales"/>
    <s v="Crested Beaut"/>
    <n v="72.27"/>
  </r>
  <r>
    <d v="2020-08-15T00:00:00"/>
    <s v="Aug"/>
    <x v="21"/>
    <s v="Fall Kite Event"/>
    <e v="#N/A"/>
    <n v="87.88"/>
    <s v="Web Site Sales"/>
    <s v="Majectic Beaut"/>
    <n v="87.88"/>
  </r>
  <r>
    <d v="2020-06-02T00:00:00"/>
    <s v="Jun"/>
    <x v="2"/>
    <s v="Festival of Flight"/>
    <n v="56.63"/>
    <e v="#N/A"/>
    <s v="In Store Sales"/>
    <s v="Majectic Beaut"/>
    <n v="56.63"/>
  </r>
  <r>
    <d v="2020-08-04T00:00:00"/>
    <s v="Aug"/>
    <x v="19"/>
    <s v="Fall Kite Event"/>
    <e v="#N/A"/>
    <n v="69"/>
    <s v="Web Site Sales"/>
    <s v="Quad"/>
    <n v="69"/>
  </r>
  <r>
    <d v="2020-08-13T00:00:00"/>
    <s v="Aug"/>
    <x v="21"/>
    <s v="Fall Kite Event"/>
    <e v="#N/A"/>
    <n v="46.63"/>
    <s v="In Store Sales"/>
    <s v="Carlota"/>
    <n v="46.63"/>
  </r>
  <r>
    <d v="2020-06-23T00:00:00"/>
    <s v="Jun"/>
    <x v="14"/>
    <s v="Festival of Flight"/>
    <n v="50.15"/>
    <e v="#N/A"/>
    <s v="E-mail Coupon"/>
    <s v="Sunbell"/>
    <n v="50.15"/>
  </r>
  <r>
    <d v="2020-05-27T00:00:00"/>
    <s v="May"/>
    <x v="10"/>
    <s v="None"/>
    <e v="#N/A"/>
    <e v="#N/A"/>
    <s v="E-mail Coupon"/>
    <s v="Quad"/>
    <n v="690.75"/>
  </r>
  <r>
    <d v="2020-09-20T00:00:00"/>
    <s v="Sep"/>
    <x v="16"/>
    <s v="None"/>
    <e v="#N/A"/>
    <e v="#N/A"/>
    <s v="E-mail Coupon"/>
    <s v="Quad"/>
    <n v="33.57"/>
  </r>
  <r>
    <d v="2020-08-26T00:00:00"/>
    <s v="Aug"/>
    <x v="22"/>
    <s v="Fall Kite Event"/>
    <e v="#N/A"/>
    <n v="87.35"/>
    <s v="In Store Sales"/>
    <s v="Majectic Beaut"/>
    <n v="87.35"/>
  </r>
  <r>
    <d v="2020-09-17T00:00:00"/>
    <s v="Sep"/>
    <x v="0"/>
    <s v="None"/>
    <e v="#N/A"/>
    <e v="#N/A"/>
    <s v="Web Site Sales"/>
    <s v="Sunbell"/>
    <n v="24.6"/>
  </r>
  <r>
    <d v="2020-07-10T00:00:00"/>
    <s v="Jul"/>
    <x v="13"/>
    <s v="None"/>
    <e v="#N/A"/>
    <e v="#N/A"/>
    <s v="In Store Sales"/>
    <s v="Carlota"/>
    <n v="69.27"/>
  </r>
  <r>
    <d v="2020-06-23T00:00:00"/>
    <s v="Jun"/>
    <x v="14"/>
    <s v="Festival of Flight"/>
    <n v="30.84"/>
    <e v="#N/A"/>
    <s v="Web Site Sales"/>
    <s v="Majectic Beaut"/>
    <n v="30.84"/>
  </r>
  <r>
    <d v="2020-09-01T00:00:00"/>
    <s v="Sep"/>
    <x v="7"/>
    <s v="None"/>
    <e v="#N/A"/>
    <e v="#N/A"/>
    <s v="Web Site Sales"/>
    <s v="Carlota"/>
    <n v="44.48"/>
  </r>
  <r>
    <d v="2020-06-04T00:00:00"/>
    <s v="Jun"/>
    <x v="2"/>
    <s v="Festival of Flight"/>
    <n v="58.59"/>
    <e v="#N/A"/>
    <s v="Web Site Sales"/>
    <s v="Majectic Beaut"/>
    <n v="58.59"/>
  </r>
  <r>
    <d v="2020-08-06T00:00:00"/>
    <s v="Aug"/>
    <x v="19"/>
    <s v="Fall Kite Event"/>
    <e v="#N/A"/>
    <n v="40.049999999999997"/>
    <s v="In Store Sales"/>
    <s v="Sunshine"/>
    <n v="40.049999999999997"/>
  </r>
  <r>
    <d v="2020-08-07T00:00:00"/>
    <s v="Aug"/>
    <x v="19"/>
    <s v="Fall Kite Event"/>
    <e v="#N/A"/>
    <n v="66.22"/>
    <s v="Web Site Sales"/>
    <s v="Quad"/>
    <n v="66.22"/>
  </r>
  <r>
    <d v="2020-08-14T00:00:00"/>
    <s v="Aug"/>
    <x v="21"/>
    <s v="Fall Kite Event"/>
    <e v="#N/A"/>
    <n v="33.32"/>
    <s v="In Store Sales"/>
    <s v="Quad"/>
    <n v="33.32"/>
  </r>
  <r>
    <d v="2020-08-09T00:00:00"/>
    <s v="Aug"/>
    <x v="21"/>
    <s v="Fall Kite Event"/>
    <e v="#N/A"/>
    <n v="25.17"/>
    <s v="In Store Sales"/>
    <s v="Crested Beaut"/>
    <n v="25.17"/>
  </r>
  <r>
    <d v="2020-08-09T00:00:00"/>
    <s v="Aug"/>
    <x v="21"/>
    <s v="Fall Kite Event"/>
    <e v="#N/A"/>
    <n v="33.950000000000003"/>
    <s v="In Store Sales"/>
    <s v="Quad"/>
    <n v="33.950000000000003"/>
  </r>
  <r>
    <d v="2020-08-26T00:00:00"/>
    <s v="Aug"/>
    <x v="22"/>
    <s v="Fall Kite Event"/>
    <e v="#N/A"/>
    <n v="284"/>
    <s v="Web Site Sales"/>
    <s v="Sunshine"/>
    <n v="284"/>
  </r>
  <r>
    <d v="2020-08-30T00:00:00"/>
    <s v="Aug"/>
    <x v="7"/>
    <s v="None"/>
    <e v="#N/A"/>
    <e v="#N/A"/>
    <s v="In Store Sales"/>
    <s v="Sunbell"/>
    <n v="48.02"/>
  </r>
  <r>
    <d v="2020-08-31T00:00:00"/>
    <s v="Aug"/>
    <x v="7"/>
    <s v="None"/>
    <e v="#N/A"/>
    <e v="#N/A"/>
    <s v="Web Site Sales"/>
    <s v="Carlota"/>
    <n v="46.97"/>
  </r>
  <r>
    <d v="2020-08-07T00:00:00"/>
    <s v="Aug"/>
    <x v="19"/>
    <s v="Fall Kite Event"/>
    <e v="#N/A"/>
    <n v="42.99"/>
    <s v="In Store Sales"/>
    <s v="Aspen"/>
    <n v="42.99"/>
  </r>
  <r>
    <d v="2020-07-18T00:00:00"/>
    <s v="Jul"/>
    <x v="11"/>
    <s v="None"/>
    <e v="#N/A"/>
    <e v="#N/A"/>
    <s v="In Store Sales"/>
    <s v="Sunbell"/>
    <n v="23.58"/>
  </r>
  <r>
    <d v="2020-06-20T00:00:00"/>
    <s v="Jun"/>
    <x v="12"/>
    <s v="Festival of Flight"/>
    <n v="46.4"/>
    <e v="#N/A"/>
    <s v="In Store Sales"/>
    <s v="Bellen"/>
    <n v="46.4"/>
  </r>
  <r>
    <d v="2020-06-13T00:00:00"/>
    <s v="Jun"/>
    <x v="5"/>
    <s v="Festival of Flight"/>
    <n v="68.34"/>
    <e v="#N/A"/>
    <s v="E-mail Coupon"/>
    <s v="Quad"/>
    <n v="68.34"/>
  </r>
  <r>
    <d v="2020-06-20T00:00:00"/>
    <s v="Jun"/>
    <x v="12"/>
    <s v="Festival of Flight"/>
    <n v="60.07"/>
    <e v="#N/A"/>
    <s v="Web Site Sales"/>
    <s v="Sunshine"/>
    <n v="60.07"/>
  </r>
  <r>
    <d v="2020-05-11T00:00:00"/>
    <s v="May"/>
    <x v="3"/>
    <s v="None"/>
    <e v="#N/A"/>
    <e v="#N/A"/>
    <s v="Web Site Sales"/>
    <s v="Sunset"/>
    <n v="71.83"/>
  </r>
  <r>
    <d v="2020-06-02T00:00:00"/>
    <s v="Jun"/>
    <x v="2"/>
    <s v="Festival of Flight"/>
    <n v="240.1"/>
    <e v="#N/A"/>
    <s v="Web Site Sales"/>
    <s v="Doublers"/>
    <n v="240.1"/>
  </r>
  <r>
    <d v="2020-06-11T00:00:00"/>
    <s v="Jun"/>
    <x v="5"/>
    <s v="Festival of Flight"/>
    <n v="22.44"/>
    <e v="#N/A"/>
    <s v="In Store Sales"/>
    <s v="Carlota"/>
    <n v="22.44"/>
  </r>
  <r>
    <d v="2020-09-04T00:00:00"/>
    <s v="Sep"/>
    <x v="7"/>
    <s v="None"/>
    <e v="#N/A"/>
    <e v="#N/A"/>
    <s v="Web Site Sales"/>
    <s v="Aspen"/>
    <n v="42.15"/>
  </r>
  <r>
    <d v="2020-06-23T00:00:00"/>
    <s v="Jun"/>
    <x v="14"/>
    <s v="Festival of Flight"/>
    <n v="72.52"/>
    <e v="#N/A"/>
    <s v="In Store Sales"/>
    <s v="Sunbell"/>
    <n v="72.52"/>
  </r>
  <r>
    <d v="2020-05-03T00:00:00"/>
    <s v="May"/>
    <x v="6"/>
    <s v="None"/>
    <e v="#N/A"/>
    <e v="#N/A"/>
    <s v="In Store Sales"/>
    <s v="Quad"/>
    <n v="68.260000000000005"/>
  </r>
  <r>
    <d v="2020-06-23T00:00:00"/>
    <s v="Jun"/>
    <x v="14"/>
    <s v="Festival of Flight"/>
    <n v="32.01"/>
    <e v="#N/A"/>
    <s v="In Store Sales"/>
    <s v="Quad"/>
    <n v="32.01"/>
  </r>
  <r>
    <d v="2020-05-02T00:00:00"/>
    <s v="May"/>
    <x v="18"/>
    <s v="None"/>
    <e v="#N/A"/>
    <e v="#N/A"/>
    <s v="In Store Sales"/>
    <s v="V-Rang"/>
    <n v="72.31"/>
  </r>
  <r>
    <d v="2020-09-03T00:00:00"/>
    <s v="Sep"/>
    <x v="7"/>
    <s v="None"/>
    <e v="#N/A"/>
    <e v="#N/A"/>
    <s v="Web Site Sales"/>
    <s v="Quad"/>
    <n v="470.77"/>
  </r>
  <r>
    <d v="2020-08-07T00:00:00"/>
    <s v="Aug"/>
    <x v="19"/>
    <s v="Fall Kite Event"/>
    <e v="#N/A"/>
    <n v="57.24"/>
    <s v="In Store Sales"/>
    <s v="Aspen"/>
    <n v="57.24"/>
  </r>
  <r>
    <d v="2020-07-22T00:00:00"/>
    <s v="Jul"/>
    <x v="15"/>
    <s v="None"/>
    <e v="#N/A"/>
    <e v="#N/A"/>
    <s v="Web Site Sales"/>
    <s v="Quad"/>
    <n v="66.709999999999994"/>
  </r>
  <r>
    <d v="2020-06-08T00:00:00"/>
    <s v="Jun"/>
    <x v="5"/>
    <s v="Festival of Flight"/>
    <n v="69.790000000000006"/>
    <e v="#N/A"/>
    <s v="In Store Sales"/>
    <s v="Bellen"/>
    <n v="69.790000000000006"/>
  </r>
  <r>
    <d v="2020-09-13T00:00:00"/>
    <s v="Sep"/>
    <x v="0"/>
    <s v="None"/>
    <e v="#N/A"/>
    <e v="#N/A"/>
    <s v="Web Site Sales"/>
    <s v="V-Rang"/>
    <n v="38.29"/>
  </r>
  <r>
    <d v="2020-08-09T00:00:00"/>
    <s v="Aug"/>
    <x v="21"/>
    <s v="Fall Kite Event"/>
    <e v="#N/A"/>
    <n v="47.93"/>
    <s v="In Store Sales"/>
    <s v="Sunset"/>
    <n v="47.93"/>
  </r>
  <r>
    <d v="2020-06-22T00:00:00"/>
    <s v="Jun"/>
    <x v="14"/>
    <s v="Festival of Flight"/>
    <n v="24.43"/>
    <e v="#N/A"/>
    <s v="Web Site Sales"/>
    <s v="Sunset"/>
    <n v="24.43"/>
  </r>
  <r>
    <d v="2020-08-13T00:00:00"/>
    <s v="Aug"/>
    <x v="21"/>
    <s v="Fall Kite Event"/>
    <e v="#N/A"/>
    <n v="92.76"/>
    <s v="In Store Sales"/>
    <s v="Carlota"/>
    <n v="92.76"/>
  </r>
  <r>
    <d v="2020-07-23T00:00:00"/>
    <s v="Jul"/>
    <x v="15"/>
    <s v="None"/>
    <e v="#N/A"/>
    <e v="#N/A"/>
    <s v="Web Site Sales"/>
    <s v="Aspen"/>
    <n v="63.13"/>
  </r>
  <r>
    <d v="2020-08-30T00:00:00"/>
    <s v="Aug"/>
    <x v="7"/>
    <s v="None"/>
    <e v="#N/A"/>
    <e v="#N/A"/>
    <s v="In Store Sales"/>
    <s v="Carlota"/>
    <n v="69.239999999999995"/>
  </r>
  <r>
    <d v="2020-06-29T00:00:00"/>
    <s v="Jun"/>
    <x v="1"/>
    <s v="None"/>
    <e v="#N/A"/>
    <e v="#N/A"/>
    <s v="Web Site Sales"/>
    <s v="Doublers"/>
    <n v="80.290000000000006"/>
  </r>
  <r>
    <d v="2020-08-30T00:00:00"/>
    <s v="Aug"/>
    <x v="7"/>
    <s v="None"/>
    <e v="#N/A"/>
    <e v="#N/A"/>
    <s v="In Store Sales"/>
    <s v="Bellen"/>
    <n v="46.12"/>
  </r>
  <r>
    <d v="2020-08-01T00:00:00"/>
    <s v="Aug"/>
    <x v="9"/>
    <s v="None"/>
    <e v="#N/A"/>
    <e v="#N/A"/>
    <s v="In Store Sales"/>
    <s v="Bellen"/>
    <n v="69.86"/>
  </r>
  <r>
    <d v="2020-06-12T00:00:00"/>
    <s v="Jun"/>
    <x v="5"/>
    <s v="Festival of Flight"/>
    <n v="23.11"/>
    <e v="#N/A"/>
    <s v="In Store Sales"/>
    <s v="Bellen"/>
    <n v="23.11"/>
  </r>
  <r>
    <d v="2020-06-08T00:00:00"/>
    <s v="Jun"/>
    <x v="5"/>
    <s v="Festival of Flight"/>
    <n v="46.45"/>
    <e v="#N/A"/>
    <s v="E-mail Coupon"/>
    <s v="Bellen"/>
    <n v="46.45"/>
  </r>
  <r>
    <d v="2020-08-05T00:00:00"/>
    <s v="Aug"/>
    <x v="19"/>
    <s v="Fall Kite Event"/>
    <e v="#N/A"/>
    <n v="132.66999999999999"/>
    <s v="In Store Sales"/>
    <s v="Quad"/>
    <n v="132.66999999999999"/>
  </r>
  <r>
    <d v="2020-08-01T00:00:00"/>
    <s v="Aug"/>
    <x v="9"/>
    <s v="None"/>
    <e v="#N/A"/>
    <e v="#N/A"/>
    <s v="E-mail Coupon"/>
    <s v="V-Rang"/>
    <n v="18.21"/>
  </r>
  <r>
    <d v="2020-08-14T00:00:00"/>
    <s v="Aug"/>
    <x v="21"/>
    <s v="Fall Kite Event"/>
    <e v="#N/A"/>
    <n v="27.74"/>
    <s v="In Store Sales"/>
    <s v="FlatTop"/>
    <n v="27.74"/>
  </r>
  <r>
    <d v="2020-06-27T00:00:00"/>
    <s v="Jun"/>
    <x v="14"/>
    <s v="Festival of Flight"/>
    <n v="63"/>
    <e v="#N/A"/>
    <s v="Web Site Sales"/>
    <s v="Aspen"/>
    <n v="63"/>
  </r>
  <r>
    <d v="2020-06-01T00:00:00"/>
    <s v="Jun"/>
    <x v="2"/>
    <s v="Festival of Flight"/>
    <n v="60.92"/>
    <e v="#N/A"/>
    <s v="In Store Sales"/>
    <s v="Sunshine"/>
    <n v="60.92"/>
  </r>
  <r>
    <d v="2020-08-27T00:00:00"/>
    <s v="Aug"/>
    <x v="22"/>
    <s v="Fall Kite Event"/>
    <e v="#N/A"/>
    <n v="56.24"/>
    <s v="In Store Sales"/>
    <s v="Majectic Beaut"/>
    <n v="56.24"/>
  </r>
  <r>
    <d v="2020-07-14T00:00:00"/>
    <s v="Jul"/>
    <x v="11"/>
    <s v="None"/>
    <e v="#N/A"/>
    <e v="#N/A"/>
    <s v="Web Site Sales"/>
    <s v="Quad"/>
    <n v="33.380000000000003"/>
  </r>
  <r>
    <d v="2020-06-05T00:00:00"/>
    <s v="Jun"/>
    <x v="2"/>
    <s v="Festival of Flight"/>
    <n v="90.6"/>
    <e v="#N/A"/>
    <s v="Web Site Sales"/>
    <s v="Sunset"/>
    <n v="90.6"/>
  </r>
  <r>
    <d v="2020-06-23T00:00:00"/>
    <s v="Jun"/>
    <x v="14"/>
    <s v="Festival of Flight"/>
    <n v="60.79"/>
    <e v="#N/A"/>
    <s v="Web Site Sales"/>
    <s v="Majectic Beaut"/>
    <n v="60.79"/>
  </r>
  <r>
    <d v="2020-09-22T00:00:00"/>
    <s v="Sep"/>
    <x v="16"/>
    <s v="None"/>
    <e v="#N/A"/>
    <e v="#N/A"/>
    <s v="Web Site Sales"/>
    <s v="Sunshine"/>
    <n v="60.2"/>
  </r>
  <r>
    <d v="2020-06-11T00:00:00"/>
    <s v="Jun"/>
    <x v="5"/>
    <s v="Festival of Flight"/>
    <n v="23.66"/>
    <e v="#N/A"/>
    <s v="E-mail Coupon"/>
    <s v="Carlota"/>
    <n v="23.66"/>
  </r>
  <r>
    <d v="2020-08-25T00:00:00"/>
    <s v="Aug"/>
    <x v="22"/>
    <s v="Fall Kite Event"/>
    <e v="#N/A"/>
    <n v="24.72"/>
    <s v="In Store Sales"/>
    <s v="Crested Beaut"/>
    <n v="24.72"/>
  </r>
  <r>
    <d v="2020-06-22T00:00:00"/>
    <s v="Jun"/>
    <x v="14"/>
    <s v="Festival of Flight"/>
    <n v="100.47"/>
    <e v="#N/A"/>
    <s v="In Store Sales"/>
    <s v="Crested Beaut"/>
    <n v="100.47"/>
  </r>
  <r>
    <d v="2020-06-11T00:00:00"/>
    <s v="Jun"/>
    <x v="5"/>
    <s v="Festival of Flight"/>
    <n v="47.49"/>
    <e v="#N/A"/>
    <s v="In Store Sales"/>
    <s v="Sunset"/>
    <n v="47.49"/>
  </r>
  <r>
    <d v="2020-08-24T00:00:00"/>
    <s v="Aug"/>
    <x v="22"/>
    <s v="Fall Kite Event"/>
    <e v="#N/A"/>
    <n v="75.48"/>
    <s v="E-mail Coupon"/>
    <s v="Sunbell"/>
    <n v="75.48"/>
  </r>
  <r>
    <d v="2020-08-02T00:00:00"/>
    <s v="Aug"/>
    <x v="19"/>
    <s v="Fall Kite Event"/>
    <e v="#N/A"/>
    <n v="46.06"/>
    <s v="In Store Sales"/>
    <s v="Carlota"/>
    <n v="46.06"/>
  </r>
  <r>
    <d v="2020-06-30T00:00:00"/>
    <s v="Jun"/>
    <x v="1"/>
    <s v="None"/>
    <e v="#N/A"/>
    <e v="#N/A"/>
    <s v="Web Site Sales"/>
    <s v="Carlota"/>
    <n v="414.39"/>
  </r>
  <r>
    <d v="2020-06-04T00:00:00"/>
    <s v="Jun"/>
    <x v="2"/>
    <s v="Festival of Flight"/>
    <n v="29.66"/>
    <e v="#N/A"/>
    <s v="In Store Sales"/>
    <s v="Majectic Beaut"/>
    <n v="29.66"/>
  </r>
  <r>
    <d v="2020-06-24T00:00:00"/>
    <s v="Jun"/>
    <x v="14"/>
    <s v="Festival of Flight"/>
    <n v="28.53"/>
    <e v="#N/A"/>
    <s v="Web Site Sales"/>
    <s v="FlatTop"/>
    <n v="28.53"/>
  </r>
  <r>
    <d v="2020-08-17T00:00:00"/>
    <s v="Aug"/>
    <x v="20"/>
    <s v="Fall Kite Event"/>
    <e v="#N/A"/>
    <n v="19.03"/>
    <s v="In Store Sales"/>
    <s v="Sunshine"/>
    <n v="19.03"/>
  </r>
  <r>
    <d v="2020-08-24T00:00:00"/>
    <s v="Aug"/>
    <x v="22"/>
    <s v="Fall Kite Event"/>
    <e v="#N/A"/>
    <n v="33.65"/>
    <s v="In Store Sales"/>
    <s v="Quad"/>
    <n v="33.65"/>
  </r>
  <r>
    <d v="2020-06-02T00:00:00"/>
    <s v="Jun"/>
    <x v="2"/>
    <s v="Festival of Flight"/>
    <n v="136.55000000000001"/>
    <e v="#N/A"/>
    <s v="Web Site Sales"/>
    <s v="Quad"/>
    <n v="136.55000000000001"/>
  </r>
  <r>
    <d v="2020-06-12T00:00:00"/>
    <s v="Jun"/>
    <x v="5"/>
    <s v="Festival of Flight"/>
    <n v="38.06"/>
    <e v="#N/A"/>
    <s v="Web Site Sales"/>
    <s v="Sunshine"/>
    <n v="38.06"/>
  </r>
  <r>
    <d v="2020-08-18T00:00:00"/>
    <s v="Aug"/>
    <x v="20"/>
    <s v="Fall Kite Event"/>
    <e v="#N/A"/>
    <n v="72.52"/>
    <s v="In Store Sales"/>
    <s v="Sunbell"/>
    <n v="72.52"/>
  </r>
  <r>
    <d v="2020-08-28T00:00:00"/>
    <s v="Aug"/>
    <x v="22"/>
    <s v="Fall Kite Event"/>
    <e v="#N/A"/>
    <n v="48.48"/>
    <s v="In Store Sales"/>
    <s v="Sunbell"/>
    <n v="48.48"/>
  </r>
  <r>
    <d v="2020-07-17T00:00:00"/>
    <s v="Jul"/>
    <x v="11"/>
    <s v="None"/>
    <e v="#N/A"/>
    <e v="#N/A"/>
    <s v="In Store Sales"/>
    <s v="Crested Beaut"/>
    <n v="25.29"/>
  </r>
  <r>
    <d v="2020-09-20T00:00:00"/>
    <s v="Sep"/>
    <x v="16"/>
    <s v="None"/>
    <e v="#N/A"/>
    <e v="#N/A"/>
    <s v="In Store Sales"/>
    <s v="Doublers"/>
    <n v="80.05"/>
  </r>
  <r>
    <d v="2020-06-18T00:00:00"/>
    <s v="Jun"/>
    <x v="12"/>
    <s v="Festival of Flight"/>
    <n v="66.28"/>
    <e v="#N/A"/>
    <s v="Web Site Sales"/>
    <s v="Quad"/>
    <n v="66.28"/>
  </r>
  <r>
    <d v="2020-06-27T00:00:00"/>
    <s v="Jun"/>
    <x v="14"/>
    <s v="Festival of Flight"/>
    <n v="68.69"/>
    <e v="#N/A"/>
    <s v="In Store Sales"/>
    <s v="Sunset"/>
    <n v="68.69"/>
  </r>
  <r>
    <d v="2020-06-29T00:00:00"/>
    <s v="Jun"/>
    <x v="1"/>
    <s v="None"/>
    <e v="#N/A"/>
    <e v="#N/A"/>
    <s v="Web Site Sales"/>
    <s v="Doublers"/>
    <n v="560.79"/>
  </r>
  <r>
    <d v="2020-08-17T00:00:00"/>
    <s v="Aug"/>
    <x v="20"/>
    <s v="Fall Kite Event"/>
    <e v="#N/A"/>
    <n v="23.09"/>
    <s v="E-mail Coupon"/>
    <s v="Carlota"/>
    <n v="23.09"/>
  </r>
  <r>
    <d v="2020-09-11T00:00:00"/>
    <s v="Sep"/>
    <x v="8"/>
    <s v="None"/>
    <e v="#N/A"/>
    <e v="#N/A"/>
    <s v="In Store Sales"/>
    <s v="Quad"/>
    <n v="64.709999999999994"/>
  </r>
  <r>
    <d v="2020-06-09T00:00:00"/>
    <s v="Jun"/>
    <x v="5"/>
    <s v="Festival of Flight"/>
    <n v="46.35"/>
    <e v="#N/A"/>
    <s v="E-mail Coupon"/>
    <s v="Carlota"/>
    <n v="46.35"/>
  </r>
  <r>
    <d v="2020-06-16T00:00:00"/>
    <s v="Jun"/>
    <x v="12"/>
    <s v="Festival of Flight"/>
    <n v="46.98"/>
    <e v="#N/A"/>
    <s v="In Store Sales"/>
    <s v="Bellen"/>
    <n v="46.98"/>
  </r>
  <r>
    <d v="2020-06-27T00:00:00"/>
    <s v="Jun"/>
    <x v="14"/>
    <s v="Festival of Flight"/>
    <n v="87.02"/>
    <e v="#N/A"/>
    <s v="In Store Sales"/>
    <s v="Majectic Beaut"/>
    <n v="87.02"/>
  </r>
  <r>
    <d v="2020-06-09T00:00:00"/>
    <s v="Jun"/>
    <x v="5"/>
    <s v="Festival of Flight"/>
    <n v="75.099999999999994"/>
    <e v="#N/A"/>
    <s v="Web Site Sales"/>
    <s v="Crested Beaut"/>
    <n v="75.099999999999994"/>
  </r>
  <r>
    <d v="2020-08-05T00:00:00"/>
    <s v="Aug"/>
    <x v="19"/>
    <s v="Fall Kite Event"/>
    <e v="#N/A"/>
    <n v="40.619999999999997"/>
    <s v="In Store Sales"/>
    <s v="Aspen"/>
    <n v="40.619999999999997"/>
  </r>
  <r>
    <d v="2020-06-17T00:00:00"/>
    <s v="Jun"/>
    <x v="12"/>
    <s v="Festival of Flight"/>
    <n v="99.85"/>
    <e v="#N/A"/>
    <s v="Web Site Sales"/>
    <s v="Quad"/>
    <n v="99.85"/>
  </r>
  <r>
    <d v="2020-06-22T00:00:00"/>
    <s v="Jun"/>
    <x v="14"/>
    <s v="Festival of Flight"/>
    <n v="225.97"/>
    <e v="#N/A"/>
    <s v="Web Site Sales"/>
    <s v="Sunset"/>
    <n v="225.97"/>
  </r>
  <r>
    <d v="2020-08-21T00:00:00"/>
    <s v="Aug"/>
    <x v="20"/>
    <s v="Fall Kite Event"/>
    <e v="#N/A"/>
    <n v="46.73"/>
    <s v="Web Site Sales"/>
    <s v="Bellen"/>
    <n v="46.73"/>
  </r>
  <r>
    <d v="2020-06-15T00:00:00"/>
    <s v="Jun"/>
    <x v="12"/>
    <s v="Festival of Flight"/>
    <n v="57.16"/>
    <e v="#N/A"/>
    <s v="In Store Sales"/>
    <s v="V-Rang"/>
    <n v="57.16"/>
  </r>
  <r>
    <d v="2020-06-25T00:00:00"/>
    <s v="Jun"/>
    <x v="14"/>
    <s v="Festival of Flight"/>
    <n v="84.71"/>
    <e v="#N/A"/>
    <s v="Web Site Sales"/>
    <s v="Majectic Beaut"/>
    <n v="84.71"/>
  </r>
  <r>
    <d v="2020-06-21T00:00:00"/>
    <s v="Jun"/>
    <x v="14"/>
    <s v="Festival of Flight"/>
    <n v="69.099999999999994"/>
    <e v="#N/A"/>
    <s v="In Store Sales"/>
    <s v="Bellen"/>
    <n v="69.099999999999994"/>
  </r>
  <r>
    <d v="2020-08-23T00:00:00"/>
    <s v="Aug"/>
    <x v="22"/>
    <s v="Fall Kite Event"/>
    <e v="#N/A"/>
    <n v="80.28"/>
    <s v="Web Site Sales"/>
    <s v="FlatTop"/>
    <n v="80.28"/>
  </r>
  <r>
    <d v="2020-06-24T00:00:00"/>
    <s v="Jun"/>
    <x v="14"/>
    <s v="Festival of Flight"/>
    <n v="23.35"/>
    <e v="#N/A"/>
    <s v="In Store Sales"/>
    <s v="Carlota"/>
    <n v="23.35"/>
  </r>
  <r>
    <d v="2020-08-18T00:00:00"/>
    <s v="Aug"/>
    <x v="20"/>
    <s v="Fall Kite Event"/>
    <e v="#N/A"/>
    <n v="69.05"/>
    <s v="E-mail Coupon"/>
    <s v="Bellen"/>
    <n v="69.05"/>
  </r>
  <r>
    <d v="2020-08-14T00:00:00"/>
    <s v="Aug"/>
    <x v="21"/>
    <s v="Fall Kite Event"/>
    <e v="#N/A"/>
    <n v="90.02"/>
    <s v="In Store Sales"/>
    <s v="Majectic Beaut"/>
    <n v="90.02"/>
  </r>
  <r>
    <d v="2020-08-12T00:00:00"/>
    <s v="Aug"/>
    <x v="21"/>
    <s v="Fall Kite Event"/>
    <e v="#N/A"/>
    <n v="46.1"/>
    <s v="Web Site Sales"/>
    <s v="Carlota"/>
    <n v="46.1"/>
  </r>
  <r>
    <d v="2020-08-04T00:00:00"/>
    <s v="Aug"/>
    <x v="19"/>
    <s v="Fall Kite Event"/>
    <e v="#N/A"/>
    <n v="40.340000000000003"/>
    <s v="In Store Sales"/>
    <s v="Sunshine"/>
    <n v="40.340000000000003"/>
  </r>
  <r>
    <d v="2020-09-17T00:00:00"/>
    <s v="Sep"/>
    <x v="0"/>
    <s v="None"/>
    <e v="#N/A"/>
    <e v="#N/A"/>
    <s v="Web Site Sales"/>
    <s v="Bellen"/>
    <n v="69.17"/>
  </r>
  <r>
    <d v="2020-06-27T00:00:00"/>
    <s v="Jun"/>
    <x v="14"/>
    <s v="Festival of Flight"/>
    <n v="18.64"/>
    <e v="#N/A"/>
    <s v="In Store Sales"/>
    <s v="V-Rang"/>
    <n v="18.64"/>
  </r>
  <r>
    <d v="2020-08-29T00:00:00"/>
    <s v="Aug"/>
    <x v="22"/>
    <s v="Fall Kite Event"/>
    <e v="#N/A"/>
    <n v="46.96"/>
    <s v="Web Site Sales"/>
    <s v="Bellen"/>
    <n v="46.96"/>
  </r>
  <r>
    <d v="2020-08-14T00:00:00"/>
    <s v="Aug"/>
    <x v="21"/>
    <s v="Fall Kite Event"/>
    <e v="#N/A"/>
    <n v="40.700000000000003"/>
    <s v="In Store Sales"/>
    <s v="Sunshine"/>
    <n v="40.700000000000003"/>
  </r>
  <r>
    <d v="2020-06-14T00:00:00"/>
    <s v="Jun"/>
    <x v="12"/>
    <s v="Festival of Flight"/>
    <n v="40.700000000000003"/>
    <e v="#N/A"/>
    <s v="Web Site Sales"/>
    <s v="Sunshine"/>
    <n v="40.700000000000003"/>
  </r>
  <r>
    <d v="2020-07-14T00:00:00"/>
    <s v="Jul"/>
    <x v="11"/>
    <s v="None"/>
    <e v="#N/A"/>
    <e v="#N/A"/>
    <s v="Web Site Sales"/>
    <s v="Quad"/>
    <n v="102.43"/>
  </r>
  <r>
    <d v="2020-09-08T00:00:00"/>
    <s v="Sep"/>
    <x v="8"/>
    <s v="None"/>
    <e v="#N/A"/>
    <e v="#N/A"/>
    <s v="In Store Sales"/>
    <s v="V-Rang"/>
    <n v="54.38"/>
  </r>
  <r>
    <d v="2020-08-06T00:00:00"/>
    <s v="Aug"/>
    <x v="19"/>
    <s v="Fall Kite Event"/>
    <e v="#N/A"/>
    <n v="34.82"/>
    <s v="In Store Sales"/>
    <s v="Quad"/>
    <n v="34.82"/>
  </r>
  <r>
    <d v="2020-06-16T00:00:00"/>
    <s v="Jun"/>
    <x v="12"/>
    <s v="Festival of Flight"/>
    <n v="47.03"/>
    <e v="#N/A"/>
    <s v="Web Site Sales"/>
    <s v="Sunset"/>
    <n v="47.03"/>
  </r>
  <r>
    <d v="2020-08-04T00:00:00"/>
    <s v="Aug"/>
    <x v="19"/>
    <s v="Fall Kite Event"/>
    <e v="#N/A"/>
    <n v="38.76"/>
    <s v="In Store Sales"/>
    <s v="Sunshine"/>
    <n v="38.76"/>
  </r>
  <r>
    <d v="2020-07-04T00:00:00"/>
    <s v="Jul"/>
    <x v="1"/>
    <s v="None"/>
    <e v="#N/A"/>
    <e v="#N/A"/>
    <s v="In Store Sales"/>
    <s v="Quad"/>
    <n v="68.010000000000005"/>
  </r>
  <r>
    <d v="2020-08-27T00:00:00"/>
    <s v="Aug"/>
    <x v="22"/>
    <s v="Fall Kite Event"/>
    <e v="#N/A"/>
    <n v="50.33"/>
    <s v="In Store Sales"/>
    <s v="Crested Beaut"/>
    <n v="50.33"/>
  </r>
  <r>
    <d v="2020-08-23T00:00:00"/>
    <s v="Aug"/>
    <x v="22"/>
    <s v="Fall Kite Event"/>
    <e v="#N/A"/>
    <n v="132.97999999999999"/>
    <s v="E-mail Coupon"/>
    <s v="Quad"/>
    <n v="132.97999999999999"/>
  </r>
  <r>
    <d v="2020-06-29T00:00:00"/>
    <s v="Jun"/>
    <x v="1"/>
    <s v="None"/>
    <e v="#N/A"/>
    <e v="#N/A"/>
    <s v="Web Site Sales"/>
    <s v="Bellen"/>
    <n v="46.1"/>
  </r>
  <r>
    <d v="2020-06-10T00:00:00"/>
    <s v="Jun"/>
    <x v="5"/>
    <s v="Festival of Flight"/>
    <n v="66.930000000000007"/>
    <e v="#N/A"/>
    <s v="Web Site Sales"/>
    <s v="Quad"/>
    <n v="66.930000000000007"/>
  </r>
  <r>
    <d v="2020-06-06T00:00:00"/>
    <s v="Jun"/>
    <x v="2"/>
    <s v="Festival of Flight"/>
    <n v="54.87"/>
    <e v="#N/A"/>
    <s v="In Store Sales"/>
    <s v="V-Rang"/>
    <n v="54.87"/>
  </r>
  <r>
    <d v="2020-06-06T00:00:00"/>
    <s v="Jun"/>
    <x v="2"/>
    <s v="Festival of Flight"/>
    <n v="25.43"/>
    <e v="#N/A"/>
    <s v="In Store Sales"/>
    <s v="Sunbell"/>
    <n v="25.43"/>
  </r>
  <r>
    <d v="2020-06-28T00:00:00"/>
    <s v="Jun"/>
    <x v="1"/>
    <s v="None"/>
    <e v="#N/A"/>
    <e v="#N/A"/>
    <s v="Web Site Sales"/>
    <s v="Sunbell"/>
    <n v="69.27"/>
  </r>
  <r>
    <d v="2020-06-23T00:00:00"/>
    <s v="Jun"/>
    <x v="14"/>
    <s v="Festival of Flight"/>
    <n v="23.82"/>
    <e v="#N/A"/>
    <s v="In Store Sales"/>
    <s v="Bellen"/>
    <n v="23.82"/>
  </r>
  <r>
    <d v="2020-08-23T00:00:00"/>
    <s v="Aug"/>
    <x v="22"/>
    <s v="Fall Kite Event"/>
    <e v="#N/A"/>
    <n v="102.75"/>
    <s v="In Store Sales"/>
    <s v="Quad"/>
    <n v="102.75"/>
  </r>
  <r>
    <d v="2020-08-23T00:00:00"/>
    <s v="Aug"/>
    <x v="22"/>
    <s v="Fall Kite Event"/>
    <e v="#N/A"/>
    <n v="34.229999999999997"/>
    <s v="Web Site Sales"/>
    <s v="Quad"/>
    <n v="34.229999999999997"/>
  </r>
  <r>
    <d v="2020-06-04T00:00:00"/>
    <s v="Jun"/>
    <x v="2"/>
    <s v="Festival of Flight"/>
    <n v="75.91"/>
    <e v="#N/A"/>
    <s v="Web Site Sales"/>
    <s v="Sunbell"/>
    <n v="75.91"/>
  </r>
  <r>
    <d v="2020-06-26T00:00:00"/>
    <s v="Jun"/>
    <x v="14"/>
    <s v="Festival of Flight"/>
    <n v="46.15"/>
    <e v="#N/A"/>
    <s v="E-mail Coupon"/>
    <s v="Sunbell"/>
    <n v="46.15"/>
  </r>
  <r>
    <d v="2020-06-27T00:00:00"/>
    <s v="Jun"/>
    <x v="14"/>
    <s v="Festival of Flight"/>
    <n v="96.52"/>
    <e v="#N/A"/>
    <s v="Web Site Sales"/>
    <s v="Quad"/>
    <n v="96.52"/>
  </r>
  <r>
    <d v="2020-06-28T00:00:00"/>
    <s v="Jun"/>
    <x v="1"/>
    <s v="None"/>
    <e v="#N/A"/>
    <e v="#N/A"/>
    <s v="Web Site Sales"/>
    <s v="Sunshine"/>
    <n v="38.51"/>
  </r>
  <r>
    <d v="2020-07-06T00:00:00"/>
    <s v="Jul"/>
    <x v="13"/>
    <s v="None"/>
    <e v="#N/A"/>
    <e v="#N/A"/>
    <s v="Web Site Sales"/>
    <s v="Sunshine"/>
    <n v="60.2"/>
  </r>
  <r>
    <d v="2020-08-30T00:00:00"/>
    <s v="Aug"/>
    <x v="7"/>
    <s v="None"/>
    <e v="#N/A"/>
    <e v="#N/A"/>
    <s v="In Store Sales"/>
    <s v="Bellen"/>
    <n v="23.8"/>
  </r>
  <r>
    <d v="2020-07-23T00:00:00"/>
    <s v="Jul"/>
    <x v="15"/>
    <s v="None"/>
    <e v="#N/A"/>
    <e v="#N/A"/>
    <s v="Web Site Sales"/>
    <s v="Majectic Beaut"/>
    <n v="87.02"/>
  </r>
  <r>
    <d v="2020-08-08T00:00:00"/>
    <s v="Aug"/>
    <x v="19"/>
    <s v="Fall Kite Event"/>
    <e v="#N/A"/>
    <n v="69.62"/>
    <s v="Web Site Sales"/>
    <s v="Carlota"/>
    <n v="69.62"/>
  </r>
  <r>
    <d v="2020-05-05T00:00:00"/>
    <s v="May"/>
    <x v="6"/>
    <s v="None"/>
    <e v="#N/A"/>
    <e v="#N/A"/>
    <s v="In Store Sales"/>
    <s v="Majectic Beaut"/>
    <n v="116.21"/>
  </r>
  <r>
    <d v="2020-06-12T00:00:00"/>
    <s v="Jun"/>
    <x v="5"/>
    <s v="Festival of Flight"/>
    <n v="68.209999999999994"/>
    <e v="#N/A"/>
    <s v="E-mail Coupon"/>
    <s v="Quad"/>
    <n v="68.209999999999994"/>
  </r>
  <r>
    <d v="2020-06-03T00:00:00"/>
    <s v="Jun"/>
    <x v="2"/>
    <s v="Festival of Flight"/>
    <n v="46.23"/>
    <e v="#N/A"/>
    <s v="Web Site Sales"/>
    <s v="Bellen"/>
    <n v="46.23"/>
  </r>
  <r>
    <d v="2020-06-07T00:00:00"/>
    <s v="Jun"/>
    <x v="5"/>
    <s v="Festival of Flight"/>
    <n v="53.94"/>
    <e v="#N/A"/>
    <s v="In Store Sales"/>
    <s v="FlatTop"/>
    <n v="53.94"/>
  </r>
  <r>
    <d v="2020-06-21T00:00:00"/>
    <s v="Jun"/>
    <x v="14"/>
    <s v="Festival of Flight"/>
    <n v="60.66"/>
    <e v="#N/A"/>
    <s v="Web Site Sales"/>
    <s v="Sunshine"/>
    <n v="60.66"/>
  </r>
  <r>
    <d v="2020-06-02T00:00:00"/>
    <s v="Jun"/>
    <x v="2"/>
    <s v="Festival of Flight"/>
    <n v="69.900000000000006"/>
    <e v="#N/A"/>
    <s v="Web Site Sales"/>
    <s v="Bellen"/>
    <n v="69.900000000000006"/>
  </r>
  <r>
    <d v="2020-06-19T00:00:00"/>
    <s v="Jun"/>
    <x v="12"/>
    <s v="Festival of Flight"/>
    <n v="50.75"/>
    <e v="#N/A"/>
    <s v="Web Site Sales"/>
    <s v="Sunbell"/>
    <n v="50.75"/>
  </r>
  <r>
    <d v="2020-06-04T00:00:00"/>
    <s v="Jun"/>
    <x v="2"/>
    <s v="Festival of Flight"/>
    <n v="99.3"/>
    <e v="#N/A"/>
    <s v="In Store Sales"/>
    <s v="Quad"/>
    <n v="99.3"/>
  </r>
  <r>
    <d v="2020-08-11T00:00:00"/>
    <s v="Aug"/>
    <x v="21"/>
    <s v="Fall Kite Event"/>
    <e v="#N/A"/>
    <n v="69.709999999999994"/>
    <s v="In Store Sales"/>
    <s v="Carlota"/>
    <n v="69.709999999999994"/>
  </r>
  <r>
    <d v="2020-06-24T00:00:00"/>
    <s v="Jun"/>
    <x v="14"/>
    <s v="Festival of Flight"/>
    <n v="72.2"/>
    <e v="#N/A"/>
    <s v="Web Site Sales"/>
    <s v="Sunbell"/>
    <n v="72.2"/>
  </r>
  <r>
    <d v="2020-06-09T00:00:00"/>
    <s v="Jun"/>
    <x v="5"/>
    <s v="Festival of Flight"/>
    <n v="102.32"/>
    <e v="#N/A"/>
    <s v="Web Site Sales"/>
    <s v="Quad"/>
    <n v="102.32"/>
  </r>
  <r>
    <d v="2020-06-09T00:00:00"/>
    <s v="Jun"/>
    <x v="5"/>
    <s v="Festival of Flight"/>
    <n v="46.4"/>
    <e v="#N/A"/>
    <s v="In Store Sales"/>
    <s v="Crested Beaut"/>
    <n v="46.4"/>
  </r>
  <r>
    <d v="2020-06-27T00:00:00"/>
    <s v="Jun"/>
    <x v="14"/>
    <s v="Festival of Flight"/>
    <n v="46.25"/>
    <e v="#N/A"/>
    <s v="In Store Sales"/>
    <s v="Sunbell"/>
    <n v="46.25"/>
  </r>
  <r>
    <d v="2020-08-07T00:00:00"/>
    <s v="Aug"/>
    <x v="19"/>
    <s v="Fall Kite Event"/>
    <e v="#N/A"/>
    <n v="533.23"/>
    <s v="E-mail Coupon"/>
    <s v="Quad"/>
    <n v="533.23"/>
  </r>
  <r>
    <d v="2020-06-05T00:00:00"/>
    <s v="Jun"/>
    <x v="2"/>
    <s v="Festival of Flight"/>
    <n v="102.77"/>
    <e v="#N/A"/>
    <s v="Web Site Sales"/>
    <s v="Quad"/>
    <n v="102.77"/>
  </r>
  <r>
    <d v="2020-06-28T00:00:00"/>
    <s v="Jun"/>
    <x v="1"/>
    <s v="None"/>
    <e v="#N/A"/>
    <e v="#N/A"/>
    <s v="E-mail Coupon"/>
    <s v="Carlota"/>
    <n v="44.96"/>
  </r>
  <r>
    <d v="2020-06-07T00:00:00"/>
    <s v="Jun"/>
    <x v="5"/>
    <s v="Festival of Flight"/>
    <n v="42.5"/>
    <e v="#N/A"/>
    <s v="Web Site Sales"/>
    <s v="Aspen"/>
    <n v="42.5"/>
  </r>
  <r>
    <d v="2020-08-05T00:00:00"/>
    <s v="Aug"/>
    <x v="19"/>
    <s v="Fall Kite Event"/>
    <e v="#N/A"/>
    <n v="22.7"/>
    <s v="Web Site Sales"/>
    <s v="Carlota"/>
    <n v="22.7"/>
  </r>
  <r>
    <d v="2020-08-15T00:00:00"/>
    <s v="Aug"/>
    <x v="21"/>
    <s v="Fall Kite Event"/>
    <e v="#N/A"/>
    <n v="501.12"/>
    <s v="In Store Sales"/>
    <s v="Bellen"/>
    <n v="501.12"/>
  </r>
  <r>
    <d v="2020-06-04T00:00:00"/>
    <s v="Jun"/>
    <x v="2"/>
    <s v="Festival of Flight"/>
    <n v="458.34"/>
    <e v="#N/A"/>
    <s v="In Store Sales"/>
    <s v="Bellen"/>
    <n v="458.34"/>
  </r>
  <r>
    <d v="2020-08-04T00:00:00"/>
    <s v="Aug"/>
    <x v="19"/>
    <s v="Fall Kite Event"/>
    <e v="#N/A"/>
    <n v="25.66"/>
    <s v="In Store Sales"/>
    <s v="Sunbell"/>
    <n v="25.66"/>
  </r>
  <r>
    <d v="2020-09-08T00:00:00"/>
    <s v="Sep"/>
    <x v="8"/>
    <s v="None"/>
    <e v="#N/A"/>
    <e v="#N/A"/>
    <s v="Web Site Sales"/>
    <s v="Sunbell"/>
    <n v="24.7"/>
  </r>
  <r>
    <d v="2020-08-02T00:00:00"/>
    <s v="Aug"/>
    <x v="19"/>
    <s v="Fall Kite Event"/>
    <e v="#N/A"/>
    <n v="23.27"/>
    <s v="In Store Sales"/>
    <s v="Carlota"/>
    <n v="23.27"/>
  </r>
  <r>
    <d v="2020-06-01T00:00:00"/>
    <s v="Jun"/>
    <x v="2"/>
    <s v="Festival of Flight"/>
    <n v="64.069999999999993"/>
    <e v="#N/A"/>
    <s v="In Store Sales"/>
    <s v="Quad"/>
    <n v="64.069999999999993"/>
  </r>
  <r>
    <d v="2020-06-21T00:00:00"/>
    <s v="Jun"/>
    <x v="14"/>
    <s v="Festival of Flight"/>
    <n v="66.5"/>
    <e v="#N/A"/>
    <s v="In Store Sales"/>
    <s v="Quad"/>
    <n v="66.5"/>
  </r>
  <r>
    <d v="2020-06-22T00:00:00"/>
    <s v="Jun"/>
    <x v="14"/>
    <s v="Festival of Flight"/>
    <n v="66.819999999999993"/>
    <e v="#N/A"/>
    <s v="In Store Sales"/>
    <s v="Quad"/>
    <n v="66.819999999999993"/>
  </r>
  <r>
    <d v="2020-09-26T00:00:00"/>
    <s v="Sep"/>
    <x v="16"/>
    <s v="None"/>
    <e v="#N/A"/>
    <e v="#N/A"/>
    <s v="In Store Sales"/>
    <s v="Crested Beaut"/>
    <n v="75.400000000000006"/>
  </r>
  <r>
    <d v="2020-08-25T00:00:00"/>
    <s v="Aug"/>
    <x v="22"/>
    <s v="Fall Kite Event"/>
    <e v="#N/A"/>
    <n v="23.43"/>
    <s v="E-mail Coupon"/>
    <s v="Carlota"/>
    <n v="23.43"/>
  </r>
  <r>
    <d v="2020-08-20T00:00:00"/>
    <s v="Aug"/>
    <x v="20"/>
    <s v="Fall Kite Event"/>
    <e v="#N/A"/>
    <n v="71.92"/>
    <s v="In Store Sales"/>
    <s v="Sunset"/>
    <n v="71.92"/>
  </r>
  <r>
    <d v="2020-07-31T00:00:00"/>
    <s v="Jul"/>
    <x v="9"/>
    <s v="None"/>
    <e v="#N/A"/>
    <e v="#N/A"/>
    <s v="In Store Sales"/>
    <s v="Sunset"/>
    <n v="45.1"/>
  </r>
  <r>
    <d v="2020-08-08T00:00:00"/>
    <s v="Aug"/>
    <x v="19"/>
    <s v="Fall Kite Event"/>
    <e v="#N/A"/>
    <n v="88.83"/>
    <s v="E-mail Coupon"/>
    <s v="Carlota"/>
    <n v="88.83"/>
  </r>
  <r>
    <d v="2020-09-09T00:00:00"/>
    <s v="Sep"/>
    <x v="8"/>
    <s v="None"/>
    <e v="#N/A"/>
    <e v="#N/A"/>
    <s v="Web Site Sales"/>
    <s v="Quad"/>
    <n v="132.11000000000001"/>
  </r>
  <r>
    <d v="2020-08-15T00:00:00"/>
    <s v="Aug"/>
    <x v="21"/>
    <s v="Fall Kite Event"/>
    <e v="#N/A"/>
    <n v="23.08"/>
    <s v="In Store Sales"/>
    <s v="Bellen"/>
    <n v="23.08"/>
  </r>
  <r>
    <d v="2020-09-16T00:00:00"/>
    <s v="Sep"/>
    <x v="0"/>
    <s v="None"/>
    <e v="#N/A"/>
    <e v="#N/A"/>
    <s v="In Store Sales"/>
    <s v="Sunbell"/>
    <n v="23.16"/>
  </r>
  <r>
    <d v="2020-08-18T00:00:00"/>
    <s v="Aug"/>
    <x v="20"/>
    <s v="Fall Kite Event"/>
    <e v="#N/A"/>
    <n v="77"/>
    <s v="In Store Sales"/>
    <s v="V-Rang"/>
    <n v="77"/>
  </r>
  <r>
    <d v="2020-08-17T00:00:00"/>
    <s v="Aug"/>
    <x v="20"/>
    <s v="Fall Kite Event"/>
    <e v="#N/A"/>
    <n v="69.239999999999995"/>
    <s v="In Store Sales"/>
    <s v="Carlota"/>
    <n v="69.239999999999995"/>
  </r>
  <r>
    <d v="2020-08-27T00:00:00"/>
    <s v="Aug"/>
    <x v="22"/>
    <s v="Fall Kite Event"/>
    <e v="#N/A"/>
    <n v="24.88"/>
    <s v="In Store Sales"/>
    <s v="Crested Beaut"/>
    <n v="24.88"/>
  </r>
  <r>
    <d v="2020-06-19T00:00:00"/>
    <s v="Jun"/>
    <x v="12"/>
    <s v="Festival of Flight"/>
    <n v="92.03"/>
    <e v="#N/A"/>
    <s v="Web Site Sales"/>
    <s v="Bellen"/>
    <n v="92.03"/>
  </r>
  <r>
    <d v="2020-08-19T00:00:00"/>
    <s v="Aug"/>
    <x v="20"/>
    <s v="Fall Kite Event"/>
    <e v="#N/A"/>
    <n v="66.58"/>
    <s v="E-mail Coupon"/>
    <s v="Quad"/>
    <n v="66.58"/>
  </r>
  <r>
    <d v="2020-06-24T00:00:00"/>
    <s v="Jun"/>
    <x v="14"/>
    <s v="Festival of Flight"/>
    <n v="92.05"/>
    <e v="#N/A"/>
    <s v="Web Site Sales"/>
    <s v="Carlota"/>
    <n v="92.05"/>
  </r>
  <r>
    <d v="2020-08-04T00:00:00"/>
    <s v="Aug"/>
    <x v="19"/>
    <s v="Fall Kite Event"/>
    <e v="#N/A"/>
    <n v="87.39"/>
    <s v="In Store Sales"/>
    <s v="Majectic Beaut"/>
    <n v="87.39"/>
  </r>
  <r>
    <d v="2020-08-08T00:00:00"/>
    <s v="Aug"/>
    <x v="19"/>
    <s v="Fall Kite Event"/>
    <e v="#N/A"/>
    <n v="66.680000000000007"/>
    <s v="Web Site Sales"/>
    <s v="Quad"/>
    <n v="66.680000000000007"/>
  </r>
  <r>
    <d v="2020-08-20T00:00:00"/>
    <s v="Aug"/>
    <x v="20"/>
    <s v="Fall Kite Event"/>
    <e v="#N/A"/>
    <n v="46.56"/>
    <s v="E-mail Coupon"/>
    <s v="Carlota"/>
    <n v="46.56"/>
  </r>
  <r>
    <d v="2020-06-19T00:00:00"/>
    <s v="Jun"/>
    <x v="12"/>
    <s v="Festival of Flight"/>
    <n v="54.93"/>
    <e v="#N/A"/>
    <s v="In Store Sales"/>
    <s v="V-Rang"/>
    <n v="54.93"/>
  </r>
  <r>
    <d v="2020-08-05T00:00:00"/>
    <s v="Aug"/>
    <x v="19"/>
    <s v="Fall Kite Event"/>
    <e v="#N/A"/>
    <n v="69.95"/>
    <s v="In Store Sales"/>
    <s v="Carlota"/>
    <n v="69.95"/>
  </r>
  <r>
    <d v="2020-08-02T00:00:00"/>
    <s v="Aug"/>
    <x v="19"/>
    <s v="Fall Kite Event"/>
    <e v="#N/A"/>
    <n v="72.17"/>
    <s v="Web Site Sales"/>
    <s v="Crested Beaut"/>
    <n v="72.17"/>
  </r>
  <r>
    <d v="2020-06-02T00:00:00"/>
    <s v="Jun"/>
    <x v="2"/>
    <s v="Festival of Flight"/>
    <n v="46.11"/>
    <e v="#N/A"/>
    <s v="E-mail Coupon"/>
    <s v="Crested Beaut"/>
    <n v="46.11"/>
  </r>
  <r>
    <d v="2020-08-27T00:00:00"/>
    <s v="Aug"/>
    <x v="22"/>
    <s v="Fall Kite Event"/>
    <e v="#N/A"/>
    <n v="102.25"/>
    <s v="Web Site Sales"/>
    <s v="Quad"/>
    <n v="102.25"/>
  </r>
  <r>
    <d v="2020-06-04T00:00:00"/>
    <s v="Jun"/>
    <x v="2"/>
    <s v="Festival of Flight"/>
    <n v="60.12"/>
    <e v="#N/A"/>
    <s v="Web Site Sales"/>
    <s v="Sunshine"/>
    <n v="60.12"/>
  </r>
  <r>
    <d v="2020-06-25T00:00:00"/>
    <s v="Jun"/>
    <x v="14"/>
    <s v="Festival of Flight"/>
    <n v="66.650000000000006"/>
    <e v="#N/A"/>
    <s v="E-mail Coupon"/>
    <s v="Quad"/>
    <n v="66.650000000000006"/>
  </r>
  <r>
    <d v="2020-08-29T00:00:00"/>
    <s v="Aug"/>
    <x v="22"/>
    <s v="Fall Kite Event"/>
    <e v="#N/A"/>
    <n v="96.89"/>
    <s v="In Store Sales"/>
    <s v="Quad"/>
    <n v="96.89"/>
  </r>
  <r>
    <d v="2020-08-17T00:00:00"/>
    <s v="Aug"/>
    <x v="20"/>
    <s v="Fall Kite Event"/>
    <e v="#N/A"/>
    <n v="58.86"/>
    <s v="In Store Sales"/>
    <s v="Majectic Beaut"/>
    <n v="58.86"/>
  </r>
  <r>
    <d v="2020-09-11T00:00:00"/>
    <s v="Sep"/>
    <x v="8"/>
    <s v="None"/>
    <e v="#N/A"/>
    <e v="#N/A"/>
    <s v="Web Site Sales"/>
    <s v="Quad"/>
    <n v="64.95"/>
  </r>
  <r>
    <d v="2020-07-01T00:00:00"/>
    <s v="Jul"/>
    <x v="1"/>
    <s v="None"/>
    <e v="#N/A"/>
    <e v="#N/A"/>
    <s v="In Store Sales"/>
    <s v="Aspen"/>
    <n v="21.99"/>
  </r>
  <r>
    <d v="2020-06-01T00:00:00"/>
    <s v="Jun"/>
    <x v="2"/>
    <s v="Festival of Flight"/>
    <n v="69.42"/>
    <e v="#N/A"/>
    <s v="Web Site Sales"/>
    <s v="Carlota"/>
    <n v="69.42"/>
  </r>
  <r>
    <d v="2020-08-15T00:00:00"/>
    <s v="Aug"/>
    <x v="21"/>
    <s v="Fall Kite Event"/>
    <e v="#N/A"/>
    <n v="45.47"/>
    <s v="Web Site Sales"/>
    <s v="Sunset"/>
    <n v="45.47"/>
  </r>
  <r>
    <d v="2020-06-08T00:00:00"/>
    <s v="Jun"/>
    <x v="5"/>
    <s v="Festival of Flight"/>
    <n v="60.53"/>
    <e v="#N/A"/>
    <s v="Web Site Sales"/>
    <s v="Aspen"/>
    <n v="60.53"/>
  </r>
  <r>
    <d v="2020-06-29T00:00:00"/>
    <s v="Jun"/>
    <x v="1"/>
    <s v="None"/>
    <e v="#N/A"/>
    <e v="#N/A"/>
    <s v="E-mail Coupon"/>
    <s v="Sunset"/>
    <n v="47.91"/>
  </r>
  <r>
    <d v="2020-08-21T00:00:00"/>
    <s v="Aug"/>
    <x v="20"/>
    <s v="Fall Kite Event"/>
    <e v="#N/A"/>
    <n v="42.12"/>
    <s v="In Store Sales"/>
    <s v="Aspen"/>
    <n v="42.12"/>
  </r>
  <r>
    <d v="2020-06-14T00:00:00"/>
    <s v="Jun"/>
    <x v="12"/>
    <s v="Festival of Flight"/>
    <n v="66.709999999999994"/>
    <e v="#N/A"/>
    <s v="In Store Sales"/>
    <s v="Bellen"/>
    <n v="66.709999999999994"/>
  </r>
  <r>
    <d v="2020-06-16T00:00:00"/>
    <s v="Jun"/>
    <x v="12"/>
    <s v="Festival of Flight"/>
    <n v="23.54"/>
    <e v="#N/A"/>
    <s v="In Store Sales"/>
    <s v="Bellen"/>
    <n v="23.54"/>
  </r>
  <r>
    <d v="2020-08-25T00:00:00"/>
    <s v="Aug"/>
    <x v="22"/>
    <s v="Fall Kite Event"/>
    <e v="#N/A"/>
    <n v="48.62"/>
    <s v="Web Site Sales"/>
    <s v="Sunbell"/>
    <n v="48.62"/>
  </r>
  <r>
    <d v="2020-09-19T00:00:00"/>
    <s v="Sep"/>
    <x v="0"/>
    <s v="None"/>
    <e v="#N/A"/>
    <e v="#N/A"/>
    <s v="Web Site Sales"/>
    <s v="Sunset"/>
    <n v="335.54"/>
  </r>
  <r>
    <d v="2020-09-07T00:00:00"/>
    <s v="Sep"/>
    <x v="8"/>
    <s v="None"/>
    <e v="#N/A"/>
    <e v="#N/A"/>
    <s v="In Store Sales"/>
    <s v="Sunshine"/>
    <n v="60.98"/>
  </r>
  <r>
    <d v="2020-08-01T00:00:00"/>
    <s v="Aug"/>
    <x v="9"/>
    <s v="None"/>
    <e v="#N/A"/>
    <e v="#N/A"/>
    <s v="In Store Sales"/>
    <s v="Crested Beaut"/>
    <n v="50.06"/>
  </r>
  <r>
    <d v="2020-06-24T00:00:00"/>
    <s v="Jun"/>
    <x v="14"/>
    <s v="Festival of Flight"/>
    <n v="69.790000000000006"/>
    <e v="#N/A"/>
    <s v="Web Site Sales"/>
    <s v="Carlota"/>
    <n v="69.790000000000006"/>
  </r>
  <r>
    <d v="2020-06-30T00:00:00"/>
    <s v="Jun"/>
    <x v="1"/>
    <s v="None"/>
    <e v="#N/A"/>
    <e v="#N/A"/>
    <s v="Web Site Sales"/>
    <s v="Crested Beaut"/>
    <n v="72.459999999999994"/>
  </r>
  <r>
    <d v="2020-07-15T00:00:00"/>
    <s v="Jul"/>
    <x v="11"/>
    <s v="None"/>
    <e v="#N/A"/>
    <e v="#N/A"/>
    <s v="Web Site Sales"/>
    <s v="Sunshine"/>
    <n v="20.22"/>
  </r>
  <r>
    <d v="2020-06-22T00:00:00"/>
    <s v="Jun"/>
    <x v="14"/>
    <s v="Festival of Flight"/>
    <n v="200.6"/>
    <e v="#N/A"/>
    <s v="Web Site Sales"/>
    <s v="Sunshine"/>
    <n v="200.6"/>
  </r>
  <r>
    <d v="2020-08-15T00:00:00"/>
    <s v="Aug"/>
    <x v="21"/>
    <s v="Fall Kite Event"/>
    <e v="#N/A"/>
    <n v="75.209999999999994"/>
    <s v="Web Site Sales"/>
    <s v="Crested Beaut"/>
    <n v="75.209999999999994"/>
  </r>
  <r>
    <d v="2020-05-20T00:00:00"/>
    <s v="May"/>
    <x v="4"/>
    <s v="None"/>
    <e v="#N/A"/>
    <e v="#N/A"/>
    <s v="Web Site Sales"/>
    <s v="Carlota"/>
    <n v="523.04999999999995"/>
  </r>
  <r>
    <d v="2020-06-21T00:00:00"/>
    <s v="Jun"/>
    <x v="14"/>
    <s v="Festival of Flight"/>
    <n v="40.67"/>
    <e v="#N/A"/>
    <s v="E-mail Coupon"/>
    <s v="Sunshine"/>
    <n v="40.67"/>
  </r>
  <r>
    <d v="2020-08-07T00:00:00"/>
    <s v="Aug"/>
    <x v="19"/>
    <s v="Fall Kite Event"/>
    <e v="#N/A"/>
    <n v="22.7"/>
    <s v="In Store Sales"/>
    <s v="Bellen"/>
    <n v="22.7"/>
  </r>
  <r>
    <d v="2020-06-01T00:00:00"/>
    <s v="Jun"/>
    <x v="2"/>
    <s v="Festival of Flight"/>
    <n v="96.37"/>
    <e v="#N/A"/>
    <s v="In Store Sales"/>
    <s v="Sunbell"/>
    <n v="96.37"/>
  </r>
  <r>
    <d v="2020-06-29T00:00:00"/>
    <s v="Jun"/>
    <x v="1"/>
    <s v="None"/>
    <e v="#N/A"/>
    <e v="#N/A"/>
    <s v="In Store Sales"/>
    <s v="Carlota"/>
    <n v="44.37"/>
  </r>
  <r>
    <d v="2020-08-12T00:00:00"/>
    <s v="Aug"/>
    <x v="21"/>
    <s v="Fall Kite Event"/>
    <e v="#N/A"/>
    <n v="83.67"/>
    <s v="Web Site Sales"/>
    <s v="FlatTop"/>
    <n v="83.67"/>
  </r>
  <r>
    <d v="2020-08-25T00:00:00"/>
    <s v="Aug"/>
    <x v="22"/>
    <s v="Fall Kite Event"/>
    <e v="#N/A"/>
    <n v="46.13"/>
    <s v="In Store Sales"/>
    <s v="Bellen"/>
    <n v="46.13"/>
  </r>
  <r>
    <d v="2020-08-24T00:00:00"/>
    <s v="Aug"/>
    <x v="22"/>
    <s v="Fall Kite Event"/>
    <e v="#N/A"/>
    <n v="48.38"/>
    <s v="Web Site Sales"/>
    <s v="Sunbell"/>
    <n v="48.38"/>
  </r>
  <r>
    <d v="2020-08-12T00:00:00"/>
    <s v="Aug"/>
    <x v="21"/>
    <s v="Fall Kite Event"/>
    <e v="#N/A"/>
    <n v="24.64"/>
    <s v="In Store Sales"/>
    <s v="Sunset"/>
    <n v="24.64"/>
  </r>
  <r>
    <d v="2020-08-19T00:00:00"/>
    <s v="Aug"/>
    <x v="20"/>
    <s v="Fall Kite Event"/>
    <e v="#N/A"/>
    <n v="20.63"/>
    <s v="Web Site Sales"/>
    <s v="Sunshine"/>
    <n v="20.63"/>
  </r>
  <r>
    <d v="2020-07-03T00:00:00"/>
    <s v="Jul"/>
    <x v="1"/>
    <s v="None"/>
    <e v="#N/A"/>
    <e v="#N/A"/>
    <s v="In Store Sales"/>
    <s v="FlatTop"/>
    <n v="53.15"/>
  </r>
  <r>
    <d v="2020-08-24T00:00:00"/>
    <s v="Aug"/>
    <x v="22"/>
    <s v="Fall Kite Event"/>
    <e v="#N/A"/>
    <n v="24.92"/>
    <s v="E-mail Coupon"/>
    <s v="Crested Beaut"/>
    <n v="24.92"/>
  </r>
  <r>
    <d v="2020-08-27T00:00:00"/>
    <s v="Aug"/>
    <x v="22"/>
    <s v="Fall Kite Event"/>
    <e v="#N/A"/>
    <n v="60.52"/>
    <s v="In Store Sales"/>
    <s v="Sunshine"/>
    <n v="60.52"/>
  </r>
  <r>
    <d v="2020-08-04T00:00:00"/>
    <s v="Aug"/>
    <x v="19"/>
    <s v="Fall Kite Event"/>
    <e v="#N/A"/>
    <n v="23.69"/>
    <s v="Web Site Sales"/>
    <s v="Carlota"/>
    <n v="23.69"/>
  </r>
  <r>
    <d v="2020-08-01T00:00:00"/>
    <s v="Aug"/>
    <x v="9"/>
    <s v="None"/>
    <e v="#N/A"/>
    <e v="#N/A"/>
    <s v="In Store Sales"/>
    <s v="Crested Beaut"/>
    <n v="46.73"/>
  </r>
  <r>
    <d v="2020-08-25T00:00:00"/>
    <s v="Aug"/>
    <x v="22"/>
    <s v="Fall Kite Event"/>
    <e v="#N/A"/>
    <n v="24.17"/>
    <s v="Web Site Sales"/>
    <s v="Crested Beaut"/>
    <n v="24.17"/>
  </r>
  <r>
    <d v="2020-08-16T00:00:00"/>
    <s v="Aug"/>
    <x v="20"/>
    <s v="Fall Kite Event"/>
    <e v="#N/A"/>
    <n v="40.9"/>
    <s v="In Store Sales"/>
    <s v="Sunshine"/>
    <n v="40.9"/>
  </r>
  <r>
    <d v="2020-09-02T00:00:00"/>
    <s v="Sep"/>
    <x v="7"/>
    <s v="None"/>
    <e v="#N/A"/>
    <e v="#N/A"/>
    <s v="In Store Sales"/>
    <s v="V-Rang"/>
    <n v="36.74"/>
  </r>
  <r>
    <d v="2020-08-07T00:00:00"/>
    <s v="Aug"/>
    <x v="19"/>
    <s v="Fall Kite Event"/>
    <e v="#N/A"/>
    <n v="46.13"/>
    <s v="In Store Sales"/>
    <s v="Bellen"/>
    <n v="46.13"/>
  </r>
  <r>
    <d v="2020-06-29T00:00:00"/>
    <s v="Jun"/>
    <x v="1"/>
    <s v="None"/>
    <e v="#N/A"/>
    <e v="#N/A"/>
    <s v="E-mail Coupon"/>
    <s v="Crested Beaut"/>
    <n v="48.61"/>
  </r>
  <r>
    <d v="2020-06-24T00:00:00"/>
    <s v="Jun"/>
    <x v="14"/>
    <s v="Festival of Flight"/>
    <n v="20.59"/>
    <e v="#N/A"/>
    <s v="In Store Sales"/>
    <s v="Sunshine"/>
    <n v="20.59"/>
  </r>
  <r>
    <d v="2020-08-01T00:00:00"/>
    <s v="Aug"/>
    <x v="9"/>
    <s v="None"/>
    <e v="#N/A"/>
    <e v="#N/A"/>
    <s v="Web Site Sales"/>
    <s v="Bellen"/>
    <n v="66.540000000000006"/>
  </r>
  <r>
    <d v="2020-08-02T00:00:00"/>
    <s v="Aug"/>
    <x v="19"/>
    <s v="Fall Kite Event"/>
    <e v="#N/A"/>
    <n v="68.37"/>
    <s v="In Store Sales"/>
    <s v="Sunset"/>
    <n v="68.37"/>
  </r>
  <r>
    <d v="2020-06-05T00:00:00"/>
    <s v="Jun"/>
    <x v="2"/>
    <s v="Festival of Flight"/>
    <n v="54.7"/>
    <e v="#N/A"/>
    <s v="In Store Sales"/>
    <s v="V-Rang"/>
    <n v="54.7"/>
  </r>
  <r>
    <d v="2020-08-30T00:00:00"/>
    <s v="Aug"/>
    <x v="7"/>
    <s v="None"/>
    <e v="#N/A"/>
    <e v="#N/A"/>
    <s v="In Store Sales"/>
    <s v="Quad"/>
    <n v="66.97"/>
  </r>
  <r>
    <d v="2020-06-15T00:00:00"/>
    <s v="Jun"/>
    <x v="12"/>
    <s v="Festival of Flight"/>
    <n v="63.42"/>
    <e v="#N/A"/>
    <s v="Web Site Sales"/>
    <s v="Aspen"/>
    <n v="63.42"/>
  </r>
  <r>
    <d v="2020-05-18T00:00:00"/>
    <s v="May"/>
    <x v="4"/>
    <s v="None"/>
    <e v="#N/A"/>
    <e v="#N/A"/>
    <s v="Web Site Sales"/>
    <s v="Sunshine"/>
    <n v="20.91"/>
  </r>
  <r>
    <d v="2020-08-07T00:00:00"/>
    <s v="Aug"/>
    <x v="19"/>
    <s v="Fall Kite Event"/>
    <e v="#N/A"/>
    <n v="24.21"/>
    <s v="E-mail Coupon"/>
    <s v="Sunset"/>
    <n v="24.21"/>
  </r>
  <r>
    <d v="2020-08-04T00:00:00"/>
    <s v="Aug"/>
    <x v="19"/>
    <s v="Fall Kite Event"/>
    <e v="#N/A"/>
    <n v="84.38"/>
    <s v="In Store Sales"/>
    <s v="Aspen"/>
    <n v="84.38"/>
  </r>
  <r>
    <d v="2020-07-08T00:00:00"/>
    <s v="Jul"/>
    <x v="13"/>
    <s v="None"/>
    <e v="#N/A"/>
    <e v="#N/A"/>
    <s v="In Store Sales"/>
    <s v="Sunset"/>
    <n v="47.94"/>
  </r>
  <r>
    <d v="2020-05-25T00:00:00"/>
    <s v="May"/>
    <x v="10"/>
    <s v="None"/>
    <e v="#N/A"/>
    <e v="#N/A"/>
    <s v="Web Site Sales"/>
    <s v="Majectic Beaut"/>
    <n v="87.2"/>
  </r>
  <r>
    <d v="2020-05-13T00:00:00"/>
    <s v="May"/>
    <x v="3"/>
    <s v="None"/>
    <e v="#N/A"/>
    <e v="#N/A"/>
    <s v="In Store Sales"/>
    <s v="Sunshine"/>
    <n v="40.75"/>
  </r>
  <r>
    <d v="2020-09-09T00:00:00"/>
    <s v="Sep"/>
    <x v="8"/>
    <s v="None"/>
    <e v="#N/A"/>
    <e v="#N/A"/>
    <s v="Web Site Sales"/>
    <s v="Sunshine"/>
    <n v="246.2"/>
  </r>
  <r>
    <d v="2020-06-15T00:00:00"/>
    <s v="Jun"/>
    <x v="12"/>
    <s v="Festival of Flight"/>
    <n v="240.26"/>
    <e v="#N/A"/>
    <s v="Web Site Sales"/>
    <s v="Doublers"/>
    <n v="240.26"/>
  </r>
  <r>
    <d v="2020-08-25T00:00:00"/>
    <s v="Aug"/>
    <x v="22"/>
    <s v="Fall Kite Event"/>
    <e v="#N/A"/>
    <n v="99.9"/>
    <s v="In Store Sales"/>
    <s v="Quad"/>
    <n v="99.9"/>
  </r>
  <r>
    <d v="2020-06-01T00:00:00"/>
    <s v="Jun"/>
    <x v="2"/>
    <s v="Festival of Flight"/>
    <n v="68.92"/>
    <e v="#N/A"/>
    <s v="In Store Sales"/>
    <s v="Quad"/>
    <n v="68.92"/>
  </r>
  <r>
    <d v="2020-06-27T00:00:00"/>
    <s v="Jun"/>
    <x v="14"/>
    <s v="Festival of Flight"/>
    <n v="73"/>
    <e v="#N/A"/>
    <s v="Web Site Sales"/>
    <s v="Crested Beaut"/>
    <n v="73"/>
  </r>
  <r>
    <d v="2020-08-29T00:00:00"/>
    <s v="Aug"/>
    <x v="22"/>
    <s v="Fall Kite Event"/>
    <e v="#N/A"/>
    <n v="40.340000000000003"/>
    <s v="Web Site Sales"/>
    <s v="Sunshine"/>
    <n v="40.340000000000003"/>
  </r>
  <r>
    <d v="2020-06-23T00:00:00"/>
    <s v="Jun"/>
    <x v="14"/>
    <s v="Festival of Flight"/>
    <n v="71.72"/>
    <e v="#N/A"/>
    <s v="In Store Sales"/>
    <s v="Sunset"/>
    <n v="71.72"/>
  </r>
  <r>
    <d v="2020-06-10T00:00:00"/>
    <s v="Jun"/>
    <x v="5"/>
    <s v="Festival of Flight"/>
    <n v="71.67"/>
    <e v="#N/A"/>
    <s v="Web Site Sales"/>
    <s v="Sunset"/>
    <n v="71.67"/>
  </r>
  <r>
    <d v="2020-05-25T00:00:00"/>
    <s v="May"/>
    <x v="10"/>
    <s v="None"/>
    <e v="#N/A"/>
    <e v="#N/A"/>
    <s v="In Store Sales"/>
    <s v="Carlota"/>
    <n v="46.43"/>
  </r>
  <r>
    <d v="2020-07-26T00:00:00"/>
    <s v="Jul"/>
    <x v="9"/>
    <s v="None"/>
    <e v="#N/A"/>
    <e v="#N/A"/>
    <s v="Web Site Sales"/>
    <s v="Bellen"/>
    <n v="69.84"/>
  </r>
  <r>
    <d v="2020-06-25T00:00:00"/>
    <s v="Jun"/>
    <x v="14"/>
    <s v="Festival of Flight"/>
    <n v="69.400000000000006"/>
    <e v="#N/A"/>
    <s v="Web Site Sales"/>
    <s v="Carlota"/>
    <n v="69.400000000000006"/>
  </r>
  <r>
    <d v="2020-08-03T00:00:00"/>
    <s v="Aug"/>
    <x v="19"/>
    <s v="Fall Kite Event"/>
    <e v="#N/A"/>
    <n v="66.34"/>
    <s v="Web Site Sales"/>
    <s v="Quad"/>
    <n v="66.34"/>
  </r>
  <r>
    <d v="2020-06-04T00:00:00"/>
    <s v="Jun"/>
    <x v="2"/>
    <s v="Festival of Flight"/>
    <n v="68.95"/>
    <e v="#N/A"/>
    <s v="E-mail Coupon"/>
    <s v="Quad"/>
    <n v="68.95"/>
  </r>
  <r>
    <d v="2020-06-28T00:00:00"/>
    <s v="Jun"/>
    <x v="1"/>
    <s v="None"/>
    <e v="#N/A"/>
    <e v="#N/A"/>
    <s v="In Store Sales"/>
    <s v="Sunshine"/>
    <n v="38.36"/>
  </r>
  <r>
    <d v="2020-08-10T00:00:00"/>
    <s v="Aug"/>
    <x v="21"/>
    <s v="Fall Kite Event"/>
    <e v="#N/A"/>
    <n v="23.91"/>
    <s v="In Store Sales"/>
    <s v="Bellen"/>
    <n v="23.91"/>
  </r>
  <r>
    <d v="2020-07-08T00:00:00"/>
    <s v="Jul"/>
    <x v="13"/>
    <s v="None"/>
    <e v="#N/A"/>
    <e v="#N/A"/>
    <s v="Web Site Sales"/>
    <s v="Majectic Beaut"/>
    <n v="58.61"/>
  </r>
  <r>
    <d v="2020-06-08T00:00:00"/>
    <s v="Jun"/>
    <x v="5"/>
    <s v="Festival of Flight"/>
    <n v="87.15"/>
    <e v="#N/A"/>
    <s v="Web Site Sales"/>
    <s v="Majectic Beaut"/>
    <n v="87.15"/>
  </r>
  <r>
    <d v="2020-05-01T00:00:00"/>
    <s v="May"/>
    <x v="18"/>
    <s v="None"/>
    <e v="#N/A"/>
    <e v="#N/A"/>
    <s v="Web Site Sales"/>
    <s v="FlatTop"/>
    <n v="83.4"/>
  </r>
  <r>
    <d v="2020-08-29T00:00:00"/>
    <s v="Aug"/>
    <x v="22"/>
    <s v="Fall Kite Event"/>
    <e v="#N/A"/>
    <n v="331.02"/>
    <s v="In Store Sales"/>
    <s v="Majectic Beaut"/>
    <n v="331.02"/>
  </r>
  <r>
    <d v="2020-08-28T00:00:00"/>
    <s v="Aug"/>
    <x v="22"/>
    <s v="Fall Kite Event"/>
    <e v="#N/A"/>
    <n v="96.6"/>
    <s v="E-mail Coupon"/>
    <s v="Quad"/>
    <n v="96.6"/>
  </r>
  <r>
    <d v="2020-06-08T00:00:00"/>
    <s v="Jun"/>
    <x v="5"/>
    <s v="Festival of Flight"/>
    <n v="58.37"/>
    <e v="#N/A"/>
    <s v="E-mail Coupon"/>
    <s v="Majectic Beaut"/>
    <n v="58.37"/>
  </r>
  <r>
    <d v="2020-06-20T00:00:00"/>
    <s v="Jun"/>
    <x v="12"/>
    <s v="Festival of Flight"/>
    <n v="23.78"/>
    <e v="#N/A"/>
    <s v="Web Site Sales"/>
    <s v="Bellen"/>
    <n v="23.78"/>
  </r>
  <r>
    <d v="2020-06-28T00:00:00"/>
    <s v="Jun"/>
    <x v="1"/>
    <s v="None"/>
    <e v="#N/A"/>
    <e v="#N/A"/>
    <s v="Web Site Sales"/>
    <s v="FlatTop"/>
    <n v="277.32"/>
  </r>
  <r>
    <d v="2020-06-18T00:00:00"/>
    <s v="Jun"/>
    <x v="12"/>
    <s v="Festival of Flight"/>
    <n v="33.33"/>
    <e v="#N/A"/>
    <s v="Web Site Sales"/>
    <s v="Quad"/>
    <n v="33.33"/>
  </r>
  <r>
    <d v="2020-06-14T00:00:00"/>
    <s v="Jun"/>
    <x v="12"/>
    <s v="Festival of Flight"/>
    <n v="24.9"/>
    <e v="#N/A"/>
    <s v="Web Site Sales"/>
    <s v="Sunbell"/>
    <n v="24.9"/>
  </r>
  <r>
    <d v="2020-08-22T00:00:00"/>
    <s v="Aug"/>
    <x v="20"/>
    <s v="Fall Kite Event"/>
    <e v="#N/A"/>
    <n v="66.78"/>
    <s v="Web Site Sales"/>
    <s v="Bellen"/>
    <n v="66.78"/>
  </r>
  <r>
    <d v="2020-06-13T00:00:00"/>
    <s v="Jun"/>
    <x v="5"/>
    <s v="Festival of Flight"/>
    <n v="27.75"/>
    <e v="#N/A"/>
    <s v="Web Site Sales"/>
    <s v="FlatTop"/>
    <n v="27.75"/>
  </r>
  <r>
    <d v="2020-06-04T00:00:00"/>
    <s v="Jun"/>
    <x v="2"/>
    <s v="Festival of Flight"/>
    <n v="23.48"/>
    <e v="#N/A"/>
    <s v="Web Site Sales"/>
    <s v="Bellen"/>
    <n v="23.48"/>
  </r>
  <r>
    <d v="2020-06-13T00:00:00"/>
    <s v="Jun"/>
    <x v="5"/>
    <s v="Festival of Flight"/>
    <n v="28.71"/>
    <e v="#N/A"/>
    <s v="Web Site Sales"/>
    <s v="Majectic Beaut"/>
    <n v="28.71"/>
  </r>
  <r>
    <d v="2020-08-30T00:00:00"/>
    <s v="Aug"/>
    <x v="7"/>
    <s v="None"/>
    <e v="#N/A"/>
    <e v="#N/A"/>
    <s v="Web Site Sales"/>
    <s v="Sunshine"/>
    <n v="60.09"/>
  </r>
  <r>
    <d v="2020-09-18T00:00:00"/>
    <s v="Sep"/>
    <x v="0"/>
    <s v="None"/>
    <e v="#N/A"/>
    <e v="#N/A"/>
    <s v="In Store Sales"/>
    <s v="Crested Beaut"/>
    <n v="75.36"/>
  </r>
  <r>
    <d v="2020-08-18T00:00:00"/>
    <s v="Aug"/>
    <x v="20"/>
    <s v="Fall Kite Event"/>
    <e v="#N/A"/>
    <n v="78.58"/>
    <s v="E-mail Coupon"/>
    <s v="Doublers"/>
    <n v="78.58"/>
  </r>
  <r>
    <d v="2020-08-29T00:00:00"/>
    <s v="Aug"/>
    <x v="22"/>
    <s v="Fall Kite Event"/>
    <e v="#N/A"/>
    <n v="83.37"/>
    <s v="In Store Sales"/>
    <s v="FlatTop"/>
    <n v="83.37"/>
  </r>
  <r>
    <d v="2020-06-02T00:00:00"/>
    <s v="Jun"/>
    <x v="2"/>
    <s v="Festival of Flight"/>
    <n v="136.15"/>
    <e v="#N/A"/>
    <s v="Web Site Sales"/>
    <s v="Quad"/>
    <n v="136.15"/>
  </r>
  <r>
    <d v="2020-07-24T00:00:00"/>
    <s v="Jul"/>
    <x v="15"/>
    <s v="None"/>
    <e v="#N/A"/>
    <e v="#N/A"/>
    <s v="Web Site Sales"/>
    <s v="Majectic Beaut"/>
    <n v="29.8"/>
  </r>
  <r>
    <d v="2020-08-18T00:00:00"/>
    <s v="Aug"/>
    <x v="20"/>
    <s v="Fall Kite Event"/>
    <e v="#N/A"/>
    <n v="38.01"/>
    <s v="Web Site Sales"/>
    <s v="Sunshine"/>
    <n v="38.01"/>
  </r>
  <r>
    <d v="2020-06-29T00:00:00"/>
    <s v="Jun"/>
    <x v="1"/>
    <s v="None"/>
    <e v="#N/A"/>
    <e v="#N/A"/>
    <s v="Web Site Sales"/>
    <s v="Bellen"/>
    <n v="46.46"/>
  </r>
  <r>
    <d v="2020-06-02T00:00:00"/>
    <s v="Jun"/>
    <x v="2"/>
    <s v="Festival of Flight"/>
    <n v="501.75"/>
    <e v="#N/A"/>
    <s v="E-mail Coupon"/>
    <s v="Carlota"/>
    <n v="501.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x v="0"/>
    <n v="38"/>
    <s v="None"/>
    <x v="0"/>
    <x v="0"/>
    <n v="160.04"/>
  </r>
  <r>
    <d v="2020-07-01T00:00:00"/>
    <x v="1"/>
    <n v="27"/>
    <s v="None"/>
    <x v="0"/>
    <x v="1"/>
    <n v="40.76"/>
  </r>
  <r>
    <d v="2020-06-02T00:00:00"/>
    <x v="2"/>
    <n v="23"/>
    <s v="None"/>
    <x v="1"/>
    <x v="2"/>
    <n v="75.62"/>
  </r>
  <r>
    <d v="2020-05-15T00:00:00"/>
    <x v="3"/>
    <n v="20"/>
    <s v="None"/>
    <x v="2"/>
    <x v="3"/>
    <n v="99.29"/>
  </r>
  <r>
    <d v="2020-05-17T00:00:00"/>
    <x v="3"/>
    <n v="21"/>
    <s v="None"/>
    <x v="0"/>
    <x v="4"/>
    <n v="46.25"/>
  </r>
  <r>
    <d v="2020-06-10T00:00:00"/>
    <x v="2"/>
    <n v="24"/>
    <s v="None"/>
    <x v="0"/>
    <x v="5"/>
    <n v="28.28"/>
  </r>
  <r>
    <d v="2020-05-03T00:00:00"/>
    <x v="3"/>
    <n v="19"/>
    <s v="None"/>
    <x v="0"/>
    <x v="6"/>
    <n v="71.86"/>
  </r>
  <r>
    <d v="2020-05-13T00:00:00"/>
    <x v="3"/>
    <n v="20"/>
    <s v="None"/>
    <x v="2"/>
    <x v="4"/>
    <n v="46.1"/>
  </r>
  <r>
    <d v="2020-09-02T00:00:00"/>
    <x v="0"/>
    <n v="36"/>
    <s v="None"/>
    <x v="2"/>
    <x v="7"/>
    <n v="23.25"/>
  </r>
  <r>
    <d v="2020-07-03T00:00:00"/>
    <x v="1"/>
    <n v="27"/>
    <s v="None"/>
    <x v="2"/>
    <x v="8"/>
    <n v="50.9"/>
  </r>
  <r>
    <d v="2020-06-04T00:00:00"/>
    <x v="2"/>
    <n v="23"/>
    <s v="None"/>
    <x v="0"/>
    <x v="3"/>
    <n v="66.849999999999994"/>
  </r>
  <r>
    <d v="2020-09-01T00:00:00"/>
    <x v="0"/>
    <n v="36"/>
    <s v="None"/>
    <x v="2"/>
    <x v="6"/>
    <n v="24.68"/>
  </r>
  <r>
    <d v="2020-09-10T00:00:00"/>
    <x v="0"/>
    <n v="37"/>
    <s v="None"/>
    <x v="2"/>
    <x v="4"/>
    <n v="89"/>
  </r>
  <r>
    <d v="2020-05-21T00:00:00"/>
    <x v="3"/>
    <n v="21"/>
    <s v="None"/>
    <x v="2"/>
    <x v="3"/>
    <n v="68.25"/>
  </r>
  <r>
    <d v="2020-07-26T00:00:00"/>
    <x v="1"/>
    <n v="31"/>
    <s v="None"/>
    <x v="0"/>
    <x v="1"/>
    <n v="20.88"/>
  </r>
  <r>
    <d v="2020-05-12T00:00:00"/>
    <x v="3"/>
    <n v="20"/>
    <s v="None"/>
    <x v="2"/>
    <x v="8"/>
    <n v="24.75"/>
  </r>
  <r>
    <d v="2020-05-12T00:00:00"/>
    <x v="3"/>
    <n v="20"/>
    <s v="None"/>
    <x v="2"/>
    <x v="0"/>
    <n v="80.95"/>
  </r>
  <r>
    <d v="2020-07-29T00:00:00"/>
    <x v="1"/>
    <n v="31"/>
    <s v="None"/>
    <x v="2"/>
    <x v="3"/>
    <n v="306.04000000000002"/>
  </r>
  <r>
    <d v="2020-05-18T00:00:00"/>
    <x v="3"/>
    <n v="21"/>
    <s v="None"/>
    <x v="2"/>
    <x v="1"/>
    <n v="20.010000000000002"/>
  </r>
  <r>
    <d v="2020-06-30T00:00:00"/>
    <x v="2"/>
    <n v="27"/>
    <s v="None"/>
    <x v="2"/>
    <x v="4"/>
    <n v="69.849999999999994"/>
  </r>
  <r>
    <d v="2020-05-29T00:00:00"/>
    <x v="3"/>
    <n v="22"/>
    <s v="None"/>
    <x v="0"/>
    <x v="3"/>
    <n v="99"/>
  </r>
  <r>
    <d v="2020-06-13T00:00:00"/>
    <x v="2"/>
    <n v="24"/>
    <s v="None"/>
    <x v="0"/>
    <x v="3"/>
    <n v="68.39"/>
  </r>
  <r>
    <d v="2020-07-16T00:00:00"/>
    <x v="1"/>
    <n v="29"/>
    <s v="None"/>
    <x v="2"/>
    <x v="9"/>
    <n v="28.92"/>
  </r>
  <r>
    <d v="2020-07-29T00:00:00"/>
    <x v="1"/>
    <n v="31"/>
    <s v="None"/>
    <x v="0"/>
    <x v="4"/>
    <n v="46.85"/>
  </r>
  <r>
    <d v="2020-09-11T00:00:00"/>
    <x v="0"/>
    <n v="37"/>
    <s v="None"/>
    <x v="2"/>
    <x v="10"/>
    <n v="479.13"/>
  </r>
  <r>
    <d v="2020-06-10T00:00:00"/>
    <x v="2"/>
    <n v="24"/>
    <s v="None"/>
    <x v="2"/>
    <x v="6"/>
    <n v="47.35"/>
  </r>
  <r>
    <d v="2020-05-18T00:00:00"/>
    <x v="3"/>
    <n v="21"/>
    <s v="None"/>
    <x v="2"/>
    <x v="8"/>
    <n v="75.91"/>
  </r>
  <r>
    <d v="2020-06-28T00:00:00"/>
    <x v="2"/>
    <n v="27"/>
    <s v="None"/>
    <x v="2"/>
    <x v="1"/>
    <n v="60.4"/>
  </r>
  <r>
    <d v="2020-06-14T00:00:00"/>
    <x v="2"/>
    <n v="25"/>
    <s v="None"/>
    <x v="2"/>
    <x v="8"/>
    <n v="48.59"/>
  </r>
  <r>
    <d v="2020-07-08T00:00:00"/>
    <x v="1"/>
    <n v="28"/>
    <s v="None"/>
    <x v="2"/>
    <x v="8"/>
    <n v="23.48"/>
  </r>
  <r>
    <d v="2020-05-07T00:00:00"/>
    <x v="3"/>
    <n v="19"/>
    <s v="None"/>
    <x v="0"/>
    <x v="10"/>
    <n v="20.72"/>
  </r>
  <r>
    <d v="2020-07-28T00:00:00"/>
    <x v="1"/>
    <n v="31"/>
    <s v="None"/>
    <x v="2"/>
    <x v="1"/>
    <n v="60.73"/>
  </r>
  <r>
    <d v="2020-05-10T00:00:00"/>
    <x v="3"/>
    <n v="20"/>
    <s v="None"/>
    <x v="2"/>
    <x v="5"/>
    <n v="413.97"/>
  </r>
  <r>
    <d v="2020-07-08T00:00:00"/>
    <x v="1"/>
    <n v="28"/>
    <s v="None"/>
    <x v="2"/>
    <x v="1"/>
    <n v="40.6"/>
  </r>
  <r>
    <d v="2020-05-31T00:00:00"/>
    <x v="3"/>
    <n v="23"/>
    <s v="None"/>
    <x v="2"/>
    <x v="1"/>
    <n v="57.14"/>
  </r>
  <r>
    <d v="2020-09-03T00:00:00"/>
    <x v="0"/>
    <n v="36"/>
    <s v="None"/>
    <x v="1"/>
    <x v="9"/>
    <n v="83.12"/>
  </r>
  <r>
    <d v="2020-07-18T00:00:00"/>
    <x v="1"/>
    <n v="29"/>
    <s v="None"/>
    <x v="1"/>
    <x v="2"/>
    <n v="72.02"/>
  </r>
  <r>
    <d v="2020-09-12T00:00:00"/>
    <x v="0"/>
    <n v="37"/>
    <s v="None"/>
    <x v="1"/>
    <x v="10"/>
    <n v="80.27"/>
  </r>
  <r>
    <d v="2020-09-06T00:00:00"/>
    <x v="0"/>
    <n v="37"/>
    <s v="None"/>
    <x v="1"/>
    <x v="1"/>
    <n v="60.95"/>
  </r>
  <r>
    <d v="2020-05-11T00:00:00"/>
    <x v="3"/>
    <n v="20"/>
    <s v="None"/>
    <x v="0"/>
    <x v="4"/>
    <n v="23.07"/>
  </r>
  <r>
    <d v="2020-06-13T00:00:00"/>
    <x v="2"/>
    <n v="24"/>
    <s v="None"/>
    <x v="0"/>
    <x v="1"/>
    <n v="60.63"/>
  </r>
  <r>
    <d v="2020-07-14T00:00:00"/>
    <x v="1"/>
    <n v="29"/>
    <s v="None"/>
    <x v="2"/>
    <x v="10"/>
    <n v="40.43"/>
  </r>
  <r>
    <d v="2020-07-27T00:00:00"/>
    <x v="1"/>
    <n v="31"/>
    <s v="None"/>
    <x v="0"/>
    <x v="1"/>
    <n v="40.340000000000003"/>
  </r>
  <r>
    <d v="2020-07-14T00:00:00"/>
    <x v="1"/>
    <n v="29"/>
    <s v="None"/>
    <x v="0"/>
    <x v="1"/>
    <n v="19.05"/>
  </r>
  <r>
    <d v="2020-05-18T00:00:00"/>
    <x v="3"/>
    <n v="21"/>
    <s v="None"/>
    <x v="1"/>
    <x v="1"/>
    <n v="40.36"/>
  </r>
  <r>
    <d v="2020-06-27T00:00:00"/>
    <x v="2"/>
    <n v="26"/>
    <s v="None"/>
    <x v="2"/>
    <x v="5"/>
    <n v="90.41"/>
  </r>
  <r>
    <d v="2020-09-07T00:00:00"/>
    <x v="0"/>
    <n v="37"/>
    <s v="None"/>
    <x v="1"/>
    <x v="4"/>
    <n v="23.46"/>
  </r>
  <r>
    <d v="2020-07-24T00:00:00"/>
    <x v="1"/>
    <n v="30"/>
    <s v="None"/>
    <x v="2"/>
    <x v="2"/>
    <n v="46.27"/>
  </r>
  <r>
    <d v="2020-09-17T00:00:00"/>
    <x v="0"/>
    <n v="38"/>
    <s v="None"/>
    <x v="0"/>
    <x v="9"/>
    <n v="83.46"/>
  </r>
  <r>
    <d v="2020-06-09T00:00:00"/>
    <x v="2"/>
    <n v="24"/>
    <s v="None"/>
    <x v="2"/>
    <x v="8"/>
    <n v="50.34"/>
  </r>
  <r>
    <d v="2020-07-21T00:00:00"/>
    <x v="1"/>
    <n v="30"/>
    <s v="None"/>
    <x v="0"/>
    <x v="7"/>
    <n v="46.37"/>
  </r>
  <r>
    <d v="2020-05-26T00:00:00"/>
    <x v="3"/>
    <n v="22"/>
    <s v="None"/>
    <x v="2"/>
    <x v="4"/>
    <n v="23.79"/>
  </r>
  <r>
    <d v="2020-07-25T00:00:00"/>
    <x v="1"/>
    <n v="30"/>
    <s v="None"/>
    <x v="2"/>
    <x v="9"/>
    <n v="28.04"/>
  </r>
  <r>
    <d v="2020-05-21T00:00:00"/>
    <x v="3"/>
    <n v="21"/>
    <s v="None"/>
    <x v="2"/>
    <x v="2"/>
    <n v="251.68"/>
  </r>
  <r>
    <d v="2020-06-24T00:00:00"/>
    <x v="2"/>
    <n v="26"/>
    <s v="None"/>
    <x v="2"/>
    <x v="3"/>
    <n v="68.900000000000006"/>
  </r>
  <r>
    <d v="2020-09-10T00:00:00"/>
    <x v="0"/>
    <n v="37"/>
    <s v="None"/>
    <x v="0"/>
    <x v="0"/>
    <n v="160.76"/>
  </r>
  <r>
    <d v="2020-09-05T00:00:00"/>
    <x v="0"/>
    <n v="36"/>
    <s v="None"/>
    <x v="2"/>
    <x v="1"/>
    <n v="60.3"/>
  </r>
  <r>
    <d v="2020-06-27T00:00:00"/>
    <x v="2"/>
    <n v="26"/>
    <s v="None"/>
    <x v="2"/>
    <x v="8"/>
    <n v="50.12"/>
  </r>
  <r>
    <d v="2020-06-29T00:00:00"/>
    <x v="2"/>
    <n v="27"/>
    <s v="None"/>
    <x v="0"/>
    <x v="9"/>
    <n v="470.63"/>
  </r>
  <r>
    <d v="2020-05-26T00:00:00"/>
    <x v="3"/>
    <n v="22"/>
    <s v="None"/>
    <x v="1"/>
    <x v="3"/>
    <n v="68.45"/>
  </r>
  <r>
    <d v="2020-09-22T00:00:00"/>
    <x v="0"/>
    <n v="39"/>
    <s v="None"/>
    <x v="0"/>
    <x v="8"/>
    <n v="342.28"/>
  </r>
  <r>
    <d v="2020-09-29T00:00:00"/>
    <x v="0"/>
    <n v="40"/>
    <s v="None"/>
    <x v="0"/>
    <x v="5"/>
    <n v="29.19"/>
  </r>
  <r>
    <d v="2020-07-08T00:00:00"/>
    <x v="1"/>
    <n v="28"/>
    <s v="None"/>
    <x v="0"/>
    <x v="7"/>
    <n v="46.92"/>
  </r>
  <r>
    <d v="2020-09-09T00:00:00"/>
    <x v="0"/>
    <n v="37"/>
    <s v="None"/>
    <x v="2"/>
    <x v="7"/>
    <n v="23.44"/>
  </r>
  <r>
    <d v="2020-07-27T00:00:00"/>
    <x v="1"/>
    <n v="31"/>
    <s v="None"/>
    <x v="0"/>
    <x v="8"/>
    <n v="48.2"/>
  </r>
  <r>
    <d v="2020-09-25T00:00:00"/>
    <x v="0"/>
    <n v="39"/>
    <s v="None"/>
    <x v="2"/>
    <x v="11"/>
    <n v="57.84"/>
  </r>
  <r>
    <d v="2020-05-15T00:00:00"/>
    <x v="3"/>
    <n v="20"/>
    <s v="None"/>
    <x v="2"/>
    <x v="10"/>
    <n v="42.01"/>
  </r>
  <r>
    <d v="2020-09-06T00:00:00"/>
    <x v="0"/>
    <n v="37"/>
    <s v="None"/>
    <x v="2"/>
    <x v="1"/>
    <n v="40.049999999999997"/>
  </r>
  <r>
    <d v="2020-07-21T00:00:00"/>
    <x v="1"/>
    <n v="30"/>
    <s v="None"/>
    <x v="1"/>
    <x v="7"/>
    <n v="23.92"/>
  </r>
  <r>
    <d v="2020-07-24T00:00:00"/>
    <x v="1"/>
    <n v="30"/>
    <s v="None"/>
    <x v="1"/>
    <x v="4"/>
    <n v="92.84"/>
  </r>
  <r>
    <d v="2020-07-20T00:00:00"/>
    <x v="1"/>
    <n v="30"/>
    <s v="None"/>
    <x v="0"/>
    <x v="7"/>
    <n v="69.709999999999994"/>
  </r>
  <r>
    <d v="2020-09-23T00:00:00"/>
    <x v="0"/>
    <n v="39"/>
    <s v="None"/>
    <x v="1"/>
    <x v="3"/>
    <n v="66.22"/>
  </r>
  <r>
    <d v="2020-07-01T00:00:00"/>
    <x v="1"/>
    <n v="27"/>
    <s v="None"/>
    <x v="0"/>
    <x v="8"/>
    <n v="24.03"/>
  </r>
  <r>
    <d v="2020-07-08T00:00:00"/>
    <x v="1"/>
    <n v="28"/>
    <s v="None"/>
    <x v="2"/>
    <x v="9"/>
    <n v="55.43"/>
  </r>
  <r>
    <d v="2020-09-19T00:00:00"/>
    <x v="0"/>
    <n v="38"/>
    <s v="None"/>
    <x v="0"/>
    <x v="6"/>
    <n v="71.44"/>
  </r>
  <r>
    <d v="2020-05-05T00:00:00"/>
    <x v="3"/>
    <n v="19"/>
    <s v="None"/>
    <x v="0"/>
    <x v="4"/>
    <n v="22.34"/>
  </r>
  <r>
    <d v="2020-09-02T00:00:00"/>
    <x v="0"/>
    <n v="36"/>
    <s v="None"/>
    <x v="2"/>
    <x v="4"/>
    <n v="46.86"/>
  </r>
  <r>
    <d v="2020-05-29T00:00:00"/>
    <x v="3"/>
    <n v="22"/>
    <s v="None"/>
    <x v="2"/>
    <x v="5"/>
    <n v="203.87"/>
  </r>
  <r>
    <d v="2020-06-25T00:00:00"/>
    <x v="2"/>
    <n v="26"/>
    <s v="None"/>
    <x v="2"/>
    <x v="7"/>
    <n v="66.62"/>
  </r>
  <r>
    <d v="2020-09-23T00:00:00"/>
    <x v="0"/>
    <n v="39"/>
    <s v="None"/>
    <x v="1"/>
    <x v="9"/>
    <n v="27.14"/>
  </r>
  <r>
    <d v="2020-06-08T00:00:00"/>
    <x v="2"/>
    <n v="24"/>
    <s v="None"/>
    <x v="0"/>
    <x v="4"/>
    <n v="521.16999999999996"/>
  </r>
  <r>
    <d v="2020-05-15T00:00:00"/>
    <x v="3"/>
    <n v="20"/>
    <s v="None"/>
    <x v="0"/>
    <x v="1"/>
    <n v="379.16"/>
  </r>
  <r>
    <d v="2020-05-01T00:00:00"/>
    <x v="3"/>
    <n v="18"/>
    <s v="None"/>
    <x v="0"/>
    <x v="1"/>
    <n v="40.97"/>
  </r>
  <r>
    <d v="2020-09-10T00:00:00"/>
    <x v="0"/>
    <n v="37"/>
    <s v="None"/>
    <x v="2"/>
    <x v="3"/>
    <n v="102.52"/>
  </r>
  <r>
    <d v="2020-07-09T00:00:00"/>
    <x v="1"/>
    <n v="28"/>
    <s v="None"/>
    <x v="2"/>
    <x v="3"/>
    <n v="33.61"/>
  </r>
  <r>
    <d v="2020-09-24T00:00:00"/>
    <x v="0"/>
    <n v="39"/>
    <s v="None"/>
    <x v="2"/>
    <x v="3"/>
    <n v="99.11"/>
  </r>
  <r>
    <d v="2020-06-25T00:00:00"/>
    <x v="2"/>
    <n v="26"/>
    <s v="None"/>
    <x v="0"/>
    <x v="1"/>
    <n v="57.17"/>
  </r>
  <r>
    <d v="2020-06-25T00:00:00"/>
    <x v="2"/>
    <n v="26"/>
    <s v="None"/>
    <x v="0"/>
    <x v="2"/>
    <n v="24.05"/>
  </r>
  <r>
    <d v="2020-09-14T00:00:00"/>
    <x v="0"/>
    <n v="38"/>
    <s v="None"/>
    <x v="2"/>
    <x v="7"/>
    <n v="69.400000000000006"/>
  </r>
  <r>
    <d v="2020-06-12T00:00:00"/>
    <x v="2"/>
    <n v="24"/>
    <s v="None"/>
    <x v="2"/>
    <x v="3"/>
    <n v="32.81"/>
  </r>
  <r>
    <d v="2020-07-20T00:00:00"/>
    <x v="1"/>
    <n v="30"/>
    <s v="None"/>
    <x v="0"/>
    <x v="9"/>
    <n v="549.70000000000005"/>
  </r>
  <r>
    <d v="2020-06-01T00:00:00"/>
    <x v="2"/>
    <n v="23"/>
    <s v="None"/>
    <x v="0"/>
    <x v="6"/>
    <n v="45.9"/>
  </r>
  <r>
    <d v="2020-09-01T00:00:00"/>
    <x v="0"/>
    <n v="36"/>
    <s v="None"/>
    <x v="1"/>
    <x v="8"/>
    <n v="23.95"/>
  </r>
  <r>
    <d v="2020-09-22T00:00:00"/>
    <x v="0"/>
    <n v="39"/>
    <s v="None"/>
    <x v="2"/>
    <x v="7"/>
    <n v="69.17"/>
  </r>
  <r>
    <d v="2020-07-30T00:00:00"/>
    <x v="1"/>
    <n v="31"/>
    <s v="None"/>
    <x v="2"/>
    <x v="7"/>
    <n v="46.31"/>
  </r>
  <r>
    <d v="2020-05-17T00:00:00"/>
    <x v="3"/>
    <n v="21"/>
    <s v="None"/>
    <x v="2"/>
    <x v="8"/>
    <n v="48.95"/>
  </r>
  <r>
    <d v="2020-05-24T00:00:00"/>
    <x v="3"/>
    <n v="22"/>
    <s v="None"/>
    <x v="0"/>
    <x v="3"/>
    <n v="34.46"/>
  </r>
  <r>
    <d v="2020-09-09T00:00:00"/>
    <x v="0"/>
    <n v="37"/>
    <s v="None"/>
    <x v="2"/>
    <x v="4"/>
    <n v="69.760000000000005"/>
  </r>
  <r>
    <d v="2020-07-10T00:00:00"/>
    <x v="1"/>
    <n v="28"/>
    <s v="None"/>
    <x v="0"/>
    <x v="4"/>
    <n v="66.64"/>
  </r>
  <r>
    <d v="2020-05-15T00:00:00"/>
    <x v="3"/>
    <n v="20"/>
    <s v="None"/>
    <x v="1"/>
    <x v="4"/>
    <n v="69.64"/>
  </r>
  <r>
    <d v="2020-09-07T00:00:00"/>
    <x v="0"/>
    <n v="37"/>
    <s v="None"/>
    <x v="2"/>
    <x v="2"/>
    <n v="69.89"/>
  </r>
  <r>
    <d v="2020-07-08T00:00:00"/>
    <x v="1"/>
    <n v="28"/>
    <s v="None"/>
    <x v="2"/>
    <x v="1"/>
    <n v="40.729999999999997"/>
  </r>
  <r>
    <d v="2020-07-21T00:00:00"/>
    <x v="1"/>
    <n v="30"/>
    <s v="None"/>
    <x v="2"/>
    <x v="1"/>
    <n v="20.56"/>
  </r>
  <r>
    <d v="2020-05-03T00:00:00"/>
    <x v="3"/>
    <n v="19"/>
    <s v="None"/>
    <x v="2"/>
    <x v="10"/>
    <n v="57.98"/>
  </r>
  <r>
    <d v="2020-07-19T00:00:00"/>
    <x v="1"/>
    <n v="30"/>
    <s v="None"/>
    <x v="2"/>
    <x v="8"/>
    <n v="48.81"/>
  </r>
  <r>
    <d v="2020-05-05T00:00:00"/>
    <x v="3"/>
    <n v="19"/>
    <s v="None"/>
    <x v="2"/>
    <x v="6"/>
    <n v="69"/>
  </r>
  <r>
    <d v="2020-09-11T00:00:00"/>
    <x v="0"/>
    <n v="37"/>
    <s v="None"/>
    <x v="0"/>
    <x v="9"/>
    <n v="83.52"/>
  </r>
  <r>
    <d v="2020-09-03T00:00:00"/>
    <x v="0"/>
    <n v="36"/>
    <s v="None"/>
    <x v="0"/>
    <x v="7"/>
    <n v="69.739999999999995"/>
  </r>
  <r>
    <d v="2020-09-28T00:00:00"/>
    <x v="0"/>
    <n v="40"/>
    <s v="None"/>
    <x v="0"/>
    <x v="5"/>
    <n v="58.26"/>
  </r>
  <r>
    <d v="2020-07-19T00:00:00"/>
    <x v="1"/>
    <n v="30"/>
    <s v="None"/>
    <x v="2"/>
    <x v="0"/>
    <n v="160.72"/>
  </r>
  <r>
    <d v="2020-05-20T00:00:00"/>
    <x v="3"/>
    <n v="21"/>
    <s v="None"/>
    <x v="0"/>
    <x v="3"/>
    <n v="64.069999999999993"/>
  </r>
  <r>
    <d v="2020-07-01T00:00:00"/>
    <x v="1"/>
    <n v="27"/>
    <s v="None"/>
    <x v="2"/>
    <x v="7"/>
    <n v="23.87"/>
  </r>
  <r>
    <d v="2020-09-09T00:00:00"/>
    <x v="0"/>
    <n v="37"/>
    <s v="None"/>
    <x v="0"/>
    <x v="1"/>
    <n v="40.08"/>
  </r>
  <r>
    <d v="2020-09-11T00:00:00"/>
    <x v="0"/>
    <n v="37"/>
    <s v="None"/>
    <x v="2"/>
    <x v="9"/>
    <n v="83.29"/>
  </r>
  <r>
    <d v="2020-07-27T00:00:00"/>
    <x v="1"/>
    <n v="31"/>
    <s v="None"/>
    <x v="2"/>
    <x v="6"/>
    <n v="424.31"/>
  </r>
  <r>
    <d v="2020-09-02T00:00:00"/>
    <x v="0"/>
    <n v="36"/>
    <s v="None"/>
    <x v="1"/>
    <x v="2"/>
    <n v="24.82"/>
  </r>
  <r>
    <d v="2020-07-03T00:00:00"/>
    <x v="1"/>
    <n v="27"/>
    <s v="None"/>
    <x v="0"/>
    <x v="4"/>
    <n v="66.92"/>
  </r>
  <r>
    <d v="2020-06-11T00:00:00"/>
    <x v="2"/>
    <n v="24"/>
    <s v="None"/>
    <x v="2"/>
    <x v="8"/>
    <n v="48.4"/>
  </r>
  <r>
    <d v="2020-05-19T00:00:00"/>
    <x v="3"/>
    <n v="21"/>
    <s v="None"/>
    <x v="0"/>
    <x v="9"/>
    <n v="83.96"/>
  </r>
  <r>
    <d v="2020-06-25T00:00:00"/>
    <x v="2"/>
    <n v="26"/>
    <s v="None"/>
    <x v="0"/>
    <x v="6"/>
    <n v="342.07"/>
  </r>
  <r>
    <d v="2020-06-16T00:00:00"/>
    <x v="2"/>
    <n v="25"/>
    <s v="None"/>
    <x v="2"/>
    <x v="10"/>
    <n v="60.75"/>
  </r>
  <r>
    <d v="2020-07-11T00:00:00"/>
    <x v="1"/>
    <n v="28"/>
    <s v="None"/>
    <x v="0"/>
    <x v="4"/>
    <n v="46.51"/>
  </r>
  <r>
    <d v="2020-06-20T00:00:00"/>
    <x v="2"/>
    <n v="25"/>
    <s v="None"/>
    <x v="2"/>
    <x v="7"/>
    <n v="161.34"/>
  </r>
  <r>
    <d v="2020-05-11T00:00:00"/>
    <x v="3"/>
    <n v="20"/>
    <s v="None"/>
    <x v="0"/>
    <x v="4"/>
    <n v="69.599999999999994"/>
  </r>
  <r>
    <d v="2020-09-22T00:00:00"/>
    <x v="0"/>
    <n v="39"/>
    <s v="None"/>
    <x v="2"/>
    <x v="1"/>
    <n v="20.67"/>
  </r>
  <r>
    <d v="2020-06-10T00:00:00"/>
    <x v="2"/>
    <n v="24"/>
    <s v="None"/>
    <x v="2"/>
    <x v="7"/>
    <n v="46.53"/>
  </r>
  <r>
    <d v="2020-07-21T00:00:00"/>
    <x v="1"/>
    <n v="30"/>
    <s v="None"/>
    <x v="2"/>
    <x v="8"/>
    <n v="50.12"/>
  </r>
  <r>
    <d v="2020-09-12T00:00:00"/>
    <x v="0"/>
    <n v="37"/>
    <s v="None"/>
    <x v="0"/>
    <x v="7"/>
    <n v="44.17"/>
  </r>
  <r>
    <d v="2020-07-16T00:00:00"/>
    <x v="1"/>
    <n v="29"/>
    <s v="None"/>
    <x v="2"/>
    <x v="4"/>
    <n v="69.989999999999995"/>
  </r>
  <r>
    <d v="2020-09-17T00:00:00"/>
    <x v="0"/>
    <n v="38"/>
    <s v="None"/>
    <x v="2"/>
    <x v="4"/>
    <n v="46.7"/>
  </r>
  <r>
    <d v="2020-05-03T00:00:00"/>
    <x v="3"/>
    <n v="19"/>
    <s v="None"/>
    <x v="2"/>
    <x v="5"/>
    <n v="29.46"/>
  </r>
  <r>
    <d v="2020-05-21T00:00:00"/>
    <x v="3"/>
    <n v="21"/>
    <s v="None"/>
    <x v="2"/>
    <x v="6"/>
    <n v="268.61"/>
  </r>
  <r>
    <d v="2020-09-03T00:00:00"/>
    <x v="0"/>
    <n v="36"/>
    <s v="None"/>
    <x v="0"/>
    <x v="10"/>
    <n v="20.57"/>
  </r>
  <r>
    <d v="2020-09-24T00:00:00"/>
    <x v="0"/>
    <n v="39"/>
    <s v="None"/>
    <x v="1"/>
    <x v="3"/>
    <n v="99.85"/>
  </r>
  <r>
    <d v="2020-06-07T00:00:00"/>
    <x v="2"/>
    <n v="24"/>
    <s v="None"/>
    <x v="0"/>
    <x v="6"/>
    <n v="71.95"/>
  </r>
  <r>
    <d v="2020-07-05T00:00:00"/>
    <x v="1"/>
    <n v="28"/>
    <s v="None"/>
    <x v="2"/>
    <x v="8"/>
    <n v="25.92"/>
  </r>
  <r>
    <d v="2020-06-14T00:00:00"/>
    <x v="2"/>
    <n v="25"/>
    <s v="None"/>
    <x v="2"/>
    <x v="5"/>
    <n v="60.57"/>
  </r>
  <r>
    <d v="2020-07-13T00:00:00"/>
    <x v="1"/>
    <n v="29"/>
    <s v="None"/>
    <x v="2"/>
    <x v="4"/>
    <n v="23.39"/>
  </r>
  <r>
    <d v="2020-09-20T00:00:00"/>
    <x v="0"/>
    <n v="39"/>
    <s v="None"/>
    <x v="2"/>
    <x v="1"/>
    <n v="40.57"/>
  </r>
  <r>
    <d v="2020-05-24T00:00:00"/>
    <x v="3"/>
    <n v="22"/>
    <s v="None"/>
    <x v="2"/>
    <x v="4"/>
    <n v="44.26"/>
  </r>
  <r>
    <d v="2020-06-29T00:00:00"/>
    <x v="2"/>
    <n v="27"/>
    <s v="None"/>
    <x v="2"/>
    <x v="3"/>
    <n v="264.35000000000002"/>
  </r>
  <r>
    <d v="2020-06-17T00:00:00"/>
    <x v="2"/>
    <n v="25"/>
    <s v="None"/>
    <x v="2"/>
    <x v="8"/>
    <n v="24.55"/>
  </r>
  <r>
    <d v="2020-05-20T00:00:00"/>
    <x v="3"/>
    <n v="21"/>
    <s v="None"/>
    <x v="1"/>
    <x v="1"/>
    <n v="20.68"/>
  </r>
  <r>
    <d v="2020-09-16T00:00:00"/>
    <x v="0"/>
    <n v="38"/>
    <s v="None"/>
    <x v="2"/>
    <x v="3"/>
    <n v="99.1"/>
  </r>
  <r>
    <d v="2020-09-24T00:00:00"/>
    <x v="0"/>
    <n v="39"/>
    <s v="None"/>
    <x v="2"/>
    <x v="1"/>
    <n v="20.56"/>
  </r>
  <r>
    <d v="2020-05-25T00:00:00"/>
    <x v="3"/>
    <n v="22"/>
    <s v="None"/>
    <x v="2"/>
    <x v="7"/>
    <n v="46.58"/>
  </r>
  <r>
    <d v="2020-07-17T00:00:00"/>
    <x v="1"/>
    <n v="29"/>
    <s v="None"/>
    <x v="2"/>
    <x v="3"/>
    <n v="132.68"/>
  </r>
  <r>
    <d v="2020-09-17T00:00:00"/>
    <x v="0"/>
    <n v="38"/>
    <s v="None"/>
    <x v="2"/>
    <x v="6"/>
    <n v="23.04"/>
  </r>
  <r>
    <d v="2020-07-26T00:00:00"/>
    <x v="1"/>
    <n v="31"/>
    <s v="None"/>
    <x v="2"/>
    <x v="4"/>
    <n v="46.84"/>
  </r>
  <r>
    <d v="2020-09-02T00:00:00"/>
    <x v="0"/>
    <n v="36"/>
    <s v="None"/>
    <x v="2"/>
    <x v="7"/>
    <n v="46.26"/>
  </r>
  <r>
    <d v="2020-09-12T00:00:00"/>
    <x v="0"/>
    <n v="37"/>
    <s v="None"/>
    <x v="0"/>
    <x v="1"/>
    <n v="40.81"/>
  </r>
  <r>
    <d v="2020-09-21T00:00:00"/>
    <x v="0"/>
    <n v="39"/>
    <s v="None"/>
    <x v="1"/>
    <x v="1"/>
    <n v="20.62"/>
  </r>
  <r>
    <d v="2020-06-22T00:00:00"/>
    <x v="2"/>
    <n v="26"/>
    <s v="None"/>
    <x v="2"/>
    <x v="3"/>
    <n v="165.67"/>
  </r>
  <r>
    <d v="2020-07-23T00:00:00"/>
    <x v="1"/>
    <n v="30"/>
    <s v="None"/>
    <x v="2"/>
    <x v="3"/>
    <n v="66.58"/>
  </r>
  <r>
    <d v="2020-07-29T00:00:00"/>
    <x v="1"/>
    <n v="31"/>
    <s v="None"/>
    <x v="2"/>
    <x v="4"/>
    <n v="23.12"/>
  </r>
  <r>
    <d v="2020-09-29T00:00:00"/>
    <x v="0"/>
    <n v="40"/>
    <s v="None"/>
    <x v="2"/>
    <x v="7"/>
    <n v="88.37"/>
  </r>
  <r>
    <d v="2020-07-11T00:00:00"/>
    <x v="1"/>
    <n v="28"/>
    <s v="None"/>
    <x v="2"/>
    <x v="1"/>
    <n v="60.87"/>
  </r>
  <r>
    <d v="2020-09-02T00:00:00"/>
    <x v="0"/>
    <n v="36"/>
    <s v="None"/>
    <x v="0"/>
    <x v="3"/>
    <n v="99.74"/>
  </r>
  <r>
    <d v="2020-07-19T00:00:00"/>
    <x v="1"/>
    <n v="30"/>
    <s v="None"/>
    <x v="2"/>
    <x v="8"/>
    <n v="333.15"/>
  </r>
  <r>
    <d v="2020-09-08T00:00:00"/>
    <x v="0"/>
    <n v="37"/>
    <s v="None"/>
    <x v="2"/>
    <x v="0"/>
    <n v="320.55"/>
  </r>
  <r>
    <d v="2020-05-19T00:00:00"/>
    <x v="3"/>
    <n v="21"/>
    <s v="None"/>
    <x v="1"/>
    <x v="2"/>
    <n v="25.16"/>
  </r>
  <r>
    <d v="2020-05-20T00:00:00"/>
    <x v="3"/>
    <n v="21"/>
    <s v="None"/>
    <x v="0"/>
    <x v="8"/>
    <n v="48.52"/>
  </r>
  <r>
    <d v="2020-05-16T00:00:00"/>
    <x v="3"/>
    <n v="20"/>
    <s v="None"/>
    <x v="0"/>
    <x v="0"/>
    <n v="160.85"/>
  </r>
  <r>
    <d v="2020-05-30T00:00:00"/>
    <x v="3"/>
    <n v="22"/>
    <s v="None"/>
    <x v="1"/>
    <x v="4"/>
    <n v="305.94"/>
  </r>
  <r>
    <d v="2020-05-26T00:00:00"/>
    <x v="3"/>
    <n v="22"/>
    <s v="None"/>
    <x v="0"/>
    <x v="3"/>
    <n v="99.09"/>
  </r>
  <r>
    <d v="2020-05-04T00:00:00"/>
    <x v="3"/>
    <n v="19"/>
    <s v="None"/>
    <x v="2"/>
    <x v="7"/>
    <n v="92.45"/>
  </r>
  <r>
    <d v="2020-09-11T00:00:00"/>
    <x v="0"/>
    <n v="37"/>
    <s v="None"/>
    <x v="2"/>
    <x v="9"/>
    <n v="55.43"/>
  </r>
  <r>
    <d v="2020-07-15T00:00:00"/>
    <x v="1"/>
    <n v="29"/>
    <s v="None"/>
    <x v="2"/>
    <x v="1"/>
    <n v="40.85"/>
  </r>
  <r>
    <d v="2020-07-26T00:00:00"/>
    <x v="1"/>
    <n v="31"/>
    <s v="None"/>
    <x v="0"/>
    <x v="1"/>
    <n v="57.52"/>
  </r>
  <r>
    <d v="2020-06-09T00:00:00"/>
    <x v="2"/>
    <n v="24"/>
    <s v="None"/>
    <x v="1"/>
    <x v="3"/>
    <n v="66.2"/>
  </r>
  <r>
    <d v="2020-07-22T00:00:00"/>
    <x v="1"/>
    <n v="30"/>
    <s v="None"/>
    <x v="2"/>
    <x v="1"/>
    <n v="40.28"/>
  </r>
  <r>
    <d v="2020-05-23T00:00:00"/>
    <x v="3"/>
    <n v="21"/>
    <s v="None"/>
    <x v="2"/>
    <x v="7"/>
    <n v="46.16"/>
  </r>
  <r>
    <d v="2020-07-17T00:00:00"/>
    <x v="1"/>
    <n v="29"/>
    <s v="None"/>
    <x v="2"/>
    <x v="1"/>
    <n v="20.39"/>
  </r>
  <r>
    <d v="2020-07-26T00:00:00"/>
    <x v="1"/>
    <n v="31"/>
    <s v="None"/>
    <x v="2"/>
    <x v="7"/>
    <n v="115.08"/>
  </r>
  <r>
    <d v="2020-09-17T00:00:00"/>
    <x v="0"/>
    <n v="38"/>
    <s v="None"/>
    <x v="2"/>
    <x v="5"/>
    <n v="523.09"/>
  </r>
  <r>
    <d v="2020-09-12T00:00:00"/>
    <x v="0"/>
    <n v="37"/>
    <s v="None"/>
    <x v="2"/>
    <x v="3"/>
    <n v="102.47"/>
  </r>
  <r>
    <d v="2020-05-30T00:00:00"/>
    <x v="3"/>
    <n v="22"/>
    <s v="None"/>
    <x v="0"/>
    <x v="3"/>
    <n v="66.22"/>
  </r>
  <r>
    <d v="2020-07-20T00:00:00"/>
    <x v="1"/>
    <n v="30"/>
    <s v="None"/>
    <x v="2"/>
    <x v="3"/>
    <n v="32.15"/>
  </r>
  <r>
    <d v="2020-09-25T00:00:00"/>
    <x v="0"/>
    <n v="39"/>
    <s v="None"/>
    <x v="1"/>
    <x v="7"/>
    <n v="69.680000000000007"/>
  </r>
  <r>
    <d v="2020-06-29T00:00:00"/>
    <x v="2"/>
    <n v="27"/>
    <s v="None"/>
    <x v="0"/>
    <x v="4"/>
    <n v="414.73"/>
  </r>
  <r>
    <d v="2020-07-22T00:00:00"/>
    <x v="1"/>
    <n v="30"/>
    <s v="None"/>
    <x v="0"/>
    <x v="10"/>
    <n v="40.520000000000003"/>
  </r>
  <r>
    <d v="2020-09-20T00:00:00"/>
    <x v="0"/>
    <n v="39"/>
    <s v="None"/>
    <x v="2"/>
    <x v="3"/>
    <n v="68.19"/>
  </r>
  <r>
    <d v="2020-09-07T00:00:00"/>
    <x v="0"/>
    <n v="37"/>
    <s v="None"/>
    <x v="2"/>
    <x v="3"/>
    <n v="102.82"/>
  </r>
  <r>
    <d v="2020-07-03T00:00:00"/>
    <x v="1"/>
    <n v="27"/>
    <s v="None"/>
    <x v="0"/>
    <x v="3"/>
    <n v="132.81"/>
  </r>
  <r>
    <d v="2020-05-10T00:00:00"/>
    <x v="3"/>
    <n v="20"/>
    <s v="None"/>
    <x v="2"/>
    <x v="8"/>
    <n v="25.48"/>
  </r>
  <r>
    <d v="2020-05-08T00:00:00"/>
    <x v="3"/>
    <n v="19"/>
    <s v="None"/>
    <x v="2"/>
    <x v="10"/>
    <n v="209.67"/>
  </r>
  <r>
    <d v="2020-05-11T00:00:00"/>
    <x v="3"/>
    <n v="20"/>
    <s v="None"/>
    <x v="0"/>
    <x v="2"/>
    <n v="48.41"/>
  </r>
  <r>
    <d v="2020-07-04T00:00:00"/>
    <x v="1"/>
    <n v="27"/>
    <s v="None"/>
    <x v="2"/>
    <x v="8"/>
    <n v="50.92"/>
  </r>
  <r>
    <d v="2020-07-07T00:00:00"/>
    <x v="1"/>
    <n v="28"/>
    <s v="None"/>
    <x v="0"/>
    <x v="7"/>
    <n v="44.09"/>
  </r>
  <r>
    <d v="2020-05-14T00:00:00"/>
    <x v="3"/>
    <n v="20"/>
    <s v="None"/>
    <x v="2"/>
    <x v="8"/>
    <n v="48.09"/>
  </r>
  <r>
    <d v="2020-05-09T00:00:00"/>
    <x v="3"/>
    <n v="19"/>
    <s v="None"/>
    <x v="0"/>
    <x v="10"/>
    <n v="20.28"/>
  </r>
  <r>
    <d v="2020-09-15T00:00:00"/>
    <x v="0"/>
    <n v="38"/>
    <s v="None"/>
    <x v="0"/>
    <x v="8"/>
    <n v="46.39"/>
  </r>
  <r>
    <d v="2020-06-15T00:00:00"/>
    <x v="2"/>
    <n v="25"/>
    <s v="None"/>
    <x v="0"/>
    <x v="1"/>
    <n v="100.85"/>
  </r>
  <r>
    <d v="2020-09-02T00:00:00"/>
    <x v="0"/>
    <n v="36"/>
    <s v="None"/>
    <x v="2"/>
    <x v="8"/>
    <n v="48.79"/>
  </r>
  <r>
    <d v="2020-05-27T00:00:00"/>
    <x v="3"/>
    <n v="22"/>
    <s v="None"/>
    <x v="0"/>
    <x v="0"/>
    <n v="80.03"/>
  </r>
  <r>
    <d v="2020-05-12T00:00:00"/>
    <x v="3"/>
    <n v="20"/>
    <s v="None"/>
    <x v="1"/>
    <x v="3"/>
    <n v="66.08"/>
  </r>
  <r>
    <d v="2020-05-08T00:00:00"/>
    <x v="3"/>
    <n v="19"/>
    <s v="None"/>
    <x v="2"/>
    <x v="1"/>
    <n v="60.99"/>
  </r>
  <r>
    <d v="2020-09-20T00:00:00"/>
    <x v="0"/>
    <n v="39"/>
    <s v="None"/>
    <x v="2"/>
    <x v="1"/>
    <n v="40.700000000000003"/>
  </r>
  <r>
    <d v="2020-05-19T00:00:00"/>
    <x v="3"/>
    <n v="21"/>
    <s v="None"/>
    <x v="2"/>
    <x v="3"/>
    <n v="64.47"/>
  </r>
  <r>
    <d v="2020-05-06T00:00:00"/>
    <x v="3"/>
    <n v="19"/>
    <s v="None"/>
    <x v="2"/>
    <x v="1"/>
    <n v="40.53"/>
  </r>
  <r>
    <d v="2020-05-27T00:00:00"/>
    <x v="3"/>
    <n v="22"/>
    <s v="None"/>
    <x v="0"/>
    <x v="4"/>
    <n v="69.3"/>
  </r>
  <r>
    <d v="2020-09-17T00:00:00"/>
    <x v="0"/>
    <n v="38"/>
    <s v="None"/>
    <x v="0"/>
    <x v="3"/>
    <n v="102.29"/>
  </r>
  <r>
    <d v="2020-09-30T00:00:00"/>
    <x v="0"/>
    <n v="40"/>
    <s v="None"/>
    <x v="0"/>
    <x v="5"/>
    <n v="30.06"/>
  </r>
  <r>
    <d v="2020-06-26T00:00:00"/>
    <x v="2"/>
    <n v="26"/>
    <s v="None"/>
    <x v="2"/>
    <x v="8"/>
    <n v="48.72"/>
  </r>
  <r>
    <d v="2020-05-19T00:00:00"/>
    <x v="3"/>
    <n v="21"/>
    <s v="None"/>
    <x v="0"/>
    <x v="8"/>
    <n v="72.92"/>
  </r>
  <r>
    <d v="2020-05-10T00:00:00"/>
    <x v="3"/>
    <n v="20"/>
    <s v="None"/>
    <x v="0"/>
    <x v="3"/>
    <n v="32.840000000000003"/>
  </r>
  <r>
    <d v="2020-07-20T00:00:00"/>
    <x v="1"/>
    <n v="30"/>
    <s v="None"/>
    <x v="0"/>
    <x v="3"/>
    <n v="690.21"/>
  </r>
  <r>
    <d v="2020-07-22T00:00:00"/>
    <x v="1"/>
    <n v="30"/>
    <s v="None"/>
    <x v="0"/>
    <x v="10"/>
    <n v="40.81"/>
  </r>
  <r>
    <d v="2020-09-07T00:00:00"/>
    <x v="0"/>
    <n v="37"/>
    <s v="None"/>
    <x v="0"/>
    <x v="7"/>
    <n v="23.83"/>
  </r>
  <r>
    <d v="2020-07-04T00:00:00"/>
    <x v="1"/>
    <n v="27"/>
    <s v="None"/>
    <x v="0"/>
    <x v="4"/>
    <n v="396.18"/>
  </r>
  <r>
    <d v="2020-06-25T00:00:00"/>
    <x v="2"/>
    <n v="26"/>
    <s v="None"/>
    <x v="2"/>
    <x v="5"/>
    <n v="58.32"/>
  </r>
  <r>
    <d v="2020-05-24T00:00:00"/>
    <x v="3"/>
    <n v="22"/>
    <s v="None"/>
    <x v="2"/>
    <x v="3"/>
    <n v="306.2"/>
  </r>
  <r>
    <d v="2020-07-19T00:00:00"/>
    <x v="1"/>
    <n v="30"/>
    <s v="None"/>
    <x v="1"/>
    <x v="5"/>
    <n v="60.41"/>
  </r>
  <r>
    <d v="2020-05-25T00:00:00"/>
    <x v="3"/>
    <n v="22"/>
    <s v="None"/>
    <x v="0"/>
    <x v="5"/>
    <n v="112.68"/>
  </r>
  <r>
    <d v="2020-05-15T00:00:00"/>
    <x v="3"/>
    <n v="20"/>
    <s v="None"/>
    <x v="0"/>
    <x v="3"/>
    <n v="33.770000000000003"/>
  </r>
  <r>
    <d v="2020-07-19T00:00:00"/>
    <x v="1"/>
    <n v="30"/>
    <s v="None"/>
    <x v="0"/>
    <x v="4"/>
    <n v="22.31"/>
  </r>
  <r>
    <d v="2020-05-05T00:00:00"/>
    <x v="3"/>
    <n v="19"/>
    <s v="None"/>
    <x v="0"/>
    <x v="11"/>
    <n v="54.75"/>
  </r>
  <r>
    <d v="2020-06-30T00:00:00"/>
    <x v="2"/>
    <n v="27"/>
    <s v="None"/>
    <x v="0"/>
    <x v="7"/>
    <n v="46.83"/>
  </r>
  <r>
    <d v="2020-07-05T00:00:00"/>
    <x v="1"/>
    <n v="28"/>
    <s v="None"/>
    <x v="2"/>
    <x v="6"/>
    <n v="24.75"/>
  </r>
  <r>
    <d v="2020-07-25T00:00:00"/>
    <x v="1"/>
    <n v="30"/>
    <s v="None"/>
    <x v="2"/>
    <x v="1"/>
    <n v="20.83"/>
  </r>
  <r>
    <d v="2020-09-05T00:00:00"/>
    <x v="0"/>
    <n v="36"/>
    <s v="None"/>
    <x v="0"/>
    <x v="3"/>
    <n v="238.6"/>
  </r>
  <r>
    <d v="2020-07-12T00:00:00"/>
    <x v="1"/>
    <n v="29"/>
    <s v="None"/>
    <x v="2"/>
    <x v="7"/>
    <n v="23.1"/>
  </r>
  <r>
    <d v="2020-05-30T00:00:00"/>
    <x v="3"/>
    <n v="22"/>
    <s v="None"/>
    <x v="0"/>
    <x v="3"/>
    <n v="66.33"/>
  </r>
  <r>
    <d v="2020-07-27T00:00:00"/>
    <x v="1"/>
    <n v="31"/>
    <s v="None"/>
    <x v="2"/>
    <x v="3"/>
    <n v="66.2"/>
  </r>
  <r>
    <d v="2020-05-05T00:00:00"/>
    <x v="3"/>
    <n v="19"/>
    <s v="None"/>
    <x v="0"/>
    <x v="3"/>
    <n v="68.709999999999994"/>
  </r>
  <r>
    <d v="2020-05-22T00:00:00"/>
    <x v="3"/>
    <n v="21"/>
    <s v="None"/>
    <x v="2"/>
    <x v="1"/>
    <n v="38.840000000000003"/>
  </r>
  <r>
    <d v="2020-07-09T00:00:00"/>
    <x v="1"/>
    <n v="28"/>
    <s v="None"/>
    <x v="2"/>
    <x v="4"/>
    <n v="69.08"/>
  </r>
  <r>
    <d v="2020-07-07T00:00:00"/>
    <x v="1"/>
    <n v="28"/>
    <s v="None"/>
    <x v="2"/>
    <x v="7"/>
    <n v="23.14"/>
  </r>
  <r>
    <d v="2020-05-25T00:00:00"/>
    <x v="3"/>
    <n v="22"/>
    <s v="None"/>
    <x v="1"/>
    <x v="3"/>
    <n v="68.209999999999994"/>
  </r>
  <r>
    <d v="2020-09-09T00:00:00"/>
    <x v="0"/>
    <n v="37"/>
    <s v="None"/>
    <x v="1"/>
    <x v="10"/>
    <n v="105.14"/>
  </r>
  <r>
    <d v="2020-06-29T00:00:00"/>
    <x v="2"/>
    <n v="27"/>
    <s v="None"/>
    <x v="0"/>
    <x v="6"/>
    <n v="188.73"/>
  </r>
  <r>
    <d v="2020-09-10T00:00:00"/>
    <x v="0"/>
    <n v="37"/>
    <s v="None"/>
    <x v="0"/>
    <x v="4"/>
    <n v="69.099999999999994"/>
  </r>
  <r>
    <d v="2020-07-15T00:00:00"/>
    <x v="1"/>
    <n v="29"/>
    <s v="None"/>
    <x v="0"/>
    <x v="2"/>
    <n v="240.41"/>
  </r>
  <r>
    <d v="2020-05-06T00:00:00"/>
    <x v="3"/>
    <n v="19"/>
    <s v="None"/>
    <x v="0"/>
    <x v="4"/>
    <n v="69.98"/>
  </r>
  <r>
    <d v="2020-09-22T00:00:00"/>
    <x v="0"/>
    <n v="39"/>
    <s v="None"/>
    <x v="0"/>
    <x v="9"/>
    <n v="55.3"/>
  </r>
  <r>
    <d v="2020-05-03T00:00:00"/>
    <x v="3"/>
    <n v="19"/>
    <s v="None"/>
    <x v="2"/>
    <x v="3"/>
    <n v="99.67"/>
  </r>
  <r>
    <d v="2020-05-12T00:00:00"/>
    <x v="3"/>
    <n v="20"/>
    <s v="None"/>
    <x v="2"/>
    <x v="2"/>
    <n v="96.11"/>
  </r>
  <r>
    <d v="2020-07-06T00:00:00"/>
    <x v="1"/>
    <n v="28"/>
    <s v="None"/>
    <x v="0"/>
    <x v="0"/>
    <n v="160.15"/>
  </r>
  <r>
    <d v="2020-09-26T00:00:00"/>
    <x v="0"/>
    <n v="39"/>
    <s v="None"/>
    <x v="0"/>
    <x v="3"/>
    <n v="66.930000000000007"/>
  </r>
  <r>
    <d v="2020-07-04T00:00:00"/>
    <x v="1"/>
    <n v="27"/>
    <s v="None"/>
    <x v="0"/>
    <x v="4"/>
    <n v="66.66"/>
  </r>
  <r>
    <d v="2020-05-04T00:00:00"/>
    <x v="3"/>
    <n v="19"/>
    <s v="None"/>
    <x v="0"/>
    <x v="7"/>
    <n v="44.15"/>
  </r>
  <r>
    <d v="2020-07-13T00:00:00"/>
    <x v="1"/>
    <n v="29"/>
    <s v="None"/>
    <x v="0"/>
    <x v="2"/>
    <n v="72.98"/>
  </r>
  <r>
    <d v="2020-05-21T00:00:00"/>
    <x v="3"/>
    <n v="21"/>
    <s v="None"/>
    <x v="1"/>
    <x v="1"/>
    <n v="40.36"/>
  </r>
  <r>
    <d v="2020-09-22T00:00:00"/>
    <x v="0"/>
    <n v="39"/>
    <s v="None"/>
    <x v="2"/>
    <x v="10"/>
    <n v="57.84"/>
  </r>
  <r>
    <d v="2020-07-09T00:00:00"/>
    <x v="1"/>
    <n v="28"/>
    <s v="None"/>
    <x v="0"/>
    <x v="4"/>
    <n v="392.42"/>
  </r>
  <r>
    <d v="2020-09-26T00:00:00"/>
    <x v="0"/>
    <n v="39"/>
    <s v="None"/>
    <x v="0"/>
    <x v="7"/>
    <n v="44.32"/>
  </r>
  <r>
    <d v="2020-05-11T00:00:00"/>
    <x v="3"/>
    <n v="20"/>
    <s v="None"/>
    <x v="2"/>
    <x v="10"/>
    <n v="63.02"/>
  </r>
  <r>
    <d v="2020-09-14T00:00:00"/>
    <x v="0"/>
    <n v="38"/>
    <s v="None"/>
    <x v="2"/>
    <x v="8"/>
    <n v="48.15"/>
  </r>
  <r>
    <d v="2020-05-18T00:00:00"/>
    <x v="3"/>
    <n v="21"/>
    <s v="None"/>
    <x v="0"/>
    <x v="1"/>
    <n v="20.239999999999998"/>
  </r>
  <r>
    <d v="2020-09-19T00:00:00"/>
    <x v="0"/>
    <n v="38"/>
    <s v="None"/>
    <x v="2"/>
    <x v="0"/>
    <n v="228.86"/>
  </r>
  <r>
    <d v="2020-09-12T00:00:00"/>
    <x v="0"/>
    <n v="37"/>
    <s v="None"/>
    <x v="0"/>
    <x v="4"/>
    <n v="69.02"/>
  </r>
  <r>
    <d v="2020-06-03T00:00:00"/>
    <x v="2"/>
    <n v="23"/>
    <s v="None"/>
    <x v="2"/>
    <x v="0"/>
    <n v="312.94"/>
  </r>
  <r>
    <d v="2020-07-07T00:00:00"/>
    <x v="1"/>
    <n v="28"/>
    <s v="None"/>
    <x v="2"/>
    <x v="0"/>
    <n v="240.7"/>
  </r>
  <r>
    <d v="2020-08-02T00:00:00"/>
    <x v="4"/>
    <n v="32"/>
    <s v="None"/>
    <x v="2"/>
    <x v="3"/>
    <n v="517.89"/>
  </r>
  <r>
    <d v="2020-09-26T00:00:00"/>
    <x v="0"/>
    <n v="39"/>
    <s v="None"/>
    <x v="2"/>
    <x v="1"/>
    <n v="80.27"/>
  </r>
  <r>
    <d v="2020-07-13T00:00:00"/>
    <x v="1"/>
    <n v="29"/>
    <s v="None"/>
    <x v="2"/>
    <x v="8"/>
    <n v="75.09"/>
  </r>
  <r>
    <d v="2020-05-07T00:00:00"/>
    <x v="3"/>
    <n v="19"/>
    <s v="None"/>
    <x v="2"/>
    <x v="2"/>
    <n v="23.38"/>
  </r>
  <r>
    <d v="2020-05-14T00:00:00"/>
    <x v="3"/>
    <n v="20"/>
    <s v="None"/>
    <x v="2"/>
    <x v="4"/>
    <n v="69.19"/>
  </r>
  <r>
    <d v="2020-09-27T00:00:00"/>
    <x v="0"/>
    <n v="40"/>
    <s v="None"/>
    <x v="0"/>
    <x v="11"/>
    <n v="36.340000000000003"/>
  </r>
  <r>
    <d v="2020-07-17T00:00:00"/>
    <x v="1"/>
    <n v="29"/>
    <s v="None"/>
    <x v="2"/>
    <x v="4"/>
    <n v="69.680000000000007"/>
  </r>
  <r>
    <d v="2020-07-21T00:00:00"/>
    <x v="1"/>
    <n v="30"/>
    <s v="None"/>
    <x v="0"/>
    <x v="4"/>
    <n v="22.86"/>
  </r>
  <r>
    <d v="2020-07-06T00:00:00"/>
    <x v="1"/>
    <n v="28"/>
    <s v="None"/>
    <x v="2"/>
    <x v="7"/>
    <n v="66.75"/>
  </r>
  <r>
    <d v="2020-07-03T00:00:00"/>
    <x v="1"/>
    <n v="27"/>
    <s v="None"/>
    <x v="2"/>
    <x v="3"/>
    <n v="66.900000000000006"/>
  </r>
  <r>
    <d v="2020-07-04T00:00:00"/>
    <x v="1"/>
    <n v="27"/>
    <s v="None"/>
    <x v="2"/>
    <x v="1"/>
    <n v="40.07"/>
  </r>
  <r>
    <d v="2020-09-22T00:00:00"/>
    <x v="0"/>
    <n v="39"/>
    <s v="None"/>
    <x v="2"/>
    <x v="1"/>
    <n v="40.83"/>
  </r>
  <r>
    <d v="2020-07-17T00:00:00"/>
    <x v="1"/>
    <n v="29"/>
    <s v="None"/>
    <x v="0"/>
    <x v="4"/>
    <n v="46.27"/>
  </r>
  <r>
    <d v="2020-07-27T00:00:00"/>
    <x v="1"/>
    <n v="31"/>
    <s v="None"/>
    <x v="2"/>
    <x v="7"/>
    <n v="66.38"/>
  </r>
  <r>
    <d v="2020-07-21T00:00:00"/>
    <x v="1"/>
    <n v="30"/>
    <s v="None"/>
    <x v="2"/>
    <x v="2"/>
    <n v="72.739999999999995"/>
  </r>
  <r>
    <d v="2020-07-08T00:00:00"/>
    <x v="1"/>
    <n v="28"/>
    <s v="None"/>
    <x v="2"/>
    <x v="7"/>
    <n v="69.55"/>
  </r>
  <r>
    <d v="2020-06-30T00:00:00"/>
    <x v="2"/>
    <n v="27"/>
    <s v="None"/>
    <x v="0"/>
    <x v="5"/>
    <n v="87.58"/>
  </r>
  <r>
    <d v="2020-07-02T00:00:00"/>
    <x v="1"/>
    <n v="27"/>
    <s v="None"/>
    <x v="1"/>
    <x v="3"/>
    <n v="32.92"/>
  </r>
  <r>
    <d v="2020-07-10T00:00:00"/>
    <x v="1"/>
    <n v="28"/>
    <s v="None"/>
    <x v="0"/>
    <x v="3"/>
    <n v="376.52"/>
  </r>
  <r>
    <d v="2020-07-01T00:00:00"/>
    <x v="1"/>
    <n v="27"/>
    <s v="None"/>
    <x v="0"/>
    <x v="6"/>
    <n v="71.94"/>
  </r>
  <r>
    <d v="2020-07-20T00:00:00"/>
    <x v="1"/>
    <n v="30"/>
    <s v="None"/>
    <x v="0"/>
    <x v="10"/>
    <n v="20.22"/>
  </r>
  <r>
    <d v="2020-09-14T00:00:00"/>
    <x v="0"/>
    <n v="38"/>
    <s v="None"/>
    <x v="0"/>
    <x v="10"/>
    <n v="40.24"/>
  </r>
  <r>
    <d v="2020-09-11T00:00:00"/>
    <x v="0"/>
    <n v="37"/>
    <s v="None"/>
    <x v="0"/>
    <x v="3"/>
    <n v="752.68"/>
  </r>
  <r>
    <d v="2020-08-19T00:00:00"/>
    <x v="4"/>
    <n v="34"/>
    <s v="None"/>
    <x v="0"/>
    <x v="6"/>
    <n v="71.8"/>
  </r>
  <r>
    <d v="2020-09-14T00:00:00"/>
    <x v="0"/>
    <n v="38"/>
    <s v="None"/>
    <x v="1"/>
    <x v="4"/>
    <n v="69.5"/>
  </r>
  <r>
    <d v="2020-09-14T00:00:00"/>
    <x v="0"/>
    <n v="38"/>
    <s v="None"/>
    <x v="2"/>
    <x v="3"/>
    <n v="66.13"/>
  </r>
  <r>
    <d v="2020-06-03T00:00:00"/>
    <x v="2"/>
    <n v="23"/>
    <s v="None"/>
    <x v="1"/>
    <x v="10"/>
    <n v="40.44"/>
  </r>
  <r>
    <d v="2020-09-26T00:00:00"/>
    <x v="0"/>
    <n v="39"/>
    <s v="None"/>
    <x v="0"/>
    <x v="7"/>
    <n v="46.98"/>
  </r>
  <r>
    <d v="2020-05-23T00:00:00"/>
    <x v="3"/>
    <n v="21"/>
    <s v="None"/>
    <x v="1"/>
    <x v="1"/>
    <n v="60.45"/>
  </r>
  <r>
    <d v="2020-09-21T00:00:00"/>
    <x v="0"/>
    <n v="39"/>
    <s v="None"/>
    <x v="2"/>
    <x v="1"/>
    <n v="40.98"/>
  </r>
  <r>
    <d v="2020-07-09T00:00:00"/>
    <x v="1"/>
    <n v="28"/>
    <s v="None"/>
    <x v="0"/>
    <x v="4"/>
    <n v="22.27"/>
  </r>
  <r>
    <d v="2020-05-21T00:00:00"/>
    <x v="3"/>
    <n v="21"/>
    <s v="None"/>
    <x v="0"/>
    <x v="7"/>
    <n v="46.21"/>
  </r>
  <r>
    <d v="2020-05-13T00:00:00"/>
    <x v="3"/>
    <n v="20"/>
    <s v="None"/>
    <x v="2"/>
    <x v="3"/>
    <n v="99.51"/>
  </r>
  <r>
    <d v="2020-07-28T00:00:00"/>
    <x v="1"/>
    <n v="31"/>
    <s v="None"/>
    <x v="1"/>
    <x v="7"/>
    <n v="44.01"/>
  </r>
  <r>
    <d v="2020-09-05T00:00:00"/>
    <x v="0"/>
    <n v="36"/>
    <s v="None"/>
    <x v="2"/>
    <x v="3"/>
    <n v="68.2"/>
  </r>
  <r>
    <d v="2020-09-03T00:00:00"/>
    <x v="0"/>
    <n v="36"/>
    <s v="None"/>
    <x v="2"/>
    <x v="7"/>
    <n v="46.07"/>
  </r>
  <r>
    <d v="2020-08-15T00:00:00"/>
    <x v="4"/>
    <n v="33"/>
    <s v="None"/>
    <x v="2"/>
    <x v="6"/>
    <n v="45.82"/>
  </r>
  <r>
    <d v="2020-09-29T00:00:00"/>
    <x v="0"/>
    <n v="40"/>
    <s v="None"/>
    <x v="0"/>
    <x v="3"/>
    <n v="34.479999999999997"/>
  </r>
  <r>
    <d v="2020-07-18T00:00:00"/>
    <x v="1"/>
    <n v="29"/>
    <s v="None"/>
    <x v="0"/>
    <x v="2"/>
    <n v="72.19"/>
  </r>
  <r>
    <d v="2020-07-24T00:00:00"/>
    <x v="1"/>
    <n v="30"/>
    <s v="None"/>
    <x v="2"/>
    <x v="8"/>
    <n v="48.64"/>
  </r>
  <r>
    <d v="2020-05-17T00:00:00"/>
    <x v="3"/>
    <n v="21"/>
    <s v="None"/>
    <x v="2"/>
    <x v="4"/>
    <n v="46.55"/>
  </r>
  <r>
    <d v="2020-05-08T00:00:00"/>
    <x v="3"/>
    <n v="19"/>
    <s v="None"/>
    <x v="0"/>
    <x v="5"/>
    <n v="84.64"/>
  </r>
  <r>
    <d v="2020-06-12T00:00:00"/>
    <x v="2"/>
    <n v="24"/>
    <s v="None"/>
    <x v="0"/>
    <x v="6"/>
    <n v="47.68"/>
  </r>
  <r>
    <d v="2020-09-27T00:00:00"/>
    <x v="0"/>
    <n v="40"/>
    <s v="None"/>
    <x v="2"/>
    <x v="5"/>
    <n v="30.27"/>
  </r>
  <r>
    <d v="2020-09-09T00:00:00"/>
    <x v="0"/>
    <n v="37"/>
    <s v="None"/>
    <x v="0"/>
    <x v="3"/>
    <n v="33.619999999999997"/>
  </r>
  <r>
    <d v="2020-07-02T00:00:00"/>
    <x v="1"/>
    <n v="27"/>
    <s v="None"/>
    <x v="0"/>
    <x v="8"/>
    <n v="50.44"/>
  </r>
  <r>
    <d v="2020-07-29T00:00:00"/>
    <x v="1"/>
    <n v="31"/>
    <s v="None"/>
    <x v="0"/>
    <x v="7"/>
    <n v="46.92"/>
  </r>
  <r>
    <d v="2020-08-16T00:00:00"/>
    <x v="4"/>
    <n v="34"/>
    <s v="None"/>
    <x v="2"/>
    <x v="8"/>
    <n v="24.56"/>
  </r>
  <r>
    <d v="2020-05-04T00:00:00"/>
    <x v="3"/>
    <n v="19"/>
    <s v="None"/>
    <x v="2"/>
    <x v="4"/>
    <n v="23.52"/>
  </r>
  <r>
    <d v="2020-05-24T00:00:00"/>
    <x v="3"/>
    <n v="22"/>
    <s v="None"/>
    <x v="0"/>
    <x v="7"/>
    <n v="23.56"/>
  </r>
  <r>
    <d v="2020-07-04T00:00:00"/>
    <x v="1"/>
    <n v="27"/>
    <s v="None"/>
    <x v="2"/>
    <x v="8"/>
    <n v="75.400000000000006"/>
  </r>
  <r>
    <d v="2020-09-13T00:00:00"/>
    <x v="0"/>
    <n v="38"/>
    <s v="None"/>
    <x v="0"/>
    <x v="4"/>
    <n v="69.72"/>
  </r>
  <r>
    <d v="2020-05-21T00:00:00"/>
    <x v="3"/>
    <n v="21"/>
    <s v="None"/>
    <x v="1"/>
    <x v="7"/>
    <n v="23.47"/>
  </r>
  <r>
    <d v="2020-05-17T00:00:00"/>
    <x v="3"/>
    <n v="21"/>
    <s v="None"/>
    <x v="0"/>
    <x v="7"/>
    <n v="66.61"/>
  </r>
  <r>
    <d v="2020-09-27T00:00:00"/>
    <x v="0"/>
    <n v="40"/>
    <s v="None"/>
    <x v="2"/>
    <x v="3"/>
    <n v="33.54"/>
  </r>
  <r>
    <d v="2020-05-21T00:00:00"/>
    <x v="3"/>
    <n v="21"/>
    <s v="None"/>
    <x v="0"/>
    <x v="4"/>
    <n v="46.65"/>
  </r>
  <r>
    <d v="2020-09-13T00:00:00"/>
    <x v="0"/>
    <n v="38"/>
    <s v="None"/>
    <x v="2"/>
    <x v="7"/>
    <n v="22.25"/>
  </r>
  <r>
    <d v="2020-09-07T00:00:00"/>
    <x v="0"/>
    <n v="37"/>
    <s v="None"/>
    <x v="0"/>
    <x v="3"/>
    <n v="68.05"/>
  </r>
  <r>
    <d v="2020-09-21T00:00:00"/>
    <x v="0"/>
    <n v="39"/>
    <s v="None"/>
    <x v="2"/>
    <x v="1"/>
    <n v="19.8"/>
  </r>
  <r>
    <d v="2020-07-09T00:00:00"/>
    <x v="1"/>
    <n v="28"/>
    <s v="None"/>
    <x v="0"/>
    <x v="6"/>
    <n v="469.48"/>
  </r>
  <r>
    <d v="2020-05-24T00:00:00"/>
    <x v="3"/>
    <n v="22"/>
    <s v="None"/>
    <x v="2"/>
    <x v="4"/>
    <n v="44.33"/>
  </r>
  <r>
    <d v="2020-05-14T00:00:00"/>
    <x v="3"/>
    <n v="20"/>
    <s v="None"/>
    <x v="0"/>
    <x v="6"/>
    <n v="94.43"/>
  </r>
  <r>
    <d v="2020-06-03T00:00:00"/>
    <x v="2"/>
    <n v="23"/>
    <s v="None"/>
    <x v="2"/>
    <x v="1"/>
    <n v="57.94"/>
  </r>
  <r>
    <d v="2020-08-21T00:00:00"/>
    <x v="4"/>
    <n v="34"/>
    <s v="None"/>
    <x v="2"/>
    <x v="3"/>
    <n v="66.77"/>
  </r>
  <r>
    <d v="2020-09-28T00:00:00"/>
    <x v="0"/>
    <n v="40"/>
    <s v="None"/>
    <x v="2"/>
    <x v="1"/>
    <n v="20.13"/>
  </r>
  <r>
    <d v="2020-05-08T00:00:00"/>
    <x v="3"/>
    <n v="19"/>
    <s v="None"/>
    <x v="2"/>
    <x v="4"/>
    <n v="22.24"/>
  </r>
  <r>
    <d v="2020-05-10T00:00:00"/>
    <x v="3"/>
    <n v="20"/>
    <s v="None"/>
    <x v="2"/>
    <x v="3"/>
    <n v="102.35"/>
  </r>
  <r>
    <d v="2020-05-08T00:00:00"/>
    <x v="3"/>
    <n v="19"/>
    <s v="None"/>
    <x v="0"/>
    <x v="9"/>
    <n v="55.22"/>
  </r>
  <r>
    <d v="2020-06-04T00:00:00"/>
    <x v="2"/>
    <n v="23"/>
    <s v="None"/>
    <x v="2"/>
    <x v="2"/>
    <n v="96.74"/>
  </r>
  <r>
    <d v="2020-06-23T00:00:00"/>
    <x v="2"/>
    <n v="26"/>
    <s v="None"/>
    <x v="2"/>
    <x v="5"/>
    <n v="60.84"/>
  </r>
  <r>
    <d v="2020-09-02T00:00:00"/>
    <x v="0"/>
    <n v="36"/>
    <s v="None"/>
    <x v="2"/>
    <x v="10"/>
    <n v="20.239999999999998"/>
  </r>
  <r>
    <d v="2020-09-03T00:00:00"/>
    <x v="0"/>
    <n v="36"/>
    <s v="None"/>
    <x v="2"/>
    <x v="1"/>
    <n v="80.64"/>
  </r>
  <r>
    <d v="2020-07-24T00:00:00"/>
    <x v="1"/>
    <n v="30"/>
    <s v="None"/>
    <x v="2"/>
    <x v="11"/>
    <n v="36.380000000000003"/>
  </r>
  <r>
    <d v="2020-05-03T00:00:00"/>
    <x v="3"/>
    <n v="19"/>
    <s v="None"/>
    <x v="2"/>
    <x v="7"/>
    <n v="46.22"/>
  </r>
  <r>
    <d v="2020-07-16T00:00:00"/>
    <x v="1"/>
    <n v="29"/>
    <s v="None"/>
    <x v="0"/>
    <x v="10"/>
    <n v="20.57"/>
  </r>
  <r>
    <d v="2020-09-18T00:00:00"/>
    <x v="0"/>
    <n v="38"/>
    <s v="None"/>
    <x v="1"/>
    <x v="4"/>
    <n v="23.46"/>
  </r>
  <r>
    <d v="2020-07-04T00:00:00"/>
    <x v="1"/>
    <n v="27"/>
    <s v="None"/>
    <x v="2"/>
    <x v="1"/>
    <n v="80.11"/>
  </r>
  <r>
    <d v="2020-07-26T00:00:00"/>
    <x v="1"/>
    <n v="31"/>
    <s v="None"/>
    <x v="0"/>
    <x v="10"/>
    <n v="259.17"/>
  </r>
  <r>
    <d v="2020-09-08T00:00:00"/>
    <x v="0"/>
    <n v="37"/>
    <s v="None"/>
    <x v="0"/>
    <x v="5"/>
    <n v="689.96"/>
  </r>
  <r>
    <d v="2020-07-09T00:00:00"/>
    <x v="1"/>
    <n v="28"/>
    <s v="None"/>
    <x v="2"/>
    <x v="1"/>
    <n v="38.29"/>
  </r>
  <r>
    <d v="2020-09-15T00:00:00"/>
    <x v="0"/>
    <n v="38"/>
    <s v="None"/>
    <x v="0"/>
    <x v="5"/>
    <n v="58.17"/>
  </r>
  <r>
    <d v="2020-09-26T00:00:00"/>
    <x v="0"/>
    <n v="39"/>
    <s v="None"/>
    <x v="2"/>
    <x v="4"/>
    <n v="46.08"/>
  </r>
  <r>
    <d v="2020-09-06T00:00:00"/>
    <x v="0"/>
    <n v="37"/>
    <s v="None"/>
    <x v="1"/>
    <x v="6"/>
    <n v="71.39"/>
  </r>
  <r>
    <d v="2020-09-14T00:00:00"/>
    <x v="0"/>
    <n v="38"/>
    <s v="None"/>
    <x v="0"/>
    <x v="1"/>
    <n v="40.94"/>
  </r>
  <r>
    <d v="2020-05-17T00:00:00"/>
    <x v="3"/>
    <n v="21"/>
    <s v="None"/>
    <x v="2"/>
    <x v="10"/>
    <n v="20.18"/>
  </r>
  <r>
    <d v="2020-07-06T00:00:00"/>
    <x v="1"/>
    <n v="28"/>
    <s v="None"/>
    <x v="0"/>
    <x v="7"/>
    <n v="46.6"/>
  </r>
  <r>
    <d v="2020-05-14T00:00:00"/>
    <x v="3"/>
    <n v="20"/>
    <s v="None"/>
    <x v="0"/>
    <x v="4"/>
    <n v="44.6"/>
  </r>
  <r>
    <d v="2020-09-10T00:00:00"/>
    <x v="0"/>
    <n v="37"/>
    <s v="None"/>
    <x v="0"/>
    <x v="11"/>
    <n v="36.26"/>
  </r>
  <r>
    <d v="2020-07-22T00:00:00"/>
    <x v="1"/>
    <n v="30"/>
    <s v="None"/>
    <x v="2"/>
    <x v="3"/>
    <n v="32.700000000000003"/>
  </r>
  <r>
    <d v="2020-05-23T00:00:00"/>
    <x v="3"/>
    <n v="21"/>
    <s v="None"/>
    <x v="2"/>
    <x v="1"/>
    <n v="60.81"/>
  </r>
  <r>
    <d v="2020-07-15T00:00:00"/>
    <x v="1"/>
    <n v="29"/>
    <s v="None"/>
    <x v="1"/>
    <x v="4"/>
    <n v="46.32"/>
  </r>
  <r>
    <d v="2020-09-08T00:00:00"/>
    <x v="0"/>
    <n v="37"/>
    <s v="None"/>
    <x v="1"/>
    <x v="9"/>
    <n v="53.81"/>
  </r>
  <r>
    <d v="2020-07-26T00:00:00"/>
    <x v="1"/>
    <n v="31"/>
    <s v="None"/>
    <x v="0"/>
    <x v="5"/>
    <n v="58.22"/>
  </r>
  <r>
    <d v="2020-09-09T00:00:00"/>
    <x v="0"/>
    <n v="37"/>
    <s v="None"/>
    <x v="0"/>
    <x v="7"/>
    <n v="44.53"/>
  </r>
  <r>
    <d v="2020-07-31T00:00:00"/>
    <x v="1"/>
    <n v="31"/>
    <s v="None"/>
    <x v="2"/>
    <x v="7"/>
    <n v="23.56"/>
  </r>
  <r>
    <d v="2020-05-06T00:00:00"/>
    <x v="3"/>
    <n v="19"/>
    <s v="None"/>
    <x v="0"/>
    <x v="7"/>
    <n v="44.73"/>
  </r>
  <r>
    <d v="2020-07-14T00:00:00"/>
    <x v="1"/>
    <n v="29"/>
    <s v="None"/>
    <x v="0"/>
    <x v="10"/>
    <n v="42.31"/>
  </r>
  <r>
    <d v="2020-09-25T00:00:00"/>
    <x v="0"/>
    <n v="39"/>
    <s v="None"/>
    <x v="2"/>
    <x v="2"/>
    <n v="75.73"/>
  </r>
  <r>
    <d v="2020-05-29T00:00:00"/>
    <x v="3"/>
    <n v="22"/>
    <s v="None"/>
    <x v="2"/>
    <x v="8"/>
    <n v="46.86"/>
  </r>
  <r>
    <d v="2020-09-03T00:00:00"/>
    <x v="0"/>
    <n v="36"/>
    <s v="None"/>
    <x v="0"/>
    <x v="3"/>
    <n v="66.92"/>
  </r>
  <r>
    <d v="2020-05-20T00:00:00"/>
    <x v="3"/>
    <n v="21"/>
    <s v="None"/>
    <x v="1"/>
    <x v="2"/>
    <n v="100.5"/>
  </r>
  <r>
    <d v="2020-06-26T00:00:00"/>
    <x v="2"/>
    <n v="26"/>
    <s v="None"/>
    <x v="2"/>
    <x v="3"/>
    <n v="33.92"/>
  </r>
  <r>
    <d v="2020-06-04T00:00:00"/>
    <x v="2"/>
    <n v="23"/>
    <s v="None"/>
    <x v="2"/>
    <x v="8"/>
    <n v="46.2"/>
  </r>
  <r>
    <d v="2020-07-28T00:00:00"/>
    <x v="1"/>
    <n v="31"/>
    <s v="None"/>
    <x v="2"/>
    <x v="3"/>
    <n v="439.53"/>
  </r>
  <r>
    <d v="2020-07-29T00:00:00"/>
    <x v="1"/>
    <n v="31"/>
    <s v="None"/>
    <x v="2"/>
    <x v="7"/>
    <n v="46.4"/>
  </r>
  <r>
    <d v="2020-05-14T00:00:00"/>
    <x v="3"/>
    <n v="20"/>
    <s v="None"/>
    <x v="0"/>
    <x v="4"/>
    <n v="46.77"/>
  </r>
  <r>
    <d v="2020-09-04T00:00:00"/>
    <x v="0"/>
    <n v="36"/>
    <s v="None"/>
    <x v="2"/>
    <x v="3"/>
    <n v="66.38"/>
  </r>
  <r>
    <d v="2020-05-06T00:00:00"/>
    <x v="3"/>
    <n v="19"/>
    <s v="None"/>
    <x v="0"/>
    <x v="4"/>
    <n v="23.53"/>
  </r>
  <r>
    <d v="2020-07-02T00:00:00"/>
    <x v="1"/>
    <n v="27"/>
    <s v="None"/>
    <x v="1"/>
    <x v="1"/>
    <n v="40.340000000000003"/>
  </r>
  <r>
    <d v="2020-09-30T00:00:00"/>
    <x v="0"/>
    <n v="40"/>
    <s v="None"/>
    <x v="0"/>
    <x v="2"/>
    <n v="72.25"/>
  </r>
  <r>
    <d v="2020-05-16T00:00:00"/>
    <x v="3"/>
    <n v="20"/>
    <s v="None"/>
    <x v="0"/>
    <x v="5"/>
    <n v="87.66"/>
  </r>
  <r>
    <d v="2020-06-05T00:00:00"/>
    <x v="2"/>
    <n v="23"/>
    <s v="None"/>
    <x v="1"/>
    <x v="1"/>
    <n v="20.61"/>
  </r>
  <r>
    <d v="2020-07-30T00:00:00"/>
    <x v="1"/>
    <n v="31"/>
    <s v="None"/>
    <x v="0"/>
    <x v="8"/>
    <n v="24.4"/>
  </r>
  <r>
    <d v="2020-07-03T00:00:00"/>
    <x v="1"/>
    <n v="27"/>
    <s v="None"/>
    <x v="0"/>
    <x v="0"/>
    <n v="78.81"/>
  </r>
  <r>
    <d v="2020-09-12T00:00:00"/>
    <x v="0"/>
    <n v="37"/>
    <s v="None"/>
    <x v="2"/>
    <x v="10"/>
    <n v="60.63"/>
  </r>
  <r>
    <d v="2020-05-14T00:00:00"/>
    <x v="3"/>
    <n v="20"/>
    <s v="None"/>
    <x v="2"/>
    <x v="7"/>
    <n v="69.73"/>
  </r>
  <r>
    <d v="2020-05-19T00:00:00"/>
    <x v="3"/>
    <n v="21"/>
    <s v="None"/>
    <x v="2"/>
    <x v="2"/>
    <n v="46.04"/>
  </r>
  <r>
    <d v="2020-07-06T00:00:00"/>
    <x v="1"/>
    <n v="28"/>
    <s v="None"/>
    <x v="2"/>
    <x v="7"/>
    <n v="23.51"/>
  </r>
  <r>
    <d v="2020-05-09T00:00:00"/>
    <x v="3"/>
    <n v="19"/>
    <s v="None"/>
    <x v="2"/>
    <x v="4"/>
    <n v="23.36"/>
  </r>
  <r>
    <d v="2020-07-11T00:00:00"/>
    <x v="1"/>
    <n v="28"/>
    <s v="None"/>
    <x v="2"/>
    <x v="7"/>
    <n v="46.86"/>
  </r>
  <r>
    <d v="2020-05-25T00:00:00"/>
    <x v="3"/>
    <n v="22"/>
    <s v="None"/>
    <x v="0"/>
    <x v="4"/>
    <n v="305.10000000000002"/>
  </r>
  <r>
    <d v="2020-05-23T00:00:00"/>
    <x v="3"/>
    <n v="21"/>
    <s v="None"/>
    <x v="1"/>
    <x v="9"/>
    <n v="53.48"/>
  </r>
  <r>
    <d v="2020-08-15T00:00:00"/>
    <x v="4"/>
    <n v="33"/>
    <s v="None"/>
    <x v="1"/>
    <x v="7"/>
    <n v="23.98"/>
  </r>
  <r>
    <d v="2020-05-24T00:00:00"/>
    <x v="3"/>
    <n v="22"/>
    <s v="None"/>
    <x v="2"/>
    <x v="7"/>
    <n v="44.34"/>
  </r>
  <r>
    <d v="2020-09-10T00:00:00"/>
    <x v="0"/>
    <n v="37"/>
    <s v="None"/>
    <x v="0"/>
    <x v="10"/>
    <n v="21.09"/>
  </r>
  <r>
    <d v="2020-09-26T00:00:00"/>
    <x v="0"/>
    <n v="39"/>
    <s v="None"/>
    <x v="1"/>
    <x v="3"/>
    <n v="33.71"/>
  </r>
  <r>
    <d v="2020-07-12T00:00:00"/>
    <x v="1"/>
    <n v="29"/>
    <s v="None"/>
    <x v="2"/>
    <x v="7"/>
    <n v="23.99"/>
  </r>
  <r>
    <d v="2020-09-29T00:00:00"/>
    <x v="0"/>
    <n v="40"/>
    <s v="None"/>
    <x v="0"/>
    <x v="4"/>
    <n v="46.66"/>
  </r>
  <r>
    <d v="2020-05-17T00:00:00"/>
    <x v="3"/>
    <n v="21"/>
    <s v="None"/>
    <x v="2"/>
    <x v="1"/>
    <n v="322.33999999999997"/>
  </r>
  <r>
    <d v="2020-09-11T00:00:00"/>
    <x v="0"/>
    <n v="37"/>
    <s v="None"/>
    <x v="2"/>
    <x v="7"/>
    <n v="46.25"/>
  </r>
  <r>
    <d v="2020-05-03T00:00:00"/>
    <x v="3"/>
    <n v="19"/>
    <s v="None"/>
    <x v="0"/>
    <x v="10"/>
    <n v="76.62"/>
  </r>
  <r>
    <d v="2020-07-25T00:00:00"/>
    <x v="1"/>
    <n v="30"/>
    <s v="None"/>
    <x v="0"/>
    <x v="3"/>
    <n v="99.25"/>
  </r>
  <r>
    <d v="2020-09-17T00:00:00"/>
    <x v="0"/>
    <n v="38"/>
    <s v="None"/>
    <x v="1"/>
    <x v="4"/>
    <n v="44.92"/>
  </r>
  <r>
    <d v="2020-05-12T00:00:00"/>
    <x v="3"/>
    <n v="20"/>
    <s v="None"/>
    <x v="2"/>
    <x v="1"/>
    <n v="60.06"/>
  </r>
  <r>
    <d v="2020-09-08T00:00:00"/>
    <x v="0"/>
    <n v="37"/>
    <s v="None"/>
    <x v="0"/>
    <x v="2"/>
    <n v="23.41"/>
  </r>
  <r>
    <d v="2020-07-15T00:00:00"/>
    <x v="1"/>
    <n v="29"/>
    <s v="None"/>
    <x v="0"/>
    <x v="0"/>
    <n v="80.06"/>
  </r>
  <r>
    <d v="2020-07-06T00:00:00"/>
    <x v="1"/>
    <n v="28"/>
    <s v="None"/>
    <x v="2"/>
    <x v="1"/>
    <n v="284.83"/>
  </r>
  <r>
    <d v="2020-09-02T00:00:00"/>
    <x v="0"/>
    <n v="36"/>
    <s v="None"/>
    <x v="2"/>
    <x v="1"/>
    <n v="57.34"/>
  </r>
  <r>
    <d v="2020-07-08T00:00:00"/>
    <x v="1"/>
    <n v="28"/>
    <s v="None"/>
    <x v="0"/>
    <x v="0"/>
    <n v="234.13"/>
  </r>
  <r>
    <d v="2020-06-12T00:00:00"/>
    <x v="2"/>
    <n v="24"/>
    <s v="None"/>
    <x v="1"/>
    <x v="2"/>
    <n v="25.85"/>
  </r>
  <r>
    <d v="2020-05-09T00:00:00"/>
    <x v="3"/>
    <n v="19"/>
    <s v="None"/>
    <x v="2"/>
    <x v="1"/>
    <n v="20.56"/>
  </r>
  <r>
    <d v="2020-08-22T00:00:00"/>
    <x v="4"/>
    <n v="34"/>
    <s v="None"/>
    <x v="1"/>
    <x v="2"/>
    <n v="48.95"/>
  </r>
  <r>
    <d v="2020-07-28T00:00:00"/>
    <x v="1"/>
    <n v="31"/>
    <s v="None"/>
    <x v="0"/>
    <x v="7"/>
    <n v="23.31"/>
  </r>
  <r>
    <d v="2020-07-31T00:00:00"/>
    <x v="1"/>
    <n v="31"/>
    <s v="None"/>
    <x v="2"/>
    <x v="1"/>
    <n v="57.41"/>
  </r>
  <r>
    <d v="2020-09-20T00:00:00"/>
    <x v="0"/>
    <n v="39"/>
    <s v="None"/>
    <x v="0"/>
    <x v="3"/>
    <n v="66.98"/>
  </r>
  <r>
    <d v="2020-08-28T00:00:00"/>
    <x v="4"/>
    <n v="35"/>
    <s v="None"/>
    <x v="2"/>
    <x v="0"/>
    <n v="228.46"/>
  </r>
  <r>
    <d v="2020-08-27T00:00:00"/>
    <x v="4"/>
    <n v="35"/>
    <s v="None"/>
    <x v="0"/>
    <x v="5"/>
    <n v="90.56"/>
  </r>
  <r>
    <d v="2020-05-02T00:00:00"/>
    <x v="3"/>
    <n v="18"/>
    <s v="None"/>
    <x v="2"/>
    <x v="7"/>
    <n v="23.8"/>
  </r>
  <r>
    <d v="2020-07-29T00:00:00"/>
    <x v="1"/>
    <n v="31"/>
    <s v="None"/>
    <x v="0"/>
    <x v="6"/>
    <n v="514.67999999999995"/>
  </r>
  <r>
    <d v="2020-07-03T00:00:00"/>
    <x v="1"/>
    <n v="27"/>
    <s v="None"/>
    <x v="2"/>
    <x v="3"/>
    <n v="64.8"/>
  </r>
  <r>
    <d v="2020-08-21T00:00:00"/>
    <x v="4"/>
    <n v="34"/>
    <s v="None"/>
    <x v="2"/>
    <x v="5"/>
    <n v="28.13"/>
  </r>
  <r>
    <d v="2020-05-28T00:00:00"/>
    <x v="3"/>
    <n v="22"/>
    <s v="None"/>
    <x v="0"/>
    <x v="7"/>
    <n v="69.22"/>
  </r>
  <r>
    <d v="2020-09-17T00:00:00"/>
    <x v="0"/>
    <n v="38"/>
    <s v="None"/>
    <x v="2"/>
    <x v="11"/>
    <n v="36.479999999999997"/>
  </r>
  <r>
    <d v="2020-09-13T00:00:00"/>
    <x v="0"/>
    <n v="38"/>
    <s v="None"/>
    <x v="1"/>
    <x v="1"/>
    <n v="20.96"/>
  </r>
  <r>
    <d v="2020-09-10T00:00:00"/>
    <x v="0"/>
    <n v="37"/>
    <s v="None"/>
    <x v="0"/>
    <x v="5"/>
    <n v="58.88"/>
  </r>
  <r>
    <d v="2020-09-17T00:00:00"/>
    <x v="0"/>
    <n v="38"/>
    <s v="None"/>
    <x v="1"/>
    <x v="1"/>
    <n v="160.43"/>
  </r>
  <r>
    <d v="2020-08-10T00:00:00"/>
    <x v="4"/>
    <n v="33"/>
    <s v="None"/>
    <x v="0"/>
    <x v="2"/>
    <n v="25.98"/>
  </r>
  <r>
    <d v="2020-09-15T00:00:00"/>
    <x v="0"/>
    <n v="38"/>
    <s v="None"/>
    <x v="2"/>
    <x v="3"/>
    <n v="99.98"/>
  </r>
  <r>
    <d v="2020-06-20T00:00:00"/>
    <x v="2"/>
    <n v="25"/>
    <s v="None"/>
    <x v="2"/>
    <x v="7"/>
    <n v="46.43"/>
  </r>
  <r>
    <d v="2020-07-12T00:00:00"/>
    <x v="1"/>
    <n v="29"/>
    <s v="None"/>
    <x v="0"/>
    <x v="5"/>
    <n v="84.94"/>
  </r>
  <r>
    <d v="2020-08-15T00:00:00"/>
    <x v="4"/>
    <n v="33"/>
    <s v="None"/>
    <x v="2"/>
    <x v="7"/>
    <n v="115.62"/>
  </r>
  <r>
    <d v="2020-05-17T00:00:00"/>
    <x v="3"/>
    <n v="21"/>
    <s v="None"/>
    <x v="2"/>
    <x v="8"/>
    <n v="502.27"/>
  </r>
  <r>
    <d v="2020-07-27T00:00:00"/>
    <x v="1"/>
    <n v="31"/>
    <s v="None"/>
    <x v="1"/>
    <x v="10"/>
    <n v="40.020000000000003"/>
  </r>
  <r>
    <d v="2020-06-07T00:00:00"/>
    <x v="2"/>
    <n v="24"/>
    <s v="None"/>
    <x v="2"/>
    <x v="7"/>
    <n v="230.14"/>
  </r>
  <r>
    <d v="2020-09-21T00:00:00"/>
    <x v="0"/>
    <n v="39"/>
    <s v="None"/>
    <x v="0"/>
    <x v="8"/>
    <n v="72.38"/>
  </r>
  <r>
    <d v="2020-05-30T00:00:00"/>
    <x v="3"/>
    <n v="22"/>
    <s v="None"/>
    <x v="2"/>
    <x v="8"/>
    <n v="48.99"/>
  </r>
  <r>
    <d v="2020-07-11T00:00:00"/>
    <x v="1"/>
    <n v="28"/>
    <s v="None"/>
    <x v="2"/>
    <x v="1"/>
    <n v="20.76"/>
  </r>
  <r>
    <d v="2020-08-11T00:00:00"/>
    <x v="4"/>
    <n v="33"/>
    <s v="None"/>
    <x v="1"/>
    <x v="0"/>
    <n v="240.06"/>
  </r>
  <r>
    <d v="2020-05-01T00:00:00"/>
    <x v="3"/>
    <n v="18"/>
    <s v="None"/>
    <x v="0"/>
    <x v="11"/>
    <n v="38.479999999999997"/>
  </r>
  <r>
    <d v="2020-07-20T00:00:00"/>
    <x v="1"/>
    <n v="30"/>
    <s v="None"/>
    <x v="0"/>
    <x v="0"/>
    <n v="835.82"/>
  </r>
  <r>
    <d v="2020-05-20T00:00:00"/>
    <x v="3"/>
    <n v="21"/>
    <s v="None"/>
    <x v="0"/>
    <x v="5"/>
    <n v="87.36"/>
  </r>
  <r>
    <d v="2020-09-12T00:00:00"/>
    <x v="0"/>
    <n v="37"/>
    <s v="None"/>
    <x v="2"/>
    <x v="1"/>
    <n v="40.81"/>
  </r>
  <r>
    <d v="2020-05-22T00:00:00"/>
    <x v="3"/>
    <n v="21"/>
    <s v="None"/>
    <x v="0"/>
    <x v="1"/>
    <n v="60.59"/>
  </r>
  <r>
    <d v="2020-07-13T00:00:00"/>
    <x v="1"/>
    <n v="29"/>
    <s v="None"/>
    <x v="0"/>
    <x v="10"/>
    <n v="40.68"/>
  </r>
  <r>
    <d v="2020-07-03T00:00:00"/>
    <x v="1"/>
    <n v="27"/>
    <s v="None"/>
    <x v="2"/>
    <x v="4"/>
    <n v="305.94"/>
  </r>
  <r>
    <d v="2020-09-25T00:00:00"/>
    <x v="0"/>
    <n v="39"/>
    <s v="None"/>
    <x v="2"/>
    <x v="1"/>
    <n v="20.02"/>
  </r>
  <r>
    <d v="2020-07-09T00:00:00"/>
    <x v="1"/>
    <n v="28"/>
    <s v="None"/>
    <x v="0"/>
    <x v="3"/>
    <n v="99.72"/>
  </r>
  <r>
    <d v="2020-08-19T00:00:00"/>
    <x v="4"/>
    <n v="34"/>
    <s v="None"/>
    <x v="0"/>
    <x v="3"/>
    <n v="34.61"/>
  </r>
  <r>
    <d v="2020-09-23T00:00:00"/>
    <x v="0"/>
    <n v="39"/>
    <s v="None"/>
    <x v="2"/>
    <x v="7"/>
    <n v="69.510000000000005"/>
  </r>
  <r>
    <d v="2020-06-12T00:00:00"/>
    <x v="2"/>
    <n v="24"/>
    <s v="None"/>
    <x v="2"/>
    <x v="1"/>
    <n v="60.19"/>
  </r>
  <r>
    <d v="2020-05-02T00:00:00"/>
    <x v="3"/>
    <n v="18"/>
    <s v="None"/>
    <x v="2"/>
    <x v="4"/>
    <n v="23.83"/>
  </r>
  <r>
    <d v="2020-07-13T00:00:00"/>
    <x v="1"/>
    <n v="29"/>
    <s v="None"/>
    <x v="0"/>
    <x v="6"/>
    <n v="47.92"/>
  </r>
  <r>
    <d v="2020-07-28T00:00:00"/>
    <x v="1"/>
    <n v="31"/>
    <s v="None"/>
    <x v="2"/>
    <x v="10"/>
    <n v="43"/>
  </r>
  <r>
    <d v="2020-05-22T00:00:00"/>
    <x v="3"/>
    <n v="21"/>
    <s v="None"/>
    <x v="0"/>
    <x v="8"/>
    <n v="48.21"/>
  </r>
  <r>
    <d v="2020-05-20T00:00:00"/>
    <x v="3"/>
    <n v="21"/>
    <s v="None"/>
    <x v="2"/>
    <x v="2"/>
    <n v="50"/>
  </r>
  <r>
    <d v="2020-05-09T00:00:00"/>
    <x v="3"/>
    <n v="19"/>
    <s v="None"/>
    <x v="0"/>
    <x v="3"/>
    <n v="34.18"/>
  </r>
  <r>
    <d v="2020-08-08T00:00:00"/>
    <x v="4"/>
    <n v="32"/>
    <s v="None"/>
    <x v="0"/>
    <x v="2"/>
    <n v="437.31"/>
  </r>
  <r>
    <d v="2020-07-27T00:00:00"/>
    <x v="1"/>
    <n v="31"/>
    <s v="None"/>
    <x v="2"/>
    <x v="4"/>
    <n v="46.88"/>
  </r>
  <r>
    <d v="2020-08-31T00:00:00"/>
    <x v="4"/>
    <n v="36"/>
    <s v="None"/>
    <x v="0"/>
    <x v="3"/>
    <n v="66.06"/>
  </r>
  <r>
    <d v="2020-09-27T00:00:00"/>
    <x v="0"/>
    <n v="40"/>
    <s v="None"/>
    <x v="2"/>
    <x v="10"/>
    <n v="76.69"/>
  </r>
  <r>
    <d v="2020-09-05T00:00:00"/>
    <x v="0"/>
    <n v="36"/>
    <s v="None"/>
    <x v="2"/>
    <x v="7"/>
    <n v="69.819999999999993"/>
  </r>
  <r>
    <d v="2020-05-13T00:00:00"/>
    <x v="3"/>
    <n v="20"/>
    <s v="None"/>
    <x v="0"/>
    <x v="4"/>
    <n v="23.59"/>
  </r>
  <r>
    <d v="2020-07-02T00:00:00"/>
    <x v="1"/>
    <n v="27"/>
    <s v="None"/>
    <x v="2"/>
    <x v="6"/>
    <n v="47.46"/>
  </r>
  <r>
    <d v="2020-05-07T00:00:00"/>
    <x v="3"/>
    <n v="19"/>
    <s v="None"/>
    <x v="2"/>
    <x v="6"/>
    <n v="71.69"/>
  </r>
  <r>
    <d v="2020-09-14T00:00:00"/>
    <x v="0"/>
    <n v="38"/>
    <s v="None"/>
    <x v="2"/>
    <x v="4"/>
    <n v="23.06"/>
  </r>
  <r>
    <d v="2020-07-25T00:00:00"/>
    <x v="1"/>
    <n v="30"/>
    <s v="None"/>
    <x v="1"/>
    <x v="5"/>
    <n v="29.59"/>
  </r>
  <r>
    <d v="2020-05-28T00:00:00"/>
    <x v="3"/>
    <n v="22"/>
    <s v="None"/>
    <x v="2"/>
    <x v="3"/>
    <n v="132.81"/>
  </r>
  <r>
    <d v="2020-06-23T00:00:00"/>
    <x v="2"/>
    <n v="26"/>
    <s v="None"/>
    <x v="2"/>
    <x v="7"/>
    <n v="22.05"/>
  </r>
  <r>
    <d v="2020-05-23T00:00:00"/>
    <x v="3"/>
    <n v="21"/>
    <s v="None"/>
    <x v="2"/>
    <x v="5"/>
    <n v="240.22"/>
  </r>
  <r>
    <d v="2020-07-12T00:00:00"/>
    <x v="1"/>
    <n v="29"/>
    <s v="None"/>
    <x v="2"/>
    <x v="7"/>
    <n v="46.7"/>
  </r>
  <r>
    <d v="2020-09-15T00:00:00"/>
    <x v="0"/>
    <n v="38"/>
    <s v="None"/>
    <x v="0"/>
    <x v="8"/>
    <n v="50.57"/>
  </r>
  <r>
    <d v="2020-07-21T00:00:00"/>
    <x v="1"/>
    <n v="30"/>
    <s v="None"/>
    <x v="0"/>
    <x v="3"/>
    <n v="34"/>
  </r>
  <r>
    <d v="2020-05-27T00:00:00"/>
    <x v="3"/>
    <n v="22"/>
    <s v="None"/>
    <x v="0"/>
    <x v="8"/>
    <n v="69.59"/>
  </r>
  <r>
    <d v="2020-06-17T00:00:00"/>
    <x v="2"/>
    <n v="25"/>
    <s v="None"/>
    <x v="2"/>
    <x v="3"/>
    <n v="66.790000000000006"/>
  </r>
  <r>
    <d v="2020-08-09T00:00:00"/>
    <x v="4"/>
    <n v="33"/>
    <s v="None"/>
    <x v="0"/>
    <x v="8"/>
    <n v="75.06"/>
  </r>
  <r>
    <d v="2020-09-15T00:00:00"/>
    <x v="0"/>
    <n v="38"/>
    <s v="None"/>
    <x v="0"/>
    <x v="6"/>
    <n v="491.22"/>
  </r>
  <r>
    <d v="2020-09-19T00:00:00"/>
    <x v="0"/>
    <n v="38"/>
    <s v="None"/>
    <x v="2"/>
    <x v="1"/>
    <n v="60.87"/>
  </r>
  <r>
    <d v="2020-07-15T00:00:00"/>
    <x v="1"/>
    <n v="29"/>
    <s v="None"/>
    <x v="0"/>
    <x v="3"/>
    <n v="33.4"/>
  </r>
  <r>
    <d v="2020-08-18T00:00:00"/>
    <x v="4"/>
    <n v="34"/>
    <s v="None"/>
    <x v="0"/>
    <x v="1"/>
    <n v="20.89"/>
  </r>
  <r>
    <d v="2020-06-21T00:00:00"/>
    <x v="2"/>
    <n v="26"/>
    <s v="None"/>
    <x v="0"/>
    <x v="1"/>
    <n v="40.18"/>
  </r>
  <r>
    <d v="2020-07-11T00:00:00"/>
    <x v="1"/>
    <n v="28"/>
    <s v="None"/>
    <x v="0"/>
    <x v="6"/>
    <n v="47.46"/>
  </r>
  <r>
    <d v="2020-05-26T00:00:00"/>
    <x v="3"/>
    <n v="22"/>
    <s v="None"/>
    <x v="2"/>
    <x v="1"/>
    <n v="80.66"/>
  </r>
  <r>
    <d v="2020-09-08T00:00:00"/>
    <x v="0"/>
    <n v="37"/>
    <s v="None"/>
    <x v="0"/>
    <x v="3"/>
    <n v="102.72"/>
  </r>
  <r>
    <d v="2020-06-27T00:00:00"/>
    <x v="2"/>
    <n v="26"/>
    <s v="None"/>
    <x v="0"/>
    <x v="0"/>
    <n v="240.83"/>
  </r>
  <r>
    <d v="2020-09-21T00:00:00"/>
    <x v="0"/>
    <n v="39"/>
    <s v="None"/>
    <x v="0"/>
    <x v="10"/>
    <n v="60.3"/>
  </r>
  <r>
    <d v="2020-09-10T00:00:00"/>
    <x v="0"/>
    <n v="37"/>
    <s v="None"/>
    <x v="2"/>
    <x v="3"/>
    <n v="33.57"/>
  </r>
  <r>
    <d v="2020-06-14T00:00:00"/>
    <x v="2"/>
    <n v="25"/>
    <s v="None"/>
    <x v="0"/>
    <x v="2"/>
    <n v="25.77"/>
  </r>
  <r>
    <d v="2020-08-10T00:00:00"/>
    <x v="4"/>
    <n v="33"/>
    <s v="None"/>
    <x v="0"/>
    <x v="3"/>
    <n v="99.44"/>
  </r>
  <r>
    <d v="2020-06-21T00:00:00"/>
    <x v="2"/>
    <n v="26"/>
    <s v="None"/>
    <x v="2"/>
    <x v="10"/>
    <n v="63.34"/>
  </r>
  <r>
    <d v="2020-09-12T00:00:00"/>
    <x v="0"/>
    <n v="37"/>
    <s v="None"/>
    <x v="0"/>
    <x v="3"/>
    <n v="66.94"/>
  </r>
  <r>
    <d v="2020-07-01T00:00:00"/>
    <x v="1"/>
    <n v="27"/>
    <s v="None"/>
    <x v="2"/>
    <x v="4"/>
    <n v="22.64"/>
  </r>
  <r>
    <d v="2020-07-05T00:00:00"/>
    <x v="1"/>
    <n v="28"/>
    <s v="None"/>
    <x v="2"/>
    <x v="5"/>
    <n v="87.38"/>
  </r>
  <r>
    <d v="2020-09-04T00:00:00"/>
    <x v="0"/>
    <n v="36"/>
    <s v="None"/>
    <x v="2"/>
    <x v="3"/>
    <n v="102.43"/>
  </r>
  <r>
    <d v="2020-05-13T00:00:00"/>
    <x v="3"/>
    <n v="20"/>
    <s v="None"/>
    <x v="1"/>
    <x v="7"/>
    <n v="66.510000000000005"/>
  </r>
  <r>
    <d v="2020-07-19T00:00:00"/>
    <x v="1"/>
    <n v="30"/>
    <s v="None"/>
    <x v="0"/>
    <x v="8"/>
    <n v="69.45"/>
  </r>
  <r>
    <d v="2020-09-17T00:00:00"/>
    <x v="0"/>
    <n v="38"/>
    <s v="None"/>
    <x v="2"/>
    <x v="8"/>
    <n v="524.80999999999995"/>
  </r>
  <r>
    <d v="2020-07-15T00:00:00"/>
    <x v="1"/>
    <n v="29"/>
    <s v="None"/>
    <x v="0"/>
    <x v="7"/>
    <n v="46.16"/>
  </r>
  <r>
    <d v="2020-05-19T00:00:00"/>
    <x v="3"/>
    <n v="21"/>
    <s v="None"/>
    <x v="0"/>
    <x v="9"/>
    <n v="106.2"/>
  </r>
  <r>
    <d v="2020-09-01T00:00:00"/>
    <x v="0"/>
    <n v="36"/>
    <s v="None"/>
    <x v="2"/>
    <x v="11"/>
    <n v="36.4"/>
  </r>
  <r>
    <d v="2020-08-30T00:00:00"/>
    <x v="4"/>
    <n v="36"/>
    <s v="None"/>
    <x v="2"/>
    <x v="3"/>
    <n v="96.64"/>
  </r>
  <r>
    <d v="2020-05-08T00:00:00"/>
    <x v="3"/>
    <n v="19"/>
    <s v="None"/>
    <x v="0"/>
    <x v="7"/>
    <n v="46.62"/>
  </r>
  <r>
    <d v="2020-09-22T00:00:00"/>
    <x v="0"/>
    <n v="39"/>
    <s v="None"/>
    <x v="0"/>
    <x v="9"/>
    <n v="27.67"/>
  </r>
  <r>
    <d v="2020-07-11T00:00:00"/>
    <x v="1"/>
    <n v="28"/>
    <s v="None"/>
    <x v="1"/>
    <x v="1"/>
    <n v="417.93"/>
  </r>
  <r>
    <d v="2020-05-04T00:00:00"/>
    <x v="3"/>
    <n v="19"/>
    <s v="None"/>
    <x v="2"/>
    <x v="3"/>
    <n v="752.78"/>
  </r>
  <r>
    <d v="2020-09-21T00:00:00"/>
    <x v="0"/>
    <n v="39"/>
    <s v="None"/>
    <x v="2"/>
    <x v="2"/>
    <n v="96.46"/>
  </r>
  <r>
    <d v="2020-05-26T00:00:00"/>
    <x v="3"/>
    <n v="22"/>
    <s v="None"/>
    <x v="2"/>
    <x v="7"/>
    <n v="240.59"/>
  </r>
  <r>
    <d v="2020-05-21T00:00:00"/>
    <x v="3"/>
    <n v="21"/>
    <s v="None"/>
    <x v="2"/>
    <x v="11"/>
    <n v="36.96"/>
  </r>
  <r>
    <d v="2020-07-24T00:00:00"/>
    <x v="1"/>
    <n v="30"/>
    <s v="None"/>
    <x v="0"/>
    <x v="3"/>
    <n v="68.39"/>
  </r>
  <r>
    <d v="2020-08-19T00:00:00"/>
    <x v="4"/>
    <n v="34"/>
    <s v="None"/>
    <x v="2"/>
    <x v="8"/>
    <n v="48.74"/>
  </r>
  <r>
    <d v="2020-06-10T00:00:00"/>
    <x v="2"/>
    <n v="24"/>
    <s v="None"/>
    <x v="0"/>
    <x v="9"/>
    <n v="28.24"/>
  </r>
  <r>
    <d v="2020-07-19T00:00:00"/>
    <x v="1"/>
    <n v="30"/>
    <s v="None"/>
    <x v="0"/>
    <x v="8"/>
    <n v="72.17"/>
  </r>
  <r>
    <d v="2020-05-17T00:00:00"/>
    <x v="3"/>
    <n v="21"/>
    <s v="None"/>
    <x v="2"/>
    <x v="8"/>
    <n v="69.05"/>
  </r>
  <r>
    <d v="2020-06-05T00:00:00"/>
    <x v="2"/>
    <n v="23"/>
    <s v="None"/>
    <x v="1"/>
    <x v="2"/>
    <n v="46.14"/>
  </r>
  <r>
    <d v="2020-05-20T00:00:00"/>
    <x v="3"/>
    <n v="21"/>
    <s v="None"/>
    <x v="0"/>
    <x v="4"/>
    <n v="46.27"/>
  </r>
  <r>
    <d v="2020-08-29T00:00:00"/>
    <x v="4"/>
    <n v="35"/>
    <s v="None"/>
    <x v="1"/>
    <x v="7"/>
    <n v="138"/>
  </r>
  <r>
    <d v="2020-06-06T00:00:00"/>
    <x v="2"/>
    <n v="23"/>
    <s v="None"/>
    <x v="2"/>
    <x v="10"/>
    <n v="57.66"/>
  </r>
  <r>
    <d v="2020-07-04T00:00:00"/>
    <x v="1"/>
    <n v="27"/>
    <s v="None"/>
    <x v="2"/>
    <x v="11"/>
    <n v="36.86"/>
  </r>
  <r>
    <d v="2020-07-26T00:00:00"/>
    <x v="1"/>
    <n v="31"/>
    <s v="None"/>
    <x v="0"/>
    <x v="5"/>
    <n v="60.83"/>
  </r>
  <r>
    <d v="2020-05-14T00:00:00"/>
    <x v="3"/>
    <n v="20"/>
    <s v="None"/>
    <x v="2"/>
    <x v="7"/>
    <n v="88.62"/>
  </r>
  <r>
    <d v="2020-09-20T00:00:00"/>
    <x v="0"/>
    <n v="39"/>
    <s v="None"/>
    <x v="0"/>
    <x v="9"/>
    <n v="80.28"/>
  </r>
  <r>
    <d v="2020-07-23T00:00:00"/>
    <x v="1"/>
    <n v="30"/>
    <s v="None"/>
    <x v="0"/>
    <x v="0"/>
    <n v="160.04"/>
  </r>
  <r>
    <d v="2020-09-06T00:00:00"/>
    <x v="0"/>
    <n v="37"/>
    <s v="None"/>
    <x v="0"/>
    <x v="1"/>
    <n v="40.799999999999997"/>
  </r>
  <r>
    <d v="2020-05-03T00:00:00"/>
    <x v="3"/>
    <n v="19"/>
    <s v="None"/>
    <x v="0"/>
    <x v="1"/>
    <n v="20.78"/>
  </r>
  <r>
    <d v="2020-07-13T00:00:00"/>
    <x v="1"/>
    <n v="29"/>
    <s v="None"/>
    <x v="2"/>
    <x v="7"/>
    <n v="46.05"/>
  </r>
  <r>
    <d v="2020-06-24T00:00:00"/>
    <x v="2"/>
    <n v="26"/>
    <s v="None"/>
    <x v="2"/>
    <x v="11"/>
    <n v="36.22"/>
  </r>
  <r>
    <d v="2020-07-10T00:00:00"/>
    <x v="1"/>
    <n v="28"/>
    <s v="None"/>
    <x v="1"/>
    <x v="6"/>
    <n v="71.19"/>
  </r>
  <r>
    <d v="2020-08-12T00:00:00"/>
    <x v="4"/>
    <n v="33"/>
    <s v="None"/>
    <x v="1"/>
    <x v="8"/>
    <n v="96.89"/>
  </r>
  <r>
    <d v="2020-09-26T00:00:00"/>
    <x v="0"/>
    <n v="39"/>
    <s v="None"/>
    <x v="0"/>
    <x v="6"/>
    <n v="23.53"/>
  </r>
  <r>
    <d v="2020-09-03T00:00:00"/>
    <x v="0"/>
    <n v="36"/>
    <s v="None"/>
    <x v="0"/>
    <x v="8"/>
    <n v="75.36"/>
  </r>
  <r>
    <d v="2020-06-02T00:00:00"/>
    <x v="2"/>
    <n v="23"/>
    <s v="None"/>
    <x v="0"/>
    <x v="8"/>
    <n v="23.64"/>
  </r>
  <r>
    <d v="2020-06-01T00:00:00"/>
    <x v="2"/>
    <n v="23"/>
    <s v="None"/>
    <x v="2"/>
    <x v="10"/>
    <n v="60.45"/>
  </r>
  <r>
    <d v="2020-07-31T00:00:00"/>
    <x v="1"/>
    <n v="31"/>
    <s v="None"/>
    <x v="0"/>
    <x v="8"/>
    <n v="96.19"/>
  </r>
  <r>
    <d v="2020-05-30T00:00:00"/>
    <x v="3"/>
    <n v="22"/>
    <s v="None"/>
    <x v="2"/>
    <x v="8"/>
    <n v="48.53"/>
  </r>
  <r>
    <d v="2020-08-05T00:00:00"/>
    <x v="4"/>
    <n v="32"/>
    <s v="None"/>
    <x v="0"/>
    <x v="3"/>
    <n v="34.71"/>
  </r>
  <r>
    <d v="2020-05-30T00:00:00"/>
    <x v="3"/>
    <n v="22"/>
    <s v="None"/>
    <x v="0"/>
    <x v="7"/>
    <n v="23.88"/>
  </r>
  <r>
    <d v="2020-09-05T00:00:00"/>
    <x v="0"/>
    <n v="36"/>
    <s v="None"/>
    <x v="2"/>
    <x v="5"/>
    <n v="58.52"/>
  </r>
  <r>
    <d v="2020-05-29T00:00:00"/>
    <x v="3"/>
    <n v="22"/>
    <s v="None"/>
    <x v="1"/>
    <x v="2"/>
    <n v="69.959999999999994"/>
  </r>
  <r>
    <d v="2020-07-24T00:00:00"/>
    <x v="1"/>
    <n v="30"/>
    <s v="None"/>
    <x v="2"/>
    <x v="3"/>
    <n v="33.799999999999997"/>
  </r>
  <r>
    <d v="2020-08-09T00:00:00"/>
    <x v="4"/>
    <n v="33"/>
    <s v="None"/>
    <x v="2"/>
    <x v="2"/>
    <n v="48.35"/>
  </r>
  <r>
    <d v="2020-09-19T00:00:00"/>
    <x v="0"/>
    <n v="38"/>
    <s v="None"/>
    <x v="0"/>
    <x v="9"/>
    <n v="83"/>
  </r>
  <r>
    <d v="2020-08-08T00:00:00"/>
    <x v="4"/>
    <n v="32"/>
    <s v="None"/>
    <x v="1"/>
    <x v="11"/>
    <n v="54.35"/>
  </r>
  <r>
    <d v="2020-05-28T00:00:00"/>
    <x v="3"/>
    <n v="22"/>
    <s v="None"/>
    <x v="1"/>
    <x v="2"/>
    <n v="48.61"/>
  </r>
  <r>
    <d v="2020-09-16T00:00:00"/>
    <x v="0"/>
    <n v="38"/>
    <s v="None"/>
    <x v="0"/>
    <x v="3"/>
    <n v="132.63999999999999"/>
  </r>
  <r>
    <d v="2020-05-19T00:00:00"/>
    <x v="3"/>
    <n v="21"/>
    <s v="None"/>
    <x v="0"/>
    <x v="4"/>
    <n v="46.88"/>
  </r>
  <r>
    <d v="2020-06-29T00:00:00"/>
    <x v="2"/>
    <n v="27"/>
    <s v="None"/>
    <x v="0"/>
    <x v="7"/>
    <n v="46.66"/>
  </r>
  <r>
    <d v="2020-05-05T00:00:00"/>
    <x v="3"/>
    <n v="19"/>
    <s v="None"/>
    <x v="1"/>
    <x v="4"/>
    <n v="545.70000000000005"/>
  </r>
  <r>
    <d v="2020-06-18T00:00:00"/>
    <x v="2"/>
    <n v="25"/>
    <s v="None"/>
    <x v="2"/>
    <x v="9"/>
    <n v="28.19"/>
  </r>
  <r>
    <d v="2020-06-01T00:00:00"/>
    <x v="2"/>
    <n v="23"/>
    <s v="None"/>
    <x v="2"/>
    <x v="1"/>
    <n v="40.29"/>
  </r>
  <r>
    <d v="2020-08-06T00:00:00"/>
    <x v="4"/>
    <n v="32"/>
    <s v="None"/>
    <x v="1"/>
    <x v="7"/>
    <n v="46.62"/>
  </r>
  <r>
    <d v="2020-05-03T00:00:00"/>
    <x v="3"/>
    <n v="19"/>
    <s v="None"/>
    <x v="2"/>
    <x v="7"/>
    <n v="46.28"/>
  </r>
  <r>
    <d v="2020-06-28T00:00:00"/>
    <x v="2"/>
    <n v="27"/>
    <s v="None"/>
    <x v="2"/>
    <x v="7"/>
    <n v="69.58"/>
  </r>
  <r>
    <d v="2020-06-20T00:00:00"/>
    <x v="2"/>
    <n v="25"/>
    <s v="None"/>
    <x v="2"/>
    <x v="3"/>
    <n v="627.63"/>
  </r>
  <r>
    <d v="2020-08-15T00:00:00"/>
    <x v="4"/>
    <n v="33"/>
    <s v="None"/>
    <x v="0"/>
    <x v="9"/>
    <n v="83.33"/>
  </r>
  <r>
    <d v="2020-08-17T00:00:00"/>
    <x v="4"/>
    <n v="34"/>
    <s v="None"/>
    <x v="0"/>
    <x v="4"/>
    <n v="46.82"/>
  </r>
  <r>
    <d v="2020-06-29T00:00:00"/>
    <x v="2"/>
    <n v="27"/>
    <s v="None"/>
    <x v="2"/>
    <x v="11"/>
    <n v="38.65"/>
  </r>
  <r>
    <d v="2020-08-09T00:00:00"/>
    <x v="4"/>
    <n v="33"/>
    <s v="None"/>
    <x v="1"/>
    <x v="1"/>
    <n v="20.72"/>
  </r>
  <r>
    <d v="2020-06-15T00:00:00"/>
    <x v="2"/>
    <n v="25"/>
    <s v="None"/>
    <x v="0"/>
    <x v="3"/>
    <n v="102.38"/>
  </r>
  <r>
    <d v="2020-08-11T00:00:00"/>
    <x v="4"/>
    <n v="33"/>
    <s v="None"/>
    <x v="0"/>
    <x v="10"/>
    <n v="38.950000000000003"/>
  </r>
  <r>
    <d v="2020-06-16T00:00:00"/>
    <x v="2"/>
    <n v="25"/>
    <s v="None"/>
    <x v="1"/>
    <x v="1"/>
    <n v="20.47"/>
  </r>
  <r>
    <d v="2020-08-08T00:00:00"/>
    <x v="4"/>
    <n v="32"/>
    <s v="None"/>
    <x v="1"/>
    <x v="0"/>
    <n v="80.2"/>
  </r>
  <r>
    <d v="2020-06-30T00:00:00"/>
    <x v="2"/>
    <n v="27"/>
    <s v="None"/>
    <x v="2"/>
    <x v="8"/>
    <n v="24.61"/>
  </r>
  <r>
    <d v="2020-07-28T00:00:00"/>
    <x v="1"/>
    <n v="31"/>
    <s v="None"/>
    <x v="2"/>
    <x v="3"/>
    <n v="34"/>
  </r>
  <r>
    <d v="2020-08-09T00:00:00"/>
    <x v="4"/>
    <n v="33"/>
    <s v="None"/>
    <x v="2"/>
    <x v="6"/>
    <n v="257.95999999999998"/>
  </r>
  <r>
    <d v="2020-08-22T00:00:00"/>
    <x v="4"/>
    <n v="34"/>
    <s v="None"/>
    <x v="0"/>
    <x v="8"/>
    <n v="46.72"/>
  </r>
  <r>
    <d v="2020-06-24T00:00:00"/>
    <x v="2"/>
    <n v="26"/>
    <s v="None"/>
    <x v="0"/>
    <x v="8"/>
    <n v="92.32"/>
  </r>
  <r>
    <d v="2020-06-29T00:00:00"/>
    <x v="2"/>
    <n v="27"/>
    <s v="None"/>
    <x v="2"/>
    <x v="4"/>
    <n v="23.59"/>
  </r>
  <r>
    <d v="2020-08-27T00:00:00"/>
    <x v="4"/>
    <n v="35"/>
    <s v="None"/>
    <x v="2"/>
    <x v="4"/>
    <n v="46.53"/>
  </r>
  <r>
    <d v="2020-06-10T00:00:00"/>
    <x v="2"/>
    <n v="24"/>
    <s v="None"/>
    <x v="2"/>
    <x v="3"/>
    <n v="33.479999999999997"/>
  </r>
  <r>
    <d v="2020-07-14T00:00:00"/>
    <x v="1"/>
    <n v="29"/>
    <s v="None"/>
    <x v="2"/>
    <x v="3"/>
    <n v="66.91"/>
  </r>
  <r>
    <d v="2020-08-17T00:00:00"/>
    <x v="4"/>
    <n v="34"/>
    <s v="None"/>
    <x v="1"/>
    <x v="5"/>
    <n v="28.88"/>
  </r>
  <r>
    <d v="2020-08-08T00:00:00"/>
    <x v="4"/>
    <n v="32"/>
    <s v="None"/>
    <x v="1"/>
    <x v="1"/>
    <n v="140.44"/>
  </r>
  <r>
    <d v="2020-06-11T00:00:00"/>
    <x v="2"/>
    <n v="24"/>
    <s v="None"/>
    <x v="2"/>
    <x v="7"/>
    <n v="46.52"/>
  </r>
  <r>
    <d v="2020-05-25T00:00:00"/>
    <x v="3"/>
    <n v="22"/>
    <s v="None"/>
    <x v="0"/>
    <x v="3"/>
    <n v="64.349999999999994"/>
  </r>
  <r>
    <d v="2020-06-11T00:00:00"/>
    <x v="2"/>
    <n v="24"/>
    <s v="None"/>
    <x v="2"/>
    <x v="4"/>
    <n v="44.39"/>
  </r>
  <r>
    <d v="2020-06-19T00:00:00"/>
    <x v="2"/>
    <n v="25"/>
    <s v="None"/>
    <x v="2"/>
    <x v="1"/>
    <n v="40.24"/>
  </r>
  <r>
    <d v="2020-06-07T00:00:00"/>
    <x v="2"/>
    <n v="24"/>
    <s v="None"/>
    <x v="2"/>
    <x v="4"/>
    <n v="46.48"/>
  </r>
  <r>
    <d v="2020-08-24T00:00:00"/>
    <x v="4"/>
    <n v="35"/>
    <s v="None"/>
    <x v="2"/>
    <x v="4"/>
    <n v="23.51"/>
  </r>
  <r>
    <d v="2020-06-12T00:00:00"/>
    <x v="2"/>
    <n v="24"/>
    <s v="None"/>
    <x v="0"/>
    <x v="6"/>
    <n v="24.16"/>
  </r>
  <r>
    <d v="2020-08-19T00:00:00"/>
    <x v="4"/>
    <n v="34"/>
    <s v="None"/>
    <x v="2"/>
    <x v="7"/>
    <n v="92.9"/>
  </r>
  <r>
    <d v="2020-08-08T00:00:00"/>
    <x v="4"/>
    <n v="32"/>
    <s v="None"/>
    <x v="0"/>
    <x v="5"/>
    <n v="87.47"/>
  </r>
  <r>
    <d v="2020-08-24T00:00:00"/>
    <x v="4"/>
    <n v="35"/>
    <s v="None"/>
    <x v="2"/>
    <x v="7"/>
    <n v="69.98"/>
  </r>
  <r>
    <d v="2020-08-03T00:00:00"/>
    <x v="4"/>
    <n v="32"/>
    <s v="None"/>
    <x v="2"/>
    <x v="7"/>
    <n v="44.33"/>
  </r>
  <r>
    <d v="2020-08-31T00:00:00"/>
    <x v="4"/>
    <n v="36"/>
    <s v="None"/>
    <x v="0"/>
    <x v="3"/>
    <n v="33.229999999999997"/>
  </r>
  <r>
    <d v="2020-08-16T00:00:00"/>
    <x v="4"/>
    <n v="34"/>
    <s v="None"/>
    <x v="1"/>
    <x v="8"/>
    <n v="72.45"/>
  </r>
  <r>
    <d v="2020-08-05T00:00:00"/>
    <x v="4"/>
    <n v="32"/>
    <s v="None"/>
    <x v="2"/>
    <x v="9"/>
    <n v="27.59"/>
  </r>
  <r>
    <d v="2020-05-12T00:00:00"/>
    <x v="3"/>
    <n v="20"/>
    <s v="None"/>
    <x v="2"/>
    <x v="1"/>
    <n v="20.89"/>
  </r>
  <r>
    <d v="2020-06-19T00:00:00"/>
    <x v="2"/>
    <n v="25"/>
    <s v="None"/>
    <x v="2"/>
    <x v="5"/>
    <n v="58.18"/>
  </r>
  <r>
    <d v="2020-06-11T00:00:00"/>
    <x v="2"/>
    <n v="24"/>
    <s v="None"/>
    <x v="2"/>
    <x v="4"/>
    <n v="66.66"/>
  </r>
  <r>
    <d v="2020-06-17T00:00:00"/>
    <x v="2"/>
    <n v="25"/>
    <s v="None"/>
    <x v="2"/>
    <x v="7"/>
    <n v="22.94"/>
  </r>
  <r>
    <d v="2020-06-15T00:00:00"/>
    <x v="2"/>
    <n v="25"/>
    <s v="None"/>
    <x v="1"/>
    <x v="3"/>
    <n v="68.36"/>
  </r>
  <r>
    <d v="2020-08-15T00:00:00"/>
    <x v="4"/>
    <n v="33"/>
    <s v="None"/>
    <x v="0"/>
    <x v="7"/>
    <n v="66.33"/>
  </r>
  <r>
    <d v="2020-06-16T00:00:00"/>
    <x v="2"/>
    <n v="25"/>
    <s v="None"/>
    <x v="2"/>
    <x v="2"/>
    <n v="50.75"/>
  </r>
  <r>
    <d v="2020-09-21T00:00:00"/>
    <x v="0"/>
    <n v="39"/>
    <s v="None"/>
    <x v="1"/>
    <x v="0"/>
    <n v="240.16"/>
  </r>
  <r>
    <d v="2020-06-27T00:00:00"/>
    <x v="2"/>
    <n v="26"/>
    <s v="None"/>
    <x v="2"/>
    <x v="3"/>
    <n v="68.36"/>
  </r>
  <r>
    <d v="2020-06-16T00:00:00"/>
    <x v="2"/>
    <n v="25"/>
    <s v="None"/>
    <x v="2"/>
    <x v="0"/>
    <n v="80.540000000000006"/>
  </r>
  <r>
    <d v="2020-05-17T00:00:00"/>
    <x v="3"/>
    <n v="21"/>
    <s v="None"/>
    <x v="2"/>
    <x v="4"/>
    <n v="480.07"/>
  </r>
  <r>
    <d v="2020-08-29T00:00:00"/>
    <x v="4"/>
    <n v="35"/>
    <s v="None"/>
    <x v="2"/>
    <x v="6"/>
    <n v="47.92"/>
  </r>
  <r>
    <d v="2020-09-25T00:00:00"/>
    <x v="0"/>
    <n v="39"/>
    <s v="None"/>
    <x v="2"/>
    <x v="10"/>
    <n v="42.83"/>
  </r>
  <r>
    <d v="2020-05-10T00:00:00"/>
    <x v="3"/>
    <n v="20"/>
    <s v="None"/>
    <x v="0"/>
    <x v="10"/>
    <n v="63.41"/>
  </r>
  <r>
    <d v="2020-09-14T00:00:00"/>
    <x v="0"/>
    <n v="38"/>
    <s v="None"/>
    <x v="1"/>
    <x v="2"/>
    <n v="50.04"/>
  </r>
  <r>
    <d v="2020-06-28T00:00:00"/>
    <x v="2"/>
    <n v="27"/>
    <s v="None"/>
    <x v="0"/>
    <x v="7"/>
    <n v="23.64"/>
  </r>
  <r>
    <d v="2020-08-04T00:00:00"/>
    <x v="4"/>
    <n v="32"/>
    <s v="None"/>
    <x v="0"/>
    <x v="4"/>
    <n v="69.42"/>
  </r>
  <r>
    <d v="2020-08-06T00:00:00"/>
    <x v="4"/>
    <n v="32"/>
    <s v="None"/>
    <x v="0"/>
    <x v="6"/>
    <n v="71.849999999999994"/>
  </r>
  <r>
    <d v="2020-08-05T00:00:00"/>
    <x v="4"/>
    <n v="32"/>
    <s v="None"/>
    <x v="0"/>
    <x v="5"/>
    <n v="29.11"/>
  </r>
  <r>
    <d v="2020-06-28T00:00:00"/>
    <x v="2"/>
    <n v="27"/>
    <s v="None"/>
    <x v="2"/>
    <x v="3"/>
    <n v="730.52"/>
  </r>
  <r>
    <d v="2020-08-29T00:00:00"/>
    <x v="4"/>
    <n v="35"/>
    <s v="None"/>
    <x v="0"/>
    <x v="5"/>
    <n v="28.97"/>
  </r>
  <r>
    <d v="2020-08-04T00:00:00"/>
    <x v="4"/>
    <n v="32"/>
    <s v="None"/>
    <x v="0"/>
    <x v="2"/>
    <n v="25.81"/>
  </r>
  <r>
    <d v="2020-06-28T00:00:00"/>
    <x v="2"/>
    <n v="27"/>
    <s v="None"/>
    <x v="0"/>
    <x v="7"/>
    <n v="46.21"/>
  </r>
  <r>
    <d v="2020-08-18T00:00:00"/>
    <x v="4"/>
    <n v="34"/>
    <s v="None"/>
    <x v="0"/>
    <x v="4"/>
    <n v="22.56"/>
  </r>
  <r>
    <d v="2020-09-03T00:00:00"/>
    <x v="0"/>
    <n v="36"/>
    <s v="None"/>
    <x v="2"/>
    <x v="6"/>
    <n v="47.7"/>
  </r>
  <r>
    <d v="2020-06-03T00:00:00"/>
    <x v="2"/>
    <n v="23"/>
    <s v="None"/>
    <x v="0"/>
    <x v="1"/>
    <n v="60.03"/>
  </r>
  <r>
    <d v="2020-09-05T00:00:00"/>
    <x v="0"/>
    <n v="36"/>
    <s v="None"/>
    <x v="1"/>
    <x v="0"/>
    <n v="152.44"/>
  </r>
  <r>
    <d v="2020-08-17T00:00:00"/>
    <x v="4"/>
    <n v="34"/>
    <s v="None"/>
    <x v="0"/>
    <x v="9"/>
    <n v="83.66"/>
  </r>
  <r>
    <d v="2020-06-19T00:00:00"/>
    <x v="2"/>
    <n v="25"/>
    <s v="None"/>
    <x v="2"/>
    <x v="7"/>
    <n v="69.75"/>
  </r>
  <r>
    <d v="2020-06-26T00:00:00"/>
    <x v="2"/>
    <n v="26"/>
    <s v="None"/>
    <x v="2"/>
    <x v="5"/>
    <n v="58.01"/>
  </r>
  <r>
    <d v="2020-08-19T00:00:00"/>
    <x v="4"/>
    <n v="34"/>
    <s v="None"/>
    <x v="0"/>
    <x v="11"/>
    <n v="54.43"/>
  </r>
  <r>
    <d v="2020-06-16T00:00:00"/>
    <x v="2"/>
    <n v="25"/>
    <s v="None"/>
    <x v="2"/>
    <x v="0"/>
    <n v="560.16999999999996"/>
  </r>
  <r>
    <d v="2020-06-18T00:00:00"/>
    <x v="2"/>
    <n v="25"/>
    <s v="None"/>
    <x v="2"/>
    <x v="8"/>
    <n v="50.24"/>
  </r>
  <r>
    <d v="2020-08-26T00:00:00"/>
    <x v="4"/>
    <n v="35"/>
    <s v="None"/>
    <x v="2"/>
    <x v="1"/>
    <n v="60.84"/>
  </r>
  <r>
    <d v="2020-07-30T00:00:00"/>
    <x v="1"/>
    <n v="31"/>
    <s v="None"/>
    <x v="2"/>
    <x v="7"/>
    <n v="46.18"/>
  </r>
  <r>
    <d v="2020-05-04T00:00:00"/>
    <x v="3"/>
    <n v="19"/>
    <s v="None"/>
    <x v="2"/>
    <x v="3"/>
    <n v="66.7"/>
  </r>
  <r>
    <d v="2020-06-07T00:00:00"/>
    <x v="2"/>
    <n v="24"/>
    <s v="None"/>
    <x v="0"/>
    <x v="2"/>
    <n v="48.49"/>
  </r>
  <r>
    <d v="2020-06-16T00:00:00"/>
    <x v="2"/>
    <n v="25"/>
    <s v="None"/>
    <x v="0"/>
    <x v="2"/>
    <n v="48.61"/>
  </r>
  <r>
    <d v="2020-08-06T00:00:00"/>
    <x v="4"/>
    <n v="32"/>
    <s v="None"/>
    <x v="2"/>
    <x v="4"/>
    <n v="46.2"/>
  </r>
  <r>
    <d v="2020-07-26T00:00:00"/>
    <x v="1"/>
    <n v="31"/>
    <s v="None"/>
    <x v="1"/>
    <x v="7"/>
    <n v="46.18"/>
  </r>
  <r>
    <d v="2020-06-09T00:00:00"/>
    <x v="2"/>
    <n v="24"/>
    <s v="None"/>
    <x v="0"/>
    <x v="11"/>
    <n v="18.510000000000002"/>
  </r>
  <r>
    <d v="2020-06-23T00:00:00"/>
    <x v="2"/>
    <n v="26"/>
    <s v="None"/>
    <x v="0"/>
    <x v="1"/>
    <n v="80.19"/>
  </r>
  <r>
    <d v="2020-06-07T00:00:00"/>
    <x v="2"/>
    <n v="24"/>
    <s v="None"/>
    <x v="2"/>
    <x v="7"/>
    <n v="46.62"/>
  </r>
  <r>
    <d v="2020-05-28T00:00:00"/>
    <x v="3"/>
    <n v="22"/>
    <s v="None"/>
    <x v="1"/>
    <x v="3"/>
    <n v="99.65"/>
  </r>
  <r>
    <d v="2020-06-06T00:00:00"/>
    <x v="2"/>
    <n v="23"/>
    <s v="None"/>
    <x v="2"/>
    <x v="2"/>
    <n v="72.400000000000006"/>
  </r>
  <r>
    <d v="2020-06-18T00:00:00"/>
    <x v="2"/>
    <n v="25"/>
    <s v="None"/>
    <x v="2"/>
    <x v="1"/>
    <n v="40.07"/>
  </r>
  <r>
    <d v="2020-08-10T00:00:00"/>
    <x v="4"/>
    <n v="33"/>
    <s v="None"/>
    <x v="1"/>
    <x v="3"/>
    <n v="33.15"/>
  </r>
  <r>
    <d v="2020-06-09T00:00:00"/>
    <x v="2"/>
    <n v="24"/>
    <s v="None"/>
    <x v="2"/>
    <x v="1"/>
    <n v="341.85"/>
  </r>
  <r>
    <d v="2020-06-10T00:00:00"/>
    <x v="2"/>
    <n v="24"/>
    <s v="None"/>
    <x v="2"/>
    <x v="2"/>
    <n v="25.99"/>
  </r>
  <r>
    <d v="2020-08-24T00:00:00"/>
    <x v="4"/>
    <n v="35"/>
    <s v="None"/>
    <x v="2"/>
    <x v="3"/>
    <n v="102.05"/>
  </r>
  <r>
    <d v="2020-08-25T00:00:00"/>
    <x v="4"/>
    <n v="35"/>
    <s v="None"/>
    <x v="0"/>
    <x v="10"/>
    <n v="38.32"/>
  </r>
  <r>
    <d v="2020-06-18T00:00:00"/>
    <x v="2"/>
    <n v="25"/>
    <s v="None"/>
    <x v="2"/>
    <x v="10"/>
    <n v="38.049999999999997"/>
  </r>
  <r>
    <d v="2020-08-01T00:00:00"/>
    <x v="4"/>
    <n v="31"/>
    <s v="None"/>
    <x v="0"/>
    <x v="1"/>
    <n v="60.4"/>
  </r>
  <r>
    <d v="2020-09-22T00:00:00"/>
    <x v="0"/>
    <n v="39"/>
    <s v="None"/>
    <x v="2"/>
    <x v="3"/>
    <n v="658.76"/>
  </r>
  <r>
    <d v="2020-08-22T00:00:00"/>
    <x v="4"/>
    <n v="34"/>
    <s v="None"/>
    <x v="1"/>
    <x v="2"/>
    <n v="69.87"/>
  </r>
  <r>
    <d v="2020-07-03T00:00:00"/>
    <x v="1"/>
    <n v="27"/>
    <s v="None"/>
    <x v="2"/>
    <x v="2"/>
    <n v="48.31"/>
  </r>
  <r>
    <d v="2020-08-25T00:00:00"/>
    <x v="4"/>
    <n v="35"/>
    <s v="None"/>
    <x v="1"/>
    <x v="7"/>
    <n v="22.16"/>
  </r>
  <r>
    <d v="2020-06-21T00:00:00"/>
    <x v="2"/>
    <n v="26"/>
    <s v="None"/>
    <x v="2"/>
    <x v="1"/>
    <n v="40.51"/>
  </r>
  <r>
    <d v="2020-07-26T00:00:00"/>
    <x v="1"/>
    <n v="31"/>
    <s v="None"/>
    <x v="0"/>
    <x v="6"/>
    <n v="47.54"/>
  </r>
  <r>
    <d v="2020-08-16T00:00:00"/>
    <x v="4"/>
    <n v="34"/>
    <s v="None"/>
    <x v="2"/>
    <x v="0"/>
    <n v="228.22"/>
  </r>
  <r>
    <d v="2020-06-10T00:00:00"/>
    <x v="2"/>
    <n v="24"/>
    <s v="None"/>
    <x v="0"/>
    <x v="4"/>
    <n v="46.88"/>
  </r>
  <r>
    <d v="2020-06-22T00:00:00"/>
    <x v="2"/>
    <n v="26"/>
    <s v="None"/>
    <x v="0"/>
    <x v="4"/>
    <n v="46.62"/>
  </r>
  <r>
    <d v="2020-06-30T00:00:00"/>
    <x v="2"/>
    <n v="27"/>
    <s v="None"/>
    <x v="0"/>
    <x v="5"/>
    <n v="120.75"/>
  </r>
  <r>
    <d v="2020-08-17T00:00:00"/>
    <x v="4"/>
    <n v="34"/>
    <s v="None"/>
    <x v="2"/>
    <x v="2"/>
    <n v="48.98"/>
  </r>
  <r>
    <d v="2020-06-04T00:00:00"/>
    <x v="2"/>
    <n v="23"/>
    <s v="None"/>
    <x v="2"/>
    <x v="7"/>
    <n v="88.69"/>
  </r>
  <r>
    <d v="2020-08-09T00:00:00"/>
    <x v="4"/>
    <n v="33"/>
    <s v="None"/>
    <x v="2"/>
    <x v="5"/>
    <n v="60.87"/>
  </r>
  <r>
    <d v="2020-09-16T00:00:00"/>
    <x v="0"/>
    <n v="38"/>
    <s v="None"/>
    <x v="0"/>
    <x v="9"/>
    <n v="83.02"/>
  </r>
  <r>
    <d v="2020-08-16T00:00:00"/>
    <x v="4"/>
    <n v="34"/>
    <s v="None"/>
    <x v="2"/>
    <x v="4"/>
    <n v="46.55"/>
  </r>
  <r>
    <d v="2020-08-24T00:00:00"/>
    <x v="4"/>
    <n v="35"/>
    <s v="None"/>
    <x v="0"/>
    <x v="8"/>
    <n v="25.85"/>
  </r>
  <r>
    <d v="2020-06-27T00:00:00"/>
    <x v="2"/>
    <n v="26"/>
    <s v="None"/>
    <x v="2"/>
    <x v="2"/>
    <n v="50.52"/>
  </r>
  <r>
    <d v="2020-09-12T00:00:00"/>
    <x v="0"/>
    <n v="37"/>
    <s v="None"/>
    <x v="2"/>
    <x v="8"/>
    <n v="46.22"/>
  </r>
  <r>
    <d v="2020-06-03T00:00:00"/>
    <x v="2"/>
    <n v="23"/>
    <s v="None"/>
    <x v="2"/>
    <x v="11"/>
    <n v="76.900000000000006"/>
  </r>
  <r>
    <d v="2020-06-27T00:00:00"/>
    <x v="2"/>
    <n v="26"/>
    <s v="None"/>
    <x v="0"/>
    <x v="4"/>
    <n v="69.39"/>
  </r>
  <r>
    <d v="2020-07-12T00:00:00"/>
    <x v="1"/>
    <n v="29"/>
    <s v="None"/>
    <x v="2"/>
    <x v="3"/>
    <n v="99.97"/>
  </r>
  <r>
    <d v="2020-08-27T00:00:00"/>
    <x v="4"/>
    <n v="35"/>
    <s v="None"/>
    <x v="0"/>
    <x v="3"/>
    <n v="33.409999999999997"/>
  </r>
  <r>
    <d v="2020-05-06T00:00:00"/>
    <x v="3"/>
    <n v="19"/>
    <s v="None"/>
    <x v="2"/>
    <x v="2"/>
    <n v="25.69"/>
  </r>
  <r>
    <d v="2020-08-26T00:00:00"/>
    <x v="4"/>
    <n v="35"/>
    <s v="None"/>
    <x v="0"/>
    <x v="4"/>
    <n v="46.99"/>
  </r>
  <r>
    <d v="2020-06-09T00:00:00"/>
    <x v="2"/>
    <n v="24"/>
    <s v="None"/>
    <x v="2"/>
    <x v="4"/>
    <n v="69.58"/>
  </r>
  <r>
    <d v="2020-09-12T00:00:00"/>
    <x v="0"/>
    <n v="37"/>
    <s v="None"/>
    <x v="2"/>
    <x v="6"/>
    <n v="71.84"/>
  </r>
  <r>
    <d v="2020-06-19T00:00:00"/>
    <x v="2"/>
    <n v="25"/>
    <s v="None"/>
    <x v="2"/>
    <x v="3"/>
    <n v="64.540000000000006"/>
  </r>
  <r>
    <d v="2020-08-16T00:00:00"/>
    <x v="4"/>
    <n v="34"/>
    <s v="None"/>
    <x v="0"/>
    <x v="10"/>
    <n v="40.4"/>
  </r>
  <r>
    <d v="2020-06-27T00:00:00"/>
    <x v="2"/>
    <n v="26"/>
    <s v="None"/>
    <x v="2"/>
    <x v="5"/>
    <n v="87.19"/>
  </r>
  <r>
    <d v="2020-06-02T00:00:00"/>
    <x v="2"/>
    <n v="23"/>
    <s v="None"/>
    <x v="1"/>
    <x v="7"/>
    <n v="138.06"/>
  </r>
  <r>
    <d v="2020-06-08T00:00:00"/>
    <x v="2"/>
    <n v="24"/>
    <s v="None"/>
    <x v="2"/>
    <x v="8"/>
    <n v="46.49"/>
  </r>
  <r>
    <d v="2020-06-13T00:00:00"/>
    <x v="2"/>
    <n v="24"/>
    <s v="None"/>
    <x v="2"/>
    <x v="5"/>
    <n v="523.74"/>
  </r>
  <r>
    <d v="2020-08-28T00:00:00"/>
    <x v="4"/>
    <n v="35"/>
    <s v="None"/>
    <x v="2"/>
    <x v="8"/>
    <n v="72.959999999999994"/>
  </r>
  <r>
    <d v="2020-06-02T00:00:00"/>
    <x v="2"/>
    <n v="23"/>
    <s v="None"/>
    <x v="2"/>
    <x v="4"/>
    <n v="92.47"/>
  </r>
  <r>
    <d v="2020-07-20T00:00:00"/>
    <x v="1"/>
    <n v="30"/>
    <s v="None"/>
    <x v="0"/>
    <x v="1"/>
    <n v="60.43"/>
  </r>
  <r>
    <d v="2020-08-09T00:00:00"/>
    <x v="4"/>
    <n v="33"/>
    <s v="None"/>
    <x v="0"/>
    <x v="3"/>
    <n v="68.59"/>
  </r>
  <r>
    <d v="2020-06-27T00:00:00"/>
    <x v="2"/>
    <n v="26"/>
    <s v="None"/>
    <x v="0"/>
    <x v="3"/>
    <n v="99.67"/>
  </r>
  <r>
    <d v="2020-08-23T00:00:00"/>
    <x v="4"/>
    <n v="35"/>
    <s v="None"/>
    <x v="0"/>
    <x v="1"/>
    <n v="60.42"/>
  </r>
  <r>
    <d v="2020-06-11T00:00:00"/>
    <x v="2"/>
    <n v="24"/>
    <s v="None"/>
    <x v="2"/>
    <x v="11"/>
    <n v="38.79"/>
  </r>
  <r>
    <d v="2020-05-28T00:00:00"/>
    <x v="3"/>
    <n v="22"/>
    <s v="None"/>
    <x v="0"/>
    <x v="3"/>
    <n v="96.96"/>
  </r>
  <r>
    <d v="2020-08-09T00:00:00"/>
    <x v="4"/>
    <n v="33"/>
    <s v="None"/>
    <x v="1"/>
    <x v="6"/>
    <n v="24.33"/>
  </r>
  <r>
    <d v="2020-06-01T00:00:00"/>
    <x v="2"/>
    <n v="23"/>
    <s v="None"/>
    <x v="2"/>
    <x v="3"/>
    <n v="99.83"/>
  </r>
  <r>
    <d v="2020-09-15T00:00:00"/>
    <x v="0"/>
    <n v="38"/>
    <s v="None"/>
    <x v="0"/>
    <x v="8"/>
    <n v="46.16"/>
  </r>
  <r>
    <d v="2020-06-27T00:00:00"/>
    <x v="2"/>
    <n v="26"/>
    <s v="None"/>
    <x v="2"/>
    <x v="1"/>
    <n v="20.58"/>
  </r>
  <r>
    <d v="2020-05-19T00:00:00"/>
    <x v="3"/>
    <n v="21"/>
    <s v="None"/>
    <x v="2"/>
    <x v="4"/>
    <n v="46.83"/>
  </r>
  <r>
    <d v="2020-08-30T00:00:00"/>
    <x v="4"/>
    <n v="36"/>
    <s v="None"/>
    <x v="0"/>
    <x v="3"/>
    <n v="34.01"/>
  </r>
  <r>
    <d v="2020-07-24T00:00:00"/>
    <x v="1"/>
    <n v="30"/>
    <s v="None"/>
    <x v="2"/>
    <x v="1"/>
    <n v="38.770000000000003"/>
  </r>
  <r>
    <d v="2020-06-01T00:00:00"/>
    <x v="2"/>
    <n v="23"/>
    <s v="None"/>
    <x v="0"/>
    <x v="0"/>
    <n v="240.01"/>
  </r>
  <r>
    <d v="2020-07-05T00:00:00"/>
    <x v="1"/>
    <n v="28"/>
    <s v="None"/>
    <x v="2"/>
    <x v="4"/>
    <n v="69.02"/>
  </r>
  <r>
    <d v="2020-08-22T00:00:00"/>
    <x v="4"/>
    <n v="34"/>
    <s v="None"/>
    <x v="1"/>
    <x v="7"/>
    <n v="69.27"/>
  </r>
  <r>
    <d v="2020-08-29T00:00:00"/>
    <x v="4"/>
    <n v="35"/>
    <s v="None"/>
    <x v="0"/>
    <x v="8"/>
    <n v="48.69"/>
  </r>
  <r>
    <d v="2020-06-29T00:00:00"/>
    <x v="2"/>
    <n v="27"/>
    <s v="None"/>
    <x v="2"/>
    <x v="7"/>
    <n v="46.82"/>
  </r>
  <r>
    <d v="2020-06-05T00:00:00"/>
    <x v="2"/>
    <n v="23"/>
    <s v="None"/>
    <x v="0"/>
    <x v="2"/>
    <n v="48.67"/>
  </r>
  <r>
    <d v="2020-06-28T00:00:00"/>
    <x v="2"/>
    <n v="27"/>
    <s v="None"/>
    <x v="2"/>
    <x v="7"/>
    <n v="23.27"/>
  </r>
  <r>
    <d v="2020-05-27T00:00:00"/>
    <x v="3"/>
    <n v="22"/>
    <s v="None"/>
    <x v="2"/>
    <x v="4"/>
    <n v="46.34"/>
  </r>
  <r>
    <d v="2020-06-20T00:00:00"/>
    <x v="2"/>
    <n v="25"/>
    <s v="None"/>
    <x v="2"/>
    <x v="5"/>
    <n v="58.48"/>
  </r>
  <r>
    <d v="2020-06-22T00:00:00"/>
    <x v="2"/>
    <n v="26"/>
    <s v="None"/>
    <x v="2"/>
    <x v="4"/>
    <n v="69.2"/>
  </r>
  <r>
    <d v="2020-08-03T00:00:00"/>
    <x v="4"/>
    <n v="32"/>
    <s v="None"/>
    <x v="0"/>
    <x v="10"/>
    <n v="60.72"/>
  </r>
  <r>
    <d v="2020-06-09T00:00:00"/>
    <x v="2"/>
    <n v="24"/>
    <s v="None"/>
    <x v="0"/>
    <x v="10"/>
    <n v="57.43"/>
  </r>
  <r>
    <d v="2020-06-07T00:00:00"/>
    <x v="2"/>
    <n v="24"/>
    <s v="None"/>
    <x v="2"/>
    <x v="2"/>
    <n v="24.24"/>
  </r>
  <r>
    <d v="2020-06-13T00:00:00"/>
    <x v="2"/>
    <n v="24"/>
    <s v="None"/>
    <x v="2"/>
    <x v="9"/>
    <n v="186.62"/>
  </r>
  <r>
    <d v="2020-06-21T00:00:00"/>
    <x v="2"/>
    <n v="26"/>
    <s v="None"/>
    <x v="0"/>
    <x v="3"/>
    <n v="68.37"/>
  </r>
  <r>
    <d v="2020-08-02T00:00:00"/>
    <x v="4"/>
    <n v="32"/>
    <s v="None"/>
    <x v="0"/>
    <x v="3"/>
    <n v="34"/>
  </r>
  <r>
    <d v="2020-06-03T00:00:00"/>
    <x v="2"/>
    <n v="23"/>
    <s v="None"/>
    <x v="0"/>
    <x v="3"/>
    <n v="32.36"/>
  </r>
  <r>
    <d v="2020-08-17T00:00:00"/>
    <x v="4"/>
    <n v="34"/>
    <s v="None"/>
    <x v="0"/>
    <x v="8"/>
    <n v="50.58"/>
  </r>
  <r>
    <d v="2020-06-27T00:00:00"/>
    <x v="2"/>
    <n v="26"/>
    <s v="None"/>
    <x v="2"/>
    <x v="6"/>
    <n v="47.05"/>
  </r>
  <r>
    <d v="2020-06-24T00:00:00"/>
    <x v="2"/>
    <n v="26"/>
    <s v="None"/>
    <x v="0"/>
    <x v="7"/>
    <n v="44.27"/>
  </r>
  <r>
    <d v="2020-08-05T00:00:00"/>
    <x v="4"/>
    <n v="32"/>
    <s v="None"/>
    <x v="0"/>
    <x v="4"/>
    <n v="46.29"/>
  </r>
  <r>
    <d v="2020-08-22T00:00:00"/>
    <x v="4"/>
    <n v="34"/>
    <s v="None"/>
    <x v="2"/>
    <x v="1"/>
    <n v="57.74"/>
  </r>
  <r>
    <d v="2020-07-18T00:00:00"/>
    <x v="1"/>
    <n v="29"/>
    <s v="None"/>
    <x v="1"/>
    <x v="4"/>
    <n v="23.79"/>
  </r>
  <r>
    <d v="2020-09-04T00:00:00"/>
    <x v="0"/>
    <n v="36"/>
    <s v="None"/>
    <x v="2"/>
    <x v="1"/>
    <n v="180.32"/>
  </r>
  <r>
    <d v="2020-08-10T00:00:00"/>
    <x v="4"/>
    <n v="33"/>
    <s v="None"/>
    <x v="0"/>
    <x v="4"/>
    <n v="46.6"/>
  </r>
  <r>
    <d v="2020-06-27T00:00:00"/>
    <x v="2"/>
    <n v="26"/>
    <s v="None"/>
    <x v="1"/>
    <x v="4"/>
    <n v="46.1"/>
  </r>
  <r>
    <d v="2020-08-06T00:00:00"/>
    <x v="4"/>
    <n v="32"/>
    <s v="None"/>
    <x v="0"/>
    <x v="5"/>
    <n v="87.68"/>
  </r>
  <r>
    <d v="2020-06-15T00:00:00"/>
    <x v="2"/>
    <n v="25"/>
    <s v="None"/>
    <x v="2"/>
    <x v="6"/>
    <n v="71.77"/>
  </r>
  <r>
    <d v="2020-06-16T00:00:00"/>
    <x v="2"/>
    <n v="25"/>
    <s v="None"/>
    <x v="0"/>
    <x v="3"/>
    <n v="33.56"/>
  </r>
  <r>
    <d v="2020-08-22T00:00:00"/>
    <x v="4"/>
    <n v="34"/>
    <s v="None"/>
    <x v="0"/>
    <x v="4"/>
    <n v="23.32"/>
  </r>
  <r>
    <d v="2020-09-01T00:00:00"/>
    <x v="0"/>
    <n v="36"/>
    <s v="None"/>
    <x v="2"/>
    <x v="9"/>
    <n v="601.94000000000005"/>
  </r>
  <r>
    <d v="2020-05-10T00:00:00"/>
    <x v="3"/>
    <n v="20"/>
    <s v="None"/>
    <x v="2"/>
    <x v="6"/>
    <n v="47.03"/>
  </r>
  <r>
    <d v="2020-05-22T00:00:00"/>
    <x v="3"/>
    <n v="21"/>
    <s v="None"/>
    <x v="0"/>
    <x v="3"/>
    <n v="68.08"/>
  </r>
  <r>
    <d v="2020-06-19T00:00:00"/>
    <x v="2"/>
    <n v="25"/>
    <s v="None"/>
    <x v="2"/>
    <x v="7"/>
    <n v="46.84"/>
  </r>
  <r>
    <d v="2020-08-05T00:00:00"/>
    <x v="4"/>
    <n v="32"/>
    <s v="None"/>
    <x v="0"/>
    <x v="7"/>
    <n v="46.09"/>
  </r>
  <r>
    <d v="2020-09-16T00:00:00"/>
    <x v="0"/>
    <n v="38"/>
    <s v="None"/>
    <x v="2"/>
    <x v="4"/>
    <n v="23.83"/>
  </r>
  <r>
    <d v="2020-08-24T00:00:00"/>
    <x v="4"/>
    <n v="35"/>
    <s v="None"/>
    <x v="0"/>
    <x v="10"/>
    <n v="20.62"/>
  </r>
  <r>
    <d v="2020-06-14T00:00:00"/>
    <x v="2"/>
    <n v="25"/>
    <s v="None"/>
    <x v="2"/>
    <x v="7"/>
    <n v="44.56"/>
  </r>
  <r>
    <d v="2020-08-10T00:00:00"/>
    <x v="4"/>
    <n v="33"/>
    <s v="None"/>
    <x v="0"/>
    <x v="7"/>
    <n v="23.19"/>
  </r>
  <r>
    <d v="2020-06-03T00:00:00"/>
    <x v="2"/>
    <n v="23"/>
    <s v="None"/>
    <x v="2"/>
    <x v="3"/>
    <n v="102.57"/>
  </r>
  <r>
    <d v="2020-05-30T00:00:00"/>
    <x v="3"/>
    <n v="22"/>
    <s v="None"/>
    <x v="0"/>
    <x v="0"/>
    <n v="240.23"/>
  </r>
  <r>
    <d v="2020-06-25T00:00:00"/>
    <x v="2"/>
    <n v="26"/>
    <s v="None"/>
    <x v="2"/>
    <x v="11"/>
    <n v="90.23"/>
  </r>
  <r>
    <d v="2020-06-29T00:00:00"/>
    <x v="2"/>
    <n v="27"/>
    <s v="None"/>
    <x v="2"/>
    <x v="3"/>
    <n v="160.66999999999999"/>
  </r>
  <r>
    <d v="2020-06-29T00:00:00"/>
    <x v="2"/>
    <n v="27"/>
    <s v="None"/>
    <x v="2"/>
    <x v="4"/>
    <n v="66.97"/>
  </r>
  <r>
    <d v="2020-08-02T00:00:00"/>
    <x v="4"/>
    <n v="32"/>
    <s v="None"/>
    <x v="0"/>
    <x v="7"/>
    <n v="44.78"/>
  </r>
  <r>
    <d v="2020-06-15T00:00:00"/>
    <x v="2"/>
    <n v="25"/>
    <s v="None"/>
    <x v="2"/>
    <x v="7"/>
    <n v="66.760000000000005"/>
  </r>
  <r>
    <d v="2020-08-31T00:00:00"/>
    <x v="4"/>
    <n v="36"/>
    <s v="None"/>
    <x v="0"/>
    <x v="11"/>
    <n v="57.57"/>
  </r>
  <r>
    <d v="2020-05-15T00:00:00"/>
    <x v="3"/>
    <n v="20"/>
    <s v="None"/>
    <x v="2"/>
    <x v="3"/>
    <n v="66.97"/>
  </r>
  <r>
    <d v="2020-06-15T00:00:00"/>
    <x v="2"/>
    <n v="25"/>
    <s v="None"/>
    <x v="2"/>
    <x v="7"/>
    <n v="46.34"/>
  </r>
  <r>
    <d v="2020-06-18T00:00:00"/>
    <x v="2"/>
    <n v="25"/>
    <s v="None"/>
    <x v="1"/>
    <x v="4"/>
    <n v="23.29"/>
  </r>
  <r>
    <d v="2020-09-06T00:00:00"/>
    <x v="0"/>
    <n v="37"/>
    <s v="None"/>
    <x v="0"/>
    <x v="4"/>
    <n v="69.88"/>
  </r>
  <r>
    <d v="2020-08-14T00:00:00"/>
    <x v="4"/>
    <n v="33"/>
    <s v="None"/>
    <x v="2"/>
    <x v="5"/>
    <n v="90.6"/>
  </r>
  <r>
    <d v="2020-06-30T00:00:00"/>
    <x v="2"/>
    <n v="27"/>
    <s v="None"/>
    <x v="2"/>
    <x v="3"/>
    <n v="99.45"/>
  </r>
  <r>
    <d v="2020-08-09T00:00:00"/>
    <x v="4"/>
    <n v="33"/>
    <s v="None"/>
    <x v="2"/>
    <x v="8"/>
    <n v="25.17"/>
  </r>
  <r>
    <d v="2020-07-30T00:00:00"/>
    <x v="1"/>
    <n v="31"/>
    <s v="None"/>
    <x v="2"/>
    <x v="10"/>
    <n v="63.34"/>
  </r>
  <r>
    <d v="2020-06-07T00:00:00"/>
    <x v="2"/>
    <n v="24"/>
    <s v="None"/>
    <x v="0"/>
    <x v="4"/>
    <n v="327.91"/>
  </r>
  <r>
    <d v="2020-09-01T00:00:00"/>
    <x v="0"/>
    <n v="36"/>
    <s v="None"/>
    <x v="2"/>
    <x v="6"/>
    <n v="24.88"/>
  </r>
  <r>
    <d v="2020-06-14T00:00:00"/>
    <x v="2"/>
    <n v="25"/>
    <s v="None"/>
    <x v="2"/>
    <x v="1"/>
    <n v="19.38"/>
  </r>
  <r>
    <d v="2020-06-22T00:00:00"/>
    <x v="2"/>
    <n v="26"/>
    <s v="None"/>
    <x v="2"/>
    <x v="3"/>
    <n v="68.08"/>
  </r>
  <r>
    <d v="2020-08-18T00:00:00"/>
    <x v="4"/>
    <n v="34"/>
    <s v="None"/>
    <x v="2"/>
    <x v="7"/>
    <n v="69.069999999999993"/>
  </r>
  <r>
    <d v="2020-08-06T00:00:00"/>
    <x v="4"/>
    <n v="32"/>
    <s v="None"/>
    <x v="0"/>
    <x v="10"/>
    <n v="40.74"/>
  </r>
  <r>
    <d v="2020-08-06T00:00:00"/>
    <x v="4"/>
    <n v="32"/>
    <s v="None"/>
    <x v="2"/>
    <x v="2"/>
    <n v="24.62"/>
  </r>
  <r>
    <d v="2020-06-24T00:00:00"/>
    <x v="2"/>
    <n v="26"/>
    <s v="None"/>
    <x v="0"/>
    <x v="3"/>
    <n v="66.91"/>
  </r>
  <r>
    <d v="2020-06-05T00:00:00"/>
    <x v="2"/>
    <n v="23"/>
    <s v="None"/>
    <x v="2"/>
    <x v="6"/>
    <n v="24.76"/>
  </r>
  <r>
    <d v="2020-08-17T00:00:00"/>
    <x v="4"/>
    <n v="34"/>
    <s v="None"/>
    <x v="0"/>
    <x v="3"/>
    <n v="102.34"/>
  </r>
  <r>
    <d v="2020-06-12T00:00:00"/>
    <x v="2"/>
    <n v="24"/>
    <s v="None"/>
    <x v="2"/>
    <x v="10"/>
    <n v="80.86"/>
  </r>
  <r>
    <d v="2020-06-30T00:00:00"/>
    <x v="2"/>
    <n v="27"/>
    <s v="None"/>
    <x v="1"/>
    <x v="4"/>
    <n v="23.85"/>
  </r>
  <r>
    <d v="2020-06-22T00:00:00"/>
    <x v="2"/>
    <n v="26"/>
    <s v="None"/>
    <x v="2"/>
    <x v="4"/>
    <n v="22.97"/>
  </r>
  <r>
    <d v="2020-06-26T00:00:00"/>
    <x v="2"/>
    <n v="26"/>
    <s v="None"/>
    <x v="0"/>
    <x v="2"/>
    <n v="46.75"/>
  </r>
  <r>
    <d v="2020-06-28T00:00:00"/>
    <x v="2"/>
    <n v="27"/>
    <s v="None"/>
    <x v="2"/>
    <x v="4"/>
    <n v="44.82"/>
  </r>
  <r>
    <d v="2020-08-26T00:00:00"/>
    <x v="4"/>
    <n v="35"/>
    <s v="None"/>
    <x v="0"/>
    <x v="3"/>
    <n v="99.42"/>
  </r>
  <r>
    <d v="2020-08-25T00:00:00"/>
    <x v="4"/>
    <n v="35"/>
    <s v="None"/>
    <x v="2"/>
    <x v="1"/>
    <n v="38.57"/>
  </r>
  <r>
    <d v="2020-06-08T00:00:00"/>
    <x v="2"/>
    <n v="24"/>
    <s v="None"/>
    <x v="2"/>
    <x v="4"/>
    <n v="176.27"/>
  </r>
  <r>
    <d v="2020-06-20T00:00:00"/>
    <x v="2"/>
    <n v="25"/>
    <s v="None"/>
    <x v="2"/>
    <x v="3"/>
    <n v="192.39"/>
  </r>
  <r>
    <d v="2020-06-29T00:00:00"/>
    <x v="2"/>
    <n v="27"/>
    <s v="None"/>
    <x v="2"/>
    <x v="0"/>
    <n v="152.16999999999999"/>
  </r>
  <r>
    <d v="2020-08-05T00:00:00"/>
    <x v="4"/>
    <n v="32"/>
    <s v="None"/>
    <x v="1"/>
    <x v="4"/>
    <n v="46.58"/>
  </r>
  <r>
    <d v="2020-06-16T00:00:00"/>
    <x v="2"/>
    <n v="25"/>
    <s v="None"/>
    <x v="2"/>
    <x v="3"/>
    <n v="96.55"/>
  </r>
  <r>
    <d v="2020-08-17T00:00:00"/>
    <x v="4"/>
    <n v="34"/>
    <s v="None"/>
    <x v="0"/>
    <x v="3"/>
    <n v="32.130000000000003"/>
  </r>
  <r>
    <d v="2020-08-30T00:00:00"/>
    <x v="4"/>
    <n v="36"/>
    <s v="None"/>
    <x v="0"/>
    <x v="7"/>
    <n v="46.88"/>
  </r>
  <r>
    <d v="2020-08-06T00:00:00"/>
    <x v="4"/>
    <n v="32"/>
    <s v="None"/>
    <x v="2"/>
    <x v="5"/>
    <n v="90.03"/>
  </r>
  <r>
    <d v="2020-05-11T00:00:00"/>
    <x v="3"/>
    <n v="20"/>
    <s v="None"/>
    <x v="2"/>
    <x v="8"/>
    <n v="46.21"/>
  </r>
  <r>
    <d v="2020-06-26T00:00:00"/>
    <x v="2"/>
    <n v="26"/>
    <s v="None"/>
    <x v="2"/>
    <x v="4"/>
    <n v="22.27"/>
  </r>
  <r>
    <d v="2020-08-14T00:00:00"/>
    <x v="4"/>
    <n v="33"/>
    <s v="None"/>
    <x v="0"/>
    <x v="11"/>
    <n v="57.56"/>
  </r>
  <r>
    <d v="2020-06-02T00:00:00"/>
    <x v="2"/>
    <n v="23"/>
    <s v="None"/>
    <x v="0"/>
    <x v="7"/>
    <n v="46.08"/>
  </r>
  <r>
    <d v="2020-07-02T00:00:00"/>
    <x v="1"/>
    <n v="27"/>
    <s v="None"/>
    <x v="2"/>
    <x v="2"/>
    <n v="50.71"/>
  </r>
  <r>
    <d v="2020-08-12T00:00:00"/>
    <x v="4"/>
    <n v="33"/>
    <s v="None"/>
    <x v="2"/>
    <x v="1"/>
    <n v="40.450000000000003"/>
  </r>
  <r>
    <d v="2020-08-28T00:00:00"/>
    <x v="4"/>
    <n v="35"/>
    <s v="None"/>
    <x v="0"/>
    <x v="5"/>
    <n v="90.57"/>
  </r>
  <r>
    <d v="2020-06-07T00:00:00"/>
    <x v="2"/>
    <n v="24"/>
    <s v="None"/>
    <x v="0"/>
    <x v="11"/>
    <n v="57.35"/>
  </r>
  <r>
    <d v="2020-09-21T00:00:00"/>
    <x v="0"/>
    <n v="39"/>
    <s v="None"/>
    <x v="2"/>
    <x v="10"/>
    <n v="63.82"/>
  </r>
  <r>
    <d v="2020-06-15T00:00:00"/>
    <x v="2"/>
    <n v="25"/>
    <s v="None"/>
    <x v="0"/>
    <x v="4"/>
    <n v="46.08"/>
  </r>
  <r>
    <d v="2020-08-17T00:00:00"/>
    <x v="4"/>
    <n v="34"/>
    <s v="None"/>
    <x v="0"/>
    <x v="7"/>
    <n v="69.13"/>
  </r>
  <r>
    <d v="2020-05-18T00:00:00"/>
    <x v="3"/>
    <n v="21"/>
    <s v="None"/>
    <x v="2"/>
    <x v="8"/>
    <n v="547.46"/>
  </r>
  <r>
    <d v="2020-06-12T00:00:00"/>
    <x v="2"/>
    <n v="24"/>
    <s v="None"/>
    <x v="2"/>
    <x v="6"/>
    <n v="45.16"/>
  </r>
  <r>
    <d v="2020-06-24T00:00:00"/>
    <x v="2"/>
    <n v="26"/>
    <s v="None"/>
    <x v="2"/>
    <x v="1"/>
    <n v="19.62"/>
  </r>
  <r>
    <d v="2020-08-26T00:00:00"/>
    <x v="4"/>
    <n v="35"/>
    <s v="None"/>
    <x v="0"/>
    <x v="3"/>
    <n v="64.91"/>
  </r>
  <r>
    <d v="2020-08-29T00:00:00"/>
    <x v="4"/>
    <n v="35"/>
    <s v="None"/>
    <x v="2"/>
    <x v="10"/>
    <n v="63.3"/>
  </r>
  <r>
    <d v="2020-07-15T00:00:00"/>
    <x v="1"/>
    <n v="29"/>
    <s v="None"/>
    <x v="0"/>
    <x v="3"/>
    <n v="99.77"/>
  </r>
  <r>
    <d v="2020-08-01T00:00:00"/>
    <x v="4"/>
    <n v="31"/>
    <s v="None"/>
    <x v="2"/>
    <x v="7"/>
    <n v="92.23"/>
  </r>
  <r>
    <d v="2020-08-14T00:00:00"/>
    <x v="4"/>
    <n v="33"/>
    <s v="None"/>
    <x v="0"/>
    <x v="6"/>
    <n v="23.41"/>
  </r>
  <r>
    <d v="2020-09-25T00:00:00"/>
    <x v="0"/>
    <n v="39"/>
    <s v="None"/>
    <x v="0"/>
    <x v="10"/>
    <n v="40.07"/>
  </r>
  <r>
    <d v="2020-06-03T00:00:00"/>
    <x v="2"/>
    <n v="23"/>
    <s v="None"/>
    <x v="2"/>
    <x v="9"/>
    <n v="554.95000000000005"/>
  </r>
  <r>
    <d v="2020-08-06T00:00:00"/>
    <x v="4"/>
    <n v="32"/>
    <s v="None"/>
    <x v="0"/>
    <x v="1"/>
    <n v="60.7"/>
  </r>
  <r>
    <d v="2020-08-11T00:00:00"/>
    <x v="4"/>
    <n v="33"/>
    <s v="None"/>
    <x v="0"/>
    <x v="7"/>
    <n v="23.65"/>
  </r>
  <r>
    <d v="2020-08-23T00:00:00"/>
    <x v="4"/>
    <n v="35"/>
    <s v="None"/>
    <x v="2"/>
    <x v="3"/>
    <n v="34.78"/>
  </r>
  <r>
    <d v="2020-06-18T00:00:00"/>
    <x v="2"/>
    <n v="25"/>
    <s v="None"/>
    <x v="2"/>
    <x v="0"/>
    <n v="156.19999999999999"/>
  </r>
  <r>
    <d v="2020-08-27T00:00:00"/>
    <x v="4"/>
    <n v="35"/>
    <s v="None"/>
    <x v="2"/>
    <x v="8"/>
    <n v="50.2"/>
  </r>
  <r>
    <d v="2020-05-13T00:00:00"/>
    <x v="3"/>
    <n v="20"/>
    <s v="None"/>
    <x v="2"/>
    <x v="7"/>
    <n v="46.71"/>
  </r>
  <r>
    <d v="2020-08-06T00:00:00"/>
    <x v="4"/>
    <n v="32"/>
    <s v="None"/>
    <x v="2"/>
    <x v="2"/>
    <n v="48.69"/>
  </r>
  <r>
    <d v="2020-08-11T00:00:00"/>
    <x v="4"/>
    <n v="33"/>
    <s v="None"/>
    <x v="1"/>
    <x v="10"/>
    <n v="20.83"/>
  </r>
  <r>
    <d v="2020-08-16T00:00:00"/>
    <x v="4"/>
    <n v="34"/>
    <s v="None"/>
    <x v="0"/>
    <x v="10"/>
    <n v="57.28"/>
  </r>
  <r>
    <d v="2020-08-02T00:00:00"/>
    <x v="4"/>
    <n v="32"/>
    <s v="None"/>
    <x v="0"/>
    <x v="3"/>
    <n v="64.44"/>
  </r>
  <r>
    <d v="2020-06-05T00:00:00"/>
    <x v="2"/>
    <n v="23"/>
    <s v="None"/>
    <x v="2"/>
    <x v="8"/>
    <n v="72.900000000000006"/>
  </r>
  <r>
    <d v="2020-06-19T00:00:00"/>
    <x v="2"/>
    <n v="25"/>
    <s v="None"/>
    <x v="2"/>
    <x v="5"/>
    <n v="29.45"/>
  </r>
  <r>
    <d v="2020-06-10T00:00:00"/>
    <x v="2"/>
    <n v="24"/>
    <s v="None"/>
    <x v="0"/>
    <x v="7"/>
    <n v="23.82"/>
  </r>
  <r>
    <d v="2020-08-02T00:00:00"/>
    <x v="4"/>
    <n v="32"/>
    <s v="None"/>
    <x v="1"/>
    <x v="11"/>
    <n v="76"/>
  </r>
  <r>
    <d v="2020-07-21T00:00:00"/>
    <x v="1"/>
    <n v="30"/>
    <s v="None"/>
    <x v="2"/>
    <x v="7"/>
    <n v="69.72"/>
  </r>
  <r>
    <d v="2020-06-18T00:00:00"/>
    <x v="2"/>
    <n v="25"/>
    <s v="None"/>
    <x v="0"/>
    <x v="4"/>
    <n v="66.48"/>
  </r>
  <r>
    <d v="2020-09-12T00:00:00"/>
    <x v="0"/>
    <n v="37"/>
    <s v="None"/>
    <x v="0"/>
    <x v="8"/>
    <n v="75.489999999999995"/>
  </r>
  <r>
    <d v="2020-08-01T00:00:00"/>
    <x v="4"/>
    <n v="31"/>
    <s v="None"/>
    <x v="0"/>
    <x v="4"/>
    <n v="46.56"/>
  </r>
  <r>
    <d v="2020-06-14T00:00:00"/>
    <x v="2"/>
    <n v="25"/>
    <s v="None"/>
    <x v="0"/>
    <x v="1"/>
    <n v="20.87"/>
  </r>
  <r>
    <d v="2020-06-21T00:00:00"/>
    <x v="2"/>
    <n v="26"/>
    <s v="None"/>
    <x v="0"/>
    <x v="9"/>
    <n v="55.48"/>
  </r>
  <r>
    <d v="2020-06-26T00:00:00"/>
    <x v="2"/>
    <n v="26"/>
    <s v="None"/>
    <x v="2"/>
    <x v="8"/>
    <n v="50.71"/>
  </r>
  <r>
    <d v="2020-07-15T00:00:00"/>
    <x v="1"/>
    <n v="29"/>
    <s v="None"/>
    <x v="0"/>
    <x v="3"/>
    <n v="66.099999999999994"/>
  </r>
  <r>
    <d v="2020-05-13T00:00:00"/>
    <x v="3"/>
    <n v="20"/>
    <s v="None"/>
    <x v="0"/>
    <x v="7"/>
    <n v="46.73"/>
  </r>
  <r>
    <d v="2020-06-27T00:00:00"/>
    <x v="2"/>
    <n v="26"/>
    <s v="None"/>
    <x v="1"/>
    <x v="1"/>
    <n v="100.66"/>
  </r>
  <r>
    <d v="2020-06-09T00:00:00"/>
    <x v="2"/>
    <n v="24"/>
    <s v="None"/>
    <x v="2"/>
    <x v="5"/>
    <n v="60.89"/>
  </r>
  <r>
    <d v="2020-08-29T00:00:00"/>
    <x v="4"/>
    <n v="35"/>
    <s v="None"/>
    <x v="0"/>
    <x v="7"/>
    <n v="69.16"/>
  </r>
  <r>
    <d v="2020-08-25T00:00:00"/>
    <x v="4"/>
    <n v="35"/>
    <s v="None"/>
    <x v="2"/>
    <x v="3"/>
    <n v="64.55"/>
  </r>
  <r>
    <d v="2020-06-15T00:00:00"/>
    <x v="2"/>
    <n v="25"/>
    <s v="None"/>
    <x v="1"/>
    <x v="5"/>
    <n v="84.47"/>
  </r>
  <r>
    <d v="2020-06-04T00:00:00"/>
    <x v="2"/>
    <n v="23"/>
    <s v="None"/>
    <x v="2"/>
    <x v="7"/>
    <n v="23.48"/>
  </r>
  <r>
    <d v="2020-06-04T00:00:00"/>
    <x v="2"/>
    <n v="23"/>
    <s v="None"/>
    <x v="1"/>
    <x v="5"/>
    <n v="60.73"/>
  </r>
  <r>
    <d v="2020-06-15T00:00:00"/>
    <x v="2"/>
    <n v="25"/>
    <s v="None"/>
    <x v="0"/>
    <x v="4"/>
    <n v="23.28"/>
  </r>
  <r>
    <d v="2020-06-02T00:00:00"/>
    <x v="2"/>
    <n v="23"/>
    <s v="None"/>
    <x v="2"/>
    <x v="8"/>
    <n v="50.41"/>
  </r>
  <r>
    <d v="2020-07-23T00:00:00"/>
    <x v="1"/>
    <n v="30"/>
    <s v="None"/>
    <x v="2"/>
    <x v="8"/>
    <n v="75.61"/>
  </r>
  <r>
    <d v="2020-07-29T00:00:00"/>
    <x v="1"/>
    <n v="31"/>
    <s v="None"/>
    <x v="0"/>
    <x v="2"/>
    <n v="296.77999999999997"/>
  </r>
  <r>
    <d v="2020-08-16T00:00:00"/>
    <x v="4"/>
    <n v="34"/>
    <s v="None"/>
    <x v="0"/>
    <x v="10"/>
    <n v="38.83"/>
  </r>
  <r>
    <d v="2020-08-21T00:00:00"/>
    <x v="4"/>
    <n v="34"/>
    <s v="None"/>
    <x v="0"/>
    <x v="7"/>
    <n v="46.42"/>
  </r>
  <r>
    <d v="2020-08-25T00:00:00"/>
    <x v="4"/>
    <n v="35"/>
    <s v="None"/>
    <x v="2"/>
    <x v="1"/>
    <n v="38.39"/>
  </r>
  <r>
    <d v="2020-05-23T00:00:00"/>
    <x v="3"/>
    <n v="21"/>
    <s v="None"/>
    <x v="2"/>
    <x v="4"/>
    <n v="22.38"/>
  </r>
  <r>
    <d v="2020-07-14T00:00:00"/>
    <x v="1"/>
    <n v="29"/>
    <s v="None"/>
    <x v="1"/>
    <x v="11"/>
    <n v="38.24"/>
  </r>
  <r>
    <d v="2020-08-07T00:00:00"/>
    <x v="4"/>
    <n v="32"/>
    <s v="None"/>
    <x v="0"/>
    <x v="8"/>
    <n v="48.37"/>
  </r>
  <r>
    <d v="2020-08-01T00:00:00"/>
    <x v="4"/>
    <n v="31"/>
    <s v="None"/>
    <x v="1"/>
    <x v="7"/>
    <n v="23.02"/>
  </r>
  <r>
    <d v="2020-06-10T00:00:00"/>
    <x v="2"/>
    <n v="24"/>
    <s v="None"/>
    <x v="0"/>
    <x v="6"/>
    <n v="45.6"/>
  </r>
  <r>
    <d v="2020-08-29T00:00:00"/>
    <x v="4"/>
    <n v="35"/>
    <s v="None"/>
    <x v="0"/>
    <x v="10"/>
    <n v="19.420000000000002"/>
  </r>
  <r>
    <d v="2020-08-24T00:00:00"/>
    <x v="4"/>
    <n v="35"/>
    <s v="None"/>
    <x v="0"/>
    <x v="0"/>
    <n v="76.98"/>
  </r>
  <r>
    <d v="2020-06-07T00:00:00"/>
    <x v="2"/>
    <n v="24"/>
    <s v="None"/>
    <x v="2"/>
    <x v="1"/>
    <n v="20.87"/>
  </r>
  <r>
    <d v="2020-07-28T00:00:00"/>
    <x v="1"/>
    <n v="31"/>
    <s v="None"/>
    <x v="0"/>
    <x v="11"/>
    <n v="57.85"/>
  </r>
  <r>
    <d v="2020-08-19T00:00:00"/>
    <x v="4"/>
    <n v="34"/>
    <s v="None"/>
    <x v="2"/>
    <x v="10"/>
    <n v="19.46"/>
  </r>
  <r>
    <d v="2020-08-19T00:00:00"/>
    <x v="4"/>
    <n v="34"/>
    <s v="None"/>
    <x v="0"/>
    <x v="3"/>
    <n v="64.650000000000006"/>
  </r>
  <r>
    <d v="2020-06-23T00:00:00"/>
    <x v="2"/>
    <n v="26"/>
    <s v="None"/>
    <x v="2"/>
    <x v="10"/>
    <n v="38.6"/>
  </r>
  <r>
    <d v="2020-06-16T00:00:00"/>
    <x v="2"/>
    <n v="25"/>
    <s v="None"/>
    <x v="2"/>
    <x v="11"/>
    <n v="18.66"/>
  </r>
  <r>
    <d v="2020-08-10T00:00:00"/>
    <x v="4"/>
    <n v="33"/>
    <s v="None"/>
    <x v="2"/>
    <x v="5"/>
    <n v="29.45"/>
  </r>
  <r>
    <d v="2020-06-15T00:00:00"/>
    <x v="2"/>
    <n v="25"/>
    <s v="None"/>
    <x v="2"/>
    <x v="1"/>
    <n v="432.85"/>
  </r>
  <r>
    <d v="2020-08-27T00:00:00"/>
    <x v="4"/>
    <n v="35"/>
    <s v="None"/>
    <x v="2"/>
    <x v="5"/>
    <n v="58.93"/>
  </r>
  <r>
    <d v="2020-08-04T00:00:00"/>
    <x v="4"/>
    <n v="32"/>
    <s v="None"/>
    <x v="0"/>
    <x v="1"/>
    <n v="60.07"/>
  </r>
  <r>
    <d v="2020-05-18T00:00:00"/>
    <x v="3"/>
    <n v="21"/>
    <s v="None"/>
    <x v="2"/>
    <x v="8"/>
    <n v="50.23"/>
  </r>
  <r>
    <d v="2020-08-14T00:00:00"/>
    <x v="4"/>
    <n v="33"/>
    <s v="None"/>
    <x v="0"/>
    <x v="7"/>
    <n v="46.11"/>
  </r>
  <r>
    <d v="2020-08-27T00:00:00"/>
    <x v="4"/>
    <n v="35"/>
    <s v="None"/>
    <x v="0"/>
    <x v="7"/>
    <n v="44.16"/>
  </r>
  <r>
    <d v="2020-06-28T00:00:00"/>
    <x v="2"/>
    <n v="27"/>
    <s v="None"/>
    <x v="2"/>
    <x v="5"/>
    <n v="87.83"/>
  </r>
  <r>
    <d v="2020-06-19T00:00:00"/>
    <x v="2"/>
    <n v="25"/>
    <s v="None"/>
    <x v="0"/>
    <x v="4"/>
    <n v="23.57"/>
  </r>
  <r>
    <d v="2020-05-10T00:00:00"/>
    <x v="3"/>
    <n v="20"/>
    <s v="None"/>
    <x v="1"/>
    <x v="10"/>
    <n v="60.88"/>
  </r>
  <r>
    <d v="2020-06-05T00:00:00"/>
    <x v="2"/>
    <n v="23"/>
    <s v="None"/>
    <x v="2"/>
    <x v="0"/>
    <n v="80.739999999999995"/>
  </r>
  <r>
    <d v="2020-09-05T00:00:00"/>
    <x v="0"/>
    <n v="36"/>
    <s v="None"/>
    <x v="2"/>
    <x v="3"/>
    <n v="99.44"/>
  </r>
  <r>
    <d v="2020-06-08T00:00:00"/>
    <x v="2"/>
    <n v="24"/>
    <s v="None"/>
    <x v="0"/>
    <x v="11"/>
    <n v="308.87"/>
  </r>
  <r>
    <d v="2020-08-16T00:00:00"/>
    <x v="4"/>
    <n v="34"/>
    <s v="None"/>
    <x v="0"/>
    <x v="1"/>
    <n v="38.86"/>
  </r>
  <r>
    <d v="2020-06-14T00:00:00"/>
    <x v="2"/>
    <n v="25"/>
    <s v="None"/>
    <x v="1"/>
    <x v="10"/>
    <n v="38.479999999999997"/>
  </r>
  <r>
    <d v="2020-09-11T00:00:00"/>
    <x v="0"/>
    <n v="37"/>
    <s v="None"/>
    <x v="2"/>
    <x v="11"/>
    <n v="36.89"/>
  </r>
  <r>
    <d v="2020-06-22T00:00:00"/>
    <x v="2"/>
    <n v="26"/>
    <s v="None"/>
    <x v="2"/>
    <x v="7"/>
    <n v="46.16"/>
  </r>
  <r>
    <d v="2020-08-16T00:00:00"/>
    <x v="4"/>
    <n v="34"/>
    <s v="None"/>
    <x v="0"/>
    <x v="10"/>
    <n v="40.26"/>
  </r>
  <r>
    <d v="2020-06-27T00:00:00"/>
    <x v="2"/>
    <n v="26"/>
    <s v="None"/>
    <x v="2"/>
    <x v="4"/>
    <n v="46.88"/>
  </r>
  <r>
    <d v="2020-06-18T00:00:00"/>
    <x v="2"/>
    <n v="25"/>
    <s v="None"/>
    <x v="2"/>
    <x v="3"/>
    <n v="66.069999999999993"/>
  </r>
  <r>
    <d v="2020-08-17T00:00:00"/>
    <x v="4"/>
    <n v="34"/>
    <s v="None"/>
    <x v="0"/>
    <x v="5"/>
    <n v="90.57"/>
  </r>
  <r>
    <d v="2020-09-11T00:00:00"/>
    <x v="0"/>
    <n v="37"/>
    <s v="None"/>
    <x v="2"/>
    <x v="1"/>
    <n v="40.54"/>
  </r>
  <r>
    <d v="2020-08-09T00:00:00"/>
    <x v="4"/>
    <n v="33"/>
    <s v="None"/>
    <x v="0"/>
    <x v="8"/>
    <n v="50.42"/>
  </r>
  <r>
    <d v="2020-08-21T00:00:00"/>
    <x v="4"/>
    <n v="34"/>
    <s v="None"/>
    <x v="1"/>
    <x v="6"/>
    <n v="47.13"/>
  </r>
  <r>
    <d v="2020-06-03T00:00:00"/>
    <x v="2"/>
    <n v="23"/>
    <s v="None"/>
    <x v="0"/>
    <x v="1"/>
    <n v="60.84"/>
  </r>
  <r>
    <d v="2020-08-17T00:00:00"/>
    <x v="4"/>
    <n v="34"/>
    <s v="None"/>
    <x v="0"/>
    <x v="4"/>
    <n v="46.98"/>
  </r>
  <r>
    <d v="2020-07-25T00:00:00"/>
    <x v="1"/>
    <n v="30"/>
    <s v="None"/>
    <x v="2"/>
    <x v="11"/>
    <n v="36.950000000000003"/>
  </r>
  <r>
    <d v="2020-09-16T00:00:00"/>
    <x v="0"/>
    <n v="38"/>
    <s v="None"/>
    <x v="0"/>
    <x v="6"/>
    <n v="90.97"/>
  </r>
  <r>
    <d v="2020-06-12T00:00:00"/>
    <x v="2"/>
    <n v="24"/>
    <s v="None"/>
    <x v="2"/>
    <x v="5"/>
    <n v="30.27"/>
  </r>
  <r>
    <d v="2020-06-01T00:00:00"/>
    <x v="2"/>
    <n v="23"/>
    <s v="None"/>
    <x v="0"/>
    <x v="4"/>
    <n v="46.27"/>
  </r>
  <r>
    <d v="2020-06-30T00:00:00"/>
    <x v="2"/>
    <n v="27"/>
    <s v="None"/>
    <x v="2"/>
    <x v="6"/>
    <n v="68.64"/>
  </r>
  <r>
    <d v="2020-06-16T00:00:00"/>
    <x v="2"/>
    <n v="25"/>
    <s v="None"/>
    <x v="2"/>
    <x v="8"/>
    <n v="48.22"/>
  </r>
  <r>
    <d v="2020-08-18T00:00:00"/>
    <x v="4"/>
    <n v="34"/>
    <s v="None"/>
    <x v="0"/>
    <x v="6"/>
    <n v="165.2"/>
  </r>
  <r>
    <d v="2020-08-25T00:00:00"/>
    <x v="4"/>
    <n v="35"/>
    <s v="None"/>
    <x v="0"/>
    <x v="4"/>
    <n v="46.94"/>
  </r>
  <r>
    <d v="2020-08-14T00:00:00"/>
    <x v="4"/>
    <n v="33"/>
    <s v="None"/>
    <x v="2"/>
    <x v="3"/>
    <n v="68.540000000000006"/>
  </r>
  <r>
    <d v="2020-08-11T00:00:00"/>
    <x v="4"/>
    <n v="33"/>
    <s v="None"/>
    <x v="0"/>
    <x v="7"/>
    <n v="69.540000000000006"/>
  </r>
  <r>
    <d v="2020-06-22T00:00:00"/>
    <x v="2"/>
    <n v="26"/>
    <s v="None"/>
    <x v="2"/>
    <x v="4"/>
    <n v="69.92"/>
  </r>
  <r>
    <d v="2020-08-10T00:00:00"/>
    <x v="4"/>
    <n v="33"/>
    <s v="None"/>
    <x v="0"/>
    <x v="3"/>
    <n v="33.42"/>
  </r>
  <r>
    <d v="2020-05-22T00:00:00"/>
    <x v="3"/>
    <n v="21"/>
    <s v="None"/>
    <x v="1"/>
    <x v="4"/>
    <n v="46.14"/>
  </r>
  <r>
    <d v="2020-08-04T00:00:00"/>
    <x v="4"/>
    <n v="32"/>
    <s v="None"/>
    <x v="0"/>
    <x v="8"/>
    <n v="96.73"/>
  </r>
  <r>
    <d v="2020-08-31T00:00:00"/>
    <x v="4"/>
    <n v="36"/>
    <s v="None"/>
    <x v="0"/>
    <x v="7"/>
    <n v="46.17"/>
  </r>
  <r>
    <d v="2020-08-01T00:00:00"/>
    <x v="4"/>
    <n v="31"/>
    <s v="None"/>
    <x v="0"/>
    <x v="8"/>
    <n v="75.77"/>
  </r>
  <r>
    <d v="2020-07-22T00:00:00"/>
    <x v="1"/>
    <n v="30"/>
    <s v="None"/>
    <x v="0"/>
    <x v="7"/>
    <n v="92.92"/>
  </r>
  <r>
    <d v="2020-06-24T00:00:00"/>
    <x v="2"/>
    <n v="26"/>
    <s v="None"/>
    <x v="2"/>
    <x v="3"/>
    <n v="68.72"/>
  </r>
  <r>
    <d v="2020-06-11T00:00:00"/>
    <x v="2"/>
    <n v="24"/>
    <s v="None"/>
    <x v="2"/>
    <x v="3"/>
    <n v="64.290000000000006"/>
  </r>
  <r>
    <d v="2020-06-10T00:00:00"/>
    <x v="2"/>
    <n v="24"/>
    <s v="None"/>
    <x v="2"/>
    <x v="3"/>
    <n v="99.52"/>
  </r>
  <r>
    <d v="2020-06-08T00:00:00"/>
    <x v="2"/>
    <n v="24"/>
    <s v="None"/>
    <x v="2"/>
    <x v="10"/>
    <n v="20.12"/>
  </r>
  <r>
    <d v="2020-08-29T00:00:00"/>
    <x v="4"/>
    <n v="35"/>
    <s v="None"/>
    <x v="0"/>
    <x v="5"/>
    <n v="58.7"/>
  </r>
  <r>
    <d v="2020-05-06T00:00:00"/>
    <x v="3"/>
    <n v="19"/>
    <s v="None"/>
    <x v="1"/>
    <x v="1"/>
    <n v="20.52"/>
  </r>
  <r>
    <d v="2020-07-06T00:00:00"/>
    <x v="1"/>
    <n v="28"/>
    <s v="None"/>
    <x v="0"/>
    <x v="4"/>
    <n v="23.28"/>
  </r>
  <r>
    <d v="2020-09-15T00:00:00"/>
    <x v="0"/>
    <n v="38"/>
    <s v="None"/>
    <x v="2"/>
    <x v="6"/>
    <n v="514.05999999999995"/>
  </r>
  <r>
    <d v="2020-06-12T00:00:00"/>
    <x v="2"/>
    <n v="24"/>
    <s v="None"/>
    <x v="0"/>
    <x v="4"/>
    <n v="46.94"/>
  </r>
  <r>
    <d v="2020-05-17T00:00:00"/>
    <x v="3"/>
    <n v="21"/>
    <s v="None"/>
    <x v="2"/>
    <x v="8"/>
    <n v="46.85"/>
  </r>
  <r>
    <d v="2020-08-11T00:00:00"/>
    <x v="4"/>
    <n v="33"/>
    <s v="None"/>
    <x v="0"/>
    <x v="1"/>
    <n v="60.62"/>
  </r>
  <r>
    <d v="2020-06-19T00:00:00"/>
    <x v="2"/>
    <n v="25"/>
    <s v="None"/>
    <x v="2"/>
    <x v="7"/>
    <n v="46.1"/>
  </r>
  <r>
    <d v="2020-06-10T00:00:00"/>
    <x v="2"/>
    <n v="24"/>
    <s v="None"/>
    <x v="2"/>
    <x v="5"/>
    <n v="570.92999999999995"/>
  </r>
  <r>
    <d v="2020-05-08T00:00:00"/>
    <x v="3"/>
    <n v="19"/>
    <s v="None"/>
    <x v="2"/>
    <x v="10"/>
    <n v="42.72"/>
  </r>
  <r>
    <d v="2020-06-21T00:00:00"/>
    <x v="2"/>
    <n v="26"/>
    <s v="None"/>
    <x v="2"/>
    <x v="6"/>
    <n v="71.13"/>
  </r>
  <r>
    <d v="2020-08-19T00:00:00"/>
    <x v="4"/>
    <n v="34"/>
    <s v="None"/>
    <x v="2"/>
    <x v="1"/>
    <n v="40.65"/>
  </r>
  <r>
    <d v="2020-06-27T00:00:00"/>
    <x v="2"/>
    <n v="26"/>
    <s v="None"/>
    <x v="2"/>
    <x v="1"/>
    <n v="40.799999999999997"/>
  </r>
  <r>
    <d v="2020-05-11T00:00:00"/>
    <x v="3"/>
    <n v="20"/>
    <s v="None"/>
    <x v="1"/>
    <x v="3"/>
    <n v="68.13"/>
  </r>
  <r>
    <d v="2020-06-03T00:00:00"/>
    <x v="2"/>
    <n v="23"/>
    <s v="None"/>
    <x v="2"/>
    <x v="4"/>
    <n v="23.26"/>
  </r>
  <r>
    <d v="2020-09-10T00:00:00"/>
    <x v="0"/>
    <n v="37"/>
    <s v="None"/>
    <x v="2"/>
    <x v="10"/>
    <n v="38.979999999999997"/>
  </r>
  <r>
    <d v="2020-07-26T00:00:00"/>
    <x v="1"/>
    <n v="31"/>
    <s v="None"/>
    <x v="2"/>
    <x v="8"/>
    <n v="48.75"/>
  </r>
  <r>
    <d v="2020-09-25T00:00:00"/>
    <x v="0"/>
    <n v="39"/>
    <s v="None"/>
    <x v="0"/>
    <x v="2"/>
    <n v="72.06"/>
  </r>
  <r>
    <d v="2020-08-16T00:00:00"/>
    <x v="4"/>
    <n v="34"/>
    <s v="None"/>
    <x v="0"/>
    <x v="3"/>
    <n v="132.27000000000001"/>
  </r>
  <r>
    <d v="2020-06-26T00:00:00"/>
    <x v="2"/>
    <n v="26"/>
    <s v="None"/>
    <x v="0"/>
    <x v="0"/>
    <n v="240.39"/>
  </r>
  <r>
    <d v="2020-06-07T00:00:00"/>
    <x v="2"/>
    <n v="24"/>
    <s v="None"/>
    <x v="2"/>
    <x v="2"/>
    <n v="25.49"/>
  </r>
  <r>
    <d v="2020-09-14T00:00:00"/>
    <x v="0"/>
    <n v="38"/>
    <s v="None"/>
    <x v="0"/>
    <x v="4"/>
    <n v="23.91"/>
  </r>
  <r>
    <d v="2020-08-04T00:00:00"/>
    <x v="4"/>
    <n v="32"/>
    <s v="None"/>
    <x v="1"/>
    <x v="2"/>
    <n v="48.98"/>
  </r>
  <r>
    <d v="2020-09-03T00:00:00"/>
    <x v="0"/>
    <n v="36"/>
    <s v="None"/>
    <x v="2"/>
    <x v="0"/>
    <n v="240.17"/>
  </r>
  <r>
    <d v="2020-06-23T00:00:00"/>
    <x v="2"/>
    <n v="26"/>
    <s v="None"/>
    <x v="2"/>
    <x v="7"/>
    <n v="414.74"/>
  </r>
  <r>
    <d v="2020-08-14T00:00:00"/>
    <x v="4"/>
    <n v="33"/>
    <s v="None"/>
    <x v="2"/>
    <x v="8"/>
    <n v="23.45"/>
  </r>
  <r>
    <d v="2020-08-27T00:00:00"/>
    <x v="4"/>
    <n v="35"/>
    <s v="None"/>
    <x v="1"/>
    <x v="4"/>
    <n v="305.39"/>
  </r>
  <r>
    <d v="2020-06-15T00:00:00"/>
    <x v="2"/>
    <n v="25"/>
    <s v="None"/>
    <x v="2"/>
    <x v="1"/>
    <n v="455.46"/>
  </r>
  <r>
    <d v="2020-09-19T00:00:00"/>
    <x v="0"/>
    <n v="38"/>
    <s v="None"/>
    <x v="2"/>
    <x v="4"/>
    <n v="23.64"/>
  </r>
  <r>
    <d v="2020-06-21T00:00:00"/>
    <x v="2"/>
    <n v="26"/>
    <s v="None"/>
    <x v="0"/>
    <x v="3"/>
    <n v="99.08"/>
  </r>
  <r>
    <d v="2020-05-13T00:00:00"/>
    <x v="3"/>
    <n v="20"/>
    <s v="None"/>
    <x v="0"/>
    <x v="9"/>
    <n v="28.35"/>
  </r>
  <r>
    <d v="2020-08-30T00:00:00"/>
    <x v="4"/>
    <n v="36"/>
    <s v="None"/>
    <x v="0"/>
    <x v="0"/>
    <n v="835.55"/>
  </r>
  <r>
    <d v="2020-06-07T00:00:00"/>
    <x v="2"/>
    <n v="24"/>
    <s v="None"/>
    <x v="2"/>
    <x v="1"/>
    <n v="40.840000000000003"/>
  </r>
  <r>
    <d v="2020-08-27T00:00:00"/>
    <x v="4"/>
    <n v="35"/>
    <s v="None"/>
    <x v="2"/>
    <x v="4"/>
    <n v="23.67"/>
  </r>
  <r>
    <d v="2020-07-12T00:00:00"/>
    <x v="1"/>
    <n v="29"/>
    <s v="None"/>
    <x v="0"/>
    <x v="3"/>
    <n v="64.73"/>
  </r>
  <r>
    <d v="2020-09-25T00:00:00"/>
    <x v="0"/>
    <n v="39"/>
    <s v="None"/>
    <x v="2"/>
    <x v="4"/>
    <n v="23.51"/>
  </r>
  <r>
    <d v="2020-08-22T00:00:00"/>
    <x v="4"/>
    <n v="34"/>
    <s v="None"/>
    <x v="0"/>
    <x v="3"/>
    <n v="272.22000000000003"/>
  </r>
  <r>
    <d v="2020-06-30T00:00:00"/>
    <x v="2"/>
    <n v="27"/>
    <s v="None"/>
    <x v="0"/>
    <x v="8"/>
    <n v="24.18"/>
  </r>
  <r>
    <d v="2020-08-13T00:00:00"/>
    <x v="4"/>
    <n v="33"/>
    <s v="None"/>
    <x v="0"/>
    <x v="0"/>
    <n v="240.19"/>
  </r>
  <r>
    <d v="2020-06-16T00:00:00"/>
    <x v="2"/>
    <n v="25"/>
    <s v="None"/>
    <x v="0"/>
    <x v="9"/>
    <n v="470.98"/>
  </r>
  <r>
    <d v="2020-08-02T00:00:00"/>
    <x v="4"/>
    <n v="32"/>
    <s v="None"/>
    <x v="0"/>
    <x v="1"/>
    <n v="20.78"/>
  </r>
  <r>
    <d v="2020-06-19T00:00:00"/>
    <x v="2"/>
    <n v="25"/>
    <s v="None"/>
    <x v="0"/>
    <x v="10"/>
    <n v="259.74"/>
  </r>
  <r>
    <d v="2020-08-11T00:00:00"/>
    <x v="4"/>
    <n v="33"/>
    <s v="None"/>
    <x v="0"/>
    <x v="6"/>
    <n v="71.05"/>
  </r>
  <r>
    <d v="2020-08-07T00:00:00"/>
    <x v="4"/>
    <n v="32"/>
    <s v="None"/>
    <x v="2"/>
    <x v="4"/>
    <n v="46.3"/>
  </r>
  <r>
    <d v="2020-08-31T00:00:00"/>
    <x v="4"/>
    <n v="36"/>
    <s v="None"/>
    <x v="0"/>
    <x v="10"/>
    <n v="42.04"/>
  </r>
  <r>
    <d v="2020-05-20T00:00:00"/>
    <x v="3"/>
    <n v="21"/>
    <s v="None"/>
    <x v="2"/>
    <x v="8"/>
    <n v="50.98"/>
  </r>
  <r>
    <d v="2020-09-18T00:00:00"/>
    <x v="0"/>
    <n v="38"/>
    <s v="None"/>
    <x v="2"/>
    <x v="3"/>
    <n v="96.43"/>
  </r>
  <r>
    <d v="2020-06-24T00:00:00"/>
    <x v="2"/>
    <n v="26"/>
    <s v="None"/>
    <x v="1"/>
    <x v="1"/>
    <n v="20.38"/>
  </r>
  <r>
    <d v="2020-06-12T00:00:00"/>
    <x v="2"/>
    <n v="24"/>
    <s v="None"/>
    <x v="0"/>
    <x v="7"/>
    <n v="46.69"/>
  </r>
  <r>
    <d v="2020-08-11T00:00:00"/>
    <x v="4"/>
    <n v="33"/>
    <s v="None"/>
    <x v="2"/>
    <x v="3"/>
    <n v="486.68"/>
  </r>
  <r>
    <d v="2020-09-29T00:00:00"/>
    <x v="0"/>
    <n v="40"/>
    <s v="None"/>
    <x v="2"/>
    <x v="4"/>
    <n v="69.25"/>
  </r>
  <r>
    <d v="2020-07-21T00:00:00"/>
    <x v="1"/>
    <n v="30"/>
    <s v="None"/>
    <x v="2"/>
    <x v="3"/>
    <n v="99.01"/>
  </r>
  <r>
    <d v="2020-08-27T00:00:00"/>
    <x v="4"/>
    <n v="35"/>
    <s v="None"/>
    <x v="0"/>
    <x v="4"/>
    <n v="23.16"/>
  </r>
  <r>
    <d v="2020-06-17T00:00:00"/>
    <x v="2"/>
    <n v="25"/>
    <s v="None"/>
    <x v="1"/>
    <x v="5"/>
    <n v="58.53"/>
  </r>
  <r>
    <d v="2020-06-13T00:00:00"/>
    <x v="2"/>
    <n v="24"/>
    <s v="None"/>
    <x v="2"/>
    <x v="1"/>
    <n v="20.12"/>
  </r>
  <r>
    <d v="2020-06-18T00:00:00"/>
    <x v="2"/>
    <n v="25"/>
    <s v="None"/>
    <x v="0"/>
    <x v="7"/>
    <n v="161.47999999999999"/>
  </r>
  <r>
    <d v="2020-08-28T00:00:00"/>
    <x v="4"/>
    <n v="35"/>
    <s v="None"/>
    <x v="0"/>
    <x v="11"/>
    <n v="36.75"/>
  </r>
  <r>
    <d v="2020-06-12T00:00:00"/>
    <x v="2"/>
    <n v="24"/>
    <s v="None"/>
    <x v="1"/>
    <x v="4"/>
    <n v="46.04"/>
  </r>
  <r>
    <d v="2020-09-26T00:00:00"/>
    <x v="0"/>
    <n v="39"/>
    <s v="None"/>
    <x v="2"/>
    <x v="4"/>
    <n v="23.47"/>
  </r>
  <r>
    <d v="2020-06-08T00:00:00"/>
    <x v="2"/>
    <n v="24"/>
    <s v="None"/>
    <x v="2"/>
    <x v="1"/>
    <n v="436.31"/>
  </r>
  <r>
    <d v="2020-06-06T00:00:00"/>
    <x v="2"/>
    <n v="23"/>
    <s v="None"/>
    <x v="2"/>
    <x v="0"/>
    <n v="152.80000000000001"/>
  </r>
  <r>
    <d v="2020-08-23T00:00:00"/>
    <x v="4"/>
    <n v="35"/>
    <s v="None"/>
    <x v="2"/>
    <x v="2"/>
    <n v="46.13"/>
  </r>
  <r>
    <d v="2020-08-06T00:00:00"/>
    <x v="4"/>
    <n v="32"/>
    <s v="None"/>
    <x v="1"/>
    <x v="6"/>
    <n v="45.07"/>
  </r>
  <r>
    <d v="2020-09-29T00:00:00"/>
    <x v="0"/>
    <n v="40"/>
    <s v="None"/>
    <x v="2"/>
    <x v="11"/>
    <n v="19.73"/>
  </r>
  <r>
    <d v="2020-08-21T00:00:00"/>
    <x v="4"/>
    <n v="34"/>
    <s v="None"/>
    <x v="0"/>
    <x v="4"/>
    <n v="240.64"/>
  </r>
  <r>
    <d v="2020-06-06T00:00:00"/>
    <x v="2"/>
    <n v="23"/>
    <s v="None"/>
    <x v="2"/>
    <x v="5"/>
    <n v="441.09"/>
  </r>
  <r>
    <d v="2020-06-27T00:00:00"/>
    <x v="2"/>
    <n v="26"/>
    <s v="None"/>
    <x v="2"/>
    <x v="3"/>
    <n v="99.37"/>
  </r>
  <r>
    <d v="2020-08-04T00:00:00"/>
    <x v="4"/>
    <n v="32"/>
    <s v="None"/>
    <x v="1"/>
    <x v="7"/>
    <n v="69.28"/>
  </r>
  <r>
    <d v="2020-06-28T00:00:00"/>
    <x v="2"/>
    <n v="27"/>
    <s v="None"/>
    <x v="2"/>
    <x v="7"/>
    <n v="46.88"/>
  </r>
  <r>
    <d v="2020-06-20T00:00:00"/>
    <x v="2"/>
    <n v="25"/>
    <s v="None"/>
    <x v="2"/>
    <x v="3"/>
    <n v="99.28"/>
  </r>
  <r>
    <d v="2020-06-18T00:00:00"/>
    <x v="2"/>
    <n v="25"/>
    <s v="None"/>
    <x v="2"/>
    <x v="6"/>
    <n v="23.9"/>
  </r>
  <r>
    <d v="2020-08-26T00:00:00"/>
    <x v="4"/>
    <n v="35"/>
    <s v="None"/>
    <x v="2"/>
    <x v="8"/>
    <n v="92.43"/>
  </r>
  <r>
    <d v="2020-09-11T00:00:00"/>
    <x v="0"/>
    <n v="37"/>
    <s v="None"/>
    <x v="2"/>
    <x v="1"/>
    <n v="40.94"/>
  </r>
  <r>
    <d v="2020-06-12T00:00:00"/>
    <x v="2"/>
    <n v="24"/>
    <s v="None"/>
    <x v="2"/>
    <x v="3"/>
    <n v="96.81"/>
  </r>
  <r>
    <d v="2020-06-06T00:00:00"/>
    <x v="2"/>
    <n v="23"/>
    <s v="None"/>
    <x v="0"/>
    <x v="7"/>
    <n v="69.36"/>
  </r>
  <r>
    <d v="2020-08-29T00:00:00"/>
    <x v="4"/>
    <n v="35"/>
    <s v="None"/>
    <x v="2"/>
    <x v="1"/>
    <n v="40.51"/>
  </r>
  <r>
    <d v="2020-05-23T00:00:00"/>
    <x v="3"/>
    <n v="21"/>
    <s v="None"/>
    <x v="0"/>
    <x v="3"/>
    <n v="160.6"/>
  </r>
  <r>
    <d v="2020-08-03T00:00:00"/>
    <x v="4"/>
    <n v="32"/>
    <s v="None"/>
    <x v="2"/>
    <x v="9"/>
    <n v="55.36"/>
  </r>
  <r>
    <d v="2020-08-09T00:00:00"/>
    <x v="4"/>
    <n v="33"/>
    <s v="None"/>
    <x v="0"/>
    <x v="5"/>
    <n v="87.79"/>
  </r>
  <r>
    <d v="2020-06-12T00:00:00"/>
    <x v="2"/>
    <n v="24"/>
    <s v="None"/>
    <x v="2"/>
    <x v="1"/>
    <n v="38.770000000000003"/>
  </r>
  <r>
    <d v="2020-08-12T00:00:00"/>
    <x v="4"/>
    <n v="33"/>
    <s v="None"/>
    <x v="0"/>
    <x v="6"/>
    <n v="45.98"/>
  </r>
  <r>
    <d v="2020-08-23T00:00:00"/>
    <x v="4"/>
    <n v="35"/>
    <s v="None"/>
    <x v="0"/>
    <x v="8"/>
    <n v="48.35"/>
  </r>
  <r>
    <d v="2020-09-01T00:00:00"/>
    <x v="0"/>
    <n v="36"/>
    <s v="None"/>
    <x v="0"/>
    <x v="9"/>
    <n v="110.05"/>
  </r>
  <r>
    <d v="2020-06-26T00:00:00"/>
    <x v="2"/>
    <n v="26"/>
    <s v="None"/>
    <x v="2"/>
    <x v="4"/>
    <n v="371.34"/>
  </r>
  <r>
    <d v="2020-06-16T00:00:00"/>
    <x v="2"/>
    <n v="25"/>
    <s v="None"/>
    <x v="2"/>
    <x v="7"/>
    <n v="46.18"/>
  </r>
  <r>
    <d v="2020-09-20T00:00:00"/>
    <x v="0"/>
    <n v="39"/>
    <s v="None"/>
    <x v="2"/>
    <x v="4"/>
    <n v="23.36"/>
  </r>
  <r>
    <d v="2020-05-10T00:00:00"/>
    <x v="3"/>
    <n v="20"/>
    <s v="None"/>
    <x v="2"/>
    <x v="8"/>
    <n v="25.16"/>
  </r>
  <r>
    <d v="2020-06-19T00:00:00"/>
    <x v="2"/>
    <n v="25"/>
    <s v="None"/>
    <x v="2"/>
    <x v="7"/>
    <n v="69.37"/>
  </r>
  <r>
    <d v="2020-06-10T00:00:00"/>
    <x v="2"/>
    <n v="24"/>
    <s v="None"/>
    <x v="2"/>
    <x v="4"/>
    <n v="523.21"/>
  </r>
  <r>
    <d v="2020-08-23T00:00:00"/>
    <x v="4"/>
    <n v="35"/>
    <s v="None"/>
    <x v="2"/>
    <x v="4"/>
    <n v="46.6"/>
  </r>
  <r>
    <d v="2020-08-26T00:00:00"/>
    <x v="4"/>
    <n v="35"/>
    <s v="None"/>
    <x v="0"/>
    <x v="1"/>
    <n v="38.11"/>
  </r>
  <r>
    <d v="2020-06-11T00:00:00"/>
    <x v="2"/>
    <n v="24"/>
    <s v="None"/>
    <x v="0"/>
    <x v="4"/>
    <n v="23.76"/>
  </r>
  <r>
    <d v="2020-09-26T00:00:00"/>
    <x v="0"/>
    <n v="39"/>
    <s v="None"/>
    <x v="2"/>
    <x v="3"/>
    <n v="198.15"/>
  </r>
  <r>
    <d v="2020-07-17T00:00:00"/>
    <x v="1"/>
    <n v="29"/>
    <s v="None"/>
    <x v="1"/>
    <x v="4"/>
    <n v="46.48"/>
  </r>
  <r>
    <d v="2020-07-13T00:00:00"/>
    <x v="1"/>
    <n v="29"/>
    <s v="None"/>
    <x v="2"/>
    <x v="8"/>
    <n v="388.15"/>
  </r>
  <r>
    <d v="2020-06-29T00:00:00"/>
    <x v="2"/>
    <n v="27"/>
    <s v="None"/>
    <x v="0"/>
    <x v="3"/>
    <n v="549.99"/>
  </r>
  <r>
    <d v="2020-08-08T00:00:00"/>
    <x v="4"/>
    <n v="32"/>
    <s v="None"/>
    <x v="0"/>
    <x v="6"/>
    <n v="24.19"/>
  </r>
  <r>
    <d v="2020-08-07T00:00:00"/>
    <x v="4"/>
    <n v="32"/>
    <s v="None"/>
    <x v="0"/>
    <x v="7"/>
    <n v="23.37"/>
  </r>
  <r>
    <d v="2020-08-26T00:00:00"/>
    <x v="4"/>
    <n v="35"/>
    <s v="None"/>
    <x v="0"/>
    <x v="4"/>
    <n v="46.13"/>
  </r>
  <r>
    <d v="2020-08-03T00:00:00"/>
    <x v="4"/>
    <n v="32"/>
    <s v="None"/>
    <x v="1"/>
    <x v="1"/>
    <n v="40.33"/>
  </r>
  <r>
    <d v="2020-08-03T00:00:00"/>
    <x v="4"/>
    <n v="32"/>
    <s v="None"/>
    <x v="0"/>
    <x v="8"/>
    <n v="72.47"/>
  </r>
  <r>
    <d v="2020-06-23T00:00:00"/>
    <x v="2"/>
    <n v="26"/>
    <s v="None"/>
    <x v="0"/>
    <x v="1"/>
    <n v="40.299999999999997"/>
  </r>
  <r>
    <d v="2020-08-03T00:00:00"/>
    <x v="4"/>
    <n v="32"/>
    <s v="None"/>
    <x v="0"/>
    <x v="3"/>
    <n v="99.78"/>
  </r>
  <r>
    <d v="2020-08-03T00:00:00"/>
    <x v="4"/>
    <n v="32"/>
    <s v="None"/>
    <x v="2"/>
    <x v="6"/>
    <n v="24.62"/>
  </r>
  <r>
    <d v="2020-08-07T00:00:00"/>
    <x v="4"/>
    <n v="32"/>
    <s v="None"/>
    <x v="0"/>
    <x v="3"/>
    <n v="96.01"/>
  </r>
  <r>
    <d v="2020-05-31T00:00:00"/>
    <x v="3"/>
    <n v="23"/>
    <s v="None"/>
    <x v="2"/>
    <x v="8"/>
    <n v="48.77"/>
  </r>
  <r>
    <d v="2020-06-01T00:00:00"/>
    <x v="2"/>
    <n v="23"/>
    <s v="None"/>
    <x v="2"/>
    <x v="5"/>
    <n v="90.47"/>
  </r>
  <r>
    <d v="2020-06-13T00:00:00"/>
    <x v="2"/>
    <n v="24"/>
    <s v="None"/>
    <x v="0"/>
    <x v="3"/>
    <n v="165.62"/>
  </r>
  <r>
    <d v="2020-08-14T00:00:00"/>
    <x v="4"/>
    <n v="33"/>
    <s v="None"/>
    <x v="0"/>
    <x v="1"/>
    <n v="38.369999999999997"/>
  </r>
  <r>
    <d v="2020-06-24T00:00:00"/>
    <x v="2"/>
    <n v="26"/>
    <s v="None"/>
    <x v="0"/>
    <x v="1"/>
    <n v="20.84"/>
  </r>
  <r>
    <d v="2020-06-02T00:00:00"/>
    <x v="2"/>
    <n v="23"/>
    <s v="None"/>
    <x v="2"/>
    <x v="4"/>
    <n v="110.85"/>
  </r>
  <r>
    <d v="2020-09-17T00:00:00"/>
    <x v="0"/>
    <n v="38"/>
    <s v="None"/>
    <x v="2"/>
    <x v="4"/>
    <n v="69.319999999999993"/>
  </r>
  <r>
    <d v="2020-06-24T00:00:00"/>
    <x v="2"/>
    <n v="26"/>
    <s v="None"/>
    <x v="1"/>
    <x v="6"/>
    <n v="71.7"/>
  </r>
  <r>
    <d v="2020-08-22T00:00:00"/>
    <x v="4"/>
    <n v="34"/>
    <s v="None"/>
    <x v="1"/>
    <x v="3"/>
    <n v="68.459999999999994"/>
  </r>
  <r>
    <d v="2020-06-20T00:00:00"/>
    <x v="2"/>
    <n v="25"/>
    <s v="None"/>
    <x v="2"/>
    <x v="4"/>
    <n v="23.11"/>
  </r>
  <r>
    <d v="2020-06-12T00:00:00"/>
    <x v="2"/>
    <n v="24"/>
    <s v="None"/>
    <x v="2"/>
    <x v="1"/>
    <n v="417.42"/>
  </r>
  <r>
    <d v="2020-08-15T00:00:00"/>
    <x v="4"/>
    <n v="33"/>
    <s v="None"/>
    <x v="0"/>
    <x v="1"/>
    <n v="20.8"/>
  </r>
  <r>
    <d v="2020-06-14T00:00:00"/>
    <x v="2"/>
    <n v="25"/>
    <s v="None"/>
    <x v="2"/>
    <x v="3"/>
    <n v="297.14999999999998"/>
  </r>
  <r>
    <d v="2020-06-09T00:00:00"/>
    <x v="2"/>
    <n v="24"/>
    <s v="None"/>
    <x v="1"/>
    <x v="10"/>
    <n v="42.23"/>
  </r>
  <r>
    <d v="2020-08-21T00:00:00"/>
    <x v="4"/>
    <n v="34"/>
    <s v="None"/>
    <x v="2"/>
    <x v="8"/>
    <n v="50.1"/>
  </r>
  <r>
    <d v="2020-06-18T00:00:00"/>
    <x v="2"/>
    <n v="25"/>
    <s v="None"/>
    <x v="0"/>
    <x v="3"/>
    <n v="34.630000000000003"/>
  </r>
  <r>
    <d v="2020-08-15T00:00:00"/>
    <x v="4"/>
    <n v="33"/>
    <s v="None"/>
    <x v="2"/>
    <x v="3"/>
    <n v="66.89"/>
  </r>
  <r>
    <d v="2020-06-02T00:00:00"/>
    <x v="2"/>
    <n v="23"/>
    <s v="None"/>
    <x v="1"/>
    <x v="9"/>
    <n v="55.49"/>
  </r>
  <r>
    <d v="2020-08-22T00:00:00"/>
    <x v="4"/>
    <n v="34"/>
    <s v="None"/>
    <x v="2"/>
    <x v="7"/>
    <n v="69.77"/>
  </r>
  <r>
    <d v="2020-06-26T00:00:00"/>
    <x v="2"/>
    <n v="26"/>
    <s v="None"/>
    <x v="0"/>
    <x v="3"/>
    <n v="34.450000000000003"/>
  </r>
  <r>
    <d v="2020-07-01T00:00:00"/>
    <x v="1"/>
    <n v="27"/>
    <s v="None"/>
    <x v="2"/>
    <x v="6"/>
    <n v="24.59"/>
  </r>
  <r>
    <d v="2020-09-02T00:00:00"/>
    <x v="0"/>
    <n v="36"/>
    <s v="None"/>
    <x v="0"/>
    <x v="0"/>
    <n v="160.03"/>
  </r>
  <r>
    <d v="2020-05-22T00:00:00"/>
    <x v="3"/>
    <n v="21"/>
    <s v="None"/>
    <x v="2"/>
    <x v="11"/>
    <n v="54.49"/>
  </r>
  <r>
    <d v="2020-06-18T00:00:00"/>
    <x v="2"/>
    <n v="25"/>
    <s v="None"/>
    <x v="2"/>
    <x v="3"/>
    <n v="66.36"/>
  </r>
  <r>
    <d v="2020-08-28T00:00:00"/>
    <x v="4"/>
    <n v="35"/>
    <s v="None"/>
    <x v="2"/>
    <x v="2"/>
    <n v="75.16"/>
  </r>
  <r>
    <d v="2020-08-29T00:00:00"/>
    <x v="4"/>
    <n v="35"/>
    <s v="None"/>
    <x v="0"/>
    <x v="1"/>
    <n v="38.64"/>
  </r>
  <r>
    <d v="2020-08-29T00:00:00"/>
    <x v="4"/>
    <n v="35"/>
    <s v="None"/>
    <x v="0"/>
    <x v="3"/>
    <n v="64.87"/>
  </r>
  <r>
    <d v="2020-06-07T00:00:00"/>
    <x v="2"/>
    <n v="24"/>
    <s v="None"/>
    <x v="2"/>
    <x v="7"/>
    <n v="46.19"/>
  </r>
  <r>
    <d v="2020-05-30T00:00:00"/>
    <x v="3"/>
    <n v="22"/>
    <s v="None"/>
    <x v="1"/>
    <x v="7"/>
    <n v="23.77"/>
  </r>
  <r>
    <d v="2020-06-04T00:00:00"/>
    <x v="2"/>
    <n v="23"/>
    <s v="None"/>
    <x v="0"/>
    <x v="6"/>
    <n v="47.59"/>
  </r>
  <r>
    <d v="2020-06-12T00:00:00"/>
    <x v="2"/>
    <n v="24"/>
    <s v="None"/>
    <x v="2"/>
    <x v="1"/>
    <n v="20.73"/>
  </r>
  <r>
    <d v="2020-08-15T00:00:00"/>
    <x v="4"/>
    <n v="33"/>
    <s v="None"/>
    <x v="0"/>
    <x v="7"/>
    <n v="46.73"/>
  </r>
  <r>
    <d v="2020-08-03T00:00:00"/>
    <x v="4"/>
    <n v="32"/>
    <s v="None"/>
    <x v="2"/>
    <x v="10"/>
    <n v="76.31"/>
  </r>
  <r>
    <d v="2020-06-10T00:00:00"/>
    <x v="2"/>
    <n v="24"/>
    <s v="None"/>
    <x v="2"/>
    <x v="7"/>
    <n v="69.459999999999994"/>
  </r>
  <r>
    <d v="2020-07-23T00:00:00"/>
    <x v="1"/>
    <n v="30"/>
    <s v="None"/>
    <x v="0"/>
    <x v="8"/>
    <n v="75.3"/>
  </r>
  <r>
    <d v="2020-08-02T00:00:00"/>
    <x v="4"/>
    <n v="32"/>
    <s v="None"/>
    <x v="0"/>
    <x v="10"/>
    <n v="80.41"/>
  </r>
  <r>
    <d v="2020-08-31T00:00:00"/>
    <x v="4"/>
    <n v="36"/>
    <s v="None"/>
    <x v="2"/>
    <x v="9"/>
    <n v="55.04"/>
  </r>
  <r>
    <d v="2020-08-10T00:00:00"/>
    <x v="4"/>
    <n v="33"/>
    <s v="None"/>
    <x v="0"/>
    <x v="1"/>
    <n v="20.34"/>
  </r>
  <r>
    <d v="2020-09-30T00:00:00"/>
    <x v="0"/>
    <n v="40"/>
    <s v="None"/>
    <x v="2"/>
    <x v="8"/>
    <n v="23.73"/>
  </r>
  <r>
    <d v="2020-08-17T00:00:00"/>
    <x v="4"/>
    <n v="34"/>
    <s v="None"/>
    <x v="0"/>
    <x v="3"/>
    <n v="596.19000000000005"/>
  </r>
  <r>
    <d v="2020-06-07T00:00:00"/>
    <x v="2"/>
    <n v="24"/>
    <s v="None"/>
    <x v="1"/>
    <x v="6"/>
    <n v="94.91"/>
  </r>
  <r>
    <d v="2020-08-17T00:00:00"/>
    <x v="4"/>
    <n v="34"/>
    <s v="None"/>
    <x v="0"/>
    <x v="7"/>
    <n v="23.64"/>
  </r>
  <r>
    <d v="2020-06-01T00:00:00"/>
    <x v="2"/>
    <n v="23"/>
    <s v="None"/>
    <x v="2"/>
    <x v="8"/>
    <n v="69.81"/>
  </r>
  <r>
    <d v="2020-05-31T00:00:00"/>
    <x v="3"/>
    <n v="23"/>
    <s v="None"/>
    <x v="2"/>
    <x v="3"/>
    <n v="34.78"/>
  </r>
  <r>
    <d v="2020-08-21T00:00:00"/>
    <x v="4"/>
    <n v="34"/>
    <s v="None"/>
    <x v="1"/>
    <x v="3"/>
    <n v="66.09"/>
  </r>
  <r>
    <d v="2020-08-24T00:00:00"/>
    <x v="4"/>
    <n v="35"/>
    <s v="None"/>
    <x v="1"/>
    <x v="7"/>
    <n v="414.52"/>
  </r>
  <r>
    <d v="2020-06-18T00:00:00"/>
    <x v="2"/>
    <n v="25"/>
    <s v="None"/>
    <x v="0"/>
    <x v="3"/>
    <n v="34.200000000000003"/>
  </r>
  <r>
    <d v="2020-08-15T00:00:00"/>
    <x v="4"/>
    <n v="33"/>
    <s v="None"/>
    <x v="0"/>
    <x v="3"/>
    <n v="68.84"/>
  </r>
  <r>
    <d v="2020-05-09T00:00:00"/>
    <x v="3"/>
    <n v="19"/>
    <s v="None"/>
    <x v="1"/>
    <x v="2"/>
    <n v="25.81"/>
  </r>
  <r>
    <d v="2020-06-30T00:00:00"/>
    <x v="2"/>
    <n v="27"/>
    <s v="None"/>
    <x v="0"/>
    <x v="8"/>
    <n v="48.34"/>
  </r>
  <r>
    <d v="2020-08-15T00:00:00"/>
    <x v="4"/>
    <n v="33"/>
    <s v="None"/>
    <x v="2"/>
    <x v="7"/>
    <n v="46.23"/>
  </r>
  <r>
    <d v="2020-08-29T00:00:00"/>
    <x v="4"/>
    <n v="35"/>
    <s v="None"/>
    <x v="1"/>
    <x v="7"/>
    <n v="69.28"/>
  </r>
  <r>
    <d v="2020-08-02T00:00:00"/>
    <x v="4"/>
    <n v="32"/>
    <s v="None"/>
    <x v="0"/>
    <x v="2"/>
    <n v="50.36"/>
  </r>
  <r>
    <d v="2020-08-06T00:00:00"/>
    <x v="4"/>
    <n v="32"/>
    <s v="None"/>
    <x v="0"/>
    <x v="3"/>
    <n v="33.58"/>
  </r>
  <r>
    <d v="2020-08-25T00:00:00"/>
    <x v="4"/>
    <n v="35"/>
    <s v="None"/>
    <x v="0"/>
    <x v="7"/>
    <n v="230.45"/>
  </r>
  <r>
    <d v="2020-08-14T00:00:00"/>
    <x v="4"/>
    <n v="33"/>
    <s v="None"/>
    <x v="1"/>
    <x v="4"/>
    <n v="23.5"/>
  </r>
  <r>
    <d v="2020-06-24T00:00:00"/>
    <x v="2"/>
    <n v="26"/>
    <s v="None"/>
    <x v="2"/>
    <x v="2"/>
    <n v="50.77"/>
  </r>
  <r>
    <d v="2020-06-27T00:00:00"/>
    <x v="2"/>
    <n v="26"/>
    <s v="None"/>
    <x v="2"/>
    <x v="0"/>
    <n v="240.11"/>
  </r>
  <r>
    <d v="2020-06-02T00:00:00"/>
    <x v="2"/>
    <n v="23"/>
    <s v="None"/>
    <x v="2"/>
    <x v="3"/>
    <n v="99.47"/>
  </r>
  <r>
    <d v="2020-06-18T00:00:00"/>
    <x v="2"/>
    <n v="25"/>
    <s v="None"/>
    <x v="2"/>
    <x v="6"/>
    <n v="47.94"/>
  </r>
  <r>
    <d v="2020-06-03T00:00:00"/>
    <x v="2"/>
    <n v="23"/>
    <s v="None"/>
    <x v="0"/>
    <x v="3"/>
    <n v="99.69"/>
  </r>
  <r>
    <d v="2020-07-01T00:00:00"/>
    <x v="1"/>
    <n v="27"/>
    <s v="None"/>
    <x v="2"/>
    <x v="3"/>
    <n v="102.69"/>
  </r>
  <r>
    <d v="2020-08-19T00:00:00"/>
    <x v="4"/>
    <n v="34"/>
    <s v="None"/>
    <x v="2"/>
    <x v="6"/>
    <n v="94.99"/>
  </r>
  <r>
    <d v="2020-06-21T00:00:00"/>
    <x v="2"/>
    <n v="26"/>
    <s v="None"/>
    <x v="2"/>
    <x v="8"/>
    <n v="25.38"/>
  </r>
  <r>
    <d v="2020-06-07T00:00:00"/>
    <x v="2"/>
    <n v="24"/>
    <s v="None"/>
    <x v="2"/>
    <x v="8"/>
    <n v="48.84"/>
  </r>
  <r>
    <d v="2020-08-09T00:00:00"/>
    <x v="4"/>
    <n v="33"/>
    <s v="None"/>
    <x v="0"/>
    <x v="2"/>
    <n v="523.94000000000005"/>
  </r>
  <r>
    <d v="2020-08-06T00:00:00"/>
    <x v="4"/>
    <n v="32"/>
    <s v="None"/>
    <x v="0"/>
    <x v="7"/>
    <n v="69.95"/>
  </r>
  <r>
    <d v="2020-06-11T00:00:00"/>
    <x v="2"/>
    <n v="24"/>
    <s v="None"/>
    <x v="0"/>
    <x v="10"/>
    <n v="40.26"/>
  </r>
  <r>
    <d v="2020-08-06T00:00:00"/>
    <x v="4"/>
    <n v="32"/>
    <s v="None"/>
    <x v="2"/>
    <x v="8"/>
    <n v="72.5"/>
  </r>
  <r>
    <d v="2020-08-23T00:00:00"/>
    <x v="4"/>
    <n v="35"/>
    <s v="None"/>
    <x v="0"/>
    <x v="10"/>
    <n v="38.69"/>
  </r>
  <r>
    <d v="2020-08-16T00:00:00"/>
    <x v="4"/>
    <n v="34"/>
    <s v="None"/>
    <x v="2"/>
    <x v="8"/>
    <n v="546.23"/>
  </r>
  <r>
    <d v="2020-06-19T00:00:00"/>
    <x v="2"/>
    <n v="25"/>
    <s v="None"/>
    <x v="2"/>
    <x v="2"/>
    <n v="48.23"/>
  </r>
  <r>
    <d v="2020-08-23T00:00:00"/>
    <x v="4"/>
    <n v="35"/>
    <s v="None"/>
    <x v="0"/>
    <x v="5"/>
    <n v="87.14"/>
  </r>
  <r>
    <d v="2020-08-15T00:00:00"/>
    <x v="4"/>
    <n v="33"/>
    <s v="None"/>
    <x v="0"/>
    <x v="9"/>
    <n v="302.06"/>
  </r>
  <r>
    <d v="2020-06-14T00:00:00"/>
    <x v="2"/>
    <n v="25"/>
    <s v="None"/>
    <x v="2"/>
    <x v="0"/>
    <n v="160.25"/>
  </r>
  <r>
    <d v="2020-07-02T00:00:00"/>
    <x v="1"/>
    <n v="27"/>
    <s v="None"/>
    <x v="1"/>
    <x v="5"/>
    <n v="232.87"/>
  </r>
  <r>
    <d v="2020-08-24T00:00:00"/>
    <x v="4"/>
    <n v="35"/>
    <s v="None"/>
    <x v="0"/>
    <x v="5"/>
    <n v="60.94"/>
  </r>
  <r>
    <d v="2020-09-14T00:00:00"/>
    <x v="0"/>
    <n v="38"/>
    <s v="None"/>
    <x v="2"/>
    <x v="8"/>
    <n v="75.8"/>
  </r>
  <r>
    <d v="2020-08-13T00:00:00"/>
    <x v="4"/>
    <n v="33"/>
    <s v="None"/>
    <x v="2"/>
    <x v="1"/>
    <n v="20.399999999999999"/>
  </r>
  <r>
    <d v="2020-09-13T00:00:00"/>
    <x v="0"/>
    <n v="38"/>
    <s v="None"/>
    <x v="2"/>
    <x v="8"/>
    <n v="46.13"/>
  </r>
  <r>
    <d v="2020-09-26T00:00:00"/>
    <x v="0"/>
    <n v="39"/>
    <s v="None"/>
    <x v="2"/>
    <x v="8"/>
    <n v="48.27"/>
  </r>
  <r>
    <d v="2020-05-29T00:00:00"/>
    <x v="3"/>
    <n v="22"/>
    <s v="None"/>
    <x v="0"/>
    <x v="7"/>
    <n v="23.46"/>
  </r>
  <r>
    <d v="2020-08-05T00:00:00"/>
    <x v="4"/>
    <n v="32"/>
    <s v="None"/>
    <x v="2"/>
    <x v="5"/>
    <n v="90.55"/>
  </r>
  <r>
    <d v="2020-08-14T00:00:00"/>
    <x v="4"/>
    <n v="33"/>
    <s v="None"/>
    <x v="0"/>
    <x v="2"/>
    <n v="48.05"/>
  </r>
  <r>
    <d v="2020-05-17T00:00:00"/>
    <x v="3"/>
    <n v="21"/>
    <s v="None"/>
    <x v="2"/>
    <x v="9"/>
    <n v="55.1"/>
  </r>
  <r>
    <d v="2020-05-14T00:00:00"/>
    <x v="3"/>
    <n v="20"/>
    <s v="None"/>
    <x v="0"/>
    <x v="6"/>
    <n v="47.12"/>
  </r>
  <r>
    <d v="2020-08-14T00:00:00"/>
    <x v="4"/>
    <n v="33"/>
    <s v="None"/>
    <x v="1"/>
    <x v="3"/>
    <n v="99.9"/>
  </r>
  <r>
    <d v="2020-05-23T00:00:00"/>
    <x v="3"/>
    <n v="21"/>
    <s v="None"/>
    <x v="2"/>
    <x v="2"/>
    <n v="75.97"/>
  </r>
  <r>
    <d v="2020-06-02T00:00:00"/>
    <x v="2"/>
    <n v="23"/>
    <s v="None"/>
    <x v="2"/>
    <x v="1"/>
    <n v="40.72"/>
  </r>
  <r>
    <d v="2020-06-28T00:00:00"/>
    <x v="2"/>
    <n v="27"/>
    <s v="None"/>
    <x v="1"/>
    <x v="2"/>
    <n v="75.040000000000006"/>
  </r>
  <r>
    <d v="2020-08-01T00:00:00"/>
    <x v="4"/>
    <n v="31"/>
    <s v="None"/>
    <x v="2"/>
    <x v="1"/>
    <n v="60.66"/>
  </r>
  <r>
    <d v="2020-08-29T00:00:00"/>
    <x v="4"/>
    <n v="35"/>
    <s v="None"/>
    <x v="0"/>
    <x v="5"/>
    <n v="29.51"/>
  </r>
  <r>
    <d v="2020-08-11T00:00:00"/>
    <x v="4"/>
    <n v="33"/>
    <s v="None"/>
    <x v="2"/>
    <x v="4"/>
    <n v="46.06"/>
  </r>
  <r>
    <d v="2020-08-22T00:00:00"/>
    <x v="4"/>
    <n v="34"/>
    <s v="None"/>
    <x v="0"/>
    <x v="4"/>
    <n v="46.43"/>
  </r>
  <r>
    <d v="2020-08-10T00:00:00"/>
    <x v="4"/>
    <n v="33"/>
    <s v="None"/>
    <x v="1"/>
    <x v="2"/>
    <n v="72.44"/>
  </r>
  <r>
    <d v="2020-09-27T00:00:00"/>
    <x v="0"/>
    <n v="40"/>
    <s v="None"/>
    <x v="0"/>
    <x v="8"/>
    <n v="75.819999999999993"/>
  </r>
  <r>
    <d v="2020-09-21T00:00:00"/>
    <x v="0"/>
    <n v="39"/>
    <s v="None"/>
    <x v="2"/>
    <x v="7"/>
    <n v="66.27"/>
  </r>
  <r>
    <d v="2020-08-10T00:00:00"/>
    <x v="4"/>
    <n v="33"/>
    <s v="None"/>
    <x v="0"/>
    <x v="1"/>
    <n v="60.15"/>
  </r>
  <r>
    <d v="2020-08-08T00:00:00"/>
    <x v="4"/>
    <n v="32"/>
    <s v="None"/>
    <x v="2"/>
    <x v="5"/>
    <n v="58.94"/>
  </r>
  <r>
    <d v="2020-08-17T00:00:00"/>
    <x v="4"/>
    <n v="34"/>
    <s v="None"/>
    <x v="0"/>
    <x v="8"/>
    <n v="69.37"/>
  </r>
  <r>
    <d v="2020-06-17T00:00:00"/>
    <x v="2"/>
    <n v="25"/>
    <s v="None"/>
    <x v="2"/>
    <x v="11"/>
    <n v="18.68"/>
  </r>
  <r>
    <d v="2020-06-13T00:00:00"/>
    <x v="2"/>
    <n v="24"/>
    <s v="None"/>
    <x v="1"/>
    <x v="2"/>
    <n v="75.25"/>
  </r>
  <r>
    <d v="2020-08-10T00:00:00"/>
    <x v="4"/>
    <n v="33"/>
    <s v="None"/>
    <x v="2"/>
    <x v="3"/>
    <n v="34.36"/>
  </r>
  <r>
    <d v="2020-09-29T00:00:00"/>
    <x v="0"/>
    <n v="40"/>
    <s v="None"/>
    <x v="2"/>
    <x v="3"/>
    <n v="99.52"/>
  </r>
  <r>
    <d v="2020-09-30T00:00:00"/>
    <x v="0"/>
    <n v="40"/>
    <s v="None"/>
    <x v="2"/>
    <x v="8"/>
    <n v="24.75"/>
  </r>
  <r>
    <d v="2020-05-29T00:00:00"/>
    <x v="3"/>
    <n v="22"/>
    <s v="None"/>
    <x v="2"/>
    <x v="8"/>
    <n v="69.84"/>
  </r>
  <r>
    <d v="2020-08-23T00:00:00"/>
    <x v="4"/>
    <n v="35"/>
    <s v="None"/>
    <x v="2"/>
    <x v="5"/>
    <n v="90.94"/>
  </r>
  <r>
    <d v="2020-06-02T00:00:00"/>
    <x v="2"/>
    <n v="23"/>
    <s v="None"/>
    <x v="1"/>
    <x v="1"/>
    <n v="20.95"/>
  </r>
  <r>
    <d v="2020-05-22T00:00:00"/>
    <x v="3"/>
    <n v="21"/>
    <s v="None"/>
    <x v="2"/>
    <x v="1"/>
    <n v="20.68"/>
  </r>
  <r>
    <d v="2020-06-14T00:00:00"/>
    <x v="2"/>
    <n v="25"/>
    <s v="None"/>
    <x v="0"/>
    <x v="6"/>
    <n v="68.73"/>
  </r>
  <r>
    <d v="2020-08-31T00:00:00"/>
    <x v="4"/>
    <n v="36"/>
    <s v="None"/>
    <x v="2"/>
    <x v="8"/>
    <n v="456.63"/>
  </r>
  <r>
    <d v="2020-08-21T00:00:00"/>
    <x v="4"/>
    <n v="34"/>
    <s v="None"/>
    <x v="0"/>
    <x v="3"/>
    <n v="102.35"/>
  </r>
  <r>
    <d v="2020-08-08T00:00:00"/>
    <x v="4"/>
    <n v="32"/>
    <s v="None"/>
    <x v="0"/>
    <x v="8"/>
    <n v="23.82"/>
  </r>
  <r>
    <d v="2020-06-05T00:00:00"/>
    <x v="2"/>
    <n v="23"/>
    <s v="None"/>
    <x v="2"/>
    <x v="3"/>
    <n v="66.349999999999994"/>
  </r>
  <r>
    <d v="2020-09-22T00:00:00"/>
    <x v="0"/>
    <n v="39"/>
    <s v="None"/>
    <x v="2"/>
    <x v="3"/>
    <n v="68.31"/>
  </r>
  <r>
    <d v="2020-08-09T00:00:00"/>
    <x v="4"/>
    <n v="33"/>
    <s v="None"/>
    <x v="0"/>
    <x v="8"/>
    <n v="75.11"/>
  </r>
  <r>
    <d v="2020-08-04T00:00:00"/>
    <x v="4"/>
    <n v="32"/>
    <s v="None"/>
    <x v="2"/>
    <x v="3"/>
    <n v="68.13"/>
  </r>
  <r>
    <d v="2020-08-03T00:00:00"/>
    <x v="4"/>
    <n v="32"/>
    <s v="None"/>
    <x v="0"/>
    <x v="3"/>
    <n v="33.06"/>
  </r>
  <r>
    <d v="2020-08-07T00:00:00"/>
    <x v="4"/>
    <n v="32"/>
    <s v="None"/>
    <x v="2"/>
    <x v="8"/>
    <n v="24.11"/>
  </r>
  <r>
    <d v="2020-08-03T00:00:00"/>
    <x v="4"/>
    <n v="32"/>
    <s v="None"/>
    <x v="0"/>
    <x v="6"/>
    <n v="47.02"/>
  </r>
  <r>
    <d v="2020-08-29T00:00:00"/>
    <x v="4"/>
    <n v="35"/>
    <s v="None"/>
    <x v="2"/>
    <x v="10"/>
    <n v="38.880000000000003"/>
  </r>
  <r>
    <d v="2020-08-17T00:00:00"/>
    <x v="4"/>
    <n v="34"/>
    <s v="None"/>
    <x v="1"/>
    <x v="6"/>
    <n v="424.33"/>
  </r>
  <r>
    <d v="2020-05-11T00:00:00"/>
    <x v="3"/>
    <n v="20"/>
    <s v="None"/>
    <x v="2"/>
    <x v="1"/>
    <n v="40.93"/>
  </r>
  <r>
    <d v="2020-08-28T00:00:00"/>
    <x v="4"/>
    <n v="35"/>
    <s v="None"/>
    <x v="0"/>
    <x v="2"/>
    <n v="48.24"/>
  </r>
  <r>
    <d v="2020-06-26T00:00:00"/>
    <x v="2"/>
    <n v="26"/>
    <s v="None"/>
    <x v="2"/>
    <x v="3"/>
    <n v="102.29"/>
  </r>
  <r>
    <d v="2020-09-26T00:00:00"/>
    <x v="0"/>
    <n v="39"/>
    <s v="None"/>
    <x v="2"/>
    <x v="4"/>
    <n v="92.2"/>
  </r>
  <r>
    <d v="2020-06-23T00:00:00"/>
    <x v="2"/>
    <n v="26"/>
    <s v="None"/>
    <x v="2"/>
    <x v="4"/>
    <n v="46.33"/>
  </r>
  <r>
    <d v="2020-08-20T00:00:00"/>
    <x v="4"/>
    <n v="34"/>
    <s v="None"/>
    <x v="0"/>
    <x v="1"/>
    <n v="40.549999999999997"/>
  </r>
  <r>
    <d v="2020-08-19T00:00:00"/>
    <x v="4"/>
    <n v="34"/>
    <s v="None"/>
    <x v="2"/>
    <x v="3"/>
    <n v="66.569999999999993"/>
  </r>
  <r>
    <d v="2020-05-23T00:00:00"/>
    <x v="3"/>
    <n v="21"/>
    <s v="None"/>
    <x v="0"/>
    <x v="2"/>
    <n v="72.52"/>
  </r>
  <r>
    <d v="2020-08-26T00:00:00"/>
    <x v="4"/>
    <n v="35"/>
    <s v="None"/>
    <x v="2"/>
    <x v="3"/>
    <n v="66.849999999999994"/>
  </r>
  <r>
    <d v="2020-06-09T00:00:00"/>
    <x v="2"/>
    <n v="24"/>
    <s v="None"/>
    <x v="0"/>
    <x v="6"/>
    <n v="47.86"/>
  </r>
  <r>
    <d v="2020-05-24T00:00:00"/>
    <x v="3"/>
    <n v="22"/>
    <s v="None"/>
    <x v="1"/>
    <x v="0"/>
    <n v="160.63"/>
  </r>
  <r>
    <d v="2020-08-21T00:00:00"/>
    <x v="4"/>
    <n v="34"/>
    <s v="None"/>
    <x v="1"/>
    <x v="8"/>
    <n v="75.06"/>
  </r>
  <r>
    <d v="2020-08-13T00:00:00"/>
    <x v="4"/>
    <n v="33"/>
    <s v="None"/>
    <x v="2"/>
    <x v="3"/>
    <n v="66.45"/>
  </r>
  <r>
    <d v="2020-06-21T00:00:00"/>
    <x v="2"/>
    <n v="26"/>
    <s v="None"/>
    <x v="2"/>
    <x v="4"/>
    <n v="23.85"/>
  </r>
  <r>
    <d v="2020-08-12T00:00:00"/>
    <x v="4"/>
    <n v="33"/>
    <s v="None"/>
    <x v="2"/>
    <x v="4"/>
    <n v="23.49"/>
  </r>
  <r>
    <d v="2020-08-18T00:00:00"/>
    <x v="4"/>
    <n v="34"/>
    <s v="None"/>
    <x v="0"/>
    <x v="8"/>
    <n v="72.64"/>
  </r>
  <r>
    <d v="2020-08-04T00:00:00"/>
    <x v="4"/>
    <n v="32"/>
    <s v="None"/>
    <x v="0"/>
    <x v="0"/>
    <n v="320.73"/>
  </r>
  <r>
    <d v="2020-05-13T00:00:00"/>
    <x v="3"/>
    <n v="20"/>
    <s v="None"/>
    <x v="1"/>
    <x v="8"/>
    <n v="48.58"/>
  </r>
  <r>
    <d v="2020-08-26T00:00:00"/>
    <x v="4"/>
    <n v="35"/>
    <s v="None"/>
    <x v="0"/>
    <x v="7"/>
    <n v="23.35"/>
  </r>
  <r>
    <d v="2020-08-21T00:00:00"/>
    <x v="4"/>
    <n v="34"/>
    <s v="None"/>
    <x v="1"/>
    <x v="3"/>
    <n v="99.1"/>
  </r>
  <r>
    <d v="2020-08-29T00:00:00"/>
    <x v="4"/>
    <n v="35"/>
    <s v="None"/>
    <x v="0"/>
    <x v="7"/>
    <n v="46.34"/>
  </r>
  <r>
    <d v="2020-06-27T00:00:00"/>
    <x v="2"/>
    <n v="26"/>
    <s v="None"/>
    <x v="0"/>
    <x v="3"/>
    <n v="68.2"/>
  </r>
  <r>
    <d v="2020-07-04T00:00:00"/>
    <x v="1"/>
    <n v="27"/>
    <s v="None"/>
    <x v="2"/>
    <x v="0"/>
    <n v="160.19"/>
  </r>
  <r>
    <d v="2020-08-27T00:00:00"/>
    <x v="4"/>
    <n v="35"/>
    <s v="None"/>
    <x v="1"/>
    <x v="3"/>
    <n v="34.950000000000003"/>
  </r>
  <r>
    <d v="2020-08-31T00:00:00"/>
    <x v="4"/>
    <n v="36"/>
    <s v="None"/>
    <x v="0"/>
    <x v="1"/>
    <n v="20.39"/>
  </r>
  <r>
    <d v="2020-06-14T00:00:00"/>
    <x v="2"/>
    <n v="25"/>
    <s v="None"/>
    <x v="2"/>
    <x v="3"/>
    <n v="549.30999999999995"/>
  </r>
  <r>
    <d v="2020-07-25T00:00:00"/>
    <x v="1"/>
    <n v="30"/>
    <s v="None"/>
    <x v="2"/>
    <x v="0"/>
    <n v="240.27"/>
  </r>
  <r>
    <d v="2020-06-20T00:00:00"/>
    <x v="2"/>
    <n v="25"/>
    <s v="None"/>
    <x v="2"/>
    <x v="4"/>
    <n v="69.11"/>
  </r>
  <r>
    <d v="2020-07-26T00:00:00"/>
    <x v="1"/>
    <n v="31"/>
    <s v="None"/>
    <x v="0"/>
    <x v="4"/>
    <n v="44.59"/>
  </r>
  <r>
    <d v="2020-08-24T00:00:00"/>
    <x v="4"/>
    <n v="35"/>
    <s v="None"/>
    <x v="0"/>
    <x v="3"/>
    <n v="68.650000000000006"/>
  </r>
  <r>
    <d v="2020-06-02T00:00:00"/>
    <x v="2"/>
    <n v="23"/>
    <s v="None"/>
    <x v="2"/>
    <x v="8"/>
    <n v="24.83"/>
  </r>
  <r>
    <d v="2020-06-07T00:00:00"/>
    <x v="2"/>
    <n v="24"/>
    <s v="None"/>
    <x v="2"/>
    <x v="5"/>
    <n v="28.88"/>
  </r>
  <r>
    <d v="2020-08-03T00:00:00"/>
    <x v="4"/>
    <n v="32"/>
    <s v="None"/>
    <x v="2"/>
    <x v="5"/>
    <n v="87.73"/>
  </r>
  <r>
    <d v="2020-08-28T00:00:00"/>
    <x v="4"/>
    <n v="35"/>
    <s v="None"/>
    <x v="0"/>
    <x v="10"/>
    <n v="42.53"/>
  </r>
  <r>
    <d v="2020-05-28T00:00:00"/>
    <x v="3"/>
    <n v="22"/>
    <s v="None"/>
    <x v="2"/>
    <x v="0"/>
    <n v="240.01"/>
  </r>
  <r>
    <d v="2020-08-11T00:00:00"/>
    <x v="4"/>
    <n v="33"/>
    <s v="None"/>
    <x v="0"/>
    <x v="1"/>
    <n v="40.409999999999997"/>
  </r>
  <r>
    <d v="2020-08-21T00:00:00"/>
    <x v="4"/>
    <n v="34"/>
    <s v="None"/>
    <x v="2"/>
    <x v="10"/>
    <n v="38.68"/>
  </r>
  <r>
    <d v="2020-08-11T00:00:00"/>
    <x v="4"/>
    <n v="33"/>
    <s v="None"/>
    <x v="0"/>
    <x v="8"/>
    <n v="46.17"/>
  </r>
  <r>
    <d v="2020-08-24T00:00:00"/>
    <x v="4"/>
    <n v="35"/>
    <s v="None"/>
    <x v="2"/>
    <x v="7"/>
    <n v="22.7"/>
  </r>
  <r>
    <d v="2020-08-12T00:00:00"/>
    <x v="4"/>
    <n v="33"/>
    <s v="None"/>
    <x v="0"/>
    <x v="10"/>
    <n v="60.17"/>
  </r>
  <r>
    <d v="2020-09-16T00:00:00"/>
    <x v="0"/>
    <n v="38"/>
    <s v="None"/>
    <x v="0"/>
    <x v="3"/>
    <n v="99.79"/>
  </r>
  <r>
    <d v="2020-06-03T00:00:00"/>
    <x v="2"/>
    <n v="23"/>
    <s v="None"/>
    <x v="2"/>
    <x v="8"/>
    <n v="24.1"/>
  </r>
  <r>
    <d v="2020-08-24T00:00:00"/>
    <x v="4"/>
    <n v="35"/>
    <s v="None"/>
    <x v="0"/>
    <x v="4"/>
    <n v="46.93"/>
  </r>
  <r>
    <d v="2020-08-07T00:00:00"/>
    <x v="4"/>
    <n v="32"/>
    <s v="None"/>
    <x v="0"/>
    <x v="1"/>
    <n v="100.09"/>
  </r>
  <r>
    <d v="2020-05-19T00:00:00"/>
    <x v="3"/>
    <n v="21"/>
    <s v="None"/>
    <x v="0"/>
    <x v="7"/>
    <n v="66.88"/>
  </r>
  <r>
    <d v="2020-05-12T00:00:00"/>
    <x v="3"/>
    <n v="20"/>
    <s v="None"/>
    <x v="2"/>
    <x v="3"/>
    <n v="34.71"/>
  </r>
  <r>
    <d v="2020-08-05T00:00:00"/>
    <x v="4"/>
    <n v="32"/>
    <s v="None"/>
    <x v="0"/>
    <x v="6"/>
    <n v="71.400000000000006"/>
  </r>
  <r>
    <d v="2020-06-29T00:00:00"/>
    <x v="2"/>
    <n v="27"/>
    <s v="None"/>
    <x v="2"/>
    <x v="11"/>
    <n v="36.270000000000003"/>
  </r>
  <r>
    <d v="2020-07-16T00:00:00"/>
    <x v="1"/>
    <n v="29"/>
    <s v="None"/>
    <x v="0"/>
    <x v="8"/>
    <n v="75.900000000000006"/>
  </r>
  <r>
    <d v="2020-06-20T00:00:00"/>
    <x v="2"/>
    <n v="25"/>
    <s v="None"/>
    <x v="2"/>
    <x v="1"/>
    <n v="40.99"/>
  </r>
  <r>
    <d v="2020-05-25T00:00:00"/>
    <x v="3"/>
    <n v="22"/>
    <s v="None"/>
    <x v="2"/>
    <x v="4"/>
    <n v="46.06"/>
  </r>
  <r>
    <d v="2020-06-09T00:00:00"/>
    <x v="2"/>
    <n v="24"/>
    <s v="None"/>
    <x v="2"/>
    <x v="3"/>
    <n v="66.27"/>
  </r>
  <r>
    <d v="2020-07-24T00:00:00"/>
    <x v="1"/>
    <n v="30"/>
    <s v="None"/>
    <x v="2"/>
    <x v="2"/>
    <n v="72.66"/>
  </r>
  <r>
    <d v="2020-06-11T00:00:00"/>
    <x v="2"/>
    <n v="24"/>
    <s v="None"/>
    <x v="1"/>
    <x v="3"/>
    <n v="170.23"/>
  </r>
  <r>
    <d v="2020-08-02T00:00:00"/>
    <x v="4"/>
    <n v="32"/>
    <s v="None"/>
    <x v="2"/>
    <x v="0"/>
    <n v="160.79"/>
  </r>
  <r>
    <d v="2020-08-15T00:00:00"/>
    <x v="4"/>
    <n v="33"/>
    <s v="None"/>
    <x v="0"/>
    <x v="8"/>
    <n v="69.88"/>
  </r>
  <r>
    <d v="2020-08-10T00:00:00"/>
    <x v="4"/>
    <n v="33"/>
    <s v="None"/>
    <x v="2"/>
    <x v="5"/>
    <n v="29.03"/>
  </r>
  <r>
    <d v="2020-08-18T00:00:00"/>
    <x v="4"/>
    <n v="34"/>
    <s v="None"/>
    <x v="0"/>
    <x v="8"/>
    <n v="48.12"/>
  </r>
  <r>
    <d v="2020-06-28T00:00:00"/>
    <x v="2"/>
    <n v="27"/>
    <s v="None"/>
    <x v="2"/>
    <x v="5"/>
    <n v="60.99"/>
  </r>
  <r>
    <d v="2020-08-22T00:00:00"/>
    <x v="4"/>
    <n v="34"/>
    <s v="None"/>
    <x v="0"/>
    <x v="3"/>
    <n v="96.19"/>
  </r>
  <r>
    <d v="2020-08-02T00:00:00"/>
    <x v="4"/>
    <n v="32"/>
    <s v="None"/>
    <x v="2"/>
    <x v="3"/>
    <n v="99.33"/>
  </r>
  <r>
    <d v="2020-05-12T00:00:00"/>
    <x v="3"/>
    <n v="20"/>
    <s v="None"/>
    <x v="2"/>
    <x v="10"/>
    <n v="63.09"/>
  </r>
  <r>
    <d v="2020-08-28T00:00:00"/>
    <x v="4"/>
    <n v="35"/>
    <s v="None"/>
    <x v="2"/>
    <x v="1"/>
    <n v="60.02"/>
  </r>
  <r>
    <d v="2020-08-06T00:00:00"/>
    <x v="4"/>
    <n v="32"/>
    <s v="None"/>
    <x v="0"/>
    <x v="11"/>
    <n v="19.47"/>
  </r>
  <r>
    <d v="2020-06-03T00:00:00"/>
    <x v="2"/>
    <n v="23"/>
    <s v="None"/>
    <x v="2"/>
    <x v="4"/>
    <n v="414.97"/>
  </r>
  <r>
    <d v="2020-06-15T00:00:00"/>
    <x v="2"/>
    <n v="25"/>
    <s v="None"/>
    <x v="2"/>
    <x v="7"/>
    <n v="46.07"/>
  </r>
  <r>
    <d v="2020-06-09T00:00:00"/>
    <x v="2"/>
    <n v="24"/>
    <s v="None"/>
    <x v="0"/>
    <x v="5"/>
    <n v="399.27"/>
  </r>
  <r>
    <d v="2020-06-14T00:00:00"/>
    <x v="2"/>
    <n v="25"/>
    <s v="None"/>
    <x v="2"/>
    <x v="5"/>
    <n v="120.5"/>
  </r>
  <r>
    <d v="2020-08-04T00:00:00"/>
    <x v="4"/>
    <n v="32"/>
    <s v="None"/>
    <x v="2"/>
    <x v="7"/>
    <n v="46.03"/>
  </r>
  <r>
    <d v="2020-06-19T00:00:00"/>
    <x v="2"/>
    <n v="25"/>
    <s v="None"/>
    <x v="0"/>
    <x v="1"/>
    <n v="57.39"/>
  </r>
  <r>
    <d v="2020-05-05T00:00:00"/>
    <x v="3"/>
    <n v="19"/>
    <s v="None"/>
    <x v="1"/>
    <x v="7"/>
    <n v="69.67"/>
  </r>
  <r>
    <d v="2020-06-06T00:00:00"/>
    <x v="2"/>
    <n v="23"/>
    <s v="None"/>
    <x v="0"/>
    <x v="4"/>
    <n v="46.21"/>
  </r>
  <r>
    <d v="2020-08-08T00:00:00"/>
    <x v="4"/>
    <n v="32"/>
    <s v="None"/>
    <x v="0"/>
    <x v="7"/>
    <n v="46.46"/>
  </r>
  <r>
    <d v="2020-08-15T00:00:00"/>
    <x v="4"/>
    <n v="33"/>
    <s v="None"/>
    <x v="1"/>
    <x v="4"/>
    <n v="23.13"/>
  </r>
  <r>
    <d v="2020-08-20T00:00:00"/>
    <x v="4"/>
    <n v="34"/>
    <s v="None"/>
    <x v="0"/>
    <x v="7"/>
    <n v="46.51"/>
  </r>
  <r>
    <d v="2020-06-04T00:00:00"/>
    <x v="2"/>
    <n v="23"/>
    <s v="None"/>
    <x v="1"/>
    <x v="10"/>
    <n v="20.56"/>
  </r>
  <r>
    <d v="2020-07-30T00:00:00"/>
    <x v="1"/>
    <n v="31"/>
    <s v="None"/>
    <x v="2"/>
    <x v="6"/>
    <n v="71.09"/>
  </r>
  <r>
    <d v="2020-08-07T00:00:00"/>
    <x v="4"/>
    <n v="32"/>
    <s v="None"/>
    <x v="0"/>
    <x v="2"/>
    <n v="72.19"/>
  </r>
  <r>
    <d v="2020-08-04T00:00:00"/>
    <x v="4"/>
    <n v="32"/>
    <s v="None"/>
    <x v="2"/>
    <x v="8"/>
    <n v="72.67"/>
  </r>
  <r>
    <d v="2020-08-03T00:00:00"/>
    <x v="4"/>
    <n v="32"/>
    <s v="None"/>
    <x v="0"/>
    <x v="9"/>
    <n v="27.27"/>
  </r>
  <r>
    <d v="2020-06-24T00:00:00"/>
    <x v="2"/>
    <n v="26"/>
    <s v="None"/>
    <x v="2"/>
    <x v="1"/>
    <n v="60.59"/>
  </r>
  <r>
    <d v="2020-06-10T00:00:00"/>
    <x v="2"/>
    <n v="24"/>
    <s v="None"/>
    <x v="2"/>
    <x v="7"/>
    <n v="23.48"/>
  </r>
  <r>
    <d v="2020-08-26T00:00:00"/>
    <x v="4"/>
    <n v="35"/>
    <s v="None"/>
    <x v="2"/>
    <x v="5"/>
    <n v="579.64"/>
  </r>
  <r>
    <d v="2020-08-09T00:00:00"/>
    <x v="4"/>
    <n v="33"/>
    <s v="None"/>
    <x v="0"/>
    <x v="4"/>
    <n v="23.77"/>
  </r>
  <r>
    <d v="2020-09-19T00:00:00"/>
    <x v="0"/>
    <n v="38"/>
    <s v="None"/>
    <x v="2"/>
    <x v="4"/>
    <n v="66.06"/>
  </r>
  <r>
    <d v="2020-08-05T00:00:00"/>
    <x v="4"/>
    <n v="32"/>
    <s v="None"/>
    <x v="0"/>
    <x v="4"/>
    <n v="334.32"/>
  </r>
  <r>
    <d v="2020-06-26T00:00:00"/>
    <x v="2"/>
    <n v="26"/>
    <s v="None"/>
    <x v="2"/>
    <x v="0"/>
    <n v="152.08000000000001"/>
  </r>
  <r>
    <d v="2020-06-15T00:00:00"/>
    <x v="2"/>
    <n v="25"/>
    <s v="None"/>
    <x v="0"/>
    <x v="3"/>
    <n v="66.45"/>
  </r>
  <r>
    <d v="2020-08-16T00:00:00"/>
    <x v="4"/>
    <n v="34"/>
    <s v="None"/>
    <x v="2"/>
    <x v="7"/>
    <n v="23.97"/>
  </r>
  <r>
    <d v="2020-08-07T00:00:00"/>
    <x v="4"/>
    <n v="32"/>
    <s v="None"/>
    <x v="0"/>
    <x v="4"/>
    <n v="66.709999999999994"/>
  </r>
  <r>
    <d v="2020-09-24T00:00:00"/>
    <x v="0"/>
    <n v="39"/>
    <s v="None"/>
    <x v="0"/>
    <x v="3"/>
    <n v="711.07"/>
  </r>
  <r>
    <d v="2020-05-10T00:00:00"/>
    <x v="3"/>
    <n v="20"/>
    <s v="None"/>
    <x v="2"/>
    <x v="3"/>
    <n v="68.099999999999994"/>
  </r>
  <r>
    <d v="2020-06-28T00:00:00"/>
    <x v="2"/>
    <n v="27"/>
    <s v="None"/>
    <x v="2"/>
    <x v="5"/>
    <n v="90.4"/>
  </r>
  <r>
    <d v="2020-07-10T00:00:00"/>
    <x v="1"/>
    <n v="28"/>
    <s v="None"/>
    <x v="0"/>
    <x v="3"/>
    <n v="68.430000000000007"/>
  </r>
  <r>
    <d v="2020-07-22T00:00:00"/>
    <x v="1"/>
    <n v="30"/>
    <s v="None"/>
    <x v="2"/>
    <x v="8"/>
    <n v="75.88"/>
  </r>
  <r>
    <d v="2020-08-07T00:00:00"/>
    <x v="4"/>
    <n v="32"/>
    <s v="None"/>
    <x v="0"/>
    <x v="8"/>
    <n v="100.81"/>
  </r>
  <r>
    <d v="2020-08-06T00:00:00"/>
    <x v="4"/>
    <n v="32"/>
    <s v="None"/>
    <x v="2"/>
    <x v="5"/>
    <n v="58.45"/>
  </r>
  <r>
    <d v="2020-06-07T00:00:00"/>
    <x v="2"/>
    <n v="24"/>
    <s v="None"/>
    <x v="2"/>
    <x v="1"/>
    <n v="20.72"/>
  </r>
  <r>
    <d v="2020-08-07T00:00:00"/>
    <x v="4"/>
    <n v="32"/>
    <s v="None"/>
    <x v="2"/>
    <x v="10"/>
    <n v="40.53"/>
  </r>
  <r>
    <d v="2020-05-19T00:00:00"/>
    <x v="3"/>
    <n v="21"/>
    <s v="None"/>
    <x v="0"/>
    <x v="5"/>
    <n v="87.67"/>
  </r>
  <r>
    <d v="2020-06-08T00:00:00"/>
    <x v="2"/>
    <n v="24"/>
    <s v="None"/>
    <x v="2"/>
    <x v="3"/>
    <n v="102.13"/>
  </r>
  <r>
    <d v="2020-06-28T00:00:00"/>
    <x v="2"/>
    <n v="27"/>
    <s v="None"/>
    <x v="0"/>
    <x v="6"/>
    <n v="513.49"/>
  </r>
  <r>
    <d v="2020-06-21T00:00:00"/>
    <x v="2"/>
    <n v="26"/>
    <s v="None"/>
    <x v="2"/>
    <x v="5"/>
    <n v="28.03"/>
  </r>
  <r>
    <d v="2020-08-25T00:00:00"/>
    <x v="4"/>
    <n v="35"/>
    <s v="None"/>
    <x v="0"/>
    <x v="7"/>
    <n v="69"/>
  </r>
  <r>
    <d v="2020-08-01T00:00:00"/>
    <x v="4"/>
    <n v="31"/>
    <s v="None"/>
    <x v="2"/>
    <x v="5"/>
    <n v="661.04"/>
  </r>
  <r>
    <d v="2020-08-30T00:00:00"/>
    <x v="4"/>
    <n v="36"/>
    <s v="None"/>
    <x v="0"/>
    <x v="7"/>
    <n v="23.67"/>
  </r>
  <r>
    <d v="2020-06-16T00:00:00"/>
    <x v="2"/>
    <n v="25"/>
    <s v="None"/>
    <x v="2"/>
    <x v="7"/>
    <n v="46.56"/>
  </r>
  <r>
    <d v="2020-06-08T00:00:00"/>
    <x v="2"/>
    <n v="24"/>
    <s v="None"/>
    <x v="0"/>
    <x v="7"/>
    <n v="23.9"/>
  </r>
  <r>
    <d v="2020-08-09T00:00:00"/>
    <x v="4"/>
    <n v="33"/>
    <s v="None"/>
    <x v="0"/>
    <x v="0"/>
    <n v="160.35"/>
  </r>
  <r>
    <d v="2020-06-25T00:00:00"/>
    <x v="2"/>
    <n v="26"/>
    <s v="None"/>
    <x v="2"/>
    <x v="0"/>
    <n v="240.49"/>
  </r>
  <r>
    <d v="2020-06-19T00:00:00"/>
    <x v="2"/>
    <n v="25"/>
    <s v="None"/>
    <x v="1"/>
    <x v="4"/>
    <n v="46.12"/>
  </r>
  <r>
    <d v="2020-08-18T00:00:00"/>
    <x v="4"/>
    <n v="34"/>
    <s v="None"/>
    <x v="0"/>
    <x v="5"/>
    <n v="29.79"/>
  </r>
  <r>
    <d v="2020-08-25T00:00:00"/>
    <x v="4"/>
    <n v="35"/>
    <s v="None"/>
    <x v="2"/>
    <x v="0"/>
    <n v="240.57"/>
  </r>
  <r>
    <d v="2020-06-07T00:00:00"/>
    <x v="2"/>
    <n v="24"/>
    <s v="None"/>
    <x v="0"/>
    <x v="1"/>
    <n v="40.659999999999997"/>
  </r>
  <r>
    <d v="2020-06-06T00:00:00"/>
    <x v="2"/>
    <n v="23"/>
    <s v="None"/>
    <x v="0"/>
    <x v="1"/>
    <n v="60.15"/>
  </r>
  <r>
    <d v="2020-08-14T00:00:00"/>
    <x v="4"/>
    <n v="33"/>
    <s v="None"/>
    <x v="0"/>
    <x v="0"/>
    <n v="240.69"/>
  </r>
  <r>
    <d v="2020-06-16T00:00:00"/>
    <x v="2"/>
    <n v="25"/>
    <s v="None"/>
    <x v="0"/>
    <x v="4"/>
    <n v="46.89"/>
  </r>
  <r>
    <d v="2020-08-24T00:00:00"/>
    <x v="4"/>
    <n v="35"/>
    <s v="None"/>
    <x v="0"/>
    <x v="1"/>
    <n v="20.39"/>
  </r>
  <r>
    <d v="2020-08-03T00:00:00"/>
    <x v="4"/>
    <n v="32"/>
    <s v="None"/>
    <x v="0"/>
    <x v="3"/>
    <n v="66.39"/>
  </r>
  <r>
    <d v="2020-08-17T00:00:00"/>
    <x v="4"/>
    <n v="34"/>
    <s v="None"/>
    <x v="0"/>
    <x v="3"/>
    <n v="96.01"/>
  </r>
  <r>
    <d v="2020-08-21T00:00:00"/>
    <x v="4"/>
    <n v="34"/>
    <s v="None"/>
    <x v="2"/>
    <x v="4"/>
    <n v="46.03"/>
  </r>
  <r>
    <d v="2020-06-04T00:00:00"/>
    <x v="2"/>
    <n v="23"/>
    <s v="None"/>
    <x v="2"/>
    <x v="2"/>
    <n v="25.91"/>
  </r>
  <r>
    <d v="2020-06-06T00:00:00"/>
    <x v="2"/>
    <n v="23"/>
    <s v="None"/>
    <x v="1"/>
    <x v="4"/>
    <n v="305.52"/>
  </r>
  <r>
    <d v="2020-06-23T00:00:00"/>
    <x v="2"/>
    <n v="26"/>
    <s v="None"/>
    <x v="2"/>
    <x v="3"/>
    <n v="198.99"/>
  </r>
  <r>
    <d v="2020-08-08T00:00:00"/>
    <x v="4"/>
    <n v="32"/>
    <s v="None"/>
    <x v="2"/>
    <x v="7"/>
    <n v="523.39"/>
  </r>
  <r>
    <d v="2020-06-08T00:00:00"/>
    <x v="2"/>
    <n v="24"/>
    <s v="None"/>
    <x v="0"/>
    <x v="2"/>
    <n v="50.31"/>
  </r>
  <r>
    <d v="2020-05-05T00:00:00"/>
    <x v="3"/>
    <n v="19"/>
    <s v="None"/>
    <x v="2"/>
    <x v="6"/>
    <n v="514.02"/>
  </r>
  <r>
    <d v="2020-08-12T00:00:00"/>
    <x v="4"/>
    <n v="33"/>
    <s v="None"/>
    <x v="0"/>
    <x v="5"/>
    <n v="58.12"/>
  </r>
  <r>
    <d v="2020-09-22T00:00:00"/>
    <x v="0"/>
    <n v="39"/>
    <s v="None"/>
    <x v="1"/>
    <x v="6"/>
    <n v="23.24"/>
  </r>
  <r>
    <d v="2020-06-09T00:00:00"/>
    <x v="2"/>
    <n v="24"/>
    <s v="None"/>
    <x v="2"/>
    <x v="7"/>
    <n v="46.76"/>
  </r>
  <r>
    <d v="2020-06-27T00:00:00"/>
    <x v="2"/>
    <n v="26"/>
    <s v="None"/>
    <x v="0"/>
    <x v="7"/>
    <n v="69.53"/>
  </r>
  <r>
    <d v="2020-08-22T00:00:00"/>
    <x v="4"/>
    <n v="34"/>
    <s v="None"/>
    <x v="0"/>
    <x v="1"/>
    <n v="60.42"/>
  </r>
  <r>
    <d v="2020-06-19T00:00:00"/>
    <x v="2"/>
    <n v="25"/>
    <s v="None"/>
    <x v="2"/>
    <x v="2"/>
    <n v="48.29"/>
  </r>
  <r>
    <d v="2020-08-19T00:00:00"/>
    <x v="4"/>
    <n v="34"/>
    <s v="None"/>
    <x v="0"/>
    <x v="11"/>
    <n v="38.15"/>
  </r>
  <r>
    <d v="2020-08-24T00:00:00"/>
    <x v="4"/>
    <n v="35"/>
    <s v="None"/>
    <x v="2"/>
    <x v="3"/>
    <n v="608.86"/>
  </r>
  <r>
    <d v="2020-06-16T00:00:00"/>
    <x v="2"/>
    <n v="25"/>
    <s v="None"/>
    <x v="2"/>
    <x v="7"/>
    <n v="23.21"/>
  </r>
  <r>
    <d v="2020-06-18T00:00:00"/>
    <x v="2"/>
    <n v="25"/>
    <s v="None"/>
    <x v="2"/>
    <x v="1"/>
    <n v="40.42"/>
  </r>
  <r>
    <d v="2020-08-24T00:00:00"/>
    <x v="4"/>
    <n v="35"/>
    <s v="None"/>
    <x v="1"/>
    <x v="4"/>
    <n v="46.45"/>
  </r>
  <r>
    <d v="2020-05-23T00:00:00"/>
    <x v="3"/>
    <n v="21"/>
    <s v="None"/>
    <x v="2"/>
    <x v="3"/>
    <n v="34.47"/>
  </r>
  <r>
    <d v="2020-06-25T00:00:00"/>
    <x v="2"/>
    <n v="26"/>
    <s v="None"/>
    <x v="2"/>
    <x v="5"/>
    <n v="58.2"/>
  </r>
  <r>
    <d v="2020-07-14T00:00:00"/>
    <x v="1"/>
    <n v="29"/>
    <s v="None"/>
    <x v="0"/>
    <x v="6"/>
    <n v="363.9"/>
  </r>
  <r>
    <d v="2020-06-20T00:00:00"/>
    <x v="2"/>
    <n v="25"/>
    <s v="None"/>
    <x v="2"/>
    <x v="3"/>
    <n v="66.459999999999994"/>
  </r>
  <r>
    <d v="2020-06-17T00:00:00"/>
    <x v="2"/>
    <n v="25"/>
    <s v="None"/>
    <x v="0"/>
    <x v="4"/>
    <n v="46.2"/>
  </r>
  <r>
    <d v="2020-08-11T00:00:00"/>
    <x v="4"/>
    <n v="33"/>
    <s v="None"/>
    <x v="0"/>
    <x v="1"/>
    <n v="20.7"/>
  </r>
  <r>
    <d v="2020-09-20T00:00:00"/>
    <x v="0"/>
    <n v="39"/>
    <s v="None"/>
    <x v="2"/>
    <x v="8"/>
    <n v="48.29"/>
  </r>
  <r>
    <d v="2020-08-28T00:00:00"/>
    <x v="4"/>
    <n v="35"/>
    <s v="None"/>
    <x v="0"/>
    <x v="1"/>
    <n v="379.58"/>
  </r>
  <r>
    <d v="2020-08-19T00:00:00"/>
    <x v="4"/>
    <n v="34"/>
    <s v="None"/>
    <x v="2"/>
    <x v="7"/>
    <n v="23.84"/>
  </r>
  <r>
    <d v="2020-08-07T00:00:00"/>
    <x v="4"/>
    <n v="32"/>
    <s v="None"/>
    <x v="0"/>
    <x v="1"/>
    <n v="38.619999999999997"/>
  </r>
  <r>
    <d v="2020-08-19T00:00:00"/>
    <x v="4"/>
    <n v="34"/>
    <s v="None"/>
    <x v="0"/>
    <x v="6"/>
    <n v="24.68"/>
  </r>
  <r>
    <d v="2020-06-23T00:00:00"/>
    <x v="2"/>
    <n v="26"/>
    <s v="None"/>
    <x v="0"/>
    <x v="3"/>
    <n v="66.98"/>
  </r>
  <r>
    <d v="2020-06-30T00:00:00"/>
    <x v="2"/>
    <n v="27"/>
    <s v="None"/>
    <x v="2"/>
    <x v="8"/>
    <n v="50.45"/>
  </r>
  <r>
    <d v="2020-05-17T00:00:00"/>
    <x v="3"/>
    <n v="21"/>
    <s v="None"/>
    <x v="2"/>
    <x v="10"/>
    <n v="60.4"/>
  </r>
  <r>
    <d v="2020-06-18T00:00:00"/>
    <x v="2"/>
    <n v="25"/>
    <s v="None"/>
    <x v="2"/>
    <x v="4"/>
    <n v="46.65"/>
  </r>
  <r>
    <d v="2020-08-10T00:00:00"/>
    <x v="4"/>
    <n v="33"/>
    <s v="None"/>
    <x v="0"/>
    <x v="8"/>
    <n v="184.91"/>
  </r>
  <r>
    <d v="2020-06-12T00:00:00"/>
    <x v="2"/>
    <n v="24"/>
    <s v="None"/>
    <x v="0"/>
    <x v="4"/>
    <n v="69.7"/>
  </r>
  <r>
    <d v="2020-06-02T00:00:00"/>
    <x v="2"/>
    <n v="23"/>
    <s v="None"/>
    <x v="2"/>
    <x v="7"/>
    <n v="46.06"/>
  </r>
  <r>
    <d v="2020-07-13T00:00:00"/>
    <x v="1"/>
    <n v="29"/>
    <s v="None"/>
    <x v="2"/>
    <x v="4"/>
    <n v="22.79"/>
  </r>
  <r>
    <d v="2020-08-12T00:00:00"/>
    <x v="4"/>
    <n v="33"/>
    <s v="None"/>
    <x v="0"/>
    <x v="3"/>
    <n v="99.38"/>
  </r>
  <r>
    <d v="2020-06-15T00:00:00"/>
    <x v="2"/>
    <n v="25"/>
    <s v="None"/>
    <x v="0"/>
    <x v="4"/>
    <n v="23.61"/>
  </r>
  <r>
    <d v="2020-06-15T00:00:00"/>
    <x v="2"/>
    <n v="25"/>
    <s v="None"/>
    <x v="0"/>
    <x v="3"/>
    <n v="102.39"/>
  </r>
  <r>
    <d v="2020-06-08T00:00:00"/>
    <x v="2"/>
    <n v="24"/>
    <s v="None"/>
    <x v="1"/>
    <x v="10"/>
    <n v="80.180000000000007"/>
  </r>
  <r>
    <d v="2020-06-10T00:00:00"/>
    <x v="2"/>
    <n v="24"/>
    <s v="None"/>
    <x v="2"/>
    <x v="1"/>
    <n v="40.35"/>
  </r>
  <r>
    <d v="2020-06-27T00:00:00"/>
    <x v="2"/>
    <n v="26"/>
    <s v="None"/>
    <x v="2"/>
    <x v="4"/>
    <n v="436"/>
  </r>
  <r>
    <d v="2020-07-16T00:00:00"/>
    <x v="1"/>
    <n v="29"/>
    <s v="None"/>
    <x v="2"/>
    <x v="10"/>
    <n v="60.23"/>
  </r>
  <r>
    <d v="2020-08-26T00:00:00"/>
    <x v="4"/>
    <n v="35"/>
    <s v="None"/>
    <x v="2"/>
    <x v="0"/>
    <n v="228.56"/>
  </r>
  <r>
    <d v="2020-08-27T00:00:00"/>
    <x v="4"/>
    <n v="35"/>
    <s v="None"/>
    <x v="0"/>
    <x v="8"/>
    <n v="48.14"/>
  </r>
  <r>
    <d v="2020-08-28T00:00:00"/>
    <x v="4"/>
    <n v="35"/>
    <s v="None"/>
    <x v="2"/>
    <x v="1"/>
    <n v="40.35"/>
  </r>
  <r>
    <d v="2020-06-17T00:00:00"/>
    <x v="2"/>
    <n v="25"/>
    <s v="None"/>
    <x v="0"/>
    <x v="4"/>
    <n v="69.959999999999994"/>
  </r>
  <r>
    <d v="2020-08-07T00:00:00"/>
    <x v="4"/>
    <n v="32"/>
    <s v="None"/>
    <x v="2"/>
    <x v="5"/>
    <n v="58.3"/>
  </r>
  <r>
    <d v="2020-08-09T00:00:00"/>
    <x v="4"/>
    <n v="33"/>
    <s v="None"/>
    <x v="0"/>
    <x v="3"/>
    <n v="132.06"/>
  </r>
  <r>
    <d v="2020-06-25T00:00:00"/>
    <x v="2"/>
    <n v="26"/>
    <s v="None"/>
    <x v="0"/>
    <x v="7"/>
    <n v="92.87"/>
  </r>
  <r>
    <d v="2020-05-04T00:00:00"/>
    <x v="3"/>
    <n v="19"/>
    <s v="None"/>
    <x v="0"/>
    <x v="1"/>
    <n v="60.03"/>
  </r>
  <r>
    <d v="2020-05-29T00:00:00"/>
    <x v="3"/>
    <n v="22"/>
    <s v="None"/>
    <x v="0"/>
    <x v="6"/>
    <n v="71.84"/>
  </r>
  <r>
    <d v="2020-06-01T00:00:00"/>
    <x v="2"/>
    <n v="23"/>
    <s v="None"/>
    <x v="2"/>
    <x v="2"/>
    <n v="24.49"/>
  </r>
  <r>
    <d v="2020-08-15T00:00:00"/>
    <x v="4"/>
    <n v="33"/>
    <s v="None"/>
    <x v="2"/>
    <x v="8"/>
    <n v="125.78"/>
  </r>
  <r>
    <d v="2020-08-12T00:00:00"/>
    <x v="4"/>
    <n v="33"/>
    <s v="None"/>
    <x v="0"/>
    <x v="8"/>
    <n v="23.92"/>
  </r>
  <r>
    <d v="2020-06-09T00:00:00"/>
    <x v="2"/>
    <n v="24"/>
    <s v="None"/>
    <x v="2"/>
    <x v="4"/>
    <n v="46.42"/>
  </r>
  <r>
    <d v="2020-06-30T00:00:00"/>
    <x v="2"/>
    <n v="27"/>
    <s v="None"/>
    <x v="2"/>
    <x v="3"/>
    <n v="32.96"/>
  </r>
  <r>
    <d v="2020-07-14T00:00:00"/>
    <x v="1"/>
    <n v="29"/>
    <s v="None"/>
    <x v="2"/>
    <x v="10"/>
    <n v="60.85"/>
  </r>
  <r>
    <d v="2020-08-09T00:00:00"/>
    <x v="4"/>
    <n v="33"/>
    <s v="None"/>
    <x v="0"/>
    <x v="8"/>
    <n v="23.13"/>
  </r>
  <r>
    <d v="2020-06-29T00:00:00"/>
    <x v="2"/>
    <n v="27"/>
    <s v="None"/>
    <x v="0"/>
    <x v="2"/>
    <n v="48.51"/>
  </r>
  <r>
    <d v="2020-08-20T00:00:00"/>
    <x v="4"/>
    <n v="34"/>
    <s v="None"/>
    <x v="0"/>
    <x v="8"/>
    <n v="75.92"/>
  </r>
  <r>
    <d v="2020-09-04T00:00:00"/>
    <x v="0"/>
    <n v="36"/>
    <s v="None"/>
    <x v="2"/>
    <x v="1"/>
    <n v="38.51"/>
  </r>
  <r>
    <d v="2020-06-02T00:00:00"/>
    <x v="2"/>
    <n v="23"/>
    <s v="None"/>
    <x v="0"/>
    <x v="4"/>
    <n v="46.77"/>
  </r>
  <r>
    <d v="2020-08-10T00:00:00"/>
    <x v="4"/>
    <n v="33"/>
    <s v="None"/>
    <x v="0"/>
    <x v="7"/>
    <n v="92.26"/>
  </r>
  <r>
    <d v="2020-08-30T00:00:00"/>
    <x v="4"/>
    <n v="36"/>
    <s v="None"/>
    <x v="0"/>
    <x v="1"/>
    <n v="20.78"/>
  </r>
  <r>
    <d v="2020-06-13T00:00:00"/>
    <x v="2"/>
    <n v="24"/>
    <s v="None"/>
    <x v="1"/>
    <x v="6"/>
    <n v="71.64"/>
  </r>
  <r>
    <d v="2020-06-09T00:00:00"/>
    <x v="2"/>
    <n v="24"/>
    <s v="None"/>
    <x v="2"/>
    <x v="7"/>
    <n v="66.819999999999993"/>
  </r>
  <r>
    <d v="2020-08-02T00:00:00"/>
    <x v="4"/>
    <n v="32"/>
    <s v="None"/>
    <x v="0"/>
    <x v="1"/>
    <n v="60.24"/>
  </r>
  <r>
    <d v="2020-06-26T00:00:00"/>
    <x v="2"/>
    <n v="26"/>
    <s v="None"/>
    <x v="2"/>
    <x v="5"/>
    <n v="116.11"/>
  </r>
  <r>
    <d v="2020-08-30T00:00:00"/>
    <x v="4"/>
    <n v="36"/>
    <s v="None"/>
    <x v="1"/>
    <x v="9"/>
    <n v="28.5"/>
  </r>
  <r>
    <d v="2020-08-29T00:00:00"/>
    <x v="4"/>
    <n v="35"/>
    <s v="None"/>
    <x v="0"/>
    <x v="4"/>
    <n v="69.540000000000006"/>
  </r>
  <r>
    <d v="2020-05-11T00:00:00"/>
    <x v="3"/>
    <n v="20"/>
    <s v="None"/>
    <x v="0"/>
    <x v="7"/>
    <n v="44.77"/>
  </r>
  <r>
    <d v="2020-06-10T00:00:00"/>
    <x v="2"/>
    <n v="24"/>
    <s v="None"/>
    <x v="2"/>
    <x v="7"/>
    <n v="46.79"/>
  </r>
  <r>
    <d v="2020-06-26T00:00:00"/>
    <x v="2"/>
    <n v="26"/>
    <s v="None"/>
    <x v="2"/>
    <x v="1"/>
    <n v="19.5"/>
  </r>
  <r>
    <d v="2020-08-23T00:00:00"/>
    <x v="4"/>
    <n v="35"/>
    <s v="None"/>
    <x v="0"/>
    <x v="7"/>
    <n v="46.42"/>
  </r>
  <r>
    <d v="2020-06-10T00:00:00"/>
    <x v="2"/>
    <n v="24"/>
    <s v="None"/>
    <x v="0"/>
    <x v="10"/>
    <n v="60.36"/>
  </r>
  <r>
    <d v="2020-07-23T00:00:00"/>
    <x v="1"/>
    <n v="30"/>
    <s v="None"/>
    <x v="2"/>
    <x v="5"/>
    <n v="87.89"/>
  </r>
  <r>
    <d v="2020-08-17T00:00:00"/>
    <x v="4"/>
    <n v="34"/>
    <s v="None"/>
    <x v="2"/>
    <x v="1"/>
    <n v="60.19"/>
  </r>
  <r>
    <d v="2020-08-29T00:00:00"/>
    <x v="4"/>
    <n v="35"/>
    <s v="None"/>
    <x v="0"/>
    <x v="3"/>
    <n v="66.760000000000005"/>
  </r>
  <r>
    <d v="2020-08-10T00:00:00"/>
    <x v="4"/>
    <n v="33"/>
    <s v="None"/>
    <x v="2"/>
    <x v="8"/>
    <n v="75.959999999999994"/>
  </r>
  <r>
    <d v="2020-08-15T00:00:00"/>
    <x v="4"/>
    <n v="33"/>
    <s v="None"/>
    <x v="0"/>
    <x v="1"/>
    <n v="38.380000000000003"/>
  </r>
  <r>
    <d v="2020-08-08T00:00:00"/>
    <x v="4"/>
    <n v="32"/>
    <s v="None"/>
    <x v="0"/>
    <x v="8"/>
    <n v="50.56"/>
  </r>
  <r>
    <d v="2020-05-25T00:00:00"/>
    <x v="3"/>
    <n v="22"/>
    <s v="None"/>
    <x v="2"/>
    <x v="4"/>
    <n v="46.8"/>
  </r>
  <r>
    <d v="2020-06-17T00:00:00"/>
    <x v="2"/>
    <n v="25"/>
    <s v="None"/>
    <x v="2"/>
    <x v="4"/>
    <n v="46.74"/>
  </r>
  <r>
    <d v="2020-06-05T00:00:00"/>
    <x v="2"/>
    <n v="23"/>
    <s v="None"/>
    <x v="2"/>
    <x v="11"/>
    <n v="38.090000000000003"/>
  </r>
  <r>
    <d v="2020-05-19T00:00:00"/>
    <x v="3"/>
    <n v="21"/>
    <s v="None"/>
    <x v="2"/>
    <x v="4"/>
    <n v="23.7"/>
  </r>
  <r>
    <d v="2020-08-16T00:00:00"/>
    <x v="4"/>
    <n v="34"/>
    <s v="None"/>
    <x v="0"/>
    <x v="4"/>
    <n v="69.17"/>
  </r>
  <r>
    <d v="2020-07-01T00:00:00"/>
    <x v="1"/>
    <n v="27"/>
    <s v="None"/>
    <x v="0"/>
    <x v="1"/>
    <n v="20.07"/>
  </r>
  <r>
    <d v="2020-07-02T00:00:00"/>
    <x v="1"/>
    <n v="27"/>
    <s v="None"/>
    <x v="1"/>
    <x v="1"/>
    <n v="20.399999999999999"/>
  </r>
  <r>
    <d v="2020-06-11T00:00:00"/>
    <x v="2"/>
    <n v="24"/>
    <s v="None"/>
    <x v="2"/>
    <x v="5"/>
    <n v="30.14"/>
  </r>
  <r>
    <d v="2020-06-27T00:00:00"/>
    <x v="2"/>
    <n v="26"/>
    <s v="None"/>
    <x v="2"/>
    <x v="1"/>
    <n v="60.85"/>
  </r>
  <r>
    <d v="2020-09-18T00:00:00"/>
    <x v="0"/>
    <n v="38"/>
    <s v="None"/>
    <x v="2"/>
    <x v="4"/>
    <n v="23"/>
  </r>
  <r>
    <d v="2020-08-06T00:00:00"/>
    <x v="4"/>
    <n v="32"/>
    <s v="None"/>
    <x v="1"/>
    <x v="1"/>
    <n v="20.13"/>
  </r>
  <r>
    <d v="2020-08-30T00:00:00"/>
    <x v="4"/>
    <n v="36"/>
    <s v="None"/>
    <x v="2"/>
    <x v="2"/>
    <n v="50.15"/>
  </r>
  <r>
    <d v="2020-06-20T00:00:00"/>
    <x v="2"/>
    <n v="25"/>
    <s v="None"/>
    <x v="2"/>
    <x v="5"/>
    <n v="58.02"/>
  </r>
  <r>
    <d v="2020-09-11T00:00:00"/>
    <x v="0"/>
    <n v="37"/>
    <s v="None"/>
    <x v="2"/>
    <x v="8"/>
    <n v="50.49"/>
  </r>
  <r>
    <d v="2020-08-07T00:00:00"/>
    <x v="4"/>
    <n v="32"/>
    <s v="None"/>
    <x v="0"/>
    <x v="0"/>
    <n v="240.64"/>
  </r>
  <r>
    <d v="2020-06-16T00:00:00"/>
    <x v="2"/>
    <n v="25"/>
    <s v="None"/>
    <x v="2"/>
    <x v="8"/>
    <n v="48.52"/>
  </r>
  <r>
    <d v="2020-08-10T00:00:00"/>
    <x v="4"/>
    <n v="33"/>
    <s v="None"/>
    <x v="0"/>
    <x v="4"/>
    <n v="46.42"/>
  </r>
  <r>
    <d v="2020-09-11T00:00:00"/>
    <x v="0"/>
    <n v="37"/>
    <s v="None"/>
    <x v="0"/>
    <x v="7"/>
    <n v="46.91"/>
  </r>
  <r>
    <d v="2020-08-16T00:00:00"/>
    <x v="4"/>
    <n v="34"/>
    <s v="None"/>
    <x v="0"/>
    <x v="3"/>
    <n v="33.119999999999997"/>
  </r>
  <r>
    <d v="2020-06-21T00:00:00"/>
    <x v="2"/>
    <n v="26"/>
    <s v="None"/>
    <x v="2"/>
    <x v="9"/>
    <n v="55.38"/>
  </r>
  <r>
    <d v="2020-08-07T00:00:00"/>
    <x v="4"/>
    <n v="32"/>
    <s v="None"/>
    <x v="1"/>
    <x v="3"/>
    <n v="33.01"/>
  </r>
  <r>
    <d v="2020-05-21T00:00:00"/>
    <x v="3"/>
    <n v="21"/>
    <s v="None"/>
    <x v="1"/>
    <x v="1"/>
    <n v="40.51"/>
  </r>
  <r>
    <d v="2020-07-18T00:00:00"/>
    <x v="1"/>
    <n v="29"/>
    <s v="None"/>
    <x v="2"/>
    <x v="7"/>
    <n v="46.83"/>
  </r>
  <r>
    <d v="2020-06-05T00:00:00"/>
    <x v="2"/>
    <n v="23"/>
    <s v="None"/>
    <x v="2"/>
    <x v="3"/>
    <n v="64.58"/>
  </r>
  <r>
    <d v="2020-06-28T00:00:00"/>
    <x v="2"/>
    <n v="27"/>
    <s v="None"/>
    <x v="0"/>
    <x v="6"/>
    <n v="23.73"/>
  </r>
  <r>
    <d v="2020-07-19T00:00:00"/>
    <x v="1"/>
    <n v="30"/>
    <s v="None"/>
    <x v="2"/>
    <x v="3"/>
    <n v="533.77"/>
  </r>
  <r>
    <d v="2020-08-12T00:00:00"/>
    <x v="4"/>
    <n v="33"/>
    <s v="None"/>
    <x v="0"/>
    <x v="3"/>
    <n v="66.47"/>
  </r>
  <r>
    <d v="2020-08-19T00:00:00"/>
    <x v="4"/>
    <n v="34"/>
    <s v="None"/>
    <x v="2"/>
    <x v="4"/>
    <n v="69.930000000000007"/>
  </r>
  <r>
    <d v="2020-08-31T00:00:00"/>
    <x v="4"/>
    <n v="36"/>
    <s v="None"/>
    <x v="1"/>
    <x v="6"/>
    <n v="24.29"/>
  </r>
  <r>
    <d v="2020-08-16T00:00:00"/>
    <x v="4"/>
    <n v="34"/>
    <s v="None"/>
    <x v="2"/>
    <x v="3"/>
    <n v="33.9"/>
  </r>
  <r>
    <d v="2020-08-01T00:00:00"/>
    <x v="4"/>
    <n v="31"/>
    <s v="None"/>
    <x v="0"/>
    <x v="6"/>
    <n v="23.04"/>
  </r>
  <r>
    <d v="2020-06-18T00:00:00"/>
    <x v="2"/>
    <n v="25"/>
    <s v="None"/>
    <x v="2"/>
    <x v="3"/>
    <n v="68.12"/>
  </r>
  <r>
    <d v="2020-08-26T00:00:00"/>
    <x v="4"/>
    <n v="35"/>
    <s v="None"/>
    <x v="0"/>
    <x v="9"/>
    <n v="55.47"/>
  </r>
  <r>
    <d v="2020-09-21T00:00:00"/>
    <x v="0"/>
    <n v="39"/>
    <s v="None"/>
    <x v="0"/>
    <x v="10"/>
    <n v="21.78"/>
  </r>
  <r>
    <d v="2020-06-06T00:00:00"/>
    <x v="2"/>
    <n v="23"/>
    <s v="None"/>
    <x v="2"/>
    <x v="4"/>
    <n v="154.74"/>
  </r>
  <r>
    <d v="2020-06-02T00:00:00"/>
    <x v="2"/>
    <n v="23"/>
    <s v="None"/>
    <x v="2"/>
    <x v="3"/>
    <n v="64.260000000000005"/>
  </r>
  <r>
    <d v="2020-08-30T00:00:00"/>
    <x v="4"/>
    <n v="36"/>
    <s v="None"/>
    <x v="0"/>
    <x v="8"/>
    <n v="72.849999999999994"/>
  </r>
  <r>
    <d v="2020-08-21T00:00:00"/>
    <x v="4"/>
    <n v="34"/>
    <s v="None"/>
    <x v="2"/>
    <x v="1"/>
    <n v="20.51"/>
  </r>
  <r>
    <d v="2020-06-29T00:00:00"/>
    <x v="2"/>
    <n v="27"/>
    <s v="None"/>
    <x v="2"/>
    <x v="5"/>
    <n v="56.81"/>
  </r>
  <r>
    <d v="2020-08-18T00:00:00"/>
    <x v="4"/>
    <n v="34"/>
    <s v="None"/>
    <x v="2"/>
    <x v="4"/>
    <n v="69.489999999999995"/>
  </r>
  <r>
    <d v="2020-05-04T00:00:00"/>
    <x v="3"/>
    <n v="19"/>
    <s v="None"/>
    <x v="0"/>
    <x v="10"/>
    <n v="38.380000000000003"/>
  </r>
  <r>
    <d v="2020-06-06T00:00:00"/>
    <x v="2"/>
    <n v="23"/>
    <s v="None"/>
    <x v="2"/>
    <x v="4"/>
    <n v="46.83"/>
  </r>
  <r>
    <d v="2020-08-16T00:00:00"/>
    <x v="4"/>
    <n v="34"/>
    <s v="None"/>
    <x v="0"/>
    <x v="1"/>
    <n v="80.09"/>
  </r>
  <r>
    <d v="2020-06-09T00:00:00"/>
    <x v="2"/>
    <n v="24"/>
    <s v="None"/>
    <x v="1"/>
    <x v="5"/>
    <n v="29.98"/>
  </r>
  <r>
    <d v="2020-06-16T00:00:00"/>
    <x v="2"/>
    <n v="25"/>
    <s v="None"/>
    <x v="0"/>
    <x v="1"/>
    <n v="40.22"/>
  </r>
  <r>
    <d v="2020-06-30T00:00:00"/>
    <x v="2"/>
    <n v="27"/>
    <s v="None"/>
    <x v="0"/>
    <x v="4"/>
    <n v="69.61"/>
  </r>
  <r>
    <d v="2020-05-28T00:00:00"/>
    <x v="3"/>
    <n v="22"/>
    <s v="None"/>
    <x v="2"/>
    <x v="8"/>
    <n v="75.72"/>
  </r>
  <r>
    <d v="2020-08-27T00:00:00"/>
    <x v="4"/>
    <n v="35"/>
    <s v="None"/>
    <x v="1"/>
    <x v="4"/>
    <n v="44.63"/>
  </r>
  <r>
    <d v="2020-06-20T00:00:00"/>
    <x v="2"/>
    <n v="25"/>
    <s v="None"/>
    <x v="2"/>
    <x v="3"/>
    <n v="66.64"/>
  </r>
  <r>
    <d v="2020-08-03T00:00:00"/>
    <x v="4"/>
    <n v="32"/>
    <s v="None"/>
    <x v="0"/>
    <x v="3"/>
    <n v="102.7"/>
  </r>
  <r>
    <d v="2020-06-12T00:00:00"/>
    <x v="2"/>
    <n v="24"/>
    <s v="None"/>
    <x v="2"/>
    <x v="5"/>
    <n v="90.32"/>
  </r>
  <r>
    <d v="2020-06-08T00:00:00"/>
    <x v="2"/>
    <n v="24"/>
    <s v="None"/>
    <x v="0"/>
    <x v="1"/>
    <n v="20.99"/>
  </r>
  <r>
    <d v="2020-05-03T00:00:00"/>
    <x v="3"/>
    <n v="19"/>
    <s v="None"/>
    <x v="2"/>
    <x v="5"/>
    <n v="523.23"/>
  </r>
  <r>
    <d v="2020-08-25T00:00:00"/>
    <x v="4"/>
    <n v="35"/>
    <s v="None"/>
    <x v="2"/>
    <x v="10"/>
    <n v="38.64"/>
  </r>
  <r>
    <d v="2020-08-11T00:00:00"/>
    <x v="4"/>
    <n v="33"/>
    <s v="None"/>
    <x v="0"/>
    <x v="1"/>
    <n v="76.41"/>
  </r>
  <r>
    <d v="2020-08-21T00:00:00"/>
    <x v="4"/>
    <n v="34"/>
    <s v="None"/>
    <x v="0"/>
    <x v="5"/>
    <n v="29.83"/>
  </r>
  <r>
    <d v="2020-06-29T00:00:00"/>
    <x v="2"/>
    <n v="27"/>
    <s v="None"/>
    <x v="2"/>
    <x v="8"/>
    <n v="72.44"/>
  </r>
  <r>
    <d v="2020-08-20T00:00:00"/>
    <x v="4"/>
    <n v="34"/>
    <s v="None"/>
    <x v="2"/>
    <x v="0"/>
    <n v="1629.58"/>
  </r>
  <r>
    <d v="2020-08-09T00:00:00"/>
    <x v="4"/>
    <n v="33"/>
    <s v="None"/>
    <x v="1"/>
    <x v="1"/>
    <n v="60.32"/>
  </r>
  <r>
    <d v="2020-08-15T00:00:00"/>
    <x v="4"/>
    <n v="33"/>
    <s v="None"/>
    <x v="2"/>
    <x v="11"/>
    <n v="36.17"/>
  </r>
  <r>
    <d v="2020-06-17T00:00:00"/>
    <x v="2"/>
    <n v="25"/>
    <s v="None"/>
    <x v="0"/>
    <x v="5"/>
    <n v="58.4"/>
  </r>
  <r>
    <d v="2020-08-03T00:00:00"/>
    <x v="4"/>
    <n v="32"/>
    <s v="None"/>
    <x v="2"/>
    <x v="9"/>
    <n v="83.71"/>
  </r>
  <r>
    <d v="2020-08-09T00:00:00"/>
    <x v="4"/>
    <n v="33"/>
    <s v="None"/>
    <x v="0"/>
    <x v="11"/>
    <n v="235.88"/>
  </r>
  <r>
    <d v="2020-08-24T00:00:00"/>
    <x v="4"/>
    <n v="35"/>
    <s v="None"/>
    <x v="2"/>
    <x v="6"/>
    <n v="47.76"/>
  </r>
  <r>
    <d v="2020-06-11T00:00:00"/>
    <x v="2"/>
    <n v="24"/>
    <s v="None"/>
    <x v="0"/>
    <x v="3"/>
    <n v="96.87"/>
  </r>
  <r>
    <d v="2020-07-04T00:00:00"/>
    <x v="1"/>
    <n v="27"/>
    <s v="None"/>
    <x v="0"/>
    <x v="1"/>
    <n v="60.11"/>
  </r>
  <r>
    <d v="2020-06-12T00:00:00"/>
    <x v="2"/>
    <n v="24"/>
    <s v="None"/>
    <x v="0"/>
    <x v="3"/>
    <n v="66.430000000000007"/>
  </r>
  <r>
    <d v="2020-08-26T00:00:00"/>
    <x v="4"/>
    <n v="35"/>
    <s v="None"/>
    <x v="0"/>
    <x v="5"/>
    <n v="29.07"/>
  </r>
  <r>
    <d v="2020-08-11T00:00:00"/>
    <x v="4"/>
    <n v="33"/>
    <s v="None"/>
    <x v="0"/>
    <x v="1"/>
    <n v="40.409999999999997"/>
  </r>
  <r>
    <d v="2020-08-25T00:00:00"/>
    <x v="4"/>
    <n v="35"/>
    <s v="None"/>
    <x v="2"/>
    <x v="3"/>
    <n v="66.040000000000006"/>
  </r>
  <r>
    <d v="2020-08-03T00:00:00"/>
    <x v="4"/>
    <n v="32"/>
    <s v="None"/>
    <x v="0"/>
    <x v="9"/>
    <n v="28.05"/>
  </r>
  <r>
    <d v="2020-06-24T00:00:00"/>
    <x v="2"/>
    <n v="26"/>
    <s v="None"/>
    <x v="1"/>
    <x v="1"/>
    <n v="60.43"/>
  </r>
  <r>
    <d v="2020-08-14T00:00:00"/>
    <x v="4"/>
    <n v="33"/>
    <s v="None"/>
    <x v="0"/>
    <x v="10"/>
    <n v="63.09"/>
  </r>
  <r>
    <d v="2020-08-29T00:00:00"/>
    <x v="4"/>
    <n v="35"/>
    <s v="None"/>
    <x v="0"/>
    <x v="8"/>
    <n v="24.12"/>
  </r>
  <r>
    <d v="2020-06-02T00:00:00"/>
    <x v="2"/>
    <n v="23"/>
    <s v="None"/>
    <x v="1"/>
    <x v="7"/>
    <n v="46.11"/>
  </r>
  <r>
    <d v="2020-06-14T00:00:00"/>
    <x v="2"/>
    <n v="25"/>
    <s v="None"/>
    <x v="2"/>
    <x v="6"/>
    <n v="90.79"/>
  </r>
  <r>
    <d v="2020-07-14T00:00:00"/>
    <x v="1"/>
    <n v="29"/>
    <s v="None"/>
    <x v="0"/>
    <x v="5"/>
    <n v="60.48"/>
  </r>
  <r>
    <d v="2020-05-01T00:00:00"/>
    <x v="3"/>
    <n v="18"/>
    <s v="None"/>
    <x v="2"/>
    <x v="7"/>
    <n v="69.27"/>
  </r>
  <r>
    <d v="2020-06-15T00:00:00"/>
    <x v="2"/>
    <n v="25"/>
    <s v="None"/>
    <x v="1"/>
    <x v="9"/>
    <n v="353.19"/>
  </r>
  <r>
    <d v="2020-07-06T00:00:00"/>
    <x v="1"/>
    <n v="28"/>
    <s v="None"/>
    <x v="0"/>
    <x v="5"/>
    <n v="56.2"/>
  </r>
  <r>
    <d v="2020-07-04T00:00:00"/>
    <x v="1"/>
    <n v="27"/>
    <s v="None"/>
    <x v="2"/>
    <x v="8"/>
    <n v="72.91"/>
  </r>
  <r>
    <d v="2020-06-26T00:00:00"/>
    <x v="2"/>
    <n v="26"/>
    <s v="None"/>
    <x v="2"/>
    <x v="2"/>
    <n v="23.06"/>
  </r>
  <r>
    <d v="2020-06-04T00:00:00"/>
    <x v="2"/>
    <n v="23"/>
    <s v="None"/>
    <x v="2"/>
    <x v="1"/>
    <n v="40.159999999999997"/>
  </r>
  <r>
    <d v="2020-08-23T00:00:00"/>
    <x v="4"/>
    <n v="35"/>
    <s v="None"/>
    <x v="1"/>
    <x v="1"/>
    <n v="40.81"/>
  </r>
  <r>
    <d v="2020-08-15T00:00:00"/>
    <x v="4"/>
    <n v="33"/>
    <s v="None"/>
    <x v="0"/>
    <x v="4"/>
    <n v="69.27"/>
  </r>
  <r>
    <d v="2020-05-11T00:00:00"/>
    <x v="3"/>
    <n v="20"/>
    <s v="None"/>
    <x v="0"/>
    <x v="1"/>
    <n v="38.28"/>
  </r>
  <r>
    <d v="2020-06-19T00:00:00"/>
    <x v="2"/>
    <n v="25"/>
    <s v="None"/>
    <x v="2"/>
    <x v="4"/>
    <n v="371.36"/>
  </r>
  <r>
    <d v="2020-06-03T00:00:00"/>
    <x v="2"/>
    <n v="23"/>
    <s v="None"/>
    <x v="2"/>
    <x v="11"/>
    <n v="36.409999999999997"/>
  </r>
  <r>
    <d v="2020-06-10T00:00:00"/>
    <x v="2"/>
    <n v="24"/>
    <s v="None"/>
    <x v="0"/>
    <x v="5"/>
    <n v="30.96"/>
  </r>
  <r>
    <d v="2020-08-27T00:00:00"/>
    <x v="4"/>
    <n v="35"/>
    <s v="None"/>
    <x v="2"/>
    <x v="10"/>
    <n v="60.33"/>
  </r>
  <r>
    <d v="2020-07-25T00:00:00"/>
    <x v="1"/>
    <n v="30"/>
    <s v="None"/>
    <x v="2"/>
    <x v="7"/>
    <n v="44.83"/>
  </r>
  <r>
    <d v="2020-08-21T00:00:00"/>
    <x v="4"/>
    <n v="34"/>
    <s v="None"/>
    <x v="2"/>
    <x v="10"/>
    <n v="21.18"/>
  </r>
  <r>
    <d v="2020-06-04T00:00:00"/>
    <x v="2"/>
    <n v="23"/>
    <s v="None"/>
    <x v="2"/>
    <x v="3"/>
    <n v="64.23"/>
  </r>
  <r>
    <d v="2020-08-20T00:00:00"/>
    <x v="4"/>
    <n v="34"/>
    <s v="None"/>
    <x v="2"/>
    <x v="3"/>
    <n v="66.099999999999994"/>
  </r>
  <r>
    <d v="2020-06-13T00:00:00"/>
    <x v="2"/>
    <n v="24"/>
    <s v="None"/>
    <x v="2"/>
    <x v="7"/>
    <n v="23.82"/>
  </r>
  <r>
    <d v="2020-06-09T00:00:00"/>
    <x v="2"/>
    <n v="24"/>
    <s v="None"/>
    <x v="0"/>
    <x v="7"/>
    <n v="46.42"/>
  </r>
  <r>
    <d v="2020-06-09T00:00:00"/>
    <x v="2"/>
    <n v="24"/>
    <s v="None"/>
    <x v="2"/>
    <x v="10"/>
    <n v="60.84"/>
  </r>
  <r>
    <d v="2020-06-14T00:00:00"/>
    <x v="2"/>
    <n v="25"/>
    <s v="None"/>
    <x v="2"/>
    <x v="4"/>
    <n v="230.77"/>
  </r>
  <r>
    <d v="2020-08-17T00:00:00"/>
    <x v="4"/>
    <n v="34"/>
    <s v="None"/>
    <x v="0"/>
    <x v="4"/>
    <n v="46.1"/>
  </r>
  <r>
    <d v="2020-08-02T00:00:00"/>
    <x v="4"/>
    <n v="32"/>
    <s v="None"/>
    <x v="0"/>
    <x v="1"/>
    <n v="40.31"/>
  </r>
  <r>
    <d v="2020-07-30T00:00:00"/>
    <x v="1"/>
    <n v="31"/>
    <s v="None"/>
    <x v="2"/>
    <x v="7"/>
    <n v="46.44"/>
  </r>
  <r>
    <d v="2020-05-19T00:00:00"/>
    <x v="3"/>
    <n v="21"/>
    <s v="None"/>
    <x v="0"/>
    <x v="7"/>
    <n v="69.92"/>
  </r>
  <r>
    <d v="2020-08-08T00:00:00"/>
    <x v="4"/>
    <n v="32"/>
    <s v="None"/>
    <x v="0"/>
    <x v="3"/>
    <n v="99.88"/>
  </r>
  <r>
    <d v="2020-07-08T00:00:00"/>
    <x v="1"/>
    <n v="28"/>
    <s v="None"/>
    <x v="2"/>
    <x v="3"/>
    <n v="102.42"/>
  </r>
  <r>
    <d v="2020-05-03T00:00:00"/>
    <x v="3"/>
    <n v="19"/>
    <s v="None"/>
    <x v="2"/>
    <x v="3"/>
    <n v="33.200000000000003"/>
  </r>
  <r>
    <d v="2020-07-12T00:00:00"/>
    <x v="1"/>
    <n v="29"/>
    <s v="None"/>
    <x v="1"/>
    <x v="7"/>
    <n v="23.69"/>
  </r>
  <r>
    <d v="2020-06-11T00:00:00"/>
    <x v="2"/>
    <n v="24"/>
    <s v="None"/>
    <x v="2"/>
    <x v="4"/>
    <n v="69.89"/>
  </r>
  <r>
    <d v="2020-08-11T00:00:00"/>
    <x v="4"/>
    <n v="33"/>
    <s v="None"/>
    <x v="0"/>
    <x v="10"/>
    <n v="60.59"/>
  </r>
  <r>
    <d v="2020-08-15T00:00:00"/>
    <x v="4"/>
    <n v="33"/>
    <s v="None"/>
    <x v="0"/>
    <x v="3"/>
    <n v="33.630000000000003"/>
  </r>
  <r>
    <d v="2020-07-04T00:00:00"/>
    <x v="1"/>
    <n v="27"/>
    <s v="None"/>
    <x v="1"/>
    <x v="11"/>
    <n v="18.03"/>
  </r>
  <r>
    <d v="2020-08-26T00:00:00"/>
    <x v="4"/>
    <n v="35"/>
    <s v="None"/>
    <x v="0"/>
    <x v="2"/>
    <n v="50.79"/>
  </r>
  <r>
    <d v="2020-08-18T00:00:00"/>
    <x v="4"/>
    <n v="34"/>
    <s v="None"/>
    <x v="1"/>
    <x v="1"/>
    <n v="40.17"/>
  </r>
  <r>
    <d v="2020-08-17T00:00:00"/>
    <x v="4"/>
    <n v="34"/>
    <s v="None"/>
    <x v="0"/>
    <x v="1"/>
    <n v="60.31"/>
  </r>
  <r>
    <d v="2020-07-28T00:00:00"/>
    <x v="1"/>
    <n v="31"/>
    <s v="None"/>
    <x v="2"/>
    <x v="11"/>
    <n v="291.74"/>
  </r>
  <r>
    <d v="2020-06-10T00:00:00"/>
    <x v="2"/>
    <n v="24"/>
    <s v="None"/>
    <x v="2"/>
    <x v="8"/>
    <n v="479.83"/>
  </r>
  <r>
    <d v="2020-06-04T00:00:00"/>
    <x v="2"/>
    <n v="23"/>
    <s v="None"/>
    <x v="0"/>
    <x v="7"/>
    <n v="46.96"/>
  </r>
  <r>
    <d v="2020-06-25T00:00:00"/>
    <x v="2"/>
    <n v="26"/>
    <s v="None"/>
    <x v="0"/>
    <x v="7"/>
    <n v="414.39"/>
  </r>
  <r>
    <d v="2020-06-16T00:00:00"/>
    <x v="2"/>
    <n v="25"/>
    <s v="None"/>
    <x v="0"/>
    <x v="1"/>
    <n v="20.09"/>
  </r>
  <r>
    <d v="2020-08-05T00:00:00"/>
    <x v="4"/>
    <n v="32"/>
    <s v="None"/>
    <x v="0"/>
    <x v="5"/>
    <n v="28.05"/>
  </r>
  <r>
    <d v="2020-08-27T00:00:00"/>
    <x v="4"/>
    <n v="35"/>
    <s v="None"/>
    <x v="2"/>
    <x v="7"/>
    <n v="69.239999999999995"/>
  </r>
  <r>
    <d v="2020-06-18T00:00:00"/>
    <x v="2"/>
    <n v="25"/>
    <s v="None"/>
    <x v="2"/>
    <x v="7"/>
    <n v="46.02"/>
  </r>
  <r>
    <d v="2020-08-12T00:00:00"/>
    <x v="4"/>
    <n v="33"/>
    <s v="None"/>
    <x v="2"/>
    <x v="3"/>
    <n v="99.06"/>
  </r>
  <r>
    <d v="2020-08-20T00:00:00"/>
    <x v="4"/>
    <n v="34"/>
    <s v="None"/>
    <x v="0"/>
    <x v="3"/>
    <n v="128.77000000000001"/>
  </r>
  <r>
    <d v="2020-08-13T00:00:00"/>
    <x v="4"/>
    <n v="33"/>
    <s v="None"/>
    <x v="0"/>
    <x v="0"/>
    <n v="80.52"/>
  </r>
  <r>
    <d v="2020-06-30T00:00:00"/>
    <x v="2"/>
    <n v="27"/>
    <s v="None"/>
    <x v="1"/>
    <x v="7"/>
    <n v="46.66"/>
  </r>
  <r>
    <d v="2020-06-04T00:00:00"/>
    <x v="2"/>
    <n v="23"/>
    <s v="None"/>
    <x v="2"/>
    <x v="3"/>
    <n v="34.56"/>
  </r>
  <r>
    <d v="2020-08-20T00:00:00"/>
    <x v="4"/>
    <n v="34"/>
    <s v="None"/>
    <x v="0"/>
    <x v="9"/>
    <n v="83.26"/>
  </r>
  <r>
    <d v="2020-05-11T00:00:00"/>
    <x v="3"/>
    <n v="20"/>
    <s v="None"/>
    <x v="2"/>
    <x v="8"/>
    <n v="24.98"/>
  </r>
  <r>
    <d v="2020-07-31T00:00:00"/>
    <x v="1"/>
    <n v="31"/>
    <s v="None"/>
    <x v="2"/>
    <x v="5"/>
    <n v="29.03"/>
  </r>
  <r>
    <d v="2020-08-14T00:00:00"/>
    <x v="4"/>
    <n v="33"/>
    <s v="None"/>
    <x v="2"/>
    <x v="1"/>
    <n v="57.46"/>
  </r>
  <r>
    <d v="2020-06-18T00:00:00"/>
    <x v="2"/>
    <n v="25"/>
    <s v="None"/>
    <x v="2"/>
    <x v="8"/>
    <n v="50.96"/>
  </r>
  <r>
    <d v="2020-05-08T00:00:00"/>
    <x v="3"/>
    <n v="19"/>
    <s v="None"/>
    <x v="2"/>
    <x v="2"/>
    <n v="50.94"/>
  </r>
  <r>
    <d v="2020-05-16T00:00:00"/>
    <x v="3"/>
    <n v="20"/>
    <s v="None"/>
    <x v="0"/>
    <x v="1"/>
    <n v="80.92"/>
  </r>
  <r>
    <d v="2020-07-29T00:00:00"/>
    <x v="1"/>
    <n v="31"/>
    <s v="None"/>
    <x v="0"/>
    <x v="5"/>
    <n v="627.74"/>
  </r>
  <r>
    <d v="2020-09-06T00:00:00"/>
    <x v="0"/>
    <n v="37"/>
    <s v="None"/>
    <x v="2"/>
    <x v="3"/>
    <n v="68.599999999999994"/>
  </r>
  <r>
    <d v="2020-08-18T00:00:00"/>
    <x v="4"/>
    <n v="34"/>
    <s v="None"/>
    <x v="1"/>
    <x v="5"/>
    <n v="28.42"/>
  </r>
  <r>
    <d v="2020-06-25T00:00:00"/>
    <x v="2"/>
    <n v="26"/>
    <s v="None"/>
    <x v="2"/>
    <x v="8"/>
    <n v="24.63"/>
  </r>
  <r>
    <d v="2020-06-26T00:00:00"/>
    <x v="2"/>
    <n v="26"/>
    <s v="None"/>
    <x v="2"/>
    <x v="7"/>
    <n v="69.849999999999994"/>
  </r>
  <r>
    <d v="2020-08-02T00:00:00"/>
    <x v="4"/>
    <n v="32"/>
    <s v="None"/>
    <x v="0"/>
    <x v="6"/>
    <n v="357.01"/>
  </r>
  <r>
    <d v="2020-08-12T00:00:00"/>
    <x v="4"/>
    <n v="33"/>
    <s v="None"/>
    <x v="2"/>
    <x v="10"/>
    <n v="361.57"/>
  </r>
  <r>
    <d v="2020-07-31T00:00:00"/>
    <x v="1"/>
    <n v="31"/>
    <s v="None"/>
    <x v="0"/>
    <x v="7"/>
    <n v="46.48"/>
  </r>
  <r>
    <d v="2020-09-28T00:00:00"/>
    <x v="0"/>
    <n v="40"/>
    <s v="None"/>
    <x v="2"/>
    <x v="11"/>
    <n v="19.420000000000002"/>
  </r>
  <r>
    <d v="2020-06-22T00:00:00"/>
    <x v="2"/>
    <n v="26"/>
    <s v="None"/>
    <x v="2"/>
    <x v="7"/>
    <n v="69.89"/>
  </r>
  <r>
    <d v="2020-08-04T00:00:00"/>
    <x v="4"/>
    <n v="32"/>
    <s v="None"/>
    <x v="2"/>
    <x v="5"/>
    <n v="29.71"/>
  </r>
  <r>
    <d v="2020-06-22T00:00:00"/>
    <x v="2"/>
    <n v="26"/>
    <s v="None"/>
    <x v="2"/>
    <x v="3"/>
    <n v="132.71"/>
  </r>
  <r>
    <d v="2020-06-10T00:00:00"/>
    <x v="2"/>
    <n v="24"/>
    <s v="None"/>
    <x v="1"/>
    <x v="4"/>
    <n v="46.05"/>
  </r>
  <r>
    <d v="2020-06-25T00:00:00"/>
    <x v="2"/>
    <n v="26"/>
    <s v="None"/>
    <x v="2"/>
    <x v="3"/>
    <n v="68.14"/>
  </r>
  <r>
    <d v="2020-05-07T00:00:00"/>
    <x v="3"/>
    <n v="19"/>
    <s v="None"/>
    <x v="0"/>
    <x v="3"/>
    <n v="99.54"/>
  </r>
  <r>
    <d v="2020-08-31T00:00:00"/>
    <x v="4"/>
    <n v="36"/>
    <s v="None"/>
    <x v="0"/>
    <x v="3"/>
    <n v="99.9"/>
  </r>
  <r>
    <d v="2020-06-21T00:00:00"/>
    <x v="2"/>
    <n v="26"/>
    <s v="None"/>
    <x v="2"/>
    <x v="8"/>
    <n v="69.7"/>
  </r>
  <r>
    <d v="2020-08-11T00:00:00"/>
    <x v="4"/>
    <n v="33"/>
    <s v="None"/>
    <x v="0"/>
    <x v="3"/>
    <n v="66.400000000000006"/>
  </r>
  <r>
    <d v="2020-05-27T00:00:00"/>
    <x v="3"/>
    <n v="22"/>
    <s v="None"/>
    <x v="1"/>
    <x v="1"/>
    <n v="80.040000000000006"/>
  </r>
  <r>
    <d v="2020-08-14T00:00:00"/>
    <x v="4"/>
    <n v="33"/>
    <s v="None"/>
    <x v="0"/>
    <x v="11"/>
    <n v="57.55"/>
  </r>
  <r>
    <d v="2020-08-11T00:00:00"/>
    <x v="4"/>
    <n v="33"/>
    <s v="None"/>
    <x v="2"/>
    <x v="7"/>
    <n v="46.61"/>
  </r>
  <r>
    <d v="2020-08-14T00:00:00"/>
    <x v="4"/>
    <n v="33"/>
    <s v="None"/>
    <x v="0"/>
    <x v="1"/>
    <n v="20.64"/>
  </r>
  <r>
    <d v="2020-08-01T00:00:00"/>
    <x v="4"/>
    <n v="31"/>
    <s v="None"/>
    <x v="0"/>
    <x v="3"/>
    <n v="68.989999999999995"/>
  </r>
  <r>
    <d v="2020-07-09T00:00:00"/>
    <x v="1"/>
    <n v="28"/>
    <s v="None"/>
    <x v="2"/>
    <x v="4"/>
    <n v="69.37"/>
  </r>
  <r>
    <d v="2020-07-13T00:00:00"/>
    <x v="1"/>
    <n v="29"/>
    <s v="None"/>
    <x v="2"/>
    <x v="0"/>
    <n v="80.55"/>
  </r>
  <r>
    <d v="2020-08-07T00:00:00"/>
    <x v="4"/>
    <n v="32"/>
    <s v="None"/>
    <x v="0"/>
    <x v="9"/>
    <n v="80.150000000000006"/>
  </r>
  <r>
    <d v="2020-06-30T00:00:00"/>
    <x v="2"/>
    <n v="27"/>
    <s v="None"/>
    <x v="2"/>
    <x v="10"/>
    <n v="20.86"/>
  </r>
  <r>
    <d v="2020-07-08T00:00:00"/>
    <x v="1"/>
    <n v="28"/>
    <s v="None"/>
    <x v="0"/>
    <x v="8"/>
    <n v="92.02"/>
  </r>
  <r>
    <d v="2020-06-14T00:00:00"/>
    <x v="2"/>
    <n v="25"/>
    <s v="None"/>
    <x v="2"/>
    <x v="3"/>
    <n v="136.16"/>
  </r>
  <r>
    <d v="2020-06-30T00:00:00"/>
    <x v="2"/>
    <n v="27"/>
    <s v="None"/>
    <x v="1"/>
    <x v="6"/>
    <n v="406.37"/>
  </r>
  <r>
    <d v="2020-06-30T00:00:00"/>
    <x v="2"/>
    <n v="27"/>
    <s v="None"/>
    <x v="2"/>
    <x v="4"/>
    <n v="22.12"/>
  </r>
  <r>
    <d v="2020-06-14T00:00:00"/>
    <x v="2"/>
    <n v="25"/>
    <s v="None"/>
    <x v="2"/>
    <x v="6"/>
    <n v="94.75"/>
  </r>
  <r>
    <d v="2020-06-07T00:00:00"/>
    <x v="2"/>
    <n v="24"/>
    <s v="None"/>
    <x v="2"/>
    <x v="3"/>
    <n v="99.43"/>
  </r>
  <r>
    <d v="2020-07-22T00:00:00"/>
    <x v="1"/>
    <n v="30"/>
    <s v="None"/>
    <x v="1"/>
    <x v="7"/>
    <n v="46.48"/>
  </r>
  <r>
    <d v="2020-08-10T00:00:00"/>
    <x v="4"/>
    <n v="33"/>
    <s v="None"/>
    <x v="0"/>
    <x v="7"/>
    <n v="23.49"/>
  </r>
  <r>
    <d v="2020-06-19T00:00:00"/>
    <x v="2"/>
    <n v="25"/>
    <s v="None"/>
    <x v="0"/>
    <x v="1"/>
    <n v="38.979999999999997"/>
  </r>
  <r>
    <d v="2020-08-26T00:00:00"/>
    <x v="4"/>
    <n v="35"/>
    <s v="None"/>
    <x v="2"/>
    <x v="3"/>
    <n v="32.01"/>
  </r>
  <r>
    <d v="2020-08-01T00:00:00"/>
    <x v="4"/>
    <n v="31"/>
    <s v="None"/>
    <x v="0"/>
    <x v="9"/>
    <n v="496.26"/>
  </r>
  <r>
    <d v="2020-08-17T00:00:00"/>
    <x v="4"/>
    <n v="34"/>
    <s v="None"/>
    <x v="1"/>
    <x v="4"/>
    <n v="69.11"/>
  </r>
  <r>
    <d v="2020-06-09T00:00:00"/>
    <x v="2"/>
    <n v="24"/>
    <s v="None"/>
    <x v="0"/>
    <x v="4"/>
    <n v="46.92"/>
  </r>
  <r>
    <d v="2020-06-14T00:00:00"/>
    <x v="2"/>
    <n v="25"/>
    <s v="None"/>
    <x v="2"/>
    <x v="1"/>
    <n v="19.93"/>
  </r>
  <r>
    <d v="2020-06-30T00:00:00"/>
    <x v="2"/>
    <n v="27"/>
    <s v="None"/>
    <x v="2"/>
    <x v="11"/>
    <n v="57.54"/>
  </r>
  <r>
    <d v="2020-09-02T00:00:00"/>
    <x v="0"/>
    <n v="36"/>
    <s v="None"/>
    <x v="2"/>
    <x v="1"/>
    <n v="160.07"/>
  </r>
  <r>
    <d v="2020-09-04T00:00:00"/>
    <x v="0"/>
    <n v="36"/>
    <s v="None"/>
    <x v="1"/>
    <x v="3"/>
    <n v="132.12"/>
  </r>
  <r>
    <d v="2020-06-29T00:00:00"/>
    <x v="2"/>
    <n v="27"/>
    <s v="None"/>
    <x v="0"/>
    <x v="1"/>
    <n v="341.17"/>
  </r>
  <r>
    <d v="2020-05-04T00:00:00"/>
    <x v="3"/>
    <n v="19"/>
    <s v="None"/>
    <x v="2"/>
    <x v="8"/>
    <n v="23.93"/>
  </r>
  <r>
    <d v="2020-06-10T00:00:00"/>
    <x v="2"/>
    <n v="24"/>
    <s v="None"/>
    <x v="1"/>
    <x v="2"/>
    <n v="50.36"/>
  </r>
  <r>
    <d v="2020-08-18T00:00:00"/>
    <x v="4"/>
    <n v="34"/>
    <s v="None"/>
    <x v="0"/>
    <x v="3"/>
    <n v="102.49"/>
  </r>
  <r>
    <d v="2020-06-16T00:00:00"/>
    <x v="2"/>
    <n v="25"/>
    <s v="None"/>
    <x v="2"/>
    <x v="3"/>
    <n v="66.41"/>
  </r>
  <r>
    <d v="2020-08-17T00:00:00"/>
    <x v="4"/>
    <n v="34"/>
    <s v="None"/>
    <x v="0"/>
    <x v="5"/>
    <n v="28.58"/>
  </r>
  <r>
    <d v="2020-08-30T00:00:00"/>
    <x v="4"/>
    <n v="36"/>
    <s v="None"/>
    <x v="2"/>
    <x v="6"/>
    <n v="24.26"/>
  </r>
  <r>
    <d v="2020-08-03T00:00:00"/>
    <x v="4"/>
    <n v="32"/>
    <s v="None"/>
    <x v="0"/>
    <x v="2"/>
    <n v="69.52"/>
  </r>
  <r>
    <d v="2020-08-14T00:00:00"/>
    <x v="4"/>
    <n v="33"/>
    <s v="None"/>
    <x v="2"/>
    <x v="8"/>
    <n v="69.86"/>
  </r>
  <r>
    <d v="2020-06-07T00:00:00"/>
    <x v="2"/>
    <n v="24"/>
    <s v="None"/>
    <x v="0"/>
    <x v="9"/>
    <n v="28.4"/>
  </r>
  <r>
    <d v="2020-08-20T00:00:00"/>
    <x v="4"/>
    <n v="34"/>
    <s v="None"/>
    <x v="0"/>
    <x v="10"/>
    <n v="19.690000000000001"/>
  </r>
  <r>
    <d v="2020-06-17T00:00:00"/>
    <x v="2"/>
    <n v="25"/>
    <s v="None"/>
    <x v="2"/>
    <x v="11"/>
    <n v="38.35"/>
  </r>
  <r>
    <d v="2020-08-04T00:00:00"/>
    <x v="4"/>
    <n v="32"/>
    <s v="None"/>
    <x v="0"/>
    <x v="10"/>
    <n v="42.8"/>
  </r>
  <r>
    <d v="2020-06-24T00:00:00"/>
    <x v="2"/>
    <n v="26"/>
    <s v="None"/>
    <x v="2"/>
    <x v="8"/>
    <n v="48.82"/>
  </r>
  <r>
    <d v="2020-06-14T00:00:00"/>
    <x v="2"/>
    <n v="25"/>
    <s v="None"/>
    <x v="0"/>
    <x v="10"/>
    <n v="57.91"/>
  </r>
  <r>
    <d v="2020-08-05T00:00:00"/>
    <x v="4"/>
    <n v="32"/>
    <s v="None"/>
    <x v="0"/>
    <x v="10"/>
    <n v="60.43"/>
  </r>
  <r>
    <d v="2020-06-11T00:00:00"/>
    <x v="2"/>
    <n v="24"/>
    <s v="None"/>
    <x v="2"/>
    <x v="4"/>
    <n v="70"/>
  </r>
  <r>
    <d v="2020-07-27T00:00:00"/>
    <x v="1"/>
    <n v="31"/>
    <s v="None"/>
    <x v="2"/>
    <x v="8"/>
    <n v="72.58"/>
  </r>
  <r>
    <d v="2020-06-25T00:00:00"/>
    <x v="2"/>
    <n v="26"/>
    <s v="None"/>
    <x v="0"/>
    <x v="3"/>
    <n v="68.63"/>
  </r>
  <r>
    <d v="2020-06-22T00:00:00"/>
    <x v="2"/>
    <n v="26"/>
    <s v="None"/>
    <x v="0"/>
    <x v="7"/>
    <n v="23.17"/>
  </r>
  <r>
    <d v="2020-06-28T00:00:00"/>
    <x v="2"/>
    <n v="27"/>
    <s v="None"/>
    <x v="2"/>
    <x v="11"/>
    <n v="57.22"/>
  </r>
  <r>
    <d v="2020-06-05T00:00:00"/>
    <x v="2"/>
    <n v="23"/>
    <s v="None"/>
    <x v="2"/>
    <x v="8"/>
    <n v="96.2"/>
  </r>
  <r>
    <d v="2020-08-08T00:00:00"/>
    <x v="4"/>
    <n v="32"/>
    <s v="None"/>
    <x v="0"/>
    <x v="4"/>
    <n v="69.31"/>
  </r>
  <r>
    <d v="2020-06-22T00:00:00"/>
    <x v="2"/>
    <n v="26"/>
    <s v="None"/>
    <x v="0"/>
    <x v="1"/>
    <n v="60.43"/>
  </r>
  <r>
    <d v="2020-06-19T00:00:00"/>
    <x v="2"/>
    <n v="25"/>
    <s v="None"/>
    <x v="0"/>
    <x v="0"/>
    <n v="160"/>
  </r>
  <r>
    <d v="2020-08-23T00:00:00"/>
    <x v="4"/>
    <n v="35"/>
    <s v="None"/>
    <x v="0"/>
    <x v="3"/>
    <n v="68.37"/>
  </r>
  <r>
    <d v="2020-06-13T00:00:00"/>
    <x v="2"/>
    <n v="24"/>
    <s v="None"/>
    <x v="0"/>
    <x v="9"/>
    <n v="28.39"/>
  </r>
  <r>
    <d v="2020-06-13T00:00:00"/>
    <x v="2"/>
    <n v="24"/>
    <s v="None"/>
    <x v="1"/>
    <x v="9"/>
    <n v="80.81"/>
  </r>
  <r>
    <d v="2020-07-20T00:00:00"/>
    <x v="1"/>
    <n v="30"/>
    <s v="None"/>
    <x v="0"/>
    <x v="1"/>
    <n v="60.74"/>
  </r>
  <r>
    <d v="2020-06-02T00:00:00"/>
    <x v="2"/>
    <n v="23"/>
    <s v="None"/>
    <x v="0"/>
    <x v="1"/>
    <n v="40.72"/>
  </r>
  <r>
    <d v="2020-06-10T00:00:00"/>
    <x v="2"/>
    <n v="24"/>
    <s v="None"/>
    <x v="2"/>
    <x v="4"/>
    <n v="23.63"/>
  </r>
  <r>
    <d v="2020-06-30T00:00:00"/>
    <x v="2"/>
    <n v="27"/>
    <s v="None"/>
    <x v="2"/>
    <x v="3"/>
    <n v="132.34"/>
  </r>
  <r>
    <d v="2020-06-25T00:00:00"/>
    <x v="2"/>
    <n v="26"/>
    <s v="None"/>
    <x v="2"/>
    <x v="0"/>
    <n v="160.32"/>
  </r>
  <r>
    <d v="2020-06-21T00:00:00"/>
    <x v="2"/>
    <n v="26"/>
    <s v="None"/>
    <x v="0"/>
    <x v="3"/>
    <n v="96.94"/>
  </r>
  <r>
    <d v="2020-06-16T00:00:00"/>
    <x v="2"/>
    <n v="25"/>
    <s v="None"/>
    <x v="1"/>
    <x v="2"/>
    <n v="69.14"/>
  </r>
  <r>
    <d v="2020-08-27T00:00:00"/>
    <x v="4"/>
    <n v="35"/>
    <s v="None"/>
    <x v="0"/>
    <x v="4"/>
    <n v="46.76"/>
  </r>
  <r>
    <d v="2020-08-16T00:00:00"/>
    <x v="4"/>
    <n v="34"/>
    <s v="None"/>
    <x v="2"/>
    <x v="3"/>
    <n v="68.98"/>
  </r>
  <r>
    <d v="2020-06-02T00:00:00"/>
    <x v="2"/>
    <n v="23"/>
    <s v="None"/>
    <x v="2"/>
    <x v="8"/>
    <n v="100.9"/>
  </r>
  <r>
    <d v="2020-08-29T00:00:00"/>
    <x v="4"/>
    <n v="35"/>
    <s v="None"/>
    <x v="0"/>
    <x v="7"/>
    <n v="46.46"/>
  </r>
  <r>
    <d v="2020-08-05T00:00:00"/>
    <x v="4"/>
    <n v="32"/>
    <s v="None"/>
    <x v="0"/>
    <x v="7"/>
    <n v="69.53"/>
  </r>
  <r>
    <d v="2020-08-01T00:00:00"/>
    <x v="4"/>
    <n v="31"/>
    <s v="None"/>
    <x v="2"/>
    <x v="3"/>
    <n v="533.53"/>
  </r>
  <r>
    <d v="2020-06-18T00:00:00"/>
    <x v="2"/>
    <n v="25"/>
    <s v="None"/>
    <x v="2"/>
    <x v="7"/>
    <n v="46.41"/>
  </r>
  <r>
    <d v="2020-08-13T00:00:00"/>
    <x v="4"/>
    <n v="33"/>
    <s v="None"/>
    <x v="2"/>
    <x v="7"/>
    <n v="46.26"/>
  </r>
  <r>
    <d v="2020-05-25T00:00:00"/>
    <x v="3"/>
    <n v="22"/>
    <s v="None"/>
    <x v="2"/>
    <x v="2"/>
    <n v="120.58"/>
  </r>
  <r>
    <d v="2020-06-04T00:00:00"/>
    <x v="2"/>
    <n v="23"/>
    <s v="None"/>
    <x v="1"/>
    <x v="4"/>
    <n v="46.63"/>
  </r>
  <r>
    <d v="2020-06-23T00:00:00"/>
    <x v="2"/>
    <n v="26"/>
    <s v="None"/>
    <x v="1"/>
    <x v="0"/>
    <n v="160.41"/>
  </r>
  <r>
    <d v="2020-08-18T00:00:00"/>
    <x v="4"/>
    <n v="34"/>
    <s v="None"/>
    <x v="1"/>
    <x v="3"/>
    <n v="128.77000000000001"/>
  </r>
  <r>
    <d v="2020-09-16T00:00:00"/>
    <x v="0"/>
    <n v="38"/>
    <s v="None"/>
    <x v="2"/>
    <x v="3"/>
    <n v="33.89"/>
  </r>
  <r>
    <d v="2020-05-03T00:00:00"/>
    <x v="3"/>
    <n v="19"/>
    <s v="None"/>
    <x v="2"/>
    <x v="1"/>
    <n v="20.48"/>
  </r>
  <r>
    <d v="2020-08-20T00:00:00"/>
    <x v="4"/>
    <n v="34"/>
    <s v="None"/>
    <x v="0"/>
    <x v="3"/>
    <n v="68.599999999999994"/>
  </r>
  <r>
    <d v="2020-07-21T00:00:00"/>
    <x v="1"/>
    <n v="30"/>
    <s v="None"/>
    <x v="0"/>
    <x v="8"/>
    <n v="168.36"/>
  </r>
  <r>
    <d v="2020-05-21T00:00:00"/>
    <x v="3"/>
    <n v="21"/>
    <s v="None"/>
    <x v="0"/>
    <x v="3"/>
    <n v="99.75"/>
  </r>
  <r>
    <d v="2020-07-25T00:00:00"/>
    <x v="1"/>
    <n v="30"/>
    <s v="None"/>
    <x v="2"/>
    <x v="8"/>
    <n v="24.32"/>
  </r>
  <r>
    <d v="2020-08-12T00:00:00"/>
    <x v="4"/>
    <n v="33"/>
    <s v="None"/>
    <x v="1"/>
    <x v="5"/>
    <n v="90.31"/>
  </r>
  <r>
    <d v="2020-07-21T00:00:00"/>
    <x v="1"/>
    <n v="30"/>
    <s v="None"/>
    <x v="2"/>
    <x v="8"/>
    <n v="23.7"/>
  </r>
  <r>
    <d v="2020-09-22T00:00:00"/>
    <x v="0"/>
    <n v="39"/>
    <s v="None"/>
    <x v="2"/>
    <x v="3"/>
    <n v="66.59"/>
  </r>
  <r>
    <d v="2020-08-22T00:00:00"/>
    <x v="4"/>
    <n v="34"/>
    <s v="None"/>
    <x v="2"/>
    <x v="8"/>
    <n v="25.01"/>
  </r>
  <r>
    <d v="2020-09-14T00:00:00"/>
    <x v="0"/>
    <n v="38"/>
    <s v="None"/>
    <x v="2"/>
    <x v="3"/>
    <n v="33.479999999999997"/>
  </r>
  <r>
    <d v="2020-05-11T00:00:00"/>
    <x v="3"/>
    <n v="20"/>
    <s v="None"/>
    <x v="2"/>
    <x v="2"/>
    <n v="48.88"/>
  </r>
  <r>
    <d v="2020-08-17T00:00:00"/>
    <x v="4"/>
    <n v="34"/>
    <s v="None"/>
    <x v="0"/>
    <x v="3"/>
    <n v="66.66"/>
  </r>
  <r>
    <d v="2020-06-15T00:00:00"/>
    <x v="2"/>
    <n v="25"/>
    <s v="None"/>
    <x v="2"/>
    <x v="11"/>
    <n v="38.659999999999997"/>
  </r>
  <r>
    <d v="2020-09-17T00:00:00"/>
    <x v="0"/>
    <n v="38"/>
    <s v="None"/>
    <x v="2"/>
    <x v="7"/>
    <n v="46.28"/>
  </r>
  <r>
    <d v="2020-05-01T00:00:00"/>
    <x v="3"/>
    <n v="18"/>
    <s v="None"/>
    <x v="1"/>
    <x v="0"/>
    <n v="78.44"/>
  </r>
  <r>
    <d v="2020-06-25T00:00:00"/>
    <x v="2"/>
    <n v="26"/>
    <s v="None"/>
    <x v="2"/>
    <x v="9"/>
    <n v="80.989999999999995"/>
  </r>
  <r>
    <d v="2020-06-13T00:00:00"/>
    <x v="2"/>
    <n v="24"/>
    <s v="None"/>
    <x v="2"/>
    <x v="3"/>
    <n v="68.400000000000006"/>
  </r>
  <r>
    <d v="2020-09-15T00:00:00"/>
    <x v="0"/>
    <n v="38"/>
    <s v="None"/>
    <x v="2"/>
    <x v="4"/>
    <n v="92.84"/>
  </r>
  <r>
    <d v="2020-08-08T00:00:00"/>
    <x v="4"/>
    <n v="32"/>
    <s v="None"/>
    <x v="2"/>
    <x v="3"/>
    <n v="136.28"/>
  </r>
  <r>
    <d v="2020-06-13T00:00:00"/>
    <x v="2"/>
    <n v="24"/>
    <s v="None"/>
    <x v="2"/>
    <x v="3"/>
    <n v="66.400000000000006"/>
  </r>
  <r>
    <d v="2020-08-25T00:00:00"/>
    <x v="4"/>
    <n v="35"/>
    <s v="None"/>
    <x v="0"/>
    <x v="1"/>
    <n v="19.010000000000002"/>
  </r>
  <r>
    <d v="2020-07-01T00:00:00"/>
    <x v="1"/>
    <n v="27"/>
    <s v="None"/>
    <x v="2"/>
    <x v="2"/>
    <n v="72.959999999999994"/>
  </r>
  <r>
    <d v="2020-07-26T00:00:00"/>
    <x v="1"/>
    <n v="31"/>
    <s v="None"/>
    <x v="0"/>
    <x v="7"/>
    <n v="46.81"/>
  </r>
  <r>
    <d v="2020-06-06T00:00:00"/>
    <x v="2"/>
    <n v="23"/>
    <s v="None"/>
    <x v="0"/>
    <x v="10"/>
    <n v="40.93"/>
  </r>
  <r>
    <d v="2020-08-17T00:00:00"/>
    <x v="4"/>
    <n v="34"/>
    <s v="None"/>
    <x v="2"/>
    <x v="8"/>
    <n v="72.83"/>
  </r>
  <r>
    <d v="2020-06-21T00:00:00"/>
    <x v="2"/>
    <n v="26"/>
    <s v="None"/>
    <x v="0"/>
    <x v="6"/>
    <n v="24.73"/>
  </r>
  <r>
    <d v="2020-06-21T00:00:00"/>
    <x v="2"/>
    <n v="26"/>
    <s v="None"/>
    <x v="2"/>
    <x v="5"/>
    <n v="112.69"/>
  </r>
  <r>
    <d v="2020-08-22T00:00:00"/>
    <x v="4"/>
    <n v="34"/>
    <s v="None"/>
    <x v="0"/>
    <x v="3"/>
    <n v="68.27"/>
  </r>
  <r>
    <d v="2020-08-07T00:00:00"/>
    <x v="4"/>
    <n v="32"/>
    <s v="None"/>
    <x v="1"/>
    <x v="7"/>
    <n v="44.6"/>
  </r>
  <r>
    <d v="2020-08-04T00:00:00"/>
    <x v="4"/>
    <n v="32"/>
    <s v="None"/>
    <x v="1"/>
    <x v="2"/>
    <n v="72.05"/>
  </r>
  <r>
    <d v="2020-06-18T00:00:00"/>
    <x v="2"/>
    <n v="25"/>
    <s v="None"/>
    <x v="0"/>
    <x v="3"/>
    <n v="66.400000000000006"/>
  </r>
  <r>
    <d v="2020-08-07T00:00:00"/>
    <x v="4"/>
    <n v="32"/>
    <s v="None"/>
    <x v="0"/>
    <x v="9"/>
    <n v="53.25"/>
  </r>
  <r>
    <d v="2020-08-31T00:00:00"/>
    <x v="4"/>
    <n v="36"/>
    <s v="None"/>
    <x v="2"/>
    <x v="4"/>
    <n v="46.41"/>
  </r>
  <r>
    <d v="2020-05-30T00:00:00"/>
    <x v="3"/>
    <n v="22"/>
    <s v="None"/>
    <x v="1"/>
    <x v="5"/>
    <n v="58.09"/>
  </r>
  <r>
    <d v="2020-06-20T00:00:00"/>
    <x v="2"/>
    <n v="25"/>
    <s v="None"/>
    <x v="1"/>
    <x v="2"/>
    <n v="75.83"/>
  </r>
  <r>
    <d v="2020-06-01T00:00:00"/>
    <x v="2"/>
    <n v="23"/>
    <s v="None"/>
    <x v="1"/>
    <x v="7"/>
    <n v="46.56"/>
  </r>
  <r>
    <d v="2020-08-25T00:00:00"/>
    <x v="4"/>
    <n v="35"/>
    <s v="None"/>
    <x v="2"/>
    <x v="5"/>
    <n v="116.59"/>
  </r>
  <r>
    <d v="2020-08-28T00:00:00"/>
    <x v="4"/>
    <n v="35"/>
    <s v="None"/>
    <x v="0"/>
    <x v="9"/>
    <n v="28.4"/>
  </r>
  <r>
    <d v="2020-08-29T00:00:00"/>
    <x v="4"/>
    <n v="35"/>
    <s v="None"/>
    <x v="0"/>
    <x v="4"/>
    <n v="523.75"/>
  </r>
  <r>
    <d v="2020-06-17T00:00:00"/>
    <x v="2"/>
    <n v="25"/>
    <s v="None"/>
    <x v="2"/>
    <x v="5"/>
    <n v="84.91"/>
  </r>
  <r>
    <d v="2020-06-11T00:00:00"/>
    <x v="2"/>
    <n v="24"/>
    <s v="None"/>
    <x v="2"/>
    <x v="4"/>
    <n v="46.03"/>
  </r>
  <r>
    <d v="2020-08-13T00:00:00"/>
    <x v="4"/>
    <n v="33"/>
    <s v="None"/>
    <x v="0"/>
    <x v="2"/>
    <n v="404.81"/>
  </r>
  <r>
    <d v="2020-06-11T00:00:00"/>
    <x v="2"/>
    <n v="24"/>
    <s v="None"/>
    <x v="1"/>
    <x v="8"/>
    <n v="48.73"/>
  </r>
  <r>
    <d v="2020-07-13T00:00:00"/>
    <x v="1"/>
    <n v="29"/>
    <s v="None"/>
    <x v="1"/>
    <x v="8"/>
    <n v="25.89"/>
  </r>
  <r>
    <d v="2020-08-09T00:00:00"/>
    <x v="4"/>
    <n v="33"/>
    <s v="None"/>
    <x v="2"/>
    <x v="7"/>
    <n v="23.14"/>
  </r>
  <r>
    <d v="2020-06-24T00:00:00"/>
    <x v="2"/>
    <n v="26"/>
    <s v="None"/>
    <x v="0"/>
    <x v="4"/>
    <n v="66.36"/>
  </r>
  <r>
    <d v="2020-08-25T00:00:00"/>
    <x v="4"/>
    <n v="35"/>
    <s v="None"/>
    <x v="2"/>
    <x v="11"/>
    <n v="36.28"/>
  </r>
  <r>
    <d v="2020-06-01T00:00:00"/>
    <x v="2"/>
    <n v="23"/>
    <s v="None"/>
    <x v="2"/>
    <x v="6"/>
    <n v="118.63"/>
  </r>
  <r>
    <d v="2020-08-17T00:00:00"/>
    <x v="4"/>
    <n v="34"/>
    <s v="None"/>
    <x v="0"/>
    <x v="5"/>
    <n v="87.53"/>
  </r>
  <r>
    <d v="2020-06-08T00:00:00"/>
    <x v="2"/>
    <n v="24"/>
    <s v="None"/>
    <x v="2"/>
    <x v="10"/>
    <n v="40.99"/>
  </r>
  <r>
    <d v="2020-09-27T00:00:00"/>
    <x v="0"/>
    <n v="40"/>
    <s v="None"/>
    <x v="0"/>
    <x v="3"/>
    <n v="99.79"/>
  </r>
  <r>
    <d v="2020-08-08T00:00:00"/>
    <x v="4"/>
    <n v="32"/>
    <s v="None"/>
    <x v="0"/>
    <x v="2"/>
    <n v="50.16"/>
  </r>
  <r>
    <d v="2020-08-18T00:00:00"/>
    <x v="4"/>
    <n v="34"/>
    <s v="None"/>
    <x v="2"/>
    <x v="10"/>
    <n v="57.47"/>
  </r>
  <r>
    <d v="2020-08-16T00:00:00"/>
    <x v="4"/>
    <n v="34"/>
    <s v="None"/>
    <x v="0"/>
    <x v="8"/>
    <n v="24.48"/>
  </r>
  <r>
    <d v="2020-08-04T00:00:00"/>
    <x v="4"/>
    <n v="32"/>
    <s v="None"/>
    <x v="2"/>
    <x v="5"/>
    <n v="58.42"/>
  </r>
  <r>
    <d v="2020-08-16T00:00:00"/>
    <x v="4"/>
    <n v="34"/>
    <s v="None"/>
    <x v="1"/>
    <x v="8"/>
    <n v="24.93"/>
  </r>
  <r>
    <d v="2020-08-25T00:00:00"/>
    <x v="4"/>
    <n v="35"/>
    <s v="None"/>
    <x v="1"/>
    <x v="8"/>
    <n v="23.15"/>
  </r>
  <r>
    <d v="2020-08-18T00:00:00"/>
    <x v="4"/>
    <n v="34"/>
    <s v="None"/>
    <x v="0"/>
    <x v="0"/>
    <n v="234.43"/>
  </r>
  <r>
    <d v="2020-06-29T00:00:00"/>
    <x v="2"/>
    <n v="27"/>
    <s v="None"/>
    <x v="2"/>
    <x v="6"/>
    <n v="94.96"/>
  </r>
  <r>
    <d v="2020-08-05T00:00:00"/>
    <x v="4"/>
    <n v="32"/>
    <s v="None"/>
    <x v="0"/>
    <x v="2"/>
    <n v="69.39"/>
  </r>
  <r>
    <d v="2020-07-16T00:00:00"/>
    <x v="1"/>
    <n v="29"/>
    <s v="None"/>
    <x v="0"/>
    <x v="3"/>
    <n v="102.68"/>
  </r>
  <r>
    <d v="2020-06-24T00:00:00"/>
    <x v="2"/>
    <n v="26"/>
    <s v="None"/>
    <x v="2"/>
    <x v="6"/>
    <n v="23.13"/>
  </r>
  <r>
    <d v="2020-06-14T00:00:00"/>
    <x v="2"/>
    <n v="25"/>
    <s v="None"/>
    <x v="0"/>
    <x v="1"/>
    <n v="40.200000000000003"/>
  </r>
  <r>
    <d v="2020-06-25T00:00:00"/>
    <x v="2"/>
    <n v="26"/>
    <s v="None"/>
    <x v="2"/>
    <x v="3"/>
    <n v="68.86"/>
  </r>
  <r>
    <d v="2020-06-23T00:00:00"/>
    <x v="2"/>
    <n v="26"/>
    <s v="None"/>
    <x v="0"/>
    <x v="8"/>
    <n v="72.83"/>
  </r>
  <r>
    <d v="2020-08-19T00:00:00"/>
    <x v="4"/>
    <n v="34"/>
    <s v="None"/>
    <x v="0"/>
    <x v="10"/>
    <n v="63.23"/>
  </r>
  <r>
    <d v="2020-07-16T00:00:00"/>
    <x v="1"/>
    <n v="29"/>
    <s v="None"/>
    <x v="0"/>
    <x v="1"/>
    <n v="200.3"/>
  </r>
  <r>
    <d v="2020-06-15T00:00:00"/>
    <x v="2"/>
    <n v="25"/>
    <s v="None"/>
    <x v="0"/>
    <x v="8"/>
    <n v="46.68"/>
  </r>
  <r>
    <d v="2020-06-03T00:00:00"/>
    <x v="2"/>
    <n v="23"/>
    <s v="None"/>
    <x v="0"/>
    <x v="8"/>
    <n v="46.76"/>
  </r>
  <r>
    <d v="2020-08-20T00:00:00"/>
    <x v="4"/>
    <n v="34"/>
    <s v="None"/>
    <x v="0"/>
    <x v="4"/>
    <n v="69.900000000000006"/>
  </r>
  <r>
    <d v="2020-08-07T00:00:00"/>
    <x v="4"/>
    <n v="32"/>
    <s v="None"/>
    <x v="0"/>
    <x v="8"/>
    <n v="46.68"/>
  </r>
  <r>
    <d v="2020-08-03T00:00:00"/>
    <x v="4"/>
    <n v="32"/>
    <s v="None"/>
    <x v="0"/>
    <x v="3"/>
    <n v="64.23"/>
  </r>
  <r>
    <d v="2020-05-13T00:00:00"/>
    <x v="3"/>
    <n v="20"/>
    <s v="None"/>
    <x v="1"/>
    <x v="4"/>
    <n v="46.17"/>
  </r>
  <r>
    <d v="2020-08-25T00:00:00"/>
    <x v="4"/>
    <n v="35"/>
    <s v="None"/>
    <x v="1"/>
    <x v="9"/>
    <n v="27.69"/>
  </r>
  <r>
    <d v="2020-08-09T00:00:00"/>
    <x v="4"/>
    <n v="33"/>
    <s v="None"/>
    <x v="1"/>
    <x v="9"/>
    <n v="55.55"/>
  </r>
  <r>
    <d v="2020-09-09T00:00:00"/>
    <x v="0"/>
    <n v="37"/>
    <s v="None"/>
    <x v="1"/>
    <x v="9"/>
    <n v="83.78"/>
  </r>
  <r>
    <d v="2020-08-21T00:00:00"/>
    <x v="4"/>
    <n v="34"/>
    <s v="None"/>
    <x v="0"/>
    <x v="1"/>
    <n v="398.41"/>
  </r>
  <r>
    <d v="2020-07-08T00:00:00"/>
    <x v="1"/>
    <n v="28"/>
    <s v="None"/>
    <x v="2"/>
    <x v="7"/>
    <n v="88.12"/>
  </r>
  <r>
    <d v="2020-06-13T00:00:00"/>
    <x v="2"/>
    <n v="24"/>
    <s v="None"/>
    <x v="0"/>
    <x v="7"/>
    <n v="46.64"/>
  </r>
  <r>
    <d v="2020-07-18T00:00:00"/>
    <x v="1"/>
    <n v="29"/>
    <s v="None"/>
    <x v="0"/>
    <x v="10"/>
    <n v="60.57"/>
  </r>
  <r>
    <d v="2020-08-27T00:00:00"/>
    <x v="4"/>
    <n v="35"/>
    <s v="None"/>
    <x v="1"/>
    <x v="4"/>
    <n v="22.97"/>
  </r>
  <r>
    <d v="2020-06-11T00:00:00"/>
    <x v="2"/>
    <n v="24"/>
    <s v="None"/>
    <x v="2"/>
    <x v="1"/>
    <n v="133.43"/>
  </r>
  <r>
    <d v="2020-08-07T00:00:00"/>
    <x v="4"/>
    <n v="32"/>
    <s v="None"/>
    <x v="1"/>
    <x v="1"/>
    <n v="20.77"/>
  </r>
  <r>
    <d v="2020-08-31T00:00:00"/>
    <x v="4"/>
    <n v="36"/>
    <s v="None"/>
    <x v="0"/>
    <x v="3"/>
    <n v="33.909999999999997"/>
  </r>
  <r>
    <d v="2020-07-13T00:00:00"/>
    <x v="1"/>
    <n v="29"/>
    <s v="None"/>
    <x v="2"/>
    <x v="3"/>
    <n v="96.68"/>
  </r>
  <r>
    <d v="2020-08-11T00:00:00"/>
    <x v="4"/>
    <n v="33"/>
    <s v="None"/>
    <x v="0"/>
    <x v="5"/>
    <n v="58.23"/>
  </r>
  <r>
    <d v="2020-08-17T00:00:00"/>
    <x v="4"/>
    <n v="34"/>
    <s v="None"/>
    <x v="0"/>
    <x v="11"/>
    <n v="36.07"/>
  </r>
  <r>
    <d v="2020-06-02T00:00:00"/>
    <x v="2"/>
    <n v="23"/>
    <s v="None"/>
    <x v="2"/>
    <x v="1"/>
    <n v="324.43"/>
  </r>
  <r>
    <d v="2020-06-07T00:00:00"/>
    <x v="2"/>
    <n v="24"/>
    <s v="None"/>
    <x v="0"/>
    <x v="0"/>
    <n v="312.2"/>
  </r>
  <r>
    <d v="2020-05-19T00:00:00"/>
    <x v="3"/>
    <n v="21"/>
    <s v="None"/>
    <x v="0"/>
    <x v="4"/>
    <n v="44.81"/>
  </r>
  <r>
    <d v="2020-08-26T00:00:00"/>
    <x v="4"/>
    <n v="35"/>
    <s v="None"/>
    <x v="0"/>
    <x v="7"/>
    <n v="22.71"/>
  </r>
  <r>
    <d v="2020-06-13T00:00:00"/>
    <x v="2"/>
    <n v="24"/>
    <s v="None"/>
    <x v="2"/>
    <x v="8"/>
    <n v="25.65"/>
  </r>
  <r>
    <d v="2020-05-12T00:00:00"/>
    <x v="3"/>
    <n v="20"/>
    <s v="None"/>
    <x v="0"/>
    <x v="3"/>
    <n v="68.12"/>
  </r>
  <r>
    <d v="2020-06-09T00:00:00"/>
    <x v="2"/>
    <n v="24"/>
    <s v="None"/>
    <x v="2"/>
    <x v="3"/>
    <n v="33.909999999999997"/>
  </r>
  <r>
    <d v="2020-09-16T00:00:00"/>
    <x v="0"/>
    <n v="38"/>
    <s v="None"/>
    <x v="1"/>
    <x v="8"/>
    <n v="48.56"/>
  </r>
  <r>
    <d v="2020-08-23T00:00:00"/>
    <x v="4"/>
    <n v="35"/>
    <s v="None"/>
    <x v="0"/>
    <x v="3"/>
    <n v="33.31"/>
  </r>
  <r>
    <d v="2020-06-08T00:00:00"/>
    <x v="2"/>
    <n v="24"/>
    <s v="None"/>
    <x v="0"/>
    <x v="10"/>
    <n v="40.549999999999997"/>
  </r>
  <r>
    <d v="2020-08-13T00:00:00"/>
    <x v="4"/>
    <n v="33"/>
    <s v="None"/>
    <x v="0"/>
    <x v="10"/>
    <n v="180.99"/>
  </r>
  <r>
    <d v="2020-09-16T00:00:00"/>
    <x v="0"/>
    <n v="38"/>
    <s v="None"/>
    <x v="0"/>
    <x v="7"/>
    <n v="46.96"/>
  </r>
  <r>
    <d v="2020-08-18T00:00:00"/>
    <x v="4"/>
    <n v="34"/>
    <s v="None"/>
    <x v="0"/>
    <x v="8"/>
    <n v="72.2"/>
  </r>
  <r>
    <d v="2020-09-01T00:00:00"/>
    <x v="0"/>
    <n v="36"/>
    <s v="None"/>
    <x v="0"/>
    <x v="2"/>
    <n v="25.98"/>
  </r>
  <r>
    <d v="2020-06-29T00:00:00"/>
    <x v="2"/>
    <n v="27"/>
    <s v="None"/>
    <x v="1"/>
    <x v="6"/>
    <n v="71.83"/>
  </r>
  <r>
    <d v="2020-06-17T00:00:00"/>
    <x v="2"/>
    <n v="25"/>
    <s v="None"/>
    <x v="2"/>
    <x v="8"/>
    <n v="72.12"/>
  </r>
  <r>
    <d v="2020-07-15T00:00:00"/>
    <x v="1"/>
    <n v="29"/>
    <s v="None"/>
    <x v="2"/>
    <x v="0"/>
    <n v="160.36000000000001"/>
  </r>
  <r>
    <d v="2020-07-20T00:00:00"/>
    <x v="1"/>
    <n v="30"/>
    <s v="None"/>
    <x v="1"/>
    <x v="2"/>
    <n v="72.63"/>
  </r>
  <r>
    <d v="2020-06-21T00:00:00"/>
    <x v="2"/>
    <n v="26"/>
    <s v="None"/>
    <x v="2"/>
    <x v="1"/>
    <n v="20.149999999999999"/>
  </r>
  <r>
    <d v="2020-08-01T00:00:00"/>
    <x v="4"/>
    <n v="31"/>
    <s v="None"/>
    <x v="2"/>
    <x v="2"/>
    <n v="25.32"/>
  </r>
  <r>
    <d v="2020-06-01T00:00:00"/>
    <x v="2"/>
    <n v="23"/>
    <s v="None"/>
    <x v="1"/>
    <x v="4"/>
    <n v="46.04"/>
  </r>
  <r>
    <d v="2020-08-15T00:00:00"/>
    <x v="4"/>
    <n v="33"/>
    <s v="None"/>
    <x v="1"/>
    <x v="6"/>
    <n v="24"/>
  </r>
  <r>
    <d v="2020-06-11T00:00:00"/>
    <x v="2"/>
    <n v="24"/>
    <s v="None"/>
    <x v="0"/>
    <x v="1"/>
    <n v="341.53"/>
  </r>
  <r>
    <d v="2020-06-22T00:00:00"/>
    <x v="2"/>
    <n v="26"/>
    <s v="None"/>
    <x v="2"/>
    <x v="1"/>
    <n v="20.79"/>
  </r>
  <r>
    <d v="2020-06-24T00:00:00"/>
    <x v="2"/>
    <n v="26"/>
    <s v="None"/>
    <x v="0"/>
    <x v="10"/>
    <n v="319.83"/>
  </r>
  <r>
    <d v="2020-06-22T00:00:00"/>
    <x v="2"/>
    <n v="26"/>
    <s v="None"/>
    <x v="0"/>
    <x v="3"/>
    <n v="33.42"/>
  </r>
  <r>
    <d v="2020-06-23T00:00:00"/>
    <x v="2"/>
    <n v="26"/>
    <s v="None"/>
    <x v="0"/>
    <x v="4"/>
    <n v="46.2"/>
  </r>
  <r>
    <d v="2020-06-15T00:00:00"/>
    <x v="2"/>
    <n v="25"/>
    <s v="None"/>
    <x v="2"/>
    <x v="3"/>
    <n v="99.72"/>
  </r>
  <r>
    <d v="2020-06-02T00:00:00"/>
    <x v="2"/>
    <n v="23"/>
    <s v="None"/>
    <x v="0"/>
    <x v="4"/>
    <n v="46.08"/>
  </r>
  <r>
    <d v="2020-08-28T00:00:00"/>
    <x v="4"/>
    <n v="35"/>
    <s v="None"/>
    <x v="0"/>
    <x v="8"/>
    <n v="50.74"/>
  </r>
  <r>
    <d v="2020-06-29T00:00:00"/>
    <x v="2"/>
    <n v="27"/>
    <s v="None"/>
    <x v="0"/>
    <x v="1"/>
    <n v="80.91"/>
  </r>
  <r>
    <d v="2020-08-21T00:00:00"/>
    <x v="4"/>
    <n v="34"/>
    <s v="None"/>
    <x v="2"/>
    <x v="4"/>
    <n v="69.489999999999995"/>
  </r>
  <r>
    <d v="2020-08-25T00:00:00"/>
    <x v="4"/>
    <n v="35"/>
    <s v="None"/>
    <x v="0"/>
    <x v="4"/>
    <n v="501.98"/>
  </r>
  <r>
    <d v="2020-06-13T00:00:00"/>
    <x v="2"/>
    <n v="24"/>
    <s v="None"/>
    <x v="2"/>
    <x v="8"/>
    <n v="75.58"/>
  </r>
  <r>
    <d v="2020-08-09T00:00:00"/>
    <x v="4"/>
    <n v="33"/>
    <s v="None"/>
    <x v="0"/>
    <x v="1"/>
    <n v="20.76"/>
  </r>
  <r>
    <d v="2020-08-18T00:00:00"/>
    <x v="4"/>
    <n v="34"/>
    <s v="None"/>
    <x v="2"/>
    <x v="6"/>
    <n v="47.63"/>
  </r>
  <r>
    <d v="2020-08-18T00:00:00"/>
    <x v="4"/>
    <n v="34"/>
    <s v="None"/>
    <x v="0"/>
    <x v="8"/>
    <n v="72.349999999999994"/>
  </r>
  <r>
    <d v="2020-08-12T00:00:00"/>
    <x v="4"/>
    <n v="33"/>
    <s v="None"/>
    <x v="2"/>
    <x v="6"/>
    <n v="24.48"/>
  </r>
  <r>
    <d v="2020-06-14T00:00:00"/>
    <x v="2"/>
    <n v="25"/>
    <s v="None"/>
    <x v="2"/>
    <x v="4"/>
    <n v="69.56"/>
  </r>
  <r>
    <d v="2020-08-18T00:00:00"/>
    <x v="4"/>
    <n v="34"/>
    <s v="None"/>
    <x v="0"/>
    <x v="5"/>
    <n v="30.02"/>
  </r>
  <r>
    <d v="2020-06-02T00:00:00"/>
    <x v="2"/>
    <n v="23"/>
    <s v="None"/>
    <x v="2"/>
    <x v="3"/>
    <n v="272.19"/>
  </r>
  <r>
    <d v="2020-08-18T00:00:00"/>
    <x v="4"/>
    <n v="34"/>
    <s v="None"/>
    <x v="2"/>
    <x v="3"/>
    <n v="33.22"/>
  </r>
  <r>
    <d v="2020-08-20T00:00:00"/>
    <x v="4"/>
    <n v="34"/>
    <s v="None"/>
    <x v="0"/>
    <x v="8"/>
    <n v="75.989999999999995"/>
  </r>
  <r>
    <d v="2020-06-18T00:00:00"/>
    <x v="2"/>
    <n v="25"/>
    <s v="None"/>
    <x v="1"/>
    <x v="6"/>
    <n v="71.260000000000005"/>
  </r>
  <r>
    <d v="2020-06-12T00:00:00"/>
    <x v="2"/>
    <n v="24"/>
    <s v="None"/>
    <x v="2"/>
    <x v="7"/>
    <n v="46.42"/>
  </r>
  <r>
    <d v="2020-06-22T00:00:00"/>
    <x v="2"/>
    <n v="26"/>
    <s v="None"/>
    <x v="0"/>
    <x v="3"/>
    <n v="34.99"/>
  </r>
  <r>
    <d v="2020-08-09T00:00:00"/>
    <x v="4"/>
    <n v="33"/>
    <s v="None"/>
    <x v="0"/>
    <x v="11"/>
    <n v="38.9"/>
  </r>
  <r>
    <d v="2020-06-19T00:00:00"/>
    <x v="2"/>
    <n v="25"/>
    <s v="None"/>
    <x v="2"/>
    <x v="10"/>
    <n v="40.29"/>
  </r>
  <r>
    <d v="2020-06-02T00:00:00"/>
    <x v="2"/>
    <n v="23"/>
    <s v="None"/>
    <x v="2"/>
    <x v="6"/>
    <n v="24.8"/>
  </r>
  <r>
    <d v="2020-08-01T00:00:00"/>
    <x v="4"/>
    <n v="31"/>
    <s v="None"/>
    <x v="0"/>
    <x v="8"/>
    <n v="415.94"/>
  </r>
  <r>
    <d v="2020-08-06T00:00:00"/>
    <x v="4"/>
    <n v="32"/>
    <s v="None"/>
    <x v="0"/>
    <x v="5"/>
    <n v="28.44"/>
  </r>
  <r>
    <d v="2020-06-04T00:00:00"/>
    <x v="2"/>
    <n v="23"/>
    <s v="None"/>
    <x v="0"/>
    <x v="7"/>
    <n v="46.69"/>
  </r>
  <r>
    <d v="2020-08-19T00:00:00"/>
    <x v="4"/>
    <n v="34"/>
    <s v="None"/>
    <x v="0"/>
    <x v="8"/>
    <n v="25.73"/>
  </r>
  <r>
    <d v="2020-06-04T00:00:00"/>
    <x v="2"/>
    <n v="23"/>
    <s v="None"/>
    <x v="2"/>
    <x v="8"/>
    <n v="48.45"/>
  </r>
  <r>
    <d v="2020-06-04T00:00:00"/>
    <x v="2"/>
    <n v="23"/>
    <s v="None"/>
    <x v="1"/>
    <x v="1"/>
    <n v="38.01"/>
  </r>
  <r>
    <d v="2020-06-09T00:00:00"/>
    <x v="2"/>
    <n v="24"/>
    <s v="None"/>
    <x v="2"/>
    <x v="4"/>
    <n v="46.92"/>
  </r>
  <r>
    <d v="2020-06-04T00:00:00"/>
    <x v="2"/>
    <n v="23"/>
    <s v="None"/>
    <x v="2"/>
    <x v="9"/>
    <n v="55.24"/>
  </r>
  <r>
    <d v="2020-05-03T00:00:00"/>
    <x v="3"/>
    <n v="19"/>
    <s v="None"/>
    <x v="0"/>
    <x v="5"/>
    <n v="60.46"/>
  </r>
  <r>
    <d v="2020-08-21T00:00:00"/>
    <x v="4"/>
    <n v="34"/>
    <s v="None"/>
    <x v="0"/>
    <x v="7"/>
    <n v="23.86"/>
  </r>
  <r>
    <d v="2020-08-10T00:00:00"/>
    <x v="4"/>
    <n v="33"/>
    <s v="None"/>
    <x v="0"/>
    <x v="7"/>
    <n v="46.98"/>
  </r>
  <r>
    <d v="2020-07-20T00:00:00"/>
    <x v="1"/>
    <n v="30"/>
    <s v="None"/>
    <x v="2"/>
    <x v="3"/>
    <n v="64.599999999999994"/>
  </r>
  <r>
    <d v="2020-08-21T00:00:00"/>
    <x v="4"/>
    <n v="34"/>
    <s v="None"/>
    <x v="2"/>
    <x v="10"/>
    <n v="40.39"/>
  </r>
  <r>
    <d v="2020-08-22T00:00:00"/>
    <x v="4"/>
    <n v="34"/>
    <s v="None"/>
    <x v="0"/>
    <x v="3"/>
    <n v="132.84"/>
  </r>
  <r>
    <d v="2020-08-09T00:00:00"/>
    <x v="4"/>
    <n v="33"/>
    <s v="None"/>
    <x v="2"/>
    <x v="6"/>
    <n v="23.43"/>
  </r>
  <r>
    <d v="2020-06-04T00:00:00"/>
    <x v="2"/>
    <n v="23"/>
    <s v="None"/>
    <x v="2"/>
    <x v="3"/>
    <n v="102.39"/>
  </r>
  <r>
    <d v="2020-08-28T00:00:00"/>
    <x v="4"/>
    <n v="35"/>
    <s v="None"/>
    <x v="0"/>
    <x v="3"/>
    <n v="33.28"/>
  </r>
  <r>
    <d v="2020-06-28T00:00:00"/>
    <x v="2"/>
    <n v="27"/>
    <s v="None"/>
    <x v="0"/>
    <x v="0"/>
    <n v="160.41"/>
  </r>
  <r>
    <d v="2020-06-11T00:00:00"/>
    <x v="2"/>
    <n v="24"/>
    <s v="None"/>
    <x v="0"/>
    <x v="1"/>
    <n v="20.440000000000001"/>
  </r>
  <r>
    <d v="2020-06-28T00:00:00"/>
    <x v="2"/>
    <n v="27"/>
    <s v="None"/>
    <x v="2"/>
    <x v="3"/>
    <n v="68.739999999999995"/>
  </r>
  <r>
    <d v="2020-06-01T00:00:00"/>
    <x v="2"/>
    <n v="23"/>
    <s v="None"/>
    <x v="0"/>
    <x v="8"/>
    <n v="75.5"/>
  </r>
  <r>
    <d v="2020-06-09T00:00:00"/>
    <x v="2"/>
    <n v="24"/>
    <s v="None"/>
    <x v="2"/>
    <x v="9"/>
    <n v="28.21"/>
  </r>
  <r>
    <d v="2020-08-09T00:00:00"/>
    <x v="4"/>
    <n v="33"/>
    <s v="None"/>
    <x v="1"/>
    <x v="3"/>
    <n v="102.96"/>
  </r>
  <r>
    <d v="2020-08-09T00:00:00"/>
    <x v="4"/>
    <n v="33"/>
    <s v="None"/>
    <x v="0"/>
    <x v="1"/>
    <n v="40.020000000000003"/>
  </r>
  <r>
    <d v="2020-06-17T00:00:00"/>
    <x v="2"/>
    <n v="25"/>
    <s v="None"/>
    <x v="0"/>
    <x v="7"/>
    <n v="69.61"/>
  </r>
  <r>
    <d v="2020-05-26T00:00:00"/>
    <x v="3"/>
    <n v="22"/>
    <s v="None"/>
    <x v="2"/>
    <x v="4"/>
    <n v="92.89"/>
  </r>
  <r>
    <d v="2020-06-03T00:00:00"/>
    <x v="2"/>
    <n v="23"/>
    <s v="None"/>
    <x v="1"/>
    <x v="1"/>
    <n v="40.26"/>
  </r>
  <r>
    <d v="2020-08-14T00:00:00"/>
    <x v="4"/>
    <n v="33"/>
    <s v="None"/>
    <x v="0"/>
    <x v="10"/>
    <n v="40.96"/>
  </r>
  <r>
    <d v="2020-06-02T00:00:00"/>
    <x v="2"/>
    <n v="23"/>
    <s v="None"/>
    <x v="2"/>
    <x v="8"/>
    <n v="72.8"/>
  </r>
  <r>
    <d v="2020-08-24T00:00:00"/>
    <x v="4"/>
    <n v="35"/>
    <s v="None"/>
    <x v="0"/>
    <x v="7"/>
    <n v="283.85000000000002"/>
  </r>
  <r>
    <d v="2020-05-05T00:00:00"/>
    <x v="3"/>
    <n v="19"/>
    <s v="None"/>
    <x v="2"/>
    <x v="10"/>
    <n v="20.98"/>
  </r>
  <r>
    <d v="2020-06-25T00:00:00"/>
    <x v="2"/>
    <n v="26"/>
    <s v="None"/>
    <x v="0"/>
    <x v="3"/>
    <n v="99.44"/>
  </r>
  <r>
    <d v="2020-06-07T00:00:00"/>
    <x v="2"/>
    <n v="24"/>
    <s v="None"/>
    <x v="2"/>
    <x v="7"/>
    <n v="23.76"/>
  </r>
  <r>
    <d v="2020-08-29T00:00:00"/>
    <x v="4"/>
    <n v="35"/>
    <s v="None"/>
    <x v="1"/>
    <x v="7"/>
    <n v="66.69"/>
  </r>
  <r>
    <d v="2020-07-31T00:00:00"/>
    <x v="1"/>
    <n v="31"/>
    <s v="None"/>
    <x v="2"/>
    <x v="6"/>
    <n v="469.93"/>
  </r>
  <r>
    <d v="2020-06-30T00:00:00"/>
    <x v="2"/>
    <n v="27"/>
    <s v="None"/>
    <x v="2"/>
    <x v="7"/>
    <n v="327.75"/>
  </r>
  <r>
    <d v="2020-08-27T00:00:00"/>
    <x v="4"/>
    <n v="35"/>
    <s v="None"/>
    <x v="2"/>
    <x v="7"/>
    <n v="46.38"/>
  </r>
  <r>
    <d v="2020-08-15T00:00:00"/>
    <x v="4"/>
    <n v="33"/>
    <s v="None"/>
    <x v="0"/>
    <x v="8"/>
    <n v="25.02"/>
  </r>
  <r>
    <d v="2020-06-13T00:00:00"/>
    <x v="2"/>
    <n v="24"/>
    <s v="None"/>
    <x v="2"/>
    <x v="7"/>
    <n v="262.81"/>
  </r>
  <r>
    <d v="2020-08-23T00:00:00"/>
    <x v="4"/>
    <n v="35"/>
    <s v="None"/>
    <x v="0"/>
    <x v="7"/>
    <n v="46.27"/>
  </r>
  <r>
    <d v="2020-05-08T00:00:00"/>
    <x v="3"/>
    <n v="19"/>
    <s v="None"/>
    <x v="0"/>
    <x v="6"/>
    <n v="23.24"/>
  </r>
  <r>
    <d v="2020-06-25T00:00:00"/>
    <x v="2"/>
    <n v="26"/>
    <s v="None"/>
    <x v="2"/>
    <x v="4"/>
    <n v="46.08"/>
  </r>
  <r>
    <d v="2020-08-27T00:00:00"/>
    <x v="4"/>
    <n v="35"/>
    <s v="None"/>
    <x v="1"/>
    <x v="3"/>
    <n v="102.02"/>
  </r>
  <r>
    <d v="2020-06-20T00:00:00"/>
    <x v="2"/>
    <n v="25"/>
    <s v="None"/>
    <x v="2"/>
    <x v="4"/>
    <n v="23.72"/>
  </r>
  <r>
    <d v="2020-06-22T00:00:00"/>
    <x v="2"/>
    <n v="26"/>
    <s v="None"/>
    <x v="2"/>
    <x v="7"/>
    <n v="46.37"/>
  </r>
  <r>
    <d v="2020-08-19T00:00:00"/>
    <x v="4"/>
    <n v="34"/>
    <s v="None"/>
    <x v="0"/>
    <x v="4"/>
    <n v="46.76"/>
  </r>
  <r>
    <d v="2020-06-14T00:00:00"/>
    <x v="2"/>
    <n v="25"/>
    <s v="None"/>
    <x v="0"/>
    <x v="6"/>
    <n v="71.87"/>
  </r>
  <r>
    <d v="2020-08-27T00:00:00"/>
    <x v="4"/>
    <n v="35"/>
    <s v="None"/>
    <x v="0"/>
    <x v="8"/>
    <n v="72.510000000000005"/>
  </r>
  <r>
    <d v="2020-06-02T00:00:00"/>
    <x v="2"/>
    <n v="23"/>
    <s v="None"/>
    <x v="2"/>
    <x v="1"/>
    <n v="20.45"/>
  </r>
  <r>
    <d v="2020-05-29T00:00:00"/>
    <x v="3"/>
    <n v="22"/>
    <s v="None"/>
    <x v="0"/>
    <x v="5"/>
    <n v="87.03"/>
  </r>
  <r>
    <d v="2020-07-03T00:00:00"/>
    <x v="1"/>
    <n v="27"/>
    <s v="None"/>
    <x v="2"/>
    <x v="5"/>
    <n v="29.32"/>
  </r>
  <r>
    <d v="2020-08-11T00:00:00"/>
    <x v="4"/>
    <n v="33"/>
    <s v="None"/>
    <x v="0"/>
    <x v="1"/>
    <n v="19.399999999999999"/>
  </r>
  <r>
    <d v="2020-06-29T00:00:00"/>
    <x v="2"/>
    <n v="27"/>
    <s v="None"/>
    <x v="2"/>
    <x v="4"/>
    <n v="69.73"/>
  </r>
  <r>
    <d v="2020-06-16T00:00:00"/>
    <x v="2"/>
    <n v="25"/>
    <s v="None"/>
    <x v="2"/>
    <x v="9"/>
    <n v="80.010000000000005"/>
  </r>
  <r>
    <d v="2020-06-24T00:00:00"/>
    <x v="2"/>
    <n v="26"/>
    <s v="None"/>
    <x v="1"/>
    <x v="2"/>
    <n v="46.23"/>
  </r>
  <r>
    <d v="2020-08-05T00:00:00"/>
    <x v="4"/>
    <n v="32"/>
    <s v="None"/>
    <x v="0"/>
    <x v="1"/>
    <n v="40.409999999999997"/>
  </r>
  <r>
    <d v="2020-08-27T00:00:00"/>
    <x v="4"/>
    <n v="35"/>
    <s v="None"/>
    <x v="0"/>
    <x v="1"/>
    <n v="40.299999999999997"/>
  </r>
  <r>
    <d v="2020-08-30T00:00:00"/>
    <x v="4"/>
    <n v="36"/>
    <s v="None"/>
    <x v="0"/>
    <x v="6"/>
    <n v="94.64"/>
  </r>
  <r>
    <d v="2020-06-15T00:00:00"/>
    <x v="2"/>
    <n v="25"/>
    <s v="None"/>
    <x v="0"/>
    <x v="6"/>
    <n v="68.8"/>
  </r>
  <r>
    <d v="2020-08-03T00:00:00"/>
    <x v="4"/>
    <n v="32"/>
    <s v="None"/>
    <x v="0"/>
    <x v="7"/>
    <n v="414.19"/>
  </r>
  <r>
    <d v="2020-06-23T00:00:00"/>
    <x v="2"/>
    <n v="26"/>
    <s v="None"/>
    <x v="0"/>
    <x v="3"/>
    <n v="64.959999999999994"/>
  </r>
  <r>
    <d v="2020-06-09T00:00:00"/>
    <x v="2"/>
    <n v="24"/>
    <s v="None"/>
    <x v="0"/>
    <x v="5"/>
    <n v="60.08"/>
  </r>
  <r>
    <d v="2020-06-25T00:00:00"/>
    <x v="2"/>
    <n v="26"/>
    <s v="None"/>
    <x v="2"/>
    <x v="8"/>
    <n v="96.57"/>
  </r>
  <r>
    <d v="2020-08-30T00:00:00"/>
    <x v="4"/>
    <n v="36"/>
    <s v="None"/>
    <x v="0"/>
    <x v="7"/>
    <n v="480.04"/>
  </r>
  <r>
    <d v="2020-07-22T00:00:00"/>
    <x v="1"/>
    <n v="30"/>
    <s v="None"/>
    <x v="0"/>
    <x v="6"/>
    <n v="47.34"/>
  </r>
  <r>
    <d v="2020-05-30T00:00:00"/>
    <x v="3"/>
    <n v="22"/>
    <s v="None"/>
    <x v="0"/>
    <x v="1"/>
    <n v="60.52"/>
  </r>
  <r>
    <d v="2020-05-25T00:00:00"/>
    <x v="3"/>
    <n v="22"/>
    <s v="None"/>
    <x v="2"/>
    <x v="9"/>
    <n v="83.73"/>
  </r>
  <r>
    <d v="2020-06-04T00:00:00"/>
    <x v="2"/>
    <n v="23"/>
    <s v="None"/>
    <x v="0"/>
    <x v="7"/>
    <n v="23.96"/>
  </r>
  <r>
    <d v="2020-08-03T00:00:00"/>
    <x v="4"/>
    <n v="32"/>
    <s v="None"/>
    <x v="0"/>
    <x v="6"/>
    <n v="45.47"/>
  </r>
  <r>
    <d v="2020-06-23T00:00:00"/>
    <x v="2"/>
    <n v="26"/>
    <s v="None"/>
    <x v="2"/>
    <x v="3"/>
    <n v="99.9"/>
  </r>
  <r>
    <d v="2020-08-15T00:00:00"/>
    <x v="4"/>
    <n v="33"/>
    <s v="None"/>
    <x v="2"/>
    <x v="5"/>
    <n v="58.08"/>
  </r>
  <r>
    <d v="2020-08-25T00:00:00"/>
    <x v="4"/>
    <n v="35"/>
    <s v="None"/>
    <x v="0"/>
    <x v="2"/>
    <n v="92.98"/>
  </r>
  <r>
    <d v="2020-05-24T00:00:00"/>
    <x v="3"/>
    <n v="22"/>
    <s v="None"/>
    <x v="2"/>
    <x v="10"/>
    <n v="40.119999999999997"/>
  </r>
  <r>
    <d v="2020-06-03T00:00:00"/>
    <x v="2"/>
    <n v="23"/>
    <s v="None"/>
    <x v="1"/>
    <x v="6"/>
    <n v="71.849999999999994"/>
  </r>
  <r>
    <d v="2020-05-29T00:00:00"/>
    <x v="3"/>
    <n v="22"/>
    <s v="None"/>
    <x v="2"/>
    <x v="10"/>
    <n v="40.130000000000003"/>
  </r>
  <r>
    <d v="2020-06-18T00:00:00"/>
    <x v="2"/>
    <n v="25"/>
    <s v="None"/>
    <x v="0"/>
    <x v="2"/>
    <n v="72.27"/>
  </r>
  <r>
    <d v="2020-08-15T00:00:00"/>
    <x v="4"/>
    <n v="33"/>
    <s v="None"/>
    <x v="2"/>
    <x v="5"/>
    <n v="87.88"/>
  </r>
  <r>
    <d v="2020-06-02T00:00:00"/>
    <x v="2"/>
    <n v="23"/>
    <s v="None"/>
    <x v="0"/>
    <x v="5"/>
    <n v="56.63"/>
  </r>
  <r>
    <d v="2020-08-04T00:00:00"/>
    <x v="4"/>
    <n v="32"/>
    <s v="None"/>
    <x v="2"/>
    <x v="3"/>
    <n v="69"/>
  </r>
  <r>
    <d v="2020-08-13T00:00:00"/>
    <x v="4"/>
    <n v="33"/>
    <s v="None"/>
    <x v="0"/>
    <x v="4"/>
    <n v="46.63"/>
  </r>
  <r>
    <d v="2020-06-23T00:00:00"/>
    <x v="2"/>
    <n v="26"/>
    <s v="None"/>
    <x v="1"/>
    <x v="8"/>
    <n v="50.15"/>
  </r>
  <r>
    <d v="2020-05-27T00:00:00"/>
    <x v="3"/>
    <n v="22"/>
    <s v="None"/>
    <x v="1"/>
    <x v="3"/>
    <n v="690.75"/>
  </r>
  <r>
    <d v="2020-09-20T00:00:00"/>
    <x v="0"/>
    <n v="39"/>
    <s v="None"/>
    <x v="1"/>
    <x v="3"/>
    <n v="33.57"/>
  </r>
  <r>
    <d v="2020-08-26T00:00:00"/>
    <x v="4"/>
    <n v="35"/>
    <s v="None"/>
    <x v="0"/>
    <x v="5"/>
    <n v="87.35"/>
  </r>
  <r>
    <d v="2020-09-17T00:00:00"/>
    <x v="0"/>
    <n v="38"/>
    <s v="None"/>
    <x v="2"/>
    <x v="8"/>
    <n v="24.6"/>
  </r>
  <r>
    <d v="2020-07-10T00:00:00"/>
    <x v="1"/>
    <n v="28"/>
    <s v="None"/>
    <x v="0"/>
    <x v="4"/>
    <n v="69.27"/>
  </r>
  <r>
    <d v="2020-06-23T00:00:00"/>
    <x v="2"/>
    <n v="26"/>
    <s v="None"/>
    <x v="2"/>
    <x v="5"/>
    <n v="30.84"/>
  </r>
  <r>
    <d v="2020-09-01T00:00:00"/>
    <x v="0"/>
    <n v="36"/>
    <s v="None"/>
    <x v="2"/>
    <x v="4"/>
    <n v="44.48"/>
  </r>
  <r>
    <d v="2020-06-04T00:00:00"/>
    <x v="2"/>
    <n v="23"/>
    <s v="None"/>
    <x v="2"/>
    <x v="5"/>
    <n v="58.59"/>
  </r>
  <r>
    <d v="2020-08-06T00:00:00"/>
    <x v="4"/>
    <n v="32"/>
    <s v="None"/>
    <x v="0"/>
    <x v="1"/>
    <n v="40.049999999999997"/>
  </r>
  <r>
    <d v="2020-08-07T00:00:00"/>
    <x v="4"/>
    <n v="32"/>
    <s v="None"/>
    <x v="2"/>
    <x v="3"/>
    <n v="66.22"/>
  </r>
  <r>
    <d v="2020-08-14T00:00:00"/>
    <x v="4"/>
    <n v="33"/>
    <s v="None"/>
    <x v="0"/>
    <x v="3"/>
    <n v="33.32"/>
  </r>
  <r>
    <d v="2020-08-09T00:00:00"/>
    <x v="4"/>
    <n v="33"/>
    <s v="None"/>
    <x v="0"/>
    <x v="2"/>
    <n v="25.17"/>
  </r>
  <r>
    <d v="2020-08-09T00:00:00"/>
    <x v="4"/>
    <n v="33"/>
    <s v="None"/>
    <x v="0"/>
    <x v="3"/>
    <n v="33.950000000000003"/>
  </r>
  <r>
    <d v="2020-08-26T00:00:00"/>
    <x v="4"/>
    <n v="35"/>
    <s v="None"/>
    <x v="2"/>
    <x v="1"/>
    <n v="284"/>
  </r>
  <r>
    <d v="2020-08-30T00:00:00"/>
    <x v="4"/>
    <n v="36"/>
    <s v="None"/>
    <x v="0"/>
    <x v="8"/>
    <n v="48.02"/>
  </r>
  <r>
    <d v="2020-08-31T00:00:00"/>
    <x v="4"/>
    <n v="36"/>
    <s v="None"/>
    <x v="2"/>
    <x v="4"/>
    <n v="46.97"/>
  </r>
  <r>
    <d v="2020-08-07T00:00:00"/>
    <x v="4"/>
    <n v="32"/>
    <s v="None"/>
    <x v="0"/>
    <x v="10"/>
    <n v="42.99"/>
  </r>
  <r>
    <d v="2020-07-18T00:00:00"/>
    <x v="1"/>
    <n v="29"/>
    <s v="None"/>
    <x v="0"/>
    <x v="8"/>
    <n v="23.58"/>
  </r>
  <r>
    <d v="2020-06-20T00:00:00"/>
    <x v="2"/>
    <n v="25"/>
    <s v="None"/>
    <x v="0"/>
    <x v="7"/>
    <n v="46.4"/>
  </r>
  <r>
    <d v="2020-06-13T00:00:00"/>
    <x v="2"/>
    <n v="24"/>
    <s v="None"/>
    <x v="1"/>
    <x v="3"/>
    <n v="68.34"/>
  </r>
  <r>
    <d v="2020-06-20T00:00:00"/>
    <x v="2"/>
    <n v="25"/>
    <s v="None"/>
    <x v="2"/>
    <x v="1"/>
    <n v="60.07"/>
  </r>
  <r>
    <d v="2020-05-11T00:00:00"/>
    <x v="3"/>
    <n v="20"/>
    <s v="None"/>
    <x v="2"/>
    <x v="6"/>
    <n v="71.83"/>
  </r>
  <r>
    <d v="2020-06-02T00:00:00"/>
    <x v="2"/>
    <n v="23"/>
    <s v="None"/>
    <x v="2"/>
    <x v="0"/>
    <n v="240.1"/>
  </r>
  <r>
    <d v="2020-06-11T00:00:00"/>
    <x v="2"/>
    <n v="24"/>
    <s v="None"/>
    <x v="0"/>
    <x v="4"/>
    <n v="22.44"/>
  </r>
  <r>
    <d v="2020-09-04T00:00:00"/>
    <x v="0"/>
    <n v="36"/>
    <s v="None"/>
    <x v="2"/>
    <x v="10"/>
    <n v="42.15"/>
  </r>
  <r>
    <d v="2020-06-23T00:00:00"/>
    <x v="2"/>
    <n v="26"/>
    <s v="None"/>
    <x v="0"/>
    <x v="8"/>
    <n v="72.52"/>
  </r>
  <r>
    <d v="2020-05-03T00:00:00"/>
    <x v="3"/>
    <n v="19"/>
    <s v="None"/>
    <x v="0"/>
    <x v="3"/>
    <n v="68.260000000000005"/>
  </r>
  <r>
    <d v="2020-06-23T00:00:00"/>
    <x v="2"/>
    <n v="26"/>
    <s v="None"/>
    <x v="0"/>
    <x v="3"/>
    <n v="32.01"/>
  </r>
  <r>
    <d v="2020-05-02T00:00:00"/>
    <x v="3"/>
    <n v="18"/>
    <s v="None"/>
    <x v="0"/>
    <x v="11"/>
    <n v="72.31"/>
  </r>
  <r>
    <d v="2020-09-03T00:00:00"/>
    <x v="0"/>
    <n v="36"/>
    <s v="None"/>
    <x v="2"/>
    <x v="3"/>
    <n v="470.77"/>
  </r>
  <r>
    <d v="2020-08-07T00:00:00"/>
    <x v="4"/>
    <n v="32"/>
    <s v="None"/>
    <x v="0"/>
    <x v="10"/>
    <n v="57.24"/>
  </r>
  <r>
    <d v="2020-07-22T00:00:00"/>
    <x v="1"/>
    <n v="30"/>
    <s v="None"/>
    <x v="2"/>
    <x v="3"/>
    <n v="66.709999999999994"/>
  </r>
  <r>
    <d v="2020-06-08T00:00:00"/>
    <x v="2"/>
    <n v="24"/>
    <s v="None"/>
    <x v="0"/>
    <x v="7"/>
    <n v="69.790000000000006"/>
  </r>
  <r>
    <d v="2020-09-13T00:00:00"/>
    <x v="0"/>
    <n v="38"/>
    <s v="None"/>
    <x v="2"/>
    <x v="11"/>
    <n v="38.29"/>
  </r>
  <r>
    <d v="2020-08-09T00:00:00"/>
    <x v="4"/>
    <n v="33"/>
    <s v="None"/>
    <x v="0"/>
    <x v="6"/>
    <n v="47.93"/>
  </r>
  <r>
    <d v="2020-06-22T00:00:00"/>
    <x v="2"/>
    <n v="26"/>
    <s v="None"/>
    <x v="2"/>
    <x v="6"/>
    <n v="24.43"/>
  </r>
  <r>
    <d v="2020-08-13T00:00:00"/>
    <x v="4"/>
    <n v="33"/>
    <s v="None"/>
    <x v="0"/>
    <x v="4"/>
    <n v="92.76"/>
  </r>
  <r>
    <d v="2020-07-23T00:00:00"/>
    <x v="1"/>
    <n v="30"/>
    <s v="None"/>
    <x v="2"/>
    <x v="10"/>
    <n v="63.13"/>
  </r>
  <r>
    <d v="2020-08-30T00:00:00"/>
    <x v="4"/>
    <n v="36"/>
    <s v="None"/>
    <x v="0"/>
    <x v="4"/>
    <n v="69.239999999999995"/>
  </r>
  <r>
    <d v="2020-06-29T00:00:00"/>
    <x v="2"/>
    <n v="27"/>
    <s v="None"/>
    <x v="2"/>
    <x v="0"/>
    <n v="80.290000000000006"/>
  </r>
  <r>
    <d v="2020-08-30T00:00:00"/>
    <x v="4"/>
    <n v="36"/>
    <s v="None"/>
    <x v="0"/>
    <x v="7"/>
    <n v="46.12"/>
  </r>
  <r>
    <d v="2020-08-01T00:00:00"/>
    <x v="4"/>
    <n v="31"/>
    <s v="None"/>
    <x v="0"/>
    <x v="7"/>
    <n v="69.86"/>
  </r>
  <r>
    <d v="2020-06-12T00:00:00"/>
    <x v="2"/>
    <n v="24"/>
    <s v="None"/>
    <x v="0"/>
    <x v="7"/>
    <n v="23.11"/>
  </r>
  <r>
    <d v="2020-06-08T00:00:00"/>
    <x v="2"/>
    <n v="24"/>
    <s v="None"/>
    <x v="1"/>
    <x v="7"/>
    <n v="46.45"/>
  </r>
  <r>
    <d v="2020-08-05T00:00:00"/>
    <x v="4"/>
    <n v="32"/>
    <s v="None"/>
    <x v="0"/>
    <x v="3"/>
    <n v="132.66999999999999"/>
  </r>
  <r>
    <d v="2020-08-01T00:00:00"/>
    <x v="4"/>
    <n v="31"/>
    <s v="None"/>
    <x v="1"/>
    <x v="11"/>
    <n v="18.21"/>
  </r>
  <r>
    <d v="2020-08-14T00:00:00"/>
    <x v="4"/>
    <n v="33"/>
    <s v="None"/>
    <x v="0"/>
    <x v="9"/>
    <n v="27.74"/>
  </r>
  <r>
    <d v="2020-06-27T00:00:00"/>
    <x v="2"/>
    <n v="26"/>
    <s v="None"/>
    <x v="2"/>
    <x v="10"/>
    <n v="63"/>
  </r>
  <r>
    <d v="2020-06-01T00:00:00"/>
    <x v="2"/>
    <n v="23"/>
    <s v="None"/>
    <x v="0"/>
    <x v="1"/>
    <n v="60.92"/>
  </r>
  <r>
    <d v="2020-08-27T00:00:00"/>
    <x v="4"/>
    <n v="35"/>
    <s v="None"/>
    <x v="0"/>
    <x v="5"/>
    <n v="56.24"/>
  </r>
  <r>
    <d v="2020-07-14T00:00:00"/>
    <x v="1"/>
    <n v="29"/>
    <s v="None"/>
    <x v="2"/>
    <x v="3"/>
    <n v="33.380000000000003"/>
  </r>
  <r>
    <d v="2020-06-05T00:00:00"/>
    <x v="2"/>
    <n v="23"/>
    <s v="None"/>
    <x v="2"/>
    <x v="6"/>
    <n v="90.6"/>
  </r>
  <r>
    <d v="2020-06-23T00:00:00"/>
    <x v="2"/>
    <n v="26"/>
    <s v="None"/>
    <x v="2"/>
    <x v="5"/>
    <n v="60.79"/>
  </r>
  <r>
    <d v="2020-09-22T00:00:00"/>
    <x v="0"/>
    <n v="39"/>
    <s v="None"/>
    <x v="2"/>
    <x v="1"/>
    <n v="60.2"/>
  </r>
  <r>
    <d v="2020-06-11T00:00:00"/>
    <x v="2"/>
    <n v="24"/>
    <s v="None"/>
    <x v="1"/>
    <x v="4"/>
    <n v="23.66"/>
  </r>
  <r>
    <d v="2020-08-25T00:00:00"/>
    <x v="4"/>
    <n v="35"/>
    <s v="None"/>
    <x v="0"/>
    <x v="2"/>
    <n v="24.72"/>
  </r>
  <r>
    <d v="2020-06-22T00:00:00"/>
    <x v="2"/>
    <n v="26"/>
    <s v="None"/>
    <x v="0"/>
    <x v="2"/>
    <n v="100.47"/>
  </r>
  <r>
    <d v="2020-06-11T00:00:00"/>
    <x v="2"/>
    <n v="24"/>
    <s v="None"/>
    <x v="0"/>
    <x v="6"/>
    <n v="47.49"/>
  </r>
  <r>
    <d v="2020-08-24T00:00:00"/>
    <x v="4"/>
    <n v="35"/>
    <s v="None"/>
    <x v="1"/>
    <x v="8"/>
    <n v="75.48"/>
  </r>
  <r>
    <d v="2020-08-02T00:00:00"/>
    <x v="4"/>
    <n v="32"/>
    <s v="None"/>
    <x v="0"/>
    <x v="4"/>
    <n v="46.06"/>
  </r>
  <r>
    <d v="2020-06-30T00:00:00"/>
    <x v="2"/>
    <n v="27"/>
    <s v="None"/>
    <x v="2"/>
    <x v="4"/>
    <n v="414.39"/>
  </r>
  <r>
    <d v="2020-06-04T00:00:00"/>
    <x v="2"/>
    <n v="23"/>
    <s v="None"/>
    <x v="0"/>
    <x v="5"/>
    <n v="29.66"/>
  </r>
  <r>
    <d v="2020-06-24T00:00:00"/>
    <x v="2"/>
    <n v="26"/>
    <s v="None"/>
    <x v="2"/>
    <x v="9"/>
    <n v="28.53"/>
  </r>
  <r>
    <d v="2020-08-17T00:00:00"/>
    <x v="4"/>
    <n v="34"/>
    <s v="None"/>
    <x v="0"/>
    <x v="1"/>
    <n v="19.03"/>
  </r>
  <r>
    <d v="2020-08-24T00:00:00"/>
    <x v="4"/>
    <n v="35"/>
    <s v="None"/>
    <x v="0"/>
    <x v="3"/>
    <n v="33.65"/>
  </r>
  <r>
    <d v="2020-06-02T00:00:00"/>
    <x v="2"/>
    <n v="23"/>
    <s v="None"/>
    <x v="2"/>
    <x v="3"/>
    <n v="136.55000000000001"/>
  </r>
  <r>
    <d v="2020-06-12T00:00:00"/>
    <x v="2"/>
    <n v="24"/>
    <s v="None"/>
    <x v="2"/>
    <x v="1"/>
    <n v="38.06"/>
  </r>
  <r>
    <d v="2020-08-18T00:00:00"/>
    <x v="4"/>
    <n v="34"/>
    <s v="None"/>
    <x v="0"/>
    <x v="8"/>
    <n v="72.52"/>
  </r>
  <r>
    <d v="2020-08-28T00:00:00"/>
    <x v="4"/>
    <n v="35"/>
    <s v="None"/>
    <x v="0"/>
    <x v="8"/>
    <n v="48.48"/>
  </r>
  <r>
    <d v="2020-07-17T00:00:00"/>
    <x v="1"/>
    <n v="29"/>
    <s v="None"/>
    <x v="0"/>
    <x v="2"/>
    <n v="25.29"/>
  </r>
  <r>
    <d v="2020-09-20T00:00:00"/>
    <x v="0"/>
    <n v="39"/>
    <s v="None"/>
    <x v="0"/>
    <x v="0"/>
    <n v="80.05"/>
  </r>
  <r>
    <d v="2020-06-18T00:00:00"/>
    <x v="2"/>
    <n v="25"/>
    <s v="None"/>
    <x v="2"/>
    <x v="3"/>
    <n v="66.28"/>
  </r>
  <r>
    <d v="2020-06-27T00:00:00"/>
    <x v="2"/>
    <n v="26"/>
    <s v="None"/>
    <x v="0"/>
    <x v="6"/>
    <n v="68.69"/>
  </r>
  <r>
    <d v="2020-06-29T00:00:00"/>
    <x v="2"/>
    <n v="27"/>
    <s v="None"/>
    <x v="2"/>
    <x v="0"/>
    <n v="560.79"/>
  </r>
  <r>
    <d v="2020-08-17T00:00:00"/>
    <x v="4"/>
    <n v="34"/>
    <s v="None"/>
    <x v="1"/>
    <x v="4"/>
    <n v="23.09"/>
  </r>
  <r>
    <d v="2020-09-11T00:00:00"/>
    <x v="0"/>
    <n v="37"/>
    <s v="None"/>
    <x v="0"/>
    <x v="3"/>
    <n v="64.709999999999994"/>
  </r>
  <r>
    <d v="2020-06-09T00:00:00"/>
    <x v="2"/>
    <n v="24"/>
    <s v="None"/>
    <x v="1"/>
    <x v="4"/>
    <n v="46.35"/>
  </r>
  <r>
    <d v="2020-06-16T00:00:00"/>
    <x v="2"/>
    <n v="25"/>
    <s v="None"/>
    <x v="0"/>
    <x v="7"/>
    <n v="46.98"/>
  </r>
  <r>
    <d v="2020-06-27T00:00:00"/>
    <x v="2"/>
    <n v="26"/>
    <s v="None"/>
    <x v="0"/>
    <x v="5"/>
    <n v="87.02"/>
  </r>
  <r>
    <d v="2020-06-09T00:00:00"/>
    <x v="2"/>
    <n v="24"/>
    <s v="None"/>
    <x v="2"/>
    <x v="2"/>
    <n v="75.099999999999994"/>
  </r>
  <r>
    <d v="2020-08-05T00:00:00"/>
    <x v="4"/>
    <n v="32"/>
    <s v="None"/>
    <x v="0"/>
    <x v="10"/>
    <n v="40.619999999999997"/>
  </r>
  <r>
    <d v="2020-06-17T00:00:00"/>
    <x v="2"/>
    <n v="25"/>
    <s v="None"/>
    <x v="2"/>
    <x v="3"/>
    <n v="99.85"/>
  </r>
  <r>
    <d v="2020-06-22T00:00:00"/>
    <x v="2"/>
    <n v="26"/>
    <s v="None"/>
    <x v="2"/>
    <x v="6"/>
    <n v="225.97"/>
  </r>
  <r>
    <d v="2020-08-21T00:00:00"/>
    <x v="4"/>
    <n v="34"/>
    <s v="None"/>
    <x v="2"/>
    <x v="7"/>
    <n v="46.73"/>
  </r>
  <r>
    <d v="2020-06-15T00:00:00"/>
    <x v="2"/>
    <n v="25"/>
    <s v="None"/>
    <x v="0"/>
    <x v="11"/>
    <n v="57.16"/>
  </r>
  <r>
    <d v="2020-06-25T00:00:00"/>
    <x v="2"/>
    <n v="26"/>
    <s v="None"/>
    <x v="2"/>
    <x v="5"/>
    <n v="84.71"/>
  </r>
  <r>
    <d v="2020-06-21T00:00:00"/>
    <x v="2"/>
    <n v="26"/>
    <s v="None"/>
    <x v="0"/>
    <x v="7"/>
    <n v="69.099999999999994"/>
  </r>
  <r>
    <d v="2020-08-23T00:00:00"/>
    <x v="4"/>
    <n v="35"/>
    <s v="None"/>
    <x v="2"/>
    <x v="9"/>
    <n v="80.28"/>
  </r>
  <r>
    <d v="2020-06-24T00:00:00"/>
    <x v="2"/>
    <n v="26"/>
    <s v="None"/>
    <x v="0"/>
    <x v="4"/>
    <n v="23.35"/>
  </r>
  <r>
    <d v="2020-08-18T00:00:00"/>
    <x v="4"/>
    <n v="34"/>
    <s v="None"/>
    <x v="1"/>
    <x v="7"/>
    <n v="69.05"/>
  </r>
  <r>
    <d v="2020-08-14T00:00:00"/>
    <x v="4"/>
    <n v="33"/>
    <s v="None"/>
    <x v="0"/>
    <x v="5"/>
    <n v="90.02"/>
  </r>
  <r>
    <d v="2020-08-12T00:00:00"/>
    <x v="4"/>
    <n v="33"/>
    <s v="None"/>
    <x v="2"/>
    <x v="4"/>
    <n v="46.1"/>
  </r>
  <r>
    <d v="2020-08-04T00:00:00"/>
    <x v="4"/>
    <n v="32"/>
    <s v="None"/>
    <x v="0"/>
    <x v="1"/>
    <n v="40.340000000000003"/>
  </r>
  <r>
    <d v="2020-09-17T00:00:00"/>
    <x v="0"/>
    <n v="38"/>
    <s v="None"/>
    <x v="2"/>
    <x v="7"/>
    <n v="69.17"/>
  </r>
  <r>
    <d v="2020-06-27T00:00:00"/>
    <x v="2"/>
    <n v="26"/>
    <s v="None"/>
    <x v="0"/>
    <x v="11"/>
    <n v="18.64"/>
  </r>
  <r>
    <d v="2020-08-29T00:00:00"/>
    <x v="4"/>
    <n v="35"/>
    <s v="None"/>
    <x v="2"/>
    <x v="7"/>
    <n v="46.96"/>
  </r>
  <r>
    <d v="2020-08-14T00:00:00"/>
    <x v="4"/>
    <n v="33"/>
    <s v="None"/>
    <x v="0"/>
    <x v="1"/>
    <n v="40.700000000000003"/>
  </r>
  <r>
    <d v="2020-06-14T00:00:00"/>
    <x v="2"/>
    <n v="25"/>
    <s v="None"/>
    <x v="2"/>
    <x v="1"/>
    <n v="40.700000000000003"/>
  </r>
  <r>
    <d v="2020-07-14T00:00:00"/>
    <x v="1"/>
    <n v="29"/>
    <s v="None"/>
    <x v="2"/>
    <x v="3"/>
    <n v="102.43"/>
  </r>
  <r>
    <d v="2020-09-08T00:00:00"/>
    <x v="0"/>
    <n v="37"/>
    <s v="None"/>
    <x v="0"/>
    <x v="11"/>
    <n v="54.38"/>
  </r>
  <r>
    <d v="2020-08-06T00:00:00"/>
    <x v="4"/>
    <n v="32"/>
    <s v="None"/>
    <x v="0"/>
    <x v="3"/>
    <n v="34.82"/>
  </r>
  <r>
    <d v="2020-06-16T00:00:00"/>
    <x v="2"/>
    <n v="25"/>
    <s v="None"/>
    <x v="2"/>
    <x v="6"/>
    <n v="47.03"/>
  </r>
  <r>
    <d v="2020-08-04T00:00:00"/>
    <x v="4"/>
    <n v="32"/>
    <s v="None"/>
    <x v="0"/>
    <x v="1"/>
    <n v="38.76"/>
  </r>
  <r>
    <d v="2020-07-04T00:00:00"/>
    <x v="1"/>
    <n v="27"/>
    <s v="None"/>
    <x v="0"/>
    <x v="3"/>
    <n v="68.010000000000005"/>
  </r>
  <r>
    <d v="2020-08-27T00:00:00"/>
    <x v="4"/>
    <n v="35"/>
    <s v="None"/>
    <x v="0"/>
    <x v="2"/>
    <n v="50.33"/>
  </r>
  <r>
    <d v="2020-08-23T00:00:00"/>
    <x v="4"/>
    <n v="35"/>
    <s v="None"/>
    <x v="1"/>
    <x v="3"/>
    <n v="132.97999999999999"/>
  </r>
  <r>
    <d v="2020-06-29T00:00:00"/>
    <x v="2"/>
    <n v="27"/>
    <s v="None"/>
    <x v="2"/>
    <x v="7"/>
    <n v="46.1"/>
  </r>
  <r>
    <d v="2020-06-10T00:00:00"/>
    <x v="2"/>
    <n v="24"/>
    <s v="None"/>
    <x v="2"/>
    <x v="3"/>
    <n v="66.930000000000007"/>
  </r>
  <r>
    <d v="2020-06-06T00:00:00"/>
    <x v="2"/>
    <n v="23"/>
    <s v="None"/>
    <x v="0"/>
    <x v="11"/>
    <n v="54.87"/>
  </r>
  <r>
    <d v="2020-06-06T00:00:00"/>
    <x v="2"/>
    <n v="23"/>
    <s v="None"/>
    <x v="0"/>
    <x v="8"/>
    <n v="25.43"/>
  </r>
  <r>
    <d v="2020-06-28T00:00:00"/>
    <x v="2"/>
    <n v="27"/>
    <s v="None"/>
    <x v="2"/>
    <x v="8"/>
    <n v="69.27"/>
  </r>
  <r>
    <d v="2020-06-23T00:00:00"/>
    <x v="2"/>
    <n v="26"/>
    <s v="None"/>
    <x v="0"/>
    <x v="7"/>
    <n v="23.82"/>
  </r>
  <r>
    <d v="2020-08-23T00:00:00"/>
    <x v="4"/>
    <n v="35"/>
    <s v="None"/>
    <x v="0"/>
    <x v="3"/>
    <n v="102.75"/>
  </r>
  <r>
    <d v="2020-08-23T00:00:00"/>
    <x v="4"/>
    <n v="35"/>
    <s v="None"/>
    <x v="2"/>
    <x v="3"/>
    <n v="34.229999999999997"/>
  </r>
  <r>
    <d v="2020-06-04T00:00:00"/>
    <x v="2"/>
    <n v="23"/>
    <s v="None"/>
    <x v="2"/>
    <x v="8"/>
    <n v="75.91"/>
  </r>
  <r>
    <d v="2020-06-26T00:00:00"/>
    <x v="2"/>
    <n v="26"/>
    <s v="None"/>
    <x v="1"/>
    <x v="8"/>
    <n v="46.15"/>
  </r>
  <r>
    <d v="2020-06-27T00:00:00"/>
    <x v="2"/>
    <n v="26"/>
    <s v="None"/>
    <x v="2"/>
    <x v="3"/>
    <n v="96.52"/>
  </r>
  <r>
    <d v="2020-06-28T00:00:00"/>
    <x v="2"/>
    <n v="27"/>
    <s v="None"/>
    <x v="2"/>
    <x v="1"/>
    <n v="38.51"/>
  </r>
  <r>
    <d v="2020-07-06T00:00:00"/>
    <x v="1"/>
    <n v="28"/>
    <s v="None"/>
    <x v="2"/>
    <x v="1"/>
    <n v="60.2"/>
  </r>
  <r>
    <d v="2020-08-30T00:00:00"/>
    <x v="4"/>
    <n v="36"/>
    <s v="None"/>
    <x v="0"/>
    <x v="7"/>
    <n v="23.8"/>
  </r>
  <r>
    <d v="2020-07-23T00:00:00"/>
    <x v="1"/>
    <n v="30"/>
    <s v="None"/>
    <x v="2"/>
    <x v="5"/>
    <n v="87.02"/>
  </r>
  <r>
    <d v="2020-08-08T00:00:00"/>
    <x v="4"/>
    <n v="32"/>
    <s v="None"/>
    <x v="2"/>
    <x v="4"/>
    <n v="69.62"/>
  </r>
  <r>
    <d v="2020-05-05T00:00:00"/>
    <x v="3"/>
    <n v="19"/>
    <s v="None"/>
    <x v="0"/>
    <x v="5"/>
    <n v="116.21"/>
  </r>
  <r>
    <d v="2020-06-12T00:00:00"/>
    <x v="2"/>
    <n v="24"/>
    <s v="None"/>
    <x v="1"/>
    <x v="3"/>
    <n v="68.209999999999994"/>
  </r>
  <r>
    <d v="2020-06-03T00:00:00"/>
    <x v="2"/>
    <n v="23"/>
    <s v="None"/>
    <x v="2"/>
    <x v="7"/>
    <n v="46.23"/>
  </r>
  <r>
    <d v="2020-06-07T00:00:00"/>
    <x v="2"/>
    <n v="24"/>
    <s v="None"/>
    <x v="0"/>
    <x v="9"/>
    <n v="53.94"/>
  </r>
  <r>
    <d v="2020-06-21T00:00:00"/>
    <x v="2"/>
    <n v="26"/>
    <s v="None"/>
    <x v="2"/>
    <x v="1"/>
    <n v="60.66"/>
  </r>
  <r>
    <d v="2020-06-02T00:00:00"/>
    <x v="2"/>
    <n v="23"/>
    <s v="None"/>
    <x v="2"/>
    <x v="7"/>
    <n v="69.900000000000006"/>
  </r>
  <r>
    <d v="2020-06-19T00:00:00"/>
    <x v="2"/>
    <n v="25"/>
    <s v="None"/>
    <x v="2"/>
    <x v="8"/>
    <n v="50.75"/>
  </r>
  <r>
    <d v="2020-06-04T00:00:00"/>
    <x v="2"/>
    <n v="23"/>
    <s v="None"/>
    <x v="0"/>
    <x v="3"/>
    <n v="99.3"/>
  </r>
  <r>
    <d v="2020-08-11T00:00:00"/>
    <x v="4"/>
    <n v="33"/>
    <s v="None"/>
    <x v="0"/>
    <x v="4"/>
    <n v="69.709999999999994"/>
  </r>
  <r>
    <d v="2020-06-24T00:00:00"/>
    <x v="2"/>
    <n v="26"/>
    <s v="None"/>
    <x v="2"/>
    <x v="8"/>
    <n v="72.2"/>
  </r>
  <r>
    <d v="2020-06-09T00:00:00"/>
    <x v="2"/>
    <n v="24"/>
    <s v="None"/>
    <x v="2"/>
    <x v="3"/>
    <n v="102.32"/>
  </r>
  <r>
    <d v="2020-06-09T00:00:00"/>
    <x v="2"/>
    <n v="24"/>
    <s v="None"/>
    <x v="0"/>
    <x v="2"/>
    <n v="46.4"/>
  </r>
  <r>
    <d v="2020-06-27T00:00:00"/>
    <x v="2"/>
    <n v="26"/>
    <s v="None"/>
    <x v="0"/>
    <x v="8"/>
    <n v="46.25"/>
  </r>
  <r>
    <d v="2020-08-07T00:00:00"/>
    <x v="4"/>
    <n v="32"/>
    <s v="None"/>
    <x v="1"/>
    <x v="3"/>
    <n v="533.23"/>
  </r>
  <r>
    <d v="2020-06-05T00:00:00"/>
    <x v="2"/>
    <n v="23"/>
    <s v="None"/>
    <x v="2"/>
    <x v="3"/>
    <n v="102.77"/>
  </r>
  <r>
    <d v="2020-06-28T00:00:00"/>
    <x v="2"/>
    <n v="27"/>
    <s v="None"/>
    <x v="1"/>
    <x v="4"/>
    <n v="44.96"/>
  </r>
  <r>
    <d v="2020-06-07T00:00:00"/>
    <x v="2"/>
    <n v="24"/>
    <s v="None"/>
    <x v="2"/>
    <x v="10"/>
    <n v="42.5"/>
  </r>
  <r>
    <d v="2020-08-05T00:00:00"/>
    <x v="4"/>
    <n v="32"/>
    <s v="None"/>
    <x v="2"/>
    <x v="4"/>
    <n v="22.7"/>
  </r>
  <r>
    <d v="2020-08-15T00:00:00"/>
    <x v="4"/>
    <n v="33"/>
    <s v="None"/>
    <x v="0"/>
    <x v="7"/>
    <n v="501.12"/>
  </r>
  <r>
    <d v="2020-06-04T00:00:00"/>
    <x v="2"/>
    <n v="23"/>
    <s v="None"/>
    <x v="0"/>
    <x v="7"/>
    <n v="458.34"/>
  </r>
  <r>
    <d v="2020-08-04T00:00:00"/>
    <x v="4"/>
    <n v="32"/>
    <s v="None"/>
    <x v="0"/>
    <x v="8"/>
    <n v="25.66"/>
  </r>
  <r>
    <d v="2020-09-08T00:00:00"/>
    <x v="0"/>
    <n v="37"/>
    <s v="None"/>
    <x v="2"/>
    <x v="8"/>
    <n v="24.7"/>
  </r>
  <r>
    <d v="2020-08-02T00:00:00"/>
    <x v="4"/>
    <n v="32"/>
    <s v="None"/>
    <x v="0"/>
    <x v="4"/>
    <n v="23.27"/>
  </r>
  <r>
    <d v="2020-06-01T00:00:00"/>
    <x v="2"/>
    <n v="23"/>
    <s v="None"/>
    <x v="0"/>
    <x v="3"/>
    <n v="64.069999999999993"/>
  </r>
  <r>
    <d v="2020-06-21T00:00:00"/>
    <x v="2"/>
    <n v="26"/>
    <s v="None"/>
    <x v="0"/>
    <x v="3"/>
    <n v="66.5"/>
  </r>
  <r>
    <d v="2020-06-22T00:00:00"/>
    <x v="2"/>
    <n v="26"/>
    <s v="None"/>
    <x v="0"/>
    <x v="3"/>
    <n v="66.819999999999993"/>
  </r>
  <r>
    <d v="2020-09-26T00:00:00"/>
    <x v="0"/>
    <n v="39"/>
    <s v="None"/>
    <x v="0"/>
    <x v="2"/>
    <n v="75.400000000000006"/>
  </r>
  <r>
    <d v="2020-08-25T00:00:00"/>
    <x v="4"/>
    <n v="35"/>
    <s v="None"/>
    <x v="1"/>
    <x v="4"/>
    <n v="23.43"/>
  </r>
  <r>
    <d v="2020-08-20T00:00:00"/>
    <x v="4"/>
    <n v="34"/>
    <s v="None"/>
    <x v="0"/>
    <x v="6"/>
    <n v="71.92"/>
  </r>
  <r>
    <d v="2020-07-31T00:00:00"/>
    <x v="1"/>
    <n v="31"/>
    <s v="None"/>
    <x v="0"/>
    <x v="6"/>
    <n v="45.1"/>
  </r>
  <r>
    <d v="2020-08-08T00:00:00"/>
    <x v="4"/>
    <n v="32"/>
    <s v="None"/>
    <x v="1"/>
    <x v="4"/>
    <n v="88.83"/>
  </r>
  <r>
    <d v="2020-09-09T00:00:00"/>
    <x v="0"/>
    <n v="37"/>
    <s v="None"/>
    <x v="2"/>
    <x v="3"/>
    <n v="132.11000000000001"/>
  </r>
  <r>
    <d v="2020-08-15T00:00:00"/>
    <x v="4"/>
    <n v="33"/>
    <s v="None"/>
    <x v="0"/>
    <x v="7"/>
    <n v="23.08"/>
  </r>
  <r>
    <d v="2020-09-16T00:00:00"/>
    <x v="0"/>
    <n v="38"/>
    <s v="None"/>
    <x v="0"/>
    <x v="8"/>
    <n v="23.16"/>
  </r>
  <r>
    <d v="2020-08-18T00:00:00"/>
    <x v="4"/>
    <n v="34"/>
    <s v="None"/>
    <x v="0"/>
    <x v="11"/>
    <n v="77"/>
  </r>
  <r>
    <d v="2020-08-17T00:00:00"/>
    <x v="4"/>
    <n v="34"/>
    <s v="None"/>
    <x v="0"/>
    <x v="4"/>
    <n v="69.239999999999995"/>
  </r>
  <r>
    <d v="2020-08-27T00:00:00"/>
    <x v="4"/>
    <n v="35"/>
    <s v="None"/>
    <x v="0"/>
    <x v="2"/>
    <n v="24.88"/>
  </r>
  <r>
    <d v="2020-06-19T00:00:00"/>
    <x v="2"/>
    <n v="25"/>
    <s v="None"/>
    <x v="2"/>
    <x v="7"/>
    <n v="92.03"/>
  </r>
  <r>
    <d v="2020-08-19T00:00:00"/>
    <x v="4"/>
    <n v="34"/>
    <s v="None"/>
    <x v="1"/>
    <x v="3"/>
    <n v="66.58"/>
  </r>
  <r>
    <d v="2020-06-24T00:00:00"/>
    <x v="2"/>
    <n v="26"/>
    <s v="None"/>
    <x v="2"/>
    <x v="4"/>
    <n v="92.05"/>
  </r>
  <r>
    <d v="2020-08-04T00:00:00"/>
    <x v="4"/>
    <n v="32"/>
    <s v="None"/>
    <x v="0"/>
    <x v="5"/>
    <n v="87.39"/>
  </r>
  <r>
    <d v="2020-08-08T00:00:00"/>
    <x v="4"/>
    <n v="32"/>
    <s v="None"/>
    <x v="2"/>
    <x v="3"/>
    <n v="66.680000000000007"/>
  </r>
  <r>
    <d v="2020-08-20T00:00:00"/>
    <x v="4"/>
    <n v="34"/>
    <s v="None"/>
    <x v="1"/>
    <x v="4"/>
    <n v="46.56"/>
  </r>
  <r>
    <d v="2020-06-19T00:00:00"/>
    <x v="2"/>
    <n v="25"/>
    <s v="None"/>
    <x v="0"/>
    <x v="11"/>
    <n v="54.93"/>
  </r>
  <r>
    <d v="2020-08-05T00:00:00"/>
    <x v="4"/>
    <n v="32"/>
    <s v="None"/>
    <x v="0"/>
    <x v="4"/>
    <n v="69.95"/>
  </r>
  <r>
    <d v="2020-08-02T00:00:00"/>
    <x v="4"/>
    <n v="32"/>
    <s v="None"/>
    <x v="2"/>
    <x v="2"/>
    <n v="72.17"/>
  </r>
  <r>
    <d v="2020-06-02T00:00:00"/>
    <x v="2"/>
    <n v="23"/>
    <s v="None"/>
    <x v="1"/>
    <x v="2"/>
    <n v="46.11"/>
  </r>
  <r>
    <d v="2020-08-27T00:00:00"/>
    <x v="4"/>
    <n v="35"/>
    <s v="None"/>
    <x v="2"/>
    <x v="3"/>
    <n v="102.25"/>
  </r>
  <r>
    <d v="2020-06-04T00:00:00"/>
    <x v="2"/>
    <n v="23"/>
    <s v="None"/>
    <x v="2"/>
    <x v="1"/>
    <n v="60.12"/>
  </r>
  <r>
    <d v="2020-06-25T00:00:00"/>
    <x v="2"/>
    <n v="26"/>
    <s v="None"/>
    <x v="1"/>
    <x v="3"/>
    <n v="66.650000000000006"/>
  </r>
  <r>
    <d v="2020-08-29T00:00:00"/>
    <x v="4"/>
    <n v="35"/>
    <s v="None"/>
    <x v="0"/>
    <x v="3"/>
    <n v="96.89"/>
  </r>
  <r>
    <d v="2020-08-17T00:00:00"/>
    <x v="4"/>
    <n v="34"/>
    <s v="None"/>
    <x v="0"/>
    <x v="5"/>
    <n v="58.86"/>
  </r>
  <r>
    <d v="2020-09-11T00:00:00"/>
    <x v="0"/>
    <n v="37"/>
    <s v="None"/>
    <x v="2"/>
    <x v="3"/>
    <n v="64.95"/>
  </r>
  <r>
    <d v="2020-07-01T00:00:00"/>
    <x v="1"/>
    <n v="27"/>
    <s v="None"/>
    <x v="0"/>
    <x v="10"/>
    <n v="21.99"/>
  </r>
  <r>
    <d v="2020-06-01T00:00:00"/>
    <x v="2"/>
    <n v="23"/>
    <s v="None"/>
    <x v="2"/>
    <x v="4"/>
    <n v="69.42"/>
  </r>
  <r>
    <d v="2020-08-15T00:00:00"/>
    <x v="4"/>
    <n v="33"/>
    <s v="None"/>
    <x v="2"/>
    <x v="6"/>
    <n v="45.47"/>
  </r>
  <r>
    <d v="2020-06-08T00:00:00"/>
    <x v="2"/>
    <n v="24"/>
    <s v="None"/>
    <x v="2"/>
    <x v="10"/>
    <n v="60.53"/>
  </r>
  <r>
    <d v="2020-06-29T00:00:00"/>
    <x v="2"/>
    <n v="27"/>
    <s v="None"/>
    <x v="1"/>
    <x v="6"/>
    <n v="47.91"/>
  </r>
  <r>
    <d v="2020-08-21T00:00:00"/>
    <x v="4"/>
    <n v="34"/>
    <s v="None"/>
    <x v="0"/>
    <x v="10"/>
    <n v="42.12"/>
  </r>
  <r>
    <d v="2020-06-14T00:00:00"/>
    <x v="2"/>
    <n v="25"/>
    <s v="None"/>
    <x v="0"/>
    <x v="7"/>
    <n v="66.709999999999994"/>
  </r>
  <r>
    <d v="2020-06-16T00:00:00"/>
    <x v="2"/>
    <n v="25"/>
    <s v="None"/>
    <x v="0"/>
    <x v="7"/>
    <n v="23.54"/>
  </r>
  <r>
    <d v="2020-08-25T00:00:00"/>
    <x v="4"/>
    <n v="35"/>
    <s v="None"/>
    <x v="2"/>
    <x v="8"/>
    <n v="48.62"/>
  </r>
  <r>
    <d v="2020-09-19T00:00:00"/>
    <x v="0"/>
    <n v="38"/>
    <s v="None"/>
    <x v="2"/>
    <x v="6"/>
    <n v="335.54"/>
  </r>
  <r>
    <d v="2020-09-07T00:00:00"/>
    <x v="0"/>
    <n v="37"/>
    <s v="None"/>
    <x v="0"/>
    <x v="1"/>
    <n v="60.98"/>
  </r>
  <r>
    <d v="2020-08-01T00:00:00"/>
    <x v="4"/>
    <n v="31"/>
    <s v="None"/>
    <x v="0"/>
    <x v="2"/>
    <n v="50.06"/>
  </r>
  <r>
    <d v="2020-06-24T00:00:00"/>
    <x v="2"/>
    <n v="26"/>
    <s v="None"/>
    <x v="2"/>
    <x v="4"/>
    <n v="69.790000000000006"/>
  </r>
  <r>
    <d v="2020-06-30T00:00:00"/>
    <x v="2"/>
    <n v="27"/>
    <s v="None"/>
    <x v="2"/>
    <x v="2"/>
    <n v="72.459999999999994"/>
  </r>
  <r>
    <d v="2020-07-15T00:00:00"/>
    <x v="1"/>
    <n v="29"/>
    <s v="None"/>
    <x v="2"/>
    <x v="1"/>
    <n v="20.22"/>
  </r>
  <r>
    <d v="2020-06-22T00:00:00"/>
    <x v="2"/>
    <n v="26"/>
    <s v="None"/>
    <x v="2"/>
    <x v="1"/>
    <n v="200.6"/>
  </r>
  <r>
    <d v="2020-08-15T00:00:00"/>
    <x v="4"/>
    <n v="33"/>
    <s v="None"/>
    <x v="2"/>
    <x v="2"/>
    <n v="75.209999999999994"/>
  </r>
  <r>
    <d v="2020-05-20T00:00:00"/>
    <x v="3"/>
    <n v="21"/>
    <s v="None"/>
    <x v="2"/>
    <x v="4"/>
    <n v="523.04999999999995"/>
  </r>
  <r>
    <d v="2020-06-21T00:00:00"/>
    <x v="2"/>
    <n v="26"/>
    <s v="None"/>
    <x v="1"/>
    <x v="1"/>
    <n v="40.67"/>
  </r>
  <r>
    <d v="2020-08-07T00:00:00"/>
    <x v="4"/>
    <n v="32"/>
    <s v="None"/>
    <x v="0"/>
    <x v="7"/>
    <n v="22.7"/>
  </r>
  <r>
    <d v="2020-06-01T00:00:00"/>
    <x v="2"/>
    <n v="23"/>
    <s v="None"/>
    <x v="0"/>
    <x v="8"/>
    <n v="96.37"/>
  </r>
  <r>
    <d v="2020-06-29T00:00:00"/>
    <x v="2"/>
    <n v="27"/>
    <s v="None"/>
    <x v="0"/>
    <x v="4"/>
    <n v="44.37"/>
  </r>
  <r>
    <d v="2020-08-12T00:00:00"/>
    <x v="4"/>
    <n v="33"/>
    <s v="None"/>
    <x v="2"/>
    <x v="9"/>
    <n v="83.67"/>
  </r>
  <r>
    <d v="2020-08-25T00:00:00"/>
    <x v="4"/>
    <n v="35"/>
    <s v="None"/>
    <x v="0"/>
    <x v="7"/>
    <n v="46.13"/>
  </r>
  <r>
    <d v="2020-08-24T00:00:00"/>
    <x v="4"/>
    <n v="35"/>
    <s v="None"/>
    <x v="2"/>
    <x v="8"/>
    <n v="48.38"/>
  </r>
  <r>
    <d v="2020-08-12T00:00:00"/>
    <x v="4"/>
    <n v="33"/>
    <s v="None"/>
    <x v="0"/>
    <x v="6"/>
    <n v="24.64"/>
  </r>
  <r>
    <d v="2020-08-19T00:00:00"/>
    <x v="4"/>
    <n v="34"/>
    <s v="None"/>
    <x v="2"/>
    <x v="1"/>
    <n v="20.63"/>
  </r>
  <r>
    <d v="2020-07-03T00:00:00"/>
    <x v="1"/>
    <n v="27"/>
    <s v="None"/>
    <x v="0"/>
    <x v="9"/>
    <n v="53.15"/>
  </r>
  <r>
    <d v="2020-08-24T00:00:00"/>
    <x v="4"/>
    <n v="35"/>
    <s v="None"/>
    <x v="1"/>
    <x v="2"/>
    <n v="24.92"/>
  </r>
  <r>
    <d v="2020-08-27T00:00:00"/>
    <x v="4"/>
    <n v="35"/>
    <s v="None"/>
    <x v="0"/>
    <x v="1"/>
    <n v="60.52"/>
  </r>
  <r>
    <d v="2020-08-04T00:00:00"/>
    <x v="4"/>
    <n v="32"/>
    <s v="None"/>
    <x v="2"/>
    <x v="4"/>
    <n v="23.69"/>
  </r>
  <r>
    <d v="2020-08-01T00:00:00"/>
    <x v="4"/>
    <n v="31"/>
    <s v="None"/>
    <x v="0"/>
    <x v="2"/>
    <n v="46.73"/>
  </r>
  <r>
    <d v="2020-08-25T00:00:00"/>
    <x v="4"/>
    <n v="35"/>
    <s v="None"/>
    <x v="2"/>
    <x v="2"/>
    <n v="24.17"/>
  </r>
  <r>
    <d v="2020-08-16T00:00:00"/>
    <x v="4"/>
    <n v="34"/>
    <s v="None"/>
    <x v="0"/>
    <x v="1"/>
    <n v="40.9"/>
  </r>
  <r>
    <d v="2020-09-02T00:00:00"/>
    <x v="0"/>
    <n v="36"/>
    <s v="None"/>
    <x v="0"/>
    <x v="11"/>
    <n v="36.74"/>
  </r>
  <r>
    <d v="2020-08-07T00:00:00"/>
    <x v="4"/>
    <n v="32"/>
    <s v="None"/>
    <x v="0"/>
    <x v="7"/>
    <n v="46.13"/>
  </r>
  <r>
    <d v="2020-06-29T00:00:00"/>
    <x v="2"/>
    <n v="27"/>
    <s v="None"/>
    <x v="1"/>
    <x v="2"/>
    <n v="48.61"/>
  </r>
  <r>
    <d v="2020-06-24T00:00:00"/>
    <x v="2"/>
    <n v="26"/>
    <s v="None"/>
    <x v="0"/>
    <x v="1"/>
    <n v="20.59"/>
  </r>
  <r>
    <d v="2020-08-01T00:00:00"/>
    <x v="4"/>
    <n v="31"/>
    <s v="None"/>
    <x v="2"/>
    <x v="7"/>
    <n v="66.540000000000006"/>
  </r>
  <r>
    <d v="2020-08-02T00:00:00"/>
    <x v="4"/>
    <n v="32"/>
    <s v="None"/>
    <x v="0"/>
    <x v="6"/>
    <n v="68.37"/>
  </r>
  <r>
    <d v="2020-06-05T00:00:00"/>
    <x v="2"/>
    <n v="23"/>
    <s v="None"/>
    <x v="0"/>
    <x v="11"/>
    <n v="54.7"/>
  </r>
  <r>
    <d v="2020-08-30T00:00:00"/>
    <x v="4"/>
    <n v="36"/>
    <s v="None"/>
    <x v="0"/>
    <x v="3"/>
    <n v="66.97"/>
  </r>
  <r>
    <d v="2020-06-15T00:00:00"/>
    <x v="2"/>
    <n v="25"/>
    <s v="None"/>
    <x v="2"/>
    <x v="10"/>
    <n v="63.42"/>
  </r>
  <r>
    <d v="2020-05-18T00:00:00"/>
    <x v="3"/>
    <n v="21"/>
    <s v="None"/>
    <x v="2"/>
    <x v="1"/>
    <n v="20.91"/>
  </r>
  <r>
    <d v="2020-08-07T00:00:00"/>
    <x v="4"/>
    <n v="32"/>
    <s v="None"/>
    <x v="1"/>
    <x v="6"/>
    <n v="24.21"/>
  </r>
  <r>
    <d v="2020-08-04T00:00:00"/>
    <x v="4"/>
    <n v="32"/>
    <s v="None"/>
    <x v="0"/>
    <x v="10"/>
    <n v="84.38"/>
  </r>
  <r>
    <d v="2020-07-08T00:00:00"/>
    <x v="1"/>
    <n v="28"/>
    <s v="None"/>
    <x v="0"/>
    <x v="6"/>
    <n v="47.94"/>
  </r>
  <r>
    <d v="2020-05-25T00:00:00"/>
    <x v="3"/>
    <n v="22"/>
    <s v="None"/>
    <x v="2"/>
    <x v="5"/>
    <n v="87.2"/>
  </r>
  <r>
    <d v="2020-05-13T00:00:00"/>
    <x v="3"/>
    <n v="20"/>
    <s v="None"/>
    <x v="0"/>
    <x v="1"/>
    <n v="40.75"/>
  </r>
  <r>
    <d v="2020-09-09T00:00:00"/>
    <x v="0"/>
    <n v="37"/>
    <s v="None"/>
    <x v="2"/>
    <x v="1"/>
    <n v="246.2"/>
  </r>
  <r>
    <d v="2020-06-15T00:00:00"/>
    <x v="2"/>
    <n v="25"/>
    <s v="None"/>
    <x v="2"/>
    <x v="0"/>
    <n v="240.26"/>
  </r>
  <r>
    <d v="2020-08-25T00:00:00"/>
    <x v="4"/>
    <n v="35"/>
    <s v="None"/>
    <x v="0"/>
    <x v="3"/>
    <n v="99.9"/>
  </r>
  <r>
    <d v="2020-06-01T00:00:00"/>
    <x v="2"/>
    <n v="23"/>
    <s v="None"/>
    <x v="0"/>
    <x v="3"/>
    <n v="68.92"/>
  </r>
  <r>
    <d v="2020-06-27T00:00:00"/>
    <x v="2"/>
    <n v="26"/>
    <s v="None"/>
    <x v="2"/>
    <x v="2"/>
    <n v="73"/>
  </r>
  <r>
    <d v="2020-08-29T00:00:00"/>
    <x v="4"/>
    <n v="35"/>
    <s v="None"/>
    <x v="2"/>
    <x v="1"/>
    <n v="40.340000000000003"/>
  </r>
  <r>
    <d v="2020-06-23T00:00:00"/>
    <x v="2"/>
    <n v="26"/>
    <s v="None"/>
    <x v="0"/>
    <x v="6"/>
    <n v="71.72"/>
  </r>
  <r>
    <d v="2020-06-10T00:00:00"/>
    <x v="2"/>
    <n v="24"/>
    <s v="None"/>
    <x v="2"/>
    <x v="6"/>
    <n v="71.67"/>
  </r>
  <r>
    <d v="2020-05-25T00:00:00"/>
    <x v="3"/>
    <n v="22"/>
    <s v="None"/>
    <x v="0"/>
    <x v="4"/>
    <n v="46.43"/>
  </r>
  <r>
    <d v="2020-07-26T00:00:00"/>
    <x v="1"/>
    <n v="31"/>
    <s v="None"/>
    <x v="2"/>
    <x v="7"/>
    <n v="69.84"/>
  </r>
  <r>
    <d v="2020-06-25T00:00:00"/>
    <x v="2"/>
    <n v="26"/>
    <s v="None"/>
    <x v="2"/>
    <x v="4"/>
    <n v="69.400000000000006"/>
  </r>
  <r>
    <d v="2020-08-03T00:00:00"/>
    <x v="4"/>
    <n v="32"/>
    <s v="None"/>
    <x v="2"/>
    <x v="3"/>
    <n v="66.34"/>
  </r>
  <r>
    <d v="2020-06-04T00:00:00"/>
    <x v="2"/>
    <n v="23"/>
    <s v="None"/>
    <x v="1"/>
    <x v="3"/>
    <n v="68.95"/>
  </r>
  <r>
    <d v="2020-06-28T00:00:00"/>
    <x v="2"/>
    <n v="27"/>
    <s v="None"/>
    <x v="0"/>
    <x v="1"/>
    <n v="38.36"/>
  </r>
  <r>
    <d v="2020-08-10T00:00:00"/>
    <x v="4"/>
    <n v="33"/>
    <s v="None"/>
    <x v="0"/>
    <x v="7"/>
    <n v="23.91"/>
  </r>
  <r>
    <d v="2020-07-08T00:00:00"/>
    <x v="1"/>
    <n v="28"/>
    <s v="None"/>
    <x v="2"/>
    <x v="5"/>
    <n v="58.61"/>
  </r>
  <r>
    <d v="2020-06-08T00:00:00"/>
    <x v="2"/>
    <n v="24"/>
    <s v="None"/>
    <x v="2"/>
    <x v="5"/>
    <n v="87.15"/>
  </r>
  <r>
    <d v="2020-05-01T00:00:00"/>
    <x v="3"/>
    <n v="18"/>
    <s v="None"/>
    <x v="2"/>
    <x v="9"/>
    <n v="83.4"/>
  </r>
  <r>
    <d v="2020-08-29T00:00:00"/>
    <x v="4"/>
    <n v="35"/>
    <s v="None"/>
    <x v="0"/>
    <x v="5"/>
    <n v="331.02"/>
  </r>
  <r>
    <d v="2020-08-28T00:00:00"/>
    <x v="4"/>
    <n v="35"/>
    <s v="None"/>
    <x v="1"/>
    <x v="3"/>
    <n v="96.6"/>
  </r>
  <r>
    <d v="2020-06-08T00:00:00"/>
    <x v="2"/>
    <n v="24"/>
    <s v="None"/>
    <x v="1"/>
    <x v="5"/>
    <n v="58.37"/>
  </r>
  <r>
    <d v="2020-06-20T00:00:00"/>
    <x v="2"/>
    <n v="25"/>
    <s v="None"/>
    <x v="2"/>
    <x v="7"/>
    <n v="23.78"/>
  </r>
  <r>
    <d v="2020-06-28T00:00:00"/>
    <x v="2"/>
    <n v="27"/>
    <s v="None"/>
    <x v="2"/>
    <x v="9"/>
    <n v="277.32"/>
  </r>
  <r>
    <d v="2020-06-18T00:00:00"/>
    <x v="2"/>
    <n v="25"/>
    <s v="None"/>
    <x v="2"/>
    <x v="3"/>
    <n v="33.33"/>
  </r>
  <r>
    <d v="2020-06-14T00:00:00"/>
    <x v="2"/>
    <n v="25"/>
    <s v="None"/>
    <x v="2"/>
    <x v="8"/>
    <n v="24.9"/>
  </r>
  <r>
    <d v="2020-08-22T00:00:00"/>
    <x v="4"/>
    <n v="34"/>
    <s v="None"/>
    <x v="2"/>
    <x v="7"/>
    <n v="66.78"/>
  </r>
  <r>
    <d v="2020-06-13T00:00:00"/>
    <x v="2"/>
    <n v="24"/>
    <s v="None"/>
    <x v="2"/>
    <x v="9"/>
    <n v="27.75"/>
  </r>
  <r>
    <d v="2020-06-04T00:00:00"/>
    <x v="2"/>
    <n v="23"/>
    <s v="None"/>
    <x v="2"/>
    <x v="7"/>
    <n v="23.48"/>
  </r>
  <r>
    <d v="2020-06-13T00:00:00"/>
    <x v="2"/>
    <n v="24"/>
    <s v="None"/>
    <x v="2"/>
    <x v="5"/>
    <n v="28.71"/>
  </r>
  <r>
    <d v="2020-08-30T00:00:00"/>
    <x v="4"/>
    <n v="36"/>
    <s v="None"/>
    <x v="2"/>
    <x v="1"/>
    <n v="60.09"/>
  </r>
  <r>
    <d v="2020-09-18T00:00:00"/>
    <x v="0"/>
    <n v="38"/>
    <s v="None"/>
    <x v="0"/>
    <x v="2"/>
    <n v="75.36"/>
  </r>
  <r>
    <d v="2020-08-18T00:00:00"/>
    <x v="4"/>
    <n v="34"/>
    <s v="None"/>
    <x v="1"/>
    <x v="0"/>
    <n v="78.58"/>
  </r>
  <r>
    <d v="2020-08-29T00:00:00"/>
    <x v="4"/>
    <n v="35"/>
    <s v="None"/>
    <x v="0"/>
    <x v="9"/>
    <n v="83.37"/>
  </r>
  <r>
    <d v="2020-06-02T00:00:00"/>
    <x v="2"/>
    <n v="23"/>
    <s v="None"/>
    <x v="2"/>
    <x v="3"/>
    <n v="136.15"/>
  </r>
  <r>
    <d v="2020-07-24T00:00:00"/>
    <x v="1"/>
    <n v="30"/>
    <s v="None"/>
    <x v="2"/>
    <x v="5"/>
    <n v="29.8"/>
  </r>
  <r>
    <d v="2020-08-18T00:00:00"/>
    <x v="4"/>
    <n v="34"/>
    <s v="None"/>
    <x v="2"/>
    <x v="1"/>
    <n v="38.01"/>
  </r>
  <r>
    <d v="2020-06-29T00:00:00"/>
    <x v="2"/>
    <n v="27"/>
    <s v="None"/>
    <x v="2"/>
    <x v="7"/>
    <n v="46.46"/>
  </r>
  <r>
    <d v="2020-06-02T00:00:00"/>
    <x v="2"/>
    <n v="23"/>
    <s v="None"/>
    <x v="1"/>
    <x v="4"/>
    <n v="501.7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14-09-16T00:00:00"/>
    <x v="0"/>
    <s v="In Store Sales"/>
    <s v="Doublers"/>
    <n v="160"/>
  </r>
  <r>
    <d v="2014-07-01T00:00:00"/>
    <x v="1"/>
    <s v="In Store Sales"/>
    <s v="Sunshine"/>
    <n v="40"/>
  </r>
  <r>
    <d v="2014-06-02T00:00:00"/>
    <x v="2"/>
    <s v="Mail Order Sales"/>
    <s v="Crested Beaut"/>
    <n v="75"/>
  </r>
  <r>
    <d v="2014-05-15T00:00:00"/>
    <x v="3"/>
    <s v="Web Site Sales"/>
    <s v="Quad"/>
    <n v="99"/>
  </r>
  <r>
    <d v="2014-05-17T00:00:00"/>
    <x v="3"/>
    <s v="In Store Sales"/>
    <s v="Carlota"/>
    <n v="46"/>
  </r>
  <r>
    <d v="2014-06-10T00:00:00"/>
    <x v="2"/>
    <s v="In Store Sales"/>
    <s v="Majectic Beaut"/>
    <n v="28"/>
  </r>
  <r>
    <d v="2014-05-03T00:00:00"/>
    <x v="3"/>
    <s v="In Store Sales"/>
    <s v="Sunset"/>
    <n v="71"/>
  </r>
  <r>
    <d v="2014-05-13T00:00:00"/>
    <x v="3"/>
    <s v="Web Site Sales"/>
    <s v="Carlota"/>
    <n v="46"/>
  </r>
  <r>
    <d v="2014-09-02T00:00:00"/>
    <x v="0"/>
    <s v="Web Site Sales"/>
    <s v="Bellen"/>
    <n v="23"/>
  </r>
  <r>
    <d v="2014-07-03T00:00:00"/>
    <x v="1"/>
    <s v="Web Site Sales"/>
    <s v="Sunbell"/>
    <n v="50"/>
  </r>
  <r>
    <d v="2014-06-04T00:00:00"/>
    <x v="2"/>
    <s v="In Store Sales"/>
    <s v="Quad"/>
    <n v="66"/>
  </r>
  <r>
    <d v="2014-09-01T00:00:00"/>
    <x v="0"/>
    <s v="Web Site Sales"/>
    <s v="Sunset"/>
    <n v="24"/>
  </r>
  <r>
    <d v="2014-09-10T00:00:00"/>
    <x v="0"/>
    <s v="Web Site Sales"/>
    <s v="Carlota"/>
    <n v="88"/>
  </r>
  <r>
    <d v="2014-05-21T00:00:00"/>
    <x v="3"/>
    <s v="Web Site Sales"/>
    <s v="Quad"/>
    <n v="68"/>
  </r>
  <r>
    <d v="2014-07-26T00:00:00"/>
    <x v="1"/>
    <s v="In Store Sales"/>
    <s v="Sunshine"/>
    <n v="20"/>
  </r>
  <r>
    <d v="2014-05-12T00:00:00"/>
    <x v="3"/>
    <s v="Web Site Sales"/>
    <s v="Sunbell"/>
    <n v="24"/>
  </r>
  <r>
    <d v="2014-05-12T00:00:00"/>
    <x v="3"/>
    <s v="Web Site Sales"/>
    <s v="Doublers"/>
    <n v="80"/>
  </r>
  <r>
    <d v="2014-07-29T00:00:00"/>
    <x v="1"/>
    <s v="Web Site Sales"/>
    <s v="Quad"/>
    <n v="306"/>
  </r>
  <r>
    <d v="2014-05-18T00:00:00"/>
    <x v="3"/>
    <s v="Web Site Sales"/>
    <s v="Sunshine"/>
    <n v="20"/>
  </r>
  <r>
    <d v="2014-06-30T00:00:00"/>
    <x v="2"/>
    <s v="Web Site Sales"/>
    <s v="Carlota"/>
    <n v="69"/>
  </r>
  <r>
    <d v="2014-05-29T00:00:00"/>
    <x v="3"/>
    <s v="In Store Sales"/>
    <s v="Quad"/>
    <n v="99"/>
  </r>
  <r>
    <d v="2014-06-13T00:00:00"/>
    <x v="2"/>
    <s v="In Store Sales"/>
    <s v="Quad"/>
    <n v="68"/>
  </r>
  <r>
    <d v="2014-07-16T00:00:00"/>
    <x v="1"/>
    <s v="Web Site Sales"/>
    <s v="FlatTop"/>
    <n v="28"/>
  </r>
  <r>
    <d v="2014-07-29T00:00:00"/>
    <x v="1"/>
    <s v="In Store Sales"/>
    <s v="Carlota"/>
    <n v="46"/>
  </r>
  <r>
    <d v="2014-09-11T00:00:00"/>
    <x v="0"/>
    <s v="Web Site Sales"/>
    <s v="Aspen"/>
    <n v="479"/>
  </r>
  <r>
    <d v="2014-06-10T00:00:00"/>
    <x v="2"/>
    <s v="Web Site Sales"/>
    <s v="Sunset"/>
    <n v="47"/>
  </r>
  <r>
    <d v="2014-05-18T00:00:00"/>
    <x v="3"/>
    <s v="Web Site Sales"/>
    <s v="Sunbell"/>
    <n v="75"/>
  </r>
  <r>
    <d v="2014-06-28T00:00:00"/>
    <x v="2"/>
    <s v="Web Site Sales"/>
    <s v="Sunshine"/>
    <n v="60"/>
  </r>
  <r>
    <d v="2014-06-14T00:00:00"/>
    <x v="2"/>
    <s v="Web Site Sales"/>
    <s v="Sunbell"/>
    <n v="48"/>
  </r>
  <r>
    <d v="2014-07-08T00:00:00"/>
    <x v="1"/>
    <s v="Web Site Sales"/>
    <s v="Sunbell"/>
    <n v="23"/>
  </r>
  <r>
    <d v="2014-05-07T00:00:00"/>
    <x v="3"/>
    <s v="In Store Sales"/>
    <s v="Aspen"/>
    <n v="20"/>
  </r>
  <r>
    <d v="2014-07-28T00:00:00"/>
    <x v="1"/>
    <s v="Web Site Sales"/>
    <s v="Sunshine"/>
    <n v="60"/>
  </r>
  <r>
    <d v="2014-05-10T00:00:00"/>
    <x v="3"/>
    <s v="Web Site Sales"/>
    <s v="Majectic Beaut"/>
    <n v="413"/>
  </r>
  <r>
    <d v="2014-07-08T00:00:00"/>
    <x v="1"/>
    <s v="Web Site Sales"/>
    <s v="Sunshine"/>
    <n v="40"/>
  </r>
  <r>
    <d v="2014-05-31T00:00:00"/>
    <x v="3"/>
    <s v="Web Site Sales"/>
    <s v="Sunshine"/>
    <n v="57"/>
  </r>
  <r>
    <d v="2014-09-03T00:00:00"/>
    <x v="0"/>
    <s v="Mail Order Sales"/>
    <s v="FlatTop"/>
    <n v="83"/>
  </r>
  <r>
    <d v="2014-07-18T00:00:00"/>
    <x v="1"/>
    <s v="Mail Order Sales"/>
    <s v="Crested Beaut"/>
    <n v="72"/>
  </r>
  <r>
    <d v="2014-09-12T00:00:00"/>
    <x v="0"/>
    <s v="Mail Order Sales"/>
    <s v="Aspen"/>
    <n v="80"/>
  </r>
  <r>
    <d v="2014-09-06T00:00:00"/>
    <x v="0"/>
    <s v="Mail Order Sales"/>
    <s v="Sunshine"/>
    <n v="60"/>
  </r>
  <r>
    <d v="2014-05-11T00:00:00"/>
    <x v="3"/>
    <s v="In Store Sales"/>
    <s v="Carlota"/>
    <n v="23"/>
  </r>
  <r>
    <d v="2014-06-13T00:00:00"/>
    <x v="2"/>
    <s v="In Store Sales"/>
    <s v="Sunshine"/>
    <n v="60"/>
  </r>
  <r>
    <d v="2014-07-14T00:00:00"/>
    <x v="1"/>
    <s v="Web Site Sales"/>
    <s v="Aspen"/>
    <n v="40"/>
  </r>
  <r>
    <d v="2014-07-27T00:00:00"/>
    <x v="1"/>
    <s v="In Store Sales"/>
    <s v="Sunshine"/>
    <n v="40"/>
  </r>
  <r>
    <d v="2014-07-14T00:00:00"/>
    <x v="1"/>
    <s v="In Store Sales"/>
    <s v="Sunshine"/>
    <n v="19"/>
  </r>
  <r>
    <d v="2014-05-18T00:00:00"/>
    <x v="3"/>
    <s v="Mail Order Sales"/>
    <s v="Sunshine"/>
    <n v="40"/>
  </r>
  <r>
    <d v="2014-06-27T00:00:00"/>
    <x v="2"/>
    <s v="Web Site Sales"/>
    <s v="Majectic Beaut"/>
    <n v="90"/>
  </r>
  <r>
    <d v="2014-09-07T00:00:00"/>
    <x v="0"/>
    <s v="Mail Order Sales"/>
    <s v="Carlota"/>
    <n v="23"/>
  </r>
  <r>
    <d v="2014-07-24T00:00:00"/>
    <x v="1"/>
    <s v="Web Site Sales"/>
    <s v="Crested Beaut"/>
    <n v="46"/>
  </r>
  <r>
    <d v="2014-09-17T00:00:00"/>
    <x v="0"/>
    <s v="In Store Sales"/>
    <s v="FlatTop"/>
    <n v="83"/>
  </r>
  <r>
    <d v="2014-06-09T00:00:00"/>
    <x v="2"/>
    <s v="Web Site Sales"/>
    <s v="Sunbell"/>
    <n v="50"/>
  </r>
  <r>
    <d v="2014-07-21T00:00:00"/>
    <x v="1"/>
    <s v="In Store Sales"/>
    <s v="Bellen"/>
    <n v="46"/>
  </r>
  <r>
    <d v="2014-05-26T00:00:00"/>
    <x v="3"/>
    <s v="Web Site Sales"/>
    <s v="Carlota"/>
    <n v="23"/>
  </r>
  <r>
    <d v="2014-07-25T00:00:00"/>
    <x v="1"/>
    <s v="Web Site Sales"/>
    <s v="FlatTop"/>
    <n v="28"/>
  </r>
  <r>
    <d v="2014-05-21T00:00:00"/>
    <x v="3"/>
    <s v="Web Site Sales"/>
    <s v="Crested Beaut"/>
    <n v="251"/>
  </r>
  <r>
    <d v="2014-06-24T00:00:00"/>
    <x v="2"/>
    <s v="Web Site Sales"/>
    <s v="Quad"/>
    <n v="68"/>
  </r>
  <r>
    <d v="2014-09-10T00:00:00"/>
    <x v="0"/>
    <s v="In Store Sales"/>
    <s v="Doublers"/>
    <n v="160"/>
  </r>
  <r>
    <d v="2014-09-05T00:00:00"/>
    <x v="0"/>
    <s v="Web Site Sales"/>
    <s v="Sunshine"/>
    <n v="60"/>
  </r>
  <r>
    <d v="2014-06-27T00:00:00"/>
    <x v="2"/>
    <s v="Web Site Sales"/>
    <s v="Sunbell"/>
    <n v="50"/>
  </r>
  <r>
    <d v="2014-06-29T00:00:00"/>
    <x v="2"/>
    <s v="In Store Sales"/>
    <s v="FlatTop"/>
    <n v="470"/>
  </r>
  <r>
    <d v="2014-05-26T00:00:00"/>
    <x v="3"/>
    <s v="Mail Order Sales"/>
    <s v="Quad"/>
    <n v="68"/>
  </r>
  <r>
    <d v="2014-09-22T00:00:00"/>
    <x v="0"/>
    <s v="In Store Sales"/>
    <s v="Sunbell"/>
    <n v="342"/>
  </r>
  <r>
    <d v="2014-09-29T00:00:00"/>
    <x v="0"/>
    <s v="In Store Sales"/>
    <s v="Majectic Beaut"/>
    <n v="29"/>
  </r>
  <r>
    <d v="2014-07-08T00:00:00"/>
    <x v="1"/>
    <s v="In Store Sales"/>
    <s v="Bellen"/>
    <n v="46"/>
  </r>
  <r>
    <d v="2014-09-09T00:00:00"/>
    <x v="0"/>
    <s v="Web Site Sales"/>
    <s v="Bellen"/>
    <n v="23"/>
  </r>
  <r>
    <d v="2014-07-27T00:00:00"/>
    <x v="1"/>
    <s v="In Store Sales"/>
    <s v="Sunbell"/>
    <n v="48"/>
  </r>
  <r>
    <d v="2014-09-25T00:00:00"/>
    <x v="0"/>
    <s v="Web Site Sales"/>
    <s v="V-Rang"/>
    <n v="57"/>
  </r>
  <r>
    <d v="2014-05-15T00:00:00"/>
    <x v="3"/>
    <s v="Web Site Sales"/>
    <s v="Aspen"/>
    <n v="42"/>
  </r>
  <r>
    <d v="2014-09-06T00:00:00"/>
    <x v="0"/>
    <s v="Web Site Sales"/>
    <s v="Sunshine"/>
    <n v="40"/>
  </r>
  <r>
    <d v="2014-07-21T00:00:00"/>
    <x v="1"/>
    <s v="Mail Order Sales"/>
    <s v="Bellen"/>
    <n v="23"/>
  </r>
  <r>
    <d v="2014-07-24T00:00:00"/>
    <x v="1"/>
    <s v="Mail Order Sales"/>
    <s v="Carlota"/>
    <n v="92"/>
  </r>
  <r>
    <d v="2014-07-20T00:00:00"/>
    <x v="1"/>
    <s v="In Store Sales"/>
    <s v="Bellen"/>
    <n v="69"/>
  </r>
  <r>
    <d v="2014-09-23T00:00:00"/>
    <x v="0"/>
    <s v="Mail Order Sales"/>
    <s v="Quad"/>
    <n v="66"/>
  </r>
  <r>
    <d v="2014-07-01T00:00:00"/>
    <x v="1"/>
    <s v="In Store Sales"/>
    <s v="Sunbell"/>
    <n v="24"/>
  </r>
  <r>
    <d v="2014-07-08T00:00:00"/>
    <x v="1"/>
    <s v="Web Site Sales"/>
    <s v="FlatTop"/>
    <n v="55"/>
  </r>
  <r>
    <d v="2014-09-19T00:00:00"/>
    <x v="0"/>
    <s v="In Store Sales"/>
    <s v="Sunset"/>
    <n v="71"/>
  </r>
  <r>
    <d v="2014-05-05T00:00:00"/>
    <x v="3"/>
    <s v="In Store Sales"/>
    <s v="Carlota"/>
    <n v="22"/>
  </r>
  <r>
    <d v="2014-09-02T00:00:00"/>
    <x v="0"/>
    <s v="Web Site Sales"/>
    <s v="Carlota"/>
    <n v="46"/>
  </r>
  <r>
    <d v="2014-05-29T00:00:00"/>
    <x v="3"/>
    <s v="Web Site Sales"/>
    <s v="Majectic Beaut"/>
    <n v="203"/>
  </r>
  <r>
    <d v="2014-06-25T00:00:00"/>
    <x v="2"/>
    <s v="Web Site Sales"/>
    <s v="Bellen"/>
    <n v="66"/>
  </r>
  <r>
    <d v="2014-09-23T00:00:00"/>
    <x v="0"/>
    <s v="Mail Order Sales"/>
    <s v="FlatTop"/>
    <n v="27"/>
  </r>
  <r>
    <d v="2014-06-08T00:00:00"/>
    <x v="2"/>
    <s v="In Store Sales"/>
    <s v="Carlota"/>
    <n v="521"/>
  </r>
  <r>
    <d v="2014-05-15T00:00:00"/>
    <x v="3"/>
    <s v="In Store Sales"/>
    <s v="Sunshine"/>
    <n v="379"/>
  </r>
  <r>
    <d v="2014-05-01T00:00:00"/>
    <x v="3"/>
    <s v="In Store Sales"/>
    <s v="Sunshine"/>
    <n v="40"/>
  </r>
  <r>
    <d v="2014-09-10T00:00:00"/>
    <x v="0"/>
    <s v="Web Site Sales"/>
    <s v="Quad"/>
    <n v="102"/>
  </r>
  <r>
    <d v="2014-07-09T00:00:00"/>
    <x v="1"/>
    <s v="Web Site Sales"/>
    <s v="Quad"/>
    <n v="33"/>
  </r>
  <r>
    <d v="2014-09-24T00:00:00"/>
    <x v="0"/>
    <s v="Web Site Sales"/>
    <s v="Quad"/>
    <n v="99"/>
  </r>
  <r>
    <d v="2014-06-25T00:00:00"/>
    <x v="2"/>
    <s v="In Store Sales"/>
    <s v="Sunshine"/>
    <n v="57"/>
  </r>
  <r>
    <d v="2014-06-25T00:00:00"/>
    <x v="2"/>
    <s v="In Store Sales"/>
    <s v="Crested Beaut"/>
    <n v="24"/>
  </r>
  <r>
    <d v="2014-09-14T00:00:00"/>
    <x v="0"/>
    <s v="Web Site Sales"/>
    <s v="Bellen"/>
    <n v="69"/>
  </r>
  <r>
    <d v="2014-06-12T00:00:00"/>
    <x v="2"/>
    <s v="Web Site Sales"/>
    <s v="Quad"/>
    <n v="32"/>
  </r>
  <r>
    <d v="2014-07-20T00:00:00"/>
    <x v="1"/>
    <s v="In Store Sales"/>
    <s v="FlatTop"/>
    <n v="549"/>
  </r>
  <r>
    <d v="2014-06-01T00:00:00"/>
    <x v="2"/>
    <s v="In Store Sales"/>
    <s v="Sunset"/>
    <n v="45"/>
  </r>
  <r>
    <d v="2014-09-01T00:00:00"/>
    <x v="0"/>
    <s v="Mail Order Sales"/>
    <s v="Sunbell"/>
    <n v="23"/>
  </r>
  <r>
    <d v="2014-09-22T00:00:00"/>
    <x v="0"/>
    <s v="Web Site Sales"/>
    <s v="Bellen"/>
    <n v="69"/>
  </r>
  <r>
    <d v="2014-07-30T00:00:00"/>
    <x v="1"/>
    <s v="Web Site Sales"/>
    <s v="Bellen"/>
    <n v="46"/>
  </r>
  <r>
    <d v="2014-05-17T00:00:00"/>
    <x v="3"/>
    <s v="Web Site Sales"/>
    <s v="Sunbell"/>
    <n v="48"/>
  </r>
  <r>
    <d v="2014-05-24T00:00:00"/>
    <x v="3"/>
    <s v="In Store Sales"/>
    <s v="Quad"/>
    <n v="34"/>
  </r>
  <r>
    <d v="2014-09-09T00:00:00"/>
    <x v="0"/>
    <s v="Web Site Sales"/>
    <s v="Carlota"/>
    <n v="69"/>
  </r>
  <r>
    <d v="2014-07-10T00:00:00"/>
    <x v="1"/>
    <s v="In Store Sales"/>
    <s v="Carlota"/>
    <n v="66"/>
  </r>
  <r>
    <d v="2014-05-15T00:00:00"/>
    <x v="3"/>
    <s v="Mail Order Sales"/>
    <s v="Carlota"/>
    <n v="69"/>
  </r>
  <r>
    <d v="2014-09-07T00:00:00"/>
    <x v="0"/>
    <s v="Web Site Sales"/>
    <s v="Crested Beaut"/>
    <n v="69"/>
  </r>
  <r>
    <d v="2014-07-08T00:00:00"/>
    <x v="1"/>
    <s v="Web Site Sales"/>
    <s v="Sunshine"/>
    <n v="40"/>
  </r>
  <r>
    <d v="2014-07-21T00:00:00"/>
    <x v="1"/>
    <s v="Web Site Sales"/>
    <s v="Sunshine"/>
    <n v="20"/>
  </r>
  <r>
    <d v="2014-05-03T00:00:00"/>
    <x v="3"/>
    <s v="Web Site Sales"/>
    <s v="Aspen"/>
    <n v="57"/>
  </r>
  <r>
    <d v="2014-07-19T00:00:00"/>
    <x v="1"/>
    <s v="Web Site Sales"/>
    <s v="Sunbell"/>
    <n v="48"/>
  </r>
  <r>
    <d v="2014-05-05T00:00:00"/>
    <x v="3"/>
    <s v="Web Site Sales"/>
    <s v="Sunset"/>
    <n v="68"/>
  </r>
  <r>
    <d v="2014-09-11T00:00:00"/>
    <x v="0"/>
    <s v="In Store Sales"/>
    <s v="FlatTop"/>
    <n v="83"/>
  </r>
  <r>
    <d v="2014-09-03T00:00:00"/>
    <x v="0"/>
    <s v="In Store Sales"/>
    <s v="Bellen"/>
    <n v="69"/>
  </r>
  <r>
    <d v="2014-09-28T00:00:00"/>
    <x v="0"/>
    <s v="In Store Sales"/>
    <s v="Majectic Beaut"/>
    <n v="58"/>
  </r>
  <r>
    <d v="2014-07-19T00:00:00"/>
    <x v="1"/>
    <s v="Web Site Sales"/>
    <s v="Doublers"/>
    <n v="160"/>
  </r>
  <r>
    <d v="2014-05-20T00:00:00"/>
    <x v="3"/>
    <s v="In Store Sales"/>
    <s v="Quad"/>
    <n v="64"/>
  </r>
  <r>
    <d v="2014-07-01T00:00:00"/>
    <x v="1"/>
    <s v="Web Site Sales"/>
    <s v="Bellen"/>
    <n v="23"/>
  </r>
  <r>
    <d v="2014-09-09T00:00:00"/>
    <x v="0"/>
    <s v="In Store Sales"/>
    <s v="Sunshine"/>
    <n v="40"/>
  </r>
  <r>
    <d v="2014-09-11T00:00:00"/>
    <x v="0"/>
    <s v="Web Site Sales"/>
    <s v="FlatTop"/>
    <n v="83"/>
  </r>
  <r>
    <d v="2014-07-27T00:00:00"/>
    <x v="1"/>
    <s v="Web Site Sales"/>
    <s v="Sunset"/>
    <n v="424"/>
  </r>
  <r>
    <d v="2014-09-02T00:00:00"/>
    <x v="0"/>
    <s v="Mail Order Sales"/>
    <s v="Crested Beaut"/>
    <n v="24"/>
  </r>
  <r>
    <d v="2014-07-03T00:00:00"/>
    <x v="1"/>
    <s v="In Store Sales"/>
    <s v="Carlota"/>
    <n v="66"/>
  </r>
  <r>
    <d v="2014-06-11T00:00:00"/>
    <x v="2"/>
    <s v="Web Site Sales"/>
    <s v="Sunbell"/>
    <n v="48"/>
  </r>
  <r>
    <d v="2014-05-19T00:00:00"/>
    <x v="3"/>
    <s v="In Store Sales"/>
    <s v="FlatTop"/>
    <n v="83"/>
  </r>
  <r>
    <d v="2014-06-25T00:00:00"/>
    <x v="2"/>
    <s v="In Store Sales"/>
    <s v="Sunset"/>
    <n v="342"/>
  </r>
  <r>
    <d v="2014-06-16T00:00:00"/>
    <x v="2"/>
    <s v="Web Site Sales"/>
    <s v="Aspen"/>
    <n v="60"/>
  </r>
  <r>
    <d v="2014-07-11T00:00:00"/>
    <x v="1"/>
    <s v="In Store Sales"/>
    <s v="Carlota"/>
    <n v="46"/>
  </r>
  <r>
    <d v="2014-06-20T00:00:00"/>
    <x v="2"/>
    <s v="Web Site Sales"/>
    <s v="Bellen"/>
    <n v="161"/>
  </r>
  <r>
    <d v="2014-05-11T00:00:00"/>
    <x v="3"/>
    <s v="In Store Sales"/>
    <s v="Carlota"/>
    <n v="69"/>
  </r>
  <r>
    <d v="2014-09-22T00:00:00"/>
    <x v="0"/>
    <s v="Web Site Sales"/>
    <s v="Sunshine"/>
    <n v="20"/>
  </r>
  <r>
    <d v="2014-06-10T00:00:00"/>
    <x v="2"/>
    <s v="Web Site Sales"/>
    <s v="Bellen"/>
    <n v="46"/>
  </r>
  <r>
    <d v="2014-07-21T00:00:00"/>
    <x v="1"/>
    <s v="Web Site Sales"/>
    <s v="Sunbell"/>
    <n v="50"/>
  </r>
  <r>
    <d v="2014-09-12T00:00:00"/>
    <x v="0"/>
    <s v="In Store Sales"/>
    <s v="Bellen"/>
    <n v="44"/>
  </r>
  <r>
    <d v="2014-07-16T00:00:00"/>
    <x v="1"/>
    <s v="Web Site Sales"/>
    <s v="Carlota"/>
    <n v="69"/>
  </r>
  <r>
    <d v="2014-09-17T00:00:00"/>
    <x v="0"/>
    <s v="Web Site Sales"/>
    <s v="Carlota"/>
    <n v="46"/>
  </r>
  <r>
    <d v="2014-05-03T00:00:00"/>
    <x v="3"/>
    <s v="Web Site Sales"/>
    <s v="Majectic Beaut"/>
    <n v="29"/>
  </r>
  <r>
    <d v="2014-05-21T00:00:00"/>
    <x v="3"/>
    <s v="Web Site Sales"/>
    <s v="Sunset"/>
    <n v="268"/>
  </r>
  <r>
    <d v="2014-09-03T00:00:00"/>
    <x v="0"/>
    <s v="In Store Sales"/>
    <s v="Aspen"/>
    <n v="20"/>
  </r>
  <r>
    <d v="2014-09-24T00:00:00"/>
    <x v="0"/>
    <s v="Mail Order Sales"/>
    <s v="Quad"/>
    <n v="99"/>
  </r>
  <r>
    <d v="2014-06-07T00:00:00"/>
    <x v="2"/>
    <s v="In Store Sales"/>
    <s v="Sunset"/>
    <n v="71"/>
  </r>
  <r>
    <d v="2014-07-05T00:00:00"/>
    <x v="1"/>
    <s v="Web Site Sales"/>
    <s v="Sunbell"/>
    <n v="25"/>
  </r>
  <r>
    <d v="2014-06-14T00:00:00"/>
    <x v="2"/>
    <s v="Web Site Sales"/>
    <s v="Majectic Beaut"/>
    <n v="60"/>
  </r>
  <r>
    <d v="2014-07-13T00:00:00"/>
    <x v="1"/>
    <s v="Web Site Sales"/>
    <s v="Carlota"/>
    <n v="23"/>
  </r>
  <r>
    <d v="2014-09-20T00:00:00"/>
    <x v="0"/>
    <s v="Web Site Sales"/>
    <s v="Sunshine"/>
    <n v="40"/>
  </r>
  <r>
    <d v="2014-05-24T00:00:00"/>
    <x v="3"/>
    <s v="Web Site Sales"/>
    <s v="Carlota"/>
    <n v="44"/>
  </r>
  <r>
    <d v="2014-06-29T00:00:00"/>
    <x v="2"/>
    <s v="Web Site Sales"/>
    <s v="Quad"/>
    <n v="264"/>
  </r>
  <r>
    <d v="2014-06-17T00:00:00"/>
    <x v="2"/>
    <s v="Web Site Sales"/>
    <s v="Sunbell"/>
    <n v="24"/>
  </r>
  <r>
    <d v="2014-05-20T00:00:00"/>
    <x v="3"/>
    <s v="Mail Order Sales"/>
    <s v="Sunshine"/>
    <n v="20"/>
  </r>
  <r>
    <d v="2014-09-16T00:00:00"/>
    <x v="0"/>
    <s v="Web Site Sales"/>
    <s v="Quad"/>
    <n v="99"/>
  </r>
  <r>
    <d v="2014-09-24T00:00:00"/>
    <x v="0"/>
    <s v="Web Site Sales"/>
    <s v="Sunshine"/>
    <n v="20"/>
  </r>
  <r>
    <d v="2014-05-25T00:00:00"/>
    <x v="3"/>
    <s v="Web Site Sales"/>
    <s v="Bellen"/>
    <n v="46"/>
  </r>
  <r>
    <d v="2014-07-17T00:00:00"/>
    <x v="1"/>
    <s v="Web Site Sales"/>
    <s v="Quad"/>
    <n v="132"/>
  </r>
  <r>
    <d v="2014-09-17T00:00:00"/>
    <x v="0"/>
    <s v="Web Site Sales"/>
    <s v="Sunset"/>
    <n v="23"/>
  </r>
  <r>
    <d v="2014-07-26T00:00:00"/>
    <x v="1"/>
    <s v="Web Site Sales"/>
    <s v="Carlota"/>
    <n v="46"/>
  </r>
  <r>
    <d v="2014-09-02T00:00:00"/>
    <x v="0"/>
    <s v="Web Site Sales"/>
    <s v="Bellen"/>
    <n v="46"/>
  </r>
  <r>
    <d v="2014-09-12T00:00:00"/>
    <x v="0"/>
    <s v="In Store Sales"/>
    <s v="Sunshine"/>
    <n v="40"/>
  </r>
  <r>
    <d v="2014-09-21T00:00:00"/>
    <x v="0"/>
    <s v="Mail Order Sales"/>
    <s v="Sunshine"/>
    <n v="20"/>
  </r>
  <r>
    <d v="2014-06-22T00:00:00"/>
    <x v="2"/>
    <s v="Web Site Sales"/>
    <s v="Quad"/>
    <n v="165"/>
  </r>
  <r>
    <d v="2014-07-23T00:00:00"/>
    <x v="1"/>
    <s v="Web Site Sales"/>
    <s v="Quad"/>
    <n v="66"/>
  </r>
  <r>
    <d v="2014-07-29T00:00:00"/>
    <x v="1"/>
    <s v="Web Site Sales"/>
    <s v="Carlota"/>
    <n v="23"/>
  </r>
  <r>
    <d v="2014-09-29T00:00:00"/>
    <x v="0"/>
    <s v="Web Site Sales"/>
    <s v="Bellen"/>
    <n v="88"/>
  </r>
  <r>
    <d v="2014-07-11T00:00:00"/>
    <x v="1"/>
    <s v="Web Site Sales"/>
    <s v="Sunshine"/>
    <n v="60"/>
  </r>
  <r>
    <d v="2014-09-02T00:00:00"/>
    <x v="0"/>
    <s v="In Store Sales"/>
    <s v="Quad"/>
    <n v="99"/>
  </r>
  <r>
    <d v="2014-07-19T00:00:00"/>
    <x v="1"/>
    <s v="Web Site Sales"/>
    <s v="Sunbell"/>
    <n v="333"/>
  </r>
  <r>
    <d v="2014-09-08T00:00:00"/>
    <x v="0"/>
    <s v="Web Site Sales"/>
    <s v="Doublers"/>
    <n v="320"/>
  </r>
  <r>
    <d v="2014-05-19T00:00:00"/>
    <x v="3"/>
    <s v="Mail Order Sales"/>
    <s v="Crested Beaut"/>
    <n v="25"/>
  </r>
  <r>
    <d v="2014-05-20T00:00:00"/>
    <x v="3"/>
    <s v="In Store Sales"/>
    <s v="Sunbell"/>
    <n v="48"/>
  </r>
  <r>
    <d v="2014-05-16T00:00:00"/>
    <x v="3"/>
    <s v="In Store Sales"/>
    <s v="Doublers"/>
    <n v="160"/>
  </r>
  <r>
    <d v="2014-05-30T00:00:00"/>
    <x v="3"/>
    <s v="Mail Order Sales"/>
    <s v="Carlota"/>
    <n v="305"/>
  </r>
  <r>
    <d v="2014-05-26T00:00:00"/>
    <x v="3"/>
    <s v="In Store Sales"/>
    <s v="Quad"/>
    <n v="99"/>
  </r>
  <r>
    <d v="2014-05-04T00:00:00"/>
    <x v="3"/>
    <s v="Web Site Sales"/>
    <s v="Bellen"/>
    <n v="92"/>
  </r>
  <r>
    <d v="2014-09-11T00:00:00"/>
    <x v="0"/>
    <s v="Web Site Sales"/>
    <s v="FlatTop"/>
    <n v="55"/>
  </r>
  <r>
    <d v="2014-07-15T00:00:00"/>
    <x v="1"/>
    <s v="Web Site Sales"/>
    <s v="Sunshine"/>
    <n v="40"/>
  </r>
  <r>
    <d v="2014-07-26T00:00:00"/>
    <x v="1"/>
    <s v="In Store Sales"/>
    <s v="Sunshine"/>
    <n v="57"/>
  </r>
  <r>
    <d v="2014-06-09T00:00:00"/>
    <x v="2"/>
    <s v="Mail Order Sales"/>
    <s v="Quad"/>
    <n v="66"/>
  </r>
  <r>
    <d v="2014-07-22T00:00:00"/>
    <x v="1"/>
    <s v="Web Site Sales"/>
    <s v="Sunshine"/>
    <n v="40"/>
  </r>
  <r>
    <d v="2014-05-23T00:00:00"/>
    <x v="3"/>
    <s v="Web Site Sales"/>
    <s v="Bellen"/>
    <n v="46"/>
  </r>
  <r>
    <d v="2014-07-17T00:00:00"/>
    <x v="1"/>
    <s v="Web Site Sales"/>
    <s v="Sunshine"/>
    <n v="20"/>
  </r>
  <r>
    <d v="2014-07-26T00:00:00"/>
    <x v="1"/>
    <s v="Web Site Sales"/>
    <s v="Bellen"/>
    <n v="115"/>
  </r>
  <r>
    <d v="2014-09-17T00:00:00"/>
    <x v="0"/>
    <s v="Web Site Sales"/>
    <s v="Majectic Beaut"/>
    <n v="523"/>
  </r>
  <r>
    <d v="2014-09-12T00:00:00"/>
    <x v="0"/>
    <s v="Web Site Sales"/>
    <s v="Quad"/>
    <n v="102"/>
  </r>
  <r>
    <d v="2014-05-30T00:00:00"/>
    <x v="3"/>
    <s v="In Store Sales"/>
    <s v="Quad"/>
    <n v="66"/>
  </r>
  <r>
    <d v="2014-07-20T00:00:00"/>
    <x v="1"/>
    <s v="Web Site Sales"/>
    <s v="Quad"/>
    <n v="32"/>
  </r>
  <r>
    <d v="2014-09-25T00:00:00"/>
    <x v="0"/>
    <s v="Mail Order Sales"/>
    <s v="Bellen"/>
    <n v="69"/>
  </r>
  <r>
    <d v="2014-06-29T00:00:00"/>
    <x v="2"/>
    <s v="In Store Sales"/>
    <s v="Carlota"/>
    <n v="414"/>
  </r>
  <r>
    <d v="2014-07-22T00:00:00"/>
    <x v="1"/>
    <s v="In Store Sales"/>
    <s v="Aspen"/>
    <n v="40"/>
  </r>
  <r>
    <d v="2014-09-20T00:00:00"/>
    <x v="0"/>
    <s v="Web Site Sales"/>
    <s v="Quad"/>
    <n v="68"/>
  </r>
  <r>
    <d v="2014-09-07T00:00:00"/>
    <x v="0"/>
    <s v="Web Site Sales"/>
    <s v="Quad"/>
    <n v="102"/>
  </r>
  <r>
    <d v="2014-07-03T00:00:00"/>
    <x v="1"/>
    <s v="In Store Sales"/>
    <s v="Quad"/>
    <n v="132"/>
  </r>
  <r>
    <d v="2014-05-10T00:00:00"/>
    <x v="3"/>
    <s v="Web Site Sales"/>
    <s v="Sunbell"/>
    <n v="25"/>
  </r>
  <r>
    <d v="2014-05-08T00:00:00"/>
    <x v="3"/>
    <s v="Web Site Sales"/>
    <s v="Aspen"/>
    <n v="209"/>
  </r>
  <r>
    <d v="2014-05-11T00:00:00"/>
    <x v="3"/>
    <s v="In Store Sales"/>
    <s v="Crested Beaut"/>
    <n v="48"/>
  </r>
  <r>
    <d v="2014-07-04T00:00:00"/>
    <x v="1"/>
    <s v="Web Site Sales"/>
    <s v="Sunbell"/>
    <n v="50"/>
  </r>
  <r>
    <d v="2014-07-07T00:00:00"/>
    <x v="1"/>
    <s v="In Store Sales"/>
    <s v="Bellen"/>
    <n v="44"/>
  </r>
  <r>
    <d v="2014-05-14T00:00:00"/>
    <x v="3"/>
    <s v="Web Site Sales"/>
    <s v="Sunbell"/>
    <n v="48"/>
  </r>
  <r>
    <d v="2014-05-09T00:00:00"/>
    <x v="3"/>
    <s v="In Store Sales"/>
    <s v="Aspen"/>
    <n v="20"/>
  </r>
  <r>
    <d v="2014-09-15T00:00:00"/>
    <x v="0"/>
    <s v="In Store Sales"/>
    <s v="Sunbell"/>
    <n v="46"/>
  </r>
  <r>
    <d v="2014-06-15T00:00:00"/>
    <x v="2"/>
    <s v="In Store Sales"/>
    <s v="Sunshine"/>
    <n v="100"/>
  </r>
  <r>
    <d v="2014-09-02T00:00:00"/>
    <x v="0"/>
    <s v="Web Site Sales"/>
    <s v="Sunbell"/>
    <n v="48"/>
  </r>
  <r>
    <d v="2014-05-27T00:00:00"/>
    <x v="3"/>
    <s v="In Store Sales"/>
    <s v="Doublers"/>
    <n v="80"/>
  </r>
  <r>
    <d v="2014-05-12T00:00:00"/>
    <x v="3"/>
    <s v="Mail Order Sales"/>
    <s v="Quad"/>
    <n v="66"/>
  </r>
  <r>
    <d v="2014-05-08T00:00:00"/>
    <x v="3"/>
    <s v="Web Site Sales"/>
    <s v="Sunshine"/>
    <n v="60"/>
  </r>
  <r>
    <d v="2014-09-20T00:00:00"/>
    <x v="0"/>
    <s v="Web Site Sales"/>
    <s v="Sunshine"/>
    <n v="40"/>
  </r>
  <r>
    <d v="2014-05-19T00:00:00"/>
    <x v="3"/>
    <s v="Web Site Sales"/>
    <s v="Quad"/>
    <n v="64"/>
  </r>
  <r>
    <d v="2014-05-06T00:00:00"/>
    <x v="3"/>
    <s v="Web Site Sales"/>
    <s v="Sunshine"/>
    <n v="40"/>
  </r>
  <r>
    <d v="2014-05-27T00:00:00"/>
    <x v="3"/>
    <s v="In Store Sales"/>
    <s v="Carlota"/>
    <n v="69"/>
  </r>
  <r>
    <d v="2014-09-17T00:00:00"/>
    <x v="0"/>
    <s v="In Store Sales"/>
    <s v="Quad"/>
    <n v="102"/>
  </r>
  <r>
    <d v="2014-09-30T00:00:00"/>
    <x v="0"/>
    <s v="In Store Sales"/>
    <s v="Majectic Beaut"/>
    <n v="30"/>
  </r>
  <r>
    <d v="2014-06-26T00:00:00"/>
    <x v="2"/>
    <s v="Web Site Sales"/>
    <s v="Sunbell"/>
    <n v="48"/>
  </r>
  <r>
    <d v="2014-05-19T00:00:00"/>
    <x v="3"/>
    <s v="In Store Sales"/>
    <s v="Sunbell"/>
    <n v="72"/>
  </r>
  <r>
    <d v="2014-05-10T00:00:00"/>
    <x v="3"/>
    <s v="In Store Sales"/>
    <s v="Quad"/>
    <n v="32"/>
  </r>
  <r>
    <d v="2014-07-20T00:00:00"/>
    <x v="1"/>
    <s v="In Store Sales"/>
    <s v="Quad"/>
    <n v="690"/>
  </r>
  <r>
    <d v="2014-07-22T00:00:00"/>
    <x v="1"/>
    <s v="In Store Sales"/>
    <s v="Aspen"/>
    <n v="40"/>
  </r>
  <r>
    <d v="2014-09-07T00:00:00"/>
    <x v="0"/>
    <s v="In Store Sales"/>
    <s v="Bellen"/>
    <n v="23"/>
  </r>
  <r>
    <d v="2014-07-04T00:00:00"/>
    <x v="1"/>
    <s v="In Store Sales"/>
    <s v="Carlota"/>
    <n v="396"/>
  </r>
  <r>
    <d v="2014-06-25T00:00:00"/>
    <x v="2"/>
    <s v="Web Site Sales"/>
    <s v="Majectic Beaut"/>
    <n v="58"/>
  </r>
  <r>
    <d v="2014-05-24T00:00:00"/>
    <x v="3"/>
    <s v="Web Site Sales"/>
    <s v="Quad"/>
    <n v="306"/>
  </r>
  <r>
    <d v="2014-07-19T00:00:00"/>
    <x v="1"/>
    <s v="Mail Order Sales"/>
    <s v="Majectic Beaut"/>
    <n v="60"/>
  </r>
  <r>
    <d v="2014-05-25T00:00:00"/>
    <x v="3"/>
    <s v="In Store Sales"/>
    <s v="Majectic Beaut"/>
    <n v="112"/>
  </r>
  <r>
    <d v="2014-05-15T00:00:00"/>
    <x v="3"/>
    <s v="In Store Sales"/>
    <s v="Quad"/>
    <n v="33"/>
  </r>
  <r>
    <d v="2014-07-19T00:00:00"/>
    <x v="1"/>
    <s v="In Store Sales"/>
    <s v="Carlota"/>
    <n v="22"/>
  </r>
  <r>
    <d v="2014-05-05T00:00:00"/>
    <x v="3"/>
    <s v="In Store Sales"/>
    <s v="V-Rang"/>
    <n v="54"/>
  </r>
  <r>
    <d v="2014-06-30T00:00:00"/>
    <x v="2"/>
    <s v="In Store Sales"/>
    <s v="Bellen"/>
    <n v="46"/>
  </r>
  <r>
    <d v="2014-07-05T00:00:00"/>
    <x v="1"/>
    <s v="Web Site Sales"/>
    <s v="Sunset"/>
    <n v="24"/>
  </r>
  <r>
    <d v="2014-07-25T00:00:00"/>
    <x v="1"/>
    <s v="Web Site Sales"/>
    <s v="Sunshine"/>
    <n v="20"/>
  </r>
  <r>
    <d v="2014-09-05T00:00:00"/>
    <x v="0"/>
    <s v="In Store Sales"/>
    <s v="Quad"/>
    <n v="238"/>
  </r>
  <r>
    <d v="2014-07-12T00:00:00"/>
    <x v="1"/>
    <s v="Web Site Sales"/>
    <s v="Bellen"/>
    <n v="23"/>
  </r>
  <r>
    <d v="2014-05-30T00:00:00"/>
    <x v="3"/>
    <s v="In Store Sales"/>
    <s v="Quad"/>
    <n v="66"/>
  </r>
  <r>
    <d v="2014-07-27T00:00:00"/>
    <x v="1"/>
    <s v="Web Site Sales"/>
    <s v="Quad"/>
    <n v="66"/>
  </r>
  <r>
    <d v="2014-05-05T00:00:00"/>
    <x v="3"/>
    <s v="In Store Sales"/>
    <s v="Quad"/>
    <n v="68"/>
  </r>
  <r>
    <d v="2014-05-22T00:00:00"/>
    <x v="3"/>
    <s v="Web Site Sales"/>
    <s v="Sunshine"/>
    <n v="38"/>
  </r>
  <r>
    <d v="2014-07-09T00:00:00"/>
    <x v="1"/>
    <s v="Web Site Sales"/>
    <s v="Carlota"/>
    <n v="69"/>
  </r>
  <r>
    <d v="2014-07-07T00:00:00"/>
    <x v="1"/>
    <s v="Web Site Sales"/>
    <s v="Bellen"/>
    <n v="23"/>
  </r>
  <r>
    <d v="2014-05-25T00:00:00"/>
    <x v="3"/>
    <s v="Mail Order Sales"/>
    <s v="Quad"/>
    <n v="68"/>
  </r>
  <r>
    <d v="2014-09-09T00:00:00"/>
    <x v="0"/>
    <s v="Mail Order Sales"/>
    <s v="Aspen"/>
    <n v="105"/>
  </r>
  <r>
    <d v="2014-06-29T00:00:00"/>
    <x v="2"/>
    <s v="In Store Sales"/>
    <s v="Sunset"/>
    <n v="188"/>
  </r>
  <r>
    <d v="2014-09-10T00:00:00"/>
    <x v="0"/>
    <s v="In Store Sales"/>
    <s v="Carlota"/>
    <n v="69"/>
  </r>
  <r>
    <d v="2014-07-15T00:00:00"/>
    <x v="1"/>
    <s v="In Store Sales"/>
    <s v="Crested Beaut"/>
    <n v="240"/>
  </r>
  <r>
    <d v="2014-05-06T00:00:00"/>
    <x v="3"/>
    <s v="In Store Sales"/>
    <s v="Carlota"/>
    <n v="69"/>
  </r>
  <r>
    <d v="2014-09-22T00:00:00"/>
    <x v="0"/>
    <s v="In Store Sales"/>
    <s v="FlatTop"/>
    <n v="55"/>
  </r>
  <r>
    <d v="2014-05-03T00:00:00"/>
    <x v="3"/>
    <s v="Web Site Sales"/>
    <s v="Quad"/>
    <n v="99"/>
  </r>
  <r>
    <d v="2014-05-12T00:00:00"/>
    <x v="3"/>
    <s v="Web Site Sales"/>
    <s v="Crested Beaut"/>
    <n v="96"/>
  </r>
  <r>
    <d v="2014-07-06T00:00:00"/>
    <x v="1"/>
    <s v="In Store Sales"/>
    <s v="Doublers"/>
    <n v="160"/>
  </r>
  <r>
    <d v="2014-09-26T00:00:00"/>
    <x v="0"/>
    <s v="In Store Sales"/>
    <s v="Quad"/>
    <n v="66"/>
  </r>
  <r>
    <d v="2014-07-04T00:00:00"/>
    <x v="1"/>
    <s v="In Store Sales"/>
    <s v="Carlota"/>
    <n v="66"/>
  </r>
  <r>
    <d v="2014-05-04T00:00:00"/>
    <x v="3"/>
    <s v="In Store Sales"/>
    <s v="Bellen"/>
    <n v="44"/>
  </r>
  <r>
    <d v="2014-07-13T00:00:00"/>
    <x v="1"/>
    <s v="In Store Sales"/>
    <s v="Crested Beaut"/>
    <n v="72"/>
  </r>
  <r>
    <d v="2014-05-21T00:00:00"/>
    <x v="3"/>
    <s v="Mail Order Sales"/>
    <s v="Sunshine"/>
    <n v="40"/>
  </r>
  <r>
    <d v="2014-09-22T00:00:00"/>
    <x v="0"/>
    <s v="Web Site Sales"/>
    <s v="Aspen"/>
    <n v="57"/>
  </r>
  <r>
    <d v="2014-07-09T00:00:00"/>
    <x v="1"/>
    <s v="In Store Sales"/>
    <s v="Carlota"/>
    <n v="392"/>
  </r>
  <r>
    <d v="2014-09-26T00:00:00"/>
    <x v="0"/>
    <s v="In Store Sales"/>
    <s v="Bellen"/>
    <n v="44"/>
  </r>
  <r>
    <d v="2014-05-11T00:00:00"/>
    <x v="3"/>
    <s v="Web Site Sales"/>
    <s v="Aspen"/>
    <n v="63"/>
  </r>
  <r>
    <d v="2014-09-14T00:00:00"/>
    <x v="0"/>
    <s v="Web Site Sales"/>
    <s v="Sunbell"/>
    <n v="48"/>
  </r>
  <r>
    <d v="2014-05-18T00:00:00"/>
    <x v="3"/>
    <s v="In Store Sales"/>
    <s v="Sunshine"/>
    <n v="20"/>
  </r>
  <r>
    <d v="2014-09-19T00:00:00"/>
    <x v="0"/>
    <s v="Web Site Sales"/>
    <s v="Doublers"/>
    <n v="228"/>
  </r>
  <r>
    <d v="2014-09-12T00:00:00"/>
    <x v="0"/>
    <s v="In Store Sales"/>
    <s v="Carlota"/>
    <n v="69"/>
  </r>
  <r>
    <d v="2014-06-03T00:00:00"/>
    <x v="2"/>
    <s v="Web Site Sales"/>
    <s v="Doublers"/>
    <n v="312"/>
  </r>
  <r>
    <d v="2014-07-07T00:00:00"/>
    <x v="1"/>
    <s v="Web Site Sales"/>
    <s v="Doublers"/>
    <n v="240"/>
  </r>
  <r>
    <d v="2014-08-02T00:00:00"/>
    <x v="4"/>
    <s v="Web Site Sales"/>
    <s v="Quad"/>
    <n v="517"/>
  </r>
  <r>
    <d v="2014-09-26T00:00:00"/>
    <x v="0"/>
    <s v="Web Site Sales"/>
    <s v="Sunshine"/>
    <n v="80"/>
  </r>
  <r>
    <d v="2014-07-13T00:00:00"/>
    <x v="1"/>
    <s v="Web Site Sales"/>
    <s v="Sunbell"/>
    <n v="75"/>
  </r>
  <r>
    <d v="2014-05-07T00:00:00"/>
    <x v="3"/>
    <s v="Web Site Sales"/>
    <s v="Crested Beaut"/>
    <n v="23"/>
  </r>
  <r>
    <d v="2014-05-14T00:00:00"/>
    <x v="3"/>
    <s v="Web Site Sales"/>
    <s v="Carlota"/>
    <n v="69"/>
  </r>
  <r>
    <d v="2014-09-27T00:00:00"/>
    <x v="0"/>
    <s v="In Store Sales"/>
    <s v="V-Rang"/>
    <n v="36"/>
  </r>
  <r>
    <d v="2014-07-17T00:00:00"/>
    <x v="1"/>
    <s v="Web Site Sales"/>
    <s v="Carlota"/>
    <n v="69"/>
  </r>
  <r>
    <d v="2014-07-21T00:00:00"/>
    <x v="1"/>
    <s v="In Store Sales"/>
    <s v="Carlota"/>
    <n v="22"/>
  </r>
  <r>
    <d v="2014-07-06T00:00:00"/>
    <x v="1"/>
    <s v="Web Site Sales"/>
    <s v="Bellen"/>
    <n v="66"/>
  </r>
  <r>
    <d v="2014-07-03T00:00:00"/>
    <x v="1"/>
    <s v="Web Site Sales"/>
    <s v="Quad"/>
    <n v="66"/>
  </r>
  <r>
    <d v="2014-07-04T00:00:00"/>
    <x v="1"/>
    <s v="Web Site Sales"/>
    <s v="Sunshine"/>
    <n v="40"/>
  </r>
  <r>
    <d v="2014-09-22T00:00:00"/>
    <x v="0"/>
    <s v="Web Site Sales"/>
    <s v="Sunshine"/>
    <n v="40"/>
  </r>
  <r>
    <d v="2014-07-17T00:00:00"/>
    <x v="1"/>
    <s v="In Store Sales"/>
    <s v="Carlota"/>
    <n v="46"/>
  </r>
  <r>
    <d v="2014-07-27T00:00:00"/>
    <x v="1"/>
    <s v="Web Site Sales"/>
    <s v="Bellen"/>
    <n v="66"/>
  </r>
  <r>
    <d v="2014-07-21T00:00:00"/>
    <x v="1"/>
    <s v="Web Site Sales"/>
    <s v="Crested Beaut"/>
    <n v="72"/>
  </r>
  <r>
    <d v="2014-07-08T00:00:00"/>
    <x v="1"/>
    <s v="Web Site Sales"/>
    <s v="Bellen"/>
    <n v="69"/>
  </r>
  <r>
    <d v="2014-06-30T00:00:00"/>
    <x v="2"/>
    <s v="In Store Sales"/>
    <s v="Majectic Beaut"/>
    <n v="87"/>
  </r>
  <r>
    <d v="2014-07-02T00:00:00"/>
    <x v="1"/>
    <s v="Mail Order Sales"/>
    <s v="Quad"/>
    <n v="32"/>
  </r>
  <r>
    <d v="2014-07-10T00:00:00"/>
    <x v="1"/>
    <s v="In Store Sales"/>
    <s v="Quad"/>
    <n v="376"/>
  </r>
  <r>
    <d v="2014-07-01T00:00:00"/>
    <x v="1"/>
    <s v="In Store Sales"/>
    <s v="Sunset"/>
    <n v="71"/>
  </r>
  <r>
    <d v="2014-07-20T00:00:00"/>
    <x v="1"/>
    <s v="In Store Sales"/>
    <s v="Aspen"/>
    <n v="20"/>
  </r>
  <r>
    <d v="2014-09-14T00:00:00"/>
    <x v="0"/>
    <s v="In Store Sales"/>
    <s v="Aspen"/>
    <n v="40"/>
  </r>
  <r>
    <d v="2014-09-11T00:00:00"/>
    <x v="0"/>
    <s v="In Store Sales"/>
    <s v="Quad"/>
    <n v="752"/>
  </r>
  <r>
    <d v="2014-08-19T00:00:00"/>
    <x v="4"/>
    <s v="In Store Sales"/>
    <s v="Sunset"/>
    <n v="71"/>
  </r>
  <r>
    <d v="2014-09-14T00:00:00"/>
    <x v="0"/>
    <s v="Mail Order Sales"/>
    <s v="Carlota"/>
    <n v="69"/>
  </r>
  <r>
    <d v="2014-09-14T00:00:00"/>
    <x v="0"/>
    <s v="Web Site Sales"/>
    <s v="Quad"/>
    <n v="66"/>
  </r>
  <r>
    <d v="2014-06-03T00:00:00"/>
    <x v="2"/>
    <s v="Mail Order Sales"/>
    <s v="Aspen"/>
    <n v="40"/>
  </r>
  <r>
    <d v="2014-09-26T00:00:00"/>
    <x v="0"/>
    <s v="In Store Sales"/>
    <s v="Bellen"/>
    <n v="46"/>
  </r>
  <r>
    <d v="2014-05-23T00:00:00"/>
    <x v="3"/>
    <s v="Mail Order Sales"/>
    <s v="Sunshine"/>
    <n v="60"/>
  </r>
  <r>
    <d v="2014-09-21T00:00:00"/>
    <x v="0"/>
    <s v="Web Site Sales"/>
    <s v="Sunshine"/>
    <n v="40"/>
  </r>
  <r>
    <d v="2014-07-09T00:00:00"/>
    <x v="1"/>
    <s v="In Store Sales"/>
    <s v="Carlota"/>
    <n v="22"/>
  </r>
  <r>
    <d v="2014-05-21T00:00:00"/>
    <x v="3"/>
    <s v="In Store Sales"/>
    <s v="Bellen"/>
    <n v="46"/>
  </r>
  <r>
    <d v="2014-05-13T00:00:00"/>
    <x v="3"/>
    <s v="Web Site Sales"/>
    <s v="Quad"/>
    <n v="99"/>
  </r>
  <r>
    <d v="2014-07-28T00:00:00"/>
    <x v="1"/>
    <s v="Mail Order Sales"/>
    <s v="Bellen"/>
    <n v="44"/>
  </r>
  <r>
    <d v="2014-09-05T00:00:00"/>
    <x v="0"/>
    <s v="Web Site Sales"/>
    <s v="Quad"/>
    <n v="68"/>
  </r>
  <r>
    <d v="2014-09-03T00:00:00"/>
    <x v="0"/>
    <s v="Web Site Sales"/>
    <s v="Bellen"/>
    <n v="46"/>
  </r>
  <r>
    <d v="2014-08-15T00:00:00"/>
    <x v="4"/>
    <s v="Web Site Sales"/>
    <s v="Sunset"/>
    <n v="45"/>
  </r>
  <r>
    <d v="2014-09-29T00:00:00"/>
    <x v="0"/>
    <s v="In Store Sales"/>
    <s v="Quad"/>
    <n v="34"/>
  </r>
  <r>
    <d v="2014-07-18T00:00:00"/>
    <x v="1"/>
    <s v="In Store Sales"/>
    <s v="Crested Beaut"/>
    <n v="72"/>
  </r>
  <r>
    <d v="2014-07-24T00:00:00"/>
    <x v="1"/>
    <s v="Web Site Sales"/>
    <s v="Sunbell"/>
    <n v="48"/>
  </r>
  <r>
    <d v="2014-05-17T00:00:00"/>
    <x v="3"/>
    <s v="Web Site Sales"/>
    <s v="Carlota"/>
    <n v="46"/>
  </r>
  <r>
    <d v="2014-05-08T00:00:00"/>
    <x v="3"/>
    <s v="In Store Sales"/>
    <s v="Majectic Beaut"/>
    <n v="84"/>
  </r>
  <r>
    <d v="2014-06-12T00:00:00"/>
    <x v="2"/>
    <s v="In Store Sales"/>
    <s v="Sunset"/>
    <n v="47"/>
  </r>
  <r>
    <d v="2014-09-27T00:00:00"/>
    <x v="0"/>
    <s v="Web Site Sales"/>
    <s v="Majectic Beaut"/>
    <n v="30"/>
  </r>
  <r>
    <d v="2014-09-09T00:00:00"/>
    <x v="0"/>
    <s v="In Store Sales"/>
    <s v="Quad"/>
    <n v="33"/>
  </r>
  <r>
    <d v="2014-07-02T00:00:00"/>
    <x v="1"/>
    <s v="In Store Sales"/>
    <s v="Sunbell"/>
    <n v="50"/>
  </r>
  <r>
    <d v="2014-07-29T00:00:00"/>
    <x v="1"/>
    <s v="In Store Sales"/>
    <s v="Bellen"/>
    <n v="46"/>
  </r>
  <r>
    <d v="2014-08-16T00:00:00"/>
    <x v="4"/>
    <s v="Web Site Sales"/>
    <s v="Sunbell"/>
    <n v="24"/>
  </r>
  <r>
    <d v="2014-05-04T00:00:00"/>
    <x v="3"/>
    <s v="Web Site Sales"/>
    <s v="Carlota"/>
    <n v="23"/>
  </r>
  <r>
    <d v="2014-05-24T00:00:00"/>
    <x v="3"/>
    <s v="In Store Sales"/>
    <s v="Bellen"/>
    <n v="23"/>
  </r>
  <r>
    <d v="2014-07-04T00:00:00"/>
    <x v="1"/>
    <s v="Web Site Sales"/>
    <s v="Sunbell"/>
    <n v="75"/>
  </r>
  <r>
    <d v="2014-09-13T00:00:00"/>
    <x v="0"/>
    <s v="In Store Sales"/>
    <s v="Carlota"/>
    <n v="69"/>
  </r>
  <r>
    <d v="2014-05-21T00:00:00"/>
    <x v="3"/>
    <s v="Mail Order Sales"/>
    <s v="Bellen"/>
    <n v="23"/>
  </r>
  <r>
    <d v="2014-05-17T00:00:00"/>
    <x v="3"/>
    <s v="In Store Sales"/>
    <s v="Bellen"/>
    <n v="66"/>
  </r>
  <r>
    <d v="2014-09-27T00:00:00"/>
    <x v="0"/>
    <s v="Web Site Sales"/>
    <s v="Quad"/>
    <n v="33"/>
  </r>
  <r>
    <d v="2014-05-21T00:00:00"/>
    <x v="3"/>
    <s v="In Store Sales"/>
    <s v="Carlota"/>
    <n v="46"/>
  </r>
  <r>
    <d v="2014-09-13T00:00:00"/>
    <x v="0"/>
    <s v="Web Site Sales"/>
    <s v="Bellen"/>
    <n v="22"/>
  </r>
  <r>
    <d v="2014-09-07T00:00:00"/>
    <x v="0"/>
    <s v="In Store Sales"/>
    <s v="Quad"/>
    <n v="68"/>
  </r>
  <r>
    <d v="2014-09-21T00:00:00"/>
    <x v="0"/>
    <s v="Web Site Sales"/>
    <s v="Sunshine"/>
    <n v="19"/>
  </r>
  <r>
    <d v="2014-07-09T00:00:00"/>
    <x v="1"/>
    <s v="In Store Sales"/>
    <s v="Sunset"/>
    <n v="469"/>
  </r>
  <r>
    <d v="2014-05-24T00:00:00"/>
    <x v="3"/>
    <s v="Web Site Sales"/>
    <s v="Carlota"/>
    <n v="44"/>
  </r>
  <r>
    <d v="2014-05-14T00:00:00"/>
    <x v="3"/>
    <s v="In Store Sales"/>
    <s v="Sunset"/>
    <n v="94"/>
  </r>
  <r>
    <d v="2014-06-03T00:00:00"/>
    <x v="2"/>
    <s v="Web Site Sales"/>
    <s v="Sunshine"/>
    <n v="57"/>
  </r>
  <r>
    <d v="2014-08-21T00:00:00"/>
    <x v="4"/>
    <s v="Web Site Sales"/>
    <s v="Quad"/>
    <n v="66"/>
  </r>
  <r>
    <d v="2014-09-28T00:00:00"/>
    <x v="0"/>
    <s v="Web Site Sales"/>
    <s v="Sunshine"/>
    <n v="20"/>
  </r>
  <r>
    <d v="2014-05-08T00:00:00"/>
    <x v="3"/>
    <s v="Web Site Sales"/>
    <s v="Carlota"/>
    <n v="22"/>
  </r>
  <r>
    <d v="2014-05-10T00:00:00"/>
    <x v="3"/>
    <s v="Web Site Sales"/>
    <s v="Quad"/>
    <n v="102"/>
  </r>
  <r>
    <d v="2014-05-08T00:00:00"/>
    <x v="3"/>
    <s v="In Store Sales"/>
    <s v="FlatTop"/>
    <n v="55"/>
  </r>
  <r>
    <d v="2014-06-04T00:00:00"/>
    <x v="2"/>
    <s v="Web Site Sales"/>
    <s v="Crested Beaut"/>
    <n v="96"/>
  </r>
  <r>
    <d v="2014-06-23T00:00:00"/>
    <x v="2"/>
    <s v="Web Site Sales"/>
    <s v="Majectic Beaut"/>
    <n v="60"/>
  </r>
  <r>
    <d v="2014-09-02T00:00:00"/>
    <x v="0"/>
    <s v="Web Site Sales"/>
    <s v="Aspen"/>
    <n v="20"/>
  </r>
  <r>
    <d v="2014-09-03T00:00:00"/>
    <x v="0"/>
    <s v="Web Site Sales"/>
    <s v="Sunshine"/>
    <n v="80"/>
  </r>
  <r>
    <d v="2014-07-24T00:00:00"/>
    <x v="1"/>
    <s v="Web Site Sales"/>
    <s v="V-Rang"/>
    <n v="36"/>
  </r>
  <r>
    <d v="2014-05-03T00:00:00"/>
    <x v="3"/>
    <s v="Web Site Sales"/>
    <s v="Bellen"/>
    <n v="46"/>
  </r>
  <r>
    <d v="2014-07-16T00:00:00"/>
    <x v="1"/>
    <s v="In Store Sales"/>
    <s v="Aspen"/>
    <n v="20"/>
  </r>
  <r>
    <d v="2014-09-18T00:00:00"/>
    <x v="0"/>
    <s v="Mail Order Sales"/>
    <s v="Carlota"/>
    <n v="23"/>
  </r>
  <r>
    <d v="2014-07-04T00:00:00"/>
    <x v="1"/>
    <s v="Web Site Sales"/>
    <s v="Sunshine"/>
    <n v="80"/>
  </r>
  <r>
    <d v="2014-07-26T00:00:00"/>
    <x v="1"/>
    <s v="In Store Sales"/>
    <s v="Aspen"/>
    <n v="259"/>
  </r>
  <r>
    <d v="2014-09-08T00:00:00"/>
    <x v="0"/>
    <s v="In Store Sales"/>
    <s v="Majectic Beaut"/>
    <n v="689"/>
  </r>
  <r>
    <d v="2014-07-09T00:00:00"/>
    <x v="1"/>
    <s v="Web Site Sales"/>
    <s v="Sunshine"/>
    <n v="38"/>
  </r>
  <r>
    <d v="2014-09-15T00:00:00"/>
    <x v="0"/>
    <s v="In Store Sales"/>
    <s v="Majectic Beaut"/>
    <n v="58"/>
  </r>
  <r>
    <d v="2014-09-26T00:00:00"/>
    <x v="0"/>
    <s v="Web Site Sales"/>
    <s v="Carlota"/>
    <n v="46"/>
  </r>
  <r>
    <d v="2014-09-06T00:00:00"/>
    <x v="0"/>
    <s v="Mail Order Sales"/>
    <s v="Sunset"/>
    <n v="71"/>
  </r>
  <r>
    <d v="2014-09-14T00:00:00"/>
    <x v="0"/>
    <s v="In Store Sales"/>
    <s v="Sunshine"/>
    <n v="40"/>
  </r>
  <r>
    <d v="2014-05-17T00:00:00"/>
    <x v="3"/>
    <s v="Web Site Sales"/>
    <s v="Aspen"/>
    <n v="20"/>
  </r>
  <r>
    <d v="2014-07-06T00:00:00"/>
    <x v="1"/>
    <s v="In Store Sales"/>
    <s v="Bellen"/>
    <n v="46"/>
  </r>
  <r>
    <d v="2014-05-14T00:00:00"/>
    <x v="3"/>
    <s v="In Store Sales"/>
    <s v="Carlota"/>
    <n v="44"/>
  </r>
  <r>
    <d v="2014-09-10T00:00:00"/>
    <x v="0"/>
    <s v="In Store Sales"/>
    <s v="V-Rang"/>
    <n v="36"/>
  </r>
  <r>
    <d v="2014-07-22T00:00:00"/>
    <x v="1"/>
    <s v="Web Site Sales"/>
    <s v="Quad"/>
    <n v="32"/>
  </r>
  <r>
    <d v="2014-05-23T00:00:00"/>
    <x v="3"/>
    <s v="Web Site Sales"/>
    <s v="Sunshine"/>
    <n v="60"/>
  </r>
  <r>
    <d v="2014-07-15T00:00:00"/>
    <x v="1"/>
    <s v="Mail Order Sales"/>
    <s v="Carlota"/>
    <n v="46"/>
  </r>
  <r>
    <d v="2014-09-08T00:00:00"/>
    <x v="0"/>
    <s v="Mail Order Sales"/>
    <s v="FlatTop"/>
    <n v="53"/>
  </r>
  <r>
    <d v="2014-07-26T00:00:00"/>
    <x v="1"/>
    <s v="In Store Sales"/>
    <s v="Majectic Beaut"/>
    <n v="58"/>
  </r>
  <r>
    <d v="2014-09-09T00:00:00"/>
    <x v="0"/>
    <s v="In Store Sales"/>
    <s v="Bellen"/>
    <n v="44"/>
  </r>
  <r>
    <d v="2014-07-31T00:00:00"/>
    <x v="1"/>
    <s v="Web Site Sales"/>
    <s v="Bellen"/>
    <n v="23"/>
  </r>
  <r>
    <d v="2014-05-06T00:00:00"/>
    <x v="3"/>
    <s v="In Store Sales"/>
    <s v="Bellen"/>
    <n v="44"/>
  </r>
  <r>
    <d v="2014-07-14T00:00:00"/>
    <x v="1"/>
    <s v="In Store Sales"/>
    <s v="Aspen"/>
    <n v="42"/>
  </r>
  <r>
    <d v="2014-09-25T00:00:00"/>
    <x v="0"/>
    <s v="Web Site Sales"/>
    <s v="Crested Beaut"/>
    <n v="75"/>
  </r>
  <r>
    <d v="2014-05-29T00:00:00"/>
    <x v="3"/>
    <s v="Web Site Sales"/>
    <s v="Sunbell"/>
    <n v="46"/>
  </r>
  <r>
    <d v="2014-09-03T00:00:00"/>
    <x v="0"/>
    <s v="In Store Sales"/>
    <s v="Quad"/>
    <n v="66"/>
  </r>
  <r>
    <d v="2014-05-20T00:00:00"/>
    <x v="3"/>
    <s v="Mail Order Sales"/>
    <s v="Crested Beaut"/>
    <n v="100"/>
  </r>
  <r>
    <d v="2014-06-26T00:00:00"/>
    <x v="2"/>
    <s v="Web Site Sales"/>
    <s v="Quad"/>
    <n v="33"/>
  </r>
  <r>
    <d v="2014-06-04T00:00:00"/>
    <x v="2"/>
    <s v="Web Site Sales"/>
    <s v="Sunbell"/>
    <n v="46"/>
  </r>
  <r>
    <d v="2014-07-28T00:00:00"/>
    <x v="1"/>
    <s v="Web Site Sales"/>
    <s v="Quad"/>
    <n v="439"/>
  </r>
  <r>
    <d v="2014-07-29T00:00:00"/>
    <x v="1"/>
    <s v="Web Site Sales"/>
    <s v="Bellen"/>
    <n v="46"/>
  </r>
  <r>
    <d v="2014-05-14T00:00:00"/>
    <x v="3"/>
    <s v="In Store Sales"/>
    <s v="Carlota"/>
    <n v="46"/>
  </r>
  <r>
    <d v="2014-09-04T00:00:00"/>
    <x v="0"/>
    <s v="Web Site Sales"/>
    <s v="Quad"/>
    <n v="66"/>
  </r>
  <r>
    <d v="2014-05-06T00:00:00"/>
    <x v="3"/>
    <s v="In Store Sales"/>
    <s v="Carlota"/>
    <n v="23"/>
  </r>
  <r>
    <d v="2014-07-02T00:00:00"/>
    <x v="1"/>
    <s v="Mail Order Sales"/>
    <s v="Sunshine"/>
    <n v="40"/>
  </r>
  <r>
    <d v="2014-09-30T00:00:00"/>
    <x v="0"/>
    <s v="In Store Sales"/>
    <s v="Crested Beaut"/>
    <n v="72"/>
  </r>
  <r>
    <d v="2014-05-16T00:00:00"/>
    <x v="3"/>
    <s v="In Store Sales"/>
    <s v="Majectic Beaut"/>
    <n v="87"/>
  </r>
  <r>
    <d v="2014-06-05T00:00:00"/>
    <x v="2"/>
    <s v="Mail Order Sales"/>
    <s v="Sunshine"/>
    <n v="20"/>
  </r>
  <r>
    <d v="2014-07-30T00:00:00"/>
    <x v="1"/>
    <s v="In Store Sales"/>
    <s v="Sunbell"/>
    <n v="24"/>
  </r>
  <r>
    <d v="2014-07-03T00:00:00"/>
    <x v="1"/>
    <s v="In Store Sales"/>
    <s v="Doublers"/>
    <n v="78"/>
  </r>
  <r>
    <d v="2014-09-12T00:00:00"/>
    <x v="0"/>
    <s v="Web Site Sales"/>
    <s v="Aspen"/>
    <n v="60"/>
  </r>
  <r>
    <d v="2014-05-14T00:00:00"/>
    <x v="3"/>
    <s v="Web Site Sales"/>
    <s v="Bellen"/>
    <n v="69"/>
  </r>
  <r>
    <d v="2014-05-19T00:00:00"/>
    <x v="3"/>
    <s v="Web Site Sales"/>
    <s v="Crested Beaut"/>
    <n v="46"/>
  </r>
  <r>
    <d v="2014-07-06T00:00:00"/>
    <x v="1"/>
    <s v="Web Site Sales"/>
    <s v="Bellen"/>
    <n v="23"/>
  </r>
  <r>
    <d v="2014-05-09T00:00:00"/>
    <x v="3"/>
    <s v="Web Site Sales"/>
    <s v="Carlota"/>
    <n v="23"/>
  </r>
  <r>
    <d v="2014-07-11T00:00:00"/>
    <x v="1"/>
    <s v="Web Site Sales"/>
    <s v="Bellen"/>
    <n v="46"/>
  </r>
  <r>
    <d v="2014-05-25T00:00:00"/>
    <x v="3"/>
    <s v="In Store Sales"/>
    <s v="Carlota"/>
    <n v="305"/>
  </r>
  <r>
    <d v="2014-05-23T00:00:00"/>
    <x v="3"/>
    <s v="Mail Order Sales"/>
    <s v="FlatTop"/>
    <n v="53"/>
  </r>
  <r>
    <d v="2014-08-15T00:00:00"/>
    <x v="4"/>
    <s v="Mail Order Sales"/>
    <s v="Bellen"/>
    <n v="23"/>
  </r>
  <r>
    <d v="2014-05-24T00:00:00"/>
    <x v="3"/>
    <s v="Web Site Sales"/>
    <s v="Bellen"/>
    <n v="44"/>
  </r>
  <r>
    <d v="2014-09-10T00:00:00"/>
    <x v="0"/>
    <s v="In Store Sales"/>
    <s v="Aspen"/>
    <n v="21"/>
  </r>
  <r>
    <d v="2014-09-26T00:00:00"/>
    <x v="0"/>
    <s v="Mail Order Sales"/>
    <s v="Quad"/>
    <n v="33"/>
  </r>
  <r>
    <d v="2014-07-12T00:00:00"/>
    <x v="1"/>
    <s v="Web Site Sales"/>
    <s v="Bellen"/>
    <n v="23"/>
  </r>
  <r>
    <d v="2014-09-29T00:00:00"/>
    <x v="0"/>
    <s v="In Store Sales"/>
    <s v="Carlota"/>
    <n v="46"/>
  </r>
  <r>
    <d v="2014-05-17T00:00:00"/>
    <x v="3"/>
    <s v="Web Site Sales"/>
    <s v="Sunshine"/>
    <n v="322"/>
  </r>
  <r>
    <d v="2014-09-11T00:00:00"/>
    <x v="0"/>
    <s v="Web Site Sales"/>
    <s v="Bellen"/>
    <n v="46"/>
  </r>
  <r>
    <d v="2014-05-03T00:00:00"/>
    <x v="3"/>
    <s v="In Store Sales"/>
    <s v="Aspen"/>
    <n v="76"/>
  </r>
  <r>
    <d v="2014-07-25T00:00:00"/>
    <x v="1"/>
    <s v="In Store Sales"/>
    <s v="Quad"/>
    <n v="99"/>
  </r>
  <r>
    <d v="2014-09-17T00:00:00"/>
    <x v="0"/>
    <s v="Mail Order Sales"/>
    <s v="Carlota"/>
    <n v="44"/>
  </r>
  <r>
    <d v="2014-05-12T00:00:00"/>
    <x v="3"/>
    <s v="Web Site Sales"/>
    <s v="Sunshine"/>
    <n v="60"/>
  </r>
  <r>
    <d v="2014-09-08T00:00:00"/>
    <x v="0"/>
    <s v="In Store Sales"/>
    <s v="Crested Beaut"/>
    <n v="23"/>
  </r>
  <r>
    <d v="2014-07-15T00:00:00"/>
    <x v="1"/>
    <s v="In Store Sales"/>
    <s v="Doublers"/>
    <n v="80"/>
  </r>
  <r>
    <d v="2014-07-06T00:00:00"/>
    <x v="1"/>
    <s v="Web Site Sales"/>
    <s v="Sunshine"/>
    <n v="284"/>
  </r>
  <r>
    <d v="2014-09-02T00:00:00"/>
    <x v="0"/>
    <s v="Web Site Sales"/>
    <s v="Sunshine"/>
    <n v="57"/>
  </r>
  <r>
    <d v="2014-07-08T00:00:00"/>
    <x v="1"/>
    <s v="In Store Sales"/>
    <s v="Doublers"/>
    <n v="234"/>
  </r>
  <r>
    <d v="2014-06-12T00:00:00"/>
    <x v="2"/>
    <s v="Mail Order Sales"/>
    <s v="Crested Beaut"/>
    <n v="25"/>
  </r>
  <r>
    <d v="2014-05-09T00:00:00"/>
    <x v="3"/>
    <s v="Web Site Sales"/>
    <s v="Sunshine"/>
    <n v="20"/>
  </r>
  <r>
    <d v="2014-08-22T00:00:00"/>
    <x v="4"/>
    <s v="Mail Order Sales"/>
    <s v="Crested Beaut"/>
    <n v="48"/>
  </r>
  <r>
    <d v="2014-07-28T00:00:00"/>
    <x v="1"/>
    <s v="In Store Sales"/>
    <s v="Bellen"/>
    <n v="23"/>
  </r>
  <r>
    <d v="2014-07-31T00:00:00"/>
    <x v="1"/>
    <s v="Web Site Sales"/>
    <s v="Sunshine"/>
    <n v="57"/>
  </r>
  <r>
    <d v="2014-09-20T00:00:00"/>
    <x v="0"/>
    <s v="In Store Sales"/>
    <s v="Quad"/>
    <n v="66"/>
  </r>
  <r>
    <d v="2014-08-28T00:00:00"/>
    <x v="4"/>
    <s v="Web Site Sales"/>
    <s v="Doublers"/>
    <n v="228"/>
  </r>
  <r>
    <d v="2014-08-27T00:00:00"/>
    <x v="4"/>
    <s v="In Store Sales"/>
    <s v="Majectic Beaut"/>
    <n v="90"/>
  </r>
  <r>
    <d v="2014-05-02T00:00:00"/>
    <x v="3"/>
    <s v="Web Site Sales"/>
    <s v="Bellen"/>
    <n v="23"/>
  </r>
  <r>
    <d v="2014-07-29T00:00:00"/>
    <x v="1"/>
    <s v="In Store Sales"/>
    <s v="Sunset"/>
    <n v="514"/>
  </r>
  <r>
    <d v="2014-07-03T00:00:00"/>
    <x v="1"/>
    <s v="Web Site Sales"/>
    <s v="Quad"/>
    <n v="64"/>
  </r>
  <r>
    <d v="2014-08-21T00:00:00"/>
    <x v="4"/>
    <s v="Web Site Sales"/>
    <s v="Majectic Beaut"/>
    <n v="28"/>
  </r>
  <r>
    <d v="2014-05-28T00:00:00"/>
    <x v="3"/>
    <s v="In Store Sales"/>
    <s v="Bellen"/>
    <n v="69"/>
  </r>
  <r>
    <d v="2014-09-17T00:00:00"/>
    <x v="0"/>
    <s v="Web Site Sales"/>
    <s v="V-Rang"/>
    <n v="36"/>
  </r>
  <r>
    <d v="2014-09-13T00:00:00"/>
    <x v="0"/>
    <s v="Mail Order Sales"/>
    <s v="Sunshine"/>
    <n v="20"/>
  </r>
  <r>
    <d v="2014-09-10T00:00:00"/>
    <x v="0"/>
    <s v="In Store Sales"/>
    <s v="Majectic Beaut"/>
    <n v="58"/>
  </r>
  <r>
    <d v="2014-09-17T00:00:00"/>
    <x v="0"/>
    <s v="Mail Order Sales"/>
    <s v="Sunshine"/>
    <n v="160"/>
  </r>
  <r>
    <d v="2014-08-10T00:00:00"/>
    <x v="4"/>
    <s v="In Store Sales"/>
    <s v="Crested Beaut"/>
    <n v="25"/>
  </r>
  <r>
    <d v="2014-09-15T00:00:00"/>
    <x v="0"/>
    <s v="Web Site Sales"/>
    <s v="Quad"/>
    <n v="99"/>
  </r>
  <r>
    <d v="2014-06-20T00:00:00"/>
    <x v="2"/>
    <s v="Web Site Sales"/>
    <s v="Bellen"/>
    <n v="46"/>
  </r>
  <r>
    <d v="2014-07-12T00:00:00"/>
    <x v="1"/>
    <s v="In Store Sales"/>
    <s v="Majectic Beaut"/>
    <n v="84"/>
  </r>
  <r>
    <d v="2014-08-15T00:00:00"/>
    <x v="4"/>
    <s v="Web Site Sales"/>
    <s v="Bellen"/>
    <n v="115"/>
  </r>
  <r>
    <d v="2014-05-17T00:00:00"/>
    <x v="3"/>
    <s v="Web Site Sales"/>
    <s v="Sunbell"/>
    <n v="502"/>
  </r>
  <r>
    <d v="2014-07-27T00:00:00"/>
    <x v="1"/>
    <s v="Mail Order Sales"/>
    <s v="Aspen"/>
    <n v="40"/>
  </r>
  <r>
    <d v="2014-06-07T00:00:00"/>
    <x v="2"/>
    <s v="Web Site Sales"/>
    <s v="Bellen"/>
    <n v="230"/>
  </r>
  <r>
    <d v="2014-09-21T00:00:00"/>
    <x v="0"/>
    <s v="In Store Sales"/>
    <s v="Sunbell"/>
    <n v="72"/>
  </r>
  <r>
    <d v="2014-05-30T00:00:00"/>
    <x v="3"/>
    <s v="Web Site Sales"/>
    <s v="Sunbell"/>
    <n v="48"/>
  </r>
  <r>
    <d v="2014-07-11T00:00:00"/>
    <x v="1"/>
    <s v="Web Site Sales"/>
    <s v="Sunshine"/>
    <n v="20"/>
  </r>
  <r>
    <d v="2014-08-11T00:00:00"/>
    <x v="4"/>
    <s v="Mail Order Sales"/>
    <s v="Doublers"/>
    <n v="240"/>
  </r>
  <r>
    <d v="2014-05-01T00:00:00"/>
    <x v="3"/>
    <s v="In Store Sales"/>
    <s v="V-Rang"/>
    <n v="38"/>
  </r>
  <r>
    <d v="2014-07-20T00:00:00"/>
    <x v="1"/>
    <s v="In Store Sales"/>
    <s v="Doublers"/>
    <n v="835"/>
  </r>
  <r>
    <d v="2014-05-20T00:00:00"/>
    <x v="3"/>
    <s v="In Store Sales"/>
    <s v="Majectic Beaut"/>
    <n v="87"/>
  </r>
  <r>
    <d v="2014-09-12T00:00:00"/>
    <x v="0"/>
    <s v="Web Site Sales"/>
    <s v="Sunshine"/>
    <n v="40"/>
  </r>
  <r>
    <d v="2014-05-22T00:00:00"/>
    <x v="3"/>
    <s v="In Store Sales"/>
    <s v="Sunshine"/>
    <n v="60"/>
  </r>
  <r>
    <d v="2014-07-13T00:00:00"/>
    <x v="1"/>
    <s v="In Store Sales"/>
    <s v="Aspen"/>
    <n v="40"/>
  </r>
  <r>
    <d v="2014-07-03T00:00:00"/>
    <x v="1"/>
    <s v="Web Site Sales"/>
    <s v="Carlota"/>
    <n v="305"/>
  </r>
  <r>
    <d v="2014-09-25T00:00:00"/>
    <x v="0"/>
    <s v="Web Site Sales"/>
    <s v="Sunshine"/>
    <n v="20"/>
  </r>
  <r>
    <d v="2014-07-09T00:00:00"/>
    <x v="1"/>
    <s v="In Store Sales"/>
    <s v="Quad"/>
    <n v="99"/>
  </r>
  <r>
    <d v="2014-08-19T00:00:00"/>
    <x v="4"/>
    <s v="In Store Sales"/>
    <s v="Quad"/>
    <n v="34"/>
  </r>
  <r>
    <d v="2014-09-23T00:00:00"/>
    <x v="0"/>
    <s v="Web Site Sales"/>
    <s v="Bellen"/>
    <n v="69"/>
  </r>
  <r>
    <d v="2014-06-12T00:00:00"/>
    <x v="2"/>
    <s v="Web Site Sales"/>
    <s v="Sunshine"/>
    <n v="60"/>
  </r>
  <r>
    <d v="2014-05-02T00:00:00"/>
    <x v="3"/>
    <s v="Web Site Sales"/>
    <s v="Carlota"/>
    <n v="23"/>
  </r>
  <r>
    <d v="2014-07-13T00:00:00"/>
    <x v="1"/>
    <s v="In Store Sales"/>
    <s v="Sunset"/>
    <n v="47"/>
  </r>
  <r>
    <d v="2014-07-28T00:00:00"/>
    <x v="1"/>
    <s v="Web Site Sales"/>
    <s v="Aspen"/>
    <n v="42"/>
  </r>
  <r>
    <d v="2014-05-22T00:00:00"/>
    <x v="3"/>
    <s v="In Store Sales"/>
    <s v="Sunbell"/>
    <n v="48"/>
  </r>
  <r>
    <d v="2014-05-20T00:00:00"/>
    <x v="3"/>
    <s v="Web Site Sales"/>
    <s v="Crested Beaut"/>
    <n v="50"/>
  </r>
  <r>
    <d v="2014-05-09T00:00:00"/>
    <x v="3"/>
    <s v="In Store Sales"/>
    <s v="Quad"/>
    <n v="34"/>
  </r>
  <r>
    <d v="2014-08-08T00:00:00"/>
    <x v="4"/>
    <s v="In Store Sales"/>
    <s v="Crested Beaut"/>
    <n v="437"/>
  </r>
  <r>
    <d v="2014-07-27T00:00:00"/>
    <x v="1"/>
    <s v="Web Site Sales"/>
    <s v="Carlota"/>
    <n v="46"/>
  </r>
  <r>
    <d v="2014-08-31T00:00:00"/>
    <x v="4"/>
    <s v="In Store Sales"/>
    <s v="Quad"/>
    <n v="66"/>
  </r>
  <r>
    <d v="2014-09-27T00:00:00"/>
    <x v="0"/>
    <s v="Web Site Sales"/>
    <s v="Aspen"/>
    <n v="76"/>
  </r>
  <r>
    <d v="2014-09-05T00:00:00"/>
    <x v="0"/>
    <s v="Web Site Sales"/>
    <s v="Bellen"/>
    <n v="69"/>
  </r>
  <r>
    <d v="2014-05-13T00:00:00"/>
    <x v="3"/>
    <s v="In Store Sales"/>
    <s v="Carlota"/>
    <n v="23"/>
  </r>
  <r>
    <d v="2014-07-02T00:00:00"/>
    <x v="1"/>
    <s v="Web Site Sales"/>
    <s v="Sunset"/>
    <n v="47"/>
  </r>
  <r>
    <d v="2014-05-07T00:00:00"/>
    <x v="3"/>
    <s v="Web Site Sales"/>
    <s v="Sunset"/>
    <n v="71"/>
  </r>
  <r>
    <d v="2014-09-14T00:00:00"/>
    <x v="0"/>
    <s v="Web Site Sales"/>
    <s v="Carlota"/>
    <n v="23"/>
  </r>
  <r>
    <d v="2014-07-25T00:00:00"/>
    <x v="1"/>
    <s v="Mail Order Sales"/>
    <s v="Majectic Beaut"/>
    <n v="29"/>
  </r>
  <r>
    <d v="2014-05-28T00:00:00"/>
    <x v="3"/>
    <s v="Web Site Sales"/>
    <s v="Quad"/>
    <n v="132"/>
  </r>
  <r>
    <d v="2014-06-23T00:00:00"/>
    <x v="2"/>
    <s v="Web Site Sales"/>
    <s v="Bellen"/>
    <n v="22"/>
  </r>
  <r>
    <d v="2014-05-23T00:00:00"/>
    <x v="3"/>
    <s v="Web Site Sales"/>
    <s v="Majectic Beaut"/>
    <n v="240"/>
  </r>
  <r>
    <d v="2014-07-12T00:00:00"/>
    <x v="1"/>
    <s v="Web Site Sales"/>
    <s v="Bellen"/>
    <n v="46"/>
  </r>
  <r>
    <d v="2014-09-15T00:00:00"/>
    <x v="0"/>
    <s v="In Store Sales"/>
    <s v="Sunbell"/>
    <n v="50"/>
  </r>
  <r>
    <d v="2014-07-21T00:00:00"/>
    <x v="1"/>
    <s v="In Store Sales"/>
    <s v="Quad"/>
    <n v="33"/>
  </r>
  <r>
    <d v="2014-05-27T00:00:00"/>
    <x v="3"/>
    <s v="In Store Sales"/>
    <s v="Sunbell"/>
    <n v="69"/>
  </r>
  <r>
    <d v="2014-06-17T00:00:00"/>
    <x v="2"/>
    <s v="Web Site Sales"/>
    <s v="Quad"/>
    <n v="66"/>
  </r>
  <r>
    <d v="2014-08-09T00:00:00"/>
    <x v="4"/>
    <s v="In Store Sales"/>
    <s v="Sunbell"/>
    <n v="75"/>
  </r>
  <r>
    <d v="2014-09-15T00:00:00"/>
    <x v="0"/>
    <s v="In Store Sales"/>
    <s v="Sunset"/>
    <n v="491"/>
  </r>
  <r>
    <d v="2014-09-19T00:00:00"/>
    <x v="0"/>
    <s v="Web Site Sales"/>
    <s v="Sunshine"/>
    <n v="60"/>
  </r>
  <r>
    <d v="2014-07-15T00:00:00"/>
    <x v="1"/>
    <s v="In Store Sales"/>
    <s v="Quad"/>
    <n v="33"/>
  </r>
  <r>
    <d v="2014-08-18T00:00:00"/>
    <x v="4"/>
    <s v="In Store Sales"/>
    <s v="Sunshine"/>
    <n v="20"/>
  </r>
  <r>
    <d v="2014-06-21T00:00:00"/>
    <x v="2"/>
    <s v="In Store Sales"/>
    <s v="Sunshine"/>
    <n v="40"/>
  </r>
  <r>
    <d v="2014-07-11T00:00:00"/>
    <x v="1"/>
    <s v="In Store Sales"/>
    <s v="Sunset"/>
    <n v="47"/>
  </r>
  <r>
    <d v="2014-05-26T00:00:00"/>
    <x v="3"/>
    <s v="Web Site Sales"/>
    <s v="Sunshine"/>
    <n v="80"/>
  </r>
  <r>
    <d v="2014-09-08T00:00:00"/>
    <x v="0"/>
    <s v="In Store Sales"/>
    <s v="Quad"/>
    <n v="102"/>
  </r>
  <r>
    <d v="2014-06-27T00:00:00"/>
    <x v="2"/>
    <s v="In Store Sales"/>
    <s v="Doublers"/>
    <n v="240"/>
  </r>
  <r>
    <d v="2014-09-21T00:00:00"/>
    <x v="0"/>
    <s v="In Store Sales"/>
    <s v="Aspen"/>
    <n v="60"/>
  </r>
  <r>
    <d v="2014-09-10T00:00:00"/>
    <x v="0"/>
    <s v="Web Site Sales"/>
    <s v="Quad"/>
    <n v="33"/>
  </r>
  <r>
    <d v="2014-06-14T00:00:00"/>
    <x v="2"/>
    <s v="In Store Sales"/>
    <s v="Crested Beaut"/>
    <n v="25"/>
  </r>
  <r>
    <d v="2014-08-10T00:00:00"/>
    <x v="4"/>
    <s v="In Store Sales"/>
    <s v="Quad"/>
    <n v="99"/>
  </r>
  <r>
    <d v="2014-06-21T00:00:00"/>
    <x v="2"/>
    <s v="Web Site Sales"/>
    <s v="Aspen"/>
    <n v="63"/>
  </r>
  <r>
    <d v="2014-09-12T00:00:00"/>
    <x v="0"/>
    <s v="In Store Sales"/>
    <s v="Quad"/>
    <n v="66"/>
  </r>
  <r>
    <d v="2014-07-01T00:00:00"/>
    <x v="1"/>
    <s v="Web Site Sales"/>
    <s v="Carlota"/>
    <n v="22"/>
  </r>
  <r>
    <d v="2014-07-05T00:00:00"/>
    <x v="1"/>
    <s v="Web Site Sales"/>
    <s v="Majectic Beaut"/>
    <n v="87"/>
  </r>
  <r>
    <d v="2014-09-04T00:00:00"/>
    <x v="0"/>
    <s v="Web Site Sales"/>
    <s v="Quad"/>
    <n v="102"/>
  </r>
  <r>
    <d v="2014-05-13T00:00:00"/>
    <x v="3"/>
    <s v="Mail Order Sales"/>
    <s v="Bellen"/>
    <n v="66"/>
  </r>
  <r>
    <d v="2014-07-19T00:00:00"/>
    <x v="1"/>
    <s v="In Store Sales"/>
    <s v="Sunbell"/>
    <n v="69"/>
  </r>
  <r>
    <d v="2014-09-17T00:00:00"/>
    <x v="0"/>
    <s v="Web Site Sales"/>
    <s v="Sunbell"/>
    <n v="524"/>
  </r>
  <r>
    <d v="2014-07-15T00:00:00"/>
    <x v="1"/>
    <s v="In Store Sales"/>
    <s v="Bellen"/>
    <n v="46"/>
  </r>
  <r>
    <d v="2014-05-19T00:00:00"/>
    <x v="3"/>
    <s v="In Store Sales"/>
    <s v="FlatTop"/>
    <n v="106"/>
  </r>
  <r>
    <d v="2014-09-01T00:00:00"/>
    <x v="0"/>
    <s v="Web Site Sales"/>
    <s v="V-Rang"/>
    <n v="36"/>
  </r>
  <r>
    <d v="2014-08-30T00:00:00"/>
    <x v="4"/>
    <s v="Web Site Sales"/>
    <s v="Quad"/>
    <n v="96"/>
  </r>
  <r>
    <d v="2014-05-08T00:00:00"/>
    <x v="3"/>
    <s v="In Store Sales"/>
    <s v="Bellen"/>
    <n v="46"/>
  </r>
  <r>
    <d v="2014-09-22T00:00:00"/>
    <x v="0"/>
    <s v="In Store Sales"/>
    <s v="FlatTop"/>
    <n v="27"/>
  </r>
  <r>
    <d v="2014-07-11T00:00:00"/>
    <x v="1"/>
    <s v="Mail Order Sales"/>
    <s v="Sunshine"/>
    <n v="417"/>
  </r>
  <r>
    <d v="2014-05-04T00:00:00"/>
    <x v="3"/>
    <s v="Web Site Sales"/>
    <s v="Quad"/>
    <n v="752"/>
  </r>
  <r>
    <d v="2014-09-21T00:00:00"/>
    <x v="0"/>
    <s v="Web Site Sales"/>
    <s v="Crested Beaut"/>
    <n v="96"/>
  </r>
  <r>
    <d v="2014-05-26T00:00:00"/>
    <x v="3"/>
    <s v="Web Site Sales"/>
    <s v="Bellen"/>
    <n v="240"/>
  </r>
  <r>
    <d v="2014-05-21T00:00:00"/>
    <x v="3"/>
    <s v="Web Site Sales"/>
    <s v="V-Rang"/>
    <n v="36"/>
  </r>
  <r>
    <d v="2014-07-24T00:00:00"/>
    <x v="1"/>
    <s v="In Store Sales"/>
    <s v="Quad"/>
    <n v="68"/>
  </r>
  <r>
    <d v="2014-08-19T00:00:00"/>
    <x v="4"/>
    <s v="Web Site Sales"/>
    <s v="Sunbell"/>
    <n v="48"/>
  </r>
  <r>
    <d v="2014-06-10T00:00:00"/>
    <x v="2"/>
    <s v="In Store Sales"/>
    <s v="FlatTop"/>
    <n v="28"/>
  </r>
  <r>
    <d v="2014-07-19T00:00:00"/>
    <x v="1"/>
    <s v="In Store Sales"/>
    <s v="Sunbell"/>
    <n v="72"/>
  </r>
  <r>
    <d v="2014-05-17T00:00:00"/>
    <x v="3"/>
    <s v="Web Site Sales"/>
    <s v="Sunbell"/>
    <n v="69"/>
  </r>
  <r>
    <d v="2014-06-05T00:00:00"/>
    <x v="2"/>
    <s v="Mail Order Sales"/>
    <s v="Crested Beaut"/>
    <n v="46"/>
  </r>
  <r>
    <d v="2014-05-20T00:00:00"/>
    <x v="3"/>
    <s v="In Store Sales"/>
    <s v="Carlota"/>
    <n v="46"/>
  </r>
  <r>
    <d v="2014-08-29T00:00:00"/>
    <x v="4"/>
    <s v="Mail Order Sales"/>
    <s v="Bellen"/>
    <n v="138"/>
  </r>
  <r>
    <d v="2014-06-06T00:00:00"/>
    <x v="2"/>
    <s v="Web Site Sales"/>
    <s v="Aspen"/>
    <n v="57"/>
  </r>
  <r>
    <d v="2014-07-04T00:00:00"/>
    <x v="1"/>
    <s v="Web Site Sales"/>
    <s v="V-Rang"/>
    <n v="36"/>
  </r>
  <r>
    <d v="2014-07-26T00:00:00"/>
    <x v="1"/>
    <s v="In Store Sales"/>
    <s v="Majectic Beaut"/>
    <n v="60"/>
  </r>
  <r>
    <d v="2014-05-14T00:00:00"/>
    <x v="3"/>
    <s v="Web Site Sales"/>
    <s v="Bellen"/>
    <n v="88"/>
  </r>
  <r>
    <d v="2014-09-20T00:00:00"/>
    <x v="0"/>
    <s v="In Store Sales"/>
    <s v="FlatTop"/>
    <n v="80"/>
  </r>
  <r>
    <d v="2014-07-23T00:00:00"/>
    <x v="1"/>
    <s v="In Store Sales"/>
    <s v="Doublers"/>
    <n v="160"/>
  </r>
  <r>
    <d v="2014-09-06T00:00:00"/>
    <x v="0"/>
    <s v="In Store Sales"/>
    <s v="Sunshine"/>
    <n v="40"/>
  </r>
  <r>
    <d v="2014-05-03T00:00:00"/>
    <x v="3"/>
    <s v="In Store Sales"/>
    <s v="Sunshine"/>
    <n v="20"/>
  </r>
  <r>
    <d v="2014-07-13T00:00:00"/>
    <x v="1"/>
    <s v="Web Site Sales"/>
    <s v="Bellen"/>
    <n v="46"/>
  </r>
  <r>
    <d v="2014-06-24T00:00:00"/>
    <x v="2"/>
    <s v="Web Site Sales"/>
    <s v="V-Rang"/>
    <n v="36"/>
  </r>
  <r>
    <d v="2014-07-10T00:00:00"/>
    <x v="1"/>
    <s v="Mail Order Sales"/>
    <s v="Sunset"/>
    <n v="71"/>
  </r>
  <r>
    <d v="2014-08-12T00:00:00"/>
    <x v="4"/>
    <s v="Mail Order Sales"/>
    <s v="Sunbell"/>
    <n v="96"/>
  </r>
  <r>
    <d v="2014-09-26T00:00:00"/>
    <x v="0"/>
    <s v="In Store Sales"/>
    <s v="Sunset"/>
    <n v="23"/>
  </r>
  <r>
    <d v="2014-09-03T00:00:00"/>
    <x v="0"/>
    <s v="In Store Sales"/>
    <s v="Sunbell"/>
    <n v="75"/>
  </r>
  <r>
    <d v="2014-06-02T00:00:00"/>
    <x v="2"/>
    <s v="In Store Sales"/>
    <s v="Sunbell"/>
    <n v="23"/>
  </r>
  <r>
    <d v="2014-06-01T00:00:00"/>
    <x v="2"/>
    <s v="Web Site Sales"/>
    <s v="Aspen"/>
    <n v="60"/>
  </r>
  <r>
    <d v="2014-07-31T00:00:00"/>
    <x v="1"/>
    <s v="In Store Sales"/>
    <s v="Sunbell"/>
    <n v="96"/>
  </r>
  <r>
    <d v="2014-05-30T00:00:00"/>
    <x v="3"/>
    <s v="Web Site Sales"/>
    <s v="Sunbell"/>
    <n v="48"/>
  </r>
  <r>
    <d v="2014-08-05T00:00:00"/>
    <x v="4"/>
    <s v="In Store Sales"/>
    <s v="Quad"/>
    <n v="34"/>
  </r>
  <r>
    <d v="2014-05-30T00:00:00"/>
    <x v="3"/>
    <s v="In Store Sales"/>
    <s v="Bellen"/>
    <n v="23"/>
  </r>
  <r>
    <d v="2014-09-05T00:00:00"/>
    <x v="0"/>
    <s v="Web Site Sales"/>
    <s v="Majectic Beaut"/>
    <n v="58"/>
  </r>
  <r>
    <d v="2014-05-29T00:00:00"/>
    <x v="3"/>
    <s v="Mail Order Sales"/>
    <s v="Crested Beaut"/>
    <n v="69"/>
  </r>
  <r>
    <d v="2014-07-24T00:00:00"/>
    <x v="1"/>
    <s v="Web Site Sales"/>
    <s v="Quad"/>
    <n v="33"/>
  </r>
  <r>
    <d v="2014-08-09T00:00:00"/>
    <x v="4"/>
    <s v="Web Site Sales"/>
    <s v="Crested Beaut"/>
    <n v="48"/>
  </r>
  <r>
    <d v="2014-09-19T00:00:00"/>
    <x v="0"/>
    <s v="In Store Sales"/>
    <s v="FlatTop"/>
    <n v="83"/>
  </r>
  <r>
    <d v="2014-08-08T00:00:00"/>
    <x v="4"/>
    <s v="Mail Order Sales"/>
    <s v="V-Rang"/>
    <n v="54"/>
  </r>
  <r>
    <d v="2014-05-28T00:00:00"/>
    <x v="3"/>
    <s v="Mail Order Sales"/>
    <s v="Crested Beaut"/>
    <n v="48"/>
  </r>
  <r>
    <d v="2014-09-16T00:00:00"/>
    <x v="0"/>
    <s v="In Store Sales"/>
    <s v="Quad"/>
    <n v="132"/>
  </r>
  <r>
    <d v="2014-05-19T00:00:00"/>
    <x v="3"/>
    <s v="In Store Sales"/>
    <s v="Carlota"/>
    <n v="46"/>
  </r>
  <r>
    <d v="2014-06-29T00:00:00"/>
    <x v="2"/>
    <s v="In Store Sales"/>
    <s v="Bellen"/>
    <n v="46"/>
  </r>
  <r>
    <d v="2014-05-05T00:00:00"/>
    <x v="3"/>
    <s v="Mail Order Sales"/>
    <s v="Carlota"/>
    <n v="545"/>
  </r>
  <r>
    <d v="2014-06-18T00:00:00"/>
    <x v="2"/>
    <s v="Web Site Sales"/>
    <s v="FlatTop"/>
    <n v="28"/>
  </r>
  <r>
    <d v="2014-06-01T00:00:00"/>
    <x v="2"/>
    <s v="Web Site Sales"/>
    <s v="Sunshine"/>
    <n v="40"/>
  </r>
  <r>
    <d v="2014-08-06T00:00:00"/>
    <x v="4"/>
    <s v="Mail Order Sales"/>
    <s v="Bellen"/>
    <n v="46"/>
  </r>
  <r>
    <d v="2014-05-03T00:00:00"/>
    <x v="3"/>
    <s v="Web Site Sales"/>
    <s v="Bellen"/>
    <n v="46"/>
  </r>
  <r>
    <d v="2014-06-28T00:00:00"/>
    <x v="2"/>
    <s v="Web Site Sales"/>
    <s v="Bellen"/>
    <n v="69"/>
  </r>
  <r>
    <d v="2014-06-20T00:00:00"/>
    <x v="2"/>
    <s v="Web Site Sales"/>
    <s v="Quad"/>
    <n v="627"/>
  </r>
  <r>
    <d v="2014-08-15T00:00:00"/>
    <x v="4"/>
    <s v="In Store Sales"/>
    <s v="FlatTop"/>
    <n v="83"/>
  </r>
  <r>
    <d v="2014-08-17T00:00:00"/>
    <x v="4"/>
    <s v="In Store Sales"/>
    <s v="Carlota"/>
    <n v="46"/>
  </r>
  <r>
    <d v="2014-06-29T00:00:00"/>
    <x v="2"/>
    <s v="Web Site Sales"/>
    <s v="V-Rang"/>
    <n v="38"/>
  </r>
  <r>
    <d v="2014-08-09T00:00:00"/>
    <x v="4"/>
    <s v="Mail Order Sales"/>
    <s v="Sunshine"/>
    <n v="20"/>
  </r>
  <r>
    <d v="2014-06-15T00:00:00"/>
    <x v="2"/>
    <s v="In Store Sales"/>
    <s v="Quad"/>
    <n v="102"/>
  </r>
  <r>
    <d v="2014-08-11T00:00:00"/>
    <x v="4"/>
    <s v="In Store Sales"/>
    <s v="Aspen"/>
    <n v="38"/>
  </r>
  <r>
    <d v="2014-06-16T00:00:00"/>
    <x v="2"/>
    <s v="Mail Order Sales"/>
    <s v="Sunshine"/>
    <n v="20"/>
  </r>
  <r>
    <d v="2014-08-08T00:00:00"/>
    <x v="4"/>
    <s v="Mail Order Sales"/>
    <s v="Doublers"/>
    <n v="80"/>
  </r>
  <r>
    <d v="2014-06-30T00:00:00"/>
    <x v="2"/>
    <s v="Web Site Sales"/>
    <s v="Sunbell"/>
    <n v="24"/>
  </r>
  <r>
    <d v="2014-07-28T00:00:00"/>
    <x v="1"/>
    <s v="Web Site Sales"/>
    <s v="Quad"/>
    <n v="33"/>
  </r>
  <r>
    <d v="2014-08-09T00:00:00"/>
    <x v="4"/>
    <s v="Web Site Sales"/>
    <s v="Sunset"/>
    <n v="257"/>
  </r>
  <r>
    <d v="2014-08-22T00:00:00"/>
    <x v="4"/>
    <s v="In Store Sales"/>
    <s v="Sunbell"/>
    <n v="46"/>
  </r>
  <r>
    <d v="2014-06-24T00:00:00"/>
    <x v="2"/>
    <s v="In Store Sales"/>
    <s v="Sunbell"/>
    <n v="92"/>
  </r>
  <r>
    <d v="2014-06-29T00:00:00"/>
    <x v="2"/>
    <s v="Web Site Sales"/>
    <s v="Carlota"/>
    <n v="23"/>
  </r>
  <r>
    <d v="2014-08-27T00:00:00"/>
    <x v="4"/>
    <s v="Web Site Sales"/>
    <s v="Carlota"/>
    <n v="46"/>
  </r>
  <r>
    <d v="2014-06-10T00:00:00"/>
    <x v="2"/>
    <s v="Web Site Sales"/>
    <s v="Quad"/>
    <n v="33"/>
  </r>
  <r>
    <d v="2014-07-14T00:00:00"/>
    <x v="1"/>
    <s v="Web Site Sales"/>
    <s v="Quad"/>
    <n v="66"/>
  </r>
  <r>
    <d v="2014-08-17T00:00:00"/>
    <x v="4"/>
    <s v="Mail Order Sales"/>
    <s v="Majectic Beaut"/>
    <n v="28"/>
  </r>
  <r>
    <d v="2014-08-08T00:00:00"/>
    <x v="4"/>
    <s v="Mail Order Sales"/>
    <s v="Sunshine"/>
    <n v="140"/>
  </r>
  <r>
    <d v="2014-06-11T00:00:00"/>
    <x v="2"/>
    <s v="Web Site Sales"/>
    <s v="Bellen"/>
    <n v="46"/>
  </r>
  <r>
    <d v="2014-05-25T00:00:00"/>
    <x v="3"/>
    <s v="In Store Sales"/>
    <s v="Quad"/>
    <n v="64"/>
  </r>
  <r>
    <d v="2014-06-11T00:00:00"/>
    <x v="2"/>
    <s v="Web Site Sales"/>
    <s v="Carlota"/>
    <n v="44"/>
  </r>
  <r>
    <d v="2014-06-19T00:00:00"/>
    <x v="2"/>
    <s v="Web Site Sales"/>
    <s v="Sunshine"/>
    <n v="40"/>
  </r>
  <r>
    <d v="2014-06-07T00:00:00"/>
    <x v="2"/>
    <s v="Web Site Sales"/>
    <s v="Carlota"/>
    <n v="46"/>
  </r>
  <r>
    <d v="2014-08-24T00:00:00"/>
    <x v="4"/>
    <s v="Web Site Sales"/>
    <s v="Carlota"/>
    <n v="23"/>
  </r>
  <r>
    <d v="2014-06-12T00:00:00"/>
    <x v="2"/>
    <s v="In Store Sales"/>
    <s v="Sunset"/>
    <n v="24"/>
  </r>
  <r>
    <d v="2014-08-19T00:00:00"/>
    <x v="4"/>
    <s v="Web Site Sales"/>
    <s v="Bellen"/>
    <n v="92"/>
  </r>
  <r>
    <d v="2014-08-08T00:00:00"/>
    <x v="4"/>
    <s v="In Store Sales"/>
    <s v="Majectic Beaut"/>
    <n v="87"/>
  </r>
  <r>
    <d v="2014-08-24T00:00:00"/>
    <x v="4"/>
    <s v="Web Site Sales"/>
    <s v="Bellen"/>
    <n v="69"/>
  </r>
  <r>
    <d v="2014-08-03T00:00:00"/>
    <x v="4"/>
    <s v="Web Site Sales"/>
    <s v="Bellen"/>
    <n v="44"/>
  </r>
  <r>
    <d v="2014-08-31T00:00:00"/>
    <x v="4"/>
    <s v="In Store Sales"/>
    <s v="Quad"/>
    <n v="33"/>
  </r>
  <r>
    <d v="2014-08-16T00:00:00"/>
    <x v="4"/>
    <s v="Mail Order Sales"/>
    <s v="Sunbell"/>
    <n v="72"/>
  </r>
  <r>
    <d v="2014-08-05T00:00:00"/>
    <x v="4"/>
    <s v="Web Site Sales"/>
    <s v="FlatTop"/>
    <n v="27"/>
  </r>
  <r>
    <d v="2014-05-12T00:00:00"/>
    <x v="3"/>
    <s v="Web Site Sales"/>
    <s v="Sunshine"/>
    <n v="20"/>
  </r>
  <r>
    <d v="2014-06-19T00:00:00"/>
    <x v="2"/>
    <s v="Web Site Sales"/>
    <s v="Majectic Beaut"/>
    <n v="58"/>
  </r>
  <r>
    <d v="2014-06-11T00:00:00"/>
    <x v="2"/>
    <s v="Web Site Sales"/>
    <s v="Carlota"/>
    <n v="66"/>
  </r>
  <r>
    <d v="2014-06-17T00:00:00"/>
    <x v="2"/>
    <s v="Web Site Sales"/>
    <s v="Bellen"/>
    <n v="22"/>
  </r>
  <r>
    <d v="2014-06-15T00:00:00"/>
    <x v="2"/>
    <s v="Mail Order Sales"/>
    <s v="Quad"/>
    <n v="68"/>
  </r>
  <r>
    <d v="2014-08-15T00:00:00"/>
    <x v="4"/>
    <s v="In Store Sales"/>
    <s v="Bellen"/>
    <n v="66"/>
  </r>
  <r>
    <d v="2014-06-16T00:00:00"/>
    <x v="2"/>
    <s v="Web Site Sales"/>
    <s v="Crested Beaut"/>
    <n v="50"/>
  </r>
  <r>
    <d v="2014-09-21T00:00:00"/>
    <x v="0"/>
    <s v="Mail Order Sales"/>
    <s v="Doublers"/>
    <n v="240"/>
  </r>
  <r>
    <d v="2014-06-27T00:00:00"/>
    <x v="2"/>
    <s v="Web Site Sales"/>
    <s v="Quad"/>
    <n v="68"/>
  </r>
  <r>
    <d v="2014-06-16T00:00:00"/>
    <x v="2"/>
    <s v="Web Site Sales"/>
    <s v="Doublers"/>
    <n v="80"/>
  </r>
  <r>
    <d v="2014-05-17T00:00:00"/>
    <x v="3"/>
    <s v="Web Site Sales"/>
    <s v="Carlota"/>
    <n v="480"/>
  </r>
  <r>
    <d v="2014-08-29T00:00:00"/>
    <x v="4"/>
    <s v="Web Site Sales"/>
    <s v="Sunset"/>
    <n v="47"/>
  </r>
  <r>
    <d v="2014-09-25T00:00:00"/>
    <x v="0"/>
    <s v="Web Site Sales"/>
    <s v="Aspen"/>
    <n v="42"/>
  </r>
  <r>
    <d v="2014-05-10T00:00:00"/>
    <x v="3"/>
    <s v="In Store Sales"/>
    <s v="Aspen"/>
    <n v="63"/>
  </r>
  <r>
    <d v="2014-09-14T00:00:00"/>
    <x v="0"/>
    <s v="Mail Order Sales"/>
    <s v="Crested Beaut"/>
    <n v="50"/>
  </r>
  <r>
    <d v="2014-06-28T00:00:00"/>
    <x v="2"/>
    <s v="In Store Sales"/>
    <s v="Bellen"/>
    <n v="23"/>
  </r>
  <r>
    <d v="2014-08-04T00:00:00"/>
    <x v="4"/>
    <s v="In Store Sales"/>
    <s v="Carlota"/>
    <n v="69"/>
  </r>
  <r>
    <d v="2014-08-06T00:00:00"/>
    <x v="4"/>
    <s v="In Store Sales"/>
    <s v="Sunset"/>
    <n v="71"/>
  </r>
  <r>
    <d v="2014-08-05T00:00:00"/>
    <x v="4"/>
    <s v="In Store Sales"/>
    <s v="Majectic Beaut"/>
    <n v="29"/>
  </r>
  <r>
    <d v="2014-06-28T00:00:00"/>
    <x v="2"/>
    <s v="Web Site Sales"/>
    <s v="Quad"/>
    <n v="730"/>
  </r>
  <r>
    <d v="2014-08-29T00:00:00"/>
    <x v="4"/>
    <s v="In Store Sales"/>
    <s v="Majectic Beaut"/>
    <n v="28"/>
  </r>
  <r>
    <d v="2014-08-04T00:00:00"/>
    <x v="4"/>
    <s v="In Store Sales"/>
    <s v="Crested Beaut"/>
    <n v="25"/>
  </r>
  <r>
    <d v="2014-06-28T00:00:00"/>
    <x v="2"/>
    <s v="In Store Sales"/>
    <s v="Bellen"/>
    <n v="46"/>
  </r>
  <r>
    <d v="2014-08-18T00:00:00"/>
    <x v="4"/>
    <s v="In Store Sales"/>
    <s v="Carlota"/>
    <n v="22"/>
  </r>
  <r>
    <d v="2014-09-03T00:00:00"/>
    <x v="0"/>
    <s v="Web Site Sales"/>
    <s v="Sunset"/>
    <n v="47"/>
  </r>
  <r>
    <d v="2014-06-03T00:00:00"/>
    <x v="2"/>
    <s v="In Store Sales"/>
    <s v="Sunshine"/>
    <n v="60"/>
  </r>
  <r>
    <d v="2014-09-05T00:00:00"/>
    <x v="0"/>
    <s v="Mail Order Sales"/>
    <s v="Doublers"/>
    <n v="152"/>
  </r>
  <r>
    <d v="2014-08-17T00:00:00"/>
    <x v="4"/>
    <s v="In Store Sales"/>
    <s v="FlatTop"/>
    <n v="83"/>
  </r>
  <r>
    <d v="2014-06-19T00:00:00"/>
    <x v="2"/>
    <s v="Web Site Sales"/>
    <s v="Bellen"/>
    <n v="69"/>
  </r>
  <r>
    <d v="2014-06-26T00:00:00"/>
    <x v="2"/>
    <s v="Web Site Sales"/>
    <s v="Majectic Beaut"/>
    <n v="58"/>
  </r>
  <r>
    <d v="2014-08-19T00:00:00"/>
    <x v="4"/>
    <s v="In Store Sales"/>
    <s v="V-Rang"/>
    <n v="54"/>
  </r>
  <r>
    <d v="2014-06-16T00:00:00"/>
    <x v="2"/>
    <s v="Web Site Sales"/>
    <s v="Doublers"/>
    <n v="560"/>
  </r>
  <r>
    <d v="2014-06-18T00:00:00"/>
    <x v="2"/>
    <s v="Web Site Sales"/>
    <s v="Sunbell"/>
    <n v="50"/>
  </r>
  <r>
    <d v="2014-08-26T00:00:00"/>
    <x v="4"/>
    <s v="Web Site Sales"/>
    <s v="Sunshine"/>
    <n v="60"/>
  </r>
  <r>
    <d v="2014-07-30T00:00:00"/>
    <x v="1"/>
    <s v="Web Site Sales"/>
    <s v="Bellen"/>
    <n v="46"/>
  </r>
  <r>
    <d v="2014-05-04T00:00:00"/>
    <x v="3"/>
    <s v="Web Site Sales"/>
    <s v="Quad"/>
    <n v="66"/>
  </r>
  <r>
    <d v="2014-06-07T00:00:00"/>
    <x v="2"/>
    <s v="In Store Sales"/>
    <s v="Crested Beaut"/>
    <n v="48"/>
  </r>
  <r>
    <d v="2014-06-16T00:00:00"/>
    <x v="2"/>
    <s v="In Store Sales"/>
    <s v="Crested Beaut"/>
    <n v="48"/>
  </r>
  <r>
    <d v="2014-08-06T00:00:00"/>
    <x v="4"/>
    <s v="Web Site Sales"/>
    <s v="Carlota"/>
    <n v="46"/>
  </r>
  <r>
    <d v="2014-07-26T00:00:00"/>
    <x v="1"/>
    <s v="Mail Order Sales"/>
    <s v="Bellen"/>
    <n v="46"/>
  </r>
  <r>
    <d v="2014-06-09T00:00:00"/>
    <x v="2"/>
    <s v="In Store Sales"/>
    <s v="V-Rang"/>
    <n v="18"/>
  </r>
  <r>
    <d v="2014-06-23T00:00:00"/>
    <x v="2"/>
    <s v="In Store Sales"/>
    <s v="Sunshine"/>
    <n v="80"/>
  </r>
  <r>
    <d v="2014-06-07T00:00:00"/>
    <x v="2"/>
    <s v="Web Site Sales"/>
    <s v="Bellen"/>
    <n v="46"/>
  </r>
  <r>
    <d v="2014-05-28T00:00:00"/>
    <x v="3"/>
    <s v="Mail Order Sales"/>
    <s v="Quad"/>
    <n v="99"/>
  </r>
  <r>
    <d v="2014-06-06T00:00:00"/>
    <x v="2"/>
    <s v="Web Site Sales"/>
    <s v="Crested Beaut"/>
    <n v="72"/>
  </r>
  <r>
    <d v="2014-06-18T00:00:00"/>
    <x v="2"/>
    <s v="Web Site Sales"/>
    <s v="Sunshine"/>
    <n v="40"/>
  </r>
  <r>
    <d v="2014-08-10T00:00:00"/>
    <x v="4"/>
    <s v="Mail Order Sales"/>
    <s v="Quad"/>
    <n v="33"/>
  </r>
  <r>
    <d v="2014-06-09T00:00:00"/>
    <x v="2"/>
    <s v="Web Site Sales"/>
    <s v="Sunshine"/>
    <n v="341"/>
  </r>
  <r>
    <d v="2014-06-10T00:00:00"/>
    <x v="2"/>
    <s v="Web Site Sales"/>
    <s v="Crested Beaut"/>
    <n v="25"/>
  </r>
  <r>
    <d v="2014-08-24T00:00:00"/>
    <x v="4"/>
    <s v="Web Site Sales"/>
    <s v="Quad"/>
    <n v="102"/>
  </r>
  <r>
    <d v="2014-08-25T00:00:00"/>
    <x v="4"/>
    <s v="In Store Sales"/>
    <s v="Aspen"/>
    <n v="38"/>
  </r>
  <r>
    <d v="2014-06-18T00:00:00"/>
    <x v="2"/>
    <s v="Web Site Sales"/>
    <s v="Aspen"/>
    <n v="38"/>
  </r>
  <r>
    <d v="2014-08-01T00:00:00"/>
    <x v="4"/>
    <s v="In Store Sales"/>
    <s v="Sunshine"/>
    <n v="60"/>
  </r>
  <r>
    <d v="2014-09-22T00:00:00"/>
    <x v="0"/>
    <s v="Web Site Sales"/>
    <s v="Quad"/>
    <n v="658"/>
  </r>
  <r>
    <d v="2014-08-22T00:00:00"/>
    <x v="4"/>
    <s v="Mail Order Sales"/>
    <s v="Crested Beaut"/>
    <n v="69"/>
  </r>
  <r>
    <d v="2014-07-03T00:00:00"/>
    <x v="1"/>
    <s v="Web Site Sales"/>
    <s v="Crested Beaut"/>
    <n v="48"/>
  </r>
  <r>
    <d v="2014-08-25T00:00:00"/>
    <x v="4"/>
    <s v="Mail Order Sales"/>
    <s v="Bellen"/>
    <n v="22"/>
  </r>
  <r>
    <d v="2014-06-21T00:00:00"/>
    <x v="2"/>
    <s v="Web Site Sales"/>
    <s v="Sunshine"/>
    <n v="40"/>
  </r>
  <r>
    <d v="2014-07-26T00:00:00"/>
    <x v="1"/>
    <s v="In Store Sales"/>
    <s v="Sunset"/>
    <n v="47"/>
  </r>
  <r>
    <d v="2014-08-16T00:00:00"/>
    <x v="4"/>
    <s v="Web Site Sales"/>
    <s v="Doublers"/>
    <n v="228"/>
  </r>
  <r>
    <d v="2014-06-10T00:00:00"/>
    <x v="2"/>
    <s v="In Store Sales"/>
    <s v="Carlota"/>
    <n v="46"/>
  </r>
  <r>
    <d v="2014-06-22T00:00:00"/>
    <x v="2"/>
    <s v="In Store Sales"/>
    <s v="Carlota"/>
    <n v="46"/>
  </r>
  <r>
    <d v="2014-06-30T00:00:00"/>
    <x v="2"/>
    <s v="In Store Sales"/>
    <s v="Majectic Beaut"/>
    <n v="120"/>
  </r>
  <r>
    <d v="2014-08-17T00:00:00"/>
    <x v="4"/>
    <s v="Web Site Sales"/>
    <s v="Crested Beaut"/>
    <n v="48"/>
  </r>
  <r>
    <d v="2014-06-04T00:00:00"/>
    <x v="2"/>
    <s v="Web Site Sales"/>
    <s v="Bellen"/>
    <n v="88"/>
  </r>
  <r>
    <d v="2014-08-09T00:00:00"/>
    <x v="4"/>
    <s v="Web Site Sales"/>
    <s v="Majectic Beaut"/>
    <n v="60"/>
  </r>
  <r>
    <d v="2014-09-16T00:00:00"/>
    <x v="0"/>
    <s v="In Store Sales"/>
    <s v="FlatTop"/>
    <n v="83"/>
  </r>
  <r>
    <d v="2014-08-16T00:00:00"/>
    <x v="4"/>
    <s v="Web Site Sales"/>
    <s v="Carlota"/>
    <n v="46"/>
  </r>
  <r>
    <d v="2014-08-24T00:00:00"/>
    <x v="4"/>
    <s v="In Store Sales"/>
    <s v="Sunbell"/>
    <n v="25"/>
  </r>
  <r>
    <d v="2014-06-27T00:00:00"/>
    <x v="2"/>
    <s v="Web Site Sales"/>
    <s v="Crested Beaut"/>
    <n v="50"/>
  </r>
  <r>
    <d v="2014-09-12T00:00:00"/>
    <x v="0"/>
    <s v="Web Site Sales"/>
    <s v="Sunbell"/>
    <n v="46"/>
  </r>
  <r>
    <d v="2014-06-03T00:00:00"/>
    <x v="2"/>
    <s v="Web Site Sales"/>
    <s v="V-Rang"/>
    <n v="76"/>
  </r>
  <r>
    <d v="2014-06-27T00:00:00"/>
    <x v="2"/>
    <s v="In Store Sales"/>
    <s v="Carlota"/>
    <n v="69"/>
  </r>
  <r>
    <d v="2014-07-12T00:00:00"/>
    <x v="1"/>
    <s v="Web Site Sales"/>
    <s v="Quad"/>
    <n v="99"/>
  </r>
  <r>
    <d v="2014-08-27T00:00:00"/>
    <x v="4"/>
    <s v="In Store Sales"/>
    <s v="Quad"/>
    <n v="33"/>
  </r>
  <r>
    <d v="2014-05-06T00:00:00"/>
    <x v="3"/>
    <s v="Web Site Sales"/>
    <s v="Crested Beaut"/>
    <n v="25"/>
  </r>
  <r>
    <d v="2014-08-26T00:00:00"/>
    <x v="4"/>
    <s v="In Store Sales"/>
    <s v="Carlota"/>
    <n v="46"/>
  </r>
  <r>
    <d v="2014-06-09T00:00:00"/>
    <x v="2"/>
    <s v="Web Site Sales"/>
    <s v="Carlota"/>
    <n v="69"/>
  </r>
  <r>
    <d v="2014-09-12T00:00:00"/>
    <x v="0"/>
    <s v="Web Site Sales"/>
    <s v="Sunset"/>
    <n v="71"/>
  </r>
  <r>
    <d v="2014-06-19T00:00:00"/>
    <x v="2"/>
    <s v="Web Site Sales"/>
    <s v="Quad"/>
    <n v="64"/>
  </r>
  <r>
    <d v="2014-08-16T00:00:00"/>
    <x v="4"/>
    <s v="In Store Sales"/>
    <s v="Aspen"/>
    <n v="40"/>
  </r>
  <r>
    <d v="2014-06-27T00:00:00"/>
    <x v="2"/>
    <s v="Web Site Sales"/>
    <s v="Majectic Beaut"/>
    <n v="87"/>
  </r>
  <r>
    <d v="2014-06-02T00:00:00"/>
    <x v="2"/>
    <s v="Mail Order Sales"/>
    <s v="Bellen"/>
    <n v="138"/>
  </r>
  <r>
    <d v="2014-06-08T00:00:00"/>
    <x v="2"/>
    <s v="Web Site Sales"/>
    <s v="Sunbell"/>
    <n v="46"/>
  </r>
  <r>
    <d v="2014-06-13T00:00:00"/>
    <x v="2"/>
    <s v="Web Site Sales"/>
    <s v="Majectic Beaut"/>
    <n v="523"/>
  </r>
  <r>
    <d v="2014-08-28T00:00:00"/>
    <x v="4"/>
    <s v="Web Site Sales"/>
    <s v="Sunbell"/>
    <n v="72"/>
  </r>
  <r>
    <d v="2014-06-02T00:00:00"/>
    <x v="2"/>
    <s v="Web Site Sales"/>
    <s v="Carlota"/>
    <n v="92"/>
  </r>
  <r>
    <d v="2014-07-20T00:00:00"/>
    <x v="1"/>
    <s v="In Store Sales"/>
    <s v="Sunshine"/>
    <n v="60"/>
  </r>
  <r>
    <d v="2014-08-09T00:00:00"/>
    <x v="4"/>
    <s v="In Store Sales"/>
    <s v="Quad"/>
    <n v="68"/>
  </r>
  <r>
    <d v="2014-06-27T00:00:00"/>
    <x v="2"/>
    <s v="In Store Sales"/>
    <s v="Quad"/>
    <n v="99"/>
  </r>
  <r>
    <d v="2014-08-23T00:00:00"/>
    <x v="4"/>
    <s v="In Store Sales"/>
    <s v="Sunshine"/>
    <n v="60"/>
  </r>
  <r>
    <d v="2014-06-11T00:00:00"/>
    <x v="2"/>
    <s v="Web Site Sales"/>
    <s v="V-Rang"/>
    <n v="38"/>
  </r>
  <r>
    <d v="2014-05-28T00:00:00"/>
    <x v="3"/>
    <s v="In Store Sales"/>
    <s v="Quad"/>
    <n v="96"/>
  </r>
  <r>
    <d v="2014-08-09T00:00:00"/>
    <x v="4"/>
    <s v="Mail Order Sales"/>
    <s v="Sunset"/>
    <n v="24"/>
  </r>
  <r>
    <d v="2014-06-01T00:00:00"/>
    <x v="2"/>
    <s v="Web Site Sales"/>
    <s v="Quad"/>
    <n v="99"/>
  </r>
  <r>
    <d v="2014-09-15T00:00:00"/>
    <x v="0"/>
    <s v="In Store Sales"/>
    <s v="Sunbell"/>
    <n v="46"/>
  </r>
  <r>
    <d v="2014-06-27T00:00:00"/>
    <x v="2"/>
    <s v="Web Site Sales"/>
    <s v="Sunshine"/>
    <n v="20"/>
  </r>
  <r>
    <d v="2014-05-19T00:00:00"/>
    <x v="3"/>
    <s v="Web Site Sales"/>
    <s v="Carlota"/>
    <n v="46"/>
  </r>
  <r>
    <d v="2014-08-30T00:00:00"/>
    <x v="4"/>
    <s v="In Store Sales"/>
    <s v="Quad"/>
    <n v="34"/>
  </r>
  <r>
    <d v="2014-07-24T00:00:00"/>
    <x v="1"/>
    <s v="Web Site Sales"/>
    <s v="Sunshine"/>
    <n v="38"/>
  </r>
  <r>
    <d v="2014-06-01T00:00:00"/>
    <x v="2"/>
    <s v="In Store Sales"/>
    <s v="Doublers"/>
    <n v="240"/>
  </r>
  <r>
    <d v="2014-07-05T00:00:00"/>
    <x v="1"/>
    <s v="Web Site Sales"/>
    <s v="Carlota"/>
    <n v="69"/>
  </r>
  <r>
    <d v="2014-08-22T00:00:00"/>
    <x v="4"/>
    <s v="Mail Order Sales"/>
    <s v="Bellen"/>
    <n v="69"/>
  </r>
  <r>
    <d v="2014-08-29T00:00:00"/>
    <x v="4"/>
    <s v="In Store Sales"/>
    <s v="Sunbell"/>
    <n v="48"/>
  </r>
  <r>
    <d v="2014-06-29T00:00:00"/>
    <x v="2"/>
    <s v="Web Site Sales"/>
    <s v="Bellen"/>
    <n v="46"/>
  </r>
  <r>
    <d v="2014-06-05T00:00:00"/>
    <x v="2"/>
    <s v="In Store Sales"/>
    <s v="Crested Beaut"/>
    <n v="48"/>
  </r>
  <r>
    <d v="2014-06-28T00:00:00"/>
    <x v="2"/>
    <s v="Web Site Sales"/>
    <s v="Bellen"/>
    <n v="23"/>
  </r>
  <r>
    <d v="2014-05-27T00:00:00"/>
    <x v="3"/>
    <s v="Web Site Sales"/>
    <s v="Carlota"/>
    <n v="46"/>
  </r>
  <r>
    <d v="2014-06-20T00:00:00"/>
    <x v="2"/>
    <s v="Web Site Sales"/>
    <s v="Majectic Beaut"/>
    <n v="58"/>
  </r>
  <r>
    <d v="2014-06-22T00:00:00"/>
    <x v="2"/>
    <s v="Web Site Sales"/>
    <s v="Carlota"/>
    <n v="69"/>
  </r>
  <r>
    <d v="2014-08-03T00:00:00"/>
    <x v="4"/>
    <s v="In Store Sales"/>
    <s v="Aspen"/>
    <n v="60"/>
  </r>
  <r>
    <d v="2014-06-09T00:00:00"/>
    <x v="2"/>
    <s v="In Store Sales"/>
    <s v="Aspen"/>
    <n v="57"/>
  </r>
  <r>
    <d v="2014-06-07T00:00:00"/>
    <x v="2"/>
    <s v="Web Site Sales"/>
    <s v="Crested Beaut"/>
    <n v="24"/>
  </r>
  <r>
    <d v="2014-06-13T00:00:00"/>
    <x v="2"/>
    <s v="Web Site Sales"/>
    <s v="FlatTop"/>
    <n v="186"/>
  </r>
  <r>
    <d v="2014-06-21T00:00:00"/>
    <x v="2"/>
    <s v="In Store Sales"/>
    <s v="Quad"/>
    <n v="68"/>
  </r>
  <r>
    <d v="2014-08-02T00:00:00"/>
    <x v="4"/>
    <s v="In Store Sales"/>
    <s v="Quad"/>
    <n v="34"/>
  </r>
  <r>
    <d v="2014-06-03T00:00:00"/>
    <x v="2"/>
    <s v="In Store Sales"/>
    <s v="Quad"/>
    <n v="32"/>
  </r>
  <r>
    <d v="2014-08-17T00:00:00"/>
    <x v="4"/>
    <s v="In Store Sales"/>
    <s v="Sunbell"/>
    <n v="50"/>
  </r>
  <r>
    <d v="2014-06-27T00:00:00"/>
    <x v="2"/>
    <s v="Web Site Sales"/>
    <s v="Sunset"/>
    <n v="47"/>
  </r>
  <r>
    <d v="2014-06-24T00:00:00"/>
    <x v="2"/>
    <s v="In Store Sales"/>
    <s v="Bellen"/>
    <n v="44"/>
  </r>
  <r>
    <d v="2014-08-05T00:00:00"/>
    <x v="4"/>
    <s v="In Store Sales"/>
    <s v="Carlota"/>
    <n v="46"/>
  </r>
  <r>
    <d v="2014-08-22T00:00:00"/>
    <x v="4"/>
    <s v="Web Site Sales"/>
    <s v="Sunshine"/>
    <n v="57"/>
  </r>
  <r>
    <d v="2014-07-18T00:00:00"/>
    <x v="1"/>
    <s v="Mail Order Sales"/>
    <s v="Carlota"/>
    <n v="23"/>
  </r>
  <r>
    <d v="2014-09-04T00:00:00"/>
    <x v="0"/>
    <s v="Web Site Sales"/>
    <s v="Sunshine"/>
    <n v="180"/>
  </r>
  <r>
    <d v="2014-08-10T00:00:00"/>
    <x v="4"/>
    <s v="In Store Sales"/>
    <s v="Carlota"/>
    <n v="46"/>
  </r>
  <r>
    <d v="2014-06-27T00:00:00"/>
    <x v="2"/>
    <s v="Mail Order Sales"/>
    <s v="Carlota"/>
    <n v="46"/>
  </r>
  <r>
    <d v="2014-08-06T00:00:00"/>
    <x v="4"/>
    <s v="In Store Sales"/>
    <s v="Majectic Beaut"/>
    <n v="87"/>
  </r>
  <r>
    <d v="2014-06-15T00:00:00"/>
    <x v="2"/>
    <s v="Web Site Sales"/>
    <s v="Sunset"/>
    <n v="71"/>
  </r>
  <r>
    <d v="2014-06-16T00:00:00"/>
    <x v="2"/>
    <s v="In Store Sales"/>
    <s v="Quad"/>
    <n v="33"/>
  </r>
  <r>
    <d v="2014-08-22T00:00:00"/>
    <x v="4"/>
    <s v="In Store Sales"/>
    <s v="Carlota"/>
    <n v="23"/>
  </r>
  <r>
    <d v="2014-09-01T00:00:00"/>
    <x v="0"/>
    <s v="Web Site Sales"/>
    <s v="FlatTop"/>
    <n v="601"/>
  </r>
  <r>
    <d v="2014-05-10T00:00:00"/>
    <x v="3"/>
    <s v="Web Site Sales"/>
    <s v="Sunset"/>
    <n v="47"/>
  </r>
  <r>
    <d v="2014-05-22T00:00:00"/>
    <x v="3"/>
    <s v="In Store Sales"/>
    <s v="Quad"/>
    <n v="68"/>
  </r>
  <r>
    <d v="2014-06-19T00:00:00"/>
    <x v="2"/>
    <s v="Web Site Sales"/>
    <s v="Bellen"/>
    <n v="46"/>
  </r>
  <r>
    <d v="2014-08-05T00:00:00"/>
    <x v="4"/>
    <s v="In Store Sales"/>
    <s v="Bellen"/>
    <n v="46"/>
  </r>
  <r>
    <d v="2014-09-16T00:00:00"/>
    <x v="0"/>
    <s v="Web Site Sales"/>
    <s v="Carlota"/>
    <n v="23"/>
  </r>
  <r>
    <d v="2014-08-24T00:00:00"/>
    <x v="4"/>
    <s v="In Store Sales"/>
    <s v="Aspen"/>
    <n v="20"/>
  </r>
  <r>
    <d v="2014-06-14T00:00:00"/>
    <x v="2"/>
    <s v="Web Site Sales"/>
    <s v="Bellen"/>
    <n v="44"/>
  </r>
  <r>
    <d v="2014-08-10T00:00:00"/>
    <x v="4"/>
    <s v="In Store Sales"/>
    <s v="Bellen"/>
    <n v="23"/>
  </r>
  <r>
    <d v="2014-06-03T00:00:00"/>
    <x v="2"/>
    <s v="Web Site Sales"/>
    <s v="Quad"/>
    <n v="102"/>
  </r>
  <r>
    <d v="2014-05-30T00:00:00"/>
    <x v="3"/>
    <s v="In Store Sales"/>
    <s v="Doublers"/>
    <n v="240"/>
  </r>
  <r>
    <d v="2014-06-25T00:00:00"/>
    <x v="2"/>
    <s v="Web Site Sales"/>
    <s v="V-Rang"/>
    <n v="90"/>
  </r>
  <r>
    <d v="2014-06-29T00:00:00"/>
    <x v="2"/>
    <s v="Web Site Sales"/>
    <s v="Quad"/>
    <n v="160"/>
  </r>
  <r>
    <d v="2014-06-29T00:00:00"/>
    <x v="2"/>
    <s v="Web Site Sales"/>
    <s v="Carlota"/>
    <n v="66"/>
  </r>
  <r>
    <d v="2014-08-02T00:00:00"/>
    <x v="4"/>
    <s v="In Store Sales"/>
    <s v="Bellen"/>
    <n v="44"/>
  </r>
  <r>
    <d v="2014-06-15T00:00:00"/>
    <x v="2"/>
    <s v="Web Site Sales"/>
    <s v="Bellen"/>
    <n v="66"/>
  </r>
  <r>
    <d v="2014-08-31T00:00:00"/>
    <x v="4"/>
    <s v="In Store Sales"/>
    <s v="V-Rang"/>
    <n v="57"/>
  </r>
  <r>
    <d v="2014-05-15T00:00:00"/>
    <x v="3"/>
    <s v="Web Site Sales"/>
    <s v="Quad"/>
    <n v="66"/>
  </r>
  <r>
    <d v="2014-06-15T00:00:00"/>
    <x v="2"/>
    <s v="Web Site Sales"/>
    <s v="Bellen"/>
    <n v="46"/>
  </r>
  <r>
    <d v="2014-06-18T00:00:00"/>
    <x v="2"/>
    <s v="Mail Order Sales"/>
    <s v="Carlota"/>
    <n v="23"/>
  </r>
  <r>
    <d v="2014-09-06T00:00:00"/>
    <x v="0"/>
    <s v="In Store Sales"/>
    <s v="Carlota"/>
    <n v="69"/>
  </r>
  <r>
    <d v="2014-08-14T00:00:00"/>
    <x v="4"/>
    <s v="Web Site Sales"/>
    <s v="Majectic Beaut"/>
    <n v="90"/>
  </r>
  <r>
    <d v="2014-06-30T00:00:00"/>
    <x v="2"/>
    <s v="Web Site Sales"/>
    <s v="Quad"/>
    <n v="99"/>
  </r>
  <r>
    <d v="2014-08-09T00:00:00"/>
    <x v="4"/>
    <s v="Web Site Sales"/>
    <s v="Sunbell"/>
    <n v="25"/>
  </r>
  <r>
    <d v="2014-07-30T00:00:00"/>
    <x v="1"/>
    <s v="Web Site Sales"/>
    <s v="Aspen"/>
    <n v="63"/>
  </r>
  <r>
    <d v="2014-06-07T00:00:00"/>
    <x v="2"/>
    <s v="In Store Sales"/>
    <s v="Carlota"/>
    <n v="327"/>
  </r>
  <r>
    <d v="2014-09-01T00:00:00"/>
    <x v="0"/>
    <s v="Web Site Sales"/>
    <s v="Sunset"/>
    <n v="24"/>
  </r>
  <r>
    <d v="2014-06-14T00:00:00"/>
    <x v="2"/>
    <s v="Web Site Sales"/>
    <s v="Sunshine"/>
    <n v="19"/>
  </r>
  <r>
    <d v="2014-06-22T00:00:00"/>
    <x v="2"/>
    <s v="Web Site Sales"/>
    <s v="Quad"/>
    <n v="68"/>
  </r>
  <r>
    <d v="2014-08-18T00:00:00"/>
    <x v="4"/>
    <s v="Web Site Sales"/>
    <s v="Bellen"/>
    <n v="69"/>
  </r>
  <r>
    <d v="2014-08-06T00:00:00"/>
    <x v="4"/>
    <s v="In Store Sales"/>
    <s v="Aspen"/>
    <n v="40"/>
  </r>
  <r>
    <d v="2014-08-06T00:00:00"/>
    <x v="4"/>
    <s v="Web Site Sales"/>
    <s v="Crested Beaut"/>
    <n v="24"/>
  </r>
  <r>
    <d v="2014-06-24T00:00:00"/>
    <x v="2"/>
    <s v="In Store Sales"/>
    <s v="Quad"/>
    <n v="66"/>
  </r>
  <r>
    <d v="2014-06-05T00:00:00"/>
    <x v="2"/>
    <s v="Web Site Sales"/>
    <s v="Sunset"/>
    <n v="24"/>
  </r>
  <r>
    <d v="2014-08-17T00:00:00"/>
    <x v="4"/>
    <s v="In Store Sales"/>
    <s v="Quad"/>
    <n v="102"/>
  </r>
  <r>
    <d v="2014-06-12T00:00:00"/>
    <x v="2"/>
    <s v="Web Site Sales"/>
    <s v="Aspen"/>
    <n v="80"/>
  </r>
  <r>
    <d v="2014-06-30T00:00:00"/>
    <x v="2"/>
    <s v="Mail Order Sales"/>
    <s v="Carlota"/>
    <n v="23"/>
  </r>
  <r>
    <d v="2014-06-22T00:00:00"/>
    <x v="2"/>
    <s v="Web Site Sales"/>
    <s v="Carlota"/>
    <n v="22"/>
  </r>
  <r>
    <d v="2014-06-26T00:00:00"/>
    <x v="2"/>
    <s v="In Store Sales"/>
    <s v="Crested Beaut"/>
    <n v="46"/>
  </r>
  <r>
    <d v="2014-06-28T00:00:00"/>
    <x v="2"/>
    <s v="Web Site Sales"/>
    <s v="Carlota"/>
    <n v="44"/>
  </r>
  <r>
    <d v="2014-08-26T00:00:00"/>
    <x v="4"/>
    <s v="In Store Sales"/>
    <s v="Quad"/>
    <n v="99"/>
  </r>
  <r>
    <d v="2014-08-25T00:00:00"/>
    <x v="4"/>
    <s v="Web Site Sales"/>
    <s v="Sunshine"/>
    <n v="38"/>
  </r>
  <r>
    <d v="2014-06-08T00:00:00"/>
    <x v="2"/>
    <s v="Web Site Sales"/>
    <s v="Carlota"/>
    <n v="176"/>
  </r>
  <r>
    <d v="2014-06-20T00:00:00"/>
    <x v="2"/>
    <s v="Web Site Sales"/>
    <s v="Quad"/>
    <n v="192"/>
  </r>
  <r>
    <d v="2014-06-29T00:00:00"/>
    <x v="2"/>
    <s v="Web Site Sales"/>
    <s v="Doublers"/>
    <n v="152"/>
  </r>
  <r>
    <d v="2014-08-05T00:00:00"/>
    <x v="4"/>
    <s v="Mail Order Sales"/>
    <s v="Carlota"/>
    <n v="46"/>
  </r>
  <r>
    <d v="2014-06-16T00:00:00"/>
    <x v="2"/>
    <s v="Web Site Sales"/>
    <s v="Quad"/>
    <n v="96"/>
  </r>
  <r>
    <d v="2014-08-17T00:00:00"/>
    <x v="4"/>
    <s v="In Store Sales"/>
    <s v="Quad"/>
    <n v="32"/>
  </r>
  <r>
    <d v="2014-08-30T00:00:00"/>
    <x v="4"/>
    <s v="In Store Sales"/>
    <s v="Bellen"/>
    <n v="46"/>
  </r>
  <r>
    <d v="2014-08-06T00:00:00"/>
    <x v="4"/>
    <s v="Web Site Sales"/>
    <s v="Majectic Beaut"/>
    <n v="90"/>
  </r>
  <r>
    <d v="2014-05-11T00:00:00"/>
    <x v="3"/>
    <s v="Web Site Sales"/>
    <s v="Sunbell"/>
    <n v="46"/>
  </r>
  <r>
    <d v="2014-06-26T00:00:00"/>
    <x v="2"/>
    <s v="Web Site Sales"/>
    <s v="Carlota"/>
    <n v="22"/>
  </r>
  <r>
    <d v="2014-08-14T00:00:00"/>
    <x v="4"/>
    <s v="In Store Sales"/>
    <s v="V-Rang"/>
    <n v="57"/>
  </r>
  <r>
    <d v="2014-06-02T00:00:00"/>
    <x v="2"/>
    <s v="In Store Sales"/>
    <s v="Bellen"/>
    <n v="46"/>
  </r>
  <r>
    <d v="2014-07-02T00:00:00"/>
    <x v="1"/>
    <s v="Web Site Sales"/>
    <s v="Crested Beaut"/>
    <n v="50"/>
  </r>
  <r>
    <d v="2014-08-12T00:00:00"/>
    <x v="4"/>
    <s v="Web Site Sales"/>
    <s v="Sunshine"/>
    <n v="40"/>
  </r>
  <r>
    <d v="2014-08-28T00:00:00"/>
    <x v="4"/>
    <s v="In Store Sales"/>
    <s v="Majectic Beaut"/>
    <n v="90"/>
  </r>
  <r>
    <d v="2014-06-07T00:00:00"/>
    <x v="2"/>
    <s v="In Store Sales"/>
    <s v="V-Rang"/>
    <n v="57"/>
  </r>
  <r>
    <d v="2014-09-21T00:00:00"/>
    <x v="0"/>
    <s v="Web Site Sales"/>
    <s v="Aspen"/>
    <n v="63"/>
  </r>
  <r>
    <d v="2014-06-15T00:00:00"/>
    <x v="2"/>
    <s v="In Store Sales"/>
    <s v="Carlota"/>
    <n v="46"/>
  </r>
  <r>
    <d v="2014-08-17T00:00:00"/>
    <x v="4"/>
    <s v="In Store Sales"/>
    <s v="Bellen"/>
    <n v="69"/>
  </r>
  <r>
    <d v="2014-05-18T00:00:00"/>
    <x v="3"/>
    <s v="Web Site Sales"/>
    <s v="Sunbell"/>
    <n v="547"/>
  </r>
  <r>
    <d v="2014-06-12T00:00:00"/>
    <x v="2"/>
    <s v="Web Site Sales"/>
    <s v="Sunset"/>
    <n v="45"/>
  </r>
  <r>
    <d v="2014-06-24T00:00:00"/>
    <x v="2"/>
    <s v="Web Site Sales"/>
    <s v="Sunshine"/>
    <n v="19"/>
  </r>
  <r>
    <d v="2014-08-26T00:00:00"/>
    <x v="4"/>
    <s v="In Store Sales"/>
    <s v="Quad"/>
    <n v="64"/>
  </r>
  <r>
    <d v="2014-08-29T00:00:00"/>
    <x v="4"/>
    <s v="Web Site Sales"/>
    <s v="Aspen"/>
    <n v="63"/>
  </r>
  <r>
    <d v="2014-07-15T00:00:00"/>
    <x v="1"/>
    <s v="In Store Sales"/>
    <s v="Quad"/>
    <n v="99"/>
  </r>
  <r>
    <d v="2014-08-01T00:00:00"/>
    <x v="4"/>
    <s v="Web Site Sales"/>
    <s v="Bellen"/>
    <n v="92"/>
  </r>
  <r>
    <d v="2014-08-14T00:00:00"/>
    <x v="4"/>
    <s v="In Store Sales"/>
    <s v="Sunset"/>
    <n v="23"/>
  </r>
  <r>
    <d v="2014-09-25T00:00:00"/>
    <x v="0"/>
    <s v="In Store Sales"/>
    <s v="Aspen"/>
    <n v="40"/>
  </r>
  <r>
    <d v="2014-06-03T00:00:00"/>
    <x v="2"/>
    <s v="Web Site Sales"/>
    <s v="FlatTop"/>
    <n v="554"/>
  </r>
  <r>
    <d v="2014-08-06T00:00:00"/>
    <x v="4"/>
    <s v="In Store Sales"/>
    <s v="Sunshine"/>
    <n v="60"/>
  </r>
  <r>
    <d v="2014-08-11T00:00:00"/>
    <x v="4"/>
    <s v="In Store Sales"/>
    <s v="Bellen"/>
    <n v="23"/>
  </r>
  <r>
    <d v="2014-08-23T00:00:00"/>
    <x v="4"/>
    <s v="Web Site Sales"/>
    <s v="Quad"/>
    <n v="34"/>
  </r>
  <r>
    <d v="2014-06-18T00:00:00"/>
    <x v="2"/>
    <s v="Web Site Sales"/>
    <s v="Doublers"/>
    <n v="156"/>
  </r>
  <r>
    <d v="2014-08-27T00:00:00"/>
    <x v="4"/>
    <s v="Web Site Sales"/>
    <s v="Sunbell"/>
    <n v="50"/>
  </r>
  <r>
    <d v="2014-05-13T00:00:00"/>
    <x v="3"/>
    <s v="Web Site Sales"/>
    <s v="Bellen"/>
    <n v="46"/>
  </r>
  <r>
    <d v="2014-08-06T00:00:00"/>
    <x v="4"/>
    <s v="Web Site Sales"/>
    <s v="Crested Beaut"/>
    <n v="48"/>
  </r>
  <r>
    <d v="2014-08-11T00:00:00"/>
    <x v="4"/>
    <s v="Mail Order Sales"/>
    <s v="Aspen"/>
    <n v="20"/>
  </r>
  <r>
    <d v="2014-08-16T00:00:00"/>
    <x v="4"/>
    <s v="In Store Sales"/>
    <s v="Aspen"/>
    <n v="57"/>
  </r>
  <r>
    <d v="2014-08-02T00:00:00"/>
    <x v="4"/>
    <s v="In Store Sales"/>
    <s v="Quad"/>
    <n v="64"/>
  </r>
  <r>
    <d v="2014-06-05T00:00:00"/>
    <x v="2"/>
    <s v="Web Site Sales"/>
    <s v="Sunbell"/>
    <n v="72"/>
  </r>
  <r>
    <d v="2014-06-19T00:00:00"/>
    <x v="2"/>
    <s v="Web Site Sales"/>
    <s v="Majectic Beaut"/>
    <n v="29"/>
  </r>
  <r>
    <d v="2014-06-10T00:00:00"/>
    <x v="2"/>
    <s v="In Store Sales"/>
    <s v="Bellen"/>
    <n v="23"/>
  </r>
  <r>
    <d v="2014-08-02T00:00:00"/>
    <x v="4"/>
    <s v="Mail Order Sales"/>
    <s v="V-Rang"/>
    <n v="76"/>
  </r>
  <r>
    <d v="2014-07-21T00:00:00"/>
    <x v="1"/>
    <s v="Web Site Sales"/>
    <s v="Bellen"/>
    <n v="69"/>
  </r>
  <r>
    <d v="2014-06-18T00:00:00"/>
    <x v="2"/>
    <s v="In Store Sales"/>
    <s v="Carlota"/>
    <n v="66"/>
  </r>
  <r>
    <d v="2014-09-12T00:00:00"/>
    <x v="0"/>
    <s v="In Store Sales"/>
    <s v="Sunbell"/>
    <n v="75"/>
  </r>
  <r>
    <d v="2014-08-01T00:00:00"/>
    <x v="4"/>
    <s v="In Store Sales"/>
    <s v="Carlota"/>
    <n v="46"/>
  </r>
  <r>
    <d v="2014-06-14T00:00:00"/>
    <x v="2"/>
    <s v="In Store Sales"/>
    <s v="Sunshine"/>
    <n v="20"/>
  </r>
  <r>
    <d v="2014-06-21T00:00:00"/>
    <x v="2"/>
    <s v="In Store Sales"/>
    <s v="FlatTop"/>
    <n v="55"/>
  </r>
  <r>
    <d v="2014-06-26T00:00:00"/>
    <x v="2"/>
    <s v="Web Site Sales"/>
    <s v="Sunbell"/>
    <n v="50"/>
  </r>
  <r>
    <d v="2014-07-15T00:00:00"/>
    <x v="1"/>
    <s v="In Store Sales"/>
    <s v="Quad"/>
    <n v="66"/>
  </r>
  <r>
    <d v="2014-05-13T00:00:00"/>
    <x v="3"/>
    <s v="In Store Sales"/>
    <s v="Bellen"/>
    <n v="46"/>
  </r>
  <r>
    <d v="2014-06-27T00:00:00"/>
    <x v="2"/>
    <s v="Mail Order Sales"/>
    <s v="Sunshine"/>
    <n v="100"/>
  </r>
  <r>
    <d v="2014-06-09T00:00:00"/>
    <x v="2"/>
    <s v="Web Site Sales"/>
    <s v="Majectic Beaut"/>
    <n v="60"/>
  </r>
  <r>
    <d v="2014-08-29T00:00:00"/>
    <x v="4"/>
    <s v="In Store Sales"/>
    <s v="Bellen"/>
    <n v="69"/>
  </r>
  <r>
    <d v="2014-08-25T00:00:00"/>
    <x v="4"/>
    <s v="Web Site Sales"/>
    <s v="Quad"/>
    <n v="64"/>
  </r>
  <r>
    <d v="2014-06-15T00:00:00"/>
    <x v="2"/>
    <s v="Mail Order Sales"/>
    <s v="Majectic Beaut"/>
    <n v="84"/>
  </r>
  <r>
    <d v="2014-06-04T00:00:00"/>
    <x v="2"/>
    <s v="Web Site Sales"/>
    <s v="Bellen"/>
    <n v="23"/>
  </r>
  <r>
    <d v="2014-06-04T00:00:00"/>
    <x v="2"/>
    <s v="Mail Order Sales"/>
    <s v="Majectic Beaut"/>
    <n v="60"/>
  </r>
  <r>
    <d v="2014-06-15T00:00:00"/>
    <x v="2"/>
    <s v="In Store Sales"/>
    <s v="Carlota"/>
    <n v="23"/>
  </r>
  <r>
    <d v="2014-06-02T00:00:00"/>
    <x v="2"/>
    <s v="Web Site Sales"/>
    <s v="Sunbell"/>
    <n v="50"/>
  </r>
  <r>
    <d v="2014-07-23T00:00:00"/>
    <x v="1"/>
    <s v="Web Site Sales"/>
    <s v="Sunbell"/>
    <n v="75"/>
  </r>
  <r>
    <d v="2014-07-29T00:00:00"/>
    <x v="1"/>
    <s v="In Store Sales"/>
    <s v="Crested Beaut"/>
    <n v="296"/>
  </r>
  <r>
    <d v="2014-08-16T00:00:00"/>
    <x v="4"/>
    <s v="In Store Sales"/>
    <s v="Aspen"/>
    <n v="38"/>
  </r>
  <r>
    <d v="2014-08-21T00:00:00"/>
    <x v="4"/>
    <s v="In Store Sales"/>
    <s v="Bellen"/>
    <n v="46"/>
  </r>
  <r>
    <d v="2014-08-25T00:00:00"/>
    <x v="4"/>
    <s v="Web Site Sales"/>
    <s v="Sunshine"/>
    <n v="38"/>
  </r>
  <r>
    <d v="2014-05-23T00:00:00"/>
    <x v="3"/>
    <s v="Web Site Sales"/>
    <s v="Carlota"/>
    <n v="22"/>
  </r>
  <r>
    <d v="2014-07-14T00:00:00"/>
    <x v="1"/>
    <s v="Mail Order Sales"/>
    <s v="V-Rang"/>
    <n v="38"/>
  </r>
  <r>
    <d v="2014-08-07T00:00:00"/>
    <x v="4"/>
    <s v="In Store Sales"/>
    <s v="Sunbell"/>
    <n v="48"/>
  </r>
  <r>
    <d v="2014-08-01T00:00:00"/>
    <x v="4"/>
    <s v="Mail Order Sales"/>
    <s v="Bellen"/>
    <n v="23"/>
  </r>
  <r>
    <d v="2014-06-10T00:00:00"/>
    <x v="2"/>
    <s v="In Store Sales"/>
    <s v="Sunset"/>
    <n v="45"/>
  </r>
  <r>
    <d v="2014-08-29T00:00:00"/>
    <x v="4"/>
    <s v="In Store Sales"/>
    <s v="Aspen"/>
    <n v="19"/>
  </r>
  <r>
    <d v="2014-08-24T00:00:00"/>
    <x v="4"/>
    <s v="In Store Sales"/>
    <s v="Doublers"/>
    <n v="76"/>
  </r>
  <r>
    <d v="2014-06-07T00:00:00"/>
    <x v="2"/>
    <s v="Web Site Sales"/>
    <s v="Sunshine"/>
    <n v="20"/>
  </r>
  <r>
    <d v="2014-07-28T00:00:00"/>
    <x v="1"/>
    <s v="In Store Sales"/>
    <s v="V-Rang"/>
    <n v="57"/>
  </r>
  <r>
    <d v="2014-08-19T00:00:00"/>
    <x v="4"/>
    <s v="Web Site Sales"/>
    <s v="Aspen"/>
    <n v="19"/>
  </r>
  <r>
    <d v="2014-08-19T00:00:00"/>
    <x v="4"/>
    <s v="In Store Sales"/>
    <s v="Quad"/>
    <n v="64"/>
  </r>
  <r>
    <d v="2014-06-23T00:00:00"/>
    <x v="2"/>
    <s v="Web Site Sales"/>
    <s v="Aspen"/>
    <n v="38"/>
  </r>
  <r>
    <d v="2014-06-16T00:00:00"/>
    <x v="2"/>
    <s v="Web Site Sales"/>
    <s v="V-Rang"/>
    <n v="18"/>
  </r>
  <r>
    <d v="2014-08-10T00:00:00"/>
    <x v="4"/>
    <s v="Web Site Sales"/>
    <s v="Majectic Beaut"/>
    <n v="29"/>
  </r>
  <r>
    <d v="2014-06-15T00:00:00"/>
    <x v="2"/>
    <s v="Web Site Sales"/>
    <s v="Sunshine"/>
    <n v="432"/>
  </r>
  <r>
    <d v="2014-08-27T00:00:00"/>
    <x v="4"/>
    <s v="Web Site Sales"/>
    <s v="Majectic Beaut"/>
    <n v="58"/>
  </r>
  <r>
    <d v="2014-08-04T00:00:00"/>
    <x v="4"/>
    <s v="In Store Sales"/>
    <s v="Sunshine"/>
    <n v="60"/>
  </r>
  <r>
    <d v="2014-05-18T00:00:00"/>
    <x v="3"/>
    <s v="Web Site Sales"/>
    <s v="Sunbell"/>
    <n v="50"/>
  </r>
  <r>
    <d v="2014-08-14T00:00:00"/>
    <x v="4"/>
    <s v="In Store Sales"/>
    <s v="Bellen"/>
    <n v="46"/>
  </r>
  <r>
    <d v="2014-08-27T00:00:00"/>
    <x v="4"/>
    <s v="In Store Sales"/>
    <s v="Bellen"/>
    <n v="44"/>
  </r>
  <r>
    <d v="2014-06-28T00:00:00"/>
    <x v="2"/>
    <s v="Web Site Sales"/>
    <s v="Majectic Beaut"/>
    <n v="87"/>
  </r>
  <r>
    <d v="2014-06-19T00:00:00"/>
    <x v="2"/>
    <s v="In Store Sales"/>
    <s v="Carlota"/>
    <n v="23"/>
  </r>
  <r>
    <d v="2014-05-10T00:00:00"/>
    <x v="3"/>
    <s v="Mail Order Sales"/>
    <s v="Aspen"/>
    <n v="60"/>
  </r>
  <r>
    <d v="2014-06-05T00:00:00"/>
    <x v="2"/>
    <s v="Web Site Sales"/>
    <s v="Doublers"/>
    <n v="80"/>
  </r>
  <r>
    <d v="2014-09-05T00:00:00"/>
    <x v="0"/>
    <s v="Web Site Sales"/>
    <s v="Quad"/>
    <n v="99"/>
  </r>
  <r>
    <d v="2014-06-08T00:00:00"/>
    <x v="2"/>
    <s v="In Store Sales"/>
    <s v="V-Rang"/>
    <n v="308"/>
  </r>
  <r>
    <d v="2014-08-16T00:00:00"/>
    <x v="4"/>
    <s v="In Store Sales"/>
    <s v="Sunshine"/>
    <n v="38"/>
  </r>
  <r>
    <d v="2014-06-14T00:00:00"/>
    <x v="2"/>
    <s v="Mail Order Sales"/>
    <s v="Aspen"/>
    <n v="38"/>
  </r>
  <r>
    <d v="2014-09-11T00:00:00"/>
    <x v="0"/>
    <s v="Web Site Sales"/>
    <s v="V-Rang"/>
    <n v="36"/>
  </r>
  <r>
    <d v="2014-06-22T00:00:00"/>
    <x v="2"/>
    <s v="Web Site Sales"/>
    <s v="Bellen"/>
    <n v="46"/>
  </r>
  <r>
    <d v="2014-08-16T00:00:00"/>
    <x v="4"/>
    <s v="In Store Sales"/>
    <s v="Aspen"/>
    <n v="40"/>
  </r>
  <r>
    <d v="2014-06-27T00:00:00"/>
    <x v="2"/>
    <s v="Web Site Sales"/>
    <s v="Carlota"/>
    <n v="46"/>
  </r>
  <r>
    <d v="2014-06-18T00:00:00"/>
    <x v="2"/>
    <s v="Web Site Sales"/>
    <s v="Quad"/>
    <n v="66"/>
  </r>
  <r>
    <d v="2014-08-17T00:00:00"/>
    <x v="4"/>
    <s v="In Store Sales"/>
    <s v="Majectic Beaut"/>
    <n v="90"/>
  </r>
  <r>
    <d v="2014-09-11T00:00:00"/>
    <x v="0"/>
    <s v="Web Site Sales"/>
    <s v="Sunshine"/>
    <n v="40"/>
  </r>
  <r>
    <d v="2014-08-09T00:00:00"/>
    <x v="4"/>
    <s v="In Store Sales"/>
    <s v="Sunbell"/>
    <n v="50"/>
  </r>
  <r>
    <d v="2014-08-21T00:00:00"/>
    <x v="4"/>
    <s v="Mail Order Sales"/>
    <s v="Sunset"/>
    <n v="47"/>
  </r>
  <r>
    <d v="2014-06-03T00:00:00"/>
    <x v="2"/>
    <s v="In Store Sales"/>
    <s v="Sunshine"/>
    <n v="60"/>
  </r>
  <r>
    <d v="2014-08-17T00:00:00"/>
    <x v="4"/>
    <s v="In Store Sales"/>
    <s v="Carlota"/>
    <n v="46"/>
  </r>
  <r>
    <d v="2014-07-25T00:00:00"/>
    <x v="1"/>
    <s v="Web Site Sales"/>
    <s v="V-Rang"/>
    <n v="36"/>
  </r>
  <r>
    <d v="2014-09-16T00:00:00"/>
    <x v="0"/>
    <s v="In Store Sales"/>
    <s v="Sunset"/>
    <n v="90"/>
  </r>
  <r>
    <d v="2014-06-12T00:00:00"/>
    <x v="2"/>
    <s v="Web Site Sales"/>
    <s v="Majectic Beaut"/>
    <n v="30"/>
  </r>
  <r>
    <d v="2014-06-01T00:00:00"/>
    <x v="2"/>
    <s v="In Store Sales"/>
    <s v="Carlota"/>
    <n v="46"/>
  </r>
  <r>
    <d v="2014-06-30T00:00:00"/>
    <x v="2"/>
    <s v="Web Site Sales"/>
    <s v="Sunset"/>
    <n v="68"/>
  </r>
  <r>
    <d v="2014-06-16T00:00:00"/>
    <x v="2"/>
    <s v="Web Site Sales"/>
    <s v="Sunbell"/>
    <n v="48"/>
  </r>
  <r>
    <d v="2014-08-18T00:00:00"/>
    <x v="4"/>
    <s v="In Store Sales"/>
    <s v="Sunset"/>
    <n v="165"/>
  </r>
  <r>
    <d v="2014-08-25T00:00:00"/>
    <x v="4"/>
    <s v="In Store Sales"/>
    <s v="Carlota"/>
    <n v="46"/>
  </r>
  <r>
    <d v="2014-08-14T00:00:00"/>
    <x v="4"/>
    <s v="Web Site Sales"/>
    <s v="Quad"/>
    <n v="68"/>
  </r>
  <r>
    <d v="2014-08-11T00:00:00"/>
    <x v="4"/>
    <s v="In Store Sales"/>
    <s v="Bellen"/>
    <n v="69"/>
  </r>
  <r>
    <d v="2014-06-22T00:00:00"/>
    <x v="2"/>
    <s v="Web Site Sales"/>
    <s v="Carlota"/>
    <n v="69"/>
  </r>
  <r>
    <d v="2014-08-10T00:00:00"/>
    <x v="4"/>
    <s v="In Store Sales"/>
    <s v="Quad"/>
    <n v="33"/>
  </r>
  <r>
    <d v="2014-05-22T00:00:00"/>
    <x v="3"/>
    <s v="Mail Order Sales"/>
    <s v="Carlota"/>
    <n v="46"/>
  </r>
  <r>
    <d v="2014-08-04T00:00:00"/>
    <x v="4"/>
    <s v="In Store Sales"/>
    <s v="Sunbell"/>
    <n v="96"/>
  </r>
  <r>
    <d v="2014-08-31T00:00:00"/>
    <x v="4"/>
    <s v="In Store Sales"/>
    <s v="Bellen"/>
    <n v="46"/>
  </r>
  <r>
    <d v="2014-08-01T00:00:00"/>
    <x v="4"/>
    <s v="In Store Sales"/>
    <s v="Sunbell"/>
    <n v="75"/>
  </r>
  <r>
    <d v="2014-07-22T00:00:00"/>
    <x v="1"/>
    <s v="In Store Sales"/>
    <s v="Bellen"/>
    <n v="92"/>
  </r>
  <r>
    <d v="2014-06-24T00:00:00"/>
    <x v="2"/>
    <s v="Web Site Sales"/>
    <s v="Quad"/>
    <n v="68"/>
  </r>
  <r>
    <d v="2014-06-11T00:00:00"/>
    <x v="2"/>
    <s v="Web Site Sales"/>
    <s v="Quad"/>
    <n v="64"/>
  </r>
  <r>
    <d v="2014-06-10T00:00:00"/>
    <x v="2"/>
    <s v="Web Site Sales"/>
    <s v="Quad"/>
    <n v="99"/>
  </r>
  <r>
    <d v="2014-06-08T00:00:00"/>
    <x v="2"/>
    <s v="Web Site Sales"/>
    <s v="Aspen"/>
    <n v="20"/>
  </r>
  <r>
    <d v="2014-08-29T00:00:00"/>
    <x v="4"/>
    <s v="In Store Sales"/>
    <s v="Majectic Beaut"/>
    <n v="58"/>
  </r>
  <r>
    <d v="2014-05-06T00:00:00"/>
    <x v="3"/>
    <s v="Mail Order Sales"/>
    <s v="Sunshine"/>
    <n v="20"/>
  </r>
  <r>
    <d v="2014-07-06T00:00:00"/>
    <x v="1"/>
    <s v="In Store Sales"/>
    <s v="Carlota"/>
    <n v="23"/>
  </r>
  <r>
    <d v="2014-09-15T00:00:00"/>
    <x v="0"/>
    <s v="Web Site Sales"/>
    <s v="Sunset"/>
    <n v="514"/>
  </r>
  <r>
    <d v="2014-06-12T00:00:00"/>
    <x v="2"/>
    <s v="In Store Sales"/>
    <s v="Carlota"/>
    <n v="46"/>
  </r>
  <r>
    <d v="2014-05-17T00:00:00"/>
    <x v="3"/>
    <s v="Web Site Sales"/>
    <s v="Sunbell"/>
    <n v="46"/>
  </r>
  <r>
    <d v="2014-08-11T00:00:00"/>
    <x v="4"/>
    <s v="In Store Sales"/>
    <s v="Sunshine"/>
    <n v="60"/>
  </r>
  <r>
    <d v="2014-06-19T00:00:00"/>
    <x v="2"/>
    <s v="Web Site Sales"/>
    <s v="Bellen"/>
    <n v="46"/>
  </r>
  <r>
    <d v="2014-06-10T00:00:00"/>
    <x v="2"/>
    <s v="Web Site Sales"/>
    <s v="Majectic Beaut"/>
    <n v="570"/>
  </r>
  <r>
    <d v="2014-05-08T00:00:00"/>
    <x v="3"/>
    <s v="Web Site Sales"/>
    <s v="Aspen"/>
    <n v="42"/>
  </r>
  <r>
    <d v="2014-06-21T00:00:00"/>
    <x v="2"/>
    <s v="Web Site Sales"/>
    <s v="Sunset"/>
    <n v="71"/>
  </r>
  <r>
    <d v="2014-08-19T00:00:00"/>
    <x v="4"/>
    <s v="Web Site Sales"/>
    <s v="Sunshine"/>
    <n v="40"/>
  </r>
  <r>
    <d v="2014-06-27T00:00:00"/>
    <x v="2"/>
    <s v="Web Site Sales"/>
    <s v="Sunshine"/>
    <n v="40"/>
  </r>
  <r>
    <d v="2014-05-11T00:00:00"/>
    <x v="3"/>
    <s v="Mail Order Sales"/>
    <s v="Quad"/>
    <n v="68"/>
  </r>
  <r>
    <d v="2014-06-03T00:00:00"/>
    <x v="2"/>
    <s v="Web Site Sales"/>
    <s v="Carlota"/>
    <n v="23"/>
  </r>
  <r>
    <d v="2014-09-10T00:00:00"/>
    <x v="0"/>
    <s v="Web Site Sales"/>
    <s v="Aspen"/>
    <n v="38"/>
  </r>
  <r>
    <d v="2014-07-26T00:00:00"/>
    <x v="1"/>
    <s v="Web Site Sales"/>
    <s v="Sunbell"/>
    <n v="48"/>
  </r>
  <r>
    <d v="2014-09-25T00:00:00"/>
    <x v="0"/>
    <s v="In Store Sales"/>
    <s v="Crested Beaut"/>
    <n v="72"/>
  </r>
  <r>
    <d v="2014-08-16T00:00:00"/>
    <x v="4"/>
    <s v="In Store Sales"/>
    <s v="Quad"/>
    <n v="132"/>
  </r>
  <r>
    <d v="2014-06-26T00:00:00"/>
    <x v="2"/>
    <s v="In Store Sales"/>
    <s v="Doublers"/>
    <n v="240"/>
  </r>
  <r>
    <d v="2014-06-07T00:00:00"/>
    <x v="2"/>
    <s v="Web Site Sales"/>
    <s v="Crested Beaut"/>
    <n v="25"/>
  </r>
  <r>
    <d v="2014-09-14T00:00:00"/>
    <x v="0"/>
    <s v="In Store Sales"/>
    <s v="Carlota"/>
    <n v="23"/>
  </r>
  <r>
    <d v="2014-08-04T00:00:00"/>
    <x v="4"/>
    <s v="Mail Order Sales"/>
    <s v="Crested Beaut"/>
    <n v="48"/>
  </r>
  <r>
    <d v="2014-09-03T00:00:00"/>
    <x v="0"/>
    <s v="Web Site Sales"/>
    <s v="Doublers"/>
    <n v="240"/>
  </r>
  <r>
    <d v="2014-06-23T00:00:00"/>
    <x v="2"/>
    <s v="Web Site Sales"/>
    <s v="Bellen"/>
    <n v="414"/>
  </r>
  <r>
    <d v="2014-08-14T00:00:00"/>
    <x v="4"/>
    <s v="Web Site Sales"/>
    <s v="Sunbell"/>
    <n v="23"/>
  </r>
  <r>
    <d v="2014-08-27T00:00:00"/>
    <x v="4"/>
    <s v="Mail Order Sales"/>
    <s v="Carlota"/>
    <n v="305"/>
  </r>
  <r>
    <d v="2014-06-15T00:00:00"/>
    <x v="2"/>
    <s v="Web Site Sales"/>
    <s v="Sunshine"/>
    <n v="455"/>
  </r>
  <r>
    <d v="2014-09-19T00:00:00"/>
    <x v="0"/>
    <s v="Web Site Sales"/>
    <s v="Carlota"/>
    <n v="23"/>
  </r>
  <r>
    <d v="2014-06-21T00:00:00"/>
    <x v="2"/>
    <s v="In Store Sales"/>
    <s v="Quad"/>
    <n v="99"/>
  </r>
  <r>
    <d v="2014-05-13T00:00:00"/>
    <x v="3"/>
    <s v="In Store Sales"/>
    <s v="FlatTop"/>
    <n v="28"/>
  </r>
  <r>
    <d v="2014-08-30T00:00:00"/>
    <x v="4"/>
    <s v="In Store Sales"/>
    <s v="Doublers"/>
    <n v="835"/>
  </r>
  <r>
    <d v="2014-06-07T00:00:00"/>
    <x v="2"/>
    <s v="Web Site Sales"/>
    <s v="Sunshine"/>
    <n v="40"/>
  </r>
  <r>
    <d v="2014-08-27T00:00:00"/>
    <x v="4"/>
    <s v="Web Site Sales"/>
    <s v="Carlota"/>
    <n v="23"/>
  </r>
  <r>
    <d v="2014-07-12T00:00:00"/>
    <x v="1"/>
    <s v="In Store Sales"/>
    <s v="Quad"/>
    <n v="64"/>
  </r>
  <r>
    <d v="2014-09-25T00:00:00"/>
    <x v="0"/>
    <s v="Web Site Sales"/>
    <s v="Carlota"/>
    <n v="23"/>
  </r>
  <r>
    <d v="2014-08-22T00:00:00"/>
    <x v="4"/>
    <s v="In Store Sales"/>
    <s v="Quad"/>
    <n v="272"/>
  </r>
  <r>
    <d v="2014-06-30T00:00:00"/>
    <x v="2"/>
    <s v="In Store Sales"/>
    <s v="Sunbell"/>
    <n v="24"/>
  </r>
  <r>
    <d v="2014-08-13T00:00:00"/>
    <x v="4"/>
    <s v="In Store Sales"/>
    <s v="Doublers"/>
    <n v="240"/>
  </r>
  <r>
    <d v="2014-06-16T00:00:00"/>
    <x v="2"/>
    <s v="In Store Sales"/>
    <s v="FlatTop"/>
    <n v="470"/>
  </r>
  <r>
    <d v="2014-08-02T00:00:00"/>
    <x v="4"/>
    <s v="In Store Sales"/>
    <s v="Sunshine"/>
    <n v="20"/>
  </r>
  <r>
    <d v="2014-06-19T00:00:00"/>
    <x v="2"/>
    <s v="In Store Sales"/>
    <s v="Aspen"/>
    <n v="259"/>
  </r>
  <r>
    <d v="2014-08-11T00:00:00"/>
    <x v="4"/>
    <s v="In Store Sales"/>
    <s v="Sunset"/>
    <n v="71"/>
  </r>
  <r>
    <d v="2014-08-07T00:00:00"/>
    <x v="4"/>
    <s v="Web Site Sales"/>
    <s v="Carlota"/>
    <n v="46"/>
  </r>
  <r>
    <d v="2014-08-31T00:00:00"/>
    <x v="4"/>
    <s v="In Store Sales"/>
    <s v="Aspen"/>
    <n v="42"/>
  </r>
  <r>
    <d v="2014-05-20T00:00:00"/>
    <x v="3"/>
    <s v="Web Site Sales"/>
    <s v="Sunbell"/>
    <n v="50"/>
  </r>
  <r>
    <d v="2014-09-18T00:00:00"/>
    <x v="0"/>
    <s v="Web Site Sales"/>
    <s v="Quad"/>
    <n v="96"/>
  </r>
  <r>
    <d v="2014-06-24T00:00:00"/>
    <x v="2"/>
    <s v="Mail Order Sales"/>
    <s v="Sunshine"/>
    <n v="20"/>
  </r>
  <r>
    <d v="2014-06-12T00:00:00"/>
    <x v="2"/>
    <s v="In Store Sales"/>
    <s v="Bellen"/>
    <n v="46"/>
  </r>
  <r>
    <d v="2014-08-11T00:00:00"/>
    <x v="4"/>
    <s v="Web Site Sales"/>
    <s v="Quad"/>
    <n v="486"/>
  </r>
  <r>
    <d v="2014-09-29T00:00:00"/>
    <x v="0"/>
    <s v="Web Site Sales"/>
    <s v="Carlota"/>
    <n v="69"/>
  </r>
  <r>
    <d v="2014-07-21T00:00:00"/>
    <x v="1"/>
    <s v="Web Site Sales"/>
    <s v="Quad"/>
    <n v="99"/>
  </r>
  <r>
    <d v="2014-08-27T00:00:00"/>
    <x v="4"/>
    <s v="In Store Sales"/>
    <s v="Carlota"/>
    <n v="23"/>
  </r>
  <r>
    <d v="2014-06-17T00:00:00"/>
    <x v="2"/>
    <s v="Mail Order Sales"/>
    <s v="Majectic Beaut"/>
    <n v="58"/>
  </r>
  <r>
    <d v="2014-06-13T00:00:00"/>
    <x v="2"/>
    <s v="Web Site Sales"/>
    <s v="Sunshine"/>
    <n v="20"/>
  </r>
  <r>
    <d v="2014-06-18T00:00:00"/>
    <x v="2"/>
    <s v="In Store Sales"/>
    <s v="Bellen"/>
    <n v="161"/>
  </r>
  <r>
    <d v="2014-08-28T00:00:00"/>
    <x v="4"/>
    <s v="In Store Sales"/>
    <s v="V-Rang"/>
    <n v="36"/>
  </r>
  <r>
    <d v="2014-06-12T00:00:00"/>
    <x v="2"/>
    <s v="Mail Order Sales"/>
    <s v="Carlota"/>
    <n v="46"/>
  </r>
  <r>
    <d v="2014-09-26T00:00:00"/>
    <x v="0"/>
    <s v="Web Site Sales"/>
    <s v="Carlota"/>
    <n v="23"/>
  </r>
  <r>
    <d v="2014-06-08T00:00:00"/>
    <x v="2"/>
    <s v="Web Site Sales"/>
    <s v="Sunshine"/>
    <n v="436"/>
  </r>
  <r>
    <d v="2014-06-06T00:00:00"/>
    <x v="2"/>
    <s v="Web Site Sales"/>
    <s v="Doublers"/>
    <n v="152"/>
  </r>
  <r>
    <d v="2014-08-23T00:00:00"/>
    <x v="4"/>
    <s v="Web Site Sales"/>
    <s v="Crested Beaut"/>
    <n v="46"/>
  </r>
  <r>
    <d v="2014-08-06T00:00:00"/>
    <x v="4"/>
    <s v="Mail Order Sales"/>
    <s v="Sunset"/>
    <n v="45"/>
  </r>
  <r>
    <d v="2014-09-29T00:00:00"/>
    <x v="0"/>
    <s v="Web Site Sales"/>
    <s v="V-Rang"/>
    <n v="19"/>
  </r>
  <r>
    <d v="2014-08-21T00:00:00"/>
    <x v="4"/>
    <s v="In Store Sales"/>
    <s v="Carlota"/>
    <n v="240"/>
  </r>
  <r>
    <d v="2014-06-06T00:00:00"/>
    <x v="2"/>
    <s v="Web Site Sales"/>
    <s v="Majectic Beaut"/>
    <n v="441"/>
  </r>
  <r>
    <d v="2014-06-27T00:00:00"/>
    <x v="2"/>
    <s v="Web Site Sales"/>
    <s v="Quad"/>
    <n v="99"/>
  </r>
  <r>
    <d v="2014-08-04T00:00:00"/>
    <x v="4"/>
    <s v="Mail Order Sales"/>
    <s v="Bellen"/>
    <n v="69"/>
  </r>
  <r>
    <d v="2014-06-28T00:00:00"/>
    <x v="2"/>
    <s v="Web Site Sales"/>
    <s v="Bellen"/>
    <n v="46"/>
  </r>
  <r>
    <d v="2014-06-20T00:00:00"/>
    <x v="2"/>
    <s v="Web Site Sales"/>
    <s v="Quad"/>
    <n v="99"/>
  </r>
  <r>
    <d v="2014-06-18T00:00:00"/>
    <x v="2"/>
    <s v="Web Site Sales"/>
    <s v="Sunset"/>
    <n v="23"/>
  </r>
  <r>
    <d v="2014-08-26T00:00:00"/>
    <x v="4"/>
    <s v="Web Site Sales"/>
    <s v="Sunbell"/>
    <n v="92"/>
  </r>
  <r>
    <d v="2014-09-11T00:00:00"/>
    <x v="0"/>
    <s v="Web Site Sales"/>
    <s v="Sunshine"/>
    <n v="40"/>
  </r>
  <r>
    <d v="2014-06-12T00:00:00"/>
    <x v="2"/>
    <s v="Web Site Sales"/>
    <s v="Quad"/>
    <n v="96"/>
  </r>
  <r>
    <d v="2014-06-06T00:00:00"/>
    <x v="2"/>
    <s v="In Store Sales"/>
    <s v="Bellen"/>
    <n v="69"/>
  </r>
  <r>
    <d v="2014-08-29T00:00:00"/>
    <x v="4"/>
    <s v="Web Site Sales"/>
    <s v="Sunshine"/>
    <n v="40"/>
  </r>
  <r>
    <d v="2014-05-23T00:00:00"/>
    <x v="3"/>
    <s v="In Store Sales"/>
    <s v="Quad"/>
    <n v="160"/>
  </r>
  <r>
    <d v="2014-08-03T00:00:00"/>
    <x v="4"/>
    <s v="Web Site Sales"/>
    <s v="FlatTop"/>
    <n v="55"/>
  </r>
  <r>
    <d v="2014-08-09T00:00:00"/>
    <x v="4"/>
    <s v="In Store Sales"/>
    <s v="Majectic Beaut"/>
    <n v="87"/>
  </r>
  <r>
    <d v="2014-06-12T00:00:00"/>
    <x v="2"/>
    <s v="Web Site Sales"/>
    <s v="Sunshine"/>
    <n v="38"/>
  </r>
  <r>
    <d v="2014-08-12T00:00:00"/>
    <x v="4"/>
    <s v="In Store Sales"/>
    <s v="Sunset"/>
    <n v="45"/>
  </r>
  <r>
    <d v="2014-08-23T00:00:00"/>
    <x v="4"/>
    <s v="In Store Sales"/>
    <s v="Sunbell"/>
    <n v="48"/>
  </r>
  <r>
    <d v="2014-09-01T00:00:00"/>
    <x v="0"/>
    <s v="In Store Sales"/>
    <s v="FlatTop"/>
    <n v="110"/>
  </r>
  <r>
    <d v="2014-06-26T00:00:00"/>
    <x v="2"/>
    <s v="Web Site Sales"/>
    <s v="Carlota"/>
    <n v="371"/>
  </r>
  <r>
    <d v="2014-06-16T00:00:00"/>
    <x v="2"/>
    <s v="Web Site Sales"/>
    <s v="Bellen"/>
    <n v="46"/>
  </r>
  <r>
    <d v="2014-09-20T00:00:00"/>
    <x v="0"/>
    <s v="Web Site Sales"/>
    <s v="Carlota"/>
    <n v="23"/>
  </r>
  <r>
    <d v="2014-05-10T00:00:00"/>
    <x v="3"/>
    <s v="Web Site Sales"/>
    <s v="Sunbell"/>
    <n v="25"/>
  </r>
  <r>
    <d v="2014-06-19T00:00:00"/>
    <x v="2"/>
    <s v="Web Site Sales"/>
    <s v="Bellen"/>
    <n v="69"/>
  </r>
  <r>
    <d v="2014-06-10T00:00:00"/>
    <x v="2"/>
    <s v="Web Site Sales"/>
    <s v="Carlota"/>
    <n v="523"/>
  </r>
  <r>
    <d v="2014-08-23T00:00:00"/>
    <x v="4"/>
    <s v="Web Site Sales"/>
    <s v="Carlota"/>
    <n v="46"/>
  </r>
  <r>
    <d v="2014-08-26T00:00:00"/>
    <x v="4"/>
    <s v="In Store Sales"/>
    <s v="Sunshine"/>
    <n v="38"/>
  </r>
  <r>
    <d v="2014-06-11T00:00:00"/>
    <x v="2"/>
    <s v="In Store Sales"/>
    <s v="Carlota"/>
    <n v="23"/>
  </r>
  <r>
    <d v="2014-09-26T00:00:00"/>
    <x v="0"/>
    <s v="Web Site Sales"/>
    <s v="Quad"/>
    <n v="198"/>
  </r>
  <r>
    <d v="2014-07-17T00:00:00"/>
    <x v="1"/>
    <s v="Mail Order Sales"/>
    <s v="Carlota"/>
    <n v="46"/>
  </r>
  <r>
    <d v="2014-07-13T00:00:00"/>
    <x v="1"/>
    <s v="Web Site Sales"/>
    <s v="Sunbell"/>
    <n v="388"/>
  </r>
  <r>
    <d v="2014-06-29T00:00:00"/>
    <x v="2"/>
    <s v="In Store Sales"/>
    <s v="Quad"/>
    <n v="549"/>
  </r>
  <r>
    <d v="2014-08-08T00:00:00"/>
    <x v="4"/>
    <s v="In Store Sales"/>
    <s v="Sunset"/>
    <n v="24"/>
  </r>
  <r>
    <d v="2014-08-07T00:00:00"/>
    <x v="4"/>
    <s v="In Store Sales"/>
    <s v="Bellen"/>
    <n v="23"/>
  </r>
  <r>
    <d v="2014-08-26T00:00:00"/>
    <x v="4"/>
    <s v="In Store Sales"/>
    <s v="Carlota"/>
    <n v="46"/>
  </r>
  <r>
    <d v="2014-08-03T00:00:00"/>
    <x v="4"/>
    <s v="Mail Order Sales"/>
    <s v="Sunshine"/>
    <n v="40"/>
  </r>
  <r>
    <d v="2014-08-03T00:00:00"/>
    <x v="4"/>
    <s v="In Store Sales"/>
    <s v="Sunbell"/>
    <n v="72"/>
  </r>
  <r>
    <d v="2014-06-23T00:00:00"/>
    <x v="2"/>
    <s v="In Store Sales"/>
    <s v="Sunshine"/>
    <n v="40"/>
  </r>
  <r>
    <d v="2014-08-03T00:00:00"/>
    <x v="4"/>
    <s v="In Store Sales"/>
    <s v="Quad"/>
    <n v="99"/>
  </r>
  <r>
    <d v="2014-08-03T00:00:00"/>
    <x v="4"/>
    <s v="Web Site Sales"/>
    <s v="Sunset"/>
    <n v="24"/>
  </r>
  <r>
    <d v="2014-08-07T00:00:00"/>
    <x v="4"/>
    <s v="In Store Sales"/>
    <s v="Quad"/>
    <n v="96"/>
  </r>
  <r>
    <d v="2014-05-31T00:00:00"/>
    <x v="3"/>
    <s v="Web Site Sales"/>
    <s v="Sunbell"/>
    <n v="48"/>
  </r>
  <r>
    <d v="2014-06-01T00:00:00"/>
    <x v="2"/>
    <s v="Web Site Sales"/>
    <s v="Majectic Beaut"/>
    <n v="90"/>
  </r>
  <r>
    <d v="2014-06-13T00:00:00"/>
    <x v="2"/>
    <s v="In Store Sales"/>
    <s v="Quad"/>
    <n v="165"/>
  </r>
  <r>
    <d v="2014-08-14T00:00:00"/>
    <x v="4"/>
    <s v="In Store Sales"/>
    <s v="Sunshine"/>
    <n v="38"/>
  </r>
  <r>
    <d v="2014-06-24T00:00:00"/>
    <x v="2"/>
    <s v="In Store Sales"/>
    <s v="Sunshine"/>
    <n v="20"/>
  </r>
  <r>
    <d v="2014-06-02T00:00:00"/>
    <x v="2"/>
    <s v="Web Site Sales"/>
    <s v="Carlota"/>
    <n v="110"/>
  </r>
  <r>
    <d v="2014-09-17T00:00:00"/>
    <x v="0"/>
    <s v="Web Site Sales"/>
    <s v="Carlota"/>
    <n v="69"/>
  </r>
  <r>
    <d v="2014-06-24T00:00:00"/>
    <x v="2"/>
    <s v="Mail Order Sales"/>
    <s v="Sunset"/>
    <n v="71"/>
  </r>
  <r>
    <d v="2014-08-22T00:00:00"/>
    <x v="4"/>
    <s v="Mail Order Sales"/>
    <s v="Quad"/>
    <n v="68"/>
  </r>
  <r>
    <d v="2014-06-20T00:00:00"/>
    <x v="2"/>
    <s v="Web Site Sales"/>
    <s v="Carlota"/>
    <n v="23"/>
  </r>
  <r>
    <d v="2014-06-12T00:00:00"/>
    <x v="2"/>
    <s v="Web Site Sales"/>
    <s v="Sunshine"/>
    <n v="417"/>
  </r>
  <r>
    <d v="2014-08-15T00:00:00"/>
    <x v="4"/>
    <s v="In Store Sales"/>
    <s v="Sunshine"/>
    <n v="20"/>
  </r>
  <r>
    <d v="2014-06-14T00:00:00"/>
    <x v="2"/>
    <s v="Web Site Sales"/>
    <s v="Quad"/>
    <n v="297"/>
  </r>
  <r>
    <d v="2014-06-09T00:00:00"/>
    <x v="2"/>
    <s v="Mail Order Sales"/>
    <s v="Aspen"/>
    <n v="42"/>
  </r>
  <r>
    <d v="2014-08-21T00:00:00"/>
    <x v="4"/>
    <s v="Web Site Sales"/>
    <s v="Sunbell"/>
    <n v="50"/>
  </r>
  <r>
    <d v="2014-06-18T00:00:00"/>
    <x v="2"/>
    <s v="In Store Sales"/>
    <s v="Quad"/>
    <n v="34"/>
  </r>
  <r>
    <d v="2014-08-15T00:00:00"/>
    <x v="4"/>
    <s v="Web Site Sales"/>
    <s v="Quad"/>
    <n v="66"/>
  </r>
  <r>
    <d v="2014-06-02T00:00:00"/>
    <x v="2"/>
    <s v="Mail Order Sales"/>
    <s v="FlatTop"/>
    <n v="55"/>
  </r>
  <r>
    <d v="2014-08-22T00:00:00"/>
    <x v="4"/>
    <s v="Web Site Sales"/>
    <s v="Bellen"/>
    <n v="69"/>
  </r>
  <r>
    <d v="2014-06-26T00:00:00"/>
    <x v="2"/>
    <s v="In Store Sales"/>
    <s v="Quad"/>
    <n v="34"/>
  </r>
  <r>
    <d v="2014-07-01T00:00:00"/>
    <x v="1"/>
    <s v="Web Site Sales"/>
    <s v="Sunset"/>
    <n v="24"/>
  </r>
  <r>
    <d v="2014-09-02T00:00:00"/>
    <x v="0"/>
    <s v="In Store Sales"/>
    <s v="Doublers"/>
    <n v="160"/>
  </r>
  <r>
    <d v="2014-05-22T00:00:00"/>
    <x v="3"/>
    <s v="Web Site Sales"/>
    <s v="V-Rang"/>
    <n v="54"/>
  </r>
  <r>
    <d v="2014-06-18T00:00:00"/>
    <x v="2"/>
    <s v="Web Site Sales"/>
    <s v="Quad"/>
    <n v="66"/>
  </r>
  <r>
    <d v="2014-08-28T00:00:00"/>
    <x v="4"/>
    <s v="Web Site Sales"/>
    <s v="Crested Beaut"/>
    <n v="75"/>
  </r>
  <r>
    <d v="2014-08-29T00:00:00"/>
    <x v="4"/>
    <s v="In Store Sales"/>
    <s v="Sunshine"/>
    <n v="38"/>
  </r>
  <r>
    <d v="2014-08-29T00:00:00"/>
    <x v="4"/>
    <s v="In Store Sales"/>
    <s v="Quad"/>
    <n v="64"/>
  </r>
  <r>
    <d v="2014-06-07T00:00:00"/>
    <x v="2"/>
    <s v="Web Site Sales"/>
    <s v="Bellen"/>
    <n v="46"/>
  </r>
  <r>
    <d v="2014-05-30T00:00:00"/>
    <x v="3"/>
    <s v="Mail Order Sales"/>
    <s v="Bellen"/>
    <n v="23"/>
  </r>
  <r>
    <d v="2014-06-04T00:00:00"/>
    <x v="2"/>
    <s v="In Store Sales"/>
    <s v="Sunset"/>
    <n v="47"/>
  </r>
  <r>
    <d v="2014-06-12T00:00:00"/>
    <x v="2"/>
    <s v="Web Site Sales"/>
    <s v="Sunshine"/>
    <n v="20"/>
  </r>
  <r>
    <d v="2014-08-15T00:00:00"/>
    <x v="4"/>
    <s v="In Store Sales"/>
    <s v="Bellen"/>
    <n v="46"/>
  </r>
  <r>
    <d v="2014-08-03T00:00:00"/>
    <x v="4"/>
    <s v="Web Site Sales"/>
    <s v="Aspen"/>
    <n v="76"/>
  </r>
  <r>
    <d v="2014-06-10T00:00:00"/>
    <x v="2"/>
    <s v="Web Site Sales"/>
    <s v="Bellen"/>
    <n v="69"/>
  </r>
  <r>
    <d v="2014-07-23T00:00:00"/>
    <x v="1"/>
    <s v="In Store Sales"/>
    <s v="Sunbell"/>
    <n v="75"/>
  </r>
  <r>
    <d v="2014-08-02T00:00:00"/>
    <x v="4"/>
    <s v="In Store Sales"/>
    <s v="Aspen"/>
    <n v="80"/>
  </r>
  <r>
    <d v="2014-08-31T00:00:00"/>
    <x v="4"/>
    <s v="Web Site Sales"/>
    <s v="FlatTop"/>
    <n v="55"/>
  </r>
  <r>
    <d v="2014-08-10T00:00:00"/>
    <x v="4"/>
    <s v="In Store Sales"/>
    <s v="Sunshine"/>
    <n v="20"/>
  </r>
  <r>
    <d v="2014-09-30T00:00:00"/>
    <x v="0"/>
    <s v="Web Site Sales"/>
    <s v="Sunbell"/>
    <n v="23"/>
  </r>
  <r>
    <d v="2014-08-17T00:00:00"/>
    <x v="4"/>
    <s v="In Store Sales"/>
    <s v="Quad"/>
    <n v="596"/>
  </r>
  <r>
    <d v="2014-06-07T00:00:00"/>
    <x v="2"/>
    <s v="Mail Order Sales"/>
    <s v="Sunset"/>
    <n v="94"/>
  </r>
  <r>
    <d v="2014-08-17T00:00:00"/>
    <x v="4"/>
    <s v="In Store Sales"/>
    <s v="Bellen"/>
    <n v="23"/>
  </r>
  <r>
    <d v="2014-06-01T00:00:00"/>
    <x v="2"/>
    <s v="Web Site Sales"/>
    <s v="Sunbell"/>
    <n v="69"/>
  </r>
  <r>
    <d v="2014-05-31T00:00:00"/>
    <x v="3"/>
    <s v="Web Site Sales"/>
    <s v="Quad"/>
    <n v="34"/>
  </r>
  <r>
    <d v="2014-08-21T00:00:00"/>
    <x v="4"/>
    <s v="Mail Order Sales"/>
    <s v="Quad"/>
    <n v="66"/>
  </r>
  <r>
    <d v="2014-08-24T00:00:00"/>
    <x v="4"/>
    <s v="Mail Order Sales"/>
    <s v="Bellen"/>
    <n v="414"/>
  </r>
  <r>
    <d v="2014-06-18T00:00:00"/>
    <x v="2"/>
    <s v="In Store Sales"/>
    <s v="Quad"/>
    <n v="34"/>
  </r>
  <r>
    <d v="2014-08-15T00:00:00"/>
    <x v="4"/>
    <s v="In Store Sales"/>
    <s v="Quad"/>
    <n v="68"/>
  </r>
  <r>
    <d v="2014-05-09T00:00:00"/>
    <x v="3"/>
    <s v="Mail Order Sales"/>
    <s v="Crested Beaut"/>
    <n v="25"/>
  </r>
  <r>
    <d v="2014-06-30T00:00:00"/>
    <x v="2"/>
    <s v="In Store Sales"/>
    <s v="Sunbell"/>
    <n v="48"/>
  </r>
  <r>
    <d v="2014-08-15T00:00:00"/>
    <x v="4"/>
    <s v="Web Site Sales"/>
    <s v="Bellen"/>
    <n v="46"/>
  </r>
  <r>
    <d v="2014-08-29T00:00:00"/>
    <x v="4"/>
    <s v="Mail Order Sales"/>
    <s v="Bellen"/>
    <n v="69"/>
  </r>
  <r>
    <d v="2014-08-02T00:00:00"/>
    <x v="4"/>
    <s v="In Store Sales"/>
    <s v="Crested Beaut"/>
    <n v="50"/>
  </r>
  <r>
    <d v="2014-08-06T00:00:00"/>
    <x v="4"/>
    <s v="In Store Sales"/>
    <s v="Quad"/>
    <n v="33"/>
  </r>
  <r>
    <d v="2014-08-25T00:00:00"/>
    <x v="4"/>
    <s v="In Store Sales"/>
    <s v="Bellen"/>
    <n v="230"/>
  </r>
  <r>
    <d v="2014-08-14T00:00:00"/>
    <x v="4"/>
    <s v="Mail Order Sales"/>
    <s v="Carlota"/>
    <n v="23"/>
  </r>
  <r>
    <d v="2014-06-24T00:00:00"/>
    <x v="2"/>
    <s v="Web Site Sales"/>
    <s v="Crested Beaut"/>
    <n v="50"/>
  </r>
  <r>
    <d v="2014-06-27T00:00:00"/>
    <x v="2"/>
    <s v="Web Site Sales"/>
    <s v="Doublers"/>
    <n v="240"/>
  </r>
  <r>
    <d v="2014-06-02T00:00:00"/>
    <x v="2"/>
    <s v="Web Site Sales"/>
    <s v="Quad"/>
    <n v="99"/>
  </r>
  <r>
    <d v="2014-06-18T00:00:00"/>
    <x v="2"/>
    <s v="Web Site Sales"/>
    <s v="Sunset"/>
    <n v="47"/>
  </r>
  <r>
    <d v="2014-06-03T00:00:00"/>
    <x v="2"/>
    <s v="In Store Sales"/>
    <s v="Quad"/>
    <n v="99"/>
  </r>
  <r>
    <d v="2014-07-01T00:00:00"/>
    <x v="1"/>
    <s v="Web Site Sales"/>
    <s v="Quad"/>
    <n v="102"/>
  </r>
  <r>
    <d v="2014-08-19T00:00:00"/>
    <x v="4"/>
    <s v="Web Site Sales"/>
    <s v="Sunset"/>
    <n v="94"/>
  </r>
  <r>
    <d v="2014-06-21T00:00:00"/>
    <x v="2"/>
    <s v="Web Site Sales"/>
    <s v="Sunbell"/>
    <n v="25"/>
  </r>
  <r>
    <d v="2014-06-07T00:00:00"/>
    <x v="2"/>
    <s v="Web Site Sales"/>
    <s v="Sunbell"/>
    <n v="48"/>
  </r>
  <r>
    <d v="2014-08-09T00:00:00"/>
    <x v="4"/>
    <s v="In Store Sales"/>
    <s v="Crested Beaut"/>
    <n v="523"/>
  </r>
  <r>
    <d v="2014-08-06T00:00:00"/>
    <x v="4"/>
    <s v="In Store Sales"/>
    <s v="Bellen"/>
    <n v="69"/>
  </r>
  <r>
    <d v="2014-06-11T00:00:00"/>
    <x v="2"/>
    <s v="In Store Sales"/>
    <s v="Aspen"/>
    <n v="40"/>
  </r>
  <r>
    <d v="2014-08-06T00:00:00"/>
    <x v="4"/>
    <s v="Web Site Sales"/>
    <s v="Sunbell"/>
    <n v="72"/>
  </r>
  <r>
    <d v="2014-08-23T00:00:00"/>
    <x v="4"/>
    <s v="In Store Sales"/>
    <s v="Aspen"/>
    <n v="38"/>
  </r>
  <r>
    <d v="2014-08-16T00:00:00"/>
    <x v="4"/>
    <s v="Web Site Sales"/>
    <s v="Sunbell"/>
    <n v="546"/>
  </r>
  <r>
    <d v="2014-06-19T00:00:00"/>
    <x v="2"/>
    <s v="Web Site Sales"/>
    <s v="Crested Beaut"/>
    <n v="48"/>
  </r>
  <r>
    <d v="2014-08-23T00:00:00"/>
    <x v="4"/>
    <s v="In Store Sales"/>
    <s v="Majectic Beaut"/>
    <n v="87"/>
  </r>
  <r>
    <d v="2014-08-15T00:00:00"/>
    <x v="4"/>
    <s v="In Store Sales"/>
    <s v="FlatTop"/>
    <n v="302"/>
  </r>
  <r>
    <d v="2014-06-14T00:00:00"/>
    <x v="2"/>
    <s v="Web Site Sales"/>
    <s v="Doublers"/>
    <n v="160"/>
  </r>
  <r>
    <d v="2014-07-02T00:00:00"/>
    <x v="1"/>
    <s v="Mail Order Sales"/>
    <s v="Majectic Beaut"/>
    <n v="232"/>
  </r>
  <r>
    <d v="2014-08-24T00:00:00"/>
    <x v="4"/>
    <s v="In Store Sales"/>
    <s v="Majectic Beaut"/>
    <n v="60"/>
  </r>
  <r>
    <d v="2014-09-14T00:00:00"/>
    <x v="0"/>
    <s v="Web Site Sales"/>
    <s v="Sunbell"/>
    <n v="75"/>
  </r>
  <r>
    <d v="2014-08-13T00:00:00"/>
    <x v="4"/>
    <s v="Web Site Sales"/>
    <s v="Sunshine"/>
    <n v="20"/>
  </r>
  <r>
    <d v="2014-09-13T00:00:00"/>
    <x v="0"/>
    <s v="Web Site Sales"/>
    <s v="Sunbell"/>
    <n v="46"/>
  </r>
  <r>
    <d v="2014-09-26T00:00:00"/>
    <x v="0"/>
    <s v="Web Site Sales"/>
    <s v="Sunbell"/>
    <n v="48"/>
  </r>
  <r>
    <d v="2014-05-29T00:00:00"/>
    <x v="3"/>
    <s v="In Store Sales"/>
    <s v="Bellen"/>
    <n v="23"/>
  </r>
  <r>
    <d v="2014-08-05T00:00:00"/>
    <x v="4"/>
    <s v="Web Site Sales"/>
    <s v="Majectic Beaut"/>
    <n v="90"/>
  </r>
  <r>
    <d v="2014-08-14T00:00:00"/>
    <x v="4"/>
    <s v="In Store Sales"/>
    <s v="Crested Beaut"/>
    <n v="48"/>
  </r>
  <r>
    <d v="2014-05-17T00:00:00"/>
    <x v="3"/>
    <s v="Web Site Sales"/>
    <s v="FlatTop"/>
    <n v="55"/>
  </r>
  <r>
    <d v="2014-05-14T00:00:00"/>
    <x v="3"/>
    <s v="In Store Sales"/>
    <s v="Sunset"/>
    <n v="47"/>
  </r>
  <r>
    <d v="2014-08-14T00:00:00"/>
    <x v="4"/>
    <s v="Mail Order Sales"/>
    <s v="Quad"/>
    <n v="99"/>
  </r>
  <r>
    <d v="2014-05-23T00:00:00"/>
    <x v="3"/>
    <s v="Web Site Sales"/>
    <s v="Crested Beaut"/>
    <n v="75"/>
  </r>
  <r>
    <d v="2014-06-02T00:00:00"/>
    <x v="2"/>
    <s v="Web Site Sales"/>
    <s v="Sunshine"/>
    <n v="40"/>
  </r>
  <r>
    <d v="2014-06-28T00:00:00"/>
    <x v="2"/>
    <s v="Mail Order Sales"/>
    <s v="Crested Beaut"/>
    <n v="75"/>
  </r>
  <r>
    <d v="2014-08-01T00:00:00"/>
    <x v="4"/>
    <s v="Web Site Sales"/>
    <s v="Sunshine"/>
    <n v="60"/>
  </r>
  <r>
    <d v="2014-08-29T00:00:00"/>
    <x v="4"/>
    <s v="In Store Sales"/>
    <s v="Majectic Beaut"/>
    <n v="29"/>
  </r>
  <r>
    <d v="2014-08-11T00:00:00"/>
    <x v="4"/>
    <s v="Web Site Sales"/>
    <s v="Carlota"/>
    <n v="46"/>
  </r>
  <r>
    <d v="2014-08-22T00:00:00"/>
    <x v="4"/>
    <s v="In Store Sales"/>
    <s v="Carlota"/>
    <n v="46"/>
  </r>
  <r>
    <d v="2014-08-10T00:00:00"/>
    <x v="4"/>
    <s v="Mail Order Sales"/>
    <s v="Crested Beaut"/>
    <n v="72"/>
  </r>
  <r>
    <d v="2014-09-27T00:00:00"/>
    <x v="0"/>
    <s v="In Store Sales"/>
    <s v="Sunbell"/>
    <n v="75"/>
  </r>
  <r>
    <d v="2014-09-21T00:00:00"/>
    <x v="0"/>
    <s v="Web Site Sales"/>
    <s v="Bellen"/>
    <n v="66"/>
  </r>
  <r>
    <d v="2014-08-10T00:00:00"/>
    <x v="4"/>
    <s v="In Store Sales"/>
    <s v="Sunshine"/>
    <n v="60"/>
  </r>
  <r>
    <d v="2014-08-08T00:00:00"/>
    <x v="4"/>
    <s v="Web Site Sales"/>
    <s v="Majectic Beaut"/>
    <n v="58"/>
  </r>
  <r>
    <d v="2014-08-17T00:00:00"/>
    <x v="4"/>
    <s v="In Store Sales"/>
    <s v="Sunbell"/>
    <n v="69"/>
  </r>
  <r>
    <d v="2014-06-17T00:00:00"/>
    <x v="2"/>
    <s v="Web Site Sales"/>
    <s v="V-Rang"/>
    <n v="18"/>
  </r>
  <r>
    <d v="2014-06-13T00:00:00"/>
    <x v="2"/>
    <s v="Mail Order Sales"/>
    <s v="Crested Beaut"/>
    <n v="75"/>
  </r>
  <r>
    <d v="2014-08-10T00:00:00"/>
    <x v="4"/>
    <s v="Web Site Sales"/>
    <s v="Quad"/>
    <n v="34"/>
  </r>
  <r>
    <d v="2014-09-29T00:00:00"/>
    <x v="0"/>
    <s v="Web Site Sales"/>
    <s v="Quad"/>
    <n v="99"/>
  </r>
  <r>
    <d v="2014-09-30T00:00:00"/>
    <x v="0"/>
    <s v="Web Site Sales"/>
    <s v="Sunbell"/>
    <n v="24"/>
  </r>
  <r>
    <d v="2014-05-29T00:00:00"/>
    <x v="3"/>
    <s v="Web Site Sales"/>
    <s v="Sunbell"/>
    <n v="69"/>
  </r>
  <r>
    <d v="2014-08-23T00:00:00"/>
    <x v="4"/>
    <s v="Web Site Sales"/>
    <s v="Majectic Beaut"/>
    <n v="90"/>
  </r>
  <r>
    <d v="2014-06-02T00:00:00"/>
    <x v="2"/>
    <s v="Mail Order Sales"/>
    <s v="Sunshine"/>
    <n v="20"/>
  </r>
  <r>
    <d v="2014-05-22T00:00:00"/>
    <x v="3"/>
    <s v="Web Site Sales"/>
    <s v="Sunshine"/>
    <n v="20"/>
  </r>
  <r>
    <d v="2014-06-14T00:00:00"/>
    <x v="2"/>
    <s v="In Store Sales"/>
    <s v="Sunset"/>
    <n v="68"/>
  </r>
  <r>
    <d v="2014-08-31T00:00:00"/>
    <x v="4"/>
    <s v="Web Site Sales"/>
    <s v="Sunbell"/>
    <n v="456"/>
  </r>
  <r>
    <d v="2014-08-21T00:00:00"/>
    <x v="4"/>
    <s v="In Store Sales"/>
    <s v="Quad"/>
    <n v="102"/>
  </r>
  <r>
    <d v="2014-08-08T00:00:00"/>
    <x v="4"/>
    <s v="In Store Sales"/>
    <s v="Sunbell"/>
    <n v="23"/>
  </r>
  <r>
    <d v="2014-06-05T00:00:00"/>
    <x v="2"/>
    <s v="Web Site Sales"/>
    <s v="Quad"/>
    <n v="66"/>
  </r>
  <r>
    <d v="2014-09-22T00:00:00"/>
    <x v="0"/>
    <s v="Web Site Sales"/>
    <s v="Quad"/>
    <n v="68"/>
  </r>
  <r>
    <d v="2014-08-09T00:00:00"/>
    <x v="4"/>
    <s v="In Store Sales"/>
    <s v="Sunbell"/>
    <n v="75"/>
  </r>
  <r>
    <d v="2014-08-04T00:00:00"/>
    <x v="4"/>
    <s v="Web Site Sales"/>
    <s v="Quad"/>
    <n v="68"/>
  </r>
  <r>
    <d v="2014-08-03T00:00:00"/>
    <x v="4"/>
    <s v="In Store Sales"/>
    <s v="Quad"/>
    <n v="33"/>
  </r>
  <r>
    <d v="2014-08-07T00:00:00"/>
    <x v="4"/>
    <s v="Web Site Sales"/>
    <s v="Sunbell"/>
    <n v="24"/>
  </r>
  <r>
    <d v="2014-08-03T00:00:00"/>
    <x v="4"/>
    <s v="In Store Sales"/>
    <s v="Sunset"/>
    <n v="47"/>
  </r>
  <r>
    <d v="2014-08-29T00:00:00"/>
    <x v="4"/>
    <s v="Web Site Sales"/>
    <s v="Aspen"/>
    <n v="38"/>
  </r>
  <r>
    <d v="2014-08-17T00:00:00"/>
    <x v="4"/>
    <s v="Mail Order Sales"/>
    <s v="Sunset"/>
    <n v="424"/>
  </r>
  <r>
    <d v="2014-05-11T00:00:00"/>
    <x v="3"/>
    <s v="Web Site Sales"/>
    <s v="Sunshine"/>
    <n v="40"/>
  </r>
  <r>
    <d v="2014-08-28T00:00:00"/>
    <x v="4"/>
    <s v="In Store Sales"/>
    <s v="Crested Beaut"/>
    <n v="48"/>
  </r>
  <r>
    <d v="2014-06-26T00:00:00"/>
    <x v="2"/>
    <s v="Web Site Sales"/>
    <s v="Quad"/>
    <n v="102"/>
  </r>
  <r>
    <d v="2014-09-26T00:00:00"/>
    <x v="0"/>
    <s v="Web Site Sales"/>
    <s v="Carlota"/>
    <n v="92"/>
  </r>
  <r>
    <d v="2014-06-23T00:00:00"/>
    <x v="2"/>
    <s v="Web Site Sales"/>
    <s v="Carlota"/>
    <n v="46"/>
  </r>
  <r>
    <d v="2014-08-20T00:00:00"/>
    <x v="4"/>
    <s v="In Store Sales"/>
    <s v="Sunshine"/>
    <n v="40"/>
  </r>
  <r>
    <d v="2014-08-19T00:00:00"/>
    <x v="4"/>
    <s v="Web Site Sales"/>
    <s v="Quad"/>
    <n v="66"/>
  </r>
  <r>
    <d v="2014-05-23T00:00:00"/>
    <x v="3"/>
    <s v="In Store Sales"/>
    <s v="Crested Beaut"/>
    <n v="72"/>
  </r>
  <r>
    <d v="2014-08-26T00:00:00"/>
    <x v="4"/>
    <s v="Web Site Sales"/>
    <s v="Quad"/>
    <n v="66"/>
  </r>
  <r>
    <d v="2014-06-09T00:00:00"/>
    <x v="2"/>
    <s v="In Store Sales"/>
    <s v="Sunset"/>
    <n v="47"/>
  </r>
  <r>
    <d v="2014-05-24T00:00:00"/>
    <x v="3"/>
    <s v="Mail Order Sales"/>
    <s v="Doublers"/>
    <n v="160"/>
  </r>
  <r>
    <d v="2014-08-21T00:00:00"/>
    <x v="4"/>
    <s v="Mail Order Sales"/>
    <s v="Sunbell"/>
    <n v="75"/>
  </r>
  <r>
    <d v="2014-08-13T00:00:00"/>
    <x v="4"/>
    <s v="Web Site Sales"/>
    <s v="Quad"/>
    <n v="66"/>
  </r>
  <r>
    <d v="2014-06-21T00:00:00"/>
    <x v="2"/>
    <s v="Web Site Sales"/>
    <s v="Carlota"/>
    <n v="23"/>
  </r>
  <r>
    <d v="2014-08-12T00:00:00"/>
    <x v="4"/>
    <s v="Web Site Sales"/>
    <s v="Carlota"/>
    <n v="23"/>
  </r>
  <r>
    <d v="2014-08-18T00:00:00"/>
    <x v="4"/>
    <s v="In Store Sales"/>
    <s v="Sunbell"/>
    <n v="72"/>
  </r>
  <r>
    <d v="2014-08-04T00:00:00"/>
    <x v="4"/>
    <s v="In Store Sales"/>
    <s v="Doublers"/>
    <n v="320"/>
  </r>
  <r>
    <d v="2014-05-13T00:00:00"/>
    <x v="3"/>
    <s v="Mail Order Sales"/>
    <s v="Sunbell"/>
    <n v="48"/>
  </r>
  <r>
    <d v="2014-08-26T00:00:00"/>
    <x v="4"/>
    <s v="In Store Sales"/>
    <s v="Bellen"/>
    <n v="23"/>
  </r>
  <r>
    <d v="2014-08-21T00:00:00"/>
    <x v="4"/>
    <s v="Mail Order Sales"/>
    <s v="Quad"/>
    <n v="99"/>
  </r>
  <r>
    <d v="2014-08-29T00:00:00"/>
    <x v="4"/>
    <s v="In Store Sales"/>
    <s v="Bellen"/>
    <n v="46"/>
  </r>
  <r>
    <d v="2014-06-27T00:00:00"/>
    <x v="2"/>
    <s v="In Store Sales"/>
    <s v="Quad"/>
    <n v="68"/>
  </r>
  <r>
    <d v="2014-07-04T00:00:00"/>
    <x v="1"/>
    <s v="Web Site Sales"/>
    <s v="Doublers"/>
    <n v="160"/>
  </r>
  <r>
    <d v="2014-08-27T00:00:00"/>
    <x v="4"/>
    <s v="Mail Order Sales"/>
    <s v="Quad"/>
    <n v="34"/>
  </r>
  <r>
    <d v="2014-08-31T00:00:00"/>
    <x v="4"/>
    <s v="In Store Sales"/>
    <s v="Sunshine"/>
    <n v="20"/>
  </r>
  <r>
    <d v="2014-06-14T00:00:00"/>
    <x v="2"/>
    <s v="Web Site Sales"/>
    <s v="Quad"/>
    <n v="549"/>
  </r>
  <r>
    <d v="2014-07-25T00:00:00"/>
    <x v="1"/>
    <s v="Web Site Sales"/>
    <s v="Doublers"/>
    <n v="240"/>
  </r>
  <r>
    <d v="2014-06-20T00:00:00"/>
    <x v="2"/>
    <s v="Web Site Sales"/>
    <s v="Carlota"/>
    <n v="69"/>
  </r>
  <r>
    <d v="2014-07-26T00:00:00"/>
    <x v="1"/>
    <s v="In Store Sales"/>
    <s v="Carlota"/>
    <n v="44"/>
  </r>
  <r>
    <d v="2014-08-24T00:00:00"/>
    <x v="4"/>
    <s v="In Store Sales"/>
    <s v="Quad"/>
    <n v="68"/>
  </r>
  <r>
    <d v="2014-06-02T00:00:00"/>
    <x v="2"/>
    <s v="Web Site Sales"/>
    <s v="Sunbell"/>
    <n v="24"/>
  </r>
  <r>
    <d v="2014-06-07T00:00:00"/>
    <x v="2"/>
    <s v="Web Site Sales"/>
    <s v="Majectic Beaut"/>
    <n v="28"/>
  </r>
  <r>
    <d v="2014-08-03T00:00:00"/>
    <x v="4"/>
    <s v="Web Site Sales"/>
    <s v="Majectic Beaut"/>
    <n v="87"/>
  </r>
  <r>
    <d v="2014-08-28T00:00:00"/>
    <x v="4"/>
    <s v="In Store Sales"/>
    <s v="Aspen"/>
    <n v="42"/>
  </r>
  <r>
    <d v="2014-05-28T00:00:00"/>
    <x v="3"/>
    <s v="Web Site Sales"/>
    <s v="Doublers"/>
    <n v="240"/>
  </r>
  <r>
    <d v="2014-08-11T00:00:00"/>
    <x v="4"/>
    <s v="In Store Sales"/>
    <s v="Sunshine"/>
    <n v="40"/>
  </r>
  <r>
    <d v="2014-08-21T00:00:00"/>
    <x v="4"/>
    <s v="Web Site Sales"/>
    <s v="Aspen"/>
    <n v="38"/>
  </r>
  <r>
    <d v="2014-08-11T00:00:00"/>
    <x v="4"/>
    <s v="In Store Sales"/>
    <s v="Sunbell"/>
    <n v="46"/>
  </r>
  <r>
    <d v="2014-08-24T00:00:00"/>
    <x v="4"/>
    <s v="Web Site Sales"/>
    <s v="Bellen"/>
    <n v="22"/>
  </r>
  <r>
    <d v="2014-08-12T00:00:00"/>
    <x v="4"/>
    <s v="In Store Sales"/>
    <s v="Aspen"/>
    <n v="60"/>
  </r>
  <r>
    <d v="2014-09-16T00:00:00"/>
    <x v="0"/>
    <s v="In Store Sales"/>
    <s v="Quad"/>
    <n v="99"/>
  </r>
  <r>
    <d v="2014-06-03T00:00:00"/>
    <x v="2"/>
    <s v="Web Site Sales"/>
    <s v="Sunbell"/>
    <n v="24"/>
  </r>
  <r>
    <d v="2014-08-24T00:00:00"/>
    <x v="4"/>
    <s v="In Store Sales"/>
    <s v="Carlota"/>
    <n v="46"/>
  </r>
  <r>
    <d v="2014-08-07T00:00:00"/>
    <x v="4"/>
    <s v="In Store Sales"/>
    <s v="Sunshine"/>
    <n v="100"/>
  </r>
  <r>
    <d v="2014-05-19T00:00:00"/>
    <x v="3"/>
    <s v="In Store Sales"/>
    <s v="Bellen"/>
    <n v="66"/>
  </r>
  <r>
    <d v="2014-05-12T00:00:00"/>
    <x v="3"/>
    <s v="Web Site Sales"/>
    <s v="Quad"/>
    <n v="34"/>
  </r>
  <r>
    <d v="2014-08-05T00:00:00"/>
    <x v="4"/>
    <s v="In Store Sales"/>
    <s v="Sunset"/>
    <n v="71"/>
  </r>
  <r>
    <d v="2014-06-29T00:00:00"/>
    <x v="2"/>
    <s v="Web Site Sales"/>
    <s v="V-Rang"/>
    <n v="36"/>
  </r>
  <r>
    <d v="2014-07-16T00:00:00"/>
    <x v="1"/>
    <s v="In Store Sales"/>
    <s v="Sunbell"/>
    <n v="75"/>
  </r>
  <r>
    <d v="2014-06-20T00:00:00"/>
    <x v="2"/>
    <s v="Web Site Sales"/>
    <s v="Sunshine"/>
    <n v="40"/>
  </r>
  <r>
    <d v="2014-05-25T00:00:00"/>
    <x v="3"/>
    <s v="Web Site Sales"/>
    <s v="Carlota"/>
    <n v="46"/>
  </r>
  <r>
    <d v="2014-06-09T00:00:00"/>
    <x v="2"/>
    <s v="Web Site Sales"/>
    <s v="Quad"/>
    <n v="66"/>
  </r>
  <r>
    <d v="2014-07-24T00:00:00"/>
    <x v="1"/>
    <s v="Web Site Sales"/>
    <s v="Crested Beaut"/>
    <n v="72"/>
  </r>
  <r>
    <d v="2014-06-11T00:00:00"/>
    <x v="2"/>
    <s v="Mail Order Sales"/>
    <s v="Quad"/>
    <n v="170"/>
  </r>
  <r>
    <d v="2014-08-02T00:00:00"/>
    <x v="4"/>
    <s v="Web Site Sales"/>
    <s v="Doublers"/>
    <n v="160"/>
  </r>
  <r>
    <d v="2014-08-15T00:00:00"/>
    <x v="4"/>
    <s v="In Store Sales"/>
    <s v="Sunbell"/>
    <n v="69"/>
  </r>
  <r>
    <d v="2014-08-10T00:00:00"/>
    <x v="4"/>
    <s v="Web Site Sales"/>
    <s v="Majectic Beaut"/>
    <n v="29"/>
  </r>
  <r>
    <d v="2014-08-18T00:00:00"/>
    <x v="4"/>
    <s v="In Store Sales"/>
    <s v="Sunbell"/>
    <n v="48"/>
  </r>
  <r>
    <d v="2014-06-28T00:00:00"/>
    <x v="2"/>
    <s v="Web Site Sales"/>
    <s v="Majectic Beaut"/>
    <n v="60"/>
  </r>
  <r>
    <d v="2014-08-22T00:00:00"/>
    <x v="4"/>
    <s v="In Store Sales"/>
    <s v="Quad"/>
    <n v="96"/>
  </r>
  <r>
    <d v="2014-08-02T00:00:00"/>
    <x v="4"/>
    <s v="Web Site Sales"/>
    <s v="Quad"/>
    <n v="99"/>
  </r>
  <r>
    <d v="2014-05-12T00:00:00"/>
    <x v="3"/>
    <s v="Web Site Sales"/>
    <s v="Aspen"/>
    <n v="63"/>
  </r>
  <r>
    <d v="2014-08-28T00:00:00"/>
    <x v="4"/>
    <s v="Web Site Sales"/>
    <s v="Sunshine"/>
    <n v="60"/>
  </r>
  <r>
    <d v="2014-08-06T00:00:00"/>
    <x v="4"/>
    <s v="In Store Sales"/>
    <s v="V-Rang"/>
    <n v="19"/>
  </r>
  <r>
    <d v="2014-06-03T00:00:00"/>
    <x v="2"/>
    <s v="Web Site Sales"/>
    <s v="Carlota"/>
    <n v="414"/>
  </r>
  <r>
    <d v="2014-06-15T00:00:00"/>
    <x v="2"/>
    <s v="Web Site Sales"/>
    <s v="Bellen"/>
    <n v="46"/>
  </r>
  <r>
    <d v="2014-06-09T00:00:00"/>
    <x v="2"/>
    <s v="In Store Sales"/>
    <s v="Majectic Beaut"/>
    <n v="399"/>
  </r>
  <r>
    <d v="2014-06-14T00:00:00"/>
    <x v="2"/>
    <s v="Web Site Sales"/>
    <s v="Majectic Beaut"/>
    <n v="120"/>
  </r>
  <r>
    <d v="2014-08-04T00:00:00"/>
    <x v="4"/>
    <s v="Web Site Sales"/>
    <s v="Bellen"/>
    <n v="46"/>
  </r>
  <r>
    <d v="2014-06-19T00:00:00"/>
    <x v="2"/>
    <s v="In Store Sales"/>
    <s v="Sunshine"/>
    <n v="57"/>
  </r>
  <r>
    <d v="2014-05-05T00:00:00"/>
    <x v="3"/>
    <s v="Mail Order Sales"/>
    <s v="Bellen"/>
    <n v="69"/>
  </r>
  <r>
    <d v="2014-06-06T00:00:00"/>
    <x v="2"/>
    <s v="In Store Sales"/>
    <s v="Carlota"/>
    <n v="46"/>
  </r>
  <r>
    <d v="2014-08-08T00:00:00"/>
    <x v="4"/>
    <s v="In Store Sales"/>
    <s v="Bellen"/>
    <n v="46"/>
  </r>
  <r>
    <d v="2014-08-15T00:00:00"/>
    <x v="4"/>
    <s v="Mail Order Sales"/>
    <s v="Carlota"/>
    <n v="23"/>
  </r>
  <r>
    <d v="2014-08-20T00:00:00"/>
    <x v="4"/>
    <s v="In Store Sales"/>
    <s v="Bellen"/>
    <n v="46"/>
  </r>
  <r>
    <d v="2014-06-04T00:00:00"/>
    <x v="2"/>
    <s v="Mail Order Sales"/>
    <s v="Aspen"/>
    <n v="20"/>
  </r>
  <r>
    <d v="2014-07-30T00:00:00"/>
    <x v="1"/>
    <s v="Web Site Sales"/>
    <s v="Sunset"/>
    <n v="71"/>
  </r>
  <r>
    <d v="2014-08-07T00:00:00"/>
    <x v="4"/>
    <s v="In Store Sales"/>
    <s v="Crested Beaut"/>
    <n v="72"/>
  </r>
  <r>
    <d v="2014-08-04T00:00:00"/>
    <x v="4"/>
    <s v="Web Site Sales"/>
    <s v="Sunbell"/>
    <n v="72"/>
  </r>
  <r>
    <d v="2014-08-03T00:00:00"/>
    <x v="4"/>
    <s v="In Store Sales"/>
    <s v="FlatTop"/>
    <n v="27"/>
  </r>
  <r>
    <d v="2014-06-24T00:00:00"/>
    <x v="2"/>
    <s v="Web Site Sales"/>
    <s v="Sunshine"/>
    <n v="60"/>
  </r>
  <r>
    <d v="2014-06-10T00:00:00"/>
    <x v="2"/>
    <s v="Web Site Sales"/>
    <s v="Bellen"/>
    <n v="23"/>
  </r>
  <r>
    <d v="2014-08-26T00:00:00"/>
    <x v="4"/>
    <s v="Web Site Sales"/>
    <s v="Majectic Beaut"/>
    <n v="579"/>
  </r>
  <r>
    <d v="2014-08-09T00:00:00"/>
    <x v="4"/>
    <s v="In Store Sales"/>
    <s v="Carlota"/>
    <n v="23"/>
  </r>
  <r>
    <d v="2014-09-19T00:00:00"/>
    <x v="0"/>
    <s v="Web Site Sales"/>
    <s v="Carlota"/>
    <n v="66"/>
  </r>
  <r>
    <d v="2014-08-05T00:00:00"/>
    <x v="4"/>
    <s v="In Store Sales"/>
    <s v="Carlota"/>
    <n v="334"/>
  </r>
  <r>
    <d v="2014-06-26T00:00:00"/>
    <x v="2"/>
    <s v="Web Site Sales"/>
    <s v="Doublers"/>
    <n v="152"/>
  </r>
  <r>
    <d v="2014-06-15T00:00:00"/>
    <x v="2"/>
    <s v="In Store Sales"/>
    <s v="Quad"/>
    <n v="66"/>
  </r>
  <r>
    <d v="2014-08-16T00:00:00"/>
    <x v="4"/>
    <s v="Web Site Sales"/>
    <s v="Bellen"/>
    <n v="23"/>
  </r>
  <r>
    <d v="2014-08-07T00:00:00"/>
    <x v="4"/>
    <s v="In Store Sales"/>
    <s v="Carlota"/>
    <n v="66"/>
  </r>
  <r>
    <d v="2014-09-24T00:00:00"/>
    <x v="0"/>
    <s v="In Store Sales"/>
    <s v="Quad"/>
    <n v="711"/>
  </r>
  <r>
    <d v="2014-05-10T00:00:00"/>
    <x v="3"/>
    <s v="Web Site Sales"/>
    <s v="Quad"/>
    <n v="68"/>
  </r>
  <r>
    <d v="2014-06-28T00:00:00"/>
    <x v="2"/>
    <s v="Web Site Sales"/>
    <s v="Majectic Beaut"/>
    <n v="90"/>
  </r>
  <r>
    <d v="2014-07-10T00:00:00"/>
    <x v="1"/>
    <s v="In Store Sales"/>
    <s v="Quad"/>
    <n v="68"/>
  </r>
  <r>
    <d v="2014-07-22T00:00:00"/>
    <x v="1"/>
    <s v="Web Site Sales"/>
    <s v="Sunbell"/>
    <n v="75"/>
  </r>
  <r>
    <d v="2014-08-07T00:00:00"/>
    <x v="4"/>
    <s v="In Store Sales"/>
    <s v="Sunbell"/>
    <n v="100"/>
  </r>
  <r>
    <d v="2014-08-06T00:00:00"/>
    <x v="4"/>
    <s v="Web Site Sales"/>
    <s v="Majectic Beaut"/>
    <n v="58"/>
  </r>
  <r>
    <d v="2014-06-07T00:00:00"/>
    <x v="2"/>
    <s v="Web Site Sales"/>
    <s v="Sunshine"/>
    <n v="20"/>
  </r>
  <r>
    <d v="2014-08-07T00:00:00"/>
    <x v="4"/>
    <s v="Web Site Sales"/>
    <s v="Aspen"/>
    <n v="40"/>
  </r>
  <r>
    <d v="2014-05-19T00:00:00"/>
    <x v="3"/>
    <s v="In Store Sales"/>
    <s v="Majectic Beaut"/>
    <n v="87"/>
  </r>
  <r>
    <d v="2014-06-08T00:00:00"/>
    <x v="2"/>
    <s v="Web Site Sales"/>
    <s v="Quad"/>
    <n v="102"/>
  </r>
  <r>
    <d v="2014-06-28T00:00:00"/>
    <x v="2"/>
    <s v="In Store Sales"/>
    <s v="Sunset"/>
    <n v="513"/>
  </r>
  <r>
    <d v="2014-06-21T00:00:00"/>
    <x v="2"/>
    <s v="Web Site Sales"/>
    <s v="Majectic Beaut"/>
    <n v="28"/>
  </r>
  <r>
    <d v="2014-08-25T00:00:00"/>
    <x v="4"/>
    <s v="In Store Sales"/>
    <s v="Bellen"/>
    <n v="69"/>
  </r>
  <r>
    <d v="2014-08-01T00:00:00"/>
    <x v="4"/>
    <s v="Web Site Sales"/>
    <s v="Majectic Beaut"/>
    <n v="661"/>
  </r>
  <r>
    <d v="2014-08-30T00:00:00"/>
    <x v="4"/>
    <s v="In Store Sales"/>
    <s v="Bellen"/>
    <n v="23"/>
  </r>
  <r>
    <d v="2014-06-16T00:00:00"/>
    <x v="2"/>
    <s v="Web Site Sales"/>
    <s v="Bellen"/>
    <n v="46"/>
  </r>
  <r>
    <d v="2014-06-08T00:00:00"/>
    <x v="2"/>
    <s v="In Store Sales"/>
    <s v="Bellen"/>
    <n v="23"/>
  </r>
  <r>
    <d v="2014-08-09T00:00:00"/>
    <x v="4"/>
    <s v="In Store Sales"/>
    <s v="Doublers"/>
    <n v="160"/>
  </r>
  <r>
    <d v="2014-06-25T00:00:00"/>
    <x v="2"/>
    <s v="Web Site Sales"/>
    <s v="Doublers"/>
    <n v="240"/>
  </r>
  <r>
    <d v="2014-06-19T00:00:00"/>
    <x v="2"/>
    <s v="Mail Order Sales"/>
    <s v="Carlota"/>
    <n v="46"/>
  </r>
  <r>
    <d v="2014-08-18T00:00:00"/>
    <x v="4"/>
    <s v="In Store Sales"/>
    <s v="Majectic Beaut"/>
    <n v="29"/>
  </r>
  <r>
    <d v="2014-08-25T00:00:00"/>
    <x v="4"/>
    <s v="Web Site Sales"/>
    <s v="Doublers"/>
    <n v="240"/>
  </r>
  <r>
    <d v="2014-06-07T00:00:00"/>
    <x v="2"/>
    <s v="In Store Sales"/>
    <s v="Sunshine"/>
    <n v="40"/>
  </r>
  <r>
    <d v="2014-06-06T00:00:00"/>
    <x v="2"/>
    <s v="In Store Sales"/>
    <s v="Sunshine"/>
    <n v="60"/>
  </r>
  <r>
    <d v="2014-08-14T00:00:00"/>
    <x v="4"/>
    <s v="In Store Sales"/>
    <s v="Doublers"/>
    <n v="240"/>
  </r>
  <r>
    <d v="2014-06-16T00:00:00"/>
    <x v="2"/>
    <s v="In Store Sales"/>
    <s v="Carlota"/>
    <n v="46"/>
  </r>
  <r>
    <d v="2014-08-24T00:00:00"/>
    <x v="4"/>
    <s v="In Store Sales"/>
    <s v="Sunshine"/>
    <n v="20"/>
  </r>
  <r>
    <d v="2014-08-03T00:00:00"/>
    <x v="4"/>
    <s v="In Store Sales"/>
    <s v="Quad"/>
    <n v="66"/>
  </r>
  <r>
    <d v="2014-08-17T00:00:00"/>
    <x v="4"/>
    <s v="In Store Sales"/>
    <s v="Quad"/>
    <n v="96"/>
  </r>
  <r>
    <d v="2014-08-21T00:00:00"/>
    <x v="4"/>
    <s v="Web Site Sales"/>
    <s v="Carlota"/>
    <n v="46"/>
  </r>
  <r>
    <d v="2014-06-04T00:00:00"/>
    <x v="2"/>
    <s v="Web Site Sales"/>
    <s v="Crested Beaut"/>
    <n v="25"/>
  </r>
  <r>
    <d v="2014-06-06T00:00:00"/>
    <x v="2"/>
    <s v="Mail Order Sales"/>
    <s v="Carlota"/>
    <n v="305"/>
  </r>
  <r>
    <d v="2014-06-23T00:00:00"/>
    <x v="2"/>
    <s v="Web Site Sales"/>
    <s v="Quad"/>
    <n v="198"/>
  </r>
  <r>
    <d v="2014-08-08T00:00:00"/>
    <x v="4"/>
    <s v="Web Site Sales"/>
    <s v="Bellen"/>
    <n v="523"/>
  </r>
  <r>
    <d v="2014-06-08T00:00:00"/>
    <x v="2"/>
    <s v="In Store Sales"/>
    <s v="Crested Beaut"/>
    <n v="50"/>
  </r>
  <r>
    <d v="2014-05-05T00:00:00"/>
    <x v="3"/>
    <s v="Web Site Sales"/>
    <s v="Sunset"/>
    <n v="514"/>
  </r>
  <r>
    <d v="2014-08-12T00:00:00"/>
    <x v="4"/>
    <s v="In Store Sales"/>
    <s v="Majectic Beaut"/>
    <n v="58"/>
  </r>
  <r>
    <d v="2014-09-22T00:00:00"/>
    <x v="0"/>
    <s v="Mail Order Sales"/>
    <s v="Sunset"/>
    <n v="23"/>
  </r>
  <r>
    <d v="2014-06-09T00:00:00"/>
    <x v="2"/>
    <s v="Web Site Sales"/>
    <s v="Bellen"/>
    <n v="46"/>
  </r>
  <r>
    <d v="2014-06-27T00:00:00"/>
    <x v="2"/>
    <s v="In Store Sales"/>
    <s v="Bellen"/>
    <n v="69"/>
  </r>
  <r>
    <d v="2014-08-22T00:00:00"/>
    <x v="4"/>
    <s v="In Store Sales"/>
    <s v="Sunshine"/>
    <n v="60"/>
  </r>
  <r>
    <d v="2014-06-19T00:00:00"/>
    <x v="2"/>
    <s v="Web Site Sales"/>
    <s v="Crested Beaut"/>
    <n v="48"/>
  </r>
  <r>
    <d v="2014-08-19T00:00:00"/>
    <x v="4"/>
    <s v="In Store Sales"/>
    <s v="V-Rang"/>
    <n v="38"/>
  </r>
  <r>
    <d v="2014-08-24T00:00:00"/>
    <x v="4"/>
    <s v="Web Site Sales"/>
    <s v="Quad"/>
    <n v="608"/>
  </r>
  <r>
    <d v="2014-06-16T00:00:00"/>
    <x v="2"/>
    <s v="Web Site Sales"/>
    <s v="Bellen"/>
    <n v="23"/>
  </r>
  <r>
    <d v="2014-06-18T00:00:00"/>
    <x v="2"/>
    <s v="Web Site Sales"/>
    <s v="Sunshine"/>
    <n v="40"/>
  </r>
  <r>
    <d v="2014-08-24T00:00:00"/>
    <x v="4"/>
    <s v="Mail Order Sales"/>
    <s v="Carlota"/>
    <n v="46"/>
  </r>
  <r>
    <d v="2014-05-23T00:00:00"/>
    <x v="3"/>
    <s v="Web Site Sales"/>
    <s v="Quad"/>
    <n v="34"/>
  </r>
  <r>
    <d v="2014-06-25T00:00:00"/>
    <x v="2"/>
    <s v="Web Site Sales"/>
    <s v="Majectic Beaut"/>
    <n v="58"/>
  </r>
  <r>
    <d v="2014-07-14T00:00:00"/>
    <x v="1"/>
    <s v="In Store Sales"/>
    <s v="Sunset"/>
    <n v="363"/>
  </r>
  <r>
    <d v="2014-06-20T00:00:00"/>
    <x v="2"/>
    <s v="Web Site Sales"/>
    <s v="Quad"/>
    <n v="66"/>
  </r>
  <r>
    <d v="2014-06-17T00:00:00"/>
    <x v="2"/>
    <s v="In Store Sales"/>
    <s v="Carlota"/>
    <n v="46"/>
  </r>
  <r>
    <d v="2014-08-11T00:00:00"/>
    <x v="4"/>
    <s v="In Store Sales"/>
    <s v="Sunshine"/>
    <n v="20"/>
  </r>
  <r>
    <d v="2014-09-20T00:00:00"/>
    <x v="0"/>
    <s v="Web Site Sales"/>
    <s v="Sunbell"/>
    <n v="48"/>
  </r>
  <r>
    <d v="2014-08-28T00:00:00"/>
    <x v="4"/>
    <s v="In Store Sales"/>
    <s v="Sunshine"/>
    <n v="379"/>
  </r>
  <r>
    <d v="2014-08-19T00:00:00"/>
    <x v="4"/>
    <s v="Web Site Sales"/>
    <s v="Bellen"/>
    <n v="23"/>
  </r>
  <r>
    <d v="2014-08-07T00:00:00"/>
    <x v="4"/>
    <s v="In Store Sales"/>
    <s v="Sunshine"/>
    <n v="38"/>
  </r>
  <r>
    <d v="2014-08-19T00:00:00"/>
    <x v="4"/>
    <s v="In Store Sales"/>
    <s v="Sunset"/>
    <n v="24"/>
  </r>
  <r>
    <d v="2014-06-23T00:00:00"/>
    <x v="2"/>
    <s v="In Store Sales"/>
    <s v="Quad"/>
    <n v="66"/>
  </r>
  <r>
    <d v="2014-06-30T00:00:00"/>
    <x v="2"/>
    <s v="Web Site Sales"/>
    <s v="Sunbell"/>
    <n v="50"/>
  </r>
  <r>
    <d v="2014-05-17T00:00:00"/>
    <x v="3"/>
    <s v="Web Site Sales"/>
    <s v="Aspen"/>
    <n v="60"/>
  </r>
  <r>
    <d v="2014-06-18T00:00:00"/>
    <x v="2"/>
    <s v="Web Site Sales"/>
    <s v="Carlota"/>
    <n v="46"/>
  </r>
  <r>
    <d v="2014-08-10T00:00:00"/>
    <x v="4"/>
    <s v="In Store Sales"/>
    <s v="Sunbell"/>
    <n v="184"/>
  </r>
  <r>
    <d v="2014-06-12T00:00:00"/>
    <x v="2"/>
    <s v="In Store Sales"/>
    <s v="Carlota"/>
    <n v="69"/>
  </r>
  <r>
    <d v="2014-06-02T00:00:00"/>
    <x v="2"/>
    <s v="Web Site Sales"/>
    <s v="Bellen"/>
    <n v="46"/>
  </r>
  <r>
    <d v="2014-07-13T00:00:00"/>
    <x v="1"/>
    <s v="Web Site Sales"/>
    <s v="Carlota"/>
    <n v="22"/>
  </r>
  <r>
    <d v="2014-08-12T00:00:00"/>
    <x v="4"/>
    <s v="In Store Sales"/>
    <s v="Quad"/>
    <n v="99"/>
  </r>
  <r>
    <d v="2014-06-15T00:00:00"/>
    <x v="2"/>
    <s v="In Store Sales"/>
    <s v="Carlota"/>
    <n v="23"/>
  </r>
  <r>
    <d v="2014-06-15T00:00:00"/>
    <x v="2"/>
    <s v="In Store Sales"/>
    <s v="Quad"/>
    <n v="102"/>
  </r>
  <r>
    <d v="2014-06-08T00:00:00"/>
    <x v="2"/>
    <s v="Mail Order Sales"/>
    <s v="Aspen"/>
    <n v="80"/>
  </r>
  <r>
    <d v="2014-06-10T00:00:00"/>
    <x v="2"/>
    <s v="Web Site Sales"/>
    <s v="Sunshine"/>
    <n v="40"/>
  </r>
  <r>
    <d v="2014-06-27T00:00:00"/>
    <x v="2"/>
    <s v="Web Site Sales"/>
    <s v="Carlota"/>
    <n v="436"/>
  </r>
  <r>
    <d v="2014-07-16T00:00:00"/>
    <x v="1"/>
    <s v="Web Site Sales"/>
    <s v="Aspen"/>
    <n v="60"/>
  </r>
  <r>
    <d v="2014-08-26T00:00:00"/>
    <x v="4"/>
    <s v="Web Site Sales"/>
    <s v="Doublers"/>
    <n v="228"/>
  </r>
  <r>
    <d v="2014-08-27T00:00:00"/>
    <x v="4"/>
    <s v="In Store Sales"/>
    <s v="Sunbell"/>
    <n v="48"/>
  </r>
  <r>
    <d v="2014-08-28T00:00:00"/>
    <x v="4"/>
    <s v="Web Site Sales"/>
    <s v="Sunshine"/>
    <n v="40"/>
  </r>
  <r>
    <d v="2014-06-17T00:00:00"/>
    <x v="2"/>
    <s v="In Store Sales"/>
    <s v="Carlota"/>
    <n v="69"/>
  </r>
  <r>
    <d v="2014-08-07T00:00:00"/>
    <x v="4"/>
    <s v="Web Site Sales"/>
    <s v="Majectic Beaut"/>
    <n v="58"/>
  </r>
  <r>
    <d v="2014-08-09T00:00:00"/>
    <x v="4"/>
    <s v="In Store Sales"/>
    <s v="Quad"/>
    <n v="132"/>
  </r>
  <r>
    <d v="2014-06-25T00:00:00"/>
    <x v="2"/>
    <s v="In Store Sales"/>
    <s v="Bellen"/>
    <n v="92"/>
  </r>
  <r>
    <d v="2014-05-04T00:00:00"/>
    <x v="3"/>
    <s v="In Store Sales"/>
    <s v="Sunshine"/>
    <n v="60"/>
  </r>
  <r>
    <d v="2014-05-29T00:00:00"/>
    <x v="3"/>
    <s v="In Store Sales"/>
    <s v="Sunset"/>
    <n v="71"/>
  </r>
  <r>
    <d v="2014-06-01T00:00:00"/>
    <x v="2"/>
    <s v="Web Site Sales"/>
    <s v="Crested Beaut"/>
    <n v="24"/>
  </r>
  <r>
    <d v="2014-08-15T00:00:00"/>
    <x v="4"/>
    <s v="Web Site Sales"/>
    <s v="Sunbell"/>
    <n v="125"/>
  </r>
  <r>
    <d v="2014-08-12T00:00:00"/>
    <x v="4"/>
    <s v="In Store Sales"/>
    <s v="Sunbell"/>
    <n v="23"/>
  </r>
  <r>
    <d v="2014-06-09T00:00:00"/>
    <x v="2"/>
    <s v="Web Site Sales"/>
    <s v="Carlota"/>
    <n v="46"/>
  </r>
  <r>
    <d v="2014-06-30T00:00:00"/>
    <x v="2"/>
    <s v="Web Site Sales"/>
    <s v="Quad"/>
    <n v="32"/>
  </r>
  <r>
    <d v="2014-07-14T00:00:00"/>
    <x v="1"/>
    <s v="Web Site Sales"/>
    <s v="Aspen"/>
    <n v="60"/>
  </r>
  <r>
    <d v="2014-08-09T00:00:00"/>
    <x v="4"/>
    <s v="In Store Sales"/>
    <s v="Sunbell"/>
    <n v="23"/>
  </r>
  <r>
    <d v="2014-06-29T00:00:00"/>
    <x v="2"/>
    <s v="In Store Sales"/>
    <s v="Crested Beaut"/>
    <n v="48"/>
  </r>
  <r>
    <d v="2014-08-20T00:00:00"/>
    <x v="4"/>
    <s v="In Store Sales"/>
    <s v="Sunbell"/>
    <n v="75"/>
  </r>
  <r>
    <d v="2014-09-04T00:00:00"/>
    <x v="0"/>
    <s v="Web Site Sales"/>
    <s v="Sunshine"/>
    <n v="38"/>
  </r>
  <r>
    <d v="2014-06-02T00:00:00"/>
    <x v="2"/>
    <s v="In Store Sales"/>
    <s v="Carlota"/>
    <n v="46"/>
  </r>
  <r>
    <d v="2014-08-10T00:00:00"/>
    <x v="4"/>
    <s v="In Store Sales"/>
    <s v="Bellen"/>
    <n v="92"/>
  </r>
  <r>
    <d v="2014-08-30T00:00:00"/>
    <x v="4"/>
    <s v="In Store Sales"/>
    <s v="Sunshine"/>
    <n v="20"/>
  </r>
  <r>
    <d v="2014-06-13T00:00:00"/>
    <x v="2"/>
    <s v="Mail Order Sales"/>
    <s v="Sunset"/>
    <n v="71"/>
  </r>
  <r>
    <d v="2014-06-09T00:00:00"/>
    <x v="2"/>
    <s v="Web Site Sales"/>
    <s v="Bellen"/>
    <n v="66"/>
  </r>
  <r>
    <d v="2014-08-02T00:00:00"/>
    <x v="4"/>
    <s v="In Store Sales"/>
    <s v="Sunshine"/>
    <n v="60"/>
  </r>
  <r>
    <d v="2014-06-26T00:00:00"/>
    <x v="2"/>
    <s v="Web Site Sales"/>
    <s v="Majectic Beaut"/>
    <n v="116"/>
  </r>
  <r>
    <d v="2014-08-30T00:00:00"/>
    <x v="4"/>
    <s v="Mail Order Sales"/>
    <s v="FlatTop"/>
    <n v="28"/>
  </r>
  <r>
    <d v="2014-08-29T00:00:00"/>
    <x v="4"/>
    <s v="In Store Sales"/>
    <s v="Carlota"/>
    <n v="69"/>
  </r>
  <r>
    <d v="2014-05-11T00:00:00"/>
    <x v="3"/>
    <s v="In Store Sales"/>
    <s v="Bellen"/>
    <n v="44"/>
  </r>
  <r>
    <d v="2014-06-10T00:00:00"/>
    <x v="2"/>
    <s v="Web Site Sales"/>
    <s v="Bellen"/>
    <n v="46"/>
  </r>
  <r>
    <d v="2014-06-26T00:00:00"/>
    <x v="2"/>
    <s v="Web Site Sales"/>
    <s v="Sunshine"/>
    <n v="19"/>
  </r>
  <r>
    <d v="2014-08-23T00:00:00"/>
    <x v="4"/>
    <s v="In Store Sales"/>
    <s v="Bellen"/>
    <n v="46"/>
  </r>
  <r>
    <d v="2014-06-10T00:00:00"/>
    <x v="2"/>
    <s v="In Store Sales"/>
    <s v="Aspen"/>
    <n v="60"/>
  </r>
  <r>
    <d v="2014-07-23T00:00:00"/>
    <x v="1"/>
    <s v="Web Site Sales"/>
    <s v="Majectic Beaut"/>
    <n v="87"/>
  </r>
  <r>
    <d v="2014-08-17T00:00:00"/>
    <x v="4"/>
    <s v="Web Site Sales"/>
    <s v="Sunshine"/>
    <n v="60"/>
  </r>
  <r>
    <d v="2014-08-29T00:00:00"/>
    <x v="4"/>
    <s v="In Store Sales"/>
    <s v="Quad"/>
    <n v="66"/>
  </r>
  <r>
    <d v="2014-08-10T00:00:00"/>
    <x v="4"/>
    <s v="Web Site Sales"/>
    <s v="Sunbell"/>
    <n v="75"/>
  </r>
  <r>
    <d v="2014-08-15T00:00:00"/>
    <x v="4"/>
    <s v="In Store Sales"/>
    <s v="Sunshine"/>
    <n v="38"/>
  </r>
  <r>
    <d v="2014-08-08T00:00:00"/>
    <x v="4"/>
    <s v="In Store Sales"/>
    <s v="Sunbell"/>
    <n v="50"/>
  </r>
  <r>
    <d v="2014-05-25T00:00:00"/>
    <x v="3"/>
    <s v="Web Site Sales"/>
    <s v="Carlota"/>
    <n v="46"/>
  </r>
  <r>
    <d v="2014-06-17T00:00:00"/>
    <x v="2"/>
    <s v="Web Site Sales"/>
    <s v="Carlota"/>
    <n v="46"/>
  </r>
  <r>
    <d v="2014-06-05T00:00:00"/>
    <x v="2"/>
    <s v="Web Site Sales"/>
    <s v="V-Rang"/>
    <n v="38"/>
  </r>
  <r>
    <d v="2014-05-19T00:00:00"/>
    <x v="3"/>
    <s v="Web Site Sales"/>
    <s v="Carlota"/>
    <n v="23"/>
  </r>
  <r>
    <d v="2014-08-16T00:00:00"/>
    <x v="4"/>
    <s v="In Store Sales"/>
    <s v="Carlota"/>
    <n v="69"/>
  </r>
  <r>
    <d v="2014-07-01T00:00:00"/>
    <x v="1"/>
    <s v="In Store Sales"/>
    <s v="Sunshine"/>
    <n v="20"/>
  </r>
  <r>
    <d v="2014-07-02T00:00:00"/>
    <x v="1"/>
    <s v="Mail Order Sales"/>
    <s v="Sunshine"/>
    <n v="20"/>
  </r>
  <r>
    <d v="2014-06-11T00:00:00"/>
    <x v="2"/>
    <s v="Web Site Sales"/>
    <s v="Majectic Beaut"/>
    <n v="30"/>
  </r>
  <r>
    <d v="2014-06-27T00:00:00"/>
    <x v="2"/>
    <s v="Web Site Sales"/>
    <s v="Sunshine"/>
    <n v="60"/>
  </r>
  <r>
    <d v="2014-09-18T00:00:00"/>
    <x v="0"/>
    <s v="Web Site Sales"/>
    <s v="Carlota"/>
    <n v="23"/>
  </r>
  <r>
    <d v="2014-08-06T00:00:00"/>
    <x v="4"/>
    <s v="Mail Order Sales"/>
    <s v="Sunshine"/>
    <n v="20"/>
  </r>
  <r>
    <d v="2014-08-30T00:00:00"/>
    <x v="4"/>
    <s v="Web Site Sales"/>
    <s v="Crested Beaut"/>
    <n v="50"/>
  </r>
  <r>
    <d v="2014-06-20T00:00:00"/>
    <x v="2"/>
    <s v="Web Site Sales"/>
    <s v="Majectic Beaut"/>
    <n v="58"/>
  </r>
  <r>
    <d v="2014-09-11T00:00:00"/>
    <x v="0"/>
    <s v="Web Site Sales"/>
    <s v="Sunbell"/>
    <n v="50"/>
  </r>
  <r>
    <d v="2014-08-07T00:00:00"/>
    <x v="4"/>
    <s v="In Store Sales"/>
    <s v="Doublers"/>
    <n v="240"/>
  </r>
  <r>
    <d v="2014-06-16T00:00:00"/>
    <x v="2"/>
    <s v="Web Site Sales"/>
    <s v="Sunbell"/>
    <n v="48"/>
  </r>
  <r>
    <d v="2014-08-10T00:00:00"/>
    <x v="4"/>
    <s v="In Store Sales"/>
    <s v="Carlota"/>
    <n v="46"/>
  </r>
  <r>
    <d v="2014-09-11T00:00:00"/>
    <x v="0"/>
    <s v="In Store Sales"/>
    <s v="Bellen"/>
    <n v="46"/>
  </r>
  <r>
    <d v="2014-08-16T00:00:00"/>
    <x v="4"/>
    <s v="In Store Sales"/>
    <s v="Quad"/>
    <n v="33"/>
  </r>
  <r>
    <d v="2014-06-21T00:00:00"/>
    <x v="2"/>
    <s v="Web Site Sales"/>
    <s v="FlatTop"/>
    <n v="55"/>
  </r>
  <r>
    <d v="2014-08-07T00:00:00"/>
    <x v="4"/>
    <s v="Mail Order Sales"/>
    <s v="Quad"/>
    <n v="33"/>
  </r>
  <r>
    <d v="2014-05-21T00:00:00"/>
    <x v="3"/>
    <s v="Mail Order Sales"/>
    <s v="Sunshine"/>
    <n v="40"/>
  </r>
  <r>
    <d v="2014-07-18T00:00:00"/>
    <x v="1"/>
    <s v="Web Site Sales"/>
    <s v="Bellen"/>
    <n v="46"/>
  </r>
  <r>
    <d v="2014-06-05T00:00:00"/>
    <x v="2"/>
    <s v="Web Site Sales"/>
    <s v="Quad"/>
    <n v="64"/>
  </r>
  <r>
    <d v="2014-06-28T00:00:00"/>
    <x v="2"/>
    <s v="In Store Sales"/>
    <s v="Sunset"/>
    <n v="23"/>
  </r>
  <r>
    <d v="2014-07-19T00:00:00"/>
    <x v="1"/>
    <s v="Web Site Sales"/>
    <s v="Quad"/>
    <n v="533"/>
  </r>
  <r>
    <d v="2014-08-12T00:00:00"/>
    <x v="4"/>
    <s v="In Store Sales"/>
    <s v="Quad"/>
    <n v="66"/>
  </r>
  <r>
    <d v="2014-08-19T00:00:00"/>
    <x v="4"/>
    <s v="Web Site Sales"/>
    <s v="Carlota"/>
    <n v="69"/>
  </r>
  <r>
    <d v="2014-08-31T00:00:00"/>
    <x v="4"/>
    <s v="Mail Order Sales"/>
    <s v="Sunset"/>
    <n v="24"/>
  </r>
  <r>
    <d v="2014-08-16T00:00:00"/>
    <x v="4"/>
    <s v="Web Site Sales"/>
    <s v="Quad"/>
    <n v="33"/>
  </r>
  <r>
    <d v="2014-08-01T00:00:00"/>
    <x v="4"/>
    <s v="In Store Sales"/>
    <s v="Sunset"/>
    <n v="23"/>
  </r>
  <r>
    <d v="2014-06-18T00:00:00"/>
    <x v="2"/>
    <s v="Web Site Sales"/>
    <s v="Quad"/>
    <n v="68"/>
  </r>
  <r>
    <d v="2014-08-26T00:00:00"/>
    <x v="4"/>
    <s v="In Store Sales"/>
    <s v="FlatTop"/>
    <n v="55"/>
  </r>
  <r>
    <d v="2014-09-21T00:00:00"/>
    <x v="0"/>
    <s v="In Store Sales"/>
    <s v="Aspen"/>
    <n v="21"/>
  </r>
  <r>
    <d v="2014-06-06T00:00:00"/>
    <x v="2"/>
    <s v="Web Site Sales"/>
    <s v="Carlota"/>
    <n v="154"/>
  </r>
  <r>
    <d v="2014-06-02T00:00:00"/>
    <x v="2"/>
    <s v="Web Site Sales"/>
    <s v="Quad"/>
    <n v="64"/>
  </r>
  <r>
    <d v="2014-08-30T00:00:00"/>
    <x v="4"/>
    <s v="In Store Sales"/>
    <s v="Sunbell"/>
    <n v="72"/>
  </r>
  <r>
    <d v="2014-08-21T00:00:00"/>
    <x v="4"/>
    <s v="Web Site Sales"/>
    <s v="Sunshine"/>
    <n v="20"/>
  </r>
  <r>
    <d v="2014-06-29T00:00:00"/>
    <x v="2"/>
    <s v="Web Site Sales"/>
    <s v="Majectic Beaut"/>
    <n v="56"/>
  </r>
  <r>
    <d v="2014-08-18T00:00:00"/>
    <x v="4"/>
    <s v="Web Site Sales"/>
    <s v="Carlota"/>
    <n v="69"/>
  </r>
  <r>
    <d v="2014-05-04T00:00:00"/>
    <x v="3"/>
    <s v="In Store Sales"/>
    <s v="Aspen"/>
    <n v="38"/>
  </r>
  <r>
    <d v="2014-06-06T00:00:00"/>
    <x v="2"/>
    <s v="Web Site Sales"/>
    <s v="Carlota"/>
    <n v="46"/>
  </r>
  <r>
    <d v="2014-08-16T00:00:00"/>
    <x v="4"/>
    <s v="In Store Sales"/>
    <s v="Sunshine"/>
    <n v="80"/>
  </r>
  <r>
    <d v="2014-06-09T00:00:00"/>
    <x v="2"/>
    <s v="Mail Order Sales"/>
    <s v="Majectic Beaut"/>
    <n v="29"/>
  </r>
  <r>
    <d v="2014-06-16T00:00:00"/>
    <x v="2"/>
    <s v="In Store Sales"/>
    <s v="Sunshine"/>
    <n v="40"/>
  </r>
  <r>
    <d v="2014-06-30T00:00:00"/>
    <x v="2"/>
    <s v="In Store Sales"/>
    <s v="Carlota"/>
    <n v="69"/>
  </r>
  <r>
    <d v="2014-05-28T00:00:00"/>
    <x v="3"/>
    <s v="Web Site Sales"/>
    <s v="Sunbell"/>
    <n v="75"/>
  </r>
  <r>
    <d v="2014-08-27T00:00:00"/>
    <x v="4"/>
    <s v="Mail Order Sales"/>
    <s v="Carlota"/>
    <n v="44"/>
  </r>
  <r>
    <d v="2014-06-20T00:00:00"/>
    <x v="2"/>
    <s v="Web Site Sales"/>
    <s v="Quad"/>
    <n v="66"/>
  </r>
  <r>
    <d v="2014-08-03T00:00:00"/>
    <x v="4"/>
    <s v="In Store Sales"/>
    <s v="Quad"/>
    <n v="102"/>
  </r>
  <r>
    <d v="2014-06-12T00:00:00"/>
    <x v="2"/>
    <s v="Web Site Sales"/>
    <s v="Majectic Beaut"/>
    <n v="90"/>
  </r>
  <r>
    <d v="2014-06-08T00:00:00"/>
    <x v="2"/>
    <s v="In Store Sales"/>
    <s v="Sunshine"/>
    <n v="20"/>
  </r>
  <r>
    <d v="2014-05-03T00:00:00"/>
    <x v="3"/>
    <s v="Web Site Sales"/>
    <s v="Majectic Beaut"/>
    <n v="523"/>
  </r>
  <r>
    <d v="2014-08-25T00:00:00"/>
    <x v="4"/>
    <s v="Web Site Sales"/>
    <s v="Aspen"/>
    <n v="38"/>
  </r>
  <r>
    <d v="2014-08-11T00:00:00"/>
    <x v="4"/>
    <s v="In Store Sales"/>
    <s v="Sunshine"/>
    <n v="76"/>
  </r>
  <r>
    <d v="2014-08-21T00:00:00"/>
    <x v="4"/>
    <s v="In Store Sales"/>
    <s v="Majectic Beaut"/>
    <n v="29"/>
  </r>
  <r>
    <d v="2014-06-29T00:00:00"/>
    <x v="2"/>
    <s v="Web Site Sales"/>
    <s v="Sunbell"/>
    <n v="72"/>
  </r>
  <r>
    <d v="2014-08-20T00:00:00"/>
    <x v="4"/>
    <s v="Web Site Sales"/>
    <s v="Doublers"/>
    <n v="1629"/>
  </r>
  <r>
    <d v="2014-08-09T00:00:00"/>
    <x v="4"/>
    <s v="Mail Order Sales"/>
    <s v="Sunshine"/>
    <n v="60"/>
  </r>
  <r>
    <d v="2014-08-15T00:00:00"/>
    <x v="4"/>
    <s v="Web Site Sales"/>
    <s v="V-Rang"/>
    <n v="36"/>
  </r>
  <r>
    <d v="2014-06-17T00:00:00"/>
    <x v="2"/>
    <s v="In Store Sales"/>
    <s v="Majectic Beaut"/>
    <n v="58"/>
  </r>
  <r>
    <d v="2014-08-03T00:00:00"/>
    <x v="4"/>
    <s v="Web Site Sales"/>
    <s v="FlatTop"/>
    <n v="83"/>
  </r>
  <r>
    <d v="2014-08-09T00:00:00"/>
    <x v="4"/>
    <s v="In Store Sales"/>
    <s v="V-Rang"/>
    <n v="235"/>
  </r>
  <r>
    <d v="2014-08-24T00:00:00"/>
    <x v="4"/>
    <s v="Web Site Sales"/>
    <s v="Sunset"/>
    <n v="47"/>
  </r>
  <r>
    <d v="2014-06-11T00:00:00"/>
    <x v="2"/>
    <s v="In Store Sales"/>
    <s v="Quad"/>
    <n v="96"/>
  </r>
  <r>
    <d v="2014-07-04T00:00:00"/>
    <x v="1"/>
    <s v="In Store Sales"/>
    <s v="Sunshine"/>
    <n v="60"/>
  </r>
  <r>
    <d v="2014-06-12T00:00:00"/>
    <x v="2"/>
    <s v="In Store Sales"/>
    <s v="Quad"/>
    <n v="66"/>
  </r>
  <r>
    <d v="2014-08-26T00:00:00"/>
    <x v="4"/>
    <s v="In Store Sales"/>
    <s v="Majectic Beaut"/>
    <n v="29"/>
  </r>
  <r>
    <d v="2014-08-11T00:00:00"/>
    <x v="4"/>
    <s v="In Store Sales"/>
    <s v="Sunshine"/>
    <n v="40"/>
  </r>
  <r>
    <d v="2014-08-25T00:00:00"/>
    <x v="4"/>
    <s v="Web Site Sales"/>
    <s v="Quad"/>
    <n v="66"/>
  </r>
  <r>
    <d v="2014-08-03T00:00:00"/>
    <x v="4"/>
    <s v="In Store Sales"/>
    <s v="FlatTop"/>
    <n v="28"/>
  </r>
  <r>
    <d v="2014-06-24T00:00:00"/>
    <x v="2"/>
    <s v="Mail Order Sales"/>
    <s v="Sunshine"/>
    <n v="60"/>
  </r>
  <r>
    <d v="2014-08-14T00:00:00"/>
    <x v="4"/>
    <s v="In Store Sales"/>
    <s v="Aspen"/>
    <n v="63"/>
  </r>
  <r>
    <d v="2014-08-29T00:00:00"/>
    <x v="4"/>
    <s v="In Store Sales"/>
    <s v="Sunbell"/>
    <n v="24"/>
  </r>
  <r>
    <d v="2014-06-02T00:00:00"/>
    <x v="2"/>
    <s v="Mail Order Sales"/>
    <s v="Bellen"/>
    <n v="46"/>
  </r>
  <r>
    <d v="2014-06-14T00:00:00"/>
    <x v="2"/>
    <s v="Web Site Sales"/>
    <s v="Sunset"/>
    <n v="90"/>
  </r>
  <r>
    <d v="2014-07-14T00:00:00"/>
    <x v="1"/>
    <s v="In Store Sales"/>
    <s v="Majectic Beaut"/>
    <n v="60"/>
  </r>
  <r>
    <d v="2014-05-01T00:00:00"/>
    <x v="3"/>
    <s v="Web Site Sales"/>
    <s v="Bellen"/>
    <n v="69"/>
  </r>
  <r>
    <d v="2014-06-15T00:00:00"/>
    <x v="2"/>
    <s v="Mail Order Sales"/>
    <s v="FlatTop"/>
    <n v="353"/>
  </r>
  <r>
    <d v="2014-07-06T00:00:00"/>
    <x v="1"/>
    <s v="In Store Sales"/>
    <s v="Majectic Beaut"/>
    <n v="56"/>
  </r>
  <r>
    <d v="2014-07-04T00:00:00"/>
    <x v="1"/>
    <s v="Web Site Sales"/>
    <s v="Sunbell"/>
    <n v="72"/>
  </r>
  <r>
    <d v="2014-06-26T00:00:00"/>
    <x v="2"/>
    <s v="Web Site Sales"/>
    <s v="Crested Beaut"/>
    <n v="23"/>
  </r>
  <r>
    <d v="2014-06-04T00:00:00"/>
    <x v="2"/>
    <s v="Web Site Sales"/>
    <s v="Sunshine"/>
    <n v="40"/>
  </r>
  <r>
    <d v="2014-08-23T00:00:00"/>
    <x v="4"/>
    <s v="Mail Order Sales"/>
    <s v="Sunshine"/>
    <n v="40"/>
  </r>
  <r>
    <d v="2014-08-15T00:00:00"/>
    <x v="4"/>
    <s v="In Store Sales"/>
    <s v="Carlota"/>
    <n v="69"/>
  </r>
  <r>
    <d v="2014-05-11T00:00:00"/>
    <x v="3"/>
    <s v="In Store Sales"/>
    <s v="Sunshine"/>
    <n v="38"/>
  </r>
  <r>
    <d v="2014-06-19T00:00:00"/>
    <x v="2"/>
    <s v="Web Site Sales"/>
    <s v="Carlota"/>
    <n v="371"/>
  </r>
  <r>
    <d v="2014-06-03T00:00:00"/>
    <x v="2"/>
    <s v="Web Site Sales"/>
    <s v="V-Rang"/>
    <n v="36"/>
  </r>
  <r>
    <d v="2014-06-10T00:00:00"/>
    <x v="2"/>
    <s v="In Store Sales"/>
    <s v="Majectic Beaut"/>
    <n v="30"/>
  </r>
  <r>
    <d v="2014-08-27T00:00:00"/>
    <x v="4"/>
    <s v="Web Site Sales"/>
    <s v="Aspen"/>
    <n v="60"/>
  </r>
  <r>
    <d v="2014-07-25T00:00:00"/>
    <x v="1"/>
    <s v="Web Site Sales"/>
    <s v="Bellen"/>
    <n v="44"/>
  </r>
  <r>
    <d v="2014-08-21T00:00:00"/>
    <x v="4"/>
    <s v="Web Site Sales"/>
    <s v="Aspen"/>
    <n v="21"/>
  </r>
  <r>
    <d v="2014-06-04T00:00:00"/>
    <x v="2"/>
    <s v="Web Site Sales"/>
    <s v="Quad"/>
    <n v="64"/>
  </r>
  <r>
    <d v="2014-08-20T00:00:00"/>
    <x v="4"/>
    <s v="Web Site Sales"/>
    <s v="Quad"/>
    <n v="66"/>
  </r>
  <r>
    <d v="2014-06-13T00:00:00"/>
    <x v="2"/>
    <s v="Web Site Sales"/>
    <s v="Bellen"/>
    <n v="23"/>
  </r>
  <r>
    <d v="2014-06-09T00:00:00"/>
    <x v="2"/>
    <s v="In Store Sales"/>
    <s v="Bellen"/>
    <n v="46"/>
  </r>
  <r>
    <d v="2014-06-09T00:00:00"/>
    <x v="2"/>
    <s v="Web Site Sales"/>
    <s v="Aspen"/>
    <n v="60"/>
  </r>
  <r>
    <d v="2014-06-14T00:00:00"/>
    <x v="2"/>
    <s v="Web Site Sales"/>
    <s v="Carlota"/>
    <n v="230"/>
  </r>
  <r>
    <d v="2014-08-17T00:00:00"/>
    <x v="4"/>
    <s v="In Store Sales"/>
    <s v="Carlota"/>
    <n v="46"/>
  </r>
  <r>
    <d v="2014-08-02T00:00:00"/>
    <x v="4"/>
    <s v="In Store Sales"/>
    <s v="Sunshine"/>
    <n v="40"/>
  </r>
  <r>
    <d v="2014-07-30T00:00:00"/>
    <x v="1"/>
    <s v="Web Site Sales"/>
    <s v="Bellen"/>
    <n v="46"/>
  </r>
  <r>
    <d v="2014-05-19T00:00:00"/>
    <x v="3"/>
    <s v="In Store Sales"/>
    <s v="Bellen"/>
    <n v="69"/>
  </r>
  <r>
    <d v="2014-08-08T00:00:00"/>
    <x v="4"/>
    <s v="In Store Sales"/>
    <s v="Quad"/>
    <n v="99"/>
  </r>
  <r>
    <d v="2014-07-08T00:00:00"/>
    <x v="1"/>
    <s v="Web Site Sales"/>
    <s v="Quad"/>
    <n v="102"/>
  </r>
  <r>
    <d v="2014-05-03T00:00:00"/>
    <x v="3"/>
    <s v="Web Site Sales"/>
    <s v="Quad"/>
    <n v="33"/>
  </r>
  <r>
    <d v="2014-07-12T00:00:00"/>
    <x v="1"/>
    <s v="Mail Order Sales"/>
    <s v="Bellen"/>
    <n v="23"/>
  </r>
  <r>
    <d v="2014-06-11T00:00:00"/>
    <x v="2"/>
    <s v="Web Site Sales"/>
    <s v="Carlota"/>
    <n v="69"/>
  </r>
  <r>
    <d v="2014-08-11T00:00:00"/>
    <x v="4"/>
    <s v="In Store Sales"/>
    <s v="Aspen"/>
    <n v="60"/>
  </r>
  <r>
    <d v="2014-08-15T00:00:00"/>
    <x v="4"/>
    <s v="In Store Sales"/>
    <s v="Quad"/>
    <n v="33"/>
  </r>
  <r>
    <d v="2014-07-04T00:00:00"/>
    <x v="1"/>
    <s v="Mail Order Sales"/>
    <s v="V-Rang"/>
    <n v="18"/>
  </r>
  <r>
    <d v="2014-08-26T00:00:00"/>
    <x v="4"/>
    <s v="In Store Sales"/>
    <s v="Crested Beaut"/>
    <n v="50"/>
  </r>
  <r>
    <d v="2014-08-18T00:00:00"/>
    <x v="4"/>
    <s v="Mail Order Sales"/>
    <s v="Sunshine"/>
    <n v="40"/>
  </r>
  <r>
    <d v="2014-08-17T00:00:00"/>
    <x v="4"/>
    <s v="In Store Sales"/>
    <s v="Sunshine"/>
    <n v="60"/>
  </r>
  <r>
    <d v="2014-07-28T00:00:00"/>
    <x v="1"/>
    <s v="Web Site Sales"/>
    <s v="V-Rang"/>
    <n v="291"/>
  </r>
  <r>
    <d v="2014-06-10T00:00:00"/>
    <x v="2"/>
    <s v="Web Site Sales"/>
    <s v="Sunbell"/>
    <n v="479"/>
  </r>
  <r>
    <d v="2014-06-04T00:00:00"/>
    <x v="2"/>
    <s v="In Store Sales"/>
    <s v="Bellen"/>
    <n v="46"/>
  </r>
  <r>
    <d v="2014-06-25T00:00:00"/>
    <x v="2"/>
    <s v="In Store Sales"/>
    <s v="Bellen"/>
    <n v="414"/>
  </r>
  <r>
    <d v="2014-06-16T00:00:00"/>
    <x v="2"/>
    <s v="In Store Sales"/>
    <s v="Sunshine"/>
    <n v="20"/>
  </r>
  <r>
    <d v="2014-08-05T00:00:00"/>
    <x v="4"/>
    <s v="In Store Sales"/>
    <s v="Majectic Beaut"/>
    <n v="28"/>
  </r>
  <r>
    <d v="2014-08-27T00:00:00"/>
    <x v="4"/>
    <s v="Web Site Sales"/>
    <s v="Bellen"/>
    <n v="69"/>
  </r>
  <r>
    <d v="2014-06-18T00:00:00"/>
    <x v="2"/>
    <s v="Web Site Sales"/>
    <s v="Bellen"/>
    <n v="46"/>
  </r>
  <r>
    <d v="2014-08-12T00:00:00"/>
    <x v="4"/>
    <s v="Web Site Sales"/>
    <s v="Quad"/>
    <n v="99"/>
  </r>
  <r>
    <d v="2014-08-20T00:00:00"/>
    <x v="4"/>
    <s v="In Store Sales"/>
    <s v="Quad"/>
    <n v="128"/>
  </r>
  <r>
    <d v="2014-08-13T00:00:00"/>
    <x v="4"/>
    <s v="In Store Sales"/>
    <s v="Doublers"/>
    <n v="80"/>
  </r>
  <r>
    <d v="2014-06-30T00:00:00"/>
    <x v="2"/>
    <s v="Mail Order Sales"/>
    <s v="Bellen"/>
    <n v="46"/>
  </r>
  <r>
    <d v="2014-06-04T00:00:00"/>
    <x v="2"/>
    <s v="Web Site Sales"/>
    <s v="Quad"/>
    <n v="34"/>
  </r>
  <r>
    <d v="2014-08-20T00:00:00"/>
    <x v="4"/>
    <s v="In Store Sales"/>
    <s v="FlatTop"/>
    <n v="83"/>
  </r>
  <r>
    <d v="2014-05-11T00:00:00"/>
    <x v="3"/>
    <s v="Web Site Sales"/>
    <s v="Sunbell"/>
    <n v="24"/>
  </r>
  <r>
    <d v="2014-07-31T00:00:00"/>
    <x v="1"/>
    <s v="Web Site Sales"/>
    <s v="Majectic Beaut"/>
    <n v="29"/>
  </r>
  <r>
    <d v="2014-08-14T00:00:00"/>
    <x v="4"/>
    <s v="Web Site Sales"/>
    <s v="Sunshine"/>
    <n v="57"/>
  </r>
  <r>
    <d v="2014-06-18T00:00:00"/>
    <x v="2"/>
    <s v="Web Site Sales"/>
    <s v="Sunbell"/>
    <n v="50"/>
  </r>
  <r>
    <d v="2014-05-08T00:00:00"/>
    <x v="3"/>
    <s v="Web Site Sales"/>
    <s v="Crested Beaut"/>
    <n v="50"/>
  </r>
  <r>
    <d v="2014-05-16T00:00:00"/>
    <x v="3"/>
    <s v="In Store Sales"/>
    <s v="Sunshine"/>
    <n v="80"/>
  </r>
  <r>
    <d v="2014-07-29T00:00:00"/>
    <x v="1"/>
    <s v="In Store Sales"/>
    <s v="Majectic Beaut"/>
    <n v="627"/>
  </r>
  <r>
    <d v="2014-09-06T00:00:00"/>
    <x v="0"/>
    <s v="Web Site Sales"/>
    <s v="Quad"/>
    <n v="68"/>
  </r>
  <r>
    <d v="2014-08-18T00:00:00"/>
    <x v="4"/>
    <s v="Mail Order Sales"/>
    <s v="Majectic Beaut"/>
    <n v="28"/>
  </r>
  <r>
    <d v="2014-06-25T00:00:00"/>
    <x v="2"/>
    <s v="Web Site Sales"/>
    <s v="Sunbell"/>
    <n v="24"/>
  </r>
  <r>
    <d v="2014-06-26T00:00:00"/>
    <x v="2"/>
    <s v="Web Site Sales"/>
    <s v="Bellen"/>
    <n v="69"/>
  </r>
  <r>
    <d v="2014-08-02T00:00:00"/>
    <x v="4"/>
    <s v="In Store Sales"/>
    <s v="Sunset"/>
    <n v="357"/>
  </r>
  <r>
    <d v="2014-08-12T00:00:00"/>
    <x v="4"/>
    <s v="Web Site Sales"/>
    <s v="Aspen"/>
    <n v="361"/>
  </r>
  <r>
    <d v="2014-07-31T00:00:00"/>
    <x v="1"/>
    <s v="In Store Sales"/>
    <s v="Bellen"/>
    <n v="46"/>
  </r>
  <r>
    <d v="2014-09-28T00:00:00"/>
    <x v="0"/>
    <s v="Web Site Sales"/>
    <s v="V-Rang"/>
    <n v="19"/>
  </r>
  <r>
    <d v="2014-06-22T00:00:00"/>
    <x v="2"/>
    <s v="Web Site Sales"/>
    <s v="Bellen"/>
    <n v="69"/>
  </r>
  <r>
    <d v="2014-08-04T00:00:00"/>
    <x v="4"/>
    <s v="Web Site Sales"/>
    <s v="Majectic Beaut"/>
    <n v="29"/>
  </r>
  <r>
    <d v="2014-06-22T00:00:00"/>
    <x v="2"/>
    <s v="Web Site Sales"/>
    <s v="Quad"/>
    <n v="132"/>
  </r>
  <r>
    <d v="2014-06-10T00:00:00"/>
    <x v="2"/>
    <s v="Mail Order Sales"/>
    <s v="Carlota"/>
    <n v="46"/>
  </r>
  <r>
    <d v="2014-06-25T00:00:00"/>
    <x v="2"/>
    <s v="Web Site Sales"/>
    <s v="Quad"/>
    <n v="68"/>
  </r>
  <r>
    <d v="2014-05-07T00:00:00"/>
    <x v="3"/>
    <s v="In Store Sales"/>
    <s v="Quad"/>
    <n v="99"/>
  </r>
  <r>
    <d v="2014-08-31T00:00:00"/>
    <x v="4"/>
    <s v="In Store Sales"/>
    <s v="Quad"/>
    <n v="99"/>
  </r>
  <r>
    <d v="2014-06-21T00:00:00"/>
    <x v="2"/>
    <s v="Web Site Sales"/>
    <s v="Sunbell"/>
    <n v="69"/>
  </r>
  <r>
    <d v="2014-08-11T00:00:00"/>
    <x v="4"/>
    <s v="In Store Sales"/>
    <s v="Quad"/>
    <n v="66"/>
  </r>
  <r>
    <d v="2014-05-27T00:00:00"/>
    <x v="3"/>
    <s v="Mail Order Sales"/>
    <s v="Sunshine"/>
    <n v="80"/>
  </r>
  <r>
    <d v="2014-08-14T00:00:00"/>
    <x v="4"/>
    <s v="In Store Sales"/>
    <s v="V-Rang"/>
    <n v="57"/>
  </r>
  <r>
    <d v="2014-08-11T00:00:00"/>
    <x v="4"/>
    <s v="Web Site Sales"/>
    <s v="Bellen"/>
    <n v="46"/>
  </r>
  <r>
    <d v="2014-08-14T00:00:00"/>
    <x v="4"/>
    <s v="In Store Sales"/>
    <s v="Sunshine"/>
    <n v="20"/>
  </r>
  <r>
    <d v="2014-08-01T00:00:00"/>
    <x v="4"/>
    <s v="In Store Sales"/>
    <s v="Quad"/>
    <n v="68"/>
  </r>
  <r>
    <d v="2014-07-09T00:00:00"/>
    <x v="1"/>
    <s v="Web Site Sales"/>
    <s v="Carlota"/>
    <n v="69"/>
  </r>
  <r>
    <d v="2014-07-13T00:00:00"/>
    <x v="1"/>
    <s v="Web Site Sales"/>
    <s v="Doublers"/>
    <n v="80"/>
  </r>
  <r>
    <d v="2014-08-07T00:00:00"/>
    <x v="4"/>
    <s v="In Store Sales"/>
    <s v="FlatTop"/>
    <n v="80"/>
  </r>
  <r>
    <d v="2014-06-30T00:00:00"/>
    <x v="2"/>
    <s v="Web Site Sales"/>
    <s v="Aspen"/>
    <n v="20"/>
  </r>
  <r>
    <d v="2014-07-08T00:00:00"/>
    <x v="1"/>
    <s v="In Store Sales"/>
    <s v="Sunbell"/>
    <n v="92"/>
  </r>
  <r>
    <d v="2014-06-14T00:00:00"/>
    <x v="2"/>
    <s v="Web Site Sales"/>
    <s v="Quad"/>
    <n v="136"/>
  </r>
  <r>
    <d v="2014-06-30T00:00:00"/>
    <x v="2"/>
    <s v="Mail Order Sales"/>
    <s v="Sunset"/>
    <n v="406"/>
  </r>
  <r>
    <d v="2014-06-30T00:00:00"/>
    <x v="2"/>
    <s v="Web Site Sales"/>
    <s v="Carlota"/>
    <n v="22"/>
  </r>
  <r>
    <d v="2014-06-14T00:00:00"/>
    <x v="2"/>
    <s v="Web Site Sales"/>
    <s v="Sunset"/>
    <n v="94"/>
  </r>
  <r>
    <d v="2014-06-07T00:00:00"/>
    <x v="2"/>
    <s v="Web Site Sales"/>
    <s v="Quad"/>
    <n v="99"/>
  </r>
  <r>
    <d v="2014-07-22T00:00:00"/>
    <x v="1"/>
    <s v="Mail Order Sales"/>
    <s v="Bellen"/>
    <n v="46"/>
  </r>
  <r>
    <d v="2014-08-10T00:00:00"/>
    <x v="4"/>
    <s v="In Store Sales"/>
    <s v="Bellen"/>
    <n v="23"/>
  </r>
  <r>
    <d v="2014-06-19T00:00:00"/>
    <x v="2"/>
    <s v="In Store Sales"/>
    <s v="Sunshine"/>
    <n v="38"/>
  </r>
  <r>
    <d v="2014-08-26T00:00:00"/>
    <x v="4"/>
    <s v="Web Site Sales"/>
    <s v="Quad"/>
    <n v="32"/>
  </r>
  <r>
    <d v="2014-08-01T00:00:00"/>
    <x v="4"/>
    <s v="In Store Sales"/>
    <s v="FlatTop"/>
    <n v="496"/>
  </r>
  <r>
    <d v="2014-08-17T00:00:00"/>
    <x v="4"/>
    <s v="Mail Order Sales"/>
    <s v="Carlota"/>
    <n v="69"/>
  </r>
  <r>
    <d v="2014-06-09T00:00:00"/>
    <x v="2"/>
    <s v="In Store Sales"/>
    <s v="Carlota"/>
    <n v="46"/>
  </r>
  <r>
    <d v="2014-06-14T00:00:00"/>
    <x v="2"/>
    <s v="Web Site Sales"/>
    <s v="Sunshine"/>
    <n v="19"/>
  </r>
  <r>
    <d v="2014-06-30T00:00:00"/>
    <x v="2"/>
    <s v="Web Site Sales"/>
    <s v="V-Rang"/>
    <n v="57"/>
  </r>
  <r>
    <d v="2014-09-02T00:00:00"/>
    <x v="0"/>
    <s v="Web Site Sales"/>
    <s v="Sunshine"/>
    <n v="160"/>
  </r>
  <r>
    <d v="2014-09-04T00:00:00"/>
    <x v="0"/>
    <s v="Mail Order Sales"/>
    <s v="Quad"/>
    <n v="132"/>
  </r>
  <r>
    <d v="2014-06-29T00:00:00"/>
    <x v="2"/>
    <s v="In Store Sales"/>
    <s v="Sunshine"/>
    <n v="341"/>
  </r>
  <r>
    <d v="2014-05-04T00:00:00"/>
    <x v="3"/>
    <s v="Web Site Sales"/>
    <s v="Sunbell"/>
    <n v="23"/>
  </r>
  <r>
    <d v="2014-06-10T00:00:00"/>
    <x v="2"/>
    <s v="Mail Order Sales"/>
    <s v="Crested Beaut"/>
    <n v="50"/>
  </r>
  <r>
    <d v="2014-08-18T00:00:00"/>
    <x v="4"/>
    <s v="In Store Sales"/>
    <s v="Quad"/>
    <n v="102"/>
  </r>
  <r>
    <d v="2014-06-16T00:00:00"/>
    <x v="2"/>
    <s v="Web Site Sales"/>
    <s v="Quad"/>
    <n v="66"/>
  </r>
  <r>
    <d v="2014-08-17T00:00:00"/>
    <x v="4"/>
    <s v="In Store Sales"/>
    <s v="Majectic Beaut"/>
    <n v="28"/>
  </r>
  <r>
    <d v="2014-08-30T00:00:00"/>
    <x v="4"/>
    <s v="Web Site Sales"/>
    <s v="Sunset"/>
    <n v="24"/>
  </r>
  <r>
    <d v="2014-08-03T00:00:00"/>
    <x v="4"/>
    <s v="In Store Sales"/>
    <s v="Crested Beaut"/>
    <n v="69"/>
  </r>
  <r>
    <d v="2014-08-14T00:00:00"/>
    <x v="4"/>
    <s v="Web Site Sales"/>
    <s v="Sunbell"/>
    <n v="69"/>
  </r>
  <r>
    <d v="2014-06-07T00:00:00"/>
    <x v="2"/>
    <s v="In Store Sales"/>
    <s v="FlatTop"/>
    <n v="28"/>
  </r>
  <r>
    <d v="2014-08-20T00:00:00"/>
    <x v="4"/>
    <s v="In Store Sales"/>
    <s v="Aspen"/>
    <n v="19"/>
  </r>
  <r>
    <d v="2014-06-17T00:00:00"/>
    <x v="2"/>
    <s v="Web Site Sales"/>
    <s v="V-Rang"/>
    <n v="38"/>
  </r>
  <r>
    <d v="2014-08-04T00:00:00"/>
    <x v="4"/>
    <s v="In Store Sales"/>
    <s v="Aspen"/>
    <n v="42"/>
  </r>
  <r>
    <d v="2014-06-24T00:00:00"/>
    <x v="2"/>
    <s v="Web Site Sales"/>
    <s v="Sunbell"/>
    <n v="48"/>
  </r>
  <r>
    <d v="2014-06-14T00:00:00"/>
    <x v="2"/>
    <s v="In Store Sales"/>
    <s v="Aspen"/>
    <n v="57"/>
  </r>
  <r>
    <d v="2014-08-05T00:00:00"/>
    <x v="4"/>
    <s v="In Store Sales"/>
    <s v="Aspen"/>
    <n v="60"/>
  </r>
  <r>
    <d v="2014-06-11T00:00:00"/>
    <x v="2"/>
    <s v="Web Site Sales"/>
    <s v="Carlota"/>
    <n v="69"/>
  </r>
  <r>
    <d v="2014-07-27T00:00:00"/>
    <x v="1"/>
    <s v="Web Site Sales"/>
    <s v="Sunbell"/>
    <n v="72"/>
  </r>
  <r>
    <d v="2014-06-25T00:00:00"/>
    <x v="2"/>
    <s v="In Store Sales"/>
    <s v="Quad"/>
    <n v="68"/>
  </r>
  <r>
    <d v="2014-06-22T00:00:00"/>
    <x v="2"/>
    <s v="In Store Sales"/>
    <s v="Bellen"/>
    <n v="23"/>
  </r>
  <r>
    <d v="2014-06-28T00:00:00"/>
    <x v="2"/>
    <s v="Web Site Sales"/>
    <s v="V-Rang"/>
    <n v="57"/>
  </r>
  <r>
    <d v="2014-06-05T00:00:00"/>
    <x v="2"/>
    <s v="Web Site Sales"/>
    <s v="Sunbell"/>
    <n v="96"/>
  </r>
  <r>
    <d v="2014-08-08T00:00:00"/>
    <x v="4"/>
    <s v="In Store Sales"/>
    <s v="Carlota"/>
    <n v="69"/>
  </r>
  <r>
    <d v="2014-06-22T00:00:00"/>
    <x v="2"/>
    <s v="In Store Sales"/>
    <s v="Sunshine"/>
    <n v="60"/>
  </r>
  <r>
    <d v="2014-06-19T00:00:00"/>
    <x v="2"/>
    <s v="In Store Sales"/>
    <s v="Doublers"/>
    <n v="160"/>
  </r>
  <r>
    <d v="2014-08-23T00:00:00"/>
    <x v="4"/>
    <s v="In Store Sales"/>
    <s v="Quad"/>
    <n v="68"/>
  </r>
  <r>
    <d v="2014-06-13T00:00:00"/>
    <x v="2"/>
    <s v="In Store Sales"/>
    <s v="FlatTop"/>
    <n v="28"/>
  </r>
  <r>
    <d v="2014-06-13T00:00:00"/>
    <x v="2"/>
    <s v="Mail Order Sales"/>
    <s v="FlatTop"/>
    <n v="80"/>
  </r>
  <r>
    <d v="2014-07-20T00:00:00"/>
    <x v="1"/>
    <s v="In Store Sales"/>
    <s v="Sunshine"/>
    <n v="60"/>
  </r>
  <r>
    <d v="2014-06-02T00:00:00"/>
    <x v="2"/>
    <s v="In Store Sales"/>
    <s v="Sunshine"/>
    <n v="40"/>
  </r>
  <r>
    <d v="2014-06-10T00:00:00"/>
    <x v="2"/>
    <s v="Web Site Sales"/>
    <s v="Carlota"/>
    <n v="23"/>
  </r>
  <r>
    <d v="2014-06-30T00:00:00"/>
    <x v="2"/>
    <s v="Web Site Sales"/>
    <s v="Quad"/>
    <n v="132"/>
  </r>
  <r>
    <d v="2014-06-25T00:00:00"/>
    <x v="2"/>
    <s v="Web Site Sales"/>
    <s v="Doublers"/>
    <n v="160"/>
  </r>
  <r>
    <d v="2014-06-21T00:00:00"/>
    <x v="2"/>
    <s v="In Store Sales"/>
    <s v="Quad"/>
    <n v="96"/>
  </r>
  <r>
    <d v="2014-06-16T00:00:00"/>
    <x v="2"/>
    <s v="Mail Order Sales"/>
    <s v="Crested Beaut"/>
    <n v="69"/>
  </r>
  <r>
    <d v="2014-08-27T00:00:00"/>
    <x v="4"/>
    <s v="In Store Sales"/>
    <s v="Carlota"/>
    <n v="46"/>
  </r>
  <r>
    <d v="2014-08-16T00:00:00"/>
    <x v="4"/>
    <s v="Web Site Sales"/>
    <s v="Quad"/>
    <n v="68"/>
  </r>
  <r>
    <d v="2014-06-02T00:00:00"/>
    <x v="2"/>
    <s v="Web Site Sales"/>
    <s v="Sunbell"/>
    <n v="100"/>
  </r>
  <r>
    <d v="2014-08-29T00:00:00"/>
    <x v="4"/>
    <s v="In Store Sales"/>
    <s v="Bellen"/>
    <n v="46"/>
  </r>
  <r>
    <d v="2014-08-05T00:00:00"/>
    <x v="4"/>
    <s v="In Store Sales"/>
    <s v="Bellen"/>
    <n v="69"/>
  </r>
  <r>
    <d v="2014-08-01T00:00:00"/>
    <x v="4"/>
    <s v="Web Site Sales"/>
    <s v="Quad"/>
    <n v="533"/>
  </r>
  <r>
    <d v="2014-06-18T00:00:00"/>
    <x v="2"/>
    <s v="Web Site Sales"/>
    <s v="Bellen"/>
    <n v="46"/>
  </r>
  <r>
    <d v="2014-08-13T00:00:00"/>
    <x v="4"/>
    <s v="Web Site Sales"/>
    <s v="Bellen"/>
    <n v="46"/>
  </r>
  <r>
    <d v="2014-05-25T00:00:00"/>
    <x v="3"/>
    <s v="Web Site Sales"/>
    <s v="Crested Beaut"/>
    <n v="120"/>
  </r>
  <r>
    <d v="2014-06-04T00:00:00"/>
    <x v="2"/>
    <s v="Mail Order Sales"/>
    <s v="Carlota"/>
    <n v="46"/>
  </r>
  <r>
    <d v="2014-06-23T00:00:00"/>
    <x v="2"/>
    <s v="Mail Order Sales"/>
    <s v="Doublers"/>
    <n v="160"/>
  </r>
  <r>
    <d v="2014-08-18T00:00:00"/>
    <x v="4"/>
    <s v="Mail Order Sales"/>
    <s v="Quad"/>
    <n v="128"/>
  </r>
  <r>
    <d v="2014-09-16T00:00:00"/>
    <x v="0"/>
    <s v="Web Site Sales"/>
    <s v="Quad"/>
    <n v="33"/>
  </r>
  <r>
    <d v="2014-05-03T00:00:00"/>
    <x v="3"/>
    <s v="Web Site Sales"/>
    <s v="Sunshine"/>
    <n v="20"/>
  </r>
  <r>
    <d v="2014-08-20T00:00:00"/>
    <x v="4"/>
    <s v="In Store Sales"/>
    <s v="Quad"/>
    <n v="68"/>
  </r>
  <r>
    <d v="2014-07-21T00:00:00"/>
    <x v="1"/>
    <s v="In Store Sales"/>
    <s v="Sunbell"/>
    <n v="168"/>
  </r>
  <r>
    <d v="2014-05-21T00:00:00"/>
    <x v="3"/>
    <s v="In Store Sales"/>
    <s v="Quad"/>
    <n v="99"/>
  </r>
  <r>
    <d v="2014-07-25T00:00:00"/>
    <x v="1"/>
    <s v="Web Site Sales"/>
    <s v="Sunbell"/>
    <n v="24"/>
  </r>
  <r>
    <d v="2014-08-12T00:00:00"/>
    <x v="4"/>
    <s v="Mail Order Sales"/>
    <s v="Majectic Beaut"/>
    <n v="90"/>
  </r>
  <r>
    <d v="2014-07-21T00:00:00"/>
    <x v="1"/>
    <s v="Web Site Sales"/>
    <s v="Sunbell"/>
    <n v="23"/>
  </r>
  <r>
    <d v="2014-09-22T00:00:00"/>
    <x v="0"/>
    <s v="Web Site Sales"/>
    <s v="Quad"/>
    <n v="66"/>
  </r>
  <r>
    <d v="2014-08-22T00:00:00"/>
    <x v="4"/>
    <s v="Web Site Sales"/>
    <s v="Sunbell"/>
    <n v="25"/>
  </r>
  <r>
    <d v="2014-09-14T00:00:00"/>
    <x v="0"/>
    <s v="Web Site Sales"/>
    <s v="Quad"/>
    <n v="33"/>
  </r>
  <r>
    <d v="2014-05-11T00:00:00"/>
    <x v="3"/>
    <s v="Web Site Sales"/>
    <s v="Crested Beaut"/>
    <n v="48"/>
  </r>
  <r>
    <d v="2014-08-17T00:00:00"/>
    <x v="4"/>
    <s v="In Store Sales"/>
    <s v="Quad"/>
    <n v="66"/>
  </r>
  <r>
    <d v="2014-06-15T00:00:00"/>
    <x v="2"/>
    <s v="Web Site Sales"/>
    <s v="V-Rang"/>
    <n v="38"/>
  </r>
  <r>
    <d v="2014-09-17T00:00:00"/>
    <x v="0"/>
    <s v="Web Site Sales"/>
    <s v="Bellen"/>
    <n v="46"/>
  </r>
  <r>
    <d v="2014-05-01T00:00:00"/>
    <x v="3"/>
    <s v="Mail Order Sales"/>
    <s v="Doublers"/>
    <n v="78"/>
  </r>
  <r>
    <d v="2014-06-25T00:00:00"/>
    <x v="2"/>
    <s v="Web Site Sales"/>
    <s v="FlatTop"/>
    <n v="80"/>
  </r>
  <r>
    <d v="2014-06-13T00:00:00"/>
    <x v="2"/>
    <s v="Web Site Sales"/>
    <s v="Quad"/>
    <n v="68"/>
  </r>
  <r>
    <d v="2014-09-15T00:00:00"/>
    <x v="0"/>
    <s v="Web Site Sales"/>
    <s v="Carlota"/>
    <n v="92"/>
  </r>
  <r>
    <d v="2014-08-08T00:00:00"/>
    <x v="4"/>
    <s v="Web Site Sales"/>
    <s v="Quad"/>
    <n v="136"/>
  </r>
  <r>
    <d v="2014-06-13T00:00:00"/>
    <x v="2"/>
    <s v="Web Site Sales"/>
    <s v="Quad"/>
    <n v="66"/>
  </r>
  <r>
    <d v="2014-08-25T00:00:00"/>
    <x v="4"/>
    <s v="In Store Sales"/>
    <s v="Sunshine"/>
    <n v="19"/>
  </r>
  <r>
    <d v="2014-07-01T00:00:00"/>
    <x v="1"/>
    <s v="Web Site Sales"/>
    <s v="Crested Beaut"/>
    <n v="72"/>
  </r>
  <r>
    <d v="2014-07-26T00:00:00"/>
    <x v="1"/>
    <s v="In Store Sales"/>
    <s v="Bellen"/>
    <n v="46"/>
  </r>
  <r>
    <d v="2014-06-06T00:00:00"/>
    <x v="2"/>
    <s v="In Store Sales"/>
    <s v="Aspen"/>
    <n v="40"/>
  </r>
  <r>
    <d v="2014-08-17T00:00:00"/>
    <x v="4"/>
    <s v="Web Site Sales"/>
    <s v="Sunbell"/>
    <n v="72"/>
  </r>
  <r>
    <d v="2014-06-21T00:00:00"/>
    <x v="2"/>
    <s v="In Store Sales"/>
    <s v="Sunset"/>
    <n v="24"/>
  </r>
  <r>
    <d v="2014-06-21T00:00:00"/>
    <x v="2"/>
    <s v="Web Site Sales"/>
    <s v="Majectic Beaut"/>
    <n v="112"/>
  </r>
  <r>
    <d v="2014-08-22T00:00:00"/>
    <x v="4"/>
    <s v="In Store Sales"/>
    <s v="Quad"/>
    <n v="68"/>
  </r>
  <r>
    <d v="2014-08-07T00:00:00"/>
    <x v="4"/>
    <s v="Mail Order Sales"/>
    <s v="Bellen"/>
    <n v="44"/>
  </r>
  <r>
    <d v="2014-08-04T00:00:00"/>
    <x v="4"/>
    <s v="Mail Order Sales"/>
    <s v="Crested Beaut"/>
    <n v="72"/>
  </r>
  <r>
    <d v="2014-06-18T00:00:00"/>
    <x v="2"/>
    <s v="In Store Sales"/>
    <s v="Quad"/>
    <n v="66"/>
  </r>
  <r>
    <d v="2014-08-07T00:00:00"/>
    <x v="4"/>
    <s v="In Store Sales"/>
    <s v="FlatTop"/>
    <n v="53"/>
  </r>
  <r>
    <d v="2014-08-31T00:00:00"/>
    <x v="4"/>
    <s v="Web Site Sales"/>
    <s v="Carlota"/>
    <n v="46"/>
  </r>
  <r>
    <d v="2014-05-30T00:00:00"/>
    <x v="3"/>
    <s v="Mail Order Sales"/>
    <s v="Majectic Beaut"/>
    <n v="58"/>
  </r>
  <r>
    <d v="2014-06-20T00:00:00"/>
    <x v="2"/>
    <s v="Mail Order Sales"/>
    <s v="Crested Beaut"/>
    <n v="75"/>
  </r>
  <r>
    <d v="2014-06-01T00:00:00"/>
    <x v="2"/>
    <s v="Mail Order Sales"/>
    <s v="Bellen"/>
    <n v="46"/>
  </r>
  <r>
    <d v="2014-08-25T00:00:00"/>
    <x v="4"/>
    <s v="Web Site Sales"/>
    <s v="Majectic Beaut"/>
    <n v="116"/>
  </r>
  <r>
    <d v="2014-08-28T00:00:00"/>
    <x v="4"/>
    <s v="In Store Sales"/>
    <s v="FlatTop"/>
    <n v="28"/>
  </r>
  <r>
    <d v="2014-08-29T00:00:00"/>
    <x v="4"/>
    <s v="In Store Sales"/>
    <s v="Carlota"/>
    <n v="523"/>
  </r>
  <r>
    <d v="2014-06-17T00:00:00"/>
    <x v="2"/>
    <s v="Web Site Sales"/>
    <s v="Majectic Beaut"/>
    <n v="84"/>
  </r>
  <r>
    <d v="2014-06-11T00:00:00"/>
    <x v="2"/>
    <s v="Web Site Sales"/>
    <s v="Carlota"/>
    <n v="46"/>
  </r>
  <r>
    <d v="2014-08-13T00:00:00"/>
    <x v="4"/>
    <s v="In Store Sales"/>
    <s v="Crested Beaut"/>
    <n v="404"/>
  </r>
  <r>
    <d v="2014-06-11T00:00:00"/>
    <x v="2"/>
    <s v="Mail Order Sales"/>
    <s v="Sunbell"/>
    <n v="48"/>
  </r>
  <r>
    <d v="2014-07-13T00:00:00"/>
    <x v="1"/>
    <s v="Mail Order Sales"/>
    <s v="Sunbell"/>
    <n v="25"/>
  </r>
  <r>
    <d v="2014-08-09T00:00:00"/>
    <x v="4"/>
    <s v="Web Site Sales"/>
    <s v="Bellen"/>
    <n v="23"/>
  </r>
  <r>
    <d v="2014-06-24T00:00:00"/>
    <x v="2"/>
    <s v="In Store Sales"/>
    <s v="Carlota"/>
    <n v="66"/>
  </r>
  <r>
    <d v="2014-08-25T00:00:00"/>
    <x v="4"/>
    <s v="Web Site Sales"/>
    <s v="V-Rang"/>
    <n v="36"/>
  </r>
  <r>
    <d v="2014-06-01T00:00:00"/>
    <x v="2"/>
    <s v="Web Site Sales"/>
    <s v="Sunset"/>
    <n v="118"/>
  </r>
  <r>
    <d v="2014-08-17T00:00:00"/>
    <x v="4"/>
    <s v="In Store Sales"/>
    <s v="Majectic Beaut"/>
    <n v="87"/>
  </r>
  <r>
    <d v="2014-06-08T00:00:00"/>
    <x v="2"/>
    <s v="Web Site Sales"/>
    <s v="Aspen"/>
    <n v="40"/>
  </r>
  <r>
    <d v="2014-09-27T00:00:00"/>
    <x v="0"/>
    <s v="In Store Sales"/>
    <s v="Quad"/>
    <n v="99"/>
  </r>
  <r>
    <d v="2014-08-08T00:00:00"/>
    <x v="4"/>
    <s v="In Store Sales"/>
    <s v="Crested Beaut"/>
    <n v="50"/>
  </r>
  <r>
    <d v="2014-08-18T00:00:00"/>
    <x v="4"/>
    <s v="Web Site Sales"/>
    <s v="Aspen"/>
    <n v="57"/>
  </r>
  <r>
    <d v="2014-08-16T00:00:00"/>
    <x v="4"/>
    <s v="In Store Sales"/>
    <s v="Sunbell"/>
    <n v="24"/>
  </r>
  <r>
    <d v="2014-08-04T00:00:00"/>
    <x v="4"/>
    <s v="Web Site Sales"/>
    <s v="Majectic Beaut"/>
    <n v="58"/>
  </r>
  <r>
    <d v="2014-08-16T00:00:00"/>
    <x v="4"/>
    <s v="Mail Order Sales"/>
    <s v="Sunbell"/>
    <n v="24"/>
  </r>
  <r>
    <d v="2014-08-25T00:00:00"/>
    <x v="4"/>
    <s v="Mail Order Sales"/>
    <s v="Sunbell"/>
    <n v="23"/>
  </r>
  <r>
    <d v="2014-08-18T00:00:00"/>
    <x v="4"/>
    <s v="In Store Sales"/>
    <s v="Doublers"/>
    <n v="234"/>
  </r>
  <r>
    <d v="2014-06-29T00:00:00"/>
    <x v="2"/>
    <s v="Web Site Sales"/>
    <s v="Sunset"/>
    <n v="94"/>
  </r>
  <r>
    <d v="2014-08-05T00:00:00"/>
    <x v="4"/>
    <s v="In Store Sales"/>
    <s v="Crested Beaut"/>
    <n v="69"/>
  </r>
  <r>
    <d v="2014-07-16T00:00:00"/>
    <x v="1"/>
    <s v="In Store Sales"/>
    <s v="Quad"/>
    <n v="102"/>
  </r>
  <r>
    <d v="2014-06-24T00:00:00"/>
    <x v="2"/>
    <s v="Web Site Sales"/>
    <s v="Sunset"/>
    <n v="23"/>
  </r>
  <r>
    <d v="2014-06-14T00:00:00"/>
    <x v="2"/>
    <s v="In Store Sales"/>
    <s v="Sunshine"/>
    <n v="40"/>
  </r>
  <r>
    <d v="2014-06-25T00:00:00"/>
    <x v="2"/>
    <s v="Web Site Sales"/>
    <s v="Quad"/>
    <n v="68"/>
  </r>
  <r>
    <d v="2014-06-23T00:00:00"/>
    <x v="2"/>
    <s v="In Store Sales"/>
    <s v="Sunbell"/>
    <n v="72"/>
  </r>
  <r>
    <d v="2014-08-19T00:00:00"/>
    <x v="4"/>
    <s v="In Store Sales"/>
    <s v="Aspen"/>
    <n v="63"/>
  </r>
  <r>
    <d v="2014-07-16T00:00:00"/>
    <x v="1"/>
    <s v="In Store Sales"/>
    <s v="Sunshine"/>
    <n v="200"/>
  </r>
  <r>
    <d v="2014-06-15T00:00:00"/>
    <x v="2"/>
    <s v="In Store Sales"/>
    <s v="Sunbell"/>
    <n v="46"/>
  </r>
  <r>
    <d v="2014-06-03T00:00:00"/>
    <x v="2"/>
    <s v="In Store Sales"/>
    <s v="Sunbell"/>
    <n v="46"/>
  </r>
  <r>
    <d v="2014-08-20T00:00:00"/>
    <x v="4"/>
    <s v="In Store Sales"/>
    <s v="Carlota"/>
    <n v="69"/>
  </r>
  <r>
    <d v="2014-08-07T00:00:00"/>
    <x v="4"/>
    <s v="In Store Sales"/>
    <s v="Sunbell"/>
    <n v="46"/>
  </r>
  <r>
    <d v="2014-08-03T00:00:00"/>
    <x v="4"/>
    <s v="In Store Sales"/>
    <s v="Quad"/>
    <n v="64"/>
  </r>
  <r>
    <d v="2014-05-13T00:00:00"/>
    <x v="3"/>
    <s v="Mail Order Sales"/>
    <s v="Carlota"/>
    <n v="46"/>
  </r>
  <r>
    <d v="2014-08-25T00:00:00"/>
    <x v="4"/>
    <s v="Mail Order Sales"/>
    <s v="FlatTop"/>
    <n v="27"/>
  </r>
  <r>
    <d v="2014-08-09T00:00:00"/>
    <x v="4"/>
    <s v="Mail Order Sales"/>
    <s v="FlatTop"/>
    <n v="55"/>
  </r>
  <r>
    <d v="2014-09-09T00:00:00"/>
    <x v="0"/>
    <s v="Mail Order Sales"/>
    <s v="FlatTop"/>
    <n v="83"/>
  </r>
  <r>
    <d v="2014-08-21T00:00:00"/>
    <x v="4"/>
    <s v="In Store Sales"/>
    <s v="Sunshine"/>
    <n v="398"/>
  </r>
  <r>
    <d v="2014-07-08T00:00:00"/>
    <x v="1"/>
    <s v="Web Site Sales"/>
    <s v="Bellen"/>
    <n v="88"/>
  </r>
  <r>
    <d v="2014-06-13T00:00:00"/>
    <x v="2"/>
    <s v="In Store Sales"/>
    <s v="Bellen"/>
    <n v="46"/>
  </r>
  <r>
    <d v="2014-07-18T00:00:00"/>
    <x v="1"/>
    <s v="In Store Sales"/>
    <s v="Aspen"/>
    <n v="60"/>
  </r>
  <r>
    <d v="2014-08-27T00:00:00"/>
    <x v="4"/>
    <s v="Mail Order Sales"/>
    <s v="Carlota"/>
    <n v="22"/>
  </r>
  <r>
    <d v="2014-06-11T00:00:00"/>
    <x v="2"/>
    <s v="Web Site Sales"/>
    <s v="Sunshine"/>
    <n v="133"/>
  </r>
  <r>
    <d v="2014-08-07T00:00:00"/>
    <x v="4"/>
    <s v="Mail Order Sales"/>
    <s v="Sunshine"/>
    <n v="20"/>
  </r>
  <r>
    <d v="2014-08-31T00:00:00"/>
    <x v="4"/>
    <s v="In Store Sales"/>
    <s v="Quad"/>
    <n v="33"/>
  </r>
  <r>
    <d v="2014-07-13T00:00:00"/>
    <x v="1"/>
    <s v="Web Site Sales"/>
    <s v="Quad"/>
    <n v="96"/>
  </r>
  <r>
    <d v="2014-08-11T00:00:00"/>
    <x v="4"/>
    <s v="In Store Sales"/>
    <s v="Majectic Beaut"/>
    <n v="58"/>
  </r>
  <r>
    <d v="2014-08-17T00:00:00"/>
    <x v="4"/>
    <s v="In Store Sales"/>
    <s v="V-Rang"/>
    <n v="36"/>
  </r>
  <r>
    <d v="2014-06-02T00:00:00"/>
    <x v="2"/>
    <s v="Web Site Sales"/>
    <s v="Sunshine"/>
    <n v="324"/>
  </r>
  <r>
    <d v="2014-06-07T00:00:00"/>
    <x v="2"/>
    <s v="In Store Sales"/>
    <s v="Doublers"/>
    <n v="312"/>
  </r>
  <r>
    <d v="2014-05-19T00:00:00"/>
    <x v="3"/>
    <s v="In Store Sales"/>
    <s v="Carlota"/>
    <n v="44"/>
  </r>
  <r>
    <d v="2014-08-26T00:00:00"/>
    <x v="4"/>
    <s v="In Store Sales"/>
    <s v="Bellen"/>
    <n v="22"/>
  </r>
  <r>
    <d v="2014-06-13T00:00:00"/>
    <x v="2"/>
    <s v="Web Site Sales"/>
    <s v="Sunbell"/>
    <n v="25"/>
  </r>
  <r>
    <d v="2014-05-12T00:00:00"/>
    <x v="3"/>
    <s v="In Store Sales"/>
    <s v="Quad"/>
    <n v="68"/>
  </r>
  <r>
    <d v="2014-06-09T00:00:00"/>
    <x v="2"/>
    <s v="Web Site Sales"/>
    <s v="Quad"/>
    <n v="33"/>
  </r>
  <r>
    <d v="2014-09-16T00:00:00"/>
    <x v="0"/>
    <s v="Mail Order Sales"/>
    <s v="Sunbell"/>
    <n v="48"/>
  </r>
  <r>
    <d v="2014-08-23T00:00:00"/>
    <x v="4"/>
    <s v="In Store Sales"/>
    <s v="Quad"/>
    <n v="33"/>
  </r>
  <r>
    <d v="2014-06-08T00:00:00"/>
    <x v="2"/>
    <s v="In Store Sales"/>
    <s v="Aspen"/>
    <n v="40"/>
  </r>
  <r>
    <d v="2014-08-13T00:00:00"/>
    <x v="4"/>
    <s v="In Store Sales"/>
    <s v="Aspen"/>
    <n v="180"/>
  </r>
  <r>
    <d v="2014-09-16T00:00:00"/>
    <x v="0"/>
    <s v="In Store Sales"/>
    <s v="Bellen"/>
    <n v="46"/>
  </r>
  <r>
    <d v="2014-08-18T00:00:00"/>
    <x v="4"/>
    <s v="In Store Sales"/>
    <s v="Sunbell"/>
    <n v="72"/>
  </r>
  <r>
    <d v="2014-09-01T00:00:00"/>
    <x v="0"/>
    <s v="In Store Sales"/>
    <s v="Crested Beaut"/>
    <n v="25"/>
  </r>
  <r>
    <d v="2014-06-29T00:00:00"/>
    <x v="2"/>
    <s v="Mail Order Sales"/>
    <s v="Sunset"/>
    <n v="71"/>
  </r>
  <r>
    <d v="2014-06-17T00:00:00"/>
    <x v="2"/>
    <s v="Web Site Sales"/>
    <s v="Sunbell"/>
    <n v="72"/>
  </r>
  <r>
    <d v="2014-07-15T00:00:00"/>
    <x v="1"/>
    <s v="Web Site Sales"/>
    <s v="Doublers"/>
    <n v="160"/>
  </r>
  <r>
    <d v="2014-07-20T00:00:00"/>
    <x v="1"/>
    <s v="Mail Order Sales"/>
    <s v="Crested Beaut"/>
    <n v="72"/>
  </r>
  <r>
    <d v="2014-06-21T00:00:00"/>
    <x v="2"/>
    <s v="Web Site Sales"/>
    <s v="Sunshine"/>
    <n v="20"/>
  </r>
  <r>
    <d v="2014-08-01T00:00:00"/>
    <x v="4"/>
    <s v="Web Site Sales"/>
    <s v="Crested Beaut"/>
    <n v="25"/>
  </r>
  <r>
    <d v="2014-06-01T00:00:00"/>
    <x v="2"/>
    <s v="Mail Order Sales"/>
    <s v="Carlota"/>
    <n v="46"/>
  </r>
  <r>
    <d v="2014-08-15T00:00:00"/>
    <x v="4"/>
    <s v="Mail Order Sales"/>
    <s v="Sunset"/>
    <n v="24"/>
  </r>
  <r>
    <d v="2014-06-11T00:00:00"/>
    <x v="2"/>
    <s v="In Store Sales"/>
    <s v="Sunshine"/>
    <n v="341"/>
  </r>
  <r>
    <d v="2014-06-22T00:00:00"/>
    <x v="2"/>
    <s v="Web Site Sales"/>
    <s v="Sunshine"/>
    <n v="20"/>
  </r>
  <r>
    <d v="2014-06-24T00:00:00"/>
    <x v="2"/>
    <s v="In Store Sales"/>
    <s v="Aspen"/>
    <n v="319"/>
  </r>
  <r>
    <d v="2014-06-22T00:00:00"/>
    <x v="2"/>
    <s v="In Store Sales"/>
    <s v="Quad"/>
    <n v="33"/>
  </r>
  <r>
    <d v="2014-06-23T00:00:00"/>
    <x v="2"/>
    <s v="In Store Sales"/>
    <s v="Carlota"/>
    <n v="46"/>
  </r>
  <r>
    <d v="2014-06-15T00:00:00"/>
    <x v="2"/>
    <s v="Web Site Sales"/>
    <s v="Quad"/>
    <n v="99"/>
  </r>
  <r>
    <d v="2014-06-02T00:00:00"/>
    <x v="2"/>
    <s v="In Store Sales"/>
    <s v="Carlota"/>
    <n v="46"/>
  </r>
  <r>
    <d v="2014-08-28T00:00:00"/>
    <x v="4"/>
    <s v="In Store Sales"/>
    <s v="Sunbell"/>
    <n v="50"/>
  </r>
  <r>
    <d v="2014-06-29T00:00:00"/>
    <x v="2"/>
    <s v="In Store Sales"/>
    <s v="Sunshine"/>
    <n v="80"/>
  </r>
  <r>
    <d v="2014-08-21T00:00:00"/>
    <x v="4"/>
    <s v="Web Site Sales"/>
    <s v="Carlota"/>
    <n v="69"/>
  </r>
  <r>
    <d v="2014-08-25T00:00:00"/>
    <x v="4"/>
    <s v="In Store Sales"/>
    <s v="Carlota"/>
    <n v="501"/>
  </r>
  <r>
    <d v="2014-06-13T00:00:00"/>
    <x v="2"/>
    <s v="Web Site Sales"/>
    <s v="Sunbell"/>
    <n v="75"/>
  </r>
  <r>
    <d v="2014-08-09T00:00:00"/>
    <x v="4"/>
    <s v="In Store Sales"/>
    <s v="Sunshine"/>
    <n v="20"/>
  </r>
  <r>
    <d v="2014-08-18T00:00:00"/>
    <x v="4"/>
    <s v="Web Site Sales"/>
    <s v="Sunset"/>
    <n v="47"/>
  </r>
  <r>
    <d v="2014-08-18T00:00:00"/>
    <x v="4"/>
    <s v="In Store Sales"/>
    <s v="Sunbell"/>
    <n v="72"/>
  </r>
  <r>
    <d v="2014-08-12T00:00:00"/>
    <x v="4"/>
    <s v="Web Site Sales"/>
    <s v="Sunset"/>
    <n v="24"/>
  </r>
  <r>
    <d v="2014-06-14T00:00:00"/>
    <x v="2"/>
    <s v="Web Site Sales"/>
    <s v="Carlota"/>
    <n v="69"/>
  </r>
  <r>
    <d v="2014-08-18T00:00:00"/>
    <x v="4"/>
    <s v="In Store Sales"/>
    <s v="Majectic Beaut"/>
    <n v="30"/>
  </r>
  <r>
    <d v="2014-06-02T00:00:00"/>
    <x v="2"/>
    <s v="Web Site Sales"/>
    <s v="Quad"/>
    <n v="272"/>
  </r>
  <r>
    <d v="2014-08-18T00:00:00"/>
    <x v="4"/>
    <s v="Web Site Sales"/>
    <s v="Quad"/>
    <n v="33"/>
  </r>
  <r>
    <d v="2014-08-20T00:00:00"/>
    <x v="4"/>
    <s v="In Store Sales"/>
    <s v="Sunbell"/>
    <n v="75"/>
  </r>
  <r>
    <d v="2014-06-18T00:00:00"/>
    <x v="2"/>
    <s v="Mail Order Sales"/>
    <s v="Sunset"/>
    <n v="71"/>
  </r>
  <r>
    <d v="2014-06-12T00:00:00"/>
    <x v="2"/>
    <s v="Web Site Sales"/>
    <s v="Bellen"/>
    <n v="46"/>
  </r>
  <r>
    <d v="2014-06-22T00:00:00"/>
    <x v="2"/>
    <s v="In Store Sales"/>
    <s v="Quad"/>
    <n v="34"/>
  </r>
  <r>
    <d v="2014-08-09T00:00:00"/>
    <x v="4"/>
    <s v="In Store Sales"/>
    <s v="V-Rang"/>
    <n v="38"/>
  </r>
  <r>
    <d v="2014-06-19T00:00:00"/>
    <x v="2"/>
    <s v="Web Site Sales"/>
    <s v="Aspen"/>
    <n v="40"/>
  </r>
  <r>
    <d v="2014-06-02T00:00:00"/>
    <x v="2"/>
    <s v="Web Site Sales"/>
    <s v="Sunset"/>
    <n v="24"/>
  </r>
  <r>
    <d v="2014-08-01T00:00:00"/>
    <x v="4"/>
    <s v="In Store Sales"/>
    <s v="Sunbell"/>
    <n v="415"/>
  </r>
  <r>
    <d v="2014-08-06T00:00:00"/>
    <x v="4"/>
    <s v="In Store Sales"/>
    <s v="Majectic Beaut"/>
    <n v="28"/>
  </r>
  <r>
    <d v="2014-06-04T00:00:00"/>
    <x v="2"/>
    <s v="In Store Sales"/>
    <s v="Bellen"/>
    <n v="46"/>
  </r>
  <r>
    <d v="2014-08-19T00:00:00"/>
    <x v="4"/>
    <s v="In Store Sales"/>
    <s v="Sunbell"/>
    <n v="25"/>
  </r>
  <r>
    <d v="2014-06-04T00:00:00"/>
    <x v="2"/>
    <s v="Web Site Sales"/>
    <s v="Sunbell"/>
    <n v="48"/>
  </r>
  <r>
    <d v="2014-06-04T00:00:00"/>
    <x v="2"/>
    <s v="Mail Order Sales"/>
    <s v="Sunshine"/>
    <n v="38"/>
  </r>
  <r>
    <d v="2014-06-09T00:00:00"/>
    <x v="2"/>
    <s v="Web Site Sales"/>
    <s v="Carlota"/>
    <n v="46"/>
  </r>
  <r>
    <d v="2014-06-04T00:00:00"/>
    <x v="2"/>
    <s v="Web Site Sales"/>
    <s v="FlatTop"/>
    <n v="55"/>
  </r>
  <r>
    <d v="2014-05-03T00:00:00"/>
    <x v="3"/>
    <s v="In Store Sales"/>
    <s v="Majectic Beaut"/>
    <n v="60"/>
  </r>
  <r>
    <d v="2014-08-21T00:00:00"/>
    <x v="4"/>
    <s v="In Store Sales"/>
    <s v="Bellen"/>
    <n v="23"/>
  </r>
  <r>
    <d v="2014-08-10T00:00:00"/>
    <x v="4"/>
    <s v="In Store Sales"/>
    <s v="Bellen"/>
    <n v="46"/>
  </r>
  <r>
    <d v="2014-07-20T00:00:00"/>
    <x v="1"/>
    <s v="Web Site Sales"/>
    <s v="Quad"/>
    <n v="64"/>
  </r>
  <r>
    <d v="2014-08-21T00:00:00"/>
    <x v="4"/>
    <s v="Web Site Sales"/>
    <s v="Aspen"/>
    <n v="40"/>
  </r>
  <r>
    <d v="2014-08-22T00:00:00"/>
    <x v="4"/>
    <s v="In Store Sales"/>
    <s v="Quad"/>
    <n v="132"/>
  </r>
  <r>
    <d v="2014-08-09T00:00:00"/>
    <x v="4"/>
    <s v="Web Site Sales"/>
    <s v="Sunset"/>
    <n v="23"/>
  </r>
  <r>
    <d v="2014-06-04T00:00:00"/>
    <x v="2"/>
    <s v="Web Site Sales"/>
    <s v="Quad"/>
    <n v="102"/>
  </r>
  <r>
    <d v="2014-08-28T00:00:00"/>
    <x v="4"/>
    <s v="In Store Sales"/>
    <s v="Quad"/>
    <n v="33"/>
  </r>
  <r>
    <d v="2014-06-28T00:00:00"/>
    <x v="2"/>
    <s v="In Store Sales"/>
    <s v="Doublers"/>
    <n v="160"/>
  </r>
  <r>
    <d v="2014-06-11T00:00:00"/>
    <x v="2"/>
    <s v="In Store Sales"/>
    <s v="Sunshine"/>
    <n v="20"/>
  </r>
  <r>
    <d v="2014-06-28T00:00:00"/>
    <x v="2"/>
    <s v="Web Site Sales"/>
    <s v="Quad"/>
    <n v="68"/>
  </r>
  <r>
    <d v="2014-06-01T00:00:00"/>
    <x v="2"/>
    <s v="In Store Sales"/>
    <s v="Sunbell"/>
    <n v="75"/>
  </r>
  <r>
    <d v="2014-06-09T00:00:00"/>
    <x v="2"/>
    <s v="Web Site Sales"/>
    <s v="FlatTop"/>
    <n v="28"/>
  </r>
  <r>
    <d v="2014-08-09T00:00:00"/>
    <x v="4"/>
    <s v="Mail Order Sales"/>
    <s v="Quad"/>
    <n v="102"/>
  </r>
  <r>
    <d v="2014-08-09T00:00:00"/>
    <x v="4"/>
    <s v="In Store Sales"/>
    <s v="Sunshine"/>
    <n v="40"/>
  </r>
  <r>
    <d v="2014-06-17T00:00:00"/>
    <x v="2"/>
    <s v="In Store Sales"/>
    <s v="Bellen"/>
    <n v="69"/>
  </r>
  <r>
    <d v="2014-05-26T00:00:00"/>
    <x v="3"/>
    <s v="Web Site Sales"/>
    <s v="Carlota"/>
    <n v="92"/>
  </r>
  <r>
    <d v="2014-06-03T00:00:00"/>
    <x v="2"/>
    <s v="Mail Order Sales"/>
    <s v="Sunshine"/>
    <n v="40"/>
  </r>
  <r>
    <d v="2014-08-14T00:00:00"/>
    <x v="4"/>
    <s v="In Store Sales"/>
    <s v="Aspen"/>
    <n v="40"/>
  </r>
  <r>
    <d v="2014-06-02T00:00:00"/>
    <x v="2"/>
    <s v="Web Site Sales"/>
    <s v="Sunbell"/>
    <n v="72"/>
  </r>
  <r>
    <d v="2014-08-24T00:00:00"/>
    <x v="4"/>
    <s v="In Store Sales"/>
    <s v="Bellen"/>
    <n v="283"/>
  </r>
  <r>
    <d v="2014-05-05T00:00:00"/>
    <x v="3"/>
    <s v="Web Site Sales"/>
    <s v="Aspen"/>
    <n v="20"/>
  </r>
  <r>
    <d v="2014-06-25T00:00:00"/>
    <x v="2"/>
    <s v="In Store Sales"/>
    <s v="Quad"/>
    <n v="99"/>
  </r>
  <r>
    <d v="2014-06-07T00:00:00"/>
    <x v="2"/>
    <s v="Web Site Sales"/>
    <s v="Bellen"/>
    <n v="23"/>
  </r>
  <r>
    <d v="2014-08-29T00:00:00"/>
    <x v="4"/>
    <s v="Mail Order Sales"/>
    <s v="Bellen"/>
    <n v="66"/>
  </r>
  <r>
    <d v="2014-07-31T00:00:00"/>
    <x v="1"/>
    <s v="Web Site Sales"/>
    <s v="Sunset"/>
    <n v="469"/>
  </r>
  <r>
    <d v="2014-06-30T00:00:00"/>
    <x v="2"/>
    <s v="Web Site Sales"/>
    <s v="Bellen"/>
    <n v="327"/>
  </r>
  <r>
    <d v="2014-08-27T00:00:00"/>
    <x v="4"/>
    <s v="Web Site Sales"/>
    <s v="Bellen"/>
    <n v="46"/>
  </r>
  <r>
    <d v="2014-08-15T00:00:00"/>
    <x v="4"/>
    <s v="In Store Sales"/>
    <s v="Sunbell"/>
    <n v="25"/>
  </r>
  <r>
    <d v="2014-06-13T00:00:00"/>
    <x v="2"/>
    <s v="Web Site Sales"/>
    <s v="Bellen"/>
    <n v="262"/>
  </r>
  <r>
    <d v="2014-08-23T00:00:00"/>
    <x v="4"/>
    <s v="In Store Sales"/>
    <s v="Bellen"/>
    <n v="46"/>
  </r>
  <r>
    <d v="2014-05-08T00:00:00"/>
    <x v="3"/>
    <s v="In Store Sales"/>
    <s v="Sunset"/>
    <n v="23"/>
  </r>
  <r>
    <d v="2014-06-25T00:00:00"/>
    <x v="2"/>
    <s v="Web Site Sales"/>
    <s v="Carlota"/>
    <n v="46"/>
  </r>
  <r>
    <d v="2014-08-27T00:00:00"/>
    <x v="4"/>
    <s v="Mail Order Sales"/>
    <s v="Quad"/>
    <n v="102"/>
  </r>
  <r>
    <d v="2014-06-20T00:00:00"/>
    <x v="2"/>
    <s v="Web Site Sales"/>
    <s v="Carlota"/>
    <n v="23"/>
  </r>
  <r>
    <d v="2014-06-22T00:00:00"/>
    <x v="2"/>
    <s v="Web Site Sales"/>
    <s v="Bellen"/>
    <n v="46"/>
  </r>
  <r>
    <d v="2014-08-19T00:00:00"/>
    <x v="4"/>
    <s v="In Store Sales"/>
    <s v="Carlota"/>
    <n v="46"/>
  </r>
  <r>
    <d v="2014-06-14T00:00:00"/>
    <x v="2"/>
    <s v="In Store Sales"/>
    <s v="Sunset"/>
    <n v="71"/>
  </r>
  <r>
    <d v="2014-08-27T00:00:00"/>
    <x v="4"/>
    <s v="In Store Sales"/>
    <s v="Sunbell"/>
    <n v="72"/>
  </r>
  <r>
    <d v="2014-06-02T00:00:00"/>
    <x v="2"/>
    <s v="Web Site Sales"/>
    <s v="Sunshine"/>
    <n v="20"/>
  </r>
  <r>
    <d v="2014-05-29T00:00:00"/>
    <x v="3"/>
    <s v="In Store Sales"/>
    <s v="Majectic Beaut"/>
    <n v="87"/>
  </r>
  <r>
    <d v="2014-07-03T00:00:00"/>
    <x v="1"/>
    <s v="Web Site Sales"/>
    <s v="Majectic Beaut"/>
    <n v="29"/>
  </r>
  <r>
    <d v="2014-08-11T00:00:00"/>
    <x v="4"/>
    <s v="In Store Sales"/>
    <s v="Sunshine"/>
    <n v="19"/>
  </r>
  <r>
    <d v="2014-06-29T00:00:00"/>
    <x v="2"/>
    <s v="Web Site Sales"/>
    <s v="Carlota"/>
    <n v="69"/>
  </r>
  <r>
    <d v="2014-06-16T00:00:00"/>
    <x v="2"/>
    <s v="Web Site Sales"/>
    <s v="FlatTop"/>
    <n v="80"/>
  </r>
  <r>
    <d v="2014-06-24T00:00:00"/>
    <x v="2"/>
    <s v="Mail Order Sales"/>
    <s v="Crested Beaut"/>
    <n v="46"/>
  </r>
  <r>
    <d v="2014-08-05T00:00:00"/>
    <x v="4"/>
    <s v="In Store Sales"/>
    <s v="Sunshine"/>
    <n v="40"/>
  </r>
  <r>
    <d v="2014-08-27T00:00:00"/>
    <x v="4"/>
    <s v="In Store Sales"/>
    <s v="Sunshine"/>
    <n v="40"/>
  </r>
  <r>
    <d v="2014-08-30T00:00:00"/>
    <x v="4"/>
    <s v="In Store Sales"/>
    <s v="Sunset"/>
    <n v="94"/>
  </r>
  <r>
    <d v="2014-06-15T00:00:00"/>
    <x v="2"/>
    <s v="In Store Sales"/>
    <s v="Sunset"/>
    <n v="68"/>
  </r>
  <r>
    <d v="2014-08-03T00:00:00"/>
    <x v="4"/>
    <s v="In Store Sales"/>
    <s v="Bellen"/>
    <n v="414"/>
  </r>
  <r>
    <d v="2014-06-23T00:00:00"/>
    <x v="2"/>
    <s v="In Store Sales"/>
    <s v="Quad"/>
    <n v="64"/>
  </r>
  <r>
    <d v="2014-06-09T00:00:00"/>
    <x v="2"/>
    <s v="In Store Sales"/>
    <s v="Majectic Beaut"/>
    <n v="60"/>
  </r>
  <r>
    <d v="2014-06-25T00:00:00"/>
    <x v="2"/>
    <s v="Web Site Sales"/>
    <s v="Sunbell"/>
    <n v="96"/>
  </r>
  <r>
    <d v="2014-08-30T00:00:00"/>
    <x v="4"/>
    <s v="In Store Sales"/>
    <s v="Bellen"/>
    <n v="480"/>
  </r>
  <r>
    <d v="2014-07-22T00:00:00"/>
    <x v="1"/>
    <s v="In Store Sales"/>
    <s v="Sunset"/>
    <n v="47"/>
  </r>
  <r>
    <d v="2014-05-30T00:00:00"/>
    <x v="3"/>
    <s v="In Store Sales"/>
    <s v="Sunshine"/>
    <n v="60"/>
  </r>
  <r>
    <d v="2014-05-25T00:00:00"/>
    <x v="3"/>
    <s v="Web Site Sales"/>
    <s v="FlatTop"/>
    <n v="83"/>
  </r>
  <r>
    <d v="2014-06-04T00:00:00"/>
    <x v="2"/>
    <s v="In Store Sales"/>
    <s v="Bellen"/>
    <n v="23"/>
  </r>
  <r>
    <d v="2014-08-03T00:00:00"/>
    <x v="4"/>
    <s v="In Store Sales"/>
    <s v="Sunset"/>
    <n v="45"/>
  </r>
  <r>
    <d v="2014-06-23T00:00:00"/>
    <x v="2"/>
    <s v="Web Site Sales"/>
    <s v="Quad"/>
    <n v="99"/>
  </r>
  <r>
    <d v="2014-08-15T00:00:00"/>
    <x v="4"/>
    <s v="Web Site Sales"/>
    <s v="Majectic Beaut"/>
    <n v="58"/>
  </r>
  <r>
    <d v="2014-08-25T00:00:00"/>
    <x v="4"/>
    <s v="In Store Sales"/>
    <s v="Crested Beaut"/>
    <n v="92"/>
  </r>
  <r>
    <d v="2014-05-24T00:00:00"/>
    <x v="3"/>
    <s v="Web Site Sales"/>
    <s v="Aspen"/>
    <n v="40"/>
  </r>
  <r>
    <d v="2014-06-03T00:00:00"/>
    <x v="2"/>
    <s v="Mail Order Sales"/>
    <s v="Sunset"/>
    <n v="71"/>
  </r>
  <r>
    <d v="2014-05-29T00:00:00"/>
    <x v="3"/>
    <s v="Web Site Sales"/>
    <s v="Aspen"/>
    <n v="40"/>
  </r>
  <r>
    <d v="2014-06-18T00:00:00"/>
    <x v="2"/>
    <s v="In Store Sales"/>
    <s v="Crested Beaut"/>
    <n v="72"/>
  </r>
  <r>
    <d v="2014-08-15T00:00:00"/>
    <x v="4"/>
    <s v="Web Site Sales"/>
    <s v="Majectic Beaut"/>
    <n v="87"/>
  </r>
  <r>
    <d v="2014-06-02T00:00:00"/>
    <x v="2"/>
    <s v="In Store Sales"/>
    <s v="Majectic Beaut"/>
    <n v="56"/>
  </r>
  <r>
    <d v="2014-08-04T00:00:00"/>
    <x v="4"/>
    <s v="Web Site Sales"/>
    <s v="Quad"/>
    <n v="68"/>
  </r>
  <r>
    <d v="2014-08-13T00:00:00"/>
    <x v="4"/>
    <s v="In Store Sales"/>
    <s v="Carlota"/>
    <n v="46"/>
  </r>
  <r>
    <d v="2014-06-23T00:00:00"/>
    <x v="2"/>
    <s v="Mail Order Sales"/>
    <s v="Sunbell"/>
    <n v="50"/>
  </r>
  <r>
    <d v="2014-05-27T00:00:00"/>
    <x v="3"/>
    <s v="Mail Order Sales"/>
    <s v="Quad"/>
    <n v="690"/>
  </r>
  <r>
    <d v="2014-09-20T00:00:00"/>
    <x v="0"/>
    <s v="Mail Order Sales"/>
    <s v="Quad"/>
    <n v="33"/>
  </r>
  <r>
    <d v="2014-08-26T00:00:00"/>
    <x v="4"/>
    <s v="In Store Sales"/>
    <s v="Majectic Beaut"/>
    <n v="87"/>
  </r>
  <r>
    <d v="2014-09-17T00:00:00"/>
    <x v="0"/>
    <s v="Web Site Sales"/>
    <s v="Sunbell"/>
    <n v="24"/>
  </r>
  <r>
    <d v="2014-07-10T00:00:00"/>
    <x v="1"/>
    <s v="In Store Sales"/>
    <s v="Carlota"/>
    <n v="69"/>
  </r>
  <r>
    <d v="2014-06-23T00:00:00"/>
    <x v="2"/>
    <s v="Web Site Sales"/>
    <s v="Majectic Beaut"/>
    <n v="30"/>
  </r>
  <r>
    <d v="2014-09-01T00:00:00"/>
    <x v="0"/>
    <s v="Web Site Sales"/>
    <s v="Carlota"/>
    <n v="44"/>
  </r>
  <r>
    <d v="2014-06-04T00:00:00"/>
    <x v="2"/>
    <s v="Web Site Sales"/>
    <s v="Majectic Beaut"/>
    <n v="58"/>
  </r>
  <r>
    <d v="2014-08-06T00:00:00"/>
    <x v="4"/>
    <s v="In Store Sales"/>
    <s v="Sunshine"/>
    <n v="40"/>
  </r>
  <r>
    <d v="2014-08-07T00:00:00"/>
    <x v="4"/>
    <s v="Web Site Sales"/>
    <s v="Quad"/>
    <n v="66"/>
  </r>
  <r>
    <d v="2014-08-14T00:00:00"/>
    <x v="4"/>
    <s v="In Store Sales"/>
    <s v="Quad"/>
    <n v="33"/>
  </r>
  <r>
    <d v="2014-08-09T00:00:00"/>
    <x v="4"/>
    <s v="In Store Sales"/>
    <s v="Crested Beaut"/>
    <n v="25"/>
  </r>
  <r>
    <d v="2014-08-09T00:00:00"/>
    <x v="4"/>
    <s v="In Store Sales"/>
    <s v="Quad"/>
    <n v="33"/>
  </r>
  <r>
    <d v="2014-08-26T00:00:00"/>
    <x v="4"/>
    <s v="Web Site Sales"/>
    <s v="Sunshine"/>
    <n v="284"/>
  </r>
  <r>
    <d v="2014-08-30T00:00:00"/>
    <x v="4"/>
    <s v="In Store Sales"/>
    <s v="Sunbell"/>
    <n v="48"/>
  </r>
  <r>
    <d v="2014-08-31T00:00:00"/>
    <x v="4"/>
    <s v="Web Site Sales"/>
    <s v="Carlota"/>
    <n v="46"/>
  </r>
  <r>
    <d v="2014-08-07T00:00:00"/>
    <x v="4"/>
    <s v="In Store Sales"/>
    <s v="Aspen"/>
    <n v="42"/>
  </r>
  <r>
    <d v="2014-07-18T00:00:00"/>
    <x v="1"/>
    <s v="In Store Sales"/>
    <s v="Sunbell"/>
    <n v="23"/>
  </r>
  <r>
    <d v="2014-06-20T00:00:00"/>
    <x v="2"/>
    <s v="In Store Sales"/>
    <s v="Bellen"/>
    <n v="46"/>
  </r>
  <r>
    <d v="2014-06-13T00:00:00"/>
    <x v="2"/>
    <s v="Mail Order Sales"/>
    <s v="Quad"/>
    <n v="68"/>
  </r>
  <r>
    <d v="2014-06-20T00:00:00"/>
    <x v="2"/>
    <s v="Web Site Sales"/>
    <s v="Sunshine"/>
    <n v="60"/>
  </r>
  <r>
    <d v="2014-05-11T00:00:00"/>
    <x v="3"/>
    <s v="Web Site Sales"/>
    <s v="Sunset"/>
    <n v="71"/>
  </r>
  <r>
    <d v="2014-06-02T00:00:00"/>
    <x v="2"/>
    <s v="Web Site Sales"/>
    <s v="Doublers"/>
    <n v="240"/>
  </r>
  <r>
    <d v="2014-06-11T00:00:00"/>
    <x v="2"/>
    <s v="In Store Sales"/>
    <s v="Carlota"/>
    <n v="22"/>
  </r>
  <r>
    <d v="2014-09-04T00:00:00"/>
    <x v="0"/>
    <s v="Web Site Sales"/>
    <s v="Aspen"/>
    <n v="42"/>
  </r>
  <r>
    <d v="2014-06-23T00:00:00"/>
    <x v="2"/>
    <s v="In Store Sales"/>
    <s v="Sunbell"/>
    <n v="72"/>
  </r>
  <r>
    <d v="2014-05-03T00:00:00"/>
    <x v="3"/>
    <s v="In Store Sales"/>
    <s v="Quad"/>
    <n v="68"/>
  </r>
  <r>
    <d v="2014-06-23T00:00:00"/>
    <x v="2"/>
    <s v="In Store Sales"/>
    <s v="Quad"/>
    <n v="32"/>
  </r>
  <r>
    <d v="2014-05-02T00:00:00"/>
    <x v="3"/>
    <s v="In Store Sales"/>
    <s v="V-Rang"/>
    <n v="72"/>
  </r>
  <r>
    <d v="2014-09-03T00:00:00"/>
    <x v="0"/>
    <s v="Web Site Sales"/>
    <s v="Quad"/>
    <n v="470"/>
  </r>
  <r>
    <d v="2014-08-07T00:00:00"/>
    <x v="4"/>
    <s v="In Store Sales"/>
    <s v="Aspen"/>
    <n v="57"/>
  </r>
  <r>
    <d v="2014-07-22T00:00:00"/>
    <x v="1"/>
    <s v="Web Site Sales"/>
    <s v="Quad"/>
    <n v="66"/>
  </r>
  <r>
    <d v="2014-06-08T00:00:00"/>
    <x v="2"/>
    <s v="In Store Sales"/>
    <s v="Bellen"/>
    <n v="69"/>
  </r>
  <r>
    <d v="2014-09-13T00:00:00"/>
    <x v="0"/>
    <s v="Web Site Sales"/>
    <s v="V-Rang"/>
    <n v="38"/>
  </r>
  <r>
    <d v="2014-08-09T00:00:00"/>
    <x v="4"/>
    <s v="In Store Sales"/>
    <s v="Sunset"/>
    <n v="47"/>
  </r>
  <r>
    <d v="2014-06-22T00:00:00"/>
    <x v="2"/>
    <s v="Web Site Sales"/>
    <s v="Sunset"/>
    <n v="24"/>
  </r>
  <r>
    <d v="2014-08-13T00:00:00"/>
    <x v="4"/>
    <s v="In Store Sales"/>
    <s v="Carlota"/>
    <n v="92"/>
  </r>
  <r>
    <d v="2014-07-23T00:00:00"/>
    <x v="1"/>
    <s v="Web Site Sales"/>
    <s v="Aspen"/>
    <n v="63"/>
  </r>
  <r>
    <d v="2014-08-30T00:00:00"/>
    <x v="4"/>
    <s v="In Store Sales"/>
    <s v="Carlota"/>
    <n v="69"/>
  </r>
  <r>
    <d v="2014-06-29T00:00:00"/>
    <x v="2"/>
    <s v="Web Site Sales"/>
    <s v="Doublers"/>
    <n v="80"/>
  </r>
  <r>
    <d v="2014-08-30T00:00:00"/>
    <x v="4"/>
    <s v="In Store Sales"/>
    <s v="Bellen"/>
    <n v="46"/>
  </r>
  <r>
    <d v="2014-08-01T00:00:00"/>
    <x v="4"/>
    <s v="In Store Sales"/>
    <s v="Bellen"/>
    <n v="69"/>
  </r>
  <r>
    <d v="2014-06-12T00:00:00"/>
    <x v="2"/>
    <s v="In Store Sales"/>
    <s v="Bellen"/>
    <n v="23"/>
  </r>
  <r>
    <d v="2014-06-08T00:00:00"/>
    <x v="2"/>
    <s v="Mail Order Sales"/>
    <s v="Bellen"/>
    <n v="46"/>
  </r>
  <r>
    <d v="2014-08-05T00:00:00"/>
    <x v="4"/>
    <s v="In Store Sales"/>
    <s v="Quad"/>
    <n v="132"/>
  </r>
  <r>
    <d v="2014-08-01T00:00:00"/>
    <x v="4"/>
    <s v="Mail Order Sales"/>
    <s v="V-Rang"/>
    <n v="18"/>
  </r>
  <r>
    <d v="2014-08-14T00:00:00"/>
    <x v="4"/>
    <s v="In Store Sales"/>
    <s v="FlatTop"/>
    <n v="27"/>
  </r>
  <r>
    <d v="2014-06-27T00:00:00"/>
    <x v="2"/>
    <s v="Web Site Sales"/>
    <s v="Aspen"/>
    <n v="63"/>
  </r>
  <r>
    <d v="2014-06-01T00:00:00"/>
    <x v="2"/>
    <s v="In Store Sales"/>
    <s v="Sunshine"/>
    <n v="60"/>
  </r>
  <r>
    <d v="2014-08-27T00:00:00"/>
    <x v="4"/>
    <s v="In Store Sales"/>
    <s v="Majectic Beaut"/>
    <n v="56"/>
  </r>
  <r>
    <d v="2014-07-14T00:00:00"/>
    <x v="1"/>
    <s v="Web Site Sales"/>
    <s v="Quad"/>
    <n v="33"/>
  </r>
  <r>
    <d v="2014-06-05T00:00:00"/>
    <x v="2"/>
    <s v="Web Site Sales"/>
    <s v="Sunset"/>
    <n v="90"/>
  </r>
  <r>
    <d v="2014-06-23T00:00:00"/>
    <x v="2"/>
    <s v="Web Site Sales"/>
    <s v="Majectic Beaut"/>
    <n v="60"/>
  </r>
  <r>
    <d v="2014-09-22T00:00:00"/>
    <x v="0"/>
    <s v="Web Site Sales"/>
    <s v="Sunshine"/>
    <n v="60"/>
  </r>
  <r>
    <d v="2014-06-11T00:00:00"/>
    <x v="2"/>
    <s v="Mail Order Sales"/>
    <s v="Carlota"/>
    <n v="23"/>
  </r>
  <r>
    <d v="2014-08-25T00:00:00"/>
    <x v="4"/>
    <s v="In Store Sales"/>
    <s v="Crested Beaut"/>
    <n v="24"/>
  </r>
  <r>
    <d v="2014-06-22T00:00:00"/>
    <x v="2"/>
    <s v="In Store Sales"/>
    <s v="Crested Beaut"/>
    <n v="100"/>
  </r>
  <r>
    <d v="2014-06-11T00:00:00"/>
    <x v="2"/>
    <s v="In Store Sales"/>
    <s v="Sunset"/>
    <n v="47"/>
  </r>
  <r>
    <d v="2014-08-24T00:00:00"/>
    <x v="4"/>
    <s v="Mail Order Sales"/>
    <s v="Sunbell"/>
    <n v="75"/>
  </r>
  <r>
    <d v="2014-08-02T00:00:00"/>
    <x v="4"/>
    <s v="In Store Sales"/>
    <s v="Carlota"/>
    <n v="46"/>
  </r>
  <r>
    <d v="2014-06-30T00:00:00"/>
    <x v="2"/>
    <s v="Web Site Sales"/>
    <s v="Carlota"/>
    <n v="414"/>
  </r>
  <r>
    <d v="2014-06-04T00:00:00"/>
    <x v="2"/>
    <s v="In Store Sales"/>
    <s v="Majectic Beaut"/>
    <n v="29"/>
  </r>
  <r>
    <d v="2014-06-24T00:00:00"/>
    <x v="2"/>
    <s v="Web Site Sales"/>
    <s v="FlatTop"/>
    <n v="28"/>
  </r>
  <r>
    <d v="2014-08-17T00:00:00"/>
    <x v="4"/>
    <s v="In Store Sales"/>
    <s v="Sunshine"/>
    <n v="19"/>
  </r>
  <r>
    <d v="2014-08-24T00:00:00"/>
    <x v="4"/>
    <s v="In Store Sales"/>
    <s v="Quad"/>
    <n v="33"/>
  </r>
  <r>
    <d v="2014-06-02T00:00:00"/>
    <x v="2"/>
    <s v="Web Site Sales"/>
    <s v="Quad"/>
    <n v="136"/>
  </r>
  <r>
    <d v="2014-06-12T00:00:00"/>
    <x v="2"/>
    <s v="Web Site Sales"/>
    <s v="Sunshine"/>
    <n v="38"/>
  </r>
  <r>
    <d v="2014-08-18T00:00:00"/>
    <x v="4"/>
    <s v="In Store Sales"/>
    <s v="Sunbell"/>
    <n v="72"/>
  </r>
  <r>
    <d v="2014-08-28T00:00:00"/>
    <x v="4"/>
    <s v="In Store Sales"/>
    <s v="Sunbell"/>
    <n v="48"/>
  </r>
  <r>
    <d v="2014-07-17T00:00:00"/>
    <x v="1"/>
    <s v="In Store Sales"/>
    <s v="Crested Beaut"/>
    <n v="25"/>
  </r>
  <r>
    <d v="2014-09-20T00:00:00"/>
    <x v="0"/>
    <s v="In Store Sales"/>
    <s v="Doublers"/>
    <n v="80"/>
  </r>
  <r>
    <d v="2014-06-18T00:00:00"/>
    <x v="2"/>
    <s v="Web Site Sales"/>
    <s v="Quad"/>
    <n v="66"/>
  </r>
  <r>
    <d v="2014-06-27T00:00:00"/>
    <x v="2"/>
    <s v="In Store Sales"/>
    <s v="Sunset"/>
    <n v="68"/>
  </r>
  <r>
    <d v="2014-06-29T00:00:00"/>
    <x v="2"/>
    <s v="Web Site Sales"/>
    <s v="Doublers"/>
    <n v="560"/>
  </r>
  <r>
    <d v="2014-08-17T00:00:00"/>
    <x v="4"/>
    <s v="Mail Order Sales"/>
    <s v="Carlota"/>
    <n v="23"/>
  </r>
  <r>
    <d v="2014-09-11T00:00:00"/>
    <x v="0"/>
    <s v="In Store Sales"/>
    <s v="Quad"/>
    <n v="64"/>
  </r>
  <r>
    <d v="2014-06-09T00:00:00"/>
    <x v="2"/>
    <s v="Mail Order Sales"/>
    <s v="Carlota"/>
    <n v="46"/>
  </r>
  <r>
    <d v="2014-06-16T00:00:00"/>
    <x v="2"/>
    <s v="In Store Sales"/>
    <s v="Bellen"/>
    <n v="46"/>
  </r>
  <r>
    <d v="2014-06-27T00:00:00"/>
    <x v="2"/>
    <s v="In Store Sales"/>
    <s v="Majectic Beaut"/>
    <n v="87"/>
  </r>
  <r>
    <d v="2014-06-09T00:00:00"/>
    <x v="2"/>
    <s v="Web Site Sales"/>
    <s v="Crested Beaut"/>
    <n v="75"/>
  </r>
  <r>
    <d v="2014-08-05T00:00:00"/>
    <x v="4"/>
    <s v="In Store Sales"/>
    <s v="Aspen"/>
    <n v="40"/>
  </r>
  <r>
    <d v="2014-06-17T00:00:00"/>
    <x v="2"/>
    <s v="Web Site Sales"/>
    <s v="Quad"/>
    <n v="99"/>
  </r>
  <r>
    <d v="2014-06-22T00:00:00"/>
    <x v="2"/>
    <s v="Web Site Sales"/>
    <s v="Sunset"/>
    <n v="225"/>
  </r>
  <r>
    <d v="2014-08-21T00:00:00"/>
    <x v="4"/>
    <s v="Web Site Sales"/>
    <s v="Bellen"/>
    <n v="46"/>
  </r>
  <r>
    <d v="2014-06-15T00:00:00"/>
    <x v="2"/>
    <s v="In Store Sales"/>
    <s v="V-Rang"/>
    <n v="57"/>
  </r>
  <r>
    <d v="2014-06-25T00:00:00"/>
    <x v="2"/>
    <s v="Web Site Sales"/>
    <s v="Majectic Beaut"/>
    <n v="84"/>
  </r>
  <r>
    <d v="2014-06-21T00:00:00"/>
    <x v="2"/>
    <s v="In Store Sales"/>
    <s v="Bellen"/>
    <n v="69"/>
  </r>
  <r>
    <d v="2014-08-23T00:00:00"/>
    <x v="4"/>
    <s v="Web Site Sales"/>
    <s v="FlatTop"/>
    <n v="80"/>
  </r>
  <r>
    <d v="2014-06-24T00:00:00"/>
    <x v="2"/>
    <s v="In Store Sales"/>
    <s v="Carlota"/>
    <n v="23"/>
  </r>
  <r>
    <d v="2014-08-18T00:00:00"/>
    <x v="4"/>
    <s v="Mail Order Sales"/>
    <s v="Bellen"/>
    <n v="69"/>
  </r>
  <r>
    <d v="2014-08-14T00:00:00"/>
    <x v="4"/>
    <s v="In Store Sales"/>
    <s v="Majectic Beaut"/>
    <n v="90"/>
  </r>
  <r>
    <d v="2014-08-12T00:00:00"/>
    <x v="4"/>
    <s v="Web Site Sales"/>
    <s v="Carlota"/>
    <n v="46"/>
  </r>
  <r>
    <d v="2014-08-04T00:00:00"/>
    <x v="4"/>
    <s v="In Store Sales"/>
    <s v="Sunshine"/>
    <n v="40"/>
  </r>
  <r>
    <d v="2014-09-17T00:00:00"/>
    <x v="0"/>
    <s v="Web Site Sales"/>
    <s v="Bellen"/>
    <n v="69"/>
  </r>
  <r>
    <d v="2014-06-27T00:00:00"/>
    <x v="2"/>
    <s v="In Store Sales"/>
    <s v="V-Rang"/>
    <n v="18"/>
  </r>
  <r>
    <d v="2014-08-29T00:00:00"/>
    <x v="4"/>
    <s v="Web Site Sales"/>
    <s v="Bellen"/>
    <n v="46"/>
  </r>
  <r>
    <d v="2014-08-14T00:00:00"/>
    <x v="4"/>
    <s v="In Store Sales"/>
    <s v="Sunshine"/>
    <n v="40"/>
  </r>
  <r>
    <d v="2014-06-14T00:00:00"/>
    <x v="2"/>
    <s v="Web Site Sales"/>
    <s v="Sunshine"/>
    <n v="40"/>
  </r>
  <r>
    <d v="2014-07-14T00:00:00"/>
    <x v="1"/>
    <s v="Web Site Sales"/>
    <s v="Quad"/>
    <n v="102"/>
  </r>
  <r>
    <d v="2014-09-08T00:00:00"/>
    <x v="0"/>
    <s v="In Store Sales"/>
    <s v="V-Rang"/>
    <n v="54"/>
  </r>
  <r>
    <d v="2014-08-06T00:00:00"/>
    <x v="4"/>
    <s v="In Store Sales"/>
    <s v="Quad"/>
    <n v="34"/>
  </r>
  <r>
    <d v="2014-06-16T00:00:00"/>
    <x v="2"/>
    <s v="Web Site Sales"/>
    <s v="Sunset"/>
    <n v="47"/>
  </r>
  <r>
    <d v="2014-08-04T00:00:00"/>
    <x v="4"/>
    <s v="In Store Sales"/>
    <s v="Sunshine"/>
    <n v="38"/>
  </r>
  <r>
    <d v="2014-07-04T00:00:00"/>
    <x v="1"/>
    <s v="In Store Sales"/>
    <s v="Quad"/>
    <n v="68"/>
  </r>
  <r>
    <d v="2014-08-27T00:00:00"/>
    <x v="4"/>
    <s v="In Store Sales"/>
    <s v="Crested Beaut"/>
    <n v="50"/>
  </r>
  <r>
    <d v="2014-08-23T00:00:00"/>
    <x v="4"/>
    <s v="Mail Order Sales"/>
    <s v="Quad"/>
    <n v="132"/>
  </r>
  <r>
    <d v="2014-06-29T00:00:00"/>
    <x v="2"/>
    <s v="Web Site Sales"/>
    <s v="Bellen"/>
    <n v="46"/>
  </r>
  <r>
    <d v="2014-06-10T00:00:00"/>
    <x v="2"/>
    <s v="Web Site Sales"/>
    <s v="Quad"/>
    <n v="66"/>
  </r>
  <r>
    <d v="2014-06-06T00:00:00"/>
    <x v="2"/>
    <s v="In Store Sales"/>
    <s v="V-Rang"/>
    <n v="54"/>
  </r>
  <r>
    <d v="2014-06-06T00:00:00"/>
    <x v="2"/>
    <s v="In Store Sales"/>
    <s v="Sunbell"/>
    <n v="25"/>
  </r>
  <r>
    <d v="2014-06-28T00:00:00"/>
    <x v="2"/>
    <s v="Web Site Sales"/>
    <s v="Sunbell"/>
    <n v="69"/>
  </r>
  <r>
    <d v="2014-06-23T00:00:00"/>
    <x v="2"/>
    <s v="In Store Sales"/>
    <s v="Bellen"/>
    <n v="23"/>
  </r>
  <r>
    <d v="2014-08-23T00:00:00"/>
    <x v="4"/>
    <s v="In Store Sales"/>
    <s v="Quad"/>
    <n v="102"/>
  </r>
  <r>
    <d v="2014-08-23T00:00:00"/>
    <x v="4"/>
    <s v="Web Site Sales"/>
    <s v="Quad"/>
    <n v="34"/>
  </r>
  <r>
    <d v="2014-06-04T00:00:00"/>
    <x v="2"/>
    <s v="Web Site Sales"/>
    <s v="Sunbell"/>
    <n v="75"/>
  </r>
  <r>
    <d v="2014-06-26T00:00:00"/>
    <x v="2"/>
    <s v="Mail Order Sales"/>
    <s v="Sunbell"/>
    <n v="46"/>
  </r>
  <r>
    <d v="2014-06-27T00:00:00"/>
    <x v="2"/>
    <s v="Web Site Sales"/>
    <s v="Quad"/>
    <n v="96"/>
  </r>
  <r>
    <d v="2014-06-28T00:00:00"/>
    <x v="2"/>
    <s v="Web Site Sales"/>
    <s v="Sunshine"/>
    <n v="38"/>
  </r>
  <r>
    <d v="2014-07-06T00:00:00"/>
    <x v="1"/>
    <s v="Web Site Sales"/>
    <s v="Sunshine"/>
    <n v="60"/>
  </r>
  <r>
    <d v="2014-08-30T00:00:00"/>
    <x v="4"/>
    <s v="In Store Sales"/>
    <s v="Bellen"/>
    <n v="23"/>
  </r>
  <r>
    <d v="2014-07-23T00:00:00"/>
    <x v="1"/>
    <s v="Web Site Sales"/>
    <s v="Majectic Beaut"/>
    <n v="87"/>
  </r>
  <r>
    <d v="2014-08-08T00:00:00"/>
    <x v="4"/>
    <s v="Web Site Sales"/>
    <s v="Carlota"/>
    <n v="69"/>
  </r>
  <r>
    <d v="2014-05-05T00:00:00"/>
    <x v="3"/>
    <s v="In Store Sales"/>
    <s v="Majectic Beaut"/>
    <n v="116"/>
  </r>
  <r>
    <d v="2014-06-12T00:00:00"/>
    <x v="2"/>
    <s v="Mail Order Sales"/>
    <s v="Quad"/>
    <n v="68"/>
  </r>
  <r>
    <d v="2014-06-03T00:00:00"/>
    <x v="2"/>
    <s v="Web Site Sales"/>
    <s v="Bellen"/>
    <n v="46"/>
  </r>
  <r>
    <d v="2014-06-07T00:00:00"/>
    <x v="2"/>
    <s v="In Store Sales"/>
    <s v="FlatTop"/>
    <n v="53"/>
  </r>
  <r>
    <d v="2014-06-21T00:00:00"/>
    <x v="2"/>
    <s v="Web Site Sales"/>
    <s v="Sunshine"/>
    <n v="60"/>
  </r>
  <r>
    <d v="2014-06-02T00:00:00"/>
    <x v="2"/>
    <s v="Web Site Sales"/>
    <s v="Bellen"/>
    <n v="69"/>
  </r>
  <r>
    <d v="2014-06-19T00:00:00"/>
    <x v="2"/>
    <s v="Web Site Sales"/>
    <s v="Sunbell"/>
    <n v="50"/>
  </r>
  <r>
    <d v="2014-06-04T00:00:00"/>
    <x v="2"/>
    <s v="In Store Sales"/>
    <s v="Quad"/>
    <n v="99"/>
  </r>
  <r>
    <d v="2014-08-11T00:00:00"/>
    <x v="4"/>
    <s v="In Store Sales"/>
    <s v="Carlota"/>
    <n v="69"/>
  </r>
  <r>
    <d v="2014-06-24T00:00:00"/>
    <x v="2"/>
    <s v="Web Site Sales"/>
    <s v="Sunbell"/>
    <n v="72"/>
  </r>
  <r>
    <d v="2014-06-09T00:00:00"/>
    <x v="2"/>
    <s v="Web Site Sales"/>
    <s v="Quad"/>
    <n v="102"/>
  </r>
  <r>
    <d v="2014-06-09T00:00:00"/>
    <x v="2"/>
    <s v="In Store Sales"/>
    <s v="Crested Beaut"/>
    <n v="46"/>
  </r>
  <r>
    <d v="2014-06-27T00:00:00"/>
    <x v="2"/>
    <s v="In Store Sales"/>
    <s v="Sunbell"/>
    <n v="46"/>
  </r>
  <r>
    <d v="2014-08-07T00:00:00"/>
    <x v="4"/>
    <s v="Mail Order Sales"/>
    <s v="Quad"/>
    <n v="533"/>
  </r>
  <r>
    <d v="2014-06-05T00:00:00"/>
    <x v="2"/>
    <s v="Web Site Sales"/>
    <s v="Quad"/>
    <n v="102"/>
  </r>
  <r>
    <d v="2014-06-28T00:00:00"/>
    <x v="2"/>
    <s v="Mail Order Sales"/>
    <s v="Carlota"/>
    <n v="44"/>
  </r>
  <r>
    <d v="2014-06-07T00:00:00"/>
    <x v="2"/>
    <s v="Web Site Sales"/>
    <s v="Aspen"/>
    <n v="42"/>
  </r>
  <r>
    <d v="2014-08-05T00:00:00"/>
    <x v="4"/>
    <s v="Web Site Sales"/>
    <s v="Carlota"/>
    <n v="22"/>
  </r>
  <r>
    <d v="2014-08-15T00:00:00"/>
    <x v="4"/>
    <s v="In Store Sales"/>
    <s v="Bellen"/>
    <n v="501"/>
  </r>
  <r>
    <d v="2014-06-04T00:00:00"/>
    <x v="2"/>
    <s v="In Store Sales"/>
    <s v="Bellen"/>
    <n v="458"/>
  </r>
  <r>
    <d v="2014-08-04T00:00:00"/>
    <x v="4"/>
    <s v="In Store Sales"/>
    <s v="Sunbell"/>
    <n v="25"/>
  </r>
  <r>
    <d v="2014-09-08T00:00:00"/>
    <x v="0"/>
    <s v="Web Site Sales"/>
    <s v="Sunbell"/>
    <n v="24"/>
  </r>
  <r>
    <d v="2014-08-02T00:00:00"/>
    <x v="4"/>
    <s v="In Store Sales"/>
    <s v="Carlota"/>
    <n v="23"/>
  </r>
  <r>
    <d v="2014-06-01T00:00:00"/>
    <x v="2"/>
    <s v="In Store Sales"/>
    <s v="Quad"/>
    <n v="64"/>
  </r>
  <r>
    <d v="2014-06-21T00:00:00"/>
    <x v="2"/>
    <s v="In Store Sales"/>
    <s v="Quad"/>
    <n v="66"/>
  </r>
  <r>
    <d v="2014-06-22T00:00:00"/>
    <x v="2"/>
    <s v="In Store Sales"/>
    <s v="Quad"/>
    <n v="66"/>
  </r>
  <r>
    <d v="2014-09-26T00:00:00"/>
    <x v="0"/>
    <s v="In Store Sales"/>
    <s v="Crested Beaut"/>
    <n v="75"/>
  </r>
  <r>
    <d v="2014-08-25T00:00:00"/>
    <x v="4"/>
    <s v="Mail Order Sales"/>
    <s v="Carlota"/>
    <n v="23"/>
  </r>
  <r>
    <d v="2014-08-20T00:00:00"/>
    <x v="4"/>
    <s v="In Store Sales"/>
    <s v="Sunset"/>
    <n v="71"/>
  </r>
  <r>
    <d v="2014-07-31T00:00:00"/>
    <x v="1"/>
    <s v="In Store Sales"/>
    <s v="Sunset"/>
    <n v="45"/>
  </r>
  <r>
    <d v="2014-08-08T00:00:00"/>
    <x v="4"/>
    <s v="Mail Order Sales"/>
    <s v="Carlota"/>
    <n v="88"/>
  </r>
  <r>
    <d v="2014-09-09T00:00:00"/>
    <x v="0"/>
    <s v="Web Site Sales"/>
    <s v="Quad"/>
    <n v="132"/>
  </r>
  <r>
    <d v="2014-08-15T00:00:00"/>
    <x v="4"/>
    <s v="In Store Sales"/>
    <s v="Bellen"/>
    <n v="23"/>
  </r>
  <r>
    <d v="2014-09-16T00:00:00"/>
    <x v="0"/>
    <s v="In Store Sales"/>
    <s v="Sunbell"/>
    <n v="23"/>
  </r>
  <r>
    <d v="2014-08-18T00:00:00"/>
    <x v="4"/>
    <s v="In Store Sales"/>
    <s v="V-Rang"/>
    <n v="76"/>
  </r>
  <r>
    <d v="2014-08-17T00:00:00"/>
    <x v="4"/>
    <s v="In Store Sales"/>
    <s v="Carlota"/>
    <n v="69"/>
  </r>
  <r>
    <d v="2014-08-27T00:00:00"/>
    <x v="4"/>
    <s v="In Store Sales"/>
    <s v="Crested Beaut"/>
    <n v="24"/>
  </r>
  <r>
    <d v="2014-06-19T00:00:00"/>
    <x v="2"/>
    <s v="Web Site Sales"/>
    <s v="Bellen"/>
    <n v="92"/>
  </r>
  <r>
    <d v="2014-08-19T00:00:00"/>
    <x v="4"/>
    <s v="Mail Order Sales"/>
    <s v="Quad"/>
    <n v="66"/>
  </r>
  <r>
    <d v="2014-06-24T00:00:00"/>
    <x v="2"/>
    <s v="Web Site Sales"/>
    <s v="Carlota"/>
    <n v="92"/>
  </r>
  <r>
    <d v="2014-08-04T00:00:00"/>
    <x v="4"/>
    <s v="In Store Sales"/>
    <s v="Majectic Beaut"/>
    <n v="87"/>
  </r>
  <r>
    <d v="2014-08-08T00:00:00"/>
    <x v="4"/>
    <s v="Web Site Sales"/>
    <s v="Quad"/>
    <n v="66"/>
  </r>
  <r>
    <d v="2014-08-20T00:00:00"/>
    <x v="4"/>
    <s v="Mail Order Sales"/>
    <s v="Carlota"/>
    <n v="46"/>
  </r>
  <r>
    <d v="2014-06-19T00:00:00"/>
    <x v="2"/>
    <s v="In Store Sales"/>
    <s v="V-Rang"/>
    <n v="54"/>
  </r>
  <r>
    <d v="2014-08-05T00:00:00"/>
    <x v="4"/>
    <s v="In Store Sales"/>
    <s v="Carlota"/>
    <n v="69"/>
  </r>
  <r>
    <d v="2014-08-02T00:00:00"/>
    <x v="4"/>
    <s v="Web Site Sales"/>
    <s v="Crested Beaut"/>
    <n v="72"/>
  </r>
  <r>
    <d v="2014-06-02T00:00:00"/>
    <x v="2"/>
    <s v="Mail Order Sales"/>
    <s v="Crested Beaut"/>
    <n v="46"/>
  </r>
  <r>
    <d v="2014-08-27T00:00:00"/>
    <x v="4"/>
    <s v="Web Site Sales"/>
    <s v="Quad"/>
    <n v="102"/>
  </r>
  <r>
    <d v="2014-06-04T00:00:00"/>
    <x v="2"/>
    <s v="Web Site Sales"/>
    <s v="Sunshine"/>
    <n v="60"/>
  </r>
  <r>
    <d v="2014-06-25T00:00:00"/>
    <x v="2"/>
    <s v="Mail Order Sales"/>
    <s v="Quad"/>
    <n v="66"/>
  </r>
  <r>
    <d v="2014-08-29T00:00:00"/>
    <x v="4"/>
    <s v="In Store Sales"/>
    <s v="Quad"/>
    <n v="96"/>
  </r>
  <r>
    <d v="2014-08-17T00:00:00"/>
    <x v="4"/>
    <s v="In Store Sales"/>
    <s v="Majectic Beaut"/>
    <n v="58"/>
  </r>
  <r>
    <d v="2014-09-11T00:00:00"/>
    <x v="0"/>
    <s v="Web Site Sales"/>
    <s v="Quad"/>
    <n v="64"/>
  </r>
  <r>
    <d v="2014-07-01T00:00:00"/>
    <x v="1"/>
    <s v="In Store Sales"/>
    <s v="Aspen"/>
    <n v="21"/>
  </r>
  <r>
    <d v="2014-06-01T00:00:00"/>
    <x v="2"/>
    <s v="Web Site Sales"/>
    <s v="Carlota"/>
    <n v="69"/>
  </r>
  <r>
    <d v="2014-08-15T00:00:00"/>
    <x v="4"/>
    <s v="Web Site Sales"/>
    <s v="Sunset"/>
    <n v="45"/>
  </r>
  <r>
    <d v="2014-06-08T00:00:00"/>
    <x v="2"/>
    <s v="Web Site Sales"/>
    <s v="Aspen"/>
    <n v="60"/>
  </r>
  <r>
    <d v="2014-06-29T00:00:00"/>
    <x v="2"/>
    <s v="Mail Order Sales"/>
    <s v="Sunset"/>
    <n v="47"/>
  </r>
  <r>
    <d v="2014-08-21T00:00:00"/>
    <x v="4"/>
    <s v="In Store Sales"/>
    <s v="Aspen"/>
    <n v="42"/>
  </r>
  <r>
    <d v="2014-06-14T00:00:00"/>
    <x v="2"/>
    <s v="In Store Sales"/>
    <s v="Bellen"/>
    <n v="66"/>
  </r>
  <r>
    <d v="2014-06-16T00:00:00"/>
    <x v="2"/>
    <s v="In Store Sales"/>
    <s v="Bellen"/>
    <n v="23"/>
  </r>
  <r>
    <d v="2014-08-25T00:00:00"/>
    <x v="4"/>
    <s v="Web Site Sales"/>
    <s v="Sunbell"/>
    <n v="48"/>
  </r>
  <r>
    <d v="2014-09-19T00:00:00"/>
    <x v="0"/>
    <s v="Web Site Sales"/>
    <s v="Sunset"/>
    <n v="335"/>
  </r>
  <r>
    <d v="2014-09-07T00:00:00"/>
    <x v="0"/>
    <s v="In Store Sales"/>
    <s v="Sunshine"/>
    <n v="60"/>
  </r>
  <r>
    <d v="2014-08-01T00:00:00"/>
    <x v="4"/>
    <s v="In Store Sales"/>
    <s v="Crested Beaut"/>
    <n v="50"/>
  </r>
  <r>
    <d v="2014-06-24T00:00:00"/>
    <x v="2"/>
    <s v="Web Site Sales"/>
    <s v="Carlota"/>
    <n v="69"/>
  </r>
  <r>
    <d v="2014-06-30T00:00:00"/>
    <x v="2"/>
    <s v="Web Site Sales"/>
    <s v="Crested Beaut"/>
    <n v="72"/>
  </r>
  <r>
    <d v="2014-07-15T00:00:00"/>
    <x v="1"/>
    <s v="Web Site Sales"/>
    <s v="Sunshine"/>
    <n v="20"/>
  </r>
  <r>
    <d v="2014-06-22T00:00:00"/>
    <x v="2"/>
    <s v="Web Site Sales"/>
    <s v="Sunshine"/>
    <n v="200"/>
  </r>
  <r>
    <d v="2014-08-15T00:00:00"/>
    <x v="4"/>
    <s v="Web Site Sales"/>
    <s v="Crested Beaut"/>
    <n v="75"/>
  </r>
  <r>
    <d v="2014-05-20T00:00:00"/>
    <x v="3"/>
    <s v="Web Site Sales"/>
    <s v="Carlota"/>
    <n v="523"/>
  </r>
  <r>
    <d v="2014-06-21T00:00:00"/>
    <x v="2"/>
    <s v="Mail Order Sales"/>
    <s v="Sunshine"/>
    <n v="40"/>
  </r>
  <r>
    <d v="2014-08-07T00:00:00"/>
    <x v="4"/>
    <s v="In Store Sales"/>
    <s v="Bellen"/>
    <n v="22"/>
  </r>
  <r>
    <d v="2014-06-01T00:00:00"/>
    <x v="2"/>
    <s v="In Store Sales"/>
    <s v="Sunbell"/>
    <n v="96"/>
  </r>
  <r>
    <d v="2014-06-29T00:00:00"/>
    <x v="2"/>
    <s v="In Store Sales"/>
    <s v="Carlota"/>
    <n v="44"/>
  </r>
  <r>
    <d v="2014-08-12T00:00:00"/>
    <x v="4"/>
    <s v="Web Site Sales"/>
    <s v="FlatTop"/>
    <n v="83"/>
  </r>
  <r>
    <d v="2014-08-25T00:00:00"/>
    <x v="4"/>
    <s v="In Store Sales"/>
    <s v="Bellen"/>
    <n v="46"/>
  </r>
  <r>
    <d v="2014-08-24T00:00:00"/>
    <x v="4"/>
    <s v="Web Site Sales"/>
    <s v="Sunbell"/>
    <n v="48"/>
  </r>
  <r>
    <d v="2014-08-12T00:00:00"/>
    <x v="4"/>
    <s v="In Store Sales"/>
    <s v="Sunset"/>
    <n v="24"/>
  </r>
  <r>
    <d v="2014-08-19T00:00:00"/>
    <x v="4"/>
    <s v="Web Site Sales"/>
    <s v="Sunshine"/>
    <n v="20"/>
  </r>
  <r>
    <d v="2014-07-03T00:00:00"/>
    <x v="1"/>
    <s v="In Store Sales"/>
    <s v="FlatTop"/>
    <n v="53"/>
  </r>
  <r>
    <d v="2014-08-24T00:00:00"/>
    <x v="4"/>
    <s v="Mail Order Sales"/>
    <s v="Crested Beaut"/>
    <n v="24"/>
  </r>
  <r>
    <d v="2014-08-27T00:00:00"/>
    <x v="4"/>
    <s v="In Store Sales"/>
    <s v="Sunshine"/>
    <n v="60"/>
  </r>
  <r>
    <d v="2014-08-04T00:00:00"/>
    <x v="4"/>
    <s v="Web Site Sales"/>
    <s v="Carlota"/>
    <n v="23"/>
  </r>
  <r>
    <d v="2014-08-01T00:00:00"/>
    <x v="4"/>
    <s v="In Store Sales"/>
    <s v="Crested Beaut"/>
    <n v="46"/>
  </r>
  <r>
    <d v="2014-08-25T00:00:00"/>
    <x v="4"/>
    <s v="Web Site Sales"/>
    <s v="Crested Beaut"/>
    <n v="24"/>
  </r>
  <r>
    <d v="2014-08-16T00:00:00"/>
    <x v="4"/>
    <s v="In Store Sales"/>
    <s v="Sunshine"/>
    <n v="40"/>
  </r>
  <r>
    <d v="2014-09-02T00:00:00"/>
    <x v="0"/>
    <s v="In Store Sales"/>
    <s v="V-Rang"/>
    <n v="36"/>
  </r>
  <r>
    <d v="2014-08-07T00:00:00"/>
    <x v="4"/>
    <s v="In Store Sales"/>
    <s v="Bellen"/>
    <n v="46"/>
  </r>
  <r>
    <d v="2014-06-29T00:00:00"/>
    <x v="2"/>
    <s v="Mail Order Sales"/>
    <s v="Crested Beaut"/>
    <n v="48"/>
  </r>
  <r>
    <d v="2014-06-24T00:00:00"/>
    <x v="2"/>
    <s v="In Store Sales"/>
    <s v="Sunshine"/>
    <n v="20"/>
  </r>
  <r>
    <d v="2014-08-01T00:00:00"/>
    <x v="4"/>
    <s v="Web Site Sales"/>
    <s v="Bellen"/>
    <n v="66"/>
  </r>
  <r>
    <d v="2014-08-02T00:00:00"/>
    <x v="4"/>
    <s v="In Store Sales"/>
    <s v="Sunset"/>
    <n v="68"/>
  </r>
  <r>
    <d v="2014-06-05T00:00:00"/>
    <x v="2"/>
    <s v="In Store Sales"/>
    <s v="V-Rang"/>
    <n v="54"/>
  </r>
  <r>
    <d v="2014-08-30T00:00:00"/>
    <x v="4"/>
    <s v="In Store Sales"/>
    <s v="Quad"/>
    <n v="66"/>
  </r>
  <r>
    <d v="2014-06-15T00:00:00"/>
    <x v="2"/>
    <s v="Web Site Sales"/>
    <s v="Aspen"/>
    <n v="63"/>
  </r>
  <r>
    <d v="2014-05-18T00:00:00"/>
    <x v="3"/>
    <s v="Web Site Sales"/>
    <s v="Sunshine"/>
    <n v="20"/>
  </r>
  <r>
    <d v="2014-08-07T00:00:00"/>
    <x v="4"/>
    <s v="Mail Order Sales"/>
    <s v="Sunset"/>
    <n v="24"/>
  </r>
  <r>
    <d v="2014-08-04T00:00:00"/>
    <x v="4"/>
    <s v="In Store Sales"/>
    <s v="Aspen"/>
    <n v="84"/>
  </r>
  <r>
    <d v="2014-07-08T00:00:00"/>
    <x v="1"/>
    <s v="In Store Sales"/>
    <s v="Sunset"/>
    <n v="47"/>
  </r>
  <r>
    <d v="2014-05-25T00:00:00"/>
    <x v="3"/>
    <s v="Web Site Sales"/>
    <s v="Majectic Beaut"/>
    <n v="87"/>
  </r>
  <r>
    <d v="2014-05-13T00:00:00"/>
    <x v="3"/>
    <s v="In Store Sales"/>
    <s v="Sunshine"/>
    <n v="40"/>
  </r>
  <r>
    <d v="2014-09-09T00:00:00"/>
    <x v="0"/>
    <s v="Web Site Sales"/>
    <s v="Sunshine"/>
    <n v="246"/>
  </r>
  <r>
    <d v="2014-06-15T00:00:00"/>
    <x v="2"/>
    <s v="Web Site Sales"/>
    <s v="Doublers"/>
    <n v="240"/>
  </r>
  <r>
    <d v="2014-08-25T00:00:00"/>
    <x v="4"/>
    <s v="In Store Sales"/>
    <s v="Quad"/>
    <n v="99"/>
  </r>
  <r>
    <d v="2014-06-01T00:00:00"/>
    <x v="2"/>
    <s v="In Store Sales"/>
    <s v="Quad"/>
    <n v="68"/>
  </r>
  <r>
    <d v="2014-06-27T00:00:00"/>
    <x v="2"/>
    <s v="Web Site Sales"/>
    <s v="Crested Beaut"/>
    <n v="72"/>
  </r>
  <r>
    <d v="2014-08-29T00:00:00"/>
    <x v="4"/>
    <s v="Web Site Sales"/>
    <s v="Sunshine"/>
    <n v="40"/>
  </r>
  <r>
    <d v="2014-06-23T00:00:00"/>
    <x v="2"/>
    <s v="In Store Sales"/>
    <s v="Sunset"/>
    <n v="71"/>
  </r>
  <r>
    <d v="2014-06-10T00:00:00"/>
    <x v="2"/>
    <s v="Web Site Sales"/>
    <s v="Sunset"/>
    <n v="71"/>
  </r>
  <r>
    <d v="2014-05-25T00:00:00"/>
    <x v="3"/>
    <s v="In Store Sales"/>
    <s v="Carlota"/>
    <n v="46"/>
  </r>
  <r>
    <d v="2014-07-26T00:00:00"/>
    <x v="1"/>
    <s v="Web Site Sales"/>
    <s v="Bellen"/>
    <n v="69"/>
  </r>
  <r>
    <d v="2014-06-25T00:00:00"/>
    <x v="2"/>
    <s v="Web Site Sales"/>
    <s v="Carlota"/>
    <n v="69"/>
  </r>
  <r>
    <d v="2014-08-03T00:00:00"/>
    <x v="4"/>
    <s v="Web Site Sales"/>
    <s v="Quad"/>
    <n v="66"/>
  </r>
  <r>
    <d v="2014-06-04T00:00:00"/>
    <x v="2"/>
    <s v="Mail Order Sales"/>
    <s v="Quad"/>
    <n v="68"/>
  </r>
  <r>
    <d v="2014-06-28T00:00:00"/>
    <x v="2"/>
    <s v="In Store Sales"/>
    <s v="Sunshine"/>
    <n v="38"/>
  </r>
  <r>
    <d v="2014-08-10T00:00:00"/>
    <x v="4"/>
    <s v="In Store Sales"/>
    <s v="Bellen"/>
    <n v="23"/>
  </r>
  <r>
    <d v="2014-07-08T00:00:00"/>
    <x v="1"/>
    <s v="Web Site Sales"/>
    <s v="Majectic Beaut"/>
    <n v="58"/>
  </r>
  <r>
    <d v="2014-06-08T00:00:00"/>
    <x v="2"/>
    <s v="Web Site Sales"/>
    <s v="Majectic Beaut"/>
    <n v="87"/>
  </r>
  <r>
    <d v="2014-05-01T00:00:00"/>
    <x v="3"/>
    <s v="Web Site Sales"/>
    <s v="FlatTop"/>
    <n v="83"/>
  </r>
  <r>
    <d v="2014-08-29T00:00:00"/>
    <x v="4"/>
    <s v="In Store Sales"/>
    <s v="Majectic Beaut"/>
    <n v="331"/>
  </r>
  <r>
    <d v="2014-08-28T00:00:00"/>
    <x v="4"/>
    <s v="Mail Order Sales"/>
    <s v="Quad"/>
    <n v="96"/>
  </r>
  <r>
    <d v="2014-06-08T00:00:00"/>
    <x v="2"/>
    <s v="Mail Order Sales"/>
    <s v="Majectic Beaut"/>
    <n v="58"/>
  </r>
  <r>
    <d v="2014-06-20T00:00:00"/>
    <x v="2"/>
    <s v="Web Site Sales"/>
    <s v="Bellen"/>
    <n v="23"/>
  </r>
  <r>
    <d v="2014-06-28T00:00:00"/>
    <x v="2"/>
    <s v="Web Site Sales"/>
    <s v="FlatTop"/>
    <n v="277"/>
  </r>
  <r>
    <d v="2014-06-18T00:00:00"/>
    <x v="2"/>
    <s v="Web Site Sales"/>
    <s v="Quad"/>
    <n v="33"/>
  </r>
  <r>
    <d v="2014-06-14T00:00:00"/>
    <x v="2"/>
    <s v="Web Site Sales"/>
    <s v="Sunbell"/>
    <n v="24"/>
  </r>
  <r>
    <d v="2014-08-22T00:00:00"/>
    <x v="4"/>
    <s v="Web Site Sales"/>
    <s v="Bellen"/>
    <n v="66"/>
  </r>
  <r>
    <d v="2014-06-13T00:00:00"/>
    <x v="2"/>
    <s v="Web Site Sales"/>
    <s v="FlatTop"/>
    <n v="27"/>
  </r>
  <r>
    <d v="2014-06-04T00:00:00"/>
    <x v="2"/>
    <s v="Web Site Sales"/>
    <s v="Bellen"/>
    <n v="23"/>
  </r>
  <r>
    <d v="2014-06-13T00:00:00"/>
    <x v="2"/>
    <s v="Web Site Sales"/>
    <s v="Majectic Beaut"/>
    <n v="28"/>
  </r>
  <r>
    <d v="2014-08-30T00:00:00"/>
    <x v="4"/>
    <s v="Web Site Sales"/>
    <s v="Sunshine"/>
    <n v="60"/>
  </r>
  <r>
    <d v="2014-09-18T00:00:00"/>
    <x v="0"/>
    <s v="In Store Sales"/>
    <s v="Crested Beaut"/>
    <n v="75"/>
  </r>
  <r>
    <d v="2014-08-18T00:00:00"/>
    <x v="4"/>
    <s v="Mail Order Sales"/>
    <s v="Doublers"/>
    <n v="78"/>
  </r>
  <r>
    <d v="2014-08-29T00:00:00"/>
    <x v="4"/>
    <s v="In Store Sales"/>
    <s v="FlatTop"/>
    <n v="83"/>
  </r>
  <r>
    <d v="2014-06-02T00:00:00"/>
    <x v="2"/>
    <s v="Web Site Sales"/>
    <s v="Quad"/>
    <n v="136"/>
  </r>
  <r>
    <d v="2014-07-24T00:00:00"/>
    <x v="1"/>
    <s v="Web Site Sales"/>
    <s v="Majectic Beaut"/>
    <n v="29"/>
  </r>
  <r>
    <d v="2014-08-18T00:00:00"/>
    <x v="4"/>
    <s v="Web Site Sales"/>
    <s v="Sunshine"/>
    <n v="38"/>
  </r>
  <r>
    <d v="2014-06-29T00:00:00"/>
    <x v="2"/>
    <s v="Web Site Sales"/>
    <s v="Bellen"/>
    <n v="46"/>
  </r>
  <r>
    <d v="2014-06-02T00:00:00"/>
    <x v="2"/>
    <s v="Mail Order Sales"/>
    <s v="Carlota"/>
    <n v="50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14-09-16T00:00:00"/>
    <x v="0"/>
    <x v="0"/>
    <x v="0"/>
    <x v="0"/>
  </r>
  <r>
    <d v="2014-07-01T00:00:00"/>
    <x v="1"/>
    <x v="0"/>
    <x v="1"/>
    <x v="1"/>
  </r>
  <r>
    <d v="2014-06-02T00:00:00"/>
    <x v="2"/>
    <x v="1"/>
    <x v="2"/>
    <x v="2"/>
  </r>
  <r>
    <d v="2014-05-15T00:00:00"/>
    <x v="3"/>
    <x v="2"/>
    <x v="3"/>
    <x v="3"/>
  </r>
  <r>
    <d v="2014-05-17T00:00:00"/>
    <x v="3"/>
    <x v="0"/>
    <x v="4"/>
    <x v="4"/>
  </r>
  <r>
    <d v="2014-06-10T00:00:00"/>
    <x v="2"/>
    <x v="0"/>
    <x v="5"/>
    <x v="5"/>
  </r>
  <r>
    <d v="2014-05-03T00:00:00"/>
    <x v="3"/>
    <x v="0"/>
    <x v="6"/>
    <x v="6"/>
  </r>
  <r>
    <d v="2014-05-13T00:00:00"/>
    <x v="3"/>
    <x v="2"/>
    <x v="4"/>
    <x v="4"/>
  </r>
  <r>
    <d v="2014-09-02T00:00:00"/>
    <x v="0"/>
    <x v="2"/>
    <x v="7"/>
    <x v="7"/>
  </r>
  <r>
    <d v="2014-07-03T00:00:00"/>
    <x v="1"/>
    <x v="2"/>
    <x v="8"/>
    <x v="8"/>
  </r>
  <r>
    <d v="2014-06-04T00:00:00"/>
    <x v="2"/>
    <x v="0"/>
    <x v="3"/>
    <x v="9"/>
  </r>
  <r>
    <d v="2014-09-01T00:00:00"/>
    <x v="0"/>
    <x v="2"/>
    <x v="6"/>
    <x v="10"/>
  </r>
  <r>
    <d v="2014-09-10T00:00:00"/>
    <x v="0"/>
    <x v="2"/>
    <x v="4"/>
    <x v="11"/>
  </r>
  <r>
    <d v="2014-05-21T00:00:00"/>
    <x v="3"/>
    <x v="2"/>
    <x v="3"/>
    <x v="12"/>
  </r>
  <r>
    <d v="2014-07-26T00:00:00"/>
    <x v="1"/>
    <x v="0"/>
    <x v="1"/>
    <x v="13"/>
  </r>
  <r>
    <d v="2014-05-12T00:00:00"/>
    <x v="3"/>
    <x v="2"/>
    <x v="8"/>
    <x v="10"/>
  </r>
  <r>
    <d v="2014-05-12T00:00:00"/>
    <x v="3"/>
    <x v="2"/>
    <x v="0"/>
    <x v="14"/>
  </r>
  <r>
    <d v="2014-07-29T00:00:00"/>
    <x v="1"/>
    <x v="2"/>
    <x v="3"/>
    <x v="15"/>
  </r>
  <r>
    <d v="2014-05-18T00:00:00"/>
    <x v="3"/>
    <x v="2"/>
    <x v="1"/>
    <x v="13"/>
  </r>
  <r>
    <d v="2014-06-30T00:00:00"/>
    <x v="2"/>
    <x v="2"/>
    <x v="4"/>
    <x v="16"/>
  </r>
  <r>
    <d v="2014-05-29T00:00:00"/>
    <x v="3"/>
    <x v="0"/>
    <x v="3"/>
    <x v="3"/>
  </r>
  <r>
    <d v="2014-06-13T00:00:00"/>
    <x v="2"/>
    <x v="0"/>
    <x v="3"/>
    <x v="12"/>
  </r>
  <r>
    <d v="2014-07-16T00:00:00"/>
    <x v="1"/>
    <x v="2"/>
    <x v="9"/>
    <x v="5"/>
  </r>
  <r>
    <d v="2014-07-29T00:00:00"/>
    <x v="1"/>
    <x v="0"/>
    <x v="4"/>
    <x v="4"/>
  </r>
  <r>
    <d v="2014-09-11T00:00:00"/>
    <x v="0"/>
    <x v="2"/>
    <x v="10"/>
    <x v="17"/>
  </r>
  <r>
    <d v="2014-06-10T00:00:00"/>
    <x v="2"/>
    <x v="2"/>
    <x v="6"/>
    <x v="18"/>
  </r>
  <r>
    <d v="2014-05-18T00:00:00"/>
    <x v="3"/>
    <x v="2"/>
    <x v="8"/>
    <x v="2"/>
  </r>
  <r>
    <d v="2014-06-28T00:00:00"/>
    <x v="2"/>
    <x v="2"/>
    <x v="1"/>
    <x v="19"/>
  </r>
  <r>
    <d v="2014-06-14T00:00:00"/>
    <x v="2"/>
    <x v="2"/>
    <x v="8"/>
    <x v="20"/>
  </r>
  <r>
    <d v="2014-07-08T00:00:00"/>
    <x v="1"/>
    <x v="2"/>
    <x v="8"/>
    <x v="7"/>
  </r>
  <r>
    <d v="2014-05-07T00:00:00"/>
    <x v="3"/>
    <x v="0"/>
    <x v="10"/>
    <x v="13"/>
  </r>
  <r>
    <d v="2014-07-28T00:00:00"/>
    <x v="1"/>
    <x v="2"/>
    <x v="1"/>
    <x v="19"/>
  </r>
  <r>
    <d v="2014-05-10T00:00:00"/>
    <x v="3"/>
    <x v="2"/>
    <x v="5"/>
    <x v="21"/>
  </r>
  <r>
    <d v="2014-07-08T00:00:00"/>
    <x v="1"/>
    <x v="2"/>
    <x v="1"/>
    <x v="1"/>
  </r>
  <r>
    <d v="2014-05-31T00:00:00"/>
    <x v="3"/>
    <x v="2"/>
    <x v="1"/>
    <x v="22"/>
  </r>
  <r>
    <d v="2014-09-03T00:00:00"/>
    <x v="0"/>
    <x v="1"/>
    <x v="9"/>
    <x v="23"/>
  </r>
  <r>
    <d v="2014-07-18T00:00:00"/>
    <x v="1"/>
    <x v="1"/>
    <x v="2"/>
    <x v="24"/>
  </r>
  <r>
    <d v="2014-09-12T00:00:00"/>
    <x v="0"/>
    <x v="1"/>
    <x v="10"/>
    <x v="14"/>
  </r>
  <r>
    <d v="2014-09-06T00:00:00"/>
    <x v="0"/>
    <x v="1"/>
    <x v="1"/>
    <x v="19"/>
  </r>
  <r>
    <d v="2014-05-11T00:00:00"/>
    <x v="3"/>
    <x v="0"/>
    <x v="4"/>
    <x v="7"/>
  </r>
  <r>
    <d v="2014-06-13T00:00:00"/>
    <x v="2"/>
    <x v="0"/>
    <x v="1"/>
    <x v="19"/>
  </r>
  <r>
    <d v="2014-07-14T00:00:00"/>
    <x v="1"/>
    <x v="2"/>
    <x v="10"/>
    <x v="1"/>
  </r>
  <r>
    <d v="2014-07-27T00:00:00"/>
    <x v="1"/>
    <x v="0"/>
    <x v="1"/>
    <x v="1"/>
  </r>
  <r>
    <d v="2014-07-14T00:00:00"/>
    <x v="1"/>
    <x v="0"/>
    <x v="1"/>
    <x v="25"/>
  </r>
  <r>
    <d v="2014-05-18T00:00:00"/>
    <x v="3"/>
    <x v="1"/>
    <x v="1"/>
    <x v="1"/>
  </r>
  <r>
    <d v="2014-06-27T00:00:00"/>
    <x v="2"/>
    <x v="2"/>
    <x v="5"/>
    <x v="26"/>
  </r>
  <r>
    <d v="2014-09-07T00:00:00"/>
    <x v="0"/>
    <x v="1"/>
    <x v="4"/>
    <x v="7"/>
  </r>
  <r>
    <d v="2014-07-24T00:00:00"/>
    <x v="1"/>
    <x v="2"/>
    <x v="2"/>
    <x v="4"/>
  </r>
  <r>
    <d v="2014-09-17T00:00:00"/>
    <x v="0"/>
    <x v="0"/>
    <x v="9"/>
    <x v="23"/>
  </r>
  <r>
    <d v="2014-06-09T00:00:00"/>
    <x v="2"/>
    <x v="2"/>
    <x v="8"/>
    <x v="8"/>
  </r>
  <r>
    <d v="2014-07-21T00:00:00"/>
    <x v="1"/>
    <x v="0"/>
    <x v="7"/>
    <x v="4"/>
  </r>
  <r>
    <d v="2014-05-26T00:00:00"/>
    <x v="3"/>
    <x v="2"/>
    <x v="4"/>
    <x v="7"/>
  </r>
  <r>
    <d v="2014-07-25T00:00:00"/>
    <x v="1"/>
    <x v="2"/>
    <x v="9"/>
    <x v="5"/>
  </r>
  <r>
    <d v="2014-05-21T00:00:00"/>
    <x v="3"/>
    <x v="2"/>
    <x v="2"/>
    <x v="27"/>
  </r>
  <r>
    <d v="2014-06-24T00:00:00"/>
    <x v="2"/>
    <x v="2"/>
    <x v="3"/>
    <x v="12"/>
  </r>
  <r>
    <d v="2014-09-10T00:00:00"/>
    <x v="0"/>
    <x v="0"/>
    <x v="0"/>
    <x v="0"/>
  </r>
  <r>
    <d v="2014-09-05T00:00:00"/>
    <x v="0"/>
    <x v="2"/>
    <x v="1"/>
    <x v="19"/>
  </r>
  <r>
    <d v="2014-06-27T00:00:00"/>
    <x v="2"/>
    <x v="2"/>
    <x v="8"/>
    <x v="8"/>
  </r>
  <r>
    <d v="2014-06-29T00:00:00"/>
    <x v="2"/>
    <x v="0"/>
    <x v="9"/>
    <x v="28"/>
  </r>
  <r>
    <d v="2014-05-26T00:00:00"/>
    <x v="3"/>
    <x v="1"/>
    <x v="3"/>
    <x v="12"/>
  </r>
  <r>
    <d v="2014-09-22T00:00:00"/>
    <x v="0"/>
    <x v="0"/>
    <x v="8"/>
    <x v="29"/>
  </r>
  <r>
    <d v="2014-09-29T00:00:00"/>
    <x v="0"/>
    <x v="0"/>
    <x v="5"/>
    <x v="30"/>
  </r>
  <r>
    <d v="2014-07-08T00:00:00"/>
    <x v="1"/>
    <x v="0"/>
    <x v="7"/>
    <x v="4"/>
  </r>
  <r>
    <d v="2014-09-09T00:00:00"/>
    <x v="0"/>
    <x v="2"/>
    <x v="7"/>
    <x v="7"/>
  </r>
  <r>
    <d v="2014-07-27T00:00:00"/>
    <x v="1"/>
    <x v="0"/>
    <x v="8"/>
    <x v="20"/>
  </r>
  <r>
    <d v="2014-09-25T00:00:00"/>
    <x v="0"/>
    <x v="2"/>
    <x v="11"/>
    <x v="22"/>
  </r>
  <r>
    <d v="2014-05-15T00:00:00"/>
    <x v="3"/>
    <x v="2"/>
    <x v="10"/>
    <x v="31"/>
  </r>
  <r>
    <d v="2014-09-06T00:00:00"/>
    <x v="0"/>
    <x v="2"/>
    <x v="1"/>
    <x v="1"/>
  </r>
  <r>
    <d v="2014-07-21T00:00:00"/>
    <x v="1"/>
    <x v="1"/>
    <x v="7"/>
    <x v="7"/>
  </r>
  <r>
    <d v="2014-07-24T00:00:00"/>
    <x v="1"/>
    <x v="1"/>
    <x v="4"/>
    <x v="32"/>
  </r>
  <r>
    <d v="2014-07-20T00:00:00"/>
    <x v="1"/>
    <x v="0"/>
    <x v="7"/>
    <x v="16"/>
  </r>
  <r>
    <d v="2014-09-23T00:00:00"/>
    <x v="0"/>
    <x v="1"/>
    <x v="3"/>
    <x v="9"/>
  </r>
  <r>
    <d v="2014-07-01T00:00:00"/>
    <x v="1"/>
    <x v="0"/>
    <x v="8"/>
    <x v="10"/>
  </r>
  <r>
    <d v="2014-07-08T00:00:00"/>
    <x v="1"/>
    <x v="2"/>
    <x v="9"/>
    <x v="33"/>
  </r>
  <r>
    <d v="2014-09-19T00:00:00"/>
    <x v="0"/>
    <x v="0"/>
    <x v="6"/>
    <x v="6"/>
  </r>
  <r>
    <d v="2014-05-05T00:00:00"/>
    <x v="3"/>
    <x v="0"/>
    <x v="4"/>
    <x v="34"/>
  </r>
  <r>
    <d v="2014-09-02T00:00:00"/>
    <x v="0"/>
    <x v="2"/>
    <x v="4"/>
    <x v="4"/>
  </r>
  <r>
    <d v="2014-05-29T00:00:00"/>
    <x v="3"/>
    <x v="2"/>
    <x v="5"/>
    <x v="35"/>
  </r>
  <r>
    <d v="2014-06-25T00:00:00"/>
    <x v="2"/>
    <x v="2"/>
    <x v="7"/>
    <x v="9"/>
  </r>
  <r>
    <d v="2014-09-23T00:00:00"/>
    <x v="0"/>
    <x v="1"/>
    <x v="9"/>
    <x v="36"/>
  </r>
  <r>
    <d v="2014-06-08T00:00:00"/>
    <x v="2"/>
    <x v="0"/>
    <x v="4"/>
    <x v="37"/>
  </r>
  <r>
    <d v="2014-05-15T00:00:00"/>
    <x v="3"/>
    <x v="0"/>
    <x v="1"/>
    <x v="38"/>
  </r>
  <r>
    <d v="2014-05-01T00:00:00"/>
    <x v="3"/>
    <x v="0"/>
    <x v="1"/>
    <x v="1"/>
  </r>
  <r>
    <d v="2014-09-10T00:00:00"/>
    <x v="0"/>
    <x v="2"/>
    <x v="3"/>
    <x v="39"/>
  </r>
  <r>
    <d v="2014-07-09T00:00:00"/>
    <x v="1"/>
    <x v="2"/>
    <x v="3"/>
    <x v="40"/>
  </r>
  <r>
    <d v="2014-09-24T00:00:00"/>
    <x v="0"/>
    <x v="2"/>
    <x v="3"/>
    <x v="3"/>
  </r>
  <r>
    <d v="2014-06-25T00:00:00"/>
    <x v="2"/>
    <x v="0"/>
    <x v="1"/>
    <x v="22"/>
  </r>
  <r>
    <d v="2014-06-25T00:00:00"/>
    <x v="2"/>
    <x v="0"/>
    <x v="2"/>
    <x v="10"/>
  </r>
  <r>
    <d v="2014-09-14T00:00:00"/>
    <x v="0"/>
    <x v="2"/>
    <x v="7"/>
    <x v="16"/>
  </r>
  <r>
    <d v="2014-06-12T00:00:00"/>
    <x v="2"/>
    <x v="2"/>
    <x v="3"/>
    <x v="41"/>
  </r>
  <r>
    <d v="2014-07-20T00:00:00"/>
    <x v="1"/>
    <x v="0"/>
    <x v="9"/>
    <x v="42"/>
  </r>
  <r>
    <d v="2014-06-01T00:00:00"/>
    <x v="2"/>
    <x v="0"/>
    <x v="6"/>
    <x v="43"/>
  </r>
  <r>
    <d v="2014-09-01T00:00:00"/>
    <x v="0"/>
    <x v="1"/>
    <x v="8"/>
    <x v="7"/>
  </r>
  <r>
    <d v="2014-09-22T00:00:00"/>
    <x v="0"/>
    <x v="2"/>
    <x v="7"/>
    <x v="16"/>
  </r>
  <r>
    <d v="2014-07-30T00:00:00"/>
    <x v="1"/>
    <x v="2"/>
    <x v="7"/>
    <x v="4"/>
  </r>
  <r>
    <d v="2014-05-17T00:00:00"/>
    <x v="3"/>
    <x v="2"/>
    <x v="8"/>
    <x v="20"/>
  </r>
  <r>
    <d v="2014-05-24T00:00:00"/>
    <x v="3"/>
    <x v="0"/>
    <x v="3"/>
    <x v="44"/>
  </r>
  <r>
    <d v="2014-09-09T00:00:00"/>
    <x v="0"/>
    <x v="2"/>
    <x v="4"/>
    <x v="16"/>
  </r>
  <r>
    <d v="2014-07-10T00:00:00"/>
    <x v="1"/>
    <x v="0"/>
    <x v="4"/>
    <x v="9"/>
  </r>
  <r>
    <d v="2014-05-15T00:00:00"/>
    <x v="3"/>
    <x v="1"/>
    <x v="4"/>
    <x v="16"/>
  </r>
  <r>
    <d v="2014-09-07T00:00:00"/>
    <x v="0"/>
    <x v="2"/>
    <x v="2"/>
    <x v="16"/>
  </r>
  <r>
    <d v="2014-07-08T00:00:00"/>
    <x v="1"/>
    <x v="2"/>
    <x v="1"/>
    <x v="1"/>
  </r>
  <r>
    <d v="2014-07-21T00:00:00"/>
    <x v="1"/>
    <x v="2"/>
    <x v="1"/>
    <x v="13"/>
  </r>
  <r>
    <d v="2014-05-03T00:00:00"/>
    <x v="3"/>
    <x v="2"/>
    <x v="10"/>
    <x v="22"/>
  </r>
  <r>
    <d v="2014-07-19T00:00:00"/>
    <x v="1"/>
    <x v="2"/>
    <x v="8"/>
    <x v="20"/>
  </r>
  <r>
    <d v="2014-05-05T00:00:00"/>
    <x v="3"/>
    <x v="2"/>
    <x v="6"/>
    <x v="12"/>
  </r>
  <r>
    <d v="2014-09-11T00:00:00"/>
    <x v="0"/>
    <x v="0"/>
    <x v="9"/>
    <x v="23"/>
  </r>
  <r>
    <d v="2014-09-03T00:00:00"/>
    <x v="0"/>
    <x v="0"/>
    <x v="7"/>
    <x v="16"/>
  </r>
  <r>
    <d v="2014-09-28T00:00:00"/>
    <x v="0"/>
    <x v="0"/>
    <x v="5"/>
    <x v="45"/>
  </r>
  <r>
    <d v="2014-07-19T00:00:00"/>
    <x v="1"/>
    <x v="2"/>
    <x v="0"/>
    <x v="0"/>
  </r>
  <r>
    <d v="2014-05-20T00:00:00"/>
    <x v="3"/>
    <x v="0"/>
    <x v="3"/>
    <x v="46"/>
  </r>
  <r>
    <d v="2014-07-01T00:00:00"/>
    <x v="1"/>
    <x v="2"/>
    <x v="7"/>
    <x v="7"/>
  </r>
  <r>
    <d v="2014-09-09T00:00:00"/>
    <x v="0"/>
    <x v="0"/>
    <x v="1"/>
    <x v="1"/>
  </r>
  <r>
    <d v="2014-09-11T00:00:00"/>
    <x v="0"/>
    <x v="2"/>
    <x v="9"/>
    <x v="23"/>
  </r>
  <r>
    <d v="2014-07-27T00:00:00"/>
    <x v="1"/>
    <x v="2"/>
    <x v="6"/>
    <x v="47"/>
  </r>
  <r>
    <d v="2014-09-02T00:00:00"/>
    <x v="0"/>
    <x v="1"/>
    <x v="2"/>
    <x v="10"/>
  </r>
  <r>
    <d v="2014-07-03T00:00:00"/>
    <x v="1"/>
    <x v="0"/>
    <x v="4"/>
    <x v="9"/>
  </r>
  <r>
    <d v="2014-06-11T00:00:00"/>
    <x v="2"/>
    <x v="2"/>
    <x v="8"/>
    <x v="20"/>
  </r>
  <r>
    <d v="2014-05-19T00:00:00"/>
    <x v="3"/>
    <x v="0"/>
    <x v="9"/>
    <x v="23"/>
  </r>
  <r>
    <d v="2014-06-25T00:00:00"/>
    <x v="2"/>
    <x v="0"/>
    <x v="6"/>
    <x v="29"/>
  </r>
  <r>
    <d v="2014-06-16T00:00:00"/>
    <x v="2"/>
    <x v="2"/>
    <x v="10"/>
    <x v="19"/>
  </r>
  <r>
    <d v="2014-07-11T00:00:00"/>
    <x v="1"/>
    <x v="0"/>
    <x v="4"/>
    <x v="4"/>
  </r>
  <r>
    <d v="2014-06-20T00:00:00"/>
    <x v="2"/>
    <x v="2"/>
    <x v="7"/>
    <x v="48"/>
  </r>
  <r>
    <d v="2014-05-11T00:00:00"/>
    <x v="3"/>
    <x v="0"/>
    <x v="4"/>
    <x v="16"/>
  </r>
  <r>
    <d v="2014-09-22T00:00:00"/>
    <x v="0"/>
    <x v="2"/>
    <x v="1"/>
    <x v="13"/>
  </r>
  <r>
    <d v="2014-06-10T00:00:00"/>
    <x v="2"/>
    <x v="2"/>
    <x v="7"/>
    <x v="4"/>
  </r>
  <r>
    <d v="2014-07-21T00:00:00"/>
    <x v="1"/>
    <x v="2"/>
    <x v="8"/>
    <x v="8"/>
  </r>
  <r>
    <d v="2014-09-12T00:00:00"/>
    <x v="0"/>
    <x v="0"/>
    <x v="7"/>
    <x v="49"/>
  </r>
  <r>
    <d v="2014-07-16T00:00:00"/>
    <x v="1"/>
    <x v="2"/>
    <x v="4"/>
    <x v="16"/>
  </r>
  <r>
    <d v="2014-09-17T00:00:00"/>
    <x v="0"/>
    <x v="2"/>
    <x v="4"/>
    <x v="4"/>
  </r>
  <r>
    <d v="2014-05-03T00:00:00"/>
    <x v="3"/>
    <x v="2"/>
    <x v="5"/>
    <x v="30"/>
  </r>
  <r>
    <d v="2014-05-21T00:00:00"/>
    <x v="3"/>
    <x v="2"/>
    <x v="6"/>
    <x v="50"/>
  </r>
  <r>
    <d v="2014-09-03T00:00:00"/>
    <x v="0"/>
    <x v="0"/>
    <x v="10"/>
    <x v="13"/>
  </r>
  <r>
    <d v="2014-09-24T00:00:00"/>
    <x v="0"/>
    <x v="1"/>
    <x v="3"/>
    <x v="3"/>
  </r>
  <r>
    <d v="2014-06-07T00:00:00"/>
    <x v="2"/>
    <x v="0"/>
    <x v="6"/>
    <x v="6"/>
  </r>
  <r>
    <d v="2014-07-05T00:00:00"/>
    <x v="1"/>
    <x v="2"/>
    <x v="8"/>
    <x v="51"/>
  </r>
  <r>
    <d v="2014-06-14T00:00:00"/>
    <x v="2"/>
    <x v="2"/>
    <x v="5"/>
    <x v="19"/>
  </r>
  <r>
    <d v="2014-07-13T00:00:00"/>
    <x v="1"/>
    <x v="2"/>
    <x v="4"/>
    <x v="7"/>
  </r>
  <r>
    <d v="2014-09-20T00:00:00"/>
    <x v="0"/>
    <x v="2"/>
    <x v="1"/>
    <x v="1"/>
  </r>
  <r>
    <d v="2014-05-24T00:00:00"/>
    <x v="3"/>
    <x v="2"/>
    <x v="4"/>
    <x v="49"/>
  </r>
  <r>
    <d v="2014-06-29T00:00:00"/>
    <x v="2"/>
    <x v="2"/>
    <x v="3"/>
    <x v="52"/>
  </r>
  <r>
    <d v="2014-06-17T00:00:00"/>
    <x v="2"/>
    <x v="2"/>
    <x v="8"/>
    <x v="10"/>
  </r>
  <r>
    <d v="2014-05-20T00:00:00"/>
    <x v="3"/>
    <x v="1"/>
    <x v="1"/>
    <x v="13"/>
  </r>
  <r>
    <d v="2014-09-16T00:00:00"/>
    <x v="0"/>
    <x v="2"/>
    <x v="3"/>
    <x v="3"/>
  </r>
  <r>
    <d v="2014-09-24T00:00:00"/>
    <x v="0"/>
    <x v="2"/>
    <x v="1"/>
    <x v="13"/>
  </r>
  <r>
    <d v="2014-05-25T00:00:00"/>
    <x v="3"/>
    <x v="2"/>
    <x v="7"/>
    <x v="4"/>
  </r>
  <r>
    <d v="2014-07-17T00:00:00"/>
    <x v="1"/>
    <x v="2"/>
    <x v="3"/>
    <x v="53"/>
  </r>
  <r>
    <d v="2014-09-17T00:00:00"/>
    <x v="0"/>
    <x v="2"/>
    <x v="6"/>
    <x v="7"/>
  </r>
  <r>
    <d v="2014-07-26T00:00:00"/>
    <x v="1"/>
    <x v="2"/>
    <x v="4"/>
    <x v="4"/>
  </r>
  <r>
    <d v="2014-09-02T00:00:00"/>
    <x v="0"/>
    <x v="2"/>
    <x v="7"/>
    <x v="4"/>
  </r>
  <r>
    <d v="2014-09-12T00:00:00"/>
    <x v="0"/>
    <x v="0"/>
    <x v="1"/>
    <x v="1"/>
  </r>
  <r>
    <d v="2014-09-21T00:00:00"/>
    <x v="0"/>
    <x v="1"/>
    <x v="1"/>
    <x v="13"/>
  </r>
  <r>
    <d v="2014-06-22T00:00:00"/>
    <x v="2"/>
    <x v="2"/>
    <x v="3"/>
    <x v="54"/>
  </r>
  <r>
    <d v="2014-07-23T00:00:00"/>
    <x v="1"/>
    <x v="2"/>
    <x v="3"/>
    <x v="9"/>
  </r>
  <r>
    <d v="2014-07-29T00:00:00"/>
    <x v="1"/>
    <x v="2"/>
    <x v="4"/>
    <x v="7"/>
  </r>
  <r>
    <d v="2014-09-29T00:00:00"/>
    <x v="0"/>
    <x v="2"/>
    <x v="7"/>
    <x v="11"/>
  </r>
  <r>
    <d v="2014-07-11T00:00:00"/>
    <x v="1"/>
    <x v="2"/>
    <x v="1"/>
    <x v="19"/>
  </r>
  <r>
    <d v="2014-09-02T00:00:00"/>
    <x v="0"/>
    <x v="0"/>
    <x v="3"/>
    <x v="3"/>
  </r>
  <r>
    <d v="2014-07-19T00:00:00"/>
    <x v="1"/>
    <x v="2"/>
    <x v="8"/>
    <x v="55"/>
  </r>
  <r>
    <d v="2014-09-08T00:00:00"/>
    <x v="0"/>
    <x v="2"/>
    <x v="0"/>
    <x v="56"/>
  </r>
  <r>
    <d v="2014-05-19T00:00:00"/>
    <x v="3"/>
    <x v="1"/>
    <x v="2"/>
    <x v="51"/>
  </r>
  <r>
    <d v="2014-05-20T00:00:00"/>
    <x v="3"/>
    <x v="0"/>
    <x v="8"/>
    <x v="20"/>
  </r>
  <r>
    <d v="2014-05-16T00:00:00"/>
    <x v="3"/>
    <x v="0"/>
    <x v="0"/>
    <x v="0"/>
  </r>
  <r>
    <d v="2014-05-30T00:00:00"/>
    <x v="3"/>
    <x v="1"/>
    <x v="4"/>
    <x v="57"/>
  </r>
  <r>
    <d v="2014-05-26T00:00:00"/>
    <x v="3"/>
    <x v="0"/>
    <x v="3"/>
    <x v="3"/>
  </r>
  <r>
    <d v="2014-05-04T00:00:00"/>
    <x v="3"/>
    <x v="2"/>
    <x v="7"/>
    <x v="32"/>
  </r>
  <r>
    <d v="2014-09-11T00:00:00"/>
    <x v="0"/>
    <x v="2"/>
    <x v="9"/>
    <x v="33"/>
  </r>
  <r>
    <d v="2014-07-15T00:00:00"/>
    <x v="1"/>
    <x v="2"/>
    <x v="1"/>
    <x v="1"/>
  </r>
  <r>
    <d v="2014-07-26T00:00:00"/>
    <x v="1"/>
    <x v="0"/>
    <x v="1"/>
    <x v="22"/>
  </r>
  <r>
    <d v="2014-06-09T00:00:00"/>
    <x v="2"/>
    <x v="1"/>
    <x v="3"/>
    <x v="9"/>
  </r>
  <r>
    <d v="2014-07-22T00:00:00"/>
    <x v="1"/>
    <x v="2"/>
    <x v="1"/>
    <x v="1"/>
  </r>
  <r>
    <d v="2014-05-23T00:00:00"/>
    <x v="3"/>
    <x v="2"/>
    <x v="7"/>
    <x v="4"/>
  </r>
  <r>
    <d v="2014-07-17T00:00:00"/>
    <x v="1"/>
    <x v="2"/>
    <x v="1"/>
    <x v="13"/>
  </r>
  <r>
    <d v="2014-07-26T00:00:00"/>
    <x v="1"/>
    <x v="2"/>
    <x v="7"/>
    <x v="58"/>
  </r>
  <r>
    <d v="2014-09-17T00:00:00"/>
    <x v="0"/>
    <x v="2"/>
    <x v="5"/>
    <x v="59"/>
  </r>
  <r>
    <d v="2014-09-12T00:00:00"/>
    <x v="0"/>
    <x v="2"/>
    <x v="3"/>
    <x v="39"/>
  </r>
  <r>
    <d v="2014-05-30T00:00:00"/>
    <x v="3"/>
    <x v="0"/>
    <x v="3"/>
    <x v="9"/>
  </r>
  <r>
    <d v="2014-07-20T00:00:00"/>
    <x v="1"/>
    <x v="2"/>
    <x v="3"/>
    <x v="41"/>
  </r>
  <r>
    <d v="2014-09-25T00:00:00"/>
    <x v="0"/>
    <x v="1"/>
    <x v="7"/>
    <x v="16"/>
  </r>
  <r>
    <d v="2014-06-29T00:00:00"/>
    <x v="2"/>
    <x v="0"/>
    <x v="4"/>
    <x v="60"/>
  </r>
  <r>
    <d v="2014-07-22T00:00:00"/>
    <x v="1"/>
    <x v="0"/>
    <x v="10"/>
    <x v="1"/>
  </r>
  <r>
    <d v="2014-09-20T00:00:00"/>
    <x v="0"/>
    <x v="2"/>
    <x v="3"/>
    <x v="12"/>
  </r>
  <r>
    <d v="2014-09-07T00:00:00"/>
    <x v="0"/>
    <x v="2"/>
    <x v="3"/>
    <x v="39"/>
  </r>
  <r>
    <d v="2014-07-03T00:00:00"/>
    <x v="1"/>
    <x v="0"/>
    <x v="3"/>
    <x v="53"/>
  </r>
  <r>
    <d v="2014-05-10T00:00:00"/>
    <x v="3"/>
    <x v="2"/>
    <x v="8"/>
    <x v="51"/>
  </r>
  <r>
    <d v="2014-05-08T00:00:00"/>
    <x v="3"/>
    <x v="2"/>
    <x v="10"/>
    <x v="61"/>
  </r>
  <r>
    <d v="2014-05-11T00:00:00"/>
    <x v="3"/>
    <x v="0"/>
    <x v="2"/>
    <x v="20"/>
  </r>
  <r>
    <d v="2014-07-04T00:00:00"/>
    <x v="1"/>
    <x v="2"/>
    <x v="8"/>
    <x v="8"/>
  </r>
  <r>
    <d v="2014-07-07T00:00:00"/>
    <x v="1"/>
    <x v="0"/>
    <x v="7"/>
    <x v="49"/>
  </r>
  <r>
    <d v="2014-05-14T00:00:00"/>
    <x v="3"/>
    <x v="2"/>
    <x v="8"/>
    <x v="20"/>
  </r>
  <r>
    <d v="2014-05-09T00:00:00"/>
    <x v="3"/>
    <x v="0"/>
    <x v="10"/>
    <x v="13"/>
  </r>
  <r>
    <d v="2014-09-15T00:00:00"/>
    <x v="0"/>
    <x v="0"/>
    <x v="8"/>
    <x v="4"/>
  </r>
  <r>
    <d v="2014-06-15T00:00:00"/>
    <x v="2"/>
    <x v="0"/>
    <x v="1"/>
    <x v="62"/>
  </r>
  <r>
    <d v="2014-09-02T00:00:00"/>
    <x v="0"/>
    <x v="2"/>
    <x v="8"/>
    <x v="20"/>
  </r>
  <r>
    <d v="2014-05-27T00:00:00"/>
    <x v="3"/>
    <x v="0"/>
    <x v="0"/>
    <x v="14"/>
  </r>
  <r>
    <d v="2014-05-12T00:00:00"/>
    <x v="3"/>
    <x v="1"/>
    <x v="3"/>
    <x v="9"/>
  </r>
  <r>
    <d v="2014-05-08T00:00:00"/>
    <x v="3"/>
    <x v="2"/>
    <x v="1"/>
    <x v="19"/>
  </r>
  <r>
    <d v="2014-09-20T00:00:00"/>
    <x v="0"/>
    <x v="2"/>
    <x v="1"/>
    <x v="1"/>
  </r>
  <r>
    <d v="2014-05-19T00:00:00"/>
    <x v="3"/>
    <x v="2"/>
    <x v="3"/>
    <x v="46"/>
  </r>
  <r>
    <d v="2014-05-06T00:00:00"/>
    <x v="3"/>
    <x v="2"/>
    <x v="1"/>
    <x v="1"/>
  </r>
  <r>
    <d v="2014-05-27T00:00:00"/>
    <x v="3"/>
    <x v="0"/>
    <x v="4"/>
    <x v="16"/>
  </r>
  <r>
    <d v="2014-09-17T00:00:00"/>
    <x v="0"/>
    <x v="0"/>
    <x v="3"/>
    <x v="39"/>
  </r>
  <r>
    <d v="2014-09-30T00:00:00"/>
    <x v="0"/>
    <x v="0"/>
    <x v="5"/>
    <x v="63"/>
  </r>
  <r>
    <d v="2014-06-26T00:00:00"/>
    <x v="2"/>
    <x v="2"/>
    <x v="8"/>
    <x v="20"/>
  </r>
  <r>
    <d v="2014-05-19T00:00:00"/>
    <x v="3"/>
    <x v="0"/>
    <x v="8"/>
    <x v="24"/>
  </r>
  <r>
    <d v="2014-05-10T00:00:00"/>
    <x v="3"/>
    <x v="0"/>
    <x v="3"/>
    <x v="41"/>
  </r>
  <r>
    <d v="2014-07-20T00:00:00"/>
    <x v="1"/>
    <x v="0"/>
    <x v="3"/>
    <x v="64"/>
  </r>
  <r>
    <d v="2014-07-22T00:00:00"/>
    <x v="1"/>
    <x v="0"/>
    <x v="10"/>
    <x v="1"/>
  </r>
  <r>
    <d v="2014-09-07T00:00:00"/>
    <x v="0"/>
    <x v="0"/>
    <x v="7"/>
    <x v="7"/>
  </r>
  <r>
    <d v="2014-07-04T00:00:00"/>
    <x v="1"/>
    <x v="0"/>
    <x v="4"/>
    <x v="65"/>
  </r>
  <r>
    <d v="2014-06-25T00:00:00"/>
    <x v="2"/>
    <x v="2"/>
    <x v="5"/>
    <x v="45"/>
  </r>
  <r>
    <d v="2014-05-24T00:00:00"/>
    <x v="3"/>
    <x v="2"/>
    <x v="3"/>
    <x v="15"/>
  </r>
  <r>
    <d v="2014-07-19T00:00:00"/>
    <x v="1"/>
    <x v="1"/>
    <x v="5"/>
    <x v="19"/>
  </r>
  <r>
    <d v="2014-05-25T00:00:00"/>
    <x v="3"/>
    <x v="0"/>
    <x v="5"/>
    <x v="66"/>
  </r>
  <r>
    <d v="2014-05-15T00:00:00"/>
    <x v="3"/>
    <x v="0"/>
    <x v="3"/>
    <x v="40"/>
  </r>
  <r>
    <d v="2014-07-19T00:00:00"/>
    <x v="1"/>
    <x v="0"/>
    <x v="4"/>
    <x v="34"/>
  </r>
  <r>
    <d v="2014-05-05T00:00:00"/>
    <x v="3"/>
    <x v="0"/>
    <x v="11"/>
    <x v="67"/>
  </r>
  <r>
    <d v="2014-06-30T00:00:00"/>
    <x v="2"/>
    <x v="0"/>
    <x v="7"/>
    <x v="4"/>
  </r>
  <r>
    <d v="2014-07-05T00:00:00"/>
    <x v="1"/>
    <x v="2"/>
    <x v="6"/>
    <x v="10"/>
  </r>
  <r>
    <d v="2014-07-25T00:00:00"/>
    <x v="1"/>
    <x v="2"/>
    <x v="1"/>
    <x v="13"/>
  </r>
  <r>
    <d v="2014-09-05T00:00:00"/>
    <x v="0"/>
    <x v="0"/>
    <x v="3"/>
    <x v="68"/>
  </r>
  <r>
    <d v="2014-07-12T00:00:00"/>
    <x v="1"/>
    <x v="2"/>
    <x v="7"/>
    <x v="7"/>
  </r>
  <r>
    <d v="2014-05-30T00:00:00"/>
    <x v="3"/>
    <x v="0"/>
    <x v="3"/>
    <x v="9"/>
  </r>
  <r>
    <d v="2014-07-27T00:00:00"/>
    <x v="1"/>
    <x v="2"/>
    <x v="3"/>
    <x v="9"/>
  </r>
  <r>
    <d v="2014-05-05T00:00:00"/>
    <x v="3"/>
    <x v="0"/>
    <x v="3"/>
    <x v="12"/>
  </r>
  <r>
    <d v="2014-05-22T00:00:00"/>
    <x v="3"/>
    <x v="2"/>
    <x v="1"/>
    <x v="69"/>
  </r>
  <r>
    <d v="2014-07-09T00:00:00"/>
    <x v="1"/>
    <x v="2"/>
    <x v="4"/>
    <x v="16"/>
  </r>
  <r>
    <d v="2014-07-07T00:00:00"/>
    <x v="1"/>
    <x v="2"/>
    <x v="7"/>
    <x v="7"/>
  </r>
  <r>
    <d v="2014-05-25T00:00:00"/>
    <x v="3"/>
    <x v="1"/>
    <x v="3"/>
    <x v="12"/>
  </r>
  <r>
    <d v="2014-09-09T00:00:00"/>
    <x v="0"/>
    <x v="1"/>
    <x v="10"/>
    <x v="70"/>
  </r>
  <r>
    <d v="2014-06-29T00:00:00"/>
    <x v="2"/>
    <x v="0"/>
    <x v="6"/>
    <x v="71"/>
  </r>
  <r>
    <d v="2014-09-10T00:00:00"/>
    <x v="0"/>
    <x v="0"/>
    <x v="4"/>
    <x v="16"/>
  </r>
  <r>
    <d v="2014-07-15T00:00:00"/>
    <x v="1"/>
    <x v="0"/>
    <x v="2"/>
    <x v="72"/>
  </r>
  <r>
    <d v="2014-05-06T00:00:00"/>
    <x v="3"/>
    <x v="0"/>
    <x v="4"/>
    <x v="16"/>
  </r>
  <r>
    <d v="2014-09-22T00:00:00"/>
    <x v="0"/>
    <x v="0"/>
    <x v="9"/>
    <x v="33"/>
  </r>
  <r>
    <d v="2014-05-03T00:00:00"/>
    <x v="3"/>
    <x v="2"/>
    <x v="3"/>
    <x v="3"/>
  </r>
  <r>
    <d v="2014-05-12T00:00:00"/>
    <x v="3"/>
    <x v="2"/>
    <x v="2"/>
    <x v="73"/>
  </r>
  <r>
    <d v="2014-07-06T00:00:00"/>
    <x v="1"/>
    <x v="0"/>
    <x v="0"/>
    <x v="0"/>
  </r>
  <r>
    <d v="2014-09-26T00:00:00"/>
    <x v="0"/>
    <x v="0"/>
    <x v="3"/>
    <x v="9"/>
  </r>
  <r>
    <d v="2014-07-04T00:00:00"/>
    <x v="1"/>
    <x v="0"/>
    <x v="4"/>
    <x v="9"/>
  </r>
  <r>
    <d v="2014-05-04T00:00:00"/>
    <x v="3"/>
    <x v="0"/>
    <x v="7"/>
    <x v="49"/>
  </r>
  <r>
    <d v="2014-07-13T00:00:00"/>
    <x v="1"/>
    <x v="0"/>
    <x v="2"/>
    <x v="24"/>
  </r>
  <r>
    <d v="2014-05-21T00:00:00"/>
    <x v="3"/>
    <x v="1"/>
    <x v="1"/>
    <x v="1"/>
  </r>
  <r>
    <d v="2014-09-22T00:00:00"/>
    <x v="0"/>
    <x v="2"/>
    <x v="10"/>
    <x v="22"/>
  </r>
  <r>
    <d v="2014-07-09T00:00:00"/>
    <x v="1"/>
    <x v="0"/>
    <x v="4"/>
    <x v="74"/>
  </r>
  <r>
    <d v="2014-09-26T00:00:00"/>
    <x v="0"/>
    <x v="0"/>
    <x v="7"/>
    <x v="49"/>
  </r>
  <r>
    <d v="2014-05-11T00:00:00"/>
    <x v="3"/>
    <x v="2"/>
    <x v="10"/>
    <x v="75"/>
  </r>
  <r>
    <d v="2014-09-14T00:00:00"/>
    <x v="0"/>
    <x v="2"/>
    <x v="8"/>
    <x v="20"/>
  </r>
  <r>
    <d v="2014-05-18T00:00:00"/>
    <x v="3"/>
    <x v="0"/>
    <x v="1"/>
    <x v="13"/>
  </r>
  <r>
    <d v="2014-09-19T00:00:00"/>
    <x v="0"/>
    <x v="2"/>
    <x v="0"/>
    <x v="76"/>
  </r>
  <r>
    <d v="2014-09-12T00:00:00"/>
    <x v="0"/>
    <x v="0"/>
    <x v="4"/>
    <x v="16"/>
  </r>
  <r>
    <d v="2014-06-03T00:00:00"/>
    <x v="2"/>
    <x v="2"/>
    <x v="0"/>
    <x v="77"/>
  </r>
  <r>
    <d v="2014-07-07T00:00:00"/>
    <x v="1"/>
    <x v="2"/>
    <x v="0"/>
    <x v="72"/>
  </r>
  <r>
    <d v="2014-08-02T00:00:00"/>
    <x v="4"/>
    <x v="2"/>
    <x v="3"/>
    <x v="78"/>
  </r>
  <r>
    <d v="2014-09-26T00:00:00"/>
    <x v="0"/>
    <x v="2"/>
    <x v="1"/>
    <x v="14"/>
  </r>
  <r>
    <d v="2014-07-13T00:00:00"/>
    <x v="1"/>
    <x v="2"/>
    <x v="8"/>
    <x v="2"/>
  </r>
  <r>
    <d v="2014-05-07T00:00:00"/>
    <x v="3"/>
    <x v="2"/>
    <x v="2"/>
    <x v="7"/>
  </r>
  <r>
    <d v="2014-05-14T00:00:00"/>
    <x v="3"/>
    <x v="2"/>
    <x v="4"/>
    <x v="16"/>
  </r>
  <r>
    <d v="2014-09-27T00:00:00"/>
    <x v="0"/>
    <x v="0"/>
    <x v="11"/>
    <x v="79"/>
  </r>
  <r>
    <d v="2014-07-17T00:00:00"/>
    <x v="1"/>
    <x v="2"/>
    <x v="4"/>
    <x v="16"/>
  </r>
  <r>
    <d v="2014-07-21T00:00:00"/>
    <x v="1"/>
    <x v="0"/>
    <x v="4"/>
    <x v="34"/>
  </r>
  <r>
    <d v="2014-07-06T00:00:00"/>
    <x v="1"/>
    <x v="2"/>
    <x v="7"/>
    <x v="9"/>
  </r>
  <r>
    <d v="2014-07-03T00:00:00"/>
    <x v="1"/>
    <x v="2"/>
    <x v="3"/>
    <x v="9"/>
  </r>
  <r>
    <d v="2014-07-04T00:00:00"/>
    <x v="1"/>
    <x v="2"/>
    <x v="1"/>
    <x v="1"/>
  </r>
  <r>
    <d v="2014-09-22T00:00:00"/>
    <x v="0"/>
    <x v="2"/>
    <x v="1"/>
    <x v="1"/>
  </r>
  <r>
    <d v="2014-07-17T00:00:00"/>
    <x v="1"/>
    <x v="0"/>
    <x v="4"/>
    <x v="4"/>
  </r>
  <r>
    <d v="2014-07-27T00:00:00"/>
    <x v="1"/>
    <x v="2"/>
    <x v="7"/>
    <x v="9"/>
  </r>
  <r>
    <d v="2014-07-21T00:00:00"/>
    <x v="1"/>
    <x v="2"/>
    <x v="2"/>
    <x v="24"/>
  </r>
  <r>
    <d v="2014-07-08T00:00:00"/>
    <x v="1"/>
    <x v="2"/>
    <x v="7"/>
    <x v="16"/>
  </r>
  <r>
    <d v="2014-06-30T00:00:00"/>
    <x v="2"/>
    <x v="0"/>
    <x v="5"/>
    <x v="80"/>
  </r>
  <r>
    <d v="2014-07-02T00:00:00"/>
    <x v="1"/>
    <x v="1"/>
    <x v="3"/>
    <x v="41"/>
  </r>
  <r>
    <d v="2014-07-10T00:00:00"/>
    <x v="1"/>
    <x v="0"/>
    <x v="3"/>
    <x v="81"/>
  </r>
  <r>
    <d v="2014-07-01T00:00:00"/>
    <x v="1"/>
    <x v="0"/>
    <x v="6"/>
    <x v="6"/>
  </r>
  <r>
    <d v="2014-07-20T00:00:00"/>
    <x v="1"/>
    <x v="0"/>
    <x v="10"/>
    <x v="13"/>
  </r>
  <r>
    <d v="2014-09-14T00:00:00"/>
    <x v="0"/>
    <x v="0"/>
    <x v="10"/>
    <x v="1"/>
  </r>
  <r>
    <d v="2014-09-11T00:00:00"/>
    <x v="0"/>
    <x v="0"/>
    <x v="3"/>
    <x v="82"/>
  </r>
  <r>
    <d v="2014-08-19T00:00:00"/>
    <x v="4"/>
    <x v="0"/>
    <x v="6"/>
    <x v="6"/>
  </r>
  <r>
    <d v="2014-09-14T00:00:00"/>
    <x v="0"/>
    <x v="1"/>
    <x v="4"/>
    <x v="16"/>
  </r>
  <r>
    <d v="2014-09-14T00:00:00"/>
    <x v="0"/>
    <x v="2"/>
    <x v="3"/>
    <x v="9"/>
  </r>
  <r>
    <d v="2014-06-03T00:00:00"/>
    <x v="2"/>
    <x v="1"/>
    <x v="10"/>
    <x v="1"/>
  </r>
  <r>
    <d v="2014-09-26T00:00:00"/>
    <x v="0"/>
    <x v="0"/>
    <x v="7"/>
    <x v="4"/>
  </r>
  <r>
    <d v="2014-05-23T00:00:00"/>
    <x v="3"/>
    <x v="1"/>
    <x v="1"/>
    <x v="19"/>
  </r>
  <r>
    <d v="2014-09-21T00:00:00"/>
    <x v="0"/>
    <x v="2"/>
    <x v="1"/>
    <x v="1"/>
  </r>
  <r>
    <d v="2014-07-09T00:00:00"/>
    <x v="1"/>
    <x v="0"/>
    <x v="4"/>
    <x v="34"/>
  </r>
  <r>
    <d v="2014-05-21T00:00:00"/>
    <x v="3"/>
    <x v="0"/>
    <x v="7"/>
    <x v="4"/>
  </r>
  <r>
    <d v="2014-05-13T00:00:00"/>
    <x v="3"/>
    <x v="2"/>
    <x v="3"/>
    <x v="3"/>
  </r>
  <r>
    <d v="2014-07-28T00:00:00"/>
    <x v="1"/>
    <x v="1"/>
    <x v="7"/>
    <x v="49"/>
  </r>
  <r>
    <d v="2014-09-05T00:00:00"/>
    <x v="0"/>
    <x v="2"/>
    <x v="3"/>
    <x v="12"/>
  </r>
  <r>
    <d v="2014-09-03T00:00:00"/>
    <x v="0"/>
    <x v="2"/>
    <x v="7"/>
    <x v="4"/>
  </r>
  <r>
    <d v="2014-08-15T00:00:00"/>
    <x v="4"/>
    <x v="2"/>
    <x v="6"/>
    <x v="43"/>
  </r>
  <r>
    <d v="2014-09-29T00:00:00"/>
    <x v="0"/>
    <x v="0"/>
    <x v="3"/>
    <x v="44"/>
  </r>
  <r>
    <d v="2014-07-18T00:00:00"/>
    <x v="1"/>
    <x v="0"/>
    <x v="2"/>
    <x v="24"/>
  </r>
  <r>
    <d v="2014-07-24T00:00:00"/>
    <x v="1"/>
    <x v="2"/>
    <x v="8"/>
    <x v="20"/>
  </r>
  <r>
    <d v="2014-05-17T00:00:00"/>
    <x v="3"/>
    <x v="2"/>
    <x v="4"/>
    <x v="4"/>
  </r>
  <r>
    <d v="2014-05-08T00:00:00"/>
    <x v="3"/>
    <x v="0"/>
    <x v="5"/>
    <x v="83"/>
  </r>
  <r>
    <d v="2014-06-12T00:00:00"/>
    <x v="2"/>
    <x v="0"/>
    <x v="6"/>
    <x v="18"/>
  </r>
  <r>
    <d v="2014-09-27T00:00:00"/>
    <x v="0"/>
    <x v="2"/>
    <x v="5"/>
    <x v="63"/>
  </r>
  <r>
    <d v="2014-09-09T00:00:00"/>
    <x v="0"/>
    <x v="0"/>
    <x v="3"/>
    <x v="40"/>
  </r>
  <r>
    <d v="2014-07-02T00:00:00"/>
    <x v="1"/>
    <x v="0"/>
    <x v="8"/>
    <x v="8"/>
  </r>
  <r>
    <d v="2014-07-29T00:00:00"/>
    <x v="1"/>
    <x v="0"/>
    <x v="7"/>
    <x v="4"/>
  </r>
  <r>
    <d v="2014-08-16T00:00:00"/>
    <x v="4"/>
    <x v="2"/>
    <x v="8"/>
    <x v="10"/>
  </r>
  <r>
    <d v="2014-05-04T00:00:00"/>
    <x v="3"/>
    <x v="2"/>
    <x v="4"/>
    <x v="7"/>
  </r>
  <r>
    <d v="2014-05-24T00:00:00"/>
    <x v="3"/>
    <x v="0"/>
    <x v="7"/>
    <x v="7"/>
  </r>
  <r>
    <d v="2014-07-04T00:00:00"/>
    <x v="1"/>
    <x v="2"/>
    <x v="8"/>
    <x v="2"/>
  </r>
  <r>
    <d v="2014-09-13T00:00:00"/>
    <x v="0"/>
    <x v="0"/>
    <x v="4"/>
    <x v="16"/>
  </r>
  <r>
    <d v="2014-05-21T00:00:00"/>
    <x v="3"/>
    <x v="1"/>
    <x v="7"/>
    <x v="7"/>
  </r>
  <r>
    <d v="2014-05-17T00:00:00"/>
    <x v="3"/>
    <x v="0"/>
    <x v="7"/>
    <x v="9"/>
  </r>
  <r>
    <d v="2014-09-27T00:00:00"/>
    <x v="0"/>
    <x v="2"/>
    <x v="3"/>
    <x v="40"/>
  </r>
  <r>
    <d v="2014-05-21T00:00:00"/>
    <x v="3"/>
    <x v="0"/>
    <x v="4"/>
    <x v="4"/>
  </r>
  <r>
    <d v="2014-09-13T00:00:00"/>
    <x v="0"/>
    <x v="2"/>
    <x v="7"/>
    <x v="34"/>
  </r>
  <r>
    <d v="2014-09-07T00:00:00"/>
    <x v="0"/>
    <x v="0"/>
    <x v="3"/>
    <x v="12"/>
  </r>
  <r>
    <d v="2014-09-21T00:00:00"/>
    <x v="0"/>
    <x v="2"/>
    <x v="1"/>
    <x v="25"/>
  </r>
  <r>
    <d v="2014-07-09T00:00:00"/>
    <x v="1"/>
    <x v="0"/>
    <x v="6"/>
    <x v="84"/>
  </r>
  <r>
    <d v="2014-05-24T00:00:00"/>
    <x v="3"/>
    <x v="2"/>
    <x v="4"/>
    <x v="49"/>
  </r>
  <r>
    <d v="2014-05-14T00:00:00"/>
    <x v="3"/>
    <x v="0"/>
    <x v="6"/>
    <x v="85"/>
  </r>
  <r>
    <d v="2014-06-03T00:00:00"/>
    <x v="2"/>
    <x v="2"/>
    <x v="1"/>
    <x v="22"/>
  </r>
  <r>
    <d v="2014-08-21T00:00:00"/>
    <x v="4"/>
    <x v="2"/>
    <x v="3"/>
    <x v="9"/>
  </r>
  <r>
    <d v="2014-09-28T00:00:00"/>
    <x v="0"/>
    <x v="2"/>
    <x v="1"/>
    <x v="13"/>
  </r>
  <r>
    <d v="2014-05-08T00:00:00"/>
    <x v="3"/>
    <x v="2"/>
    <x v="4"/>
    <x v="34"/>
  </r>
  <r>
    <d v="2014-05-10T00:00:00"/>
    <x v="3"/>
    <x v="2"/>
    <x v="3"/>
    <x v="39"/>
  </r>
  <r>
    <d v="2014-05-08T00:00:00"/>
    <x v="3"/>
    <x v="0"/>
    <x v="9"/>
    <x v="33"/>
  </r>
  <r>
    <d v="2014-06-04T00:00:00"/>
    <x v="2"/>
    <x v="2"/>
    <x v="2"/>
    <x v="73"/>
  </r>
  <r>
    <d v="2014-06-23T00:00:00"/>
    <x v="2"/>
    <x v="2"/>
    <x v="5"/>
    <x v="19"/>
  </r>
  <r>
    <d v="2014-09-02T00:00:00"/>
    <x v="0"/>
    <x v="2"/>
    <x v="10"/>
    <x v="13"/>
  </r>
  <r>
    <d v="2014-09-03T00:00:00"/>
    <x v="0"/>
    <x v="2"/>
    <x v="1"/>
    <x v="14"/>
  </r>
  <r>
    <d v="2014-07-24T00:00:00"/>
    <x v="1"/>
    <x v="2"/>
    <x v="11"/>
    <x v="79"/>
  </r>
  <r>
    <d v="2014-05-03T00:00:00"/>
    <x v="3"/>
    <x v="2"/>
    <x v="7"/>
    <x v="4"/>
  </r>
  <r>
    <d v="2014-07-16T00:00:00"/>
    <x v="1"/>
    <x v="0"/>
    <x v="10"/>
    <x v="13"/>
  </r>
  <r>
    <d v="2014-09-18T00:00:00"/>
    <x v="0"/>
    <x v="1"/>
    <x v="4"/>
    <x v="7"/>
  </r>
  <r>
    <d v="2014-07-04T00:00:00"/>
    <x v="1"/>
    <x v="2"/>
    <x v="1"/>
    <x v="14"/>
  </r>
  <r>
    <d v="2014-07-26T00:00:00"/>
    <x v="1"/>
    <x v="0"/>
    <x v="10"/>
    <x v="86"/>
  </r>
  <r>
    <d v="2014-09-08T00:00:00"/>
    <x v="0"/>
    <x v="0"/>
    <x v="5"/>
    <x v="87"/>
  </r>
  <r>
    <d v="2014-07-09T00:00:00"/>
    <x v="1"/>
    <x v="2"/>
    <x v="1"/>
    <x v="69"/>
  </r>
  <r>
    <d v="2014-09-15T00:00:00"/>
    <x v="0"/>
    <x v="0"/>
    <x v="5"/>
    <x v="45"/>
  </r>
  <r>
    <d v="2014-09-26T00:00:00"/>
    <x v="0"/>
    <x v="2"/>
    <x v="4"/>
    <x v="4"/>
  </r>
  <r>
    <d v="2014-09-06T00:00:00"/>
    <x v="0"/>
    <x v="1"/>
    <x v="6"/>
    <x v="6"/>
  </r>
  <r>
    <d v="2014-09-14T00:00:00"/>
    <x v="0"/>
    <x v="0"/>
    <x v="1"/>
    <x v="1"/>
  </r>
  <r>
    <d v="2014-05-17T00:00:00"/>
    <x v="3"/>
    <x v="2"/>
    <x v="10"/>
    <x v="13"/>
  </r>
  <r>
    <d v="2014-07-06T00:00:00"/>
    <x v="1"/>
    <x v="0"/>
    <x v="7"/>
    <x v="4"/>
  </r>
  <r>
    <d v="2014-05-14T00:00:00"/>
    <x v="3"/>
    <x v="0"/>
    <x v="4"/>
    <x v="49"/>
  </r>
  <r>
    <d v="2014-09-10T00:00:00"/>
    <x v="0"/>
    <x v="0"/>
    <x v="11"/>
    <x v="79"/>
  </r>
  <r>
    <d v="2014-07-22T00:00:00"/>
    <x v="1"/>
    <x v="2"/>
    <x v="3"/>
    <x v="41"/>
  </r>
  <r>
    <d v="2014-05-23T00:00:00"/>
    <x v="3"/>
    <x v="2"/>
    <x v="1"/>
    <x v="19"/>
  </r>
  <r>
    <d v="2014-07-15T00:00:00"/>
    <x v="1"/>
    <x v="1"/>
    <x v="4"/>
    <x v="4"/>
  </r>
  <r>
    <d v="2014-09-08T00:00:00"/>
    <x v="0"/>
    <x v="1"/>
    <x v="9"/>
    <x v="88"/>
  </r>
  <r>
    <d v="2014-07-26T00:00:00"/>
    <x v="1"/>
    <x v="0"/>
    <x v="5"/>
    <x v="45"/>
  </r>
  <r>
    <d v="2014-09-09T00:00:00"/>
    <x v="0"/>
    <x v="0"/>
    <x v="7"/>
    <x v="49"/>
  </r>
  <r>
    <d v="2014-07-31T00:00:00"/>
    <x v="1"/>
    <x v="2"/>
    <x v="7"/>
    <x v="7"/>
  </r>
  <r>
    <d v="2014-05-06T00:00:00"/>
    <x v="3"/>
    <x v="0"/>
    <x v="7"/>
    <x v="49"/>
  </r>
  <r>
    <d v="2014-07-14T00:00:00"/>
    <x v="1"/>
    <x v="0"/>
    <x v="10"/>
    <x v="31"/>
  </r>
  <r>
    <d v="2014-09-25T00:00:00"/>
    <x v="0"/>
    <x v="2"/>
    <x v="2"/>
    <x v="2"/>
  </r>
  <r>
    <d v="2014-05-29T00:00:00"/>
    <x v="3"/>
    <x v="2"/>
    <x v="8"/>
    <x v="4"/>
  </r>
  <r>
    <d v="2014-09-03T00:00:00"/>
    <x v="0"/>
    <x v="0"/>
    <x v="3"/>
    <x v="9"/>
  </r>
  <r>
    <d v="2014-05-20T00:00:00"/>
    <x v="3"/>
    <x v="1"/>
    <x v="2"/>
    <x v="62"/>
  </r>
  <r>
    <d v="2014-06-26T00:00:00"/>
    <x v="2"/>
    <x v="2"/>
    <x v="3"/>
    <x v="40"/>
  </r>
  <r>
    <d v="2014-06-04T00:00:00"/>
    <x v="2"/>
    <x v="2"/>
    <x v="8"/>
    <x v="4"/>
  </r>
  <r>
    <d v="2014-07-28T00:00:00"/>
    <x v="1"/>
    <x v="2"/>
    <x v="3"/>
    <x v="89"/>
  </r>
  <r>
    <d v="2014-07-29T00:00:00"/>
    <x v="1"/>
    <x v="2"/>
    <x v="7"/>
    <x v="4"/>
  </r>
  <r>
    <d v="2014-05-14T00:00:00"/>
    <x v="3"/>
    <x v="0"/>
    <x v="4"/>
    <x v="4"/>
  </r>
  <r>
    <d v="2014-09-04T00:00:00"/>
    <x v="0"/>
    <x v="2"/>
    <x v="3"/>
    <x v="9"/>
  </r>
  <r>
    <d v="2014-05-06T00:00:00"/>
    <x v="3"/>
    <x v="0"/>
    <x v="4"/>
    <x v="7"/>
  </r>
  <r>
    <d v="2014-07-02T00:00:00"/>
    <x v="1"/>
    <x v="1"/>
    <x v="1"/>
    <x v="1"/>
  </r>
  <r>
    <d v="2014-09-30T00:00:00"/>
    <x v="0"/>
    <x v="0"/>
    <x v="2"/>
    <x v="24"/>
  </r>
  <r>
    <d v="2014-05-16T00:00:00"/>
    <x v="3"/>
    <x v="0"/>
    <x v="5"/>
    <x v="80"/>
  </r>
  <r>
    <d v="2014-06-05T00:00:00"/>
    <x v="2"/>
    <x v="1"/>
    <x v="1"/>
    <x v="13"/>
  </r>
  <r>
    <d v="2014-07-30T00:00:00"/>
    <x v="1"/>
    <x v="0"/>
    <x v="8"/>
    <x v="10"/>
  </r>
  <r>
    <d v="2014-07-03T00:00:00"/>
    <x v="1"/>
    <x v="0"/>
    <x v="0"/>
    <x v="90"/>
  </r>
  <r>
    <d v="2014-09-12T00:00:00"/>
    <x v="0"/>
    <x v="2"/>
    <x v="10"/>
    <x v="19"/>
  </r>
  <r>
    <d v="2014-05-14T00:00:00"/>
    <x v="3"/>
    <x v="2"/>
    <x v="7"/>
    <x v="16"/>
  </r>
  <r>
    <d v="2014-05-19T00:00:00"/>
    <x v="3"/>
    <x v="2"/>
    <x v="2"/>
    <x v="4"/>
  </r>
  <r>
    <d v="2014-07-06T00:00:00"/>
    <x v="1"/>
    <x v="2"/>
    <x v="7"/>
    <x v="7"/>
  </r>
  <r>
    <d v="2014-05-09T00:00:00"/>
    <x v="3"/>
    <x v="2"/>
    <x v="4"/>
    <x v="7"/>
  </r>
  <r>
    <d v="2014-07-11T00:00:00"/>
    <x v="1"/>
    <x v="2"/>
    <x v="7"/>
    <x v="4"/>
  </r>
  <r>
    <d v="2014-05-25T00:00:00"/>
    <x v="3"/>
    <x v="0"/>
    <x v="4"/>
    <x v="57"/>
  </r>
  <r>
    <d v="2014-05-23T00:00:00"/>
    <x v="3"/>
    <x v="1"/>
    <x v="9"/>
    <x v="88"/>
  </r>
  <r>
    <d v="2014-08-15T00:00:00"/>
    <x v="4"/>
    <x v="1"/>
    <x v="7"/>
    <x v="7"/>
  </r>
  <r>
    <d v="2014-05-24T00:00:00"/>
    <x v="3"/>
    <x v="2"/>
    <x v="7"/>
    <x v="49"/>
  </r>
  <r>
    <d v="2014-09-10T00:00:00"/>
    <x v="0"/>
    <x v="0"/>
    <x v="10"/>
    <x v="91"/>
  </r>
  <r>
    <d v="2014-09-26T00:00:00"/>
    <x v="0"/>
    <x v="1"/>
    <x v="3"/>
    <x v="40"/>
  </r>
  <r>
    <d v="2014-07-12T00:00:00"/>
    <x v="1"/>
    <x v="2"/>
    <x v="7"/>
    <x v="7"/>
  </r>
  <r>
    <d v="2014-09-29T00:00:00"/>
    <x v="0"/>
    <x v="0"/>
    <x v="4"/>
    <x v="4"/>
  </r>
  <r>
    <d v="2014-05-17T00:00:00"/>
    <x v="3"/>
    <x v="2"/>
    <x v="1"/>
    <x v="92"/>
  </r>
  <r>
    <d v="2014-09-11T00:00:00"/>
    <x v="0"/>
    <x v="2"/>
    <x v="7"/>
    <x v="4"/>
  </r>
  <r>
    <d v="2014-05-03T00:00:00"/>
    <x v="3"/>
    <x v="0"/>
    <x v="10"/>
    <x v="93"/>
  </r>
  <r>
    <d v="2014-07-25T00:00:00"/>
    <x v="1"/>
    <x v="0"/>
    <x v="3"/>
    <x v="3"/>
  </r>
  <r>
    <d v="2014-09-17T00:00:00"/>
    <x v="0"/>
    <x v="1"/>
    <x v="4"/>
    <x v="49"/>
  </r>
  <r>
    <d v="2014-05-12T00:00:00"/>
    <x v="3"/>
    <x v="2"/>
    <x v="1"/>
    <x v="19"/>
  </r>
  <r>
    <d v="2014-09-08T00:00:00"/>
    <x v="0"/>
    <x v="0"/>
    <x v="2"/>
    <x v="7"/>
  </r>
  <r>
    <d v="2014-07-15T00:00:00"/>
    <x v="1"/>
    <x v="0"/>
    <x v="0"/>
    <x v="14"/>
  </r>
  <r>
    <d v="2014-07-06T00:00:00"/>
    <x v="1"/>
    <x v="2"/>
    <x v="1"/>
    <x v="94"/>
  </r>
  <r>
    <d v="2014-09-02T00:00:00"/>
    <x v="0"/>
    <x v="2"/>
    <x v="1"/>
    <x v="22"/>
  </r>
  <r>
    <d v="2014-07-08T00:00:00"/>
    <x v="1"/>
    <x v="0"/>
    <x v="0"/>
    <x v="95"/>
  </r>
  <r>
    <d v="2014-06-12T00:00:00"/>
    <x v="2"/>
    <x v="1"/>
    <x v="2"/>
    <x v="51"/>
  </r>
  <r>
    <d v="2014-05-09T00:00:00"/>
    <x v="3"/>
    <x v="2"/>
    <x v="1"/>
    <x v="13"/>
  </r>
  <r>
    <d v="2014-08-22T00:00:00"/>
    <x v="4"/>
    <x v="1"/>
    <x v="2"/>
    <x v="20"/>
  </r>
  <r>
    <d v="2014-07-28T00:00:00"/>
    <x v="1"/>
    <x v="0"/>
    <x v="7"/>
    <x v="7"/>
  </r>
  <r>
    <d v="2014-07-31T00:00:00"/>
    <x v="1"/>
    <x v="2"/>
    <x v="1"/>
    <x v="22"/>
  </r>
  <r>
    <d v="2014-09-20T00:00:00"/>
    <x v="0"/>
    <x v="0"/>
    <x v="3"/>
    <x v="9"/>
  </r>
  <r>
    <d v="2014-08-28T00:00:00"/>
    <x v="4"/>
    <x v="2"/>
    <x v="0"/>
    <x v="76"/>
  </r>
  <r>
    <d v="2014-08-27T00:00:00"/>
    <x v="4"/>
    <x v="0"/>
    <x v="5"/>
    <x v="26"/>
  </r>
  <r>
    <d v="2014-05-02T00:00:00"/>
    <x v="3"/>
    <x v="2"/>
    <x v="7"/>
    <x v="7"/>
  </r>
  <r>
    <d v="2014-07-29T00:00:00"/>
    <x v="1"/>
    <x v="0"/>
    <x v="6"/>
    <x v="96"/>
  </r>
  <r>
    <d v="2014-07-03T00:00:00"/>
    <x v="1"/>
    <x v="2"/>
    <x v="3"/>
    <x v="46"/>
  </r>
  <r>
    <d v="2014-08-21T00:00:00"/>
    <x v="4"/>
    <x v="2"/>
    <x v="5"/>
    <x v="5"/>
  </r>
  <r>
    <d v="2014-05-28T00:00:00"/>
    <x v="3"/>
    <x v="0"/>
    <x v="7"/>
    <x v="16"/>
  </r>
  <r>
    <d v="2014-09-17T00:00:00"/>
    <x v="0"/>
    <x v="2"/>
    <x v="11"/>
    <x v="79"/>
  </r>
  <r>
    <d v="2014-09-13T00:00:00"/>
    <x v="0"/>
    <x v="1"/>
    <x v="1"/>
    <x v="13"/>
  </r>
  <r>
    <d v="2014-09-10T00:00:00"/>
    <x v="0"/>
    <x v="0"/>
    <x v="5"/>
    <x v="45"/>
  </r>
  <r>
    <d v="2014-09-17T00:00:00"/>
    <x v="0"/>
    <x v="1"/>
    <x v="1"/>
    <x v="0"/>
  </r>
  <r>
    <d v="2014-08-10T00:00:00"/>
    <x v="4"/>
    <x v="0"/>
    <x v="2"/>
    <x v="51"/>
  </r>
  <r>
    <d v="2014-09-15T00:00:00"/>
    <x v="0"/>
    <x v="2"/>
    <x v="3"/>
    <x v="3"/>
  </r>
  <r>
    <d v="2014-06-20T00:00:00"/>
    <x v="2"/>
    <x v="2"/>
    <x v="7"/>
    <x v="4"/>
  </r>
  <r>
    <d v="2014-07-12T00:00:00"/>
    <x v="1"/>
    <x v="0"/>
    <x v="5"/>
    <x v="83"/>
  </r>
  <r>
    <d v="2014-08-15T00:00:00"/>
    <x v="4"/>
    <x v="2"/>
    <x v="7"/>
    <x v="58"/>
  </r>
  <r>
    <d v="2014-05-17T00:00:00"/>
    <x v="3"/>
    <x v="2"/>
    <x v="8"/>
    <x v="97"/>
  </r>
  <r>
    <d v="2014-07-27T00:00:00"/>
    <x v="1"/>
    <x v="1"/>
    <x v="10"/>
    <x v="1"/>
  </r>
  <r>
    <d v="2014-06-07T00:00:00"/>
    <x v="2"/>
    <x v="2"/>
    <x v="7"/>
    <x v="98"/>
  </r>
  <r>
    <d v="2014-09-21T00:00:00"/>
    <x v="0"/>
    <x v="0"/>
    <x v="8"/>
    <x v="24"/>
  </r>
  <r>
    <d v="2014-05-30T00:00:00"/>
    <x v="3"/>
    <x v="2"/>
    <x v="8"/>
    <x v="20"/>
  </r>
  <r>
    <d v="2014-07-11T00:00:00"/>
    <x v="1"/>
    <x v="2"/>
    <x v="1"/>
    <x v="13"/>
  </r>
  <r>
    <d v="2014-08-11T00:00:00"/>
    <x v="4"/>
    <x v="1"/>
    <x v="0"/>
    <x v="72"/>
  </r>
  <r>
    <d v="2014-05-01T00:00:00"/>
    <x v="3"/>
    <x v="0"/>
    <x v="11"/>
    <x v="69"/>
  </r>
  <r>
    <d v="2014-07-20T00:00:00"/>
    <x v="1"/>
    <x v="0"/>
    <x v="0"/>
    <x v="99"/>
  </r>
  <r>
    <d v="2014-05-20T00:00:00"/>
    <x v="3"/>
    <x v="0"/>
    <x v="5"/>
    <x v="80"/>
  </r>
  <r>
    <d v="2014-09-12T00:00:00"/>
    <x v="0"/>
    <x v="2"/>
    <x v="1"/>
    <x v="1"/>
  </r>
  <r>
    <d v="2014-05-22T00:00:00"/>
    <x v="3"/>
    <x v="0"/>
    <x v="1"/>
    <x v="19"/>
  </r>
  <r>
    <d v="2014-07-13T00:00:00"/>
    <x v="1"/>
    <x v="0"/>
    <x v="10"/>
    <x v="1"/>
  </r>
  <r>
    <d v="2014-07-03T00:00:00"/>
    <x v="1"/>
    <x v="2"/>
    <x v="4"/>
    <x v="57"/>
  </r>
  <r>
    <d v="2014-09-25T00:00:00"/>
    <x v="0"/>
    <x v="2"/>
    <x v="1"/>
    <x v="13"/>
  </r>
  <r>
    <d v="2014-07-09T00:00:00"/>
    <x v="1"/>
    <x v="0"/>
    <x v="3"/>
    <x v="3"/>
  </r>
  <r>
    <d v="2014-08-19T00:00:00"/>
    <x v="4"/>
    <x v="0"/>
    <x v="3"/>
    <x v="44"/>
  </r>
  <r>
    <d v="2014-09-23T00:00:00"/>
    <x v="0"/>
    <x v="2"/>
    <x v="7"/>
    <x v="16"/>
  </r>
  <r>
    <d v="2014-06-12T00:00:00"/>
    <x v="2"/>
    <x v="2"/>
    <x v="1"/>
    <x v="19"/>
  </r>
  <r>
    <d v="2014-05-02T00:00:00"/>
    <x v="3"/>
    <x v="2"/>
    <x v="4"/>
    <x v="7"/>
  </r>
  <r>
    <d v="2014-07-13T00:00:00"/>
    <x v="1"/>
    <x v="0"/>
    <x v="6"/>
    <x v="18"/>
  </r>
  <r>
    <d v="2014-07-28T00:00:00"/>
    <x v="1"/>
    <x v="2"/>
    <x v="10"/>
    <x v="31"/>
  </r>
  <r>
    <d v="2014-05-22T00:00:00"/>
    <x v="3"/>
    <x v="0"/>
    <x v="8"/>
    <x v="20"/>
  </r>
  <r>
    <d v="2014-05-20T00:00:00"/>
    <x v="3"/>
    <x v="2"/>
    <x v="2"/>
    <x v="8"/>
  </r>
  <r>
    <d v="2014-05-09T00:00:00"/>
    <x v="3"/>
    <x v="0"/>
    <x v="3"/>
    <x v="44"/>
  </r>
  <r>
    <d v="2014-08-08T00:00:00"/>
    <x v="4"/>
    <x v="0"/>
    <x v="2"/>
    <x v="100"/>
  </r>
  <r>
    <d v="2014-07-27T00:00:00"/>
    <x v="1"/>
    <x v="2"/>
    <x v="4"/>
    <x v="4"/>
  </r>
  <r>
    <d v="2014-08-31T00:00:00"/>
    <x v="4"/>
    <x v="0"/>
    <x v="3"/>
    <x v="9"/>
  </r>
  <r>
    <d v="2014-09-27T00:00:00"/>
    <x v="0"/>
    <x v="2"/>
    <x v="10"/>
    <x v="93"/>
  </r>
  <r>
    <d v="2014-09-05T00:00:00"/>
    <x v="0"/>
    <x v="2"/>
    <x v="7"/>
    <x v="16"/>
  </r>
  <r>
    <d v="2014-05-13T00:00:00"/>
    <x v="3"/>
    <x v="0"/>
    <x v="4"/>
    <x v="7"/>
  </r>
  <r>
    <d v="2014-07-02T00:00:00"/>
    <x v="1"/>
    <x v="2"/>
    <x v="6"/>
    <x v="18"/>
  </r>
  <r>
    <d v="2014-05-07T00:00:00"/>
    <x v="3"/>
    <x v="2"/>
    <x v="6"/>
    <x v="6"/>
  </r>
  <r>
    <d v="2014-09-14T00:00:00"/>
    <x v="0"/>
    <x v="2"/>
    <x v="4"/>
    <x v="7"/>
  </r>
  <r>
    <d v="2014-07-25T00:00:00"/>
    <x v="1"/>
    <x v="1"/>
    <x v="5"/>
    <x v="30"/>
  </r>
  <r>
    <d v="2014-05-28T00:00:00"/>
    <x v="3"/>
    <x v="2"/>
    <x v="3"/>
    <x v="53"/>
  </r>
  <r>
    <d v="2014-06-23T00:00:00"/>
    <x v="2"/>
    <x v="2"/>
    <x v="7"/>
    <x v="34"/>
  </r>
  <r>
    <d v="2014-05-23T00:00:00"/>
    <x v="3"/>
    <x v="2"/>
    <x v="5"/>
    <x v="72"/>
  </r>
  <r>
    <d v="2014-07-12T00:00:00"/>
    <x v="1"/>
    <x v="2"/>
    <x v="7"/>
    <x v="4"/>
  </r>
  <r>
    <d v="2014-09-15T00:00:00"/>
    <x v="0"/>
    <x v="0"/>
    <x v="8"/>
    <x v="8"/>
  </r>
  <r>
    <d v="2014-07-21T00:00:00"/>
    <x v="1"/>
    <x v="0"/>
    <x v="3"/>
    <x v="40"/>
  </r>
  <r>
    <d v="2014-05-27T00:00:00"/>
    <x v="3"/>
    <x v="0"/>
    <x v="8"/>
    <x v="16"/>
  </r>
  <r>
    <d v="2014-06-17T00:00:00"/>
    <x v="2"/>
    <x v="2"/>
    <x v="3"/>
    <x v="9"/>
  </r>
  <r>
    <d v="2014-08-09T00:00:00"/>
    <x v="4"/>
    <x v="0"/>
    <x v="8"/>
    <x v="2"/>
  </r>
  <r>
    <d v="2014-09-15T00:00:00"/>
    <x v="0"/>
    <x v="0"/>
    <x v="6"/>
    <x v="101"/>
  </r>
  <r>
    <d v="2014-09-19T00:00:00"/>
    <x v="0"/>
    <x v="2"/>
    <x v="1"/>
    <x v="19"/>
  </r>
  <r>
    <d v="2014-07-15T00:00:00"/>
    <x v="1"/>
    <x v="0"/>
    <x v="3"/>
    <x v="40"/>
  </r>
  <r>
    <d v="2014-08-18T00:00:00"/>
    <x v="4"/>
    <x v="0"/>
    <x v="1"/>
    <x v="13"/>
  </r>
  <r>
    <d v="2014-06-21T00:00:00"/>
    <x v="2"/>
    <x v="0"/>
    <x v="1"/>
    <x v="1"/>
  </r>
  <r>
    <d v="2014-07-11T00:00:00"/>
    <x v="1"/>
    <x v="0"/>
    <x v="6"/>
    <x v="18"/>
  </r>
  <r>
    <d v="2014-05-26T00:00:00"/>
    <x v="3"/>
    <x v="2"/>
    <x v="1"/>
    <x v="14"/>
  </r>
  <r>
    <d v="2014-09-08T00:00:00"/>
    <x v="0"/>
    <x v="0"/>
    <x v="3"/>
    <x v="39"/>
  </r>
  <r>
    <d v="2014-06-27T00:00:00"/>
    <x v="2"/>
    <x v="0"/>
    <x v="0"/>
    <x v="72"/>
  </r>
  <r>
    <d v="2014-09-21T00:00:00"/>
    <x v="0"/>
    <x v="0"/>
    <x v="10"/>
    <x v="19"/>
  </r>
  <r>
    <d v="2014-09-10T00:00:00"/>
    <x v="0"/>
    <x v="2"/>
    <x v="3"/>
    <x v="40"/>
  </r>
  <r>
    <d v="2014-06-14T00:00:00"/>
    <x v="2"/>
    <x v="0"/>
    <x v="2"/>
    <x v="51"/>
  </r>
  <r>
    <d v="2014-08-10T00:00:00"/>
    <x v="4"/>
    <x v="0"/>
    <x v="3"/>
    <x v="3"/>
  </r>
  <r>
    <d v="2014-06-21T00:00:00"/>
    <x v="2"/>
    <x v="2"/>
    <x v="10"/>
    <x v="75"/>
  </r>
  <r>
    <d v="2014-09-12T00:00:00"/>
    <x v="0"/>
    <x v="0"/>
    <x v="3"/>
    <x v="9"/>
  </r>
  <r>
    <d v="2014-07-01T00:00:00"/>
    <x v="1"/>
    <x v="2"/>
    <x v="4"/>
    <x v="34"/>
  </r>
  <r>
    <d v="2014-07-05T00:00:00"/>
    <x v="1"/>
    <x v="2"/>
    <x v="5"/>
    <x v="80"/>
  </r>
  <r>
    <d v="2014-09-04T00:00:00"/>
    <x v="0"/>
    <x v="2"/>
    <x v="3"/>
    <x v="39"/>
  </r>
  <r>
    <d v="2014-05-13T00:00:00"/>
    <x v="3"/>
    <x v="1"/>
    <x v="7"/>
    <x v="9"/>
  </r>
  <r>
    <d v="2014-07-19T00:00:00"/>
    <x v="1"/>
    <x v="0"/>
    <x v="8"/>
    <x v="16"/>
  </r>
  <r>
    <d v="2014-09-17T00:00:00"/>
    <x v="0"/>
    <x v="2"/>
    <x v="8"/>
    <x v="102"/>
  </r>
  <r>
    <d v="2014-07-15T00:00:00"/>
    <x v="1"/>
    <x v="0"/>
    <x v="7"/>
    <x v="4"/>
  </r>
  <r>
    <d v="2014-05-19T00:00:00"/>
    <x v="3"/>
    <x v="0"/>
    <x v="9"/>
    <x v="103"/>
  </r>
  <r>
    <d v="2014-09-01T00:00:00"/>
    <x v="0"/>
    <x v="2"/>
    <x v="11"/>
    <x v="79"/>
  </r>
  <r>
    <d v="2014-08-30T00:00:00"/>
    <x v="4"/>
    <x v="2"/>
    <x v="3"/>
    <x v="73"/>
  </r>
  <r>
    <d v="2014-05-08T00:00:00"/>
    <x v="3"/>
    <x v="0"/>
    <x v="7"/>
    <x v="4"/>
  </r>
  <r>
    <d v="2014-09-22T00:00:00"/>
    <x v="0"/>
    <x v="0"/>
    <x v="9"/>
    <x v="36"/>
  </r>
  <r>
    <d v="2014-07-11T00:00:00"/>
    <x v="1"/>
    <x v="1"/>
    <x v="1"/>
    <x v="104"/>
  </r>
  <r>
    <d v="2014-05-04T00:00:00"/>
    <x v="3"/>
    <x v="2"/>
    <x v="3"/>
    <x v="82"/>
  </r>
  <r>
    <d v="2014-09-21T00:00:00"/>
    <x v="0"/>
    <x v="2"/>
    <x v="2"/>
    <x v="73"/>
  </r>
  <r>
    <d v="2014-05-26T00:00:00"/>
    <x v="3"/>
    <x v="2"/>
    <x v="7"/>
    <x v="72"/>
  </r>
  <r>
    <d v="2014-05-21T00:00:00"/>
    <x v="3"/>
    <x v="2"/>
    <x v="11"/>
    <x v="79"/>
  </r>
  <r>
    <d v="2014-07-24T00:00:00"/>
    <x v="1"/>
    <x v="0"/>
    <x v="3"/>
    <x v="12"/>
  </r>
  <r>
    <d v="2014-08-19T00:00:00"/>
    <x v="4"/>
    <x v="2"/>
    <x v="8"/>
    <x v="20"/>
  </r>
  <r>
    <d v="2014-06-10T00:00:00"/>
    <x v="2"/>
    <x v="0"/>
    <x v="9"/>
    <x v="5"/>
  </r>
  <r>
    <d v="2014-07-19T00:00:00"/>
    <x v="1"/>
    <x v="0"/>
    <x v="8"/>
    <x v="24"/>
  </r>
  <r>
    <d v="2014-05-17T00:00:00"/>
    <x v="3"/>
    <x v="2"/>
    <x v="8"/>
    <x v="16"/>
  </r>
  <r>
    <d v="2014-06-05T00:00:00"/>
    <x v="2"/>
    <x v="1"/>
    <x v="2"/>
    <x v="4"/>
  </r>
  <r>
    <d v="2014-05-20T00:00:00"/>
    <x v="3"/>
    <x v="0"/>
    <x v="4"/>
    <x v="4"/>
  </r>
  <r>
    <d v="2014-08-29T00:00:00"/>
    <x v="4"/>
    <x v="1"/>
    <x v="7"/>
    <x v="105"/>
  </r>
  <r>
    <d v="2014-06-06T00:00:00"/>
    <x v="2"/>
    <x v="2"/>
    <x v="10"/>
    <x v="22"/>
  </r>
  <r>
    <d v="2014-07-04T00:00:00"/>
    <x v="1"/>
    <x v="2"/>
    <x v="11"/>
    <x v="79"/>
  </r>
  <r>
    <d v="2014-07-26T00:00:00"/>
    <x v="1"/>
    <x v="0"/>
    <x v="5"/>
    <x v="19"/>
  </r>
  <r>
    <d v="2014-05-14T00:00:00"/>
    <x v="3"/>
    <x v="2"/>
    <x v="7"/>
    <x v="11"/>
  </r>
  <r>
    <d v="2014-09-20T00:00:00"/>
    <x v="0"/>
    <x v="0"/>
    <x v="9"/>
    <x v="14"/>
  </r>
  <r>
    <d v="2014-07-23T00:00:00"/>
    <x v="1"/>
    <x v="0"/>
    <x v="0"/>
    <x v="0"/>
  </r>
  <r>
    <d v="2014-09-06T00:00:00"/>
    <x v="0"/>
    <x v="0"/>
    <x v="1"/>
    <x v="1"/>
  </r>
  <r>
    <d v="2014-05-03T00:00:00"/>
    <x v="3"/>
    <x v="0"/>
    <x v="1"/>
    <x v="13"/>
  </r>
  <r>
    <d v="2014-07-13T00:00:00"/>
    <x v="1"/>
    <x v="2"/>
    <x v="7"/>
    <x v="4"/>
  </r>
  <r>
    <d v="2014-06-24T00:00:00"/>
    <x v="2"/>
    <x v="2"/>
    <x v="11"/>
    <x v="79"/>
  </r>
  <r>
    <d v="2014-07-10T00:00:00"/>
    <x v="1"/>
    <x v="1"/>
    <x v="6"/>
    <x v="6"/>
  </r>
  <r>
    <d v="2014-08-12T00:00:00"/>
    <x v="4"/>
    <x v="1"/>
    <x v="8"/>
    <x v="73"/>
  </r>
  <r>
    <d v="2014-09-26T00:00:00"/>
    <x v="0"/>
    <x v="0"/>
    <x v="6"/>
    <x v="7"/>
  </r>
  <r>
    <d v="2014-09-03T00:00:00"/>
    <x v="0"/>
    <x v="0"/>
    <x v="8"/>
    <x v="2"/>
  </r>
  <r>
    <d v="2014-06-02T00:00:00"/>
    <x v="2"/>
    <x v="0"/>
    <x v="8"/>
    <x v="7"/>
  </r>
  <r>
    <d v="2014-06-01T00:00:00"/>
    <x v="2"/>
    <x v="2"/>
    <x v="10"/>
    <x v="19"/>
  </r>
  <r>
    <d v="2014-07-31T00:00:00"/>
    <x v="1"/>
    <x v="0"/>
    <x v="8"/>
    <x v="73"/>
  </r>
  <r>
    <d v="2014-05-30T00:00:00"/>
    <x v="3"/>
    <x v="2"/>
    <x v="8"/>
    <x v="20"/>
  </r>
  <r>
    <d v="2014-08-05T00:00:00"/>
    <x v="4"/>
    <x v="0"/>
    <x v="3"/>
    <x v="44"/>
  </r>
  <r>
    <d v="2014-05-30T00:00:00"/>
    <x v="3"/>
    <x v="0"/>
    <x v="7"/>
    <x v="7"/>
  </r>
  <r>
    <d v="2014-09-05T00:00:00"/>
    <x v="0"/>
    <x v="2"/>
    <x v="5"/>
    <x v="45"/>
  </r>
  <r>
    <d v="2014-05-29T00:00:00"/>
    <x v="3"/>
    <x v="1"/>
    <x v="2"/>
    <x v="16"/>
  </r>
  <r>
    <d v="2014-07-24T00:00:00"/>
    <x v="1"/>
    <x v="2"/>
    <x v="3"/>
    <x v="40"/>
  </r>
  <r>
    <d v="2014-08-09T00:00:00"/>
    <x v="4"/>
    <x v="2"/>
    <x v="2"/>
    <x v="20"/>
  </r>
  <r>
    <d v="2014-09-19T00:00:00"/>
    <x v="0"/>
    <x v="0"/>
    <x v="9"/>
    <x v="23"/>
  </r>
  <r>
    <d v="2014-08-08T00:00:00"/>
    <x v="4"/>
    <x v="1"/>
    <x v="11"/>
    <x v="67"/>
  </r>
  <r>
    <d v="2014-05-28T00:00:00"/>
    <x v="3"/>
    <x v="1"/>
    <x v="2"/>
    <x v="20"/>
  </r>
  <r>
    <d v="2014-09-16T00:00:00"/>
    <x v="0"/>
    <x v="0"/>
    <x v="3"/>
    <x v="53"/>
  </r>
  <r>
    <d v="2014-05-19T00:00:00"/>
    <x v="3"/>
    <x v="0"/>
    <x v="4"/>
    <x v="4"/>
  </r>
  <r>
    <d v="2014-06-29T00:00:00"/>
    <x v="2"/>
    <x v="0"/>
    <x v="7"/>
    <x v="4"/>
  </r>
  <r>
    <d v="2014-05-05T00:00:00"/>
    <x v="3"/>
    <x v="1"/>
    <x v="4"/>
    <x v="106"/>
  </r>
  <r>
    <d v="2014-06-18T00:00:00"/>
    <x v="2"/>
    <x v="2"/>
    <x v="9"/>
    <x v="5"/>
  </r>
  <r>
    <d v="2014-06-01T00:00:00"/>
    <x v="2"/>
    <x v="2"/>
    <x v="1"/>
    <x v="1"/>
  </r>
  <r>
    <d v="2014-08-06T00:00:00"/>
    <x v="4"/>
    <x v="1"/>
    <x v="7"/>
    <x v="4"/>
  </r>
  <r>
    <d v="2014-05-03T00:00:00"/>
    <x v="3"/>
    <x v="2"/>
    <x v="7"/>
    <x v="4"/>
  </r>
  <r>
    <d v="2014-06-28T00:00:00"/>
    <x v="2"/>
    <x v="2"/>
    <x v="7"/>
    <x v="16"/>
  </r>
  <r>
    <d v="2014-06-20T00:00:00"/>
    <x v="2"/>
    <x v="2"/>
    <x v="3"/>
    <x v="107"/>
  </r>
  <r>
    <d v="2014-08-15T00:00:00"/>
    <x v="4"/>
    <x v="0"/>
    <x v="9"/>
    <x v="23"/>
  </r>
  <r>
    <d v="2014-08-17T00:00:00"/>
    <x v="4"/>
    <x v="0"/>
    <x v="4"/>
    <x v="4"/>
  </r>
  <r>
    <d v="2014-06-29T00:00:00"/>
    <x v="2"/>
    <x v="2"/>
    <x v="11"/>
    <x v="69"/>
  </r>
  <r>
    <d v="2014-08-09T00:00:00"/>
    <x v="4"/>
    <x v="1"/>
    <x v="1"/>
    <x v="13"/>
  </r>
  <r>
    <d v="2014-06-15T00:00:00"/>
    <x v="2"/>
    <x v="0"/>
    <x v="3"/>
    <x v="39"/>
  </r>
  <r>
    <d v="2014-08-11T00:00:00"/>
    <x v="4"/>
    <x v="0"/>
    <x v="10"/>
    <x v="69"/>
  </r>
  <r>
    <d v="2014-06-16T00:00:00"/>
    <x v="2"/>
    <x v="1"/>
    <x v="1"/>
    <x v="13"/>
  </r>
  <r>
    <d v="2014-08-08T00:00:00"/>
    <x v="4"/>
    <x v="1"/>
    <x v="0"/>
    <x v="14"/>
  </r>
  <r>
    <d v="2014-06-30T00:00:00"/>
    <x v="2"/>
    <x v="2"/>
    <x v="8"/>
    <x v="10"/>
  </r>
  <r>
    <d v="2014-07-28T00:00:00"/>
    <x v="1"/>
    <x v="2"/>
    <x v="3"/>
    <x v="40"/>
  </r>
  <r>
    <d v="2014-08-09T00:00:00"/>
    <x v="4"/>
    <x v="2"/>
    <x v="6"/>
    <x v="108"/>
  </r>
  <r>
    <d v="2014-08-22T00:00:00"/>
    <x v="4"/>
    <x v="0"/>
    <x v="8"/>
    <x v="4"/>
  </r>
  <r>
    <d v="2014-06-24T00:00:00"/>
    <x v="2"/>
    <x v="0"/>
    <x v="8"/>
    <x v="32"/>
  </r>
  <r>
    <d v="2014-06-29T00:00:00"/>
    <x v="2"/>
    <x v="2"/>
    <x v="4"/>
    <x v="7"/>
  </r>
  <r>
    <d v="2014-08-27T00:00:00"/>
    <x v="4"/>
    <x v="2"/>
    <x v="4"/>
    <x v="4"/>
  </r>
  <r>
    <d v="2014-06-10T00:00:00"/>
    <x v="2"/>
    <x v="2"/>
    <x v="3"/>
    <x v="40"/>
  </r>
  <r>
    <d v="2014-07-14T00:00:00"/>
    <x v="1"/>
    <x v="2"/>
    <x v="3"/>
    <x v="9"/>
  </r>
  <r>
    <d v="2014-08-17T00:00:00"/>
    <x v="4"/>
    <x v="1"/>
    <x v="5"/>
    <x v="5"/>
  </r>
  <r>
    <d v="2014-08-08T00:00:00"/>
    <x v="4"/>
    <x v="1"/>
    <x v="1"/>
    <x v="109"/>
  </r>
  <r>
    <d v="2014-06-11T00:00:00"/>
    <x v="2"/>
    <x v="2"/>
    <x v="7"/>
    <x v="4"/>
  </r>
  <r>
    <d v="2014-05-25T00:00:00"/>
    <x v="3"/>
    <x v="0"/>
    <x v="3"/>
    <x v="46"/>
  </r>
  <r>
    <d v="2014-06-11T00:00:00"/>
    <x v="2"/>
    <x v="2"/>
    <x v="4"/>
    <x v="49"/>
  </r>
  <r>
    <d v="2014-06-19T00:00:00"/>
    <x v="2"/>
    <x v="2"/>
    <x v="1"/>
    <x v="1"/>
  </r>
  <r>
    <d v="2014-06-07T00:00:00"/>
    <x v="2"/>
    <x v="2"/>
    <x v="4"/>
    <x v="4"/>
  </r>
  <r>
    <d v="2014-08-24T00:00:00"/>
    <x v="4"/>
    <x v="2"/>
    <x v="4"/>
    <x v="7"/>
  </r>
  <r>
    <d v="2014-06-12T00:00:00"/>
    <x v="2"/>
    <x v="0"/>
    <x v="6"/>
    <x v="10"/>
  </r>
  <r>
    <d v="2014-08-19T00:00:00"/>
    <x v="4"/>
    <x v="2"/>
    <x v="7"/>
    <x v="32"/>
  </r>
  <r>
    <d v="2014-08-08T00:00:00"/>
    <x v="4"/>
    <x v="0"/>
    <x v="5"/>
    <x v="80"/>
  </r>
  <r>
    <d v="2014-08-24T00:00:00"/>
    <x v="4"/>
    <x v="2"/>
    <x v="7"/>
    <x v="16"/>
  </r>
  <r>
    <d v="2014-08-03T00:00:00"/>
    <x v="4"/>
    <x v="2"/>
    <x v="7"/>
    <x v="49"/>
  </r>
  <r>
    <d v="2014-08-31T00:00:00"/>
    <x v="4"/>
    <x v="0"/>
    <x v="3"/>
    <x v="40"/>
  </r>
  <r>
    <d v="2014-08-16T00:00:00"/>
    <x v="4"/>
    <x v="1"/>
    <x v="8"/>
    <x v="24"/>
  </r>
  <r>
    <d v="2014-08-05T00:00:00"/>
    <x v="4"/>
    <x v="2"/>
    <x v="9"/>
    <x v="36"/>
  </r>
  <r>
    <d v="2014-05-12T00:00:00"/>
    <x v="3"/>
    <x v="2"/>
    <x v="1"/>
    <x v="13"/>
  </r>
  <r>
    <d v="2014-06-19T00:00:00"/>
    <x v="2"/>
    <x v="2"/>
    <x v="5"/>
    <x v="45"/>
  </r>
  <r>
    <d v="2014-06-11T00:00:00"/>
    <x v="2"/>
    <x v="2"/>
    <x v="4"/>
    <x v="9"/>
  </r>
  <r>
    <d v="2014-06-17T00:00:00"/>
    <x v="2"/>
    <x v="2"/>
    <x v="7"/>
    <x v="34"/>
  </r>
  <r>
    <d v="2014-06-15T00:00:00"/>
    <x v="2"/>
    <x v="1"/>
    <x v="3"/>
    <x v="12"/>
  </r>
  <r>
    <d v="2014-08-15T00:00:00"/>
    <x v="4"/>
    <x v="0"/>
    <x v="7"/>
    <x v="9"/>
  </r>
  <r>
    <d v="2014-06-16T00:00:00"/>
    <x v="2"/>
    <x v="2"/>
    <x v="2"/>
    <x v="8"/>
  </r>
  <r>
    <d v="2014-09-21T00:00:00"/>
    <x v="0"/>
    <x v="1"/>
    <x v="0"/>
    <x v="72"/>
  </r>
  <r>
    <d v="2014-06-27T00:00:00"/>
    <x v="2"/>
    <x v="2"/>
    <x v="3"/>
    <x v="12"/>
  </r>
  <r>
    <d v="2014-06-16T00:00:00"/>
    <x v="2"/>
    <x v="2"/>
    <x v="0"/>
    <x v="14"/>
  </r>
  <r>
    <d v="2014-05-17T00:00:00"/>
    <x v="3"/>
    <x v="2"/>
    <x v="4"/>
    <x v="110"/>
  </r>
  <r>
    <d v="2014-08-29T00:00:00"/>
    <x v="4"/>
    <x v="2"/>
    <x v="6"/>
    <x v="18"/>
  </r>
  <r>
    <d v="2014-09-25T00:00:00"/>
    <x v="0"/>
    <x v="2"/>
    <x v="10"/>
    <x v="31"/>
  </r>
  <r>
    <d v="2014-05-10T00:00:00"/>
    <x v="3"/>
    <x v="0"/>
    <x v="10"/>
    <x v="75"/>
  </r>
  <r>
    <d v="2014-09-14T00:00:00"/>
    <x v="0"/>
    <x v="1"/>
    <x v="2"/>
    <x v="8"/>
  </r>
  <r>
    <d v="2014-06-28T00:00:00"/>
    <x v="2"/>
    <x v="0"/>
    <x v="7"/>
    <x v="7"/>
  </r>
  <r>
    <d v="2014-08-04T00:00:00"/>
    <x v="4"/>
    <x v="0"/>
    <x v="4"/>
    <x v="16"/>
  </r>
  <r>
    <d v="2014-08-06T00:00:00"/>
    <x v="4"/>
    <x v="0"/>
    <x v="6"/>
    <x v="6"/>
  </r>
  <r>
    <d v="2014-08-05T00:00:00"/>
    <x v="4"/>
    <x v="0"/>
    <x v="5"/>
    <x v="30"/>
  </r>
  <r>
    <d v="2014-06-28T00:00:00"/>
    <x v="2"/>
    <x v="2"/>
    <x v="3"/>
    <x v="111"/>
  </r>
  <r>
    <d v="2014-08-29T00:00:00"/>
    <x v="4"/>
    <x v="0"/>
    <x v="5"/>
    <x v="5"/>
  </r>
  <r>
    <d v="2014-08-04T00:00:00"/>
    <x v="4"/>
    <x v="0"/>
    <x v="2"/>
    <x v="51"/>
  </r>
  <r>
    <d v="2014-06-28T00:00:00"/>
    <x v="2"/>
    <x v="0"/>
    <x v="7"/>
    <x v="4"/>
  </r>
  <r>
    <d v="2014-08-18T00:00:00"/>
    <x v="4"/>
    <x v="0"/>
    <x v="4"/>
    <x v="34"/>
  </r>
  <r>
    <d v="2014-09-03T00:00:00"/>
    <x v="0"/>
    <x v="2"/>
    <x v="6"/>
    <x v="18"/>
  </r>
  <r>
    <d v="2014-06-03T00:00:00"/>
    <x v="2"/>
    <x v="0"/>
    <x v="1"/>
    <x v="19"/>
  </r>
  <r>
    <d v="2014-09-05T00:00:00"/>
    <x v="0"/>
    <x v="1"/>
    <x v="0"/>
    <x v="112"/>
  </r>
  <r>
    <d v="2014-08-17T00:00:00"/>
    <x v="4"/>
    <x v="0"/>
    <x v="9"/>
    <x v="23"/>
  </r>
  <r>
    <d v="2014-06-19T00:00:00"/>
    <x v="2"/>
    <x v="2"/>
    <x v="7"/>
    <x v="16"/>
  </r>
  <r>
    <d v="2014-06-26T00:00:00"/>
    <x v="2"/>
    <x v="2"/>
    <x v="5"/>
    <x v="45"/>
  </r>
  <r>
    <d v="2014-08-19T00:00:00"/>
    <x v="4"/>
    <x v="0"/>
    <x v="11"/>
    <x v="67"/>
  </r>
  <r>
    <d v="2014-06-16T00:00:00"/>
    <x v="2"/>
    <x v="2"/>
    <x v="0"/>
    <x v="113"/>
  </r>
  <r>
    <d v="2014-06-18T00:00:00"/>
    <x v="2"/>
    <x v="2"/>
    <x v="8"/>
    <x v="8"/>
  </r>
  <r>
    <d v="2014-08-26T00:00:00"/>
    <x v="4"/>
    <x v="2"/>
    <x v="1"/>
    <x v="19"/>
  </r>
  <r>
    <d v="2014-07-30T00:00:00"/>
    <x v="1"/>
    <x v="2"/>
    <x v="7"/>
    <x v="4"/>
  </r>
  <r>
    <d v="2014-05-04T00:00:00"/>
    <x v="3"/>
    <x v="2"/>
    <x v="3"/>
    <x v="9"/>
  </r>
  <r>
    <d v="2014-06-07T00:00:00"/>
    <x v="2"/>
    <x v="0"/>
    <x v="2"/>
    <x v="20"/>
  </r>
  <r>
    <d v="2014-06-16T00:00:00"/>
    <x v="2"/>
    <x v="0"/>
    <x v="2"/>
    <x v="20"/>
  </r>
  <r>
    <d v="2014-08-06T00:00:00"/>
    <x v="4"/>
    <x v="2"/>
    <x v="4"/>
    <x v="4"/>
  </r>
  <r>
    <d v="2014-07-26T00:00:00"/>
    <x v="1"/>
    <x v="1"/>
    <x v="7"/>
    <x v="4"/>
  </r>
  <r>
    <d v="2014-06-09T00:00:00"/>
    <x v="2"/>
    <x v="0"/>
    <x v="11"/>
    <x v="114"/>
  </r>
  <r>
    <d v="2014-06-23T00:00:00"/>
    <x v="2"/>
    <x v="0"/>
    <x v="1"/>
    <x v="14"/>
  </r>
  <r>
    <d v="2014-06-07T00:00:00"/>
    <x v="2"/>
    <x v="2"/>
    <x v="7"/>
    <x v="4"/>
  </r>
  <r>
    <d v="2014-05-28T00:00:00"/>
    <x v="3"/>
    <x v="1"/>
    <x v="3"/>
    <x v="3"/>
  </r>
  <r>
    <d v="2014-06-06T00:00:00"/>
    <x v="2"/>
    <x v="2"/>
    <x v="2"/>
    <x v="24"/>
  </r>
  <r>
    <d v="2014-06-18T00:00:00"/>
    <x v="2"/>
    <x v="2"/>
    <x v="1"/>
    <x v="1"/>
  </r>
  <r>
    <d v="2014-08-10T00:00:00"/>
    <x v="4"/>
    <x v="1"/>
    <x v="3"/>
    <x v="40"/>
  </r>
  <r>
    <d v="2014-06-09T00:00:00"/>
    <x v="2"/>
    <x v="2"/>
    <x v="1"/>
    <x v="115"/>
  </r>
  <r>
    <d v="2014-06-10T00:00:00"/>
    <x v="2"/>
    <x v="2"/>
    <x v="2"/>
    <x v="51"/>
  </r>
  <r>
    <d v="2014-08-24T00:00:00"/>
    <x v="4"/>
    <x v="2"/>
    <x v="3"/>
    <x v="39"/>
  </r>
  <r>
    <d v="2014-08-25T00:00:00"/>
    <x v="4"/>
    <x v="0"/>
    <x v="10"/>
    <x v="69"/>
  </r>
  <r>
    <d v="2014-06-18T00:00:00"/>
    <x v="2"/>
    <x v="2"/>
    <x v="10"/>
    <x v="69"/>
  </r>
  <r>
    <d v="2014-08-01T00:00:00"/>
    <x v="4"/>
    <x v="0"/>
    <x v="1"/>
    <x v="19"/>
  </r>
  <r>
    <d v="2014-09-22T00:00:00"/>
    <x v="0"/>
    <x v="2"/>
    <x v="3"/>
    <x v="116"/>
  </r>
  <r>
    <d v="2014-08-22T00:00:00"/>
    <x v="4"/>
    <x v="1"/>
    <x v="2"/>
    <x v="16"/>
  </r>
  <r>
    <d v="2014-07-03T00:00:00"/>
    <x v="1"/>
    <x v="2"/>
    <x v="2"/>
    <x v="20"/>
  </r>
  <r>
    <d v="2014-08-25T00:00:00"/>
    <x v="4"/>
    <x v="1"/>
    <x v="7"/>
    <x v="34"/>
  </r>
  <r>
    <d v="2014-06-21T00:00:00"/>
    <x v="2"/>
    <x v="2"/>
    <x v="1"/>
    <x v="1"/>
  </r>
  <r>
    <d v="2014-07-26T00:00:00"/>
    <x v="1"/>
    <x v="0"/>
    <x v="6"/>
    <x v="18"/>
  </r>
  <r>
    <d v="2014-08-16T00:00:00"/>
    <x v="4"/>
    <x v="2"/>
    <x v="0"/>
    <x v="76"/>
  </r>
  <r>
    <d v="2014-06-10T00:00:00"/>
    <x v="2"/>
    <x v="0"/>
    <x v="4"/>
    <x v="4"/>
  </r>
  <r>
    <d v="2014-06-22T00:00:00"/>
    <x v="2"/>
    <x v="0"/>
    <x v="4"/>
    <x v="4"/>
  </r>
  <r>
    <d v="2014-06-30T00:00:00"/>
    <x v="2"/>
    <x v="0"/>
    <x v="5"/>
    <x v="117"/>
  </r>
  <r>
    <d v="2014-08-17T00:00:00"/>
    <x v="4"/>
    <x v="2"/>
    <x v="2"/>
    <x v="20"/>
  </r>
  <r>
    <d v="2014-06-04T00:00:00"/>
    <x v="2"/>
    <x v="2"/>
    <x v="7"/>
    <x v="11"/>
  </r>
  <r>
    <d v="2014-08-09T00:00:00"/>
    <x v="4"/>
    <x v="2"/>
    <x v="5"/>
    <x v="19"/>
  </r>
  <r>
    <d v="2014-09-16T00:00:00"/>
    <x v="0"/>
    <x v="0"/>
    <x v="9"/>
    <x v="23"/>
  </r>
  <r>
    <d v="2014-08-16T00:00:00"/>
    <x v="4"/>
    <x v="2"/>
    <x v="4"/>
    <x v="4"/>
  </r>
  <r>
    <d v="2014-08-24T00:00:00"/>
    <x v="4"/>
    <x v="0"/>
    <x v="8"/>
    <x v="51"/>
  </r>
  <r>
    <d v="2014-06-27T00:00:00"/>
    <x v="2"/>
    <x v="2"/>
    <x v="2"/>
    <x v="8"/>
  </r>
  <r>
    <d v="2014-09-12T00:00:00"/>
    <x v="0"/>
    <x v="2"/>
    <x v="8"/>
    <x v="4"/>
  </r>
  <r>
    <d v="2014-06-03T00:00:00"/>
    <x v="2"/>
    <x v="2"/>
    <x v="11"/>
    <x v="93"/>
  </r>
  <r>
    <d v="2014-06-27T00:00:00"/>
    <x v="2"/>
    <x v="0"/>
    <x v="4"/>
    <x v="16"/>
  </r>
  <r>
    <d v="2014-07-12T00:00:00"/>
    <x v="1"/>
    <x v="2"/>
    <x v="3"/>
    <x v="3"/>
  </r>
  <r>
    <d v="2014-08-27T00:00:00"/>
    <x v="4"/>
    <x v="0"/>
    <x v="3"/>
    <x v="40"/>
  </r>
  <r>
    <d v="2014-05-06T00:00:00"/>
    <x v="3"/>
    <x v="2"/>
    <x v="2"/>
    <x v="51"/>
  </r>
  <r>
    <d v="2014-08-26T00:00:00"/>
    <x v="4"/>
    <x v="0"/>
    <x v="4"/>
    <x v="4"/>
  </r>
  <r>
    <d v="2014-06-09T00:00:00"/>
    <x v="2"/>
    <x v="2"/>
    <x v="4"/>
    <x v="16"/>
  </r>
  <r>
    <d v="2014-09-12T00:00:00"/>
    <x v="0"/>
    <x v="2"/>
    <x v="6"/>
    <x v="6"/>
  </r>
  <r>
    <d v="2014-06-19T00:00:00"/>
    <x v="2"/>
    <x v="2"/>
    <x v="3"/>
    <x v="46"/>
  </r>
  <r>
    <d v="2014-08-16T00:00:00"/>
    <x v="4"/>
    <x v="0"/>
    <x v="10"/>
    <x v="1"/>
  </r>
  <r>
    <d v="2014-06-27T00:00:00"/>
    <x v="2"/>
    <x v="2"/>
    <x v="5"/>
    <x v="80"/>
  </r>
  <r>
    <d v="2014-06-02T00:00:00"/>
    <x v="2"/>
    <x v="1"/>
    <x v="7"/>
    <x v="105"/>
  </r>
  <r>
    <d v="2014-06-08T00:00:00"/>
    <x v="2"/>
    <x v="2"/>
    <x v="8"/>
    <x v="4"/>
  </r>
  <r>
    <d v="2014-06-13T00:00:00"/>
    <x v="2"/>
    <x v="2"/>
    <x v="5"/>
    <x v="59"/>
  </r>
  <r>
    <d v="2014-08-28T00:00:00"/>
    <x v="4"/>
    <x v="2"/>
    <x v="8"/>
    <x v="24"/>
  </r>
  <r>
    <d v="2014-06-02T00:00:00"/>
    <x v="2"/>
    <x v="2"/>
    <x v="4"/>
    <x v="32"/>
  </r>
  <r>
    <d v="2014-07-20T00:00:00"/>
    <x v="1"/>
    <x v="0"/>
    <x v="1"/>
    <x v="19"/>
  </r>
  <r>
    <d v="2014-08-09T00:00:00"/>
    <x v="4"/>
    <x v="0"/>
    <x v="3"/>
    <x v="12"/>
  </r>
  <r>
    <d v="2014-06-27T00:00:00"/>
    <x v="2"/>
    <x v="0"/>
    <x v="3"/>
    <x v="3"/>
  </r>
  <r>
    <d v="2014-08-23T00:00:00"/>
    <x v="4"/>
    <x v="0"/>
    <x v="1"/>
    <x v="19"/>
  </r>
  <r>
    <d v="2014-06-11T00:00:00"/>
    <x v="2"/>
    <x v="2"/>
    <x v="11"/>
    <x v="69"/>
  </r>
  <r>
    <d v="2014-05-28T00:00:00"/>
    <x v="3"/>
    <x v="0"/>
    <x v="3"/>
    <x v="73"/>
  </r>
  <r>
    <d v="2014-08-09T00:00:00"/>
    <x v="4"/>
    <x v="1"/>
    <x v="6"/>
    <x v="10"/>
  </r>
  <r>
    <d v="2014-06-01T00:00:00"/>
    <x v="2"/>
    <x v="2"/>
    <x v="3"/>
    <x v="3"/>
  </r>
  <r>
    <d v="2014-09-15T00:00:00"/>
    <x v="0"/>
    <x v="0"/>
    <x v="8"/>
    <x v="4"/>
  </r>
  <r>
    <d v="2014-06-27T00:00:00"/>
    <x v="2"/>
    <x v="2"/>
    <x v="1"/>
    <x v="13"/>
  </r>
  <r>
    <d v="2014-05-19T00:00:00"/>
    <x v="3"/>
    <x v="2"/>
    <x v="4"/>
    <x v="4"/>
  </r>
  <r>
    <d v="2014-08-30T00:00:00"/>
    <x v="4"/>
    <x v="0"/>
    <x v="3"/>
    <x v="44"/>
  </r>
  <r>
    <d v="2014-07-24T00:00:00"/>
    <x v="1"/>
    <x v="2"/>
    <x v="1"/>
    <x v="69"/>
  </r>
  <r>
    <d v="2014-06-01T00:00:00"/>
    <x v="2"/>
    <x v="0"/>
    <x v="0"/>
    <x v="72"/>
  </r>
  <r>
    <d v="2014-07-05T00:00:00"/>
    <x v="1"/>
    <x v="2"/>
    <x v="4"/>
    <x v="16"/>
  </r>
  <r>
    <d v="2014-08-22T00:00:00"/>
    <x v="4"/>
    <x v="1"/>
    <x v="7"/>
    <x v="16"/>
  </r>
  <r>
    <d v="2014-08-29T00:00:00"/>
    <x v="4"/>
    <x v="0"/>
    <x v="8"/>
    <x v="20"/>
  </r>
  <r>
    <d v="2014-06-29T00:00:00"/>
    <x v="2"/>
    <x v="2"/>
    <x v="7"/>
    <x v="4"/>
  </r>
  <r>
    <d v="2014-06-05T00:00:00"/>
    <x v="2"/>
    <x v="0"/>
    <x v="2"/>
    <x v="20"/>
  </r>
  <r>
    <d v="2014-06-28T00:00:00"/>
    <x v="2"/>
    <x v="2"/>
    <x v="7"/>
    <x v="7"/>
  </r>
  <r>
    <d v="2014-05-27T00:00:00"/>
    <x v="3"/>
    <x v="2"/>
    <x v="4"/>
    <x v="4"/>
  </r>
  <r>
    <d v="2014-06-20T00:00:00"/>
    <x v="2"/>
    <x v="2"/>
    <x v="5"/>
    <x v="45"/>
  </r>
  <r>
    <d v="2014-06-22T00:00:00"/>
    <x v="2"/>
    <x v="2"/>
    <x v="4"/>
    <x v="16"/>
  </r>
  <r>
    <d v="2014-08-03T00:00:00"/>
    <x v="4"/>
    <x v="0"/>
    <x v="10"/>
    <x v="19"/>
  </r>
  <r>
    <d v="2014-06-09T00:00:00"/>
    <x v="2"/>
    <x v="0"/>
    <x v="10"/>
    <x v="22"/>
  </r>
  <r>
    <d v="2014-06-07T00:00:00"/>
    <x v="2"/>
    <x v="2"/>
    <x v="2"/>
    <x v="10"/>
  </r>
  <r>
    <d v="2014-06-13T00:00:00"/>
    <x v="2"/>
    <x v="2"/>
    <x v="9"/>
    <x v="118"/>
  </r>
  <r>
    <d v="2014-06-21T00:00:00"/>
    <x v="2"/>
    <x v="0"/>
    <x v="3"/>
    <x v="12"/>
  </r>
  <r>
    <d v="2014-08-02T00:00:00"/>
    <x v="4"/>
    <x v="0"/>
    <x v="3"/>
    <x v="44"/>
  </r>
  <r>
    <d v="2014-06-03T00:00:00"/>
    <x v="2"/>
    <x v="0"/>
    <x v="3"/>
    <x v="41"/>
  </r>
  <r>
    <d v="2014-08-17T00:00:00"/>
    <x v="4"/>
    <x v="0"/>
    <x v="8"/>
    <x v="8"/>
  </r>
  <r>
    <d v="2014-06-27T00:00:00"/>
    <x v="2"/>
    <x v="2"/>
    <x v="6"/>
    <x v="18"/>
  </r>
  <r>
    <d v="2014-06-24T00:00:00"/>
    <x v="2"/>
    <x v="0"/>
    <x v="7"/>
    <x v="49"/>
  </r>
  <r>
    <d v="2014-08-05T00:00:00"/>
    <x v="4"/>
    <x v="0"/>
    <x v="4"/>
    <x v="4"/>
  </r>
  <r>
    <d v="2014-08-22T00:00:00"/>
    <x v="4"/>
    <x v="2"/>
    <x v="1"/>
    <x v="22"/>
  </r>
  <r>
    <d v="2014-07-18T00:00:00"/>
    <x v="1"/>
    <x v="1"/>
    <x v="4"/>
    <x v="7"/>
  </r>
  <r>
    <d v="2014-09-04T00:00:00"/>
    <x v="0"/>
    <x v="2"/>
    <x v="1"/>
    <x v="119"/>
  </r>
  <r>
    <d v="2014-08-10T00:00:00"/>
    <x v="4"/>
    <x v="0"/>
    <x v="4"/>
    <x v="4"/>
  </r>
  <r>
    <d v="2014-06-27T00:00:00"/>
    <x v="2"/>
    <x v="1"/>
    <x v="4"/>
    <x v="4"/>
  </r>
  <r>
    <d v="2014-08-06T00:00:00"/>
    <x v="4"/>
    <x v="0"/>
    <x v="5"/>
    <x v="80"/>
  </r>
  <r>
    <d v="2014-06-15T00:00:00"/>
    <x v="2"/>
    <x v="2"/>
    <x v="6"/>
    <x v="6"/>
  </r>
  <r>
    <d v="2014-06-16T00:00:00"/>
    <x v="2"/>
    <x v="0"/>
    <x v="3"/>
    <x v="40"/>
  </r>
  <r>
    <d v="2014-08-22T00:00:00"/>
    <x v="4"/>
    <x v="0"/>
    <x v="4"/>
    <x v="7"/>
  </r>
  <r>
    <d v="2014-09-01T00:00:00"/>
    <x v="0"/>
    <x v="2"/>
    <x v="9"/>
    <x v="120"/>
  </r>
  <r>
    <d v="2014-05-10T00:00:00"/>
    <x v="3"/>
    <x v="2"/>
    <x v="6"/>
    <x v="18"/>
  </r>
  <r>
    <d v="2014-05-22T00:00:00"/>
    <x v="3"/>
    <x v="0"/>
    <x v="3"/>
    <x v="12"/>
  </r>
  <r>
    <d v="2014-06-19T00:00:00"/>
    <x v="2"/>
    <x v="2"/>
    <x v="7"/>
    <x v="4"/>
  </r>
  <r>
    <d v="2014-08-05T00:00:00"/>
    <x v="4"/>
    <x v="0"/>
    <x v="7"/>
    <x v="4"/>
  </r>
  <r>
    <d v="2014-09-16T00:00:00"/>
    <x v="0"/>
    <x v="2"/>
    <x v="4"/>
    <x v="7"/>
  </r>
  <r>
    <d v="2014-08-24T00:00:00"/>
    <x v="4"/>
    <x v="0"/>
    <x v="10"/>
    <x v="13"/>
  </r>
  <r>
    <d v="2014-06-14T00:00:00"/>
    <x v="2"/>
    <x v="2"/>
    <x v="7"/>
    <x v="49"/>
  </r>
  <r>
    <d v="2014-08-10T00:00:00"/>
    <x v="4"/>
    <x v="0"/>
    <x v="7"/>
    <x v="7"/>
  </r>
  <r>
    <d v="2014-06-03T00:00:00"/>
    <x v="2"/>
    <x v="2"/>
    <x v="3"/>
    <x v="39"/>
  </r>
  <r>
    <d v="2014-05-30T00:00:00"/>
    <x v="3"/>
    <x v="0"/>
    <x v="0"/>
    <x v="72"/>
  </r>
  <r>
    <d v="2014-06-25T00:00:00"/>
    <x v="2"/>
    <x v="2"/>
    <x v="11"/>
    <x v="26"/>
  </r>
  <r>
    <d v="2014-06-29T00:00:00"/>
    <x v="2"/>
    <x v="2"/>
    <x v="3"/>
    <x v="0"/>
  </r>
  <r>
    <d v="2014-06-29T00:00:00"/>
    <x v="2"/>
    <x v="2"/>
    <x v="4"/>
    <x v="9"/>
  </r>
  <r>
    <d v="2014-08-02T00:00:00"/>
    <x v="4"/>
    <x v="0"/>
    <x v="7"/>
    <x v="49"/>
  </r>
  <r>
    <d v="2014-06-15T00:00:00"/>
    <x v="2"/>
    <x v="2"/>
    <x v="7"/>
    <x v="9"/>
  </r>
  <r>
    <d v="2014-08-31T00:00:00"/>
    <x v="4"/>
    <x v="0"/>
    <x v="11"/>
    <x v="22"/>
  </r>
  <r>
    <d v="2014-05-15T00:00:00"/>
    <x v="3"/>
    <x v="2"/>
    <x v="3"/>
    <x v="9"/>
  </r>
  <r>
    <d v="2014-06-15T00:00:00"/>
    <x v="2"/>
    <x v="2"/>
    <x v="7"/>
    <x v="4"/>
  </r>
  <r>
    <d v="2014-06-18T00:00:00"/>
    <x v="2"/>
    <x v="1"/>
    <x v="4"/>
    <x v="7"/>
  </r>
  <r>
    <d v="2014-09-06T00:00:00"/>
    <x v="0"/>
    <x v="0"/>
    <x v="4"/>
    <x v="16"/>
  </r>
  <r>
    <d v="2014-08-14T00:00:00"/>
    <x v="4"/>
    <x v="2"/>
    <x v="5"/>
    <x v="26"/>
  </r>
  <r>
    <d v="2014-06-30T00:00:00"/>
    <x v="2"/>
    <x v="2"/>
    <x v="3"/>
    <x v="3"/>
  </r>
  <r>
    <d v="2014-08-09T00:00:00"/>
    <x v="4"/>
    <x v="2"/>
    <x v="8"/>
    <x v="51"/>
  </r>
  <r>
    <d v="2014-07-30T00:00:00"/>
    <x v="1"/>
    <x v="2"/>
    <x v="10"/>
    <x v="75"/>
  </r>
  <r>
    <d v="2014-06-07T00:00:00"/>
    <x v="2"/>
    <x v="0"/>
    <x v="4"/>
    <x v="121"/>
  </r>
  <r>
    <d v="2014-09-01T00:00:00"/>
    <x v="0"/>
    <x v="2"/>
    <x v="6"/>
    <x v="10"/>
  </r>
  <r>
    <d v="2014-06-14T00:00:00"/>
    <x v="2"/>
    <x v="2"/>
    <x v="1"/>
    <x v="25"/>
  </r>
  <r>
    <d v="2014-06-22T00:00:00"/>
    <x v="2"/>
    <x v="2"/>
    <x v="3"/>
    <x v="12"/>
  </r>
  <r>
    <d v="2014-08-18T00:00:00"/>
    <x v="4"/>
    <x v="2"/>
    <x v="7"/>
    <x v="16"/>
  </r>
  <r>
    <d v="2014-08-06T00:00:00"/>
    <x v="4"/>
    <x v="0"/>
    <x v="10"/>
    <x v="1"/>
  </r>
  <r>
    <d v="2014-08-06T00:00:00"/>
    <x v="4"/>
    <x v="2"/>
    <x v="2"/>
    <x v="10"/>
  </r>
  <r>
    <d v="2014-06-24T00:00:00"/>
    <x v="2"/>
    <x v="0"/>
    <x v="3"/>
    <x v="9"/>
  </r>
  <r>
    <d v="2014-06-05T00:00:00"/>
    <x v="2"/>
    <x v="2"/>
    <x v="6"/>
    <x v="10"/>
  </r>
  <r>
    <d v="2014-08-17T00:00:00"/>
    <x v="4"/>
    <x v="0"/>
    <x v="3"/>
    <x v="39"/>
  </r>
  <r>
    <d v="2014-06-12T00:00:00"/>
    <x v="2"/>
    <x v="2"/>
    <x v="10"/>
    <x v="14"/>
  </r>
  <r>
    <d v="2014-06-30T00:00:00"/>
    <x v="2"/>
    <x v="1"/>
    <x v="4"/>
    <x v="7"/>
  </r>
  <r>
    <d v="2014-06-22T00:00:00"/>
    <x v="2"/>
    <x v="2"/>
    <x v="4"/>
    <x v="34"/>
  </r>
  <r>
    <d v="2014-06-26T00:00:00"/>
    <x v="2"/>
    <x v="0"/>
    <x v="2"/>
    <x v="4"/>
  </r>
  <r>
    <d v="2014-06-28T00:00:00"/>
    <x v="2"/>
    <x v="2"/>
    <x v="4"/>
    <x v="49"/>
  </r>
  <r>
    <d v="2014-08-26T00:00:00"/>
    <x v="4"/>
    <x v="0"/>
    <x v="3"/>
    <x v="3"/>
  </r>
  <r>
    <d v="2014-08-25T00:00:00"/>
    <x v="4"/>
    <x v="2"/>
    <x v="1"/>
    <x v="69"/>
  </r>
  <r>
    <d v="2014-06-08T00:00:00"/>
    <x v="2"/>
    <x v="2"/>
    <x v="4"/>
    <x v="122"/>
  </r>
  <r>
    <d v="2014-06-20T00:00:00"/>
    <x v="2"/>
    <x v="2"/>
    <x v="3"/>
    <x v="123"/>
  </r>
  <r>
    <d v="2014-06-29T00:00:00"/>
    <x v="2"/>
    <x v="2"/>
    <x v="0"/>
    <x v="112"/>
  </r>
  <r>
    <d v="2014-08-05T00:00:00"/>
    <x v="4"/>
    <x v="1"/>
    <x v="4"/>
    <x v="4"/>
  </r>
  <r>
    <d v="2014-06-16T00:00:00"/>
    <x v="2"/>
    <x v="2"/>
    <x v="3"/>
    <x v="73"/>
  </r>
  <r>
    <d v="2014-08-17T00:00:00"/>
    <x v="4"/>
    <x v="0"/>
    <x v="3"/>
    <x v="41"/>
  </r>
  <r>
    <d v="2014-08-30T00:00:00"/>
    <x v="4"/>
    <x v="0"/>
    <x v="7"/>
    <x v="4"/>
  </r>
  <r>
    <d v="2014-08-06T00:00:00"/>
    <x v="4"/>
    <x v="2"/>
    <x v="5"/>
    <x v="26"/>
  </r>
  <r>
    <d v="2014-05-11T00:00:00"/>
    <x v="3"/>
    <x v="2"/>
    <x v="8"/>
    <x v="4"/>
  </r>
  <r>
    <d v="2014-06-26T00:00:00"/>
    <x v="2"/>
    <x v="2"/>
    <x v="4"/>
    <x v="34"/>
  </r>
  <r>
    <d v="2014-08-14T00:00:00"/>
    <x v="4"/>
    <x v="0"/>
    <x v="11"/>
    <x v="22"/>
  </r>
  <r>
    <d v="2014-06-02T00:00:00"/>
    <x v="2"/>
    <x v="0"/>
    <x v="7"/>
    <x v="4"/>
  </r>
  <r>
    <d v="2014-07-02T00:00:00"/>
    <x v="1"/>
    <x v="2"/>
    <x v="2"/>
    <x v="8"/>
  </r>
  <r>
    <d v="2014-08-12T00:00:00"/>
    <x v="4"/>
    <x v="2"/>
    <x v="1"/>
    <x v="1"/>
  </r>
  <r>
    <d v="2014-08-28T00:00:00"/>
    <x v="4"/>
    <x v="0"/>
    <x v="5"/>
    <x v="26"/>
  </r>
  <r>
    <d v="2014-06-07T00:00:00"/>
    <x v="2"/>
    <x v="0"/>
    <x v="11"/>
    <x v="22"/>
  </r>
  <r>
    <d v="2014-09-21T00:00:00"/>
    <x v="0"/>
    <x v="2"/>
    <x v="10"/>
    <x v="75"/>
  </r>
  <r>
    <d v="2014-06-15T00:00:00"/>
    <x v="2"/>
    <x v="0"/>
    <x v="4"/>
    <x v="4"/>
  </r>
  <r>
    <d v="2014-08-17T00:00:00"/>
    <x v="4"/>
    <x v="0"/>
    <x v="7"/>
    <x v="16"/>
  </r>
  <r>
    <d v="2014-05-18T00:00:00"/>
    <x v="3"/>
    <x v="2"/>
    <x v="8"/>
    <x v="124"/>
  </r>
  <r>
    <d v="2014-06-12T00:00:00"/>
    <x v="2"/>
    <x v="2"/>
    <x v="6"/>
    <x v="43"/>
  </r>
  <r>
    <d v="2014-06-24T00:00:00"/>
    <x v="2"/>
    <x v="2"/>
    <x v="1"/>
    <x v="25"/>
  </r>
  <r>
    <d v="2014-08-26T00:00:00"/>
    <x v="4"/>
    <x v="0"/>
    <x v="3"/>
    <x v="46"/>
  </r>
  <r>
    <d v="2014-08-29T00:00:00"/>
    <x v="4"/>
    <x v="2"/>
    <x v="10"/>
    <x v="75"/>
  </r>
  <r>
    <d v="2014-07-15T00:00:00"/>
    <x v="1"/>
    <x v="0"/>
    <x v="3"/>
    <x v="3"/>
  </r>
  <r>
    <d v="2014-08-01T00:00:00"/>
    <x v="4"/>
    <x v="2"/>
    <x v="7"/>
    <x v="32"/>
  </r>
  <r>
    <d v="2014-08-14T00:00:00"/>
    <x v="4"/>
    <x v="0"/>
    <x v="6"/>
    <x v="7"/>
  </r>
  <r>
    <d v="2014-09-25T00:00:00"/>
    <x v="0"/>
    <x v="0"/>
    <x v="10"/>
    <x v="1"/>
  </r>
  <r>
    <d v="2014-06-03T00:00:00"/>
    <x v="2"/>
    <x v="2"/>
    <x v="9"/>
    <x v="125"/>
  </r>
  <r>
    <d v="2014-08-06T00:00:00"/>
    <x v="4"/>
    <x v="0"/>
    <x v="1"/>
    <x v="19"/>
  </r>
  <r>
    <d v="2014-08-11T00:00:00"/>
    <x v="4"/>
    <x v="0"/>
    <x v="7"/>
    <x v="7"/>
  </r>
  <r>
    <d v="2014-08-23T00:00:00"/>
    <x v="4"/>
    <x v="2"/>
    <x v="3"/>
    <x v="44"/>
  </r>
  <r>
    <d v="2014-06-18T00:00:00"/>
    <x v="2"/>
    <x v="2"/>
    <x v="0"/>
    <x v="126"/>
  </r>
  <r>
    <d v="2014-08-27T00:00:00"/>
    <x v="4"/>
    <x v="2"/>
    <x v="8"/>
    <x v="8"/>
  </r>
  <r>
    <d v="2014-05-13T00:00:00"/>
    <x v="3"/>
    <x v="2"/>
    <x v="7"/>
    <x v="4"/>
  </r>
  <r>
    <d v="2014-08-06T00:00:00"/>
    <x v="4"/>
    <x v="2"/>
    <x v="2"/>
    <x v="20"/>
  </r>
  <r>
    <d v="2014-08-11T00:00:00"/>
    <x v="4"/>
    <x v="1"/>
    <x v="10"/>
    <x v="13"/>
  </r>
  <r>
    <d v="2014-08-16T00:00:00"/>
    <x v="4"/>
    <x v="0"/>
    <x v="10"/>
    <x v="22"/>
  </r>
  <r>
    <d v="2014-08-02T00:00:00"/>
    <x v="4"/>
    <x v="0"/>
    <x v="3"/>
    <x v="46"/>
  </r>
  <r>
    <d v="2014-06-05T00:00:00"/>
    <x v="2"/>
    <x v="2"/>
    <x v="8"/>
    <x v="24"/>
  </r>
  <r>
    <d v="2014-06-19T00:00:00"/>
    <x v="2"/>
    <x v="2"/>
    <x v="5"/>
    <x v="30"/>
  </r>
  <r>
    <d v="2014-06-10T00:00:00"/>
    <x v="2"/>
    <x v="0"/>
    <x v="7"/>
    <x v="7"/>
  </r>
  <r>
    <d v="2014-08-02T00:00:00"/>
    <x v="4"/>
    <x v="1"/>
    <x v="11"/>
    <x v="93"/>
  </r>
  <r>
    <d v="2014-07-21T00:00:00"/>
    <x v="1"/>
    <x v="2"/>
    <x v="7"/>
    <x v="16"/>
  </r>
  <r>
    <d v="2014-06-18T00:00:00"/>
    <x v="2"/>
    <x v="0"/>
    <x v="4"/>
    <x v="9"/>
  </r>
  <r>
    <d v="2014-09-12T00:00:00"/>
    <x v="0"/>
    <x v="0"/>
    <x v="8"/>
    <x v="2"/>
  </r>
  <r>
    <d v="2014-08-01T00:00:00"/>
    <x v="4"/>
    <x v="0"/>
    <x v="4"/>
    <x v="4"/>
  </r>
  <r>
    <d v="2014-06-14T00:00:00"/>
    <x v="2"/>
    <x v="0"/>
    <x v="1"/>
    <x v="13"/>
  </r>
  <r>
    <d v="2014-06-21T00:00:00"/>
    <x v="2"/>
    <x v="0"/>
    <x v="9"/>
    <x v="33"/>
  </r>
  <r>
    <d v="2014-06-26T00:00:00"/>
    <x v="2"/>
    <x v="2"/>
    <x v="8"/>
    <x v="8"/>
  </r>
  <r>
    <d v="2014-07-15T00:00:00"/>
    <x v="1"/>
    <x v="0"/>
    <x v="3"/>
    <x v="9"/>
  </r>
  <r>
    <d v="2014-05-13T00:00:00"/>
    <x v="3"/>
    <x v="0"/>
    <x v="7"/>
    <x v="4"/>
  </r>
  <r>
    <d v="2014-06-27T00:00:00"/>
    <x v="2"/>
    <x v="1"/>
    <x v="1"/>
    <x v="62"/>
  </r>
  <r>
    <d v="2014-06-09T00:00:00"/>
    <x v="2"/>
    <x v="2"/>
    <x v="5"/>
    <x v="19"/>
  </r>
  <r>
    <d v="2014-08-29T00:00:00"/>
    <x v="4"/>
    <x v="0"/>
    <x v="7"/>
    <x v="16"/>
  </r>
  <r>
    <d v="2014-08-25T00:00:00"/>
    <x v="4"/>
    <x v="2"/>
    <x v="3"/>
    <x v="46"/>
  </r>
  <r>
    <d v="2014-06-15T00:00:00"/>
    <x v="2"/>
    <x v="1"/>
    <x v="5"/>
    <x v="83"/>
  </r>
  <r>
    <d v="2014-06-04T00:00:00"/>
    <x v="2"/>
    <x v="2"/>
    <x v="7"/>
    <x v="7"/>
  </r>
  <r>
    <d v="2014-06-04T00:00:00"/>
    <x v="2"/>
    <x v="1"/>
    <x v="5"/>
    <x v="19"/>
  </r>
  <r>
    <d v="2014-06-15T00:00:00"/>
    <x v="2"/>
    <x v="0"/>
    <x v="4"/>
    <x v="7"/>
  </r>
  <r>
    <d v="2014-06-02T00:00:00"/>
    <x v="2"/>
    <x v="2"/>
    <x v="8"/>
    <x v="8"/>
  </r>
  <r>
    <d v="2014-07-23T00:00:00"/>
    <x v="1"/>
    <x v="2"/>
    <x v="8"/>
    <x v="2"/>
  </r>
  <r>
    <d v="2014-07-29T00:00:00"/>
    <x v="1"/>
    <x v="0"/>
    <x v="2"/>
    <x v="127"/>
  </r>
  <r>
    <d v="2014-08-16T00:00:00"/>
    <x v="4"/>
    <x v="0"/>
    <x v="10"/>
    <x v="69"/>
  </r>
  <r>
    <d v="2014-08-21T00:00:00"/>
    <x v="4"/>
    <x v="0"/>
    <x v="7"/>
    <x v="4"/>
  </r>
  <r>
    <d v="2014-08-25T00:00:00"/>
    <x v="4"/>
    <x v="2"/>
    <x v="1"/>
    <x v="69"/>
  </r>
  <r>
    <d v="2014-05-23T00:00:00"/>
    <x v="3"/>
    <x v="2"/>
    <x v="4"/>
    <x v="34"/>
  </r>
  <r>
    <d v="2014-07-14T00:00:00"/>
    <x v="1"/>
    <x v="1"/>
    <x v="11"/>
    <x v="69"/>
  </r>
  <r>
    <d v="2014-08-07T00:00:00"/>
    <x v="4"/>
    <x v="0"/>
    <x v="8"/>
    <x v="20"/>
  </r>
  <r>
    <d v="2014-08-01T00:00:00"/>
    <x v="4"/>
    <x v="1"/>
    <x v="7"/>
    <x v="7"/>
  </r>
  <r>
    <d v="2014-06-10T00:00:00"/>
    <x v="2"/>
    <x v="0"/>
    <x v="6"/>
    <x v="43"/>
  </r>
  <r>
    <d v="2014-08-29T00:00:00"/>
    <x v="4"/>
    <x v="0"/>
    <x v="10"/>
    <x v="25"/>
  </r>
  <r>
    <d v="2014-08-24T00:00:00"/>
    <x v="4"/>
    <x v="0"/>
    <x v="0"/>
    <x v="93"/>
  </r>
  <r>
    <d v="2014-06-07T00:00:00"/>
    <x v="2"/>
    <x v="2"/>
    <x v="1"/>
    <x v="13"/>
  </r>
  <r>
    <d v="2014-07-28T00:00:00"/>
    <x v="1"/>
    <x v="0"/>
    <x v="11"/>
    <x v="22"/>
  </r>
  <r>
    <d v="2014-08-19T00:00:00"/>
    <x v="4"/>
    <x v="2"/>
    <x v="10"/>
    <x v="25"/>
  </r>
  <r>
    <d v="2014-08-19T00:00:00"/>
    <x v="4"/>
    <x v="0"/>
    <x v="3"/>
    <x v="46"/>
  </r>
  <r>
    <d v="2014-06-23T00:00:00"/>
    <x v="2"/>
    <x v="2"/>
    <x v="10"/>
    <x v="69"/>
  </r>
  <r>
    <d v="2014-06-16T00:00:00"/>
    <x v="2"/>
    <x v="2"/>
    <x v="11"/>
    <x v="114"/>
  </r>
  <r>
    <d v="2014-08-10T00:00:00"/>
    <x v="4"/>
    <x v="2"/>
    <x v="5"/>
    <x v="30"/>
  </r>
  <r>
    <d v="2014-06-15T00:00:00"/>
    <x v="2"/>
    <x v="2"/>
    <x v="1"/>
    <x v="128"/>
  </r>
  <r>
    <d v="2014-08-27T00:00:00"/>
    <x v="4"/>
    <x v="2"/>
    <x v="5"/>
    <x v="45"/>
  </r>
  <r>
    <d v="2014-08-04T00:00:00"/>
    <x v="4"/>
    <x v="0"/>
    <x v="1"/>
    <x v="19"/>
  </r>
  <r>
    <d v="2014-05-18T00:00:00"/>
    <x v="3"/>
    <x v="2"/>
    <x v="8"/>
    <x v="8"/>
  </r>
  <r>
    <d v="2014-08-14T00:00:00"/>
    <x v="4"/>
    <x v="0"/>
    <x v="7"/>
    <x v="4"/>
  </r>
  <r>
    <d v="2014-08-27T00:00:00"/>
    <x v="4"/>
    <x v="0"/>
    <x v="7"/>
    <x v="49"/>
  </r>
  <r>
    <d v="2014-06-28T00:00:00"/>
    <x v="2"/>
    <x v="2"/>
    <x v="5"/>
    <x v="80"/>
  </r>
  <r>
    <d v="2014-06-19T00:00:00"/>
    <x v="2"/>
    <x v="0"/>
    <x v="4"/>
    <x v="7"/>
  </r>
  <r>
    <d v="2014-05-10T00:00:00"/>
    <x v="3"/>
    <x v="1"/>
    <x v="10"/>
    <x v="19"/>
  </r>
  <r>
    <d v="2014-06-05T00:00:00"/>
    <x v="2"/>
    <x v="2"/>
    <x v="0"/>
    <x v="14"/>
  </r>
  <r>
    <d v="2014-09-05T00:00:00"/>
    <x v="0"/>
    <x v="2"/>
    <x v="3"/>
    <x v="3"/>
  </r>
  <r>
    <d v="2014-06-08T00:00:00"/>
    <x v="2"/>
    <x v="0"/>
    <x v="11"/>
    <x v="129"/>
  </r>
  <r>
    <d v="2014-08-16T00:00:00"/>
    <x v="4"/>
    <x v="0"/>
    <x v="1"/>
    <x v="69"/>
  </r>
  <r>
    <d v="2014-06-14T00:00:00"/>
    <x v="2"/>
    <x v="1"/>
    <x v="10"/>
    <x v="69"/>
  </r>
  <r>
    <d v="2014-09-11T00:00:00"/>
    <x v="0"/>
    <x v="2"/>
    <x v="11"/>
    <x v="79"/>
  </r>
  <r>
    <d v="2014-06-22T00:00:00"/>
    <x v="2"/>
    <x v="2"/>
    <x v="7"/>
    <x v="4"/>
  </r>
  <r>
    <d v="2014-08-16T00:00:00"/>
    <x v="4"/>
    <x v="0"/>
    <x v="10"/>
    <x v="1"/>
  </r>
  <r>
    <d v="2014-06-27T00:00:00"/>
    <x v="2"/>
    <x v="2"/>
    <x v="4"/>
    <x v="4"/>
  </r>
  <r>
    <d v="2014-06-18T00:00:00"/>
    <x v="2"/>
    <x v="2"/>
    <x v="3"/>
    <x v="9"/>
  </r>
  <r>
    <d v="2014-08-17T00:00:00"/>
    <x v="4"/>
    <x v="0"/>
    <x v="5"/>
    <x v="26"/>
  </r>
  <r>
    <d v="2014-09-11T00:00:00"/>
    <x v="0"/>
    <x v="2"/>
    <x v="1"/>
    <x v="1"/>
  </r>
  <r>
    <d v="2014-08-09T00:00:00"/>
    <x v="4"/>
    <x v="0"/>
    <x v="8"/>
    <x v="8"/>
  </r>
  <r>
    <d v="2014-08-21T00:00:00"/>
    <x v="4"/>
    <x v="1"/>
    <x v="6"/>
    <x v="18"/>
  </r>
  <r>
    <d v="2014-06-03T00:00:00"/>
    <x v="2"/>
    <x v="0"/>
    <x v="1"/>
    <x v="19"/>
  </r>
  <r>
    <d v="2014-08-17T00:00:00"/>
    <x v="4"/>
    <x v="0"/>
    <x v="4"/>
    <x v="4"/>
  </r>
  <r>
    <d v="2014-07-25T00:00:00"/>
    <x v="1"/>
    <x v="2"/>
    <x v="11"/>
    <x v="79"/>
  </r>
  <r>
    <d v="2014-09-16T00:00:00"/>
    <x v="0"/>
    <x v="0"/>
    <x v="6"/>
    <x v="26"/>
  </r>
  <r>
    <d v="2014-06-12T00:00:00"/>
    <x v="2"/>
    <x v="2"/>
    <x v="5"/>
    <x v="63"/>
  </r>
  <r>
    <d v="2014-06-01T00:00:00"/>
    <x v="2"/>
    <x v="0"/>
    <x v="4"/>
    <x v="4"/>
  </r>
  <r>
    <d v="2014-06-30T00:00:00"/>
    <x v="2"/>
    <x v="2"/>
    <x v="6"/>
    <x v="12"/>
  </r>
  <r>
    <d v="2014-06-16T00:00:00"/>
    <x v="2"/>
    <x v="2"/>
    <x v="8"/>
    <x v="20"/>
  </r>
  <r>
    <d v="2014-08-18T00:00:00"/>
    <x v="4"/>
    <x v="0"/>
    <x v="6"/>
    <x v="54"/>
  </r>
  <r>
    <d v="2014-08-25T00:00:00"/>
    <x v="4"/>
    <x v="0"/>
    <x v="4"/>
    <x v="4"/>
  </r>
  <r>
    <d v="2014-08-14T00:00:00"/>
    <x v="4"/>
    <x v="2"/>
    <x v="3"/>
    <x v="12"/>
  </r>
  <r>
    <d v="2014-08-11T00:00:00"/>
    <x v="4"/>
    <x v="0"/>
    <x v="7"/>
    <x v="16"/>
  </r>
  <r>
    <d v="2014-06-22T00:00:00"/>
    <x v="2"/>
    <x v="2"/>
    <x v="4"/>
    <x v="16"/>
  </r>
  <r>
    <d v="2014-08-10T00:00:00"/>
    <x v="4"/>
    <x v="0"/>
    <x v="3"/>
    <x v="40"/>
  </r>
  <r>
    <d v="2014-05-22T00:00:00"/>
    <x v="3"/>
    <x v="1"/>
    <x v="4"/>
    <x v="4"/>
  </r>
  <r>
    <d v="2014-08-04T00:00:00"/>
    <x v="4"/>
    <x v="0"/>
    <x v="8"/>
    <x v="73"/>
  </r>
  <r>
    <d v="2014-08-31T00:00:00"/>
    <x v="4"/>
    <x v="0"/>
    <x v="7"/>
    <x v="4"/>
  </r>
  <r>
    <d v="2014-08-01T00:00:00"/>
    <x v="4"/>
    <x v="0"/>
    <x v="8"/>
    <x v="2"/>
  </r>
  <r>
    <d v="2014-07-22T00:00:00"/>
    <x v="1"/>
    <x v="0"/>
    <x v="7"/>
    <x v="32"/>
  </r>
  <r>
    <d v="2014-06-24T00:00:00"/>
    <x v="2"/>
    <x v="2"/>
    <x v="3"/>
    <x v="12"/>
  </r>
  <r>
    <d v="2014-06-11T00:00:00"/>
    <x v="2"/>
    <x v="2"/>
    <x v="3"/>
    <x v="46"/>
  </r>
  <r>
    <d v="2014-06-10T00:00:00"/>
    <x v="2"/>
    <x v="2"/>
    <x v="3"/>
    <x v="3"/>
  </r>
  <r>
    <d v="2014-06-08T00:00:00"/>
    <x v="2"/>
    <x v="2"/>
    <x v="10"/>
    <x v="13"/>
  </r>
  <r>
    <d v="2014-08-29T00:00:00"/>
    <x v="4"/>
    <x v="0"/>
    <x v="5"/>
    <x v="45"/>
  </r>
  <r>
    <d v="2014-05-06T00:00:00"/>
    <x v="3"/>
    <x v="1"/>
    <x v="1"/>
    <x v="13"/>
  </r>
  <r>
    <d v="2014-07-06T00:00:00"/>
    <x v="1"/>
    <x v="0"/>
    <x v="4"/>
    <x v="7"/>
  </r>
  <r>
    <d v="2014-09-15T00:00:00"/>
    <x v="0"/>
    <x v="2"/>
    <x v="6"/>
    <x v="96"/>
  </r>
  <r>
    <d v="2014-06-12T00:00:00"/>
    <x v="2"/>
    <x v="0"/>
    <x v="4"/>
    <x v="4"/>
  </r>
  <r>
    <d v="2014-05-17T00:00:00"/>
    <x v="3"/>
    <x v="2"/>
    <x v="8"/>
    <x v="4"/>
  </r>
  <r>
    <d v="2014-08-11T00:00:00"/>
    <x v="4"/>
    <x v="0"/>
    <x v="1"/>
    <x v="19"/>
  </r>
  <r>
    <d v="2014-06-19T00:00:00"/>
    <x v="2"/>
    <x v="2"/>
    <x v="7"/>
    <x v="4"/>
  </r>
  <r>
    <d v="2014-06-10T00:00:00"/>
    <x v="2"/>
    <x v="2"/>
    <x v="5"/>
    <x v="130"/>
  </r>
  <r>
    <d v="2014-05-08T00:00:00"/>
    <x v="3"/>
    <x v="2"/>
    <x v="10"/>
    <x v="31"/>
  </r>
  <r>
    <d v="2014-06-21T00:00:00"/>
    <x v="2"/>
    <x v="2"/>
    <x v="6"/>
    <x v="6"/>
  </r>
  <r>
    <d v="2014-08-19T00:00:00"/>
    <x v="4"/>
    <x v="2"/>
    <x v="1"/>
    <x v="1"/>
  </r>
  <r>
    <d v="2014-06-27T00:00:00"/>
    <x v="2"/>
    <x v="2"/>
    <x v="1"/>
    <x v="1"/>
  </r>
  <r>
    <d v="2014-05-11T00:00:00"/>
    <x v="3"/>
    <x v="1"/>
    <x v="3"/>
    <x v="12"/>
  </r>
  <r>
    <d v="2014-06-03T00:00:00"/>
    <x v="2"/>
    <x v="2"/>
    <x v="4"/>
    <x v="7"/>
  </r>
  <r>
    <d v="2014-09-10T00:00:00"/>
    <x v="0"/>
    <x v="2"/>
    <x v="10"/>
    <x v="69"/>
  </r>
  <r>
    <d v="2014-07-26T00:00:00"/>
    <x v="1"/>
    <x v="2"/>
    <x v="8"/>
    <x v="20"/>
  </r>
  <r>
    <d v="2014-09-25T00:00:00"/>
    <x v="0"/>
    <x v="0"/>
    <x v="2"/>
    <x v="24"/>
  </r>
  <r>
    <d v="2014-08-16T00:00:00"/>
    <x v="4"/>
    <x v="0"/>
    <x v="3"/>
    <x v="53"/>
  </r>
  <r>
    <d v="2014-06-26T00:00:00"/>
    <x v="2"/>
    <x v="0"/>
    <x v="0"/>
    <x v="72"/>
  </r>
  <r>
    <d v="2014-06-07T00:00:00"/>
    <x v="2"/>
    <x v="2"/>
    <x v="2"/>
    <x v="51"/>
  </r>
  <r>
    <d v="2014-09-14T00:00:00"/>
    <x v="0"/>
    <x v="0"/>
    <x v="4"/>
    <x v="7"/>
  </r>
  <r>
    <d v="2014-08-04T00:00:00"/>
    <x v="4"/>
    <x v="1"/>
    <x v="2"/>
    <x v="20"/>
  </r>
  <r>
    <d v="2014-09-03T00:00:00"/>
    <x v="0"/>
    <x v="2"/>
    <x v="0"/>
    <x v="72"/>
  </r>
  <r>
    <d v="2014-06-23T00:00:00"/>
    <x v="2"/>
    <x v="2"/>
    <x v="7"/>
    <x v="60"/>
  </r>
  <r>
    <d v="2014-08-14T00:00:00"/>
    <x v="4"/>
    <x v="2"/>
    <x v="8"/>
    <x v="7"/>
  </r>
  <r>
    <d v="2014-08-27T00:00:00"/>
    <x v="4"/>
    <x v="1"/>
    <x v="4"/>
    <x v="57"/>
  </r>
  <r>
    <d v="2014-06-15T00:00:00"/>
    <x v="2"/>
    <x v="2"/>
    <x v="1"/>
    <x v="131"/>
  </r>
  <r>
    <d v="2014-09-19T00:00:00"/>
    <x v="0"/>
    <x v="2"/>
    <x v="4"/>
    <x v="7"/>
  </r>
  <r>
    <d v="2014-06-21T00:00:00"/>
    <x v="2"/>
    <x v="0"/>
    <x v="3"/>
    <x v="3"/>
  </r>
  <r>
    <d v="2014-05-13T00:00:00"/>
    <x v="3"/>
    <x v="0"/>
    <x v="9"/>
    <x v="5"/>
  </r>
  <r>
    <d v="2014-08-30T00:00:00"/>
    <x v="4"/>
    <x v="0"/>
    <x v="0"/>
    <x v="99"/>
  </r>
  <r>
    <d v="2014-06-07T00:00:00"/>
    <x v="2"/>
    <x v="2"/>
    <x v="1"/>
    <x v="1"/>
  </r>
  <r>
    <d v="2014-08-27T00:00:00"/>
    <x v="4"/>
    <x v="2"/>
    <x v="4"/>
    <x v="7"/>
  </r>
  <r>
    <d v="2014-07-12T00:00:00"/>
    <x v="1"/>
    <x v="0"/>
    <x v="3"/>
    <x v="46"/>
  </r>
  <r>
    <d v="2014-09-25T00:00:00"/>
    <x v="0"/>
    <x v="2"/>
    <x v="4"/>
    <x v="7"/>
  </r>
  <r>
    <d v="2014-08-22T00:00:00"/>
    <x v="4"/>
    <x v="0"/>
    <x v="3"/>
    <x v="132"/>
  </r>
  <r>
    <d v="2014-06-30T00:00:00"/>
    <x v="2"/>
    <x v="0"/>
    <x v="8"/>
    <x v="10"/>
  </r>
  <r>
    <d v="2014-08-13T00:00:00"/>
    <x v="4"/>
    <x v="0"/>
    <x v="0"/>
    <x v="72"/>
  </r>
  <r>
    <d v="2014-06-16T00:00:00"/>
    <x v="2"/>
    <x v="0"/>
    <x v="9"/>
    <x v="28"/>
  </r>
  <r>
    <d v="2014-08-02T00:00:00"/>
    <x v="4"/>
    <x v="0"/>
    <x v="1"/>
    <x v="13"/>
  </r>
  <r>
    <d v="2014-06-19T00:00:00"/>
    <x v="2"/>
    <x v="0"/>
    <x v="10"/>
    <x v="86"/>
  </r>
  <r>
    <d v="2014-08-11T00:00:00"/>
    <x v="4"/>
    <x v="0"/>
    <x v="6"/>
    <x v="6"/>
  </r>
  <r>
    <d v="2014-08-07T00:00:00"/>
    <x v="4"/>
    <x v="2"/>
    <x v="4"/>
    <x v="4"/>
  </r>
  <r>
    <d v="2014-08-31T00:00:00"/>
    <x v="4"/>
    <x v="0"/>
    <x v="10"/>
    <x v="31"/>
  </r>
  <r>
    <d v="2014-05-20T00:00:00"/>
    <x v="3"/>
    <x v="2"/>
    <x v="8"/>
    <x v="8"/>
  </r>
  <r>
    <d v="2014-09-18T00:00:00"/>
    <x v="0"/>
    <x v="2"/>
    <x v="3"/>
    <x v="73"/>
  </r>
  <r>
    <d v="2014-06-24T00:00:00"/>
    <x v="2"/>
    <x v="1"/>
    <x v="1"/>
    <x v="13"/>
  </r>
  <r>
    <d v="2014-06-12T00:00:00"/>
    <x v="2"/>
    <x v="0"/>
    <x v="7"/>
    <x v="4"/>
  </r>
  <r>
    <d v="2014-08-11T00:00:00"/>
    <x v="4"/>
    <x v="2"/>
    <x v="3"/>
    <x v="133"/>
  </r>
  <r>
    <d v="2014-09-29T00:00:00"/>
    <x v="0"/>
    <x v="2"/>
    <x v="4"/>
    <x v="16"/>
  </r>
  <r>
    <d v="2014-07-21T00:00:00"/>
    <x v="1"/>
    <x v="2"/>
    <x v="3"/>
    <x v="3"/>
  </r>
  <r>
    <d v="2014-08-27T00:00:00"/>
    <x v="4"/>
    <x v="0"/>
    <x v="4"/>
    <x v="7"/>
  </r>
  <r>
    <d v="2014-06-17T00:00:00"/>
    <x v="2"/>
    <x v="1"/>
    <x v="5"/>
    <x v="45"/>
  </r>
  <r>
    <d v="2014-06-13T00:00:00"/>
    <x v="2"/>
    <x v="2"/>
    <x v="1"/>
    <x v="13"/>
  </r>
  <r>
    <d v="2014-06-18T00:00:00"/>
    <x v="2"/>
    <x v="0"/>
    <x v="7"/>
    <x v="48"/>
  </r>
  <r>
    <d v="2014-08-28T00:00:00"/>
    <x v="4"/>
    <x v="0"/>
    <x v="11"/>
    <x v="79"/>
  </r>
  <r>
    <d v="2014-06-12T00:00:00"/>
    <x v="2"/>
    <x v="1"/>
    <x v="4"/>
    <x v="4"/>
  </r>
  <r>
    <d v="2014-09-26T00:00:00"/>
    <x v="0"/>
    <x v="2"/>
    <x v="4"/>
    <x v="7"/>
  </r>
  <r>
    <d v="2014-06-08T00:00:00"/>
    <x v="2"/>
    <x v="2"/>
    <x v="1"/>
    <x v="134"/>
  </r>
  <r>
    <d v="2014-06-06T00:00:00"/>
    <x v="2"/>
    <x v="2"/>
    <x v="0"/>
    <x v="112"/>
  </r>
  <r>
    <d v="2014-08-23T00:00:00"/>
    <x v="4"/>
    <x v="2"/>
    <x v="2"/>
    <x v="4"/>
  </r>
  <r>
    <d v="2014-08-06T00:00:00"/>
    <x v="4"/>
    <x v="1"/>
    <x v="6"/>
    <x v="43"/>
  </r>
  <r>
    <d v="2014-09-29T00:00:00"/>
    <x v="0"/>
    <x v="2"/>
    <x v="11"/>
    <x v="25"/>
  </r>
  <r>
    <d v="2014-08-21T00:00:00"/>
    <x v="4"/>
    <x v="0"/>
    <x v="4"/>
    <x v="72"/>
  </r>
  <r>
    <d v="2014-06-06T00:00:00"/>
    <x v="2"/>
    <x v="2"/>
    <x v="5"/>
    <x v="135"/>
  </r>
  <r>
    <d v="2014-06-27T00:00:00"/>
    <x v="2"/>
    <x v="2"/>
    <x v="3"/>
    <x v="3"/>
  </r>
  <r>
    <d v="2014-08-04T00:00:00"/>
    <x v="4"/>
    <x v="1"/>
    <x v="7"/>
    <x v="16"/>
  </r>
  <r>
    <d v="2014-06-28T00:00:00"/>
    <x v="2"/>
    <x v="2"/>
    <x v="7"/>
    <x v="4"/>
  </r>
  <r>
    <d v="2014-06-20T00:00:00"/>
    <x v="2"/>
    <x v="2"/>
    <x v="3"/>
    <x v="3"/>
  </r>
  <r>
    <d v="2014-06-18T00:00:00"/>
    <x v="2"/>
    <x v="2"/>
    <x v="6"/>
    <x v="7"/>
  </r>
  <r>
    <d v="2014-08-26T00:00:00"/>
    <x v="4"/>
    <x v="2"/>
    <x v="8"/>
    <x v="32"/>
  </r>
  <r>
    <d v="2014-09-11T00:00:00"/>
    <x v="0"/>
    <x v="2"/>
    <x v="1"/>
    <x v="1"/>
  </r>
  <r>
    <d v="2014-06-12T00:00:00"/>
    <x v="2"/>
    <x v="2"/>
    <x v="3"/>
    <x v="73"/>
  </r>
  <r>
    <d v="2014-06-06T00:00:00"/>
    <x v="2"/>
    <x v="0"/>
    <x v="7"/>
    <x v="16"/>
  </r>
  <r>
    <d v="2014-08-29T00:00:00"/>
    <x v="4"/>
    <x v="2"/>
    <x v="1"/>
    <x v="1"/>
  </r>
  <r>
    <d v="2014-05-23T00:00:00"/>
    <x v="3"/>
    <x v="0"/>
    <x v="3"/>
    <x v="0"/>
  </r>
  <r>
    <d v="2014-08-03T00:00:00"/>
    <x v="4"/>
    <x v="2"/>
    <x v="9"/>
    <x v="33"/>
  </r>
  <r>
    <d v="2014-08-09T00:00:00"/>
    <x v="4"/>
    <x v="0"/>
    <x v="5"/>
    <x v="80"/>
  </r>
  <r>
    <d v="2014-06-12T00:00:00"/>
    <x v="2"/>
    <x v="2"/>
    <x v="1"/>
    <x v="69"/>
  </r>
  <r>
    <d v="2014-08-12T00:00:00"/>
    <x v="4"/>
    <x v="0"/>
    <x v="6"/>
    <x v="43"/>
  </r>
  <r>
    <d v="2014-08-23T00:00:00"/>
    <x v="4"/>
    <x v="0"/>
    <x v="8"/>
    <x v="20"/>
  </r>
  <r>
    <d v="2014-09-01T00:00:00"/>
    <x v="0"/>
    <x v="0"/>
    <x v="9"/>
    <x v="136"/>
  </r>
  <r>
    <d v="2014-06-26T00:00:00"/>
    <x v="2"/>
    <x v="2"/>
    <x v="4"/>
    <x v="137"/>
  </r>
  <r>
    <d v="2014-06-16T00:00:00"/>
    <x v="2"/>
    <x v="2"/>
    <x v="7"/>
    <x v="4"/>
  </r>
  <r>
    <d v="2014-09-20T00:00:00"/>
    <x v="0"/>
    <x v="2"/>
    <x v="4"/>
    <x v="7"/>
  </r>
  <r>
    <d v="2014-05-10T00:00:00"/>
    <x v="3"/>
    <x v="2"/>
    <x v="8"/>
    <x v="51"/>
  </r>
  <r>
    <d v="2014-06-19T00:00:00"/>
    <x v="2"/>
    <x v="2"/>
    <x v="7"/>
    <x v="16"/>
  </r>
  <r>
    <d v="2014-06-10T00:00:00"/>
    <x v="2"/>
    <x v="2"/>
    <x v="4"/>
    <x v="59"/>
  </r>
  <r>
    <d v="2014-08-23T00:00:00"/>
    <x v="4"/>
    <x v="2"/>
    <x v="4"/>
    <x v="4"/>
  </r>
  <r>
    <d v="2014-08-26T00:00:00"/>
    <x v="4"/>
    <x v="0"/>
    <x v="1"/>
    <x v="69"/>
  </r>
  <r>
    <d v="2014-06-11T00:00:00"/>
    <x v="2"/>
    <x v="0"/>
    <x v="4"/>
    <x v="7"/>
  </r>
  <r>
    <d v="2014-09-26T00:00:00"/>
    <x v="0"/>
    <x v="2"/>
    <x v="3"/>
    <x v="138"/>
  </r>
  <r>
    <d v="2014-07-17T00:00:00"/>
    <x v="1"/>
    <x v="1"/>
    <x v="4"/>
    <x v="4"/>
  </r>
  <r>
    <d v="2014-07-13T00:00:00"/>
    <x v="1"/>
    <x v="2"/>
    <x v="8"/>
    <x v="139"/>
  </r>
  <r>
    <d v="2014-06-29T00:00:00"/>
    <x v="2"/>
    <x v="0"/>
    <x v="3"/>
    <x v="42"/>
  </r>
  <r>
    <d v="2014-08-08T00:00:00"/>
    <x v="4"/>
    <x v="0"/>
    <x v="6"/>
    <x v="10"/>
  </r>
  <r>
    <d v="2014-08-07T00:00:00"/>
    <x v="4"/>
    <x v="0"/>
    <x v="7"/>
    <x v="7"/>
  </r>
  <r>
    <d v="2014-08-26T00:00:00"/>
    <x v="4"/>
    <x v="0"/>
    <x v="4"/>
    <x v="4"/>
  </r>
  <r>
    <d v="2014-08-03T00:00:00"/>
    <x v="4"/>
    <x v="1"/>
    <x v="1"/>
    <x v="1"/>
  </r>
  <r>
    <d v="2014-08-03T00:00:00"/>
    <x v="4"/>
    <x v="0"/>
    <x v="8"/>
    <x v="24"/>
  </r>
  <r>
    <d v="2014-06-23T00:00:00"/>
    <x v="2"/>
    <x v="0"/>
    <x v="1"/>
    <x v="1"/>
  </r>
  <r>
    <d v="2014-08-03T00:00:00"/>
    <x v="4"/>
    <x v="0"/>
    <x v="3"/>
    <x v="3"/>
  </r>
  <r>
    <d v="2014-08-03T00:00:00"/>
    <x v="4"/>
    <x v="2"/>
    <x v="6"/>
    <x v="10"/>
  </r>
  <r>
    <d v="2014-08-07T00:00:00"/>
    <x v="4"/>
    <x v="0"/>
    <x v="3"/>
    <x v="73"/>
  </r>
  <r>
    <d v="2014-05-31T00:00:00"/>
    <x v="3"/>
    <x v="2"/>
    <x v="8"/>
    <x v="20"/>
  </r>
  <r>
    <d v="2014-06-01T00:00:00"/>
    <x v="2"/>
    <x v="2"/>
    <x v="5"/>
    <x v="26"/>
  </r>
  <r>
    <d v="2014-06-13T00:00:00"/>
    <x v="2"/>
    <x v="0"/>
    <x v="3"/>
    <x v="54"/>
  </r>
  <r>
    <d v="2014-08-14T00:00:00"/>
    <x v="4"/>
    <x v="0"/>
    <x v="1"/>
    <x v="69"/>
  </r>
  <r>
    <d v="2014-06-24T00:00:00"/>
    <x v="2"/>
    <x v="0"/>
    <x v="1"/>
    <x v="13"/>
  </r>
  <r>
    <d v="2014-06-02T00:00:00"/>
    <x v="2"/>
    <x v="2"/>
    <x v="4"/>
    <x v="136"/>
  </r>
  <r>
    <d v="2014-09-17T00:00:00"/>
    <x v="0"/>
    <x v="2"/>
    <x v="4"/>
    <x v="16"/>
  </r>
  <r>
    <d v="2014-06-24T00:00:00"/>
    <x v="2"/>
    <x v="1"/>
    <x v="6"/>
    <x v="6"/>
  </r>
  <r>
    <d v="2014-08-22T00:00:00"/>
    <x v="4"/>
    <x v="1"/>
    <x v="3"/>
    <x v="12"/>
  </r>
  <r>
    <d v="2014-06-20T00:00:00"/>
    <x v="2"/>
    <x v="2"/>
    <x v="4"/>
    <x v="7"/>
  </r>
  <r>
    <d v="2014-06-12T00:00:00"/>
    <x v="2"/>
    <x v="2"/>
    <x v="1"/>
    <x v="104"/>
  </r>
  <r>
    <d v="2014-08-15T00:00:00"/>
    <x v="4"/>
    <x v="0"/>
    <x v="1"/>
    <x v="13"/>
  </r>
  <r>
    <d v="2014-06-14T00:00:00"/>
    <x v="2"/>
    <x v="2"/>
    <x v="3"/>
    <x v="140"/>
  </r>
  <r>
    <d v="2014-06-09T00:00:00"/>
    <x v="2"/>
    <x v="1"/>
    <x v="10"/>
    <x v="31"/>
  </r>
  <r>
    <d v="2014-08-21T00:00:00"/>
    <x v="4"/>
    <x v="2"/>
    <x v="8"/>
    <x v="8"/>
  </r>
  <r>
    <d v="2014-06-18T00:00:00"/>
    <x v="2"/>
    <x v="0"/>
    <x v="3"/>
    <x v="44"/>
  </r>
  <r>
    <d v="2014-08-15T00:00:00"/>
    <x v="4"/>
    <x v="2"/>
    <x v="3"/>
    <x v="9"/>
  </r>
  <r>
    <d v="2014-06-02T00:00:00"/>
    <x v="2"/>
    <x v="1"/>
    <x v="9"/>
    <x v="33"/>
  </r>
  <r>
    <d v="2014-08-22T00:00:00"/>
    <x v="4"/>
    <x v="2"/>
    <x v="7"/>
    <x v="16"/>
  </r>
  <r>
    <d v="2014-06-26T00:00:00"/>
    <x v="2"/>
    <x v="0"/>
    <x v="3"/>
    <x v="44"/>
  </r>
  <r>
    <d v="2014-07-01T00:00:00"/>
    <x v="1"/>
    <x v="2"/>
    <x v="6"/>
    <x v="10"/>
  </r>
  <r>
    <d v="2014-09-02T00:00:00"/>
    <x v="0"/>
    <x v="0"/>
    <x v="0"/>
    <x v="0"/>
  </r>
  <r>
    <d v="2014-05-22T00:00:00"/>
    <x v="3"/>
    <x v="2"/>
    <x v="11"/>
    <x v="67"/>
  </r>
  <r>
    <d v="2014-06-18T00:00:00"/>
    <x v="2"/>
    <x v="2"/>
    <x v="3"/>
    <x v="9"/>
  </r>
  <r>
    <d v="2014-08-28T00:00:00"/>
    <x v="4"/>
    <x v="2"/>
    <x v="2"/>
    <x v="2"/>
  </r>
  <r>
    <d v="2014-08-29T00:00:00"/>
    <x v="4"/>
    <x v="0"/>
    <x v="1"/>
    <x v="69"/>
  </r>
  <r>
    <d v="2014-08-29T00:00:00"/>
    <x v="4"/>
    <x v="0"/>
    <x v="3"/>
    <x v="46"/>
  </r>
  <r>
    <d v="2014-06-07T00:00:00"/>
    <x v="2"/>
    <x v="2"/>
    <x v="7"/>
    <x v="4"/>
  </r>
  <r>
    <d v="2014-05-30T00:00:00"/>
    <x v="3"/>
    <x v="1"/>
    <x v="7"/>
    <x v="7"/>
  </r>
  <r>
    <d v="2014-06-04T00:00:00"/>
    <x v="2"/>
    <x v="0"/>
    <x v="6"/>
    <x v="18"/>
  </r>
  <r>
    <d v="2014-06-12T00:00:00"/>
    <x v="2"/>
    <x v="2"/>
    <x v="1"/>
    <x v="13"/>
  </r>
  <r>
    <d v="2014-08-15T00:00:00"/>
    <x v="4"/>
    <x v="0"/>
    <x v="7"/>
    <x v="4"/>
  </r>
  <r>
    <d v="2014-08-03T00:00:00"/>
    <x v="4"/>
    <x v="2"/>
    <x v="10"/>
    <x v="93"/>
  </r>
  <r>
    <d v="2014-06-10T00:00:00"/>
    <x v="2"/>
    <x v="2"/>
    <x v="7"/>
    <x v="16"/>
  </r>
  <r>
    <d v="2014-07-23T00:00:00"/>
    <x v="1"/>
    <x v="0"/>
    <x v="8"/>
    <x v="2"/>
  </r>
  <r>
    <d v="2014-08-02T00:00:00"/>
    <x v="4"/>
    <x v="0"/>
    <x v="10"/>
    <x v="14"/>
  </r>
  <r>
    <d v="2014-08-31T00:00:00"/>
    <x v="4"/>
    <x v="2"/>
    <x v="9"/>
    <x v="33"/>
  </r>
  <r>
    <d v="2014-08-10T00:00:00"/>
    <x v="4"/>
    <x v="0"/>
    <x v="1"/>
    <x v="13"/>
  </r>
  <r>
    <d v="2014-09-30T00:00:00"/>
    <x v="0"/>
    <x v="2"/>
    <x v="8"/>
    <x v="7"/>
  </r>
  <r>
    <d v="2014-08-17T00:00:00"/>
    <x v="4"/>
    <x v="0"/>
    <x v="3"/>
    <x v="141"/>
  </r>
  <r>
    <d v="2014-06-07T00:00:00"/>
    <x v="2"/>
    <x v="1"/>
    <x v="6"/>
    <x v="85"/>
  </r>
  <r>
    <d v="2014-08-17T00:00:00"/>
    <x v="4"/>
    <x v="0"/>
    <x v="7"/>
    <x v="7"/>
  </r>
  <r>
    <d v="2014-06-01T00:00:00"/>
    <x v="2"/>
    <x v="2"/>
    <x v="8"/>
    <x v="16"/>
  </r>
  <r>
    <d v="2014-05-31T00:00:00"/>
    <x v="3"/>
    <x v="2"/>
    <x v="3"/>
    <x v="44"/>
  </r>
  <r>
    <d v="2014-08-21T00:00:00"/>
    <x v="4"/>
    <x v="1"/>
    <x v="3"/>
    <x v="9"/>
  </r>
  <r>
    <d v="2014-08-24T00:00:00"/>
    <x v="4"/>
    <x v="1"/>
    <x v="7"/>
    <x v="60"/>
  </r>
  <r>
    <d v="2014-06-18T00:00:00"/>
    <x v="2"/>
    <x v="0"/>
    <x v="3"/>
    <x v="44"/>
  </r>
  <r>
    <d v="2014-08-15T00:00:00"/>
    <x v="4"/>
    <x v="0"/>
    <x v="3"/>
    <x v="12"/>
  </r>
  <r>
    <d v="2014-05-09T00:00:00"/>
    <x v="3"/>
    <x v="1"/>
    <x v="2"/>
    <x v="51"/>
  </r>
  <r>
    <d v="2014-06-30T00:00:00"/>
    <x v="2"/>
    <x v="0"/>
    <x v="8"/>
    <x v="20"/>
  </r>
  <r>
    <d v="2014-08-15T00:00:00"/>
    <x v="4"/>
    <x v="2"/>
    <x v="7"/>
    <x v="4"/>
  </r>
  <r>
    <d v="2014-08-29T00:00:00"/>
    <x v="4"/>
    <x v="1"/>
    <x v="7"/>
    <x v="16"/>
  </r>
  <r>
    <d v="2014-08-02T00:00:00"/>
    <x v="4"/>
    <x v="0"/>
    <x v="2"/>
    <x v="8"/>
  </r>
  <r>
    <d v="2014-08-06T00:00:00"/>
    <x v="4"/>
    <x v="0"/>
    <x v="3"/>
    <x v="40"/>
  </r>
  <r>
    <d v="2014-08-25T00:00:00"/>
    <x v="4"/>
    <x v="0"/>
    <x v="7"/>
    <x v="98"/>
  </r>
  <r>
    <d v="2014-08-14T00:00:00"/>
    <x v="4"/>
    <x v="1"/>
    <x v="4"/>
    <x v="7"/>
  </r>
  <r>
    <d v="2014-06-24T00:00:00"/>
    <x v="2"/>
    <x v="2"/>
    <x v="2"/>
    <x v="8"/>
  </r>
  <r>
    <d v="2014-06-27T00:00:00"/>
    <x v="2"/>
    <x v="2"/>
    <x v="0"/>
    <x v="72"/>
  </r>
  <r>
    <d v="2014-06-02T00:00:00"/>
    <x v="2"/>
    <x v="2"/>
    <x v="3"/>
    <x v="3"/>
  </r>
  <r>
    <d v="2014-06-18T00:00:00"/>
    <x v="2"/>
    <x v="2"/>
    <x v="6"/>
    <x v="18"/>
  </r>
  <r>
    <d v="2014-06-03T00:00:00"/>
    <x v="2"/>
    <x v="0"/>
    <x v="3"/>
    <x v="3"/>
  </r>
  <r>
    <d v="2014-07-01T00:00:00"/>
    <x v="1"/>
    <x v="2"/>
    <x v="3"/>
    <x v="39"/>
  </r>
  <r>
    <d v="2014-08-19T00:00:00"/>
    <x v="4"/>
    <x v="2"/>
    <x v="6"/>
    <x v="85"/>
  </r>
  <r>
    <d v="2014-06-21T00:00:00"/>
    <x v="2"/>
    <x v="2"/>
    <x v="8"/>
    <x v="51"/>
  </r>
  <r>
    <d v="2014-06-07T00:00:00"/>
    <x v="2"/>
    <x v="2"/>
    <x v="8"/>
    <x v="20"/>
  </r>
  <r>
    <d v="2014-08-09T00:00:00"/>
    <x v="4"/>
    <x v="0"/>
    <x v="2"/>
    <x v="59"/>
  </r>
  <r>
    <d v="2014-08-06T00:00:00"/>
    <x v="4"/>
    <x v="0"/>
    <x v="7"/>
    <x v="16"/>
  </r>
  <r>
    <d v="2014-06-11T00:00:00"/>
    <x v="2"/>
    <x v="0"/>
    <x v="10"/>
    <x v="1"/>
  </r>
  <r>
    <d v="2014-08-06T00:00:00"/>
    <x v="4"/>
    <x v="2"/>
    <x v="8"/>
    <x v="24"/>
  </r>
  <r>
    <d v="2014-08-23T00:00:00"/>
    <x v="4"/>
    <x v="0"/>
    <x v="10"/>
    <x v="69"/>
  </r>
  <r>
    <d v="2014-08-16T00:00:00"/>
    <x v="4"/>
    <x v="2"/>
    <x v="8"/>
    <x v="142"/>
  </r>
  <r>
    <d v="2014-06-19T00:00:00"/>
    <x v="2"/>
    <x v="2"/>
    <x v="2"/>
    <x v="20"/>
  </r>
  <r>
    <d v="2014-08-23T00:00:00"/>
    <x v="4"/>
    <x v="0"/>
    <x v="5"/>
    <x v="80"/>
  </r>
  <r>
    <d v="2014-08-15T00:00:00"/>
    <x v="4"/>
    <x v="0"/>
    <x v="9"/>
    <x v="143"/>
  </r>
  <r>
    <d v="2014-06-14T00:00:00"/>
    <x v="2"/>
    <x v="2"/>
    <x v="0"/>
    <x v="0"/>
  </r>
  <r>
    <d v="2014-07-02T00:00:00"/>
    <x v="1"/>
    <x v="1"/>
    <x v="5"/>
    <x v="144"/>
  </r>
  <r>
    <d v="2014-08-24T00:00:00"/>
    <x v="4"/>
    <x v="0"/>
    <x v="5"/>
    <x v="19"/>
  </r>
  <r>
    <d v="2014-09-14T00:00:00"/>
    <x v="0"/>
    <x v="2"/>
    <x v="8"/>
    <x v="2"/>
  </r>
  <r>
    <d v="2014-08-13T00:00:00"/>
    <x v="4"/>
    <x v="2"/>
    <x v="1"/>
    <x v="13"/>
  </r>
  <r>
    <d v="2014-09-13T00:00:00"/>
    <x v="0"/>
    <x v="2"/>
    <x v="8"/>
    <x v="4"/>
  </r>
  <r>
    <d v="2014-09-26T00:00:00"/>
    <x v="0"/>
    <x v="2"/>
    <x v="8"/>
    <x v="20"/>
  </r>
  <r>
    <d v="2014-05-29T00:00:00"/>
    <x v="3"/>
    <x v="0"/>
    <x v="7"/>
    <x v="7"/>
  </r>
  <r>
    <d v="2014-08-05T00:00:00"/>
    <x v="4"/>
    <x v="2"/>
    <x v="5"/>
    <x v="26"/>
  </r>
  <r>
    <d v="2014-08-14T00:00:00"/>
    <x v="4"/>
    <x v="0"/>
    <x v="2"/>
    <x v="20"/>
  </r>
  <r>
    <d v="2014-05-17T00:00:00"/>
    <x v="3"/>
    <x v="2"/>
    <x v="9"/>
    <x v="33"/>
  </r>
  <r>
    <d v="2014-05-14T00:00:00"/>
    <x v="3"/>
    <x v="0"/>
    <x v="6"/>
    <x v="18"/>
  </r>
  <r>
    <d v="2014-08-14T00:00:00"/>
    <x v="4"/>
    <x v="1"/>
    <x v="3"/>
    <x v="3"/>
  </r>
  <r>
    <d v="2014-05-23T00:00:00"/>
    <x v="3"/>
    <x v="2"/>
    <x v="2"/>
    <x v="2"/>
  </r>
  <r>
    <d v="2014-06-02T00:00:00"/>
    <x v="2"/>
    <x v="2"/>
    <x v="1"/>
    <x v="1"/>
  </r>
  <r>
    <d v="2014-06-28T00:00:00"/>
    <x v="2"/>
    <x v="1"/>
    <x v="2"/>
    <x v="2"/>
  </r>
  <r>
    <d v="2014-08-01T00:00:00"/>
    <x v="4"/>
    <x v="2"/>
    <x v="1"/>
    <x v="19"/>
  </r>
  <r>
    <d v="2014-08-29T00:00:00"/>
    <x v="4"/>
    <x v="0"/>
    <x v="5"/>
    <x v="30"/>
  </r>
  <r>
    <d v="2014-08-11T00:00:00"/>
    <x v="4"/>
    <x v="2"/>
    <x v="4"/>
    <x v="4"/>
  </r>
  <r>
    <d v="2014-08-22T00:00:00"/>
    <x v="4"/>
    <x v="0"/>
    <x v="4"/>
    <x v="4"/>
  </r>
  <r>
    <d v="2014-08-10T00:00:00"/>
    <x v="4"/>
    <x v="1"/>
    <x v="2"/>
    <x v="24"/>
  </r>
  <r>
    <d v="2014-09-27T00:00:00"/>
    <x v="0"/>
    <x v="0"/>
    <x v="8"/>
    <x v="2"/>
  </r>
  <r>
    <d v="2014-09-21T00:00:00"/>
    <x v="0"/>
    <x v="2"/>
    <x v="7"/>
    <x v="9"/>
  </r>
  <r>
    <d v="2014-08-10T00:00:00"/>
    <x v="4"/>
    <x v="0"/>
    <x v="1"/>
    <x v="19"/>
  </r>
  <r>
    <d v="2014-08-08T00:00:00"/>
    <x v="4"/>
    <x v="2"/>
    <x v="5"/>
    <x v="45"/>
  </r>
  <r>
    <d v="2014-08-17T00:00:00"/>
    <x v="4"/>
    <x v="0"/>
    <x v="8"/>
    <x v="16"/>
  </r>
  <r>
    <d v="2014-06-17T00:00:00"/>
    <x v="2"/>
    <x v="2"/>
    <x v="11"/>
    <x v="114"/>
  </r>
  <r>
    <d v="2014-06-13T00:00:00"/>
    <x v="2"/>
    <x v="1"/>
    <x v="2"/>
    <x v="2"/>
  </r>
  <r>
    <d v="2014-08-10T00:00:00"/>
    <x v="4"/>
    <x v="2"/>
    <x v="3"/>
    <x v="44"/>
  </r>
  <r>
    <d v="2014-09-29T00:00:00"/>
    <x v="0"/>
    <x v="2"/>
    <x v="3"/>
    <x v="3"/>
  </r>
  <r>
    <d v="2014-09-30T00:00:00"/>
    <x v="0"/>
    <x v="2"/>
    <x v="8"/>
    <x v="10"/>
  </r>
  <r>
    <d v="2014-05-29T00:00:00"/>
    <x v="3"/>
    <x v="2"/>
    <x v="8"/>
    <x v="16"/>
  </r>
  <r>
    <d v="2014-08-23T00:00:00"/>
    <x v="4"/>
    <x v="2"/>
    <x v="5"/>
    <x v="26"/>
  </r>
  <r>
    <d v="2014-06-02T00:00:00"/>
    <x v="2"/>
    <x v="1"/>
    <x v="1"/>
    <x v="13"/>
  </r>
  <r>
    <d v="2014-05-22T00:00:00"/>
    <x v="3"/>
    <x v="2"/>
    <x v="1"/>
    <x v="13"/>
  </r>
  <r>
    <d v="2014-06-14T00:00:00"/>
    <x v="2"/>
    <x v="0"/>
    <x v="6"/>
    <x v="12"/>
  </r>
  <r>
    <d v="2014-08-31T00:00:00"/>
    <x v="4"/>
    <x v="2"/>
    <x v="8"/>
    <x v="145"/>
  </r>
  <r>
    <d v="2014-08-21T00:00:00"/>
    <x v="4"/>
    <x v="0"/>
    <x v="3"/>
    <x v="39"/>
  </r>
  <r>
    <d v="2014-08-08T00:00:00"/>
    <x v="4"/>
    <x v="0"/>
    <x v="8"/>
    <x v="7"/>
  </r>
  <r>
    <d v="2014-06-05T00:00:00"/>
    <x v="2"/>
    <x v="2"/>
    <x v="3"/>
    <x v="9"/>
  </r>
  <r>
    <d v="2014-09-22T00:00:00"/>
    <x v="0"/>
    <x v="2"/>
    <x v="3"/>
    <x v="12"/>
  </r>
  <r>
    <d v="2014-08-09T00:00:00"/>
    <x v="4"/>
    <x v="0"/>
    <x v="8"/>
    <x v="2"/>
  </r>
  <r>
    <d v="2014-08-04T00:00:00"/>
    <x v="4"/>
    <x v="2"/>
    <x v="3"/>
    <x v="12"/>
  </r>
  <r>
    <d v="2014-08-03T00:00:00"/>
    <x v="4"/>
    <x v="0"/>
    <x v="3"/>
    <x v="40"/>
  </r>
  <r>
    <d v="2014-08-07T00:00:00"/>
    <x v="4"/>
    <x v="2"/>
    <x v="8"/>
    <x v="10"/>
  </r>
  <r>
    <d v="2014-08-03T00:00:00"/>
    <x v="4"/>
    <x v="0"/>
    <x v="6"/>
    <x v="18"/>
  </r>
  <r>
    <d v="2014-08-29T00:00:00"/>
    <x v="4"/>
    <x v="2"/>
    <x v="10"/>
    <x v="69"/>
  </r>
  <r>
    <d v="2014-08-17T00:00:00"/>
    <x v="4"/>
    <x v="1"/>
    <x v="6"/>
    <x v="47"/>
  </r>
  <r>
    <d v="2014-05-11T00:00:00"/>
    <x v="3"/>
    <x v="2"/>
    <x v="1"/>
    <x v="1"/>
  </r>
  <r>
    <d v="2014-08-28T00:00:00"/>
    <x v="4"/>
    <x v="0"/>
    <x v="2"/>
    <x v="20"/>
  </r>
  <r>
    <d v="2014-06-26T00:00:00"/>
    <x v="2"/>
    <x v="2"/>
    <x v="3"/>
    <x v="39"/>
  </r>
  <r>
    <d v="2014-09-26T00:00:00"/>
    <x v="0"/>
    <x v="2"/>
    <x v="4"/>
    <x v="32"/>
  </r>
  <r>
    <d v="2014-06-23T00:00:00"/>
    <x v="2"/>
    <x v="2"/>
    <x v="4"/>
    <x v="4"/>
  </r>
  <r>
    <d v="2014-08-20T00:00:00"/>
    <x v="4"/>
    <x v="0"/>
    <x v="1"/>
    <x v="1"/>
  </r>
  <r>
    <d v="2014-08-19T00:00:00"/>
    <x v="4"/>
    <x v="2"/>
    <x v="3"/>
    <x v="9"/>
  </r>
  <r>
    <d v="2014-05-23T00:00:00"/>
    <x v="3"/>
    <x v="0"/>
    <x v="2"/>
    <x v="24"/>
  </r>
  <r>
    <d v="2014-08-26T00:00:00"/>
    <x v="4"/>
    <x v="2"/>
    <x v="3"/>
    <x v="9"/>
  </r>
  <r>
    <d v="2014-06-09T00:00:00"/>
    <x v="2"/>
    <x v="0"/>
    <x v="6"/>
    <x v="18"/>
  </r>
  <r>
    <d v="2014-05-24T00:00:00"/>
    <x v="3"/>
    <x v="1"/>
    <x v="0"/>
    <x v="0"/>
  </r>
  <r>
    <d v="2014-08-21T00:00:00"/>
    <x v="4"/>
    <x v="1"/>
    <x v="8"/>
    <x v="2"/>
  </r>
  <r>
    <d v="2014-08-13T00:00:00"/>
    <x v="4"/>
    <x v="2"/>
    <x v="3"/>
    <x v="9"/>
  </r>
  <r>
    <d v="2014-06-21T00:00:00"/>
    <x v="2"/>
    <x v="2"/>
    <x v="4"/>
    <x v="7"/>
  </r>
  <r>
    <d v="2014-08-12T00:00:00"/>
    <x v="4"/>
    <x v="2"/>
    <x v="4"/>
    <x v="7"/>
  </r>
  <r>
    <d v="2014-08-18T00:00:00"/>
    <x v="4"/>
    <x v="0"/>
    <x v="8"/>
    <x v="24"/>
  </r>
  <r>
    <d v="2014-08-04T00:00:00"/>
    <x v="4"/>
    <x v="0"/>
    <x v="0"/>
    <x v="56"/>
  </r>
  <r>
    <d v="2014-05-13T00:00:00"/>
    <x v="3"/>
    <x v="1"/>
    <x v="8"/>
    <x v="20"/>
  </r>
  <r>
    <d v="2014-08-26T00:00:00"/>
    <x v="4"/>
    <x v="0"/>
    <x v="7"/>
    <x v="7"/>
  </r>
  <r>
    <d v="2014-08-21T00:00:00"/>
    <x v="4"/>
    <x v="1"/>
    <x v="3"/>
    <x v="3"/>
  </r>
  <r>
    <d v="2014-08-29T00:00:00"/>
    <x v="4"/>
    <x v="0"/>
    <x v="7"/>
    <x v="4"/>
  </r>
  <r>
    <d v="2014-06-27T00:00:00"/>
    <x v="2"/>
    <x v="0"/>
    <x v="3"/>
    <x v="12"/>
  </r>
  <r>
    <d v="2014-07-04T00:00:00"/>
    <x v="1"/>
    <x v="2"/>
    <x v="0"/>
    <x v="0"/>
  </r>
  <r>
    <d v="2014-08-27T00:00:00"/>
    <x v="4"/>
    <x v="1"/>
    <x v="3"/>
    <x v="44"/>
  </r>
  <r>
    <d v="2014-08-31T00:00:00"/>
    <x v="4"/>
    <x v="0"/>
    <x v="1"/>
    <x v="13"/>
  </r>
  <r>
    <d v="2014-06-14T00:00:00"/>
    <x v="2"/>
    <x v="2"/>
    <x v="3"/>
    <x v="42"/>
  </r>
  <r>
    <d v="2014-07-25T00:00:00"/>
    <x v="1"/>
    <x v="2"/>
    <x v="0"/>
    <x v="72"/>
  </r>
  <r>
    <d v="2014-06-20T00:00:00"/>
    <x v="2"/>
    <x v="2"/>
    <x v="4"/>
    <x v="16"/>
  </r>
  <r>
    <d v="2014-07-26T00:00:00"/>
    <x v="1"/>
    <x v="0"/>
    <x v="4"/>
    <x v="49"/>
  </r>
  <r>
    <d v="2014-08-24T00:00:00"/>
    <x v="4"/>
    <x v="0"/>
    <x v="3"/>
    <x v="12"/>
  </r>
  <r>
    <d v="2014-06-02T00:00:00"/>
    <x v="2"/>
    <x v="2"/>
    <x v="8"/>
    <x v="10"/>
  </r>
  <r>
    <d v="2014-06-07T00:00:00"/>
    <x v="2"/>
    <x v="2"/>
    <x v="5"/>
    <x v="5"/>
  </r>
  <r>
    <d v="2014-08-03T00:00:00"/>
    <x v="4"/>
    <x v="2"/>
    <x v="5"/>
    <x v="80"/>
  </r>
  <r>
    <d v="2014-08-28T00:00:00"/>
    <x v="4"/>
    <x v="0"/>
    <x v="10"/>
    <x v="31"/>
  </r>
  <r>
    <d v="2014-05-28T00:00:00"/>
    <x v="3"/>
    <x v="2"/>
    <x v="0"/>
    <x v="72"/>
  </r>
  <r>
    <d v="2014-08-11T00:00:00"/>
    <x v="4"/>
    <x v="0"/>
    <x v="1"/>
    <x v="1"/>
  </r>
  <r>
    <d v="2014-08-21T00:00:00"/>
    <x v="4"/>
    <x v="2"/>
    <x v="10"/>
    <x v="69"/>
  </r>
  <r>
    <d v="2014-08-11T00:00:00"/>
    <x v="4"/>
    <x v="0"/>
    <x v="8"/>
    <x v="4"/>
  </r>
  <r>
    <d v="2014-08-24T00:00:00"/>
    <x v="4"/>
    <x v="2"/>
    <x v="7"/>
    <x v="34"/>
  </r>
  <r>
    <d v="2014-08-12T00:00:00"/>
    <x v="4"/>
    <x v="0"/>
    <x v="10"/>
    <x v="19"/>
  </r>
  <r>
    <d v="2014-09-16T00:00:00"/>
    <x v="0"/>
    <x v="0"/>
    <x v="3"/>
    <x v="3"/>
  </r>
  <r>
    <d v="2014-06-03T00:00:00"/>
    <x v="2"/>
    <x v="2"/>
    <x v="8"/>
    <x v="10"/>
  </r>
  <r>
    <d v="2014-08-24T00:00:00"/>
    <x v="4"/>
    <x v="0"/>
    <x v="4"/>
    <x v="4"/>
  </r>
  <r>
    <d v="2014-08-07T00:00:00"/>
    <x v="4"/>
    <x v="0"/>
    <x v="1"/>
    <x v="62"/>
  </r>
  <r>
    <d v="2014-05-19T00:00:00"/>
    <x v="3"/>
    <x v="0"/>
    <x v="7"/>
    <x v="9"/>
  </r>
  <r>
    <d v="2014-05-12T00:00:00"/>
    <x v="3"/>
    <x v="2"/>
    <x v="3"/>
    <x v="44"/>
  </r>
  <r>
    <d v="2014-08-05T00:00:00"/>
    <x v="4"/>
    <x v="0"/>
    <x v="6"/>
    <x v="6"/>
  </r>
  <r>
    <d v="2014-06-29T00:00:00"/>
    <x v="2"/>
    <x v="2"/>
    <x v="11"/>
    <x v="79"/>
  </r>
  <r>
    <d v="2014-07-16T00:00:00"/>
    <x v="1"/>
    <x v="0"/>
    <x v="8"/>
    <x v="2"/>
  </r>
  <r>
    <d v="2014-06-20T00:00:00"/>
    <x v="2"/>
    <x v="2"/>
    <x v="1"/>
    <x v="1"/>
  </r>
  <r>
    <d v="2014-05-25T00:00:00"/>
    <x v="3"/>
    <x v="2"/>
    <x v="4"/>
    <x v="4"/>
  </r>
  <r>
    <d v="2014-06-09T00:00:00"/>
    <x v="2"/>
    <x v="2"/>
    <x v="3"/>
    <x v="9"/>
  </r>
  <r>
    <d v="2014-07-24T00:00:00"/>
    <x v="1"/>
    <x v="2"/>
    <x v="2"/>
    <x v="24"/>
  </r>
  <r>
    <d v="2014-06-11T00:00:00"/>
    <x v="2"/>
    <x v="1"/>
    <x v="3"/>
    <x v="146"/>
  </r>
  <r>
    <d v="2014-08-02T00:00:00"/>
    <x v="4"/>
    <x v="2"/>
    <x v="0"/>
    <x v="0"/>
  </r>
  <r>
    <d v="2014-08-15T00:00:00"/>
    <x v="4"/>
    <x v="0"/>
    <x v="8"/>
    <x v="16"/>
  </r>
  <r>
    <d v="2014-08-10T00:00:00"/>
    <x v="4"/>
    <x v="2"/>
    <x v="5"/>
    <x v="30"/>
  </r>
  <r>
    <d v="2014-08-18T00:00:00"/>
    <x v="4"/>
    <x v="0"/>
    <x v="8"/>
    <x v="20"/>
  </r>
  <r>
    <d v="2014-06-28T00:00:00"/>
    <x v="2"/>
    <x v="2"/>
    <x v="5"/>
    <x v="19"/>
  </r>
  <r>
    <d v="2014-08-22T00:00:00"/>
    <x v="4"/>
    <x v="0"/>
    <x v="3"/>
    <x v="73"/>
  </r>
  <r>
    <d v="2014-08-02T00:00:00"/>
    <x v="4"/>
    <x v="2"/>
    <x v="3"/>
    <x v="3"/>
  </r>
  <r>
    <d v="2014-05-12T00:00:00"/>
    <x v="3"/>
    <x v="2"/>
    <x v="10"/>
    <x v="75"/>
  </r>
  <r>
    <d v="2014-08-28T00:00:00"/>
    <x v="4"/>
    <x v="2"/>
    <x v="1"/>
    <x v="19"/>
  </r>
  <r>
    <d v="2014-08-06T00:00:00"/>
    <x v="4"/>
    <x v="0"/>
    <x v="11"/>
    <x v="25"/>
  </r>
  <r>
    <d v="2014-06-03T00:00:00"/>
    <x v="2"/>
    <x v="2"/>
    <x v="4"/>
    <x v="60"/>
  </r>
  <r>
    <d v="2014-06-15T00:00:00"/>
    <x v="2"/>
    <x v="2"/>
    <x v="7"/>
    <x v="4"/>
  </r>
  <r>
    <d v="2014-06-09T00:00:00"/>
    <x v="2"/>
    <x v="0"/>
    <x v="5"/>
    <x v="147"/>
  </r>
  <r>
    <d v="2014-06-14T00:00:00"/>
    <x v="2"/>
    <x v="2"/>
    <x v="5"/>
    <x v="117"/>
  </r>
  <r>
    <d v="2014-08-04T00:00:00"/>
    <x v="4"/>
    <x v="2"/>
    <x v="7"/>
    <x v="4"/>
  </r>
  <r>
    <d v="2014-06-19T00:00:00"/>
    <x v="2"/>
    <x v="0"/>
    <x v="1"/>
    <x v="22"/>
  </r>
  <r>
    <d v="2014-05-05T00:00:00"/>
    <x v="3"/>
    <x v="1"/>
    <x v="7"/>
    <x v="16"/>
  </r>
  <r>
    <d v="2014-06-06T00:00:00"/>
    <x v="2"/>
    <x v="0"/>
    <x v="4"/>
    <x v="4"/>
  </r>
  <r>
    <d v="2014-08-08T00:00:00"/>
    <x v="4"/>
    <x v="0"/>
    <x v="7"/>
    <x v="4"/>
  </r>
  <r>
    <d v="2014-08-15T00:00:00"/>
    <x v="4"/>
    <x v="1"/>
    <x v="4"/>
    <x v="7"/>
  </r>
  <r>
    <d v="2014-08-20T00:00:00"/>
    <x v="4"/>
    <x v="0"/>
    <x v="7"/>
    <x v="4"/>
  </r>
  <r>
    <d v="2014-06-04T00:00:00"/>
    <x v="2"/>
    <x v="1"/>
    <x v="10"/>
    <x v="13"/>
  </r>
  <r>
    <d v="2014-07-30T00:00:00"/>
    <x v="1"/>
    <x v="2"/>
    <x v="6"/>
    <x v="6"/>
  </r>
  <r>
    <d v="2014-08-07T00:00:00"/>
    <x v="4"/>
    <x v="0"/>
    <x v="2"/>
    <x v="24"/>
  </r>
  <r>
    <d v="2014-08-04T00:00:00"/>
    <x v="4"/>
    <x v="2"/>
    <x v="8"/>
    <x v="24"/>
  </r>
  <r>
    <d v="2014-08-03T00:00:00"/>
    <x v="4"/>
    <x v="0"/>
    <x v="9"/>
    <x v="36"/>
  </r>
  <r>
    <d v="2014-06-24T00:00:00"/>
    <x v="2"/>
    <x v="2"/>
    <x v="1"/>
    <x v="19"/>
  </r>
  <r>
    <d v="2014-06-10T00:00:00"/>
    <x v="2"/>
    <x v="2"/>
    <x v="7"/>
    <x v="7"/>
  </r>
  <r>
    <d v="2014-08-26T00:00:00"/>
    <x v="4"/>
    <x v="2"/>
    <x v="5"/>
    <x v="148"/>
  </r>
  <r>
    <d v="2014-08-09T00:00:00"/>
    <x v="4"/>
    <x v="0"/>
    <x v="4"/>
    <x v="7"/>
  </r>
  <r>
    <d v="2014-09-19T00:00:00"/>
    <x v="0"/>
    <x v="2"/>
    <x v="4"/>
    <x v="9"/>
  </r>
  <r>
    <d v="2014-08-05T00:00:00"/>
    <x v="4"/>
    <x v="0"/>
    <x v="4"/>
    <x v="149"/>
  </r>
  <r>
    <d v="2014-06-26T00:00:00"/>
    <x v="2"/>
    <x v="2"/>
    <x v="0"/>
    <x v="112"/>
  </r>
  <r>
    <d v="2014-06-15T00:00:00"/>
    <x v="2"/>
    <x v="0"/>
    <x v="3"/>
    <x v="9"/>
  </r>
  <r>
    <d v="2014-08-16T00:00:00"/>
    <x v="4"/>
    <x v="2"/>
    <x v="7"/>
    <x v="7"/>
  </r>
  <r>
    <d v="2014-08-07T00:00:00"/>
    <x v="4"/>
    <x v="0"/>
    <x v="4"/>
    <x v="9"/>
  </r>
  <r>
    <d v="2014-09-24T00:00:00"/>
    <x v="0"/>
    <x v="0"/>
    <x v="3"/>
    <x v="150"/>
  </r>
  <r>
    <d v="2014-05-10T00:00:00"/>
    <x v="3"/>
    <x v="2"/>
    <x v="3"/>
    <x v="12"/>
  </r>
  <r>
    <d v="2014-06-28T00:00:00"/>
    <x v="2"/>
    <x v="2"/>
    <x v="5"/>
    <x v="26"/>
  </r>
  <r>
    <d v="2014-07-10T00:00:00"/>
    <x v="1"/>
    <x v="0"/>
    <x v="3"/>
    <x v="12"/>
  </r>
  <r>
    <d v="2014-07-22T00:00:00"/>
    <x v="1"/>
    <x v="2"/>
    <x v="8"/>
    <x v="2"/>
  </r>
  <r>
    <d v="2014-08-07T00:00:00"/>
    <x v="4"/>
    <x v="0"/>
    <x v="8"/>
    <x v="62"/>
  </r>
  <r>
    <d v="2014-08-06T00:00:00"/>
    <x v="4"/>
    <x v="2"/>
    <x v="5"/>
    <x v="45"/>
  </r>
  <r>
    <d v="2014-06-07T00:00:00"/>
    <x v="2"/>
    <x v="2"/>
    <x v="1"/>
    <x v="13"/>
  </r>
  <r>
    <d v="2014-08-07T00:00:00"/>
    <x v="4"/>
    <x v="2"/>
    <x v="10"/>
    <x v="1"/>
  </r>
  <r>
    <d v="2014-05-19T00:00:00"/>
    <x v="3"/>
    <x v="0"/>
    <x v="5"/>
    <x v="80"/>
  </r>
  <r>
    <d v="2014-06-08T00:00:00"/>
    <x v="2"/>
    <x v="2"/>
    <x v="3"/>
    <x v="39"/>
  </r>
  <r>
    <d v="2014-06-28T00:00:00"/>
    <x v="2"/>
    <x v="0"/>
    <x v="6"/>
    <x v="151"/>
  </r>
  <r>
    <d v="2014-06-21T00:00:00"/>
    <x v="2"/>
    <x v="2"/>
    <x v="5"/>
    <x v="5"/>
  </r>
  <r>
    <d v="2014-08-25T00:00:00"/>
    <x v="4"/>
    <x v="0"/>
    <x v="7"/>
    <x v="16"/>
  </r>
  <r>
    <d v="2014-08-01T00:00:00"/>
    <x v="4"/>
    <x v="2"/>
    <x v="5"/>
    <x v="152"/>
  </r>
  <r>
    <d v="2014-08-30T00:00:00"/>
    <x v="4"/>
    <x v="0"/>
    <x v="7"/>
    <x v="7"/>
  </r>
  <r>
    <d v="2014-06-16T00:00:00"/>
    <x v="2"/>
    <x v="2"/>
    <x v="7"/>
    <x v="4"/>
  </r>
  <r>
    <d v="2014-06-08T00:00:00"/>
    <x v="2"/>
    <x v="0"/>
    <x v="7"/>
    <x v="7"/>
  </r>
  <r>
    <d v="2014-08-09T00:00:00"/>
    <x v="4"/>
    <x v="0"/>
    <x v="0"/>
    <x v="0"/>
  </r>
  <r>
    <d v="2014-06-25T00:00:00"/>
    <x v="2"/>
    <x v="2"/>
    <x v="0"/>
    <x v="72"/>
  </r>
  <r>
    <d v="2014-06-19T00:00:00"/>
    <x v="2"/>
    <x v="1"/>
    <x v="4"/>
    <x v="4"/>
  </r>
  <r>
    <d v="2014-08-18T00:00:00"/>
    <x v="4"/>
    <x v="0"/>
    <x v="5"/>
    <x v="30"/>
  </r>
  <r>
    <d v="2014-08-25T00:00:00"/>
    <x v="4"/>
    <x v="2"/>
    <x v="0"/>
    <x v="72"/>
  </r>
  <r>
    <d v="2014-06-07T00:00:00"/>
    <x v="2"/>
    <x v="0"/>
    <x v="1"/>
    <x v="1"/>
  </r>
  <r>
    <d v="2014-06-06T00:00:00"/>
    <x v="2"/>
    <x v="0"/>
    <x v="1"/>
    <x v="19"/>
  </r>
  <r>
    <d v="2014-08-14T00:00:00"/>
    <x v="4"/>
    <x v="0"/>
    <x v="0"/>
    <x v="72"/>
  </r>
  <r>
    <d v="2014-06-16T00:00:00"/>
    <x v="2"/>
    <x v="0"/>
    <x v="4"/>
    <x v="4"/>
  </r>
  <r>
    <d v="2014-08-24T00:00:00"/>
    <x v="4"/>
    <x v="0"/>
    <x v="1"/>
    <x v="13"/>
  </r>
  <r>
    <d v="2014-08-03T00:00:00"/>
    <x v="4"/>
    <x v="0"/>
    <x v="3"/>
    <x v="9"/>
  </r>
  <r>
    <d v="2014-08-17T00:00:00"/>
    <x v="4"/>
    <x v="0"/>
    <x v="3"/>
    <x v="73"/>
  </r>
  <r>
    <d v="2014-08-21T00:00:00"/>
    <x v="4"/>
    <x v="2"/>
    <x v="4"/>
    <x v="4"/>
  </r>
  <r>
    <d v="2014-06-04T00:00:00"/>
    <x v="2"/>
    <x v="2"/>
    <x v="2"/>
    <x v="51"/>
  </r>
  <r>
    <d v="2014-06-06T00:00:00"/>
    <x v="2"/>
    <x v="1"/>
    <x v="4"/>
    <x v="57"/>
  </r>
  <r>
    <d v="2014-06-23T00:00:00"/>
    <x v="2"/>
    <x v="2"/>
    <x v="3"/>
    <x v="138"/>
  </r>
  <r>
    <d v="2014-08-08T00:00:00"/>
    <x v="4"/>
    <x v="2"/>
    <x v="7"/>
    <x v="59"/>
  </r>
  <r>
    <d v="2014-06-08T00:00:00"/>
    <x v="2"/>
    <x v="0"/>
    <x v="2"/>
    <x v="8"/>
  </r>
  <r>
    <d v="2014-05-05T00:00:00"/>
    <x v="3"/>
    <x v="2"/>
    <x v="6"/>
    <x v="96"/>
  </r>
  <r>
    <d v="2014-08-12T00:00:00"/>
    <x v="4"/>
    <x v="0"/>
    <x v="5"/>
    <x v="45"/>
  </r>
  <r>
    <d v="2014-09-22T00:00:00"/>
    <x v="0"/>
    <x v="1"/>
    <x v="6"/>
    <x v="7"/>
  </r>
  <r>
    <d v="2014-06-09T00:00:00"/>
    <x v="2"/>
    <x v="2"/>
    <x v="7"/>
    <x v="4"/>
  </r>
  <r>
    <d v="2014-06-27T00:00:00"/>
    <x v="2"/>
    <x v="0"/>
    <x v="7"/>
    <x v="16"/>
  </r>
  <r>
    <d v="2014-08-22T00:00:00"/>
    <x v="4"/>
    <x v="0"/>
    <x v="1"/>
    <x v="19"/>
  </r>
  <r>
    <d v="2014-06-19T00:00:00"/>
    <x v="2"/>
    <x v="2"/>
    <x v="2"/>
    <x v="20"/>
  </r>
  <r>
    <d v="2014-08-19T00:00:00"/>
    <x v="4"/>
    <x v="0"/>
    <x v="11"/>
    <x v="69"/>
  </r>
  <r>
    <d v="2014-08-24T00:00:00"/>
    <x v="4"/>
    <x v="2"/>
    <x v="3"/>
    <x v="153"/>
  </r>
  <r>
    <d v="2014-06-16T00:00:00"/>
    <x v="2"/>
    <x v="2"/>
    <x v="7"/>
    <x v="7"/>
  </r>
  <r>
    <d v="2014-06-18T00:00:00"/>
    <x v="2"/>
    <x v="2"/>
    <x v="1"/>
    <x v="1"/>
  </r>
  <r>
    <d v="2014-08-24T00:00:00"/>
    <x v="4"/>
    <x v="1"/>
    <x v="4"/>
    <x v="4"/>
  </r>
  <r>
    <d v="2014-05-23T00:00:00"/>
    <x v="3"/>
    <x v="2"/>
    <x v="3"/>
    <x v="44"/>
  </r>
  <r>
    <d v="2014-06-25T00:00:00"/>
    <x v="2"/>
    <x v="2"/>
    <x v="5"/>
    <x v="45"/>
  </r>
  <r>
    <d v="2014-07-14T00:00:00"/>
    <x v="1"/>
    <x v="0"/>
    <x v="6"/>
    <x v="154"/>
  </r>
  <r>
    <d v="2014-06-20T00:00:00"/>
    <x v="2"/>
    <x v="2"/>
    <x v="3"/>
    <x v="9"/>
  </r>
  <r>
    <d v="2014-06-17T00:00:00"/>
    <x v="2"/>
    <x v="0"/>
    <x v="4"/>
    <x v="4"/>
  </r>
  <r>
    <d v="2014-08-11T00:00:00"/>
    <x v="4"/>
    <x v="0"/>
    <x v="1"/>
    <x v="13"/>
  </r>
  <r>
    <d v="2014-09-20T00:00:00"/>
    <x v="0"/>
    <x v="2"/>
    <x v="8"/>
    <x v="20"/>
  </r>
  <r>
    <d v="2014-08-28T00:00:00"/>
    <x v="4"/>
    <x v="0"/>
    <x v="1"/>
    <x v="38"/>
  </r>
  <r>
    <d v="2014-08-19T00:00:00"/>
    <x v="4"/>
    <x v="2"/>
    <x v="7"/>
    <x v="7"/>
  </r>
  <r>
    <d v="2014-08-07T00:00:00"/>
    <x v="4"/>
    <x v="0"/>
    <x v="1"/>
    <x v="69"/>
  </r>
  <r>
    <d v="2014-08-19T00:00:00"/>
    <x v="4"/>
    <x v="0"/>
    <x v="6"/>
    <x v="10"/>
  </r>
  <r>
    <d v="2014-06-23T00:00:00"/>
    <x v="2"/>
    <x v="0"/>
    <x v="3"/>
    <x v="9"/>
  </r>
  <r>
    <d v="2014-06-30T00:00:00"/>
    <x v="2"/>
    <x v="2"/>
    <x v="8"/>
    <x v="8"/>
  </r>
  <r>
    <d v="2014-05-17T00:00:00"/>
    <x v="3"/>
    <x v="2"/>
    <x v="10"/>
    <x v="19"/>
  </r>
  <r>
    <d v="2014-06-18T00:00:00"/>
    <x v="2"/>
    <x v="2"/>
    <x v="4"/>
    <x v="4"/>
  </r>
  <r>
    <d v="2014-08-10T00:00:00"/>
    <x v="4"/>
    <x v="0"/>
    <x v="8"/>
    <x v="155"/>
  </r>
  <r>
    <d v="2014-06-12T00:00:00"/>
    <x v="2"/>
    <x v="0"/>
    <x v="4"/>
    <x v="16"/>
  </r>
  <r>
    <d v="2014-06-02T00:00:00"/>
    <x v="2"/>
    <x v="2"/>
    <x v="7"/>
    <x v="4"/>
  </r>
  <r>
    <d v="2014-07-13T00:00:00"/>
    <x v="1"/>
    <x v="2"/>
    <x v="4"/>
    <x v="34"/>
  </r>
  <r>
    <d v="2014-08-12T00:00:00"/>
    <x v="4"/>
    <x v="0"/>
    <x v="3"/>
    <x v="3"/>
  </r>
  <r>
    <d v="2014-06-15T00:00:00"/>
    <x v="2"/>
    <x v="0"/>
    <x v="4"/>
    <x v="7"/>
  </r>
  <r>
    <d v="2014-06-15T00:00:00"/>
    <x v="2"/>
    <x v="0"/>
    <x v="3"/>
    <x v="39"/>
  </r>
  <r>
    <d v="2014-06-08T00:00:00"/>
    <x v="2"/>
    <x v="1"/>
    <x v="10"/>
    <x v="14"/>
  </r>
  <r>
    <d v="2014-06-10T00:00:00"/>
    <x v="2"/>
    <x v="2"/>
    <x v="1"/>
    <x v="1"/>
  </r>
  <r>
    <d v="2014-06-27T00:00:00"/>
    <x v="2"/>
    <x v="2"/>
    <x v="4"/>
    <x v="134"/>
  </r>
  <r>
    <d v="2014-07-16T00:00:00"/>
    <x v="1"/>
    <x v="2"/>
    <x v="10"/>
    <x v="19"/>
  </r>
  <r>
    <d v="2014-08-26T00:00:00"/>
    <x v="4"/>
    <x v="2"/>
    <x v="0"/>
    <x v="76"/>
  </r>
  <r>
    <d v="2014-08-27T00:00:00"/>
    <x v="4"/>
    <x v="0"/>
    <x v="8"/>
    <x v="20"/>
  </r>
  <r>
    <d v="2014-08-28T00:00:00"/>
    <x v="4"/>
    <x v="2"/>
    <x v="1"/>
    <x v="1"/>
  </r>
  <r>
    <d v="2014-06-17T00:00:00"/>
    <x v="2"/>
    <x v="0"/>
    <x v="4"/>
    <x v="16"/>
  </r>
  <r>
    <d v="2014-08-07T00:00:00"/>
    <x v="4"/>
    <x v="2"/>
    <x v="5"/>
    <x v="45"/>
  </r>
  <r>
    <d v="2014-08-09T00:00:00"/>
    <x v="4"/>
    <x v="0"/>
    <x v="3"/>
    <x v="53"/>
  </r>
  <r>
    <d v="2014-06-25T00:00:00"/>
    <x v="2"/>
    <x v="0"/>
    <x v="7"/>
    <x v="32"/>
  </r>
  <r>
    <d v="2014-05-04T00:00:00"/>
    <x v="3"/>
    <x v="0"/>
    <x v="1"/>
    <x v="19"/>
  </r>
  <r>
    <d v="2014-05-29T00:00:00"/>
    <x v="3"/>
    <x v="0"/>
    <x v="6"/>
    <x v="6"/>
  </r>
  <r>
    <d v="2014-06-01T00:00:00"/>
    <x v="2"/>
    <x v="2"/>
    <x v="2"/>
    <x v="10"/>
  </r>
  <r>
    <d v="2014-08-15T00:00:00"/>
    <x v="4"/>
    <x v="2"/>
    <x v="8"/>
    <x v="156"/>
  </r>
  <r>
    <d v="2014-08-12T00:00:00"/>
    <x v="4"/>
    <x v="0"/>
    <x v="8"/>
    <x v="7"/>
  </r>
  <r>
    <d v="2014-06-09T00:00:00"/>
    <x v="2"/>
    <x v="2"/>
    <x v="4"/>
    <x v="4"/>
  </r>
  <r>
    <d v="2014-06-30T00:00:00"/>
    <x v="2"/>
    <x v="2"/>
    <x v="3"/>
    <x v="41"/>
  </r>
  <r>
    <d v="2014-07-14T00:00:00"/>
    <x v="1"/>
    <x v="2"/>
    <x v="10"/>
    <x v="19"/>
  </r>
  <r>
    <d v="2014-08-09T00:00:00"/>
    <x v="4"/>
    <x v="0"/>
    <x v="8"/>
    <x v="7"/>
  </r>
  <r>
    <d v="2014-06-29T00:00:00"/>
    <x v="2"/>
    <x v="0"/>
    <x v="2"/>
    <x v="20"/>
  </r>
  <r>
    <d v="2014-08-20T00:00:00"/>
    <x v="4"/>
    <x v="0"/>
    <x v="8"/>
    <x v="2"/>
  </r>
  <r>
    <d v="2014-09-04T00:00:00"/>
    <x v="0"/>
    <x v="2"/>
    <x v="1"/>
    <x v="69"/>
  </r>
  <r>
    <d v="2014-06-02T00:00:00"/>
    <x v="2"/>
    <x v="0"/>
    <x v="4"/>
    <x v="4"/>
  </r>
  <r>
    <d v="2014-08-10T00:00:00"/>
    <x v="4"/>
    <x v="0"/>
    <x v="7"/>
    <x v="32"/>
  </r>
  <r>
    <d v="2014-08-30T00:00:00"/>
    <x v="4"/>
    <x v="0"/>
    <x v="1"/>
    <x v="13"/>
  </r>
  <r>
    <d v="2014-06-13T00:00:00"/>
    <x v="2"/>
    <x v="1"/>
    <x v="6"/>
    <x v="6"/>
  </r>
  <r>
    <d v="2014-06-09T00:00:00"/>
    <x v="2"/>
    <x v="2"/>
    <x v="7"/>
    <x v="9"/>
  </r>
  <r>
    <d v="2014-08-02T00:00:00"/>
    <x v="4"/>
    <x v="0"/>
    <x v="1"/>
    <x v="19"/>
  </r>
  <r>
    <d v="2014-06-26T00:00:00"/>
    <x v="2"/>
    <x v="2"/>
    <x v="5"/>
    <x v="157"/>
  </r>
  <r>
    <d v="2014-08-30T00:00:00"/>
    <x v="4"/>
    <x v="1"/>
    <x v="9"/>
    <x v="5"/>
  </r>
  <r>
    <d v="2014-08-29T00:00:00"/>
    <x v="4"/>
    <x v="0"/>
    <x v="4"/>
    <x v="16"/>
  </r>
  <r>
    <d v="2014-05-11T00:00:00"/>
    <x v="3"/>
    <x v="0"/>
    <x v="7"/>
    <x v="49"/>
  </r>
  <r>
    <d v="2014-06-10T00:00:00"/>
    <x v="2"/>
    <x v="2"/>
    <x v="7"/>
    <x v="4"/>
  </r>
  <r>
    <d v="2014-06-26T00:00:00"/>
    <x v="2"/>
    <x v="2"/>
    <x v="1"/>
    <x v="25"/>
  </r>
  <r>
    <d v="2014-08-23T00:00:00"/>
    <x v="4"/>
    <x v="0"/>
    <x v="7"/>
    <x v="4"/>
  </r>
  <r>
    <d v="2014-06-10T00:00:00"/>
    <x v="2"/>
    <x v="0"/>
    <x v="10"/>
    <x v="19"/>
  </r>
  <r>
    <d v="2014-07-23T00:00:00"/>
    <x v="1"/>
    <x v="2"/>
    <x v="5"/>
    <x v="80"/>
  </r>
  <r>
    <d v="2014-08-17T00:00:00"/>
    <x v="4"/>
    <x v="2"/>
    <x v="1"/>
    <x v="19"/>
  </r>
  <r>
    <d v="2014-08-29T00:00:00"/>
    <x v="4"/>
    <x v="0"/>
    <x v="3"/>
    <x v="9"/>
  </r>
  <r>
    <d v="2014-08-10T00:00:00"/>
    <x v="4"/>
    <x v="2"/>
    <x v="8"/>
    <x v="2"/>
  </r>
  <r>
    <d v="2014-08-15T00:00:00"/>
    <x v="4"/>
    <x v="0"/>
    <x v="1"/>
    <x v="69"/>
  </r>
  <r>
    <d v="2014-08-08T00:00:00"/>
    <x v="4"/>
    <x v="0"/>
    <x v="8"/>
    <x v="8"/>
  </r>
  <r>
    <d v="2014-05-25T00:00:00"/>
    <x v="3"/>
    <x v="2"/>
    <x v="4"/>
    <x v="4"/>
  </r>
  <r>
    <d v="2014-06-17T00:00:00"/>
    <x v="2"/>
    <x v="2"/>
    <x v="4"/>
    <x v="4"/>
  </r>
  <r>
    <d v="2014-06-05T00:00:00"/>
    <x v="2"/>
    <x v="2"/>
    <x v="11"/>
    <x v="69"/>
  </r>
  <r>
    <d v="2014-05-19T00:00:00"/>
    <x v="3"/>
    <x v="2"/>
    <x v="4"/>
    <x v="7"/>
  </r>
  <r>
    <d v="2014-08-16T00:00:00"/>
    <x v="4"/>
    <x v="0"/>
    <x v="4"/>
    <x v="16"/>
  </r>
  <r>
    <d v="2014-07-01T00:00:00"/>
    <x v="1"/>
    <x v="0"/>
    <x v="1"/>
    <x v="13"/>
  </r>
  <r>
    <d v="2014-07-02T00:00:00"/>
    <x v="1"/>
    <x v="1"/>
    <x v="1"/>
    <x v="13"/>
  </r>
  <r>
    <d v="2014-06-11T00:00:00"/>
    <x v="2"/>
    <x v="2"/>
    <x v="5"/>
    <x v="63"/>
  </r>
  <r>
    <d v="2014-06-27T00:00:00"/>
    <x v="2"/>
    <x v="2"/>
    <x v="1"/>
    <x v="19"/>
  </r>
  <r>
    <d v="2014-09-18T00:00:00"/>
    <x v="0"/>
    <x v="2"/>
    <x v="4"/>
    <x v="7"/>
  </r>
  <r>
    <d v="2014-08-06T00:00:00"/>
    <x v="4"/>
    <x v="1"/>
    <x v="1"/>
    <x v="13"/>
  </r>
  <r>
    <d v="2014-08-30T00:00:00"/>
    <x v="4"/>
    <x v="2"/>
    <x v="2"/>
    <x v="8"/>
  </r>
  <r>
    <d v="2014-06-20T00:00:00"/>
    <x v="2"/>
    <x v="2"/>
    <x v="5"/>
    <x v="45"/>
  </r>
  <r>
    <d v="2014-09-11T00:00:00"/>
    <x v="0"/>
    <x v="2"/>
    <x v="8"/>
    <x v="8"/>
  </r>
  <r>
    <d v="2014-08-07T00:00:00"/>
    <x v="4"/>
    <x v="0"/>
    <x v="0"/>
    <x v="72"/>
  </r>
  <r>
    <d v="2014-06-16T00:00:00"/>
    <x v="2"/>
    <x v="2"/>
    <x v="8"/>
    <x v="20"/>
  </r>
  <r>
    <d v="2014-08-10T00:00:00"/>
    <x v="4"/>
    <x v="0"/>
    <x v="4"/>
    <x v="4"/>
  </r>
  <r>
    <d v="2014-09-11T00:00:00"/>
    <x v="0"/>
    <x v="0"/>
    <x v="7"/>
    <x v="4"/>
  </r>
  <r>
    <d v="2014-08-16T00:00:00"/>
    <x v="4"/>
    <x v="0"/>
    <x v="3"/>
    <x v="40"/>
  </r>
  <r>
    <d v="2014-06-21T00:00:00"/>
    <x v="2"/>
    <x v="2"/>
    <x v="9"/>
    <x v="33"/>
  </r>
  <r>
    <d v="2014-08-07T00:00:00"/>
    <x v="4"/>
    <x v="1"/>
    <x v="3"/>
    <x v="40"/>
  </r>
  <r>
    <d v="2014-05-21T00:00:00"/>
    <x v="3"/>
    <x v="1"/>
    <x v="1"/>
    <x v="1"/>
  </r>
  <r>
    <d v="2014-07-18T00:00:00"/>
    <x v="1"/>
    <x v="2"/>
    <x v="7"/>
    <x v="4"/>
  </r>
  <r>
    <d v="2014-06-05T00:00:00"/>
    <x v="2"/>
    <x v="2"/>
    <x v="3"/>
    <x v="46"/>
  </r>
  <r>
    <d v="2014-06-28T00:00:00"/>
    <x v="2"/>
    <x v="0"/>
    <x v="6"/>
    <x v="7"/>
  </r>
  <r>
    <d v="2014-07-19T00:00:00"/>
    <x v="1"/>
    <x v="2"/>
    <x v="3"/>
    <x v="158"/>
  </r>
  <r>
    <d v="2014-08-12T00:00:00"/>
    <x v="4"/>
    <x v="0"/>
    <x v="3"/>
    <x v="9"/>
  </r>
  <r>
    <d v="2014-08-19T00:00:00"/>
    <x v="4"/>
    <x v="2"/>
    <x v="4"/>
    <x v="16"/>
  </r>
  <r>
    <d v="2014-08-31T00:00:00"/>
    <x v="4"/>
    <x v="1"/>
    <x v="6"/>
    <x v="10"/>
  </r>
  <r>
    <d v="2014-08-16T00:00:00"/>
    <x v="4"/>
    <x v="2"/>
    <x v="3"/>
    <x v="40"/>
  </r>
  <r>
    <d v="2014-08-01T00:00:00"/>
    <x v="4"/>
    <x v="0"/>
    <x v="6"/>
    <x v="7"/>
  </r>
  <r>
    <d v="2014-06-18T00:00:00"/>
    <x v="2"/>
    <x v="2"/>
    <x v="3"/>
    <x v="12"/>
  </r>
  <r>
    <d v="2014-08-26T00:00:00"/>
    <x v="4"/>
    <x v="0"/>
    <x v="9"/>
    <x v="33"/>
  </r>
  <r>
    <d v="2014-09-21T00:00:00"/>
    <x v="0"/>
    <x v="0"/>
    <x v="10"/>
    <x v="91"/>
  </r>
  <r>
    <d v="2014-06-06T00:00:00"/>
    <x v="2"/>
    <x v="2"/>
    <x v="4"/>
    <x v="159"/>
  </r>
  <r>
    <d v="2014-06-02T00:00:00"/>
    <x v="2"/>
    <x v="2"/>
    <x v="3"/>
    <x v="46"/>
  </r>
  <r>
    <d v="2014-08-30T00:00:00"/>
    <x v="4"/>
    <x v="0"/>
    <x v="8"/>
    <x v="24"/>
  </r>
  <r>
    <d v="2014-08-21T00:00:00"/>
    <x v="4"/>
    <x v="2"/>
    <x v="1"/>
    <x v="13"/>
  </r>
  <r>
    <d v="2014-06-29T00:00:00"/>
    <x v="2"/>
    <x v="2"/>
    <x v="5"/>
    <x v="160"/>
  </r>
  <r>
    <d v="2014-08-18T00:00:00"/>
    <x v="4"/>
    <x v="2"/>
    <x v="4"/>
    <x v="16"/>
  </r>
  <r>
    <d v="2014-05-04T00:00:00"/>
    <x v="3"/>
    <x v="0"/>
    <x v="10"/>
    <x v="69"/>
  </r>
  <r>
    <d v="2014-06-06T00:00:00"/>
    <x v="2"/>
    <x v="2"/>
    <x v="4"/>
    <x v="4"/>
  </r>
  <r>
    <d v="2014-08-16T00:00:00"/>
    <x v="4"/>
    <x v="0"/>
    <x v="1"/>
    <x v="14"/>
  </r>
  <r>
    <d v="2014-06-09T00:00:00"/>
    <x v="2"/>
    <x v="1"/>
    <x v="5"/>
    <x v="30"/>
  </r>
  <r>
    <d v="2014-06-16T00:00:00"/>
    <x v="2"/>
    <x v="0"/>
    <x v="1"/>
    <x v="1"/>
  </r>
  <r>
    <d v="2014-06-30T00:00:00"/>
    <x v="2"/>
    <x v="0"/>
    <x v="4"/>
    <x v="16"/>
  </r>
  <r>
    <d v="2014-05-28T00:00:00"/>
    <x v="3"/>
    <x v="2"/>
    <x v="8"/>
    <x v="2"/>
  </r>
  <r>
    <d v="2014-08-27T00:00:00"/>
    <x v="4"/>
    <x v="1"/>
    <x v="4"/>
    <x v="49"/>
  </r>
  <r>
    <d v="2014-06-20T00:00:00"/>
    <x v="2"/>
    <x v="2"/>
    <x v="3"/>
    <x v="9"/>
  </r>
  <r>
    <d v="2014-08-03T00:00:00"/>
    <x v="4"/>
    <x v="0"/>
    <x v="3"/>
    <x v="39"/>
  </r>
  <r>
    <d v="2014-06-12T00:00:00"/>
    <x v="2"/>
    <x v="2"/>
    <x v="5"/>
    <x v="26"/>
  </r>
  <r>
    <d v="2014-06-08T00:00:00"/>
    <x v="2"/>
    <x v="0"/>
    <x v="1"/>
    <x v="13"/>
  </r>
  <r>
    <d v="2014-05-03T00:00:00"/>
    <x v="3"/>
    <x v="2"/>
    <x v="5"/>
    <x v="59"/>
  </r>
  <r>
    <d v="2014-08-25T00:00:00"/>
    <x v="4"/>
    <x v="2"/>
    <x v="10"/>
    <x v="69"/>
  </r>
  <r>
    <d v="2014-08-11T00:00:00"/>
    <x v="4"/>
    <x v="0"/>
    <x v="1"/>
    <x v="93"/>
  </r>
  <r>
    <d v="2014-08-21T00:00:00"/>
    <x v="4"/>
    <x v="0"/>
    <x v="5"/>
    <x v="30"/>
  </r>
  <r>
    <d v="2014-06-29T00:00:00"/>
    <x v="2"/>
    <x v="2"/>
    <x v="8"/>
    <x v="24"/>
  </r>
  <r>
    <d v="2014-08-20T00:00:00"/>
    <x v="4"/>
    <x v="2"/>
    <x v="0"/>
    <x v="161"/>
  </r>
  <r>
    <d v="2014-08-09T00:00:00"/>
    <x v="4"/>
    <x v="1"/>
    <x v="1"/>
    <x v="19"/>
  </r>
  <r>
    <d v="2014-08-15T00:00:00"/>
    <x v="4"/>
    <x v="2"/>
    <x v="11"/>
    <x v="79"/>
  </r>
  <r>
    <d v="2014-06-17T00:00:00"/>
    <x v="2"/>
    <x v="0"/>
    <x v="5"/>
    <x v="45"/>
  </r>
  <r>
    <d v="2014-08-03T00:00:00"/>
    <x v="4"/>
    <x v="2"/>
    <x v="9"/>
    <x v="23"/>
  </r>
  <r>
    <d v="2014-08-09T00:00:00"/>
    <x v="4"/>
    <x v="0"/>
    <x v="11"/>
    <x v="162"/>
  </r>
  <r>
    <d v="2014-08-24T00:00:00"/>
    <x v="4"/>
    <x v="2"/>
    <x v="6"/>
    <x v="18"/>
  </r>
  <r>
    <d v="2014-06-11T00:00:00"/>
    <x v="2"/>
    <x v="0"/>
    <x v="3"/>
    <x v="73"/>
  </r>
  <r>
    <d v="2014-07-04T00:00:00"/>
    <x v="1"/>
    <x v="0"/>
    <x v="1"/>
    <x v="19"/>
  </r>
  <r>
    <d v="2014-06-12T00:00:00"/>
    <x v="2"/>
    <x v="0"/>
    <x v="3"/>
    <x v="9"/>
  </r>
  <r>
    <d v="2014-08-26T00:00:00"/>
    <x v="4"/>
    <x v="0"/>
    <x v="5"/>
    <x v="30"/>
  </r>
  <r>
    <d v="2014-08-11T00:00:00"/>
    <x v="4"/>
    <x v="0"/>
    <x v="1"/>
    <x v="1"/>
  </r>
  <r>
    <d v="2014-08-25T00:00:00"/>
    <x v="4"/>
    <x v="2"/>
    <x v="3"/>
    <x v="9"/>
  </r>
  <r>
    <d v="2014-08-03T00:00:00"/>
    <x v="4"/>
    <x v="0"/>
    <x v="9"/>
    <x v="5"/>
  </r>
  <r>
    <d v="2014-06-24T00:00:00"/>
    <x v="2"/>
    <x v="1"/>
    <x v="1"/>
    <x v="19"/>
  </r>
  <r>
    <d v="2014-08-14T00:00:00"/>
    <x v="4"/>
    <x v="0"/>
    <x v="10"/>
    <x v="75"/>
  </r>
  <r>
    <d v="2014-08-29T00:00:00"/>
    <x v="4"/>
    <x v="0"/>
    <x v="8"/>
    <x v="10"/>
  </r>
  <r>
    <d v="2014-06-02T00:00:00"/>
    <x v="2"/>
    <x v="1"/>
    <x v="7"/>
    <x v="4"/>
  </r>
  <r>
    <d v="2014-06-14T00:00:00"/>
    <x v="2"/>
    <x v="2"/>
    <x v="6"/>
    <x v="26"/>
  </r>
  <r>
    <d v="2014-07-14T00:00:00"/>
    <x v="1"/>
    <x v="0"/>
    <x v="5"/>
    <x v="19"/>
  </r>
  <r>
    <d v="2014-05-01T00:00:00"/>
    <x v="3"/>
    <x v="2"/>
    <x v="7"/>
    <x v="16"/>
  </r>
  <r>
    <d v="2014-06-15T00:00:00"/>
    <x v="2"/>
    <x v="1"/>
    <x v="9"/>
    <x v="163"/>
  </r>
  <r>
    <d v="2014-07-06T00:00:00"/>
    <x v="1"/>
    <x v="0"/>
    <x v="5"/>
    <x v="160"/>
  </r>
  <r>
    <d v="2014-07-04T00:00:00"/>
    <x v="1"/>
    <x v="2"/>
    <x v="8"/>
    <x v="24"/>
  </r>
  <r>
    <d v="2014-06-26T00:00:00"/>
    <x v="2"/>
    <x v="2"/>
    <x v="2"/>
    <x v="7"/>
  </r>
  <r>
    <d v="2014-06-04T00:00:00"/>
    <x v="2"/>
    <x v="2"/>
    <x v="1"/>
    <x v="1"/>
  </r>
  <r>
    <d v="2014-08-23T00:00:00"/>
    <x v="4"/>
    <x v="1"/>
    <x v="1"/>
    <x v="1"/>
  </r>
  <r>
    <d v="2014-08-15T00:00:00"/>
    <x v="4"/>
    <x v="0"/>
    <x v="4"/>
    <x v="16"/>
  </r>
  <r>
    <d v="2014-05-11T00:00:00"/>
    <x v="3"/>
    <x v="0"/>
    <x v="1"/>
    <x v="69"/>
  </r>
  <r>
    <d v="2014-06-19T00:00:00"/>
    <x v="2"/>
    <x v="2"/>
    <x v="4"/>
    <x v="137"/>
  </r>
  <r>
    <d v="2014-06-03T00:00:00"/>
    <x v="2"/>
    <x v="2"/>
    <x v="11"/>
    <x v="79"/>
  </r>
  <r>
    <d v="2014-06-10T00:00:00"/>
    <x v="2"/>
    <x v="0"/>
    <x v="5"/>
    <x v="63"/>
  </r>
  <r>
    <d v="2014-08-27T00:00:00"/>
    <x v="4"/>
    <x v="2"/>
    <x v="10"/>
    <x v="19"/>
  </r>
  <r>
    <d v="2014-07-25T00:00:00"/>
    <x v="1"/>
    <x v="2"/>
    <x v="7"/>
    <x v="49"/>
  </r>
  <r>
    <d v="2014-08-21T00:00:00"/>
    <x v="4"/>
    <x v="2"/>
    <x v="10"/>
    <x v="91"/>
  </r>
  <r>
    <d v="2014-06-04T00:00:00"/>
    <x v="2"/>
    <x v="2"/>
    <x v="3"/>
    <x v="46"/>
  </r>
  <r>
    <d v="2014-08-20T00:00:00"/>
    <x v="4"/>
    <x v="2"/>
    <x v="3"/>
    <x v="9"/>
  </r>
  <r>
    <d v="2014-06-13T00:00:00"/>
    <x v="2"/>
    <x v="2"/>
    <x v="7"/>
    <x v="7"/>
  </r>
  <r>
    <d v="2014-06-09T00:00:00"/>
    <x v="2"/>
    <x v="0"/>
    <x v="7"/>
    <x v="4"/>
  </r>
  <r>
    <d v="2014-06-09T00:00:00"/>
    <x v="2"/>
    <x v="2"/>
    <x v="10"/>
    <x v="19"/>
  </r>
  <r>
    <d v="2014-06-14T00:00:00"/>
    <x v="2"/>
    <x v="2"/>
    <x v="4"/>
    <x v="98"/>
  </r>
  <r>
    <d v="2014-08-17T00:00:00"/>
    <x v="4"/>
    <x v="0"/>
    <x v="4"/>
    <x v="4"/>
  </r>
  <r>
    <d v="2014-08-02T00:00:00"/>
    <x v="4"/>
    <x v="0"/>
    <x v="1"/>
    <x v="1"/>
  </r>
  <r>
    <d v="2014-07-30T00:00:00"/>
    <x v="1"/>
    <x v="2"/>
    <x v="7"/>
    <x v="4"/>
  </r>
  <r>
    <d v="2014-05-19T00:00:00"/>
    <x v="3"/>
    <x v="0"/>
    <x v="7"/>
    <x v="16"/>
  </r>
  <r>
    <d v="2014-08-08T00:00:00"/>
    <x v="4"/>
    <x v="0"/>
    <x v="3"/>
    <x v="3"/>
  </r>
  <r>
    <d v="2014-07-08T00:00:00"/>
    <x v="1"/>
    <x v="2"/>
    <x v="3"/>
    <x v="39"/>
  </r>
  <r>
    <d v="2014-05-03T00:00:00"/>
    <x v="3"/>
    <x v="2"/>
    <x v="3"/>
    <x v="40"/>
  </r>
  <r>
    <d v="2014-07-12T00:00:00"/>
    <x v="1"/>
    <x v="1"/>
    <x v="7"/>
    <x v="7"/>
  </r>
  <r>
    <d v="2014-06-11T00:00:00"/>
    <x v="2"/>
    <x v="2"/>
    <x v="4"/>
    <x v="16"/>
  </r>
  <r>
    <d v="2014-08-11T00:00:00"/>
    <x v="4"/>
    <x v="0"/>
    <x v="10"/>
    <x v="19"/>
  </r>
  <r>
    <d v="2014-08-15T00:00:00"/>
    <x v="4"/>
    <x v="0"/>
    <x v="3"/>
    <x v="40"/>
  </r>
  <r>
    <d v="2014-07-04T00:00:00"/>
    <x v="1"/>
    <x v="1"/>
    <x v="11"/>
    <x v="114"/>
  </r>
  <r>
    <d v="2014-08-26T00:00:00"/>
    <x v="4"/>
    <x v="0"/>
    <x v="2"/>
    <x v="8"/>
  </r>
  <r>
    <d v="2014-08-18T00:00:00"/>
    <x v="4"/>
    <x v="1"/>
    <x v="1"/>
    <x v="1"/>
  </r>
  <r>
    <d v="2014-08-17T00:00:00"/>
    <x v="4"/>
    <x v="0"/>
    <x v="1"/>
    <x v="19"/>
  </r>
  <r>
    <d v="2014-07-28T00:00:00"/>
    <x v="1"/>
    <x v="2"/>
    <x v="11"/>
    <x v="164"/>
  </r>
  <r>
    <d v="2014-06-10T00:00:00"/>
    <x v="2"/>
    <x v="2"/>
    <x v="8"/>
    <x v="17"/>
  </r>
  <r>
    <d v="2014-06-04T00:00:00"/>
    <x v="2"/>
    <x v="0"/>
    <x v="7"/>
    <x v="4"/>
  </r>
  <r>
    <d v="2014-06-25T00:00:00"/>
    <x v="2"/>
    <x v="0"/>
    <x v="7"/>
    <x v="60"/>
  </r>
  <r>
    <d v="2014-06-16T00:00:00"/>
    <x v="2"/>
    <x v="0"/>
    <x v="1"/>
    <x v="13"/>
  </r>
  <r>
    <d v="2014-08-05T00:00:00"/>
    <x v="4"/>
    <x v="0"/>
    <x v="5"/>
    <x v="5"/>
  </r>
  <r>
    <d v="2014-08-27T00:00:00"/>
    <x v="4"/>
    <x v="2"/>
    <x v="7"/>
    <x v="16"/>
  </r>
  <r>
    <d v="2014-06-18T00:00:00"/>
    <x v="2"/>
    <x v="2"/>
    <x v="7"/>
    <x v="4"/>
  </r>
  <r>
    <d v="2014-08-12T00:00:00"/>
    <x v="4"/>
    <x v="2"/>
    <x v="3"/>
    <x v="3"/>
  </r>
  <r>
    <d v="2014-08-20T00:00:00"/>
    <x v="4"/>
    <x v="0"/>
    <x v="3"/>
    <x v="165"/>
  </r>
  <r>
    <d v="2014-08-13T00:00:00"/>
    <x v="4"/>
    <x v="0"/>
    <x v="0"/>
    <x v="14"/>
  </r>
  <r>
    <d v="2014-06-30T00:00:00"/>
    <x v="2"/>
    <x v="1"/>
    <x v="7"/>
    <x v="4"/>
  </r>
  <r>
    <d v="2014-06-04T00:00:00"/>
    <x v="2"/>
    <x v="2"/>
    <x v="3"/>
    <x v="44"/>
  </r>
  <r>
    <d v="2014-08-20T00:00:00"/>
    <x v="4"/>
    <x v="0"/>
    <x v="9"/>
    <x v="23"/>
  </r>
  <r>
    <d v="2014-05-11T00:00:00"/>
    <x v="3"/>
    <x v="2"/>
    <x v="8"/>
    <x v="10"/>
  </r>
  <r>
    <d v="2014-07-31T00:00:00"/>
    <x v="1"/>
    <x v="2"/>
    <x v="5"/>
    <x v="30"/>
  </r>
  <r>
    <d v="2014-08-14T00:00:00"/>
    <x v="4"/>
    <x v="2"/>
    <x v="1"/>
    <x v="22"/>
  </r>
  <r>
    <d v="2014-06-18T00:00:00"/>
    <x v="2"/>
    <x v="2"/>
    <x v="8"/>
    <x v="8"/>
  </r>
  <r>
    <d v="2014-05-08T00:00:00"/>
    <x v="3"/>
    <x v="2"/>
    <x v="2"/>
    <x v="8"/>
  </r>
  <r>
    <d v="2014-05-16T00:00:00"/>
    <x v="3"/>
    <x v="0"/>
    <x v="1"/>
    <x v="14"/>
  </r>
  <r>
    <d v="2014-07-29T00:00:00"/>
    <x v="1"/>
    <x v="0"/>
    <x v="5"/>
    <x v="107"/>
  </r>
  <r>
    <d v="2014-09-06T00:00:00"/>
    <x v="0"/>
    <x v="2"/>
    <x v="3"/>
    <x v="12"/>
  </r>
  <r>
    <d v="2014-08-18T00:00:00"/>
    <x v="4"/>
    <x v="1"/>
    <x v="5"/>
    <x v="5"/>
  </r>
  <r>
    <d v="2014-06-25T00:00:00"/>
    <x v="2"/>
    <x v="2"/>
    <x v="8"/>
    <x v="10"/>
  </r>
  <r>
    <d v="2014-06-26T00:00:00"/>
    <x v="2"/>
    <x v="2"/>
    <x v="7"/>
    <x v="16"/>
  </r>
  <r>
    <d v="2014-08-02T00:00:00"/>
    <x v="4"/>
    <x v="0"/>
    <x v="6"/>
    <x v="166"/>
  </r>
  <r>
    <d v="2014-08-12T00:00:00"/>
    <x v="4"/>
    <x v="2"/>
    <x v="10"/>
    <x v="167"/>
  </r>
  <r>
    <d v="2014-07-31T00:00:00"/>
    <x v="1"/>
    <x v="0"/>
    <x v="7"/>
    <x v="4"/>
  </r>
  <r>
    <d v="2014-09-28T00:00:00"/>
    <x v="0"/>
    <x v="2"/>
    <x v="11"/>
    <x v="25"/>
  </r>
  <r>
    <d v="2014-06-22T00:00:00"/>
    <x v="2"/>
    <x v="2"/>
    <x v="7"/>
    <x v="16"/>
  </r>
  <r>
    <d v="2014-08-04T00:00:00"/>
    <x v="4"/>
    <x v="2"/>
    <x v="5"/>
    <x v="30"/>
  </r>
  <r>
    <d v="2014-06-22T00:00:00"/>
    <x v="2"/>
    <x v="2"/>
    <x v="3"/>
    <x v="53"/>
  </r>
  <r>
    <d v="2014-06-10T00:00:00"/>
    <x v="2"/>
    <x v="1"/>
    <x v="4"/>
    <x v="4"/>
  </r>
  <r>
    <d v="2014-06-25T00:00:00"/>
    <x v="2"/>
    <x v="2"/>
    <x v="3"/>
    <x v="12"/>
  </r>
  <r>
    <d v="2014-05-07T00:00:00"/>
    <x v="3"/>
    <x v="0"/>
    <x v="3"/>
    <x v="3"/>
  </r>
  <r>
    <d v="2014-08-31T00:00:00"/>
    <x v="4"/>
    <x v="0"/>
    <x v="3"/>
    <x v="3"/>
  </r>
  <r>
    <d v="2014-06-21T00:00:00"/>
    <x v="2"/>
    <x v="2"/>
    <x v="8"/>
    <x v="16"/>
  </r>
  <r>
    <d v="2014-08-11T00:00:00"/>
    <x v="4"/>
    <x v="0"/>
    <x v="3"/>
    <x v="9"/>
  </r>
  <r>
    <d v="2014-05-27T00:00:00"/>
    <x v="3"/>
    <x v="1"/>
    <x v="1"/>
    <x v="14"/>
  </r>
  <r>
    <d v="2014-08-14T00:00:00"/>
    <x v="4"/>
    <x v="0"/>
    <x v="11"/>
    <x v="22"/>
  </r>
  <r>
    <d v="2014-08-11T00:00:00"/>
    <x v="4"/>
    <x v="2"/>
    <x v="7"/>
    <x v="4"/>
  </r>
  <r>
    <d v="2014-08-14T00:00:00"/>
    <x v="4"/>
    <x v="0"/>
    <x v="1"/>
    <x v="13"/>
  </r>
  <r>
    <d v="2014-08-01T00:00:00"/>
    <x v="4"/>
    <x v="0"/>
    <x v="3"/>
    <x v="12"/>
  </r>
  <r>
    <d v="2014-07-09T00:00:00"/>
    <x v="1"/>
    <x v="2"/>
    <x v="4"/>
    <x v="16"/>
  </r>
  <r>
    <d v="2014-07-13T00:00:00"/>
    <x v="1"/>
    <x v="2"/>
    <x v="0"/>
    <x v="14"/>
  </r>
  <r>
    <d v="2014-08-07T00:00:00"/>
    <x v="4"/>
    <x v="0"/>
    <x v="9"/>
    <x v="14"/>
  </r>
  <r>
    <d v="2014-06-30T00:00:00"/>
    <x v="2"/>
    <x v="2"/>
    <x v="10"/>
    <x v="13"/>
  </r>
  <r>
    <d v="2014-07-08T00:00:00"/>
    <x v="1"/>
    <x v="0"/>
    <x v="8"/>
    <x v="32"/>
  </r>
  <r>
    <d v="2014-06-14T00:00:00"/>
    <x v="2"/>
    <x v="2"/>
    <x v="3"/>
    <x v="168"/>
  </r>
  <r>
    <d v="2014-06-30T00:00:00"/>
    <x v="2"/>
    <x v="1"/>
    <x v="6"/>
    <x v="169"/>
  </r>
  <r>
    <d v="2014-06-30T00:00:00"/>
    <x v="2"/>
    <x v="2"/>
    <x v="4"/>
    <x v="34"/>
  </r>
  <r>
    <d v="2014-06-14T00:00:00"/>
    <x v="2"/>
    <x v="2"/>
    <x v="6"/>
    <x v="85"/>
  </r>
  <r>
    <d v="2014-06-07T00:00:00"/>
    <x v="2"/>
    <x v="2"/>
    <x v="3"/>
    <x v="3"/>
  </r>
  <r>
    <d v="2014-07-22T00:00:00"/>
    <x v="1"/>
    <x v="1"/>
    <x v="7"/>
    <x v="4"/>
  </r>
  <r>
    <d v="2014-08-10T00:00:00"/>
    <x v="4"/>
    <x v="0"/>
    <x v="7"/>
    <x v="7"/>
  </r>
  <r>
    <d v="2014-06-19T00:00:00"/>
    <x v="2"/>
    <x v="0"/>
    <x v="1"/>
    <x v="69"/>
  </r>
  <r>
    <d v="2014-08-26T00:00:00"/>
    <x v="4"/>
    <x v="2"/>
    <x v="3"/>
    <x v="41"/>
  </r>
  <r>
    <d v="2014-08-01T00:00:00"/>
    <x v="4"/>
    <x v="0"/>
    <x v="9"/>
    <x v="170"/>
  </r>
  <r>
    <d v="2014-08-17T00:00:00"/>
    <x v="4"/>
    <x v="1"/>
    <x v="4"/>
    <x v="16"/>
  </r>
  <r>
    <d v="2014-06-09T00:00:00"/>
    <x v="2"/>
    <x v="0"/>
    <x v="4"/>
    <x v="4"/>
  </r>
  <r>
    <d v="2014-06-14T00:00:00"/>
    <x v="2"/>
    <x v="2"/>
    <x v="1"/>
    <x v="25"/>
  </r>
  <r>
    <d v="2014-06-30T00:00:00"/>
    <x v="2"/>
    <x v="2"/>
    <x v="11"/>
    <x v="22"/>
  </r>
  <r>
    <d v="2014-09-02T00:00:00"/>
    <x v="0"/>
    <x v="2"/>
    <x v="1"/>
    <x v="0"/>
  </r>
  <r>
    <d v="2014-09-04T00:00:00"/>
    <x v="0"/>
    <x v="1"/>
    <x v="3"/>
    <x v="53"/>
  </r>
  <r>
    <d v="2014-06-29T00:00:00"/>
    <x v="2"/>
    <x v="0"/>
    <x v="1"/>
    <x v="115"/>
  </r>
  <r>
    <d v="2014-05-04T00:00:00"/>
    <x v="3"/>
    <x v="2"/>
    <x v="8"/>
    <x v="7"/>
  </r>
  <r>
    <d v="2014-06-10T00:00:00"/>
    <x v="2"/>
    <x v="1"/>
    <x v="2"/>
    <x v="8"/>
  </r>
  <r>
    <d v="2014-08-18T00:00:00"/>
    <x v="4"/>
    <x v="0"/>
    <x v="3"/>
    <x v="39"/>
  </r>
  <r>
    <d v="2014-06-16T00:00:00"/>
    <x v="2"/>
    <x v="2"/>
    <x v="3"/>
    <x v="9"/>
  </r>
  <r>
    <d v="2014-08-17T00:00:00"/>
    <x v="4"/>
    <x v="0"/>
    <x v="5"/>
    <x v="5"/>
  </r>
  <r>
    <d v="2014-08-30T00:00:00"/>
    <x v="4"/>
    <x v="2"/>
    <x v="6"/>
    <x v="10"/>
  </r>
  <r>
    <d v="2014-08-03T00:00:00"/>
    <x v="4"/>
    <x v="0"/>
    <x v="2"/>
    <x v="16"/>
  </r>
  <r>
    <d v="2014-08-14T00:00:00"/>
    <x v="4"/>
    <x v="2"/>
    <x v="8"/>
    <x v="16"/>
  </r>
  <r>
    <d v="2014-06-07T00:00:00"/>
    <x v="2"/>
    <x v="0"/>
    <x v="9"/>
    <x v="5"/>
  </r>
  <r>
    <d v="2014-08-20T00:00:00"/>
    <x v="4"/>
    <x v="0"/>
    <x v="10"/>
    <x v="25"/>
  </r>
  <r>
    <d v="2014-06-17T00:00:00"/>
    <x v="2"/>
    <x v="2"/>
    <x v="11"/>
    <x v="69"/>
  </r>
  <r>
    <d v="2014-08-04T00:00:00"/>
    <x v="4"/>
    <x v="0"/>
    <x v="10"/>
    <x v="31"/>
  </r>
  <r>
    <d v="2014-06-24T00:00:00"/>
    <x v="2"/>
    <x v="2"/>
    <x v="8"/>
    <x v="20"/>
  </r>
  <r>
    <d v="2014-06-14T00:00:00"/>
    <x v="2"/>
    <x v="0"/>
    <x v="10"/>
    <x v="22"/>
  </r>
  <r>
    <d v="2014-08-05T00:00:00"/>
    <x v="4"/>
    <x v="0"/>
    <x v="10"/>
    <x v="19"/>
  </r>
  <r>
    <d v="2014-06-11T00:00:00"/>
    <x v="2"/>
    <x v="2"/>
    <x v="4"/>
    <x v="16"/>
  </r>
  <r>
    <d v="2014-07-27T00:00:00"/>
    <x v="1"/>
    <x v="2"/>
    <x v="8"/>
    <x v="24"/>
  </r>
  <r>
    <d v="2014-06-25T00:00:00"/>
    <x v="2"/>
    <x v="0"/>
    <x v="3"/>
    <x v="12"/>
  </r>
  <r>
    <d v="2014-06-22T00:00:00"/>
    <x v="2"/>
    <x v="0"/>
    <x v="7"/>
    <x v="7"/>
  </r>
  <r>
    <d v="2014-06-28T00:00:00"/>
    <x v="2"/>
    <x v="2"/>
    <x v="11"/>
    <x v="22"/>
  </r>
  <r>
    <d v="2014-06-05T00:00:00"/>
    <x v="2"/>
    <x v="2"/>
    <x v="8"/>
    <x v="73"/>
  </r>
  <r>
    <d v="2014-08-08T00:00:00"/>
    <x v="4"/>
    <x v="0"/>
    <x v="4"/>
    <x v="16"/>
  </r>
  <r>
    <d v="2014-06-22T00:00:00"/>
    <x v="2"/>
    <x v="0"/>
    <x v="1"/>
    <x v="19"/>
  </r>
  <r>
    <d v="2014-06-19T00:00:00"/>
    <x v="2"/>
    <x v="0"/>
    <x v="0"/>
    <x v="0"/>
  </r>
  <r>
    <d v="2014-08-23T00:00:00"/>
    <x v="4"/>
    <x v="0"/>
    <x v="3"/>
    <x v="12"/>
  </r>
  <r>
    <d v="2014-06-13T00:00:00"/>
    <x v="2"/>
    <x v="0"/>
    <x v="9"/>
    <x v="5"/>
  </r>
  <r>
    <d v="2014-06-13T00:00:00"/>
    <x v="2"/>
    <x v="1"/>
    <x v="9"/>
    <x v="14"/>
  </r>
  <r>
    <d v="2014-07-20T00:00:00"/>
    <x v="1"/>
    <x v="0"/>
    <x v="1"/>
    <x v="19"/>
  </r>
  <r>
    <d v="2014-06-02T00:00:00"/>
    <x v="2"/>
    <x v="0"/>
    <x v="1"/>
    <x v="1"/>
  </r>
  <r>
    <d v="2014-06-10T00:00:00"/>
    <x v="2"/>
    <x v="2"/>
    <x v="4"/>
    <x v="7"/>
  </r>
  <r>
    <d v="2014-06-30T00:00:00"/>
    <x v="2"/>
    <x v="2"/>
    <x v="3"/>
    <x v="53"/>
  </r>
  <r>
    <d v="2014-06-25T00:00:00"/>
    <x v="2"/>
    <x v="2"/>
    <x v="0"/>
    <x v="0"/>
  </r>
  <r>
    <d v="2014-06-21T00:00:00"/>
    <x v="2"/>
    <x v="0"/>
    <x v="3"/>
    <x v="73"/>
  </r>
  <r>
    <d v="2014-06-16T00:00:00"/>
    <x v="2"/>
    <x v="1"/>
    <x v="2"/>
    <x v="16"/>
  </r>
  <r>
    <d v="2014-08-27T00:00:00"/>
    <x v="4"/>
    <x v="0"/>
    <x v="4"/>
    <x v="4"/>
  </r>
  <r>
    <d v="2014-08-16T00:00:00"/>
    <x v="4"/>
    <x v="2"/>
    <x v="3"/>
    <x v="12"/>
  </r>
  <r>
    <d v="2014-06-02T00:00:00"/>
    <x v="2"/>
    <x v="2"/>
    <x v="8"/>
    <x v="62"/>
  </r>
  <r>
    <d v="2014-08-29T00:00:00"/>
    <x v="4"/>
    <x v="0"/>
    <x v="7"/>
    <x v="4"/>
  </r>
  <r>
    <d v="2014-08-05T00:00:00"/>
    <x v="4"/>
    <x v="0"/>
    <x v="7"/>
    <x v="16"/>
  </r>
  <r>
    <d v="2014-08-01T00:00:00"/>
    <x v="4"/>
    <x v="2"/>
    <x v="3"/>
    <x v="158"/>
  </r>
  <r>
    <d v="2014-06-18T00:00:00"/>
    <x v="2"/>
    <x v="2"/>
    <x v="7"/>
    <x v="4"/>
  </r>
  <r>
    <d v="2014-08-13T00:00:00"/>
    <x v="4"/>
    <x v="2"/>
    <x v="7"/>
    <x v="4"/>
  </r>
  <r>
    <d v="2014-05-25T00:00:00"/>
    <x v="3"/>
    <x v="2"/>
    <x v="2"/>
    <x v="117"/>
  </r>
  <r>
    <d v="2014-06-04T00:00:00"/>
    <x v="2"/>
    <x v="1"/>
    <x v="4"/>
    <x v="4"/>
  </r>
  <r>
    <d v="2014-06-23T00:00:00"/>
    <x v="2"/>
    <x v="1"/>
    <x v="0"/>
    <x v="0"/>
  </r>
  <r>
    <d v="2014-08-18T00:00:00"/>
    <x v="4"/>
    <x v="1"/>
    <x v="3"/>
    <x v="165"/>
  </r>
  <r>
    <d v="2014-09-16T00:00:00"/>
    <x v="0"/>
    <x v="2"/>
    <x v="3"/>
    <x v="40"/>
  </r>
  <r>
    <d v="2014-05-03T00:00:00"/>
    <x v="3"/>
    <x v="2"/>
    <x v="1"/>
    <x v="13"/>
  </r>
  <r>
    <d v="2014-08-20T00:00:00"/>
    <x v="4"/>
    <x v="0"/>
    <x v="3"/>
    <x v="12"/>
  </r>
  <r>
    <d v="2014-07-21T00:00:00"/>
    <x v="1"/>
    <x v="0"/>
    <x v="8"/>
    <x v="171"/>
  </r>
  <r>
    <d v="2014-05-21T00:00:00"/>
    <x v="3"/>
    <x v="0"/>
    <x v="3"/>
    <x v="3"/>
  </r>
  <r>
    <d v="2014-07-25T00:00:00"/>
    <x v="1"/>
    <x v="2"/>
    <x v="8"/>
    <x v="10"/>
  </r>
  <r>
    <d v="2014-08-12T00:00:00"/>
    <x v="4"/>
    <x v="1"/>
    <x v="5"/>
    <x v="26"/>
  </r>
  <r>
    <d v="2014-07-21T00:00:00"/>
    <x v="1"/>
    <x v="2"/>
    <x v="8"/>
    <x v="7"/>
  </r>
  <r>
    <d v="2014-09-22T00:00:00"/>
    <x v="0"/>
    <x v="2"/>
    <x v="3"/>
    <x v="9"/>
  </r>
  <r>
    <d v="2014-08-22T00:00:00"/>
    <x v="4"/>
    <x v="2"/>
    <x v="8"/>
    <x v="51"/>
  </r>
  <r>
    <d v="2014-09-14T00:00:00"/>
    <x v="0"/>
    <x v="2"/>
    <x v="3"/>
    <x v="40"/>
  </r>
  <r>
    <d v="2014-05-11T00:00:00"/>
    <x v="3"/>
    <x v="2"/>
    <x v="2"/>
    <x v="20"/>
  </r>
  <r>
    <d v="2014-08-17T00:00:00"/>
    <x v="4"/>
    <x v="0"/>
    <x v="3"/>
    <x v="9"/>
  </r>
  <r>
    <d v="2014-06-15T00:00:00"/>
    <x v="2"/>
    <x v="2"/>
    <x v="11"/>
    <x v="69"/>
  </r>
  <r>
    <d v="2014-09-17T00:00:00"/>
    <x v="0"/>
    <x v="2"/>
    <x v="7"/>
    <x v="4"/>
  </r>
  <r>
    <d v="2014-05-01T00:00:00"/>
    <x v="3"/>
    <x v="1"/>
    <x v="0"/>
    <x v="90"/>
  </r>
  <r>
    <d v="2014-06-25T00:00:00"/>
    <x v="2"/>
    <x v="2"/>
    <x v="9"/>
    <x v="14"/>
  </r>
  <r>
    <d v="2014-06-13T00:00:00"/>
    <x v="2"/>
    <x v="2"/>
    <x v="3"/>
    <x v="12"/>
  </r>
  <r>
    <d v="2014-09-15T00:00:00"/>
    <x v="0"/>
    <x v="2"/>
    <x v="4"/>
    <x v="32"/>
  </r>
  <r>
    <d v="2014-08-08T00:00:00"/>
    <x v="4"/>
    <x v="2"/>
    <x v="3"/>
    <x v="168"/>
  </r>
  <r>
    <d v="2014-06-13T00:00:00"/>
    <x v="2"/>
    <x v="2"/>
    <x v="3"/>
    <x v="9"/>
  </r>
  <r>
    <d v="2014-08-25T00:00:00"/>
    <x v="4"/>
    <x v="0"/>
    <x v="1"/>
    <x v="25"/>
  </r>
  <r>
    <d v="2014-07-01T00:00:00"/>
    <x v="1"/>
    <x v="2"/>
    <x v="2"/>
    <x v="24"/>
  </r>
  <r>
    <d v="2014-07-26T00:00:00"/>
    <x v="1"/>
    <x v="0"/>
    <x v="7"/>
    <x v="4"/>
  </r>
  <r>
    <d v="2014-06-06T00:00:00"/>
    <x v="2"/>
    <x v="0"/>
    <x v="10"/>
    <x v="1"/>
  </r>
  <r>
    <d v="2014-08-17T00:00:00"/>
    <x v="4"/>
    <x v="2"/>
    <x v="8"/>
    <x v="24"/>
  </r>
  <r>
    <d v="2014-06-21T00:00:00"/>
    <x v="2"/>
    <x v="0"/>
    <x v="6"/>
    <x v="10"/>
  </r>
  <r>
    <d v="2014-06-21T00:00:00"/>
    <x v="2"/>
    <x v="2"/>
    <x v="5"/>
    <x v="66"/>
  </r>
  <r>
    <d v="2014-08-22T00:00:00"/>
    <x v="4"/>
    <x v="0"/>
    <x v="3"/>
    <x v="12"/>
  </r>
  <r>
    <d v="2014-08-07T00:00:00"/>
    <x v="4"/>
    <x v="1"/>
    <x v="7"/>
    <x v="49"/>
  </r>
  <r>
    <d v="2014-08-04T00:00:00"/>
    <x v="4"/>
    <x v="1"/>
    <x v="2"/>
    <x v="24"/>
  </r>
  <r>
    <d v="2014-06-18T00:00:00"/>
    <x v="2"/>
    <x v="0"/>
    <x v="3"/>
    <x v="9"/>
  </r>
  <r>
    <d v="2014-08-07T00:00:00"/>
    <x v="4"/>
    <x v="0"/>
    <x v="9"/>
    <x v="88"/>
  </r>
  <r>
    <d v="2014-08-31T00:00:00"/>
    <x v="4"/>
    <x v="2"/>
    <x v="4"/>
    <x v="4"/>
  </r>
  <r>
    <d v="2014-05-30T00:00:00"/>
    <x v="3"/>
    <x v="1"/>
    <x v="5"/>
    <x v="45"/>
  </r>
  <r>
    <d v="2014-06-20T00:00:00"/>
    <x v="2"/>
    <x v="1"/>
    <x v="2"/>
    <x v="2"/>
  </r>
  <r>
    <d v="2014-06-01T00:00:00"/>
    <x v="2"/>
    <x v="1"/>
    <x v="7"/>
    <x v="4"/>
  </r>
  <r>
    <d v="2014-08-25T00:00:00"/>
    <x v="4"/>
    <x v="2"/>
    <x v="5"/>
    <x v="157"/>
  </r>
  <r>
    <d v="2014-08-28T00:00:00"/>
    <x v="4"/>
    <x v="0"/>
    <x v="9"/>
    <x v="5"/>
  </r>
  <r>
    <d v="2014-08-29T00:00:00"/>
    <x v="4"/>
    <x v="0"/>
    <x v="4"/>
    <x v="59"/>
  </r>
  <r>
    <d v="2014-06-17T00:00:00"/>
    <x v="2"/>
    <x v="2"/>
    <x v="5"/>
    <x v="83"/>
  </r>
  <r>
    <d v="2014-06-11T00:00:00"/>
    <x v="2"/>
    <x v="2"/>
    <x v="4"/>
    <x v="4"/>
  </r>
  <r>
    <d v="2014-08-13T00:00:00"/>
    <x v="4"/>
    <x v="0"/>
    <x v="2"/>
    <x v="172"/>
  </r>
  <r>
    <d v="2014-06-11T00:00:00"/>
    <x v="2"/>
    <x v="1"/>
    <x v="8"/>
    <x v="20"/>
  </r>
  <r>
    <d v="2014-07-13T00:00:00"/>
    <x v="1"/>
    <x v="1"/>
    <x v="8"/>
    <x v="51"/>
  </r>
  <r>
    <d v="2014-08-09T00:00:00"/>
    <x v="4"/>
    <x v="2"/>
    <x v="7"/>
    <x v="7"/>
  </r>
  <r>
    <d v="2014-06-24T00:00:00"/>
    <x v="2"/>
    <x v="0"/>
    <x v="4"/>
    <x v="9"/>
  </r>
  <r>
    <d v="2014-08-25T00:00:00"/>
    <x v="4"/>
    <x v="2"/>
    <x v="11"/>
    <x v="79"/>
  </r>
  <r>
    <d v="2014-06-01T00:00:00"/>
    <x v="2"/>
    <x v="2"/>
    <x v="6"/>
    <x v="173"/>
  </r>
  <r>
    <d v="2014-08-17T00:00:00"/>
    <x v="4"/>
    <x v="0"/>
    <x v="5"/>
    <x v="80"/>
  </r>
  <r>
    <d v="2014-06-08T00:00:00"/>
    <x v="2"/>
    <x v="2"/>
    <x v="10"/>
    <x v="1"/>
  </r>
  <r>
    <d v="2014-09-27T00:00:00"/>
    <x v="0"/>
    <x v="0"/>
    <x v="3"/>
    <x v="3"/>
  </r>
  <r>
    <d v="2014-08-08T00:00:00"/>
    <x v="4"/>
    <x v="0"/>
    <x v="2"/>
    <x v="8"/>
  </r>
  <r>
    <d v="2014-08-18T00:00:00"/>
    <x v="4"/>
    <x v="2"/>
    <x v="10"/>
    <x v="22"/>
  </r>
  <r>
    <d v="2014-08-16T00:00:00"/>
    <x v="4"/>
    <x v="0"/>
    <x v="8"/>
    <x v="10"/>
  </r>
  <r>
    <d v="2014-08-04T00:00:00"/>
    <x v="4"/>
    <x v="2"/>
    <x v="5"/>
    <x v="45"/>
  </r>
  <r>
    <d v="2014-08-16T00:00:00"/>
    <x v="4"/>
    <x v="1"/>
    <x v="8"/>
    <x v="10"/>
  </r>
  <r>
    <d v="2014-08-25T00:00:00"/>
    <x v="4"/>
    <x v="1"/>
    <x v="8"/>
    <x v="7"/>
  </r>
  <r>
    <d v="2014-08-18T00:00:00"/>
    <x v="4"/>
    <x v="0"/>
    <x v="0"/>
    <x v="95"/>
  </r>
  <r>
    <d v="2014-06-29T00:00:00"/>
    <x v="2"/>
    <x v="2"/>
    <x v="6"/>
    <x v="85"/>
  </r>
  <r>
    <d v="2014-08-05T00:00:00"/>
    <x v="4"/>
    <x v="0"/>
    <x v="2"/>
    <x v="16"/>
  </r>
  <r>
    <d v="2014-07-16T00:00:00"/>
    <x v="1"/>
    <x v="0"/>
    <x v="3"/>
    <x v="39"/>
  </r>
  <r>
    <d v="2014-06-24T00:00:00"/>
    <x v="2"/>
    <x v="2"/>
    <x v="6"/>
    <x v="7"/>
  </r>
  <r>
    <d v="2014-06-14T00:00:00"/>
    <x v="2"/>
    <x v="0"/>
    <x v="1"/>
    <x v="1"/>
  </r>
  <r>
    <d v="2014-06-25T00:00:00"/>
    <x v="2"/>
    <x v="2"/>
    <x v="3"/>
    <x v="12"/>
  </r>
  <r>
    <d v="2014-06-23T00:00:00"/>
    <x v="2"/>
    <x v="0"/>
    <x v="8"/>
    <x v="24"/>
  </r>
  <r>
    <d v="2014-08-19T00:00:00"/>
    <x v="4"/>
    <x v="0"/>
    <x v="10"/>
    <x v="75"/>
  </r>
  <r>
    <d v="2014-07-16T00:00:00"/>
    <x v="1"/>
    <x v="0"/>
    <x v="1"/>
    <x v="174"/>
  </r>
  <r>
    <d v="2014-06-15T00:00:00"/>
    <x v="2"/>
    <x v="0"/>
    <x v="8"/>
    <x v="4"/>
  </r>
  <r>
    <d v="2014-06-03T00:00:00"/>
    <x v="2"/>
    <x v="0"/>
    <x v="8"/>
    <x v="4"/>
  </r>
  <r>
    <d v="2014-08-20T00:00:00"/>
    <x v="4"/>
    <x v="0"/>
    <x v="4"/>
    <x v="16"/>
  </r>
  <r>
    <d v="2014-08-07T00:00:00"/>
    <x v="4"/>
    <x v="0"/>
    <x v="8"/>
    <x v="4"/>
  </r>
  <r>
    <d v="2014-08-03T00:00:00"/>
    <x v="4"/>
    <x v="0"/>
    <x v="3"/>
    <x v="46"/>
  </r>
  <r>
    <d v="2014-05-13T00:00:00"/>
    <x v="3"/>
    <x v="1"/>
    <x v="4"/>
    <x v="4"/>
  </r>
  <r>
    <d v="2014-08-25T00:00:00"/>
    <x v="4"/>
    <x v="1"/>
    <x v="9"/>
    <x v="36"/>
  </r>
  <r>
    <d v="2014-08-09T00:00:00"/>
    <x v="4"/>
    <x v="1"/>
    <x v="9"/>
    <x v="33"/>
  </r>
  <r>
    <d v="2014-09-09T00:00:00"/>
    <x v="0"/>
    <x v="1"/>
    <x v="9"/>
    <x v="23"/>
  </r>
  <r>
    <d v="2014-08-21T00:00:00"/>
    <x v="4"/>
    <x v="0"/>
    <x v="1"/>
    <x v="175"/>
  </r>
  <r>
    <d v="2014-07-08T00:00:00"/>
    <x v="1"/>
    <x v="2"/>
    <x v="7"/>
    <x v="11"/>
  </r>
  <r>
    <d v="2014-06-13T00:00:00"/>
    <x v="2"/>
    <x v="0"/>
    <x v="7"/>
    <x v="4"/>
  </r>
  <r>
    <d v="2014-07-18T00:00:00"/>
    <x v="1"/>
    <x v="0"/>
    <x v="10"/>
    <x v="19"/>
  </r>
  <r>
    <d v="2014-08-27T00:00:00"/>
    <x v="4"/>
    <x v="1"/>
    <x v="4"/>
    <x v="34"/>
  </r>
  <r>
    <d v="2014-06-11T00:00:00"/>
    <x v="2"/>
    <x v="2"/>
    <x v="1"/>
    <x v="176"/>
  </r>
  <r>
    <d v="2014-08-07T00:00:00"/>
    <x v="4"/>
    <x v="1"/>
    <x v="1"/>
    <x v="13"/>
  </r>
  <r>
    <d v="2014-08-31T00:00:00"/>
    <x v="4"/>
    <x v="0"/>
    <x v="3"/>
    <x v="40"/>
  </r>
  <r>
    <d v="2014-07-13T00:00:00"/>
    <x v="1"/>
    <x v="2"/>
    <x v="3"/>
    <x v="73"/>
  </r>
  <r>
    <d v="2014-08-11T00:00:00"/>
    <x v="4"/>
    <x v="0"/>
    <x v="5"/>
    <x v="45"/>
  </r>
  <r>
    <d v="2014-08-17T00:00:00"/>
    <x v="4"/>
    <x v="0"/>
    <x v="11"/>
    <x v="79"/>
  </r>
  <r>
    <d v="2014-06-02T00:00:00"/>
    <x v="2"/>
    <x v="2"/>
    <x v="1"/>
    <x v="177"/>
  </r>
  <r>
    <d v="2014-06-07T00:00:00"/>
    <x v="2"/>
    <x v="0"/>
    <x v="0"/>
    <x v="77"/>
  </r>
  <r>
    <d v="2014-05-19T00:00:00"/>
    <x v="3"/>
    <x v="0"/>
    <x v="4"/>
    <x v="49"/>
  </r>
  <r>
    <d v="2014-08-26T00:00:00"/>
    <x v="4"/>
    <x v="0"/>
    <x v="7"/>
    <x v="34"/>
  </r>
  <r>
    <d v="2014-06-13T00:00:00"/>
    <x v="2"/>
    <x v="2"/>
    <x v="8"/>
    <x v="51"/>
  </r>
  <r>
    <d v="2014-05-12T00:00:00"/>
    <x v="3"/>
    <x v="0"/>
    <x v="3"/>
    <x v="12"/>
  </r>
  <r>
    <d v="2014-06-09T00:00:00"/>
    <x v="2"/>
    <x v="2"/>
    <x v="3"/>
    <x v="40"/>
  </r>
  <r>
    <d v="2014-09-16T00:00:00"/>
    <x v="0"/>
    <x v="1"/>
    <x v="8"/>
    <x v="20"/>
  </r>
  <r>
    <d v="2014-08-23T00:00:00"/>
    <x v="4"/>
    <x v="0"/>
    <x v="3"/>
    <x v="40"/>
  </r>
  <r>
    <d v="2014-06-08T00:00:00"/>
    <x v="2"/>
    <x v="0"/>
    <x v="10"/>
    <x v="1"/>
  </r>
  <r>
    <d v="2014-08-13T00:00:00"/>
    <x v="4"/>
    <x v="0"/>
    <x v="10"/>
    <x v="119"/>
  </r>
  <r>
    <d v="2014-09-16T00:00:00"/>
    <x v="0"/>
    <x v="0"/>
    <x v="7"/>
    <x v="4"/>
  </r>
  <r>
    <d v="2014-08-18T00:00:00"/>
    <x v="4"/>
    <x v="0"/>
    <x v="8"/>
    <x v="24"/>
  </r>
  <r>
    <d v="2014-09-01T00:00:00"/>
    <x v="0"/>
    <x v="0"/>
    <x v="2"/>
    <x v="51"/>
  </r>
  <r>
    <d v="2014-06-29T00:00:00"/>
    <x v="2"/>
    <x v="1"/>
    <x v="6"/>
    <x v="6"/>
  </r>
  <r>
    <d v="2014-06-17T00:00:00"/>
    <x v="2"/>
    <x v="2"/>
    <x v="8"/>
    <x v="24"/>
  </r>
  <r>
    <d v="2014-07-15T00:00:00"/>
    <x v="1"/>
    <x v="2"/>
    <x v="0"/>
    <x v="0"/>
  </r>
  <r>
    <d v="2014-07-20T00:00:00"/>
    <x v="1"/>
    <x v="1"/>
    <x v="2"/>
    <x v="24"/>
  </r>
  <r>
    <d v="2014-06-21T00:00:00"/>
    <x v="2"/>
    <x v="2"/>
    <x v="1"/>
    <x v="13"/>
  </r>
  <r>
    <d v="2014-08-01T00:00:00"/>
    <x v="4"/>
    <x v="2"/>
    <x v="2"/>
    <x v="51"/>
  </r>
  <r>
    <d v="2014-06-01T00:00:00"/>
    <x v="2"/>
    <x v="1"/>
    <x v="4"/>
    <x v="4"/>
  </r>
  <r>
    <d v="2014-08-15T00:00:00"/>
    <x v="4"/>
    <x v="1"/>
    <x v="6"/>
    <x v="10"/>
  </r>
  <r>
    <d v="2014-06-11T00:00:00"/>
    <x v="2"/>
    <x v="0"/>
    <x v="1"/>
    <x v="115"/>
  </r>
  <r>
    <d v="2014-06-22T00:00:00"/>
    <x v="2"/>
    <x v="2"/>
    <x v="1"/>
    <x v="13"/>
  </r>
  <r>
    <d v="2014-06-24T00:00:00"/>
    <x v="2"/>
    <x v="0"/>
    <x v="10"/>
    <x v="178"/>
  </r>
  <r>
    <d v="2014-06-22T00:00:00"/>
    <x v="2"/>
    <x v="0"/>
    <x v="3"/>
    <x v="40"/>
  </r>
  <r>
    <d v="2014-06-23T00:00:00"/>
    <x v="2"/>
    <x v="0"/>
    <x v="4"/>
    <x v="4"/>
  </r>
  <r>
    <d v="2014-06-15T00:00:00"/>
    <x v="2"/>
    <x v="2"/>
    <x v="3"/>
    <x v="3"/>
  </r>
  <r>
    <d v="2014-06-02T00:00:00"/>
    <x v="2"/>
    <x v="0"/>
    <x v="4"/>
    <x v="4"/>
  </r>
  <r>
    <d v="2014-08-28T00:00:00"/>
    <x v="4"/>
    <x v="0"/>
    <x v="8"/>
    <x v="8"/>
  </r>
  <r>
    <d v="2014-06-29T00:00:00"/>
    <x v="2"/>
    <x v="0"/>
    <x v="1"/>
    <x v="14"/>
  </r>
  <r>
    <d v="2014-08-21T00:00:00"/>
    <x v="4"/>
    <x v="2"/>
    <x v="4"/>
    <x v="16"/>
  </r>
  <r>
    <d v="2014-08-25T00:00:00"/>
    <x v="4"/>
    <x v="0"/>
    <x v="4"/>
    <x v="179"/>
  </r>
  <r>
    <d v="2014-06-13T00:00:00"/>
    <x v="2"/>
    <x v="2"/>
    <x v="8"/>
    <x v="2"/>
  </r>
  <r>
    <d v="2014-08-09T00:00:00"/>
    <x v="4"/>
    <x v="0"/>
    <x v="1"/>
    <x v="13"/>
  </r>
  <r>
    <d v="2014-08-18T00:00:00"/>
    <x v="4"/>
    <x v="2"/>
    <x v="6"/>
    <x v="18"/>
  </r>
  <r>
    <d v="2014-08-18T00:00:00"/>
    <x v="4"/>
    <x v="0"/>
    <x v="8"/>
    <x v="24"/>
  </r>
  <r>
    <d v="2014-08-12T00:00:00"/>
    <x v="4"/>
    <x v="2"/>
    <x v="6"/>
    <x v="10"/>
  </r>
  <r>
    <d v="2014-06-14T00:00:00"/>
    <x v="2"/>
    <x v="2"/>
    <x v="4"/>
    <x v="16"/>
  </r>
  <r>
    <d v="2014-08-18T00:00:00"/>
    <x v="4"/>
    <x v="0"/>
    <x v="5"/>
    <x v="63"/>
  </r>
  <r>
    <d v="2014-06-02T00:00:00"/>
    <x v="2"/>
    <x v="2"/>
    <x v="3"/>
    <x v="132"/>
  </r>
  <r>
    <d v="2014-08-18T00:00:00"/>
    <x v="4"/>
    <x v="2"/>
    <x v="3"/>
    <x v="40"/>
  </r>
  <r>
    <d v="2014-08-20T00:00:00"/>
    <x v="4"/>
    <x v="0"/>
    <x v="8"/>
    <x v="2"/>
  </r>
  <r>
    <d v="2014-06-18T00:00:00"/>
    <x v="2"/>
    <x v="1"/>
    <x v="6"/>
    <x v="6"/>
  </r>
  <r>
    <d v="2014-06-12T00:00:00"/>
    <x v="2"/>
    <x v="2"/>
    <x v="7"/>
    <x v="4"/>
  </r>
  <r>
    <d v="2014-06-22T00:00:00"/>
    <x v="2"/>
    <x v="0"/>
    <x v="3"/>
    <x v="44"/>
  </r>
  <r>
    <d v="2014-08-09T00:00:00"/>
    <x v="4"/>
    <x v="0"/>
    <x v="11"/>
    <x v="69"/>
  </r>
  <r>
    <d v="2014-06-19T00:00:00"/>
    <x v="2"/>
    <x v="2"/>
    <x v="10"/>
    <x v="1"/>
  </r>
  <r>
    <d v="2014-06-02T00:00:00"/>
    <x v="2"/>
    <x v="2"/>
    <x v="6"/>
    <x v="10"/>
  </r>
  <r>
    <d v="2014-08-01T00:00:00"/>
    <x v="4"/>
    <x v="0"/>
    <x v="8"/>
    <x v="180"/>
  </r>
  <r>
    <d v="2014-08-06T00:00:00"/>
    <x v="4"/>
    <x v="0"/>
    <x v="5"/>
    <x v="5"/>
  </r>
  <r>
    <d v="2014-06-04T00:00:00"/>
    <x v="2"/>
    <x v="0"/>
    <x v="7"/>
    <x v="4"/>
  </r>
  <r>
    <d v="2014-08-19T00:00:00"/>
    <x v="4"/>
    <x v="0"/>
    <x v="8"/>
    <x v="51"/>
  </r>
  <r>
    <d v="2014-06-04T00:00:00"/>
    <x v="2"/>
    <x v="2"/>
    <x v="8"/>
    <x v="20"/>
  </r>
  <r>
    <d v="2014-06-04T00:00:00"/>
    <x v="2"/>
    <x v="1"/>
    <x v="1"/>
    <x v="69"/>
  </r>
  <r>
    <d v="2014-06-09T00:00:00"/>
    <x v="2"/>
    <x v="2"/>
    <x v="4"/>
    <x v="4"/>
  </r>
  <r>
    <d v="2014-06-04T00:00:00"/>
    <x v="2"/>
    <x v="2"/>
    <x v="9"/>
    <x v="33"/>
  </r>
  <r>
    <d v="2014-05-03T00:00:00"/>
    <x v="3"/>
    <x v="0"/>
    <x v="5"/>
    <x v="19"/>
  </r>
  <r>
    <d v="2014-08-21T00:00:00"/>
    <x v="4"/>
    <x v="0"/>
    <x v="7"/>
    <x v="7"/>
  </r>
  <r>
    <d v="2014-08-10T00:00:00"/>
    <x v="4"/>
    <x v="0"/>
    <x v="7"/>
    <x v="4"/>
  </r>
  <r>
    <d v="2014-07-20T00:00:00"/>
    <x v="1"/>
    <x v="2"/>
    <x v="3"/>
    <x v="46"/>
  </r>
  <r>
    <d v="2014-08-21T00:00:00"/>
    <x v="4"/>
    <x v="2"/>
    <x v="10"/>
    <x v="1"/>
  </r>
  <r>
    <d v="2014-08-22T00:00:00"/>
    <x v="4"/>
    <x v="0"/>
    <x v="3"/>
    <x v="53"/>
  </r>
  <r>
    <d v="2014-08-09T00:00:00"/>
    <x v="4"/>
    <x v="2"/>
    <x v="6"/>
    <x v="7"/>
  </r>
  <r>
    <d v="2014-06-04T00:00:00"/>
    <x v="2"/>
    <x v="2"/>
    <x v="3"/>
    <x v="39"/>
  </r>
  <r>
    <d v="2014-08-28T00:00:00"/>
    <x v="4"/>
    <x v="0"/>
    <x v="3"/>
    <x v="40"/>
  </r>
  <r>
    <d v="2014-06-28T00:00:00"/>
    <x v="2"/>
    <x v="0"/>
    <x v="0"/>
    <x v="0"/>
  </r>
  <r>
    <d v="2014-06-11T00:00:00"/>
    <x v="2"/>
    <x v="0"/>
    <x v="1"/>
    <x v="13"/>
  </r>
  <r>
    <d v="2014-06-28T00:00:00"/>
    <x v="2"/>
    <x v="2"/>
    <x v="3"/>
    <x v="12"/>
  </r>
  <r>
    <d v="2014-06-01T00:00:00"/>
    <x v="2"/>
    <x v="0"/>
    <x v="8"/>
    <x v="2"/>
  </r>
  <r>
    <d v="2014-06-09T00:00:00"/>
    <x v="2"/>
    <x v="2"/>
    <x v="9"/>
    <x v="5"/>
  </r>
  <r>
    <d v="2014-08-09T00:00:00"/>
    <x v="4"/>
    <x v="1"/>
    <x v="3"/>
    <x v="39"/>
  </r>
  <r>
    <d v="2014-08-09T00:00:00"/>
    <x v="4"/>
    <x v="0"/>
    <x v="1"/>
    <x v="1"/>
  </r>
  <r>
    <d v="2014-06-17T00:00:00"/>
    <x v="2"/>
    <x v="0"/>
    <x v="7"/>
    <x v="16"/>
  </r>
  <r>
    <d v="2014-05-26T00:00:00"/>
    <x v="3"/>
    <x v="2"/>
    <x v="4"/>
    <x v="32"/>
  </r>
  <r>
    <d v="2014-06-03T00:00:00"/>
    <x v="2"/>
    <x v="1"/>
    <x v="1"/>
    <x v="1"/>
  </r>
  <r>
    <d v="2014-08-14T00:00:00"/>
    <x v="4"/>
    <x v="0"/>
    <x v="10"/>
    <x v="1"/>
  </r>
  <r>
    <d v="2014-06-02T00:00:00"/>
    <x v="2"/>
    <x v="2"/>
    <x v="8"/>
    <x v="24"/>
  </r>
  <r>
    <d v="2014-08-24T00:00:00"/>
    <x v="4"/>
    <x v="0"/>
    <x v="7"/>
    <x v="181"/>
  </r>
  <r>
    <d v="2014-05-05T00:00:00"/>
    <x v="3"/>
    <x v="2"/>
    <x v="10"/>
    <x v="13"/>
  </r>
  <r>
    <d v="2014-06-25T00:00:00"/>
    <x v="2"/>
    <x v="0"/>
    <x v="3"/>
    <x v="3"/>
  </r>
  <r>
    <d v="2014-06-07T00:00:00"/>
    <x v="2"/>
    <x v="2"/>
    <x v="7"/>
    <x v="7"/>
  </r>
  <r>
    <d v="2014-08-29T00:00:00"/>
    <x v="4"/>
    <x v="1"/>
    <x v="7"/>
    <x v="9"/>
  </r>
  <r>
    <d v="2014-07-31T00:00:00"/>
    <x v="1"/>
    <x v="2"/>
    <x v="6"/>
    <x v="84"/>
  </r>
  <r>
    <d v="2014-06-30T00:00:00"/>
    <x v="2"/>
    <x v="2"/>
    <x v="7"/>
    <x v="121"/>
  </r>
  <r>
    <d v="2014-08-27T00:00:00"/>
    <x v="4"/>
    <x v="2"/>
    <x v="7"/>
    <x v="4"/>
  </r>
  <r>
    <d v="2014-08-15T00:00:00"/>
    <x v="4"/>
    <x v="0"/>
    <x v="8"/>
    <x v="51"/>
  </r>
  <r>
    <d v="2014-06-13T00:00:00"/>
    <x v="2"/>
    <x v="2"/>
    <x v="7"/>
    <x v="182"/>
  </r>
  <r>
    <d v="2014-08-23T00:00:00"/>
    <x v="4"/>
    <x v="0"/>
    <x v="7"/>
    <x v="4"/>
  </r>
  <r>
    <d v="2014-05-08T00:00:00"/>
    <x v="3"/>
    <x v="0"/>
    <x v="6"/>
    <x v="7"/>
  </r>
  <r>
    <d v="2014-06-25T00:00:00"/>
    <x v="2"/>
    <x v="2"/>
    <x v="4"/>
    <x v="4"/>
  </r>
  <r>
    <d v="2014-08-27T00:00:00"/>
    <x v="4"/>
    <x v="1"/>
    <x v="3"/>
    <x v="39"/>
  </r>
  <r>
    <d v="2014-06-20T00:00:00"/>
    <x v="2"/>
    <x v="2"/>
    <x v="4"/>
    <x v="7"/>
  </r>
  <r>
    <d v="2014-06-22T00:00:00"/>
    <x v="2"/>
    <x v="2"/>
    <x v="7"/>
    <x v="4"/>
  </r>
  <r>
    <d v="2014-08-19T00:00:00"/>
    <x v="4"/>
    <x v="0"/>
    <x v="4"/>
    <x v="4"/>
  </r>
  <r>
    <d v="2014-06-14T00:00:00"/>
    <x v="2"/>
    <x v="0"/>
    <x v="6"/>
    <x v="6"/>
  </r>
  <r>
    <d v="2014-08-27T00:00:00"/>
    <x v="4"/>
    <x v="0"/>
    <x v="8"/>
    <x v="24"/>
  </r>
  <r>
    <d v="2014-06-02T00:00:00"/>
    <x v="2"/>
    <x v="2"/>
    <x v="1"/>
    <x v="13"/>
  </r>
  <r>
    <d v="2014-05-29T00:00:00"/>
    <x v="3"/>
    <x v="0"/>
    <x v="5"/>
    <x v="80"/>
  </r>
  <r>
    <d v="2014-07-03T00:00:00"/>
    <x v="1"/>
    <x v="2"/>
    <x v="5"/>
    <x v="30"/>
  </r>
  <r>
    <d v="2014-08-11T00:00:00"/>
    <x v="4"/>
    <x v="0"/>
    <x v="1"/>
    <x v="25"/>
  </r>
  <r>
    <d v="2014-06-29T00:00:00"/>
    <x v="2"/>
    <x v="2"/>
    <x v="4"/>
    <x v="16"/>
  </r>
  <r>
    <d v="2014-06-16T00:00:00"/>
    <x v="2"/>
    <x v="2"/>
    <x v="9"/>
    <x v="14"/>
  </r>
  <r>
    <d v="2014-06-24T00:00:00"/>
    <x v="2"/>
    <x v="1"/>
    <x v="2"/>
    <x v="4"/>
  </r>
  <r>
    <d v="2014-08-05T00:00:00"/>
    <x v="4"/>
    <x v="0"/>
    <x v="1"/>
    <x v="1"/>
  </r>
  <r>
    <d v="2014-08-27T00:00:00"/>
    <x v="4"/>
    <x v="0"/>
    <x v="1"/>
    <x v="1"/>
  </r>
  <r>
    <d v="2014-08-30T00:00:00"/>
    <x v="4"/>
    <x v="0"/>
    <x v="6"/>
    <x v="85"/>
  </r>
  <r>
    <d v="2014-06-15T00:00:00"/>
    <x v="2"/>
    <x v="0"/>
    <x v="6"/>
    <x v="12"/>
  </r>
  <r>
    <d v="2014-08-03T00:00:00"/>
    <x v="4"/>
    <x v="0"/>
    <x v="7"/>
    <x v="60"/>
  </r>
  <r>
    <d v="2014-06-23T00:00:00"/>
    <x v="2"/>
    <x v="0"/>
    <x v="3"/>
    <x v="46"/>
  </r>
  <r>
    <d v="2014-06-09T00:00:00"/>
    <x v="2"/>
    <x v="0"/>
    <x v="5"/>
    <x v="19"/>
  </r>
  <r>
    <d v="2014-06-25T00:00:00"/>
    <x v="2"/>
    <x v="2"/>
    <x v="8"/>
    <x v="73"/>
  </r>
  <r>
    <d v="2014-08-30T00:00:00"/>
    <x v="4"/>
    <x v="0"/>
    <x v="7"/>
    <x v="110"/>
  </r>
  <r>
    <d v="2014-07-22T00:00:00"/>
    <x v="1"/>
    <x v="0"/>
    <x v="6"/>
    <x v="18"/>
  </r>
  <r>
    <d v="2014-05-30T00:00:00"/>
    <x v="3"/>
    <x v="0"/>
    <x v="1"/>
    <x v="19"/>
  </r>
  <r>
    <d v="2014-05-25T00:00:00"/>
    <x v="3"/>
    <x v="2"/>
    <x v="9"/>
    <x v="23"/>
  </r>
  <r>
    <d v="2014-06-04T00:00:00"/>
    <x v="2"/>
    <x v="0"/>
    <x v="7"/>
    <x v="7"/>
  </r>
  <r>
    <d v="2014-08-03T00:00:00"/>
    <x v="4"/>
    <x v="0"/>
    <x v="6"/>
    <x v="43"/>
  </r>
  <r>
    <d v="2014-06-23T00:00:00"/>
    <x v="2"/>
    <x v="2"/>
    <x v="3"/>
    <x v="3"/>
  </r>
  <r>
    <d v="2014-08-15T00:00:00"/>
    <x v="4"/>
    <x v="2"/>
    <x v="5"/>
    <x v="45"/>
  </r>
  <r>
    <d v="2014-08-25T00:00:00"/>
    <x v="4"/>
    <x v="0"/>
    <x v="2"/>
    <x v="32"/>
  </r>
  <r>
    <d v="2014-05-24T00:00:00"/>
    <x v="3"/>
    <x v="2"/>
    <x v="10"/>
    <x v="1"/>
  </r>
  <r>
    <d v="2014-06-03T00:00:00"/>
    <x v="2"/>
    <x v="1"/>
    <x v="6"/>
    <x v="6"/>
  </r>
  <r>
    <d v="2014-05-29T00:00:00"/>
    <x v="3"/>
    <x v="2"/>
    <x v="10"/>
    <x v="1"/>
  </r>
  <r>
    <d v="2014-06-18T00:00:00"/>
    <x v="2"/>
    <x v="0"/>
    <x v="2"/>
    <x v="24"/>
  </r>
  <r>
    <d v="2014-08-15T00:00:00"/>
    <x v="4"/>
    <x v="2"/>
    <x v="5"/>
    <x v="80"/>
  </r>
  <r>
    <d v="2014-06-02T00:00:00"/>
    <x v="2"/>
    <x v="0"/>
    <x v="5"/>
    <x v="160"/>
  </r>
  <r>
    <d v="2014-08-04T00:00:00"/>
    <x v="4"/>
    <x v="2"/>
    <x v="3"/>
    <x v="12"/>
  </r>
  <r>
    <d v="2014-08-13T00:00:00"/>
    <x v="4"/>
    <x v="0"/>
    <x v="4"/>
    <x v="4"/>
  </r>
  <r>
    <d v="2014-06-23T00:00:00"/>
    <x v="2"/>
    <x v="1"/>
    <x v="8"/>
    <x v="8"/>
  </r>
  <r>
    <d v="2014-05-27T00:00:00"/>
    <x v="3"/>
    <x v="1"/>
    <x v="3"/>
    <x v="64"/>
  </r>
  <r>
    <d v="2014-09-20T00:00:00"/>
    <x v="0"/>
    <x v="1"/>
    <x v="3"/>
    <x v="40"/>
  </r>
  <r>
    <d v="2014-08-26T00:00:00"/>
    <x v="4"/>
    <x v="0"/>
    <x v="5"/>
    <x v="80"/>
  </r>
  <r>
    <d v="2014-09-17T00:00:00"/>
    <x v="0"/>
    <x v="2"/>
    <x v="8"/>
    <x v="10"/>
  </r>
  <r>
    <d v="2014-07-10T00:00:00"/>
    <x v="1"/>
    <x v="0"/>
    <x v="4"/>
    <x v="16"/>
  </r>
  <r>
    <d v="2014-06-23T00:00:00"/>
    <x v="2"/>
    <x v="2"/>
    <x v="5"/>
    <x v="63"/>
  </r>
  <r>
    <d v="2014-09-01T00:00:00"/>
    <x v="0"/>
    <x v="2"/>
    <x v="4"/>
    <x v="49"/>
  </r>
  <r>
    <d v="2014-06-04T00:00:00"/>
    <x v="2"/>
    <x v="2"/>
    <x v="5"/>
    <x v="45"/>
  </r>
  <r>
    <d v="2014-08-06T00:00:00"/>
    <x v="4"/>
    <x v="0"/>
    <x v="1"/>
    <x v="1"/>
  </r>
  <r>
    <d v="2014-08-07T00:00:00"/>
    <x v="4"/>
    <x v="2"/>
    <x v="3"/>
    <x v="9"/>
  </r>
  <r>
    <d v="2014-08-14T00:00:00"/>
    <x v="4"/>
    <x v="0"/>
    <x v="3"/>
    <x v="40"/>
  </r>
  <r>
    <d v="2014-08-09T00:00:00"/>
    <x v="4"/>
    <x v="0"/>
    <x v="2"/>
    <x v="51"/>
  </r>
  <r>
    <d v="2014-08-09T00:00:00"/>
    <x v="4"/>
    <x v="0"/>
    <x v="3"/>
    <x v="40"/>
  </r>
  <r>
    <d v="2014-08-26T00:00:00"/>
    <x v="4"/>
    <x v="2"/>
    <x v="1"/>
    <x v="94"/>
  </r>
  <r>
    <d v="2014-08-30T00:00:00"/>
    <x v="4"/>
    <x v="0"/>
    <x v="8"/>
    <x v="20"/>
  </r>
  <r>
    <d v="2014-08-31T00:00:00"/>
    <x v="4"/>
    <x v="2"/>
    <x v="4"/>
    <x v="4"/>
  </r>
  <r>
    <d v="2014-08-07T00:00:00"/>
    <x v="4"/>
    <x v="0"/>
    <x v="10"/>
    <x v="31"/>
  </r>
  <r>
    <d v="2014-07-18T00:00:00"/>
    <x v="1"/>
    <x v="0"/>
    <x v="8"/>
    <x v="7"/>
  </r>
  <r>
    <d v="2014-06-20T00:00:00"/>
    <x v="2"/>
    <x v="0"/>
    <x v="7"/>
    <x v="4"/>
  </r>
  <r>
    <d v="2014-06-13T00:00:00"/>
    <x v="2"/>
    <x v="1"/>
    <x v="3"/>
    <x v="12"/>
  </r>
  <r>
    <d v="2014-06-20T00:00:00"/>
    <x v="2"/>
    <x v="2"/>
    <x v="1"/>
    <x v="19"/>
  </r>
  <r>
    <d v="2014-05-11T00:00:00"/>
    <x v="3"/>
    <x v="2"/>
    <x v="6"/>
    <x v="6"/>
  </r>
  <r>
    <d v="2014-06-02T00:00:00"/>
    <x v="2"/>
    <x v="2"/>
    <x v="0"/>
    <x v="72"/>
  </r>
  <r>
    <d v="2014-06-11T00:00:00"/>
    <x v="2"/>
    <x v="0"/>
    <x v="4"/>
    <x v="34"/>
  </r>
  <r>
    <d v="2014-09-04T00:00:00"/>
    <x v="0"/>
    <x v="2"/>
    <x v="10"/>
    <x v="31"/>
  </r>
  <r>
    <d v="2014-06-23T00:00:00"/>
    <x v="2"/>
    <x v="0"/>
    <x v="8"/>
    <x v="24"/>
  </r>
  <r>
    <d v="2014-05-03T00:00:00"/>
    <x v="3"/>
    <x v="0"/>
    <x v="3"/>
    <x v="12"/>
  </r>
  <r>
    <d v="2014-06-23T00:00:00"/>
    <x v="2"/>
    <x v="0"/>
    <x v="3"/>
    <x v="41"/>
  </r>
  <r>
    <d v="2014-05-02T00:00:00"/>
    <x v="3"/>
    <x v="0"/>
    <x v="11"/>
    <x v="24"/>
  </r>
  <r>
    <d v="2014-09-03T00:00:00"/>
    <x v="0"/>
    <x v="2"/>
    <x v="3"/>
    <x v="28"/>
  </r>
  <r>
    <d v="2014-08-07T00:00:00"/>
    <x v="4"/>
    <x v="0"/>
    <x v="10"/>
    <x v="22"/>
  </r>
  <r>
    <d v="2014-07-22T00:00:00"/>
    <x v="1"/>
    <x v="2"/>
    <x v="3"/>
    <x v="9"/>
  </r>
  <r>
    <d v="2014-06-08T00:00:00"/>
    <x v="2"/>
    <x v="0"/>
    <x v="7"/>
    <x v="16"/>
  </r>
  <r>
    <d v="2014-09-13T00:00:00"/>
    <x v="0"/>
    <x v="2"/>
    <x v="11"/>
    <x v="69"/>
  </r>
  <r>
    <d v="2014-08-09T00:00:00"/>
    <x v="4"/>
    <x v="0"/>
    <x v="6"/>
    <x v="18"/>
  </r>
  <r>
    <d v="2014-06-22T00:00:00"/>
    <x v="2"/>
    <x v="2"/>
    <x v="6"/>
    <x v="10"/>
  </r>
  <r>
    <d v="2014-08-13T00:00:00"/>
    <x v="4"/>
    <x v="0"/>
    <x v="4"/>
    <x v="32"/>
  </r>
  <r>
    <d v="2014-07-23T00:00:00"/>
    <x v="1"/>
    <x v="2"/>
    <x v="10"/>
    <x v="75"/>
  </r>
  <r>
    <d v="2014-08-30T00:00:00"/>
    <x v="4"/>
    <x v="0"/>
    <x v="4"/>
    <x v="16"/>
  </r>
  <r>
    <d v="2014-06-29T00:00:00"/>
    <x v="2"/>
    <x v="2"/>
    <x v="0"/>
    <x v="14"/>
  </r>
  <r>
    <d v="2014-08-30T00:00:00"/>
    <x v="4"/>
    <x v="0"/>
    <x v="7"/>
    <x v="4"/>
  </r>
  <r>
    <d v="2014-08-01T00:00:00"/>
    <x v="4"/>
    <x v="0"/>
    <x v="7"/>
    <x v="16"/>
  </r>
  <r>
    <d v="2014-06-12T00:00:00"/>
    <x v="2"/>
    <x v="0"/>
    <x v="7"/>
    <x v="7"/>
  </r>
  <r>
    <d v="2014-06-08T00:00:00"/>
    <x v="2"/>
    <x v="1"/>
    <x v="7"/>
    <x v="4"/>
  </r>
  <r>
    <d v="2014-08-05T00:00:00"/>
    <x v="4"/>
    <x v="0"/>
    <x v="3"/>
    <x v="53"/>
  </r>
  <r>
    <d v="2014-08-01T00:00:00"/>
    <x v="4"/>
    <x v="1"/>
    <x v="11"/>
    <x v="114"/>
  </r>
  <r>
    <d v="2014-08-14T00:00:00"/>
    <x v="4"/>
    <x v="0"/>
    <x v="9"/>
    <x v="36"/>
  </r>
  <r>
    <d v="2014-06-27T00:00:00"/>
    <x v="2"/>
    <x v="2"/>
    <x v="10"/>
    <x v="75"/>
  </r>
  <r>
    <d v="2014-06-01T00:00:00"/>
    <x v="2"/>
    <x v="0"/>
    <x v="1"/>
    <x v="19"/>
  </r>
  <r>
    <d v="2014-08-27T00:00:00"/>
    <x v="4"/>
    <x v="0"/>
    <x v="5"/>
    <x v="160"/>
  </r>
  <r>
    <d v="2014-07-14T00:00:00"/>
    <x v="1"/>
    <x v="2"/>
    <x v="3"/>
    <x v="40"/>
  </r>
  <r>
    <d v="2014-06-05T00:00:00"/>
    <x v="2"/>
    <x v="2"/>
    <x v="6"/>
    <x v="26"/>
  </r>
  <r>
    <d v="2014-06-23T00:00:00"/>
    <x v="2"/>
    <x v="2"/>
    <x v="5"/>
    <x v="19"/>
  </r>
  <r>
    <d v="2014-09-22T00:00:00"/>
    <x v="0"/>
    <x v="2"/>
    <x v="1"/>
    <x v="19"/>
  </r>
  <r>
    <d v="2014-06-11T00:00:00"/>
    <x v="2"/>
    <x v="1"/>
    <x v="4"/>
    <x v="7"/>
  </r>
  <r>
    <d v="2014-08-25T00:00:00"/>
    <x v="4"/>
    <x v="0"/>
    <x v="2"/>
    <x v="10"/>
  </r>
  <r>
    <d v="2014-06-22T00:00:00"/>
    <x v="2"/>
    <x v="0"/>
    <x v="2"/>
    <x v="62"/>
  </r>
  <r>
    <d v="2014-06-11T00:00:00"/>
    <x v="2"/>
    <x v="0"/>
    <x v="6"/>
    <x v="18"/>
  </r>
  <r>
    <d v="2014-08-24T00:00:00"/>
    <x v="4"/>
    <x v="1"/>
    <x v="8"/>
    <x v="2"/>
  </r>
  <r>
    <d v="2014-08-02T00:00:00"/>
    <x v="4"/>
    <x v="0"/>
    <x v="4"/>
    <x v="4"/>
  </r>
  <r>
    <d v="2014-06-30T00:00:00"/>
    <x v="2"/>
    <x v="2"/>
    <x v="4"/>
    <x v="60"/>
  </r>
  <r>
    <d v="2014-06-04T00:00:00"/>
    <x v="2"/>
    <x v="0"/>
    <x v="5"/>
    <x v="30"/>
  </r>
  <r>
    <d v="2014-06-24T00:00:00"/>
    <x v="2"/>
    <x v="2"/>
    <x v="9"/>
    <x v="5"/>
  </r>
  <r>
    <d v="2014-08-17T00:00:00"/>
    <x v="4"/>
    <x v="0"/>
    <x v="1"/>
    <x v="25"/>
  </r>
  <r>
    <d v="2014-08-24T00:00:00"/>
    <x v="4"/>
    <x v="0"/>
    <x v="3"/>
    <x v="40"/>
  </r>
  <r>
    <d v="2014-06-02T00:00:00"/>
    <x v="2"/>
    <x v="2"/>
    <x v="3"/>
    <x v="168"/>
  </r>
  <r>
    <d v="2014-06-12T00:00:00"/>
    <x v="2"/>
    <x v="2"/>
    <x v="1"/>
    <x v="69"/>
  </r>
  <r>
    <d v="2014-08-18T00:00:00"/>
    <x v="4"/>
    <x v="0"/>
    <x v="8"/>
    <x v="24"/>
  </r>
  <r>
    <d v="2014-08-28T00:00:00"/>
    <x v="4"/>
    <x v="0"/>
    <x v="8"/>
    <x v="20"/>
  </r>
  <r>
    <d v="2014-07-17T00:00:00"/>
    <x v="1"/>
    <x v="0"/>
    <x v="2"/>
    <x v="51"/>
  </r>
  <r>
    <d v="2014-09-20T00:00:00"/>
    <x v="0"/>
    <x v="0"/>
    <x v="0"/>
    <x v="14"/>
  </r>
  <r>
    <d v="2014-06-18T00:00:00"/>
    <x v="2"/>
    <x v="2"/>
    <x v="3"/>
    <x v="9"/>
  </r>
  <r>
    <d v="2014-06-27T00:00:00"/>
    <x v="2"/>
    <x v="0"/>
    <x v="6"/>
    <x v="12"/>
  </r>
  <r>
    <d v="2014-06-29T00:00:00"/>
    <x v="2"/>
    <x v="2"/>
    <x v="0"/>
    <x v="113"/>
  </r>
  <r>
    <d v="2014-08-17T00:00:00"/>
    <x v="4"/>
    <x v="1"/>
    <x v="4"/>
    <x v="7"/>
  </r>
  <r>
    <d v="2014-09-11T00:00:00"/>
    <x v="0"/>
    <x v="0"/>
    <x v="3"/>
    <x v="46"/>
  </r>
  <r>
    <d v="2014-06-09T00:00:00"/>
    <x v="2"/>
    <x v="1"/>
    <x v="4"/>
    <x v="4"/>
  </r>
  <r>
    <d v="2014-06-16T00:00:00"/>
    <x v="2"/>
    <x v="0"/>
    <x v="7"/>
    <x v="4"/>
  </r>
  <r>
    <d v="2014-06-27T00:00:00"/>
    <x v="2"/>
    <x v="0"/>
    <x v="5"/>
    <x v="80"/>
  </r>
  <r>
    <d v="2014-06-09T00:00:00"/>
    <x v="2"/>
    <x v="2"/>
    <x v="2"/>
    <x v="2"/>
  </r>
  <r>
    <d v="2014-08-05T00:00:00"/>
    <x v="4"/>
    <x v="0"/>
    <x v="10"/>
    <x v="1"/>
  </r>
  <r>
    <d v="2014-06-17T00:00:00"/>
    <x v="2"/>
    <x v="2"/>
    <x v="3"/>
    <x v="3"/>
  </r>
  <r>
    <d v="2014-06-22T00:00:00"/>
    <x v="2"/>
    <x v="2"/>
    <x v="6"/>
    <x v="183"/>
  </r>
  <r>
    <d v="2014-08-21T00:00:00"/>
    <x v="4"/>
    <x v="2"/>
    <x v="7"/>
    <x v="4"/>
  </r>
  <r>
    <d v="2014-06-15T00:00:00"/>
    <x v="2"/>
    <x v="0"/>
    <x v="11"/>
    <x v="22"/>
  </r>
  <r>
    <d v="2014-06-25T00:00:00"/>
    <x v="2"/>
    <x v="2"/>
    <x v="5"/>
    <x v="83"/>
  </r>
  <r>
    <d v="2014-06-21T00:00:00"/>
    <x v="2"/>
    <x v="0"/>
    <x v="7"/>
    <x v="16"/>
  </r>
  <r>
    <d v="2014-08-23T00:00:00"/>
    <x v="4"/>
    <x v="2"/>
    <x v="9"/>
    <x v="14"/>
  </r>
  <r>
    <d v="2014-06-24T00:00:00"/>
    <x v="2"/>
    <x v="0"/>
    <x v="4"/>
    <x v="7"/>
  </r>
  <r>
    <d v="2014-08-18T00:00:00"/>
    <x v="4"/>
    <x v="1"/>
    <x v="7"/>
    <x v="16"/>
  </r>
  <r>
    <d v="2014-08-14T00:00:00"/>
    <x v="4"/>
    <x v="0"/>
    <x v="5"/>
    <x v="26"/>
  </r>
  <r>
    <d v="2014-08-12T00:00:00"/>
    <x v="4"/>
    <x v="2"/>
    <x v="4"/>
    <x v="4"/>
  </r>
  <r>
    <d v="2014-08-04T00:00:00"/>
    <x v="4"/>
    <x v="0"/>
    <x v="1"/>
    <x v="1"/>
  </r>
  <r>
    <d v="2014-09-17T00:00:00"/>
    <x v="0"/>
    <x v="2"/>
    <x v="7"/>
    <x v="16"/>
  </r>
  <r>
    <d v="2014-06-27T00:00:00"/>
    <x v="2"/>
    <x v="0"/>
    <x v="11"/>
    <x v="114"/>
  </r>
  <r>
    <d v="2014-08-29T00:00:00"/>
    <x v="4"/>
    <x v="2"/>
    <x v="7"/>
    <x v="4"/>
  </r>
  <r>
    <d v="2014-08-14T00:00:00"/>
    <x v="4"/>
    <x v="0"/>
    <x v="1"/>
    <x v="1"/>
  </r>
  <r>
    <d v="2014-06-14T00:00:00"/>
    <x v="2"/>
    <x v="2"/>
    <x v="1"/>
    <x v="1"/>
  </r>
  <r>
    <d v="2014-07-14T00:00:00"/>
    <x v="1"/>
    <x v="2"/>
    <x v="3"/>
    <x v="39"/>
  </r>
  <r>
    <d v="2014-09-08T00:00:00"/>
    <x v="0"/>
    <x v="0"/>
    <x v="11"/>
    <x v="67"/>
  </r>
  <r>
    <d v="2014-08-06T00:00:00"/>
    <x v="4"/>
    <x v="0"/>
    <x v="3"/>
    <x v="44"/>
  </r>
  <r>
    <d v="2014-06-16T00:00:00"/>
    <x v="2"/>
    <x v="2"/>
    <x v="6"/>
    <x v="18"/>
  </r>
  <r>
    <d v="2014-08-04T00:00:00"/>
    <x v="4"/>
    <x v="0"/>
    <x v="1"/>
    <x v="69"/>
  </r>
  <r>
    <d v="2014-07-04T00:00:00"/>
    <x v="1"/>
    <x v="0"/>
    <x v="3"/>
    <x v="12"/>
  </r>
  <r>
    <d v="2014-08-27T00:00:00"/>
    <x v="4"/>
    <x v="0"/>
    <x v="2"/>
    <x v="8"/>
  </r>
  <r>
    <d v="2014-08-23T00:00:00"/>
    <x v="4"/>
    <x v="1"/>
    <x v="3"/>
    <x v="53"/>
  </r>
  <r>
    <d v="2014-06-29T00:00:00"/>
    <x v="2"/>
    <x v="2"/>
    <x v="7"/>
    <x v="4"/>
  </r>
  <r>
    <d v="2014-06-10T00:00:00"/>
    <x v="2"/>
    <x v="2"/>
    <x v="3"/>
    <x v="9"/>
  </r>
  <r>
    <d v="2014-06-06T00:00:00"/>
    <x v="2"/>
    <x v="0"/>
    <x v="11"/>
    <x v="67"/>
  </r>
  <r>
    <d v="2014-06-06T00:00:00"/>
    <x v="2"/>
    <x v="0"/>
    <x v="8"/>
    <x v="51"/>
  </r>
  <r>
    <d v="2014-06-28T00:00:00"/>
    <x v="2"/>
    <x v="2"/>
    <x v="8"/>
    <x v="16"/>
  </r>
  <r>
    <d v="2014-06-23T00:00:00"/>
    <x v="2"/>
    <x v="0"/>
    <x v="7"/>
    <x v="7"/>
  </r>
  <r>
    <d v="2014-08-23T00:00:00"/>
    <x v="4"/>
    <x v="0"/>
    <x v="3"/>
    <x v="39"/>
  </r>
  <r>
    <d v="2014-08-23T00:00:00"/>
    <x v="4"/>
    <x v="2"/>
    <x v="3"/>
    <x v="44"/>
  </r>
  <r>
    <d v="2014-06-04T00:00:00"/>
    <x v="2"/>
    <x v="2"/>
    <x v="8"/>
    <x v="2"/>
  </r>
  <r>
    <d v="2014-06-26T00:00:00"/>
    <x v="2"/>
    <x v="1"/>
    <x v="8"/>
    <x v="4"/>
  </r>
  <r>
    <d v="2014-06-27T00:00:00"/>
    <x v="2"/>
    <x v="2"/>
    <x v="3"/>
    <x v="73"/>
  </r>
  <r>
    <d v="2014-06-28T00:00:00"/>
    <x v="2"/>
    <x v="2"/>
    <x v="1"/>
    <x v="69"/>
  </r>
  <r>
    <d v="2014-07-06T00:00:00"/>
    <x v="1"/>
    <x v="2"/>
    <x v="1"/>
    <x v="19"/>
  </r>
  <r>
    <d v="2014-08-30T00:00:00"/>
    <x v="4"/>
    <x v="0"/>
    <x v="7"/>
    <x v="7"/>
  </r>
  <r>
    <d v="2014-07-23T00:00:00"/>
    <x v="1"/>
    <x v="2"/>
    <x v="5"/>
    <x v="80"/>
  </r>
  <r>
    <d v="2014-08-08T00:00:00"/>
    <x v="4"/>
    <x v="2"/>
    <x v="4"/>
    <x v="16"/>
  </r>
  <r>
    <d v="2014-05-05T00:00:00"/>
    <x v="3"/>
    <x v="0"/>
    <x v="5"/>
    <x v="157"/>
  </r>
  <r>
    <d v="2014-06-12T00:00:00"/>
    <x v="2"/>
    <x v="1"/>
    <x v="3"/>
    <x v="12"/>
  </r>
  <r>
    <d v="2014-06-03T00:00:00"/>
    <x v="2"/>
    <x v="2"/>
    <x v="7"/>
    <x v="4"/>
  </r>
  <r>
    <d v="2014-06-07T00:00:00"/>
    <x v="2"/>
    <x v="0"/>
    <x v="9"/>
    <x v="88"/>
  </r>
  <r>
    <d v="2014-06-21T00:00:00"/>
    <x v="2"/>
    <x v="2"/>
    <x v="1"/>
    <x v="19"/>
  </r>
  <r>
    <d v="2014-06-02T00:00:00"/>
    <x v="2"/>
    <x v="2"/>
    <x v="7"/>
    <x v="16"/>
  </r>
  <r>
    <d v="2014-06-19T00:00:00"/>
    <x v="2"/>
    <x v="2"/>
    <x v="8"/>
    <x v="8"/>
  </r>
  <r>
    <d v="2014-06-04T00:00:00"/>
    <x v="2"/>
    <x v="0"/>
    <x v="3"/>
    <x v="3"/>
  </r>
  <r>
    <d v="2014-08-11T00:00:00"/>
    <x v="4"/>
    <x v="0"/>
    <x v="4"/>
    <x v="16"/>
  </r>
  <r>
    <d v="2014-06-24T00:00:00"/>
    <x v="2"/>
    <x v="2"/>
    <x v="8"/>
    <x v="24"/>
  </r>
  <r>
    <d v="2014-06-09T00:00:00"/>
    <x v="2"/>
    <x v="2"/>
    <x v="3"/>
    <x v="39"/>
  </r>
  <r>
    <d v="2014-06-09T00:00:00"/>
    <x v="2"/>
    <x v="0"/>
    <x v="2"/>
    <x v="4"/>
  </r>
  <r>
    <d v="2014-06-27T00:00:00"/>
    <x v="2"/>
    <x v="0"/>
    <x v="8"/>
    <x v="4"/>
  </r>
  <r>
    <d v="2014-08-07T00:00:00"/>
    <x v="4"/>
    <x v="1"/>
    <x v="3"/>
    <x v="158"/>
  </r>
  <r>
    <d v="2014-06-05T00:00:00"/>
    <x v="2"/>
    <x v="2"/>
    <x v="3"/>
    <x v="39"/>
  </r>
  <r>
    <d v="2014-06-28T00:00:00"/>
    <x v="2"/>
    <x v="1"/>
    <x v="4"/>
    <x v="49"/>
  </r>
  <r>
    <d v="2014-06-07T00:00:00"/>
    <x v="2"/>
    <x v="2"/>
    <x v="10"/>
    <x v="31"/>
  </r>
  <r>
    <d v="2014-08-05T00:00:00"/>
    <x v="4"/>
    <x v="2"/>
    <x v="4"/>
    <x v="34"/>
  </r>
  <r>
    <d v="2014-08-15T00:00:00"/>
    <x v="4"/>
    <x v="0"/>
    <x v="7"/>
    <x v="179"/>
  </r>
  <r>
    <d v="2014-06-04T00:00:00"/>
    <x v="2"/>
    <x v="0"/>
    <x v="7"/>
    <x v="184"/>
  </r>
  <r>
    <d v="2014-08-04T00:00:00"/>
    <x v="4"/>
    <x v="0"/>
    <x v="8"/>
    <x v="51"/>
  </r>
  <r>
    <d v="2014-09-08T00:00:00"/>
    <x v="0"/>
    <x v="2"/>
    <x v="8"/>
    <x v="10"/>
  </r>
  <r>
    <d v="2014-08-02T00:00:00"/>
    <x v="4"/>
    <x v="0"/>
    <x v="4"/>
    <x v="7"/>
  </r>
  <r>
    <d v="2014-06-01T00:00:00"/>
    <x v="2"/>
    <x v="0"/>
    <x v="3"/>
    <x v="46"/>
  </r>
  <r>
    <d v="2014-06-21T00:00:00"/>
    <x v="2"/>
    <x v="0"/>
    <x v="3"/>
    <x v="9"/>
  </r>
  <r>
    <d v="2014-06-22T00:00:00"/>
    <x v="2"/>
    <x v="0"/>
    <x v="3"/>
    <x v="9"/>
  </r>
  <r>
    <d v="2014-09-26T00:00:00"/>
    <x v="0"/>
    <x v="0"/>
    <x v="2"/>
    <x v="2"/>
  </r>
  <r>
    <d v="2014-08-25T00:00:00"/>
    <x v="4"/>
    <x v="1"/>
    <x v="4"/>
    <x v="7"/>
  </r>
  <r>
    <d v="2014-08-20T00:00:00"/>
    <x v="4"/>
    <x v="0"/>
    <x v="6"/>
    <x v="6"/>
  </r>
  <r>
    <d v="2014-07-31T00:00:00"/>
    <x v="1"/>
    <x v="0"/>
    <x v="6"/>
    <x v="43"/>
  </r>
  <r>
    <d v="2014-08-08T00:00:00"/>
    <x v="4"/>
    <x v="1"/>
    <x v="4"/>
    <x v="11"/>
  </r>
  <r>
    <d v="2014-09-09T00:00:00"/>
    <x v="0"/>
    <x v="2"/>
    <x v="3"/>
    <x v="53"/>
  </r>
  <r>
    <d v="2014-08-15T00:00:00"/>
    <x v="4"/>
    <x v="0"/>
    <x v="7"/>
    <x v="7"/>
  </r>
  <r>
    <d v="2014-09-16T00:00:00"/>
    <x v="0"/>
    <x v="0"/>
    <x v="8"/>
    <x v="7"/>
  </r>
  <r>
    <d v="2014-08-18T00:00:00"/>
    <x v="4"/>
    <x v="0"/>
    <x v="11"/>
    <x v="93"/>
  </r>
  <r>
    <d v="2014-08-17T00:00:00"/>
    <x v="4"/>
    <x v="0"/>
    <x v="4"/>
    <x v="16"/>
  </r>
  <r>
    <d v="2014-08-27T00:00:00"/>
    <x v="4"/>
    <x v="0"/>
    <x v="2"/>
    <x v="10"/>
  </r>
  <r>
    <d v="2014-06-19T00:00:00"/>
    <x v="2"/>
    <x v="2"/>
    <x v="7"/>
    <x v="32"/>
  </r>
  <r>
    <d v="2014-08-19T00:00:00"/>
    <x v="4"/>
    <x v="1"/>
    <x v="3"/>
    <x v="9"/>
  </r>
  <r>
    <d v="2014-06-24T00:00:00"/>
    <x v="2"/>
    <x v="2"/>
    <x v="4"/>
    <x v="32"/>
  </r>
  <r>
    <d v="2014-08-04T00:00:00"/>
    <x v="4"/>
    <x v="0"/>
    <x v="5"/>
    <x v="80"/>
  </r>
  <r>
    <d v="2014-08-08T00:00:00"/>
    <x v="4"/>
    <x v="2"/>
    <x v="3"/>
    <x v="9"/>
  </r>
  <r>
    <d v="2014-08-20T00:00:00"/>
    <x v="4"/>
    <x v="1"/>
    <x v="4"/>
    <x v="4"/>
  </r>
  <r>
    <d v="2014-06-19T00:00:00"/>
    <x v="2"/>
    <x v="0"/>
    <x v="11"/>
    <x v="67"/>
  </r>
  <r>
    <d v="2014-08-05T00:00:00"/>
    <x v="4"/>
    <x v="0"/>
    <x v="4"/>
    <x v="16"/>
  </r>
  <r>
    <d v="2014-08-02T00:00:00"/>
    <x v="4"/>
    <x v="2"/>
    <x v="2"/>
    <x v="24"/>
  </r>
  <r>
    <d v="2014-06-02T00:00:00"/>
    <x v="2"/>
    <x v="1"/>
    <x v="2"/>
    <x v="4"/>
  </r>
  <r>
    <d v="2014-08-27T00:00:00"/>
    <x v="4"/>
    <x v="2"/>
    <x v="3"/>
    <x v="39"/>
  </r>
  <r>
    <d v="2014-06-04T00:00:00"/>
    <x v="2"/>
    <x v="2"/>
    <x v="1"/>
    <x v="19"/>
  </r>
  <r>
    <d v="2014-06-25T00:00:00"/>
    <x v="2"/>
    <x v="1"/>
    <x v="3"/>
    <x v="9"/>
  </r>
  <r>
    <d v="2014-08-29T00:00:00"/>
    <x v="4"/>
    <x v="0"/>
    <x v="3"/>
    <x v="73"/>
  </r>
  <r>
    <d v="2014-08-17T00:00:00"/>
    <x v="4"/>
    <x v="0"/>
    <x v="5"/>
    <x v="45"/>
  </r>
  <r>
    <d v="2014-09-11T00:00:00"/>
    <x v="0"/>
    <x v="2"/>
    <x v="3"/>
    <x v="46"/>
  </r>
  <r>
    <d v="2014-07-01T00:00:00"/>
    <x v="1"/>
    <x v="0"/>
    <x v="10"/>
    <x v="91"/>
  </r>
  <r>
    <d v="2014-06-01T00:00:00"/>
    <x v="2"/>
    <x v="2"/>
    <x v="4"/>
    <x v="16"/>
  </r>
  <r>
    <d v="2014-08-15T00:00:00"/>
    <x v="4"/>
    <x v="2"/>
    <x v="6"/>
    <x v="43"/>
  </r>
  <r>
    <d v="2014-06-08T00:00:00"/>
    <x v="2"/>
    <x v="2"/>
    <x v="10"/>
    <x v="19"/>
  </r>
  <r>
    <d v="2014-06-29T00:00:00"/>
    <x v="2"/>
    <x v="1"/>
    <x v="6"/>
    <x v="18"/>
  </r>
  <r>
    <d v="2014-08-21T00:00:00"/>
    <x v="4"/>
    <x v="0"/>
    <x v="10"/>
    <x v="31"/>
  </r>
  <r>
    <d v="2014-06-14T00:00:00"/>
    <x v="2"/>
    <x v="0"/>
    <x v="7"/>
    <x v="9"/>
  </r>
  <r>
    <d v="2014-06-16T00:00:00"/>
    <x v="2"/>
    <x v="0"/>
    <x v="7"/>
    <x v="7"/>
  </r>
  <r>
    <d v="2014-08-25T00:00:00"/>
    <x v="4"/>
    <x v="2"/>
    <x v="8"/>
    <x v="20"/>
  </r>
  <r>
    <d v="2014-09-19T00:00:00"/>
    <x v="0"/>
    <x v="2"/>
    <x v="6"/>
    <x v="185"/>
  </r>
  <r>
    <d v="2014-09-07T00:00:00"/>
    <x v="0"/>
    <x v="0"/>
    <x v="1"/>
    <x v="19"/>
  </r>
  <r>
    <d v="2014-08-01T00:00:00"/>
    <x v="4"/>
    <x v="0"/>
    <x v="2"/>
    <x v="8"/>
  </r>
  <r>
    <d v="2014-06-24T00:00:00"/>
    <x v="2"/>
    <x v="2"/>
    <x v="4"/>
    <x v="16"/>
  </r>
  <r>
    <d v="2014-06-30T00:00:00"/>
    <x v="2"/>
    <x v="2"/>
    <x v="2"/>
    <x v="24"/>
  </r>
  <r>
    <d v="2014-07-15T00:00:00"/>
    <x v="1"/>
    <x v="2"/>
    <x v="1"/>
    <x v="13"/>
  </r>
  <r>
    <d v="2014-06-22T00:00:00"/>
    <x v="2"/>
    <x v="2"/>
    <x v="1"/>
    <x v="174"/>
  </r>
  <r>
    <d v="2014-08-15T00:00:00"/>
    <x v="4"/>
    <x v="2"/>
    <x v="2"/>
    <x v="2"/>
  </r>
  <r>
    <d v="2014-05-20T00:00:00"/>
    <x v="3"/>
    <x v="2"/>
    <x v="4"/>
    <x v="59"/>
  </r>
  <r>
    <d v="2014-06-21T00:00:00"/>
    <x v="2"/>
    <x v="1"/>
    <x v="1"/>
    <x v="1"/>
  </r>
  <r>
    <d v="2014-08-07T00:00:00"/>
    <x v="4"/>
    <x v="0"/>
    <x v="7"/>
    <x v="34"/>
  </r>
  <r>
    <d v="2014-06-01T00:00:00"/>
    <x v="2"/>
    <x v="0"/>
    <x v="8"/>
    <x v="73"/>
  </r>
  <r>
    <d v="2014-06-29T00:00:00"/>
    <x v="2"/>
    <x v="0"/>
    <x v="4"/>
    <x v="49"/>
  </r>
  <r>
    <d v="2014-08-12T00:00:00"/>
    <x v="4"/>
    <x v="2"/>
    <x v="9"/>
    <x v="23"/>
  </r>
  <r>
    <d v="2014-08-25T00:00:00"/>
    <x v="4"/>
    <x v="0"/>
    <x v="7"/>
    <x v="4"/>
  </r>
  <r>
    <d v="2014-08-24T00:00:00"/>
    <x v="4"/>
    <x v="2"/>
    <x v="8"/>
    <x v="20"/>
  </r>
  <r>
    <d v="2014-08-12T00:00:00"/>
    <x v="4"/>
    <x v="0"/>
    <x v="6"/>
    <x v="10"/>
  </r>
  <r>
    <d v="2014-08-19T00:00:00"/>
    <x v="4"/>
    <x v="2"/>
    <x v="1"/>
    <x v="13"/>
  </r>
  <r>
    <d v="2014-07-03T00:00:00"/>
    <x v="1"/>
    <x v="0"/>
    <x v="9"/>
    <x v="88"/>
  </r>
  <r>
    <d v="2014-08-24T00:00:00"/>
    <x v="4"/>
    <x v="1"/>
    <x v="2"/>
    <x v="10"/>
  </r>
  <r>
    <d v="2014-08-27T00:00:00"/>
    <x v="4"/>
    <x v="0"/>
    <x v="1"/>
    <x v="19"/>
  </r>
  <r>
    <d v="2014-08-04T00:00:00"/>
    <x v="4"/>
    <x v="2"/>
    <x v="4"/>
    <x v="7"/>
  </r>
  <r>
    <d v="2014-08-01T00:00:00"/>
    <x v="4"/>
    <x v="0"/>
    <x v="2"/>
    <x v="4"/>
  </r>
  <r>
    <d v="2014-08-25T00:00:00"/>
    <x v="4"/>
    <x v="2"/>
    <x v="2"/>
    <x v="10"/>
  </r>
  <r>
    <d v="2014-08-16T00:00:00"/>
    <x v="4"/>
    <x v="0"/>
    <x v="1"/>
    <x v="1"/>
  </r>
  <r>
    <d v="2014-09-02T00:00:00"/>
    <x v="0"/>
    <x v="0"/>
    <x v="11"/>
    <x v="79"/>
  </r>
  <r>
    <d v="2014-08-07T00:00:00"/>
    <x v="4"/>
    <x v="0"/>
    <x v="7"/>
    <x v="4"/>
  </r>
  <r>
    <d v="2014-06-29T00:00:00"/>
    <x v="2"/>
    <x v="1"/>
    <x v="2"/>
    <x v="20"/>
  </r>
  <r>
    <d v="2014-06-24T00:00:00"/>
    <x v="2"/>
    <x v="0"/>
    <x v="1"/>
    <x v="13"/>
  </r>
  <r>
    <d v="2014-08-01T00:00:00"/>
    <x v="4"/>
    <x v="2"/>
    <x v="7"/>
    <x v="9"/>
  </r>
  <r>
    <d v="2014-08-02T00:00:00"/>
    <x v="4"/>
    <x v="0"/>
    <x v="6"/>
    <x v="12"/>
  </r>
  <r>
    <d v="2014-06-05T00:00:00"/>
    <x v="2"/>
    <x v="0"/>
    <x v="11"/>
    <x v="67"/>
  </r>
  <r>
    <d v="2014-08-30T00:00:00"/>
    <x v="4"/>
    <x v="0"/>
    <x v="3"/>
    <x v="9"/>
  </r>
  <r>
    <d v="2014-06-15T00:00:00"/>
    <x v="2"/>
    <x v="2"/>
    <x v="10"/>
    <x v="75"/>
  </r>
  <r>
    <d v="2014-05-18T00:00:00"/>
    <x v="3"/>
    <x v="2"/>
    <x v="1"/>
    <x v="13"/>
  </r>
  <r>
    <d v="2014-08-07T00:00:00"/>
    <x v="4"/>
    <x v="1"/>
    <x v="6"/>
    <x v="10"/>
  </r>
  <r>
    <d v="2014-08-04T00:00:00"/>
    <x v="4"/>
    <x v="0"/>
    <x v="10"/>
    <x v="83"/>
  </r>
  <r>
    <d v="2014-07-08T00:00:00"/>
    <x v="1"/>
    <x v="0"/>
    <x v="6"/>
    <x v="18"/>
  </r>
  <r>
    <d v="2014-05-25T00:00:00"/>
    <x v="3"/>
    <x v="2"/>
    <x v="5"/>
    <x v="80"/>
  </r>
  <r>
    <d v="2014-05-13T00:00:00"/>
    <x v="3"/>
    <x v="0"/>
    <x v="1"/>
    <x v="1"/>
  </r>
  <r>
    <d v="2014-09-09T00:00:00"/>
    <x v="0"/>
    <x v="2"/>
    <x v="1"/>
    <x v="186"/>
  </r>
  <r>
    <d v="2014-06-15T00:00:00"/>
    <x v="2"/>
    <x v="2"/>
    <x v="0"/>
    <x v="72"/>
  </r>
  <r>
    <d v="2014-08-25T00:00:00"/>
    <x v="4"/>
    <x v="0"/>
    <x v="3"/>
    <x v="3"/>
  </r>
  <r>
    <d v="2014-06-01T00:00:00"/>
    <x v="2"/>
    <x v="0"/>
    <x v="3"/>
    <x v="12"/>
  </r>
  <r>
    <d v="2014-06-27T00:00:00"/>
    <x v="2"/>
    <x v="2"/>
    <x v="2"/>
    <x v="24"/>
  </r>
  <r>
    <d v="2014-08-29T00:00:00"/>
    <x v="4"/>
    <x v="2"/>
    <x v="1"/>
    <x v="1"/>
  </r>
  <r>
    <d v="2014-06-23T00:00:00"/>
    <x v="2"/>
    <x v="0"/>
    <x v="6"/>
    <x v="6"/>
  </r>
  <r>
    <d v="2014-06-10T00:00:00"/>
    <x v="2"/>
    <x v="2"/>
    <x v="6"/>
    <x v="6"/>
  </r>
  <r>
    <d v="2014-05-25T00:00:00"/>
    <x v="3"/>
    <x v="0"/>
    <x v="4"/>
    <x v="4"/>
  </r>
  <r>
    <d v="2014-07-26T00:00:00"/>
    <x v="1"/>
    <x v="2"/>
    <x v="7"/>
    <x v="16"/>
  </r>
  <r>
    <d v="2014-06-25T00:00:00"/>
    <x v="2"/>
    <x v="2"/>
    <x v="4"/>
    <x v="16"/>
  </r>
  <r>
    <d v="2014-08-03T00:00:00"/>
    <x v="4"/>
    <x v="2"/>
    <x v="3"/>
    <x v="9"/>
  </r>
  <r>
    <d v="2014-06-04T00:00:00"/>
    <x v="2"/>
    <x v="1"/>
    <x v="3"/>
    <x v="12"/>
  </r>
  <r>
    <d v="2014-06-28T00:00:00"/>
    <x v="2"/>
    <x v="0"/>
    <x v="1"/>
    <x v="69"/>
  </r>
  <r>
    <d v="2014-08-10T00:00:00"/>
    <x v="4"/>
    <x v="0"/>
    <x v="7"/>
    <x v="7"/>
  </r>
  <r>
    <d v="2014-07-08T00:00:00"/>
    <x v="1"/>
    <x v="2"/>
    <x v="5"/>
    <x v="45"/>
  </r>
  <r>
    <d v="2014-06-08T00:00:00"/>
    <x v="2"/>
    <x v="2"/>
    <x v="5"/>
    <x v="80"/>
  </r>
  <r>
    <d v="2014-05-01T00:00:00"/>
    <x v="3"/>
    <x v="2"/>
    <x v="9"/>
    <x v="23"/>
  </r>
  <r>
    <d v="2014-08-29T00:00:00"/>
    <x v="4"/>
    <x v="0"/>
    <x v="5"/>
    <x v="187"/>
  </r>
  <r>
    <d v="2014-08-28T00:00:00"/>
    <x v="4"/>
    <x v="1"/>
    <x v="3"/>
    <x v="73"/>
  </r>
  <r>
    <d v="2014-06-08T00:00:00"/>
    <x v="2"/>
    <x v="1"/>
    <x v="5"/>
    <x v="45"/>
  </r>
  <r>
    <d v="2014-06-20T00:00:00"/>
    <x v="2"/>
    <x v="2"/>
    <x v="7"/>
    <x v="7"/>
  </r>
  <r>
    <d v="2014-06-28T00:00:00"/>
    <x v="2"/>
    <x v="2"/>
    <x v="9"/>
    <x v="188"/>
  </r>
  <r>
    <d v="2014-06-18T00:00:00"/>
    <x v="2"/>
    <x v="2"/>
    <x v="3"/>
    <x v="40"/>
  </r>
  <r>
    <d v="2014-06-14T00:00:00"/>
    <x v="2"/>
    <x v="2"/>
    <x v="8"/>
    <x v="10"/>
  </r>
  <r>
    <d v="2014-08-22T00:00:00"/>
    <x v="4"/>
    <x v="2"/>
    <x v="7"/>
    <x v="9"/>
  </r>
  <r>
    <d v="2014-06-13T00:00:00"/>
    <x v="2"/>
    <x v="2"/>
    <x v="9"/>
    <x v="36"/>
  </r>
  <r>
    <d v="2014-06-04T00:00:00"/>
    <x v="2"/>
    <x v="2"/>
    <x v="7"/>
    <x v="7"/>
  </r>
  <r>
    <d v="2014-06-13T00:00:00"/>
    <x v="2"/>
    <x v="2"/>
    <x v="5"/>
    <x v="5"/>
  </r>
  <r>
    <d v="2014-08-30T00:00:00"/>
    <x v="4"/>
    <x v="2"/>
    <x v="1"/>
    <x v="19"/>
  </r>
  <r>
    <d v="2014-09-18T00:00:00"/>
    <x v="0"/>
    <x v="0"/>
    <x v="2"/>
    <x v="2"/>
  </r>
  <r>
    <d v="2014-08-18T00:00:00"/>
    <x v="4"/>
    <x v="1"/>
    <x v="0"/>
    <x v="90"/>
  </r>
  <r>
    <d v="2014-08-29T00:00:00"/>
    <x v="4"/>
    <x v="0"/>
    <x v="9"/>
    <x v="23"/>
  </r>
  <r>
    <d v="2014-06-02T00:00:00"/>
    <x v="2"/>
    <x v="2"/>
    <x v="3"/>
    <x v="168"/>
  </r>
  <r>
    <d v="2014-07-24T00:00:00"/>
    <x v="1"/>
    <x v="2"/>
    <x v="5"/>
    <x v="30"/>
  </r>
  <r>
    <d v="2014-08-18T00:00:00"/>
    <x v="4"/>
    <x v="2"/>
    <x v="1"/>
    <x v="69"/>
  </r>
  <r>
    <d v="2014-06-29T00:00:00"/>
    <x v="2"/>
    <x v="2"/>
    <x v="7"/>
    <x v="4"/>
  </r>
  <r>
    <d v="2014-06-02T00:00:00"/>
    <x v="2"/>
    <x v="1"/>
    <x v="4"/>
    <x v="17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s v="Sep"/>
    <n v="38"/>
    <s v="None"/>
    <s v="In Store Sales"/>
    <x v="0"/>
    <n v="160.04"/>
  </r>
  <r>
    <d v="2020-07-01T00:00:00"/>
    <s v="Jul"/>
    <n v="27"/>
    <s v="None"/>
    <s v="In Store Sales"/>
    <x v="1"/>
    <n v="40.76"/>
  </r>
  <r>
    <d v="2020-06-02T00:00:00"/>
    <s v="Jun"/>
    <n v="23"/>
    <s v="None"/>
    <s v="E-mail Coupon"/>
    <x v="2"/>
    <n v="75.62"/>
  </r>
  <r>
    <d v="2020-05-15T00:00:00"/>
    <s v="May"/>
    <n v="20"/>
    <s v="None"/>
    <s v="Web Site Sales"/>
    <x v="3"/>
    <n v="99.29"/>
  </r>
  <r>
    <d v="2020-05-17T00:00:00"/>
    <s v="May"/>
    <n v="21"/>
    <s v="None"/>
    <s v="In Store Sales"/>
    <x v="4"/>
    <n v="46.25"/>
  </r>
  <r>
    <d v="2020-06-10T00:00:00"/>
    <s v="Jun"/>
    <n v="24"/>
    <s v="None"/>
    <s v="In Store Sales"/>
    <x v="5"/>
    <n v="28.28"/>
  </r>
  <r>
    <d v="2020-05-03T00:00:00"/>
    <s v="May"/>
    <n v="19"/>
    <s v="None"/>
    <s v="In Store Sales"/>
    <x v="6"/>
    <n v="71.86"/>
  </r>
  <r>
    <d v="2020-05-13T00:00:00"/>
    <s v="May"/>
    <n v="20"/>
    <s v="None"/>
    <s v="Web Site Sales"/>
    <x v="4"/>
    <n v="46.1"/>
  </r>
  <r>
    <d v="2020-09-02T00:00:00"/>
    <s v="Sep"/>
    <n v="36"/>
    <s v="None"/>
    <s v="Web Site Sales"/>
    <x v="7"/>
    <n v="23.25"/>
  </r>
  <r>
    <d v="2020-07-03T00:00:00"/>
    <s v="Jul"/>
    <n v="27"/>
    <s v="None"/>
    <s v="Web Site Sales"/>
    <x v="8"/>
    <n v="50.9"/>
  </r>
  <r>
    <d v="2020-06-04T00:00:00"/>
    <s v="Jun"/>
    <n v="23"/>
    <s v="None"/>
    <s v="In Store Sales"/>
    <x v="3"/>
    <n v="66.849999999999994"/>
  </r>
  <r>
    <d v="2020-09-01T00:00:00"/>
    <s v="Sep"/>
    <n v="36"/>
    <s v="None"/>
    <s v="Web Site Sales"/>
    <x v="6"/>
    <n v="24.68"/>
  </r>
  <r>
    <d v="2020-09-10T00:00:00"/>
    <s v="Sep"/>
    <n v="37"/>
    <s v="None"/>
    <s v="Web Site Sales"/>
    <x v="4"/>
    <n v="89"/>
  </r>
  <r>
    <d v="2020-05-21T00:00:00"/>
    <s v="May"/>
    <n v="21"/>
    <s v="None"/>
    <s v="Web Site Sales"/>
    <x v="3"/>
    <n v="68.25"/>
  </r>
  <r>
    <d v="2020-07-26T00:00:00"/>
    <s v="Jul"/>
    <n v="31"/>
    <s v="None"/>
    <s v="In Store Sales"/>
    <x v="1"/>
    <n v="20.88"/>
  </r>
  <r>
    <d v="2020-05-12T00:00:00"/>
    <s v="May"/>
    <n v="20"/>
    <s v="None"/>
    <s v="Web Site Sales"/>
    <x v="8"/>
    <n v="24.75"/>
  </r>
  <r>
    <d v="2020-05-12T00:00:00"/>
    <s v="May"/>
    <n v="20"/>
    <s v="None"/>
    <s v="Web Site Sales"/>
    <x v="0"/>
    <n v="80.95"/>
  </r>
  <r>
    <d v="2020-07-29T00:00:00"/>
    <s v="Jul"/>
    <n v="31"/>
    <s v="None"/>
    <s v="Web Site Sales"/>
    <x v="3"/>
    <n v="306.04000000000002"/>
  </r>
  <r>
    <d v="2020-05-18T00:00:00"/>
    <s v="May"/>
    <n v="21"/>
    <s v="None"/>
    <s v="Web Site Sales"/>
    <x v="1"/>
    <n v="20.010000000000002"/>
  </r>
  <r>
    <d v="2020-06-30T00:00:00"/>
    <s v="Jun"/>
    <n v="27"/>
    <s v="None"/>
    <s v="Web Site Sales"/>
    <x v="4"/>
    <n v="69.849999999999994"/>
  </r>
  <r>
    <d v="2020-05-29T00:00:00"/>
    <s v="May"/>
    <n v="22"/>
    <s v="None"/>
    <s v="In Store Sales"/>
    <x v="3"/>
    <n v="99"/>
  </r>
  <r>
    <d v="2020-06-13T00:00:00"/>
    <s v="Jun"/>
    <n v="24"/>
    <s v="None"/>
    <s v="In Store Sales"/>
    <x v="3"/>
    <n v="68.39"/>
  </r>
  <r>
    <d v="2020-07-16T00:00:00"/>
    <s v="Jul"/>
    <n v="29"/>
    <s v="None"/>
    <s v="Web Site Sales"/>
    <x v="9"/>
    <n v="28.92"/>
  </r>
  <r>
    <d v="2020-07-29T00:00:00"/>
    <s v="Jul"/>
    <n v="31"/>
    <s v="None"/>
    <s v="In Store Sales"/>
    <x v="4"/>
    <n v="46.85"/>
  </r>
  <r>
    <d v="2020-09-11T00:00:00"/>
    <s v="Sep"/>
    <n v="37"/>
    <s v="None"/>
    <s v="Web Site Sales"/>
    <x v="10"/>
    <n v="479.13"/>
  </r>
  <r>
    <d v="2020-06-10T00:00:00"/>
    <s v="Jun"/>
    <n v="24"/>
    <s v="None"/>
    <s v="Web Site Sales"/>
    <x v="6"/>
    <n v="47.35"/>
  </r>
  <r>
    <d v="2020-05-18T00:00:00"/>
    <s v="May"/>
    <n v="21"/>
    <s v="None"/>
    <s v="Web Site Sales"/>
    <x v="8"/>
    <n v="75.91"/>
  </r>
  <r>
    <d v="2020-06-28T00:00:00"/>
    <s v="Jun"/>
    <n v="27"/>
    <s v="None"/>
    <s v="Web Site Sales"/>
    <x v="1"/>
    <n v="60.4"/>
  </r>
  <r>
    <d v="2020-06-14T00:00:00"/>
    <s v="Jun"/>
    <n v="25"/>
    <s v="None"/>
    <s v="Web Site Sales"/>
    <x v="8"/>
    <n v="48.59"/>
  </r>
  <r>
    <d v="2020-07-08T00:00:00"/>
    <s v="Jul"/>
    <n v="28"/>
    <s v="None"/>
    <s v="Web Site Sales"/>
    <x v="8"/>
    <n v="23.48"/>
  </r>
  <r>
    <d v="2020-05-07T00:00:00"/>
    <s v="May"/>
    <n v="19"/>
    <s v="None"/>
    <s v="In Store Sales"/>
    <x v="10"/>
    <n v="20.72"/>
  </r>
  <r>
    <d v="2020-07-28T00:00:00"/>
    <s v="Jul"/>
    <n v="31"/>
    <s v="None"/>
    <s v="Web Site Sales"/>
    <x v="1"/>
    <n v="60.73"/>
  </r>
  <r>
    <d v="2020-05-10T00:00:00"/>
    <s v="May"/>
    <n v="20"/>
    <s v="None"/>
    <s v="Web Site Sales"/>
    <x v="5"/>
    <n v="413.97"/>
  </r>
  <r>
    <d v="2020-07-08T00:00:00"/>
    <s v="Jul"/>
    <n v="28"/>
    <s v="None"/>
    <s v="Web Site Sales"/>
    <x v="1"/>
    <n v="40.6"/>
  </r>
  <r>
    <d v="2020-05-31T00:00:00"/>
    <s v="May"/>
    <n v="23"/>
    <s v="None"/>
    <s v="Web Site Sales"/>
    <x v="1"/>
    <n v="57.14"/>
  </r>
  <r>
    <d v="2020-09-03T00:00:00"/>
    <s v="Sep"/>
    <n v="36"/>
    <s v="None"/>
    <s v="E-mail Coupon"/>
    <x v="9"/>
    <n v="83.12"/>
  </r>
  <r>
    <d v="2020-07-18T00:00:00"/>
    <s v="Jul"/>
    <n v="29"/>
    <s v="None"/>
    <s v="E-mail Coupon"/>
    <x v="2"/>
    <n v="72.02"/>
  </r>
  <r>
    <d v="2020-09-12T00:00:00"/>
    <s v="Sep"/>
    <n v="37"/>
    <s v="None"/>
    <s v="E-mail Coupon"/>
    <x v="10"/>
    <n v="80.27"/>
  </r>
  <r>
    <d v="2020-09-06T00:00:00"/>
    <s v="Sep"/>
    <n v="37"/>
    <s v="None"/>
    <s v="E-mail Coupon"/>
    <x v="1"/>
    <n v="60.95"/>
  </r>
  <r>
    <d v="2020-05-11T00:00:00"/>
    <s v="May"/>
    <n v="20"/>
    <s v="None"/>
    <s v="In Store Sales"/>
    <x v="4"/>
    <n v="23.07"/>
  </r>
  <r>
    <d v="2020-06-13T00:00:00"/>
    <s v="Jun"/>
    <n v="24"/>
    <s v="None"/>
    <s v="In Store Sales"/>
    <x v="1"/>
    <n v="60.63"/>
  </r>
  <r>
    <d v="2020-07-14T00:00:00"/>
    <s v="Jul"/>
    <n v="29"/>
    <s v="None"/>
    <s v="Web Site Sales"/>
    <x v="10"/>
    <n v="40.43"/>
  </r>
  <r>
    <d v="2020-07-27T00:00:00"/>
    <s v="Jul"/>
    <n v="31"/>
    <s v="None"/>
    <s v="In Store Sales"/>
    <x v="1"/>
    <n v="40.340000000000003"/>
  </r>
  <r>
    <d v="2020-07-14T00:00:00"/>
    <s v="Jul"/>
    <n v="29"/>
    <s v="None"/>
    <s v="In Store Sales"/>
    <x v="1"/>
    <n v="19.05"/>
  </r>
  <r>
    <d v="2020-05-18T00:00:00"/>
    <s v="May"/>
    <n v="21"/>
    <s v="None"/>
    <s v="E-mail Coupon"/>
    <x v="1"/>
    <n v="40.36"/>
  </r>
  <r>
    <d v="2020-06-27T00:00:00"/>
    <s v="Jun"/>
    <n v="26"/>
    <s v="None"/>
    <s v="Web Site Sales"/>
    <x v="5"/>
    <n v="90.41"/>
  </r>
  <r>
    <d v="2020-09-07T00:00:00"/>
    <s v="Sep"/>
    <n v="37"/>
    <s v="None"/>
    <s v="E-mail Coupon"/>
    <x v="4"/>
    <n v="23.46"/>
  </r>
  <r>
    <d v="2020-07-24T00:00:00"/>
    <s v="Jul"/>
    <n v="30"/>
    <s v="None"/>
    <s v="Web Site Sales"/>
    <x v="2"/>
    <n v="46.27"/>
  </r>
  <r>
    <d v="2020-09-17T00:00:00"/>
    <s v="Sep"/>
    <n v="38"/>
    <s v="None"/>
    <s v="In Store Sales"/>
    <x v="9"/>
    <n v="83.46"/>
  </r>
  <r>
    <d v="2020-06-09T00:00:00"/>
    <s v="Jun"/>
    <n v="24"/>
    <s v="None"/>
    <s v="Web Site Sales"/>
    <x v="8"/>
    <n v="50.34"/>
  </r>
  <r>
    <d v="2020-07-21T00:00:00"/>
    <s v="Jul"/>
    <n v="30"/>
    <s v="None"/>
    <s v="In Store Sales"/>
    <x v="7"/>
    <n v="46.37"/>
  </r>
  <r>
    <d v="2020-05-26T00:00:00"/>
    <s v="May"/>
    <n v="22"/>
    <s v="None"/>
    <s v="Web Site Sales"/>
    <x v="4"/>
    <n v="23.79"/>
  </r>
  <r>
    <d v="2020-07-25T00:00:00"/>
    <s v="Jul"/>
    <n v="30"/>
    <s v="None"/>
    <s v="Web Site Sales"/>
    <x v="9"/>
    <n v="28.04"/>
  </r>
  <r>
    <d v="2020-05-21T00:00:00"/>
    <s v="May"/>
    <n v="21"/>
    <s v="None"/>
    <s v="Web Site Sales"/>
    <x v="2"/>
    <n v="251.68"/>
  </r>
  <r>
    <d v="2020-06-24T00:00:00"/>
    <s v="Jun"/>
    <n v="26"/>
    <s v="None"/>
    <s v="Web Site Sales"/>
    <x v="3"/>
    <n v="68.900000000000006"/>
  </r>
  <r>
    <d v="2020-09-10T00:00:00"/>
    <s v="Sep"/>
    <n v="37"/>
    <s v="None"/>
    <s v="In Store Sales"/>
    <x v="0"/>
    <n v="160.76"/>
  </r>
  <r>
    <d v="2020-09-05T00:00:00"/>
    <s v="Sep"/>
    <n v="36"/>
    <s v="None"/>
    <s v="Web Site Sales"/>
    <x v="1"/>
    <n v="60.3"/>
  </r>
  <r>
    <d v="2020-06-27T00:00:00"/>
    <s v="Jun"/>
    <n v="26"/>
    <s v="None"/>
    <s v="Web Site Sales"/>
    <x v="8"/>
    <n v="50.12"/>
  </r>
  <r>
    <d v="2020-06-29T00:00:00"/>
    <s v="Jun"/>
    <n v="27"/>
    <s v="None"/>
    <s v="In Store Sales"/>
    <x v="9"/>
    <n v="470.63"/>
  </r>
  <r>
    <d v="2020-05-26T00:00:00"/>
    <s v="May"/>
    <n v="22"/>
    <s v="None"/>
    <s v="E-mail Coupon"/>
    <x v="3"/>
    <n v="68.45"/>
  </r>
  <r>
    <d v="2020-09-22T00:00:00"/>
    <s v="Sep"/>
    <n v="39"/>
    <s v="None"/>
    <s v="In Store Sales"/>
    <x v="8"/>
    <n v="342.28"/>
  </r>
  <r>
    <d v="2020-09-29T00:00:00"/>
    <s v="Sep"/>
    <n v="40"/>
    <s v="None"/>
    <s v="In Store Sales"/>
    <x v="5"/>
    <n v="29.19"/>
  </r>
  <r>
    <d v="2020-07-08T00:00:00"/>
    <s v="Jul"/>
    <n v="28"/>
    <s v="None"/>
    <s v="In Store Sales"/>
    <x v="7"/>
    <n v="46.92"/>
  </r>
  <r>
    <d v="2020-09-09T00:00:00"/>
    <s v="Sep"/>
    <n v="37"/>
    <s v="None"/>
    <s v="Web Site Sales"/>
    <x v="7"/>
    <n v="23.44"/>
  </r>
  <r>
    <d v="2020-07-27T00:00:00"/>
    <s v="Jul"/>
    <n v="31"/>
    <s v="None"/>
    <s v="In Store Sales"/>
    <x v="8"/>
    <n v="48.2"/>
  </r>
  <r>
    <d v="2020-09-25T00:00:00"/>
    <s v="Sep"/>
    <n v="39"/>
    <s v="None"/>
    <s v="Web Site Sales"/>
    <x v="11"/>
    <n v="57.84"/>
  </r>
  <r>
    <d v="2020-05-15T00:00:00"/>
    <s v="May"/>
    <n v="20"/>
    <s v="None"/>
    <s v="Web Site Sales"/>
    <x v="10"/>
    <n v="42.01"/>
  </r>
  <r>
    <d v="2020-09-06T00:00:00"/>
    <s v="Sep"/>
    <n v="37"/>
    <s v="None"/>
    <s v="Web Site Sales"/>
    <x v="1"/>
    <n v="40.049999999999997"/>
  </r>
  <r>
    <d v="2020-07-21T00:00:00"/>
    <s v="Jul"/>
    <n v="30"/>
    <s v="None"/>
    <s v="E-mail Coupon"/>
    <x v="7"/>
    <n v="23.92"/>
  </r>
  <r>
    <d v="2020-07-24T00:00:00"/>
    <s v="Jul"/>
    <n v="30"/>
    <s v="None"/>
    <s v="E-mail Coupon"/>
    <x v="4"/>
    <n v="92.84"/>
  </r>
  <r>
    <d v="2020-07-20T00:00:00"/>
    <s v="Jul"/>
    <n v="30"/>
    <s v="None"/>
    <s v="In Store Sales"/>
    <x v="7"/>
    <n v="69.709999999999994"/>
  </r>
  <r>
    <d v="2020-09-23T00:00:00"/>
    <s v="Sep"/>
    <n v="39"/>
    <s v="None"/>
    <s v="E-mail Coupon"/>
    <x v="3"/>
    <n v="66.22"/>
  </r>
  <r>
    <d v="2020-07-01T00:00:00"/>
    <s v="Jul"/>
    <n v="27"/>
    <s v="None"/>
    <s v="In Store Sales"/>
    <x v="8"/>
    <n v="24.03"/>
  </r>
  <r>
    <d v="2020-07-08T00:00:00"/>
    <s v="Jul"/>
    <n v="28"/>
    <s v="None"/>
    <s v="Web Site Sales"/>
    <x v="9"/>
    <n v="55.43"/>
  </r>
  <r>
    <d v="2020-09-19T00:00:00"/>
    <s v="Sep"/>
    <n v="38"/>
    <s v="None"/>
    <s v="In Store Sales"/>
    <x v="6"/>
    <n v="71.44"/>
  </r>
  <r>
    <d v="2020-05-05T00:00:00"/>
    <s v="May"/>
    <n v="19"/>
    <s v="None"/>
    <s v="In Store Sales"/>
    <x v="4"/>
    <n v="22.34"/>
  </r>
  <r>
    <d v="2020-09-02T00:00:00"/>
    <s v="Sep"/>
    <n v="36"/>
    <s v="None"/>
    <s v="Web Site Sales"/>
    <x v="4"/>
    <n v="46.86"/>
  </r>
  <r>
    <d v="2020-05-29T00:00:00"/>
    <s v="May"/>
    <n v="22"/>
    <s v="None"/>
    <s v="Web Site Sales"/>
    <x v="5"/>
    <n v="203.87"/>
  </r>
  <r>
    <d v="2020-06-25T00:00:00"/>
    <s v="Jun"/>
    <n v="26"/>
    <s v="None"/>
    <s v="Web Site Sales"/>
    <x v="7"/>
    <n v="66.62"/>
  </r>
  <r>
    <d v="2020-09-23T00:00:00"/>
    <s v="Sep"/>
    <n v="39"/>
    <s v="None"/>
    <s v="E-mail Coupon"/>
    <x v="9"/>
    <n v="27.14"/>
  </r>
  <r>
    <d v="2020-06-08T00:00:00"/>
    <s v="Jun"/>
    <n v="24"/>
    <s v="None"/>
    <s v="In Store Sales"/>
    <x v="4"/>
    <n v="521.16999999999996"/>
  </r>
  <r>
    <d v="2020-05-15T00:00:00"/>
    <s v="May"/>
    <n v="20"/>
    <s v="None"/>
    <s v="In Store Sales"/>
    <x v="1"/>
    <n v="379.16"/>
  </r>
  <r>
    <d v="2020-05-01T00:00:00"/>
    <s v="May"/>
    <n v="18"/>
    <s v="None"/>
    <s v="In Store Sales"/>
    <x v="1"/>
    <n v="40.97"/>
  </r>
  <r>
    <d v="2020-09-10T00:00:00"/>
    <s v="Sep"/>
    <n v="37"/>
    <s v="None"/>
    <s v="Web Site Sales"/>
    <x v="3"/>
    <n v="102.52"/>
  </r>
  <r>
    <d v="2020-07-09T00:00:00"/>
    <s v="Jul"/>
    <n v="28"/>
    <s v="None"/>
    <s v="Web Site Sales"/>
    <x v="3"/>
    <n v="33.61"/>
  </r>
  <r>
    <d v="2020-09-24T00:00:00"/>
    <s v="Sep"/>
    <n v="39"/>
    <s v="None"/>
    <s v="Web Site Sales"/>
    <x v="3"/>
    <n v="99.11"/>
  </r>
  <r>
    <d v="2020-06-25T00:00:00"/>
    <s v="Jun"/>
    <n v="26"/>
    <s v="None"/>
    <s v="In Store Sales"/>
    <x v="1"/>
    <n v="57.17"/>
  </r>
  <r>
    <d v="2020-06-25T00:00:00"/>
    <s v="Jun"/>
    <n v="26"/>
    <s v="None"/>
    <s v="In Store Sales"/>
    <x v="2"/>
    <n v="24.05"/>
  </r>
  <r>
    <d v="2020-09-14T00:00:00"/>
    <s v="Sep"/>
    <n v="38"/>
    <s v="None"/>
    <s v="Web Site Sales"/>
    <x v="7"/>
    <n v="69.400000000000006"/>
  </r>
  <r>
    <d v="2020-06-12T00:00:00"/>
    <s v="Jun"/>
    <n v="24"/>
    <s v="None"/>
    <s v="Web Site Sales"/>
    <x v="3"/>
    <n v="32.81"/>
  </r>
  <r>
    <d v="2020-07-20T00:00:00"/>
    <s v="Jul"/>
    <n v="30"/>
    <s v="None"/>
    <s v="In Store Sales"/>
    <x v="9"/>
    <n v="549.70000000000005"/>
  </r>
  <r>
    <d v="2020-06-01T00:00:00"/>
    <s v="Jun"/>
    <n v="23"/>
    <s v="None"/>
    <s v="In Store Sales"/>
    <x v="6"/>
    <n v="45.9"/>
  </r>
  <r>
    <d v="2020-09-01T00:00:00"/>
    <s v="Sep"/>
    <n v="36"/>
    <s v="None"/>
    <s v="E-mail Coupon"/>
    <x v="8"/>
    <n v="23.95"/>
  </r>
  <r>
    <d v="2020-09-22T00:00:00"/>
    <s v="Sep"/>
    <n v="39"/>
    <s v="None"/>
    <s v="Web Site Sales"/>
    <x v="7"/>
    <n v="69.17"/>
  </r>
  <r>
    <d v="2020-07-30T00:00:00"/>
    <s v="Jul"/>
    <n v="31"/>
    <s v="None"/>
    <s v="Web Site Sales"/>
    <x v="7"/>
    <n v="46.31"/>
  </r>
  <r>
    <d v="2020-05-17T00:00:00"/>
    <s v="May"/>
    <n v="21"/>
    <s v="None"/>
    <s v="Web Site Sales"/>
    <x v="8"/>
    <n v="48.95"/>
  </r>
  <r>
    <d v="2020-05-24T00:00:00"/>
    <s v="May"/>
    <n v="22"/>
    <s v="None"/>
    <s v="In Store Sales"/>
    <x v="3"/>
    <n v="34.46"/>
  </r>
  <r>
    <d v="2020-09-09T00:00:00"/>
    <s v="Sep"/>
    <n v="37"/>
    <s v="None"/>
    <s v="Web Site Sales"/>
    <x v="4"/>
    <n v="69.760000000000005"/>
  </r>
  <r>
    <d v="2020-07-10T00:00:00"/>
    <s v="Jul"/>
    <n v="28"/>
    <s v="None"/>
    <s v="In Store Sales"/>
    <x v="4"/>
    <n v="66.64"/>
  </r>
  <r>
    <d v="2020-05-15T00:00:00"/>
    <s v="May"/>
    <n v="20"/>
    <s v="None"/>
    <s v="E-mail Coupon"/>
    <x v="4"/>
    <n v="69.64"/>
  </r>
  <r>
    <d v="2020-09-07T00:00:00"/>
    <s v="Sep"/>
    <n v="37"/>
    <s v="None"/>
    <s v="Web Site Sales"/>
    <x v="2"/>
    <n v="69.89"/>
  </r>
  <r>
    <d v="2020-07-08T00:00:00"/>
    <s v="Jul"/>
    <n v="28"/>
    <s v="None"/>
    <s v="Web Site Sales"/>
    <x v="1"/>
    <n v="40.729999999999997"/>
  </r>
  <r>
    <d v="2020-07-21T00:00:00"/>
    <s v="Jul"/>
    <n v="30"/>
    <s v="None"/>
    <s v="Web Site Sales"/>
    <x v="1"/>
    <n v="20.56"/>
  </r>
  <r>
    <d v="2020-05-03T00:00:00"/>
    <s v="May"/>
    <n v="19"/>
    <s v="None"/>
    <s v="Web Site Sales"/>
    <x v="10"/>
    <n v="57.98"/>
  </r>
  <r>
    <d v="2020-07-19T00:00:00"/>
    <s v="Jul"/>
    <n v="30"/>
    <s v="None"/>
    <s v="Web Site Sales"/>
    <x v="8"/>
    <n v="48.81"/>
  </r>
  <r>
    <d v="2020-05-05T00:00:00"/>
    <s v="May"/>
    <n v="19"/>
    <s v="None"/>
    <s v="Web Site Sales"/>
    <x v="6"/>
    <n v="69"/>
  </r>
  <r>
    <d v="2020-09-11T00:00:00"/>
    <s v="Sep"/>
    <n v="37"/>
    <s v="None"/>
    <s v="In Store Sales"/>
    <x v="9"/>
    <n v="83.52"/>
  </r>
  <r>
    <d v="2020-09-03T00:00:00"/>
    <s v="Sep"/>
    <n v="36"/>
    <s v="None"/>
    <s v="In Store Sales"/>
    <x v="7"/>
    <n v="69.739999999999995"/>
  </r>
  <r>
    <d v="2020-09-28T00:00:00"/>
    <s v="Sep"/>
    <n v="40"/>
    <s v="None"/>
    <s v="In Store Sales"/>
    <x v="5"/>
    <n v="58.26"/>
  </r>
  <r>
    <d v="2020-07-19T00:00:00"/>
    <s v="Jul"/>
    <n v="30"/>
    <s v="None"/>
    <s v="Web Site Sales"/>
    <x v="0"/>
    <n v="160.72"/>
  </r>
  <r>
    <d v="2020-05-20T00:00:00"/>
    <s v="May"/>
    <n v="21"/>
    <s v="None"/>
    <s v="In Store Sales"/>
    <x v="3"/>
    <n v="64.069999999999993"/>
  </r>
  <r>
    <d v="2020-07-01T00:00:00"/>
    <s v="Jul"/>
    <n v="27"/>
    <s v="None"/>
    <s v="Web Site Sales"/>
    <x v="7"/>
    <n v="23.87"/>
  </r>
  <r>
    <d v="2020-09-09T00:00:00"/>
    <s v="Sep"/>
    <n v="37"/>
    <s v="None"/>
    <s v="In Store Sales"/>
    <x v="1"/>
    <n v="40.08"/>
  </r>
  <r>
    <d v="2020-09-11T00:00:00"/>
    <s v="Sep"/>
    <n v="37"/>
    <s v="None"/>
    <s v="Web Site Sales"/>
    <x v="9"/>
    <n v="83.29"/>
  </r>
  <r>
    <d v="2020-07-27T00:00:00"/>
    <s v="Jul"/>
    <n v="31"/>
    <s v="None"/>
    <s v="Web Site Sales"/>
    <x v="6"/>
    <n v="424.31"/>
  </r>
  <r>
    <d v="2020-09-02T00:00:00"/>
    <s v="Sep"/>
    <n v="36"/>
    <s v="None"/>
    <s v="E-mail Coupon"/>
    <x v="2"/>
    <n v="24.82"/>
  </r>
  <r>
    <d v="2020-07-03T00:00:00"/>
    <s v="Jul"/>
    <n v="27"/>
    <s v="None"/>
    <s v="In Store Sales"/>
    <x v="4"/>
    <n v="66.92"/>
  </r>
  <r>
    <d v="2020-06-11T00:00:00"/>
    <s v="Jun"/>
    <n v="24"/>
    <s v="None"/>
    <s v="Web Site Sales"/>
    <x v="8"/>
    <n v="48.4"/>
  </r>
  <r>
    <d v="2020-05-19T00:00:00"/>
    <s v="May"/>
    <n v="21"/>
    <s v="None"/>
    <s v="In Store Sales"/>
    <x v="9"/>
    <n v="83.96"/>
  </r>
  <r>
    <d v="2020-06-25T00:00:00"/>
    <s v="Jun"/>
    <n v="26"/>
    <s v="None"/>
    <s v="In Store Sales"/>
    <x v="6"/>
    <n v="342.07"/>
  </r>
  <r>
    <d v="2020-06-16T00:00:00"/>
    <s v="Jun"/>
    <n v="25"/>
    <s v="None"/>
    <s v="Web Site Sales"/>
    <x v="10"/>
    <n v="60.75"/>
  </r>
  <r>
    <d v="2020-07-11T00:00:00"/>
    <s v="Jul"/>
    <n v="28"/>
    <s v="None"/>
    <s v="In Store Sales"/>
    <x v="4"/>
    <n v="46.51"/>
  </r>
  <r>
    <d v="2020-06-20T00:00:00"/>
    <s v="Jun"/>
    <n v="25"/>
    <s v="None"/>
    <s v="Web Site Sales"/>
    <x v="7"/>
    <n v="161.34"/>
  </r>
  <r>
    <d v="2020-05-11T00:00:00"/>
    <s v="May"/>
    <n v="20"/>
    <s v="None"/>
    <s v="In Store Sales"/>
    <x v="4"/>
    <n v="69.599999999999994"/>
  </r>
  <r>
    <d v="2020-09-22T00:00:00"/>
    <s v="Sep"/>
    <n v="39"/>
    <s v="None"/>
    <s v="Web Site Sales"/>
    <x v="1"/>
    <n v="20.67"/>
  </r>
  <r>
    <d v="2020-06-10T00:00:00"/>
    <s v="Jun"/>
    <n v="24"/>
    <s v="None"/>
    <s v="Web Site Sales"/>
    <x v="7"/>
    <n v="46.53"/>
  </r>
  <r>
    <d v="2020-07-21T00:00:00"/>
    <s v="Jul"/>
    <n v="30"/>
    <s v="None"/>
    <s v="Web Site Sales"/>
    <x v="8"/>
    <n v="50.12"/>
  </r>
  <r>
    <d v="2020-09-12T00:00:00"/>
    <s v="Sep"/>
    <n v="37"/>
    <s v="None"/>
    <s v="In Store Sales"/>
    <x v="7"/>
    <n v="44.17"/>
  </r>
  <r>
    <d v="2020-07-16T00:00:00"/>
    <s v="Jul"/>
    <n v="29"/>
    <s v="None"/>
    <s v="Web Site Sales"/>
    <x v="4"/>
    <n v="69.989999999999995"/>
  </r>
  <r>
    <d v="2020-09-17T00:00:00"/>
    <s v="Sep"/>
    <n v="38"/>
    <s v="None"/>
    <s v="Web Site Sales"/>
    <x v="4"/>
    <n v="46.7"/>
  </r>
  <r>
    <d v="2020-05-03T00:00:00"/>
    <s v="May"/>
    <n v="19"/>
    <s v="None"/>
    <s v="Web Site Sales"/>
    <x v="5"/>
    <n v="29.46"/>
  </r>
  <r>
    <d v="2020-05-21T00:00:00"/>
    <s v="May"/>
    <n v="21"/>
    <s v="None"/>
    <s v="Web Site Sales"/>
    <x v="6"/>
    <n v="268.61"/>
  </r>
  <r>
    <d v="2020-09-03T00:00:00"/>
    <s v="Sep"/>
    <n v="36"/>
    <s v="None"/>
    <s v="In Store Sales"/>
    <x v="10"/>
    <n v="20.57"/>
  </r>
  <r>
    <d v="2020-09-24T00:00:00"/>
    <s v="Sep"/>
    <n v="39"/>
    <s v="None"/>
    <s v="E-mail Coupon"/>
    <x v="3"/>
    <n v="99.85"/>
  </r>
  <r>
    <d v="2020-06-07T00:00:00"/>
    <s v="Jun"/>
    <n v="24"/>
    <s v="None"/>
    <s v="In Store Sales"/>
    <x v="6"/>
    <n v="71.95"/>
  </r>
  <r>
    <d v="2020-07-05T00:00:00"/>
    <s v="Jul"/>
    <n v="28"/>
    <s v="None"/>
    <s v="Web Site Sales"/>
    <x v="8"/>
    <n v="25.92"/>
  </r>
  <r>
    <d v="2020-06-14T00:00:00"/>
    <s v="Jun"/>
    <n v="25"/>
    <s v="None"/>
    <s v="Web Site Sales"/>
    <x v="5"/>
    <n v="60.57"/>
  </r>
  <r>
    <d v="2020-07-13T00:00:00"/>
    <s v="Jul"/>
    <n v="29"/>
    <s v="None"/>
    <s v="Web Site Sales"/>
    <x v="4"/>
    <n v="23.39"/>
  </r>
  <r>
    <d v="2020-09-20T00:00:00"/>
    <s v="Sep"/>
    <n v="39"/>
    <s v="None"/>
    <s v="Web Site Sales"/>
    <x v="1"/>
    <n v="40.57"/>
  </r>
  <r>
    <d v="2020-05-24T00:00:00"/>
    <s v="May"/>
    <n v="22"/>
    <s v="None"/>
    <s v="Web Site Sales"/>
    <x v="4"/>
    <n v="44.26"/>
  </r>
  <r>
    <d v="2020-06-29T00:00:00"/>
    <s v="Jun"/>
    <n v="27"/>
    <s v="None"/>
    <s v="Web Site Sales"/>
    <x v="3"/>
    <n v="264.35000000000002"/>
  </r>
  <r>
    <d v="2020-06-17T00:00:00"/>
    <s v="Jun"/>
    <n v="25"/>
    <s v="None"/>
    <s v="Web Site Sales"/>
    <x v="8"/>
    <n v="24.55"/>
  </r>
  <r>
    <d v="2020-05-20T00:00:00"/>
    <s v="May"/>
    <n v="21"/>
    <s v="None"/>
    <s v="E-mail Coupon"/>
    <x v="1"/>
    <n v="20.68"/>
  </r>
  <r>
    <d v="2020-09-16T00:00:00"/>
    <s v="Sep"/>
    <n v="38"/>
    <s v="None"/>
    <s v="Web Site Sales"/>
    <x v="3"/>
    <n v="99.1"/>
  </r>
  <r>
    <d v="2020-09-24T00:00:00"/>
    <s v="Sep"/>
    <n v="39"/>
    <s v="None"/>
    <s v="Web Site Sales"/>
    <x v="1"/>
    <n v="20.56"/>
  </r>
  <r>
    <d v="2020-05-25T00:00:00"/>
    <s v="May"/>
    <n v="22"/>
    <s v="None"/>
    <s v="Web Site Sales"/>
    <x v="7"/>
    <n v="46.58"/>
  </r>
  <r>
    <d v="2020-07-17T00:00:00"/>
    <s v="Jul"/>
    <n v="29"/>
    <s v="None"/>
    <s v="Web Site Sales"/>
    <x v="3"/>
    <n v="132.68"/>
  </r>
  <r>
    <d v="2020-09-17T00:00:00"/>
    <s v="Sep"/>
    <n v="38"/>
    <s v="None"/>
    <s v="Web Site Sales"/>
    <x v="6"/>
    <n v="23.04"/>
  </r>
  <r>
    <d v="2020-07-26T00:00:00"/>
    <s v="Jul"/>
    <n v="31"/>
    <s v="None"/>
    <s v="Web Site Sales"/>
    <x v="4"/>
    <n v="46.84"/>
  </r>
  <r>
    <d v="2020-09-02T00:00:00"/>
    <s v="Sep"/>
    <n v="36"/>
    <s v="None"/>
    <s v="Web Site Sales"/>
    <x v="7"/>
    <n v="46.26"/>
  </r>
  <r>
    <d v="2020-09-12T00:00:00"/>
    <s v="Sep"/>
    <n v="37"/>
    <s v="None"/>
    <s v="In Store Sales"/>
    <x v="1"/>
    <n v="40.81"/>
  </r>
  <r>
    <d v="2020-09-21T00:00:00"/>
    <s v="Sep"/>
    <n v="39"/>
    <s v="None"/>
    <s v="E-mail Coupon"/>
    <x v="1"/>
    <n v="20.62"/>
  </r>
  <r>
    <d v="2020-06-22T00:00:00"/>
    <s v="Jun"/>
    <n v="26"/>
    <s v="None"/>
    <s v="Web Site Sales"/>
    <x v="3"/>
    <n v="165.67"/>
  </r>
  <r>
    <d v="2020-07-23T00:00:00"/>
    <s v="Jul"/>
    <n v="30"/>
    <s v="None"/>
    <s v="Web Site Sales"/>
    <x v="3"/>
    <n v="66.58"/>
  </r>
  <r>
    <d v="2020-07-29T00:00:00"/>
    <s v="Jul"/>
    <n v="31"/>
    <s v="None"/>
    <s v="Web Site Sales"/>
    <x v="4"/>
    <n v="23.12"/>
  </r>
  <r>
    <d v="2020-09-29T00:00:00"/>
    <s v="Sep"/>
    <n v="40"/>
    <s v="None"/>
    <s v="Web Site Sales"/>
    <x v="7"/>
    <n v="88.37"/>
  </r>
  <r>
    <d v="2020-07-11T00:00:00"/>
    <s v="Jul"/>
    <n v="28"/>
    <s v="None"/>
    <s v="Web Site Sales"/>
    <x v="1"/>
    <n v="60.87"/>
  </r>
  <r>
    <d v="2020-09-02T00:00:00"/>
    <s v="Sep"/>
    <n v="36"/>
    <s v="None"/>
    <s v="In Store Sales"/>
    <x v="3"/>
    <n v="99.74"/>
  </r>
  <r>
    <d v="2020-07-19T00:00:00"/>
    <s v="Jul"/>
    <n v="30"/>
    <s v="None"/>
    <s v="Web Site Sales"/>
    <x v="8"/>
    <n v="333.15"/>
  </r>
  <r>
    <d v="2020-09-08T00:00:00"/>
    <s v="Sep"/>
    <n v="37"/>
    <s v="None"/>
    <s v="Web Site Sales"/>
    <x v="0"/>
    <n v="320.55"/>
  </r>
  <r>
    <d v="2020-05-19T00:00:00"/>
    <s v="May"/>
    <n v="21"/>
    <s v="None"/>
    <s v="E-mail Coupon"/>
    <x v="2"/>
    <n v="25.16"/>
  </r>
  <r>
    <d v="2020-05-20T00:00:00"/>
    <s v="May"/>
    <n v="21"/>
    <s v="None"/>
    <s v="In Store Sales"/>
    <x v="8"/>
    <n v="48.52"/>
  </r>
  <r>
    <d v="2020-05-16T00:00:00"/>
    <s v="May"/>
    <n v="20"/>
    <s v="None"/>
    <s v="In Store Sales"/>
    <x v="0"/>
    <n v="160.85"/>
  </r>
  <r>
    <d v="2020-05-30T00:00:00"/>
    <s v="May"/>
    <n v="22"/>
    <s v="None"/>
    <s v="E-mail Coupon"/>
    <x v="4"/>
    <n v="305.94"/>
  </r>
  <r>
    <d v="2020-05-26T00:00:00"/>
    <s v="May"/>
    <n v="22"/>
    <s v="None"/>
    <s v="In Store Sales"/>
    <x v="3"/>
    <n v="99.09"/>
  </r>
  <r>
    <d v="2020-05-04T00:00:00"/>
    <s v="May"/>
    <n v="19"/>
    <s v="None"/>
    <s v="Web Site Sales"/>
    <x v="7"/>
    <n v="92.45"/>
  </r>
  <r>
    <d v="2020-09-11T00:00:00"/>
    <s v="Sep"/>
    <n v="37"/>
    <s v="None"/>
    <s v="Web Site Sales"/>
    <x v="9"/>
    <n v="55.43"/>
  </r>
  <r>
    <d v="2020-07-15T00:00:00"/>
    <s v="Jul"/>
    <n v="29"/>
    <s v="None"/>
    <s v="Web Site Sales"/>
    <x v="1"/>
    <n v="40.85"/>
  </r>
  <r>
    <d v="2020-07-26T00:00:00"/>
    <s v="Jul"/>
    <n v="31"/>
    <s v="None"/>
    <s v="In Store Sales"/>
    <x v="1"/>
    <n v="57.52"/>
  </r>
  <r>
    <d v="2020-06-09T00:00:00"/>
    <s v="Jun"/>
    <n v="24"/>
    <s v="None"/>
    <s v="E-mail Coupon"/>
    <x v="3"/>
    <n v="66.2"/>
  </r>
  <r>
    <d v="2020-07-22T00:00:00"/>
    <s v="Jul"/>
    <n v="30"/>
    <s v="None"/>
    <s v="Web Site Sales"/>
    <x v="1"/>
    <n v="40.28"/>
  </r>
  <r>
    <d v="2020-05-23T00:00:00"/>
    <s v="May"/>
    <n v="21"/>
    <s v="None"/>
    <s v="Web Site Sales"/>
    <x v="7"/>
    <n v="46.16"/>
  </r>
  <r>
    <d v="2020-07-17T00:00:00"/>
    <s v="Jul"/>
    <n v="29"/>
    <s v="None"/>
    <s v="Web Site Sales"/>
    <x v="1"/>
    <n v="20.39"/>
  </r>
  <r>
    <d v="2020-07-26T00:00:00"/>
    <s v="Jul"/>
    <n v="31"/>
    <s v="None"/>
    <s v="Web Site Sales"/>
    <x v="7"/>
    <n v="115.08"/>
  </r>
  <r>
    <d v="2020-09-17T00:00:00"/>
    <s v="Sep"/>
    <n v="38"/>
    <s v="None"/>
    <s v="Web Site Sales"/>
    <x v="5"/>
    <n v="523.09"/>
  </r>
  <r>
    <d v="2020-09-12T00:00:00"/>
    <s v="Sep"/>
    <n v="37"/>
    <s v="None"/>
    <s v="Web Site Sales"/>
    <x v="3"/>
    <n v="102.47"/>
  </r>
  <r>
    <d v="2020-05-30T00:00:00"/>
    <s v="May"/>
    <n v="22"/>
    <s v="None"/>
    <s v="In Store Sales"/>
    <x v="3"/>
    <n v="66.22"/>
  </r>
  <r>
    <d v="2020-07-20T00:00:00"/>
    <s v="Jul"/>
    <n v="30"/>
    <s v="None"/>
    <s v="Web Site Sales"/>
    <x v="3"/>
    <n v="32.15"/>
  </r>
  <r>
    <d v="2020-09-25T00:00:00"/>
    <s v="Sep"/>
    <n v="39"/>
    <s v="None"/>
    <s v="E-mail Coupon"/>
    <x v="7"/>
    <n v="69.680000000000007"/>
  </r>
  <r>
    <d v="2020-06-29T00:00:00"/>
    <s v="Jun"/>
    <n v="27"/>
    <s v="None"/>
    <s v="In Store Sales"/>
    <x v="4"/>
    <n v="414.73"/>
  </r>
  <r>
    <d v="2020-07-22T00:00:00"/>
    <s v="Jul"/>
    <n v="30"/>
    <s v="None"/>
    <s v="In Store Sales"/>
    <x v="10"/>
    <n v="40.520000000000003"/>
  </r>
  <r>
    <d v="2020-09-20T00:00:00"/>
    <s v="Sep"/>
    <n v="39"/>
    <s v="None"/>
    <s v="Web Site Sales"/>
    <x v="3"/>
    <n v="68.19"/>
  </r>
  <r>
    <d v="2020-09-07T00:00:00"/>
    <s v="Sep"/>
    <n v="37"/>
    <s v="None"/>
    <s v="Web Site Sales"/>
    <x v="3"/>
    <n v="102.82"/>
  </r>
  <r>
    <d v="2020-07-03T00:00:00"/>
    <s v="Jul"/>
    <n v="27"/>
    <s v="None"/>
    <s v="In Store Sales"/>
    <x v="3"/>
    <n v="132.81"/>
  </r>
  <r>
    <d v="2020-05-10T00:00:00"/>
    <s v="May"/>
    <n v="20"/>
    <s v="None"/>
    <s v="Web Site Sales"/>
    <x v="8"/>
    <n v="25.48"/>
  </r>
  <r>
    <d v="2020-05-08T00:00:00"/>
    <s v="May"/>
    <n v="19"/>
    <s v="None"/>
    <s v="Web Site Sales"/>
    <x v="10"/>
    <n v="209.67"/>
  </r>
  <r>
    <d v="2020-05-11T00:00:00"/>
    <s v="May"/>
    <n v="20"/>
    <s v="None"/>
    <s v="In Store Sales"/>
    <x v="2"/>
    <n v="48.41"/>
  </r>
  <r>
    <d v="2020-07-04T00:00:00"/>
    <s v="Jul"/>
    <n v="27"/>
    <s v="None"/>
    <s v="Web Site Sales"/>
    <x v="8"/>
    <n v="50.92"/>
  </r>
  <r>
    <d v="2020-07-07T00:00:00"/>
    <s v="Jul"/>
    <n v="28"/>
    <s v="None"/>
    <s v="In Store Sales"/>
    <x v="7"/>
    <n v="44.09"/>
  </r>
  <r>
    <d v="2020-05-14T00:00:00"/>
    <s v="May"/>
    <n v="20"/>
    <s v="None"/>
    <s v="Web Site Sales"/>
    <x v="8"/>
    <n v="48.09"/>
  </r>
  <r>
    <d v="2020-05-09T00:00:00"/>
    <s v="May"/>
    <n v="19"/>
    <s v="None"/>
    <s v="In Store Sales"/>
    <x v="10"/>
    <n v="20.28"/>
  </r>
  <r>
    <d v="2020-09-15T00:00:00"/>
    <s v="Sep"/>
    <n v="38"/>
    <s v="None"/>
    <s v="In Store Sales"/>
    <x v="8"/>
    <n v="46.39"/>
  </r>
  <r>
    <d v="2020-06-15T00:00:00"/>
    <s v="Jun"/>
    <n v="25"/>
    <s v="None"/>
    <s v="In Store Sales"/>
    <x v="1"/>
    <n v="100.85"/>
  </r>
  <r>
    <d v="2020-09-02T00:00:00"/>
    <s v="Sep"/>
    <n v="36"/>
    <s v="None"/>
    <s v="Web Site Sales"/>
    <x v="8"/>
    <n v="48.79"/>
  </r>
  <r>
    <d v="2020-05-27T00:00:00"/>
    <s v="May"/>
    <n v="22"/>
    <s v="None"/>
    <s v="In Store Sales"/>
    <x v="0"/>
    <n v="80.03"/>
  </r>
  <r>
    <d v="2020-05-12T00:00:00"/>
    <s v="May"/>
    <n v="20"/>
    <s v="None"/>
    <s v="E-mail Coupon"/>
    <x v="3"/>
    <n v="66.08"/>
  </r>
  <r>
    <d v="2020-05-08T00:00:00"/>
    <s v="May"/>
    <n v="19"/>
    <s v="None"/>
    <s v="Web Site Sales"/>
    <x v="1"/>
    <n v="60.99"/>
  </r>
  <r>
    <d v="2020-09-20T00:00:00"/>
    <s v="Sep"/>
    <n v="39"/>
    <s v="None"/>
    <s v="Web Site Sales"/>
    <x v="1"/>
    <n v="40.700000000000003"/>
  </r>
  <r>
    <d v="2020-05-19T00:00:00"/>
    <s v="May"/>
    <n v="21"/>
    <s v="None"/>
    <s v="Web Site Sales"/>
    <x v="3"/>
    <n v="64.47"/>
  </r>
  <r>
    <d v="2020-05-06T00:00:00"/>
    <s v="May"/>
    <n v="19"/>
    <s v="None"/>
    <s v="Web Site Sales"/>
    <x v="1"/>
    <n v="40.53"/>
  </r>
  <r>
    <d v="2020-05-27T00:00:00"/>
    <s v="May"/>
    <n v="22"/>
    <s v="None"/>
    <s v="In Store Sales"/>
    <x v="4"/>
    <n v="69.3"/>
  </r>
  <r>
    <d v="2020-09-17T00:00:00"/>
    <s v="Sep"/>
    <n v="38"/>
    <s v="None"/>
    <s v="In Store Sales"/>
    <x v="3"/>
    <n v="102.29"/>
  </r>
  <r>
    <d v="2020-09-30T00:00:00"/>
    <s v="Sep"/>
    <n v="40"/>
    <s v="None"/>
    <s v="In Store Sales"/>
    <x v="5"/>
    <n v="30.06"/>
  </r>
  <r>
    <d v="2020-06-26T00:00:00"/>
    <s v="Jun"/>
    <n v="26"/>
    <s v="None"/>
    <s v="Web Site Sales"/>
    <x v="8"/>
    <n v="48.72"/>
  </r>
  <r>
    <d v="2020-05-19T00:00:00"/>
    <s v="May"/>
    <n v="21"/>
    <s v="None"/>
    <s v="In Store Sales"/>
    <x v="8"/>
    <n v="72.92"/>
  </r>
  <r>
    <d v="2020-05-10T00:00:00"/>
    <s v="May"/>
    <n v="20"/>
    <s v="None"/>
    <s v="In Store Sales"/>
    <x v="3"/>
    <n v="32.840000000000003"/>
  </r>
  <r>
    <d v="2020-07-20T00:00:00"/>
    <s v="Jul"/>
    <n v="30"/>
    <s v="None"/>
    <s v="In Store Sales"/>
    <x v="3"/>
    <n v="690.21"/>
  </r>
  <r>
    <d v="2020-07-22T00:00:00"/>
    <s v="Jul"/>
    <n v="30"/>
    <s v="None"/>
    <s v="In Store Sales"/>
    <x v="10"/>
    <n v="40.81"/>
  </r>
  <r>
    <d v="2020-09-07T00:00:00"/>
    <s v="Sep"/>
    <n v="37"/>
    <s v="None"/>
    <s v="In Store Sales"/>
    <x v="7"/>
    <n v="23.83"/>
  </r>
  <r>
    <d v="2020-07-04T00:00:00"/>
    <s v="Jul"/>
    <n v="27"/>
    <s v="None"/>
    <s v="In Store Sales"/>
    <x v="4"/>
    <n v="396.18"/>
  </r>
  <r>
    <d v="2020-06-25T00:00:00"/>
    <s v="Jun"/>
    <n v="26"/>
    <s v="None"/>
    <s v="Web Site Sales"/>
    <x v="5"/>
    <n v="58.32"/>
  </r>
  <r>
    <d v="2020-05-24T00:00:00"/>
    <s v="May"/>
    <n v="22"/>
    <s v="None"/>
    <s v="Web Site Sales"/>
    <x v="3"/>
    <n v="306.2"/>
  </r>
  <r>
    <d v="2020-07-19T00:00:00"/>
    <s v="Jul"/>
    <n v="30"/>
    <s v="None"/>
    <s v="E-mail Coupon"/>
    <x v="5"/>
    <n v="60.41"/>
  </r>
  <r>
    <d v="2020-05-25T00:00:00"/>
    <s v="May"/>
    <n v="22"/>
    <s v="None"/>
    <s v="In Store Sales"/>
    <x v="5"/>
    <n v="112.68"/>
  </r>
  <r>
    <d v="2020-05-15T00:00:00"/>
    <s v="May"/>
    <n v="20"/>
    <s v="None"/>
    <s v="In Store Sales"/>
    <x v="3"/>
    <n v="33.770000000000003"/>
  </r>
  <r>
    <d v="2020-07-19T00:00:00"/>
    <s v="Jul"/>
    <n v="30"/>
    <s v="None"/>
    <s v="In Store Sales"/>
    <x v="4"/>
    <n v="22.31"/>
  </r>
  <r>
    <d v="2020-05-05T00:00:00"/>
    <s v="May"/>
    <n v="19"/>
    <s v="None"/>
    <s v="In Store Sales"/>
    <x v="11"/>
    <n v="54.75"/>
  </r>
  <r>
    <d v="2020-06-30T00:00:00"/>
    <s v="Jun"/>
    <n v="27"/>
    <s v="None"/>
    <s v="In Store Sales"/>
    <x v="7"/>
    <n v="46.83"/>
  </r>
  <r>
    <d v="2020-07-05T00:00:00"/>
    <s v="Jul"/>
    <n v="28"/>
    <s v="None"/>
    <s v="Web Site Sales"/>
    <x v="6"/>
    <n v="24.75"/>
  </r>
  <r>
    <d v="2020-07-25T00:00:00"/>
    <s v="Jul"/>
    <n v="30"/>
    <s v="None"/>
    <s v="Web Site Sales"/>
    <x v="1"/>
    <n v="20.83"/>
  </r>
  <r>
    <d v="2020-09-05T00:00:00"/>
    <s v="Sep"/>
    <n v="36"/>
    <s v="None"/>
    <s v="In Store Sales"/>
    <x v="3"/>
    <n v="238.6"/>
  </r>
  <r>
    <d v="2020-07-12T00:00:00"/>
    <s v="Jul"/>
    <n v="29"/>
    <s v="None"/>
    <s v="Web Site Sales"/>
    <x v="7"/>
    <n v="23.1"/>
  </r>
  <r>
    <d v="2020-05-30T00:00:00"/>
    <s v="May"/>
    <n v="22"/>
    <s v="None"/>
    <s v="In Store Sales"/>
    <x v="3"/>
    <n v="66.33"/>
  </r>
  <r>
    <d v="2020-07-27T00:00:00"/>
    <s v="Jul"/>
    <n v="31"/>
    <s v="None"/>
    <s v="Web Site Sales"/>
    <x v="3"/>
    <n v="66.2"/>
  </r>
  <r>
    <d v="2020-05-05T00:00:00"/>
    <s v="May"/>
    <n v="19"/>
    <s v="None"/>
    <s v="In Store Sales"/>
    <x v="3"/>
    <n v="68.709999999999994"/>
  </r>
  <r>
    <d v="2020-05-22T00:00:00"/>
    <s v="May"/>
    <n v="21"/>
    <s v="None"/>
    <s v="Web Site Sales"/>
    <x v="1"/>
    <n v="38.840000000000003"/>
  </r>
  <r>
    <d v="2020-07-09T00:00:00"/>
    <s v="Jul"/>
    <n v="28"/>
    <s v="None"/>
    <s v="Web Site Sales"/>
    <x v="4"/>
    <n v="69.08"/>
  </r>
  <r>
    <d v="2020-07-07T00:00:00"/>
    <s v="Jul"/>
    <n v="28"/>
    <s v="None"/>
    <s v="Web Site Sales"/>
    <x v="7"/>
    <n v="23.14"/>
  </r>
  <r>
    <d v="2020-05-25T00:00:00"/>
    <s v="May"/>
    <n v="22"/>
    <s v="None"/>
    <s v="E-mail Coupon"/>
    <x v="3"/>
    <n v="68.209999999999994"/>
  </r>
  <r>
    <d v="2020-09-09T00:00:00"/>
    <s v="Sep"/>
    <n v="37"/>
    <s v="None"/>
    <s v="E-mail Coupon"/>
    <x v="10"/>
    <n v="105.14"/>
  </r>
  <r>
    <d v="2020-06-29T00:00:00"/>
    <s v="Jun"/>
    <n v="27"/>
    <s v="None"/>
    <s v="In Store Sales"/>
    <x v="6"/>
    <n v="188.73"/>
  </r>
  <r>
    <d v="2020-09-10T00:00:00"/>
    <s v="Sep"/>
    <n v="37"/>
    <s v="None"/>
    <s v="In Store Sales"/>
    <x v="4"/>
    <n v="69.099999999999994"/>
  </r>
  <r>
    <d v="2020-07-15T00:00:00"/>
    <s v="Jul"/>
    <n v="29"/>
    <s v="None"/>
    <s v="In Store Sales"/>
    <x v="2"/>
    <n v="240.41"/>
  </r>
  <r>
    <d v="2020-05-06T00:00:00"/>
    <s v="May"/>
    <n v="19"/>
    <s v="None"/>
    <s v="In Store Sales"/>
    <x v="4"/>
    <n v="69.98"/>
  </r>
  <r>
    <d v="2020-09-22T00:00:00"/>
    <s v="Sep"/>
    <n v="39"/>
    <s v="None"/>
    <s v="In Store Sales"/>
    <x v="9"/>
    <n v="55.3"/>
  </r>
  <r>
    <d v="2020-05-03T00:00:00"/>
    <s v="May"/>
    <n v="19"/>
    <s v="None"/>
    <s v="Web Site Sales"/>
    <x v="3"/>
    <n v="99.67"/>
  </r>
  <r>
    <d v="2020-05-12T00:00:00"/>
    <s v="May"/>
    <n v="20"/>
    <s v="None"/>
    <s v="Web Site Sales"/>
    <x v="2"/>
    <n v="96.11"/>
  </r>
  <r>
    <d v="2020-07-06T00:00:00"/>
    <s v="Jul"/>
    <n v="28"/>
    <s v="None"/>
    <s v="In Store Sales"/>
    <x v="0"/>
    <n v="160.15"/>
  </r>
  <r>
    <d v="2020-09-26T00:00:00"/>
    <s v="Sep"/>
    <n v="39"/>
    <s v="None"/>
    <s v="In Store Sales"/>
    <x v="3"/>
    <n v="66.930000000000007"/>
  </r>
  <r>
    <d v="2020-07-04T00:00:00"/>
    <s v="Jul"/>
    <n v="27"/>
    <s v="None"/>
    <s v="In Store Sales"/>
    <x v="4"/>
    <n v="66.66"/>
  </r>
  <r>
    <d v="2020-05-04T00:00:00"/>
    <s v="May"/>
    <n v="19"/>
    <s v="None"/>
    <s v="In Store Sales"/>
    <x v="7"/>
    <n v="44.15"/>
  </r>
  <r>
    <d v="2020-07-13T00:00:00"/>
    <s v="Jul"/>
    <n v="29"/>
    <s v="None"/>
    <s v="In Store Sales"/>
    <x v="2"/>
    <n v="72.98"/>
  </r>
  <r>
    <d v="2020-05-21T00:00:00"/>
    <s v="May"/>
    <n v="21"/>
    <s v="None"/>
    <s v="E-mail Coupon"/>
    <x v="1"/>
    <n v="40.36"/>
  </r>
  <r>
    <d v="2020-09-22T00:00:00"/>
    <s v="Sep"/>
    <n v="39"/>
    <s v="None"/>
    <s v="Web Site Sales"/>
    <x v="10"/>
    <n v="57.84"/>
  </r>
  <r>
    <d v="2020-07-09T00:00:00"/>
    <s v="Jul"/>
    <n v="28"/>
    <s v="None"/>
    <s v="In Store Sales"/>
    <x v="4"/>
    <n v="392.42"/>
  </r>
  <r>
    <d v="2020-09-26T00:00:00"/>
    <s v="Sep"/>
    <n v="39"/>
    <s v="None"/>
    <s v="In Store Sales"/>
    <x v="7"/>
    <n v="44.32"/>
  </r>
  <r>
    <d v="2020-05-11T00:00:00"/>
    <s v="May"/>
    <n v="20"/>
    <s v="None"/>
    <s v="Web Site Sales"/>
    <x v="10"/>
    <n v="63.02"/>
  </r>
  <r>
    <d v="2020-09-14T00:00:00"/>
    <s v="Sep"/>
    <n v="38"/>
    <s v="None"/>
    <s v="Web Site Sales"/>
    <x v="8"/>
    <n v="48.15"/>
  </r>
  <r>
    <d v="2020-05-18T00:00:00"/>
    <s v="May"/>
    <n v="21"/>
    <s v="None"/>
    <s v="In Store Sales"/>
    <x v="1"/>
    <n v="20.239999999999998"/>
  </r>
  <r>
    <d v="2020-09-19T00:00:00"/>
    <s v="Sep"/>
    <n v="38"/>
    <s v="None"/>
    <s v="Web Site Sales"/>
    <x v="0"/>
    <n v="228.86"/>
  </r>
  <r>
    <d v="2020-09-12T00:00:00"/>
    <s v="Sep"/>
    <n v="37"/>
    <s v="None"/>
    <s v="In Store Sales"/>
    <x v="4"/>
    <n v="69.02"/>
  </r>
  <r>
    <d v="2020-06-03T00:00:00"/>
    <s v="Jun"/>
    <n v="23"/>
    <s v="None"/>
    <s v="Web Site Sales"/>
    <x v="0"/>
    <n v="312.94"/>
  </r>
  <r>
    <d v="2020-07-07T00:00:00"/>
    <s v="Jul"/>
    <n v="28"/>
    <s v="None"/>
    <s v="Web Site Sales"/>
    <x v="0"/>
    <n v="240.7"/>
  </r>
  <r>
    <d v="2020-08-02T00:00:00"/>
    <s v="Aug"/>
    <n v="32"/>
    <s v="None"/>
    <s v="Web Site Sales"/>
    <x v="3"/>
    <n v="517.89"/>
  </r>
  <r>
    <d v="2020-09-26T00:00:00"/>
    <s v="Sep"/>
    <n v="39"/>
    <s v="None"/>
    <s v="Web Site Sales"/>
    <x v="1"/>
    <n v="80.27"/>
  </r>
  <r>
    <d v="2020-07-13T00:00:00"/>
    <s v="Jul"/>
    <n v="29"/>
    <s v="None"/>
    <s v="Web Site Sales"/>
    <x v="8"/>
    <n v="75.09"/>
  </r>
  <r>
    <d v="2020-05-07T00:00:00"/>
    <s v="May"/>
    <n v="19"/>
    <s v="None"/>
    <s v="Web Site Sales"/>
    <x v="2"/>
    <n v="23.38"/>
  </r>
  <r>
    <d v="2020-05-14T00:00:00"/>
    <s v="May"/>
    <n v="20"/>
    <s v="None"/>
    <s v="Web Site Sales"/>
    <x v="4"/>
    <n v="69.19"/>
  </r>
  <r>
    <d v="2020-09-27T00:00:00"/>
    <s v="Sep"/>
    <n v="40"/>
    <s v="None"/>
    <s v="In Store Sales"/>
    <x v="11"/>
    <n v="36.340000000000003"/>
  </r>
  <r>
    <d v="2020-07-17T00:00:00"/>
    <s v="Jul"/>
    <n v="29"/>
    <s v="None"/>
    <s v="Web Site Sales"/>
    <x v="4"/>
    <n v="69.680000000000007"/>
  </r>
  <r>
    <d v="2020-07-21T00:00:00"/>
    <s v="Jul"/>
    <n v="30"/>
    <s v="None"/>
    <s v="In Store Sales"/>
    <x v="4"/>
    <n v="22.86"/>
  </r>
  <r>
    <d v="2020-07-06T00:00:00"/>
    <s v="Jul"/>
    <n v="28"/>
    <s v="None"/>
    <s v="Web Site Sales"/>
    <x v="7"/>
    <n v="66.75"/>
  </r>
  <r>
    <d v="2020-07-03T00:00:00"/>
    <s v="Jul"/>
    <n v="27"/>
    <s v="None"/>
    <s v="Web Site Sales"/>
    <x v="3"/>
    <n v="66.900000000000006"/>
  </r>
  <r>
    <d v="2020-07-04T00:00:00"/>
    <s v="Jul"/>
    <n v="27"/>
    <s v="None"/>
    <s v="Web Site Sales"/>
    <x v="1"/>
    <n v="40.07"/>
  </r>
  <r>
    <d v="2020-09-22T00:00:00"/>
    <s v="Sep"/>
    <n v="39"/>
    <s v="None"/>
    <s v="Web Site Sales"/>
    <x v="1"/>
    <n v="40.83"/>
  </r>
  <r>
    <d v="2020-07-17T00:00:00"/>
    <s v="Jul"/>
    <n v="29"/>
    <s v="None"/>
    <s v="In Store Sales"/>
    <x v="4"/>
    <n v="46.27"/>
  </r>
  <r>
    <d v="2020-07-27T00:00:00"/>
    <s v="Jul"/>
    <n v="31"/>
    <s v="None"/>
    <s v="Web Site Sales"/>
    <x v="7"/>
    <n v="66.38"/>
  </r>
  <r>
    <d v="2020-07-21T00:00:00"/>
    <s v="Jul"/>
    <n v="30"/>
    <s v="None"/>
    <s v="Web Site Sales"/>
    <x v="2"/>
    <n v="72.739999999999995"/>
  </r>
  <r>
    <d v="2020-07-08T00:00:00"/>
    <s v="Jul"/>
    <n v="28"/>
    <s v="None"/>
    <s v="Web Site Sales"/>
    <x v="7"/>
    <n v="69.55"/>
  </r>
  <r>
    <d v="2020-06-30T00:00:00"/>
    <s v="Jun"/>
    <n v="27"/>
    <s v="None"/>
    <s v="In Store Sales"/>
    <x v="5"/>
    <n v="87.58"/>
  </r>
  <r>
    <d v="2020-07-02T00:00:00"/>
    <s v="Jul"/>
    <n v="27"/>
    <s v="None"/>
    <s v="E-mail Coupon"/>
    <x v="3"/>
    <n v="32.92"/>
  </r>
  <r>
    <d v="2020-07-10T00:00:00"/>
    <s v="Jul"/>
    <n v="28"/>
    <s v="None"/>
    <s v="In Store Sales"/>
    <x v="3"/>
    <n v="376.52"/>
  </r>
  <r>
    <d v="2020-07-01T00:00:00"/>
    <s v="Jul"/>
    <n v="27"/>
    <s v="None"/>
    <s v="In Store Sales"/>
    <x v="6"/>
    <n v="71.94"/>
  </r>
  <r>
    <d v="2020-07-20T00:00:00"/>
    <s v="Jul"/>
    <n v="30"/>
    <s v="None"/>
    <s v="In Store Sales"/>
    <x v="10"/>
    <n v="20.22"/>
  </r>
  <r>
    <d v="2020-09-14T00:00:00"/>
    <s v="Sep"/>
    <n v="38"/>
    <s v="None"/>
    <s v="In Store Sales"/>
    <x v="10"/>
    <n v="40.24"/>
  </r>
  <r>
    <d v="2020-09-11T00:00:00"/>
    <s v="Sep"/>
    <n v="37"/>
    <s v="None"/>
    <s v="In Store Sales"/>
    <x v="3"/>
    <n v="752.68"/>
  </r>
  <r>
    <d v="2020-08-19T00:00:00"/>
    <s v="Aug"/>
    <n v="34"/>
    <s v="None"/>
    <s v="In Store Sales"/>
    <x v="6"/>
    <n v="71.8"/>
  </r>
  <r>
    <d v="2020-09-14T00:00:00"/>
    <s v="Sep"/>
    <n v="38"/>
    <s v="None"/>
    <s v="E-mail Coupon"/>
    <x v="4"/>
    <n v="69.5"/>
  </r>
  <r>
    <d v="2020-09-14T00:00:00"/>
    <s v="Sep"/>
    <n v="38"/>
    <s v="None"/>
    <s v="Web Site Sales"/>
    <x v="3"/>
    <n v="66.13"/>
  </r>
  <r>
    <d v="2020-06-03T00:00:00"/>
    <s v="Jun"/>
    <n v="23"/>
    <s v="None"/>
    <s v="E-mail Coupon"/>
    <x v="10"/>
    <n v="40.44"/>
  </r>
  <r>
    <d v="2020-09-26T00:00:00"/>
    <s v="Sep"/>
    <n v="39"/>
    <s v="None"/>
    <s v="In Store Sales"/>
    <x v="7"/>
    <n v="46.98"/>
  </r>
  <r>
    <d v="2020-05-23T00:00:00"/>
    <s v="May"/>
    <n v="21"/>
    <s v="None"/>
    <s v="E-mail Coupon"/>
    <x v="1"/>
    <n v="60.45"/>
  </r>
  <r>
    <d v="2020-09-21T00:00:00"/>
    <s v="Sep"/>
    <n v="39"/>
    <s v="None"/>
    <s v="Web Site Sales"/>
    <x v="1"/>
    <n v="40.98"/>
  </r>
  <r>
    <d v="2020-07-09T00:00:00"/>
    <s v="Jul"/>
    <n v="28"/>
    <s v="None"/>
    <s v="In Store Sales"/>
    <x v="4"/>
    <n v="22.27"/>
  </r>
  <r>
    <d v="2020-05-21T00:00:00"/>
    <s v="May"/>
    <n v="21"/>
    <s v="None"/>
    <s v="In Store Sales"/>
    <x v="7"/>
    <n v="46.21"/>
  </r>
  <r>
    <d v="2020-05-13T00:00:00"/>
    <s v="May"/>
    <n v="20"/>
    <s v="None"/>
    <s v="Web Site Sales"/>
    <x v="3"/>
    <n v="99.51"/>
  </r>
  <r>
    <d v="2020-07-28T00:00:00"/>
    <s v="Jul"/>
    <n v="31"/>
    <s v="None"/>
    <s v="E-mail Coupon"/>
    <x v="7"/>
    <n v="44.01"/>
  </r>
  <r>
    <d v="2020-09-05T00:00:00"/>
    <s v="Sep"/>
    <n v="36"/>
    <s v="None"/>
    <s v="Web Site Sales"/>
    <x v="3"/>
    <n v="68.2"/>
  </r>
  <r>
    <d v="2020-09-03T00:00:00"/>
    <s v="Sep"/>
    <n v="36"/>
    <s v="None"/>
    <s v="Web Site Sales"/>
    <x v="7"/>
    <n v="46.07"/>
  </r>
  <r>
    <d v="2020-08-15T00:00:00"/>
    <s v="Aug"/>
    <n v="33"/>
    <s v="None"/>
    <s v="Web Site Sales"/>
    <x v="6"/>
    <n v="45.82"/>
  </r>
  <r>
    <d v="2020-09-29T00:00:00"/>
    <s v="Sep"/>
    <n v="40"/>
    <s v="None"/>
    <s v="In Store Sales"/>
    <x v="3"/>
    <n v="34.479999999999997"/>
  </r>
  <r>
    <d v="2020-07-18T00:00:00"/>
    <s v="Jul"/>
    <n v="29"/>
    <s v="None"/>
    <s v="In Store Sales"/>
    <x v="2"/>
    <n v="72.19"/>
  </r>
  <r>
    <d v="2020-07-24T00:00:00"/>
    <s v="Jul"/>
    <n v="30"/>
    <s v="None"/>
    <s v="Web Site Sales"/>
    <x v="8"/>
    <n v="48.64"/>
  </r>
  <r>
    <d v="2020-05-17T00:00:00"/>
    <s v="May"/>
    <n v="21"/>
    <s v="None"/>
    <s v="Web Site Sales"/>
    <x v="4"/>
    <n v="46.55"/>
  </r>
  <r>
    <d v="2020-05-08T00:00:00"/>
    <s v="May"/>
    <n v="19"/>
    <s v="None"/>
    <s v="In Store Sales"/>
    <x v="5"/>
    <n v="84.64"/>
  </r>
  <r>
    <d v="2020-06-12T00:00:00"/>
    <s v="Jun"/>
    <n v="24"/>
    <s v="None"/>
    <s v="In Store Sales"/>
    <x v="6"/>
    <n v="47.68"/>
  </r>
  <r>
    <d v="2020-09-27T00:00:00"/>
    <s v="Sep"/>
    <n v="40"/>
    <s v="None"/>
    <s v="Web Site Sales"/>
    <x v="5"/>
    <n v="30.27"/>
  </r>
  <r>
    <d v="2020-09-09T00:00:00"/>
    <s v="Sep"/>
    <n v="37"/>
    <s v="None"/>
    <s v="In Store Sales"/>
    <x v="3"/>
    <n v="33.619999999999997"/>
  </r>
  <r>
    <d v="2020-07-02T00:00:00"/>
    <s v="Jul"/>
    <n v="27"/>
    <s v="None"/>
    <s v="In Store Sales"/>
    <x v="8"/>
    <n v="50.44"/>
  </r>
  <r>
    <d v="2020-07-29T00:00:00"/>
    <s v="Jul"/>
    <n v="31"/>
    <s v="None"/>
    <s v="In Store Sales"/>
    <x v="7"/>
    <n v="46.92"/>
  </r>
  <r>
    <d v="2020-08-16T00:00:00"/>
    <s v="Aug"/>
    <n v="34"/>
    <s v="None"/>
    <s v="Web Site Sales"/>
    <x v="8"/>
    <n v="24.56"/>
  </r>
  <r>
    <d v="2020-05-04T00:00:00"/>
    <s v="May"/>
    <n v="19"/>
    <s v="None"/>
    <s v="Web Site Sales"/>
    <x v="4"/>
    <n v="23.52"/>
  </r>
  <r>
    <d v="2020-05-24T00:00:00"/>
    <s v="May"/>
    <n v="22"/>
    <s v="None"/>
    <s v="In Store Sales"/>
    <x v="7"/>
    <n v="23.56"/>
  </r>
  <r>
    <d v="2020-07-04T00:00:00"/>
    <s v="Jul"/>
    <n v="27"/>
    <s v="None"/>
    <s v="Web Site Sales"/>
    <x v="8"/>
    <n v="75.400000000000006"/>
  </r>
  <r>
    <d v="2020-09-13T00:00:00"/>
    <s v="Sep"/>
    <n v="38"/>
    <s v="None"/>
    <s v="In Store Sales"/>
    <x v="4"/>
    <n v="69.72"/>
  </r>
  <r>
    <d v="2020-05-21T00:00:00"/>
    <s v="May"/>
    <n v="21"/>
    <s v="None"/>
    <s v="E-mail Coupon"/>
    <x v="7"/>
    <n v="23.47"/>
  </r>
  <r>
    <d v="2020-05-17T00:00:00"/>
    <s v="May"/>
    <n v="21"/>
    <s v="None"/>
    <s v="In Store Sales"/>
    <x v="7"/>
    <n v="66.61"/>
  </r>
  <r>
    <d v="2020-09-27T00:00:00"/>
    <s v="Sep"/>
    <n v="40"/>
    <s v="None"/>
    <s v="Web Site Sales"/>
    <x v="3"/>
    <n v="33.54"/>
  </r>
  <r>
    <d v="2020-05-21T00:00:00"/>
    <s v="May"/>
    <n v="21"/>
    <s v="None"/>
    <s v="In Store Sales"/>
    <x v="4"/>
    <n v="46.65"/>
  </r>
  <r>
    <d v="2020-09-13T00:00:00"/>
    <s v="Sep"/>
    <n v="38"/>
    <s v="None"/>
    <s v="Web Site Sales"/>
    <x v="7"/>
    <n v="22.25"/>
  </r>
  <r>
    <d v="2020-09-07T00:00:00"/>
    <s v="Sep"/>
    <n v="37"/>
    <s v="None"/>
    <s v="In Store Sales"/>
    <x v="3"/>
    <n v="68.05"/>
  </r>
  <r>
    <d v="2020-09-21T00:00:00"/>
    <s v="Sep"/>
    <n v="39"/>
    <s v="None"/>
    <s v="Web Site Sales"/>
    <x v="1"/>
    <n v="19.8"/>
  </r>
  <r>
    <d v="2020-07-09T00:00:00"/>
    <s v="Jul"/>
    <n v="28"/>
    <s v="None"/>
    <s v="In Store Sales"/>
    <x v="6"/>
    <n v="469.48"/>
  </r>
  <r>
    <d v="2020-05-24T00:00:00"/>
    <s v="May"/>
    <n v="22"/>
    <s v="None"/>
    <s v="Web Site Sales"/>
    <x v="4"/>
    <n v="44.33"/>
  </r>
  <r>
    <d v="2020-05-14T00:00:00"/>
    <s v="May"/>
    <n v="20"/>
    <s v="None"/>
    <s v="In Store Sales"/>
    <x v="6"/>
    <n v="94.43"/>
  </r>
  <r>
    <d v="2020-06-03T00:00:00"/>
    <s v="Jun"/>
    <n v="23"/>
    <s v="None"/>
    <s v="Web Site Sales"/>
    <x v="1"/>
    <n v="57.94"/>
  </r>
  <r>
    <d v="2020-08-21T00:00:00"/>
    <s v="Aug"/>
    <n v="34"/>
    <s v="None"/>
    <s v="Web Site Sales"/>
    <x v="3"/>
    <n v="66.77"/>
  </r>
  <r>
    <d v="2020-09-28T00:00:00"/>
    <s v="Sep"/>
    <n v="40"/>
    <s v="None"/>
    <s v="Web Site Sales"/>
    <x v="1"/>
    <n v="20.13"/>
  </r>
  <r>
    <d v="2020-05-08T00:00:00"/>
    <s v="May"/>
    <n v="19"/>
    <s v="None"/>
    <s v="Web Site Sales"/>
    <x v="4"/>
    <n v="22.24"/>
  </r>
  <r>
    <d v="2020-05-10T00:00:00"/>
    <s v="May"/>
    <n v="20"/>
    <s v="None"/>
    <s v="Web Site Sales"/>
    <x v="3"/>
    <n v="102.35"/>
  </r>
  <r>
    <d v="2020-05-08T00:00:00"/>
    <s v="May"/>
    <n v="19"/>
    <s v="None"/>
    <s v="In Store Sales"/>
    <x v="9"/>
    <n v="55.22"/>
  </r>
  <r>
    <d v="2020-06-04T00:00:00"/>
    <s v="Jun"/>
    <n v="23"/>
    <s v="None"/>
    <s v="Web Site Sales"/>
    <x v="2"/>
    <n v="96.74"/>
  </r>
  <r>
    <d v="2020-06-23T00:00:00"/>
    <s v="Jun"/>
    <n v="26"/>
    <s v="None"/>
    <s v="Web Site Sales"/>
    <x v="5"/>
    <n v="60.84"/>
  </r>
  <r>
    <d v="2020-09-02T00:00:00"/>
    <s v="Sep"/>
    <n v="36"/>
    <s v="None"/>
    <s v="Web Site Sales"/>
    <x v="10"/>
    <n v="20.239999999999998"/>
  </r>
  <r>
    <d v="2020-09-03T00:00:00"/>
    <s v="Sep"/>
    <n v="36"/>
    <s v="None"/>
    <s v="Web Site Sales"/>
    <x v="1"/>
    <n v="80.64"/>
  </r>
  <r>
    <d v="2020-07-24T00:00:00"/>
    <s v="Jul"/>
    <n v="30"/>
    <s v="None"/>
    <s v="Web Site Sales"/>
    <x v="11"/>
    <n v="36.380000000000003"/>
  </r>
  <r>
    <d v="2020-05-03T00:00:00"/>
    <s v="May"/>
    <n v="19"/>
    <s v="None"/>
    <s v="Web Site Sales"/>
    <x v="7"/>
    <n v="46.22"/>
  </r>
  <r>
    <d v="2020-07-16T00:00:00"/>
    <s v="Jul"/>
    <n v="29"/>
    <s v="None"/>
    <s v="In Store Sales"/>
    <x v="10"/>
    <n v="20.57"/>
  </r>
  <r>
    <d v="2020-09-18T00:00:00"/>
    <s v="Sep"/>
    <n v="38"/>
    <s v="None"/>
    <s v="E-mail Coupon"/>
    <x v="4"/>
    <n v="23.46"/>
  </r>
  <r>
    <d v="2020-07-04T00:00:00"/>
    <s v="Jul"/>
    <n v="27"/>
    <s v="None"/>
    <s v="Web Site Sales"/>
    <x v="1"/>
    <n v="80.11"/>
  </r>
  <r>
    <d v="2020-07-26T00:00:00"/>
    <s v="Jul"/>
    <n v="31"/>
    <s v="None"/>
    <s v="In Store Sales"/>
    <x v="10"/>
    <n v="259.17"/>
  </r>
  <r>
    <d v="2020-09-08T00:00:00"/>
    <s v="Sep"/>
    <n v="37"/>
    <s v="None"/>
    <s v="In Store Sales"/>
    <x v="5"/>
    <n v="689.96"/>
  </r>
  <r>
    <d v="2020-07-09T00:00:00"/>
    <s v="Jul"/>
    <n v="28"/>
    <s v="None"/>
    <s v="Web Site Sales"/>
    <x v="1"/>
    <n v="38.29"/>
  </r>
  <r>
    <d v="2020-09-15T00:00:00"/>
    <s v="Sep"/>
    <n v="38"/>
    <s v="None"/>
    <s v="In Store Sales"/>
    <x v="5"/>
    <n v="58.17"/>
  </r>
  <r>
    <d v="2020-09-26T00:00:00"/>
    <s v="Sep"/>
    <n v="39"/>
    <s v="None"/>
    <s v="Web Site Sales"/>
    <x v="4"/>
    <n v="46.08"/>
  </r>
  <r>
    <d v="2020-09-06T00:00:00"/>
    <s v="Sep"/>
    <n v="37"/>
    <s v="None"/>
    <s v="E-mail Coupon"/>
    <x v="6"/>
    <n v="71.39"/>
  </r>
  <r>
    <d v="2020-09-14T00:00:00"/>
    <s v="Sep"/>
    <n v="38"/>
    <s v="None"/>
    <s v="In Store Sales"/>
    <x v="1"/>
    <n v="40.94"/>
  </r>
  <r>
    <d v="2020-05-17T00:00:00"/>
    <s v="May"/>
    <n v="21"/>
    <s v="None"/>
    <s v="Web Site Sales"/>
    <x v="10"/>
    <n v="20.18"/>
  </r>
  <r>
    <d v="2020-07-06T00:00:00"/>
    <s v="Jul"/>
    <n v="28"/>
    <s v="None"/>
    <s v="In Store Sales"/>
    <x v="7"/>
    <n v="46.6"/>
  </r>
  <r>
    <d v="2020-05-14T00:00:00"/>
    <s v="May"/>
    <n v="20"/>
    <s v="None"/>
    <s v="In Store Sales"/>
    <x v="4"/>
    <n v="44.6"/>
  </r>
  <r>
    <d v="2020-09-10T00:00:00"/>
    <s v="Sep"/>
    <n v="37"/>
    <s v="None"/>
    <s v="In Store Sales"/>
    <x v="11"/>
    <n v="36.26"/>
  </r>
  <r>
    <d v="2020-07-22T00:00:00"/>
    <s v="Jul"/>
    <n v="30"/>
    <s v="None"/>
    <s v="Web Site Sales"/>
    <x v="3"/>
    <n v="32.700000000000003"/>
  </r>
  <r>
    <d v="2020-05-23T00:00:00"/>
    <s v="May"/>
    <n v="21"/>
    <s v="None"/>
    <s v="Web Site Sales"/>
    <x v="1"/>
    <n v="60.81"/>
  </r>
  <r>
    <d v="2020-07-15T00:00:00"/>
    <s v="Jul"/>
    <n v="29"/>
    <s v="None"/>
    <s v="E-mail Coupon"/>
    <x v="4"/>
    <n v="46.32"/>
  </r>
  <r>
    <d v="2020-09-08T00:00:00"/>
    <s v="Sep"/>
    <n v="37"/>
    <s v="None"/>
    <s v="E-mail Coupon"/>
    <x v="9"/>
    <n v="53.81"/>
  </r>
  <r>
    <d v="2020-07-26T00:00:00"/>
    <s v="Jul"/>
    <n v="31"/>
    <s v="None"/>
    <s v="In Store Sales"/>
    <x v="5"/>
    <n v="58.22"/>
  </r>
  <r>
    <d v="2020-09-09T00:00:00"/>
    <s v="Sep"/>
    <n v="37"/>
    <s v="None"/>
    <s v="In Store Sales"/>
    <x v="7"/>
    <n v="44.53"/>
  </r>
  <r>
    <d v="2020-07-31T00:00:00"/>
    <s v="Jul"/>
    <n v="31"/>
    <s v="None"/>
    <s v="Web Site Sales"/>
    <x v="7"/>
    <n v="23.56"/>
  </r>
  <r>
    <d v="2020-05-06T00:00:00"/>
    <s v="May"/>
    <n v="19"/>
    <s v="None"/>
    <s v="In Store Sales"/>
    <x v="7"/>
    <n v="44.73"/>
  </r>
  <r>
    <d v="2020-07-14T00:00:00"/>
    <s v="Jul"/>
    <n v="29"/>
    <s v="None"/>
    <s v="In Store Sales"/>
    <x v="10"/>
    <n v="42.31"/>
  </r>
  <r>
    <d v="2020-09-25T00:00:00"/>
    <s v="Sep"/>
    <n v="39"/>
    <s v="None"/>
    <s v="Web Site Sales"/>
    <x v="2"/>
    <n v="75.73"/>
  </r>
  <r>
    <d v="2020-05-29T00:00:00"/>
    <s v="May"/>
    <n v="22"/>
    <s v="None"/>
    <s v="Web Site Sales"/>
    <x v="8"/>
    <n v="46.86"/>
  </r>
  <r>
    <d v="2020-09-03T00:00:00"/>
    <s v="Sep"/>
    <n v="36"/>
    <s v="None"/>
    <s v="In Store Sales"/>
    <x v="3"/>
    <n v="66.92"/>
  </r>
  <r>
    <d v="2020-05-20T00:00:00"/>
    <s v="May"/>
    <n v="21"/>
    <s v="None"/>
    <s v="E-mail Coupon"/>
    <x v="2"/>
    <n v="100.5"/>
  </r>
  <r>
    <d v="2020-06-26T00:00:00"/>
    <s v="Jun"/>
    <n v="26"/>
    <s v="None"/>
    <s v="Web Site Sales"/>
    <x v="3"/>
    <n v="33.92"/>
  </r>
  <r>
    <d v="2020-06-04T00:00:00"/>
    <s v="Jun"/>
    <n v="23"/>
    <s v="None"/>
    <s v="Web Site Sales"/>
    <x v="8"/>
    <n v="46.2"/>
  </r>
  <r>
    <d v="2020-07-28T00:00:00"/>
    <s v="Jul"/>
    <n v="31"/>
    <s v="None"/>
    <s v="Web Site Sales"/>
    <x v="3"/>
    <n v="439.53"/>
  </r>
  <r>
    <d v="2020-07-29T00:00:00"/>
    <s v="Jul"/>
    <n v="31"/>
    <s v="None"/>
    <s v="Web Site Sales"/>
    <x v="7"/>
    <n v="46.4"/>
  </r>
  <r>
    <d v="2020-05-14T00:00:00"/>
    <s v="May"/>
    <n v="20"/>
    <s v="None"/>
    <s v="In Store Sales"/>
    <x v="4"/>
    <n v="46.77"/>
  </r>
  <r>
    <d v="2020-09-04T00:00:00"/>
    <s v="Sep"/>
    <n v="36"/>
    <s v="None"/>
    <s v="Web Site Sales"/>
    <x v="3"/>
    <n v="66.38"/>
  </r>
  <r>
    <d v="2020-05-06T00:00:00"/>
    <s v="May"/>
    <n v="19"/>
    <s v="None"/>
    <s v="In Store Sales"/>
    <x v="4"/>
    <n v="23.53"/>
  </r>
  <r>
    <d v="2020-07-02T00:00:00"/>
    <s v="Jul"/>
    <n v="27"/>
    <s v="None"/>
    <s v="E-mail Coupon"/>
    <x v="1"/>
    <n v="40.340000000000003"/>
  </r>
  <r>
    <d v="2020-09-30T00:00:00"/>
    <s v="Sep"/>
    <n v="40"/>
    <s v="None"/>
    <s v="In Store Sales"/>
    <x v="2"/>
    <n v="72.25"/>
  </r>
  <r>
    <d v="2020-05-16T00:00:00"/>
    <s v="May"/>
    <n v="20"/>
    <s v="None"/>
    <s v="In Store Sales"/>
    <x v="5"/>
    <n v="87.66"/>
  </r>
  <r>
    <d v="2020-06-05T00:00:00"/>
    <s v="Jun"/>
    <n v="23"/>
    <s v="None"/>
    <s v="E-mail Coupon"/>
    <x v="1"/>
    <n v="20.61"/>
  </r>
  <r>
    <d v="2020-07-30T00:00:00"/>
    <s v="Jul"/>
    <n v="31"/>
    <s v="None"/>
    <s v="In Store Sales"/>
    <x v="8"/>
    <n v="24.4"/>
  </r>
  <r>
    <d v="2020-07-03T00:00:00"/>
    <s v="Jul"/>
    <n v="27"/>
    <s v="None"/>
    <s v="In Store Sales"/>
    <x v="0"/>
    <n v="78.81"/>
  </r>
  <r>
    <d v="2020-09-12T00:00:00"/>
    <s v="Sep"/>
    <n v="37"/>
    <s v="None"/>
    <s v="Web Site Sales"/>
    <x v="10"/>
    <n v="60.63"/>
  </r>
  <r>
    <d v="2020-05-14T00:00:00"/>
    <s v="May"/>
    <n v="20"/>
    <s v="None"/>
    <s v="Web Site Sales"/>
    <x v="7"/>
    <n v="69.73"/>
  </r>
  <r>
    <d v="2020-05-19T00:00:00"/>
    <s v="May"/>
    <n v="21"/>
    <s v="None"/>
    <s v="Web Site Sales"/>
    <x v="2"/>
    <n v="46.04"/>
  </r>
  <r>
    <d v="2020-07-06T00:00:00"/>
    <s v="Jul"/>
    <n v="28"/>
    <s v="None"/>
    <s v="Web Site Sales"/>
    <x v="7"/>
    <n v="23.51"/>
  </r>
  <r>
    <d v="2020-05-09T00:00:00"/>
    <s v="May"/>
    <n v="19"/>
    <s v="None"/>
    <s v="Web Site Sales"/>
    <x v="4"/>
    <n v="23.36"/>
  </r>
  <r>
    <d v="2020-07-11T00:00:00"/>
    <s v="Jul"/>
    <n v="28"/>
    <s v="None"/>
    <s v="Web Site Sales"/>
    <x v="7"/>
    <n v="46.86"/>
  </r>
  <r>
    <d v="2020-05-25T00:00:00"/>
    <s v="May"/>
    <n v="22"/>
    <s v="None"/>
    <s v="In Store Sales"/>
    <x v="4"/>
    <n v="305.10000000000002"/>
  </r>
  <r>
    <d v="2020-05-23T00:00:00"/>
    <s v="May"/>
    <n v="21"/>
    <s v="None"/>
    <s v="E-mail Coupon"/>
    <x v="9"/>
    <n v="53.48"/>
  </r>
  <r>
    <d v="2020-08-15T00:00:00"/>
    <s v="Aug"/>
    <n v="33"/>
    <s v="None"/>
    <s v="E-mail Coupon"/>
    <x v="7"/>
    <n v="23.98"/>
  </r>
  <r>
    <d v="2020-05-24T00:00:00"/>
    <s v="May"/>
    <n v="22"/>
    <s v="None"/>
    <s v="Web Site Sales"/>
    <x v="7"/>
    <n v="44.34"/>
  </r>
  <r>
    <d v="2020-09-10T00:00:00"/>
    <s v="Sep"/>
    <n v="37"/>
    <s v="None"/>
    <s v="In Store Sales"/>
    <x v="10"/>
    <n v="21.09"/>
  </r>
  <r>
    <d v="2020-09-26T00:00:00"/>
    <s v="Sep"/>
    <n v="39"/>
    <s v="None"/>
    <s v="E-mail Coupon"/>
    <x v="3"/>
    <n v="33.71"/>
  </r>
  <r>
    <d v="2020-07-12T00:00:00"/>
    <s v="Jul"/>
    <n v="29"/>
    <s v="None"/>
    <s v="Web Site Sales"/>
    <x v="7"/>
    <n v="23.99"/>
  </r>
  <r>
    <d v="2020-09-29T00:00:00"/>
    <s v="Sep"/>
    <n v="40"/>
    <s v="None"/>
    <s v="In Store Sales"/>
    <x v="4"/>
    <n v="46.66"/>
  </r>
  <r>
    <d v="2020-05-17T00:00:00"/>
    <s v="May"/>
    <n v="21"/>
    <s v="None"/>
    <s v="Web Site Sales"/>
    <x v="1"/>
    <n v="322.33999999999997"/>
  </r>
  <r>
    <d v="2020-09-11T00:00:00"/>
    <s v="Sep"/>
    <n v="37"/>
    <s v="None"/>
    <s v="Web Site Sales"/>
    <x v="7"/>
    <n v="46.25"/>
  </r>
  <r>
    <d v="2020-05-03T00:00:00"/>
    <s v="May"/>
    <n v="19"/>
    <s v="None"/>
    <s v="In Store Sales"/>
    <x v="10"/>
    <n v="76.62"/>
  </r>
  <r>
    <d v="2020-07-25T00:00:00"/>
    <s v="Jul"/>
    <n v="30"/>
    <s v="None"/>
    <s v="In Store Sales"/>
    <x v="3"/>
    <n v="99.25"/>
  </r>
  <r>
    <d v="2020-09-17T00:00:00"/>
    <s v="Sep"/>
    <n v="38"/>
    <s v="None"/>
    <s v="E-mail Coupon"/>
    <x v="4"/>
    <n v="44.92"/>
  </r>
  <r>
    <d v="2020-05-12T00:00:00"/>
    <s v="May"/>
    <n v="20"/>
    <s v="None"/>
    <s v="Web Site Sales"/>
    <x v="1"/>
    <n v="60.06"/>
  </r>
  <r>
    <d v="2020-09-08T00:00:00"/>
    <s v="Sep"/>
    <n v="37"/>
    <s v="None"/>
    <s v="In Store Sales"/>
    <x v="2"/>
    <n v="23.41"/>
  </r>
  <r>
    <d v="2020-07-15T00:00:00"/>
    <s v="Jul"/>
    <n v="29"/>
    <s v="None"/>
    <s v="In Store Sales"/>
    <x v="0"/>
    <n v="80.06"/>
  </r>
  <r>
    <d v="2020-07-06T00:00:00"/>
    <s v="Jul"/>
    <n v="28"/>
    <s v="None"/>
    <s v="Web Site Sales"/>
    <x v="1"/>
    <n v="284.83"/>
  </r>
  <r>
    <d v="2020-09-02T00:00:00"/>
    <s v="Sep"/>
    <n v="36"/>
    <s v="None"/>
    <s v="Web Site Sales"/>
    <x v="1"/>
    <n v="57.34"/>
  </r>
  <r>
    <d v="2020-07-08T00:00:00"/>
    <s v="Jul"/>
    <n v="28"/>
    <s v="None"/>
    <s v="In Store Sales"/>
    <x v="0"/>
    <n v="234.13"/>
  </r>
  <r>
    <d v="2020-06-12T00:00:00"/>
    <s v="Jun"/>
    <n v="24"/>
    <s v="None"/>
    <s v="E-mail Coupon"/>
    <x v="2"/>
    <n v="25.85"/>
  </r>
  <r>
    <d v="2020-05-09T00:00:00"/>
    <s v="May"/>
    <n v="19"/>
    <s v="None"/>
    <s v="Web Site Sales"/>
    <x v="1"/>
    <n v="20.56"/>
  </r>
  <r>
    <d v="2020-08-22T00:00:00"/>
    <s v="Aug"/>
    <n v="34"/>
    <s v="None"/>
    <s v="E-mail Coupon"/>
    <x v="2"/>
    <n v="48.95"/>
  </r>
  <r>
    <d v="2020-07-28T00:00:00"/>
    <s v="Jul"/>
    <n v="31"/>
    <s v="None"/>
    <s v="In Store Sales"/>
    <x v="7"/>
    <n v="23.31"/>
  </r>
  <r>
    <d v="2020-07-31T00:00:00"/>
    <s v="Jul"/>
    <n v="31"/>
    <s v="None"/>
    <s v="Web Site Sales"/>
    <x v="1"/>
    <n v="57.41"/>
  </r>
  <r>
    <d v="2020-09-20T00:00:00"/>
    <s v="Sep"/>
    <n v="39"/>
    <s v="None"/>
    <s v="In Store Sales"/>
    <x v="3"/>
    <n v="66.98"/>
  </r>
  <r>
    <d v="2020-08-28T00:00:00"/>
    <s v="Aug"/>
    <n v="35"/>
    <s v="None"/>
    <s v="Web Site Sales"/>
    <x v="0"/>
    <n v="228.46"/>
  </r>
  <r>
    <d v="2020-08-27T00:00:00"/>
    <s v="Aug"/>
    <n v="35"/>
    <s v="None"/>
    <s v="In Store Sales"/>
    <x v="5"/>
    <n v="90.56"/>
  </r>
  <r>
    <d v="2020-05-02T00:00:00"/>
    <s v="May"/>
    <n v="18"/>
    <s v="None"/>
    <s v="Web Site Sales"/>
    <x v="7"/>
    <n v="23.8"/>
  </r>
  <r>
    <d v="2020-07-29T00:00:00"/>
    <s v="Jul"/>
    <n v="31"/>
    <s v="None"/>
    <s v="In Store Sales"/>
    <x v="6"/>
    <n v="514.67999999999995"/>
  </r>
  <r>
    <d v="2020-07-03T00:00:00"/>
    <s v="Jul"/>
    <n v="27"/>
    <s v="None"/>
    <s v="Web Site Sales"/>
    <x v="3"/>
    <n v="64.8"/>
  </r>
  <r>
    <d v="2020-08-21T00:00:00"/>
    <s v="Aug"/>
    <n v="34"/>
    <s v="None"/>
    <s v="Web Site Sales"/>
    <x v="5"/>
    <n v="28.13"/>
  </r>
  <r>
    <d v="2020-05-28T00:00:00"/>
    <s v="May"/>
    <n v="22"/>
    <s v="None"/>
    <s v="In Store Sales"/>
    <x v="7"/>
    <n v="69.22"/>
  </r>
  <r>
    <d v="2020-09-17T00:00:00"/>
    <s v="Sep"/>
    <n v="38"/>
    <s v="None"/>
    <s v="Web Site Sales"/>
    <x v="11"/>
    <n v="36.479999999999997"/>
  </r>
  <r>
    <d v="2020-09-13T00:00:00"/>
    <s v="Sep"/>
    <n v="38"/>
    <s v="None"/>
    <s v="E-mail Coupon"/>
    <x v="1"/>
    <n v="20.96"/>
  </r>
  <r>
    <d v="2020-09-10T00:00:00"/>
    <s v="Sep"/>
    <n v="37"/>
    <s v="None"/>
    <s v="In Store Sales"/>
    <x v="5"/>
    <n v="58.88"/>
  </r>
  <r>
    <d v="2020-09-17T00:00:00"/>
    <s v="Sep"/>
    <n v="38"/>
    <s v="None"/>
    <s v="E-mail Coupon"/>
    <x v="1"/>
    <n v="160.43"/>
  </r>
  <r>
    <d v="2020-08-10T00:00:00"/>
    <s v="Aug"/>
    <n v="33"/>
    <s v="None"/>
    <s v="In Store Sales"/>
    <x v="2"/>
    <n v="25.98"/>
  </r>
  <r>
    <d v="2020-09-15T00:00:00"/>
    <s v="Sep"/>
    <n v="38"/>
    <s v="None"/>
    <s v="Web Site Sales"/>
    <x v="3"/>
    <n v="99.98"/>
  </r>
  <r>
    <d v="2020-06-20T00:00:00"/>
    <s v="Jun"/>
    <n v="25"/>
    <s v="None"/>
    <s v="Web Site Sales"/>
    <x v="7"/>
    <n v="46.43"/>
  </r>
  <r>
    <d v="2020-07-12T00:00:00"/>
    <s v="Jul"/>
    <n v="29"/>
    <s v="None"/>
    <s v="In Store Sales"/>
    <x v="5"/>
    <n v="84.94"/>
  </r>
  <r>
    <d v="2020-08-15T00:00:00"/>
    <s v="Aug"/>
    <n v="33"/>
    <s v="None"/>
    <s v="Web Site Sales"/>
    <x v="7"/>
    <n v="115.62"/>
  </r>
  <r>
    <d v="2020-05-17T00:00:00"/>
    <s v="May"/>
    <n v="21"/>
    <s v="None"/>
    <s v="Web Site Sales"/>
    <x v="8"/>
    <n v="502.27"/>
  </r>
  <r>
    <d v="2020-07-27T00:00:00"/>
    <s v="Jul"/>
    <n v="31"/>
    <s v="None"/>
    <s v="E-mail Coupon"/>
    <x v="10"/>
    <n v="40.020000000000003"/>
  </r>
  <r>
    <d v="2020-06-07T00:00:00"/>
    <s v="Jun"/>
    <n v="24"/>
    <s v="None"/>
    <s v="Web Site Sales"/>
    <x v="7"/>
    <n v="230.14"/>
  </r>
  <r>
    <d v="2020-09-21T00:00:00"/>
    <s v="Sep"/>
    <n v="39"/>
    <s v="None"/>
    <s v="In Store Sales"/>
    <x v="8"/>
    <n v="72.38"/>
  </r>
  <r>
    <d v="2020-05-30T00:00:00"/>
    <s v="May"/>
    <n v="22"/>
    <s v="None"/>
    <s v="Web Site Sales"/>
    <x v="8"/>
    <n v="48.99"/>
  </r>
  <r>
    <d v="2020-07-11T00:00:00"/>
    <s v="Jul"/>
    <n v="28"/>
    <s v="None"/>
    <s v="Web Site Sales"/>
    <x v="1"/>
    <n v="20.76"/>
  </r>
  <r>
    <d v="2020-08-11T00:00:00"/>
    <s v="Aug"/>
    <n v="33"/>
    <s v="None"/>
    <s v="E-mail Coupon"/>
    <x v="0"/>
    <n v="240.06"/>
  </r>
  <r>
    <d v="2020-05-01T00:00:00"/>
    <s v="May"/>
    <n v="18"/>
    <s v="None"/>
    <s v="In Store Sales"/>
    <x v="11"/>
    <n v="38.479999999999997"/>
  </r>
  <r>
    <d v="2020-07-20T00:00:00"/>
    <s v="Jul"/>
    <n v="30"/>
    <s v="None"/>
    <s v="In Store Sales"/>
    <x v="0"/>
    <n v="835.82"/>
  </r>
  <r>
    <d v="2020-05-20T00:00:00"/>
    <s v="May"/>
    <n v="21"/>
    <s v="None"/>
    <s v="In Store Sales"/>
    <x v="5"/>
    <n v="87.36"/>
  </r>
  <r>
    <d v="2020-09-12T00:00:00"/>
    <s v="Sep"/>
    <n v="37"/>
    <s v="None"/>
    <s v="Web Site Sales"/>
    <x v="1"/>
    <n v="40.81"/>
  </r>
  <r>
    <d v="2020-05-22T00:00:00"/>
    <s v="May"/>
    <n v="21"/>
    <s v="None"/>
    <s v="In Store Sales"/>
    <x v="1"/>
    <n v="60.59"/>
  </r>
  <r>
    <d v="2020-07-13T00:00:00"/>
    <s v="Jul"/>
    <n v="29"/>
    <s v="None"/>
    <s v="In Store Sales"/>
    <x v="10"/>
    <n v="40.68"/>
  </r>
  <r>
    <d v="2020-07-03T00:00:00"/>
    <s v="Jul"/>
    <n v="27"/>
    <s v="None"/>
    <s v="Web Site Sales"/>
    <x v="4"/>
    <n v="305.94"/>
  </r>
  <r>
    <d v="2020-09-25T00:00:00"/>
    <s v="Sep"/>
    <n v="39"/>
    <s v="None"/>
    <s v="Web Site Sales"/>
    <x v="1"/>
    <n v="20.02"/>
  </r>
  <r>
    <d v="2020-07-09T00:00:00"/>
    <s v="Jul"/>
    <n v="28"/>
    <s v="None"/>
    <s v="In Store Sales"/>
    <x v="3"/>
    <n v="99.72"/>
  </r>
  <r>
    <d v="2020-08-19T00:00:00"/>
    <s v="Aug"/>
    <n v="34"/>
    <s v="None"/>
    <s v="In Store Sales"/>
    <x v="3"/>
    <n v="34.61"/>
  </r>
  <r>
    <d v="2020-09-23T00:00:00"/>
    <s v="Sep"/>
    <n v="39"/>
    <s v="None"/>
    <s v="Web Site Sales"/>
    <x v="7"/>
    <n v="69.510000000000005"/>
  </r>
  <r>
    <d v="2020-06-12T00:00:00"/>
    <s v="Jun"/>
    <n v="24"/>
    <s v="None"/>
    <s v="Web Site Sales"/>
    <x v="1"/>
    <n v="60.19"/>
  </r>
  <r>
    <d v="2020-05-02T00:00:00"/>
    <s v="May"/>
    <n v="18"/>
    <s v="None"/>
    <s v="Web Site Sales"/>
    <x v="4"/>
    <n v="23.83"/>
  </r>
  <r>
    <d v="2020-07-13T00:00:00"/>
    <s v="Jul"/>
    <n v="29"/>
    <s v="None"/>
    <s v="In Store Sales"/>
    <x v="6"/>
    <n v="47.92"/>
  </r>
  <r>
    <d v="2020-07-28T00:00:00"/>
    <s v="Jul"/>
    <n v="31"/>
    <s v="None"/>
    <s v="Web Site Sales"/>
    <x v="10"/>
    <n v="43"/>
  </r>
  <r>
    <d v="2020-05-22T00:00:00"/>
    <s v="May"/>
    <n v="21"/>
    <s v="None"/>
    <s v="In Store Sales"/>
    <x v="8"/>
    <n v="48.21"/>
  </r>
  <r>
    <d v="2020-05-20T00:00:00"/>
    <s v="May"/>
    <n v="21"/>
    <s v="None"/>
    <s v="Web Site Sales"/>
    <x v="2"/>
    <n v="50"/>
  </r>
  <r>
    <d v="2020-05-09T00:00:00"/>
    <s v="May"/>
    <n v="19"/>
    <s v="None"/>
    <s v="In Store Sales"/>
    <x v="3"/>
    <n v="34.18"/>
  </r>
  <r>
    <d v="2020-08-08T00:00:00"/>
    <s v="Aug"/>
    <n v="32"/>
    <s v="None"/>
    <s v="In Store Sales"/>
    <x v="2"/>
    <n v="437.31"/>
  </r>
  <r>
    <d v="2020-07-27T00:00:00"/>
    <s v="Jul"/>
    <n v="31"/>
    <s v="None"/>
    <s v="Web Site Sales"/>
    <x v="4"/>
    <n v="46.88"/>
  </r>
  <r>
    <d v="2020-08-31T00:00:00"/>
    <s v="Aug"/>
    <n v="36"/>
    <s v="None"/>
    <s v="In Store Sales"/>
    <x v="3"/>
    <n v="66.06"/>
  </r>
  <r>
    <d v="2020-09-27T00:00:00"/>
    <s v="Sep"/>
    <n v="40"/>
    <s v="None"/>
    <s v="Web Site Sales"/>
    <x v="10"/>
    <n v="76.69"/>
  </r>
  <r>
    <d v="2020-09-05T00:00:00"/>
    <s v="Sep"/>
    <n v="36"/>
    <s v="None"/>
    <s v="Web Site Sales"/>
    <x v="7"/>
    <n v="69.819999999999993"/>
  </r>
  <r>
    <d v="2020-05-13T00:00:00"/>
    <s v="May"/>
    <n v="20"/>
    <s v="None"/>
    <s v="In Store Sales"/>
    <x v="4"/>
    <n v="23.59"/>
  </r>
  <r>
    <d v="2020-07-02T00:00:00"/>
    <s v="Jul"/>
    <n v="27"/>
    <s v="None"/>
    <s v="Web Site Sales"/>
    <x v="6"/>
    <n v="47.46"/>
  </r>
  <r>
    <d v="2020-05-07T00:00:00"/>
    <s v="May"/>
    <n v="19"/>
    <s v="None"/>
    <s v="Web Site Sales"/>
    <x v="6"/>
    <n v="71.69"/>
  </r>
  <r>
    <d v="2020-09-14T00:00:00"/>
    <s v="Sep"/>
    <n v="38"/>
    <s v="None"/>
    <s v="Web Site Sales"/>
    <x v="4"/>
    <n v="23.06"/>
  </r>
  <r>
    <d v="2020-07-25T00:00:00"/>
    <s v="Jul"/>
    <n v="30"/>
    <s v="None"/>
    <s v="E-mail Coupon"/>
    <x v="5"/>
    <n v="29.59"/>
  </r>
  <r>
    <d v="2020-05-28T00:00:00"/>
    <s v="May"/>
    <n v="22"/>
    <s v="None"/>
    <s v="Web Site Sales"/>
    <x v="3"/>
    <n v="132.81"/>
  </r>
  <r>
    <d v="2020-06-23T00:00:00"/>
    <s v="Jun"/>
    <n v="26"/>
    <s v="None"/>
    <s v="Web Site Sales"/>
    <x v="7"/>
    <n v="22.05"/>
  </r>
  <r>
    <d v="2020-05-23T00:00:00"/>
    <s v="May"/>
    <n v="21"/>
    <s v="None"/>
    <s v="Web Site Sales"/>
    <x v="5"/>
    <n v="240.22"/>
  </r>
  <r>
    <d v="2020-07-12T00:00:00"/>
    <s v="Jul"/>
    <n v="29"/>
    <s v="None"/>
    <s v="Web Site Sales"/>
    <x v="7"/>
    <n v="46.7"/>
  </r>
  <r>
    <d v="2020-09-15T00:00:00"/>
    <s v="Sep"/>
    <n v="38"/>
    <s v="None"/>
    <s v="In Store Sales"/>
    <x v="8"/>
    <n v="50.57"/>
  </r>
  <r>
    <d v="2020-07-21T00:00:00"/>
    <s v="Jul"/>
    <n v="30"/>
    <s v="None"/>
    <s v="In Store Sales"/>
    <x v="3"/>
    <n v="34"/>
  </r>
  <r>
    <d v="2020-05-27T00:00:00"/>
    <s v="May"/>
    <n v="22"/>
    <s v="None"/>
    <s v="In Store Sales"/>
    <x v="8"/>
    <n v="69.59"/>
  </r>
  <r>
    <d v="2020-06-17T00:00:00"/>
    <s v="Jun"/>
    <n v="25"/>
    <s v="None"/>
    <s v="Web Site Sales"/>
    <x v="3"/>
    <n v="66.790000000000006"/>
  </r>
  <r>
    <d v="2020-08-09T00:00:00"/>
    <s v="Aug"/>
    <n v="33"/>
    <s v="None"/>
    <s v="In Store Sales"/>
    <x v="8"/>
    <n v="75.06"/>
  </r>
  <r>
    <d v="2020-09-15T00:00:00"/>
    <s v="Sep"/>
    <n v="38"/>
    <s v="None"/>
    <s v="In Store Sales"/>
    <x v="6"/>
    <n v="491.22"/>
  </r>
  <r>
    <d v="2020-09-19T00:00:00"/>
    <s v="Sep"/>
    <n v="38"/>
    <s v="None"/>
    <s v="Web Site Sales"/>
    <x v="1"/>
    <n v="60.87"/>
  </r>
  <r>
    <d v="2020-07-15T00:00:00"/>
    <s v="Jul"/>
    <n v="29"/>
    <s v="None"/>
    <s v="In Store Sales"/>
    <x v="3"/>
    <n v="33.4"/>
  </r>
  <r>
    <d v="2020-08-18T00:00:00"/>
    <s v="Aug"/>
    <n v="34"/>
    <s v="None"/>
    <s v="In Store Sales"/>
    <x v="1"/>
    <n v="20.89"/>
  </r>
  <r>
    <d v="2020-06-21T00:00:00"/>
    <s v="Jun"/>
    <n v="26"/>
    <s v="None"/>
    <s v="In Store Sales"/>
    <x v="1"/>
    <n v="40.18"/>
  </r>
  <r>
    <d v="2020-07-11T00:00:00"/>
    <s v="Jul"/>
    <n v="28"/>
    <s v="None"/>
    <s v="In Store Sales"/>
    <x v="6"/>
    <n v="47.46"/>
  </r>
  <r>
    <d v="2020-05-26T00:00:00"/>
    <s v="May"/>
    <n v="22"/>
    <s v="None"/>
    <s v="Web Site Sales"/>
    <x v="1"/>
    <n v="80.66"/>
  </r>
  <r>
    <d v="2020-09-08T00:00:00"/>
    <s v="Sep"/>
    <n v="37"/>
    <s v="None"/>
    <s v="In Store Sales"/>
    <x v="3"/>
    <n v="102.72"/>
  </r>
  <r>
    <d v="2020-06-27T00:00:00"/>
    <s v="Jun"/>
    <n v="26"/>
    <s v="None"/>
    <s v="In Store Sales"/>
    <x v="0"/>
    <n v="240.83"/>
  </r>
  <r>
    <d v="2020-09-21T00:00:00"/>
    <s v="Sep"/>
    <n v="39"/>
    <s v="None"/>
    <s v="In Store Sales"/>
    <x v="10"/>
    <n v="60.3"/>
  </r>
  <r>
    <d v="2020-09-10T00:00:00"/>
    <s v="Sep"/>
    <n v="37"/>
    <s v="None"/>
    <s v="Web Site Sales"/>
    <x v="3"/>
    <n v="33.57"/>
  </r>
  <r>
    <d v="2020-06-14T00:00:00"/>
    <s v="Jun"/>
    <n v="25"/>
    <s v="None"/>
    <s v="In Store Sales"/>
    <x v="2"/>
    <n v="25.77"/>
  </r>
  <r>
    <d v="2020-08-10T00:00:00"/>
    <s v="Aug"/>
    <n v="33"/>
    <s v="None"/>
    <s v="In Store Sales"/>
    <x v="3"/>
    <n v="99.44"/>
  </r>
  <r>
    <d v="2020-06-21T00:00:00"/>
    <s v="Jun"/>
    <n v="26"/>
    <s v="None"/>
    <s v="Web Site Sales"/>
    <x v="10"/>
    <n v="63.34"/>
  </r>
  <r>
    <d v="2020-09-12T00:00:00"/>
    <s v="Sep"/>
    <n v="37"/>
    <s v="None"/>
    <s v="In Store Sales"/>
    <x v="3"/>
    <n v="66.94"/>
  </r>
  <r>
    <d v="2020-07-01T00:00:00"/>
    <s v="Jul"/>
    <n v="27"/>
    <s v="None"/>
    <s v="Web Site Sales"/>
    <x v="4"/>
    <n v="22.64"/>
  </r>
  <r>
    <d v="2020-07-05T00:00:00"/>
    <s v="Jul"/>
    <n v="28"/>
    <s v="None"/>
    <s v="Web Site Sales"/>
    <x v="5"/>
    <n v="87.38"/>
  </r>
  <r>
    <d v="2020-09-04T00:00:00"/>
    <s v="Sep"/>
    <n v="36"/>
    <s v="None"/>
    <s v="Web Site Sales"/>
    <x v="3"/>
    <n v="102.43"/>
  </r>
  <r>
    <d v="2020-05-13T00:00:00"/>
    <s v="May"/>
    <n v="20"/>
    <s v="None"/>
    <s v="E-mail Coupon"/>
    <x v="7"/>
    <n v="66.510000000000005"/>
  </r>
  <r>
    <d v="2020-07-19T00:00:00"/>
    <s v="Jul"/>
    <n v="30"/>
    <s v="None"/>
    <s v="In Store Sales"/>
    <x v="8"/>
    <n v="69.45"/>
  </r>
  <r>
    <d v="2020-09-17T00:00:00"/>
    <s v="Sep"/>
    <n v="38"/>
    <s v="None"/>
    <s v="Web Site Sales"/>
    <x v="8"/>
    <n v="524.80999999999995"/>
  </r>
  <r>
    <d v="2020-07-15T00:00:00"/>
    <s v="Jul"/>
    <n v="29"/>
    <s v="None"/>
    <s v="In Store Sales"/>
    <x v="7"/>
    <n v="46.16"/>
  </r>
  <r>
    <d v="2020-05-19T00:00:00"/>
    <s v="May"/>
    <n v="21"/>
    <s v="None"/>
    <s v="In Store Sales"/>
    <x v="9"/>
    <n v="106.2"/>
  </r>
  <r>
    <d v="2020-09-01T00:00:00"/>
    <s v="Sep"/>
    <n v="36"/>
    <s v="None"/>
    <s v="Web Site Sales"/>
    <x v="11"/>
    <n v="36.4"/>
  </r>
  <r>
    <d v="2020-08-30T00:00:00"/>
    <s v="Aug"/>
    <n v="36"/>
    <s v="None"/>
    <s v="Web Site Sales"/>
    <x v="3"/>
    <n v="96.64"/>
  </r>
  <r>
    <d v="2020-05-08T00:00:00"/>
    <s v="May"/>
    <n v="19"/>
    <s v="None"/>
    <s v="In Store Sales"/>
    <x v="7"/>
    <n v="46.62"/>
  </r>
  <r>
    <d v="2020-09-22T00:00:00"/>
    <s v="Sep"/>
    <n v="39"/>
    <s v="None"/>
    <s v="In Store Sales"/>
    <x v="9"/>
    <n v="27.67"/>
  </r>
  <r>
    <d v="2020-07-11T00:00:00"/>
    <s v="Jul"/>
    <n v="28"/>
    <s v="None"/>
    <s v="E-mail Coupon"/>
    <x v="1"/>
    <n v="417.93"/>
  </r>
  <r>
    <d v="2020-05-04T00:00:00"/>
    <s v="May"/>
    <n v="19"/>
    <s v="None"/>
    <s v="Web Site Sales"/>
    <x v="3"/>
    <n v="752.78"/>
  </r>
  <r>
    <d v="2020-09-21T00:00:00"/>
    <s v="Sep"/>
    <n v="39"/>
    <s v="None"/>
    <s v="Web Site Sales"/>
    <x v="2"/>
    <n v="96.46"/>
  </r>
  <r>
    <d v="2020-05-26T00:00:00"/>
    <s v="May"/>
    <n v="22"/>
    <s v="None"/>
    <s v="Web Site Sales"/>
    <x v="7"/>
    <n v="240.59"/>
  </r>
  <r>
    <d v="2020-05-21T00:00:00"/>
    <s v="May"/>
    <n v="21"/>
    <s v="None"/>
    <s v="Web Site Sales"/>
    <x v="11"/>
    <n v="36.96"/>
  </r>
  <r>
    <d v="2020-07-24T00:00:00"/>
    <s v="Jul"/>
    <n v="30"/>
    <s v="None"/>
    <s v="In Store Sales"/>
    <x v="3"/>
    <n v="68.39"/>
  </r>
  <r>
    <d v="2020-08-19T00:00:00"/>
    <s v="Aug"/>
    <n v="34"/>
    <s v="None"/>
    <s v="Web Site Sales"/>
    <x v="8"/>
    <n v="48.74"/>
  </r>
  <r>
    <d v="2020-06-10T00:00:00"/>
    <s v="Jun"/>
    <n v="24"/>
    <s v="None"/>
    <s v="In Store Sales"/>
    <x v="9"/>
    <n v="28.24"/>
  </r>
  <r>
    <d v="2020-07-19T00:00:00"/>
    <s v="Jul"/>
    <n v="30"/>
    <s v="None"/>
    <s v="In Store Sales"/>
    <x v="8"/>
    <n v="72.17"/>
  </r>
  <r>
    <d v="2020-05-17T00:00:00"/>
    <s v="May"/>
    <n v="21"/>
    <s v="None"/>
    <s v="Web Site Sales"/>
    <x v="8"/>
    <n v="69.05"/>
  </r>
  <r>
    <d v="2020-06-05T00:00:00"/>
    <s v="Jun"/>
    <n v="23"/>
    <s v="None"/>
    <s v="E-mail Coupon"/>
    <x v="2"/>
    <n v="46.14"/>
  </r>
  <r>
    <d v="2020-05-20T00:00:00"/>
    <s v="May"/>
    <n v="21"/>
    <s v="None"/>
    <s v="In Store Sales"/>
    <x v="4"/>
    <n v="46.27"/>
  </r>
  <r>
    <d v="2020-08-29T00:00:00"/>
    <s v="Aug"/>
    <n v="35"/>
    <s v="None"/>
    <s v="E-mail Coupon"/>
    <x v="7"/>
    <n v="138"/>
  </r>
  <r>
    <d v="2020-06-06T00:00:00"/>
    <s v="Jun"/>
    <n v="23"/>
    <s v="None"/>
    <s v="Web Site Sales"/>
    <x v="10"/>
    <n v="57.66"/>
  </r>
  <r>
    <d v="2020-07-04T00:00:00"/>
    <s v="Jul"/>
    <n v="27"/>
    <s v="None"/>
    <s v="Web Site Sales"/>
    <x v="11"/>
    <n v="36.86"/>
  </r>
  <r>
    <d v="2020-07-26T00:00:00"/>
    <s v="Jul"/>
    <n v="31"/>
    <s v="None"/>
    <s v="In Store Sales"/>
    <x v="5"/>
    <n v="60.83"/>
  </r>
  <r>
    <d v="2020-05-14T00:00:00"/>
    <s v="May"/>
    <n v="20"/>
    <s v="None"/>
    <s v="Web Site Sales"/>
    <x v="7"/>
    <n v="88.62"/>
  </r>
  <r>
    <d v="2020-09-20T00:00:00"/>
    <s v="Sep"/>
    <n v="39"/>
    <s v="None"/>
    <s v="In Store Sales"/>
    <x v="9"/>
    <n v="80.28"/>
  </r>
  <r>
    <d v="2020-07-23T00:00:00"/>
    <s v="Jul"/>
    <n v="30"/>
    <s v="None"/>
    <s v="In Store Sales"/>
    <x v="0"/>
    <n v="160.04"/>
  </r>
  <r>
    <d v="2020-09-06T00:00:00"/>
    <s v="Sep"/>
    <n v="37"/>
    <s v="None"/>
    <s v="In Store Sales"/>
    <x v="1"/>
    <n v="40.799999999999997"/>
  </r>
  <r>
    <d v="2020-05-03T00:00:00"/>
    <s v="May"/>
    <n v="19"/>
    <s v="None"/>
    <s v="In Store Sales"/>
    <x v="1"/>
    <n v="20.78"/>
  </r>
  <r>
    <d v="2020-07-13T00:00:00"/>
    <s v="Jul"/>
    <n v="29"/>
    <s v="None"/>
    <s v="Web Site Sales"/>
    <x v="7"/>
    <n v="46.05"/>
  </r>
  <r>
    <d v="2020-06-24T00:00:00"/>
    <s v="Jun"/>
    <n v="26"/>
    <s v="None"/>
    <s v="Web Site Sales"/>
    <x v="11"/>
    <n v="36.22"/>
  </r>
  <r>
    <d v="2020-07-10T00:00:00"/>
    <s v="Jul"/>
    <n v="28"/>
    <s v="None"/>
    <s v="E-mail Coupon"/>
    <x v="6"/>
    <n v="71.19"/>
  </r>
  <r>
    <d v="2020-08-12T00:00:00"/>
    <s v="Aug"/>
    <n v="33"/>
    <s v="None"/>
    <s v="E-mail Coupon"/>
    <x v="8"/>
    <n v="96.89"/>
  </r>
  <r>
    <d v="2020-09-26T00:00:00"/>
    <s v="Sep"/>
    <n v="39"/>
    <s v="None"/>
    <s v="In Store Sales"/>
    <x v="6"/>
    <n v="23.53"/>
  </r>
  <r>
    <d v="2020-09-03T00:00:00"/>
    <s v="Sep"/>
    <n v="36"/>
    <s v="None"/>
    <s v="In Store Sales"/>
    <x v="8"/>
    <n v="75.36"/>
  </r>
  <r>
    <d v="2020-06-02T00:00:00"/>
    <s v="Jun"/>
    <n v="23"/>
    <s v="None"/>
    <s v="In Store Sales"/>
    <x v="8"/>
    <n v="23.64"/>
  </r>
  <r>
    <d v="2020-06-01T00:00:00"/>
    <s v="Jun"/>
    <n v="23"/>
    <s v="None"/>
    <s v="Web Site Sales"/>
    <x v="10"/>
    <n v="60.45"/>
  </r>
  <r>
    <d v="2020-07-31T00:00:00"/>
    <s v="Jul"/>
    <n v="31"/>
    <s v="None"/>
    <s v="In Store Sales"/>
    <x v="8"/>
    <n v="96.19"/>
  </r>
  <r>
    <d v="2020-05-30T00:00:00"/>
    <s v="May"/>
    <n v="22"/>
    <s v="None"/>
    <s v="Web Site Sales"/>
    <x v="8"/>
    <n v="48.53"/>
  </r>
  <r>
    <d v="2020-08-05T00:00:00"/>
    <s v="Aug"/>
    <n v="32"/>
    <s v="None"/>
    <s v="In Store Sales"/>
    <x v="3"/>
    <n v="34.71"/>
  </r>
  <r>
    <d v="2020-05-30T00:00:00"/>
    <s v="May"/>
    <n v="22"/>
    <s v="None"/>
    <s v="In Store Sales"/>
    <x v="7"/>
    <n v="23.88"/>
  </r>
  <r>
    <d v="2020-09-05T00:00:00"/>
    <s v="Sep"/>
    <n v="36"/>
    <s v="None"/>
    <s v="Web Site Sales"/>
    <x v="5"/>
    <n v="58.52"/>
  </r>
  <r>
    <d v="2020-05-29T00:00:00"/>
    <s v="May"/>
    <n v="22"/>
    <s v="None"/>
    <s v="E-mail Coupon"/>
    <x v="2"/>
    <n v="69.959999999999994"/>
  </r>
  <r>
    <d v="2020-07-24T00:00:00"/>
    <s v="Jul"/>
    <n v="30"/>
    <s v="None"/>
    <s v="Web Site Sales"/>
    <x v="3"/>
    <n v="33.799999999999997"/>
  </r>
  <r>
    <d v="2020-08-09T00:00:00"/>
    <s v="Aug"/>
    <n v="33"/>
    <s v="None"/>
    <s v="Web Site Sales"/>
    <x v="2"/>
    <n v="48.35"/>
  </r>
  <r>
    <d v="2020-09-19T00:00:00"/>
    <s v="Sep"/>
    <n v="38"/>
    <s v="None"/>
    <s v="In Store Sales"/>
    <x v="9"/>
    <n v="83"/>
  </r>
  <r>
    <d v="2020-08-08T00:00:00"/>
    <s v="Aug"/>
    <n v="32"/>
    <s v="None"/>
    <s v="E-mail Coupon"/>
    <x v="11"/>
    <n v="54.35"/>
  </r>
  <r>
    <d v="2020-05-28T00:00:00"/>
    <s v="May"/>
    <n v="22"/>
    <s v="None"/>
    <s v="E-mail Coupon"/>
    <x v="2"/>
    <n v="48.61"/>
  </r>
  <r>
    <d v="2020-09-16T00:00:00"/>
    <s v="Sep"/>
    <n v="38"/>
    <s v="None"/>
    <s v="In Store Sales"/>
    <x v="3"/>
    <n v="132.63999999999999"/>
  </r>
  <r>
    <d v="2020-05-19T00:00:00"/>
    <s v="May"/>
    <n v="21"/>
    <s v="None"/>
    <s v="In Store Sales"/>
    <x v="4"/>
    <n v="46.88"/>
  </r>
  <r>
    <d v="2020-06-29T00:00:00"/>
    <s v="Jun"/>
    <n v="27"/>
    <s v="None"/>
    <s v="In Store Sales"/>
    <x v="7"/>
    <n v="46.66"/>
  </r>
  <r>
    <d v="2020-05-05T00:00:00"/>
    <s v="May"/>
    <n v="19"/>
    <s v="None"/>
    <s v="E-mail Coupon"/>
    <x v="4"/>
    <n v="545.70000000000005"/>
  </r>
  <r>
    <d v="2020-06-18T00:00:00"/>
    <s v="Jun"/>
    <n v="25"/>
    <s v="None"/>
    <s v="Web Site Sales"/>
    <x v="9"/>
    <n v="28.19"/>
  </r>
  <r>
    <d v="2020-06-01T00:00:00"/>
    <s v="Jun"/>
    <n v="23"/>
    <s v="None"/>
    <s v="Web Site Sales"/>
    <x v="1"/>
    <n v="40.29"/>
  </r>
  <r>
    <d v="2020-08-06T00:00:00"/>
    <s v="Aug"/>
    <n v="32"/>
    <s v="None"/>
    <s v="E-mail Coupon"/>
    <x v="7"/>
    <n v="46.62"/>
  </r>
  <r>
    <d v="2020-05-03T00:00:00"/>
    <s v="May"/>
    <n v="19"/>
    <s v="None"/>
    <s v="Web Site Sales"/>
    <x v="7"/>
    <n v="46.28"/>
  </r>
  <r>
    <d v="2020-06-28T00:00:00"/>
    <s v="Jun"/>
    <n v="27"/>
    <s v="None"/>
    <s v="Web Site Sales"/>
    <x v="7"/>
    <n v="69.58"/>
  </r>
  <r>
    <d v="2020-06-20T00:00:00"/>
    <s v="Jun"/>
    <n v="25"/>
    <s v="None"/>
    <s v="Web Site Sales"/>
    <x v="3"/>
    <n v="627.63"/>
  </r>
  <r>
    <d v="2020-08-15T00:00:00"/>
    <s v="Aug"/>
    <n v="33"/>
    <s v="None"/>
    <s v="In Store Sales"/>
    <x v="9"/>
    <n v="83.33"/>
  </r>
  <r>
    <d v="2020-08-17T00:00:00"/>
    <s v="Aug"/>
    <n v="34"/>
    <s v="None"/>
    <s v="In Store Sales"/>
    <x v="4"/>
    <n v="46.82"/>
  </r>
  <r>
    <d v="2020-06-29T00:00:00"/>
    <s v="Jun"/>
    <n v="27"/>
    <s v="None"/>
    <s v="Web Site Sales"/>
    <x v="11"/>
    <n v="38.65"/>
  </r>
  <r>
    <d v="2020-08-09T00:00:00"/>
    <s v="Aug"/>
    <n v="33"/>
    <s v="None"/>
    <s v="E-mail Coupon"/>
    <x v="1"/>
    <n v="20.72"/>
  </r>
  <r>
    <d v="2020-06-15T00:00:00"/>
    <s v="Jun"/>
    <n v="25"/>
    <s v="None"/>
    <s v="In Store Sales"/>
    <x v="3"/>
    <n v="102.38"/>
  </r>
  <r>
    <d v="2020-08-11T00:00:00"/>
    <s v="Aug"/>
    <n v="33"/>
    <s v="None"/>
    <s v="In Store Sales"/>
    <x v="10"/>
    <n v="38.950000000000003"/>
  </r>
  <r>
    <d v="2020-06-16T00:00:00"/>
    <s v="Jun"/>
    <n v="25"/>
    <s v="None"/>
    <s v="E-mail Coupon"/>
    <x v="1"/>
    <n v="20.47"/>
  </r>
  <r>
    <d v="2020-08-08T00:00:00"/>
    <s v="Aug"/>
    <n v="32"/>
    <s v="None"/>
    <s v="E-mail Coupon"/>
    <x v="0"/>
    <n v="80.2"/>
  </r>
  <r>
    <d v="2020-06-30T00:00:00"/>
    <s v="Jun"/>
    <n v="27"/>
    <s v="None"/>
    <s v="Web Site Sales"/>
    <x v="8"/>
    <n v="24.61"/>
  </r>
  <r>
    <d v="2020-07-28T00:00:00"/>
    <s v="Jul"/>
    <n v="31"/>
    <s v="None"/>
    <s v="Web Site Sales"/>
    <x v="3"/>
    <n v="34"/>
  </r>
  <r>
    <d v="2020-08-09T00:00:00"/>
    <s v="Aug"/>
    <n v="33"/>
    <s v="None"/>
    <s v="Web Site Sales"/>
    <x v="6"/>
    <n v="257.95999999999998"/>
  </r>
  <r>
    <d v="2020-08-22T00:00:00"/>
    <s v="Aug"/>
    <n v="34"/>
    <s v="None"/>
    <s v="In Store Sales"/>
    <x v="8"/>
    <n v="46.72"/>
  </r>
  <r>
    <d v="2020-06-24T00:00:00"/>
    <s v="Jun"/>
    <n v="26"/>
    <s v="None"/>
    <s v="In Store Sales"/>
    <x v="8"/>
    <n v="92.32"/>
  </r>
  <r>
    <d v="2020-06-29T00:00:00"/>
    <s v="Jun"/>
    <n v="27"/>
    <s v="None"/>
    <s v="Web Site Sales"/>
    <x v="4"/>
    <n v="23.59"/>
  </r>
  <r>
    <d v="2020-08-27T00:00:00"/>
    <s v="Aug"/>
    <n v="35"/>
    <s v="None"/>
    <s v="Web Site Sales"/>
    <x v="4"/>
    <n v="46.53"/>
  </r>
  <r>
    <d v="2020-06-10T00:00:00"/>
    <s v="Jun"/>
    <n v="24"/>
    <s v="None"/>
    <s v="Web Site Sales"/>
    <x v="3"/>
    <n v="33.479999999999997"/>
  </r>
  <r>
    <d v="2020-07-14T00:00:00"/>
    <s v="Jul"/>
    <n v="29"/>
    <s v="None"/>
    <s v="Web Site Sales"/>
    <x v="3"/>
    <n v="66.91"/>
  </r>
  <r>
    <d v="2020-08-17T00:00:00"/>
    <s v="Aug"/>
    <n v="34"/>
    <s v="None"/>
    <s v="E-mail Coupon"/>
    <x v="5"/>
    <n v="28.88"/>
  </r>
  <r>
    <d v="2020-08-08T00:00:00"/>
    <s v="Aug"/>
    <n v="32"/>
    <s v="None"/>
    <s v="E-mail Coupon"/>
    <x v="1"/>
    <n v="140.44"/>
  </r>
  <r>
    <d v="2020-06-11T00:00:00"/>
    <s v="Jun"/>
    <n v="24"/>
    <s v="None"/>
    <s v="Web Site Sales"/>
    <x v="7"/>
    <n v="46.52"/>
  </r>
  <r>
    <d v="2020-05-25T00:00:00"/>
    <s v="May"/>
    <n v="22"/>
    <s v="None"/>
    <s v="In Store Sales"/>
    <x v="3"/>
    <n v="64.349999999999994"/>
  </r>
  <r>
    <d v="2020-06-11T00:00:00"/>
    <s v="Jun"/>
    <n v="24"/>
    <s v="None"/>
    <s v="Web Site Sales"/>
    <x v="4"/>
    <n v="44.39"/>
  </r>
  <r>
    <d v="2020-06-19T00:00:00"/>
    <s v="Jun"/>
    <n v="25"/>
    <s v="None"/>
    <s v="Web Site Sales"/>
    <x v="1"/>
    <n v="40.24"/>
  </r>
  <r>
    <d v="2020-06-07T00:00:00"/>
    <s v="Jun"/>
    <n v="24"/>
    <s v="None"/>
    <s v="Web Site Sales"/>
    <x v="4"/>
    <n v="46.48"/>
  </r>
  <r>
    <d v="2020-08-24T00:00:00"/>
    <s v="Aug"/>
    <n v="35"/>
    <s v="None"/>
    <s v="Web Site Sales"/>
    <x v="4"/>
    <n v="23.51"/>
  </r>
  <r>
    <d v="2020-06-12T00:00:00"/>
    <s v="Jun"/>
    <n v="24"/>
    <s v="None"/>
    <s v="In Store Sales"/>
    <x v="6"/>
    <n v="24.16"/>
  </r>
  <r>
    <d v="2020-08-19T00:00:00"/>
    <s v="Aug"/>
    <n v="34"/>
    <s v="None"/>
    <s v="Web Site Sales"/>
    <x v="7"/>
    <n v="92.9"/>
  </r>
  <r>
    <d v="2020-08-08T00:00:00"/>
    <s v="Aug"/>
    <n v="32"/>
    <s v="None"/>
    <s v="In Store Sales"/>
    <x v="5"/>
    <n v="87.47"/>
  </r>
  <r>
    <d v="2020-08-24T00:00:00"/>
    <s v="Aug"/>
    <n v="35"/>
    <s v="None"/>
    <s v="Web Site Sales"/>
    <x v="7"/>
    <n v="69.98"/>
  </r>
  <r>
    <d v="2020-08-03T00:00:00"/>
    <s v="Aug"/>
    <n v="32"/>
    <s v="None"/>
    <s v="Web Site Sales"/>
    <x v="7"/>
    <n v="44.33"/>
  </r>
  <r>
    <d v="2020-08-31T00:00:00"/>
    <s v="Aug"/>
    <n v="36"/>
    <s v="None"/>
    <s v="In Store Sales"/>
    <x v="3"/>
    <n v="33.229999999999997"/>
  </r>
  <r>
    <d v="2020-08-16T00:00:00"/>
    <s v="Aug"/>
    <n v="34"/>
    <s v="None"/>
    <s v="E-mail Coupon"/>
    <x v="8"/>
    <n v="72.45"/>
  </r>
  <r>
    <d v="2020-08-05T00:00:00"/>
    <s v="Aug"/>
    <n v="32"/>
    <s v="None"/>
    <s v="Web Site Sales"/>
    <x v="9"/>
    <n v="27.59"/>
  </r>
  <r>
    <d v="2020-05-12T00:00:00"/>
    <s v="May"/>
    <n v="20"/>
    <s v="None"/>
    <s v="Web Site Sales"/>
    <x v="1"/>
    <n v="20.89"/>
  </r>
  <r>
    <d v="2020-06-19T00:00:00"/>
    <s v="Jun"/>
    <n v="25"/>
    <s v="None"/>
    <s v="Web Site Sales"/>
    <x v="5"/>
    <n v="58.18"/>
  </r>
  <r>
    <d v="2020-06-11T00:00:00"/>
    <s v="Jun"/>
    <n v="24"/>
    <s v="None"/>
    <s v="Web Site Sales"/>
    <x v="4"/>
    <n v="66.66"/>
  </r>
  <r>
    <d v="2020-06-17T00:00:00"/>
    <s v="Jun"/>
    <n v="25"/>
    <s v="None"/>
    <s v="Web Site Sales"/>
    <x v="7"/>
    <n v="22.94"/>
  </r>
  <r>
    <d v="2020-06-15T00:00:00"/>
    <s v="Jun"/>
    <n v="25"/>
    <s v="None"/>
    <s v="E-mail Coupon"/>
    <x v="3"/>
    <n v="68.36"/>
  </r>
  <r>
    <d v="2020-08-15T00:00:00"/>
    <s v="Aug"/>
    <n v="33"/>
    <s v="None"/>
    <s v="In Store Sales"/>
    <x v="7"/>
    <n v="66.33"/>
  </r>
  <r>
    <d v="2020-06-16T00:00:00"/>
    <s v="Jun"/>
    <n v="25"/>
    <s v="None"/>
    <s v="Web Site Sales"/>
    <x v="2"/>
    <n v="50.75"/>
  </r>
  <r>
    <d v="2020-09-21T00:00:00"/>
    <s v="Sep"/>
    <n v="39"/>
    <s v="None"/>
    <s v="E-mail Coupon"/>
    <x v="0"/>
    <n v="240.16"/>
  </r>
  <r>
    <d v="2020-06-27T00:00:00"/>
    <s v="Jun"/>
    <n v="26"/>
    <s v="None"/>
    <s v="Web Site Sales"/>
    <x v="3"/>
    <n v="68.36"/>
  </r>
  <r>
    <d v="2020-06-16T00:00:00"/>
    <s v="Jun"/>
    <n v="25"/>
    <s v="None"/>
    <s v="Web Site Sales"/>
    <x v="0"/>
    <n v="80.540000000000006"/>
  </r>
  <r>
    <d v="2020-05-17T00:00:00"/>
    <s v="May"/>
    <n v="21"/>
    <s v="None"/>
    <s v="Web Site Sales"/>
    <x v="4"/>
    <n v="480.07"/>
  </r>
  <r>
    <d v="2020-08-29T00:00:00"/>
    <s v="Aug"/>
    <n v="35"/>
    <s v="None"/>
    <s v="Web Site Sales"/>
    <x v="6"/>
    <n v="47.92"/>
  </r>
  <r>
    <d v="2020-09-25T00:00:00"/>
    <s v="Sep"/>
    <n v="39"/>
    <s v="None"/>
    <s v="Web Site Sales"/>
    <x v="10"/>
    <n v="42.83"/>
  </r>
  <r>
    <d v="2020-05-10T00:00:00"/>
    <s v="May"/>
    <n v="20"/>
    <s v="None"/>
    <s v="In Store Sales"/>
    <x v="10"/>
    <n v="63.41"/>
  </r>
  <r>
    <d v="2020-09-14T00:00:00"/>
    <s v="Sep"/>
    <n v="38"/>
    <s v="None"/>
    <s v="E-mail Coupon"/>
    <x v="2"/>
    <n v="50.04"/>
  </r>
  <r>
    <d v="2020-06-28T00:00:00"/>
    <s v="Jun"/>
    <n v="27"/>
    <s v="None"/>
    <s v="In Store Sales"/>
    <x v="7"/>
    <n v="23.64"/>
  </r>
  <r>
    <d v="2020-08-04T00:00:00"/>
    <s v="Aug"/>
    <n v="32"/>
    <s v="None"/>
    <s v="In Store Sales"/>
    <x v="4"/>
    <n v="69.42"/>
  </r>
  <r>
    <d v="2020-08-06T00:00:00"/>
    <s v="Aug"/>
    <n v="32"/>
    <s v="None"/>
    <s v="In Store Sales"/>
    <x v="6"/>
    <n v="71.849999999999994"/>
  </r>
  <r>
    <d v="2020-08-05T00:00:00"/>
    <s v="Aug"/>
    <n v="32"/>
    <s v="None"/>
    <s v="In Store Sales"/>
    <x v="5"/>
    <n v="29.11"/>
  </r>
  <r>
    <d v="2020-06-28T00:00:00"/>
    <s v="Jun"/>
    <n v="27"/>
    <s v="None"/>
    <s v="Web Site Sales"/>
    <x v="3"/>
    <n v="730.52"/>
  </r>
  <r>
    <d v="2020-08-29T00:00:00"/>
    <s v="Aug"/>
    <n v="35"/>
    <s v="None"/>
    <s v="In Store Sales"/>
    <x v="5"/>
    <n v="28.97"/>
  </r>
  <r>
    <d v="2020-08-04T00:00:00"/>
    <s v="Aug"/>
    <n v="32"/>
    <s v="None"/>
    <s v="In Store Sales"/>
    <x v="2"/>
    <n v="25.81"/>
  </r>
  <r>
    <d v="2020-06-28T00:00:00"/>
    <s v="Jun"/>
    <n v="27"/>
    <s v="None"/>
    <s v="In Store Sales"/>
    <x v="7"/>
    <n v="46.21"/>
  </r>
  <r>
    <d v="2020-08-18T00:00:00"/>
    <s v="Aug"/>
    <n v="34"/>
    <s v="None"/>
    <s v="In Store Sales"/>
    <x v="4"/>
    <n v="22.56"/>
  </r>
  <r>
    <d v="2020-09-03T00:00:00"/>
    <s v="Sep"/>
    <n v="36"/>
    <s v="None"/>
    <s v="Web Site Sales"/>
    <x v="6"/>
    <n v="47.7"/>
  </r>
  <r>
    <d v="2020-06-03T00:00:00"/>
    <s v="Jun"/>
    <n v="23"/>
    <s v="None"/>
    <s v="In Store Sales"/>
    <x v="1"/>
    <n v="60.03"/>
  </r>
  <r>
    <d v="2020-09-05T00:00:00"/>
    <s v="Sep"/>
    <n v="36"/>
    <s v="None"/>
    <s v="E-mail Coupon"/>
    <x v="0"/>
    <n v="152.44"/>
  </r>
  <r>
    <d v="2020-08-17T00:00:00"/>
    <s v="Aug"/>
    <n v="34"/>
    <s v="None"/>
    <s v="In Store Sales"/>
    <x v="9"/>
    <n v="83.66"/>
  </r>
  <r>
    <d v="2020-06-19T00:00:00"/>
    <s v="Jun"/>
    <n v="25"/>
    <s v="None"/>
    <s v="Web Site Sales"/>
    <x v="7"/>
    <n v="69.75"/>
  </r>
  <r>
    <d v="2020-06-26T00:00:00"/>
    <s v="Jun"/>
    <n v="26"/>
    <s v="None"/>
    <s v="Web Site Sales"/>
    <x v="5"/>
    <n v="58.01"/>
  </r>
  <r>
    <d v="2020-08-19T00:00:00"/>
    <s v="Aug"/>
    <n v="34"/>
    <s v="None"/>
    <s v="In Store Sales"/>
    <x v="11"/>
    <n v="54.43"/>
  </r>
  <r>
    <d v="2020-06-16T00:00:00"/>
    <s v="Jun"/>
    <n v="25"/>
    <s v="None"/>
    <s v="Web Site Sales"/>
    <x v="0"/>
    <n v="560.16999999999996"/>
  </r>
  <r>
    <d v="2020-06-18T00:00:00"/>
    <s v="Jun"/>
    <n v="25"/>
    <s v="None"/>
    <s v="Web Site Sales"/>
    <x v="8"/>
    <n v="50.24"/>
  </r>
  <r>
    <d v="2020-08-26T00:00:00"/>
    <s v="Aug"/>
    <n v="35"/>
    <s v="None"/>
    <s v="Web Site Sales"/>
    <x v="1"/>
    <n v="60.84"/>
  </r>
  <r>
    <d v="2020-07-30T00:00:00"/>
    <s v="Jul"/>
    <n v="31"/>
    <s v="None"/>
    <s v="Web Site Sales"/>
    <x v="7"/>
    <n v="46.18"/>
  </r>
  <r>
    <d v="2020-05-04T00:00:00"/>
    <s v="May"/>
    <n v="19"/>
    <s v="None"/>
    <s v="Web Site Sales"/>
    <x v="3"/>
    <n v="66.7"/>
  </r>
  <r>
    <d v="2020-06-07T00:00:00"/>
    <s v="Jun"/>
    <n v="24"/>
    <s v="None"/>
    <s v="In Store Sales"/>
    <x v="2"/>
    <n v="48.49"/>
  </r>
  <r>
    <d v="2020-06-16T00:00:00"/>
    <s v="Jun"/>
    <n v="25"/>
    <s v="None"/>
    <s v="In Store Sales"/>
    <x v="2"/>
    <n v="48.61"/>
  </r>
  <r>
    <d v="2020-08-06T00:00:00"/>
    <s v="Aug"/>
    <n v="32"/>
    <s v="None"/>
    <s v="Web Site Sales"/>
    <x v="4"/>
    <n v="46.2"/>
  </r>
  <r>
    <d v="2020-07-26T00:00:00"/>
    <s v="Jul"/>
    <n v="31"/>
    <s v="None"/>
    <s v="E-mail Coupon"/>
    <x v="7"/>
    <n v="46.18"/>
  </r>
  <r>
    <d v="2020-06-09T00:00:00"/>
    <s v="Jun"/>
    <n v="24"/>
    <s v="None"/>
    <s v="In Store Sales"/>
    <x v="11"/>
    <n v="18.510000000000002"/>
  </r>
  <r>
    <d v="2020-06-23T00:00:00"/>
    <s v="Jun"/>
    <n v="26"/>
    <s v="None"/>
    <s v="In Store Sales"/>
    <x v="1"/>
    <n v="80.19"/>
  </r>
  <r>
    <d v="2020-06-07T00:00:00"/>
    <s v="Jun"/>
    <n v="24"/>
    <s v="None"/>
    <s v="Web Site Sales"/>
    <x v="7"/>
    <n v="46.62"/>
  </r>
  <r>
    <d v="2020-05-28T00:00:00"/>
    <s v="May"/>
    <n v="22"/>
    <s v="None"/>
    <s v="E-mail Coupon"/>
    <x v="3"/>
    <n v="99.65"/>
  </r>
  <r>
    <d v="2020-06-06T00:00:00"/>
    <s v="Jun"/>
    <n v="23"/>
    <s v="None"/>
    <s v="Web Site Sales"/>
    <x v="2"/>
    <n v="72.400000000000006"/>
  </r>
  <r>
    <d v="2020-06-18T00:00:00"/>
    <s v="Jun"/>
    <n v="25"/>
    <s v="None"/>
    <s v="Web Site Sales"/>
    <x v="1"/>
    <n v="40.07"/>
  </r>
  <r>
    <d v="2020-08-10T00:00:00"/>
    <s v="Aug"/>
    <n v="33"/>
    <s v="None"/>
    <s v="E-mail Coupon"/>
    <x v="3"/>
    <n v="33.15"/>
  </r>
  <r>
    <d v="2020-06-09T00:00:00"/>
    <s v="Jun"/>
    <n v="24"/>
    <s v="None"/>
    <s v="Web Site Sales"/>
    <x v="1"/>
    <n v="341.85"/>
  </r>
  <r>
    <d v="2020-06-10T00:00:00"/>
    <s v="Jun"/>
    <n v="24"/>
    <s v="None"/>
    <s v="Web Site Sales"/>
    <x v="2"/>
    <n v="25.99"/>
  </r>
  <r>
    <d v="2020-08-24T00:00:00"/>
    <s v="Aug"/>
    <n v="35"/>
    <s v="None"/>
    <s v="Web Site Sales"/>
    <x v="3"/>
    <n v="102.05"/>
  </r>
  <r>
    <d v="2020-08-25T00:00:00"/>
    <s v="Aug"/>
    <n v="35"/>
    <s v="None"/>
    <s v="In Store Sales"/>
    <x v="10"/>
    <n v="38.32"/>
  </r>
  <r>
    <d v="2020-06-18T00:00:00"/>
    <s v="Jun"/>
    <n v="25"/>
    <s v="None"/>
    <s v="Web Site Sales"/>
    <x v="10"/>
    <n v="38.049999999999997"/>
  </r>
  <r>
    <d v="2020-08-01T00:00:00"/>
    <s v="Aug"/>
    <n v="31"/>
    <s v="None"/>
    <s v="In Store Sales"/>
    <x v="1"/>
    <n v="60.4"/>
  </r>
  <r>
    <d v="2020-09-22T00:00:00"/>
    <s v="Sep"/>
    <n v="39"/>
    <s v="None"/>
    <s v="Web Site Sales"/>
    <x v="3"/>
    <n v="658.76"/>
  </r>
  <r>
    <d v="2020-08-22T00:00:00"/>
    <s v="Aug"/>
    <n v="34"/>
    <s v="None"/>
    <s v="E-mail Coupon"/>
    <x v="2"/>
    <n v="69.87"/>
  </r>
  <r>
    <d v="2020-07-03T00:00:00"/>
    <s v="Jul"/>
    <n v="27"/>
    <s v="None"/>
    <s v="Web Site Sales"/>
    <x v="2"/>
    <n v="48.31"/>
  </r>
  <r>
    <d v="2020-08-25T00:00:00"/>
    <s v="Aug"/>
    <n v="35"/>
    <s v="None"/>
    <s v="E-mail Coupon"/>
    <x v="7"/>
    <n v="22.16"/>
  </r>
  <r>
    <d v="2020-06-21T00:00:00"/>
    <s v="Jun"/>
    <n v="26"/>
    <s v="None"/>
    <s v="Web Site Sales"/>
    <x v="1"/>
    <n v="40.51"/>
  </r>
  <r>
    <d v="2020-07-26T00:00:00"/>
    <s v="Jul"/>
    <n v="31"/>
    <s v="None"/>
    <s v="In Store Sales"/>
    <x v="6"/>
    <n v="47.54"/>
  </r>
  <r>
    <d v="2020-08-16T00:00:00"/>
    <s v="Aug"/>
    <n v="34"/>
    <s v="None"/>
    <s v="Web Site Sales"/>
    <x v="0"/>
    <n v="228.22"/>
  </r>
  <r>
    <d v="2020-06-10T00:00:00"/>
    <s v="Jun"/>
    <n v="24"/>
    <s v="None"/>
    <s v="In Store Sales"/>
    <x v="4"/>
    <n v="46.88"/>
  </r>
  <r>
    <d v="2020-06-22T00:00:00"/>
    <s v="Jun"/>
    <n v="26"/>
    <s v="None"/>
    <s v="In Store Sales"/>
    <x v="4"/>
    <n v="46.62"/>
  </r>
  <r>
    <d v="2020-06-30T00:00:00"/>
    <s v="Jun"/>
    <n v="27"/>
    <s v="None"/>
    <s v="In Store Sales"/>
    <x v="5"/>
    <n v="120.75"/>
  </r>
  <r>
    <d v="2020-08-17T00:00:00"/>
    <s v="Aug"/>
    <n v="34"/>
    <s v="None"/>
    <s v="Web Site Sales"/>
    <x v="2"/>
    <n v="48.98"/>
  </r>
  <r>
    <d v="2020-06-04T00:00:00"/>
    <s v="Jun"/>
    <n v="23"/>
    <s v="None"/>
    <s v="Web Site Sales"/>
    <x v="7"/>
    <n v="88.69"/>
  </r>
  <r>
    <d v="2020-08-09T00:00:00"/>
    <s v="Aug"/>
    <n v="33"/>
    <s v="None"/>
    <s v="Web Site Sales"/>
    <x v="5"/>
    <n v="60.87"/>
  </r>
  <r>
    <d v="2020-09-16T00:00:00"/>
    <s v="Sep"/>
    <n v="38"/>
    <s v="None"/>
    <s v="In Store Sales"/>
    <x v="9"/>
    <n v="83.02"/>
  </r>
  <r>
    <d v="2020-08-16T00:00:00"/>
    <s v="Aug"/>
    <n v="34"/>
    <s v="None"/>
    <s v="Web Site Sales"/>
    <x v="4"/>
    <n v="46.55"/>
  </r>
  <r>
    <d v="2020-08-24T00:00:00"/>
    <s v="Aug"/>
    <n v="35"/>
    <s v="None"/>
    <s v="In Store Sales"/>
    <x v="8"/>
    <n v="25.85"/>
  </r>
  <r>
    <d v="2020-06-27T00:00:00"/>
    <s v="Jun"/>
    <n v="26"/>
    <s v="None"/>
    <s v="Web Site Sales"/>
    <x v="2"/>
    <n v="50.52"/>
  </r>
  <r>
    <d v="2020-09-12T00:00:00"/>
    <s v="Sep"/>
    <n v="37"/>
    <s v="None"/>
    <s v="Web Site Sales"/>
    <x v="8"/>
    <n v="46.22"/>
  </r>
  <r>
    <d v="2020-06-03T00:00:00"/>
    <s v="Jun"/>
    <n v="23"/>
    <s v="None"/>
    <s v="Web Site Sales"/>
    <x v="11"/>
    <n v="76.900000000000006"/>
  </r>
  <r>
    <d v="2020-06-27T00:00:00"/>
    <s v="Jun"/>
    <n v="26"/>
    <s v="None"/>
    <s v="In Store Sales"/>
    <x v="4"/>
    <n v="69.39"/>
  </r>
  <r>
    <d v="2020-07-12T00:00:00"/>
    <s v="Jul"/>
    <n v="29"/>
    <s v="None"/>
    <s v="Web Site Sales"/>
    <x v="3"/>
    <n v="99.97"/>
  </r>
  <r>
    <d v="2020-08-27T00:00:00"/>
    <s v="Aug"/>
    <n v="35"/>
    <s v="None"/>
    <s v="In Store Sales"/>
    <x v="3"/>
    <n v="33.409999999999997"/>
  </r>
  <r>
    <d v="2020-05-06T00:00:00"/>
    <s v="May"/>
    <n v="19"/>
    <s v="None"/>
    <s v="Web Site Sales"/>
    <x v="2"/>
    <n v="25.69"/>
  </r>
  <r>
    <d v="2020-08-26T00:00:00"/>
    <s v="Aug"/>
    <n v="35"/>
    <s v="None"/>
    <s v="In Store Sales"/>
    <x v="4"/>
    <n v="46.99"/>
  </r>
  <r>
    <d v="2020-06-09T00:00:00"/>
    <s v="Jun"/>
    <n v="24"/>
    <s v="None"/>
    <s v="Web Site Sales"/>
    <x v="4"/>
    <n v="69.58"/>
  </r>
  <r>
    <d v="2020-09-12T00:00:00"/>
    <s v="Sep"/>
    <n v="37"/>
    <s v="None"/>
    <s v="Web Site Sales"/>
    <x v="6"/>
    <n v="71.84"/>
  </r>
  <r>
    <d v="2020-06-19T00:00:00"/>
    <s v="Jun"/>
    <n v="25"/>
    <s v="None"/>
    <s v="Web Site Sales"/>
    <x v="3"/>
    <n v="64.540000000000006"/>
  </r>
  <r>
    <d v="2020-08-16T00:00:00"/>
    <s v="Aug"/>
    <n v="34"/>
    <s v="None"/>
    <s v="In Store Sales"/>
    <x v="10"/>
    <n v="40.4"/>
  </r>
  <r>
    <d v="2020-06-27T00:00:00"/>
    <s v="Jun"/>
    <n v="26"/>
    <s v="None"/>
    <s v="Web Site Sales"/>
    <x v="5"/>
    <n v="87.19"/>
  </r>
  <r>
    <d v="2020-06-02T00:00:00"/>
    <s v="Jun"/>
    <n v="23"/>
    <s v="None"/>
    <s v="E-mail Coupon"/>
    <x v="7"/>
    <n v="138.06"/>
  </r>
  <r>
    <d v="2020-06-08T00:00:00"/>
    <s v="Jun"/>
    <n v="24"/>
    <s v="None"/>
    <s v="Web Site Sales"/>
    <x v="8"/>
    <n v="46.49"/>
  </r>
  <r>
    <d v="2020-06-13T00:00:00"/>
    <s v="Jun"/>
    <n v="24"/>
    <s v="None"/>
    <s v="Web Site Sales"/>
    <x v="5"/>
    <n v="523.74"/>
  </r>
  <r>
    <d v="2020-08-28T00:00:00"/>
    <s v="Aug"/>
    <n v="35"/>
    <s v="None"/>
    <s v="Web Site Sales"/>
    <x v="8"/>
    <n v="72.959999999999994"/>
  </r>
  <r>
    <d v="2020-06-02T00:00:00"/>
    <s v="Jun"/>
    <n v="23"/>
    <s v="None"/>
    <s v="Web Site Sales"/>
    <x v="4"/>
    <n v="92.47"/>
  </r>
  <r>
    <d v="2020-07-20T00:00:00"/>
    <s v="Jul"/>
    <n v="30"/>
    <s v="None"/>
    <s v="In Store Sales"/>
    <x v="1"/>
    <n v="60.43"/>
  </r>
  <r>
    <d v="2020-08-09T00:00:00"/>
    <s v="Aug"/>
    <n v="33"/>
    <s v="None"/>
    <s v="In Store Sales"/>
    <x v="3"/>
    <n v="68.59"/>
  </r>
  <r>
    <d v="2020-06-27T00:00:00"/>
    <s v="Jun"/>
    <n v="26"/>
    <s v="None"/>
    <s v="In Store Sales"/>
    <x v="3"/>
    <n v="99.67"/>
  </r>
  <r>
    <d v="2020-08-23T00:00:00"/>
    <s v="Aug"/>
    <n v="35"/>
    <s v="None"/>
    <s v="In Store Sales"/>
    <x v="1"/>
    <n v="60.42"/>
  </r>
  <r>
    <d v="2020-06-11T00:00:00"/>
    <s v="Jun"/>
    <n v="24"/>
    <s v="None"/>
    <s v="Web Site Sales"/>
    <x v="11"/>
    <n v="38.79"/>
  </r>
  <r>
    <d v="2020-05-28T00:00:00"/>
    <s v="May"/>
    <n v="22"/>
    <s v="None"/>
    <s v="In Store Sales"/>
    <x v="3"/>
    <n v="96.96"/>
  </r>
  <r>
    <d v="2020-08-09T00:00:00"/>
    <s v="Aug"/>
    <n v="33"/>
    <s v="None"/>
    <s v="E-mail Coupon"/>
    <x v="6"/>
    <n v="24.33"/>
  </r>
  <r>
    <d v="2020-06-01T00:00:00"/>
    <s v="Jun"/>
    <n v="23"/>
    <s v="None"/>
    <s v="Web Site Sales"/>
    <x v="3"/>
    <n v="99.83"/>
  </r>
  <r>
    <d v="2020-09-15T00:00:00"/>
    <s v="Sep"/>
    <n v="38"/>
    <s v="None"/>
    <s v="In Store Sales"/>
    <x v="8"/>
    <n v="46.16"/>
  </r>
  <r>
    <d v="2020-06-27T00:00:00"/>
    <s v="Jun"/>
    <n v="26"/>
    <s v="None"/>
    <s v="Web Site Sales"/>
    <x v="1"/>
    <n v="20.58"/>
  </r>
  <r>
    <d v="2020-05-19T00:00:00"/>
    <s v="May"/>
    <n v="21"/>
    <s v="None"/>
    <s v="Web Site Sales"/>
    <x v="4"/>
    <n v="46.83"/>
  </r>
  <r>
    <d v="2020-08-30T00:00:00"/>
    <s v="Aug"/>
    <n v="36"/>
    <s v="None"/>
    <s v="In Store Sales"/>
    <x v="3"/>
    <n v="34.01"/>
  </r>
  <r>
    <d v="2020-07-24T00:00:00"/>
    <s v="Jul"/>
    <n v="30"/>
    <s v="None"/>
    <s v="Web Site Sales"/>
    <x v="1"/>
    <n v="38.770000000000003"/>
  </r>
  <r>
    <d v="2020-06-01T00:00:00"/>
    <s v="Jun"/>
    <n v="23"/>
    <s v="None"/>
    <s v="In Store Sales"/>
    <x v="0"/>
    <n v="240.01"/>
  </r>
  <r>
    <d v="2020-07-05T00:00:00"/>
    <s v="Jul"/>
    <n v="28"/>
    <s v="None"/>
    <s v="Web Site Sales"/>
    <x v="4"/>
    <n v="69.02"/>
  </r>
  <r>
    <d v="2020-08-22T00:00:00"/>
    <s v="Aug"/>
    <n v="34"/>
    <s v="None"/>
    <s v="E-mail Coupon"/>
    <x v="7"/>
    <n v="69.27"/>
  </r>
  <r>
    <d v="2020-08-29T00:00:00"/>
    <s v="Aug"/>
    <n v="35"/>
    <s v="None"/>
    <s v="In Store Sales"/>
    <x v="8"/>
    <n v="48.69"/>
  </r>
  <r>
    <d v="2020-06-29T00:00:00"/>
    <s v="Jun"/>
    <n v="27"/>
    <s v="None"/>
    <s v="Web Site Sales"/>
    <x v="7"/>
    <n v="46.82"/>
  </r>
  <r>
    <d v="2020-06-05T00:00:00"/>
    <s v="Jun"/>
    <n v="23"/>
    <s v="None"/>
    <s v="In Store Sales"/>
    <x v="2"/>
    <n v="48.67"/>
  </r>
  <r>
    <d v="2020-06-28T00:00:00"/>
    <s v="Jun"/>
    <n v="27"/>
    <s v="None"/>
    <s v="Web Site Sales"/>
    <x v="7"/>
    <n v="23.27"/>
  </r>
  <r>
    <d v="2020-05-27T00:00:00"/>
    <s v="May"/>
    <n v="22"/>
    <s v="None"/>
    <s v="Web Site Sales"/>
    <x v="4"/>
    <n v="46.34"/>
  </r>
  <r>
    <d v="2020-06-20T00:00:00"/>
    <s v="Jun"/>
    <n v="25"/>
    <s v="None"/>
    <s v="Web Site Sales"/>
    <x v="5"/>
    <n v="58.48"/>
  </r>
  <r>
    <d v="2020-06-22T00:00:00"/>
    <s v="Jun"/>
    <n v="26"/>
    <s v="None"/>
    <s v="Web Site Sales"/>
    <x v="4"/>
    <n v="69.2"/>
  </r>
  <r>
    <d v="2020-08-03T00:00:00"/>
    <s v="Aug"/>
    <n v="32"/>
    <s v="None"/>
    <s v="In Store Sales"/>
    <x v="10"/>
    <n v="60.72"/>
  </r>
  <r>
    <d v="2020-06-09T00:00:00"/>
    <s v="Jun"/>
    <n v="24"/>
    <s v="None"/>
    <s v="In Store Sales"/>
    <x v="10"/>
    <n v="57.43"/>
  </r>
  <r>
    <d v="2020-06-07T00:00:00"/>
    <s v="Jun"/>
    <n v="24"/>
    <s v="None"/>
    <s v="Web Site Sales"/>
    <x v="2"/>
    <n v="24.24"/>
  </r>
  <r>
    <d v="2020-06-13T00:00:00"/>
    <s v="Jun"/>
    <n v="24"/>
    <s v="None"/>
    <s v="Web Site Sales"/>
    <x v="9"/>
    <n v="186.62"/>
  </r>
  <r>
    <d v="2020-06-21T00:00:00"/>
    <s v="Jun"/>
    <n v="26"/>
    <s v="None"/>
    <s v="In Store Sales"/>
    <x v="3"/>
    <n v="68.37"/>
  </r>
  <r>
    <d v="2020-08-02T00:00:00"/>
    <s v="Aug"/>
    <n v="32"/>
    <s v="None"/>
    <s v="In Store Sales"/>
    <x v="3"/>
    <n v="34"/>
  </r>
  <r>
    <d v="2020-06-03T00:00:00"/>
    <s v="Jun"/>
    <n v="23"/>
    <s v="None"/>
    <s v="In Store Sales"/>
    <x v="3"/>
    <n v="32.36"/>
  </r>
  <r>
    <d v="2020-08-17T00:00:00"/>
    <s v="Aug"/>
    <n v="34"/>
    <s v="None"/>
    <s v="In Store Sales"/>
    <x v="8"/>
    <n v="50.58"/>
  </r>
  <r>
    <d v="2020-06-27T00:00:00"/>
    <s v="Jun"/>
    <n v="26"/>
    <s v="None"/>
    <s v="Web Site Sales"/>
    <x v="6"/>
    <n v="47.05"/>
  </r>
  <r>
    <d v="2020-06-24T00:00:00"/>
    <s v="Jun"/>
    <n v="26"/>
    <s v="None"/>
    <s v="In Store Sales"/>
    <x v="7"/>
    <n v="44.27"/>
  </r>
  <r>
    <d v="2020-08-05T00:00:00"/>
    <s v="Aug"/>
    <n v="32"/>
    <s v="None"/>
    <s v="In Store Sales"/>
    <x v="4"/>
    <n v="46.29"/>
  </r>
  <r>
    <d v="2020-08-22T00:00:00"/>
    <s v="Aug"/>
    <n v="34"/>
    <s v="None"/>
    <s v="Web Site Sales"/>
    <x v="1"/>
    <n v="57.74"/>
  </r>
  <r>
    <d v="2020-07-18T00:00:00"/>
    <s v="Jul"/>
    <n v="29"/>
    <s v="None"/>
    <s v="E-mail Coupon"/>
    <x v="4"/>
    <n v="23.79"/>
  </r>
  <r>
    <d v="2020-09-04T00:00:00"/>
    <s v="Sep"/>
    <n v="36"/>
    <s v="None"/>
    <s v="Web Site Sales"/>
    <x v="1"/>
    <n v="180.32"/>
  </r>
  <r>
    <d v="2020-08-10T00:00:00"/>
    <s v="Aug"/>
    <n v="33"/>
    <s v="None"/>
    <s v="In Store Sales"/>
    <x v="4"/>
    <n v="46.6"/>
  </r>
  <r>
    <d v="2020-06-27T00:00:00"/>
    <s v="Jun"/>
    <n v="26"/>
    <s v="None"/>
    <s v="E-mail Coupon"/>
    <x v="4"/>
    <n v="46.1"/>
  </r>
  <r>
    <d v="2020-08-06T00:00:00"/>
    <s v="Aug"/>
    <n v="32"/>
    <s v="None"/>
    <s v="In Store Sales"/>
    <x v="5"/>
    <n v="87.68"/>
  </r>
  <r>
    <d v="2020-06-15T00:00:00"/>
    <s v="Jun"/>
    <n v="25"/>
    <s v="None"/>
    <s v="Web Site Sales"/>
    <x v="6"/>
    <n v="71.77"/>
  </r>
  <r>
    <d v="2020-06-16T00:00:00"/>
    <s v="Jun"/>
    <n v="25"/>
    <s v="None"/>
    <s v="In Store Sales"/>
    <x v="3"/>
    <n v="33.56"/>
  </r>
  <r>
    <d v="2020-08-22T00:00:00"/>
    <s v="Aug"/>
    <n v="34"/>
    <s v="None"/>
    <s v="In Store Sales"/>
    <x v="4"/>
    <n v="23.32"/>
  </r>
  <r>
    <d v="2020-09-01T00:00:00"/>
    <s v="Sep"/>
    <n v="36"/>
    <s v="None"/>
    <s v="Web Site Sales"/>
    <x v="9"/>
    <n v="601.94000000000005"/>
  </r>
  <r>
    <d v="2020-05-10T00:00:00"/>
    <s v="May"/>
    <n v="20"/>
    <s v="None"/>
    <s v="Web Site Sales"/>
    <x v="6"/>
    <n v="47.03"/>
  </r>
  <r>
    <d v="2020-05-22T00:00:00"/>
    <s v="May"/>
    <n v="21"/>
    <s v="None"/>
    <s v="In Store Sales"/>
    <x v="3"/>
    <n v="68.08"/>
  </r>
  <r>
    <d v="2020-06-19T00:00:00"/>
    <s v="Jun"/>
    <n v="25"/>
    <s v="None"/>
    <s v="Web Site Sales"/>
    <x v="7"/>
    <n v="46.84"/>
  </r>
  <r>
    <d v="2020-08-05T00:00:00"/>
    <s v="Aug"/>
    <n v="32"/>
    <s v="None"/>
    <s v="In Store Sales"/>
    <x v="7"/>
    <n v="46.09"/>
  </r>
  <r>
    <d v="2020-09-16T00:00:00"/>
    <s v="Sep"/>
    <n v="38"/>
    <s v="None"/>
    <s v="Web Site Sales"/>
    <x v="4"/>
    <n v="23.83"/>
  </r>
  <r>
    <d v="2020-08-24T00:00:00"/>
    <s v="Aug"/>
    <n v="35"/>
    <s v="None"/>
    <s v="In Store Sales"/>
    <x v="10"/>
    <n v="20.62"/>
  </r>
  <r>
    <d v="2020-06-14T00:00:00"/>
    <s v="Jun"/>
    <n v="25"/>
    <s v="None"/>
    <s v="Web Site Sales"/>
    <x v="7"/>
    <n v="44.56"/>
  </r>
  <r>
    <d v="2020-08-10T00:00:00"/>
    <s v="Aug"/>
    <n v="33"/>
    <s v="None"/>
    <s v="In Store Sales"/>
    <x v="7"/>
    <n v="23.19"/>
  </r>
  <r>
    <d v="2020-06-03T00:00:00"/>
    <s v="Jun"/>
    <n v="23"/>
    <s v="None"/>
    <s v="Web Site Sales"/>
    <x v="3"/>
    <n v="102.57"/>
  </r>
  <r>
    <d v="2020-05-30T00:00:00"/>
    <s v="May"/>
    <n v="22"/>
    <s v="None"/>
    <s v="In Store Sales"/>
    <x v="0"/>
    <n v="240.23"/>
  </r>
  <r>
    <d v="2020-06-25T00:00:00"/>
    <s v="Jun"/>
    <n v="26"/>
    <s v="None"/>
    <s v="Web Site Sales"/>
    <x v="11"/>
    <n v="90.23"/>
  </r>
  <r>
    <d v="2020-06-29T00:00:00"/>
    <s v="Jun"/>
    <n v="27"/>
    <s v="None"/>
    <s v="Web Site Sales"/>
    <x v="3"/>
    <n v="160.66999999999999"/>
  </r>
  <r>
    <d v="2020-06-29T00:00:00"/>
    <s v="Jun"/>
    <n v="27"/>
    <s v="None"/>
    <s v="Web Site Sales"/>
    <x v="4"/>
    <n v="66.97"/>
  </r>
  <r>
    <d v="2020-08-02T00:00:00"/>
    <s v="Aug"/>
    <n v="32"/>
    <s v="None"/>
    <s v="In Store Sales"/>
    <x v="7"/>
    <n v="44.78"/>
  </r>
  <r>
    <d v="2020-06-15T00:00:00"/>
    <s v="Jun"/>
    <n v="25"/>
    <s v="None"/>
    <s v="Web Site Sales"/>
    <x v="7"/>
    <n v="66.760000000000005"/>
  </r>
  <r>
    <d v="2020-08-31T00:00:00"/>
    <s v="Aug"/>
    <n v="36"/>
    <s v="None"/>
    <s v="In Store Sales"/>
    <x v="11"/>
    <n v="57.57"/>
  </r>
  <r>
    <d v="2020-05-15T00:00:00"/>
    <s v="May"/>
    <n v="20"/>
    <s v="None"/>
    <s v="Web Site Sales"/>
    <x v="3"/>
    <n v="66.97"/>
  </r>
  <r>
    <d v="2020-06-15T00:00:00"/>
    <s v="Jun"/>
    <n v="25"/>
    <s v="None"/>
    <s v="Web Site Sales"/>
    <x v="7"/>
    <n v="46.34"/>
  </r>
  <r>
    <d v="2020-06-18T00:00:00"/>
    <s v="Jun"/>
    <n v="25"/>
    <s v="None"/>
    <s v="E-mail Coupon"/>
    <x v="4"/>
    <n v="23.29"/>
  </r>
  <r>
    <d v="2020-09-06T00:00:00"/>
    <s v="Sep"/>
    <n v="37"/>
    <s v="None"/>
    <s v="In Store Sales"/>
    <x v="4"/>
    <n v="69.88"/>
  </r>
  <r>
    <d v="2020-08-14T00:00:00"/>
    <s v="Aug"/>
    <n v="33"/>
    <s v="None"/>
    <s v="Web Site Sales"/>
    <x v="5"/>
    <n v="90.6"/>
  </r>
  <r>
    <d v="2020-06-30T00:00:00"/>
    <s v="Jun"/>
    <n v="27"/>
    <s v="None"/>
    <s v="Web Site Sales"/>
    <x v="3"/>
    <n v="99.45"/>
  </r>
  <r>
    <d v="2020-08-09T00:00:00"/>
    <s v="Aug"/>
    <n v="33"/>
    <s v="None"/>
    <s v="Web Site Sales"/>
    <x v="8"/>
    <n v="25.17"/>
  </r>
  <r>
    <d v="2020-07-30T00:00:00"/>
    <s v="Jul"/>
    <n v="31"/>
    <s v="None"/>
    <s v="Web Site Sales"/>
    <x v="10"/>
    <n v="63.34"/>
  </r>
  <r>
    <d v="2020-06-07T00:00:00"/>
    <s v="Jun"/>
    <n v="24"/>
    <s v="None"/>
    <s v="In Store Sales"/>
    <x v="4"/>
    <n v="327.91"/>
  </r>
  <r>
    <d v="2020-09-01T00:00:00"/>
    <s v="Sep"/>
    <n v="36"/>
    <s v="None"/>
    <s v="Web Site Sales"/>
    <x v="6"/>
    <n v="24.88"/>
  </r>
  <r>
    <d v="2020-06-14T00:00:00"/>
    <s v="Jun"/>
    <n v="25"/>
    <s v="None"/>
    <s v="Web Site Sales"/>
    <x v="1"/>
    <n v="19.38"/>
  </r>
  <r>
    <d v="2020-06-22T00:00:00"/>
    <s v="Jun"/>
    <n v="26"/>
    <s v="None"/>
    <s v="Web Site Sales"/>
    <x v="3"/>
    <n v="68.08"/>
  </r>
  <r>
    <d v="2020-08-18T00:00:00"/>
    <s v="Aug"/>
    <n v="34"/>
    <s v="None"/>
    <s v="Web Site Sales"/>
    <x v="7"/>
    <n v="69.069999999999993"/>
  </r>
  <r>
    <d v="2020-08-06T00:00:00"/>
    <s v="Aug"/>
    <n v="32"/>
    <s v="None"/>
    <s v="In Store Sales"/>
    <x v="10"/>
    <n v="40.74"/>
  </r>
  <r>
    <d v="2020-08-06T00:00:00"/>
    <s v="Aug"/>
    <n v="32"/>
    <s v="None"/>
    <s v="Web Site Sales"/>
    <x v="2"/>
    <n v="24.62"/>
  </r>
  <r>
    <d v="2020-06-24T00:00:00"/>
    <s v="Jun"/>
    <n v="26"/>
    <s v="None"/>
    <s v="In Store Sales"/>
    <x v="3"/>
    <n v="66.91"/>
  </r>
  <r>
    <d v="2020-06-05T00:00:00"/>
    <s v="Jun"/>
    <n v="23"/>
    <s v="None"/>
    <s v="Web Site Sales"/>
    <x v="6"/>
    <n v="24.76"/>
  </r>
  <r>
    <d v="2020-08-17T00:00:00"/>
    <s v="Aug"/>
    <n v="34"/>
    <s v="None"/>
    <s v="In Store Sales"/>
    <x v="3"/>
    <n v="102.34"/>
  </r>
  <r>
    <d v="2020-06-12T00:00:00"/>
    <s v="Jun"/>
    <n v="24"/>
    <s v="None"/>
    <s v="Web Site Sales"/>
    <x v="10"/>
    <n v="80.86"/>
  </r>
  <r>
    <d v="2020-06-30T00:00:00"/>
    <s v="Jun"/>
    <n v="27"/>
    <s v="None"/>
    <s v="E-mail Coupon"/>
    <x v="4"/>
    <n v="23.85"/>
  </r>
  <r>
    <d v="2020-06-22T00:00:00"/>
    <s v="Jun"/>
    <n v="26"/>
    <s v="None"/>
    <s v="Web Site Sales"/>
    <x v="4"/>
    <n v="22.97"/>
  </r>
  <r>
    <d v="2020-06-26T00:00:00"/>
    <s v="Jun"/>
    <n v="26"/>
    <s v="None"/>
    <s v="In Store Sales"/>
    <x v="2"/>
    <n v="46.75"/>
  </r>
  <r>
    <d v="2020-06-28T00:00:00"/>
    <s v="Jun"/>
    <n v="27"/>
    <s v="None"/>
    <s v="Web Site Sales"/>
    <x v="4"/>
    <n v="44.82"/>
  </r>
  <r>
    <d v="2020-08-26T00:00:00"/>
    <s v="Aug"/>
    <n v="35"/>
    <s v="None"/>
    <s v="In Store Sales"/>
    <x v="3"/>
    <n v="99.42"/>
  </r>
  <r>
    <d v="2020-08-25T00:00:00"/>
    <s v="Aug"/>
    <n v="35"/>
    <s v="None"/>
    <s v="Web Site Sales"/>
    <x v="1"/>
    <n v="38.57"/>
  </r>
  <r>
    <d v="2020-06-08T00:00:00"/>
    <s v="Jun"/>
    <n v="24"/>
    <s v="None"/>
    <s v="Web Site Sales"/>
    <x v="4"/>
    <n v="176.27"/>
  </r>
  <r>
    <d v="2020-06-20T00:00:00"/>
    <s v="Jun"/>
    <n v="25"/>
    <s v="None"/>
    <s v="Web Site Sales"/>
    <x v="3"/>
    <n v="192.39"/>
  </r>
  <r>
    <d v="2020-06-29T00:00:00"/>
    <s v="Jun"/>
    <n v="27"/>
    <s v="None"/>
    <s v="Web Site Sales"/>
    <x v="0"/>
    <n v="152.16999999999999"/>
  </r>
  <r>
    <d v="2020-08-05T00:00:00"/>
    <s v="Aug"/>
    <n v="32"/>
    <s v="None"/>
    <s v="E-mail Coupon"/>
    <x v="4"/>
    <n v="46.58"/>
  </r>
  <r>
    <d v="2020-06-16T00:00:00"/>
    <s v="Jun"/>
    <n v="25"/>
    <s v="None"/>
    <s v="Web Site Sales"/>
    <x v="3"/>
    <n v="96.55"/>
  </r>
  <r>
    <d v="2020-08-17T00:00:00"/>
    <s v="Aug"/>
    <n v="34"/>
    <s v="None"/>
    <s v="In Store Sales"/>
    <x v="3"/>
    <n v="32.130000000000003"/>
  </r>
  <r>
    <d v="2020-08-30T00:00:00"/>
    <s v="Aug"/>
    <n v="36"/>
    <s v="None"/>
    <s v="In Store Sales"/>
    <x v="7"/>
    <n v="46.88"/>
  </r>
  <r>
    <d v="2020-08-06T00:00:00"/>
    <s v="Aug"/>
    <n v="32"/>
    <s v="None"/>
    <s v="Web Site Sales"/>
    <x v="5"/>
    <n v="90.03"/>
  </r>
  <r>
    <d v="2020-05-11T00:00:00"/>
    <s v="May"/>
    <n v="20"/>
    <s v="None"/>
    <s v="Web Site Sales"/>
    <x v="8"/>
    <n v="46.21"/>
  </r>
  <r>
    <d v="2020-06-26T00:00:00"/>
    <s v="Jun"/>
    <n v="26"/>
    <s v="None"/>
    <s v="Web Site Sales"/>
    <x v="4"/>
    <n v="22.27"/>
  </r>
  <r>
    <d v="2020-08-14T00:00:00"/>
    <s v="Aug"/>
    <n v="33"/>
    <s v="None"/>
    <s v="In Store Sales"/>
    <x v="11"/>
    <n v="57.56"/>
  </r>
  <r>
    <d v="2020-06-02T00:00:00"/>
    <s v="Jun"/>
    <n v="23"/>
    <s v="None"/>
    <s v="In Store Sales"/>
    <x v="7"/>
    <n v="46.08"/>
  </r>
  <r>
    <d v="2020-07-02T00:00:00"/>
    <s v="Jul"/>
    <n v="27"/>
    <s v="None"/>
    <s v="Web Site Sales"/>
    <x v="2"/>
    <n v="50.71"/>
  </r>
  <r>
    <d v="2020-08-12T00:00:00"/>
    <s v="Aug"/>
    <n v="33"/>
    <s v="None"/>
    <s v="Web Site Sales"/>
    <x v="1"/>
    <n v="40.450000000000003"/>
  </r>
  <r>
    <d v="2020-08-28T00:00:00"/>
    <s v="Aug"/>
    <n v="35"/>
    <s v="None"/>
    <s v="In Store Sales"/>
    <x v="5"/>
    <n v="90.57"/>
  </r>
  <r>
    <d v="2020-06-07T00:00:00"/>
    <s v="Jun"/>
    <n v="24"/>
    <s v="None"/>
    <s v="In Store Sales"/>
    <x v="11"/>
    <n v="57.35"/>
  </r>
  <r>
    <d v="2020-09-21T00:00:00"/>
    <s v="Sep"/>
    <n v="39"/>
    <s v="None"/>
    <s v="Web Site Sales"/>
    <x v="10"/>
    <n v="63.82"/>
  </r>
  <r>
    <d v="2020-06-15T00:00:00"/>
    <s v="Jun"/>
    <n v="25"/>
    <s v="None"/>
    <s v="In Store Sales"/>
    <x v="4"/>
    <n v="46.08"/>
  </r>
  <r>
    <d v="2020-08-17T00:00:00"/>
    <s v="Aug"/>
    <n v="34"/>
    <s v="None"/>
    <s v="In Store Sales"/>
    <x v="7"/>
    <n v="69.13"/>
  </r>
  <r>
    <d v="2020-05-18T00:00:00"/>
    <s v="May"/>
    <n v="21"/>
    <s v="None"/>
    <s v="Web Site Sales"/>
    <x v="8"/>
    <n v="547.46"/>
  </r>
  <r>
    <d v="2020-06-12T00:00:00"/>
    <s v="Jun"/>
    <n v="24"/>
    <s v="None"/>
    <s v="Web Site Sales"/>
    <x v="6"/>
    <n v="45.16"/>
  </r>
  <r>
    <d v="2020-06-24T00:00:00"/>
    <s v="Jun"/>
    <n v="26"/>
    <s v="None"/>
    <s v="Web Site Sales"/>
    <x v="1"/>
    <n v="19.62"/>
  </r>
  <r>
    <d v="2020-08-26T00:00:00"/>
    <s v="Aug"/>
    <n v="35"/>
    <s v="None"/>
    <s v="In Store Sales"/>
    <x v="3"/>
    <n v="64.91"/>
  </r>
  <r>
    <d v="2020-08-29T00:00:00"/>
    <s v="Aug"/>
    <n v="35"/>
    <s v="None"/>
    <s v="Web Site Sales"/>
    <x v="10"/>
    <n v="63.3"/>
  </r>
  <r>
    <d v="2020-07-15T00:00:00"/>
    <s v="Jul"/>
    <n v="29"/>
    <s v="None"/>
    <s v="In Store Sales"/>
    <x v="3"/>
    <n v="99.77"/>
  </r>
  <r>
    <d v="2020-08-01T00:00:00"/>
    <s v="Aug"/>
    <n v="31"/>
    <s v="None"/>
    <s v="Web Site Sales"/>
    <x v="7"/>
    <n v="92.23"/>
  </r>
  <r>
    <d v="2020-08-14T00:00:00"/>
    <s v="Aug"/>
    <n v="33"/>
    <s v="None"/>
    <s v="In Store Sales"/>
    <x v="6"/>
    <n v="23.41"/>
  </r>
  <r>
    <d v="2020-09-25T00:00:00"/>
    <s v="Sep"/>
    <n v="39"/>
    <s v="None"/>
    <s v="In Store Sales"/>
    <x v="10"/>
    <n v="40.07"/>
  </r>
  <r>
    <d v="2020-06-03T00:00:00"/>
    <s v="Jun"/>
    <n v="23"/>
    <s v="None"/>
    <s v="Web Site Sales"/>
    <x v="9"/>
    <n v="554.95000000000005"/>
  </r>
  <r>
    <d v="2020-08-06T00:00:00"/>
    <s v="Aug"/>
    <n v="32"/>
    <s v="None"/>
    <s v="In Store Sales"/>
    <x v="1"/>
    <n v="60.7"/>
  </r>
  <r>
    <d v="2020-08-11T00:00:00"/>
    <s v="Aug"/>
    <n v="33"/>
    <s v="None"/>
    <s v="In Store Sales"/>
    <x v="7"/>
    <n v="23.65"/>
  </r>
  <r>
    <d v="2020-08-23T00:00:00"/>
    <s v="Aug"/>
    <n v="35"/>
    <s v="None"/>
    <s v="Web Site Sales"/>
    <x v="3"/>
    <n v="34.78"/>
  </r>
  <r>
    <d v="2020-06-18T00:00:00"/>
    <s v="Jun"/>
    <n v="25"/>
    <s v="None"/>
    <s v="Web Site Sales"/>
    <x v="0"/>
    <n v="156.19999999999999"/>
  </r>
  <r>
    <d v="2020-08-27T00:00:00"/>
    <s v="Aug"/>
    <n v="35"/>
    <s v="None"/>
    <s v="Web Site Sales"/>
    <x v="8"/>
    <n v="50.2"/>
  </r>
  <r>
    <d v="2020-05-13T00:00:00"/>
    <s v="May"/>
    <n v="20"/>
    <s v="None"/>
    <s v="Web Site Sales"/>
    <x v="7"/>
    <n v="46.71"/>
  </r>
  <r>
    <d v="2020-08-06T00:00:00"/>
    <s v="Aug"/>
    <n v="32"/>
    <s v="None"/>
    <s v="Web Site Sales"/>
    <x v="2"/>
    <n v="48.69"/>
  </r>
  <r>
    <d v="2020-08-11T00:00:00"/>
    <s v="Aug"/>
    <n v="33"/>
    <s v="None"/>
    <s v="E-mail Coupon"/>
    <x v="10"/>
    <n v="20.83"/>
  </r>
  <r>
    <d v="2020-08-16T00:00:00"/>
    <s v="Aug"/>
    <n v="34"/>
    <s v="None"/>
    <s v="In Store Sales"/>
    <x v="10"/>
    <n v="57.28"/>
  </r>
  <r>
    <d v="2020-08-02T00:00:00"/>
    <s v="Aug"/>
    <n v="32"/>
    <s v="None"/>
    <s v="In Store Sales"/>
    <x v="3"/>
    <n v="64.44"/>
  </r>
  <r>
    <d v="2020-06-05T00:00:00"/>
    <s v="Jun"/>
    <n v="23"/>
    <s v="None"/>
    <s v="Web Site Sales"/>
    <x v="8"/>
    <n v="72.900000000000006"/>
  </r>
  <r>
    <d v="2020-06-19T00:00:00"/>
    <s v="Jun"/>
    <n v="25"/>
    <s v="None"/>
    <s v="Web Site Sales"/>
    <x v="5"/>
    <n v="29.45"/>
  </r>
  <r>
    <d v="2020-06-10T00:00:00"/>
    <s v="Jun"/>
    <n v="24"/>
    <s v="None"/>
    <s v="In Store Sales"/>
    <x v="7"/>
    <n v="23.82"/>
  </r>
  <r>
    <d v="2020-08-02T00:00:00"/>
    <s v="Aug"/>
    <n v="32"/>
    <s v="None"/>
    <s v="E-mail Coupon"/>
    <x v="11"/>
    <n v="76"/>
  </r>
  <r>
    <d v="2020-07-21T00:00:00"/>
    <s v="Jul"/>
    <n v="30"/>
    <s v="None"/>
    <s v="Web Site Sales"/>
    <x v="7"/>
    <n v="69.72"/>
  </r>
  <r>
    <d v="2020-06-18T00:00:00"/>
    <s v="Jun"/>
    <n v="25"/>
    <s v="None"/>
    <s v="In Store Sales"/>
    <x v="4"/>
    <n v="66.48"/>
  </r>
  <r>
    <d v="2020-09-12T00:00:00"/>
    <s v="Sep"/>
    <n v="37"/>
    <s v="None"/>
    <s v="In Store Sales"/>
    <x v="8"/>
    <n v="75.489999999999995"/>
  </r>
  <r>
    <d v="2020-08-01T00:00:00"/>
    <s v="Aug"/>
    <n v="31"/>
    <s v="None"/>
    <s v="In Store Sales"/>
    <x v="4"/>
    <n v="46.56"/>
  </r>
  <r>
    <d v="2020-06-14T00:00:00"/>
    <s v="Jun"/>
    <n v="25"/>
    <s v="None"/>
    <s v="In Store Sales"/>
    <x v="1"/>
    <n v="20.87"/>
  </r>
  <r>
    <d v="2020-06-21T00:00:00"/>
    <s v="Jun"/>
    <n v="26"/>
    <s v="None"/>
    <s v="In Store Sales"/>
    <x v="9"/>
    <n v="55.48"/>
  </r>
  <r>
    <d v="2020-06-26T00:00:00"/>
    <s v="Jun"/>
    <n v="26"/>
    <s v="None"/>
    <s v="Web Site Sales"/>
    <x v="8"/>
    <n v="50.71"/>
  </r>
  <r>
    <d v="2020-07-15T00:00:00"/>
    <s v="Jul"/>
    <n v="29"/>
    <s v="None"/>
    <s v="In Store Sales"/>
    <x v="3"/>
    <n v="66.099999999999994"/>
  </r>
  <r>
    <d v="2020-05-13T00:00:00"/>
    <s v="May"/>
    <n v="20"/>
    <s v="None"/>
    <s v="In Store Sales"/>
    <x v="7"/>
    <n v="46.73"/>
  </r>
  <r>
    <d v="2020-06-27T00:00:00"/>
    <s v="Jun"/>
    <n v="26"/>
    <s v="None"/>
    <s v="E-mail Coupon"/>
    <x v="1"/>
    <n v="100.66"/>
  </r>
  <r>
    <d v="2020-06-09T00:00:00"/>
    <s v="Jun"/>
    <n v="24"/>
    <s v="None"/>
    <s v="Web Site Sales"/>
    <x v="5"/>
    <n v="60.89"/>
  </r>
  <r>
    <d v="2020-08-29T00:00:00"/>
    <s v="Aug"/>
    <n v="35"/>
    <s v="None"/>
    <s v="In Store Sales"/>
    <x v="7"/>
    <n v="69.16"/>
  </r>
  <r>
    <d v="2020-08-25T00:00:00"/>
    <s v="Aug"/>
    <n v="35"/>
    <s v="None"/>
    <s v="Web Site Sales"/>
    <x v="3"/>
    <n v="64.55"/>
  </r>
  <r>
    <d v="2020-06-15T00:00:00"/>
    <s v="Jun"/>
    <n v="25"/>
    <s v="None"/>
    <s v="E-mail Coupon"/>
    <x v="5"/>
    <n v="84.47"/>
  </r>
  <r>
    <d v="2020-06-04T00:00:00"/>
    <s v="Jun"/>
    <n v="23"/>
    <s v="None"/>
    <s v="Web Site Sales"/>
    <x v="7"/>
    <n v="23.48"/>
  </r>
  <r>
    <d v="2020-06-04T00:00:00"/>
    <s v="Jun"/>
    <n v="23"/>
    <s v="None"/>
    <s v="E-mail Coupon"/>
    <x v="5"/>
    <n v="60.73"/>
  </r>
  <r>
    <d v="2020-06-15T00:00:00"/>
    <s v="Jun"/>
    <n v="25"/>
    <s v="None"/>
    <s v="In Store Sales"/>
    <x v="4"/>
    <n v="23.28"/>
  </r>
  <r>
    <d v="2020-06-02T00:00:00"/>
    <s v="Jun"/>
    <n v="23"/>
    <s v="None"/>
    <s v="Web Site Sales"/>
    <x v="8"/>
    <n v="50.41"/>
  </r>
  <r>
    <d v="2020-07-23T00:00:00"/>
    <s v="Jul"/>
    <n v="30"/>
    <s v="None"/>
    <s v="Web Site Sales"/>
    <x v="8"/>
    <n v="75.61"/>
  </r>
  <r>
    <d v="2020-07-29T00:00:00"/>
    <s v="Jul"/>
    <n v="31"/>
    <s v="None"/>
    <s v="In Store Sales"/>
    <x v="2"/>
    <n v="296.77999999999997"/>
  </r>
  <r>
    <d v="2020-08-16T00:00:00"/>
    <s v="Aug"/>
    <n v="34"/>
    <s v="None"/>
    <s v="In Store Sales"/>
    <x v="10"/>
    <n v="38.83"/>
  </r>
  <r>
    <d v="2020-08-21T00:00:00"/>
    <s v="Aug"/>
    <n v="34"/>
    <s v="None"/>
    <s v="In Store Sales"/>
    <x v="7"/>
    <n v="46.42"/>
  </r>
  <r>
    <d v="2020-08-25T00:00:00"/>
    <s v="Aug"/>
    <n v="35"/>
    <s v="None"/>
    <s v="Web Site Sales"/>
    <x v="1"/>
    <n v="38.39"/>
  </r>
  <r>
    <d v="2020-05-23T00:00:00"/>
    <s v="May"/>
    <n v="21"/>
    <s v="None"/>
    <s v="Web Site Sales"/>
    <x v="4"/>
    <n v="22.38"/>
  </r>
  <r>
    <d v="2020-07-14T00:00:00"/>
    <s v="Jul"/>
    <n v="29"/>
    <s v="None"/>
    <s v="E-mail Coupon"/>
    <x v="11"/>
    <n v="38.24"/>
  </r>
  <r>
    <d v="2020-08-07T00:00:00"/>
    <s v="Aug"/>
    <n v="32"/>
    <s v="None"/>
    <s v="In Store Sales"/>
    <x v="8"/>
    <n v="48.37"/>
  </r>
  <r>
    <d v="2020-08-01T00:00:00"/>
    <s v="Aug"/>
    <n v="31"/>
    <s v="None"/>
    <s v="E-mail Coupon"/>
    <x v="7"/>
    <n v="23.02"/>
  </r>
  <r>
    <d v="2020-06-10T00:00:00"/>
    <s v="Jun"/>
    <n v="24"/>
    <s v="None"/>
    <s v="In Store Sales"/>
    <x v="6"/>
    <n v="45.6"/>
  </r>
  <r>
    <d v="2020-08-29T00:00:00"/>
    <s v="Aug"/>
    <n v="35"/>
    <s v="None"/>
    <s v="In Store Sales"/>
    <x v="10"/>
    <n v="19.420000000000002"/>
  </r>
  <r>
    <d v="2020-08-24T00:00:00"/>
    <s v="Aug"/>
    <n v="35"/>
    <s v="None"/>
    <s v="In Store Sales"/>
    <x v="0"/>
    <n v="76.98"/>
  </r>
  <r>
    <d v="2020-06-07T00:00:00"/>
    <s v="Jun"/>
    <n v="24"/>
    <s v="None"/>
    <s v="Web Site Sales"/>
    <x v="1"/>
    <n v="20.87"/>
  </r>
  <r>
    <d v="2020-07-28T00:00:00"/>
    <s v="Jul"/>
    <n v="31"/>
    <s v="None"/>
    <s v="In Store Sales"/>
    <x v="11"/>
    <n v="57.85"/>
  </r>
  <r>
    <d v="2020-08-19T00:00:00"/>
    <s v="Aug"/>
    <n v="34"/>
    <s v="None"/>
    <s v="Web Site Sales"/>
    <x v="10"/>
    <n v="19.46"/>
  </r>
  <r>
    <d v="2020-08-19T00:00:00"/>
    <s v="Aug"/>
    <n v="34"/>
    <s v="None"/>
    <s v="In Store Sales"/>
    <x v="3"/>
    <n v="64.650000000000006"/>
  </r>
  <r>
    <d v="2020-06-23T00:00:00"/>
    <s v="Jun"/>
    <n v="26"/>
    <s v="None"/>
    <s v="Web Site Sales"/>
    <x v="10"/>
    <n v="38.6"/>
  </r>
  <r>
    <d v="2020-06-16T00:00:00"/>
    <s v="Jun"/>
    <n v="25"/>
    <s v="None"/>
    <s v="Web Site Sales"/>
    <x v="11"/>
    <n v="18.66"/>
  </r>
  <r>
    <d v="2020-08-10T00:00:00"/>
    <s v="Aug"/>
    <n v="33"/>
    <s v="None"/>
    <s v="Web Site Sales"/>
    <x v="5"/>
    <n v="29.45"/>
  </r>
  <r>
    <d v="2020-06-15T00:00:00"/>
    <s v="Jun"/>
    <n v="25"/>
    <s v="None"/>
    <s v="Web Site Sales"/>
    <x v="1"/>
    <n v="432.85"/>
  </r>
  <r>
    <d v="2020-08-27T00:00:00"/>
    <s v="Aug"/>
    <n v="35"/>
    <s v="None"/>
    <s v="Web Site Sales"/>
    <x v="5"/>
    <n v="58.93"/>
  </r>
  <r>
    <d v="2020-08-04T00:00:00"/>
    <s v="Aug"/>
    <n v="32"/>
    <s v="None"/>
    <s v="In Store Sales"/>
    <x v="1"/>
    <n v="60.07"/>
  </r>
  <r>
    <d v="2020-05-18T00:00:00"/>
    <s v="May"/>
    <n v="21"/>
    <s v="None"/>
    <s v="Web Site Sales"/>
    <x v="8"/>
    <n v="50.23"/>
  </r>
  <r>
    <d v="2020-08-14T00:00:00"/>
    <s v="Aug"/>
    <n v="33"/>
    <s v="None"/>
    <s v="In Store Sales"/>
    <x v="7"/>
    <n v="46.11"/>
  </r>
  <r>
    <d v="2020-08-27T00:00:00"/>
    <s v="Aug"/>
    <n v="35"/>
    <s v="None"/>
    <s v="In Store Sales"/>
    <x v="7"/>
    <n v="44.16"/>
  </r>
  <r>
    <d v="2020-06-28T00:00:00"/>
    <s v="Jun"/>
    <n v="27"/>
    <s v="None"/>
    <s v="Web Site Sales"/>
    <x v="5"/>
    <n v="87.83"/>
  </r>
  <r>
    <d v="2020-06-19T00:00:00"/>
    <s v="Jun"/>
    <n v="25"/>
    <s v="None"/>
    <s v="In Store Sales"/>
    <x v="4"/>
    <n v="23.57"/>
  </r>
  <r>
    <d v="2020-05-10T00:00:00"/>
    <s v="May"/>
    <n v="20"/>
    <s v="None"/>
    <s v="E-mail Coupon"/>
    <x v="10"/>
    <n v="60.88"/>
  </r>
  <r>
    <d v="2020-06-05T00:00:00"/>
    <s v="Jun"/>
    <n v="23"/>
    <s v="None"/>
    <s v="Web Site Sales"/>
    <x v="0"/>
    <n v="80.739999999999995"/>
  </r>
  <r>
    <d v="2020-09-05T00:00:00"/>
    <s v="Sep"/>
    <n v="36"/>
    <s v="None"/>
    <s v="Web Site Sales"/>
    <x v="3"/>
    <n v="99.44"/>
  </r>
  <r>
    <d v="2020-06-08T00:00:00"/>
    <s v="Jun"/>
    <n v="24"/>
    <s v="None"/>
    <s v="In Store Sales"/>
    <x v="11"/>
    <n v="308.87"/>
  </r>
  <r>
    <d v="2020-08-16T00:00:00"/>
    <s v="Aug"/>
    <n v="34"/>
    <s v="None"/>
    <s v="In Store Sales"/>
    <x v="1"/>
    <n v="38.86"/>
  </r>
  <r>
    <d v="2020-06-14T00:00:00"/>
    <s v="Jun"/>
    <n v="25"/>
    <s v="None"/>
    <s v="E-mail Coupon"/>
    <x v="10"/>
    <n v="38.479999999999997"/>
  </r>
  <r>
    <d v="2020-09-11T00:00:00"/>
    <s v="Sep"/>
    <n v="37"/>
    <s v="None"/>
    <s v="Web Site Sales"/>
    <x v="11"/>
    <n v="36.89"/>
  </r>
  <r>
    <d v="2020-06-22T00:00:00"/>
    <s v="Jun"/>
    <n v="26"/>
    <s v="None"/>
    <s v="Web Site Sales"/>
    <x v="7"/>
    <n v="46.16"/>
  </r>
  <r>
    <d v="2020-08-16T00:00:00"/>
    <s v="Aug"/>
    <n v="34"/>
    <s v="None"/>
    <s v="In Store Sales"/>
    <x v="10"/>
    <n v="40.26"/>
  </r>
  <r>
    <d v="2020-06-27T00:00:00"/>
    <s v="Jun"/>
    <n v="26"/>
    <s v="None"/>
    <s v="Web Site Sales"/>
    <x v="4"/>
    <n v="46.88"/>
  </r>
  <r>
    <d v="2020-06-18T00:00:00"/>
    <s v="Jun"/>
    <n v="25"/>
    <s v="None"/>
    <s v="Web Site Sales"/>
    <x v="3"/>
    <n v="66.069999999999993"/>
  </r>
  <r>
    <d v="2020-08-17T00:00:00"/>
    <s v="Aug"/>
    <n v="34"/>
    <s v="None"/>
    <s v="In Store Sales"/>
    <x v="5"/>
    <n v="90.57"/>
  </r>
  <r>
    <d v="2020-09-11T00:00:00"/>
    <s v="Sep"/>
    <n v="37"/>
    <s v="None"/>
    <s v="Web Site Sales"/>
    <x v="1"/>
    <n v="40.54"/>
  </r>
  <r>
    <d v="2020-08-09T00:00:00"/>
    <s v="Aug"/>
    <n v="33"/>
    <s v="None"/>
    <s v="In Store Sales"/>
    <x v="8"/>
    <n v="50.42"/>
  </r>
  <r>
    <d v="2020-08-21T00:00:00"/>
    <s v="Aug"/>
    <n v="34"/>
    <s v="None"/>
    <s v="E-mail Coupon"/>
    <x v="6"/>
    <n v="47.13"/>
  </r>
  <r>
    <d v="2020-06-03T00:00:00"/>
    <s v="Jun"/>
    <n v="23"/>
    <s v="None"/>
    <s v="In Store Sales"/>
    <x v="1"/>
    <n v="60.84"/>
  </r>
  <r>
    <d v="2020-08-17T00:00:00"/>
    <s v="Aug"/>
    <n v="34"/>
    <s v="None"/>
    <s v="In Store Sales"/>
    <x v="4"/>
    <n v="46.98"/>
  </r>
  <r>
    <d v="2020-07-25T00:00:00"/>
    <s v="Jul"/>
    <n v="30"/>
    <s v="None"/>
    <s v="Web Site Sales"/>
    <x v="11"/>
    <n v="36.950000000000003"/>
  </r>
  <r>
    <d v="2020-09-16T00:00:00"/>
    <s v="Sep"/>
    <n v="38"/>
    <s v="None"/>
    <s v="In Store Sales"/>
    <x v="6"/>
    <n v="90.97"/>
  </r>
  <r>
    <d v="2020-06-12T00:00:00"/>
    <s v="Jun"/>
    <n v="24"/>
    <s v="None"/>
    <s v="Web Site Sales"/>
    <x v="5"/>
    <n v="30.27"/>
  </r>
  <r>
    <d v="2020-06-01T00:00:00"/>
    <s v="Jun"/>
    <n v="23"/>
    <s v="None"/>
    <s v="In Store Sales"/>
    <x v="4"/>
    <n v="46.27"/>
  </r>
  <r>
    <d v="2020-06-30T00:00:00"/>
    <s v="Jun"/>
    <n v="27"/>
    <s v="None"/>
    <s v="Web Site Sales"/>
    <x v="6"/>
    <n v="68.64"/>
  </r>
  <r>
    <d v="2020-06-16T00:00:00"/>
    <s v="Jun"/>
    <n v="25"/>
    <s v="None"/>
    <s v="Web Site Sales"/>
    <x v="8"/>
    <n v="48.22"/>
  </r>
  <r>
    <d v="2020-08-18T00:00:00"/>
    <s v="Aug"/>
    <n v="34"/>
    <s v="None"/>
    <s v="In Store Sales"/>
    <x v="6"/>
    <n v="165.2"/>
  </r>
  <r>
    <d v="2020-08-25T00:00:00"/>
    <s v="Aug"/>
    <n v="35"/>
    <s v="None"/>
    <s v="In Store Sales"/>
    <x v="4"/>
    <n v="46.94"/>
  </r>
  <r>
    <d v="2020-08-14T00:00:00"/>
    <s v="Aug"/>
    <n v="33"/>
    <s v="None"/>
    <s v="Web Site Sales"/>
    <x v="3"/>
    <n v="68.540000000000006"/>
  </r>
  <r>
    <d v="2020-08-11T00:00:00"/>
    <s v="Aug"/>
    <n v="33"/>
    <s v="None"/>
    <s v="In Store Sales"/>
    <x v="7"/>
    <n v="69.540000000000006"/>
  </r>
  <r>
    <d v="2020-06-22T00:00:00"/>
    <s v="Jun"/>
    <n v="26"/>
    <s v="None"/>
    <s v="Web Site Sales"/>
    <x v="4"/>
    <n v="69.92"/>
  </r>
  <r>
    <d v="2020-08-10T00:00:00"/>
    <s v="Aug"/>
    <n v="33"/>
    <s v="None"/>
    <s v="In Store Sales"/>
    <x v="3"/>
    <n v="33.42"/>
  </r>
  <r>
    <d v="2020-05-22T00:00:00"/>
    <s v="May"/>
    <n v="21"/>
    <s v="None"/>
    <s v="E-mail Coupon"/>
    <x v="4"/>
    <n v="46.14"/>
  </r>
  <r>
    <d v="2020-08-04T00:00:00"/>
    <s v="Aug"/>
    <n v="32"/>
    <s v="None"/>
    <s v="In Store Sales"/>
    <x v="8"/>
    <n v="96.73"/>
  </r>
  <r>
    <d v="2020-08-31T00:00:00"/>
    <s v="Aug"/>
    <n v="36"/>
    <s v="None"/>
    <s v="In Store Sales"/>
    <x v="7"/>
    <n v="46.17"/>
  </r>
  <r>
    <d v="2020-08-01T00:00:00"/>
    <s v="Aug"/>
    <n v="31"/>
    <s v="None"/>
    <s v="In Store Sales"/>
    <x v="8"/>
    <n v="75.77"/>
  </r>
  <r>
    <d v="2020-07-22T00:00:00"/>
    <s v="Jul"/>
    <n v="30"/>
    <s v="None"/>
    <s v="In Store Sales"/>
    <x v="7"/>
    <n v="92.92"/>
  </r>
  <r>
    <d v="2020-06-24T00:00:00"/>
    <s v="Jun"/>
    <n v="26"/>
    <s v="None"/>
    <s v="Web Site Sales"/>
    <x v="3"/>
    <n v="68.72"/>
  </r>
  <r>
    <d v="2020-06-11T00:00:00"/>
    <s v="Jun"/>
    <n v="24"/>
    <s v="None"/>
    <s v="Web Site Sales"/>
    <x v="3"/>
    <n v="64.290000000000006"/>
  </r>
  <r>
    <d v="2020-06-10T00:00:00"/>
    <s v="Jun"/>
    <n v="24"/>
    <s v="None"/>
    <s v="Web Site Sales"/>
    <x v="3"/>
    <n v="99.52"/>
  </r>
  <r>
    <d v="2020-06-08T00:00:00"/>
    <s v="Jun"/>
    <n v="24"/>
    <s v="None"/>
    <s v="Web Site Sales"/>
    <x v="10"/>
    <n v="20.12"/>
  </r>
  <r>
    <d v="2020-08-29T00:00:00"/>
    <s v="Aug"/>
    <n v="35"/>
    <s v="None"/>
    <s v="In Store Sales"/>
    <x v="5"/>
    <n v="58.7"/>
  </r>
  <r>
    <d v="2020-05-06T00:00:00"/>
    <s v="May"/>
    <n v="19"/>
    <s v="None"/>
    <s v="E-mail Coupon"/>
    <x v="1"/>
    <n v="20.52"/>
  </r>
  <r>
    <d v="2020-07-06T00:00:00"/>
    <s v="Jul"/>
    <n v="28"/>
    <s v="None"/>
    <s v="In Store Sales"/>
    <x v="4"/>
    <n v="23.28"/>
  </r>
  <r>
    <d v="2020-09-15T00:00:00"/>
    <s v="Sep"/>
    <n v="38"/>
    <s v="None"/>
    <s v="Web Site Sales"/>
    <x v="6"/>
    <n v="514.05999999999995"/>
  </r>
  <r>
    <d v="2020-06-12T00:00:00"/>
    <s v="Jun"/>
    <n v="24"/>
    <s v="None"/>
    <s v="In Store Sales"/>
    <x v="4"/>
    <n v="46.94"/>
  </r>
  <r>
    <d v="2020-05-17T00:00:00"/>
    <s v="May"/>
    <n v="21"/>
    <s v="None"/>
    <s v="Web Site Sales"/>
    <x v="8"/>
    <n v="46.85"/>
  </r>
  <r>
    <d v="2020-08-11T00:00:00"/>
    <s v="Aug"/>
    <n v="33"/>
    <s v="None"/>
    <s v="In Store Sales"/>
    <x v="1"/>
    <n v="60.62"/>
  </r>
  <r>
    <d v="2020-06-19T00:00:00"/>
    <s v="Jun"/>
    <n v="25"/>
    <s v="None"/>
    <s v="Web Site Sales"/>
    <x v="7"/>
    <n v="46.1"/>
  </r>
  <r>
    <d v="2020-06-10T00:00:00"/>
    <s v="Jun"/>
    <n v="24"/>
    <s v="None"/>
    <s v="Web Site Sales"/>
    <x v="5"/>
    <n v="570.92999999999995"/>
  </r>
  <r>
    <d v="2020-05-08T00:00:00"/>
    <s v="May"/>
    <n v="19"/>
    <s v="None"/>
    <s v="Web Site Sales"/>
    <x v="10"/>
    <n v="42.72"/>
  </r>
  <r>
    <d v="2020-06-21T00:00:00"/>
    <s v="Jun"/>
    <n v="26"/>
    <s v="None"/>
    <s v="Web Site Sales"/>
    <x v="6"/>
    <n v="71.13"/>
  </r>
  <r>
    <d v="2020-08-19T00:00:00"/>
    <s v="Aug"/>
    <n v="34"/>
    <s v="None"/>
    <s v="Web Site Sales"/>
    <x v="1"/>
    <n v="40.65"/>
  </r>
  <r>
    <d v="2020-06-27T00:00:00"/>
    <s v="Jun"/>
    <n v="26"/>
    <s v="None"/>
    <s v="Web Site Sales"/>
    <x v="1"/>
    <n v="40.799999999999997"/>
  </r>
  <r>
    <d v="2020-05-11T00:00:00"/>
    <s v="May"/>
    <n v="20"/>
    <s v="None"/>
    <s v="E-mail Coupon"/>
    <x v="3"/>
    <n v="68.13"/>
  </r>
  <r>
    <d v="2020-06-03T00:00:00"/>
    <s v="Jun"/>
    <n v="23"/>
    <s v="None"/>
    <s v="Web Site Sales"/>
    <x v="4"/>
    <n v="23.26"/>
  </r>
  <r>
    <d v="2020-09-10T00:00:00"/>
    <s v="Sep"/>
    <n v="37"/>
    <s v="None"/>
    <s v="Web Site Sales"/>
    <x v="10"/>
    <n v="38.979999999999997"/>
  </r>
  <r>
    <d v="2020-07-26T00:00:00"/>
    <s v="Jul"/>
    <n v="31"/>
    <s v="None"/>
    <s v="Web Site Sales"/>
    <x v="8"/>
    <n v="48.75"/>
  </r>
  <r>
    <d v="2020-09-25T00:00:00"/>
    <s v="Sep"/>
    <n v="39"/>
    <s v="None"/>
    <s v="In Store Sales"/>
    <x v="2"/>
    <n v="72.06"/>
  </r>
  <r>
    <d v="2020-08-16T00:00:00"/>
    <s v="Aug"/>
    <n v="34"/>
    <s v="None"/>
    <s v="In Store Sales"/>
    <x v="3"/>
    <n v="132.27000000000001"/>
  </r>
  <r>
    <d v="2020-06-26T00:00:00"/>
    <s v="Jun"/>
    <n v="26"/>
    <s v="None"/>
    <s v="In Store Sales"/>
    <x v="0"/>
    <n v="240.39"/>
  </r>
  <r>
    <d v="2020-06-07T00:00:00"/>
    <s v="Jun"/>
    <n v="24"/>
    <s v="None"/>
    <s v="Web Site Sales"/>
    <x v="2"/>
    <n v="25.49"/>
  </r>
  <r>
    <d v="2020-09-14T00:00:00"/>
    <s v="Sep"/>
    <n v="38"/>
    <s v="None"/>
    <s v="In Store Sales"/>
    <x v="4"/>
    <n v="23.91"/>
  </r>
  <r>
    <d v="2020-08-04T00:00:00"/>
    <s v="Aug"/>
    <n v="32"/>
    <s v="None"/>
    <s v="E-mail Coupon"/>
    <x v="2"/>
    <n v="48.98"/>
  </r>
  <r>
    <d v="2020-09-03T00:00:00"/>
    <s v="Sep"/>
    <n v="36"/>
    <s v="None"/>
    <s v="Web Site Sales"/>
    <x v="0"/>
    <n v="240.17"/>
  </r>
  <r>
    <d v="2020-06-23T00:00:00"/>
    <s v="Jun"/>
    <n v="26"/>
    <s v="None"/>
    <s v="Web Site Sales"/>
    <x v="7"/>
    <n v="414.74"/>
  </r>
  <r>
    <d v="2020-08-14T00:00:00"/>
    <s v="Aug"/>
    <n v="33"/>
    <s v="None"/>
    <s v="Web Site Sales"/>
    <x v="8"/>
    <n v="23.45"/>
  </r>
  <r>
    <d v="2020-08-27T00:00:00"/>
    <s v="Aug"/>
    <n v="35"/>
    <s v="None"/>
    <s v="E-mail Coupon"/>
    <x v="4"/>
    <n v="305.39"/>
  </r>
  <r>
    <d v="2020-06-15T00:00:00"/>
    <s v="Jun"/>
    <n v="25"/>
    <s v="None"/>
    <s v="Web Site Sales"/>
    <x v="1"/>
    <n v="455.46"/>
  </r>
  <r>
    <d v="2020-09-19T00:00:00"/>
    <s v="Sep"/>
    <n v="38"/>
    <s v="None"/>
    <s v="Web Site Sales"/>
    <x v="4"/>
    <n v="23.64"/>
  </r>
  <r>
    <d v="2020-06-21T00:00:00"/>
    <s v="Jun"/>
    <n v="26"/>
    <s v="None"/>
    <s v="In Store Sales"/>
    <x v="3"/>
    <n v="99.08"/>
  </r>
  <r>
    <d v="2020-05-13T00:00:00"/>
    <s v="May"/>
    <n v="20"/>
    <s v="None"/>
    <s v="In Store Sales"/>
    <x v="9"/>
    <n v="28.35"/>
  </r>
  <r>
    <d v="2020-08-30T00:00:00"/>
    <s v="Aug"/>
    <n v="36"/>
    <s v="None"/>
    <s v="In Store Sales"/>
    <x v="0"/>
    <n v="835.55"/>
  </r>
  <r>
    <d v="2020-06-07T00:00:00"/>
    <s v="Jun"/>
    <n v="24"/>
    <s v="None"/>
    <s v="Web Site Sales"/>
    <x v="1"/>
    <n v="40.840000000000003"/>
  </r>
  <r>
    <d v="2020-08-27T00:00:00"/>
    <s v="Aug"/>
    <n v="35"/>
    <s v="None"/>
    <s v="Web Site Sales"/>
    <x v="4"/>
    <n v="23.67"/>
  </r>
  <r>
    <d v="2020-07-12T00:00:00"/>
    <s v="Jul"/>
    <n v="29"/>
    <s v="None"/>
    <s v="In Store Sales"/>
    <x v="3"/>
    <n v="64.73"/>
  </r>
  <r>
    <d v="2020-09-25T00:00:00"/>
    <s v="Sep"/>
    <n v="39"/>
    <s v="None"/>
    <s v="Web Site Sales"/>
    <x v="4"/>
    <n v="23.51"/>
  </r>
  <r>
    <d v="2020-08-22T00:00:00"/>
    <s v="Aug"/>
    <n v="34"/>
    <s v="None"/>
    <s v="In Store Sales"/>
    <x v="3"/>
    <n v="272.22000000000003"/>
  </r>
  <r>
    <d v="2020-06-30T00:00:00"/>
    <s v="Jun"/>
    <n v="27"/>
    <s v="None"/>
    <s v="In Store Sales"/>
    <x v="8"/>
    <n v="24.18"/>
  </r>
  <r>
    <d v="2020-08-13T00:00:00"/>
    <s v="Aug"/>
    <n v="33"/>
    <s v="None"/>
    <s v="In Store Sales"/>
    <x v="0"/>
    <n v="240.19"/>
  </r>
  <r>
    <d v="2020-06-16T00:00:00"/>
    <s v="Jun"/>
    <n v="25"/>
    <s v="None"/>
    <s v="In Store Sales"/>
    <x v="9"/>
    <n v="470.98"/>
  </r>
  <r>
    <d v="2020-08-02T00:00:00"/>
    <s v="Aug"/>
    <n v="32"/>
    <s v="None"/>
    <s v="In Store Sales"/>
    <x v="1"/>
    <n v="20.78"/>
  </r>
  <r>
    <d v="2020-06-19T00:00:00"/>
    <s v="Jun"/>
    <n v="25"/>
    <s v="None"/>
    <s v="In Store Sales"/>
    <x v="10"/>
    <n v="259.74"/>
  </r>
  <r>
    <d v="2020-08-11T00:00:00"/>
    <s v="Aug"/>
    <n v="33"/>
    <s v="None"/>
    <s v="In Store Sales"/>
    <x v="6"/>
    <n v="71.05"/>
  </r>
  <r>
    <d v="2020-08-07T00:00:00"/>
    <s v="Aug"/>
    <n v="32"/>
    <s v="None"/>
    <s v="Web Site Sales"/>
    <x v="4"/>
    <n v="46.3"/>
  </r>
  <r>
    <d v="2020-08-31T00:00:00"/>
    <s v="Aug"/>
    <n v="36"/>
    <s v="None"/>
    <s v="In Store Sales"/>
    <x v="10"/>
    <n v="42.04"/>
  </r>
  <r>
    <d v="2020-05-20T00:00:00"/>
    <s v="May"/>
    <n v="21"/>
    <s v="None"/>
    <s v="Web Site Sales"/>
    <x v="8"/>
    <n v="50.98"/>
  </r>
  <r>
    <d v="2020-09-18T00:00:00"/>
    <s v="Sep"/>
    <n v="38"/>
    <s v="None"/>
    <s v="Web Site Sales"/>
    <x v="3"/>
    <n v="96.43"/>
  </r>
  <r>
    <d v="2020-06-24T00:00:00"/>
    <s v="Jun"/>
    <n v="26"/>
    <s v="None"/>
    <s v="E-mail Coupon"/>
    <x v="1"/>
    <n v="20.38"/>
  </r>
  <r>
    <d v="2020-06-12T00:00:00"/>
    <s v="Jun"/>
    <n v="24"/>
    <s v="None"/>
    <s v="In Store Sales"/>
    <x v="7"/>
    <n v="46.69"/>
  </r>
  <r>
    <d v="2020-08-11T00:00:00"/>
    <s v="Aug"/>
    <n v="33"/>
    <s v="None"/>
    <s v="Web Site Sales"/>
    <x v="3"/>
    <n v="486.68"/>
  </r>
  <r>
    <d v="2020-09-29T00:00:00"/>
    <s v="Sep"/>
    <n v="40"/>
    <s v="None"/>
    <s v="Web Site Sales"/>
    <x v="4"/>
    <n v="69.25"/>
  </r>
  <r>
    <d v="2020-07-21T00:00:00"/>
    <s v="Jul"/>
    <n v="30"/>
    <s v="None"/>
    <s v="Web Site Sales"/>
    <x v="3"/>
    <n v="99.01"/>
  </r>
  <r>
    <d v="2020-08-27T00:00:00"/>
    <s v="Aug"/>
    <n v="35"/>
    <s v="None"/>
    <s v="In Store Sales"/>
    <x v="4"/>
    <n v="23.16"/>
  </r>
  <r>
    <d v="2020-06-17T00:00:00"/>
    <s v="Jun"/>
    <n v="25"/>
    <s v="None"/>
    <s v="E-mail Coupon"/>
    <x v="5"/>
    <n v="58.53"/>
  </r>
  <r>
    <d v="2020-06-13T00:00:00"/>
    <s v="Jun"/>
    <n v="24"/>
    <s v="None"/>
    <s v="Web Site Sales"/>
    <x v="1"/>
    <n v="20.12"/>
  </r>
  <r>
    <d v="2020-06-18T00:00:00"/>
    <s v="Jun"/>
    <n v="25"/>
    <s v="None"/>
    <s v="In Store Sales"/>
    <x v="7"/>
    <n v="161.47999999999999"/>
  </r>
  <r>
    <d v="2020-08-28T00:00:00"/>
    <s v="Aug"/>
    <n v="35"/>
    <s v="None"/>
    <s v="In Store Sales"/>
    <x v="11"/>
    <n v="36.75"/>
  </r>
  <r>
    <d v="2020-06-12T00:00:00"/>
    <s v="Jun"/>
    <n v="24"/>
    <s v="None"/>
    <s v="E-mail Coupon"/>
    <x v="4"/>
    <n v="46.04"/>
  </r>
  <r>
    <d v="2020-09-26T00:00:00"/>
    <s v="Sep"/>
    <n v="39"/>
    <s v="None"/>
    <s v="Web Site Sales"/>
    <x v="4"/>
    <n v="23.47"/>
  </r>
  <r>
    <d v="2020-06-08T00:00:00"/>
    <s v="Jun"/>
    <n v="24"/>
    <s v="None"/>
    <s v="Web Site Sales"/>
    <x v="1"/>
    <n v="436.31"/>
  </r>
  <r>
    <d v="2020-06-06T00:00:00"/>
    <s v="Jun"/>
    <n v="23"/>
    <s v="None"/>
    <s v="Web Site Sales"/>
    <x v="0"/>
    <n v="152.80000000000001"/>
  </r>
  <r>
    <d v="2020-08-23T00:00:00"/>
    <s v="Aug"/>
    <n v="35"/>
    <s v="None"/>
    <s v="Web Site Sales"/>
    <x v="2"/>
    <n v="46.13"/>
  </r>
  <r>
    <d v="2020-08-06T00:00:00"/>
    <s v="Aug"/>
    <n v="32"/>
    <s v="None"/>
    <s v="E-mail Coupon"/>
    <x v="6"/>
    <n v="45.07"/>
  </r>
  <r>
    <d v="2020-09-29T00:00:00"/>
    <s v="Sep"/>
    <n v="40"/>
    <s v="None"/>
    <s v="Web Site Sales"/>
    <x v="11"/>
    <n v="19.73"/>
  </r>
  <r>
    <d v="2020-08-21T00:00:00"/>
    <s v="Aug"/>
    <n v="34"/>
    <s v="None"/>
    <s v="In Store Sales"/>
    <x v="4"/>
    <n v="240.64"/>
  </r>
  <r>
    <d v="2020-06-06T00:00:00"/>
    <s v="Jun"/>
    <n v="23"/>
    <s v="None"/>
    <s v="Web Site Sales"/>
    <x v="5"/>
    <n v="441.09"/>
  </r>
  <r>
    <d v="2020-06-27T00:00:00"/>
    <s v="Jun"/>
    <n v="26"/>
    <s v="None"/>
    <s v="Web Site Sales"/>
    <x v="3"/>
    <n v="99.37"/>
  </r>
  <r>
    <d v="2020-08-04T00:00:00"/>
    <s v="Aug"/>
    <n v="32"/>
    <s v="None"/>
    <s v="E-mail Coupon"/>
    <x v="7"/>
    <n v="69.28"/>
  </r>
  <r>
    <d v="2020-06-28T00:00:00"/>
    <s v="Jun"/>
    <n v="27"/>
    <s v="None"/>
    <s v="Web Site Sales"/>
    <x v="7"/>
    <n v="46.88"/>
  </r>
  <r>
    <d v="2020-06-20T00:00:00"/>
    <s v="Jun"/>
    <n v="25"/>
    <s v="None"/>
    <s v="Web Site Sales"/>
    <x v="3"/>
    <n v="99.28"/>
  </r>
  <r>
    <d v="2020-06-18T00:00:00"/>
    <s v="Jun"/>
    <n v="25"/>
    <s v="None"/>
    <s v="Web Site Sales"/>
    <x v="6"/>
    <n v="23.9"/>
  </r>
  <r>
    <d v="2020-08-26T00:00:00"/>
    <s v="Aug"/>
    <n v="35"/>
    <s v="None"/>
    <s v="Web Site Sales"/>
    <x v="8"/>
    <n v="92.43"/>
  </r>
  <r>
    <d v="2020-09-11T00:00:00"/>
    <s v="Sep"/>
    <n v="37"/>
    <s v="None"/>
    <s v="Web Site Sales"/>
    <x v="1"/>
    <n v="40.94"/>
  </r>
  <r>
    <d v="2020-06-12T00:00:00"/>
    <s v="Jun"/>
    <n v="24"/>
    <s v="None"/>
    <s v="Web Site Sales"/>
    <x v="3"/>
    <n v="96.81"/>
  </r>
  <r>
    <d v="2020-06-06T00:00:00"/>
    <s v="Jun"/>
    <n v="23"/>
    <s v="None"/>
    <s v="In Store Sales"/>
    <x v="7"/>
    <n v="69.36"/>
  </r>
  <r>
    <d v="2020-08-29T00:00:00"/>
    <s v="Aug"/>
    <n v="35"/>
    <s v="None"/>
    <s v="Web Site Sales"/>
    <x v="1"/>
    <n v="40.51"/>
  </r>
  <r>
    <d v="2020-05-23T00:00:00"/>
    <s v="May"/>
    <n v="21"/>
    <s v="None"/>
    <s v="In Store Sales"/>
    <x v="3"/>
    <n v="160.6"/>
  </r>
  <r>
    <d v="2020-08-03T00:00:00"/>
    <s v="Aug"/>
    <n v="32"/>
    <s v="None"/>
    <s v="Web Site Sales"/>
    <x v="9"/>
    <n v="55.36"/>
  </r>
  <r>
    <d v="2020-08-09T00:00:00"/>
    <s v="Aug"/>
    <n v="33"/>
    <s v="None"/>
    <s v="In Store Sales"/>
    <x v="5"/>
    <n v="87.79"/>
  </r>
  <r>
    <d v="2020-06-12T00:00:00"/>
    <s v="Jun"/>
    <n v="24"/>
    <s v="None"/>
    <s v="Web Site Sales"/>
    <x v="1"/>
    <n v="38.770000000000003"/>
  </r>
  <r>
    <d v="2020-08-12T00:00:00"/>
    <s v="Aug"/>
    <n v="33"/>
    <s v="None"/>
    <s v="In Store Sales"/>
    <x v="6"/>
    <n v="45.98"/>
  </r>
  <r>
    <d v="2020-08-23T00:00:00"/>
    <s v="Aug"/>
    <n v="35"/>
    <s v="None"/>
    <s v="In Store Sales"/>
    <x v="8"/>
    <n v="48.35"/>
  </r>
  <r>
    <d v="2020-09-01T00:00:00"/>
    <s v="Sep"/>
    <n v="36"/>
    <s v="None"/>
    <s v="In Store Sales"/>
    <x v="9"/>
    <n v="110.05"/>
  </r>
  <r>
    <d v="2020-06-26T00:00:00"/>
    <s v="Jun"/>
    <n v="26"/>
    <s v="None"/>
    <s v="Web Site Sales"/>
    <x v="4"/>
    <n v="371.34"/>
  </r>
  <r>
    <d v="2020-06-16T00:00:00"/>
    <s v="Jun"/>
    <n v="25"/>
    <s v="None"/>
    <s v="Web Site Sales"/>
    <x v="7"/>
    <n v="46.18"/>
  </r>
  <r>
    <d v="2020-09-20T00:00:00"/>
    <s v="Sep"/>
    <n v="39"/>
    <s v="None"/>
    <s v="Web Site Sales"/>
    <x v="4"/>
    <n v="23.36"/>
  </r>
  <r>
    <d v="2020-05-10T00:00:00"/>
    <s v="May"/>
    <n v="20"/>
    <s v="None"/>
    <s v="Web Site Sales"/>
    <x v="8"/>
    <n v="25.16"/>
  </r>
  <r>
    <d v="2020-06-19T00:00:00"/>
    <s v="Jun"/>
    <n v="25"/>
    <s v="None"/>
    <s v="Web Site Sales"/>
    <x v="7"/>
    <n v="69.37"/>
  </r>
  <r>
    <d v="2020-06-10T00:00:00"/>
    <s v="Jun"/>
    <n v="24"/>
    <s v="None"/>
    <s v="Web Site Sales"/>
    <x v="4"/>
    <n v="523.21"/>
  </r>
  <r>
    <d v="2020-08-23T00:00:00"/>
    <s v="Aug"/>
    <n v="35"/>
    <s v="None"/>
    <s v="Web Site Sales"/>
    <x v="4"/>
    <n v="46.6"/>
  </r>
  <r>
    <d v="2020-08-26T00:00:00"/>
    <s v="Aug"/>
    <n v="35"/>
    <s v="None"/>
    <s v="In Store Sales"/>
    <x v="1"/>
    <n v="38.11"/>
  </r>
  <r>
    <d v="2020-06-11T00:00:00"/>
    <s v="Jun"/>
    <n v="24"/>
    <s v="None"/>
    <s v="In Store Sales"/>
    <x v="4"/>
    <n v="23.76"/>
  </r>
  <r>
    <d v="2020-09-26T00:00:00"/>
    <s v="Sep"/>
    <n v="39"/>
    <s v="None"/>
    <s v="Web Site Sales"/>
    <x v="3"/>
    <n v="198.15"/>
  </r>
  <r>
    <d v="2020-07-17T00:00:00"/>
    <s v="Jul"/>
    <n v="29"/>
    <s v="None"/>
    <s v="E-mail Coupon"/>
    <x v="4"/>
    <n v="46.48"/>
  </r>
  <r>
    <d v="2020-07-13T00:00:00"/>
    <s v="Jul"/>
    <n v="29"/>
    <s v="None"/>
    <s v="Web Site Sales"/>
    <x v="8"/>
    <n v="388.15"/>
  </r>
  <r>
    <d v="2020-06-29T00:00:00"/>
    <s v="Jun"/>
    <n v="27"/>
    <s v="None"/>
    <s v="In Store Sales"/>
    <x v="3"/>
    <n v="549.99"/>
  </r>
  <r>
    <d v="2020-08-08T00:00:00"/>
    <s v="Aug"/>
    <n v="32"/>
    <s v="None"/>
    <s v="In Store Sales"/>
    <x v="6"/>
    <n v="24.19"/>
  </r>
  <r>
    <d v="2020-08-07T00:00:00"/>
    <s v="Aug"/>
    <n v="32"/>
    <s v="None"/>
    <s v="In Store Sales"/>
    <x v="7"/>
    <n v="23.37"/>
  </r>
  <r>
    <d v="2020-08-26T00:00:00"/>
    <s v="Aug"/>
    <n v="35"/>
    <s v="None"/>
    <s v="In Store Sales"/>
    <x v="4"/>
    <n v="46.13"/>
  </r>
  <r>
    <d v="2020-08-03T00:00:00"/>
    <s v="Aug"/>
    <n v="32"/>
    <s v="None"/>
    <s v="E-mail Coupon"/>
    <x v="1"/>
    <n v="40.33"/>
  </r>
  <r>
    <d v="2020-08-03T00:00:00"/>
    <s v="Aug"/>
    <n v="32"/>
    <s v="None"/>
    <s v="In Store Sales"/>
    <x v="8"/>
    <n v="72.47"/>
  </r>
  <r>
    <d v="2020-06-23T00:00:00"/>
    <s v="Jun"/>
    <n v="26"/>
    <s v="None"/>
    <s v="In Store Sales"/>
    <x v="1"/>
    <n v="40.299999999999997"/>
  </r>
  <r>
    <d v="2020-08-03T00:00:00"/>
    <s v="Aug"/>
    <n v="32"/>
    <s v="None"/>
    <s v="In Store Sales"/>
    <x v="3"/>
    <n v="99.78"/>
  </r>
  <r>
    <d v="2020-08-03T00:00:00"/>
    <s v="Aug"/>
    <n v="32"/>
    <s v="None"/>
    <s v="Web Site Sales"/>
    <x v="6"/>
    <n v="24.62"/>
  </r>
  <r>
    <d v="2020-08-07T00:00:00"/>
    <s v="Aug"/>
    <n v="32"/>
    <s v="None"/>
    <s v="In Store Sales"/>
    <x v="3"/>
    <n v="96.01"/>
  </r>
  <r>
    <d v="2020-05-31T00:00:00"/>
    <s v="May"/>
    <n v="23"/>
    <s v="None"/>
    <s v="Web Site Sales"/>
    <x v="8"/>
    <n v="48.77"/>
  </r>
  <r>
    <d v="2020-06-01T00:00:00"/>
    <s v="Jun"/>
    <n v="23"/>
    <s v="None"/>
    <s v="Web Site Sales"/>
    <x v="5"/>
    <n v="90.47"/>
  </r>
  <r>
    <d v="2020-06-13T00:00:00"/>
    <s v="Jun"/>
    <n v="24"/>
    <s v="None"/>
    <s v="In Store Sales"/>
    <x v="3"/>
    <n v="165.62"/>
  </r>
  <r>
    <d v="2020-08-14T00:00:00"/>
    <s v="Aug"/>
    <n v="33"/>
    <s v="None"/>
    <s v="In Store Sales"/>
    <x v="1"/>
    <n v="38.369999999999997"/>
  </r>
  <r>
    <d v="2020-06-24T00:00:00"/>
    <s v="Jun"/>
    <n v="26"/>
    <s v="None"/>
    <s v="In Store Sales"/>
    <x v="1"/>
    <n v="20.84"/>
  </r>
  <r>
    <d v="2020-06-02T00:00:00"/>
    <s v="Jun"/>
    <n v="23"/>
    <s v="None"/>
    <s v="Web Site Sales"/>
    <x v="4"/>
    <n v="110.85"/>
  </r>
  <r>
    <d v="2020-09-17T00:00:00"/>
    <s v="Sep"/>
    <n v="38"/>
    <s v="None"/>
    <s v="Web Site Sales"/>
    <x v="4"/>
    <n v="69.319999999999993"/>
  </r>
  <r>
    <d v="2020-06-24T00:00:00"/>
    <s v="Jun"/>
    <n v="26"/>
    <s v="None"/>
    <s v="E-mail Coupon"/>
    <x v="6"/>
    <n v="71.7"/>
  </r>
  <r>
    <d v="2020-08-22T00:00:00"/>
    <s v="Aug"/>
    <n v="34"/>
    <s v="None"/>
    <s v="E-mail Coupon"/>
    <x v="3"/>
    <n v="68.459999999999994"/>
  </r>
  <r>
    <d v="2020-06-20T00:00:00"/>
    <s v="Jun"/>
    <n v="25"/>
    <s v="None"/>
    <s v="Web Site Sales"/>
    <x v="4"/>
    <n v="23.11"/>
  </r>
  <r>
    <d v="2020-06-12T00:00:00"/>
    <s v="Jun"/>
    <n v="24"/>
    <s v="None"/>
    <s v="Web Site Sales"/>
    <x v="1"/>
    <n v="417.42"/>
  </r>
  <r>
    <d v="2020-08-15T00:00:00"/>
    <s v="Aug"/>
    <n v="33"/>
    <s v="None"/>
    <s v="In Store Sales"/>
    <x v="1"/>
    <n v="20.8"/>
  </r>
  <r>
    <d v="2020-06-14T00:00:00"/>
    <s v="Jun"/>
    <n v="25"/>
    <s v="None"/>
    <s v="Web Site Sales"/>
    <x v="3"/>
    <n v="297.14999999999998"/>
  </r>
  <r>
    <d v="2020-06-09T00:00:00"/>
    <s v="Jun"/>
    <n v="24"/>
    <s v="None"/>
    <s v="E-mail Coupon"/>
    <x v="10"/>
    <n v="42.23"/>
  </r>
  <r>
    <d v="2020-08-21T00:00:00"/>
    <s v="Aug"/>
    <n v="34"/>
    <s v="None"/>
    <s v="Web Site Sales"/>
    <x v="8"/>
    <n v="50.1"/>
  </r>
  <r>
    <d v="2020-06-18T00:00:00"/>
    <s v="Jun"/>
    <n v="25"/>
    <s v="None"/>
    <s v="In Store Sales"/>
    <x v="3"/>
    <n v="34.630000000000003"/>
  </r>
  <r>
    <d v="2020-08-15T00:00:00"/>
    <s v="Aug"/>
    <n v="33"/>
    <s v="None"/>
    <s v="Web Site Sales"/>
    <x v="3"/>
    <n v="66.89"/>
  </r>
  <r>
    <d v="2020-06-02T00:00:00"/>
    <s v="Jun"/>
    <n v="23"/>
    <s v="None"/>
    <s v="E-mail Coupon"/>
    <x v="9"/>
    <n v="55.49"/>
  </r>
  <r>
    <d v="2020-08-22T00:00:00"/>
    <s v="Aug"/>
    <n v="34"/>
    <s v="None"/>
    <s v="Web Site Sales"/>
    <x v="7"/>
    <n v="69.77"/>
  </r>
  <r>
    <d v="2020-06-26T00:00:00"/>
    <s v="Jun"/>
    <n v="26"/>
    <s v="None"/>
    <s v="In Store Sales"/>
    <x v="3"/>
    <n v="34.450000000000003"/>
  </r>
  <r>
    <d v="2020-07-01T00:00:00"/>
    <s v="Jul"/>
    <n v="27"/>
    <s v="None"/>
    <s v="Web Site Sales"/>
    <x v="6"/>
    <n v="24.59"/>
  </r>
  <r>
    <d v="2020-09-02T00:00:00"/>
    <s v="Sep"/>
    <n v="36"/>
    <s v="None"/>
    <s v="In Store Sales"/>
    <x v="0"/>
    <n v="160.03"/>
  </r>
  <r>
    <d v="2020-05-22T00:00:00"/>
    <s v="May"/>
    <n v="21"/>
    <s v="None"/>
    <s v="Web Site Sales"/>
    <x v="11"/>
    <n v="54.49"/>
  </r>
  <r>
    <d v="2020-06-18T00:00:00"/>
    <s v="Jun"/>
    <n v="25"/>
    <s v="None"/>
    <s v="Web Site Sales"/>
    <x v="3"/>
    <n v="66.36"/>
  </r>
  <r>
    <d v="2020-08-28T00:00:00"/>
    <s v="Aug"/>
    <n v="35"/>
    <s v="None"/>
    <s v="Web Site Sales"/>
    <x v="2"/>
    <n v="75.16"/>
  </r>
  <r>
    <d v="2020-08-29T00:00:00"/>
    <s v="Aug"/>
    <n v="35"/>
    <s v="None"/>
    <s v="In Store Sales"/>
    <x v="1"/>
    <n v="38.64"/>
  </r>
  <r>
    <d v="2020-08-29T00:00:00"/>
    <s v="Aug"/>
    <n v="35"/>
    <s v="None"/>
    <s v="In Store Sales"/>
    <x v="3"/>
    <n v="64.87"/>
  </r>
  <r>
    <d v="2020-06-07T00:00:00"/>
    <s v="Jun"/>
    <n v="24"/>
    <s v="None"/>
    <s v="Web Site Sales"/>
    <x v="7"/>
    <n v="46.19"/>
  </r>
  <r>
    <d v="2020-05-30T00:00:00"/>
    <s v="May"/>
    <n v="22"/>
    <s v="None"/>
    <s v="E-mail Coupon"/>
    <x v="7"/>
    <n v="23.77"/>
  </r>
  <r>
    <d v="2020-06-04T00:00:00"/>
    <s v="Jun"/>
    <n v="23"/>
    <s v="None"/>
    <s v="In Store Sales"/>
    <x v="6"/>
    <n v="47.59"/>
  </r>
  <r>
    <d v="2020-06-12T00:00:00"/>
    <s v="Jun"/>
    <n v="24"/>
    <s v="None"/>
    <s v="Web Site Sales"/>
    <x v="1"/>
    <n v="20.73"/>
  </r>
  <r>
    <d v="2020-08-15T00:00:00"/>
    <s v="Aug"/>
    <n v="33"/>
    <s v="None"/>
    <s v="In Store Sales"/>
    <x v="7"/>
    <n v="46.73"/>
  </r>
  <r>
    <d v="2020-08-03T00:00:00"/>
    <s v="Aug"/>
    <n v="32"/>
    <s v="None"/>
    <s v="Web Site Sales"/>
    <x v="10"/>
    <n v="76.31"/>
  </r>
  <r>
    <d v="2020-06-10T00:00:00"/>
    <s v="Jun"/>
    <n v="24"/>
    <s v="None"/>
    <s v="Web Site Sales"/>
    <x v="7"/>
    <n v="69.459999999999994"/>
  </r>
  <r>
    <d v="2020-07-23T00:00:00"/>
    <s v="Jul"/>
    <n v="30"/>
    <s v="None"/>
    <s v="In Store Sales"/>
    <x v="8"/>
    <n v="75.3"/>
  </r>
  <r>
    <d v="2020-08-02T00:00:00"/>
    <s v="Aug"/>
    <n v="32"/>
    <s v="None"/>
    <s v="In Store Sales"/>
    <x v="10"/>
    <n v="80.41"/>
  </r>
  <r>
    <d v="2020-08-31T00:00:00"/>
    <s v="Aug"/>
    <n v="36"/>
    <s v="None"/>
    <s v="Web Site Sales"/>
    <x v="9"/>
    <n v="55.04"/>
  </r>
  <r>
    <d v="2020-08-10T00:00:00"/>
    <s v="Aug"/>
    <n v="33"/>
    <s v="None"/>
    <s v="In Store Sales"/>
    <x v="1"/>
    <n v="20.34"/>
  </r>
  <r>
    <d v="2020-09-30T00:00:00"/>
    <s v="Sep"/>
    <n v="40"/>
    <s v="None"/>
    <s v="Web Site Sales"/>
    <x v="8"/>
    <n v="23.73"/>
  </r>
  <r>
    <d v="2020-08-17T00:00:00"/>
    <s v="Aug"/>
    <n v="34"/>
    <s v="None"/>
    <s v="In Store Sales"/>
    <x v="3"/>
    <n v="596.19000000000005"/>
  </r>
  <r>
    <d v="2020-06-07T00:00:00"/>
    <s v="Jun"/>
    <n v="24"/>
    <s v="None"/>
    <s v="E-mail Coupon"/>
    <x v="6"/>
    <n v="94.91"/>
  </r>
  <r>
    <d v="2020-08-17T00:00:00"/>
    <s v="Aug"/>
    <n v="34"/>
    <s v="None"/>
    <s v="In Store Sales"/>
    <x v="7"/>
    <n v="23.64"/>
  </r>
  <r>
    <d v="2020-06-01T00:00:00"/>
    <s v="Jun"/>
    <n v="23"/>
    <s v="None"/>
    <s v="Web Site Sales"/>
    <x v="8"/>
    <n v="69.81"/>
  </r>
  <r>
    <d v="2020-05-31T00:00:00"/>
    <s v="May"/>
    <n v="23"/>
    <s v="None"/>
    <s v="Web Site Sales"/>
    <x v="3"/>
    <n v="34.78"/>
  </r>
  <r>
    <d v="2020-08-21T00:00:00"/>
    <s v="Aug"/>
    <n v="34"/>
    <s v="None"/>
    <s v="E-mail Coupon"/>
    <x v="3"/>
    <n v="66.09"/>
  </r>
  <r>
    <d v="2020-08-24T00:00:00"/>
    <s v="Aug"/>
    <n v="35"/>
    <s v="None"/>
    <s v="E-mail Coupon"/>
    <x v="7"/>
    <n v="414.52"/>
  </r>
  <r>
    <d v="2020-06-18T00:00:00"/>
    <s v="Jun"/>
    <n v="25"/>
    <s v="None"/>
    <s v="In Store Sales"/>
    <x v="3"/>
    <n v="34.200000000000003"/>
  </r>
  <r>
    <d v="2020-08-15T00:00:00"/>
    <s v="Aug"/>
    <n v="33"/>
    <s v="None"/>
    <s v="In Store Sales"/>
    <x v="3"/>
    <n v="68.84"/>
  </r>
  <r>
    <d v="2020-05-09T00:00:00"/>
    <s v="May"/>
    <n v="19"/>
    <s v="None"/>
    <s v="E-mail Coupon"/>
    <x v="2"/>
    <n v="25.81"/>
  </r>
  <r>
    <d v="2020-06-30T00:00:00"/>
    <s v="Jun"/>
    <n v="27"/>
    <s v="None"/>
    <s v="In Store Sales"/>
    <x v="8"/>
    <n v="48.34"/>
  </r>
  <r>
    <d v="2020-08-15T00:00:00"/>
    <s v="Aug"/>
    <n v="33"/>
    <s v="None"/>
    <s v="Web Site Sales"/>
    <x v="7"/>
    <n v="46.23"/>
  </r>
  <r>
    <d v="2020-08-29T00:00:00"/>
    <s v="Aug"/>
    <n v="35"/>
    <s v="None"/>
    <s v="E-mail Coupon"/>
    <x v="7"/>
    <n v="69.28"/>
  </r>
  <r>
    <d v="2020-08-02T00:00:00"/>
    <s v="Aug"/>
    <n v="32"/>
    <s v="None"/>
    <s v="In Store Sales"/>
    <x v="2"/>
    <n v="50.36"/>
  </r>
  <r>
    <d v="2020-08-06T00:00:00"/>
    <s v="Aug"/>
    <n v="32"/>
    <s v="None"/>
    <s v="In Store Sales"/>
    <x v="3"/>
    <n v="33.58"/>
  </r>
  <r>
    <d v="2020-08-25T00:00:00"/>
    <s v="Aug"/>
    <n v="35"/>
    <s v="None"/>
    <s v="In Store Sales"/>
    <x v="7"/>
    <n v="230.45"/>
  </r>
  <r>
    <d v="2020-08-14T00:00:00"/>
    <s v="Aug"/>
    <n v="33"/>
    <s v="None"/>
    <s v="E-mail Coupon"/>
    <x v="4"/>
    <n v="23.5"/>
  </r>
  <r>
    <d v="2020-06-24T00:00:00"/>
    <s v="Jun"/>
    <n v="26"/>
    <s v="None"/>
    <s v="Web Site Sales"/>
    <x v="2"/>
    <n v="50.77"/>
  </r>
  <r>
    <d v="2020-06-27T00:00:00"/>
    <s v="Jun"/>
    <n v="26"/>
    <s v="None"/>
    <s v="Web Site Sales"/>
    <x v="0"/>
    <n v="240.11"/>
  </r>
  <r>
    <d v="2020-06-02T00:00:00"/>
    <s v="Jun"/>
    <n v="23"/>
    <s v="None"/>
    <s v="Web Site Sales"/>
    <x v="3"/>
    <n v="99.47"/>
  </r>
  <r>
    <d v="2020-06-18T00:00:00"/>
    <s v="Jun"/>
    <n v="25"/>
    <s v="None"/>
    <s v="Web Site Sales"/>
    <x v="6"/>
    <n v="47.94"/>
  </r>
  <r>
    <d v="2020-06-03T00:00:00"/>
    <s v="Jun"/>
    <n v="23"/>
    <s v="None"/>
    <s v="In Store Sales"/>
    <x v="3"/>
    <n v="99.69"/>
  </r>
  <r>
    <d v="2020-07-01T00:00:00"/>
    <s v="Jul"/>
    <n v="27"/>
    <s v="None"/>
    <s v="Web Site Sales"/>
    <x v="3"/>
    <n v="102.69"/>
  </r>
  <r>
    <d v="2020-08-19T00:00:00"/>
    <s v="Aug"/>
    <n v="34"/>
    <s v="None"/>
    <s v="Web Site Sales"/>
    <x v="6"/>
    <n v="94.99"/>
  </r>
  <r>
    <d v="2020-06-21T00:00:00"/>
    <s v="Jun"/>
    <n v="26"/>
    <s v="None"/>
    <s v="Web Site Sales"/>
    <x v="8"/>
    <n v="25.38"/>
  </r>
  <r>
    <d v="2020-06-07T00:00:00"/>
    <s v="Jun"/>
    <n v="24"/>
    <s v="None"/>
    <s v="Web Site Sales"/>
    <x v="8"/>
    <n v="48.84"/>
  </r>
  <r>
    <d v="2020-08-09T00:00:00"/>
    <s v="Aug"/>
    <n v="33"/>
    <s v="None"/>
    <s v="In Store Sales"/>
    <x v="2"/>
    <n v="523.94000000000005"/>
  </r>
  <r>
    <d v="2020-08-06T00:00:00"/>
    <s v="Aug"/>
    <n v="32"/>
    <s v="None"/>
    <s v="In Store Sales"/>
    <x v="7"/>
    <n v="69.95"/>
  </r>
  <r>
    <d v="2020-06-11T00:00:00"/>
    <s v="Jun"/>
    <n v="24"/>
    <s v="None"/>
    <s v="In Store Sales"/>
    <x v="10"/>
    <n v="40.26"/>
  </r>
  <r>
    <d v="2020-08-06T00:00:00"/>
    <s v="Aug"/>
    <n v="32"/>
    <s v="None"/>
    <s v="Web Site Sales"/>
    <x v="8"/>
    <n v="72.5"/>
  </r>
  <r>
    <d v="2020-08-23T00:00:00"/>
    <s v="Aug"/>
    <n v="35"/>
    <s v="None"/>
    <s v="In Store Sales"/>
    <x v="10"/>
    <n v="38.69"/>
  </r>
  <r>
    <d v="2020-08-16T00:00:00"/>
    <s v="Aug"/>
    <n v="34"/>
    <s v="None"/>
    <s v="Web Site Sales"/>
    <x v="8"/>
    <n v="546.23"/>
  </r>
  <r>
    <d v="2020-06-19T00:00:00"/>
    <s v="Jun"/>
    <n v="25"/>
    <s v="None"/>
    <s v="Web Site Sales"/>
    <x v="2"/>
    <n v="48.23"/>
  </r>
  <r>
    <d v="2020-08-23T00:00:00"/>
    <s v="Aug"/>
    <n v="35"/>
    <s v="None"/>
    <s v="In Store Sales"/>
    <x v="5"/>
    <n v="87.14"/>
  </r>
  <r>
    <d v="2020-08-15T00:00:00"/>
    <s v="Aug"/>
    <n v="33"/>
    <s v="None"/>
    <s v="In Store Sales"/>
    <x v="9"/>
    <n v="302.06"/>
  </r>
  <r>
    <d v="2020-06-14T00:00:00"/>
    <s v="Jun"/>
    <n v="25"/>
    <s v="None"/>
    <s v="Web Site Sales"/>
    <x v="0"/>
    <n v="160.25"/>
  </r>
  <r>
    <d v="2020-07-02T00:00:00"/>
    <s v="Jul"/>
    <n v="27"/>
    <s v="None"/>
    <s v="E-mail Coupon"/>
    <x v="5"/>
    <n v="232.87"/>
  </r>
  <r>
    <d v="2020-08-24T00:00:00"/>
    <s v="Aug"/>
    <n v="35"/>
    <s v="None"/>
    <s v="In Store Sales"/>
    <x v="5"/>
    <n v="60.94"/>
  </r>
  <r>
    <d v="2020-09-14T00:00:00"/>
    <s v="Sep"/>
    <n v="38"/>
    <s v="None"/>
    <s v="Web Site Sales"/>
    <x v="8"/>
    <n v="75.8"/>
  </r>
  <r>
    <d v="2020-08-13T00:00:00"/>
    <s v="Aug"/>
    <n v="33"/>
    <s v="None"/>
    <s v="Web Site Sales"/>
    <x v="1"/>
    <n v="20.399999999999999"/>
  </r>
  <r>
    <d v="2020-09-13T00:00:00"/>
    <s v="Sep"/>
    <n v="38"/>
    <s v="None"/>
    <s v="Web Site Sales"/>
    <x v="8"/>
    <n v="46.13"/>
  </r>
  <r>
    <d v="2020-09-26T00:00:00"/>
    <s v="Sep"/>
    <n v="39"/>
    <s v="None"/>
    <s v="Web Site Sales"/>
    <x v="8"/>
    <n v="48.27"/>
  </r>
  <r>
    <d v="2020-05-29T00:00:00"/>
    <s v="May"/>
    <n v="22"/>
    <s v="None"/>
    <s v="In Store Sales"/>
    <x v="7"/>
    <n v="23.46"/>
  </r>
  <r>
    <d v="2020-08-05T00:00:00"/>
    <s v="Aug"/>
    <n v="32"/>
    <s v="None"/>
    <s v="Web Site Sales"/>
    <x v="5"/>
    <n v="90.55"/>
  </r>
  <r>
    <d v="2020-08-14T00:00:00"/>
    <s v="Aug"/>
    <n v="33"/>
    <s v="None"/>
    <s v="In Store Sales"/>
    <x v="2"/>
    <n v="48.05"/>
  </r>
  <r>
    <d v="2020-05-17T00:00:00"/>
    <s v="May"/>
    <n v="21"/>
    <s v="None"/>
    <s v="Web Site Sales"/>
    <x v="9"/>
    <n v="55.1"/>
  </r>
  <r>
    <d v="2020-05-14T00:00:00"/>
    <s v="May"/>
    <n v="20"/>
    <s v="None"/>
    <s v="In Store Sales"/>
    <x v="6"/>
    <n v="47.12"/>
  </r>
  <r>
    <d v="2020-08-14T00:00:00"/>
    <s v="Aug"/>
    <n v="33"/>
    <s v="None"/>
    <s v="E-mail Coupon"/>
    <x v="3"/>
    <n v="99.9"/>
  </r>
  <r>
    <d v="2020-05-23T00:00:00"/>
    <s v="May"/>
    <n v="21"/>
    <s v="None"/>
    <s v="Web Site Sales"/>
    <x v="2"/>
    <n v="75.97"/>
  </r>
  <r>
    <d v="2020-06-02T00:00:00"/>
    <s v="Jun"/>
    <n v="23"/>
    <s v="None"/>
    <s v="Web Site Sales"/>
    <x v="1"/>
    <n v="40.72"/>
  </r>
  <r>
    <d v="2020-06-28T00:00:00"/>
    <s v="Jun"/>
    <n v="27"/>
    <s v="None"/>
    <s v="E-mail Coupon"/>
    <x v="2"/>
    <n v="75.040000000000006"/>
  </r>
  <r>
    <d v="2020-08-01T00:00:00"/>
    <s v="Aug"/>
    <n v="31"/>
    <s v="None"/>
    <s v="Web Site Sales"/>
    <x v="1"/>
    <n v="60.66"/>
  </r>
  <r>
    <d v="2020-08-29T00:00:00"/>
    <s v="Aug"/>
    <n v="35"/>
    <s v="None"/>
    <s v="In Store Sales"/>
    <x v="5"/>
    <n v="29.51"/>
  </r>
  <r>
    <d v="2020-08-11T00:00:00"/>
    <s v="Aug"/>
    <n v="33"/>
    <s v="None"/>
    <s v="Web Site Sales"/>
    <x v="4"/>
    <n v="46.06"/>
  </r>
  <r>
    <d v="2020-08-22T00:00:00"/>
    <s v="Aug"/>
    <n v="34"/>
    <s v="None"/>
    <s v="In Store Sales"/>
    <x v="4"/>
    <n v="46.43"/>
  </r>
  <r>
    <d v="2020-08-10T00:00:00"/>
    <s v="Aug"/>
    <n v="33"/>
    <s v="None"/>
    <s v="E-mail Coupon"/>
    <x v="2"/>
    <n v="72.44"/>
  </r>
  <r>
    <d v="2020-09-27T00:00:00"/>
    <s v="Sep"/>
    <n v="40"/>
    <s v="None"/>
    <s v="In Store Sales"/>
    <x v="8"/>
    <n v="75.819999999999993"/>
  </r>
  <r>
    <d v="2020-09-21T00:00:00"/>
    <s v="Sep"/>
    <n v="39"/>
    <s v="None"/>
    <s v="Web Site Sales"/>
    <x v="7"/>
    <n v="66.27"/>
  </r>
  <r>
    <d v="2020-08-10T00:00:00"/>
    <s v="Aug"/>
    <n v="33"/>
    <s v="None"/>
    <s v="In Store Sales"/>
    <x v="1"/>
    <n v="60.15"/>
  </r>
  <r>
    <d v="2020-08-08T00:00:00"/>
    <s v="Aug"/>
    <n v="32"/>
    <s v="None"/>
    <s v="Web Site Sales"/>
    <x v="5"/>
    <n v="58.94"/>
  </r>
  <r>
    <d v="2020-08-17T00:00:00"/>
    <s v="Aug"/>
    <n v="34"/>
    <s v="None"/>
    <s v="In Store Sales"/>
    <x v="8"/>
    <n v="69.37"/>
  </r>
  <r>
    <d v="2020-06-17T00:00:00"/>
    <s v="Jun"/>
    <n v="25"/>
    <s v="None"/>
    <s v="Web Site Sales"/>
    <x v="11"/>
    <n v="18.68"/>
  </r>
  <r>
    <d v="2020-06-13T00:00:00"/>
    <s v="Jun"/>
    <n v="24"/>
    <s v="None"/>
    <s v="E-mail Coupon"/>
    <x v="2"/>
    <n v="75.25"/>
  </r>
  <r>
    <d v="2020-08-10T00:00:00"/>
    <s v="Aug"/>
    <n v="33"/>
    <s v="None"/>
    <s v="Web Site Sales"/>
    <x v="3"/>
    <n v="34.36"/>
  </r>
  <r>
    <d v="2020-09-29T00:00:00"/>
    <s v="Sep"/>
    <n v="40"/>
    <s v="None"/>
    <s v="Web Site Sales"/>
    <x v="3"/>
    <n v="99.52"/>
  </r>
  <r>
    <d v="2020-09-30T00:00:00"/>
    <s v="Sep"/>
    <n v="40"/>
    <s v="None"/>
    <s v="Web Site Sales"/>
    <x v="8"/>
    <n v="24.75"/>
  </r>
  <r>
    <d v="2020-05-29T00:00:00"/>
    <s v="May"/>
    <n v="22"/>
    <s v="None"/>
    <s v="Web Site Sales"/>
    <x v="8"/>
    <n v="69.84"/>
  </r>
  <r>
    <d v="2020-08-23T00:00:00"/>
    <s v="Aug"/>
    <n v="35"/>
    <s v="None"/>
    <s v="Web Site Sales"/>
    <x v="5"/>
    <n v="90.94"/>
  </r>
  <r>
    <d v="2020-06-02T00:00:00"/>
    <s v="Jun"/>
    <n v="23"/>
    <s v="None"/>
    <s v="E-mail Coupon"/>
    <x v="1"/>
    <n v="20.95"/>
  </r>
  <r>
    <d v="2020-05-22T00:00:00"/>
    <s v="May"/>
    <n v="21"/>
    <s v="None"/>
    <s v="Web Site Sales"/>
    <x v="1"/>
    <n v="20.68"/>
  </r>
  <r>
    <d v="2020-06-14T00:00:00"/>
    <s v="Jun"/>
    <n v="25"/>
    <s v="None"/>
    <s v="In Store Sales"/>
    <x v="6"/>
    <n v="68.73"/>
  </r>
  <r>
    <d v="2020-08-31T00:00:00"/>
    <s v="Aug"/>
    <n v="36"/>
    <s v="None"/>
    <s v="Web Site Sales"/>
    <x v="8"/>
    <n v="456.63"/>
  </r>
  <r>
    <d v="2020-08-21T00:00:00"/>
    <s v="Aug"/>
    <n v="34"/>
    <s v="None"/>
    <s v="In Store Sales"/>
    <x v="3"/>
    <n v="102.35"/>
  </r>
  <r>
    <d v="2020-08-08T00:00:00"/>
    <s v="Aug"/>
    <n v="32"/>
    <s v="None"/>
    <s v="In Store Sales"/>
    <x v="8"/>
    <n v="23.82"/>
  </r>
  <r>
    <d v="2020-06-05T00:00:00"/>
    <s v="Jun"/>
    <n v="23"/>
    <s v="None"/>
    <s v="Web Site Sales"/>
    <x v="3"/>
    <n v="66.349999999999994"/>
  </r>
  <r>
    <d v="2020-09-22T00:00:00"/>
    <s v="Sep"/>
    <n v="39"/>
    <s v="None"/>
    <s v="Web Site Sales"/>
    <x v="3"/>
    <n v="68.31"/>
  </r>
  <r>
    <d v="2020-08-09T00:00:00"/>
    <s v="Aug"/>
    <n v="33"/>
    <s v="None"/>
    <s v="In Store Sales"/>
    <x v="8"/>
    <n v="75.11"/>
  </r>
  <r>
    <d v="2020-08-04T00:00:00"/>
    <s v="Aug"/>
    <n v="32"/>
    <s v="None"/>
    <s v="Web Site Sales"/>
    <x v="3"/>
    <n v="68.13"/>
  </r>
  <r>
    <d v="2020-08-03T00:00:00"/>
    <s v="Aug"/>
    <n v="32"/>
    <s v="None"/>
    <s v="In Store Sales"/>
    <x v="3"/>
    <n v="33.06"/>
  </r>
  <r>
    <d v="2020-08-07T00:00:00"/>
    <s v="Aug"/>
    <n v="32"/>
    <s v="None"/>
    <s v="Web Site Sales"/>
    <x v="8"/>
    <n v="24.11"/>
  </r>
  <r>
    <d v="2020-08-03T00:00:00"/>
    <s v="Aug"/>
    <n v="32"/>
    <s v="None"/>
    <s v="In Store Sales"/>
    <x v="6"/>
    <n v="47.02"/>
  </r>
  <r>
    <d v="2020-08-29T00:00:00"/>
    <s v="Aug"/>
    <n v="35"/>
    <s v="None"/>
    <s v="Web Site Sales"/>
    <x v="10"/>
    <n v="38.880000000000003"/>
  </r>
  <r>
    <d v="2020-08-17T00:00:00"/>
    <s v="Aug"/>
    <n v="34"/>
    <s v="None"/>
    <s v="E-mail Coupon"/>
    <x v="6"/>
    <n v="424.33"/>
  </r>
  <r>
    <d v="2020-05-11T00:00:00"/>
    <s v="May"/>
    <n v="20"/>
    <s v="None"/>
    <s v="Web Site Sales"/>
    <x v="1"/>
    <n v="40.93"/>
  </r>
  <r>
    <d v="2020-08-28T00:00:00"/>
    <s v="Aug"/>
    <n v="35"/>
    <s v="None"/>
    <s v="In Store Sales"/>
    <x v="2"/>
    <n v="48.24"/>
  </r>
  <r>
    <d v="2020-06-26T00:00:00"/>
    <s v="Jun"/>
    <n v="26"/>
    <s v="None"/>
    <s v="Web Site Sales"/>
    <x v="3"/>
    <n v="102.29"/>
  </r>
  <r>
    <d v="2020-09-26T00:00:00"/>
    <s v="Sep"/>
    <n v="39"/>
    <s v="None"/>
    <s v="Web Site Sales"/>
    <x v="4"/>
    <n v="92.2"/>
  </r>
  <r>
    <d v="2020-06-23T00:00:00"/>
    <s v="Jun"/>
    <n v="26"/>
    <s v="None"/>
    <s v="Web Site Sales"/>
    <x v="4"/>
    <n v="46.33"/>
  </r>
  <r>
    <d v="2020-08-20T00:00:00"/>
    <s v="Aug"/>
    <n v="34"/>
    <s v="None"/>
    <s v="In Store Sales"/>
    <x v="1"/>
    <n v="40.549999999999997"/>
  </r>
  <r>
    <d v="2020-08-19T00:00:00"/>
    <s v="Aug"/>
    <n v="34"/>
    <s v="None"/>
    <s v="Web Site Sales"/>
    <x v="3"/>
    <n v="66.569999999999993"/>
  </r>
  <r>
    <d v="2020-05-23T00:00:00"/>
    <s v="May"/>
    <n v="21"/>
    <s v="None"/>
    <s v="In Store Sales"/>
    <x v="2"/>
    <n v="72.52"/>
  </r>
  <r>
    <d v="2020-08-26T00:00:00"/>
    <s v="Aug"/>
    <n v="35"/>
    <s v="None"/>
    <s v="Web Site Sales"/>
    <x v="3"/>
    <n v="66.849999999999994"/>
  </r>
  <r>
    <d v="2020-06-09T00:00:00"/>
    <s v="Jun"/>
    <n v="24"/>
    <s v="None"/>
    <s v="In Store Sales"/>
    <x v="6"/>
    <n v="47.86"/>
  </r>
  <r>
    <d v="2020-05-24T00:00:00"/>
    <s v="May"/>
    <n v="22"/>
    <s v="None"/>
    <s v="E-mail Coupon"/>
    <x v="0"/>
    <n v="160.63"/>
  </r>
  <r>
    <d v="2020-08-21T00:00:00"/>
    <s v="Aug"/>
    <n v="34"/>
    <s v="None"/>
    <s v="E-mail Coupon"/>
    <x v="8"/>
    <n v="75.06"/>
  </r>
  <r>
    <d v="2020-08-13T00:00:00"/>
    <s v="Aug"/>
    <n v="33"/>
    <s v="None"/>
    <s v="Web Site Sales"/>
    <x v="3"/>
    <n v="66.45"/>
  </r>
  <r>
    <d v="2020-06-21T00:00:00"/>
    <s v="Jun"/>
    <n v="26"/>
    <s v="None"/>
    <s v="Web Site Sales"/>
    <x v="4"/>
    <n v="23.85"/>
  </r>
  <r>
    <d v="2020-08-12T00:00:00"/>
    <s v="Aug"/>
    <n v="33"/>
    <s v="None"/>
    <s v="Web Site Sales"/>
    <x v="4"/>
    <n v="23.49"/>
  </r>
  <r>
    <d v="2020-08-18T00:00:00"/>
    <s v="Aug"/>
    <n v="34"/>
    <s v="None"/>
    <s v="In Store Sales"/>
    <x v="8"/>
    <n v="72.64"/>
  </r>
  <r>
    <d v="2020-08-04T00:00:00"/>
    <s v="Aug"/>
    <n v="32"/>
    <s v="None"/>
    <s v="In Store Sales"/>
    <x v="0"/>
    <n v="320.73"/>
  </r>
  <r>
    <d v="2020-05-13T00:00:00"/>
    <s v="May"/>
    <n v="20"/>
    <s v="None"/>
    <s v="E-mail Coupon"/>
    <x v="8"/>
    <n v="48.58"/>
  </r>
  <r>
    <d v="2020-08-26T00:00:00"/>
    <s v="Aug"/>
    <n v="35"/>
    <s v="None"/>
    <s v="In Store Sales"/>
    <x v="7"/>
    <n v="23.35"/>
  </r>
  <r>
    <d v="2020-08-21T00:00:00"/>
    <s v="Aug"/>
    <n v="34"/>
    <s v="None"/>
    <s v="E-mail Coupon"/>
    <x v="3"/>
    <n v="99.1"/>
  </r>
  <r>
    <d v="2020-08-29T00:00:00"/>
    <s v="Aug"/>
    <n v="35"/>
    <s v="None"/>
    <s v="In Store Sales"/>
    <x v="7"/>
    <n v="46.34"/>
  </r>
  <r>
    <d v="2020-06-27T00:00:00"/>
    <s v="Jun"/>
    <n v="26"/>
    <s v="None"/>
    <s v="In Store Sales"/>
    <x v="3"/>
    <n v="68.2"/>
  </r>
  <r>
    <d v="2020-07-04T00:00:00"/>
    <s v="Jul"/>
    <n v="27"/>
    <s v="None"/>
    <s v="Web Site Sales"/>
    <x v="0"/>
    <n v="160.19"/>
  </r>
  <r>
    <d v="2020-08-27T00:00:00"/>
    <s v="Aug"/>
    <n v="35"/>
    <s v="None"/>
    <s v="E-mail Coupon"/>
    <x v="3"/>
    <n v="34.950000000000003"/>
  </r>
  <r>
    <d v="2020-08-31T00:00:00"/>
    <s v="Aug"/>
    <n v="36"/>
    <s v="None"/>
    <s v="In Store Sales"/>
    <x v="1"/>
    <n v="20.39"/>
  </r>
  <r>
    <d v="2020-06-14T00:00:00"/>
    <s v="Jun"/>
    <n v="25"/>
    <s v="None"/>
    <s v="Web Site Sales"/>
    <x v="3"/>
    <n v="549.30999999999995"/>
  </r>
  <r>
    <d v="2020-07-25T00:00:00"/>
    <s v="Jul"/>
    <n v="30"/>
    <s v="None"/>
    <s v="Web Site Sales"/>
    <x v="0"/>
    <n v="240.27"/>
  </r>
  <r>
    <d v="2020-06-20T00:00:00"/>
    <s v="Jun"/>
    <n v="25"/>
    <s v="None"/>
    <s v="Web Site Sales"/>
    <x v="4"/>
    <n v="69.11"/>
  </r>
  <r>
    <d v="2020-07-26T00:00:00"/>
    <s v="Jul"/>
    <n v="31"/>
    <s v="None"/>
    <s v="In Store Sales"/>
    <x v="4"/>
    <n v="44.59"/>
  </r>
  <r>
    <d v="2020-08-24T00:00:00"/>
    <s v="Aug"/>
    <n v="35"/>
    <s v="None"/>
    <s v="In Store Sales"/>
    <x v="3"/>
    <n v="68.650000000000006"/>
  </r>
  <r>
    <d v="2020-06-02T00:00:00"/>
    <s v="Jun"/>
    <n v="23"/>
    <s v="None"/>
    <s v="Web Site Sales"/>
    <x v="8"/>
    <n v="24.83"/>
  </r>
  <r>
    <d v="2020-06-07T00:00:00"/>
    <s v="Jun"/>
    <n v="24"/>
    <s v="None"/>
    <s v="Web Site Sales"/>
    <x v="5"/>
    <n v="28.88"/>
  </r>
  <r>
    <d v="2020-08-03T00:00:00"/>
    <s v="Aug"/>
    <n v="32"/>
    <s v="None"/>
    <s v="Web Site Sales"/>
    <x v="5"/>
    <n v="87.73"/>
  </r>
  <r>
    <d v="2020-08-28T00:00:00"/>
    <s v="Aug"/>
    <n v="35"/>
    <s v="None"/>
    <s v="In Store Sales"/>
    <x v="10"/>
    <n v="42.53"/>
  </r>
  <r>
    <d v="2020-05-28T00:00:00"/>
    <s v="May"/>
    <n v="22"/>
    <s v="None"/>
    <s v="Web Site Sales"/>
    <x v="0"/>
    <n v="240.01"/>
  </r>
  <r>
    <d v="2020-08-11T00:00:00"/>
    <s v="Aug"/>
    <n v="33"/>
    <s v="None"/>
    <s v="In Store Sales"/>
    <x v="1"/>
    <n v="40.409999999999997"/>
  </r>
  <r>
    <d v="2020-08-21T00:00:00"/>
    <s v="Aug"/>
    <n v="34"/>
    <s v="None"/>
    <s v="Web Site Sales"/>
    <x v="10"/>
    <n v="38.68"/>
  </r>
  <r>
    <d v="2020-08-11T00:00:00"/>
    <s v="Aug"/>
    <n v="33"/>
    <s v="None"/>
    <s v="In Store Sales"/>
    <x v="8"/>
    <n v="46.17"/>
  </r>
  <r>
    <d v="2020-08-24T00:00:00"/>
    <s v="Aug"/>
    <n v="35"/>
    <s v="None"/>
    <s v="Web Site Sales"/>
    <x v="7"/>
    <n v="22.7"/>
  </r>
  <r>
    <d v="2020-08-12T00:00:00"/>
    <s v="Aug"/>
    <n v="33"/>
    <s v="None"/>
    <s v="In Store Sales"/>
    <x v="10"/>
    <n v="60.17"/>
  </r>
  <r>
    <d v="2020-09-16T00:00:00"/>
    <s v="Sep"/>
    <n v="38"/>
    <s v="None"/>
    <s v="In Store Sales"/>
    <x v="3"/>
    <n v="99.79"/>
  </r>
  <r>
    <d v="2020-06-03T00:00:00"/>
    <s v="Jun"/>
    <n v="23"/>
    <s v="None"/>
    <s v="Web Site Sales"/>
    <x v="8"/>
    <n v="24.1"/>
  </r>
  <r>
    <d v="2020-08-24T00:00:00"/>
    <s v="Aug"/>
    <n v="35"/>
    <s v="None"/>
    <s v="In Store Sales"/>
    <x v="4"/>
    <n v="46.93"/>
  </r>
  <r>
    <d v="2020-08-07T00:00:00"/>
    <s v="Aug"/>
    <n v="32"/>
    <s v="None"/>
    <s v="In Store Sales"/>
    <x v="1"/>
    <n v="100.09"/>
  </r>
  <r>
    <d v="2020-05-19T00:00:00"/>
    <s v="May"/>
    <n v="21"/>
    <s v="None"/>
    <s v="In Store Sales"/>
    <x v="7"/>
    <n v="66.88"/>
  </r>
  <r>
    <d v="2020-05-12T00:00:00"/>
    <s v="May"/>
    <n v="20"/>
    <s v="None"/>
    <s v="Web Site Sales"/>
    <x v="3"/>
    <n v="34.71"/>
  </r>
  <r>
    <d v="2020-08-05T00:00:00"/>
    <s v="Aug"/>
    <n v="32"/>
    <s v="None"/>
    <s v="In Store Sales"/>
    <x v="6"/>
    <n v="71.400000000000006"/>
  </r>
  <r>
    <d v="2020-06-29T00:00:00"/>
    <s v="Jun"/>
    <n v="27"/>
    <s v="None"/>
    <s v="Web Site Sales"/>
    <x v="11"/>
    <n v="36.270000000000003"/>
  </r>
  <r>
    <d v="2020-07-16T00:00:00"/>
    <s v="Jul"/>
    <n v="29"/>
    <s v="None"/>
    <s v="In Store Sales"/>
    <x v="8"/>
    <n v="75.900000000000006"/>
  </r>
  <r>
    <d v="2020-06-20T00:00:00"/>
    <s v="Jun"/>
    <n v="25"/>
    <s v="None"/>
    <s v="Web Site Sales"/>
    <x v="1"/>
    <n v="40.99"/>
  </r>
  <r>
    <d v="2020-05-25T00:00:00"/>
    <s v="May"/>
    <n v="22"/>
    <s v="None"/>
    <s v="Web Site Sales"/>
    <x v="4"/>
    <n v="46.06"/>
  </r>
  <r>
    <d v="2020-06-09T00:00:00"/>
    <s v="Jun"/>
    <n v="24"/>
    <s v="None"/>
    <s v="Web Site Sales"/>
    <x v="3"/>
    <n v="66.27"/>
  </r>
  <r>
    <d v="2020-07-24T00:00:00"/>
    <s v="Jul"/>
    <n v="30"/>
    <s v="None"/>
    <s v="Web Site Sales"/>
    <x v="2"/>
    <n v="72.66"/>
  </r>
  <r>
    <d v="2020-06-11T00:00:00"/>
    <s v="Jun"/>
    <n v="24"/>
    <s v="None"/>
    <s v="E-mail Coupon"/>
    <x v="3"/>
    <n v="170.23"/>
  </r>
  <r>
    <d v="2020-08-02T00:00:00"/>
    <s v="Aug"/>
    <n v="32"/>
    <s v="None"/>
    <s v="Web Site Sales"/>
    <x v="0"/>
    <n v="160.79"/>
  </r>
  <r>
    <d v="2020-08-15T00:00:00"/>
    <s v="Aug"/>
    <n v="33"/>
    <s v="None"/>
    <s v="In Store Sales"/>
    <x v="8"/>
    <n v="69.88"/>
  </r>
  <r>
    <d v="2020-08-10T00:00:00"/>
    <s v="Aug"/>
    <n v="33"/>
    <s v="None"/>
    <s v="Web Site Sales"/>
    <x v="5"/>
    <n v="29.03"/>
  </r>
  <r>
    <d v="2020-08-18T00:00:00"/>
    <s v="Aug"/>
    <n v="34"/>
    <s v="None"/>
    <s v="In Store Sales"/>
    <x v="8"/>
    <n v="48.12"/>
  </r>
  <r>
    <d v="2020-06-28T00:00:00"/>
    <s v="Jun"/>
    <n v="27"/>
    <s v="None"/>
    <s v="Web Site Sales"/>
    <x v="5"/>
    <n v="60.99"/>
  </r>
  <r>
    <d v="2020-08-22T00:00:00"/>
    <s v="Aug"/>
    <n v="34"/>
    <s v="None"/>
    <s v="In Store Sales"/>
    <x v="3"/>
    <n v="96.19"/>
  </r>
  <r>
    <d v="2020-08-02T00:00:00"/>
    <s v="Aug"/>
    <n v="32"/>
    <s v="None"/>
    <s v="Web Site Sales"/>
    <x v="3"/>
    <n v="99.33"/>
  </r>
  <r>
    <d v="2020-05-12T00:00:00"/>
    <s v="May"/>
    <n v="20"/>
    <s v="None"/>
    <s v="Web Site Sales"/>
    <x v="10"/>
    <n v="63.09"/>
  </r>
  <r>
    <d v="2020-08-28T00:00:00"/>
    <s v="Aug"/>
    <n v="35"/>
    <s v="None"/>
    <s v="Web Site Sales"/>
    <x v="1"/>
    <n v="60.02"/>
  </r>
  <r>
    <d v="2020-08-06T00:00:00"/>
    <s v="Aug"/>
    <n v="32"/>
    <s v="None"/>
    <s v="In Store Sales"/>
    <x v="11"/>
    <n v="19.47"/>
  </r>
  <r>
    <d v="2020-06-03T00:00:00"/>
    <s v="Jun"/>
    <n v="23"/>
    <s v="None"/>
    <s v="Web Site Sales"/>
    <x v="4"/>
    <n v="414.97"/>
  </r>
  <r>
    <d v="2020-06-15T00:00:00"/>
    <s v="Jun"/>
    <n v="25"/>
    <s v="None"/>
    <s v="Web Site Sales"/>
    <x v="7"/>
    <n v="46.07"/>
  </r>
  <r>
    <d v="2020-06-09T00:00:00"/>
    <s v="Jun"/>
    <n v="24"/>
    <s v="None"/>
    <s v="In Store Sales"/>
    <x v="5"/>
    <n v="399.27"/>
  </r>
  <r>
    <d v="2020-06-14T00:00:00"/>
    <s v="Jun"/>
    <n v="25"/>
    <s v="None"/>
    <s v="Web Site Sales"/>
    <x v="5"/>
    <n v="120.5"/>
  </r>
  <r>
    <d v="2020-08-04T00:00:00"/>
    <s v="Aug"/>
    <n v="32"/>
    <s v="None"/>
    <s v="Web Site Sales"/>
    <x v="7"/>
    <n v="46.03"/>
  </r>
  <r>
    <d v="2020-06-19T00:00:00"/>
    <s v="Jun"/>
    <n v="25"/>
    <s v="None"/>
    <s v="In Store Sales"/>
    <x v="1"/>
    <n v="57.39"/>
  </r>
  <r>
    <d v="2020-05-05T00:00:00"/>
    <s v="May"/>
    <n v="19"/>
    <s v="None"/>
    <s v="E-mail Coupon"/>
    <x v="7"/>
    <n v="69.67"/>
  </r>
  <r>
    <d v="2020-06-06T00:00:00"/>
    <s v="Jun"/>
    <n v="23"/>
    <s v="None"/>
    <s v="In Store Sales"/>
    <x v="4"/>
    <n v="46.21"/>
  </r>
  <r>
    <d v="2020-08-08T00:00:00"/>
    <s v="Aug"/>
    <n v="32"/>
    <s v="None"/>
    <s v="In Store Sales"/>
    <x v="7"/>
    <n v="46.46"/>
  </r>
  <r>
    <d v="2020-08-15T00:00:00"/>
    <s v="Aug"/>
    <n v="33"/>
    <s v="None"/>
    <s v="E-mail Coupon"/>
    <x v="4"/>
    <n v="23.13"/>
  </r>
  <r>
    <d v="2020-08-20T00:00:00"/>
    <s v="Aug"/>
    <n v="34"/>
    <s v="None"/>
    <s v="In Store Sales"/>
    <x v="7"/>
    <n v="46.51"/>
  </r>
  <r>
    <d v="2020-06-04T00:00:00"/>
    <s v="Jun"/>
    <n v="23"/>
    <s v="None"/>
    <s v="E-mail Coupon"/>
    <x v="10"/>
    <n v="20.56"/>
  </r>
  <r>
    <d v="2020-07-30T00:00:00"/>
    <s v="Jul"/>
    <n v="31"/>
    <s v="None"/>
    <s v="Web Site Sales"/>
    <x v="6"/>
    <n v="71.09"/>
  </r>
  <r>
    <d v="2020-08-07T00:00:00"/>
    <s v="Aug"/>
    <n v="32"/>
    <s v="None"/>
    <s v="In Store Sales"/>
    <x v="2"/>
    <n v="72.19"/>
  </r>
  <r>
    <d v="2020-08-04T00:00:00"/>
    <s v="Aug"/>
    <n v="32"/>
    <s v="None"/>
    <s v="Web Site Sales"/>
    <x v="8"/>
    <n v="72.67"/>
  </r>
  <r>
    <d v="2020-08-03T00:00:00"/>
    <s v="Aug"/>
    <n v="32"/>
    <s v="None"/>
    <s v="In Store Sales"/>
    <x v="9"/>
    <n v="27.27"/>
  </r>
  <r>
    <d v="2020-06-24T00:00:00"/>
    <s v="Jun"/>
    <n v="26"/>
    <s v="None"/>
    <s v="Web Site Sales"/>
    <x v="1"/>
    <n v="60.59"/>
  </r>
  <r>
    <d v="2020-06-10T00:00:00"/>
    <s v="Jun"/>
    <n v="24"/>
    <s v="None"/>
    <s v="Web Site Sales"/>
    <x v="7"/>
    <n v="23.48"/>
  </r>
  <r>
    <d v="2020-08-26T00:00:00"/>
    <s v="Aug"/>
    <n v="35"/>
    <s v="None"/>
    <s v="Web Site Sales"/>
    <x v="5"/>
    <n v="579.64"/>
  </r>
  <r>
    <d v="2020-08-09T00:00:00"/>
    <s v="Aug"/>
    <n v="33"/>
    <s v="None"/>
    <s v="In Store Sales"/>
    <x v="4"/>
    <n v="23.77"/>
  </r>
  <r>
    <d v="2020-09-19T00:00:00"/>
    <s v="Sep"/>
    <n v="38"/>
    <s v="None"/>
    <s v="Web Site Sales"/>
    <x v="4"/>
    <n v="66.06"/>
  </r>
  <r>
    <d v="2020-08-05T00:00:00"/>
    <s v="Aug"/>
    <n v="32"/>
    <s v="None"/>
    <s v="In Store Sales"/>
    <x v="4"/>
    <n v="334.32"/>
  </r>
  <r>
    <d v="2020-06-26T00:00:00"/>
    <s v="Jun"/>
    <n v="26"/>
    <s v="None"/>
    <s v="Web Site Sales"/>
    <x v="0"/>
    <n v="152.08000000000001"/>
  </r>
  <r>
    <d v="2020-06-15T00:00:00"/>
    <s v="Jun"/>
    <n v="25"/>
    <s v="None"/>
    <s v="In Store Sales"/>
    <x v="3"/>
    <n v="66.45"/>
  </r>
  <r>
    <d v="2020-08-16T00:00:00"/>
    <s v="Aug"/>
    <n v="34"/>
    <s v="None"/>
    <s v="Web Site Sales"/>
    <x v="7"/>
    <n v="23.97"/>
  </r>
  <r>
    <d v="2020-08-07T00:00:00"/>
    <s v="Aug"/>
    <n v="32"/>
    <s v="None"/>
    <s v="In Store Sales"/>
    <x v="4"/>
    <n v="66.709999999999994"/>
  </r>
  <r>
    <d v="2020-09-24T00:00:00"/>
    <s v="Sep"/>
    <n v="39"/>
    <s v="None"/>
    <s v="In Store Sales"/>
    <x v="3"/>
    <n v="711.07"/>
  </r>
  <r>
    <d v="2020-05-10T00:00:00"/>
    <s v="May"/>
    <n v="20"/>
    <s v="None"/>
    <s v="Web Site Sales"/>
    <x v="3"/>
    <n v="68.099999999999994"/>
  </r>
  <r>
    <d v="2020-06-28T00:00:00"/>
    <s v="Jun"/>
    <n v="27"/>
    <s v="None"/>
    <s v="Web Site Sales"/>
    <x v="5"/>
    <n v="90.4"/>
  </r>
  <r>
    <d v="2020-07-10T00:00:00"/>
    <s v="Jul"/>
    <n v="28"/>
    <s v="None"/>
    <s v="In Store Sales"/>
    <x v="3"/>
    <n v="68.430000000000007"/>
  </r>
  <r>
    <d v="2020-07-22T00:00:00"/>
    <s v="Jul"/>
    <n v="30"/>
    <s v="None"/>
    <s v="Web Site Sales"/>
    <x v="8"/>
    <n v="75.88"/>
  </r>
  <r>
    <d v="2020-08-07T00:00:00"/>
    <s v="Aug"/>
    <n v="32"/>
    <s v="None"/>
    <s v="In Store Sales"/>
    <x v="8"/>
    <n v="100.81"/>
  </r>
  <r>
    <d v="2020-08-06T00:00:00"/>
    <s v="Aug"/>
    <n v="32"/>
    <s v="None"/>
    <s v="Web Site Sales"/>
    <x v="5"/>
    <n v="58.45"/>
  </r>
  <r>
    <d v="2020-06-07T00:00:00"/>
    <s v="Jun"/>
    <n v="24"/>
    <s v="None"/>
    <s v="Web Site Sales"/>
    <x v="1"/>
    <n v="20.72"/>
  </r>
  <r>
    <d v="2020-08-07T00:00:00"/>
    <s v="Aug"/>
    <n v="32"/>
    <s v="None"/>
    <s v="Web Site Sales"/>
    <x v="10"/>
    <n v="40.53"/>
  </r>
  <r>
    <d v="2020-05-19T00:00:00"/>
    <s v="May"/>
    <n v="21"/>
    <s v="None"/>
    <s v="In Store Sales"/>
    <x v="5"/>
    <n v="87.67"/>
  </r>
  <r>
    <d v="2020-06-08T00:00:00"/>
    <s v="Jun"/>
    <n v="24"/>
    <s v="None"/>
    <s v="Web Site Sales"/>
    <x v="3"/>
    <n v="102.13"/>
  </r>
  <r>
    <d v="2020-06-28T00:00:00"/>
    <s v="Jun"/>
    <n v="27"/>
    <s v="None"/>
    <s v="In Store Sales"/>
    <x v="6"/>
    <n v="513.49"/>
  </r>
  <r>
    <d v="2020-06-21T00:00:00"/>
    <s v="Jun"/>
    <n v="26"/>
    <s v="None"/>
    <s v="Web Site Sales"/>
    <x v="5"/>
    <n v="28.03"/>
  </r>
  <r>
    <d v="2020-08-25T00:00:00"/>
    <s v="Aug"/>
    <n v="35"/>
    <s v="None"/>
    <s v="In Store Sales"/>
    <x v="7"/>
    <n v="69"/>
  </r>
  <r>
    <d v="2020-08-01T00:00:00"/>
    <s v="Aug"/>
    <n v="31"/>
    <s v="None"/>
    <s v="Web Site Sales"/>
    <x v="5"/>
    <n v="661.04"/>
  </r>
  <r>
    <d v="2020-08-30T00:00:00"/>
    <s v="Aug"/>
    <n v="36"/>
    <s v="None"/>
    <s v="In Store Sales"/>
    <x v="7"/>
    <n v="23.67"/>
  </r>
  <r>
    <d v="2020-06-16T00:00:00"/>
    <s v="Jun"/>
    <n v="25"/>
    <s v="None"/>
    <s v="Web Site Sales"/>
    <x v="7"/>
    <n v="46.56"/>
  </r>
  <r>
    <d v="2020-06-08T00:00:00"/>
    <s v="Jun"/>
    <n v="24"/>
    <s v="None"/>
    <s v="In Store Sales"/>
    <x v="7"/>
    <n v="23.9"/>
  </r>
  <r>
    <d v="2020-08-09T00:00:00"/>
    <s v="Aug"/>
    <n v="33"/>
    <s v="None"/>
    <s v="In Store Sales"/>
    <x v="0"/>
    <n v="160.35"/>
  </r>
  <r>
    <d v="2020-06-25T00:00:00"/>
    <s v="Jun"/>
    <n v="26"/>
    <s v="None"/>
    <s v="Web Site Sales"/>
    <x v="0"/>
    <n v="240.49"/>
  </r>
  <r>
    <d v="2020-06-19T00:00:00"/>
    <s v="Jun"/>
    <n v="25"/>
    <s v="None"/>
    <s v="E-mail Coupon"/>
    <x v="4"/>
    <n v="46.12"/>
  </r>
  <r>
    <d v="2020-08-18T00:00:00"/>
    <s v="Aug"/>
    <n v="34"/>
    <s v="None"/>
    <s v="In Store Sales"/>
    <x v="5"/>
    <n v="29.79"/>
  </r>
  <r>
    <d v="2020-08-25T00:00:00"/>
    <s v="Aug"/>
    <n v="35"/>
    <s v="None"/>
    <s v="Web Site Sales"/>
    <x v="0"/>
    <n v="240.57"/>
  </r>
  <r>
    <d v="2020-06-07T00:00:00"/>
    <s v="Jun"/>
    <n v="24"/>
    <s v="None"/>
    <s v="In Store Sales"/>
    <x v="1"/>
    <n v="40.659999999999997"/>
  </r>
  <r>
    <d v="2020-06-06T00:00:00"/>
    <s v="Jun"/>
    <n v="23"/>
    <s v="None"/>
    <s v="In Store Sales"/>
    <x v="1"/>
    <n v="60.15"/>
  </r>
  <r>
    <d v="2020-08-14T00:00:00"/>
    <s v="Aug"/>
    <n v="33"/>
    <s v="None"/>
    <s v="In Store Sales"/>
    <x v="0"/>
    <n v="240.69"/>
  </r>
  <r>
    <d v="2020-06-16T00:00:00"/>
    <s v="Jun"/>
    <n v="25"/>
    <s v="None"/>
    <s v="In Store Sales"/>
    <x v="4"/>
    <n v="46.89"/>
  </r>
  <r>
    <d v="2020-08-24T00:00:00"/>
    <s v="Aug"/>
    <n v="35"/>
    <s v="None"/>
    <s v="In Store Sales"/>
    <x v="1"/>
    <n v="20.39"/>
  </r>
  <r>
    <d v="2020-08-03T00:00:00"/>
    <s v="Aug"/>
    <n v="32"/>
    <s v="None"/>
    <s v="In Store Sales"/>
    <x v="3"/>
    <n v="66.39"/>
  </r>
  <r>
    <d v="2020-08-17T00:00:00"/>
    <s v="Aug"/>
    <n v="34"/>
    <s v="None"/>
    <s v="In Store Sales"/>
    <x v="3"/>
    <n v="96.01"/>
  </r>
  <r>
    <d v="2020-08-21T00:00:00"/>
    <s v="Aug"/>
    <n v="34"/>
    <s v="None"/>
    <s v="Web Site Sales"/>
    <x v="4"/>
    <n v="46.03"/>
  </r>
  <r>
    <d v="2020-06-04T00:00:00"/>
    <s v="Jun"/>
    <n v="23"/>
    <s v="None"/>
    <s v="Web Site Sales"/>
    <x v="2"/>
    <n v="25.91"/>
  </r>
  <r>
    <d v="2020-06-06T00:00:00"/>
    <s v="Jun"/>
    <n v="23"/>
    <s v="None"/>
    <s v="E-mail Coupon"/>
    <x v="4"/>
    <n v="305.52"/>
  </r>
  <r>
    <d v="2020-06-23T00:00:00"/>
    <s v="Jun"/>
    <n v="26"/>
    <s v="None"/>
    <s v="Web Site Sales"/>
    <x v="3"/>
    <n v="198.99"/>
  </r>
  <r>
    <d v="2020-08-08T00:00:00"/>
    <s v="Aug"/>
    <n v="32"/>
    <s v="None"/>
    <s v="Web Site Sales"/>
    <x v="7"/>
    <n v="523.39"/>
  </r>
  <r>
    <d v="2020-06-08T00:00:00"/>
    <s v="Jun"/>
    <n v="24"/>
    <s v="None"/>
    <s v="In Store Sales"/>
    <x v="2"/>
    <n v="50.31"/>
  </r>
  <r>
    <d v="2020-05-05T00:00:00"/>
    <s v="May"/>
    <n v="19"/>
    <s v="None"/>
    <s v="Web Site Sales"/>
    <x v="6"/>
    <n v="514.02"/>
  </r>
  <r>
    <d v="2020-08-12T00:00:00"/>
    <s v="Aug"/>
    <n v="33"/>
    <s v="None"/>
    <s v="In Store Sales"/>
    <x v="5"/>
    <n v="58.12"/>
  </r>
  <r>
    <d v="2020-09-22T00:00:00"/>
    <s v="Sep"/>
    <n v="39"/>
    <s v="None"/>
    <s v="E-mail Coupon"/>
    <x v="6"/>
    <n v="23.24"/>
  </r>
  <r>
    <d v="2020-06-09T00:00:00"/>
    <s v="Jun"/>
    <n v="24"/>
    <s v="None"/>
    <s v="Web Site Sales"/>
    <x v="7"/>
    <n v="46.76"/>
  </r>
  <r>
    <d v="2020-06-27T00:00:00"/>
    <s v="Jun"/>
    <n v="26"/>
    <s v="None"/>
    <s v="In Store Sales"/>
    <x v="7"/>
    <n v="69.53"/>
  </r>
  <r>
    <d v="2020-08-22T00:00:00"/>
    <s v="Aug"/>
    <n v="34"/>
    <s v="None"/>
    <s v="In Store Sales"/>
    <x v="1"/>
    <n v="60.42"/>
  </r>
  <r>
    <d v="2020-06-19T00:00:00"/>
    <s v="Jun"/>
    <n v="25"/>
    <s v="None"/>
    <s v="Web Site Sales"/>
    <x v="2"/>
    <n v="48.29"/>
  </r>
  <r>
    <d v="2020-08-19T00:00:00"/>
    <s v="Aug"/>
    <n v="34"/>
    <s v="None"/>
    <s v="In Store Sales"/>
    <x v="11"/>
    <n v="38.15"/>
  </r>
  <r>
    <d v="2020-08-24T00:00:00"/>
    <s v="Aug"/>
    <n v="35"/>
    <s v="None"/>
    <s v="Web Site Sales"/>
    <x v="3"/>
    <n v="608.86"/>
  </r>
  <r>
    <d v="2020-06-16T00:00:00"/>
    <s v="Jun"/>
    <n v="25"/>
    <s v="None"/>
    <s v="Web Site Sales"/>
    <x v="7"/>
    <n v="23.21"/>
  </r>
  <r>
    <d v="2020-06-18T00:00:00"/>
    <s v="Jun"/>
    <n v="25"/>
    <s v="None"/>
    <s v="Web Site Sales"/>
    <x v="1"/>
    <n v="40.42"/>
  </r>
  <r>
    <d v="2020-08-24T00:00:00"/>
    <s v="Aug"/>
    <n v="35"/>
    <s v="None"/>
    <s v="E-mail Coupon"/>
    <x v="4"/>
    <n v="46.45"/>
  </r>
  <r>
    <d v="2020-05-23T00:00:00"/>
    <s v="May"/>
    <n v="21"/>
    <s v="None"/>
    <s v="Web Site Sales"/>
    <x v="3"/>
    <n v="34.47"/>
  </r>
  <r>
    <d v="2020-06-25T00:00:00"/>
    <s v="Jun"/>
    <n v="26"/>
    <s v="None"/>
    <s v="Web Site Sales"/>
    <x v="5"/>
    <n v="58.2"/>
  </r>
  <r>
    <d v="2020-07-14T00:00:00"/>
    <s v="Jul"/>
    <n v="29"/>
    <s v="None"/>
    <s v="In Store Sales"/>
    <x v="6"/>
    <n v="363.9"/>
  </r>
  <r>
    <d v="2020-06-20T00:00:00"/>
    <s v="Jun"/>
    <n v="25"/>
    <s v="None"/>
    <s v="Web Site Sales"/>
    <x v="3"/>
    <n v="66.459999999999994"/>
  </r>
  <r>
    <d v="2020-06-17T00:00:00"/>
    <s v="Jun"/>
    <n v="25"/>
    <s v="None"/>
    <s v="In Store Sales"/>
    <x v="4"/>
    <n v="46.2"/>
  </r>
  <r>
    <d v="2020-08-11T00:00:00"/>
    <s v="Aug"/>
    <n v="33"/>
    <s v="None"/>
    <s v="In Store Sales"/>
    <x v="1"/>
    <n v="20.7"/>
  </r>
  <r>
    <d v="2020-09-20T00:00:00"/>
    <s v="Sep"/>
    <n v="39"/>
    <s v="None"/>
    <s v="Web Site Sales"/>
    <x v="8"/>
    <n v="48.29"/>
  </r>
  <r>
    <d v="2020-08-28T00:00:00"/>
    <s v="Aug"/>
    <n v="35"/>
    <s v="None"/>
    <s v="In Store Sales"/>
    <x v="1"/>
    <n v="379.58"/>
  </r>
  <r>
    <d v="2020-08-19T00:00:00"/>
    <s v="Aug"/>
    <n v="34"/>
    <s v="None"/>
    <s v="Web Site Sales"/>
    <x v="7"/>
    <n v="23.84"/>
  </r>
  <r>
    <d v="2020-08-07T00:00:00"/>
    <s v="Aug"/>
    <n v="32"/>
    <s v="None"/>
    <s v="In Store Sales"/>
    <x v="1"/>
    <n v="38.619999999999997"/>
  </r>
  <r>
    <d v="2020-08-19T00:00:00"/>
    <s v="Aug"/>
    <n v="34"/>
    <s v="None"/>
    <s v="In Store Sales"/>
    <x v="6"/>
    <n v="24.68"/>
  </r>
  <r>
    <d v="2020-06-23T00:00:00"/>
    <s v="Jun"/>
    <n v="26"/>
    <s v="None"/>
    <s v="In Store Sales"/>
    <x v="3"/>
    <n v="66.98"/>
  </r>
  <r>
    <d v="2020-06-30T00:00:00"/>
    <s v="Jun"/>
    <n v="27"/>
    <s v="None"/>
    <s v="Web Site Sales"/>
    <x v="8"/>
    <n v="50.45"/>
  </r>
  <r>
    <d v="2020-05-17T00:00:00"/>
    <s v="May"/>
    <n v="21"/>
    <s v="None"/>
    <s v="Web Site Sales"/>
    <x v="10"/>
    <n v="60.4"/>
  </r>
  <r>
    <d v="2020-06-18T00:00:00"/>
    <s v="Jun"/>
    <n v="25"/>
    <s v="None"/>
    <s v="Web Site Sales"/>
    <x v="4"/>
    <n v="46.65"/>
  </r>
  <r>
    <d v="2020-08-10T00:00:00"/>
    <s v="Aug"/>
    <n v="33"/>
    <s v="None"/>
    <s v="In Store Sales"/>
    <x v="8"/>
    <n v="184.91"/>
  </r>
  <r>
    <d v="2020-06-12T00:00:00"/>
    <s v="Jun"/>
    <n v="24"/>
    <s v="None"/>
    <s v="In Store Sales"/>
    <x v="4"/>
    <n v="69.7"/>
  </r>
  <r>
    <d v="2020-06-02T00:00:00"/>
    <s v="Jun"/>
    <n v="23"/>
    <s v="None"/>
    <s v="Web Site Sales"/>
    <x v="7"/>
    <n v="46.06"/>
  </r>
  <r>
    <d v="2020-07-13T00:00:00"/>
    <s v="Jul"/>
    <n v="29"/>
    <s v="None"/>
    <s v="Web Site Sales"/>
    <x v="4"/>
    <n v="22.79"/>
  </r>
  <r>
    <d v="2020-08-12T00:00:00"/>
    <s v="Aug"/>
    <n v="33"/>
    <s v="None"/>
    <s v="In Store Sales"/>
    <x v="3"/>
    <n v="99.38"/>
  </r>
  <r>
    <d v="2020-06-15T00:00:00"/>
    <s v="Jun"/>
    <n v="25"/>
    <s v="None"/>
    <s v="In Store Sales"/>
    <x v="4"/>
    <n v="23.61"/>
  </r>
  <r>
    <d v="2020-06-15T00:00:00"/>
    <s v="Jun"/>
    <n v="25"/>
    <s v="None"/>
    <s v="In Store Sales"/>
    <x v="3"/>
    <n v="102.39"/>
  </r>
  <r>
    <d v="2020-06-08T00:00:00"/>
    <s v="Jun"/>
    <n v="24"/>
    <s v="None"/>
    <s v="E-mail Coupon"/>
    <x v="10"/>
    <n v="80.180000000000007"/>
  </r>
  <r>
    <d v="2020-06-10T00:00:00"/>
    <s v="Jun"/>
    <n v="24"/>
    <s v="None"/>
    <s v="Web Site Sales"/>
    <x v="1"/>
    <n v="40.35"/>
  </r>
  <r>
    <d v="2020-06-27T00:00:00"/>
    <s v="Jun"/>
    <n v="26"/>
    <s v="None"/>
    <s v="Web Site Sales"/>
    <x v="4"/>
    <n v="436"/>
  </r>
  <r>
    <d v="2020-07-16T00:00:00"/>
    <s v="Jul"/>
    <n v="29"/>
    <s v="None"/>
    <s v="Web Site Sales"/>
    <x v="10"/>
    <n v="60.23"/>
  </r>
  <r>
    <d v="2020-08-26T00:00:00"/>
    <s v="Aug"/>
    <n v="35"/>
    <s v="None"/>
    <s v="Web Site Sales"/>
    <x v="0"/>
    <n v="228.56"/>
  </r>
  <r>
    <d v="2020-08-27T00:00:00"/>
    <s v="Aug"/>
    <n v="35"/>
    <s v="None"/>
    <s v="In Store Sales"/>
    <x v="8"/>
    <n v="48.14"/>
  </r>
  <r>
    <d v="2020-08-28T00:00:00"/>
    <s v="Aug"/>
    <n v="35"/>
    <s v="None"/>
    <s v="Web Site Sales"/>
    <x v="1"/>
    <n v="40.35"/>
  </r>
  <r>
    <d v="2020-06-17T00:00:00"/>
    <s v="Jun"/>
    <n v="25"/>
    <s v="None"/>
    <s v="In Store Sales"/>
    <x v="4"/>
    <n v="69.959999999999994"/>
  </r>
  <r>
    <d v="2020-08-07T00:00:00"/>
    <s v="Aug"/>
    <n v="32"/>
    <s v="None"/>
    <s v="Web Site Sales"/>
    <x v="5"/>
    <n v="58.3"/>
  </r>
  <r>
    <d v="2020-08-09T00:00:00"/>
    <s v="Aug"/>
    <n v="33"/>
    <s v="None"/>
    <s v="In Store Sales"/>
    <x v="3"/>
    <n v="132.06"/>
  </r>
  <r>
    <d v="2020-06-25T00:00:00"/>
    <s v="Jun"/>
    <n v="26"/>
    <s v="None"/>
    <s v="In Store Sales"/>
    <x v="7"/>
    <n v="92.87"/>
  </r>
  <r>
    <d v="2020-05-04T00:00:00"/>
    <s v="May"/>
    <n v="19"/>
    <s v="None"/>
    <s v="In Store Sales"/>
    <x v="1"/>
    <n v="60.03"/>
  </r>
  <r>
    <d v="2020-05-29T00:00:00"/>
    <s v="May"/>
    <n v="22"/>
    <s v="None"/>
    <s v="In Store Sales"/>
    <x v="6"/>
    <n v="71.84"/>
  </r>
  <r>
    <d v="2020-06-01T00:00:00"/>
    <s v="Jun"/>
    <n v="23"/>
    <s v="None"/>
    <s v="Web Site Sales"/>
    <x v="2"/>
    <n v="24.49"/>
  </r>
  <r>
    <d v="2020-08-15T00:00:00"/>
    <s v="Aug"/>
    <n v="33"/>
    <s v="None"/>
    <s v="Web Site Sales"/>
    <x v="8"/>
    <n v="125.78"/>
  </r>
  <r>
    <d v="2020-08-12T00:00:00"/>
    <s v="Aug"/>
    <n v="33"/>
    <s v="None"/>
    <s v="In Store Sales"/>
    <x v="8"/>
    <n v="23.92"/>
  </r>
  <r>
    <d v="2020-06-09T00:00:00"/>
    <s v="Jun"/>
    <n v="24"/>
    <s v="None"/>
    <s v="Web Site Sales"/>
    <x v="4"/>
    <n v="46.42"/>
  </r>
  <r>
    <d v="2020-06-30T00:00:00"/>
    <s v="Jun"/>
    <n v="27"/>
    <s v="None"/>
    <s v="Web Site Sales"/>
    <x v="3"/>
    <n v="32.96"/>
  </r>
  <r>
    <d v="2020-07-14T00:00:00"/>
    <s v="Jul"/>
    <n v="29"/>
    <s v="None"/>
    <s v="Web Site Sales"/>
    <x v="10"/>
    <n v="60.85"/>
  </r>
  <r>
    <d v="2020-08-09T00:00:00"/>
    <s v="Aug"/>
    <n v="33"/>
    <s v="None"/>
    <s v="In Store Sales"/>
    <x v="8"/>
    <n v="23.13"/>
  </r>
  <r>
    <d v="2020-06-29T00:00:00"/>
    <s v="Jun"/>
    <n v="27"/>
    <s v="None"/>
    <s v="In Store Sales"/>
    <x v="2"/>
    <n v="48.51"/>
  </r>
  <r>
    <d v="2020-08-20T00:00:00"/>
    <s v="Aug"/>
    <n v="34"/>
    <s v="None"/>
    <s v="In Store Sales"/>
    <x v="8"/>
    <n v="75.92"/>
  </r>
  <r>
    <d v="2020-09-04T00:00:00"/>
    <s v="Sep"/>
    <n v="36"/>
    <s v="None"/>
    <s v="Web Site Sales"/>
    <x v="1"/>
    <n v="38.51"/>
  </r>
  <r>
    <d v="2020-06-02T00:00:00"/>
    <s v="Jun"/>
    <n v="23"/>
    <s v="None"/>
    <s v="In Store Sales"/>
    <x v="4"/>
    <n v="46.77"/>
  </r>
  <r>
    <d v="2020-08-10T00:00:00"/>
    <s v="Aug"/>
    <n v="33"/>
    <s v="None"/>
    <s v="In Store Sales"/>
    <x v="7"/>
    <n v="92.26"/>
  </r>
  <r>
    <d v="2020-08-30T00:00:00"/>
    <s v="Aug"/>
    <n v="36"/>
    <s v="None"/>
    <s v="In Store Sales"/>
    <x v="1"/>
    <n v="20.78"/>
  </r>
  <r>
    <d v="2020-06-13T00:00:00"/>
    <s v="Jun"/>
    <n v="24"/>
    <s v="None"/>
    <s v="E-mail Coupon"/>
    <x v="6"/>
    <n v="71.64"/>
  </r>
  <r>
    <d v="2020-06-09T00:00:00"/>
    <s v="Jun"/>
    <n v="24"/>
    <s v="None"/>
    <s v="Web Site Sales"/>
    <x v="7"/>
    <n v="66.819999999999993"/>
  </r>
  <r>
    <d v="2020-08-02T00:00:00"/>
    <s v="Aug"/>
    <n v="32"/>
    <s v="None"/>
    <s v="In Store Sales"/>
    <x v="1"/>
    <n v="60.24"/>
  </r>
  <r>
    <d v="2020-06-26T00:00:00"/>
    <s v="Jun"/>
    <n v="26"/>
    <s v="None"/>
    <s v="Web Site Sales"/>
    <x v="5"/>
    <n v="116.11"/>
  </r>
  <r>
    <d v="2020-08-30T00:00:00"/>
    <s v="Aug"/>
    <n v="36"/>
    <s v="None"/>
    <s v="E-mail Coupon"/>
    <x v="9"/>
    <n v="28.5"/>
  </r>
  <r>
    <d v="2020-08-29T00:00:00"/>
    <s v="Aug"/>
    <n v="35"/>
    <s v="None"/>
    <s v="In Store Sales"/>
    <x v="4"/>
    <n v="69.540000000000006"/>
  </r>
  <r>
    <d v="2020-05-11T00:00:00"/>
    <s v="May"/>
    <n v="20"/>
    <s v="None"/>
    <s v="In Store Sales"/>
    <x v="7"/>
    <n v="44.77"/>
  </r>
  <r>
    <d v="2020-06-10T00:00:00"/>
    <s v="Jun"/>
    <n v="24"/>
    <s v="None"/>
    <s v="Web Site Sales"/>
    <x v="7"/>
    <n v="46.79"/>
  </r>
  <r>
    <d v="2020-06-26T00:00:00"/>
    <s v="Jun"/>
    <n v="26"/>
    <s v="None"/>
    <s v="Web Site Sales"/>
    <x v="1"/>
    <n v="19.5"/>
  </r>
  <r>
    <d v="2020-08-23T00:00:00"/>
    <s v="Aug"/>
    <n v="35"/>
    <s v="None"/>
    <s v="In Store Sales"/>
    <x v="7"/>
    <n v="46.42"/>
  </r>
  <r>
    <d v="2020-06-10T00:00:00"/>
    <s v="Jun"/>
    <n v="24"/>
    <s v="None"/>
    <s v="In Store Sales"/>
    <x v="10"/>
    <n v="60.36"/>
  </r>
  <r>
    <d v="2020-07-23T00:00:00"/>
    <s v="Jul"/>
    <n v="30"/>
    <s v="None"/>
    <s v="Web Site Sales"/>
    <x v="5"/>
    <n v="87.89"/>
  </r>
  <r>
    <d v="2020-08-17T00:00:00"/>
    <s v="Aug"/>
    <n v="34"/>
    <s v="None"/>
    <s v="Web Site Sales"/>
    <x v="1"/>
    <n v="60.19"/>
  </r>
  <r>
    <d v="2020-08-29T00:00:00"/>
    <s v="Aug"/>
    <n v="35"/>
    <s v="None"/>
    <s v="In Store Sales"/>
    <x v="3"/>
    <n v="66.760000000000005"/>
  </r>
  <r>
    <d v="2020-08-10T00:00:00"/>
    <s v="Aug"/>
    <n v="33"/>
    <s v="None"/>
    <s v="Web Site Sales"/>
    <x v="8"/>
    <n v="75.959999999999994"/>
  </r>
  <r>
    <d v="2020-08-15T00:00:00"/>
    <s v="Aug"/>
    <n v="33"/>
    <s v="None"/>
    <s v="In Store Sales"/>
    <x v="1"/>
    <n v="38.380000000000003"/>
  </r>
  <r>
    <d v="2020-08-08T00:00:00"/>
    <s v="Aug"/>
    <n v="32"/>
    <s v="None"/>
    <s v="In Store Sales"/>
    <x v="8"/>
    <n v="50.56"/>
  </r>
  <r>
    <d v="2020-05-25T00:00:00"/>
    <s v="May"/>
    <n v="22"/>
    <s v="None"/>
    <s v="Web Site Sales"/>
    <x v="4"/>
    <n v="46.8"/>
  </r>
  <r>
    <d v="2020-06-17T00:00:00"/>
    <s v="Jun"/>
    <n v="25"/>
    <s v="None"/>
    <s v="Web Site Sales"/>
    <x v="4"/>
    <n v="46.74"/>
  </r>
  <r>
    <d v="2020-06-05T00:00:00"/>
    <s v="Jun"/>
    <n v="23"/>
    <s v="None"/>
    <s v="Web Site Sales"/>
    <x v="11"/>
    <n v="38.090000000000003"/>
  </r>
  <r>
    <d v="2020-05-19T00:00:00"/>
    <s v="May"/>
    <n v="21"/>
    <s v="None"/>
    <s v="Web Site Sales"/>
    <x v="4"/>
    <n v="23.7"/>
  </r>
  <r>
    <d v="2020-08-16T00:00:00"/>
    <s v="Aug"/>
    <n v="34"/>
    <s v="None"/>
    <s v="In Store Sales"/>
    <x v="4"/>
    <n v="69.17"/>
  </r>
  <r>
    <d v="2020-07-01T00:00:00"/>
    <s v="Jul"/>
    <n v="27"/>
    <s v="None"/>
    <s v="In Store Sales"/>
    <x v="1"/>
    <n v="20.07"/>
  </r>
  <r>
    <d v="2020-07-02T00:00:00"/>
    <s v="Jul"/>
    <n v="27"/>
    <s v="None"/>
    <s v="E-mail Coupon"/>
    <x v="1"/>
    <n v="20.399999999999999"/>
  </r>
  <r>
    <d v="2020-06-11T00:00:00"/>
    <s v="Jun"/>
    <n v="24"/>
    <s v="None"/>
    <s v="Web Site Sales"/>
    <x v="5"/>
    <n v="30.14"/>
  </r>
  <r>
    <d v="2020-06-27T00:00:00"/>
    <s v="Jun"/>
    <n v="26"/>
    <s v="None"/>
    <s v="Web Site Sales"/>
    <x v="1"/>
    <n v="60.85"/>
  </r>
  <r>
    <d v="2020-09-18T00:00:00"/>
    <s v="Sep"/>
    <n v="38"/>
    <s v="None"/>
    <s v="Web Site Sales"/>
    <x v="4"/>
    <n v="23"/>
  </r>
  <r>
    <d v="2020-08-06T00:00:00"/>
    <s v="Aug"/>
    <n v="32"/>
    <s v="None"/>
    <s v="E-mail Coupon"/>
    <x v="1"/>
    <n v="20.13"/>
  </r>
  <r>
    <d v="2020-08-30T00:00:00"/>
    <s v="Aug"/>
    <n v="36"/>
    <s v="None"/>
    <s v="Web Site Sales"/>
    <x v="2"/>
    <n v="50.15"/>
  </r>
  <r>
    <d v="2020-06-20T00:00:00"/>
    <s v="Jun"/>
    <n v="25"/>
    <s v="None"/>
    <s v="Web Site Sales"/>
    <x v="5"/>
    <n v="58.02"/>
  </r>
  <r>
    <d v="2020-09-11T00:00:00"/>
    <s v="Sep"/>
    <n v="37"/>
    <s v="None"/>
    <s v="Web Site Sales"/>
    <x v="8"/>
    <n v="50.49"/>
  </r>
  <r>
    <d v="2020-08-07T00:00:00"/>
    <s v="Aug"/>
    <n v="32"/>
    <s v="None"/>
    <s v="In Store Sales"/>
    <x v="0"/>
    <n v="240.64"/>
  </r>
  <r>
    <d v="2020-06-16T00:00:00"/>
    <s v="Jun"/>
    <n v="25"/>
    <s v="None"/>
    <s v="Web Site Sales"/>
    <x v="8"/>
    <n v="48.52"/>
  </r>
  <r>
    <d v="2020-08-10T00:00:00"/>
    <s v="Aug"/>
    <n v="33"/>
    <s v="None"/>
    <s v="In Store Sales"/>
    <x v="4"/>
    <n v="46.42"/>
  </r>
  <r>
    <d v="2020-09-11T00:00:00"/>
    <s v="Sep"/>
    <n v="37"/>
    <s v="None"/>
    <s v="In Store Sales"/>
    <x v="7"/>
    <n v="46.91"/>
  </r>
  <r>
    <d v="2020-08-16T00:00:00"/>
    <s v="Aug"/>
    <n v="34"/>
    <s v="None"/>
    <s v="In Store Sales"/>
    <x v="3"/>
    <n v="33.119999999999997"/>
  </r>
  <r>
    <d v="2020-06-21T00:00:00"/>
    <s v="Jun"/>
    <n v="26"/>
    <s v="None"/>
    <s v="Web Site Sales"/>
    <x v="9"/>
    <n v="55.38"/>
  </r>
  <r>
    <d v="2020-08-07T00:00:00"/>
    <s v="Aug"/>
    <n v="32"/>
    <s v="None"/>
    <s v="E-mail Coupon"/>
    <x v="3"/>
    <n v="33.01"/>
  </r>
  <r>
    <d v="2020-05-21T00:00:00"/>
    <s v="May"/>
    <n v="21"/>
    <s v="None"/>
    <s v="E-mail Coupon"/>
    <x v="1"/>
    <n v="40.51"/>
  </r>
  <r>
    <d v="2020-07-18T00:00:00"/>
    <s v="Jul"/>
    <n v="29"/>
    <s v="None"/>
    <s v="Web Site Sales"/>
    <x v="7"/>
    <n v="46.83"/>
  </r>
  <r>
    <d v="2020-06-05T00:00:00"/>
    <s v="Jun"/>
    <n v="23"/>
    <s v="None"/>
    <s v="Web Site Sales"/>
    <x v="3"/>
    <n v="64.58"/>
  </r>
  <r>
    <d v="2020-06-28T00:00:00"/>
    <s v="Jun"/>
    <n v="27"/>
    <s v="None"/>
    <s v="In Store Sales"/>
    <x v="6"/>
    <n v="23.73"/>
  </r>
  <r>
    <d v="2020-07-19T00:00:00"/>
    <s v="Jul"/>
    <n v="30"/>
    <s v="None"/>
    <s v="Web Site Sales"/>
    <x v="3"/>
    <n v="533.77"/>
  </r>
  <r>
    <d v="2020-08-12T00:00:00"/>
    <s v="Aug"/>
    <n v="33"/>
    <s v="None"/>
    <s v="In Store Sales"/>
    <x v="3"/>
    <n v="66.47"/>
  </r>
  <r>
    <d v="2020-08-19T00:00:00"/>
    <s v="Aug"/>
    <n v="34"/>
    <s v="None"/>
    <s v="Web Site Sales"/>
    <x v="4"/>
    <n v="69.930000000000007"/>
  </r>
  <r>
    <d v="2020-08-31T00:00:00"/>
    <s v="Aug"/>
    <n v="36"/>
    <s v="None"/>
    <s v="E-mail Coupon"/>
    <x v="6"/>
    <n v="24.29"/>
  </r>
  <r>
    <d v="2020-08-16T00:00:00"/>
    <s v="Aug"/>
    <n v="34"/>
    <s v="None"/>
    <s v="Web Site Sales"/>
    <x v="3"/>
    <n v="33.9"/>
  </r>
  <r>
    <d v="2020-08-01T00:00:00"/>
    <s v="Aug"/>
    <n v="31"/>
    <s v="None"/>
    <s v="In Store Sales"/>
    <x v="6"/>
    <n v="23.04"/>
  </r>
  <r>
    <d v="2020-06-18T00:00:00"/>
    <s v="Jun"/>
    <n v="25"/>
    <s v="None"/>
    <s v="Web Site Sales"/>
    <x v="3"/>
    <n v="68.12"/>
  </r>
  <r>
    <d v="2020-08-26T00:00:00"/>
    <s v="Aug"/>
    <n v="35"/>
    <s v="None"/>
    <s v="In Store Sales"/>
    <x v="9"/>
    <n v="55.47"/>
  </r>
  <r>
    <d v="2020-09-21T00:00:00"/>
    <s v="Sep"/>
    <n v="39"/>
    <s v="None"/>
    <s v="In Store Sales"/>
    <x v="10"/>
    <n v="21.78"/>
  </r>
  <r>
    <d v="2020-06-06T00:00:00"/>
    <s v="Jun"/>
    <n v="23"/>
    <s v="None"/>
    <s v="Web Site Sales"/>
    <x v="4"/>
    <n v="154.74"/>
  </r>
  <r>
    <d v="2020-06-02T00:00:00"/>
    <s v="Jun"/>
    <n v="23"/>
    <s v="None"/>
    <s v="Web Site Sales"/>
    <x v="3"/>
    <n v="64.260000000000005"/>
  </r>
  <r>
    <d v="2020-08-30T00:00:00"/>
    <s v="Aug"/>
    <n v="36"/>
    <s v="None"/>
    <s v="In Store Sales"/>
    <x v="8"/>
    <n v="72.849999999999994"/>
  </r>
  <r>
    <d v="2020-08-21T00:00:00"/>
    <s v="Aug"/>
    <n v="34"/>
    <s v="None"/>
    <s v="Web Site Sales"/>
    <x v="1"/>
    <n v="20.51"/>
  </r>
  <r>
    <d v="2020-06-29T00:00:00"/>
    <s v="Jun"/>
    <n v="27"/>
    <s v="None"/>
    <s v="Web Site Sales"/>
    <x v="5"/>
    <n v="56.81"/>
  </r>
  <r>
    <d v="2020-08-18T00:00:00"/>
    <s v="Aug"/>
    <n v="34"/>
    <s v="None"/>
    <s v="Web Site Sales"/>
    <x v="4"/>
    <n v="69.489999999999995"/>
  </r>
  <r>
    <d v="2020-05-04T00:00:00"/>
    <s v="May"/>
    <n v="19"/>
    <s v="None"/>
    <s v="In Store Sales"/>
    <x v="10"/>
    <n v="38.380000000000003"/>
  </r>
  <r>
    <d v="2020-06-06T00:00:00"/>
    <s v="Jun"/>
    <n v="23"/>
    <s v="None"/>
    <s v="Web Site Sales"/>
    <x v="4"/>
    <n v="46.83"/>
  </r>
  <r>
    <d v="2020-08-16T00:00:00"/>
    <s v="Aug"/>
    <n v="34"/>
    <s v="None"/>
    <s v="In Store Sales"/>
    <x v="1"/>
    <n v="80.09"/>
  </r>
  <r>
    <d v="2020-06-09T00:00:00"/>
    <s v="Jun"/>
    <n v="24"/>
    <s v="None"/>
    <s v="E-mail Coupon"/>
    <x v="5"/>
    <n v="29.98"/>
  </r>
  <r>
    <d v="2020-06-16T00:00:00"/>
    <s v="Jun"/>
    <n v="25"/>
    <s v="None"/>
    <s v="In Store Sales"/>
    <x v="1"/>
    <n v="40.22"/>
  </r>
  <r>
    <d v="2020-06-30T00:00:00"/>
    <s v="Jun"/>
    <n v="27"/>
    <s v="None"/>
    <s v="In Store Sales"/>
    <x v="4"/>
    <n v="69.61"/>
  </r>
  <r>
    <d v="2020-05-28T00:00:00"/>
    <s v="May"/>
    <n v="22"/>
    <s v="None"/>
    <s v="Web Site Sales"/>
    <x v="8"/>
    <n v="75.72"/>
  </r>
  <r>
    <d v="2020-08-27T00:00:00"/>
    <s v="Aug"/>
    <n v="35"/>
    <s v="None"/>
    <s v="E-mail Coupon"/>
    <x v="4"/>
    <n v="44.63"/>
  </r>
  <r>
    <d v="2020-06-20T00:00:00"/>
    <s v="Jun"/>
    <n v="25"/>
    <s v="None"/>
    <s v="Web Site Sales"/>
    <x v="3"/>
    <n v="66.64"/>
  </r>
  <r>
    <d v="2020-08-03T00:00:00"/>
    <s v="Aug"/>
    <n v="32"/>
    <s v="None"/>
    <s v="In Store Sales"/>
    <x v="3"/>
    <n v="102.7"/>
  </r>
  <r>
    <d v="2020-06-12T00:00:00"/>
    <s v="Jun"/>
    <n v="24"/>
    <s v="None"/>
    <s v="Web Site Sales"/>
    <x v="5"/>
    <n v="90.32"/>
  </r>
  <r>
    <d v="2020-06-08T00:00:00"/>
    <s v="Jun"/>
    <n v="24"/>
    <s v="None"/>
    <s v="In Store Sales"/>
    <x v="1"/>
    <n v="20.99"/>
  </r>
  <r>
    <d v="2020-05-03T00:00:00"/>
    <s v="May"/>
    <n v="19"/>
    <s v="None"/>
    <s v="Web Site Sales"/>
    <x v="5"/>
    <n v="523.23"/>
  </r>
  <r>
    <d v="2020-08-25T00:00:00"/>
    <s v="Aug"/>
    <n v="35"/>
    <s v="None"/>
    <s v="Web Site Sales"/>
    <x v="10"/>
    <n v="38.64"/>
  </r>
  <r>
    <d v="2020-08-11T00:00:00"/>
    <s v="Aug"/>
    <n v="33"/>
    <s v="None"/>
    <s v="In Store Sales"/>
    <x v="1"/>
    <n v="76.41"/>
  </r>
  <r>
    <d v="2020-08-21T00:00:00"/>
    <s v="Aug"/>
    <n v="34"/>
    <s v="None"/>
    <s v="In Store Sales"/>
    <x v="5"/>
    <n v="29.83"/>
  </r>
  <r>
    <d v="2020-06-29T00:00:00"/>
    <s v="Jun"/>
    <n v="27"/>
    <s v="None"/>
    <s v="Web Site Sales"/>
    <x v="8"/>
    <n v="72.44"/>
  </r>
  <r>
    <d v="2020-08-20T00:00:00"/>
    <s v="Aug"/>
    <n v="34"/>
    <s v="None"/>
    <s v="Web Site Sales"/>
    <x v="0"/>
    <n v="1629.58"/>
  </r>
  <r>
    <d v="2020-08-09T00:00:00"/>
    <s v="Aug"/>
    <n v="33"/>
    <s v="None"/>
    <s v="E-mail Coupon"/>
    <x v="1"/>
    <n v="60.32"/>
  </r>
  <r>
    <d v="2020-08-15T00:00:00"/>
    <s v="Aug"/>
    <n v="33"/>
    <s v="None"/>
    <s v="Web Site Sales"/>
    <x v="11"/>
    <n v="36.17"/>
  </r>
  <r>
    <d v="2020-06-17T00:00:00"/>
    <s v="Jun"/>
    <n v="25"/>
    <s v="None"/>
    <s v="In Store Sales"/>
    <x v="5"/>
    <n v="58.4"/>
  </r>
  <r>
    <d v="2020-08-03T00:00:00"/>
    <s v="Aug"/>
    <n v="32"/>
    <s v="None"/>
    <s v="Web Site Sales"/>
    <x v="9"/>
    <n v="83.71"/>
  </r>
  <r>
    <d v="2020-08-09T00:00:00"/>
    <s v="Aug"/>
    <n v="33"/>
    <s v="None"/>
    <s v="In Store Sales"/>
    <x v="11"/>
    <n v="235.88"/>
  </r>
  <r>
    <d v="2020-08-24T00:00:00"/>
    <s v="Aug"/>
    <n v="35"/>
    <s v="None"/>
    <s v="Web Site Sales"/>
    <x v="6"/>
    <n v="47.76"/>
  </r>
  <r>
    <d v="2020-06-11T00:00:00"/>
    <s v="Jun"/>
    <n v="24"/>
    <s v="None"/>
    <s v="In Store Sales"/>
    <x v="3"/>
    <n v="96.87"/>
  </r>
  <r>
    <d v="2020-07-04T00:00:00"/>
    <s v="Jul"/>
    <n v="27"/>
    <s v="None"/>
    <s v="In Store Sales"/>
    <x v="1"/>
    <n v="60.11"/>
  </r>
  <r>
    <d v="2020-06-12T00:00:00"/>
    <s v="Jun"/>
    <n v="24"/>
    <s v="None"/>
    <s v="In Store Sales"/>
    <x v="3"/>
    <n v="66.430000000000007"/>
  </r>
  <r>
    <d v="2020-08-26T00:00:00"/>
    <s v="Aug"/>
    <n v="35"/>
    <s v="None"/>
    <s v="In Store Sales"/>
    <x v="5"/>
    <n v="29.07"/>
  </r>
  <r>
    <d v="2020-08-11T00:00:00"/>
    <s v="Aug"/>
    <n v="33"/>
    <s v="None"/>
    <s v="In Store Sales"/>
    <x v="1"/>
    <n v="40.409999999999997"/>
  </r>
  <r>
    <d v="2020-08-25T00:00:00"/>
    <s v="Aug"/>
    <n v="35"/>
    <s v="None"/>
    <s v="Web Site Sales"/>
    <x v="3"/>
    <n v="66.040000000000006"/>
  </r>
  <r>
    <d v="2020-08-03T00:00:00"/>
    <s v="Aug"/>
    <n v="32"/>
    <s v="None"/>
    <s v="In Store Sales"/>
    <x v="9"/>
    <n v="28.05"/>
  </r>
  <r>
    <d v="2020-06-24T00:00:00"/>
    <s v="Jun"/>
    <n v="26"/>
    <s v="None"/>
    <s v="E-mail Coupon"/>
    <x v="1"/>
    <n v="60.43"/>
  </r>
  <r>
    <d v="2020-08-14T00:00:00"/>
    <s v="Aug"/>
    <n v="33"/>
    <s v="None"/>
    <s v="In Store Sales"/>
    <x v="10"/>
    <n v="63.09"/>
  </r>
  <r>
    <d v="2020-08-29T00:00:00"/>
    <s v="Aug"/>
    <n v="35"/>
    <s v="None"/>
    <s v="In Store Sales"/>
    <x v="8"/>
    <n v="24.12"/>
  </r>
  <r>
    <d v="2020-06-02T00:00:00"/>
    <s v="Jun"/>
    <n v="23"/>
    <s v="None"/>
    <s v="E-mail Coupon"/>
    <x v="7"/>
    <n v="46.11"/>
  </r>
  <r>
    <d v="2020-06-14T00:00:00"/>
    <s v="Jun"/>
    <n v="25"/>
    <s v="None"/>
    <s v="Web Site Sales"/>
    <x v="6"/>
    <n v="90.79"/>
  </r>
  <r>
    <d v="2020-07-14T00:00:00"/>
    <s v="Jul"/>
    <n v="29"/>
    <s v="None"/>
    <s v="In Store Sales"/>
    <x v="5"/>
    <n v="60.48"/>
  </r>
  <r>
    <d v="2020-05-01T00:00:00"/>
    <s v="May"/>
    <n v="18"/>
    <s v="None"/>
    <s v="Web Site Sales"/>
    <x v="7"/>
    <n v="69.27"/>
  </r>
  <r>
    <d v="2020-06-15T00:00:00"/>
    <s v="Jun"/>
    <n v="25"/>
    <s v="None"/>
    <s v="E-mail Coupon"/>
    <x v="9"/>
    <n v="353.19"/>
  </r>
  <r>
    <d v="2020-07-06T00:00:00"/>
    <s v="Jul"/>
    <n v="28"/>
    <s v="None"/>
    <s v="In Store Sales"/>
    <x v="5"/>
    <n v="56.2"/>
  </r>
  <r>
    <d v="2020-07-04T00:00:00"/>
    <s v="Jul"/>
    <n v="27"/>
    <s v="None"/>
    <s v="Web Site Sales"/>
    <x v="8"/>
    <n v="72.91"/>
  </r>
  <r>
    <d v="2020-06-26T00:00:00"/>
    <s v="Jun"/>
    <n v="26"/>
    <s v="None"/>
    <s v="Web Site Sales"/>
    <x v="2"/>
    <n v="23.06"/>
  </r>
  <r>
    <d v="2020-06-04T00:00:00"/>
    <s v="Jun"/>
    <n v="23"/>
    <s v="None"/>
    <s v="Web Site Sales"/>
    <x v="1"/>
    <n v="40.159999999999997"/>
  </r>
  <r>
    <d v="2020-08-23T00:00:00"/>
    <s v="Aug"/>
    <n v="35"/>
    <s v="None"/>
    <s v="E-mail Coupon"/>
    <x v="1"/>
    <n v="40.81"/>
  </r>
  <r>
    <d v="2020-08-15T00:00:00"/>
    <s v="Aug"/>
    <n v="33"/>
    <s v="None"/>
    <s v="In Store Sales"/>
    <x v="4"/>
    <n v="69.27"/>
  </r>
  <r>
    <d v="2020-05-11T00:00:00"/>
    <s v="May"/>
    <n v="20"/>
    <s v="None"/>
    <s v="In Store Sales"/>
    <x v="1"/>
    <n v="38.28"/>
  </r>
  <r>
    <d v="2020-06-19T00:00:00"/>
    <s v="Jun"/>
    <n v="25"/>
    <s v="None"/>
    <s v="Web Site Sales"/>
    <x v="4"/>
    <n v="371.36"/>
  </r>
  <r>
    <d v="2020-06-03T00:00:00"/>
    <s v="Jun"/>
    <n v="23"/>
    <s v="None"/>
    <s v="Web Site Sales"/>
    <x v="11"/>
    <n v="36.409999999999997"/>
  </r>
  <r>
    <d v="2020-06-10T00:00:00"/>
    <s v="Jun"/>
    <n v="24"/>
    <s v="None"/>
    <s v="In Store Sales"/>
    <x v="5"/>
    <n v="30.96"/>
  </r>
  <r>
    <d v="2020-08-27T00:00:00"/>
    <s v="Aug"/>
    <n v="35"/>
    <s v="None"/>
    <s v="Web Site Sales"/>
    <x v="10"/>
    <n v="60.33"/>
  </r>
  <r>
    <d v="2020-07-25T00:00:00"/>
    <s v="Jul"/>
    <n v="30"/>
    <s v="None"/>
    <s v="Web Site Sales"/>
    <x v="7"/>
    <n v="44.83"/>
  </r>
  <r>
    <d v="2020-08-21T00:00:00"/>
    <s v="Aug"/>
    <n v="34"/>
    <s v="None"/>
    <s v="Web Site Sales"/>
    <x v="10"/>
    <n v="21.18"/>
  </r>
  <r>
    <d v="2020-06-04T00:00:00"/>
    <s v="Jun"/>
    <n v="23"/>
    <s v="None"/>
    <s v="Web Site Sales"/>
    <x v="3"/>
    <n v="64.23"/>
  </r>
  <r>
    <d v="2020-08-20T00:00:00"/>
    <s v="Aug"/>
    <n v="34"/>
    <s v="None"/>
    <s v="Web Site Sales"/>
    <x v="3"/>
    <n v="66.099999999999994"/>
  </r>
  <r>
    <d v="2020-06-13T00:00:00"/>
    <s v="Jun"/>
    <n v="24"/>
    <s v="None"/>
    <s v="Web Site Sales"/>
    <x v="7"/>
    <n v="23.82"/>
  </r>
  <r>
    <d v="2020-06-09T00:00:00"/>
    <s v="Jun"/>
    <n v="24"/>
    <s v="None"/>
    <s v="In Store Sales"/>
    <x v="7"/>
    <n v="46.42"/>
  </r>
  <r>
    <d v="2020-06-09T00:00:00"/>
    <s v="Jun"/>
    <n v="24"/>
    <s v="None"/>
    <s v="Web Site Sales"/>
    <x v="10"/>
    <n v="60.84"/>
  </r>
  <r>
    <d v="2020-06-14T00:00:00"/>
    <s v="Jun"/>
    <n v="25"/>
    <s v="None"/>
    <s v="Web Site Sales"/>
    <x v="4"/>
    <n v="230.77"/>
  </r>
  <r>
    <d v="2020-08-17T00:00:00"/>
    <s v="Aug"/>
    <n v="34"/>
    <s v="None"/>
    <s v="In Store Sales"/>
    <x v="4"/>
    <n v="46.1"/>
  </r>
  <r>
    <d v="2020-08-02T00:00:00"/>
    <s v="Aug"/>
    <n v="32"/>
    <s v="None"/>
    <s v="In Store Sales"/>
    <x v="1"/>
    <n v="40.31"/>
  </r>
  <r>
    <d v="2020-07-30T00:00:00"/>
    <s v="Jul"/>
    <n v="31"/>
    <s v="None"/>
    <s v="Web Site Sales"/>
    <x v="7"/>
    <n v="46.44"/>
  </r>
  <r>
    <d v="2020-05-19T00:00:00"/>
    <s v="May"/>
    <n v="21"/>
    <s v="None"/>
    <s v="In Store Sales"/>
    <x v="7"/>
    <n v="69.92"/>
  </r>
  <r>
    <d v="2020-08-08T00:00:00"/>
    <s v="Aug"/>
    <n v="32"/>
    <s v="None"/>
    <s v="In Store Sales"/>
    <x v="3"/>
    <n v="99.88"/>
  </r>
  <r>
    <d v="2020-07-08T00:00:00"/>
    <s v="Jul"/>
    <n v="28"/>
    <s v="None"/>
    <s v="Web Site Sales"/>
    <x v="3"/>
    <n v="102.42"/>
  </r>
  <r>
    <d v="2020-05-03T00:00:00"/>
    <s v="May"/>
    <n v="19"/>
    <s v="None"/>
    <s v="Web Site Sales"/>
    <x v="3"/>
    <n v="33.200000000000003"/>
  </r>
  <r>
    <d v="2020-07-12T00:00:00"/>
    <s v="Jul"/>
    <n v="29"/>
    <s v="None"/>
    <s v="E-mail Coupon"/>
    <x v="7"/>
    <n v="23.69"/>
  </r>
  <r>
    <d v="2020-06-11T00:00:00"/>
    <s v="Jun"/>
    <n v="24"/>
    <s v="None"/>
    <s v="Web Site Sales"/>
    <x v="4"/>
    <n v="69.89"/>
  </r>
  <r>
    <d v="2020-08-11T00:00:00"/>
    <s v="Aug"/>
    <n v="33"/>
    <s v="None"/>
    <s v="In Store Sales"/>
    <x v="10"/>
    <n v="60.59"/>
  </r>
  <r>
    <d v="2020-08-15T00:00:00"/>
    <s v="Aug"/>
    <n v="33"/>
    <s v="None"/>
    <s v="In Store Sales"/>
    <x v="3"/>
    <n v="33.630000000000003"/>
  </r>
  <r>
    <d v="2020-07-04T00:00:00"/>
    <s v="Jul"/>
    <n v="27"/>
    <s v="None"/>
    <s v="E-mail Coupon"/>
    <x v="11"/>
    <n v="18.03"/>
  </r>
  <r>
    <d v="2020-08-26T00:00:00"/>
    <s v="Aug"/>
    <n v="35"/>
    <s v="None"/>
    <s v="In Store Sales"/>
    <x v="2"/>
    <n v="50.79"/>
  </r>
  <r>
    <d v="2020-08-18T00:00:00"/>
    <s v="Aug"/>
    <n v="34"/>
    <s v="None"/>
    <s v="E-mail Coupon"/>
    <x v="1"/>
    <n v="40.17"/>
  </r>
  <r>
    <d v="2020-08-17T00:00:00"/>
    <s v="Aug"/>
    <n v="34"/>
    <s v="None"/>
    <s v="In Store Sales"/>
    <x v="1"/>
    <n v="60.31"/>
  </r>
  <r>
    <d v="2020-07-28T00:00:00"/>
    <s v="Jul"/>
    <n v="31"/>
    <s v="None"/>
    <s v="Web Site Sales"/>
    <x v="11"/>
    <n v="291.74"/>
  </r>
  <r>
    <d v="2020-06-10T00:00:00"/>
    <s v="Jun"/>
    <n v="24"/>
    <s v="None"/>
    <s v="Web Site Sales"/>
    <x v="8"/>
    <n v="479.83"/>
  </r>
  <r>
    <d v="2020-06-04T00:00:00"/>
    <s v="Jun"/>
    <n v="23"/>
    <s v="None"/>
    <s v="In Store Sales"/>
    <x v="7"/>
    <n v="46.96"/>
  </r>
  <r>
    <d v="2020-06-25T00:00:00"/>
    <s v="Jun"/>
    <n v="26"/>
    <s v="None"/>
    <s v="In Store Sales"/>
    <x v="7"/>
    <n v="414.39"/>
  </r>
  <r>
    <d v="2020-06-16T00:00:00"/>
    <s v="Jun"/>
    <n v="25"/>
    <s v="None"/>
    <s v="In Store Sales"/>
    <x v="1"/>
    <n v="20.09"/>
  </r>
  <r>
    <d v="2020-08-05T00:00:00"/>
    <s v="Aug"/>
    <n v="32"/>
    <s v="None"/>
    <s v="In Store Sales"/>
    <x v="5"/>
    <n v="28.05"/>
  </r>
  <r>
    <d v="2020-08-27T00:00:00"/>
    <s v="Aug"/>
    <n v="35"/>
    <s v="None"/>
    <s v="Web Site Sales"/>
    <x v="7"/>
    <n v="69.239999999999995"/>
  </r>
  <r>
    <d v="2020-06-18T00:00:00"/>
    <s v="Jun"/>
    <n v="25"/>
    <s v="None"/>
    <s v="Web Site Sales"/>
    <x v="7"/>
    <n v="46.02"/>
  </r>
  <r>
    <d v="2020-08-12T00:00:00"/>
    <s v="Aug"/>
    <n v="33"/>
    <s v="None"/>
    <s v="Web Site Sales"/>
    <x v="3"/>
    <n v="99.06"/>
  </r>
  <r>
    <d v="2020-08-20T00:00:00"/>
    <s v="Aug"/>
    <n v="34"/>
    <s v="None"/>
    <s v="In Store Sales"/>
    <x v="3"/>
    <n v="128.77000000000001"/>
  </r>
  <r>
    <d v="2020-08-13T00:00:00"/>
    <s v="Aug"/>
    <n v="33"/>
    <s v="None"/>
    <s v="In Store Sales"/>
    <x v="0"/>
    <n v="80.52"/>
  </r>
  <r>
    <d v="2020-06-30T00:00:00"/>
    <s v="Jun"/>
    <n v="27"/>
    <s v="None"/>
    <s v="E-mail Coupon"/>
    <x v="7"/>
    <n v="46.66"/>
  </r>
  <r>
    <d v="2020-06-04T00:00:00"/>
    <s v="Jun"/>
    <n v="23"/>
    <s v="None"/>
    <s v="Web Site Sales"/>
    <x v="3"/>
    <n v="34.56"/>
  </r>
  <r>
    <d v="2020-08-20T00:00:00"/>
    <s v="Aug"/>
    <n v="34"/>
    <s v="None"/>
    <s v="In Store Sales"/>
    <x v="9"/>
    <n v="83.26"/>
  </r>
  <r>
    <d v="2020-05-11T00:00:00"/>
    <s v="May"/>
    <n v="20"/>
    <s v="None"/>
    <s v="Web Site Sales"/>
    <x v="8"/>
    <n v="24.98"/>
  </r>
  <r>
    <d v="2020-07-31T00:00:00"/>
    <s v="Jul"/>
    <n v="31"/>
    <s v="None"/>
    <s v="Web Site Sales"/>
    <x v="5"/>
    <n v="29.03"/>
  </r>
  <r>
    <d v="2020-08-14T00:00:00"/>
    <s v="Aug"/>
    <n v="33"/>
    <s v="None"/>
    <s v="Web Site Sales"/>
    <x v="1"/>
    <n v="57.46"/>
  </r>
  <r>
    <d v="2020-06-18T00:00:00"/>
    <s v="Jun"/>
    <n v="25"/>
    <s v="None"/>
    <s v="Web Site Sales"/>
    <x v="8"/>
    <n v="50.96"/>
  </r>
  <r>
    <d v="2020-05-08T00:00:00"/>
    <s v="May"/>
    <n v="19"/>
    <s v="None"/>
    <s v="Web Site Sales"/>
    <x v="2"/>
    <n v="50.94"/>
  </r>
  <r>
    <d v="2020-05-16T00:00:00"/>
    <s v="May"/>
    <n v="20"/>
    <s v="None"/>
    <s v="In Store Sales"/>
    <x v="1"/>
    <n v="80.92"/>
  </r>
  <r>
    <d v="2020-07-29T00:00:00"/>
    <s v="Jul"/>
    <n v="31"/>
    <s v="None"/>
    <s v="In Store Sales"/>
    <x v="5"/>
    <n v="627.74"/>
  </r>
  <r>
    <d v="2020-09-06T00:00:00"/>
    <s v="Sep"/>
    <n v="37"/>
    <s v="None"/>
    <s v="Web Site Sales"/>
    <x v="3"/>
    <n v="68.599999999999994"/>
  </r>
  <r>
    <d v="2020-08-18T00:00:00"/>
    <s v="Aug"/>
    <n v="34"/>
    <s v="None"/>
    <s v="E-mail Coupon"/>
    <x v="5"/>
    <n v="28.42"/>
  </r>
  <r>
    <d v="2020-06-25T00:00:00"/>
    <s v="Jun"/>
    <n v="26"/>
    <s v="None"/>
    <s v="Web Site Sales"/>
    <x v="8"/>
    <n v="24.63"/>
  </r>
  <r>
    <d v="2020-06-26T00:00:00"/>
    <s v="Jun"/>
    <n v="26"/>
    <s v="None"/>
    <s v="Web Site Sales"/>
    <x v="7"/>
    <n v="69.849999999999994"/>
  </r>
  <r>
    <d v="2020-08-02T00:00:00"/>
    <s v="Aug"/>
    <n v="32"/>
    <s v="None"/>
    <s v="In Store Sales"/>
    <x v="6"/>
    <n v="357.01"/>
  </r>
  <r>
    <d v="2020-08-12T00:00:00"/>
    <s v="Aug"/>
    <n v="33"/>
    <s v="None"/>
    <s v="Web Site Sales"/>
    <x v="10"/>
    <n v="361.57"/>
  </r>
  <r>
    <d v="2020-07-31T00:00:00"/>
    <s v="Jul"/>
    <n v="31"/>
    <s v="None"/>
    <s v="In Store Sales"/>
    <x v="7"/>
    <n v="46.48"/>
  </r>
  <r>
    <d v="2020-09-28T00:00:00"/>
    <s v="Sep"/>
    <n v="40"/>
    <s v="None"/>
    <s v="Web Site Sales"/>
    <x v="11"/>
    <n v="19.420000000000002"/>
  </r>
  <r>
    <d v="2020-06-22T00:00:00"/>
    <s v="Jun"/>
    <n v="26"/>
    <s v="None"/>
    <s v="Web Site Sales"/>
    <x v="7"/>
    <n v="69.89"/>
  </r>
  <r>
    <d v="2020-08-04T00:00:00"/>
    <s v="Aug"/>
    <n v="32"/>
    <s v="None"/>
    <s v="Web Site Sales"/>
    <x v="5"/>
    <n v="29.71"/>
  </r>
  <r>
    <d v="2020-06-22T00:00:00"/>
    <s v="Jun"/>
    <n v="26"/>
    <s v="None"/>
    <s v="Web Site Sales"/>
    <x v="3"/>
    <n v="132.71"/>
  </r>
  <r>
    <d v="2020-06-10T00:00:00"/>
    <s v="Jun"/>
    <n v="24"/>
    <s v="None"/>
    <s v="E-mail Coupon"/>
    <x v="4"/>
    <n v="46.05"/>
  </r>
  <r>
    <d v="2020-06-25T00:00:00"/>
    <s v="Jun"/>
    <n v="26"/>
    <s v="None"/>
    <s v="Web Site Sales"/>
    <x v="3"/>
    <n v="68.14"/>
  </r>
  <r>
    <d v="2020-05-07T00:00:00"/>
    <s v="May"/>
    <n v="19"/>
    <s v="None"/>
    <s v="In Store Sales"/>
    <x v="3"/>
    <n v="99.54"/>
  </r>
  <r>
    <d v="2020-08-31T00:00:00"/>
    <s v="Aug"/>
    <n v="36"/>
    <s v="None"/>
    <s v="In Store Sales"/>
    <x v="3"/>
    <n v="99.9"/>
  </r>
  <r>
    <d v="2020-06-21T00:00:00"/>
    <s v="Jun"/>
    <n v="26"/>
    <s v="None"/>
    <s v="Web Site Sales"/>
    <x v="8"/>
    <n v="69.7"/>
  </r>
  <r>
    <d v="2020-08-11T00:00:00"/>
    <s v="Aug"/>
    <n v="33"/>
    <s v="None"/>
    <s v="In Store Sales"/>
    <x v="3"/>
    <n v="66.400000000000006"/>
  </r>
  <r>
    <d v="2020-05-27T00:00:00"/>
    <s v="May"/>
    <n v="22"/>
    <s v="None"/>
    <s v="E-mail Coupon"/>
    <x v="1"/>
    <n v="80.040000000000006"/>
  </r>
  <r>
    <d v="2020-08-14T00:00:00"/>
    <s v="Aug"/>
    <n v="33"/>
    <s v="None"/>
    <s v="In Store Sales"/>
    <x v="11"/>
    <n v="57.55"/>
  </r>
  <r>
    <d v="2020-08-11T00:00:00"/>
    <s v="Aug"/>
    <n v="33"/>
    <s v="None"/>
    <s v="Web Site Sales"/>
    <x v="7"/>
    <n v="46.61"/>
  </r>
  <r>
    <d v="2020-08-14T00:00:00"/>
    <s v="Aug"/>
    <n v="33"/>
    <s v="None"/>
    <s v="In Store Sales"/>
    <x v="1"/>
    <n v="20.64"/>
  </r>
  <r>
    <d v="2020-08-01T00:00:00"/>
    <s v="Aug"/>
    <n v="31"/>
    <s v="None"/>
    <s v="In Store Sales"/>
    <x v="3"/>
    <n v="68.989999999999995"/>
  </r>
  <r>
    <d v="2020-07-09T00:00:00"/>
    <s v="Jul"/>
    <n v="28"/>
    <s v="None"/>
    <s v="Web Site Sales"/>
    <x v="4"/>
    <n v="69.37"/>
  </r>
  <r>
    <d v="2020-07-13T00:00:00"/>
    <s v="Jul"/>
    <n v="29"/>
    <s v="None"/>
    <s v="Web Site Sales"/>
    <x v="0"/>
    <n v="80.55"/>
  </r>
  <r>
    <d v="2020-08-07T00:00:00"/>
    <s v="Aug"/>
    <n v="32"/>
    <s v="None"/>
    <s v="In Store Sales"/>
    <x v="9"/>
    <n v="80.150000000000006"/>
  </r>
  <r>
    <d v="2020-06-30T00:00:00"/>
    <s v="Jun"/>
    <n v="27"/>
    <s v="None"/>
    <s v="Web Site Sales"/>
    <x v="10"/>
    <n v="20.86"/>
  </r>
  <r>
    <d v="2020-07-08T00:00:00"/>
    <s v="Jul"/>
    <n v="28"/>
    <s v="None"/>
    <s v="In Store Sales"/>
    <x v="8"/>
    <n v="92.02"/>
  </r>
  <r>
    <d v="2020-06-14T00:00:00"/>
    <s v="Jun"/>
    <n v="25"/>
    <s v="None"/>
    <s v="Web Site Sales"/>
    <x v="3"/>
    <n v="136.16"/>
  </r>
  <r>
    <d v="2020-06-30T00:00:00"/>
    <s v="Jun"/>
    <n v="27"/>
    <s v="None"/>
    <s v="E-mail Coupon"/>
    <x v="6"/>
    <n v="406.37"/>
  </r>
  <r>
    <d v="2020-06-30T00:00:00"/>
    <s v="Jun"/>
    <n v="27"/>
    <s v="None"/>
    <s v="Web Site Sales"/>
    <x v="4"/>
    <n v="22.12"/>
  </r>
  <r>
    <d v="2020-06-14T00:00:00"/>
    <s v="Jun"/>
    <n v="25"/>
    <s v="None"/>
    <s v="Web Site Sales"/>
    <x v="6"/>
    <n v="94.75"/>
  </r>
  <r>
    <d v="2020-06-07T00:00:00"/>
    <s v="Jun"/>
    <n v="24"/>
    <s v="None"/>
    <s v="Web Site Sales"/>
    <x v="3"/>
    <n v="99.43"/>
  </r>
  <r>
    <d v="2020-07-22T00:00:00"/>
    <s v="Jul"/>
    <n v="30"/>
    <s v="None"/>
    <s v="E-mail Coupon"/>
    <x v="7"/>
    <n v="46.48"/>
  </r>
  <r>
    <d v="2020-08-10T00:00:00"/>
    <s v="Aug"/>
    <n v="33"/>
    <s v="None"/>
    <s v="In Store Sales"/>
    <x v="7"/>
    <n v="23.49"/>
  </r>
  <r>
    <d v="2020-06-19T00:00:00"/>
    <s v="Jun"/>
    <n v="25"/>
    <s v="None"/>
    <s v="In Store Sales"/>
    <x v="1"/>
    <n v="38.979999999999997"/>
  </r>
  <r>
    <d v="2020-08-26T00:00:00"/>
    <s v="Aug"/>
    <n v="35"/>
    <s v="None"/>
    <s v="Web Site Sales"/>
    <x v="3"/>
    <n v="32.01"/>
  </r>
  <r>
    <d v="2020-08-01T00:00:00"/>
    <s v="Aug"/>
    <n v="31"/>
    <s v="None"/>
    <s v="In Store Sales"/>
    <x v="9"/>
    <n v="496.26"/>
  </r>
  <r>
    <d v="2020-08-17T00:00:00"/>
    <s v="Aug"/>
    <n v="34"/>
    <s v="None"/>
    <s v="E-mail Coupon"/>
    <x v="4"/>
    <n v="69.11"/>
  </r>
  <r>
    <d v="2020-06-09T00:00:00"/>
    <s v="Jun"/>
    <n v="24"/>
    <s v="None"/>
    <s v="In Store Sales"/>
    <x v="4"/>
    <n v="46.92"/>
  </r>
  <r>
    <d v="2020-06-14T00:00:00"/>
    <s v="Jun"/>
    <n v="25"/>
    <s v="None"/>
    <s v="Web Site Sales"/>
    <x v="1"/>
    <n v="19.93"/>
  </r>
  <r>
    <d v="2020-06-30T00:00:00"/>
    <s v="Jun"/>
    <n v="27"/>
    <s v="None"/>
    <s v="Web Site Sales"/>
    <x v="11"/>
    <n v="57.54"/>
  </r>
  <r>
    <d v="2020-09-02T00:00:00"/>
    <s v="Sep"/>
    <n v="36"/>
    <s v="None"/>
    <s v="Web Site Sales"/>
    <x v="1"/>
    <n v="160.07"/>
  </r>
  <r>
    <d v="2020-09-04T00:00:00"/>
    <s v="Sep"/>
    <n v="36"/>
    <s v="None"/>
    <s v="E-mail Coupon"/>
    <x v="3"/>
    <n v="132.12"/>
  </r>
  <r>
    <d v="2020-06-29T00:00:00"/>
    <s v="Jun"/>
    <n v="27"/>
    <s v="None"/>
    <s v="In Store Sales"/>
    <x v="1"/>
    <n v="341.17"/>
  </r>
  <r>
    <d v="2020-05-04T00:00:00"/>
    <s v="May"/>
    <n v="19"/>
    <s v="None"/>
    <s v="Web Site Sales"/>
    <x v="8"/>
    <n v="23.93"/>
  </r>
  <r>
    <d v="2020-06-10T00:00:00"/>
    <s v="Jun"/>
    <n v="24"/>
    <s v="None"/>
    <s v="E-mail Coupon"/>
    <x v="2"/>
    <n v="50.36"/>
  </r>
  <r>
    <d v="2020-08-18T00:00:00"/>
    <s v="Aug"/>
    <n v="34"/>
    <s v="None"/>
    <s v="In Store Sales"/>
    <x v="3"/>
    <n v="102.49"/>
  </r>
  <r>
    <d v="2020-06-16T00:00:00"/>
    <s v="Jun"/>
    <n v="25"/>
    <s v="None"/>
    <s v="Web Site Sales"/>
    <x v="3"/>
    <n v="66.41"/>
  </r>
  <r>
    <d v="2020-08-17T00:00:00"/>
    <s v="Aug"/>
    <n v="34"/>
    <s v="None"/>
    <s v="In Store Sales"/>
    <x v="5"/>
    <n v="28.58"/>
  </r>
  <r>
    <d v="2020-08-30T00:00:00"/>
    <s v="Aug"/>
    <n v="36"/>
    <s v="None"/>
    <s v="Web Site Sales"/>
    <x v="6"/>
    <n v="24.26"/>
  </r>
  <r>
    <d v="2020-08-03T00:00:00"/>
    <s v="Aug"/>
    <n v="32"/>
    <s v="None"/>
    <s v="In Store Sales"/>
    <x v="2"/>
    <n v="69.52"/>
  </r>
  <r>
    <d v="2020-08-14T00:00:00"/>
    <s v="Aug"/>
    <n v="33"/>
    <s v="None"/>
    <s v="Web Site Sales"/>
    <x v="8"/>
    <n v="69.86"/>
  </r>
  <r>
    <d v="2020-06-07T00:00:00"/>
    <s v="Jun"/>
    <n v="24"/>
    <s v="None"/>
    <s v="In Store Sales"/>
    <x v="9"/>
    <n v="28.4"/>
  </r>
  <r>
    <d v="2020-08-20T00:00:00"/>
    <s v="Aug"/>
    <n v="34"/>
    <s v="None"/>
    <s v="In Store Sales"/>
    <x v="10"/>
    <n v="19.690000000000001"/>
  </r>
  <r>
    <d v="2020-06-17T00:00:00"/>
    <s v="Jun"/>
    <n v="25"/>
    <s v="None"/>
    <s v="Web Site Sales"/>
    <x v="11"/>
    <n v="38.35"/>
  </r>
  <r>
    <d v="2020-08-04T00:00:00"/>
    <s v="Aug"/>
    <n v="32"/>
    <s v="None"/>
    <s v="In Store Sales"/>
    <x v="10"/>
    <n v="42.8"/>
  </r>
  <r>
    <d v="2020-06-24T00:00:00"/>
    <s v="Jun"/>
    <n v="26"/>
    <s v="None"/>
    <s v="Web Site Sales"/>
    <x v="8"/>
    <n v="48.82"/>
  </r>
  <r>
    <d v="2020-06-14T00:00:00"/>
    <s v="Jun"/>
    <n v="25"/>
    <s v="None"/>
    <s v="In Store Sales"/>
    <x v="10"/>
    <n v="57.91"/>
  </r>
  <r>
    <d v="2020-08-05T00:00:00"/>
    <s v="Aug"/>
    <n v="32"/>
    <s v="None"/>
    <s v="In Store Sales"/>
    <x v="10"/>
    <n v="60.43"/>
  </r>
  <r>
    <d v="2020-06-11T00:00:00"/>
    <s v="Jun"/>
    <n v="24"/>
    <s v="None"/>
    <s v="Web Site Sales"/>
    <x v="4"/>
    <n v="70"/>
  </r>
  <r>
    <d v="2020-07-27T00:00:00"/>
    <s v="Jul"/>
    <n v="31"/>
    <s v="None"/>
    <s v="Web Site Sales"/>
    <x v="8"/>
    <n v="72.58"/>
  </r>
  <r>
    <d v="2020-06-25T00:00:00"/>
    <s v="Jun"/>
    <n v="26"/>
    <s v="None"/>
    <s v="In Store Sales"/>
    <x v="3"/>
    <n v="68.63"/>
  </r>
  <r>
    <d v="2020-06-22T00:00:00"/>
    <s v="Jun"/>
    <n v="26"/>
    <s v="None"/>
    <s v="In Store Sales"/>
    <x v="7"/>
    <n v="23.17"/>
  </r>
  <r>
    <d v="2020-06-28T00:00:00"/>
    <s v="Jun"/>
    <n v="27"/>
    <s v="None"/>
    <s v="Web Site Sales"/>
    <x v="11"/>
    <n v="57.22"/>
  </r>
  <r>
    <d v="2020-06-05T00:00:00"/>
    <s v="Jun"/>
    <n v="23"/>
    <s v="None"/>
    <s v="Web Site Sales"/>
    <x v="8"/>
    <n v="96.2"/>
  </r>
  <r>
    <d v="2020-08-08T00:00:00"/>
    <s v="Aug"/>
    <n v="32"/>
    <s v="None"/>
    <s v="In Store Sales"/>
    <x v="4"/>
    <n v="69.31"/>
  </r>
  <r>
    <d v="2020-06-22T00:00:00"/>
    <s v="Jun"/>
    <n v="26"/>
    <s v="None"/>
    <s v="In Store Sales"/>
    <x v="1"/>
    <n v="60.43"/>
  </r>
  <r>
    <d v="2020-06-19T00:00:00"/>
    <s v="Jun"/>
    <n v="25"/>
    <s v="None"/>
    <s v="In Store Sales"/>
    <x v="0"/>
    <n v="160"/>
  </r>
  <r>
    <d v="2020-08-23T00:00:00"/>
    <s v="Aug"/>
    <n v="35"/>
    <s v="None"/>
    <s v="In Store Sales"/>
    <x v="3"/>
    <n v="68.37"/>
  </r>
  <r>
    <d v="2020-06-13T00:00:00"/>
    <s v="Jun"/>
    <n v="24"/>
    <s v="None"/>
    <s v="In Store Sales"/>
    <x v="9"/>
    <n v="28.39"/>
  </r>
  <r>
    <d v="2020-06-13T00:00:00"/>
    <s v="Jun"/>
    <n v="24"/>
    <s v="None"/>
    <s v="E-mail Coupon"/>
    <x v="9"/>
    <n v="80.81"/>
  </r>
  <r>
    <d v="2020-07-20T00:00:00"/>
    <s v="Jul"/>
    <n v="30"/>
    <s v="None"/>
    <s v="In Store Sales"/>
    <x v="1"/>
    <n v="60.74"/>
  </r>
  <r>
    <d v="2020-06-02T00:00:00"/>
    <s v="Jun"/>
    <n v="23"/>
    <s v="None"/>
    <s v="In Store Sales"/>
    <x v="1"/>
    <n v="40.72"/>
  </r>
  <r>
    <d v="2020-06-10T00:00:00"/>
    <s v="Jun"/>
    <n v="24"/>
    <s v="None"/>
    <s v="Web Site Sales"/>
    <x v="4"/>
    <n v="23.63"/>
  </r>
  <r>
    <d v="2020-06-30T00:00:00"/>
    <s v="Jun"/>
    <n v="27"/>
    <s v="None"/>
    <s v="Web Site Sales"/>
    <x v="3"/>
    <n v="132.34"/>
  </r>
  <r>
    <d v="2020-06-25T00:00:00"/>
    <s v="Jun"/>
    <n v="26"/>
    <s v="None"/>
    <s v="Web Site Sales"/>
    <x v="0"/>
    <n v="160.32"/>
  </r>
  <r>
    <d v="2020-06-21T00:00:00"/>
    <s v="Jun"/>
    <n v="26"/>
    <s v="None"/>
    <s v="In Store Sales"/>
    <x v="3"/>
    <n v="96.94"/>
  </r>
  <r>
    <d v="2020-06-16T00:00:00"/>
    <s v="Jun"/>
    <n v="25"/>
    <s v="None"/>
    <s v="E-mail Coupon"/>
    <x v="2"/>
    <n v="69.14"/>
  </r>
  <r>
    <d v="2020-08-27T00:00:00"/>
    <s v="Aug"/>
    <n v="35"/>
    <s v="None"/>
    <s v="In Store Sales"/>
    <x v="4"/>
    <n v="46.76"/>
  </r>
  <r>
    <d v="2020-08-16T00:00:00"/>
    <s v="Aug"/>
    <n v="34"/>
    <s v="None"/>
    <s v="Web Site Sales"/>
    <x v="3"/>
    <n v="68.98"/>
  </r>
  <r>
    <d v="2020-06-02T00:00:00"/>
    <s v="Jun"/>
    <n v="23"/>
    <s v="None"/>
    <s v="Web Site Sales"/>
    <x v="8"/>
    <n v="100.9"/>
  </r>
  <r>
    <d v="2020-08-29T00:00:00"/>
    <s v="Aug"/>
    <n v="35"/>
    <s v="None"/>
    <s v="In Store Sales"/>
    <x v="7"/>
    <n v="46.46"/>
  </r>
  <r>
    <d v="2020-08-05T00:00:00"/>
    <s v="Aug"/>
    <n v="32"/>
    <s v="None"/>
    <s v="In Store Sales"/>
    <x v="7"/>
    <n v="69.53"/>
  </r>
  <r>
    <d v="2020-08-01T00:00:00"/>
    <s v="Aug"/>
    <n v="31"/>
    <s v="None"/>
    <s v="Web Site Sales"/>
    <x v="3"/>
    <n v="533.53"/>
  </r>
  <r>
    <d v="2020-06-18T00:00:00"/>
    <s v="Jun"/>
    <n v="25"/>
    <s v="None"/>
    <s v="Web Site Sales"/>
    <x v="7"/>
    <n v="46.41"/>
  </r>
  <r>
    <d v="2020-08-13T00:00:00"/>
    <s v="Aug"/>
    <n v="33"/>
    <s v="None"/>
    <s v="Web Site Sales"/>
    <x v="7"/>
    <n v="46.26"/>
  </r>
  <r>
    <d v="2020-05-25T00:00:00"/>
    <s v="May"/>
    <n v="22"/>
    <s v="None"/>
    <s v="Web Site Sales"/>
    <x v="2"/>
    <n v="120.58"/>
  </r>
  <r>
    <d v="2020-06-04T00:00:00"/>
    <s v="Jun"/>
    <n v="23"/>
    <s v="None"/>
    <s v="E-mail Coupon"/>
    <x v="4"/>
    <n v="46.63"/>
  </r>
  <r>
    <d v="2020-06-23T00:00:00"/>
    <s v="Jun"/>
    <n v="26"/>
    <s v="None"/>
    <s v="E-mail Coupon"/>
    <x v="0"/>
    <n v="160.41"/>
  </r>
  <r>
    <d v="2020-08-18T00:00:00"/>
    <s v="Aug"/>
    <n v="34"/>
    <s v="None"/>
    <s v="E-mail Coupon"/>
    <x v="3"/>
    <n v="128.77000000000001"/>
  </r>
  <r>
    <d v="2020-09-16T00:00:00"/>
    <s v="Sep"/>
    <n v="38"/>
    <s v="None"/>
    <s v="Web Site Sales"/>
    <x v="3"/>
    <n v="33.89"/>
  </r>
  <r>
    <d v="2020-05-03T00:00:00"/>
    <s v="May"/>
    <n v="19"/>
    <s v="None"/>
    <s v="Web Site Sales"/>
    <x v="1"/>
    <n v="20.48"/>
  </r>
  <r>
    <d v="2020-08-20T00:00:00"/>
    <s v="Aug"/>
    <n v="34"/>
    <s v="None"/>
    <s v="In Store Sales"/>
    <x v="3"/>
    <n v="68.599999999999994"/>
  </r>
  <r>
    <d v="2020-07-21T00:00:00"/>
    <s v="Jul"/>
    <n v="30"/>
    <s v="None"/>
    <s v="In Store Sales"/>
    <x v="8"/>
    <n v="168.36"/>
  </r>
  <r>
    <d v="2020-05-21T00:00:00"/>
    <s v="May"/>
    <n v="21"/>
    <s v="None"/>
    <s v="In Store Sales"/>
    <x v="3"/>
    <n v="99.75"/>
  </r>
  <r>
    <d v="2020-07-25T00:00:00"/>
    <s v="Jul"/>
    <n v="30"/>
    <s v="None"/>
    <s v="Web Site Sales"/>
    <x v="8"/>
    <n v="24.32"/>
  </r>
  <r>
    <d v="2020-08-12T00:00:00"/>
    <s v="Aug"/>
    <n v="33"/>
    <s v="None"/>
    <s v="E-mail Coupon"/>
    <x v="5"/>
    <n v="90.31"/>
  </r>
  <r>
    <d v="2020-07-21T00:00:00"/>
    <s v="Jul"/>
    <n v="30"/>
    <s v="None"/>
    <s v="Web Site Sales"/>
    <x v="8"/>
    <n v="23.7"/>
  </r>
  <r>
    <d v="2020-09-22T00:00:00"/>
    <s v="Sep"/>
    <n v="39"/>
    <s v="None"/>
    <s v="Web Site Sales"/>
    <x v="3"/>
    <n v="66.59"/>
  </r>
  <r>
    <d v="2020-08-22T00:00:00"/>
    <s v="Aug"/>
    <n v="34"/>
    <s v="None"/>
    <s v="Web Site Sales"/>
    <x v="8"/>
    <n v="25.01"/>
  </r>
  <r>
    <d v="2020-09-14T00:00:00"/>
    <s v="Sep"/>
    <n v="38"/>
    <s v="None"/>
    <s v="Web Site Sales"/>
    <x v="3"/>
    <n v="33.479999999999997"/>
  </r>
  <r>
    <d v="2020-05-11T00:00:00"/>
    <s v="May"/>
    <n v="20"/>
    <s v="None"/>
    <s v="Web Site Sales"/>
    <x v="2"/>
    <n v="48.88"/>
  </r>
  <r>
    <d v="2020-08-17T00:00:00"/>
    <s v="Aug"/>
    <n v="34"/>
    <s v="None"/>
    <s v="In Store Sales"/>
    <x v="3"/>
    <n v="66.66"/>
  </r>
  <r>
    <d v="2020-06-15T00:00:00"/>
    <s v="Jun"/>
    <n v="25"/>
    <s v="None"/>
    <s v="Web Site Sales"/>
    <x v="11"/>
    <n v="38.659999999999997"/>
  </r>
  <r>
    <d v="2020-09-17T00:00:00"/>
    <s v="Sep"/>
    <n v="38"/>
    <s v="None"/>
    <s v="Web Site Sales"/>
    <x v="7"/>
    <n v="46.28"/>
  </r>
  <r>
    <d v="2020-05-01T00:00:00"/>
    <s v="May"/>
    <n v="18"/>
    <s v="None"/>
    <s v="E-mail Coupon"/>
    <x v="0"/>
    <n v="78.44"/>
  </r>
  <r>
    <d v="2020-06-25T00:00:00"/>
    <s v="Jun"/>
    <n v="26"/>
    <s v="None"/>
    <s v="Web Site Sales"/>
    <x v="9"/>
    <n v="80.989999999999995"/>
  </r>
  <r>
    <d v="2020-06-13T00:00:00"/>
    <s v="Jun"/>
    <n v="24"/>
    <s v="None"/>
    <s v="Web Site Sales"/>
    <x v="3"/>
    <n v="68.400000000000006"/>
  </r>
  <r>
    <d v="2020-09-15T00:00:00"/>
    <s v="Sep"/>
    <n v="38"/>
    <s v="None"/>
    <s v="Web Site Sales"/>
    <x v="4"/>
    <n v="92.84"/>
  </r>
  <r>
    <d v="2020-08-08T00:00:00"/>
    <s v="Aug"/>
    <n v="32"/>
    <s v="None"/>
    <s v="Web Site Sales"/>
    <x v="3"/>
    <n v="136.28"/>
  </r>
  <r>
    <d v="2020-06-13T00:00:00"/>
    <s v="Jun"/>
    <n v="24"/>
    <s v="None"/>
    <s v="Web Site Sales"/>
    <x v="3"/>
    <n v="66.400000000000006"/>
  </r>
  <r>
    <d v="2020-08-25T00:00:00"/>
    <s v="Aug"/>
    <n v="35"/>
    <s v="None"/>
    <s v="In Store Sales"/>
    <x v="1"/>
    <n v="19.010000000000002"/>
  </r>
  <r>
    <d v="2020-07-01T00:00:00"/>
    <s v="Jul"/>
    <n v="27"/>
    <s v="None"/>
    <s v="Web Site Sales"/>
    <x v="2"/>
    <n v="72.959999999999994"/>
  </r>
  <r>
    <d v="2020-07-26T00:00:00"/>
    <s v="Jul"/>
    <n v="31"/>
    <s v="None"/>
    <s v="In Store Sales"/>
    <x v="7"/>
    <n v="46.81"/>
  </r>
  <r>
    <d v="2020-06-06T00:00:00"/>
    <s v="Jun"/>
    <n v="23"/>
    <s v="None"/>
    <s v="In Store Sales"/>
    <x v="10"/>
    <n v="40.93"/>
  </r>
  <r>
    <d v="2020-08-17T00:00:00"/>
    <s v="Aug"/>
    <n v="34"/>
    <s v="None"/>
    <s v="Web Site Sales"/>
    <x v="8"/>
    <n v="72.83"/>
  </r>
  <r>
    <d v="2020-06-21T00:00:00"/>
    <s v="Jun"/>
    <n v="26"/>
    <s v="None"/>
    <s v="In Store Sales"/>
    <x v="6"/>
    <n v="24.73"/>
  </r>
  <r>
    <d v="2020-06-21T00:00:00"/>
    <s v="Jun"/>
    <n v="26"/>
    <s v="None"/>
    <s v="Web Site Sales"/>
    <x v="5"/>
    <n v="112.69"/>
  </r>
  <r>
    <d v="2020-08-22T00:00:00"/>
    <s v="Aug"/>
    <n v="34"/>
    <s v="None"/>
    <s v="In Store Sales"/>
    <x v="3"/>
    <n v="68.27"/>
  </r>
  <r>
    <d v="2020-08-07T00:00:00"/>
    <s v="Aug"/>
    <n v="32"/>
    <s v="None"/>
    <s v="E-mail Coupon"/>
    <x v="7"/>
    <n v="44.6"/>
  </r>
  <r>
    <d v="2020-08-04T00:00:00"/>
    <s v="Aug"/>
    <n v="32"/>
    <s v="None"/>
    <s v="E-mail Coupon"/>
    <x v="2"/>
    <n v="72.05"/>
  </r>
  <r>
    <d v="2020-06-18T00:00:00"/>
    <s v="Jun"/>
    <n v="25"/>
    <s v="None"/>
    <s v="In Store Sales"/>
    <x v="3"/>
    <n v="66.400000000000006"/>
  </r>
  <r>
    <d v="2020-08-07T00:00:00"/>
    <s v="Aug"/>
    <n v="32"/>
    <s v="None"/>
    <s v="In Store Sales"/>
    <x v="9"/>
    <n v="53.25"/>
  </r>
  <r>
    <d v="2020-08-31T00:00:00"/>
    <s v="Aug"/>
    <n v="36"/>
    <s v="None"/>
    <s v="Web Site Sales"/>
    <x v="4"/>
    <n v="46.41"/>
  </r>
  <r>
    <d v="2020-05-30T00:00:00"/>
    <s v="May"/>
    <n v="22"/>
    <s v="None"/>
    <s v="E-mail Coupon"/>
    <x v="5"/>
    <n v="58.09"/>
  </r>
  <r>
    <d v="2020-06-20T00:00:00"/>
    <s v="Jun"/>
    <n v="25"/>
    <s v="None"/>
    <s v="E-mail Coupon"/>
    <x v="2"/>
    <n v="75.83"/>
  </r>
  <r>
    <d v="2020-06-01T00:00:00"/>
    <s v="Jun"/>
    <n v="23"/>
    <s v="None"/>
    <s v="E-mail Coupon"/>
    <x v="7"/>
    <n v="46.56"/>
  </r>
  <r>
    <d v="2020-08-25T00:00:00"/>
    <s v="Aug"/>
    <n v="35"/>
    <s v="None"/>
    <s v="Web Site Sales"/>
    <x v="5"/>
    <n v="116.59"/>
  </r>
  <r>
    <d v="2020-08-28T00:00:00"/>
    <s v="Aug"/>
    <n v="35"/>
    <s v="None"/>
    <s v="In Store Sales"/>
    <x v="9"/>
    <n v="28.4"/>
  </r>
  <r>
    <d v="2020-08-29T00:00:00"/>
    <s v="Aug"/>
    <n v="35"/>
    <s v="None"/>
    <s v="In Store Sales"/>
    <x v="4"/>
    <n v="523.75"/>
  </r>
  <r>
    <d v="2020-06-17T00:00:00"/>
    <s v="Jun"/>
    <n v="25"/>
    <s v="None"/>
    <s v="Web Site Sales"/>
    <x v="5"/>
    <n v="84.91"/>
  </r>
  <r>
    <d v="2020-06-11T00:00:00"/>
    <s v="Jun"/>
    <n v="24"/>
    <s v="None"/>
    <s v="Web Site Sales"/>
    <x v="4"/>
    <n v="46.03"/>
  </r>
  <r>
    <d v="2020-08-13T00:00:00"/>
    <s v="Aug"/>
    <n v="33"/>
    <s v="None"/>
    <s v="In Store Sales"/>
    <x v="2"/>
    <n v="404.81"/>
  </r>
  <r>
    <d v="2020-06-11T00:00:00"/>
    <s v="Jun"/>
    <n v="24"/>
    <s v="None"/>
    <s v="E-mail Coupon"/>
    <x v="8"/>
    <n v="48.73"/>
  </r>
  <r>
    <d v="2020-07-13T00:00:00"/>
    <s v="Jul"/>
    <n v="29"/>
    <s v="None"/>
    <s v="E-mail Coupon"/>
    <x v="8"/>
    <n v="25.89"/>
  </r>
  <r>
    <d v="2020-08-09T00:00:00"/>
    <s v="Aug"/>
    <n v="33"/>
    <s v="None"/>
    <s v="Web Site Sales"/>
    <x v="7"/>
    <n v="23.14"/>
  </r>
  <r>
    <d v="2020-06-24T00:00:00"/>
    <s v="Jun"/>
    <n v="26"/>
    <s v="None"/>
    <s v="In Store Sales"/>
    <x v="4"/>
    <n v="66.36"/>
  </r>
  <r>
    <d v="2020-08-25T00:00:00"/>
    <s v="Aug"/>
    <n v="35"/>
    <s v="None"/>
    <s v="Web Site Sales"/>
    <x v="11"/>
    <n v="36.28"/>
  </r>
  <r>
    <d v="2020-06-01T00:00:00"/>
    <s v="Jun"/>
    <n v="23"/>
    <s v="None"/>
    <s v="Web Site Sales"/>
    <x v="6"/>
    <n v="118.63"/>
  </r>
  <r>
    <d v="2020-08-17T00:00:00"/>
    <s v="Aug"/>
    <n v="34"/>
    <s v="None"/>
    <s v="In Store Sales"/>
    <x v="5"/>
    <n v="87.53"/>
  </r>
  <r>
    <d v="2020-06-08T00:00:00"/>
    <s v="Jun"/>
    <n v="24"/>
    <s v="None"/>
    <s v="Web Site Sales"/>
    <x v="10"/>
    <n v="40.99"/>
  </r>
  <r>
    <d v="2020-09-27T00:00:00"/>
    <s v="Sep"/>
    <n v="40"/>
    <s v="None"/>
    <s v="In Store Sales"/>
    <x v="3"/>
    <n v="99.79"/>
  </r>
  <r>
    <d v="2020-08-08T00:00:00"/>
    <s v="Aug"/>
    <n v="32"/>
    <s v="None"/>
    <s v="In Store Sales"/>
    <x v="2"/>
    <n v="50.16"/>
  </r>
  <r>
    <d v="2020-08-18T00:00:00"/>
    <s v="Aug"/>
    <n v="34"/>
    <s v="None"/>
    <s v="Web Site Sales"/>
    <x v="10"/>
    <n v="57.47"/>
  </r>
  <r>
    <d v="2020-08-16T00:00:00"/>
    <s v="Aug"/>
    <n v="34"/>
    <s v="None"/>
    <s v="In Store Sales"/>
    <x v="8"/>
    <n v="24.48"/>
  </r>
  <r>
    <d v="2020-08-04T00:00:00"/>
    <s v="Aug"/>
    <n v="32"/>
    <s v="None"/>
    <s v="Web Site Sales"/>
    <x v="5"/>
    <n v="58.42"/>
  </r>
  <r>
    <d v="2020-08-16T00:00:00"/>
    <s v="Aug"/>
    <n v="34"/>
    <s v="None"/>
    <s v="E-mail Coupon"/>
    <x v="8"/>
    <n v="24.93"/>
  </r>
  <r>
    <d v="2020-08-25T00:00:00"/>
    <s v="Aug"/>
    <n v="35"/>
    <s v="None"/>
    <s v="E-mail Coupon"/>
    <x v="8"/>
    <n v="23.15"/>
  </r>
  <r>
    <d v="2020-08-18T00:00:00"/>
    <s v="Aug"/>
    <n v="34"/>
    <s v="None"/>
    <s v="In Store Sales"/>
    <x v="0"/>
    <n v="234.43"/>
  </r>
  <r>
    <d v="2020-06-29T00:00:00"/>
    <s v="Jun"/>
    <n v="27"/>
    <s v="None"/>
    <s v="Web Site Sales"/>
    <x v="6"/>
    <n v="94.96"/>
  </r>
  <r>
    <d v="2020-08-05T00:00:00"/>
    <s v="Aug"/>
    <n v="32"/>
    <s v="None"/>
    <s v="In Store Sales"/>
    <x v="2"/>
    <n v="69.39"/>
  </r>
  <r>
    <d v="2020-07-16T00:00:00"/>
    <s v="Jul"/>
    <n v="29"/>
    <s v="None"/>
    <s v="In Store Sales"/>
    <x v="3"/>
    <n v="102.68"/>
  </r>
  <r>
    <d v="2020-06-24T00:00:00"/>
    <s v="Jun"/>
    <n v="26"/>
    <s v="None"/>
    <s v="Web Site Sales"/>
    <x v="6"/>
    <n v="23.13"/>
  </r>
  <r>
    <d v="2020-06-14T00:00:00"/>
    <s v="Jun"/>
    <n v="25"/>
    <s v="None"/>
    <s v="In Store Sales"/>
    <x v="1"/>
    <n v="40.200000000000003"/>
  </r>
  <r>
    <d v="2020-06-25T00:00:00"/>
    <s v="Jun"/>
    <n v="26"/>
    <s v="None"/>
    <s v="Web Site Sales"/>
    <x v="3"/>
    <n v="68.86"/>
  </r>
  <r>
    <d v="2020-06-23T00:00:00"/>
    <s v="Jun"/>
    <n v="26"/>
    <s v="None"/>
    <s v="In Store Sales"/>
    <x v="8"/>
    <n v="72.83"/>
  </r>
  <r>
    <d v="2020-08-19T00:00:00"/>
    <s v="Aug"/>
    <n v="34"/>
    <s v="None"/>
    <s v="In Store Sales"/>
    <x v="10"/>
    <n v="63.23"/>
  </r>
  <r>
    <d v="2020-07-16T00:00:00"/>
    <s v="Jul"/>
    <n v="29"/>
    <s v="None"/>
    <s v="In Store Sales"/>
    <x v="1"/>
    <n v="200.3"/>
  </r>
  <r>
    <d v="2020-06-15T00:00:00"/>
    <s v="Jun"/>
    <n v="25"/>
    <s v="None"/>
    <s v="In Store Sales"/>
    <x v="8"/>
    <n v="46.68"/>
  </r>
  <r>
    <d v="2020-06-03T00:00:00"/>
    <s v="Jun"/>
    <n v="23"/>
    <s v="None"/>
    <s v="In Store Sales"/>
    <x v="8"/>
    <n v="46.76"/>
  </r>
  <r>
    <d v="2020-08-20T00:00:00"/>
    <s v="Aug"/>
    <n v="34"/>
    <s v="None"/>
    <s v="In Store Sales"/>
    <x v="4"/>
    <n v="69.900000000000006"/>
  </r>
  <r>
    <d v="2020-08-07T00:00:00"/>
    <s v="Aug"/>
    <n v="32"/>
    <s v="None"/>
    <s v="In Store Sales"/>
    <x v="8"/>
    <n v="46.68"/>
  </r>
  <r>
    <d v="2020-08-03T00:00:00"/>
    <s v="Aug"/>
    <n v="32"/>
    <s v="None"/>
    <s v="In Store Sales"/>
    <x v="3"/>
    <n v="64.23"/>
  </r>
  <r>
    <d v="2020-05-13T00:00:00"/>
    <s v="May"/>
    <n v="20"/>
    <s v="None"/>
    <s v="E-mail Coupon"/>
    <x v="4"/>
    <n v="46.17"/>
  </r>
  <r>
    <d v="2020-08-25T00:00:00"/>
    <s v="Aug"/>
    <n v="35"/>
    <s v="None"/>
    <s v="E-mail Coupon"/>
    <x v="9"/>
    <n v="27.69"/>
  </r>
  <r>
    <d v="2020-08-09T00:00:00"/>
    <s v="Aug"/>
    <n v="33"/>
    <s v="None"/>
    <s v="E-mail Coupon"/>
    <x v="9"/>
    <n v="55.55"/>
  </r>
  <r>
    <d v="2020-09-09T00:00:00"/>
    <s v="Sep"/>
    <n v="37"/>
    <s v="None"/>
    <s v="E-mail Coupon"/>
    <x v="9"/>
    <n v="83.78"/>
  </r>
  <r>
    <d v="2020-08-21T00:00:00"/>
    <s v="Aug"/>
    <n v="34"/>
    <s v="None"/>
    <s v="In Store Sales"/>
    <x v="1"/>
    <n v="398.41"/>
  </r>
  <r>
    <d v="2020-07-08T00:00:00"/>
    <s v="Jul"/>
    <n v="28"/>
    <s v="None"/>
    <s v="Web Site Sales"/>
    <x v="7"/>
    <n v="88.12"/>
  </r>
  <r>
    <d v="2020-06-13T00:00:00"/>
    <s v="Jun"/>
    <n v="24"/>
    <s v="None"/>
    <s v="In Store Sales"/>
    <x v="7"/>
    <n v="46.64"/>
  </r>
  <r>
    <d v="2020-07-18T00:00:00"/>
    <s v="Jul"/>
    <n v="29"/>
    <s v="None"/>
    <s v="In Store Sales"/>
    <x v="10"/>
    <n v="60.57"/>
  </r>
  <r>
    <d v="2020-08-27T00:00:00"/>
    <s v="Aug"/>
    <n v="35"/>
    <s v="None"/>
    <s v="E-mail Coupon"/>
    <x v="4"/>
    <n v="22.97"/>
  </r>
  <r>
    <d v="2020-06-11T00:00:00"/>
    <s v="Jun"/>
    <n v="24"/>
    <s v="None"/>
    <s v="Web Site Sales"/>
    <x v="1"/>
    <n v="133.43"/>
  </r>
  <r>
    <d v="2020-08-07T00:00:00"/>
    <s v="Aug"/>
    <n v="32"/>
    <s v="None"/>
    <s v="E-mail Coupon"/>
    <x v="1"/>
    <n v="20.77"/>
  </r>
  <r>
    <d v="2020-08-31T00:00:00"/>
    <s v="Aug"/>
    <n v="36"/>
    <s v="None"/>
    <s v="In Store Sales"/>
    <x v="3"/>
    <n v="33.909999999999997"/>
  </r>
  <r>
    <d v="2020-07-13T00:00:00"/>
    <s v="Jul"/>
    <n v="29"/>
    <s v="None"/>
    <s v="Web Site Sales"/>
    <x v="3"/>
    <n v="96.68"/>
  </r>
  <r>
    <d v="2020-08-11T00:00:00"/>
    <s v="Aug"/>
    <n v="33"/>
    <s v="None"/>
    <s v="In Store Sales"/>
    <x v="5"/>
    <n v="58.23"/>
  </r>
  <r>
    <d v="2020-08-17T00:00:00"/>
    <s v="Aug"/>
    <n v="34"/>
    <s v="None"/>
    <s v="In Store Sales"/>
    <x v="11"/>
    <n v="36.07"/>
  </r>
  <r>
    <d v="2020-06-02T00:00:00"/>
    <s v="Jun"/>
    <n v="23"/>
    <s v="None"/>
    <s v="Web Site Sales"/>
    <x v="1"/>
    <n v="324.43"/>
  </r>
  <r>
    <d v="2020-06-07T00:00:00"/>
    <s v="Jun"/>
    <n v="24"/>
    <s v="None"/>
    <s v="In Store Sales"/>
    <x v="0"/>
    <n v="312.2"/>
  </r>
  <r>
    <d v="2020-05-19T00:00:00"/>
    <s v="May"/>
    <n v="21"/>
    <s v="None"/>
    <s v="In Store Sales"/>
    <x v="4"/>
    <n v="44.81"/>
  </r>
  <r>
    <d v="2020-08-26T00:00:00"/>
    <s v="Aug"/>
    <n v="35"/>
    <s v="None"/>
    <s v="In Store Sales"/>
    <x v="7"/>
    <n v="22.71"/>
  </r>
  <r>
    <d v="2020-06-13T00:00:00"/>
    <s v="Jun"/>
    <n v="24"/>
    <s v="None"/>
    <s v="Web Site Sales"/>
    <x v="8"/>
    <n v="25.65"/>
  </r>
  <r>
    <d v="2020-05-12T00:00:00"/>
    <s v="May"/>
    <n v="20"/>
    <s v="None"/>
    <s v="In Store Sales"/>
    <x v="3"/>
    <n v="68.12"/>
  </r>
  <r>
    <d v="2020-06-09T00:00:00"/>
    <s v="Jun"/>
    <n v="24"/>
    <s v="None"/>
    <s v="Web Site Sales"/>
    <x v="3"/>
    <n v="33.909999999999997"/>
  </r>
  <r>
    <d v="2020-09-16T00:00:00"/>
    <s v="Sep"/>
    <n v="38"/>
    <s v="None"/>
    <s v="E-mail Coupon"/>
    <x v="8"/>
    <n v="48.56"/>
  </r>
  <r>
    <d v="2020-08-23T00:00:00"/>
    <s v="Aug"/>
    <n v="35"/>
    <s v="None"/>
    <s v="In Store Sales"/>
    <x v="3"/>
    <n v="33.31"/>
  </r>
  <r>
    <d v="2020-06-08T00:00:00"/>
    <s v="Jun"/>
    <n v="24"/>
    <s v="None"/>
    <s v="In Store Sales"/>
    <x v="10"/>
    <n v="40.549999999999997"/>
  </r>
  <r>
    <d v="2020-08-13T00:00:00"/>
    <s v="Aug"/>
    <n v="33"/>
    <s v="None"/>
    <s v="In Store Sales"/>
    <x v="10"/>
    <n v="180.99"/>
  </r>
  <r>
    <d v="2020-09-16T00:00:00"/>
    <s v="Sep"/>
    <n v="38"/>
    <s v="None"/>
    <s v="In Store Sales"/>
    <x v="7"/>
    <n v="46.96"/>
  </r>
  <r>
    <d v="2020-08-18T00:00:00"/>
    <s v="Aug"/>
    <n v="34"/>
    <s v="None"/>
    <s v="In Store Sales"/>
    <x v="8"/>
    <n v="72.2"/>
  </r>
  <r>
    <d v="2020-09-01T00:00:00"/>
    <s v="Sep"/>
    <n v="36"/>
    <s v="None"/>
    <s v="In Store Sales"/>
    <x v="2"/>
    <n v="25.98"/>
  </r>
  <r>
    <d v="2020-06-29T00:00:00"/>
    <s v="Jun"/>
    <n v="27"/>
    <s v="None"/>
    <s v="E-mail Coupon"/>
    <x v="6"/>
    <n v="71.83"/>
  </r>
  <r>
    <d v="2020-06-17T00:00:00"/>
    <s v="Jun"/>
    <n v="25"/>
    <s v="None"/>
    <s v="Web Site Sales"/>
    <x v="8"/>
    <n v="72.12"/>
  </r>
  <r>
    <d v="2020-07-15T00:00:00"/>
    <s v="Jul"/>
    <n v="29"/>
    <s v="None"/>
    <s v="Web Site Sales"/>
    <x v="0"/>
    <n v="160.36000000000001"/>
  </r>
  <r>
    <d v="2020-07-20T00:00:00"/>
    <s v="Jul"/>
    <n v="30"/>
    <s v="None"/>
    <s v="E-mail Coupon"/>
    <x v="2"/>
    <n v="72.63"/>
  </r>
  <r>
    <d v="2020-06-21T00:00:00"/>
    <s v="Jun"/>
    <n v="26"/>
    <s v="None"/>
    <s v="Web Site Sales"/>
    <x v="1"/>
    <n v="20.149999999999999"/>
  </r>
  <r>
    <d v="2020-08-01T00:00:00"/>
    <s v="Aug"/>
    <n v="31"/>
    <s v="None"/>
    <s v="Web Site Sales"/>
    <x v="2"/>
    <n v="25.32"/>
  </r>
  <r>
    <d v="2020-06-01T00:00:00"/>
    <s v="Jun"/>
    <n v="23"/>
    <s v="None"/>
    <s v="E-mail Coupon"/>
    <x v="4"/>
    <n v="46.04"/>
  </r>
  <r>
    <d v="2020-08-15T00:00:00"/>
    <s v="Aug"/>
    <n v="33"/>
    <s v="None"/>
    <s v="E-mail Coupon"/>
    <x v="6"/>
    <n v="24"/>
  </r>
  <r>
    <d v="2020-06-11T00:00:00"/>
    <s v="Jun"/>
    <n v="24"/>
    <s v="None"/>
    <s v="In Store Sales"/>
    <x v="1"/>
    <n v="341.53"/>
  </r>
  <r>
    <d v="2020-06-22T00:00:00"/>
    <s v="Jun"/>
    <n v="26"/>
    <s v="None"/>
    <s v="Web Site Sales"/>
    <x v="1"/>
    <n v="20.79"/>
  </r>
  <r>
    <d v="2020-06-24T00:00:00"/>
    <s v="Jun"/>
    <n v="26"/>
    <s v="None"/>
    <s v="In Store Sales"/>
    <x v="10"/>
    <n v="319.83"/>
  </r>
  <r>
    <d v="2020-06-22T00:00:00"/>
    <s v="Jun"/>
    <n v="26"/>
    <s v="None"/>
    <s v="In Store Sales"/>
    <x v="3"/>
    <n v="33.42"/>
  </r>
  <r>
    <d v="2020-06-23T00:00:00"/>
    <s v="Jun"/>
    <n v="26"/>
    <s v="None"/>
    <s v="In Store Sales"/>
    <x v="4"/>
    <n v="46.2"/>
  </r>
  <r>
    <d v="2020-06-15T00:00:00"/>
    <s v="Jun"/>
    <n v="25"/>
    <s v="None"/>
    <s v="Web Site Sales"/>
    <x v="3"/>
    <n v="99.72"/>
  </r>
  <r>
    <d v="2020-06-02T00:00:00"/>
    <s v="Jun"/>
    <n v="23"/>
    <s v="None"/>
    <s v="In Store Sales"/>
    <x v="4"/>
    <n v="46.08"/>
  </r>
  <r>
    <d v="2020-08-28T00:00:00"/>
    <s v="Aug"/>
    <n v="35"/>
    <s v="None"/>
    <s v="In Store Sales"/>
    <x v="8"/>
    <n v="50.74"/>
  </r>
  <r>
    <d v="2020-06-29T00:00:00"/>
    <s v="Jun"/>
    <n v="27"/>
    <s v="None"/>
    <s v="In Store Sales"/>
    <x v="1"/>
    <n v="80.91"/>
  </r>
  <r>
    <d v="2020-08-21T00:00:00"/>
    <s v="Aug"/>
    <n v="34"/>
    <s v="None"/>
    <s v="Web Site Sales"/>
    <x v="4"/>
    <n v="69.489999999999995"/>
  </r>
  <r>
    <d v="2020-08-25T00:00:00"/>
    <s v="Aug"/>
    <n v="35"/>
    <s v="None"/>
    <s v="In Store Sales"/>
    <x v="4"/>
    <n v="501.98"/>
  </r>
  <r>
    <d v="2020-06-13T00:00:00"/>
    <s v="Jun"/>
    <n v="24"/>
    <s v="None"/>
    <s v="Web Site Sales"/>
    <x v="8"/>
    <n v="75.58"/>
  </r>
  <r>
    <d v="2020-08-09T00:00:00"/>
    <s v="Aug"/>
    <n v="33"/>
    <s v="None"/>
    <s v="In Store Sales"/>
    <x v="1"/>
    <n v="20.76"/>
  </r>
  <r>
    <d v="2020-08-18T00:00:00"/>
    <s v="Aug"/>
    <n v="34"/>
    <s v="None"/>
    <s v="Web Site Sales"/>
    <x v="6"/>
    <n v="47.63"/>
  </r>
  <r>
    <d v="2020-08-18T00:00:00"/>
    <s v="Aug"/>
    <n v="34"/>
    <s v="None"/>
    <s v="In Store Sales"/>
    <x v="8"/>
    <n v="72.349999999999994"/>
  </r>
  <r>
    <d v="2020-08-12T00:00:00"/>
    <s v="Aug"/>
    <n v="33"/>
    <s v="None"/>
    <s v="Web Site Sales"/>
    <x v="6"/>
    <n v="24.48"/>
  </r>
  <r>
    <d v="2020-06-14T00:00:00"/>
    <s v="Jun"/>
    <n v="25"/>
    <s v="None"/>
    <s v="Web Site Sales"/>
    <x v="4"/>
    <n v="69.56"/>
  </r>
  <r>
    <d v="2020-08-18T00:00:00"/>
    <s v="Aug"/>
    <n v="34"/>
    <s v="None"/>
    <s v="In Store Sales"/>
    <x v="5"/>
    <n v="30.02"/>
  </r>
  <r>
    <d v="2020-06-02T00:00:00"/>
    <s v="Jun"/>
    <n v="23"/>
    <s v="None"/>
    <s v="Web Site Sales"/>
    <x v="3"/>
    <n v="272.19"/>
  </r>
  <r>
    <d v="2020-08-18T00:00:00"/>
    <s v="Aug"/>
    <n v="34"/>
    <s v="None"/>
    <s v="Web Site Sales"/>
    <x v="3"/>
    <n v="33.22"/>
  </r>
  <r>
    <d v="2020-08-20T00:00:00"/>
    <s v="Aug"/>
    <n v="34"/>
    <s v="None"/>
    <s v="In Store Sales"/>
    <x v="8"/>
    <n v="75.989999999999995"/>
  </r>
  <r>
    <d v="2020-06-18T00:00:00"/>
    <s v="Jun"/>
    <n v="25"/>
    <s v="None"/>
    <s v="E-mail Coupon"/>
    <x v="6"/>
    <n v="71.260000000000005"/>
  </r>
  <r>
    <d v="2020-06-12T00:00:00"/>
    <s v="Jun"/>
    <n v="24"/>
    <s v="None"/>
    <s v="Web Site Sales"/>
    <x v="7"/>
    <n v="46.42"/>
  </r>
  <r>
    <d v="2020-06-22T00:00:00"/>
    <s v="Jun"/>
    <n v="26"/>
    <s v="None"/>
    <s v="In Store Sales"/>
    <x v="3"/>
    <n v="34.99"/>
  </r>
  <r>
    <d v="2020-08-09T00:00:00"/>
    <s v="Aug"/>
    <n v="33"/>
    <s v="None"/>
    <s v="In Store Sales"/>
    <x v="11"/>
    <n v="38.9"/>
  </r>
  <r>
    <d v="2020-06-19T00:00:00"/>
    <s v="Jun"/>
    <n v="25"/>
    <s v="None"/>
    <s v="Web Site Sales"/>
    <x v="10"/>
    <n v="40.29"/>
  </r>
  <r>
    <d v="2020-06-02T00:00:00"/>
    <s v="Jun"/>
    <n v="23"/>
    <s v="None"/>
    <s v="Web Site Sales"/>
    <x v="6"/>
    <n v="24.8"/>
  </r>
  <r>
    <d v="2020-08-01T00:00:00"/>
    <s v="Aug"/>
    <n v="31"/>
    <s v="None"/>
    <s v="In Store Sales"/>
    <x v="8"/>
    <n v="415.94"/>
  </r>
  <r>
    <d v="2020-08-06T00:00:00"/>
    <s v="Aug"/>
    <n v="32"/>
    <s v="None"/>
    <s v="In Store Sales"/>
    <x v="5"/>
    <n v="28.44"/>
  </r>
  <r>
    <d v="2020-06-04T00:00:00"/>
    <s v="Jun"/>
    <n v="23"/>
    <s v="None"/>
    <s v="In Store Sales"/>
    <x v="7"/>
    <n v="46.69"/>
  </r>
  <r>
    <d v="2020-08-19T00:00:00"/>
    <s v="Aug"/>
    <n v="34"/>
    <s v="None"/>
    <s v="In Store Sales"/>
    <x v="8"/>
    <n v="25.73"/>
  </r>
  <r>
    <d v="2020-06-04T00:00:00"/>
    <s v="Jun"/>
    <n v="23"/>
    <s v="None"/>
    <s v="Web Site Sales"/>
    <x v="8"/>
    <n v="48.45"/>
  </r>
  <r>
    <d v="2020-06-04T00:00:00"/>
    <s v="Jun"/>
    <n v="23"/>
    <s v="None"/>
    <s v="E-mail Coupon"/>
    <x v="1"/>
    <n v="38.01"/>
  </r>
  <r>
    <d v="2020-06-09T00:00:00"/>
    <s v="Jun"/>
    <n v="24"/>
    <s v="None"/>
    <s v="Web Site Sales"/>
    <x v="4"/>
    <n v="46.92"/>
  </r>
  <r>
    <d v="2020-06-04T00:00:00"/>
    <s v="Jun"/>
    <n v="23"/>
    <s v="None"/>
    <s v="Web Site Sales"/>
    <x v="9"/>
    <n v="55.24"/>
  </r>
  <r>
    <d v="2020-05-03T00:00:00"/>
    <s v="May"/>
    <n v="19"/>
    <s v="None"/>
    <s v="In Store Sales"/>
    <x v="5"/>
    <n v="60.46"/>
  </r>
  <r>
    <d v="2020-08-21T00:00:00"/>
    <s v="Aug"/>
    <n v="34"/>
    <s v="None"/>
    <s v="In Store Sales"/>
    <x v="7"/>
    <n v="23.86"/>
  </r>
  <r>
    <d v="2020-08-10T00:00:00"/>
    <s v="Aug"/>
    <n v="33"/>
    <s v="None"/>
    <s v="In Store Sales"/>
    <x v="7"/>
    <n v="46.98"/>
  </r>
  <r>
    <d v="2020-07-20T00:00:00"/>
    <s v="Jul"/>
    <n v="30"/>
    <s v="None"/>
    <s v="Web Site Sales"/>
    <x v="3"/>
    <n v="64.599999999999994"/>
  </r>
  <r>
    <d v="2020-08-21T00:00:00"/>
    <s v="Aug"/>
    <n v="34"/>
    <s v="None"/>
    <s v="Web Site Sales"/>
    <x v="10"/>
    <n v="40.39"/>
  </r>
  <r>
    <d v="2020-08-22T00:00:00"/>
    <s v="Aug"/>
    <n v="34"/>
    <s v="None"/>
    <s v="In Store Sales"/>
    <x v="3"/>
    <n v="132.84"/>
  </r>
  <r>
    <d v="2020-08-09T00:00:00"/>
    <s v="Aug"/>
    <n v="33"/>
    <s v="None"/>
    <s v="Web Site Sales"/>
    <x v="6"/>
    <n v="23.43"/>
  </r>
  <r>
    <d v="2020-06-04T00:00:00"/>
    <s v="Jun"/>
    <n v="23"/>
    <s v="None"/>
    <s v="Web Site Sales"/>
    <x v="3"/>
    <n v="102.39"/>
  </r>
  <r>
    <d v="2020-08-28T00:00:00"/>
    <s v="Aug"/>
    <n v="35"/>
    <s v="None"/>
    <s v="In Store Sales"/>
    <x v="3"/>
    <n v="33.28"/>
  </r>
  <r>
    <d v="2020-06-28T00:00:00"/>
    <s v="Jun"/>
    <n v="27"/>
    <s v="None"/>
    <s v="In Store Sales"/>
    <x v="0"/>
    <n v="160.41"/>
  </r>
  <r>
    <d v="2020-06-11T00:00:00"/>
    <s v="Jun"/>
    <n v="24"/>
    <s v="None"/>
    <s v="In Store Sales"/>
    <x v="1"/>
    <n v="20.440000000000001"/>
  </r>
  <r>
    <d v="2020-06-28T00:00:00"/>
    <s v="Jun"/>
    <n v="27"/>
    <s v="None"/>
    <s v="Web Site Sales"/>
    <x v="3"/>
    <n v="68.739999999999995"/>
  </r>
  <r>
    <d v="2020-06-01T00:00:00"/>
    <s v="Jun"/>
    <n v="23"/>
    <s v="None"/>
    <s v="In Store Sales"/>
    <x v="8"/>
    <n v="75.5"/>
  </r>
  <r>
    <d v="2020-06-09T00:00:00"/>
    <s v="Jun"/>
    <n v="24"/>
    <s v="None"/>
    <s v="Web Site Sales"/>
    <x v="9"/>
    <n v="28.21"/>
  </r>
  <r>
    <d v="2020-08-09T00:00:00"/>
    <s v="Aug"/>
    <n v="33"/>
    <s v="None"/>
    <s v="E-mail Coupon"/>
    <x v="3"/>
    <n v="102.96"/>
  </r>
  <r>
    <d v="2020-08-09T00:00:00"/>
    <s v="Aug"/>
    <n v="33"/>
    <s v="None"/>
    <s v="In Store Sales"/>
    <x v="1"/>
    <n v="40.020000000000003"/>
  </r>
  <r>
    <d v="2020-06-17T00:00:00"/>
    <s v="Jun"/>
    <n v="25"/>
    <s v="None"/>
    <s v="In Store Sales"/>
    <x v="7"/>
    <n v="69.61"/>
  </r>
  <r>
    <d v="2020-05-26T00:00:00"/>
    <s v="May"/>
    <n v="22"/>
    <s v="None"/>
    <s v="Web Site Sales"/>
    <x v="4"/>
    <n v="92.89"/>
  </r>
  <r>
    <d v="2020-06-03T00:00:00"/>
    <s v="Jun"/>
    <n v="23"/>
    <s v="None"/>
    <s v="E-mail Coupon"/>
    <x v="1"/>
    <n v="40.26"/>
  </r>
  <r>
    <d v="2020-08-14T00:00:00"/>
    <s v="Aug"/>
    <n v="33"/>
    <s v="None"/>
    <s v="In Store Sales"/>
    <x v="10"/>
    <n v="40.96"/>
  </r>
  <r>
    <d v="2020-06-02T00:00:00"/>
    <s v="Jun"/>
    <n v="23"/>
    <s v="None"/>
    <s v="Web Site Sales"/>
    <x v="8"/>
    <n v="72.8"/>
  </r>
  <r>
    <d v="2020-08-24T00:00:00"/>
    <s v="Aug"/>
    <n v="35"/>
    <s v="None"/>
    <s v="In Store Sales"/>
    <x v="7"/>
    <n v="283.85000000000002"/>
  </r>
  <r>
    <d v="2020-05-05T00:00:00"/>
    <s v="May"/>
    <n v="19"/>
    <s v="None"/>
    <s v="Web Site Sales"/>
    <x v="10"/>
    <n v="20.98"/>
  </r>
  <r>
    <d v="2020-06-25T00:00:00"/>
    <s v="Jun"/>
    <n v="26"/>
    <s v="None"/>
    <s v="In Store Sales"/>
    <x v="3"/>
    <n v="99.44"/>
  </r>
  <r>
    <d v="2020-06-07T00:00:00"/>
    <s v="Jun"/>
    <n v="24"/>
    <s v="None"/>
    <s v="Web Site Sales"/>
    <x v="7"/>
    <n v="23.76"/>
  </r>
  <r>
    <d v="2020-08-29T00:00:00"/>
    <s v="Aug"/>
    <n v="35"/>
    <s v="None"/>
    <s v="E-mail Coupon"/>
    <x v="7"/>
    <n v="66.69"/>
  </r>
  <r>
    <d v="2020-07-31T00:00:00"/>
    <s v="Jul"/>
    <n v="31"/>
    <s v="None"/>
    <s v="Web Site Sales"/>
    <x v="6"/>
    <n v="469.93"/>
  </r>
  <r>
    <d v="2020-06-30T00:00:00"/>
    <s v="Jun"/>
    <n v="27"/>
    <s v="None"/>
    <s v="Web Site Sales"/>
    <x v="7"/>
    <n v="327.75"/>
  </r>
  <r>
    <d v="2020-08-27T00:00:00"/>
    <s v="Aug"/>
    <n v="35"/>
    <s v="None"/>
    <s v="Web Site Sales"/>
    <x v="7"/>
    <n v="46.38"/>
  </r>
  <r>
    <d v="2020-08-15T00:00:00"/>
    <s v="Aug"/>
    <n v="33"/>
    <s v="None"/>
    <s v="In Store Sales"/>
    <x v="8"/>
    <n v="25.02"/>
  </r>
  <r>
    <d v="2020-06-13T00:00:00"/>
    <s v="Jun"/>
    <n v="24"/>
    <s v="None"/>
    <s v="Web Site Sales"/>
    <x v="7"/>
    <n v="262.81"/>
  </r>
  <r>
    <d v="2020-08-23T00:00:00"/>
    <s v="Aug"/>
    <n v="35"/>
    <s v="None"/>
    <s v="In Store Sales"/>
    <x v="7"/>
    <n v="46.27"/>
  </r>
  <r>
    <d v="2020-05-08T00:00:00"/>
    <s v="May"/>
    <n v="19"/>
    <s v="None"/>
    <s v="In Store Sales"/>
    <x v="6"/>
    <n v="23.24"/>
  </r>
  <r>
    <d v="2020-06-25T00:00:00"/>
    <s v="Jun"/>
    <n v="26"/>
    <s v="None"/>
    <s v="Web Site Sales"/>
    <x v="4"/>
    <n v="46.08"/>
  </r>
  <r>
    <d v="2020-08-27T00:00:00"/>
    <s v="Aug"/>
    <n v="35"/>
    <s v="None"/>
    <s v="E-mail Coupon"/>
    <x v="3"/>
    <n v="102.02"/>
  </r>
  <r>
    <d v="2020-06-20T00:00:00"/>
    <s v="Jun"/>
    <n v="25"/>
    <s v="None"/>
    <s v="Web Site Sales"/>
    <x v="4"/>
    <n v="23.72"/>
  </r>
  <r>
    <d v="2020-06-22T00:00:00"/>
    <s v="Jun"/>
    <n v="26"/>
    <s v="None"/>
    <s v="Web Site Sales"/>
    <x v="7"/>
    <n v="46.37"/>
  </r>
  <r>
    <d v="2020-08-19T00:00:00"/>
    <s v="Aug"/>
    <n v="34"/>
    <s v="None"/>
    <s v="In Store Sales"/>
    <x v="4"/>
    <n v="46.76"/>
  </r>
  <r>
    <d v="2020-06-14T00:00:00"/>
    <s v="Jun"/>
    <n v="25"/>
    <s v="None"/>
    <s v="In Store Sales"/>
    <x v="6"/>
    <n v="71.87"/>
  </r>
  <r>
    <d v="2020-08-27T00:00:00"/>
    <s v="Aug"/>
    <n v="35"/>
    <s v="None"/>
    <s v="In Store Sales"/>
    <x v="8"/>
    <n v="72.510000000000005"/>
  </r>
  <r>
    <d v="2020-06-02T00:00:00"/>
    <s v="Jun"/>
    <n v="23"/>
    <s v="None"/>
    <s v="Web Site Sales"/>
    <x v="1"/>
    <n v="20.45"/>
  </r>
  <r>
    <d v="2020-05-29T00:00:00"/>
    <s v="May"/>
    <n v="22"/>
    <s v="None"/>
    <s v="In Store Sales"/>
    <x v="5"/>
    <n v="87.03"/>
  </r>
  <r>
    <d v="2020-07-03T00:00:00"/>
    <s v="Jul"/>
    <n v="27"/>
    <s v="None"/>
    <s v="Web Site Sales"/>
    <x v="5"/>
    <n v="29.32"/>
  </r>
  <r>
    <d v="2020-08-11T00:00:00"/>
    <s v="Aug"/>
    <n v="33"/>
    <s v="None"/>
    <s v="In Store Sales"/>
    <x v="1"/>
    <n v="19.399999999999999"/>
  </r>
  <r>
    <d v="2020-06-29T00:00:00"/>
    <s v="Jun"/>
    <n v="27"/>
    <s v="None"/>
    <s v="Web Site Sales"/>
    <x v="4"/>
    <n v="69.73"/>
  </r>
  <r>
    <d v="2020-06-16T00:00:00"/>
    <s v="Jun"/>
    <n v="25"/>
    <s v="None"/>
    <s v="Web Site Sales"/>
    <x v="9"/>
    <n v="80.010000000000005"/>
  </r>
  <r>
    <d v="2020-06-24T00:00:00"/>
    <s v="Jun"/>
    <n v="26"/>
    <s v="None"/>
    <s v="E-mail Coupon"/>
    <x v="2"/>
    <n v="46.23"/>
  </r>
  <r>
    <d v="2020-08-05T00:00:00"/>
    <s v="Aug"/>
    <n v="32"/>
    <s v="None"/>
    <s v="In Store Sales"/>
    <x v="1"/>
    <n v="40.409999999999997"/>
  </r>
  <r>
    <d v="2020-08-27T00:00:00"/>
    <s v="Aug"/>
    <n v="35"/>
    <s v="None"/>
    <s v="In Store Sales"/>
    <x v="1"/>
    <n v="40.299999999999997"/>
  </r>
  <r>
    <d v="2020-08-30T00:00:00"/>
    <s v="Aug"/>
    <n v="36"/>
    <s v="None"/>
    <s v="In Store Sales"/>
    <x v="6"/>
    <n v="94.64"/>
  </r>
  <r>
    <d v="2020-06-15T00:00:00"/>
    <s v="Jun"/>
    <n v="25"/>
    <s v="None"/>
    <s v="In Store Sales"/>
    <x v="6"/>
    <n v="68.8"/>
  </r>
  <r>
    <d v="2020-08-03T00:00:00"/>
    <s v="Aug"/>
    <n v="32"/>
    <s v="None"/>
    <s v="In Store Sales"/>
    <x v="7"/>
    <n v="414.19"/>
  </r>
  <r>
    <d v="2020-06-23T00:00:00"/>
    <s v="Jun"/>
    <n v="26"/>
    <s v="None"/>
    <s v="In Store Sales"/>
    <x v="3"/>
    <n v="64.959999999999994"/>
  </r>
  <r>
    <d v="2020-06-09T00:00:00"/>
    <s v="Jun"/>
    <n v="24"/>
    <s v="None"/>
    <s v="In Store Sales"/>
    <x v="5"/>
    <n v="60.08"/>
  </r>
  <r>
    <d v="2020-06-25T00:00:00"/>
    <s v="Jun"/>
    <n v="26"/>
    <s v="None"/>
    <s v="Web Site Sales"/>
    <x v="8"/>
    <n v="96.57"/>
  </r>
  <r>
    <d v="2020-08-30T00:00:00"/>
    <s v="Aug"/>
    <n v="36"/>
    <s v="None"/>
    <s v="In Store Sales"/>
    <x v="7"/>
    <n v="480.04"/>
  </r>
  <r>
    <d v="2020-07-22T00:00:00"/>
    <s v="Jul"/>
    <n v="30"/>
    <s v="None"/>
    <s v="In Store Sales"/>
    <x v="6"/>
    <n v="47.34"/>
  </r>
  <r>
    <d v="2020-05-30T00:00:00"/>
    <s v="May"/>
    <n v="22"/>
    <s v="None"/>
    <s v="In Store Sales"/>
    <x v="1"/>
    <n v="60.52"/>
  </r>
  <r>
    <d v="2020-05-25T00:00:00"/>
    <s v="May"/>
    <n v="22"/>
    <s v="None"/>
    <s v="Web Site Sales"/>
    <x v="9"/>
    <n v="83.73"/>
  </r>
  <r>
    <d v="2020-06-04T00:00:00"/>
    <s v="Jun"/>
    <n v="23"/>
    <s v="None"/>
    <s v="In Store Sales"/>
    <x v="7"/>
    <n v="23.96"/>
  </r>
  <r>
    <d v="2020-08-03T00:00:00"/>
    <s v="Aug"/>
    <n v="32"/>
    <s v="None"/>
    <s v="In Store Sales"/>
    <x v="6"/>
    <n v="45.47"/>
  </r>
  <r>
    <d v="2020-06-23T00:00:00"/>
    <s v="Jun"/>
    <n v="26"/>
    <s v="None"/>
    <s v="Web Site Sales"/>
    <x v="3"/>
    <n v="99.9"/>
  </r>
  <r>
    <d v="2020-08-15T00:00:00"/>
    <s v="Aug"/>
    <n v="33"/>
    <s v="None"/>
    <s v="Web Site Sales"/>
    <x v="5"/>
    <n v="58.08"/>
  </r>
  <r>
    <d v="2020-08-25T00:00:00"/>
    <s v="Aug"/>
    <n v="35"/>
    <s v="None"/>
    <s v="In Store Sales"/>
    <x v="2"/>
    <n v="92.98"/>
  </r>
  <r>
    <d v="2020-05-24T00:00:00"/>
    <s v="May"/>
    <n v="22"/>
    <s v="None"/>
    <s v="Web Site Sales"/>
    <x v="10"/>
    <n v="40.119999999999997"/>
  </r>
  <r>
    <d v="2020-06-03T00:00:00"/>
    <s v="Jun"/>
    <n v="23"/>
    <s v="None"/>
    <s v="E-mail Coupon"/>
    <x v="6"/>
    <n v="71.849999999999994"/>
  </r>
  <r>
    <d v="2020-05-29T00:00:00"/>
    <s v="May"/>
    <n v="22"/>
    <s v="None"/>
    <s v="Web Site Sales"/>
    <x v="10"/>
    <n v="40.130000000000003"/>
  </r>
  <r>
    <d v="2020-06-18T00:00:00"/>
    <s v="Jun"/>
    <n v="25"/>
    <s v="None"/>
    <s v="In Store Sales"/>
    <x v="2"/>
    <n v="72.27"/>
  </r>
  <r>
    <d v="2020-08-15T00:00:00"/>
    <s v="Aug"/>
    <n v="33"/>
    <s v="None"/>
    <s v="Web Site Sales"/>
    <x v="5"/>
    <n v="87.88"/>
  </r>
  <r>
    <d v="2020-06-02T00:00:00"/>
    <s v="Jun"/>
    <n v="23"/>
    <s v="None"/>
    <s v="In Store Sales"/>
    <x v="5"/>
    <n v="56.63"/>
  </r>
  <r>
    <d v="2020-08-04T00:00:00"/>
    <s v="Aug"/>
    <n v="32"/>
    <s v="None"/>
    <s v="Web Site Sales"/>
    <x v="3"/>
    <n v="69"/>
  </r>
  <r>
    <d v="2020-08-13T00:00:00"/>
    <s v="Aug"/>
    <n v="33"/>
    <s v="None"/>
    <s v="In Store Sales"/>
    <x v="4"/>
    <n v="46.63"/>
  </r>
  <r>
    <d v="2020-06-23T00:00:00"/>
    <s v="Jun"/>
    <n v="26"/>
    <s v="None"/>
    <s v="E-mail Coupon"/>
    <x v="8"/>
    <n v="50.15"/>
  </r>
  <r>
    <d v="2020-05-27T00:00:00"/>
    <s v="May"/>
    <n v="22"/>
    <s v="None"/>
    <s v="E-mail Coupon"/>
    <x v="3"/>
    <n v="690.75"/>
  </r>
  <r>
    <d v="2020-09-20T00:00:00"/>
    <s v="Sep"/>
    <n v="39"/>
    <s v="None"/>
    <s v="E-mail Coupon"/>
    <x v="3"/>
    <n v="33.57"/>
  </r>
  <r>
    <d v="2020-08-26T00:00:00"/>
    <s v="Aug"/>
    <n v="35"/>
    <s v="None"/>
    <s v="In Store Sales"/>
    <x v="5"/>
    <n v="87.35"/>
  </r>
  <r>
    <d v="2020-09-17T00:00:00"/>
    <s v="Sep"/>
    <n v="38"/>
    <s v="None"/>
    <s v="Web Site Sales"/>
    <x v="8"/>
    <n v="24.6"/>
  </r>
  <r>
    <d v="2020-07-10T00:00:00"/>
    <s v="Jul"/>
    <n v="28"/>
    <s v="None"/>
    <s v="In Store Sales"/>
    <x v="4"/>
    <n v="69.27"/>
  </r>
  <r>
    <d v="2020-06-23T00:00:00"/>
    <s v="Jun"/>
    <n v="26"/>
    <s v="None"/>
    <s v="Web Site Sales"/>
    <x v="5"/>
    <n v="30.84"/>
  </r>
  <r>
    <d v="2020-09-01T00:00:00"/>
    <s v="Sep"/>
    <n v="36"/>
    <s v="None"/>
    <s v="Web Site Sales"/>
    <x v="4"/>
    <n v="44.48"/>
  </r>
  <r>
    <d v="2020-06-04T00:00:00"/>
    <s v="Jun"/>
    <n v="23"/>
    <s v="None"/>
    <s v="Web Site Sales"/>
    <x v="5"/>
    <n v="58.59"/>
  </r>
  <r>
    <d v="2020-08-06T00:00:00"/>
    <s v="Aug"/>
    <n v="32"/>
    <s v="None"/>
    <s v="In Store Sales"/>
    <x v="1"/>
    <n v="40.049999999999997"/>
  </r>
  <r>
    <d v="2020-08-07T00:00:00"/>
    <s v="Aug"/>
    <n v="32"/>
    <s v="None"/>
    <s v="Web Site Sales"/>
    <x v="3"/>
    <n v="66.22"/>
  </r>
  <r>
    <d v="2020-08-14T00:00:00"/>
    <s v="Aug"/>
    <n v="33"/>
    <s v="None"/>
    <s v="In Store Sales"/>
    <x v="3"/>
    <n v="33.32"/>
  </r>
  <r>
    <d v="2020-08-09T00:00:00"/>
    <s v="Aug"/>
    <n v="33"/>
    <s v="None"/>
    <s v="In Store Sales"/>
    <x v="2"/>
    <n v="25.17"/>
  </r>
  <r>
    <d v="2020-08-09T00:00:00"/>
    <s v="Aug"/>
    <n v="33"/>
    <s v="None"/>
    <s v="In Store Sales"/>
    <x v="3"/>
    <n v="33.950000000000003"/>
  </r>
  <r>
    <d v="2020-08-26T00:00:00"/>
    <s v="Aug"/>
    <n v="35"/>
    <s v="None"/>
    <s v="Web Site Sales"/>
    <x v="1"/>
    <n v="284"/>
  </r>
  <r>
    <d v="2020-08-30T00:00:00"/>
    <s v="Aug"/>
    <n v="36"/>
    <s v="None"/>
    <s v="In Store Sales"/>
    <x v="8"/>
    <n v="48.02"/>
  </r>
  <r>
    <d v="2020-08-31T00:00:00"/>
    <s v="Aug"/>
    <n v="36"/>
    <s v="None"/>
    <s v="Web Site Sales"/>
    <x v="4"/>
    <n v="46.97"/>
  </r>
  <r>
    <d v="2020-08-07T00:00:00"/>
    <s v="Aug"/>
    <n v="32"/>
    <s v="None"/>
    <s v="In Store Sales"/>
    <x v="10"/>
    <n v="42.99"/>
  </r>
  <r>
    <d v="2020-07-18T00:00:00"/>
    <s v="Jul"/>
    <n v="29"/>
    <s v="None"/>
    <s v="In Store Sales"/>
    <x v="8"/>
    <n v="23.58"/>
  </r>
  <r>
    <d v="2020-06-20T00:00:00"/>
    <s v="Jun"/>
    <n v="25"/>
    <s v="None"/>
    <s v="In Store Sales"/>
    <x v="7"/>
    <n v="46.4"/>
  </r>
  <r>
    <d v="2020-06-13T00:00:00"/>
    <s v="Jun"/>
    <n v="24"/>
    <s v="None"/>
    <s v="E-mail Coupon"/>
    <x v="3"/>
    <n v="68.34"/>
  </r>
  <r>
    <d v="2020-06-20T00:00:00"/>
    <s v="Jun"/>
    <n v="25"/>
    <s v="None"/>
    <s v="Web Site Sales"/>
    <x v="1"/>
    <n v="60.07"/>
  </r>
  <r>
    <d v="2020-05-11T00:00:00"/>
    <s v="May"/>
    <n v="20"/>
    <s v="None"/>
    <s v="Web Site Sales"/>
    <x v="6"/>
    <n v="71.83"/>
  </r>
  <r>
    <d v="2020-06-02T00:00:00"/>
    <s v="Jun"/>
    <n v="23"/>
    <s v="None"/>
    <s v="Web Site Sales"/>
    <x v="0"/>
    <n v="240.1"/>
  </r>
  <r>
    <d v="2020-06-11T00:00:00"/>
    <s v="Jun"/>
    <n v="24"/>
    <s v="None"/>
    <s v="In Store Sales"/>
    <x v="4"/>
    <n v="22.44"/>
  </r>
  <r>
    <d v="2020-09-04T00:00:00"/>
    <s v="Sep"/>
    <n v="36"/>
    <s v="None"/>
    <s v="Web Site Sales"/>
    <x v="10"/>
    <n v="42.15"/>
  </r>
  <r>
    <d v="2020-06-23T00:00:00"/>
    <s v="Jun"/>
    <n v="26"/>
    <s v="None"/>
    <s v="In Store Sales"/>
    <x v="8"/>
    <n v="72.52"/>
  </r>
  <r>
    <d v="2020-05-03T00:00:00"/>
    <s v="May"/>
    <n v="19"/>
    <s v="None"/>
    <s v="In Store Sales"/>
    <x v="3"/>
    <n v="68.260000000000005"/>
  </r>
  <r>
    <d v="2020-06-23T00:00:00"/>
    <s v="Jun"/>
    <n v="26"/>
    <s v="None"/>
    <s v="In Store Sales"/>
    <x v="3"/>
    <n v="32.01"/>
  </r>
  <r>
    <d v="2020-05-02T00:00:00"/>
    <s v="May"/>
    <n v="18"/>
    <s v="None"/>
    <s v="In Store Sales"/>
    <x v="11"/>
    <n v="72.31"/>
  </r>
  <r>
    <d v="2020-09-03T00:00:00"/>
    <s v="Sep"/>
    <n v="36"/>
    <s v="None"/>
    <s v="Web Site Sales"/>
    <x v="3"/>
    <n v="470.77"/>
  </r>
  <r>
    <d v="2020-08-07T00:00:00"/>
    <s v="Aug"/>
    <n v="32"/>
    <s v="None"/>
    <s v="In Store Sales"/>
    <x v="10"/>
    <n v="57.24"/>
  </r>
  <r>
    <d v="2020-07-22T00:00:00"/>
    <s v="Jul"/>
    <n v="30"/>
    <s v="None"/>
    <s v="Web Site Sales"/>
    <x v="3"/>
    <n v="66.709999999999994"/>
  </r>
  <r>
    <d v="2020-06-08T00:00:00"/>
    <s v="Jun"/>
    <n v="24"/>
    <s v="None"/>
    <s v="In Store Sales"/>
    <x v="7"/>
    <n v="69.790000000000006"/>
  </r>
  <r>
    <d v="2020-09-13T00:00:00"/>
    <s v="Sep"/>
    <n v="38"/>
    <s v="None"/>
    <s v="Web Site Sales"/>
    <x v="11"/>
    <n v="38.29"/>
  </r>
  <r>
    <d v="2020-08-09T00:00:00"/>
    <s v="Aug"/>
    <n v="33"/>
    <s v="None"/>
    <s v="In Store Sales"/>
    <x v="6"/>
    <n v="47.93"/>
  </r>
  <r>
    <d v="2020-06-22T00:00:00"/>
    <s v="Jun"/>
    <n v="26"/>
    <s v="None"/>
    <s v="Web Site Sales"/>
    <x v="6"/>
    <n v="24.43"/>
  </r>
  <r>
    <d v="2020-08-13T00:00:00"/>
    <s v="Aug"/>
    <n v="33"/>
    <s v="None"/>
    <s v="In Store Sales"/>
    <x v="4"/>
    <n v="92.76"/>
  </r>
  <r>
    <d v="2020-07-23T00:00:00"/>
    <s v="Jul"/>
    <n v="30"/>
    <s v="None"/>
    <s v="Web Site Sales"/>
    <x v="10"/>
    <n v="63.13"/>
  </r>
  <r>
    <d v="2020-08-30T00:00:00"/>
    <s v="Aug"/>
    <n v="36"/>
    <s v="None"/>
    <s v="In Store Sales"/>
    <x v="4"/>
    <n v="69.239999999999995"/>
  </r>
  <r>
    <d v="2020-06-29T00:00:00"/>
    <s v="Jun"/>
    <n v="27"/>
    <s v="None"/>
    <s v="Web Site Sales"/>
    <x v="0"/>
    <n v="80.290000000000006"/>
  </r>
  <r>
    <d v="2020-08-30T00:00:00"/>
    <s v="Aug"/>
    <n v="36"/>
    <s v="None"/>
    <s v="In Store Sales"/>
    <x v="7"/>
    <n v="46.12"/>
  </r>
  <r>
    <d v="2020-08-01T00:00:00"/>
    <s v="Aug"/>
    <n v="31"/>
    <s v="None"/>
    <s v="In Store Sales"/>
    <x v="7"/>
    <n v="69.86"/>
  </r>
  <r>
    <d v="2020-06-12T00:00:00"/>
    <s v="Jun"/>
    <n v="24"/>
    <s v="None"/>
    <s v="In Store Sales"/>
    <x v="7"/>
    <n v="23.11"/>
  </r>
  <r>
    <d v="2020-06-08T00:00:00"/>
    <s v="Jun"/>
    <n v="24"/>
    <s v="None"/>
    <s v="E-mail Coupon"/>
    <x v="7"/>
    <n v="46.45"/>
  </r>
  <r>
    <d v="2020-08-05T00:00:00"/>
    <s v="Aug"/>
    <n v="32"/>
    <s v="None"/>
    <s v="In Store Sales"/>
    <x v="3"/>
    <n v="132.66999999999999"/>
  </r>
  <r>
    <d v="2020-08-01T00:00:00"/>
    <s v="Aug"/>
    <n v="31"/>
    <s v="None"/>
    <s v="E-mail Coupon"/>
    <x v="11"/>
    <n v="18.21"/>
  </r>
  <r>
    <d v="2020-08-14T00:00:00"/>
    <s v="Aug"/>
    <n v="33"/>
    <s v="None"/>
    <s v="In Store Sales"/>
    <x v="9"/>
    <n v="27.74"/>
  </r>
  <r>
    <d v="2020-06-27T00:00:00"/>
    <s v="Jun"/>
    <n v="26"/>
    <s v="None"/>
    <s v="Web Site Sales"/>
    <x v="10"/>
    <n v="63"/>
  </r>
  <r>
    <d v="2020-06-01T00:00:00"/>
    <s v="Jun"/>
    <n v="23"/>
    <s v="None"/>
    <s v="In Store Sales"/>
    <x v="1"/>
    <n v="60.92"/>
  </r>
  <r>
    <d v="2020-08-27T00:00:00"/>
    <s v="Aug"/>
    <n v="35"/>
    <s v="None"/>
    <s v="In Store Sales"/>
    <x v="5"/>
    <n v="56.24"/>
  </r>
  <r>
    <d v="2020-07-14T00:00:00"/>
    <s v="Jul"/>
    <n v="29"/>
    <s v="None"/>
    <s v="Web Site Sales"/>
    <x v="3"/>
    <n v="33.380000000000003"/>
  </r>
  <r>
    <d v="2020-06-05T00:00:00"/>
    <s v="Jun"/>
    <n v="23"/>
    <s v="None"/>
    <s v="Web Site Sales"/>
    <x v="6"/>
    <n v="90.6"/>
  </r>
  <r>
    <d v="2020-06-23T00:00:00"/>
    <s v="Jun"/>
    <n v="26"/>
    <s v="None"/>
    <s v="Web Site Sales"/>
    <x v="5"/>
    <n v="60.79"/>
  </r>
  <r>
    <d v="2020-09-22T00:00:00"/>
    <s v="Sep"/>
    <n v="39"/>
    <s v="None"/>
    <s v="Web Site Sales"/>
    <x v="1"/>
    <n v="60.2"/>
  </r>
  <r>
    <d v="2020-06-11T00:00:00"/>
    <s v="Jun"/>
    <n v="24"/>
    <s v="None"/>
    <s v="E-mail Coupon"/>
    <x v="4"/>
    <n v="23.66"/>
  </r>
  <r>
    <d v="2020-08-25T00:00:00"/>
    <s v="Aug"/>
    <n v="35"/>
    <s v="None"/>
    <s v="In Store Sales"/>
    <x v="2"/>
    <n v="24.72"/>
  </r>
  <r>
    <d v="2020-06-22T00:00:00"/>
    <s v="Jun"/>
    <n v="26"/>
    <s v="None"/>
    <s v="In Store Sales"/>
    <x v="2"/>
    <n v="100.47"/>
  </r>
  <r>
    <d v="2020-06-11T00:00:00"/>
    <s v="Jun"/>
    <n v="24"/>
    <s v="None"/>
    <s v="In Store Sales"/>
    <x v="6"/>
    <n v="47.49"/>
  </r>
  <r>
    <d v="2020-08-24T00:00:00"/>
    <s v="Aug"/>
    <n v="35"/>
    <s v="None"/>
    <s v="E-mail Coupon"/>
    <x v="8"/>
    <n v="75.48"/>
  </r>
  <r>
    <d v="2020-08-02T00:00:00"/>
    <s v="Aug"/>
    <n v="32"/>
    <s v="None"/>
    <s v="In Store Sales"/>
    <x v="4"/>
    <n v="46.06"/>
  </r>
  <r>
    <d v="2020-06-30T00:00:00"/>
    <s v="Jun"/>
    <n v="27"/>
    <s v="None"/>
    <s v="Web Site Sales"/>
    <x v="4"/>
    <n v="414.39"/>
  </r>
  <r>
    <d v="2020-06-04T00:00:00"/>
    <s v="Jun"/>
    <n v="23"/>
    <s v="None"/>
    <s v="In Store Sales"/>
    <x v="5"/>
    <n v="29.66"/>
  </r>
  <r>
    <d v="2020-06-24T00:00:00"/>
    <s v="Jun"/>
    <n v="26"/>
    <s v="None"/>
    <s v="Web Site Sales"/>
    <x v="9"/>
    <n v="28.53"/>
  </r>
  <r>
    <d v="2020-08-17T00:00:00"/>
    <s v="Aug"/>
    <n v="34"/>
    <s v="None"/>
    <s v="In Store Sales"/>
    <x v="1"/>
    <n v="19.03"/>
  </r>
  <r>
    <d v="2020-08-24T00:00:00"/>
    <s v="Aug"/>
    <n v="35"/>
    <s v="None"/>
    <s v="In Store Sales"/>
    <x v="3"/>
    <n v="33.65"/>
  </r>
  <r>
    <d v="2020-06-02T00:00:00"/>
    <s v="Jun"/>
    <n v="23"/>
    <s v="None"/>
    <s v="Web Site Sales"/>
    <x v="3"/>
    <n v="136.55000000000001"/>
  </r>
  <r>
    <d v="2020-06-12T00:00:00"/>
    <s v="Jun"/>
    <n v="24"/>
    <s v="None"/>
    <s v="Web Site Sales"/>
    <x v="1"/>
    <n v="38.06"/>
  </r>
  <r>
    <d v="2020-08-18T00:00:00"/>
    <s v="Aug"/>
    <n v="34"/>
    <s v="None"/>
    <s v="In Store Sales"/>
    <x v="8"/>
    <n v="72.52"/>
  </r>
  <r>
    <d v="2020-08-28T00:00:00"/>
    <s v="Aug"/>
    <n v="35"/>
    <s v="None"/>
    <s v="In Store Sales"/>
    <x v="8"/>
    <n v="48.48"/>
  </r>
  <r>
    <d v="2020-07-17T00:00:00"/>
    <s v="Jul"/>
    <n v="29"/>
    <s v="None"/>
    <s v="In Store Sales"/>
    <x v="2"/>
    <n v="25.29"/>
  </r>
  <r>
    <d v="2020-09-20T00:00:00"/>
    <s v="Sep"/>
    <n v="39"/>
    <s v="None"/>
    <s v="In Store Sales"/>
    <x v="0"/>
    <n v="80.05"/>
  </r>
  <r>
    <d v="2020-06-18T00:00:00"/>
    <s v="Jun"/>
    <n v="25"/>
    <s v="None"/>
    <s v="Web Site Sales"/>
    <x v="3"/>
    <n v="66.28"/>
  </r>
  <r>
    <d v="2020-06-27T00:00:00"/>
    <s v="Jun"/>
    <n v="26"/>
    <s v="None"/>
    <s v="In Store Sales"/>
    <x v="6"/>
    <n v="68.69"/>
  </r>
  <r>
    <d v="2020-06-29T00:00:00"/>
    <s v="Jun"/>
    <n v="27"/>
    <s v="None"/>
    <s v="Web Site Sales"/>
    <x v="0"/>
    <n v="560.79"/>
  </r>
  <r>
    <d v="2020-08-17T00:00:00"/>
    <s v="Aug"/>
    <n v="34"/>
    <s v="None"/>
    <s v="E-mail Coupon"/>
    <x v="4"/>
    <n v="23.09"/>
  </r>
  <r>
    <d v="2020-09-11T00:00:00"/>
    <s v="Sep"/>
    <n v="37"/>
    <s v="None"/>
    <s v="In Store Sales"/>
    <x v="3"/>
    <n v="64.709999999999994"/>
  </r>
  <r>
    <d v="2020-06-09T00:00:00"/>
    <s v="Jun"/>
    <n v="24"/>
    <s v="None"/>
    <s v="E-mail Coupon"/>
    <x v="4"/>
    <n v="46.35"/>
  </r>
  <r>
    <d v="2020-06-16T00:00:00"/>
    <s v="Jun"/>
    <n v="25"/>
    <s v="None"/>
    <s v="In Store Sales"/>
    <x v="7"/>
    <n v="46.98"/>
  </r>
  <r>
    <d v="2020-06-27T00:00:00"/>
    <s v="Jun"/>
    <n v="26"/>
    <s v="None"/>
    <s v="In Store Sales"/>
    <x v="5"/>
    <n v="87.02"/>
  </r>
  <r>
    <d v="2020-06-09T00:00:00"/>
    <s v="Jun"/>
    <n v="24"/>
    <s v="None"/>
    <s v="Web Site Sales"/>
    <x v="2"/>
    <n v="75.099999999999994"/>
  </r>
  <r>
    <d v="2020-08-05T00:00:00"/>
    <s v="Aug"/>
    <n v="32"/>
    <s v="None"/>
    <s v="In Store Sales"/>
    <x v="10"/>
    <n v="40.619999999999997"/>
  </r>
  <r>
    <d v="2020-06-17T00:00:00"/>
    <s v="Jun"/>
    <n v="25"/>
    <s v="None"/>
    <s v="Web Site Sales"/>
    <x v="3"/>
    <n v="99.85"/>
  </r>
  <r>
    <d v="2020-06-22T00:00:00"/>
    <s v="Jun"/>
    <n v="26"/>
    <s v="None"/>
    <s v="Web Site Sales"/>
    <x v="6"/>
    <n v="225.97"/>
  </r>
  <r>
    <d v="2020-08-21T00:00:00"/>
    <s v="Aug"/>
    <n v="34"/>
    <s v="None"/>
    <s v="Web Site Sales"/>
    <x v="7"/>
    <n v="46.73"/>
  </r>
  <r>
    <d v="2020-06-15T00:00:00"/>
    <s v="Jun"/>
    <n v="25"/>
    <s v="None"/>
    <s v="In Store Sales"/>
    <x v="11"/>
    <n v="57.16"/>
  </r>
  <r>
    <d v="2020-06-25T00:00:00"/>
    <s v="Jun"/>
    <n v="26"/>
    <s v="None"/>
    <s v="Web Site Sales"/>
    <x v="5"/>
    <n v="84.71"/>
  </r>
  <r>
    <d v="2020-06-21T00:00:00"/>
    <s v="Jun"/>
    <n v="26"/>
    <s v="None"/>
    <s v="In Store Sales"/>
    <x v="7"/>
    <n v="69.099999999999994"/>
  </r>
  <r>
    <d v="2020-08-23T00:00:00"/>
    <s v="Aug"/>
    <n v="35"/>
    <s v="None"/>
    <s v="Web Site Sales"/>
    <x v="9"/>
    <n v="80.28"/>
  </r>
  <r>
    <d v="2020-06-24T00:00:00"/>
    <s v="Jun"/>
    <n v="26"/>
    <s v="None"/>
    <s v="In Store Sales"/>
    <x v="4"/>
    <n v="23.35"/>
  </r>
  <r>
    <d v="2020-08-18T00:00:00"/>
    <s v="Aug"/>
    <n v="34"/>
    <s v="None"/>
    <s v="E-mail Coupon"/>
    <x v="7"/>
    <n v="69.05"/>
  </r>
  <r>
    <d v="2020-08-14T00:00:00"/>
    <s v="Aug"/>
    <n v="33"/>
    <s v="None"/>
    <s v="In Store Sales"/>
    <x v="5"/>
    <n v="90.02"/>
  </r>
  <r>
    <d v="2020-08-12T00:00:00"/>
    <s v="Aug"/>
    <n v="33"/>
    <s v="None"/>
    <s v="Web Site Sales"/>
    <x v="4"/>
    <n v="46.1"/>
  </r>
  <r>
    <d v="2020-08-04T00:00:00"/>
    <s v="Aug"/>
    <n v="32"/>
    <s v="None"/>
    <s v="In Store Sales"/>
    <x v="1"/>
    <n v="40.340000000000003"/>
  </r>
  <r>
    <d v="2020-09-17T00:00:00"/>
    <s v="Sep"/>
    <n v="38"/>
    <s v="None"/>
    <s v="Web Site Sales"/>
    <x v="7"/>
    <n v="69.17"/>
  </r>
  <r>
    <d v="2020-06-27T00:00:00"/>
    <s v="Jun"/>
    <n v="26"/>
    <s v="None"/>
    <s v="In Store Sales"/>
    <x v="11"/>
    <n v="18.64"/>
  </r>
  <r>
    <d v="2020-08-29T00:00:00"/>
    <s v="Aug"/>
    <n v="35"/>
    <s v="None"/>
    <s v="Web Site Sales"/>
    <x v="7"/>
    <n v="46.96"/>
  </r>
  <r>
    <d v="2020-08-14T00:00:00"/>
    <s v="Aug"/>
    <n v="33"/>
    <s v="None"/>
    <s v="In Store Sales"/>
    <x v="1"/>
    <n v="40.700000000000003"/>
  </r>
  <r>
    <d v="2020-06-14T00:00:00"/>
    <s v="Jun"/>
    <n v="25"/>
    <s v="None"/>
    <s v="Web Site Sales"/>
    <x v="1"/>
    <n v="40.700000000000003"/>
  </r>
  <r>
    <d v="2020-07-14T00:00:00"/>
    <s v="Jul"/>
    <n v="29"/>
    <s v="None"/>
    <s v="Web Site Sales"/>
    <x v="3"/>
    <n v="102.43"/>
  </r>
  <r>
    <d v="2020-09-08T00:00:00"/>
    <s v="Sep"/>
    <n v="37"/>
    <s v="None"/>
    <s v="In Store Sales"/>
    <x v="11"/>
    <n v="54.38"/>
  </r>
  <r>
    <d v="2020-08-06T00:00:00"/>
    <s v="Aug"/>
    <n v="32"/>
    <s v="None"/>
    <s v="In Store Sales"/>
    <x v="3"/>
    <n v="34.82"/>
  </r>
  <r>
    <d v="2020-06-16T00:00:00"/>
    <s v="Jun"/>
    <n v="25"/>
    <s v="None"/>
    <s v="Web Site Sales"/>
    <x v="6"/>
    <n v="47.03"/>
  </r>
  <r>
    <d v="2020-08-04T00:00:00"/>
    <s v="Aug"/>
    <n v="32"/>
    <s v="None"/>
    <s v="In Store Sales"/>
    <x v="1"/>
    <n v="38.76"/>
  </r>
  <r>
    <d v="2020-07-04T00:00:00"/>
    <s v="Jul"/>
    <n v="27"/>
    <s v="None"/>
    <s v="In Store Sales"/>
    <x v="3"/>
    <n v="68.010000000000005"/>
  </r>
  <r>
    <d v="2020-08-27T00:00:00"/>
    <s v="Aug"/>
    <n v="35"/>
    <s v="None"/>
    <s v="In Store Sales"/>
    <x v="2"/>
    <n v="50.33"/>
  </r>
  <r>
    <d v="2020-08-23T00:00:00"/>
    <s v="Aug"/>
    <n v="35"/>
    <s v="None"/>
    <s v="E-mail Coupon"/>
    <x v="3"/>
    <n v="132.97999999999999"/>
  </r>
  <r>
    <d v="2020-06-29T00:00:00"/>
    <s v="Jun"/>
    <n v="27"/>
    <s v="None"/>
    <s v="Web Site Sales"/>
    <x v="7"/>
    <n v="46.1"/>
  </r>
  <r>
    <d v="2020-06-10T00:00:00"/>
    <s v="Jun"/>
    <n v="24"/>
    <s v="None"/>
    <s v="Web Site Sales"/>
    <x v="3"/>
    <n v="66.930000000000007"/>
  </r>
  <r>
    <d v="2020-06-06T00:00:00"/>
    <s v="Jun"/>
    <n v="23"/>
    <s v="None"/>
    <s v="In Store Sales"/>
    <x v="11"/>
    <n v="54.87"/>
  </r>
  <r>
    <d v="2020-06-06T00:00:00"/>
    <s v="Jun"/>
    <n v="23"/>
    <s v="None"/>
    <s v="In Store Sales"/>
    <x v="8"/>
    <n v="25.43"/>
  </r>
  <r>
    <d v="2020-06-28T00:00:00"/>
    <s v="Jun"/>
    <n v="27"/>
    <s v="None"/>
    <s v="Web Site Sales"/>
    <x v="8"/>
    <n v="69.27"/>
  </r>
  <r>
    <d v="2020-06-23T00:00:00"/>
    <s v="Jun"/>
    <n v="26"/>
    <s v="None"/>
    <s v="In Store Sales"/>
    <x v="7"/>
    <n v="23.82"/>
  </r>
  <r>
    <d v="2020-08-23T00:00:00"/>
    <s v="Aug"/>
    <n v="35"/>
    <s v="None"/>
    <s v="In Store Sales"/>
    <x v="3"/>
    <n v="102.75"/>
  </r>
  <r>
    <d v="2020-08-23T00:00:00"/>
    <s v="Aug"/>
    <n v="35"/>
    <s v="None"/>
    <s v="Web Site Sales"/>
    <x v="3"/>
    <n v="34.229999999999997"/>
  </r>
  <r>
    <d v="2020-06-04T00:00:00"/>
    <s v="Jun"/>
    <n v="23"/>
    <s v="None"/>
    <s v="Web Site Sales"/>
    <x v="8"/>
    <n v="75.91"/>
  </r>
  <r>
    <d v="2020-06-26T00:00:00"/>
    <s v="Jun"/>
    <n v="26"/>
    <s v="None"/>
    <s v="E-mail Coupon"/>
    <x v="8"/>
    <n v="46.15"/>
  </r>
  <r>
    <d v="2020-06-27T00:00:00"/>
    <s v="Jun"/>
    <n v="26"/>
    <s v="None"/>
    <s v="Web Site Sales"/>
    <x v="3"/>
    <n v="96.52"/>
  </r>
  <r>
    <d v="2020-06-28T00:00:00"/>
    <s v="Jun"/>
    <n v="27"/>
    <s v="None"/>
    <s v="Web Site Sales"/>
    <x v="1"/>
    <n v="38.51"/>
  </r>
  <r>
    <d v="2020-07-06T00:00:00"/>
    <s v="Jul"/>
    <n v="28"/>
    <s v="None"/>
    <s v="Web Site Sales"/>
    <x v="1"/>
    <n v="60.2"/>
  </r>
  <r>
    <d v="2020-08-30T00:00:00"/>
    <s v="Aug"/>
    <n v="36"/>
    <s v="None"/>
    <s v="In Store Sales"/>
    <x v="7"/>
    <n v="23.8"/>
  </r>
  <r>
    <d v="2020-07-23T00:00:00"/>
    <s v="Jul"/>
    <n v="30"/>
    <s v="None"/>
    <s v="Web Site Sales"/>
    <x v="5"/>
    <n v="87.02"/>
  </r>
  <r>
    <d v="2020-08-08T00:00:00"/>
    <s v="Aug"/>
    <n v="32"/>
    <s v="None"/>
    <s v="Web Site Sales"/>
    <x v="4"/>
    <n v="69.62"/>
  </r>
  <r>
    <d v="2020-05-05T00:00:00"/>
    <s v="May"/>
    <n v="19"/>
    <s v="None"/>
    <s v="In Store Sales"/>
    <x v="5"/>
    <n v="116.21"/>
  </r>
  <r>
    <d v="2020-06-12T00:00:00"/>
    <s v="Jun"/>
    <n v="24"/>
    <s v="None"/>
    <s v="E-mail Coupon"/>
    <x v="3"/>
    <n v="68.209999999999994"/>
  </r>
  <r>
    <d v="2020-06-03T00:00:00"/>
    <s v="Jun"/>
    <n v="23"/>
    <s v="None"/>
    <s v="Web Site Sales"/>
    <x v="7"/>
    <n v="46.23"/>
  </r>
  <r>
    <d v="2020-06-07T00:00:00"/>
    <s v="Jun"/>
    <n v="24"/>
    <s v="None"/>
    <s v="In Store Sales"/>
    <x v="9"/>
    <n v="53.94"/>
  </r>
  <r>
    <d v="2020-06-21T00:00:00"/>
    <s v="Jun"/>
    <n v="26"/>
    <s v="None"/>
    <s v="Web Site Sales"/>
    <x v="1"/>
    <n v="60.66"/>
  </r>
  <r>
    <d v="2020-06-02T00:00:00"/>
    <s v="Jun"/>
    <n v="23"/>
    <s v="None"/>
    <s v="Web Site Sales"/>
    <x v="7"/>
    <n v="69.900000000000006"/>
  </r>
  <r>
    <d v="2020-06-19T00:00:00"/>
    <s v="Jun"/>
    <n v="25"/>
    <s v="None"/>
    <s v="Web Site Sales"/>
    <x v="8"/>
    <n v="50.75"/>
  </r>
  <r>
    <d v="2020-06-04T00:00:00"/>
    <s v="Jun"/>
    <n v="23"/>
    <s v="None"/>
    <s v="In Store Sales"/>
    <x v="3"/>
    <n v="99.3"/>
  </r>
  <r>
    <d v="2020-08-11T00:00:00"/>
    <s v="Aug"/>
    <n v="33"/>
    <s v="None"/>
    <s v="In Store Sales"/>
    <x v="4"/>
    <n v="69.709999999999994"/>
  </r>
  <r>
    <d v="2020-06-24T00:00:00"/>
    <s v="Jun"/>
    <n v="26"/>
    <s v="None"/>
    <s v="Web Site Sales"/>
    <x v="8"/>
    <n v="72.2"/>
  </r>
  <r>
    <d v="2020-06-09T00:00:00"/>
    <s v="Jun"/>
    <n v="24"/>
    <s v="None"/>
    <s v="Web Site Sales"/>
    <x v="3"/>
    <n v="102.32"/>
  </r>
  <r>
    <d v="2020-06-09T00:00:00"/>
    <s v="Jun"/>
    <n v="24"/>
    <s v="None"/>
    <s v="In Store Sales"/>
    <x v="2"/>
    <n v="46.4"/>
  </r>
  <r>
    <d v="2020-06-27T00:00:00"/>
    <s v="Jun"/>
    <n v="26"/>
    <s v="None"/>
    <s v="In Store Sales"/>
    <x v="8"/>
    <n v="46.25"/>
  </r>
  <r>
    <d v="2020-08-07T00:00:00"/>
    <s v="Aug"/>
    <n v="32"/>
    <s v="None"/>
    <s v="E-mail Coupon"/>
    <x v="3"/>
    <n v="533.23"/>
  </r>
  <r>
    <d v="2020-06-05T00:00:00"/>
    <s v="Jun"/>
    <n v="23"/>
    <s v="None"/>
    <s v="Web Site Sales"/>
    <x v="3"/>
    <n v="102.77"/>
  </r>
  <r>
    <d v="2020-06-28T00:00:00"/>
    <s v="Jun"/>
    <n v="27"/>
    <s v="None"/>
    <s v="E-mail Coupon"/>
    <x v="4"/>
    <n v="44.96"/>
  </r>
  <r>
    <d v="2020-06-07T00:00:00"/>
    <s v="Jun"/>
    <n v="24"/>
    <s v="None"/>
    <s v="Web Site Sales"/>
    <x v="10"/>
    <n v="42.5"/>
  </r>
  <r>
    <d v="2020-08-05T00:00:00"/>
    <s v="Aug"/>
    <n v="32"/>
    <s v="None"/>
    <s v="Web Site Sales"/>
    <x v="4"/>
    <n v="22.7"/>
  </r>
  <r>
    <d v="2020-08-15T00:00:00"/>
    <s v="Aug"/>
    <n v="33"/>
    <s v="None"/>
    <s v="In Store Sales"/>
    <x v="7"/>
    <n v="501.12"/>
  </r>
  <r>
    <d v="2020-06-04T00:00:00"/>
    <s v="Jun"/>
    <n v="23"/>
    <s v="None"/>
    <s v="In Store Sales"/>
    <x v="7"/>
    <n v="458.34"/>
  </r>
  <r>
    <d v="2020-08-04T00:00:00"/>
    <s v="Aug"/>
    <n v="32"/>
    <s v="None"/>
    <s v="In Store Sales"/>
    <x v="8"/>
    <n v="25.66"/>
  </r>
  <r>
    <d v="2020-09-08T00:00:00"/>
    <s v="Sep"/>
    <n v="37"/>
    <s v="None"/>
    <s v="Web Site Sales"/>
    <x v="8"/>
    <n v="24.7"/>
  </r>
  <r>
    <d v="2020-08-02T00:00:00"/>
    <s v="Aug"/>
    <n v="32"/>
    <s v="None"/>
    <s v="In Store Sales"/>
    <x v="4"/>
    <n v="23.27"/>
  </r>
  <r>
    <d v="2020-06-01T00:00:00"/>
    <s v="Jun"/>
    <n v="23"/>
    <s v="None"/>
    <s v="In Store Sales"/>
    <x v="3"/>
    <n v="64.069999999999993"/>
  </r>
  <r>
    <d v="2020-06-21T00:00:00"/>
    <s v="Jun"/>
    <n v="26"/>
    <s v="None"/>
    <s v="In Store Sales"/>
    <x v="3"/>
    <n v="66.5"/>
  </r>
  <r>
    <d v="2020-06-22T00:00:00"/>
    <s v="Jun"/>
    <n v="26"/>
    <s v="None"/>
    <s v="In Store Sales"/>
    <x v="3"/>
    <n v="66.819999999999993"/>
  </r>
  <r>
    <d v="2020-09-26T00:00:00"/>
    <s v="Sep"/>
    <n v="39"/>
    <s v="None"/>
    <s v="In Store Sales"/>
    <x v="2"/>
    <n v="75.400000000000006"/>
  </r>
  <r>
    <d v="2020-08-25T00:00:00"/>
    <s v="Aug"/>
    <n v="35"/>
    <s v="None"/>
    <s v="E-mail Coupon"/>
    <x v="4"/>
    <n v="23.43"/>
  </r>
  <r>
    <d v="2020-08-20T00:00:00"/>
    <s v="Aug"/>
    <n v="34"/>
    <s v="None"/>
    <s v="In Store Sales"/>
    <x v="6"/>
    <n v="71.92"/>
  </r>
  <r>
    <d v="2020-07-31T00:00:00"/>
    <s v="Jul"/>
    <n v="31"/>
    <s v="None"/>
    <s v="In Store Sales"/>
    <x v="6"/>
    <n v="45.1"/>
  </r>
  <r>
    <d v="2020-08-08T00:00:00"/>
    <s v="Aug"/>
    <n v="32"/>
    <s v="None"/>
    <s v="E-mail Coupon"/>
    <x v="4"/>
    <n v="88.83"/>
  </r>
  <r>
    <d v="2020-09-09T00:00:00"/>
    <s v="Sep"/>
    <n v="37"/>
    <s v="None"/>
    <s v="Web Site Sales"/>
    <x v="3"/>
    <n v="132.11000000000001"/>
  </r>
  <r>
    <d v="2020-08-15T00:00:00"/>
    <s v="Aug"/>
    <n v="33"/>
    <s v="None"/>
    <s v="In Store Sales"/>
    <x v="7"/>
    <n v="23.08"/>
  </r>
  <r>
    <d v="2020-09-16T00:00:00"/>
    <s v="Sep"/>
    <n v="38"/>
    <s v="None"/>
    <s v="In Store Sales"/>
    <x v="8"/>
    <n v="23.16"/>
  </r>
  <r>
    <d v="2020-08-18T00:00:00"/>
    <s v="Aug"/>
    <n v="34"/>
    <s v="None"/>
    <s v="In Store Sales"/>
    <x v="11"/>
    <n v="77"/>
  </r>
  <r>
    <d v="2020-08-17T00:00:00"/>
    <s v="Aug"/>
    <n v="34"/>
    <s v="None"/>
    <s v="In Store Sales"/>
    <x v="4"/>
    <n v="69.239999999999995"/>
  </r>
  <r>
    <d v="2020-08-27T00:00:00"/>
    <s v="Aug"/>
    <n v="35"/>
    <s v="None"/>
    <s v="In Store Sales"/>
    <x v="2"/>
    <n v="24.88"/>
  </r>
  <r>
    <d v="2020-06-19T00:00:00"/>
    <s v="Jun"/>
    <n v="25"/>
    <s v="None"/>
    <s v="Web Site Sales"/>
    <x v="7"/>
    <n v="92.03"/>
  </r>
  <r>
    <d v="2020-08-19T00:00:00"/>
    <s v="Aug"/>
    <n v="34"/>
    <s v="None"/>
    <s v="E-mail Coupon"/>
    <x v="3"/>
    <n v="66.58"/>
  </r>
  <r>
    <d v="2020-06-24T00:00:00"/>
    <s v="Jun"/>
    <n v="26"/>
    <s v="None"/>
    <s v="Web Site Sales"/>
    <x v="4"/>
    <n v="92.05"/>
  </r>
  <r>
    <d v="2020-08-04T00:00:00"/>
    <s v="Aug"/>
    <n v="32"/>
    <s v="None"/>
    <s v="In Store Sales"/>
    <x v="5"/>
    <n v="87.39"/>
  </r>
  <r>
    <d v="2020-08-08T00:00:00"/>
    <s v="Aug"/>
    <n v="32"/>
    <s v="None"/>
    <s v="Web Site Sales"/>
    <x v="3"/>
    <n v="66.680000000000007"/>
  </r>
  <r>
    <d v="2020-08-20T00:00:00"/>
    <s v="Aug"/>
    <n v="34"/>
    <s v="None"/>
    <s v="E-mail Coupon"/>
    <x v="4"/>
    <n v="46.56"/>
  </r>
  <r>
    <d v="2020-06-19T00:00:00"/>
    <s v="Jun"/>
    <n v="25"/>
    <s v="None"/>
    <s v="In Store Sales"/>
    <x v="11"/>
    <n v="54.93"/>
  </r>
  <r>
    <d v="2020-08-05T00:00:00"/>
    <s v="Aug"/>
    <n v="32"/>
    <s v="None"/>
    <s v="In Store Sales"/>
    <x v="4"/>
    <n v="69.95"/>
  </r>
  <r>
    <d v="2020-08-02T00:00:00"/>
    <s v="Aug"/>
    <n v="32"/>
    <s v="None"/>
    <s v="Web Site Sales"/>
    <x v="2"/>
    <n v="72.17"/>
  </r>
  <r>
    <d v="2020-06-02T00:00:00"/>
    <s v="Jun"/>
    <n v="23"/>
    <s v="None"/>
    <s v="E-mail Coupon"/>
    <x v="2"/>
    <n v="46.11"/>
  </r>
  <r>
    <d v="2020-08-27T00:00:00"/>
    <s v="Aug"/>
    <n v="35"/>
    <s v="None"/>
    <s v="Web Site Sales"/>
    <x v="3"/>
    <n v="102.25"/>
  </r>
  <r>
    <d v="2020-06-04T00:00:00"/>
    <s v="Jun"/>
    <n v="23"/>
    <s v="None"/>
    <s v="Web Site Sales"/>
    <x v="1"/>
    <n v="60.12"/>
  </r>
  <r>
    <d v="2020-06-25T00:00:00"/>
    <s v="Jun"/>
    <n v="26"/>
    <s v="None"/>
    <s v="E-mail Coupon"/>
    <x v="3"/>
    <n v="66.650000000000006"/>
  </r>
  <r>
    <d v="2020-08-29T00:00:00"/>
    <s v="Aug"/>
    <n v="35"/>
    <s v="None"/>
    <s v="In Store Sales"/>
    <x v="3"/>
    <n v="96.89"/>
  </r>
  <r>
    <d v="2020-08-17T00:00:00"/>
    <s v="Aug"/>
    <n v="34"/>
    <s v="None"/>
    <s v="In Store Sales"/>
    <x v="5"/>
    <n v="58.86"/>
  </r>
  <r>
    <d v="2020-09-11T00:00:00"/>
    <s v="Sep"/>
    <n v="37"/>
    <s v="None"/>
    <s v="Web Site Sales"/>
    <x v="3"/>
    <n v="64.95"/>
  </r>
  <r>
    <d v="2020-07-01T00:00:00"/>
    <s v="Jul"/>
    <n v="27"/>
    <s v="None"/>
    <s v="In Store Sales"/>
    <x v="10"/>
    <n v="21.99"/>
  </r>
  <r>
    <d v="2020-06-01T00:00:00"/>
    <s v="Jun"/>
    <n v="23"/>
    <s v="None"/>
    <s v="Web Site Sales"/>
    <x v="4"/>
    <n v="69.42"/>
  </r>
  <r>
    <d v="2020-08-15T00:00:00"/>
    <s v="Aug"/>
    <n v="33"/>
    <s v="None"/>
    <s v="Web Site Sales"/>
    <x v="6"/>
    <n v="45.47"/>
  </r>
  <r>
    <d v="2020-06-08T00:00:00"/>
    <s v="Jun"/>
    <n v="24"/>
    <s v="None"/>
    <s v="Web Site Sales"/>
    <x v="10"/>
    <n v="60.53"/>
  </r>
  <r>
    <d v="2020-06-29T00:00:00"/>
    <s v="Jun"/>
    <n v="27"/>
    <s v="None"/>
    <s v="E-mail Coupon"/>
    <x v="6"/>
    <n v="47.91"/>
  </r>
  <r>
    <d v="2020-08-21T00:00:00"/>
    <s v="Aug"/>
    <n v="34"/>
    <s v="None"/>
    <s v="In Store Sales"/>
    <x v="10"/>
    <n v="42.12"/>
  </r>
  <r>
    <d v="2020-06-14T00:00:00"/>
    <s v="Jun"/>
    <n v="25"/>
    <s v="None"/>
    <s v="In Store Sales"/>
    <x v="7"/>
    <n v="66.709999999999994"/>
  </r>
  <r>
    <d v="2020-06-16T00:00:00"/>
    <s v="Jun"/>
    <n v="25"/>
    <s v="None"/>
    <s v="In Store Sales"/>
    <x v="7"/>
    <n v="23.54"/>
  </r>
  <r>
    <d v="2020-08-25T00:00:00"/>
    <s v="Aug"/>
    <n v="35"/>
    <s v="None"/>
    <s v="Web Site Sales"/>
    <x v="8"/>
    <n v="48.62"/>
  </r>
  <r>
    <d v="2020-09-19T00:00:00"/>
    <s v="Sep"/>
    <n v="38"/>
    <s v="None"/>
    <s v="Web Site Sales"/>
    <x v="6"/>
    <n v="335.54"/>
  </r>
  <r>
    <d v="2020-09-07T00:00:00"/>
    <s v="Sep"/>
    <n v="37"/>
    <s v="None"/>
    <s v="In Store Sales"/>
    <x v="1"/>
    <n v="60.98"/>
  </r>
  <r>
    <d v="2020-08-01T00:00:00"/>
    <s v="Aug"/>
    <n v="31"/>
    <s v="None"/>
    <s v="In Store Sales"/>
    <x v="2"/>
    <n v="50.06"/>
  </r>
  <r>
    <d v="2020-06-24T00:00:00"/>
    <s v="Jun"/>
    <n v="26"/>
    <s v="None"/>
    <s v="Web Site Sales"/>
    <x v="4"/>
    <n v="69.790000000000006"/>
  </r>
  <r>
    <d v="2020-06-30T00:00:00"/>
    <s v="Jun"/>
    <n v="27"/>
    <s v="None"/>
    <s v="Web Site Sales"/>
    <x v="2"/>
    <n v="72.459999999999994"/>
  </r>
  <r>
    <d v="2020-07-15T00:00:00"/>
    <s v="Jul"/>
    <n v="29"/>
    <s v="None"/>
    <s v="Web Site Sales"/>
    <x v="1"/>
    <n v="20.22"/>
  </r>
  <r>
    <d v="2020-06-22T00:00:00"/>
    <s v="Jun"/>
    <n v="26"/>
    <s v="None"/>
    <s v="Web Site Sales"/>
    <x v="1"/>
    <n v="200.6"/>
  </r>
  <r>
    <d v="2020-08-15T00:00:00"/>
    <s v="Aug"/>
    <n v="33"/>
    <s v="None"/>
    <s v="Web Site Sales"/>
    <x v="2"/>
    <n v="75.209999999999994"/>
  </r>
  <r>
    <d v="2020-05-20T00:00:00"/>
    <s v="May"/>
    <n v="21"/>
    <s v="None"/>
    <s v="Web Site Sales"/>
    <x v="4"/>
    <n v="523.04999999999995"/>
  </r>
  <r>
    <d v="2020-06-21T00:00:00"/>
    <s v="Jun"/>
    <n v="26"/>
    <s v="None"/>
    <s v="E-mail Coupon"/>
    <x v="1"/>
    <n v="40.67"/>
  </r>
  <r>
    <d v="2020-08-07T00:00:00"/>
    <s v="Aug"/>
    <n v="32"/>
    <s v="None"/>
    <s v="In Store Sales"/>
    <x v="7"/>
    <n v="22.7"/>
  </r>
  <r>
    <d v="2020-06-01T00:00:00"/>
    <s v="Jun"/>
    <n v="23"/>
    <s v="None"/>
    <s v="In Store Sales"/>
    <x v="8"/>
    <n v="96.37"/>
  </r>
  <r>
    <d v="2020-06-29T00:00:00"/>
    <s v="Jun"/>
    <n v="27"/>
    <s v="None"/>
    <s v="In Store Sales"/>
    <x v="4"/>
    <n v="44.37"/>
  </r>
  <r>
    <d v="2020-08-12T00:00:00"/>
    <s v="Aug"/>
    <n v="33"/>
    <s v="None"/>
    <s v="Web Site Sales"/>
    <x v="9"/>
    <n v="83.67"/>
  </r>
  <r>
    <d v="2020-08-25T00:00:00"/>
    <s v="Aug"/>
    <n v="35"/>
    <s v="None"/>
    <s v="In Store Sales"/>
    <x v="7"/>
    <n v="46.13"/>
  </r>
  <r>
    <d v="2020-08-24T00:00:00"/>
    <s v="Aug"/>
    <n v="35"/>
    <s v="None"/>
    <s v="Web Site Sales"/>
    <x v="8"/>
    <n v="48.38"/>
  </r>
  <r>
    <d v="2020-08-12T00:00:00"/>
    <s v="Aug"/>
    <n v="33"/>
    <s v="None"/>
    <s v="In Store Sales"/>
    <x v="6"/>
    <n v="24.64"/>
  </r>
  <r>
    <d v="2020-08-19T00:00:00"/>
    <s v="Aug"/>
    <n v="34"/>
    <s v="None"/>
    <s v="Web Site Sales"/>
    <x v="1"/>
    <n v="20.63"/>
  </r>
  <r>
    <d v="2020-07-03T00:00:00"/>
    <s v="Jul"/>
    <n v="27"/>
    <s v="None"/>
    <s v="In Store Sales"/>
    <x v="9"/>
    <n v="53.15"/>
  </r>
  <r>
    <d v="2020-08-24T00:00:00"/>
    <s v="Aug"/>
    <n v="35"/>
    <s v="None"/>
    <s v="E-mail Coupon"/>
    <x v="2"/>
    <n v="24.92"/>
  </r>
  <r>
    <d v="2020-08-27T00:00:00"/>
    <s v="Aug"/>
    <n v="35"/>
    <s v="None"/>
    <s v="In Store Sales"/>
    <x v="1"/>
    <n v="60.52"/>
  </r>
  <r>
    <d v="2020-08-04T00:00:00"/>
    <s v="Aug"/>
    <n v="32"/>
    <s v="None"/>
    <s v="Web Site Sales"/>
    <x v="4"/>
    <n v="23.69"/>
  </r>
  <r>
    <d v="2020-08-01T00:00:00"/>
    <s v="Aug"/>
    <n v="31"/>
    <s v="None"/>
    <s v="In Store Sales"/>
    <x v="2"/>
    <n v="46.73"/>
  </r>
  <r>
    <d v="2020-08-25T00:00:00"/>
    <s v="Aug"/>
    <n v="35"/>
    <s v="None"/>
    <s v="Web Site Sales"/>
    <x v="2"/>
    <n v="24.17"/>
  </r>
  <r>
    <d v="2020-08-16T00:00:00"/>
    <s v="Aug"/>
    <n v="34"/>
    <s v="None"/>
    <s v="In Store Sales"/>
    <x v="1"/>
    <n v="40.9"/>
  </r>
  <r>
    <d v="2020-09-02T00:00:00"/>
    <s v="Sep"/>
    <n v="36"/>
    <s v="None"/>
    <s v="In Store Sales"/>
    <x v="11"/>
    <n v="36.74"/>
  </r>
  <r>
    <d v="2020-08-07T00:00:00"/>
    <s v="Aug"/>
    <n v="32"/>
    <s v="None"/>
    <s v="In Store Sales"/>
    <x v="7"/>
    <n v="46.13"/>
  </r>
  <r>
    <d v="2020-06-29T00:00:00"/>
    <s v="Jun"/>
    <n v="27"/>
    <s v="None"/>
    <s v="E-mail Coupon"/>
    <x v="2"/>
    <n v="48.61"/>
  </r>
  <r>
    <d v="2020-06-24T00:00:00"/>
    <s v="Jun"/>
    <n v="26"/>
    <s v="None"/>
    <s v="In Store Sales"/>
    <x v="1"/>
    <n v="20.59"/>
  </r>
  <r>
    <d v="2020-08-01T00:00:00"/>
    <s v="Aug"/>
    <n v="31"/>
    <s v="None"/>
    <s v="Web Site Sales"/>
    <x v="7"/>
    <n v="66.540000000000006"/>
  </r>
  <r>
    <d v="2020-08-02T00:00:00"/>
    <s v="Aug"/>
    <n v="32"/>
    <s v="None"/>
    <s v="In Store Sales"/>
    <x v="6"/>
    <n v="68.37"/>
  </r>
  <r>
    <d v="2020-06-05T00:00:00"/>
    <s v="Jun"/>
    <n v="23"/>
    <s v="None"/>
    <s v="In Store Sales"/>
    <x v="11"/>
    <n v="54.7"/>
  </r>
  <r>
    <d v="2020-08-30T00:00:00"/>
    <s v="Aug"/>
    <n v="36"/>
    <s v="None"/>
    <s v="In Store Sales"/>
    <x v="3"/>
    <n v="66.97"/>
  </r>
  <r>
    <d v="2020-06-15T00:00:00"/>
    <s v="Jun"/>
    <n v="25"/>
    <s v="None"/>
    <s v="Web Site Sales"/>
    <x v="10"/>
    <n v="63.42"/>
  </r>
  <r>
    <d v="2020-05-18T00:00:00"/>
    <s v="May"/>
    <n v="21"/>
    <s v="None"/>
    <s v="Web Site Sales"/>
    <x v="1"/>
    <n v="20.91"/>
  </r>
  <r>
    <d v="2020-08-07T00:00:00"/>
    <s v="Aug"/>
    <n v="32"/>
    <s v="None"/>
    <s v="E-mail Coupon"/>
    <x v="6"/>
    <n v="24.21"/>
  </r>
  <r>
    <d v="2020-08-04T00:00:00"/>
    <s v="Aug"/>
    <n v="32"/>
    <s v="None"/>
    <s v="In Store Sales"/>
    <x v="10"/>
    <n v="84.38"/>
  </r>
  <r>
    <d v="2020-07-08T00:00:00"/>
    <s v="Jul"/>
    <n v="28"/>
    <s v="None"/>
    <s v="In Store Sales"/>
    <x v="6"/>
    <n v="47.94"/>
  </r>
  <r>
    <d v="2020-05-25T00:00:00"/>
    <s v="May"/>
    <n v="22"/>
    <s v="None"/>
    <s v="Web Site Sales"/>
    <x v="5"/>
    <n v="87.2"/>
  </r>
  <r>
    <d v="2020-05-13T00:00:00"/>
    <s v="May"/>
    <n v="20"/>
    <s v="None"/>
    <s v="In Store Sales"/>
    <x v="1"/>
    <n v="40.75"/>
  </r>
  <r>
    <d v="2020-09-09T00:00:00"/>
    <s v="Sep"/>
    <n v="37"/>
    <s v="None"/>
    <s v="Web Site Sales"/>
    <x v="1"/>
    <n v="246.2"/>
  </r>
  <r>
    <d v="2020-06-15T00:00:00"/>
    <s v="Jun"/>
    <n v="25"/>
    <s v="None"/>
    <s v="Web Site Sales"/>
    <x v="0"/>
    <n v="240.26"/>
  </r>
  <r>
    <d v="2020-08-25T00:00:00"/>
    <s v="Aug"/>
    <n v="35"/>
    <s v="None"/>
    <s v="In Store Sales"/>
    <x v="3"/>
    <n v="99.9"/>
  </r>
  <r>
    <d v="2020-06-01T00:00:00"/>
    <s v="Jun"/>
    <n v="23"/>
    <s v="None"/>
    <s v="In Store Sales"/>
    <x v="3"/>
    <n v="68.92"/>
  </r>
  <r>
    <d v="2020-06-27T00:00:00"/>
    <s v="Jun"/>
    <n v="26"/>
    <s v="None"/>
    <s v="Web Site Sales"/>
    <x v="2"/>
    <n v="73"/>
  </r>
  <r>
    <d v="2020-08-29T00:00:00"/>
    <s v="Aug"/>
    <n v="35"/>
    <s v="None"/>
    <s v="Web Site Sales"/>
    <x v="1"/>
    <n v="40.340000000000003"/>
  </r>
  <r>
    <d v="2020-06-23T00:00:00"/>
    <s v="Jun"/>
    <n v="26"/>
    <s v="None"/>
    <s v="In Store Sales"/>
    <x v="6"/>
    <n v="71.72"/>
  </r>
  <r>
    <d v="2020-06-10T00:00:00"/>
    <s v="Jun"/>
    <n v="24"/>
    <s v="None"/>
    <s v="Web Site Sales"/>
    <x v="6"/>
    <n v="71.67"/>
  </r>
  <r>
    <d v="2020-05-25T00:00:00"/>
    <s v="May"/>
    <n v="22"/>
    <s v="None"/>
    <s v="In Store Sales"/>
    <x v="4"/>
    <n v="46.43"/>
  </r>
  <r>
    <d v="2020-07-26T00:00:00"/>
    <s v="Jul"/>
    <n v="31"/>
    <s v="None"/>
    <s v="Web Site Sales"/>
    <x v="7"/>
    <n v="69.84"/>
  </r>
  <r>
    <d v="2020-06-25T00:00:00"/>
    <s v="Jun"/>
    <n v="26"/>
    <s v="None"/>
    <s v="Web Site Sales"/>
    <x v="4"/>
    <n v="69.400000000000006"/>
  </r>
  <r>
    <d v="2020-08-03T00:00:00"/>
    <s v="Aug"/>
    <n v="32"/>
    <s v="None"/>
    <s v="Web Site Sales"/>
    <x v="3"/>
    <n v="66.34"/>
  </r>
  <r>
    <d v="2020-06-04T00:00:00"/>
    <s v="Jun"/>
    <n v="23"/>
    <s v="None"/>
    <s v="E-mail Coupon"/>
    <x v="3"/>
    <n v="68.95"/>
  </r>
  <r>
    <d v="2020-06-28T00:00:00"/>
    <s v="Jun"/>
    <n v="27"/>
    <s v="None"/>
    <s v="In Store Sales"/>
    <x v="1"/>
    <n v="38.36"/>
  </r>
  <r>
    <d v="2020-08-10T00:00:00"/>
    <s v="Aug"/>
    <n v="33"/>
    <s v="None"/>
    <s v="In Store Sales"/>
    <x v="7"/>
    <n v="23.91"/>
  </r>
  <r>
    <d v="2020-07-08T00:00:00"/>
    <s v="Jul"/>
    <n v="28"/>
    <s v="None"/>
    <s v="Web Site Sales"/>
    <x v="5"/>
    <n v="58.61"/>
  </r>
  <r>
    <d v="2020-06-08T00:00:00"/>
    <s v="Jun"/>
    <n v="24"/>
    <s v="None"/>
    <s v="Web Site Sales"/>
    <x v="5"/>
    <n v="87.15"/>
  </r>
  <r>
    <d v="2020-05-01T00:00:00"/>
    <s v="May"/>
    <n v="18"/>
    <s v="None"/>
    <s v="Web Site Sales"/>
    <x v="9"/>
    <n v="83.4"/>
  </r>
  <r>
    <d v="2020-08-29T00:00:00"/>
    <s v="Aug"/>
    <n v="35"/>
    <s v="None"/>
    <s v="In Store Sales"/>
    <x v="5"/>
    <n v="331.02"/>
  </r>
  <r>
    <d v="2020-08-28T00:00:00"/>
    <s v="Aug"/>
    <n v="35"/>
    <s v="None"/>
    <s v="E-mail Coupon"/>
    <x v="3"/>
    <n v="96.6"/>
  </r>
  <r>
    <d v="2020-06-08T00:00:00"/>
    <s v="Jun"/>
    <n v="24"/>
    <s v="None"/>
    <s v="E-mail Coupon"/>
    <x v="5"/>
    <n v="58.37"/>
  </r>
  <r>
    <d v="2020-06-20T00:00:00"/>
    <s v="Jun"/>
    <n v="25"/>
    <s v="None"/>
    <s v="Web Site Sales"/>
    <x v="7"/>
    <n v="23.78"/>
  </r>
  <r>
    <d v="2020-06-28T00:00:00"/>
    <s v="Jun"/>
    <n v="27"/>
    <s v="None"/>
    <s v="Web Site Sales"/>
    <x v="9"/>
    <n v="277.32"/>
  </r>
  <r>
    <d v="2020-06-18T00:00:00"/>
    <s v="Jun"/>
    <n v="25"/>
    <s v="None"/>
    <s v="Web Site Sales"/>
    <x v="3"/>
    <n v="33.33"/>
  </r>
  <r>
    <d v="2020-06-14T00:00:00"/>
    <s v="Jun"/>
    <n v="25"/>
    <s v="None"/>
    <s v="Web Site Sales"/>
    <x v="8"/>
    <n v="24.9"/>
  </r>
  <r>
    <d v="2020-08-22T00:00:00"/>
    <s v="Aug"/>
    <n v="34"/>
    <s v="None"/>
    <s v="Web Site Sales"/>
    <x v="7"/>
    <n v="66.78"/>
  </r>
  <r>
    <d v="2020-06-13T00:00:00"/>
    <s v="Jun"/>
    <n v="24"/>
    <s v="None"/>
    <s v="Web Site Sales"/>
    <x v="9"/>
    <n v="27.75"/>
  </r>
  <r>
    <d v="2020-06-04T00:00:00"/>
    <s v="Jun"/>
    <n v="23"/>
    <s v="None"/>
    <s v="Web Site Sales"/>
    <x v="7"/>
    <n v="23.48"/>
  </r>
  <r>
    <d v="2020-06-13T00:00:00"/>
    <s v="Jun"/>
    <n v="24"/>
    <s v="None"/>
    <s v="Web Site Sales"/>
    <x v="5"/>
    <n v="28.71"/>
  </r>
  <r>
    <d v="2020-08-30T00:00:00"/>
    <s v="Aug"/>
    <n v="36"/>
    <s v="None"/>
    <s v="Web Site Sales"/>
    <x v="1"/>
    <n v="60.09"/>
  </r>
  <r>
    <d v="2020-09-18T00:00:00"/>
    <s v="Sep"/>
    <n v="38"/>
    <s v="None"/>
    <s v="In Store Sales"/>
    <x v="2"/>
    <n v="75.36"/>
  </r>
  <r>
    <d v="2020-08-18T00:00:00"/>
    <s v="Aug"/>
    <n v="34"/>
    <s v="None"/>
    <s v="E-mail Coupon"/>
    <x v="0"/>
    <n v="78.58"/>
  </r>
  <r>
    <d v="2020-08-29T00:00:00"/>
    <s v="Aug"/>
    <n v="35"/>
    <s v="None"/>
    <s v="In Store Sales"/>
    <x v="9"/>
    <n v="83.37"/>
  </r>
  <r>
    <d v="2020-06-02T00:00:00"/>
    <s v="Jun"/>
    <n v="23"/>
    <s v="None"/>
    <s v="Web Site Sales"/>
    <x v="3"/>
    <n v="136.15"/>
  </r>
  <r>
    <d v="2020-07-24T00:00:00"/>
    <s v="Jul"/>
    <n v="30"/>
    <s v="None"/>
    <s v="Web Site Sales"/>
    <x v="5"/>
    <n v="29.8"/>
  </r>
  <r>
    <d v="2020-08-18T00:00:00"/>
    <s v="Aug"/>
    <n v="34"/>
    <s v="None"/>
    <s v="Web Site Sales"/>
    <x v="1"/>
    <n v="38.01"/>
  </r>
  <r>
    <d v="2020-06-29T00:00:00"/>
    <s v="Jun"/>
    <n v="27"/>
    <s v="None"/>
    <s v="Web Site Sales"/>
    <x v="7"/>
    <n v="46.46"/>
  </r>
  <r>
    <d v="2020-06-02T00:00:00"/>
    <s v="Jun"/>
    <n v="23"/>
    <s v="None"/>
    <s v="E-mail Coupon"/>
    <x v="4"/>
    <n v="501.7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14-09-16T00:00:00"/>
    <x v="0"/>
    <s v="In Store Sales"/>
    <s v="Doublers"/>
    <n v="160"/>
  </r>
  <r>
    <d v="2014-07-01T00:00:00"/>
    <x v="1"/>
    <s v="In Store Sales"/>
    <s v="Sunshine"/>
    <n v="40"/>
  </r>
  <r>
    <d v="2014-06-02T00:00:00"/>
    <x v="2"/>
    <s v="Mail Order Sales"/>
    <s v="Crested Beaut"/>
    <n v="75"/>
  </r>
  <r>
    <d v="2014-05-15T00:00:00"/>
    <x v="3"/>
    <s v="Web Site Sales"/>
    <s v="Quad"/>
    <n v="99"/>
  </r>
  <r>
    <d v="2014-05-17T00:00:00"/>
    <x v="3"/>
    <s v="In Store Sales"/>
    <s v="Carlota"/>
    <n v="46"/>
  </r>
  <r>
    <d v="2014-06-10T00:00:00"/>
    <x v="2"/>
    <s v="In Store Sales"/>
    <s v="Majectic Beaut"/>
    <n v="28"/>
  </r>
  <r>
    <d v="2014-05-03T00:00:00"/>
    <x v="3"/>
    <s v="In Store Sales"/>
    <s v="Sunset"/>
    <n v="71"/>
  </r>
  <r>
    <d v="2014-05-13T00:00:00"/>
    <x v="3"/>
    <s v="Web Site Sales"/>
    <s v="Carlota"/>
    <n v="46"/>
  </r>
  <r>
    <d v="2014-09-02T00:00:00"/>
    <x v="0"/>
    <s v="Web Site Sales"/>
    <s v="Bellen"/>
    <n v="23"/>
  </r>
  <r>
    <d v="2014-07-03T00:00:00"/>
    <x v="1"/>
    <s v="Web Site Sales"/>
    <s v="Sunbell"/>
    <n v="50"/>
  </r>
  <r>
    <d v="2014-06-04T00:00:00"/>
    <x v="2"/>
    <s v="In Store Sales"/>
    <s v="Quad"/>
    <n v="66"/>
  </r>
  <r>
    <d v="2014-09-01T00:00:00"/>
    <x v="0"/>
    <s v="Web Site Sales"/>
    <s v="Sunset"/>
    <n v="24"/>
  </r>
  <r>
    <d v="2014-09-10T00:00:00"/>
    <x v="0"/>
    <s v="Web Site Sales"/>
    <s v="Carlota"/>
    <n v="88"/>
  </r>
  <r>
    <d v="2014-05-21T00:00:00"/>
    <x v="3"/>
    <s v="Web Site Sales"/>
    <s v="Quad"/>
    <n v="68"/>
  </r>
  <r>
    <d v="2014-07-26T00:00:00"/>
    <x v="1"/>
    <s v="In Store Sales"/>
    <s v="Sunshine"/>
    <n v="20"/>
  </r>
  <r>
    <d v="2014-05-12T00:00:00"/>
    <x v="3"/>
    <s v="Web Site Sales"/>
    <s v="Sunbell"/>
    <n v="24"/>
  </r>
  <r>
    <d v="2014-05-12T00:00:00"/>
    <x v="3"/>
    <s v="Web Site Sales"/>
    <s v="Doublers"/>
    <n v="80"/>
  </r>
  <r>
    <d v="2014-07-29T00:00:00"/>
    <x v="1"/>
    <s v="Web Site Sales"/>
    <s v="Quad"/>
    <n v="306"/>
  </r>
  <r>
    <d v="2014-05-18T00:00:00"/>
    <x v="3"/>
    <s v="Web Site Sales"/>
    <s v="Sunshine"/>
    <n v="20"/>
  </r>
  <r>
    <d v="2014-06-30T00:00:00"/>
    <x v="2"/>
    <s v="Web Site Sales"/>
    <s v="Carlota"/>
    <n v="69"/>
  </r>
  <r>
    <d v="2014-05-29T00:00:00"/>
    <x v="3"/>
    <s v="In Store Sales"/>
    <s v="Quad"/>
    <n v="99"/>
  </r>
  <r>
    <d v="2014-06-13T00:00:00"/>
    <x v="2"/>
    <s v="In Store Sales"/>
    <s v="Quad"/>
    <n v="68"/>
  </r>
  <r>
    <d v="2014-07-16T00:00:00"/>
    <x v="1"/>
    <s v="Web Site Sales"/>
    <s v="FlatTop"/>
    <n v="28"/>
  </r>
  <r>
    <d v="2014-07-29T00:00:00"/>
    <x v="1"/>
    <s v="In Store Sales"/>
    <s v="Carlota"/>
    <n v="46"/>
  </r>
  <r>
    <d v="2014-09-11T00:00:00"/>
    <x v="0"/>
    <s v="Web Site Sales"/>
    <s v="Aspen"/>
    <n v="479"/>
  </r>
  <r>
    <d v="2014-06-10T00:00:00"/>
    <x v="2"/>
    <s v="Web Site Sales"/>
    <s v="Sunset"/>
    <n v="47"/>
  </r>
  <r>
    <d v="2014-05-18T00:00:00"/>
    <x v="3"/>
    <s v="Web Site Sales"/>
    <s v="Sunbell"/>
    <n v="75"/>
  </r>
  <r>
    <d v="2014-06-28T00:00:00"/>
    <x v="2"/>
    <s v="Web Site Sales"/>
    <s v="Sunshine"/>
    <n v="60"/>
  </r>
  <r>
    <d v="2014-06-14T00:00:00"/>
    <x v="2"/>
    <s v="Web Site Sales"/>
    <s v="Sunbell"/>
    <n v="48"/>
  </r>
  <r>
    <d v="2014-07-08T00:00:00"/>
    <x v="1"/>
    <s v="Web Site Sales"/>
    <s v="Sunbell"/>
    <n v="23"/>
  </r>
  <r>
    <d v="2014-05-07T00:00:00"/>
    <x v="3"/>
    <s v="In Store Sales"/>
    <s v="Aspen"/>
    <n v="20"/>
  </r>
  <r>
    <d v="2014-07-28T00:00:00"/>
    <x v="1"/>
    <s v="Web Site Sales"/>
    <s v="Sunshine"/>
    <n v="60"/>
  </r>
  <r>
    <d v="2014-05-10T00:00:00"/>
    <x v="3"/>
    <s v="Web Site Sales"/>
    <s v="Majectic Beaut"/>
    <n v="413"/>
  </r>
  <r>
    <d v="2014-07-08T00:00:00"/>
    <x v="1"/>
    <s v="Web Site Sales"/>
    <s v="Sunshine"/>
    <n v="40"/>
  </r>
  <r>
    <d v="2014-05-31T00:00:00"/>
    <x v="3"/>
    <s v="Web Site Sales"/>
    <s v="Sunshine"/>
    <n v="57"/>
  </r>
  <r>
    <d v="2014-09-03T00:00:00"/>
    <x v="0"/>
    <s v="Mail Order Sales"/>
    <s v="FlatTop"/>
    <n v="83"/>
  </r>
  <r>
    <d v="2014-07-18T00:00:00"/>
    <x v="1"/>
    <s v="Mail Order Sales"/>
    <s v="Crested Beaut"/>
    <n v="72"/>
  </r>
  <r>
    <d v="2014-09-12T00:00:00"/>
    <x v="0"/>
    <s v="Mail Order Sales"/>
    <s v="Aspen"/>
    <n v="80"/>
  </r>
  <r>
    <d v="2014-09-06T00:00:00"/>
    <x v="0"/>
    <s v="Mail Order Sales"/>
    <s v="Sunshine"/>
    <n v="60"/>
  </r>
  <r>
    <d v="2014-05-11T00:00:00"/>
    <x v="3"/>
    <s v="In Store Sales"/>
    <s v="Carlota"/>
    <n v="23"/>
  </r>
  <r>
    <d v="2014-06-13T00:00:00"/>
    <x v="2"/>
    <s v="In Store Sales"/>
    <s v="Sunshine"/>
    <n v="60"/>
  </r>
  <r>
    <d v="2014-07-14T00:00:00"/>
    <x v="1"/>
    <s v="Web Site Sales"/>
    <s v="Aspen"/>
    <n v="40"/>
  </r>
  <r>
    <d v="2014-07-27T00:00:00"/>
    <x v="1"/>
    <s v="In Store Sales"/>
    <s v="Sunshine"/>
    <n v="40"/>
  </r>
  <r>
    <d v="2014-07-14T00:00:00"/>
    <x v="1"/>
    <s v="In Store Sales"/>
    <s v="Sunshine"/>
    <n v="19"/>
  </r>
  <r>
    <d v="2014-05-18T00:00:00"/>
    <x v="3"/>
    <s v="Mail Order Sales"/>
    <s v="Sunshine"/>
    <n v="40"/>
  </r>
  <r>
    <d v="2014-06-27T00:00:00"/>
    <x v="2"/>
    <s v="Web Site Sales"/>
    <s v="Majectic Beaut"/>
    <n v="90"/>
  </r>
  <r>
    <d v="2014-09-07T00:00:00"/>
    <x v="0"/>
    <s v="Mail Order Sales"/>
    <s v="Carlota"/>
    <n v="23"/>
  </r>
  <r>
    <d v="2014-07-24T00:00:00"/>
    <x v="1"/>
    <s v="Web Site Sales"/>
    <s v="Crested Beaut"/>
    <n v="46"/>
  </r>
  <r>
    <d v="2014-09-17T00:00:00"/>
    <x v="0"/>
    <s v="In Store Sales"/>
    <s v="FlatTop"/>
    <n v="83"/>
  </r>
  <r>
    <d v="2014-06-09T00:00:00"/>
    <x v="2"/>
    <s v="Web Site Sales"/>
    <s v="Sunbell"/>
    <n v="50"/>
  </r>
  <r>
    <d v="2014-07-21T00:00:00"/>
    <x v="1"/>
    <s v="In Store Sales"/>
    <s v="Bellen"/>
    <n v="46"/>
  </r>
  <r>
    <d v="2014-05-26T00:00:00"/>
    <x v="3"/>
    <s v="Web Site Sales"/>
    <s v="Carlota"/>
    <n v="23"/>
  </r>
  <r>
    <d v="2014-07-25T00:00:00"/>
    <x v="1"/>
    <s v="Web Site Sales"/>
    <s v="FlatTop"/>
    <n v="28"/>
  </r>
  <r>
    <d v="2014-05-21T00:00:00"/>
    <x v="3"/>
    <s v="Web Site Sales"/>
    <s v="Crested Beaut"/>
    <n v="251"/>
  </r>
  <r>
    <d v="2014-06-24T00:00:00"/>
    <x v="2"/>
    <s v="Web Site Sales"/>
    <s v="Quad"/>
    <n v="68"/>
  </r>
  <r>
    <d v="2014-09-10T00:00:00"/>
    <x v="0"/>
    <s v="In Store Sales"/>
    <s v="Doublers"/>
    <n v="160"/>
  </r>
  <r>
    <d v="2014-09-05T00:00:00"/>
    <x v="0"/>
    <s v="Web Site Sales"/>
    <s v="Sunshine"/>
    <n v="60"/>
  </r>
  <r>
    <d v="2014-06-27T00:00:00"/>
    <x v="2"/>
    <s v="Web Site Sales"/>
    <s v="Sunbell"/>
    <n v="50"/>
  </r>
  <r>
    <d v="2014-06-29T00:00:00"/>
    <x v="2"/>
    <s v="In Store Sales"/>
    <s v="FlatTop"/>
    <n v="470"/>
  </r>
  <r>
    <d v="2014-05-26T00:00:00"/>
    <x v="3"/>
    <s v="Mail Order Sales"/>
    <s v="Quad"/>
    <n v="68"/>
  </r>
  <r>
    <d v="2014-09-22T00:00:00"/>
    <x v="0"/>
    <s v="In Store Sales"/>
    <s v="Sunbell"/>
    <n v="342"/>
  </r>
  <r>
    <d v="2014-09-29T00:00:00"/>
    <x v="0"/>
    <s v="In Store Sales"/>
    <s v="Majectic Beaut"/>
    <n v="29"/>
  </r>
  <r>
    <d v="2014-07-08T00:00:00"/>
    <x v="1"/>
    <s v="In Store Sales"/>
    <s v="Bellen"/>
    <n v="46"/>
  </r>
  <r>
    <d v="2014-09-09T00:00:00"/>
    <x v="0"/>
    <s v="Web Site Sales"/>
    <s v="Bellen"/>
    <n v="23"/>
  </r>
  <r>
    <d v="2014-07-27T00:00:00"/>
    <x v="1"/>
    <s v="In Store Sales"/>
    <s v="Sunbell"/>
    <n v="48"/>
  </r>
  <r>
    <d v="2014-09-25T00:00:00"/>
    <x v="0"/>
    <s v="Web Site Sales"/>
    <s v="V-Rang"/>
    <n v="57"/>
  </r>
  <r>
    <d v="2014-05-15T00:00:00"/>
    <x v="3"/>
    <s v="Web Site Sales"/>
    <s v="Aspen"/>
    <n v="42"/>
  </r>
  <r>
    <d v="2014-09-06T00:00:00"/>
    <x v="0"/>
    <s v="Web Site Sales"/>
    <s v="Sunshine"/>
    <n v="40"/>
  </r>
  <r>
    <d v="2014-07-21T00:00:00"/>
    <x v="1"/>
    <s v="Mail Order Sales"/>
    <s v="Bellen"/>
    <n v="23"/>
  </r>
  <r>
    <d v="2014-07-24T00:00:00"/>
    <x v="1"/>
    <s v="Mail Order Sales"/>
    <s v="Carlota"/>
    <n v="92"/>
  </r>
  <r>
    <d v="2014-07-20T00:00:00"/>
    <x v="1"/>
    <s v="In Store Sales"/>
    <s v="Bellen"/>
    <n v="69"/>
  </r>
  <r>
    <d v="2014-09-23T00:00:00"/>
    <x v="0"/>
    <s v="Mail Order Sales"/>
    <s v="Quad"/>
    <n v="66"/>
  </r>
  <r>
    <d v="2014-07-01T00:00:00"/>
    <x v="1"/>
    <s v="In Store Sales"/>
    <s v="Sunbell"/>
    <n v="24"/>
  </r>
  <r>
    <d v="2014-07-08T00:00:00"/>
    <x v="1"/>
    <s v="Web Site Sales"/>
    <s v="FlatTop"/>
    <n v="55"/>
  </r>
  <r>
    <d v="2014-09-19T00:00:00"/>
    <x v="0"/>
    <s v="In Store Sales"/>
    <s v="Sunset"/>
    <n v="71"/>
  </r>
  <r>
    <d v="2014-05-05T00:00:00"/>
    <x v="3"/>
    <s v="In Store Sales"/>
    <s v="Carlota"/>
    <n v="22"/>
  </r>
  <r>
    <d v="2014-09-02T00:00:00"/>
    <x v="0"/>
    <s v="Web Site Sales"/>
    <s v="Carlota"/>
    <n v="46"/>
  </r>
  <r>
    <d v="2014-05-29T00:00:00"/>
    <x v="3"/>
    <s v="Web Site Sales"/>
    <s v="Majectic Beaut"/>
    <n v="203"/>
  </r>
  <r>
    <d v="2014-06-25T00:00:00"/>
    <x v="2"/>
    <s v="Web Site Sales"/>
    <s v="Bellen"/>
    <n v="66"/>
  </r>
  <r>
    <d v="2014-09-23T00:00:00"/>
    <x v="0"/>
    <s v="Mail Order Sales"/>
    <s v="FlatTop"/>
    <n v="27"/>
  </r>
  <r>
    <d v="2014-06-08T00:00:00"/>
    <x v="2"/>
    <s v="In Store Sales"/>
    <s v="Carlota"/>
    <n v="521"/>
  </r>
  <r>
    <d v="2014-05-15T00:00:00"/>
    <x v="3"/>
    <s v="In Store Sales"/>
    <s v="Sunshine"/>
    <n v="379"/>
  </r>
  <r>
    <d v="2014-05-01T00:00:00"/>
    <x v="3"/>
    <s v="In Store Sales"/>
    <s v="Sunshine"/>
    <n v="40"/>
  </r>
  <r>
    <d v="2014-09-10T00:00:00"/>
    <x v="0"/>
    <s v="Web Site Sales"/>
    <s v="Quad"/>
    <n v="102"/>
  </r>
  <r>
    <d v="2014-07-09T00:00:00"/>
    <x v="1"/>
    <s v="Web Site Sales"/>
    <s v="Quad"/>
    <n v="33"/>
  </r>
  <r>
    <d v="2014-09-24T00:00:00"/>
    <x v="0"/>
    <s v="Web Site Sales"/>
    <s v="Quad"/>
    <n v="99"/>
  </r>
  <r>
    <d v="2014-06-25T00:00:00"/>
    <x v="2"/>
    <s v="In Store Sales"/>
    <s v="Sunshine"/>
    <n v="57"/>
  </r>
  <r>
    <d v="2014-06-25T00:00:00"/>
    <x v="2"/>
    <s v="In Store Sales"/>
    <s v="Crested Beaut"/>
    <n v="24"/>
  </r>
  <r>
    <d v="2014-09-14T00:00:00"/>
    <x v="0"/>
    <s v="Web Site Sales"/>
    <s v="Bellen"/>
    <n v="69"/>
  </r>
  <r>
    <d v="2014-06-12T00:00:00"/>
    <x v="2"/>
    <s v="Web Site Sales"/>
    <s v="Quad"/>
    <n v="32"/>
  </r>
  <r>
    <d v="2014-07-20T00:00:00"/>
    <x v="1"/>
    <s v="In Store Sales"/>
    <s v="FlatTop"/>
    <n v="549"/>
  </r>
  <r>
    <d v="2014-06-01T00:00:00"/>
    <x v="2"/>
    <s v="In Store Sales"/>
    <s v="Sunset"/>
    <n v="45"/>
  </r>
  <r>
    <d v="2014-09-01T00:00:00"/>
    <x v="0"/>
    <s v="Mail Order Sales"/>
    <s v="Sunbell"/>
    <n v="23"/>
  </r>
  <r>
    <d v="2014-09-22T00:00:00"/>
    <x v="0"/>
    <s v="Web Site Sales"/>
    <s v="Bellen"/>
    <n v="69"/>
  </r>
  <r>
    <d v="2014-07-30T00:00:00"/>
    <x v="1"/>
    <s v="Web Site Sales"/>
    <s v="Bellen"/>
    <n v="46"/>
  </r>
  <r>
    <d v="2014-05-17T00:00:00"/>
    <x v="3"/>
    <s v="Web Site Sales"/>
    <s v="Sunbell"/>
    <n v="48"/>
  </r>
  <r>
    <d v="2014-05-24T00:00:00"/>
    <x v="3"/>
    <s v="In Store Sales"/>
    <s v="Quad"/>
    <n v="34"/>
  </r>
  <r>
    <d v="2014-09-09T00:00:00"/>
    <x v="0"/>
    <s v="Web Site Sales"/>
    <s v="Carlota"/>
    <n v="69"/>
  </r>
  <r>
    <d v="2014-07-10T00:00:00"/>
    <x v="1"/>
    <s v="In Store Sales"/>
    <s v="Carlota"/>
    <n v="66"/>
  </r>
  <r>
    <d v="2014-05-15T00:00:00"/>
    <x v="3"/>
    <s v="Mail Order Sales"/>
    <s v="Carlota"/>
    <n v="69"/>
  </r>
  <r>
    <d v="2014-09-07T00:00:00"/>
    <x v="0"/>
    <s v="Web Site Sales"/>
    <s v="Crested Beaut"/>
    <n v="69"/>
  </r>
  <r>
    <d v="2014-07-08T00:00:00"/>
    <x v="1"/>
    <s v="Web Site Sales"/>
    <s v="Sunshine"/>
    <n v="40"/>
  </r>
  <r>
    <d v="2014-07-21T00:00:00"/>
    <x v="1"/>
    <s v="Web Site Sales"/>
    <s v="Sunshine"/>
    <n v="20"/>
  </r>
  <r>
    <d v="2014-05-03T00:00:00"/>
    <x v="3"/>
    <s v="Web Site Sales"/>
    <s v="Aspen"/>
    <n v="57"/>
  </r>
  <r>
    <d v="2014-07-19T00:00:00"/>
    <x v="1"/>
    <s v="Web Site Sales"/>
    <s v="Sunbell"/>
    <n v="48"/>
  </r>
  <r>
    <d v="2014-05-05T00:00:00"/>
    <x v="3"/>
    <s v="Web Site Sales"/>
    <s v="Sunset"/>
    <n v="68"/>
  </r>
  <r>
    <d v="2014-09-11T00:00:00"/>
    <x v="0"/>
    <s v="In Store Sales"/>
    <s v="FlatTop"/>
    <n v="83"/>
  </r>
  <r>
    <d v="2014-09-03T00:00:00"/>
    <x v="0"/>
    <s v="In Store Sales"/>
    <s v="Bellen"/>
    <n v="69"/>
  </r>
  <r>
    <d v="2014-09-28T00:00:00"/>
    <x v="0"/>
    <s v="In Store Sales"/>
    <s v="Majectic Beaut"/>
    <n v="58"/>
  </r>
  <r>
    <d v="2014-07-19T00:00:00"/>
    <x v="1"/>
    <s v="Web Site Sales"/>
    <s v="Doublers"/>
    <n v="160"/>
  </r>
  <r>
    <d v="2014-05-20T00:00:00"/>
    <x v="3"/>
    <s v="In Store Sales"/>
    <s v="Quad"/>
    <n v="64"/>
  </r>
  <r>
    <d v="2014-07-01T00:00:00"/>
    <x v="1"/>
    <s v="Web Site Sales"/>
    <s v="Bellen"/>
    <n v="23"/>
  </r>
  <r>
    <d v="2014-09-09T00:00:00"/>
    <x v="0"/>
    <s v="In Store Sales"/>
    <s v="Sunshine"/>
    <n v="40"/>
  </r>
  <r>
    <d v="2014-09-11T00:00:00"/>
    <x v="0"/>
    <s v="Web Site Sales"/>
    <s v="FlatTop"/>
    <n v="83"/>
  </r>
  <r>
    <d v="2014-07-27T00:00:00"/>
    <x v="1"/>
    <s v="Web Site Sales"/>
    <s v="Sunset"/>
    <n v="424"/>
  </r>
  <r>
    <d v="2014-09-02T00:00:00"/>
    <x v="0"/>
    <s v="Mail Order Sales"/>
    <s v="Crested Beaut"/>
    <n v="24"/>
  </r>
  <r>
    <d v="2014-07-03T00:00:00"/>
    <x v="1"/>
    <s v="In Store Sales"/>
    <s v="Carlota"/>
    <n v="66"/>
  </r>
  <r>
    <d v="2014-06-11T00:00:00"/>
    <x v="2"/>
    <s v="Web Site Sales"/>
    <s v="Sunbell"/>
    <n v="48"/>
  </r>
  <r>
    <d v="2014-05-19T00:00:00"/>
    <x v="3"/>
    <s v="In Store Sales"/>
    <s v="FlatTop"/>
    <n v="83"/>
  </r>
  <r>
    <d v="2014-06-25T00:00:00"/>
    <x v="2"/>
    <s v="In Store Sales"/>
    <s v="Sunset"/>
    <n v="342"/>
  </r>
  <r>
    <d v="2014-06-16T00:00:00"/>
    <x v="2"/>
    <s v="Web Site Sales"/>
    <s v="Aspen"/>
    <n v="60"/>
  </r>
  <r>
    <d v="2014-07-11T00:00:00"/>
    <x v="1"/>
    <s v="In Store Sales"/>
    <s v="Carlota"/>
    <n v="46"/>
  </r>
  <r>
    <d v="2014-06-20T00:00:00"/>
    <x v="2"/>
    <s v="Web Site Sales"/>
    <s v="Bellen"/>
    <n v="161"/>
  </r>
  <r>
    <d v="2014-05-11T00:00:00"/>
    <x v="3"/>
    <s v="In Store Sales"/>
    <s v="Carlota"/>
    <n v="69"/>
  </r>
  <r>
    <d v="2014-09-22T00:00:00"/>
    <x v="0"/>
    <s v="Web Site Sales"/>
    <s v="Sunshine"/>
    <n v="20"/>
  </r>
  <r>
    <d v="2014-06-10T00:00:00"/>
    <x v="2"/>
    <s v="Web Site Sales"/>
    <s v="Bellen"/>
    <n v="46"/>
  </r>
  <r>
    <d v="2014-07-21T00:00:00"/>
    <x v="1"/>
    <s v="Web Site Sales"/>
    <s v="Sunbell"/>
    <n v="50"/>
  </r>
  <r>
    <d v="2014-09-12T00:00:00"/>
    <x v="0"/>
    <s v="In Store Sales"/>
    <s v="Bellen"/>
    <n v="44"/>
  </r>
  <r>
    <d v="2014-07-16T00:00:00"/>
    <x v="1"/>
    <s v="Web Site Sales"/>
    <s v="Carlota"/>
    <n v="69"/>
  </r>
  <r>
    <d v="2014-09-17T00:00:00"/>
    <x v="0"/>
    <s v="Web Site Sales"/>
    <s v="Carlota"/>
    <n v="46"/>
  </r>
  <r>
    <d v="2014-05-03T00:00:00"/>
    <x v="3"/>
    <s v="Web Site Sales"/>
    <s v="Majectic Beaut"/>
    <n v="29"/>
  </r>
  <r>
    <d v="2014-05-21T00:00:00"/>
    <x v="3"/>
    <s v="Web Site Sales"/>
    <s v="Sunset"/>
    <n v="268"/>
  </r>
  <r>
    <d v="2014-09-03T00:00:00"/>
    <x v="0"/>
    <s v="In Store Sales"/>
    <s v="Aspen"/>
    <n v="20"/>
  </r>
  <r>
    <d v="2014-09-24T00:00:00"/>
    <x v="0"/>
    <s v="Mail Order Sales"/>
    <s v="Quad"/>
    <n v="99"/>
  </r>
  <r>
    <d v="2014-06-07T00:00:00"/>
    <x v="2"/>
    <s v="In Store Sales"/>
    <s v="Sunset"/>
    <n v="71"/>
  </r>
  <r>
    <d v="2014-07-05T00:00:00"/>
    <x v="1"/>
    <s v="Web Site Sales"/>
    <s v="Sunbell"/>
    <n v="25"/>
  </r>
  <r>
    <d v="2014-06-14T00:00:00"/>
    <x v="2"/>
    <s v="Web Site Sales"/>
    <s v="Majectic Beaut"/>
    <n v="60"/>
  </r>
  <r>
    <d v="2014-07-13T00:00:00"/>
    <x v="1"/>
    <s v="Web Site Sales"/>
    <s v="Carlota"/>
    <n v="23"/>
  </r>
  <r>
    <d v="2014-09-20T00:00:00"/>
    <x v="0"/>
    <s v="Web Site Sales"/>
    <s v="Sunshine"/>
    <n v="40"/>
  </r>
  <r>
    <d v="2014-05-24T00:00:00"/>
    <x v="3"/>
    <s v="Web Site Sales"/>
    <s v="Carlota"/>
    <n v="44"/>
  </r>
  <r>
    <d v="2014-06-29T00:00:00"/>
    <x v="2"/>
    <s v="Web Site Sales"/>
    <s v="Quad"/>
    <n v="264"/>
  </r>
  <r>
    <d v="2014-06-17T00:00:00"/>
    <x v="2"/>
    <s v="Web Site Sales"/>
    <s v="Sunbell"/>
    <n v="24"/>
  </r>
  <r>
    <d v="2014-05-20T00:00:00"/>
    <x v="3"/>
    <s v="Mail Order Sales"/>
    <s v="Sunshine"/>
    <n v="20"/>
  </r>
  <r>
    <d v="2014-09-16T00:00:00"/>
    <x v="0"/>
    <s v="Web Site Sales"/>
    <s v="Quad"/>
    <n v="99"/>
  </r>
  <r>
    <d v="2014-09-24T00:00:00"/>
    <x v="0"/>
    <s v="Web Site Sales"/>
    <s v="Sunshine"/>
    <n v="20"/>
  </r>
  <r>
    <d v="2014-05-25T00:00:00"/>
    <x v="3"/>
    <s v="Web Site Sales"/>
    <s v="Bellen"/>
    <n v="46"/>
  </r>
  <r>
    <d v="2014-07-17T00:00:00"/>
    <x v="1"/>
    <s v="Web Site Sales"/>
    <s v="Quad"/>
    <n v="132"/>
  </r>
  <r>
    <d v="2014-09-17T00:00:00"/>
    <x v="0"/>
    <s v="Web Site Sales"/>
    <s v="Sunset"/>
    <n v="23"/>
  </r>
  <r>
    <d v="2014-07-26T00:00:00"/>
    <x v="1"/>
    <s v="Web Site Sales"/>
    <s v="Carlota"/>
    <n v="46"/>
  </r>
  <r>
    <d v="2014-09-02T00:00:00"/>
    <x v="0"/>
    <s v="Web Site Sales"/>
    <s v="Bellen"/>
    <n v="46"/>
  </r>
  <r>
    <d v="2014-09-12T00:00:00"/>
    <x v="0"/>
    <s v="In Store Sales"/>
    <s v="Sunshine"/>
    <n v="40"/>
  </r>
  <r>
    <d v="2014-09-21T00:00:00"/>
    <x v="0"/>
    <s v="Mail Order Sales"/>
    <s v="Sunshine"/>
    <n v="20"/>
  </r>
  <r>
    <d v="2014-06-22T00:00:00"/>
    <x v="2"/>
    <s v="Web Site Sales"/>
    <s v="Quad"/>
    <n v="165"/>
  </r>
  <r>
    <d v="2014-07-23T00:00:00"/>
    <x v="1"/>
    <s v="Web Site Sales"/>
    <s v="Quad"/>
    <n v="66"/>
  </r>
  <r>
    <d v="2014-07-29T00:00:00"/>
    <x v="1"/>
    <s v="Web Site Sales"/>
    <s v="Carlota"/>
    <n v="23"/>
  </r>
  <r>
    <d v="2014-09-29T00:00:00"/>
    <x v="0"/>
    <s v="Web Site Sales"/>
    <s v="Bellen"/>
    <n v="88"/>
  </r>
  <r>
    <d v="2014-07-11T00:00:00"/>
    <x v="1"/>
    <s v="Web Site Sales"/>
    <s v="Sunshine"/>
    <n v="60"/>
  </r>
  <r>
    <d v="2014-09-02T00:00:00"/>
    <x v="0"/>
    <s v="In Store Sales"/>
    <s v="Quad"/>
    <n v="99"/>
  </r>
  <r>
    <d v="2014-07-19T00:00:00"/>
    <x v="1"/>
    <s v="Web Site Sales"/>
    <s v="Sunbell"/>
    <n v="333"/>
  </r>
  <r>
    <d v="2014-09-08T00:00:00"/>
    <x v="0"/>
    <s v="Web Site Sales"/>
    <s v="Doublers"/>
    <n v="320"/>
  </r>
  <r>
    <d v="2014-05-19T00:00:00"/>
    <x v="3"/>
    <s v="Mail Order Sales"/>
    <s v="Crested Beaut"/>
    <n v="25"/>
  </r>
  <r>
    <d v="2014-05-20T00:00:00"/>
    <x v="3"/>
    <s v="In Store Sales"/>
    <s v="Sunbell"/>
    <n v="48"/>
  </r>
  <r>
    <d v="2014-05-16T00:00:00"/>
    <x v="3"/>
    <s v="In Store Sales"/>
    <s v="Doublers"/>
    <n v="160"/>
  </r>
  <r>
    <d v="2014-05-30T00:00:00"/>
    <x v="3"/>
    <s v="Mail Order Sales"/>
    <s v="Carlota"/>
    <n v="305"/>
  </r>
  <r>
    <d v="2014-05-26T00:00:00"/>
    <x v="3"/>
    <s v="In Store Sales"/>
    <s v="Quad"/>
    <n v="99"/>
  </r>
  <r>
    <d v="2014-05-04T00:00:00"/>
    <x v="3"/>
    <s v="Web Site Sales"/>
    <s v="Bellen"/>
    <n v="92"/>
  </r>
  <r>
    <d v="2014-09-11T00:00:00"/>
    <x v="0"/>
    <s v="Web Site Sales"/>
    <s v="FlatTop"/>
    <n v="55"/>
  </r>
  <r>
    <d v="2014-07-15T00:00:00"/>
    <x v="1"/>
    <s v="Web Site Sales"/>
    <s v="Sunshine"/>
    <n v="40"/>
  </r>
  <r>
    <d v="2014-07-26T00:00:00"/>
    <x v="1"/>
    <s v="In Store Sales"/>
    <s v="Sunshine"/>
    <n v="57"/>
  </r>
  <r>
    <d v="2014-06-09T00:00:00"/>
    <x v="2"/>
    <s v="Mail Order Sales"/>
    <s v="Quad"/>
    <n v="66"/>
  </r>
  <r>
    <d v="2014-07-22T00:00:00"/>
    <x v="1"/>
    <s v="Web Site Sales"/>
    <s v="Sunshine"/>
    <n v="40"/>
  </r>
  <r>
    <d v="2014-05-23T00:00:00"/>
    <x v="3"/>
    <s v="Web Site Sales"/>
    <s v="Bellen"/>
    <n v="46"/>
  </r>
  <r>
    <d v="2014-07-17T00:00:00"/>
    <x v="1"/>
    <s v="Web Site Sales"/>
    <s v="Sunshine"/>
    <n v="20"/>
  </r>
  <r>
    <d v="2014-07-26T00:00:00"/>
    <x v="1"/>
    <s v="Web Site Sales"/>
    <s v="Bellen"/>
    <n v="115"/>
  </r>
  <r>
    <d v="2014-09-17T00:00:00"/>
    <x v="0"/>
    <s v="Web Site Sales"/>
    <s v="Majectic Beaut"/>
    <n v="523"/>
  </r>
  <r>
    <d v="2014-09-12T00:00:00"/>
    <x v="0"/>
    <s v="Web Site Sales"/>
    <s v="Quad"/>
    <n v="102"/>
  </r>
  <r>
    <d v="2014-05-30T00:00:00"/>
    <x v="3"/>
    <s v="In Store Sales"/>
    <s v="Quad"/>
    <n v="66"/>
  </r>
  <r>
    <d v="2014-07-20T00:00:00"/>
    <x v="1"/>
    <s v="Web Site Sales"/>
    <s v="Quad"/>
    <n v="32"/>
  </r>
  <r>
    <d v="2014-09-25T00:00:00"/>
    <x v="0"/>
    <s v="Mail Order Sales"/>
    <s v="Bellen"/>
    <n v="69"/>
  </r>
  <r>
    <d v="2014-06-29T00:00:00"/>
    <x v="2"/>
    <s v="In Store Sales"/>
    <s v="Carlota"/>
    <n v="414"/>
  </r>
  <r>
    <d v="2014-07-22T00:00:00"/>
    <x v="1"/>
    <s v="In Store Sales"/>
    <s v="Aspen"/>
    <n v="40"/>
  </r>
  <r>
    <d v="2014-09-20T00:00:00"/>
    <x v="0"/>
    <s v="Web Site Sales"/>
    <s v="Quad"/>
    <n v="68"/>
  </r>
  <r>
    <d v="2014-09-07T00:00:00"/>
    <x v="0"/>
    <s v="Web Site Sales"/>
    <s v="Quad"/>
    <n v="102"/>
  </r>
  <r>
    <d v="2014-07-03T00:00:00"/>
    <x v="1"/>
    <s v="In Store Sales"/>
    <s v="Quad"/>
    <n v="132"/>
  </r>
  <r>
    <d v="2014-05-10T00:00:00"/>
    <x v="3"/>
    <s v="Web Site Sales"/>
    <s v="Sunbell"/>
    <n v="25"/>
  </r>
  <r>
    <d v="2014-05-08T00:00:00"/>
    <x v="3"/>
    <s v="Web Site Sales"/>
    <s v="Aspen"/>
    <n v="209"/>
  </r>
  <r>
    <d v="2014-05-11T00:00:00"/>
    <x v="3"/>
    <s v="In Store Sales"/>
    <s v="Crested Beaut"/>
    <n v="48"/>
  </r>
  <r>
    <d v="2014-07-04T00:00:00"/>
    <x v="1"/>
    <s v="Web Site Sales"/>
    <s v="Sunbell"/>
    <n v="50"/>
  </r>
  <r>
    <d v="2014-07-07T00:00:00"/>
    <x v="1"/>
    <s v="In Store Sales"/>
    <s v="Bellen"/>
    <n v="44"/>
  </r>
  <r>
    <d v="2014-05-14T00:00:00"/>
    <x v="3"/>
    <s v="Web Site Sales"/>
    <s v="Sunbell"/>
    <n v="48"/>
  </r>
  <r>
    <d v="2014-05-09T00:00:00"/>
    <x v="3"/>
    <s v="In Store Sales"/>
    <s v="Aspen"/>
    <n v="20"/>
  </r>
  <r>
    <d v="2014-09-15T00:00:00"/>
    <x v="0"/>
    <s v="In Store Sales"/>
    <s v="Sunbell"/>
    <n v="46"/>
  </r>
  <r>
    <d v="2014-06-15T00:00:00"/>
    <x v="2"/>
    <s v="In Store Sales"/>
    <s v="Sunshine"/>
    <n v="100"/>
  </r>
  <r>
    <d v="2014-09-02T00:00:00"/>
    <x v="0"/>
    <s v="Web Site Sales"/>
    <s v="Sunbell"/>
    <n v="48"/>
  </r>
  <r>
    <d v="2014-05-27T00:00:00"/>
    <x v="3"/>
    <s v="In Store Sales"/>
    <s v="Doublers"/>
    <n v="80"/>
  </r>
  <r>
    <d v="2014-05-12T00:00:00"/>
    <x v="3"/>
    <s v="Mail Order Sales"/>
    <s v="Quad"/>
    <n v="66"/>
  </r>
  <r>
    <d v="2014-05-08T00:00:00"/>
    <x v="3"/>
    <s v="Web Site Sales"/>
    <s v="Sunshine"/>
    <n v="60"/>
  </r>
  <r>
    <d v="2014-09-20T00:00:00"/>
    <x v="0"/>
    <s v="Web Site Sales"/>
    <s v="Sunshine"/>
    <n v="40"/>
  </r>
  <r>
    <d v="2014-05-19T00:00:00"/>
    <x v="3"/>
    <s v="Web Site Sales"/>
    <s v="Quad"/>
    <n v="64"/>
  </r>
  <r>
    <d v="2014-05-06T00:00:00"/>
    <x v="3"/>
    <s v="Web Site Sales"/>
    <s v="Sunshine"/>
    <n v="40"/>
  </r>
  <r>
    <d v="2014-05-27T00:00:00"/>
    <x v="3"/>
    <s v="In Store Sales"/>
    <s v="Carlota"/>
    <n v="69"/>
  </r>
  <r>
    <d v="2014-09-17T00:00:00"/>
    <x v="0"/>
    <s v="In Store Sales"/>
    <s v="Quad"/>
    <n v="102"/>
  </r>
  <r>
    <d v="2014-09-30T00:00:00"/>
    <x v="0"/>
    <s v="In Store Sales"/>
    <s v="Majectic Beaut"/>
    <n v="30"/>
  </r>
  <r>
    <d v="2014-06-26T00:00:00"/>
    <x v="2"/>
    <s v="Web Site Sales"/>
    <s v="Sunbell"/>
    <n v="48"/>
  </r>
  <r>
    <d v="2014-05-19T00:00:00"/>
    <x v="3"/>
    <s v="In Store Sales"/>
    <s v="Sunbell"/>
    <n v="72"/>
  </r>
  <r>
    <d v="2014-05-10T00:00:00"/>
    <x v="3"/>
    <s v="In Store Sales"/>
    <s v="Quad"/>
    <n v="32"/>
  </r>
  <r>
    <d v="2014-07-20T00:00:00"/>
    <x v="1"/>
    <s v="In Store Sales"/>
    <s v="Quad"/>
    <n v="690"/>
  </r>
  <r>
    <d v="2014-07-22T00:00:00"/>
    <x v="1"/>
    <s v="In Store Sales"/>
    <s v="Aspen"/>
    <n v="40"/>
  </r>
  <r>
    <d v="2014-09-07T00:00:00"/>
    <x v="0"/>
    <s v="In Store Sales"/>
    <s v="Bellen"/>
    <n v="23"/>
  </r>
  <r>
    <d v="2014-07-04T00:00:00"/>
    <x v="1"/>
    <s v="In Store Sales"/>
    <s v="Carlota"/>
    <n v="396"/>
  </r>
  <r>
    <d v="2014-06-25T00:00:00"/>
    <x v="2"/>
    <s v="Web Site Sales"/>
    <s v="Majectic Beaut"/>
    <n v="58"/>
  </r>
  <r>
    <d v="2014-05-24T00:00:00"/>
    <x v="3"/>
    <s v="Web Site Sales"/>
    <s v="Quad"/>
    <n v="306"/>
  </r>
  <r>
    <d v="2014-07-19T00:00:00"/>
    <x v="1"/>
    <s v="Mail Order Sales"/>
    <s v="Majectic Beaut"/>
    <n v="60"/>
  </r>
  <r>
    <d v="2014-05-25T00:00:00"/>
    <x v="3"/>
    <s v="In Store Sales"/>
    <s v="Majectic Beaut"/>
    <n v="112"/>
  </r>
  <r>
    <d v="2014-05-15T00:00:00"/>
    <x v="3"/>
    <s v="In Store Sales"/>
    <s v="Quad"/>
    <n v="33"/>
  </r>
  <r>
    <d v="2014-07-19T00:00:00"/>
    <x v="1"/>
    <s v="In Store Sales"/>
    <s v="Carlota"/>
    <n v="22"/>
  </r>
  <r>
    <d v="2014-05-05T00:00:00"/>
    <x v="3"/>
    <s v="In Store Sales"/>
    <s v="V-Rang"/>
    <n v="54"/>
  </r>
  <r>
    <d v="2014-06-30T00:00:00"/>
    <x v="2"/>
    <s v="In Store Sales"/>
    <s v="Bellen"/>
    <n v="46"/>
  </r>
  <r>
    <d v="2014-07-05T00:00:00"/>
    <x v="1"/>
    <s v="Web Site Sales"/>
    <s v="Sunset"/>
    <n v="24"/>
  </r>
  <r>
    <d v="2014-07-25T00:00:00"/>
    <x v="1"/>
    <s v="Web Site Sales"/>
    <s v="Sunshine"/>
    <n v="20"/>
  </r>
  <r>
    <d v="2014-09-05T00:00:00"/>
    <x v="0"/>
    <s v="In Store Sales"/>
    <s v="Quad"/>
    <n v="238"/>
  </r>
  <r>
    <d v="2014-07-12T00:00:00"/>
    <x v="1"/>
    <s v="Web Site Sales"/>
    <s v="Bellen"/>
    <n v="23"/>
  </r>
  <r>
    <d v="2014-05-30T00:00:00"/>
    <x v="3"/>
    <s v="In Store Sales"/>
    <s v="Quad"/>
    <n v="66"/>
  </r>
  <r>
    <d v="2014-07-27T00:00:00"/>
    <x v="1"/>
    <s v="Web Site Sales"/>
    <s v="Quad"/>
    <n v="66"/>
  </r>
  <r>
    <d v="2014-05-05T00:00:00"/>
    <x v="3"/>
    <s v="In Store Sales"/>
    <s v="Quad"/>
    <n v="68"/>
  </r>
  <r>
    <d v="2014-05-22T00:00:00"/>
    <x v="3"/>
    <s v="Web Site Sales"/>
    <s v="Sunshine"/>
    <n v="38"/>
  </r>
  <r>
    <d v="2014-07-09T00:00:00"/>
    <x v="1"/>
    <s v="Web Site Sales"/>
    <s v="Carlota"/>
    <n v="69"/>
  </r>
  <r>
    <d v="2014-07-07T00:00:00"/>
    <x v="1"/>
    <s v="Web Site Sales"/>
    <s v="Bellen"/>
    <n v="23"/>
  </r>
  <r>
    <d v="2014-05-25T00:00:00"/>
    <x v="3"/>
    <s v="Mail Order Sales"/>
    <s v="Quad"/>
    <n v="68"/>
  </r>
  <r>
    <d v="2014-09-09T00:00:00"/>
    <x v="0"/>
    <s v="Mail Order Sales"/>
    <s v="Aspen"/>
    <n v="105"/>
  </r>
  <r>
    <d v="2014-06-29T00:00:00"/>
    <x v="2"/>
    <s v="In Store Sales"/>
    <s v="Sunset"/>
    <n v="188"/>
  </r>
  <r>
    <d v="2014-09-10T00:00:00"/>
    <x v="0"/>
    <s v="In Store Sales"/>
    <s v="Carlota"/>
    <n v="69"/>
  </r>
  <r>
    <d v="2014-07-15T00:00:00"/>
    <x v="1"/>
    <s v="In Store Sales"/>
    <s v="Crested Beaut"/>
    <n v="240"/>
  </r>
  <r>
    <d v="2014-05-06T00:00:00"/>
    <x v="3"/>
    <s v="In Store Sales"/>
    <s v="Carlota"/>
    <n v="69"/>
  </r>
  <r>
    <d v="2014-09-22T00:00:00"/>
    <x v="0"/>
    <s v="In Store Sales"/>
    <s v="FlatTop"/>
    <n v="55"/>
  </r>
  <r>
    <d v="2014-05-03T00:00:00"/>
    <x v="3"/>
    <s v="Web Site Sales"/>
    <s v="Quad"/>
    <n v="99"/>
  </r>
  <r>
    <d v="2014-05-12T00:00:00"/>
    <x v="3"/>
    <s v="Web Site Sales"/>
    <s v="Crested Beaut"/>
    <n v="96"/>
  </r>
  <r>
    <d v="2014-07-06T00:00:00"/>
    <x v="1"/>
    <s v="In Store Sales"/>
    <s v="Doublers"/>
    <n v="160"/>
  </r>
  <r>
    <d v="2014-09-26T00:00:00"/>
    <x v="0"/>
    <s v="In Store Sales"/>
    <s v="Quad"/>
    <n v="66"/>
  </r>
  <r>
    <d v="2014-07-04T00:00:00"/>
    <x v="1"/>
    <s v="In Store Sales"/>
    <s v="Carlota"/>
    <n v="66"/>
  </r>
  <r>
    <d v="2014-05-04T00:00:00"/>
    <x v="3"/>
    <s v="In Store Sales"/>
    <s v="Bellen"/>
    <n v="44"/>
  </r>
  <r>
    <d v="2014-07-13T00:00:00"/>
    <x v="1"/>
    <s v="In Store Sales"/>
    <s v="Crested Beaut"/>
    <n v="72"/>
  </r>
  <r>
    <d v="2014-05-21T00:00:00"/>
    <x v="3"/>
    <s v="Mail Order Sales"/>
    <s v="Sunshine"/>
    <n v="40"/>
  </r>
  <r>
    <d v="2014-09-22T00:00:00"/>
    <x v="0"/>
    <s v="Web Site Sales"/>
    <s v="Aspen"/>
    <n v="57"/>
  </r>
  <r>
    <d v="2014-07-09T00:00:00"/>
    <x v="1"/>
    <s v="In Store Sales"/>
    <s v="Carlota"/>
    <n v="392"/>
  </r>
  <r>
    <d v="2014-09-26T00:00:00"/>
    <x v="0"/>
    <s v="In Store Sales"/>
    <s v="Bellen"/>
    <n v="44"/>
  </r>
  <r>
    <d v="2014-05-11T00:00:00"/>
    <x v="3"/>
    <s v="Web Site Sales"/>
    <s v="Aspen"/>
    <n v="63"/>
  </r>
  <r>
    <d v="2014-09-14T00:00:00"/>
    <x v="0"/>
    <s v="Web Site Sales"/>
    <s v="Sunbell"/>
    <n v="48"/>
  </r>
  <r>
    <d v="2014-05-18T00:00:00"/>
    <x v="3"/>
    <s v="In Store Sales"/>
    <s v="Sunshine"/>
    <n v="20"/>
  </r>
  <r>
    <d v="2014-09-19T00:00:00"/>
    <x v="0"/>
    <s v="Web Site Sales"/>
    <s v="Doublers"/>
    <n v="228"/>
  </r>
  <r>
    <d v="2014-09-12T00:00:00"/>
    <x v="0"/>
    <s v="In Store Sales"/>
    <s v="Carlota"/>
    <n v="69"/>
  </r>
  <r>
    <d v="2014-06-03T00:00:00"/>
    <x v="2"/>
    <s v="Web Site Sales"/>
    <s v="Doublers"/>
    <n v="312"/>
  </r>
  <r>
    <d v="2014-07-07T00:00:00"/>
    <x v="1"/>
    <s v="Web Site Sales"/>
    <s v="Doublers"/>
    <n v="240"/>
  </r>
  <r>
    <d v="2014-08-02T00:00:00"/>
    <x v="4"/>
    <s v="Web Site Sales"/>
    <s v="Quad"/>
    <n v="517"/>
  </r>
  <r>
    <d v="2014-09-26T00:00:00"/>
    <x v="0"/>
    <s v="Web Site Sales"/>
    <s v="Sunshine"/>
    <n v="80"/>
  </r>
  <r>
    <d v="2014-07-13T00:00:00"/>
    <x v="1"/>
    <s v="Web Site Sales"/>
    <s v="Sunbell"/>
    <n v="75"/>
  </r>
  <r>
    <d v="2014-05-07T00:00:00"/>
    <x v="3"/>
    <s v="Web Site Sales"/>
    <s v="Crested Beaut"/>
    <n v="23"/>
  </r>
  <r>
    <d v="2014-05-14T00:00:00"/>
    <x v="3"/>
    <s v="Web Site Sales"/>
    <s v="Carlota"/>
    <n v="69"/>
  </r>
  <r>
    <d v="2014-09-27T00:00:00"/>
    <x v="0"/>
    <s v="In Store Sales"/>
    <s v="V-Rang"/>
    <n v="36"/>
  </r>
  <r>
    <d v="2014-07-17T00:00:00"/>
    <x v="1"/>
    <s v="Web Site Sales"/>
    <s v="Carlota"/>
    <n v="69"/>
  </r>
  <r>
    <d v="2014-07-21T00:00:00"/>
    <x v="1"/>
    <s v="In Store Sales"/>
    <s v="Carlota"/>
    <n v="22"/>
  </r>
  <r>
    <d v="2014-07-06T00:00:00"/>
    <x v="1"/>
    <s v="Web Site Sales"/>
    <s v="Bellen"/>
    <n v="66"/>
  </r>
  <r>
    <d v="2014-07-03T00:00:00"/>
    <x v="1"/>
    <s v="Web Site Sales"/>
    <s v="Quad"/>
    <n v="66"/>
  </r>
  <r>
    <d v="2014-07-04T00:00:00"/>
    <x v="1"/>
    <s v="Web Site Sales"/>
    <s v="Sunshine"/>
    <n v="40"/>
  </r>
  <r>
    <d v="2014-09-22T00:00:00"/>
    <x v="0"/>
    <s v="Web Site Sales"/>
    <s v="Sunshine"/>
    <n v="40"/>
  </r>
  <r>
    <d v="2014-07-17T00:00:00"/>
    <x v="1"/>
    <s v="In Store Sales"/>
    <s v="Carlota"/>
    <n v="46"/>
  </r>
  <r>
    <d v="2014-07-27T00:00:00"/>
    <x v="1"/>
    <s v="Web Site Sales"/>
    <s v="Bellen"/>
    <n v="66"/>
  </r>
  <r>
    <d v="2014-07-21T00:00:00"/>
    <x v="1"/>
    <s v="Web Site Sales"/>
    <s v="Crested Beaut"/>
    <n v="72"/>
  </r>
  <r>
    <d v="2014-07-08T00:00:00"/>
    <x v="1"/>
    <s v="Web Site Sales"/>
    <s v="Bellen"/>
    <n v="69"/>
  </r>
  <r>
    <d v="2014-06-30T00:00:00"/>
    <x v="2"/>
    <s v="In Store Sales"/>
    <s v="Majectic Beaut"/>
    <n v="87"/>
  </r>
  <r>
    <d v="2014-07-02T00:00:00"/>
    <x v="1"/>
    <s v="Mail Order Sales"/>
    <s v="Quad"/>
    <n v="32"/>
  </r>
  <r>
    <d v="2014-07-10T00:00:00"/>
    <x v="1"/>
    <s v="In Store Sales"/>
    <s v="Quad"/>
    <n v="376"/>
  </r>
  <r>
    <d v="2014-07-01T00:00:00"/>
    <x v="1"/>
    <s v="In Store Sales"/>
    <s v="Sunset"/>
    <n v="71"/>
  </r>
  <r>
    <d v="2014-07-20T00:00:00"/>
    <x v="1"/>
    <s v="In Store Sales"/>
    <s v="Aspen"/>
    <n v="20"/>
  </r>
  <r>
    <d v="2014-09-14T00:00:00"/>
    <x v="0"/>
    <s v="In Store Sales"/>
    <s v="Aspen"/>
    <n v="40"/>
  </r>
  <r>
    <d v="2014-09-11T00:00:00"/>
    <x v="0"/>
    <s v="In Store Sales"/>
    <s v="Quad"/>
    <n v="752"/>
  </r>
  <r>
    <d v="2014-08-19T00:00:00"/>
    <x v="4"/>
    <s v="In Store Sales"/>
    <s v="Sunset"/>
    <n v="71"/>
  </r>
  <r>
    <d v="2014-09-14T00:00:00"/>
    <x v="0"/>
    <s v="Mail Order Sales"/>
    <s v="Carlota"/>
    <n v="69"/>
  </r>
  <r>
    <d v="2014-09-14T00:00:00"/>
    <x v="0"/>
    <s v="Web Site Sales"/>
    <s v="Quad"/>
    <n v="66"/>
  </r>
  <r>
    <d v="2014-06-03T00:00:00"/>
    <x v="2"/>
    <s v="Mail Order Sales"/>
    <s v="Aspen"/>
    <n v="40"/>
  </r>
  <r>
    <d v="2014-09-26T00:00:00"/>
    <x v="0"/>
    <s v="In Store Sales"/>
    <s v="Bellen"/>
    <n v="46"/>
  </r>
  <r>
    <d v="2014-05-23T00:00:00"/>
    <x v="3"/>
    <s v="Mail Order Sales"/>
    <s v="Sunshine"/>
    <n v="60"/>
  </r>
  <r>
    <d v="2014-09-21T00:00:00"/>
    <x v="0"/>
    <s v="Web Site Sales"/>
    <s v="Sunshine"/>
    <n v="40"/>
  </r>
  <r>
    <d v="2014-07-09T00:00:00"/>
    <x v="1"/>
    <s v="In Store Sales"/>
    <s v="Carlota"/>
    <n v="22"/>
  </r>
  <r>
    <d v="2014-05-21T00:00:00"/>
    <x v="3"/>
    <s v="In Store Sales"/>
    <s v="Bellen"/>
    <n v="46"/>
  </r>
  <r>
    <d v="2014-05-13T00:00:00"/>
    <x v="3"/>
    <s v="Web Site Sales"/>
    <s v="Quad"/>
    <n v="99"/>
  </r>
  <r>
    <d v="2014-07-28T00:00:00"/>
    <x v="1"/>
    <s v="Mail Order Sales"/>
    <s v="Bellen"/>
    <n v="44"/>
  </r>
  <r>
    <d v="2014-09-05T00:00:00"/>
    <x v="0"/>
    <s v="Web Site Sales"/>
    <s v="Quad"/>
    <n v="68"/>
  </r>
  <r>
    <d v="2014-09-03T00:00:00"/>
    <x v="0"/>
    <s v="Web Site Sales"/>
    <s v="Bellen"/>
    <n v="46"/>
  </r>
  <r>
    <d v="2014-08-15T00:00:00"/>
    <x v="4"/>
    <s v="Web Site Sales"/>
    <s v="Sunset"/>
    <n v="45"/>
  </r>
  <r>
    <d v="2014-09-29T00:00:00"/>
    <x v="0"/>
    <s v="In Store Sales"/>
    <s v="Quad"/>
    <n v="34"/>
  </r>
  <r>
    <d v="2014-07-18T00:00:00"/>
    <x v="1"/>
    <s v="In Store Sales"/>
    <s v="Crested Beaut"/>
    <n v="72"/>
  </r>
  <r>
    <d v="2014-07-24T00:00:00"/>
    <x v="1"/>
    <s v="Web Site Sales"/>
    <s v="Sunbell"/>
    <n v="48"/>
  </r>
  <r>
    <d v="2014-05-17T00:00:00"/>
    <x v="3"/>
    <s v="Web Site Sales"/>
    <s v="Carlota"/>
    <n v="46"/>
  </r>
  <r>
    <d v="2014-05-08T00:00:00"/>
    <x v="3"/>
    <s v="In Store Sales"/>
    <s v="Majectic Beaut"/>
    <n v="84"/>
  </r>
  <r>
    <d v="2014-06-12T00:00:00"/>
    <x v="2"/>
    <s v="In Store Sales"/>
    <s v="Sunset"/>
    <n v="47"/>
  </r>
  <r>
    <d v="2014-09-27T00:00:00"/>
    <x v="0"/>
    <s v="Web Site Sales"/>
    <s v="Majectic Beaut"/>
    <n v="30"/>
  </r>
  <r>
    <d v="2014-09-09T00:00:00"/>
    <x v="0"/>
    <s v="In Store Sales"/>
    <s v="Quad"/>
    <n v="33"/>
  </r>
  <r>
    <d v="2014-07-02T00:00:00"/>
    <x v="1"/>
    <s v="In Store Sales"/>
    <s v="Sunbell"/>
    <n v="50"/>
  </r>
  <r>
    <d v="2014-07-29T00:00:00"/>
    <x v="1"/>
    <s v="In Store Sales"/>
    <s v="Bellen"/>
    <n v="46"/>
  </r>
  <r>
    <d v="2014-08-16T00:00:00"/>
    <x v="4"/>
    <s v="Web Site Sales"/>
    <s v="Sunbell"/>
    <n v="24"/>
  </r>
  <r>
    <d v="2014-05-04T00:00:00"/>
    <x v="3"/>
    <s v="Web Site Sales"/>
    <s v="Carlota"/>
    <n v="23"/>
  </r>
  <r>
    <d v="2014-05-24T00:00:00"/>
    <x v="3"/>
    <s v="In Store Sales"/>
    <s v="Bellen"/>
    <n v="23"/>
  </r>
  <r>
    <d v="2014-07-04T00:00:00"/>
    <x v="1"/>
    <s v="Web Site Sales"/>
    <s v="Sunbell"/>
    <n v="75"/>
  </r>
  <r>
    <d v="2014-09-13T00:00:00"/>
    <x v="0"/>
    <s v="In Store Sales"/>
    <s v="Carlota"/>
    <n v="69"/>
  </r>
  <r>
    <d v="2014-05-21T00:00:00"/>
    <x v="3"/>
    <s v="Mail Order Sales"/>
    <s v="Bellen"/>
    <n v="23"/>
  </r>
  <r>
    <d v="2014-05-17T00:00:00"/>
    <x v="3"/>
    <s v="In Store Sales"/>
    <s v="Bellen"/>
    <n v="66"/>
  </r>
  <r>
    <d v="2014-09-27T00:00:00"/>
    <x v="0"/>
    <s v="Web Site Sales"/>
    <s v="Quad"/>
    <n v="33"/>
  </r>
  <r>
    <d v="2014-05-21T00:00:00"/>
    <x v="3"/>
    <s v="In Store Sales"/>
    <s v="Carlota"/>
    <n v="46"/>
  </r>
  <r>
    <d v="2014-09-13T00:00:00"/>
    <x v="0"/>
    <s v="Web Site Sales"/>
    <s v="Bellen"/>
    <n v="22"/>
  </r>
  <r>
    <d v="2014-09-07T00:00:00"/>
    <x v="0"/>
    <s v="In Store Sales"/>
    <s v="Quad"/>
    <n v="68"/>
  </r>
  <r>
    <d v="2014-09-21T00:00:00"/>
    <x v="0"/>
    <s v="Web Site Sales"/>
    <s v="Sunshine"/>
    <n v="19"/>
  </r>
  <r>
    <d v="2014-07-09T00:00:00"/>
    <x v="1"/>
    <s v="In Store Sales"/>
    <s v="Sunset"/>
    <n v="469"/>
  </r>
  <r>
    <d v="2014-05-24T00:00:00"/>
    <x v="3"/>
    <s v="Web Site Sales"/>
    <s v="Carlota"/>
    <n v="44"/>
  </r>
  <r>
    <d v="2014-05-14T00:00:00"/>
    <x v="3"/>
    <s v="In Store Sales"/>
    <s v="Sunset"/>
    <n v="94"/>
  </r>
  <r>
    <d v="2014-06-03T00:00:00"/>
    <x v="2"/>
    <s v="Web Site Sales"/>
    <s v="Sunshine"/>
    <n v="57"/>
  </r>
  <r>
    <d v="2014-08-21T00:00:00"/>
    <x v="4"/>
    <s v="Web Site Sales"/>
    <s v="Quad"/>
    <n v="66"/>
  </r>
  <r>
    <d v="2014-09-28T00:00:00"/>
    <x v="0"/>
    <s v="Web Site Sales"/>
    <s v="Sunshine"/>
    <n v="20"/>
  </r>
  <r>
    <d v="2014-05-08T00:00:00"/>
    <x v="3"/>
    <s v="Web Site Sales"/>
    <s v="Carlota"/>
    <n v="22"/>
  </r>
  <r>
    <d v="2014-05-10T00:00:00"/>
    <x v="3"/>
    <s v="Web Site Sales"/>
    <s v="Quad"/>
    <n v="102"/>
  </r>
  <r>
    <d v="2014-05-08T00:00:00"/>
    <x v="3"/>
    <s v="In Store Sales"/>
    <s v="FlatTop"/>
    <n v="55"/>
  </r>
  <r>
    <d v="2014-06-04T00:00:00"/>
    <x v="2"/>
    <s v="Web Site Sales"/>
    <s v="Crested Beaut"/>
    <n v="96"/>
  </r>
  <r>
    <d v="2014-06-23T00:00:00"/>
    <x v="2"/>
    <s v="Web Site Sales"/>
    <s v="Majectic Beaut"/>
    <n v="60"/>
  </r>
  <r>
    <d v="2014-09-02T00:00:00"/>
    <x v="0"/>
    <s v="Web Site Sales"/>
    <s v="Aspen"/>
    <n v="20"/>
  </r>
  <r>
    <d v="2014-09-03T00:00:00"/>
    <x v="0"/>
    <s v="Web Site Sales"/>
    <s v="Sunshine"/>
    <n v="80"/>
  </r>
  <r>
    <d v="2014-07-24T00:00:00"/>
    <x v="1"/>
    <s v="Web Site Sales"/>
    <s v="V-Rang"/>
    <n v="36"/>
  </r>
  <r>
    <d v="2014-05-03T00:00:00"/>
    <x v="3"/>
    <s v="Web Site Sales"/>
    <s v="Bellen"/>
    <n v="46"/>
  </r>
  <r>
    <d v="2014-07-16T00:00:00"/>
    <x v="1"/>
    <s v="In Store Sales"/>
    <s v="Aspen"/>
    <n v="20"/>
  </r>
  <r>
    <d v="2014-09-18T00:00:00"/>
    <x v="0"/>
    <s v="Mail Order Sales"/>
    <s v="Carlota"/>
    <n v="23"/>
  </r>
  <r>
    <d v="2014-07-04T00:00:00"/>
    <x v="1"/>
    <s v="Web Site Sales"/>
    <s v="Sunshine"/>
    <n v="80"/>
  </r>
  <r>
    <d v="2014-07-26T00:00:00"/>
    <x v="1"/>
    <s v="In Store Sales"/>
    <s v="Aspen"/>
    <n v="259"/>
  </r>
  <r>
    <d v="2014-09-08T00:00:00"/>
    <x v="0"/>
    <s v="In Store Sales"/>
    <s v="Majectic Beaut"/>
    <n v="689"/>
  </r>
  <r>
    <d v="2014-07-09T00:00:00"/>
    <x v="1"/>
    <s v="Web Site Sales"/>
    <s v="Sunshine"/>
    <n v="38"/>
  </r>
  <r>
    <d v="2014-09-15T00:00:00"/>
    <x v="0"/>
    <s v="In Store Sales"/>
    <s v="Majectic Beaut"/>
    <n v="58"/>
  </r>
  <r>
    <d v="2014-09-26T00:00:00"/>
    <x v="0"/>
    <s v="Web Site Sales"/>
    <s v="Carlota"/>
    <n v="46"/>
  </r>
  <r>
    <d v="2014-09-06T00:00:00"/>
    <x v="0"/>
    <s v="Mail Order Sales"/>
    <s v="Sunset"/>
    <n v="71"/>
  </r>
  <r>
    <d v="2014-09-14T00:00:00"/>
    <x v="0"/>
    <s v="In Store Sales"/>
    <s v="Sunshine"/>
    <n v="40"/>
  </r>
  <r>
    <d v="2014-05-17T00:00:00"/>
    <x v="3"/>
    <s v="Web Site Sales"/>
    <s v="Aspen"/>
    <n v="20"/>
  </r>
  <r>
    <d v="2014-07-06T00:00:00"/>
    <x v="1"/>
    <s v="In Store Sales"/>
    <s v="Bellen"/>
    <n v="46"/>
  </r>
  <r>
    <d v="2014-05-14T00:00:00"/>
    <x v="3"/>
    <s v="In Store Sales"/>
    <s v="Carlota"/>
    <n v="44"/>
  </r>
  <r>
    <d v="2014-09-10T00:00:00"/>
    <x v="0"/>
    <s v="In Store Sales"/>
    <s v="V-Rang"/>
    <n v="36"/>
  </r>
  <r>
    <d v="2014-07-22T00:00:00"/>
    <x v="1"/>
    <s v="Web Site Sales"/>
    <s v="Quad"/>
    <n v="32"/>
  </r>
  <r>
    <d v="2014-05-23T00:00:00"/>
    <x v="3"/>
    <s v="Web Site Sales"/>
    <s v="Sunshine"/>
    <n v="60"/>
  </r>
  <r>
    <d v="2014-07-15T00:00:00"/>
    <x v="1"/>
    <s v="Mail Order Sales"/>
    <s v="Carlota"/>
    <n v="46"/>
  </r>
  <r>
    <d v="2014-09-08T00:00:00"/>
    <x v="0"/>
    <s v="Mail Order Sales"/>
    <s v="FlatTop"/>
    <n v="53"/>
  </r>
  <r>
    <d v="2014-07-26T00:00:00"/>
    <x v="1"/>
    <s v="In Store Sales"/>
    <s v="Majectic Beaut"/>
    <n v="58"/>
  </r>
  <r>
    <d v="2014-09-09T00:00:00"/>
    <x v="0"/>
    <s v="In Store Sales"/>
    <s v="Bellen"/>
    <n v="44"/>
  </r>
  <r>
    <d v="2014-07-31T00:00:00"/>
    <x v="1"/>
    <s v="Web Site Sales"/>
    <s v="Bellen"/>
    <n v="23"/>
  </r>
  <r>
    <d v="2014-05-06T00:00:00"/>
    <x v="3"/>
    <s v="In Store Sales"/>
    <s v="Bellen"/>
    <n v="44"/>
  </r>
  <r>
    <d v="2014-07-14T00:00:00"/>
    <x v="1"/>
    <s v="In Store Sales"/>
    <s v="Aspen"/>
    <n v="42"/>
  </r>
  <r>
    <d v="2014-09-25T00:00:00"/>
    <x v="0"/>
    <s v="Web Site Sales"/>
    <s v="Crested Beaut"/>
    <n v="75"/>
  </r>
  <r>
    <d v="2014-05-29T00:00:00"/>
    <x v="3"/>
    <s v="Web Site Sales"/>
    <s v="Sunbell"/>
    <n v="46"/>
  </r>
  <r>
    <d v="2014-09-03T00:00:00"/>
    <x v="0"/>
    <s v="In Store Sales"/>
    <s v="Quad"/>
    <n v="66"/>
  </r>
  <r>
    <d v="2014-05-20T00:00:00"/>
    <x v="3"/>
    <s v="Mail Order Sales"/>
    <s v="Crested Beaut"/>
    <n v="100"/>
  </r>
  <r>
    <d v="2014-06-26T00:00:00"/>
    <x v="2"/>
    <s v="Web Site Sales"/>
    <s v="Quad"/>
    <n v="33"/>
  </r>
  <r>
    <d v="2014-06-04T00:00:00"/>
    <x v="2"/>
    <s v="Web Site Sales"/>
    <s v="Sunbell"/>
    <n v="46"/>
  </r>
  <r>
    <d v="2014-07-28T00:00:00"/>
    <x v="1"/>
    <s v="Web Site Sales"/>
    <s v="Quad"/>
    <n v="439"/>
  </r>
  <r>
    <d v="2014-07-29T00:00:00"/>
    <x v="1"/>
    <s v="Web Site Sales"/>
    <s v="Bellen"/>
    <n v="46"/>
  </r>
  <r>
    <d v="2014-05-14T00:00:00"/>
    <x v="3"/>
    <s v="In Store Sales"/>
    <s v="Carlota"/>
    <n v="46"/>
  </r>
  <r>
    <d v="2014-09-04T00:00:00"/>
    <x v="0"/>
    <s v="Web Site Sales"/>
    <s v="Quad"/>
    <n v="66"/>
  </r>
  <r>
    <d v="2014-05-06T00:00:00"/>
    <x v="3"/>
    <s v="In Store Sales"/>
    <s v="Carlota"/>
    <n v="23"/>
  </r>
  <r>
    <d v="2014-07-02T00:00:00"/>
    <x v="1"/>
    <s v="Mail Order Sales"/>
    <s v="Sunshine"/>
    <n v="40"/>
  </r>
  <r>
    <d v="2014-09-30T00:00:00"/>
    <x v="0"/>
    <s v="In Store Sales"/>
    <s v="Crested Beaut"/>
    <n v="72"/>
  </r>
  <r>
    <d v="2014-05-16T00:00:00"/>
    <x v="3"/>
    <s v="In Store Sales"/>
    <s v="Majectic Beaut"/>
    <n v="87"/>
  </r>
  <r>
    <d v="2014-06-05T00:00:00"/>
    <x v="2"/>
    <s v="Mail Order Sales"/>
    <s v="Sunshine"/>
    <n v="20"/>
  </r>
  <r>
    <d v="2014-07-30T00:00:00"/>
    <x v="1"/>
    <s v="In Store Sales"/>
    <s v="Sunbell"/>
    <n v="24"/>
  </r>
  <r>
    <d v="2014-07-03T00:00:00"/>
    <x v="1"/>
    <s v="In Store Sales"/>
    <s v="Doublers"/>
    <n v="78"/>
  </r>
  <r>
    <d v="2014-09-12T00:00:00"/>
    <x v="0"/>
    <s v="Web Site Sales"/>
    <s v="Aspen"/>
    <n v="60"/>
  </r>
  <r>
    <d v="2014-05-14T00:00:00"/>
    <x v="3"/>
    <s v="Web Site Sales"/>
    <s v="Bellen"/>
    <n v="69"/>
  </r>
  <r>
    <d v="2014-05-19T00:00:00"/>
    <x v="3"/>
    <s v="Web Site Sales"/>
    <s v="Crested Beaut"/>
    <n v="46"/>
  </r>
  <r>
    <d v="2014-07-06T00:00:00"/>
    <x v="1"/>
    <s v="Web Site Sales"/>
    <s v="Bellen"/>
    <n v="23"/>
  </r>
  <r>
    <d v="2014-05-09T00:00:00"/>
    <x v="3"/>
    <s v="Web Site Sales"/>
    <s v="Carlota"/>
    <n v="23"/>
  </r>
  <r>
    <d v="2014-07-11T00:00:00"/>
    <x v="1"/>
    <s v="Web Site Sales"/>
    <s v="Bellen"/>
    <n v="46"/>
  </r>
  <r>
    <d v="2014-05-25T00:00:00"/>
    <x v="3"/>
    <s v="In Store Sales"/>
    <s v="Carlota"/>
    <n v="305"/>
  </r>
  <r>
    <d v="2014-05-23T00:00:00"/>
    <x v="3"/>
    <s v="Mail Order Sales"/>
    <s v="FlatTop"/>
    <n v="53"/>
  </r>
  <r>
    <d v="2014-08-15T00:00:00"/>
    <x v="4"/>
    <s v="Mail Order Sales"/>
    <s v="Bellen"/>
    <n v="23"/>
  </r>
  <r>
    <d v="2014-05-24T00:00:00"/>
    <x v="3"/>
    <s v="Web Site Sales"/>
    <s v="Bellen"/>
    <n v="44"/>
  </r>
  <r>
    <d v="2014-09-10T00:00:00"/>
    <x v="0"/>
    <s v="In Store Sales"/>
    <s v="Aspen"/>
    <n v="21"/>
  </r>
  <r>
    <d v="2014-09-26T00:00:00"/>
    <x v="0"/>
    <s v="Mail Order Sales"/>
    <s v="Quad"/>
    <n v="33"/>
  </r>
  <r>
    <d v="2014-07-12T00:00:00"/>
    <x v="1"/>
    <s v="Web Site Sales"/>
    <s v="Bellen"/>
    <n v="23"/>
  </r>
  <r>
    <d v="2014-09-29T00:00:00"/>
    <x v="0"/>
    <s v="In Store Sales"/>
    <s v="Carlota"/>
    <n v="46"/>
  </r>
  <r>
    <d v="2014-05-17T00:00:00"/>
    <x v="3"/>
    <s v="Web Site Sales"/>
    <s v="Sunshine"/>
    <n v="322"/>
  </r>
  <r>
    <d v="2014-09-11T00:00:00"/>
    <x v="0"/>
    <s v="Web Site Sales"/>
    <s v="Bellen"/>
    <n v="46"/>
  </r>
  <r>
    <d v="2014-05-03T00:00:00"/>
    <x v="3"/>
    <s v="In Store Sales"/>
    <s v="Aspen"/>
    <n v="76"/>
  </r>
  <r>
    <d v="2014-07-25T00:00:00"/>
    <x v="1"/>
    <s v="In Store Sales"/>
    <s v="Quad"/>
    <n v="99"/>
  </r>
  <r>
    <d v="2014-09-17T00:00:00"/>
    <x v="0"/>
    <s v="Mail Order Sales"/>
    <s v="Carlota"/>
    <n v="44"/>
  </r>
  <r>
    <d v="2014-05-12T00:00:00"/>
    <x v="3"/>
    <s v="Web Site Sales"/>
    <s v="Sunshine"/>
    <n v="60"/>
  </r>
  <r>
    <d v="2014-09-08T00:00:00"/>
    <x v="0"/>
    <s v="In Store Sales"/>
    <s v="Crested Beaut"/>
    <n v="23"/>
  </r>
  <r>
    <d v="2014-07-15T00:00:00"/>
    <x v="1"/>
    <s v="In Store Sales"/>
    <s v="Doublers"/>
    <n v="80"/>
  </r>
  <r>
    <d v="2014-07-06T00:00:00"/>
    <x v="1"/>
    <s v="Web Site Sales"/>
    <s v="Sunshine"/>
    <n v="284"/>
  </r>
  <r>
    <d v="2014-09-02T00:00:00"/>
    <x v="0"/>
    <s v="Web Site Sales"/>
    <s v="Sunshine"/>
    <n v="57"/>
  </r>
  <r>
    <d v="2014-07-08T00:00:00"/>
    <x v="1"/>
    <s v="In Store Sales"/>
    <s v="Doublers"/>
    <n v="234"/>
  </r>
  <r>
    <d v="2014-06-12T00:00:00"/>
    <x v="2"/>
    <s v="Mail Order Sales"/>
    <s v="Crested Beaut"/>
    <n v="25"/>
  </r>
  <r>
    <d v="2014-05-09T00:00:00"/>
    <x v="3"/>
    <s v="Web Site Sales"/>
    <s v="Sunshine"/>
    <n v="20"/>
  </r>
  <r>
    <d v="2014-08-22T00:00:00"/>
    <x v="4"/>
    <s v="Mail Order Sales"/>
    <s v="Crested Beaut"/>
    <n v="48"/>
  </r>
  <r>
    <d v="2014-07-28T00:00:00"/>
    <x v="1"/>
    <s v="In Store Sales"/>
    <s v="Bellen"/>
    <n v="23"/>
  </r>
  <r>
    <d v="2014-07-31T00:00:00"/>
    <x v="1"/>
    <s v="Web Site Sales"/>
    <s v="Sunshine"/>
    <n v="57"/>
  </r>
  <r>
    <d v="2014-09-20T00:00:00"/>
    <x v="0"/>
    <s v="In Store Sales"/>
    <s v="Quad"/>
    <n v="66"/>
  </r>
  <r>
    <d v="2014-08-28T00:00:00"/>
    <x v="4"/>
    <s v="Web Site Sales"/>
    <s v="Doublers"/>
    <n v="228"/>
  </r>
  <r>
    <d v="2014-08-27T00:00:00"/>
    <x v="4"/>
    <s v="In Store Sales"/>
    <s v="Majectic Beaut"/>
    <n v="90"/>
  </r>
  <r>
    <d v="2014-05-02T00:00:00"/>
    <x v="3"/>
    <s v="Web Site Sales"/>
    <s v="Bellen"/>
    <n v="23"/>
  </r>
  <r>
    <d v="2014-07-29T00:00:00"/>
    <x v="1"/>
    <s v="In Store Sales"/>
    <s v="Sunset"/>
    <n v="514"/>
  </r>
  <r>
    <d v="2014-07-03T00:00:00"/>
    <x v="1"/>
    <s v="Web Site Sales"/>
    <s v="Quad"/>
    <n v="64"/>
  </r>
  <r>
    <d v="2014-08-21T00:00:00"/>
    <x v="4"/>
    <s v="Web Site Sales"/>
    <s v="Majectic Beaut"/>
    <n v="28"/>
  </r>
  <r>
    <d v="2014-05-28T00:00:00"/>
    <x v="3"/>
    <s v="In Store Sales"/>
    <s v="Bellen"/>
    <n v="69"/>
  </r>
  <r>
    <d v="2014-09-17T00:00:00"/>
    <x v="0"/>
    <s v="Web Site Sales"/>
    <s v="V-Rang"/>
    <n v="36"/>
  </r>
  <r>
    <d v="2014-09-13T00:00:00"/>
    <x v="0"/>
    <s v="Mail Order Sales"/>
    <s v="Sunshine"/>
    <n v="20"/>
  </r>
  <r>
    <d v="2014-09-10T00:00:00"/>
    <x v="0"/>
    <s v="In Store Sales"/>
    <s v="Majectic Beaut"/>
    <n v="58"/>
  </r>
  <r>
    <d v="2014-09-17T00:00:00"/>
    <x v="0"/>
    <s v="Mail Order Sales"/>
    <s v="Sunshine"/>
    <n v="160"/>
  </r>
  <r>
    <d v="2014-08-10T00:00:00"/>
    <x v="4"/>
    <s v="In Store Sales"/>
    <s v="Crested Beaut"/>
    <n v="25"/>
  </r>
  <r>
    <d v="2014-09-15T00:00:00"/>
    <x v="0"/>
    <s v="Web Site Sales"/>
    <s v="Quad"/>
    <n v="99"/>
  </r>
  <r>
    <d v="2014-06-20T00:00:00"/>
    <x v="2"/>
    <s v="Web Site Sales"/>
    <s v="Bellen"/>
    <n v="46"/>
  </r>
  <r>
    <d v="2014-07-12T00:00:00"/>
    <x v="1"/>
    <s v="In Store Sales"/>
    <s v="Majectic Beaut"/>
    <n v="84"/>
  </r>
  <r>
    <d v="2014-08-15T00:00:00"/>
    <x v="4"/>
    <s v="Web Site Sales"/>
    <s v="Bellen"/>
    <n v="115"/>
  </r>
  <r>
    <d v="2014-05-17T00:00:00"/>
    <x v="3"/>
    <s v="Web Site Sales"/>
    <s v="Sunbell"/>
    <n v="502"/>
  </r>
  <r>
    <d v="2014-07-27T00:00:00"/>
    <x v="1"/>
    <s v="Mail Order Sales"/>
    <s v="Aspen"/>
    <n v="40"/>
  </r>
  <r>
    <d v="2014-06-07T00:00:00"/>
    <x v="2"/>
    <s v="Web Site Sales"/>
    <s v="Bellen"/>
    <n v="230"/>
  </r>
  <r>
    <d v="2014-09-21T00:00:00"/>
    <x v="0"/>
    <s v="In Store Sales"/>
    <s v="Sunbell"/>
    <n v="72"/>
  </r>
  <r>
    <d v="2014-05-30T00:00:00"/>
    <x v="3"/>
    <s v="Web Site Sales"/>
    <s v="Sunbell"/>
    <n v="48"/>
  </r>
  <r>
    <d v="2014-07-11T00:00:00"/>
    <x v="1"/>
    <s v="Web Site Sales"/>
    <s v="Sunshine"/>
    <n v="20"/>
  </r>
  <r>
    <d v="2014-08-11T00:00:00"/>
    <x v="4"/>
    <s v="Mail Order Sales"/>
    <s v="Doublers"/>
    <n v="240"/>
  </r>
  <r>
    <d v="2014-05-01T00:00:00"/>
    <x v="3"/>
    <s v="In Store Sales"/>
    <s v="V-Rang"/>
    <n v="38"/>
  </r>
  <r>
    <d v="2014-07-20T00:00:00"/>
    <x v="1"/>
    <s v="In Store Sales"/>
    <s v="Doublers"/>
    <n v="835"/>
  </r>
  <r>
    <d v="2014-05-20T00:00:00"/>
    <x v="3"/>
    <s v="In Store Sales"/>
    <s v="Majectic Beaut"/>
    <n v="87"/>
  </r>
  <r>
    <d v="2014-09-12T00:00:00"/>
    <x v="0"/>
    <s v="Web Site Sales"/>
    <s v="Sunshine"/>
    <n v="40"/>
  </r>
  <r>
    <d v="2014-05-22T00:00:00"/>
    <x v="3"/>
    <s v="In Store Sales"/>
    <s v="Sunshine"/>
    <n v="60"/>
  </r>
  <r>
    <d v="2014-07-13T00:00:00"/>
    <x v="1"/>
    <s v="In Store Sales"/>
    <s v="Aspen"/>
    <n v="40"/>
  </r>
  <r>
    <d v="2014-07-03T00:00:00"/>
    <x v="1"/>
    <s v="Web Site Sales"/>
    <s v="Carlota"/>
    <n v="305"/>
  </r>
  <r>
    <d v="2014-09-25T00:00:00"/>
    <x v="0"/>
    <s v="Web Site Sales"/>
    <s v="Sunshine"/>
    <n v="20"/>
  </r>
  <r>
    <d v="2014-07-09T00:00:00"/>
    <x v="1"/>
    <s v="In Store Sales"/>
    <s v="Quad"/>
    <n v="99"/>
  </r>
  <r>
    <d v="2014-08-19T00:00:00"/>
    <x v="4"/>
    <s v="In Store Sales"/>
    <s v="Quad"/>
    <n v="34"/>
  </r>
  <r>
    <d v="2014-09-23T00:00:00"/>
    <x v="0"/>
    <s v="Web Site Sales"/>
    <s v="Bellen"/>
    <n v="69"/>
  </r>
  <r>
    <d v="2014-06-12T00:00:00"/>
    <x v="2"/>
    <s v="Web Site Sales"/>
    <s v="Sunshine"/>
    <n v="60"/>
  </r>
  <r>
    <d v="2014-05-02T00:00:00"/>
    <x v="3"/>
    <s v="Web Site Sales"/>
    <s v="Carlota"/>
    <n v="23"/>
  </r>
  <r>
    <d v="2014-07-13T00:00:00"/>
    <x v="1"/>
    <s v="In Store Sales"/>
    <s v="Sunset"/>
    <n v="47"/>
  </r>
  <r>
    <d v="2014-07-28T00:00:00"/>
    <x v="1"/>
    <s v="Web Site Sales"/>
    <s v="Aspen"/>
    <n v="42"/>
  </r>
  <r>
    <d v="2014-05-22T00:00:00"/>
    <x v="3"/>
    <s v="In Store Sales"/>
    <s v="Sunbell"/>
    <n v="48"/>
  </r>
  <r>
    <d v="2014-05-20T00:00:00"/>
    <x v="3"/>
    <s v="Web Site Sales"/>
    <s v="Crested Beaut"/>
    <n v="50"/>
  </r>
  <r>
    <d v="2014-05-09T00:00:00"/>
    <x v="3"/>
    <s v="In Store Sales"/>
    <s v="Quad"/>
    <n v="34"/>
  </r>
  <r>
    <d v="2014-08-08T00:00:00"/>
    <x v="4"/>
    <s v="In Store Sales"/>
    <s v="Crested Beaut"/>
    <n v="437"/>
  </r>
  <r>
    <d v="2014-07-27T00:00:00"/>
    <x v="1"/>
    <s v="Web Site Sales"/>
    <s v="Carlota"/>
    <n v="46"/>
  </r>
  <r>
    <d v="2014-08-31T00:00:00"/>
    <x v="4"/>
    <s v="In Store Sales"/>
    <s v="Quad"/>
    <n v="66"/>
  </r>
  <r>
    <d v="2014-09-27T00:00:00"/>
    <x v="0"/>
    <s v="Web Site Sales"/>
    <s v="Aspen"/>
    <n v="76"/>
  </r>
  <r>
    <d v="2014-09-05T00:00:00"/>
    <x v="0"/>
    <s v="Web Site Sales"/>
    <s v="Bellen"/>
    <n v="69"/>
  </r>
  <r>
    <d v="2014-05-13T00:00:00"/>
    <x v="3"/>
    <s v="In Store Sales"/>
    <s v="Carlota"/>
    <n v="23"/>
  </r>
  <r>
    <d v="2014-07-02T00:00:00"/>
    <x v="1"/>
    <s v="Web Site Sales"/>
    <s v="Sunset"/>
    <n v="47"/>
  </r>
  <r>
    <d v="2014-05-07T00:00:00"/>
    <x v="3"/>
    <s v="Web Site Sales"/>
    <s v="Sunset"/>
    <n v="71"/>
  </r>
  <r>
    <d v="2014-09-14T00:00:00"/>
    <x v="0"/>
    <s v="Web Site Sales"/>
    <s v="Carlota"/>
    <n v="23"/>
  </r>
  <r>
    <d v="2014-07-25T00:00:00"/>
    <x v="1"/>
    <s v="Mail Order Sales"/>
    <s v="Majectic Beaut"/>
    <n v="29"/>
  </r>
  <r>
    <d v="2014-05-28T00:00:00"/>
    <x v="3"/>
    <s v="Web Site Sales"/>
    <s v="Quad"/>
    <n v="132"/>
  </r>
  <r>
    <d v="2014-06-23T00:00:00"/>
    <x v="2"/>
    <s v="Web Site Sales"/>
    <s v="Bellen"/>
    <n v="22"/>
  </r>
  <r>
    <d v="2014-05-23T00:00:00"/>
    <x v="3"/>
    <s v="Web Site Sales"/>
    <s v="Majectic Beaut"/>
    <n v="240"/>
  </r>
  <r>
    <d v="2014-07-12T00:00:00"/>
    <x v="1"/>
    <s v="Web Site Sales"/>
    <s v="Bellen"/>
    <n v="46"/>
  </r>
  <r>
    <d v="2014-09-15T00:00:00"/>
    <x v="0"/>
    <s v="In Store Sales"/>
    <s v="Sunbell"/>
    <n v="50"/>
  </r>
  <r>
    <d v="2014-07-21T00:00:00"/>
    <x v="1"/>
    <s v="In Store Sales"/>
    <s v="Quad"/>
    <n v="33"/>
  </r>
  <r>
    <d v="2014-05-27T00:00:00"/>
    <x v="3"/>
    <s v="In Store Sales"/>
    <s v="Sunbell"/>
    <n v="69"/>
  </r>
  <r>
    <d v="2014-06-17T00:00:00"/>
    <x v="2"/>
    <s v="Web Site Sales"/>
    <s v="Quad"/>
    <n v="66"/>
  </r>
  <r>
    <d v="2014-08-09T00:00:00"/>
    <x v="4"/>
    <s v="In Store Sales"/>
    <s v="Sunbell"/>
    <n v="75"/>
  </r>
  <r>
    <d v="2014-09-15T00:00:00"/>
    <x v="0"/>
    <s v="In Store Sales"/>
    <s v="Sunset"/>
    <n v="491"/>
  </r>
  <r>
    <d v="2014-09-19T00:00:00"/>
    <x v="0"/>
    <s v="Web Site Sales"/>
    <s v="Sunshine"/>
    <n v="60"/>
  </r>
  <r>
    <d v="2014-07-15T00:00:00"/>
    <x v="1"/>
    <s v="In Store Sales"/>
    <s v="Quad"/>
    <n v="33"/>
  </r>
  <r>
    <d v="2014-08-18T00:00:00"/>
    <x v="4"/>
    <s v="In Store Sales"/>
    <s v="Sunshine"/>
    <n v="20"/>
  </r>
  <r>
    <d v="2014-06-21T00:00:00"/>
    <x v="2"/>
    <s v="In Store Sales"/>
    <s v="Sunshine"/>
    <n v="40"/>
  </r>
  <r>
    <d v="2014-07-11T00:00:00"/>
    <x v="1"/>
    <s v="In Store Sales"/>
    <s v="Sunset"/>
    <n v="47"/>
  </r>
  <r>
    <d v="2014-05-26T00:00:00"/>
    <x v="3"/>
    <s v="Web Site Sales"/>
    <s v="Sunshine"/>
    <n v="80"/>
  </r>
  <r>
    <d v="2014-09-08T00:00:00"/>
    <x v="0"/>
    <s v="In Store Sales"/>
    <s v="Quad"/>
    <n v="102"/>
  </r>
  <r>
    <d v="2014-06-27T00:00:00"/>
    <x v="2"/>
    <s v="In Store Sales"/>
    <s v="Doublers"/>
    <n v="240"/>
  </r>
  <r>
    <d v="2014-09-21T00:00:00"/>
    <x v="0"/>
    <s v="In Store Sales"/>
    <s v="Aspen"/>
    <n v="60"/>
  </r>
  <r>
    <d v="2014-09-10T00:00:00"/>
    <x v="0"/>
    <s v="Web Site Sales"/>
    <s v="Quad"/>
    <n v="33"/>
  </r>
  <r>
    <d v="2014-06-14T00:00:00"/>
    <x v="2"/>
    <s v="In Store Sales"/>
    <s v="Crested Beaut"/>
    <n v="25"/>
  </r>
  <r>
    <d v="2014-08-10T00:00:00"/>
    <x v="4"/>
    <s v="In Store Sales"/>
    <s v="Quad"/>
    <n v="99"/>
  </r>
  <r>
    <d v="2014-06-21T00:00:00"/>
    <x v="2"/>
    <s v="Web Site Sales"/>
    <s v="Aspen"/>
    <n v="63"/>
  </r>
  <r>
    <d v="2014-09-12T00:00:00"/>
    <x v="0"/>
    <s v="In Store Sales"/>
    <s v="Quad"/>
    <n v="66"/>
  </r>
  <r>
    <d v="2014-07-01T00:00:00"/>
    <x v="1"/>
    <s v="Web Site Sales"/>
    <s v="Carlota"/>
    <n v="22"/>
  </r>
  <r>
    <d v="2014-07-05T00:00:00"/>
    <x v="1"/>
    <s v="Web Site Sales"/>
    <s v="Majectic Beaut"/>
    <n v="87"/>
  </r>
  <r>
    <d v="2014-09-04T00:00:00"/>
    <x v="0"/>
    <s v="Web Site Sales"/>
    <s v="Quad"/>
    <n v="102"/>
  </r>
  <r>
    <d v="2014-05-13T00:00:00"/>
    <x v="3"/>
    <s v="Mail Order Sales"/>
    <s v="Bellen"/>
    <n v="66"/>
  </r>
  <r>
    <d v="2014-07-19T00:00:00"/>
    <x v="1"/>
    <s v="In Store Sales"/>
    <s v="Sunbell"/>
    <n v="69"/>
  </r>
  <r>
    <d v="2014-09-17T00:00:00"/>
    <x v="0"/>
    <s v="Web Site Sales"/>
    <s v="Sunbell"/>
    <n v="524"/>
  </r>
  <r>
    <d v="2014-07-15T00:00:00"/>
    <x v="1"/>
    <s v="In Store Sales"/>
    <s v="Bellen"/>
    <n v="46"/>
  </r>
  <r>
    <d v="2014-05-19T00:00:00"/>
    <x v="3"/>
    <s v="In Store Sales"/>
    <s v="FlatTop"/>
    <n v="106"/>
  </r>
  <r>
    <d v="2014-09-01T00:00:00"/>
    <x v="0"/>
    <s v="Web Site Sales"/>
    <s v="V-Rang"/>
    <n v="36"/>
  </r>
  <r>
    <d v="2014-08-30T00:00:00"/>
    <x v="4"/>
    <s v="Web Site Sales"/>
    <s v="Quad"/>
    <n v="96"/>
  </r>
  <r>
    <d v="2014-05-08T00:00:00"/>
    <x v="3"/>
    <s v="In Store Sales"/>
    <s v="Bellen"/>
    <n v="46"/>
  </r>
  <r>
    <d v="2014-09-22T00:00:00"/>
    <x v="0"/>
    <s v="In Store Sales"/>
    <s v="FlatTop"/>
    <n v="27"/>
  </r>
  <r>
    <d v="2014-07-11T00:00:00"/>
    <x v="1"/>
    <s v="Mail Order Sales"/>
    <s v="Sunshine"/>
    <n v="417"/>
  </r>
  <r>
    <d v="2014-05-04T00:00:00"/>
    <x v="3"/>
    <s v="Web Site Sales"/>
    <s v="Quad"/>
    <n v="752"/>
  </r>
  <r>
    <d v="2014-09-21T00:00:00"/>
    <x v="0"/>
    <s v="Web Site Sales"/>
    <s v="Crested Beaut"/>
    <n v="96"/>
  </r>
  <r>
    <d v="2014-05-26T00:00:00"/>
    <x v="3"/>
    <s v="Web Site Sales"/>
    <s v="Bellen"/>
    <n v="240"/>
  </r>
  <r>
    <d v="2014-05-21T00:00:00"/>
    <x v="3"/>
    <s v="Web Site Sales"/>
    <s v="V-Rang"/>
    <n v="36"/>
  </r>
  <r>
    <d v="2014-07-24T00:00:00"/>
    <x v="1"/>
    <s v="In Store Sales"/>
    <s v="Quad"/>
    <n v="68"/>
  </r>
  <r>
    <d v="2014-08-19T00:00:00"/>
    <x v="4"/>
    <s v="Web Site Sales"/>
    <s v="Sunbell"/>
    <n v="48"/>
  </r>
  <r>
    <d v="2014-06-10T00:00:00"/>
    <x v="2"/>
    <s v="In Store Sales"/>
    <s v="FlatTop"/>
    <n v="28"/>
  </r>
  <r>
    <d v="2014-07-19T00:00:00"/>
    <x v="1"/>
    <s v="In Store Sales"/>
    <s v="Sunbell"/>
    <n v="72"/>
  </r>
  <r>
    <d v="2014-05-17T00:00:00"/>
    <x v="3"/>
    <s v="Web Site Sales"/>
    <s v="Sunbell"/>
    <n v="69"/>
  </r>
  <r>
    <d v="2014-06-05T00:00:00"/>
    <x v="2"/>
    <s v="Mail Order Sales"/>
    <s v="Crested Beaut"/>
    <n v="46"/>
  </r>
  <r>
    <d v="2014-05-20T00:00:00"/>
    <x v="3"/>
    <s v="In Store Sales"/>
    <s v="Carlota"/>
    <n v="46"/>
  </r>
  <r>
    <d v="2014-08-29T00:00:00"/>
    <x v="4"/>
    <s v="Mail Order Sales"/>
    <s v="Bellen"/>
    <n v="138"/>
  </r>
  <r>
    <d v="2014-06-06T00:00:00"/>
    <x v="2"/>
    <s v="Web Site Sales"/>
    <s v="Aspen"/>
    <n v="57"/>
  </r>
  <r>
    <d v="2014-07-04T00:00:00"/>
    <x v="1"/>
    <s v="Web Site Sales"/>
    <s v="V-Rang"/>
    <n v="36"/>
  </r>
  <r>
    <d v="2014-07-26T00:00:00"/>
    <x v="1"/>
    <s v="In Store Sales"/>
    <s v="Majectic Beaut"/>
    <n v="60"/>
  </r>
  <r>
    <d v="2014-05-14T00:00:00"/>
    <x v="3"/>
    <s v="Web Site Sales"/>
    <s v="Bellen"/>
    <n v="88"/>
  </r>
  <r>
    <d v="2014-09-20T00:00:00"/>
    <x v="0"/>
    <s v="In Store Sales"/>
    <s v="FlatTop"/>
    <n v="80"/>
  </r>
  <r>
    <d v="2014-07-23T00:00:00"/>
    <x v="1"/>
    <s v="In Store Sales"/>
    <s v="Doublers"/>
    <n v="160"/>
  </r>
  <r>
    <d v="2014-09-06T00:00:00"/>
    <x v="0"/>
    <s v="In Store Sales"/>
    <s v="Sunshine"/>
    <n v="40"/>
  </r>
  <r>
    <d v="2014-05-03T00:00:00"/>
    <x v="3"/>
    <s v="In Store Sales"/>
    <s v="Sunshine"/>
    <n v="20"/>
  </r>
  <r>
    <d v="2014-07-13T00:00:00"/>
    <x v="1"/>
    <s v="Web Site Sales"/>
    <s v="Bellen"/>
    <n v="46"/>
  </r>
  <r>
    <d v="2014-06-24T00:00:00"/>
    <x v="2"/>
    <s v="Web Site Sales"/>
    <s v="V-Rang"/>
    <n v="36"/>
  </r>
  <r>
    <d v="2014-07-10T00:00:00"/>
    <x v="1"/>
    <s v="Mail Order Sales"/>
    <s v="Sunset"/>
    <n v="71"/>
  </r>
  <r>
    <d v="2014-08-12T00:00:00"/>
    <x v="4"/>
    <s v="Mail Order Sales"/>
    <s v="Sunbell"/>
    <n v="96"/>
  </r>
  <r>
    <d v="2014-09-26T00:00:00"/>
    <x v="0"/>
    <s v="In Store Sales"/>
    <s v="Sunset"/>
    <n v="23"/>
  </r>
  <r>
    <d v="2014-09-03T00:00:00"/>
    <x v="0"/>
    <s v="In Store Sales"/>
    <s v="Sunbell"/>
    <n v="75"/>
  </r>
  <r>
    <d v="2014-06-02T00:00:00"/>
    <x v="2"/>
    <s v="In Store Sales"/>
    <s v="Sunbell"/>
    <n v="23"/>
  </r>
  <r>
    <d v="2014-06-01T00:00:00"/>
    <x v="2"/>
    <s v="Web Site Sales"/>
    <s v="Aspen"/>
    <n v="60"/>
  </r>
  <r>
    <d v="2014-07-31T00:00:00"/>
    <x v="1"/>
    <s v="In Store Sales"/>
    <s v="Sunbell"/>
    <n v="96"/>
  </r>
  <r>
    <d v="2014-05-30T00:00:00"/>
    <x v="3"/>
    <s v="Web Site Sales"/>
    <s v="Sunbell"/>
    <n v="48"/>
  </r>
  <r>
    <d v="2014-08-05T00:00:00"/>
    <x v="4"/>
    <s v="In Store Sales"/>
    <s v="Quad"/>
    <n v="34"/>
  </r>
  <r>
    <d v="2014-05-30T00:00:00"/>
    <x v="3"/>
    <s v="In Store Sales"/>
    <s v="Bellen"/>
    <n v="23"/>
  </r>
  <r>
    <d v="2014-09-05T00:00:00"/>
    <x v="0"/>
    <s v="Web Site Sales"/>
    <s v="Majectic Beaut"/>
    <n v="58"/>
  </r>
  <r>
    <d v="2014-05-29T00:00:00"/>
    <x v="3"/>
    <s v="Mail Order Sales"/>
    <s v="Crested Beaut"/>
    <n v="69"/>
  </r>
  <r>
    <d v="2014-07-24T00:00:00"/>
    <x v="1"/>
    <s v="Web Site Sales"/>
    <s v="Quad"/>
    <n v="33"/>
  </r>
  <r>
    <d v="2014-08-09T00:00:00"/>
    <x v="4"/>
    <s v="Web Site Sales"/>
    <s v="Crested Beaut"/>
    <n v="48"/>
  </r>
  <r>
    <d v="2014-09-19T00:00:00"/>
    <x v="0"/>
    <s v="In Store Sales"/>
    <s v="FlatTop"/>
    <n v="83"/>
  </r>
  <r>
    <d v="2014-08-08T00:00:00"/>
    <x v="4"/>
    <s v="Mail Order Sales"/>
    <s v="V-Rang"/>
    <n v="54"/>
  </r>
  <r>
    <d v="2014-05-28T00:00:00"/>
    <x v="3"/>
    <s v="Mail Order Sales"/>
    <s v="Crested Beaut"/>
    <n v="48"/>
  </r>
  <r>
    <d v="2014-09-16T00:00:00"/>
    <x v="0"/>
    <s v="In Store Sales"/>
    <s v="Quad"/>
    <n v="132"/>
  </r>
  <r>
    <d v="2014-05-19T00:00:00"/>
    <x v="3"/>
    <s v="In Store Sales"/>
    <s v="Carlota"/>
    <n v="46"/>
  </r>
  <r>
    <d v="2014-06-29T00:00:00"/>
    <x v="2"/>
    <s v="In Store Sales"/>
    <s v="Bellen"/>
    <n v="46"/>
  </r>
  <r>
    <d v="2014-05-05T00:00:00"/>
    <x v="3"/>
    <s v="Mail Order Sales"/>
    <s v="Carlota"/>
    <n v="545"/>
  </r>
  <r>
    <d v="2014-06-18T00:00:00"/>
    <x v="2"/>
    <s v="Web Site Sales"/>
    <s v="FlatTop"/>
    <n v="28"/>
  </r>
  <r>
    <d v="2014-06-01T00:00:00"/>
    <x v="2"/>
    <s v="Web Site Sales"/>
    <s v="Sunshine"/>
    <n v="40"/>
  </r>
  <r>
    <d v="2014-08-06T00:00:00"/>
    <x v="4"/>
    <s v="Mail Order Sales"/>
    <s v="Bellen"/>
    <n v="46"/>
  </r>
  <r>
    <d v="2014-05-03T00:00:00"/>
    <x v="3"/>
    <s v="Web Site Sales"/>
    <s v="Bellen"/>
    <n v="46"/>
  </r>
  <r>
    <d v="2014-06-28T00:00:00"/>
    <x v="2"/>
    <s v="Web Site Sales"/>
    <s v="Bellen"/>
    <n v="69"/>
  </r>
  <r>
    <d v="2014-06-20T00:00:00"/>
    <x v="2"/>
    <s v="Web Site Sales"/>
    <s v="Quad"/>
    <n v="627"/>
  </r>
  <r>
    <d v="2014-08-15T00:00:00"/>
    <x v="4"/>
    <s v="In Store Sales"/>
    <s v="FlatTop"/>
    <n v="83"/>
  </r>
  <r>
    <d v="2014-08-17T00:00:00"/>
    <x v="4"/>
    <s v="In Store Sales"/>
    <s v="Carlota"/>
    <n v="46"/>
  </r>
  <r>
    <d v="2014-06-29T00:00:00"/>
    <x v="2"/>
    <s v="Web Site Sales"/>
    <s v="V-Rang"/>
    <n v="38"/>
  </r>
  <r>
    <d v="2014-08-09T00:00:00"/>
    <x v="4"/>
    <s v="Mail Order Sales"/>
    <s v="Sunshine"/>
    <n v="20"/>
  </r>
  <r>
    <d v="2014-06-15T00:00:00"/>
    <x v="2"/>
    <s v="In Store Sales"/>
    <s v="Quad"/>
    <n v="102"/>
  </r>
  <r>
    <d v="2014-08-11T00:00:00"/>
    <x v="4"/>
    <s v="In Store Sales"/>
    <s v="Aspen"/>
    <n v="38"/>
  </r>
  <r>
    <d v="2014-06-16T00:00:00"/>
    <x v="2"/>
    <s v="Mail Order Sales"/>
    <s v="Sunshine"/>
    <n v="20"/>
  </r>
  <r>
    <d v="2014-08-08T00:00:00"/>
    <x v="4"/>
    <s v="Mail Order Sales"/>
    <s v="Doublers"/>
    <n v="80"/>
  </r>
  <r>
    <d v="2014-06-30T00:00:00"/>
    <x v="2"/>
    <s v="Web Site Sales"/>
    <s v="Sunbell"/>
    <n v="24"/>
  </r>
  <r>
    <d v="2014-07-28T00:00:00"/>
    <x v="1"/>
    <s v="Web Site Sales"/>
    <s v="Quad"/>
    <n v="33"/>
  </r>
  <r>
    <d v="2014-08-09T00:00:00"/>
    <x v="4"/>
    <s v="Web Site Sales"/>
    <s v="Sunset"/>
    <n v="257"/>
  </r>
  <r>
    <d v="2014-08-22T00:00:00"/>
    <x v="4"/>
    <s v="In Store Sales"/>
    <s v="Sunbell"/>
    <n v="46"/>
  </r>
  <r>
    <d v="2014-06-24T00:00:00"/>
    <x v="2"/>
    <s v="In Store Sales"/>
    <s v="Sunbell"/>
    <n v="92"/>
  </r>
  <r>
    <d v="2014-06-29T00:00:00"/>
    <x v="2"/>
    <s v="Web Site Sales"/>
    <s v="Carlota"/>
    <n v="23"/>
  </r>
  <r>
    <d v="2014-08-27T00:00:00"/>
    <x v="4"/>
    <s v="Web Site Sales"/>
    <s v="Carlota"/>
    <n v="46"/>
  </r>
  <r>
    <d v="2014-06-10T00:00:00"/>
    <x v="2"/>
    <s v="Web Site Sales"/>
    <s v="Quad"/>
    <n v="33"/>
  </r>
  <r>
    <d v="2014-07-14T00:00:00"/>
    <x v="1"/>
    <s v="Web Site Sales"/>
    <s v="Quad"/>
    <n v="66"/>
  </r>
  <r>
    <d v="2014-08-17T00:00:00"/>
    <x v="4"/>
    <s v="Mail Order Sales"/>
    <s v="Majectic Beaut"/>
    <n v="28"/>
  </r>
  <r>
    <d v="2014-08-08T00:00:00"/>
    <x v="4"/>
    <s v="Mail Order Sales"/>
    <s v="Sunshine"/>
    <n v="140"/>
  </r>
  <r>
    <d v="2014-06-11T00:00:00"/>
    <x v="2"/>
    <s v="Web Site Sales"/>
    <s v="Bellen"/>
    <n v="46"/>
  </r>
  <r>
    <d v="2014-05-25T00:00:00"/>
    <x v="3"/>
    <s v="In Store Sales"/>
    <s v="Quad"/>
    <n v="64"/>
  </r>
  <r>
    <d v="2014-06-11T00:00:00"/>
    <x v="2"/>
    <s v="Web Site Sales"/>
    <s v="Carlota"/>
    <n v="44"/>
  </r>
  <r>
    <d v="2014-06-19T00:00:00"/>
    <x v="2"/>
    <s v="Web Site Sales"/>
    <s v="Sunshine"/>
    <n v="40"/>
  </r>
  <r>
    <d v="2014-06-07T00:00:00"/>
    <x v="2"/>
    <s v="Web Site Sales"/>
    <s v="Carlota"/>
    <n v="46"/>
  </r>
  <r>
    <d v="2014-08-24T00:00:00"/>
    <x v="4"/>
    <s v="Web Site Sales"/>
    <s v="Carlota"/>
    <n v="23"/>
  </r>
  <r>
    <d v="2014-06-12T00:00:00"/>
    <x v="2"/>
    <s v="In Store Sales"/>
    <s v="Sunset"/>
    <n v="24"/>
  </r>
  <r>
    <d v="2014-08-19T00:00:00"/>
    <x v="4"/>
    <s v="Web Site Sales"/>
    <s v="Bellen"/>
    <n v="92"/>
  </r>
  <r>
    <d v="2014-08-08T00:00:00"/>
    <x v="4"/>
    <s v="In Store Sales"/>
    <s v="Majectic Beaut"/>
    <n v="87"/>
  </r>
  <r>
    <d v="2014-08-24T00:00:00"/>
    <x v="4"/>
    <s v="Web Site Sales"/>
    <s v="Bellen"/>
    <n v="69"/>
  </r>
  <r>
    <d v="2014-08-03T00:00:00"/>
    <x v="4"/>
    <s v="Web Site Sales"/>
    <s v="Bellen"/>
    <n v="44"/>
  </r>
  <r>
    <d v="2014-08-31T00:00:00"/>
    <x v="4"/>
    <s v="In Store Sales"/>
    <s v="Quad"/>
    <n v="33"/>
  </r>
  <r>
    <d v="2014-08-16T00:00:00"/>
    <x v="4"/>
    <s v="Mail Order Sales"/>
    <s v="Sunbell"/>
    <n v="72"/>
  </r>
  <r>
    <d v="2014-08-05T00:00:00"/>
    <x v="4"/>
    <s v="Web Site Sales"/>
    <s v="FlatTop"/>
    <n v="27"/>
  </r>
  <r>
    <d v="2014-05-12T00:00:00"/>
    <x v="3"/>
    <s v="Web Site Sales"/>
    <s v="Sunshine"/>
    <n v="20"/>
  </r>
  <r>
    <d v="2014-06-19T00:00:00"/>
    <x v="2"/>
    <s v="Web Site Sales"/>
    <s v="Majectic Beaut"/>
    <n v="58"/>
  </r>
  <r>
    <d v="2014-06-11T00:00:00"/>
    <x v="2"/>
    <s v="Web Site Sales"/>
    <s v="Carlota"/>
    <n v="66"/>
  </r>
  <r>
    <d v="2014-06-17T00:00:00"/>
    <x v="2"/>
    <s v="Web Site Sales"/>
    <s v="Bellen"/>
    <n v="22"/>
  </r>
  <r>
    <d v="2014-06-15T00:00:00"/>
    <x v="2"/>
    <s v="Mail Order Sales"/>
    <s v="Quad"/>
    <n v="68"/>
  </r>
  <r>
    <d v="2014-08-15T00:00:00"/>
    <x v="4"/>
    <s v="In Store Sales"/>
    <s v="Bellen"/>
    <n v="66"/>
  </r>
  <r>
    <d v="2014-06-16T00:00:00"/>
    <x v="2"/>
    <s v="Web Site Sales"/>
    <s v="Crested Beaut"/>
    <n v="50"/>
  </r>
  <r>
    <d v="2014-09-21T00:00:00"/>
    <x v="0"/>
    <s v="Mail Order Sales"/>
    <s v="Doublers"/>
    <n v="240"/>
  </r>
  <r>
    <d v="2014-06-27T00:00:00"/>
    <x v="2"/>
    <s v="Web Site Sales"/>
    <s v="Quad"/>
    <n v="68"/>
  </r>
  <r>
    <d v="2014-06-16T00:00:00"/>
    <x v="2"/>
    <s v="Web Site Sales"/>
    <s v="Doublers"/>
    <n v="80"/>
  </r>
  <r>
    <d v="2014-05-17T00:00:00"/>
    <x v="3"/>
    <s v="Web Site Sales"/>
    <s v="Carlota"/>
    <n v="480"/>
  </r>
  <r>
    <d v="2014-08-29T00:00:00"/>
    <x v="4"/>
    <s v="Web Site Sales"/>
    <s v="Sunset"/>
    <n v="47"/>
  </r>
  <r>
    <d v="2014-09-25T00:00:00"/>
    <x v="0"/>
    <s v="Web Site Sales"/>
    <s v="Aspen"/>
    <n v="42"/>
  </r>
  <r>
    <d v="2014-05-10T00:00:00"/>
    <x v="3"/>
    <s v="In Store Sales"/>
    <s v="Aspen"/>
    <n v="63"/>
  </r>
  <r>
    <d v="2014-09-14T00:00:00"/>
    <x v="0"/>
    <s v="Mail Order Sales"/>
    <s v="Crested Beaut"/>
    <n v="50"/>
  </r>
  <r>
    <d v="2014-06-28T00:00:00"/>
    <x v="2"/>
    <s v="In Store Sales"/>
    <s v="Bellen"/>
    <n v="23"/>
  </r>
  <r>
    <d v="2014-08-04T00:00:00"/>
    <x v="4"/>
    <s v="In Store Sales"/>
    <s v="Carlota"/>
    <n v="69"/>
  </r>
  <r>
    <d v="2014-08-06T00:00:00"/>
    <x v="4"/>
    <s v="In Store Sales"/>
    <s v="Sunset"/>
    <n v="71"/>
  </r>
  <r>
    <d v="2014-08-05T00:00:00"/>
    <x v="4"/>
    <s v="In Store Sales"/>
    <s v="Majectic Beaut"/>
    <n v="29"/>
  </r>
  <r>
    <d v="2014-06-28T00:00:00"/>
    <x v="2"/>
    <s v="Web Site Sales"/>
    <s v="Quad"/>
    <n v="730"/>
  </r>
  <r>
    <d v="2014-08-29T00:00:00"/>
    <x v="4"/>
    <s v="In Store Sales"/>
    <s v="Majectic Beaut"/>
    <n v="28"/>
  </r>
  <r>
    <d v="2014-08-04T00:00:00"/>
    <x v="4"/>
    <s v="In Store Sales"/>
    <s v="Crested Beaut"/>
    <n v="25"/>
  </r>
  <r>
    <d v="2014-06-28T00:00:00"/>
    <x v="2"/>
    <s v="In Store Sales"/>
    <s v="Bellen"/>
    <n v="46"/>
  </r>
  <r>
    <d v="2014-08-18T00:00:00"/>
    <x v="4"/>
    <s v="In Store Sales"/>
    <s v="Carlota"/>
    <n v="22"/>
  </r>
  <r>
    <d v="2014-09-03T00:00:00"/>
    <x v="0"/>
    <s v="Web Site Sales"/>
    <s v="Sunset"/>
    <n v="47"/>
  </r>
  <r>
    <d v="2014-06-03T00:00:00"/>
    <x v="2"/>
    <s v="In Store Sales"/>
    <s v="Sunshine"/>
    <n v="60"/>
  </r>
  <r>
    <d v="2014-09-05T00:00:00"/>
    <x v="0"/>
    <s v="Mail Order Sales"/>
    <s v="Doublers"/>
    <n v="152"/>
  </r>
  <r>
    <d v="2014-08-17T00:00:00"/>
    <x v="4"/>
    <s v="In Store Sales"/>
    <s v="FlatTop"/>
    <n v="83"/>
  </r>
  <r>
    <d v="2014-06-19T00:00:00"/>
    <x v="2"/>
    <s v="Web Site Sales"/>
    <s v="Bellen"/>
    <n v="69"/>
  </r>
  <r>
    <d v="2014-06-26T00:00:00"/>
    <x v="2"/>
    <s v="Web Site Sales"/>
    <s v="Majectic Beaut"/>
    <n v="58"/>
  </r>
  <r>
    <d v="2014-08-19T00:00:00"/>
    <x v="4"/>
    <s v="In Store Sales"/>
    <s v="V-Rang"/>
    <n v="54"/>
  </r>
  <r>
    <d v="2014-06-16T00:00:00"/>
    <x v="2"/>
    <s v="Web Site Sales"/>
    <s v="Doublers"/>
    <n v="560"/>
  </r>
  <r>
    <d v="2014-06-18T00:00:00"/>
    <x v="2"/>
    <s v="Web Site Sales"/>
    <s v="Sunbell"/>
    <n v="50"/>
  </r>
  <r>
    <d v="2014-08-26T00:00:00"/>
    <x v="4"/>
    <s v="Web Site Sales"/>
    <s v="Sunshine"/>
    <n v="60"/>
  </r>
  <r>
    <d v="2014-07-30T00:00:00"/>
    <x v="1"/>
    <s v="Web Site Sales"/>
    <s v="Bellen"/>
    <n v="46"/>
  </r>
  <r>
    <d v="2014-05-04T00:00:00"/>
    <x v="3"/>
    <s v="Web Site Sales"/>
    <s v="Quad"/>
    <n v="66"/>
  </r>
  <r>
    <d v="2014-06-07T00:00:00"/>
    <x v="2"/>
    <s v="In Store Sales"/>
    <s v="Crested Beaut"/>
    <n v="48"/>
  </r>
  <r>
    <d v="2014-06-16T00:00:00"/>
    <x v="2"/>
    <s v="In Store Sales"/>
    <s v="Crested Beaut"/>
    <n v="48"/>
  </r>
  <r>
    <d v="2014-08-06T00:00:00"/>
    <x v="4"/>
    <s v="Web Site Sales"/>
    <s v="Carlota"/>
    <n v="46"/>
  </r>
  <r>
    <d v="2014-07-26T00:00:00"/>
    <x v="1"/>
    <s v="Mail Order Sales"/>
    <s v="Bellen"/>
    <n v="46"/>
  </r>
  <r>
    <d v="2014-06-09T00:00:00"/>
    <x v="2"/>
    <s v="In Store Sales"/>
    <s v="V-Rang"/>
    <n v="18"/>
  </r>
  <r>
    <d v="2014-06-23T00:00:00"/>
    <x v="2"/>
    <s v="In Store Sales"/>
    <s v="Sunshine"/>
    <n v="80"/>
  </r>
  <r>
    <d v="2014-06-07T00:00:00"/>
    <x v="2"/>
    <s v="Web Site Sales"/>
    <s v="Bellen"/>
    <n v="46"/>
  </r>
  <r>
    <d v="2014-05-28T00:00:00"/>
    <x v="3"/>
    <s v="Mail Order Sales"/>
    <s v="Quad"/>
    <n v="99"/>
  </r>
  <r>
    <d v="2014-06-06T00:00:00"/>
    <x v="2"/>
    <s v="Web Site Sales"/>
    <s v="Crested Beaut"/>
    <n v="72"/>
  </r>
  <r>
    <d v="2014-06-18T00:00:00"/>
    <x v="2"/>
    <s v="Web Site Sales"/>
    <s v="Sunshine"/>
    <n v="40"/>
  </r>
  <r>
    <d v="2014-08-10T00:00:00"/>
    <x v="4"/>
    <s v="Mail Order Sales"/>
    <s v="Quad"/>
    <n v="33"/>
  </r>
  <r>
    <d v="2014-06-09T00:00:00"/>
    <x v="2"/>
    <s v="Web Site Sales"/>
    <s v="Sunshine"/>
    <n v="341"/>
  </r>
  <r>
    <d v="2014-06-10T00:00:00"/>
    <x v="2"/>
    <s v="Web Site Sales"/>
    <s v="Crested Beaut"/>
    <n v="25"/>
  </r>
  <r>
    <d v="2014-08-24T00:00:00"/>
    <x v="4"/>
    <s v="Web Site Sales"/>
    <s v="Quad"/>
    <n v="102"/>
  </r>
  <r>
    <d v="2014-08-25T00:00:00"/>
    <x v="4"/>
    <s v="In Store Sales"/>
    <s v="Aspen"/>
    <n v="38"/>
  </r>
  <r>
    <d v="2014-06-18T00:00:00"/>
    <x v="2"/>
    <s v="Web Site Sales"/>
    <s v="Aspen"/>
    <n v="38"/>
  </r>
  <r>
    <d v="2014-08-01T00:00:00"/>
    <x v="4"/>
    <s v="In Store Sales"/>
    <s v="Sunshine"/>
    <n v="60"/>
  </r>
  <r>
    <d v="2014-09-22T00:00:00"/>
    <x v="0"/>
    <s v="Web Site Sales"/>
    <s v="Quad"/>
    <n v="658"/>
  </r>
  <r>
    <d v="2014-08-22T00:00:00"/>
    <x v="4"/>
    <s v="Mail Order Sales"/>
    <s v="Crested Beaut"/>
    <n v="69"/>
  </r>
  <r>
    <d v="2014-07-03T00:00:00"/>
    <x v="1"/>
    <s v="Web Site Sales"/>
    <s v="Crested Beaut"/>
    <n v="48"/>
  </r>
  <r>
    <d v="2014-08-25T00:00:00"/>
    <x v="4"/>
    <s v="Mail Order Sales"/>
    <s v="Bellen"/>
    <n v="22"/>
  </r>
  <r>
    <d v="2014-06-21T00:00:00"/>
    <x v="2"/>
    <s v="Web Site Sales"/>
    <s v="Sunshine"/>
    <n v="40"/>
  </r>
  <r>
    <d v="2014-07-26T00:00:00"/>
    <x v="1"/>
    <s v="In Store Sales"/>
    <s v="Sunset"/>
    <n v="47"/>
  </r>
  <r>
    <d v="2014-08-16T00:00:00"/>
    <x v="4"/>
    <s v="Web Site Sales"/>
    <s v="Doublers"/>
    <n v="228"/>
  </r>
  <r>
    <d v="2014-06-10T00:00:00"/>
    <x v="2"/>
    <s v="In Store Sales"/>
    <s v="Carlota"/>
    <n v="46"/>
  </r>
  <r>
    <d v="2014-06-22T00:00:00"/>
    <x v="2"/>
    <s v="In Store Sales"/>
    <s v="Carlota"/>
    <n v="46"/>
  </r>
  <r>
    <d v="2014-06-30T00:00:00"/>
    <x v="2"/>
    <s v="In Store Sales"/>
    <s v="Majectic Beaut"/>
    <n v="120"/>
  </r>
  <r>
    <d v="2014-08-17T00:00:00"/>
    <x v="4"/>
    <s v="Web Site Sales"/>
    <s v="Crested Beaut"/>
    <n v="48"/>
  </r>
  <r>
    <d v="2014-06-04T00:00:00"/>
    <x v="2"/>
    <s v="Web Site Sales"/>
    <s v="Bellen"/>
    <n v="88"/>
  </r>
  <r>
    <d v="2014-08-09T00:00:00"/>
    <x v="4"/>
    <s v="Web Site Sales"/>
    <s v="Majectic Beaut"/>
    <n v="60"/>
  </r>
  <r>
    <d v="2014-09-16T00:00:00"/>
    <x v="0"/>
    <s v="In Store Sales"/>
    <s v="FlatTop"/>
    <n v="83"/>
  </r>
  <r>
    <d v="2014-08-16T00:00:00"/>
    <x v="4"/>
    <s v="Web Site Sales"/>
    <s v="Carlota"/>
    <n v="46"/>
  </r>
  <r>
    <d v="2014-08-24T00:00:00"/>
    <x v="4"/>
    <s v="In Store Sales"/>
    <s v="Sunbell"/>
    <n v="25"/>
  </r>
  <r>
    <d v="2014-06-27T00:00:00"/>
    <x v="2"/>
    <s v="Web Site Sales"/>
    <s v="Crested Beaut"/>
    <n v="50"/>
  </r>
  <r>
    <d v="2014-09-12T00:00:00"/>
    <x v="0"/>
    <s v="Web Site Sales"/>
    <s v="Sunbell"/>
    <n v="46"/>
  </r>
  <r>
    <d v="2014-06-03T00:00:00"/>
    <x v="2"/>
    <s v="Web Site Sales"/>
    <s v="V-Rang"/>
    <n v="76"/>
  </r>
  <r>
    <d v="2014-06-27T00:00:00"/>
    <x v="2"/>
    <s v="In Store Sales"/>
    <s v="Carlota"/>
    <n v="69"/>
  </r>
  <r>
    <d v="2014-07-12T00:00:00"/>
    <x v="1"/>
    <s v="Web Site Sales"/>
    <s v="Quad"/>
    <n v="99"/>
  </r>
  <r>
    <d v="2014-08-27T00:00:00"/>
    <x v="4"/>
    <s v="In Store Sales"/>
    <s v="Quad"/>
    <n v="33"/>
  </r>
  <r>
    <d v="2014-05-06T00:00:00"/>
    <x v="3"/>
    <s v="Web Site Sales"/>
    <s v="Crested Beaut"/>
    <n v="25"/>
  </r>
  <r>
    <d v="2014-08-26T00:00:00"/>
    <x v="4"/>
    <s v="In Store Sales"/>
    <s v="Carlota"/>
    <n v="46"/>
  </r>
  <r>
    <d v="2014-06-09T00:00:00"/>
    <x v="2"/>
    <s v="Web Site Sales"/>
    <s v="Carlota"/>
    <n v="69"/>
  </r>
  <r>
    <d v="2014-09-12T00:00:00"/>
    <x v="0"/>
    <s v="Web Site Sales"/>
    <s v="Sunset"/>
    <n v="71"/>
  </r>
  <r>
    <d v="2014-06-19T00:00:00"/>
    <x v="2"/>
    <s v="Web Site Sales"/>
    <s v="Quad"/>
    <n v="64"/>
  </r>
  <r>
    <d v="2014-08-16T00:00:00"/>
    <x v="4"/>
    <s v="In Store Sales"/>
    <s v="Aspen"/>
    <n v="40"/>
  </r>
  <r>
    <d v="2014-06-27T00:00:00"/>
    <x v="2"/>
    <s v="Web Site Sales"/>
    <s v="Majectic Beaut"/>
    <n v="87"/>
  </r>
  <r>
    <d v="2014-06-02T00:00:00"/>
    <x v="2"/>
    <s v="Mail Order Sales"/>
    <s v="Bellen"/>
    <n v="138"/>
  </r>
  <r>
    <d v="2014-06-08T00:00:00"/>
    <x v="2"/>
    <s v="Web Site Sales"/>
    <s v="Sunbell"/>
    <n v="46"/>
  </r>
  <r>
    <d v="2014-06-13T00:00:00"/>
    <x v="2"/>
    <s v="Web Site Sales"/>
    <s v="Majectic Beaut"/>
    <n v="523"/>
  </r>
  <r>
    <d v="2014-08-28T00:00:00"/>
    <x v="4"/>
    <s v="Web Site Sales"/>
    <s v="Sunbell"/>
    <n v="72"/>
  </r>
  <r>
    <d v="2014-06-02T00:00:00"/>
    <x v="2"/>
    <s v="Web Site Sales"/>
    <s v="Carlota"/>
    <n v="92"/>
  </r>
  <r>
    <d v="2014-07-20T00:00:00"/>
    <x v="1"/>
    <s v="In Store Sales"/>
    <s v="Sunshine"/>
    <n v="60"/>
  </r>
  <r>
    <d v="2014-08-09T00:00:00"/>
    <x v="4"/>
    <s v="In Store Sales"/>
    <s v="Quad"/>
    <n v="68"/>
  </r>
  <r>
    <d v="2014-06-27T00:00:00"/>
    <x v="2"/>
    <s v="In Store Sales"/>
    <s v="Quad"/>
    <n v="99"/>
  </r>
  <r>
    <d v="2014-08-23T00:00:00"/>
    <x v="4"/>
    <s v="In Store Sales"/>
    <s v="Sunshine"/>
    <n v="60"/>
  </r>
  <r>
    <d v="2014-06-11T00:00:00"/>
    <x v="2"/>
    <s v="Web Site Sales"/>
    <s v="V-Rang"/>
    <n v="38"/>
  </r>
  <r>
    <d v="2014-05-28T00:00:00"/>
    <x v="3"/>
    <s v="In Store Sales"/>
    <s v="Quad"/>
    <n v="96"/>
  </r>
  <r>
    <d v="2014-08-09T00:00:00"/>
    <x v="4"/>
    <s v="Mail Order Sales"/>
    <s v="Sunset"/>
    <n v="24"/>
  </r>
  <r>
    <d v="2014-06-01T00:00:00"/>
    <x v="2"/>
    <s v="Web Site Sales"/>
    <s v="Quad"/>
    <n v="99"/>
  </r>
  <r>
    <d v="2014-09-15T00:00:00"/>
    <x v="0"/>
    <s v="In Store Sales"/>
    <s v="Sunbell"/>
    <n v="46"/>
  </r>
  <r>
    <d v="2014-06-27T00:00:00"/>
    <x v="2"/>
    <s v="Web Site Sales"/>
    <s v="Sunshine"/>
    <n v="20"/>
  </r>
  <r>
    <d v="2014-05-19T00:00:00"/>
    <x v="3"/>
    <s v="Web Site Sales"/>
    <s v="Carlota"/>
    <n v="46"/>
  </r>
  <r>
    <d v="2014-08-30T00:00:00"/>
    <x v="4"/>
    <s v="In Store Sales"/>
    <s v="Quad"/>
    <n v="34"/>
  </r>
  <r>
    <d v="2014-07-24T00:00:00"/>
    <x v="1"/>
    <s v="Web Site Sales"/>
    <s v="Sunshine"/>
    <n v="38"/>
  </r>
  <r>
    <d v="2014-06-01T00:00:00"/>
    <x v="2"/>
    <s v="In Store Sales"/>
    <s v="Doublers"/>
    <n v="240"/>
  </r>
  <r>
    <d v="2014-07-05T00:00:00"/>
    <x v="1"/>
    <s v="Web Site Sales"/>
    <s v="Carlota"/>
    <n v="69"/>
  </r>
  <r>
    <d v="2014-08-22T00:00:00"/>
    <x v="4"/>
    <s v="Mail Order Sales"/>
    <s v="Bellen"/>
    <n v="69"/>
  </r>
  <r>
    <d v="2014-08-29T00:00:00"/>
    <x v="4"/>
    <s v="In Store Sales"/>
    <s v="Sunbell"/>
    <n v="48"/>
  </r>
  <r>
    <d v="2014-06-29T00:00:00"/>
    <x v="2"/>
    <s v="Web Site Sales"/>
    <s v="Bellen"/>
    <n v="46"/>
  </r>
  <r>
    <d v="2014-06-05T00:00:00"/>
    <x v="2"/>
    <s v="In Store Sales"/>
    <s v="Crested Beaut"/>
    <n v="48"/>
  </r>
  <r>
    <d v="2014-06-28T00:00:00"/>
    <x v="2"/>
    <s v="Web Site Sales"/>
    <s v="Bellen"/>
    <n v="23"/>
  </r>
  <r>
    <d v="2014-05-27T00:00:00"/>
    <x v="3"/>
    <s v="Web Site Sales"/>
    <s v="Carlota"/>
    <n v="46"/>
  </r>
  <r>
    <d v="2014-06-20T00:00:00"/>
    <x v="2"/>
    <s v="Web Site Sales"/>
    <s v="Majectic Beaut"/>
    <n v="58"/>
  </r>
  <r>
    <d v="2014-06-22T00:00:00"/>
    <x v="2"/>
    <s v="Web Site Sales"/>
    <s v="Carlota"/>
    <n v="69"/>
  </r>
  <r>
    <d v="2014-08-03T00:00:00"/>
    <x v="4"/>
    <s v="In Store Sales"/>
    <s v="Aspen"/>
    <n v="60"/>
  </r>
  <r>
    <d v="2014-06-09T00:00:00"/>
    <x v="2"/>
    <s v="In Store Sales"/>
    <s v="Aspen"/>
    <n v="57"/>
  </r>
  <r>
    <d v="2014-06-07T00:00:00"/>
    <x v="2"/>
    <s v="Web Site Sales"/>
    <s v="Crested Beaut"/>
    <n v="24"/>
  </r>
  <r>
    <d v="2014-06-13T00:00:00"/>
    <x v="2"/>
    <s v="Web Site Sales"/>
    <s v="FlatTop"/>
    <n v="186"/>
  </r>
  <r>
    <d v="2014-06-21T00:00:00"/>
    <x v="2"/>
    <s v="In Store Sales"/>
    <s v="Quad"/>
    <n v="68"/>
  </r>
  <r>
    <d v="2014-08-02T00:00:00"/>
    <x v="4"/>
    <s v="In Store Sales"/>
    <s v="Quad"/>
    <n v="34"/>
  </r>
  <r>
    <d v="2014-06-03T00:00:00"/>
    <x v="2"/>
    <s v="In Store Sales"/>
    <s v="Quad"/>
    <n v="32"/>
  </r>
  <r>
    <d v="2014-08-17T00:00:00"/>
    <x v="4"/>
    <s v="In Store Sales"/>
    <s v="Sunbell"/>
    <n v="50"/>
  </r>
  <r>
    <d v="2014-06-27T00:00:00"/>
    <x v="2"/>
    <s v="Web Site Sales"/>
    <s v="Sunset"/>
    <n v="47"/>
  </r>
  <r>
    <d v="2014-06-24T00:00:00"/>
    <x v="2"/>
    <s v="In Store Sales"/>
    <s v="Bellen"/>
    <n v="44"/>
  </r>
  <r>
    <d v="2014-08-05T00:00:00"/>
    <x v="4"/>
    <s v="In Store Sales"/>
    <s v="Carlota"/>
    <n v="46"/>
  </r>
  <r>
    <d v="2014-08-22T00:00:00"/>
    <x v="4"/>
    <s v="Web Site Sales"/>
    <s v="Sunshine"/>
    <n v="57"/>
  </r>
  <r>
    <d v="2014-07-18T00:00:00"/>
    <x v="1"/>
    <s v="Mail Order Sales"/>
    <s v="Carlota"/>
    <n v="23"/>
  </r>
  <r>
    <d v="2014-09-04T00:00:00"/>
    <x v="0"/>
    <s v="Web Site Sales"/>
    <s v="Sunshine"/>
    <n v="180"/>
  </r>
  <r>
    <d v="2014-08-10T00:00:00"/>
    <x v="4"/>
    <s v="In Store Sales"/>
    <s v="Carlota"/>
    <n v="46"/>
  </r>
  <r>
    <d v="2014-06-27T00:00:00"/>
    <x v="2"/>
    <s v="Mail Order Sales"/>
    <s v="Carlota"/>
    <n v="46"/>
  </r>
  <r>
    <d v="2014-08-06T00:00:00"/>
    <x v="4"/>
    <s v="In Store Sales"/>
    <s v="Majectic Beaut"/>
    <n v="87"/>
  </r>
  <r>
    <d v="2014-06-15T00:00:00"/>
    <x v="2"/>
    <s v="Web Site Sales"/>
    <s v="Sunset"/>
    <n v="71"/>
  </r>
  <r>
    <d v="2014-06-16T00:00:00"/>
    <x v="2"/>
    <s v="In Store Sales"/>
    <s v="Quad"/>
    <n v="33"/>
  </r>
  <r>
    <d v="2014-08-22T00:00:00"/>
    <x v="4"/>
    <s v="In Store Sales"/>
    <s v="Carlota"/>
    <n v="23"/>
  </r>
  <r>
    <d v="2014-09-01T00:00:00"/>
    <x v="0"/>
    <s v="Web Site Sales"/>
    <s v="FlatTop"/>
    <n v="601"/>
  </r>
  <r>
    <d v="2014-05-10T00:00:00"/>
    <x v="3"/>
    <s v="Web Site Sales"/>
    <s v="Sunset"/>
    <n v="47"/>
  </r>
  <r>
    <d v="2014-05-22T00:00:00"/>
    <x v="3"/>
    <s v="In Store Sales"/>
    <s v="Quad"/>
    <n v="68"/>
  </r>
  <r>
    <d v="2014-06-19T00:00:00"/>
    <x v="2"/>
    <s v="Web Site Sales"/>
    <s v="Bellen"/>
    <n v="46"/>
  </r>
  <r>
    <d v="2014-08-05T00:00:00"/>
    <x v="4"/>
    <s v="In Store Sales"/>
    <s v="Bellen"/>
    <n v="46"/>
  </r>
  <r>
    <d v="2014-09-16T00:00:00"/>
    <x v="0"/>
    <s v="Web Site Sales"/>
    <s v="Carlota"/>
    <n v="23"/>
  </r>
  <r>
    <d v="2014-08-24T00:00:00"/>
    <x v="4"/>
    <s v="In Store Sales"/>
    <s v="Aspen"/>
    <n v="20"/>
  </r>
  <r>
    <d v="2014-06-14T00:00:00"/>
    <x v="2"/>
    <s v="Web Site Sales"/>
    <s v="Bellen"/>
    <n v="44"/>
  </r>
  <r>
    <d v="2014-08-10T00:00:00"/>
    <x v="4"/>
    <s v="In Store Sales"/>
    <s v="Bellen"/>
    <n v="23"/>
  </r>
  <r>
    <d v="2014-06-03T00:00:00"/>
    <x v="2"/>
    <s v="Web Site Sales"/>
    <s v="Quad"/>
    <n v="102"/>
  </r>
  <r>
    <d v="2014-05-30T00:00:00"/>
    <x v="3"/>
    <s v="In Store Sales"/>
    <s v="Doublers"/>
    <n v="240"/>
  </r>
  <r>
    <d v="2014-06-25T00:00:00"/>
    <x v="2"/>
    <s v="Web Site Sales"/>
    <s v="V-Rang"/>
    <n v="90"/>
  </r>
  <r>
    <d v="2014-06-29T00:00:00"/>
    <x v="2"/>
    <s v="Web Site Sales"/>
    <s v="Quad"/>
    <n v="160"/>
  </r>
  <r>
    <d v="2014-06-29T00:00:00"/>
    <x v="2"/>
    <s v="Web Site Sales"/>
    <s v="Carlota"/>
    <n v="66"/>
  </r>
  <r>
    <d v="2014-08-02T00:00:00"/>
    <x v="4"/>
    <s v="In Store Sales"/>
    <s v="Bellen"/>
    <n v="44"/>
  </r>
  <r>
    <d v="2014-06-15T00:00:00"/>
    <x v="2"/>
    <s v="Web Site Sales"/>
    <s v="Bellen"/>
    <n v="66"/>
  </r>
  <r>
    <d v="2014-08-31T00:00:00"/>
    <x v="4"/>
    <s v="In Store Sales"/>
    <s v="V-Rang"/>
    <n v="57"/>
  </r>
  <r>
    <d v="2014-05-15T00:00:00"/>
    <x v="3"/>
    <s v="Web Site Sales"/>
    <s v="Quad"/>
    <n v="66"/>
  </r>
  <r>
    <d v="2014-06-15T00:00:00"/>
    <x v="2"/>
    <s v="Web Site Sales"/>
    <s v="Bellen"/>
    <n v="46"/>
  </r>
  <r>
    <d v="2014-06-18T00:00:00"/>
    <x v="2"/>
    <s v="Mail Order Sales"/>
    <s v="Carlota"/>
    <n v="23"/>
  </r>
  <r>
    <d v="2014-09-06T00:00:00"/>
    <x v="0"/>
    <s v="In Store Sales"/>
    <s v="Carlota"/>
    <n v="69"/>
  </r>
  <r>
    <d v="2014-08-14T00:00:00"/>
    <x v="4"/>
    <s v="Web Site Sales"/>
    <s v="Majectic Beaut"/>
    <n v="90"/>
  </r>
  <r>
    <d v="2014-06-30T00:00:00"/>
    <x v="2"/>
    <s v="Web Site Sales"/>
    <s v="Quad"/>
    <n v="99"/>
  </r>
  <r>
    <d v="2014-08-09T00:00:00"/>
    <x v="4"/>
    <s v="Web Site Sales"/>
    <s v="Sunbell"/>
    <n v="25"/>
  </r>
  <r>
    <d v="2014-07-30T00:00:00"/>
    <x v="1"/>
    <s v="Web Site Sales"/>
    <s v="Aspen"/>
    <n v="63"/>
  </r>
  <r>
    <d v="2014-06-07T00:00:00"/>
    <x v="2"/>
    <s v="In Store Sales"/>
    <s v="Carlota"/>
    <n v="327"/>
  </r>
  <r>
    <d v="2014-09-01T00:00:00"/>
    <x v="0"/>
    <s v="Web Site Sales"/>
    <s v="Sunset"/>
    <n v="24"/>
  </r>
  <r>
    <d v="2014-06-14T00:00:00"/>
    <x v="2"/>
    <s v="Web Site Sales"/>
    <s v="Sunshine"/>
    <n v="19"/>
  </r>
  <r>
    <d v="2014-06-22T00:00:00"/>
    <x v="2"/>
    <s v="Web Site Sales"/>
    <s v="Quad"/>
    <n v="68"/>
  </r>
  <r>
    <d v="2014-08-18T00:00:00"/>
    <x v="4"/>
    <s v="Web Site Sales"/>
    <s v="Bellen"/>
    <n v="69"/>
  </r>
  <r>
    <d v="2014-08-06T00:00:00"/>
    <x v="4"/>
    <s v="In Store Sales"/>
    <s v="Aspen"/>
    <n v="40"/>
  </r>
  <r>
    <d v="2014-08-06T00:00:00"/>
    <x v="4"/>
    <s v="Web Site Sales"/>
    <s v="Crested Beaut"/>
    <n v="24"/>
  </r>
  <r>
    <d v="2014-06-24T00:00:00"/>
    <x v="2"/>
    <s v="In Store Sales"/>
    <s v="Quad"/>
    <n v="66"/>
  </r>
  <r>
    <d v="2014-06-05T00:00:00"/>
    <x v="2"/>
    <s v="Web Site Sales"/>
    <s v="Sunset"/>
    <n v="24"/>
  </r>
  <r>
    <d v="2014-08-17T00:00:00"/>
    <x v="4"/>
    <s v="In Store Sales"/>
    <s v="Quad"/>
    <n v="102"/>
  </r>
  <r>
    <d v="2014-06-12T00:00:00"/>
    <x v="2"/>
    <s v="Web Site Sales"/>
    <s v="Aspen"/>
    <n v="80"/>
  </r>
  <r>
    <d v="2014-06-30T00:00:00"/>
    <x v="2"/>
    <s v="Mail Order Sales"/>
    <s v="Carlota"/>
    <n v="23"/>
  </r>
  <r>
    <d v="2014-06-22T00:00:00"/>
    <x v="2"/>
    <s v="Web Site Sales"/>
    <s v="Carlota"/>
    <n v="22"/>
  </r>
  <r>
    <d v="2014-06-26T00:00:00"/>
    <x v="2"/>
    <s v="In Store Sales"/>
    <s v="Crested Beaut"/>
    <n v="46"/>
  </r>
  <r>
    <d v="2014-06-28T00:00:00"/>
    <x v="2"/>
    <s v="Web Site Sales"/>
    <s v="Carlota"/>
    <n v="44"/>
  </r>
  <r>
    <d v="2014-08-26T00:00:00"/>
    <x v="4"/>
    <s v="In Store Sales"/>
    <s v="Quad"/>
    <n v="99"/>
  </r>
  <r>
    <d v="2014-08-25T00:00:00"/>
    <x v="4"/>
    <s v="Web Site Sales"/>
    <s v="Sunshine"/>
    <n v="38"/>
  </r>
  <r>
    <d v="2014-06-08T00:00:00"/>
    <x v="2"/>
    <s v="Web Site Sales"/>
    <s v="Carlota"/>
    <n v="176"/>
  </r>
  <r>
    <d v="2014-06-20T00:00:00"/>
    <x v="2"/>
    <s v="Web Site Sales"/>
    <s v="Quad"/>
    <n v="192"/>
  </r>
  <r>
    <d v="2014-06-29T00:00:00"/>
    <x v="2"/>
    <s v="Web Site Sales"/>
    <s v="Doublers"/>
    <n v="152"/>
  </r>
  <r>
    <d v="2014-08-05T00:00:00"/>
    <x v="4"/>
    <s v="Mail Order Sales"/>
    <s v="Carlota"/>
    <n v="46"/>
  </r>
  <r>
    <d v="2014-06-16T00:00:00"/>
    <x v="2"/>
    <s v="Web Site Sales"/>
    <s v="Quad"/>
    <n v="96"/>
  </r>
  <r>
    <d v="2014-08-17T00:00:00"/>
    <x v="4"/>
    <s v="In Store Sales"/>
    <s v="Quad"/>
    <n v="32"/>
  </r>
  <r>
    <d v="2014-08-30T00:00:00"/>
    <x v="4"/>
    <s v="In Store Sales"/>
    <s v="Bellen"/>
    <n v="46"/>
  </r>
  <r>
    <d v="2014-08-06T00:00:00"/>
    <x v="4"/>
    <s v="Web Site Sales"/>
    <s v="Majectic Beaut"/>
    <n v="90"/>
  </r>
  <r>
    <d v="2014-05-11T00:00:00"/>
    <x v="3"/>
    <s v="Web Site Sales"/>
    <s v="Sunbell"/>
    <n v="46"/>
  </r>
  <r>
    <d v="2014-06-26T00:00:00"/>
    <x v="2"/>
    <s v="Web Site Sales"/>
    <s v="Carlota"/>
    <n v="22"/>
  </r>
  <r>
    <d v="2014-08-14T00:00:00"/>
    <x v="4"/>
    <s v="In Store Sales"/>
    <s v="V-Rang"/>
    <n v="57"/>
  </r>
  <r>
    <d v="2014-06-02T00:00:00"/>
    <x v="2"/>
    <s v="In Store Sales"/>
    <s v="Bellen"/>
    <n v="46"/>
  </r>
  <r>
    <d v="2014-07-02T00:00:00"/>
    <x v="1"/>
    <s v="Web Site Sales"/>
    <s v="Crested Beaut"/>
    <n v="50"/>
  </r>
  <r>
    <d v="2014-08-12T00:00:00"/>
    <x v="4"/>
    <s v="Web Site Sales"/>
    <s v="Sunshine"/>
    <n v="40"/>
  </r>
  <r>
    <d v="2014-08-28T00:00:00"/>
    <x v="4"/>
    <s v="In Store Sales"/>
    <s v="Majectic Beaut"/>
    <n v="90"/>
  </r>
  <r>
    <d v="2014-06-07T00:00:00"/>
    <x v="2"/>
    <s v="In Store Sales"/>
    <s v="V-Rang"/>
    <n v="57"/>
  </r>
  <r>
    <d v="2014-09-21T00:00:00"/>
    <x v="0"/>
    <s v="Web Site Sales"/>
    <s v="Aspen"/>
    <n v="63"/>
  </r>
  <r>
    <d v="2014-06-15T00:00:00"/>
    <x v="2"/>
    <s v="In Store Sales"/>
    <s v="Carlota"/>
    <n v="46"/>
  </r>
  <r>
    <d v="2014-08-17T00:00:00"/>
    <x v="4"/>
    <s v="In Store Sales"/>
    <s v="Bellen"/>
    <n v="69"/>
  </r>
  <r>
    <d v="2014-05-18T00:00:00"/>
    <x v="3"/>
    <s v="Web Site Sales"/>
    <s v="Sunbell"/>
    <n v="547"/>
  </r>
  <r>
    <d v="2014-06-12T00:00:00"/>
    <x v="2"/>
    <s v="Web Site Sales"/>
    <s v="Sunset"/>
    <n v="45"/>
  </r>
  <r>
    <d v="2014-06-24T00:00:00"/>
    <x v="2"/>
    <s v="Web Site Sales"/>
    <s v="Sunshine"/>
    <n v="19"/>
  </r>
  <r>
    <d v="2014-08-26T00:00:00"/>
    <x v="4"/>
    <s v="In Store Sales"/>
    <s v="Quad"/>
    <n v="64"/>
  </r>
  <r>
    <d v="2014-08-29T00:00:00"/>
    <x v="4"/>
    <s v="Web Site Sales"/>
    <s v="Aspen"/>
    <n v="63"/>
  </r>
  <r>
    <d v="2014-07-15T00:00:00"/>
    <x v="1"/>
    <s v="In Store Sales"/>
    <s v="Quad"/>
    <n v="99"/>
  </r>
  <r>
    <d v="2014-08-01T00:00:00"/>
    <x v="4"/>
    <s v="Web Site Sales"/>
    <s v="Bellen"/>
    <n v="92"/>
  </r>
  <r>
    <d v="2014-08-14T00:00:00"/>
    <x v="4"/>
    <s v="In Store Sales"/>
    <s v="Sunset"/>
    <n v="23"/>
  </r>
  <r>
    <d v="2014-09-25T00:00:00"/>
    <x v="0"/>
    <s v="In Store Sales"/>
    <s v="Aspen"/>
    <n v="40"/>
  </r>
  <r>
    <d v="2014-06-03T00:00:00"/>
    <x v="2"/>
    <s v="Web Site Sales"/>
    <s v="FlatTop"/>
    <n v="554"/>
  </r>
  <r>
    <d v="2014-08-06T00:00:00"/>
    <x v="4"/>
    <s v="In Store Sales"/>
    <s v="Sunshine"/>
    <n v="60"/>
  </r>
  <r>
    <d v="2014-08-11T00:00:00"/>
    <x v="4"/>
    <s v="In Store Sales"/>
    <s v="Bellen"/>
    <n v="23"/>
  </r>
  <r>
    <d v="2014-08-23T00:00:00"/>
    <x v="4"/>
    <s v="Web Site Sales"/>
    <s v="Quad"/>
    <n v="34"/>
  </r>
  <r>
    <d v="2014-06-18T00:00:00"/>
    <x v="2"/>
    <s v="Web Site Sales"/>
    <s v="Doublers"/>
    <n v="156"/>
  </r>
  <r>
    <d v="2014-08-27T00:00:00"/>
    <x v="4"/>
    <s v="Web Site Sales"/>
    <s v="Sunbell"/>
    <n v="50"/>
  </r>
  <r>
    <d v="2014-05-13T00:00:00"/>
    <x v="3"/>
    <s v="Web Site Sales"/>
    <s v="Bellen"/>
    <n v="46"/>
  </r>
  <r>
    <d v="2014-08-06T00:00:00"/>
    <x v="4"/>
    <s v="Web Site Sales"/>
    <s v="Crested Beaut"/>
    <n v="48"/>
  </r>
  <r>
    <d v="2014-08-11T00:00:00"/>
    <x v="4"/>
    <s v="Mail Order Sales"/>
    <s v="Aspen"/>
    <n v="20"/>
  </r>
  <r>
    <d v="2014-08-16T00:00:00"/>
    <x v="4"/>
    <s v="In Store Sales"/>
    <s v="Aspen"/>
    <n v="57"/>
  </r>
  <r>
    <d v="2014-08-02T00:00:00"/>
    <x v="4"/>
    <s v="In Store Sales"/>
    <s v="Quad"/>
    <n v="64"/>
  </r>
  <r>
    <d v="2014-06-05T00:00:00"/>
    <x v="2"/>
    <s v="Web Site Sales"/>
    <s v="Sunbell"/>
    <n v="72"/>
  </r>
  <r>
    <d v="2014-06-19T00:00:00"/>
    <x v="2"/>
    <s v="Web Site Sales"/>
    <s v="Majectic Beaut"/>
    <n v="29"/>
  </r>
  <r>
    <d v="2014-06-10T00:00:00"/>
    <x v="2"/>
    <s v="In Store Sales"/>
    <s v="Bellen"/>
    <n v="23"/>
  </r>
  <r>
    <d v="2014-08-02T00:00:00"/>
    <x v="4"/>
    <s v="Mail Order Sales"/>
    <s v="V-Rang"/>
    <n v="76"/>
  </r>
  <r>
    <d v="2014-07-21T00:00:00"/>
    <x v="1"/>
    <s v="Web Site Sales"/>
    <s v="Bellen"/>
    <n v="69"/>
  </r>
  <r>
    <d v="2014-06-18T00:00:00"/>
    <x v="2"/>
    <s v="In Store Sales"/>
    <s v="Carlota"/>
    <n v="66"/>
  </r>
  <r>
    <d v="2014-09-12T00:00:00"/>
    <x v="0"/>
    <s v="In Store Sales"/>
    <s v="Sunbell"/>
    <n v="75"/>
  </r>
  <r>
    <d v="2014-08-01T00:00:00"/>
    <x v="4"/>
    <s v="In Store Sales"/>
    <s v="Carlota"/>
    <n v="46"/>
  </r>
  <r>
    <d v="2014-06-14T00:00:00"/>
    <x v="2"/>
    <s v="In Store Sales"/>
    <s v="Sunshine"/>
    <n v="20"/>
  </r>
  <r>
    <d v="2014-06-21T00:00:00"/>
    <x v="2"/>
    <s v="In Store Sales"/>
    <s v="FlatTop"/>
    <n v="55"/>
  </r>
  <r>
    <d v="2014-06-26T00:00:00"/>
    <x v="2"/>
    <s v="Web Site Sales"/>
    <s v="Sunbell"/>
    <n v="50"/>
  </r>
  <r>
    <d v="2014-07-15T00:00:00"/>
    <x v="1"/>
    <s v="In Store Sales"/>
    <s v="Quad"/>
    <n v="66"/>
  </r>
  <r>
    <d v="2014-05-13T00:00:00"/>
    <x v="3"/>
    <s v="In Store Sales"/>
    <s v="Bellen"/>
    <n v="46"/>
  </r>
  <r>
    <d v="2014-06-27T00:00:00"/>
    <x v="2"/>
    <s v="Mail Order Sales"/>
    <s v="Sunshine"/>
    <n v="100"/>
  </r>
  <r>
    <d v="2014-06-09T00:00:00"/>
    <x v="2"/>
    <s v="Web Site Sales"/>
    <s v="Majectic Beaut"/>
    <n v="60"/>
  </r>
  <r>
    <d v="2014-08-29T00:00:00"/>
    <x v="4"/>
    <s v="In Store Sales"/>
    <s v="Bellen"/>
    <n v="69"/>
  </r>
  <r>
    <d v="2014-08-25T00:00:00"/>
    <x v="4"/>
    <s v="Web Site Sales"/>
    <s v="Quad"/>
    <n v="64"/>
  </r>
  <r>
    <d v="2014-06-15T00:00:00"/>
    <x v="2"/>
    <s v="Mail Order Sales"/>
    <s v="Majectic Beaut"/>
    <n v="84"/>
  </r>
  <r>
    <d v="2014-06-04T00:00:00"/>
    <x v="2"/>
    <s v="Web Site Sales"/>
    <s v="Bellen"/>
    <n v="23"/>
  </r>
  <r>
    <d v="2014-06-04T00:00:00"/>
    <x v="2"/>
    <s v="Mail Order Sales"/>
    <s v="Majectic Beaut"/>
    <n v="60"/>
  </r>
  <r>
    <d v="2014-06-15T00:00:00"/>
    <x v="2"/>
    <s v="In Store Sales"/>
    <s v="Carlota"/>
    <n v="23"/>
  </r>
  <r>
    <d v="2014-06-02T00:00:00"/>
    <x v="2"/>
    <s v="Web Site Sales"/>
    <s v="Sunbell"/>
    <n v="50"/>
  </r>
  <r>
    <d v="2014-07-23T00:00:00"/>
    <x v="1"/>
    <s v="Web Site Sales"/>
    <s v="Sunbell"/>
    <n v="75"/>
  </r>
  <r>
    <d v="2014-07-29T00:00:00"/>
    <x v="1"/>
    <s v="In Store Sales"/>
    <s v="Crested Beaut"/>
    <n v="296"/>
  </r>
  <r>
    <d v="2014-08-16T00:00:00"/>
    <x v="4"/>
    <s v="In Store Sales"/>
    <s v="Aspen"/>
    <n v="38"/>
  </r>
  <r>
    <d v="2014-08-21T00:00:00"/>
    <x v="4"/>
    <s v="In Store Sales"/>
    <s v="Bellen"/>
    <n v="46"/>
  </r>
  <r>
    <d v="2014-08-25T00:00:00"/>
    <x v="4"/>
    <s v="Web Site Sales"/>
    <s v="Sunshine"/>
    <n v="38"/>
  </r>
  <r>
    <d v="2014-05-23T00:00:00"/>
    <x v="3"/>
    <s v="Web Site Sales"/>
    <s v="Carlota"/>
    <n v="22"/>
  </r>
  <r>
    <d v="2014-07-14T00:00:00"/>
    <x v="1"/>
    <s v="Mail Order Sales"/>
    <s v="V-Rang"/>
    <n v="38"/>
  </r>
  <r>
    <d v="2014-08-07T00:00:00"/>
    <x v="4"/>
    <s v="In Store Sales"/>
    <s v="Sunbell"/>
    <n v="48"/>
  </r>
  <r>
    <d v="2014-08-01T00:00:00"/>
    <x v="4"/>
    <s v="Mail Order Sales"/>
    <s v="Bellen"/>
    <n v="23"/>
  </r>
  <r>
    <d v="2014-06-10T00:00:00"/>
    <x v="2"/>
    <s v="In Store Sales"/>
    <s v="Sunset"/>
    <n v="45"/>
  </r>
  <r>
    <d v="2014-08-29T00:00:00"/>
    <x v="4"/>
    <s v="In Store Sales"/>
    <s v="Aspen"/>
    <n v="19"/>
  </r>
  <r>
    <d v="2014-08-24T00:00:00"/>
    <x v="4"/>
    <s v="In Store Sales"/>
    <s v="Doublers"/>
    <n v="76"/>
  </r>
  <r>
    <d v="2014-06-07T00:00:00"/>
    <x v="2"/>
    <s v="Web Site Sales"/>
    <s v="Sunshine"/>
    <n v="20"/>
  </r>
  <r>
    <d v="2014-07-28T00:00:00"/>
    <x v="1"/>
    <s v="In Store Sales"/>
    <s v="V-Rang"/>
    <n v="57"/>
  </r>
  <r>
    <d v="2014-08-19T00:00:00"/>
    <x v="4"/>
    <s v="Web Site Sales"/>
    <s v="Aspen"/>
    <n v="19"/>
  </r>
  <r>
    <d v="2014-08-19T00:00:00"/>
    <x v="4"/>
    <s v="In Store Sales"/>
    <s v="Quad"/>
    <n v="64"/>
  </r>
  <r>
    <d v="2014-06-23T00:00:00"/>
    <x v="2"/>
    <s v="Web Site Sales"/>
    <s v="Aspen"/>
    <n v="38"/>
  </r>
  <r>
    <d v="2014-06-16T00:00:00"/>
    <x v="2"/>
    <s v="Web Site Sales"/>
    <s v="V-Rang"/>
    <n v="18"/>
  </r>
  <r>
    <d v="2014-08-10T00:00:00"/>
    <x v="4"/>
    <s v="Web Site Sales"/>
    <s v="Majectic Beaut"/>
    <n v="29"/>
  </r>
  <r>
    <d v="2014-06-15T00:00:00"/>
    <x v="2"/>
    <s v="Web Site Sales"/>
    <s v="Sunshine"/>
    <n v="432"/>
  </r>
  <r>
    <d v="2014-08-27T00:00:00"/>
    <x v="4"/>
    <s v="Web Site Sales"/>
    <s v="Majectic Beaut"/>
    <n v="58"/>
  </r>
  <r>
    <d v="2014-08-04T00:00:00"/>
    <x v="4"/>
    <s v="In Store Sales"/>
    <s v="Sunshine"/>
    <n v="60"/>
  </r>
  <r>
    <d v="2014-05-18T00:00:00"/>
    <x v="3"/>
    <s v="Web Site Sales"/>
    <s v="Sunbell"/>
    <n v="50"/>
  </r>
  <r>
    <d v="2014-08-14T00:00:00"/>
    <x v="4"/>
    <s v="In Store Sales"/>
    <s v="Bellen"/>
    <n v="46"/>
  </r>
  <r>
    <d v="2014-08-27T00:00:00"/>
    <x v="4"/>
    <s v="In Store Sales"/>
    <s v="Bellen"/>
    <n v="44"/>
  </r>
  <r>
    <d v="2014-06-28T00:00:00"/>
    <x v="2"/>
    <s v="Web Site Sales"/>
    <s v="Majectic Beaut"/>
    <n v="87"/>
  </r>
  <r>
    <d v="2014-06-19T00:00:00"/>
    <x v="2"/>
    <s v="In Store Sales"/>
    <s v="Carlota"/>
    <n v="23"/>
  </r>
  <r>
    <d v="2014-05-10T00:00:00"/>
    <x v="3"/>
    <s v="Mail Order Sales"/>
    <s v="Aspen"/>
    <n v="60"/>
  </r>
  <r>
    <d v="2014-06-05T00:00:00"/>
    <x v="2"/>
    <s v="Web Site Sales"/>
    <s v="Doublers"/>
    <n v="80"/>
  </r>
  <r>
    <d v="2014-09-05T00:00:00"/>
    <x v="0"/>
    <s v="Web Site Sales"/>
    <s v="Quad"/>
    <n v="99"/>
  </r>
  <r>
    <d v="2014-06-08T00:00:00"/>
    <x v="2"/>
    <s v="In Store Sales"/>
    <s v="V-Rang"/>
    <n v="308"/>
  </r>
  <r>
    <d v="2014-08-16T00:00:00"/>
    <x v="4"/>
    <s v="In Store Sales"/>
    <s v="Sunshine"/>
    <n v="38"/>
  </r>
  <r>
    <d v="2014-06-14T00:00:00"/>
    <x v="2"/>
    <s v="Mail Order Sales"/>
    <s v="Aspen"/>
    <n v="38"/>
  </r>
  <r>
    <d v="2014-09-11T00:00:00"/>
    <x v="0"/>
    <s v="Web Site Sales"/>
    <s v="V-Rang"/>
    <n v="36"/>
  </r>
  <r>
    <d v="2014-06-22T00:00:00"/>
    <x v="2"/>
    <s v="Web Site Sales"/>
    <s v="Bellen"/>
    <n v="46"/>
  </r>
  <r>
    <d v="2014-08-16T00:00:00"/>
    <x v="4"/>
    <s v="In Store Sales"/>
    <s v="Aspen"/>
    <n v="40"/>
  </r>
  <r>
    <d v="2014-06-27T00:00:00"/>
    <x v="2"/>
    <s v="Web Site Sales"/>
    <s v="Carlota"/>
    <n v="46"/>
  </r>
  <r>
    <d v="2014-06-18T00:00:00"/>
    <x v="2"/>
    <s v="Web Site Sales"/>
    <s v="Quad"/>
    <n v="66"/>
  </r>
  <r>
    <d v="2014-08-17T00:00:00"/>
    <x v="4"/>
    <s v="In Store Sales"/>
    <s v="Majectic Beaut"/>
    <n v="90"/>
  </r>
  <r>
    <d v="2014-09-11T00:00:00"/>
    <x v="0"/>
    <s v="Web Site Sales"/>
    <s v="Sunshine"/>
    <n v="40"/>
  </r>
  <r>
    <d v="2014-08-09T00:00:00"/>
    <x v="4"/>
    <s v="In Store Sales"/>
    <s v="Sunbell"/>
    <n v="50"/>
  </r>
  <r>
    <d v="2014-08-21T00:00:00"/>
    <x v="4"/>
    <s v="Mail Order Sales"/>
    <s v="Sunset"/>
    <n v="47"/>
  </r>
  <r>
    <d v="2014-06-03T00:00:00"/>
    <x v="2"/>
    <s v="In Store Sales"/>
    <s v="Sunshine"/>
    <n v="60"/>
  </r>
  <r>
    <d v="2014-08-17T00:00:00"/>
    <x v="4"/>
    <s v="In Store Sales"/>
    <s v="Carlota"/>
    <n v="46"/>
  </r>
  <r>
    <d v="2014-07-25T00:00:00"/>
    <x v="1"/>
    <s v="Web Site Sales"/>
    <s v="V-Rang"/>
    <n v="36"/>
  </r>
  <r>
    <d v="2014-09-16T00:00:00"/>
    <x v="0"/>
    <s v="In Store Sales"/>
    <s v="Sunset"/>
    <n v="90"/>
  </r>
  <r>
    <d v="2014-06-12T00:00:00"/>
    <x v="2"/>
    <s v="Web Site Sales"/>
    <s v="Majectic Beaut"/>
    <n v="30"/>
  </r>
  <r>
    <d v="2014-06-01T00:00:00"/>
    <x v="2"/>
    <s v="In Store Sales"/>
    <s v="Carlota"/>
    <n v="46"/>
  </r>
  <r>
    <d v="2014-06-30T00:00:00"/>
    <x v="2"/>
    <s v="Web Site Sales"/>
    <s v="Sunset"/>
    <n v="68"/>
  </r>
  <r>
    <d v="2014-06-16T00:00:00"/>
    <x v="2"/>
    <s v="Web Site Sales"/>
    <s v="Sunbell"/>
    <n v="48"/>
  </r>
  <r>
    <d v="2014-08-18T00:00:00"/>
    <x v="4"/>
    <s v="In Store Sales"/>
    <s v="Sunset"/>
    <n v="165"/>
  </r>
  <r>
    <d v="2014-08-25T00:00:00"/>
    <x v="4"/>
    <s v="In Store Sales"/>
    <s v="Carlota"/>
    <n v="46"/>
  </r>
  <r>
    <d v="2014-08-14T00:00:00"/>
    <x v="4"/>
    <s v="Web Site Sales"/>
    <s v="Quad"/>
    <n v="68"/>
  </r>
  <r>
    <d v="2014-08-11T00:00:00"/>
    <x v="4"/>
    <s v="In Store Sales"/>
    <s v="Bellen"/>
    <n v="69"/>
  </r>
  <r>
    <d v="2014-06-22T00:00:00"/>
    <x v="2"/>
    <s v="Web Site Sales"/>
    <s v="Carlota"/>
    <n v="69"/>
  </r>
  <r>
    <d v="2014-08-10T00:00:00"/>
    <x v="4"/>
    <s v="In Store Sales"/>
    <s v="Quad"/>
    <n v="33"/>
  </r>
  <r>
    <d v="2014-05-22T00:00:00"/>
    <x v="3"/>
    <s v="Mail Order Sales"/>
    <s v="Carlota"/>
    <n v="46"/>
  </r>
  <r>
    <d v="2014-08-04T00:00:00"/>
    <x v="4"/>
    <s v="In Store Sales"/>
    <s v="Sunbell"/>
    <n v="96"/>
  </r>
  <r>
    <d v="2014-08-31T00:00:00"/>
    <x v="4"/>
    <s v="In Store Sales"/>
    <s v="Bellen"/>
    <n v="46"/>
  </r>
  <r>
    <d v="2014-08-01T00:00:00"/>
    <x v="4"/>
    <s v="In Store Sales"/>
    <s v="Sunbell"/>
    <n v="75"/>
  </r>
  <r>
    <d v="2014-07-22T00:00:00"/>
    <x v="1"/>
    <s v="In Store Sales"/>
    <s v="Bellen"/>
    <n v="92"/>
  </r>
  <r>
    <d v="2014-06-24T00:00:00"/>
    <x v="2"/>
    <s v="Web Site Sales"/>
    <s v="Quad"/>
    <n v="68"/>
  </r>
  <r>
    <d v="2014-06-11T00:00:00"/>
    <x v="2"/>
    <s v="Web Site Sales"/>
    <s v="Quad"/>
    <n v="64"/>
  </r>
  <r>
    <d v="2014-06-10T00:00:00"/>
    <x v="2"/>
    <s v="Web Site Sales"/>
    <s v="Quad"/>
    <n v="99"/>
  </r>
  <r>
    <d v="2014-06-08T00:00:00"/>
    <x v="2"/>
    <s v="Web Site Sales"/>
    <s v="Aspen"/>
    <n v="20"/>
  </r>
  <r>
    <d v="2014-08-29T00:00:00"/>
    <x v="4"/>
    <s v="In Store Sales"/>
    <s v="Majectic Beaut"/>
    <n v="58"/>
  </r>
  <r>
    <d v="2014-05-06T00:00:00"/>
    <x v="3"/>
    <s v="Mail Order Sales"/>
    <s v="Sunshine"/>
    <n v="20"/>
  </r>
  <r>
    <d v="2014-07-06T00:00:00"/>
    <x v="1"/>
    <s v="In Store Sales"/>
    <s v="Carlota"/>
    <n v="23"/>
  </r>
  <r>
    <d v="2014-09-15T00:00:00"/>
    <x v="0"/>
    <s v="Web Site Sales"/>
    <s v="Sunset"/>
    <n v="514"/>
  </r>
  <r>
    <d v="2014-06-12T00:00:00"/>
    <x v="2"/>
    <s v="In Store Sales"/>
    <s v="Carlota"/>
    <n v="46"/>
  </r>
  <r>
    <d v="2014-05-17T00:00:00"/>
    <x v="3"/>
    <s v="Web Site Sales"/>
    <s v="Sunbell"/>
    <n v="46"/>
  </r>
  <r>
    <d v="2014-08-11T00:00:00"/>
    <x v="4"/>
    <s v="In Store Sales"/>
    <s v="Sunshine"/>
    <n v="60"/>
  </r>
  <r>
    <d v="2014-06-19T00:00:00"/>
    <x v="2"/>
    <s v="Web Site Sales"/>
    <s v="Bellen"/>
    <n v="46"/>
  </r>
  <r>
    <d v="2014-06-10T00:00:00"/>
    <x v="2"/>
    <s v="Web Site Sales"/>
    <s v="Majectic Beaut"/>
    <n v="570"/>
  </r>
  <r>
    <d v="2014-05-08T00:00:00"/>
    <x v="3"/>
    <s v="Web Site Sales"/>
    <s v="Aspen"/>
    <n v="42"/>
  </r>
  <r>
    <d v="2014-06-21T00:00:00"/>
    <x v="2"/>
    <s v="Web Site Sales"/>
    <s v="Sunset"/>
    <n v="71"/>
  </r>
  <r>
    <d v="2014-08-19T00:00:00"/>
    <x v="4"/>
    <s v="Web Site Sales"/>
    <s v="Sunshine"/>
    <n v="40"/>
  </r>
  <r>
    <d v="2014-06-27T00:00:00"/>
    <x v="2"/>
    <s v="Web Site Sales"/>
    <s v="Sunshine"/>
    <n v="40"/>
  </r>
  <r>
    <d v="2014-05-11T00:00:00"/>
    <x v="3"/>
    <s v="Mail Order Sales"/>
    <s v="Quad"/>
    <n v="68"/>
  </r>
  <r>
    <d v="2014-06-03T00:00:00"/>
    <x v="2"/>
    <s v="Web Site Sales"/>
    <s v="Carlota"/>
    <n v="23"/>
  </r>
  <r>
    <d v="2014-09-10T00:00:00"/>
    <x v="0"/>
    <s v="Web Site Sales"/>
    <s v="Aspen"/>
    <n v="38"/>
  </r>
  <r>
    <d v="2014-07-26T00:00:00"/>
    <x v="1"/>
    <s v="Web Site Sales"/>
    <s v="Sunbell"/>
    <n v="48"/>
  </r>
  <r>
    <d v="2014-09-25T00:00:00"/>
    <x v="0"/>
    <s v="In Store Sales"/>
    <s v="Crested Beaut"/>
    <n v="72"/>
  </r>
  <r>
    <d v="2014-08-16T00:00:00"/>
    <x v="4"/>
    <s v="In Store Sales"/>
    <s v="Quad"/>
    <n v="132"/>
  </r>
  <r>
    <d v="2014-06-26T00:00:00"/>
    <x v="2"/>
    <s v="In Store Sales"/>
    <s v="Doublers"/>
    <n v="240"/>
  </r>
  <r>
    <d v="2014-06-07T00:00:00"/>
    <x v="2"/>
    <s v="Web Site Sales"/>
    <s v="Crested Beaut"/>
    <n v="25"/>
  </r>
  <r>
    <d v="2014-09-14T00:00:00"/>
    <x v="0"/>
    <s v="In Store Sales"/>
    <s v="Carlota"/>
    <n v="23"/>
  </r>
  <r>
    <d v="2014-08-04T00:00:00"/>
    <x v="4"/>
    <s v="Mail Order Sales"/>
    <s v="Crested Beaut"/>
    <n v="48"/>
  </r>
  <r>
    <d v="2014-09-03T00:00:00"/>
    <x v="0"/>
    <s v="Web Site Sales"/>
    <s v="Doublers"/>
    <n v="240"/>
  </r>
  <r>
    <d v="2014-06-23T00:00:00"/>
    <x v="2"/>
    <s v="Web Site Sales"/>
    <s v="Bellen"/>
    <n v="414"/>
  </r>
  <r>
    <d v="2014-08-14T00:00:00"/>
    <x v="4"/>
    <s v="Web Site Sales"/>
    <s v="Sunbell"/>
    <n v="23"/>
  </r>
  <r>
    <d v="2014-08-27T00:00:00"/>
    <x v="4"/>
    <s v="Mail Order Sales"/>
    <s v="Carlota"/>
    <n v="305"/>
  </r>
  <r>
    <d v="2014-06-15T00:00:00"/>
    <x v="2"/>
    <s v="Web Site Sales"/>
    <s v="Sunshine"/>
    <n v="455"/>
  </r>
  <r>
    <d v="2014-09-19T00:00:00"/>
    <x v="0"/>
    <s v="Web Site Sales"/>
    <s v="Carlota"/>
    <n v="23"/>
  </r>
  <r>
    <d v="2014-06-21T00:00:00"/>
    <x v="2"/>
    <s v="In Store Sales"/>
    <s v="Quad"/>
    <n v="99"/>
  </r>
  <r>
    <d v="2014-05-13T00:00:00"/>
    <x v="3"/>
    <s v="In Store Sales"/>
    <s v="FlatTop"/>
    <n v="28"/>
  </r>
  <r>
    <d v="2014-08-30T00:00:00"/>
    <x v="4"/>
    <s v="In Store Sales"/>
    <s v="Doublers"/>
    <n v="835"/>
  </r>
  <r>
    <d v="2014-06-07T00:00:00"/>
    <x v="2"/>
    <s v="Web Site Sales"/>
    <s v="Sunshine"/>
    <n v="40"/>
  </r>
  <r>
    <d v="2014-08-27T00:00:00"/>
    <x v="4"/>
    <s v="Web Site Sales"/>
    <s v="Carlota"/>
    <n v="23"/>
  </r>
  <r>
    <d v="2014-07-12T00:00:00"/>
    <x v="1"/>
    <s v="In Store Sales"/>
    <s v="Quad"/>
    <n v="64"/>
  </r>
  <r>
    <d v="2014-09-25T00:00:00"/>
    <x v="0"/>
    <s v="Web Site Sales"/>
    <s v="Carlota"/>
    <n v="23"/>
  </r>
  <r>
    <d v="2014-08-22T00:00:00"/>
    <x v="4"/>
    <s v="In Store Sales"/>
    <s v="Quad"/>
    <n v="272"/>
  </r>
  <r>
    <d v="2014-06-30T00:00:00"/>
    <x v="2"/>
    <s v="In Store Sales"/>
    <s v="Sunbell"/>
    <n v="24"/>
  </r>
  <r>
    <d v="2014-08-13T00:00:00"/>
    <x v="4"/>
    <s v="In Store Sales"/>
    <s v="Doublers"/>
    <n v="240"/>
  </r>
  <r>
    <d v="2014-06-16T00:00:00"/>
    <x v="2"/>
    <s v="In Store Sales"/>
    <s v="FlatTop"/>
    <n v="470"/>
  </r>
  <r>
    <d v="2014-08-02T00:00:00"/>
    <x v="4"/>
    <s v="In Store Sales"/>
    <s v="Sunshine"/>
    <n v="20"/>
  </r>
  <r>
    <d v="2014-06-19T00:00:00"/>
    <x v="2"/>
    <s v="In Store Sales"/>
    <s v="Aspen"/>
    <n v="259"/>
  </r>
  <r>
    <d v="2014-08-11T00:00:00"/>
    <x v="4"/>
    <s v="In Store Sales"/>
    <s v="Sunset"/>
    <n v="71"/>
  </r>
  <r>
    <d v="2014-08-07T00:00:00"/>
    <x v="4"/>
    <s v="Web Site Sales"/>
    <s v="Carlota"/>
    <n v="46"/>
  </r>
  <r>
    <d v="2014-08-31T00:00:00"/>
    <x v="4"/>
    <s v="In Store Sales"/>
    <s v="Aspen"/>
    <n v="42"/>
  </r>
  <r>
    <d v="2014-05-20T00:00:00"/>
    <x v="3"/>
    <s v="Web Site Sales"/>
    <s v="Sunbell"/>
    <n v="50"/>
  </r>
  <r>
    <d v="2014-09-18T00:00:00"/>
    <x v="0"/>
    <s v="Web Site Sales"/>
    <s v="Quad"/>
    <n v="96"/>
  </r>
  <r>
    <d v="2014-06-24T00:00:00"/>
    <x v="2"/>
    <s v="Mail Order Sales"/>
    <s v="Sunshine"/>
    <n v="20"/>
  </r>
  <r>
    <d v="2014-06-12T00:00:00"/>
    <x v="2"/>
    <s v="In Store Sales"/>
    <s v="Bellen"/>
    <n v="46"/>
  </r>
  <r>
    <d v="2014-08-11T00:00:00"/>
    <x v="4"/>
    <s v="Web Site Sales"/>
    <s v="Quad"/>
    <n v="486"/>
  </r>
  <r>
    <d v="2014-09-29T00:00:00"/>
    <x v="0"/>
    <s v="Web Site Sales"/>
    <s v="Carlota"/>
    <n v="69"/>
  </r>
  <r>
    <d v="2014-07-21T00:00:00"/>
    <x v="1"/>
    <s v="Web Site Sales"/>
    <s v="Quad"/>
    <n v="99"/>
  </r>
  <r>
    <d v="2014-08-27T00:00:00"/>
    <x v="4"/>
    <s v="In Store Sales"/>
    <s v="Carlota"/>
    <n v="23"/>
  </r>
  <r>
    <d v="2014-06-17T00:00:00"/>
    <x v="2"/>
    <s v="Mail Order Sales"/>
    <s v="Majectic Beaut"/>
    <n v="58"/>
  </r>
  <r>
    <d v="2014-06-13T00:00:00"/>
    <x v="2"/>
    <s v="Web Site Sales"/>
    <s v="Sunshine"/>
    <n v="20"/>
  </r>
  <r>
    <d v="2014-06-18T00:00:00"/>
    <x v="2"/>
    <s v="In Store Sales"/>
    <s v="Bellen"/>
    <n v="161"/>
  </r>
  <r>
    <d v="2014-08-28T00:00:00"/>
    <x v="4"/>
    <s v="In Store Sales"/>
    <s v="V-Rang"/>
    <n v="36"/>
  </r>
  <r>
    <d v="2014-06-12T00:00:00"/>
    <x v="2"/>
    <s v="Mail Order Sales"/>
    <s v="Carlota"/>
    <n v="46"/>
  </r>
  <r>
    <d v="2014-09-26T00:00:00"/>
    <x v="0"/>
    <s v="Web Site Sales"/>
    <s v="Carlota"/>
    <n v="23"/>
  </r>
  <r>
    <d v="2014-06-08T00:00:00"/>
    <x v="2"/>
    <s v="Web Site Sales"/>
    <s v="Sunshine"/>
    <n v="436"/>
  </r>
  <r>
    <d v="2014-06-06T00:00:00"/>
    <x v="2"/>
    <s v="Web Site Sales"/>
    <s v="Doublers"/>
    <n v="152"/>
  </r>
  <r>
    <d v="2014-08-23T00:00:00"/>
    <x v="4"/>
    <s v="Web Site Sales"/>
    <s v="Crested Beaut"/>
    <n v="46"/>
  </r>
  <r>
    <d v="2014-08-06T00:00:00"/>
    <x v="4"/>
    <s v="Mail Order Sales"/>
    <s v="Sunset"/>
    <n v="45"/>
  </r>
  <r>
    <d v="2014-09-29T00:00:00"/>
    <x v="0"/>
    <s v="Web Site Sales"/>
    <s v="V-Rang"/>
    <n v="19"/>
  </r>
  <r>
    <d v="2014-08-21T00:00:00"/>
    <x v="4"/>
    <s v="In Store Sales"/>
    <s v="Carlota"/>
    <n v="240"/>
  </r>
  <r>
    <d v="2014-06-06T00:00:00"/>
    <x v="2"/>
    <s v="Web Site Sales"/>
    <s v="Majectic Beaut"/>
    <n v="441"/>
  </r>
  <r>
    <d v="2014-06-27T00:00:00"/>
    <x v="2"/>
    <s v="Web Site Sales"/>
    <s v="Quad"/>
    <n v="99"/>
  </r>
  <r>
    <d v="2014-08-04T00:00:00"/>
    <x v="4"/>
    <s v="Mail Order Sales"/>
    <s v="Bellen"/>
    <n v="69"/>
  </r>
  <r>
    <d v="2014-06-28T00:00:00"/>
    <x v="2"/>
    <s v="Web Site Sales"/>
    <s v="Bellen"/>
    <n v="46"/>
  </r>
  <r>
    <d v="2014-06-20T00:00:00"/>
    <x v="2"/>
    <s v="Web Site Sales"/>
    <s v="Quad"/>
    <n v="99"/>
  </r>
  <r>
    <d v="2014-06-18T00:00:00"/>
    <x v="2"/>
    <s v="Web Site Sales"/>
    <s v="Sunset"/>
    <n v="23"/>
  </r>
  <r>
    <d v="2014-08-26T00:00:00"/>
    <x v="4"/>
    <s v="Web Site Sales"/>
    <s v="Sunbell"/>
    <n v="92"/>
  </r>
  <r>
    <d v="2014-09-11T00:00:00"/>
    <x v="0"/>
    <s v="Web Site Sales"/>
    <s v="Sunshine"/>
    <n v="40"/>
  </r>
  <r>
    <d v="2014-06-12T00:00:00"/>
    <x v="2"/>
    <s v="Web Site Sales"/>
    <s v="Quad"/>
    <n v="96"/>
  </r>
  <r>
    <d v="2014-06-06T00:00:00"/>
    <x v="2"/>
    <s v="In Store Sales"/>
    <s v="Bellen"/>
    <n v="69"/>
  </r>
  <r>
    <d v="2014-08-29T00:00:00"/>
    <x v="4"/>
    <s v="Web Site Sales"/>
    <s v="Sunshine"/>
    <n v="40"/>
  </r>
  <r>
    <d v="2014-05-23T00:00:00"/>
    <x v="3"/>
    <s v="In Store Sales"/>
    <s v="Quad"/>
    <n v="160"/>
  </r>
  <r>
    <d v="2014-08-03T00:00:00"/>
    <x v="4"/>
    <s v="Web Site Sales"/>
    <s v="FlatTop"/>
    <n v="55"/>
  </r>
  <r>
    <d v="2014-08-09T00:00:00"/>
    <x v="4"/>
    <s v="In Store Sales"/>
    <s v="Majectic Beaut"/>
    <n v="87"/>
  </r>
  <r>
    <d v="2014-06-12T00:00:00"/>
    <x v="2"/>
    <s v="Web Site Sales"/>
    <s v="Sunshine"/>
    <n v="38"/>
  </r>
  <r>
    <d v="2014-08-12T00:00:00"/>
    <x v="4"/>
    <s v="In Store Sales"/>
    <s v="Sunset"/>
    <n v="45"/>
  </r>
  <r>
    <d v="2014-08-23T00:00:00"/>
    <x v="4"/>
    <s v="In Store Sales"/>
    <s v="Sunbell"/>
    <n v="48"/>
  </r>
  <r>
    <d v="2014-09-01T00:00:00"/>
    <x v="0"/>
    <s v="In Store Sales"/>
    <s v="FlatTop"/>
    <n v="110"/>
  </r>
  <r>
    <d v="2014-06-26T00:00:00"/>
    <x v="2"/>
    <s v="Web Site Sales"/>
    <s v="Carlota"/>
    <n v="371"/>
  </r>
  <r>
    <d v="2014-06-16T00:00:00"/>
    <x v="2"/>
    <s v="Web Site Sales"/>
    <s v="Bellen"/>
    <n v="46"/>
  </r>
  <r>
    <d v="2014-09-20T00:00:00"/>
    <x v="0"/>
    <s v="Web Site Sales"/>
    <s v="Carlota"/>
    <n v="23"/>
  </r>
  <r>
    <d v="2014-05-10T00:00:00"/>
    <x v="3"/>
    <s v="Web Site Sales"/>
    <s v="Sunbell"/>
    <n v="25"/>
  </r>
  <r>
    <d v="2014-06-19T00:00:00"/>
    <x v="2"/>
    <s v="Web Site Sales"/>
    <s v="Bellen"/>
    <n v="69"/>
  </r>
  <r>
    <d v="2014-06-10T00:00:00"/>
    <x v="2"/>
    <s v="Web Site Sales"/>
    <s v="Carlota"/>
    <n v="523"/>
  </r>
  <r>
    <d v="2014-08-23T00:00:00"/>
    <x v="4"/>
    <s v="Web Site Sales"/>
    <s v="Carlota"/>
    <n v="46"/>
  </r>
  <r>
    <d v="2014-08-26T00:00:00"/>
    <x v="4"/>
    <s v="In Store Sales"/>
    <s v="Sunshine"/>
    <n v="38"/>
  </r>
  <r>
    <d v="2014-06-11T00:00:00"/>
    <x v="2"/>
    <s v="In Store Sales"/>
    <s v="Carlota"/>
    <n v="23"/>
  </r>
  <r>
    <d v="2014-09-26T00:00:00"/>
    <x v="0"/>
    <s v="Web Site Sales"/>
    <s v="Quad"/>
    <n v="198"/>
  </r>
  <r>
    <d v="2014-07-17T00:00:00"/>
    <x v="1"/>
    <s v="Mail Order Sales"/>
    <s v="Carlota"/>
    <n v="46"/>
  </r>
  <r>
    <d v="2014-07-13T00:00:00"/>
    <x v="1"/>
    <s v="Web Site Sales"/>
    <s v="Sunbell"/>
    <n v="388"/>
  </r>
  <r>
    <d v="2014-06-29T00:00:00"/>
    <x v="2"/>
    <s v="In Store Sales"/>
    <s v="Quad"/>
    <n v="549"/>
  </r>
  <r>
    <d v="2014-08-08T00:00:00"/>
    <x v="4"/>
    <s v="In Store Sales"/>
    <s v="Sunset"/>
    <n v="24"/>
  </r>
  <r>
    <d v="2014-08-07T00:00:00"/>
    <x v="4"/>
    <s v="In Store Sales"/>
    <s v="Bellen"/>
    <n v="23"/>
  </r>
  <r>
    <d v="2014-08-26T00:00:00"/>
    <x v="4"/>
    <s v="In Store Sales"/>
    <s v="Carlota"/>
    <n v="46"/>
  </r>
  <r>
    <d v="2014-08-03T00:00:00"/>
    <x v="4"/>
    <s v="Mail Order Sales"/>
    <s v="Sunshine"/>
    <n v="40"/>
  </r>
  <r>
    <d v="2014-08-03T00:00:00"/>
    <x v="4"/>
    <s v="In Store Sales"/>
    <s v="Sunbell"/>
    <n v="72"/>
  </r>
  <r>
    <d v="2014-06-23T00:00:00"/>
    <x v="2"/>
    <s v="In Store Sales"/>
    <s v="Sunshine"/>
    <n v="40"/>
  </r>
  <r>
    <d v="2014-08-03T00:00:00"/>
    <x v="4"/>
    <s v="In Store Sales"/>
    <s v="Quad"/>
    <n v="99"/>
  </r>
  <r>
    <d v="2014-08-03T00:00:00"/>
    <x v="4"/>
    <s v="Web Site Sales"/>
    <s v="Sunset"/>
    <n v="24"/>
  </r>
  <r>
    <d v="2014-08-07T00:00:00"/>
    <x v="4"/>
    <s v="In Store Sales"/>
    <s v="Quad"/>
    <n v="96"/>
  </r>
  <r>
    <d v="2014-05-31T00:00:00"/>
    <x v="3"/>
    <s v="Web Site Sales"/>
    <s v="Sunbell"/>
    <n v="48"/>
  </r>
  <r>
    <d v="2014-06-01T00:00:00"/>
    <x v="2"/>
    <s v="Web Site Sales"/>
    <s v="Majectic Beaut"/>
    <n v="90"/>
  </r>
  <r>
    <d v="2014-06-13T00:00:00"/>
    <x v="2"/>
    <s v="In Store Sales"/>
    <s v="Quad"/>
    <n v="165"/>
  </r>
  <r>
    <d v="2014-08-14T00:00:00"/>
    <x v="4"/>
    <s v="In Store Sales"/>
    <s v="Sunshine"/>
    <n v="38"/>
  </r>
  <r>
    <d v="2014-06-24T00:00:00"/>
    <x v="2"/>
    <s v="In Store Sales"/>
    <s v="Sunshine"/>
    <n v="20"/>
  </r>
  <r>
    <d v="2014-06-02T00:00:00"/>
    <x v="2"/>
    <s v="Web Site Sales"/>
    <s v="Carlota"/>
    <n v="110"/>
  </r>
  <r>
    <d v="2014-09-17T00:00:00"/>
    <x v="0"/>
    <s v="Web Site Sales"/>
    <s v="Carlota"/>
    <n v="69"/>
  </r>
  <r>
    <d v="2014-06-24T00:00:00"/>
    <x v="2"/>
    <s v="Mail Order Sales"/>
    <s v="Sunset"/>
    <n v="71"/>
  </r>
  <r>
    <d v="2014-08-22T00:00:00"/>
    <x v="4"/>
    <s v="Mail Order Sales"/>
    <s v="Quad"/>
    <n v="68"/>
  </r>
  <r>
    <d v="2014-06-20T00:00:00"/>
    <x v="2"/>
    <s v="Web Site Sales"/>
    <s v="Carlota"/>
    <n v="23"/>
  </r>
  <r>
    <d v="2014-06-12T00:00:00"/>
    <x v="2"/>
    <s v="Web Site Sales"/>
    <s v="Sunshine"/>
    <n v="417"/>
  </r>
  <r>
    <d v="2014-08-15T00:00:00"/>
    <x v="4"/>
    <s v="In Store Sales"/>
    <s v="Sunshine"/>
    <n v="20"/>
  </r>
  <r>
    <d v="2014-06-14T00:00:00"/>
    <x v="2"/>
    <s v="Web Site Sales"/>
    <s v="Quad"/>
    <n v="297"/>
  </r>
  <r>
    <d v="2014-06-09T00:00:00"/>
    <x v="2"/>
    <s v="Mail Order Sales"/>
    <s v="Aspen"/>
    <n v="42"/>
  </r>
  <r>
    <d v="2014-08-21T00:00:00"/>
    <x v="4"/>
    <s v="Web Site Sales"/>
    <s v="Sunbell"/>
    <n v="50"/>
  </r>
  <r>
    <d v="2014-06-18T00:00:00"/>
    <x v="2"/>
    <s v="In Store Sales"/>
    <s v="Quad"/>
    <n v="34"/>
  </r>
  <r>
    <d v="2014-08-15T00:00:00"/>
    <x v="4"/>
    <s v="Web Site Sales"/>
    <s v="Quad"/>
    <n v="66"/>
  </r>
  <r>
    <d v="2014-06-02T00:00:00"/>
    <x v="2"/>
    <s v="Mail Order Sales"/>
    <s v="FlatTop"/>
    <n v="55"/>
  </r>
  <r>
    <d v="2014-08-22T00:00:00"/>
    <x v="4"/>
    <s v="Web Site Sales"/>
    <s v="Bellen"/>
    <n v="69"/>
  </r>
  <r>
    <d v="2014-06-26T00:00:00"/>
    <x v="2"/>
    <s v="In Store Sales"/>
    <s v="Quad"/>
    <n v="34"/>
  </r>
  <r>
    <d v="2014-07-01T00:00:00"/>
    <x v="1"/>
    <s v="Web Site Sales"/>
    <s v="Sunset"/>
    <n v="24"/>
  </r>
  <r>
    <d v="2014-09-02T00:00:00"/>
    <x v="0"/>
    <s v="In Store Sales"/>
    <s v="Doublers"/>
    <n v="160"/>
  </r>
  <r>
    <d v="2014-05-22T00:00:00"/>
    <x v="3"/>
    <s v="Web Site Sales"/>
    <s v="V-Rang"/>
    <n v="54"/>
  </r>
  <r>
    <d v="2014-06-18T00:00:00"/>
    <x v="2"/>
    <s v="Web Site Sales"/>
    <s v="Quad"/>
    <n v="66"/>
  </r>
  <r>
    <d v="2014-08-28T00:00:00"/>
    <x v="4"/>
    <s v="Web Site Sales"/>
    <s v="Crested Beaut"/>
    <n v="75"/>
  </r>
  <r>
    <d v="2014-08-29T00:00:00"/>
    <x v="4"/>
    <s v="In Store Sales"/>
    <s v="Sunshine"/>
    <n v="38"/>
  </r>
  <r>
    <d v="2014-08-29T00:00:00"/>
    <x v="4"/>
    <s v="In Store Sales"/>
    <s v="Quad"/>
    <n v="64"/>
  </r>
  <r>
    <d v="2014-06-07T00:00:00"/>
    <x v="2"/>
    <s v="Web Site Sales"/>
    <s v="Bellen"/>
    <n v="46"/>
  </r>
  <r>
    <d v="2014-05-30T00:00:00"/>
    <x v="3"/>
    <s v="Mail Order Sales"/>
    <s v="Bellen"/>
    <n v="23"/>
  </r>
  <r>
    <d v="2014-06-04T00:00:00"/>
    <x v="2"/>
    <s v="In Store Sales"/>
    <s v="Sunset"/>
    <n v="47"/>
  </r>
  <r>
    <d v="2014-06-12T00:00:00"/>
    <x v="2"/>
    <s v="Web Site Sales"/>
    <s v="Sunshine"/>
    <n v="20"/>
  </r>
  <r>
    <d v="2014-08-15T00:00:00"/>
    <x v="4"/>
    <s v="In Store Sales"/>
    <s v="Bellen"/>
    <n v="46"/>
  </r>
  <r>
    <d v="2014-08-03T00:00:00"/>
    <x v="4"/>
    <s v="Web Site Sales"/>
    <s v="Aspen"/>
    <n v="76"/>
  </r>
  <r>
    <d v="2014-06-10T00:00:00"/>
    <x v="2"/>
    <s v="Web Site Sales"/>
    <s v="Bellen"/>
    <n v="69"/>
  </r>
  <r>
    <d v="2014-07-23T00:00:00"/>
    <x v="1"/>
    <s v="In Store Sales"/>
    <s v="Sunbell"/>
    <n v="75"/>
  </r>
  <r>
    <d v="2014-08-02T00:00:00"/>
    <x v="4"/>
    <s v="In Store Sales"/>
    <s v="Aspen"/>
    <n v="80"/>
  </r>
  <r>
    <d v="2014-08-31T00:00:00"/>
    <x v="4"/>
    <s v="Web Site Sales"/>
    <s v="FlatTop"/>
    <n v="55"/>
  </r>
  <r>
    <d v="2014-08-10T00:00:00"/>
    <x v="4"/>
    <s v="In Store Sales"/>
    <s v="Sunshine"/>
    <n v="20"/>
  </r>
  <r>
    <d v="2014-09-30T00:00:00"/>
    <x v="0"/>
    <s v="Web Site Sales"/>
    <s v="Sunbell"/>
    <n v="23"/>
  </r>
  <r>
    <d v="2014-08-17T00:00:00"/>
    <x v="4"/>
    <s v="In Store Sales"/>
    <s v="Quad"/>
    <n v="596"/>
  </r>
  <r>
    <d v="2014-06-07T00:00:00"/>
    <x v="2"/>
    <s v="Mail Order Sales"/>
    <s v="Sunset"/>
    <n v="94"/>
  </r>
  <r>
    <d v="2014-08-17T00:00:00"/>
    <x v="4"/>
    <s v="In Store Sales"/>
    <s v="Bellen"/>
    <n v="23"/>
  </r>
  <r>
    <d v="2014-06-01T00:00:00"/>
    <x v="2"/>
    <s v="Web Site Sales"/>
    <s v="Sunbell"/>
    <n v="69"/>
  </r>
  <r>
    <d v="2014-05-31T00:00:00"/>
    <x v="3"/>
    <s v="Web Site Sales"/>
    <s v="Quad"/>
    <n v="34"/>
  </r>
  <r>
    <d v="2014-08-21T00:00:00"/>
    <x v="4"/>
    <s v="Mail Order Sales"/>
    <s v="Quad"/>
    <n v="66"/>
  </r>
  <r>
    <d v="2014-08-24T00:00:00"/>
    <x v="4"/>
    <s v="Mail Order Sales"/>
    <s v="Bellen"/>
    <n v="414"/>
  </r>
  <r>
    <d v="2014-06-18T00:00:00"/>
    <x v="2"/>
    <s v="In Store Sales"/>
    <s v="Quad"/>
    <n v="34"/>
  </r>
  <r>
    <d v="2014-08-15T00:00:00"/>
    <x v="4"/>
    <s v="In Store Sales"/>
    <s v="Quad"/>
    <n v="68"/>
  </r>
  <r>
    <d v="2014-05-09T00:00:00"/>
    <x v="3"/>
    <s v="Mail Order Sales"/>
    <s v="Crested Beaut"/>
    <n v="25"/>
  </r>
  <r>
    <d v="2014-06-30T00:00:00"/>
    <x v="2"/>
    <s v="In Store Sales"/>
    <s v="Sunbell"/>
    <n v="48"/>
  </r>
  <r>
    <d v="2014-08-15T00:00:00"/>
    <x v="4"/>
    <s v="Web Site Sales"/>
    <s v="Bellen"/>
    <n v="46"/>
  </r>
  <r>
    <d v="2014-08-29T00:00:00"/>
    <x v="4"/>
    <s v="Mail Order Sales"/>
    <s v="Bellen"/>
    <n v="69"/>
  </r>
  <r>
    <d v="2014-08-02T00:00:00"/>
    <x v="4"/>
    <s v="In Store Sales"/>
    <s v="Crested Beaut"/>
    <n v="50"/>
  </r>
  <r>
    <d v="2014-08-06T00:00:00"/>
    <x v="4"/>
    <s v="In Store Sales"/>
    <s v="Quad"/>
    <n v="33"/>
  </r>
  <r>
    <d v="2014-08-25T00:00:00"/>
    <x v="4"/>
    <s v="In Store Sales"/>
    <s v="Bellen"/>
    <n v="230"/>
  </r>
  <r>
    <d v="2014-08-14T00:00:00"/>
    <x v="4"/>
    <s v="Mail Order Sales"/>
    <s v="Carlota"/>
    <n v="23"/>
  </r>
  <r>
    <d v="2014-06-24T00:00:00"/>
    <x v="2"/>
    <s v="Web Site Sales"/>
    <s v="Crested Beaut"/>
    <n v="50"/>
  </r>
  <r>
    <d v="2014-06-27T00:00:00"/>
    <x v="2"/>
    <s v="Web Site Sales"/>
    <s v="Doublers"/>
    <n v="240"/>
  </r>
  <r>
    <d v="2014-06-02T00:00:00"/>
    <x v="2"/>
    <s v="Web Site Sales"/>
    <s v="Quad"/>
    <n v="99"/>
  </r>
  <r>
    <d v="2014-06-18T00:00:00"/>
    <x v="2"/>
    <s v="Web Site Sales"/>
    <s v="Sunset"/>
    <n v="47"/>
  </r>
  <r>
    <d v="2014-06-03T00:00:00"/>
    <x v="2"/>
    <s v="In Store Sales"/>
    <s v="Quad"/>
    <n v="99"/>
  </r>
  <r>
    <d v="2014-07-01T00:00:00"/>
    <x v="1"/>
    <s v="Web Site Sales"/>
    <s v="Quad"/>
    <n v="102"/>
  </r>
  <r>
    <d v="2014-08-19T00:00:00"/>
    <x v="4"/>
    <s v="Web Site Sales"/>
    <s v="Sunset"/>
    <n v="94"/>
  </r>
  <r>
    <d v="2014-06-21T00:00:00"/>
    <x v="2"/>
    <s v="Web Site Sales"/>
    <s v="Sunbell"/>
    <n v="25"/>
  </r>
  <r>
    <d v="2014-06-07T00:00:00"/>
    <x v="2"/>
    <s v="Web Site Sales"/>
    <s v="Sunbell"/>
    <n v="48"/>
  </r>
  <r>
    <d v="2014-08-09T00:00:00"/>
    <x v="4"/>
    <s v="In Store Sales"/>
    <s v="Crested Beaut"/>
    <n v="523"/>
  </r>
  <r>
    <d v="2014-08-06T00:00:00"/>
    <x v="4"/>
    <s v="In Store Sales"/>
    <s v="Bellen"/>
    <n v="69"/>
  </r>
  <r>
    <d v="2014-06-11T00:00:00"/>
    <x v="2"/>
    <s v="In Store Sales"/>
    <s v="Aspen"/>
    <n v="40"/>
  </r>
  <r>
    <d v="2014-08-06T00:00:00"/>
    <x v="4"/>
    <s v="Web Site Sales"/>
    <s v="Sunbell"/>
    <n v="72"/>
  </r>
  <r>
    <d v="2014-08-23T00:00:00"/>
    <x v="4"/>
    <s v="In Store Sales"/>
    <s v="Aspen"/>
    <n v="38"/>
  </r>
  <r>
    <d v="2014-08-16T00:00:00"/>
    <x v="4"/>
    <s v="Web Site Sales"/>
    <s v="Sunbell"/>
    <n v="546"/>
  </r>
  <r>
    <d v="2014-06-19T00:00:00"/>
    <x v="2"/>
    <s v="Web Site Sales"/>
    <s v="Crested Beaut"/>
    <n v="48"/>
  </r>
  <r>
    <d v="2014-08-23T00:00:00"/>
    <x v="4"/>
    <s v="In Store Sales"/>
    <s v="Majectic Beaut"/>
    <n v="87"/>
  </r>
  <r>
    <d v="2014-08-15T00:00:00"/>
    <x v="4"/>
    <s v="In Store Sales"/>
    <s v="FlatTop"/>
    <n v="302"/>
  </r>
  <r>
    <d v="2014-06-14T00:00:00"/>
    <x v="2"/>
    <s v="Web Site Sales"/>
    <s v="Doublers"/>
    <n v="160"/>
  </r>
  <r>
    <d v="2014-07-02T00:00:00"/>
    <x v="1"/>
    <s v="Mail Order Sales"/>
    <s v="Majectic Beaut"/>
    <n v="232"/>
  </r>
  <r>
    <d v="2014-08-24T00:00:00"/>
    <x v="4"/>
    <s v="In Store Sales"/>
    <s v="Majectic Beaut"/>
    <n v="60"/>
  </r>
  <r>
    <d v="2014-09-14T00:00:00"/>
    <x v="0"/>
    <s v="Web Site Sales"/>
    <s v="Sunbell"/>
    <n v="75"/>
  </r>
  <r>
    <d v="2014-08-13T00:00:00"/>
    <x v="4"/>
    <s v="Web Site Sales"/>
    <s v="Sunshine"/>
    <n v="20"/>
  </r>
  <r>
    <d v="2014-09-13T00:00:00"/>
    <x v="0"/>
    <s v="Web Site Sales"/>
    <s v="Sunbell"/>
    <n v="46"/>
  </r>
  <r>
    <d v="2014-09-26T00:00:00"/>
    <x v="0"/>
    <s v="Web Site Sales"/>
    <s v="Sunbell"/>
    <n v="48"/>
  </r>
  <r>
    <d v="2014-05-29T00:00:00"/>
    <x v="3"/>
    <s v="In Store Sales"/>
    <s v="Bellen"/>
    <n v="23"/>
  </r>
  <r>
    <d v="2014-08-05T00:00:00"/>
    <x v="4"/>
    <s v="Web Site Sales"/>
    <s v="Majectic Beaut"/>
    <n v="90"/>
  </r>
  <r>
    <d v="2014-08-14T00:00:00"/>
    <x v="4"/>
    <s v="In Store Sales"/>
    <s v="Crested Beaut"/>
    <n v="48"/>
  </r>
  <r>
    <d v="2014-05-17T00:00:00"/>
    <x v="3"/>
    <s v="Web Site Sales"/>
    <s v="FlatTop"/>
    <n v="55"/>
  </r>
  <r>
    <d v="2014-05-14T00:00:00"/>
    <x v="3"/>
    <s v="In Store Sales"/>
    <s v="Sunset"/>
    <n v="47"/>
  </r>
  <r>
    <d v="2014-08-14T00:00:00"/>
    <x v="4"/>
    <s v="Mail Order Sales"/>
    <s v="Quad"/>
    <n v="99"/>
  </r>
  <r>
    <d v="2014-05-23T00:00:00"/>
    <x v="3"/>
    <s v="Web Site Sales"/>
    <s v="Crested Beaut"/>
    <n v="75"/>
  </r>
  <r>
    <d v="2014-06-02T00:00:00"/>
    <x v="2"/>
    <s v="Web Site Sales"/>
    <s v="Sunshine"/>
    <n v="40"/>
  </r>
  <r>
    <d v="2014-06-28T00:00:00"/>
    <x v="2"/>
    <s v="Mail Order Sales"/>
    <s v="Crested Beaut"/>
    <n v="75"/>
  </r>
  <r>
    <d v="2014-08-01T00:00:00"/>
    <x v="4"/>
    <s v="Web Site Sales"/>
    <s v="Sunshine"/>
    <n v="60"/>
  </r>
  <r>
    <d v="2014-08-29T00:00:00"/>
    <x v="4"/>
    <s v="In Store Sales"/>
    <s v="Majectic Beaut"/>
    <n v="29"/>
  </r>
  <r>
    <d v="2014-08-11T00:00:00"/>
    <x v="4"/>
    <s v="Web Site Sales"/>
    <s v="Carlota"/>
    <n v="46"/>
  </r>
  <r>
    <d v="2014-08-22T00:00:00"/>
    <x v="4"/>
    <s v="In Store Sales"/>
    <s v="Carlota"/>
    <n v="46"/>
  </r>
  <r>
    <d v="2014-08-10T00:00:00"/>
    <x v="4"/>
    <s v="Mail Order Sales"/>
    <s v="Crested Beaut"/>
    <n v="72"/>
  </r>
  <r>
    <d v="2014-09-27T00:00:00"/>
    <x v="0"/>
    <s v="In Store Sales"/>
    <s v="Sunbell"/>
    <n v="75"/>
  </r>
  <r>
    <d v="2014-09-21T00:00:00"/>
    <x v="0"/>
    <s v="Web Site Sales"/>
    <s v="Bellen"/>
    <n v="66"/>
  </r>
  <r>
    <d v="2014-08-10T00:00:00"/>
    <x v="4"/>
    <s v="In Store Sales"/>
    <s v="Sunshine"/>
    <n v="60"/>
  </r>
  <r>
    <d v="2014-08-08T00:00:00"/>
    <x v="4"/>
    <s v="Web Site Sales"/>
    <s v="Majectic Beaut"/>
    <n v="58"/>
  </r>
  <r>
    <d v="2014-08-17T00:00:00"/>
    <x v="4"/>
    <s v="In Store Sales"/>
    <s v="Sunbell"/>
    <n v="69"/>
  </r>
  <r>
    <d v="2014-06-17T00:00:00"/>
    <x v="2"/>
    <s v="Web Site Sales"/>
    <s v="V-Rang"/>
    <n v="18"/>
  </r>
  <r>
    <d v="2014-06-13T00:00:00"/>
    <x v="2"/>
    <s v="Mail Order Sales"/>
    <s v="Crested Beaut"/>
    <n v="75"/>
  </r>
  <r>
    <d v="2014-08-10T00:00:00"/>
    <x v="4"/>
    <s v="Web Site Sales"/>
    <s v="Quad"/>
    <n v="34"/>
  </r>
  <r>
    <d v="2014-09-29T00:00:00"/>
    <x v="0"/>
    <s v="Web Site Sales"/>
    <s v="Quad"/>
    <n v="99"/>
  </r>
  <r>
    <d v="2014-09-30T00:00:00"/>
    <x v="0"/>
    <s v="Web Site Sales"/>
    <s v="Sunbell"/>
    <n v="24"/>
  </r>
  <r>
    <d v="2014-05-29T00:00:00"/>
    <x v="3"/>
    <s v="Web Site Sales"/>
    <s v="Sunbell"/>
    <n v="69"/>
  </r>
  <r>
    <d v="2014-08-23T00:00:00"/>
    <x v="4"/>
    <s v="Web Site Sales"/>
    <s v="Majectic Beaut"/>
    <n v="90"/>
  </r>
  <r>
    <d v="2014-06-02T00:00:00"/>
    <x v="2"/>
    <s v="Mail Order Sales"/>
    <s v="Sunshine"/>
    <n v="20"/>
  </r>
  <r>
    <d v="2014-05-22T00:00:00"/>
    <x v="3"/>
    <s v="Web Site Sales"/>
    <s v="Sunshine"/>
    <n v="20"/>
  </r>
  <r>
    <d v="2014-06-14T00:00:00"/>
    <x v="2"/>
    <s v="In Store Sales"/>
    <s v="Sunset"/>
    <n v="68"/>
  </r>
  <r>
    <d v="2014-08-31T00:00:00"/>
    <x v="4"/>
    <s v="Web Site Sales"/>
    <s v="Sunbell"/>
    <n v="456"/>
  </r>
  <r>
    <d v="2014-08-21T00:00:00"/>
    <x v="4"/>
    <s v="In Store Sales"/>
    <s v="Quad"/>
    <n v="102"/>
  </r>
  <r>
    <d v="2014-08-08T00:00:00"/>
    <x v="4"/>
    <s v="In Store Sales"/>
    <s v="Sunbell"/>
    <n v="23"/>
  </r>
  <r>
    <d v="2014-06-05T00:00:00"/>
    <x v="2"/>
    <s v="Web Site Sales"/>
    <s v="Quad"/>
    <n v="66"/>
  </r>
  <r>
    <d v="2014-09-22T00:00:00"/>
    <x v="0"/>
    <s v="Web Site Sales"/>
    <s v="Quad"/>
    <n v="68"/>
  </r>
  <r>
    <d v="2014-08-09T00:00:00"/>
    <x v="4"/>
    <s v="In Store Sales"/>
    <s v="Sunbell"/>
    <n v="75"/>
  </r>
  <r>
    <d v="2014-08-04T00:00:00"/>
    <x v="4"/>
    <s v="Web Site Sales"/>
    <s v="Quad"/>
    <n v="68"/>
  </r>
  <r>
    <d v="2014-08-03T00:00:00"/>
    <x v="4"/>
    <s v="In Store Sales"/>
    <s v="Quad"/>
    <n v="33"/>
  </r>
  <r>
    <d v="2014-08-07T00:00:00"/>
    <x v="4"/>
    <s v="Web Site Sales"/>
    <s v="Sunbell"/>
    <n v="24"/>
  </r>
  <r>
    <d v="2014-08-03T00:00:00"/>
    <x v="4"/>
    <s v="In Store Sales"/>
    <s v="Sunset"/>
    <n v="47"/>
  </r>
  <r>
    <d v="2014-08-29T00:00:00"/>
    <x v="4"/>
    <s v="Web Site Sales"/>
    <s v="Aspen"/>
    <n v="38"/>
  </r>
  <r>
    <d v="2014-08-17T00:00:00"/>
    <x v="4"/>
    <s v="Mail Order Sales"/>
    <s v="Sunset"/>
    <n v="424"/>
  </r>
  <r>
    <d v="2014-05-11T00:00:00"/>
    <x v="3"/>
    <s v="Web Site Sales"/>
    <s v="Sunshine"/>
    <n v="40"/>
  </r>
  <r>
    <d v="2014-08-28T00:00:00"/>
    <x v="4"/>
    <s v="In Store Sales"/>
    <s v="Crested Beaut"/>
    <n v="48"/>
  </r>
  <r>
    <d v="2014-06-26T00:00:00"/>
    <x v="2"/>
    <s v="Web Site Sales"/>
    <s v="Quad"/>
    <n v="102"/>
  </r>
  <r>
    <d v="2014-09-26T00:00:00"/>
    <x v="0"/>
    <s v="Web Site Sales"/>
    <s v="Carlota"/>
    <n v="92"/>
  </r>
  <r>
    <d v="2014-06-23T00:00:00"/>
    <x v="2"/>
    <s v="Web Site Sales"/>
    <s v="Carlota"/>
    <n v="46"/>
  </r>
  <r>
    <d v="2014-08-20T00:00:00"/>
    <x v="4"/>
    <s v="In Store Sales"/>
    <s v="Sunshine"/>
    <n v="40"/>
  </r>
  <r>
    <d v="2014-08-19T00:00:00"/>
    <x v="4"/>
    <s v="Web Site Sales"/>
    <s v="Quad"/>
    <n v="66"/>
  </r>
  <r>
    <d v="2014-05-23T00:00:00"/>
    <x v="3"/>
    <s v="In Store Sales"/>
    <s v="Crested Beaut"/>
    <n v="72"/>
  </r>
  <r>
    <d v="2014-08-26T00:00:00"/>
    <x v="4"/>
    <s v="Web Site Sales"/>
    <s v="Quad"/>
    <n v="66"/>
  </r>
  <r>
    <d v="2014-06-09T00:00:00"/>
    <x v="2"/>
    <s v="In Store Sales"/>
    <s v="Sunset"/>
    <n v="47"/>
  </r>
  <r>
    <d v="2014-05-24T00:00:00"/>
    <x v="3"/>
    <s v="Mail Order Sales"/>
    <s v="Doublers"/>
    <n v="160"/>
  </r>
  <r>
    <d v="2014-08-21T00:00:00"/>
    <x v="4"/>
    <s v="Mail Order Sales"/>
    <s v="Sunbell"/>
    <n v="75"/>
  </r>
  <r>
    <d v="2014-08-13T00:00:00"/>
    <x v="4"/>
    <s v="Web Site Sales"/>
    <s v="Quad"/>
    <n v="66"/>
  </r>
  <r>
    <d v="2014-06-21T00:00:00"/>
    <x v="2"/>
    <s v="Web Site Sales"/>
    <s v="Carlota"/>
    <n v="23"/>
  </r>
  <r>
    <d v="2014-08-12T00:00:00"/>
    <x v="4"/>
    <s v="Web Site Sales"/>
    <s v="Carlota"/>
    <n v="23"/>
  </r>
  <r>
    <d v="2014-08-18T00:00:00"/>
    <x v="4"/>
    <s v="In Store Sales"/>
    <s v="Sunbell"/>
    <n v="72"/>
  </r>
  <r>
    <d v="2014-08-04T00:00:00"/>
    <x v="4"/>
    <s v="In Store Sales"/>
    <s v="Doublers"/>
    <n v="320"/>
  </r>
  <r>
    <d v="2014-05-13T00:00:00"/>
    <x v="3"/>
    <s v="Mail Order Sales"/>
    <s v="Sunbell"/>
    <n v="48"/>
  </r>
  <r>
    <d v="2014-08-26T00:00:00"/>
    <x v="4"/>
    <s v="In Store Sales"/>
    <s v="Bellen"/>
    <n v="23"/>
  </r>
  <r>
    <d v="2014-08-21T00:00:00"/>
    <x v="4"/>
    <s v="Mail Order Sales"/>
    <s v="Quad"/>
    <n v="99"/>
  </r>
  <r>
    <d v="2014-08-29T00:00:00"/>
    <x v="4"/>
    <s v="In Store Sales"/>
    <s v="Bellen"/>
    <n v="46"/>
  </r>
  <r>
    <d v="2014-06-27T00:00:00"/>
    <x v="2"/>
    <s v="In Store Sales"/>
    <s v="Quad"/>
    <n v="68"/>
  </r>
  <r>
    <d v="2014-07-04T00:00:00"/>
    <x v="1"/>
    <s v="Web Site Sales"/>
    <s v="Doublers"/>
    <n v="160"/>
  </r>
  <r>
    <d v="2014-08-27T00:00:00"/>
    <x v="4"/>
    <s v="Mail Order Sales"/>
    <s v="Quad"/>
    <n v="34"/>
  </r>
  <r>
    <d v="2014-08-31T00:00:00"/>
    <x v="4"/>
    <s v="In Store Sales"/>
    <s v="Sunshine"/>
    <n v="20"/>
  </r>
  <r>
    <d v="2014-06-14T00:00:00"/>
    <x v="2"/>
    <s v="Web Site Sales"/>
    <s v="Quad"/>
    <n v="549"/>
  </r>
  <r>
    <d v="2014-07-25T00:00:00"/>
    <x v="1"/>
    <s v="Web Site Sales"/>
    <s v="Doublers"/>
    <n v="240"/>
  </r>
  <r>
    <d v="2014-06-20T00:00:00"/>
    <x v="2"/>
    <s v="Web Site Sales"/>
    <s v="Carlota"/>
    <n v="69"/>
  </r>
  <r>
    <d v="2014-07-26T00:00:00"/>
    <x v="1"/>
    <s v="In Store Sales"/>
    <s v="Carlota"/>
    <n v="44"/>
  </r>
  <r>
    <d v="2014-08-24T00:00:00"/>
    <x v="4"/>
    <s v="In Store Sales"/>
    <s v="Quad"/>
    <n v="68"/>
  </r>
  <r>
    <d v="2014-06-02T00:00:00"/>
    <x v="2"/>
    <s v="Web Site Sales"/>
    <s v="Sunbell"/>
    <n v="24"/>
  </r>
  <r>
    <d v="2014-06-07T00:00:00"/>
    <x v="2"/>
    <s v="Web Site Sales"/>
    <s v="Majectic Beaut"/>
    <n v="28"/>
  </r>
  <r>
    <d v="2014-08-03T00:00:00"/>
    <x v="4"/>
    <s v="Web Site Sales"/>
    <s v="Majectic Beaut"/>
    <n v="87"/>
  </r>
  <r>
    <d v="2014-08-28T00:00:00"/>
    <x v="4"/>
    <s v="In Store Sales"/>
    <s v="Aspen"/>
    <n v="42"/>
  </r>
  <r>
    <d v="2014-05-28T00:00:00"/>
    <x v="3"/>
    <s v="Web Site Sales"/>
    <s v="Doublers"/>
    <n v="240"/>
  </r>
  <r>
    <d v="2014-08-11T00:00:00"/>
    <x v="4"/>
    <s v="In Store Sales"/>
    <s v="Sunshine"/>
    <n v="40"/>
  </r>
  <r>
    <d v="2014-08-21T00:00:00"/>
    <x v="4"/>
    <s v="Web Site Sales"/>
    <s v="Aspen"/>
    <n v="38"/>
  </r>
  <r>
    <d v="2014-08-11T00:00:00"/>
    <x v="4"/>
    <s v="In Store Sales"/>
    <s v="Sunbell"/>
    <n v="46"/>
  </r>
  <r>
    <d v="2014-08-24T00:00:00"/>
    <x v="4"/>
    <s v="Web Site Sales"/>
    <s v="Bellen"/>
    <n v="22"/>
  </r>
  <r>
    <d v="2014-08-12T00:00:00"/>
    <x v="4"/>
    <s v="In Store Sales"/>
    <s v="Aspen"/>
    <n v="60"/>
  </r>
  <r>
    <d v="2014-09-16T00:00:00"/>
    <x v="0"/>
    <s v="In Store Sales"/>
    <s v="Quad"/>
    <n v="99"/>
  </r>
  <r>
    <d v="2014-06-03T00:00:00"/>
    <x v="2"/>
    <s v="Web Site Sales"/>
    <s v="Sunbell"/>
    <n v="24"/>
  </r>
  <r>
    <d v="2014-08-24T00:00:00"/>
    <x v="4"/>
    <s v="In Store Sales"/>
    <s v="Carlota"/>
    <n v="46"/>
  </r>
  <r>
    <d v="2014-08-07T00:00:00"/>
    <x v="4"/>
    <s v="In Store Sales"/>
    <s v="Sunshine"/>
    <n v="100"/>
  </r>
  <r>
    <d v="2014-05-19T00:00:00"/>
    <x v="3"/>
    <s v="In Store Sales"/>
    <s v="Bellen"/>
    <n v="66"/>
  </r>
  <r>
    <d v="2014-05-12T00:00:00"/>
    <x v="3"/>
    <s v="Web Site Sales"/>
    <s v="Quad"/>
    <n v="34"/>
  </r>
  <r>
    <d v="2014-08-05T00:00:00"/>
    <x v="4"/>
    <s v="In Store Sales"/>
    <s v="Sunset"/>
    <n v="71"/>
  </r>
  <r>
    <d v="2014-06-29T00:00:00"/>
    <x v="2"/>
    <s v="Web Site Sales"/>
    <s v="V-Rang"/>
    <n v="36"/>
  </r>
  <r>
    <d v="2014-07-16T00:00:00"/>
    <x v="1"/>
    <s v="In Store Sales"/>
    <s v="Sunbell"/>
    <n v="75"/>
  </r>
  <r>
    <d v="2014-06-20T00:00:00"/>
    <x v="2"/>
    <s v="Web Site Sales"/>
    <s v="Sunshine"/>
    <n v="40"/>
  </r>
  <r>
    <d v="2014-05-25T00:00:00"/>
    <x v="3"/>
    <s v="Web Site Sales"/>
    <s v="Carlota"/>
    <n v="46"/>
  </r>
  <r>
    <d v="2014-06-09T00:00:00"/>
    <x v="2"/>
    <s v="Web Site Sales"/>
    <s v="Quad"/>
    <n v="66"/>
  </r>
  <r>
    <d v="2014-07-24T00:00:00"/>
    <x v="1"/>
    <s v="Web Site Sales"/>
    <s v="Crested Beaut"/>
    <n v="72"/>
  </r>
  <r>
    <d v="2014-06-11T00:00:00"/>
    <x v="2"/>
    <s v="Mail Order Sales"/>
    <s v="Quad"/>
    <n v="170"/>
  </r>
  <r>
    <d v="2014-08-02T00:00:00"/>
    <x v="4"/>
    <s v="Web Site Sales"/>
    <s v="Doublers"/>
    <n v="160"/>
  </r>
  <r>
    <d v="2014-08-15T00:00:00"/>
    <x v="4"/>
    <s v="In Store Sales"/>
    <s v="Sunbell"/>
    <n v="69"/>
  </r>
  <r>
    <d v="2014-08-10T00:00:00"/>
    <x v="4"/>
    <s v="Web Site Sales"/>
    <s v="Majectic Beaut"/>
    <n v="29"/>
  </r>
  <r>
    <d v="2014-08-18T00:00:00"/>
    <x v="4"/>
    <s v="In Store Sales"/>
    <s v="Sunbell"/>
    <n v="48"/>
  </r>
  <r>
    <d v="2014-06-28T00:00:00"/>
    <x v="2"/>
    <s v="Web Site Sales"/>
    <s v="Majectic Beaut"/>
    <n v="60"/>
  </r>
  <r>
    <d v="2014-08-22T00:00:00"/>
    <x v="4"/>
    <s v="In Store Sales"/>
    <s v="Quad"/>
    <n v="96"/>
  </r>
  <r>
    <d v="2014-08-02T00:00:00"/>
    <x v="4"/>
    <s v="Web Site Sales"/>
    <s v="Quad"/>
    <n v="99"/>
  </r>
  <r>
    <d v="2014-05-12T00:00:00"/>
    <x v="3"/>
    <s v="Web Site Sales"/>
    <s v="Aspen"/>
    <n v="63"/>
  </r>
  <r>
    <d v="2014-08-28T00:00:00"/>
    <x v="4"/>
    <s v="Web Site Sales"/>
    <s v="Sunshine"/>
    <n v="60"/>
  </r>
  <r>
    <d v="2014-08-06T00:00:00"/>
    <x v="4"/>
    <s v="In Store Sales"/>
    <s v="V-Rang"/>
    <n v="19"/>
  </r>
  <r>
    <d v="2014-06-03T00:00:00"/>
    <x v="2"/>
    <s v="Web Site Sales"/>
    <s v="Carlota"/>
    <n v="414"/>
  </r>
  <r>
    <d v="2014-06-15T00:00:00"/>
    <x v="2"/>
    <s v="Web Site Sales"/>
    <s v="Bellen"/>
    <n v="46"/>
  </r>
  <r>
    <d v="2014-06-09T00:00:00"/>
    <x v="2"/>
    <s v="In Store Sales"/>
    <s v="Majectic Beaut"/>
    <n v="399"/>
  </r>
  <r>
    <d v="2014-06-14T00:00:00"/>
    <x v="2"/>
    <s v="Web Site Sales"/>
    <s v="Majectic Beaut"/>
    <n v="120"/>
  </r>
  <r>
    <d v="2014-08-04T00:00:00"/>
    <x v="4"/>
    <s v="Web Site Sales"/>
    <s v="Bellen"/>
    <n v="46"/>
  </r>
  <r>
    <d v="2014-06-19T00:00:00"/>
    <x v="2"/>
    <s v="In Store Sales"/>
    <s v="Sunshine"/>
    <n v="57"/>
  </r>
  <r>
    <d v="2014-05-05T00:00:00"/>
    <x v="3"/>
    <s v="Mail Order Sales"/>
    <s v="Bellen"/>
    <n v="69"/>
  </r>
  <r>
    <d v="2014-06-06T00:00:00"/>
    <x v="2"/>
    <s v="In Store Sales"/>
    <s v="Carlota"/>
    <n v="46"/>
  </r>
  <r>
    <d v="2014-08-08T00:00:00"/>
    <x v="4"/>
    <s v="In Store Sales"/>
    <s v="Bellen"/>
    <n v="46"/>
  </r>
  <r>
    <d v="2014-08-15T00:00:00"/>
    <x v="4"/>
    <s v="Mail Order Sales"/>
    <s v="Carlota"/>
    <n v="23"/>
  </r>
  <r>
    <d v="2014-08-20T00:00:00"/>
    <x v="4"/>
    <s v="In Store Sales"/>
    <s v="Bellen"/>
    <n v="46"/>
  </r>
  <r>
    <d v="2014-06-04T00:00:00"/>
    <x v="2"/>
    <s v="Mail Order Sales"/>
    <s v="Aspen"/>
    <n v="20"/>
  </r>
  <r>
    <d v="2014-07-30T00:00:00"/>
    <x v="1"/>
    <s v="Web Site Sales"/>
    <s v="Sunset"/>
    <n v="71"/>
  </r>
  <r>
    <d v="2014-08-07T00:00:00"/>
    <x v="4"/>
    <s v="In Store Sales"/>
    <s v="Crested Beaut"/>
    <n v="72"/>
  </r>
  <r>
    <d v="2014-08-04T00:00:00"/>
    <x v="4"/>
    <s v="Web Site Sales"/>
    <s v="Sunbell"/>
    <n v="72"/>
  </r>
  <r>
    <d v="2014-08-03T00:00:00"/>
    <x v="4"/>
    <s v="In Store Sales"/>
    <s v="FlatTop"/>
    <n v="27"/>
  </r>
  <r>
    <d v="2014-06-24T00:00:00"/>
    <x v="2"/>
    <s v="Web Site Sales"/>
    <s v="Sunshine"/>
    <n v="60"/>
  </r>
  <r>
    <d v="2014-06-10T00:00:00"/>
    <x v="2"/>
    <s v="Web Site Sales"/>
    <s v="Bellen"/>
    <n v="23"/>
  </r>
  <r>
    <d v="2014-08-26T00:00:00"/>
    <x v="4"/>
    <s v="Web Site Sales"/>
    <s v="Majectic Beaut"/>
    <n v="579"/>
  </r>
  <r>
    <d v="2014-08-09T00:00:00"/>
    <x v="4"/>
    <s v="In Store Sales"/>
    <s v="Carlota"/>
    <n v="23"/>
  </r>
  <r>
    <d v="2014-09-19T00:00:00"/>
    <x v="0"/>
    <s v="Web Site Sales"/>
    <s v="Carlota"/>
    <n v="66"/>
  </r>
  <r>
    <d v="2014-08-05T00:00:00"/>
    <x v="4"/>
    <s v="In Store Sales"/>
    <s v="Carlota"/>
    <n v="334"/>
  </r>
  <r>
    <d v="2014-06-26T00:00:00"/>
    <x v="2"/>
    <s v="Web Site Sales"/>
    <s v="Doublers"/>
    <n v="152"/>
  </r>
  <r>
    <d v="2014-06-15T00:00:00"/>
    <x v="2"/>
    <s v="In Store Sales"/>
    <s v="Quad"/>
    <n v="66"/>
  </r>
  <r>
    <d v="2014-08-16T00:00:00"/>
    <x v="4"/>
    <s v="Web Site Sales"/>
    <s v="Bellen"/>
    <n v="23"/>
  </r>
  <r>
    <d v="2014-08-07T00:00:00"/>
    <x v="4"/>
    <s v="In Store Sales"/>
    <s v="Carlota"/>
    <n v="66"/>
  </r>
  <r>
    <d v="2014-09-24T00:00:00"/>
    <x v="0"/>
    <s v="In Store Sales"/>
    <s v="Quad"/>
    <n v="711"/>
  </r>
  <r>
    <d v="2014-05-10T00:00:00"/>
    <x v="3"/>
    <s v="Web Site Sales"/>
    <s v="Quad"/>
    <n v="68"/>
  </r>
  <r>
    <d v="2014-06-28T00:00:00"/>
    <x v="2"/>
    <s v="Web Site Sales"/>
    <s v="Majectic Beaut"/>
    <n v="90"/>
  </r>
  <r>
    <d v="2014-07-10T00:00:00"/>
    <x v="1"/>
    <s v="In Store Sales"/>
    <s v="Quad"/>
    <n v="68"/>
  </r>
  <r>
    <d v="2014-07-22T00:00:00"/>
    <x v="1"/>
    <s v="Web Site Sales"/>
    <s v="Sunbell"/>
    <n v="75"/>
  </r>
  <r>
    <d v="2014-08-07T00:00:00"/>
    <x v="4"/>
    <s v="In Store Sales"/>
    <s v="Sunbell"/>
    <n v="100"/>
  </r>
  <r>
    <d v="2014-08-06T00:00:00"/>
    <x v="4"/>
    <s v="Web Site Sales"/>
    <s v="Majectic Beaut"/>
    <n v="58"/>
  </r>
  <r>
    <d v="2014-06-07T00:00:00"/>
    <x v="2"/>
    <s v="Web Site Sales"/>
    <s v="Sunshine"/>
    <n v="20"/>
  </r>
  <r>
    <d v="2014-08-07T00:00:00"/>
    <x v="4"/>
    <s v="Web Site Sales"/>
    <s v="Aspen"/>
    <n v="40"/>
  </r>
  <r>
    <d v="2014-05-19T00:00:00"/>
    <x v="3"/>
    <s v="In Store Sales"/>
    <s v="Majectic Beaut"/>
    <n v="87"/>
  </r>
  <r>
    <d v="2014-06-08T00:00:00"/>
    <x v="2"/>
    <s v="Web Site Sales"/>
    <s v="Quad"/>
    <n v="102"/>
  </r>
  <r>
    <d v="2014-06-28T00:00:00"/>
    <x v="2"/>
    <s v="In Store Sales"/>
    <s v="Sunset"/>
    <n v="513"/>
  </r>
  <r>
    <d v="2014-06-21T00:00:00"/>
    <x v="2"/>
    <s v="Web Site Sales"/>
    <s v="Majectic Beaut"/>
    <n v="28"/>
  </r>
  <r>
    <d v="2014-08-25T00:00:00"/>
    <x v="4"/>
    <s v="In Store Sales"/>
    <s v="Bellen"/>
    <n v="69"/>
  </r>
  <r>
    <d v="2014-08-01T00:00:00"/>
    <x v="4"/>
    <s v="Web Site Sales"/>
    <s v="Majectic Beaut"/>
    <n v="661"/>
  </r>
  <r>
    <d v="2014-08-30T00:00:00"/>
    <x v="4"/>
    <s v="In Store Sales"/>
    <s v="Bellen"/>
    <n v="23"/>
  </r>
  <r>
    <d v="2014-06-16T00:00:00"/>
    <x v="2"/>
    <s v="Web Site Sales"/>
    <s v="Bellen"/>
    <n v="46"/>
  </r>
  <r>
    <d v="2014-06-08T00:00:00"/>
    <x v="2"/>
    <s v="In Store Sales"/>
    <s v="Bellen"/>
    <n v="23"/>
  </r>
  <r>
    <d v="2014-08-09T00:00:00"/>
    <x v="4"/>
    <s v="In Store Sales"/>
    <s v="Doublers"/>
    <n v="160"/>
  </r>
  <r>
    <d v="2014-06-25T00:00:00"/>
    <x v="2"/>
    <s v="Web Site Sales"/>
    <s v="Doublers"/>
    <n v="240"/>
  </r>
  <r>
    <d v="2014-06-19T00:00:00"/>
    <x v="2"/>
    <s v="Mail Order Sales"/>
    <s v="Carlota"/>
    <n v="46"/>
  </r>
  <r>
    <d v="2014-08-18T00:00:00"/>
    <x v="4"/>
    <s v="In Store Sales"/>
    <s v="Majectic Beaut"/>
    <n v="29"/>
  </r>
  <r>
    <d v="2014-08-25T00:00:00"/>
    <x v="4"/>
    <s v="Web Site Sales"/>
    <s v="Doublers"/>
    <n v="240"/>
  </r>
  <r>
    <d v="2014-06-07T00:00:00"/>
    <x v="2"/>
    <s v="In Store Sales"/>
    <s v="Sunshine"/>
    <n v="40"/>
  </r>
  <r>
    <d v="2014-06-06T00:00:00"/>
    <x v="2"/>
    <s v="In Store Sales"/>
    <s v="Sunshine"/>
    <n v="60"/>
  </r>
  <r>
    <d v="2014-08-14T00:00:00"/>
    <x v="4"/>
    <s v="In Store Sales"/>
    <s v="Doublers"/>
    <n v="240"/>
  </r>
  <r>
    <d v="2014-06-16T00:00:00"/>
    <x v="2"/>
    <s v="In Store Sales"/>
    <s v="Carlota"/>
    <n v="46"/>
  </r>
  <r>
    <d v="2014-08-24T00:00:00"/>
    <x v="4"/>
    <s v="In Store Sales"/>
    <s v="Sunshine"/>
    <n v="20"/>
  </r>
  <r>
    <d v="2014-08-03T00:00:00"/>
    <x v="4"/>
    <s v="In Store Sales"/>
    <s v="Quad"/>
    <n v="66"/>
  </r>
  <r>
    <d v="2014-08-17T00:00:00"/>
    <x v="4"/>
    <s v="In Store Sales"/>
    <s v="Quad"/>
    <n v="96"/>
  </r>
  <r>
    <d v="2014-08-21T00:00:00"/>
    <x v="4"/>
    <s v="Web Site Sales"/>
    <s v="Carlota"/>
    <n v="46"/>
  </r>
  <r>
    <d v="2014-06-04T00:00:00"/>
    <x v="2"/>
    <s v="Web Site Sales"/>
    <s v="Crested Beaut"/>
    <n v="25"/>
  </r>
  <r>
    <d v="2014-06-06T00:00:00"/>
    <x v="2"/>
    <s v="Mail Order Sales"/>
    <s v="Carlota"/>
    <n v="305"/>
  </r>
  <r>
    <d v="2014-06-23T00:00:00"/>
    <x v="2"/>
    <s v="Web Site Sales"/>
    <s v="Quad"/>
    <n v="198"/>
  </r>
  <r>
    <d v="2014-08-08T00:00:00"/>
    <x v="4"/>
    <s v="Web Site Sales"/>
    <s v="Bellen"/>
    <n v="523"/>
  </r>
  <r>
    <d v="2014-06-08T00:00:00"/>
    <x v="2"/>
    <s v="In Store Sales"/>
    <s v="Crested Beaut"/>
    <n v="50"/>
  </r>
  <r>
    <d v="2014-05-05T00:00:00"/>
    <x v="3"/>
    <s v="Web Site Sales"/>
    <s v="Sunset"/>
    <n v="514"/>
  </r>
  <r>
    <d v="2014-08-12T00:00:00"/>
    <x v="4"/>
    <s v="In Store Sales"/>
    <s v="Majectic Beaut"/>
    <n v="58"/>
  </r>
  <r>
    <d v="2014-09-22T00:00:00"/>
    <x v="0"/>
    <s v="Mail Order Sales"/>
    <s v="Sunset"/>
    <n v="23"/>
  </r>
  <r>
    <d v="2014-06-09T00:00:00"/>
    <x v="2"/>
    <s v="Web Site Sales"/>
    <s v="Bellen"/>
    <n v="46"/>
  </r>
  <r>
    <d v="2014-06-27T00:00:00"/>
    <x v="2"/>
    <s v="In Store Sales"/>
    <s v="Bellen"/>
    <n v="69"/>
  </r>
  <r>
    <d v="2014-08-22T00:00:00"/>
    <x v="4"/>
    <s v="In Store Sales"/>
    <s v="Sunshine"/>
    <n v="60"/>
  </r>
  <r>
    <d v="2014-06-19T00:00:00"/>
    <x v="2"/>
    <s v="Web Site Sales"/>
    <s v="Crested Beaut"/>
    <n v="48"/>
  </r>
  <r>
    <d v="2014-08-19T00:00:00"/>
    <x v="4"/>
    <s v="In Store Sales"/>
    <s v="V-Rang"/>
    <n v="38"/>
  </r>
  <r>
    <d v="2014-08-24T00:00:00"/>
    <x v="4"/>
    <s v="Web Site Sales"/>
    <s v="Quad"/>
    <n v="608"/>
  </r>
  <r>
    <d v="2014-06-16T00:00:00"/>
    <x v="2"/>
    <s v="Web Site Sales"/>
    <s v="Bellen"/>
    <n v="23"/>
  </r>
  <r>
    <d v="2014-06-18T00:00:00"/>
    <x v="2"/>
    <s v="Web Site Sales"/>
    <s v="Sunshine"/>
    <n v="40"/>
  </r>
  <r>
    <d v="2014-08-24T00:00:00"/>
    <x v="4"/>
    <s v="Mail Order Sales"/>
    <s v="Carlota"/>
    <n v="46"/>
  </r>
  <r>
    <d v="2014-05-23T00:00:00"/>
    <x v="3"/>
    <s v="Web Site Sales"/>
    <s v="Quad"/>
    <n v="34"/>
  </r>
  <r>
    <d v="2014-06-25T00:00:00"/>
    <x v="2"/>
    <s v="Web Site Sales"/>
    <s v="Majectic Beaut"/>
    <n v="58"/>
  </r>
  <r>
    <d v="2014-07-14T00:00:00"/>
    <x v="1"/>
    <s v="In Store Sales"/>
    <s v="Sunset"/>
    <n v="363"/>
  </r>
  <r>
    <d v="2014-06-20T00:00:00"/>
    <x v="2"/>
    <s v="Web Site Sales"/>
    <s v="Quad"/>
    <n v="66"/>
  </r>
  <r>
    <d v="2014-06-17T00:00:00"/>
    <x v="2"/>
    <s v="In Store Sales"/>
    <s v="Carlota"/>
    <n v="46"/>
  </r>
  <r>
    <d v="2014-08-11T00:00:00"/>
    <x v="4"/>
    <s v="In Store Sales"/>
    <s v="Sunshine"/>
    <n v="20"/>
  </r>
  <r>
    <d v="2014-09-20T00:00:00"/>
    <x v="0"/>
    <s v="Web Site Sales"/>
    <s v="Sunbell"/>
    <n v="48"/>
  </r>
  <r>
    <d v="2014-08-28T00:00:00"/>
    <x v="4"/>
    <s v="In Store Sales"/>
    <s v="Sunshine"/>
    <n v="379"/>
  </r>
  <r>
    <d v="2014-08-19T00:00:00"/>
    <x v="4"/>
    <s v="Web Site Sales"/>
    <s v="Bellen"/>
    <n v="23"/>
  </r>
  <r>
    <d v="2014-08-07T00:00:00"/>
    <x v="4"/>
    <s v="In Store Sales"/>
    <s v="Sunshine"/>
    <n v="38"/>
  </r>
  <r>
    <d v="2014-08-19T00:00:00"/>
    <x v="4"/>
    <s v="In Store Sales"/>
    <s v="Sunset"/>
    <n v="24"/>
  </r>
  <r>
    <d v="2014-06-23T00:00:00"/>
    <x v="2"/>
    <s v="In Store Sales"/>
    <s v="Quad"/>
    <n v="66"/>
  </r>
  <r>
    <d v="2014-06-30T00:00:00"/>
    <x v="2"/>
    <s v="Web Site Sales"/>
    <s v="Sunbell"/>
    <n v="50"/>
  </r>
  <r>
    <d v="2014-05-17T00:00:00"/>
    <x v="3"/>
    <s v="Web Site Sales"/>
    <s v="Aspen"/>
    <n v="60"/>
  </r>
  <r>
    <d v="2014-06-18T00:00:00"/>
    <x v="2"/>
    <s v="Web Site Sales"/>
    <s v="Carlota"/>
    <n v="46"/>
  </r>
  <r>
    <d v="2014-08-10T00:00:00"/>
    <x v="4"/>
    <s v="In Store Sales"/>
    <s v="Sunbell"/>
    <n v="184"/>
  </r>
  <r>
    <d v="2014-06-12T00:00:00"/>
    <x v="2"/>
    <s v="In Store Sales"/>
    <s v="Carlota"/>
    <n v="69"/>
  </r>
  <r>
    <d v="2014-06-02T00:00:00"/>
    <x v="2"/>
    <s v="Web Site Sales"/>
    <s v="Bellen"/>
    <n v="46"/>
  </r>
  <r>
    <d v="2014-07-13T00:00:00"/>
    <x v="1"/>
    <s v="Web Site Sales"/>
    <s v="Carlota"/>
    <n v="22"/>
  </r>
  <r>
    <d v="2014-08-12T00:00:00"/>
    <x v="4"/>
    <s v="In Store Sales"/>
    <s v="Quad"/>
    <n v="99"/>
  </r>
  <r>
    <d v="2014-06-15T00:00:00"/>
    <x v="2"/>
    <s v="In Store Sales"/>
    <s v="Carlota"/>
    <n v="23"/>
  </r>
  <r>
    <d v="2014-06-15T00:00:00"/>
    <x v="2"/>
    <s v="In Store Sales"/>
    <s v="Quad"/>
    <n v="102"/>
  </r>
  <r>
    <d v="2014-06-08T00:00:00"/>
    <x v="2"/>
    <s v="Mail Order Sales"/>
    <s v="Aspen"/>
    <n v="80"/>
  </r>
  <r>
    <d v="2014-06-10T00:00:00"/>
    <x v="2"/>
    <s v="Web Site Sales"/>
    <s v="Sunshine"/>
    <n v="40"/>
  </r>
  <r>
    <d v="2014-06-27T00:00:00"/>
    <x v="2"/>
    <s v="Web Site Sales"/>
    <s v="Carlota"/>
    <n v="436"/>
  </r>
  <r>
    <d v="2014-07-16T00:00:00"/>
    <x v="1"/>
    <s v="Web Site Sales"/>
    <s v="Aspen"/>
    <n v="60"/>
  </r>
  <r>
    <d v="2014-08-26T00:00:00"/>
    <x v="4"/>
    <s v="Web Site Sales"/>
    <s v="Doublers"/>
    <n v="228"/>
  </r>
  <r>
    <d v="2014-08-27T00:00:00"/>
    <x v="4"/>
    <s v="In Store Sales"/>
    <s v="Sunbell"/>
    <n v="48"/>
  </r>
  <r>
    <d v="2014-08-28T00:00:00"/>
    <x v="4"/>
    <s v="Web Site Sales"/>
    <s v="Sunshine"/>
    <n v="40"/>
  </r>
  <r>
    <d v="2014-06-17T00:00:00"/>
    <x v="2"/>
    <s v="In Store Sales"/>
    <s v="Carlota"/>
    <n v="69"/>
  </r>
  <r>
    <d v="2014-08-07T00:00:00"/>
    <x v="4"/>
    <s v="Web Site Sales"/>
    <s v="Majectic Beaut"/>
    <n v="58"/>
  </r>
  <r>
    <d v="2014-08-09T00:00:00"/>
    <x v="4"/>
    <s v="In Store Sales"/>
    <s v="Quad"/>
    <n v="132"/>
  </r>
  <r>
    <d v="2014-06-25T00:00:00"/>
    <x v="2"/>
    <s v="In Store Sales"/>
    <s v="Bellen"/>
    <n v="92"/>
  </r>
  <r>
    <d v="2014-05-04T00:00:00"/>
    <x v="3"/>
    <s v="In Store Sales"/>
    <s v="Sunshine"/>
    <n v="60"/>
  </r>
  <r>
    <d v="2014-05-29T00:00:00"/>
    <x v="3"/>
    <s v="In Store Sales"/>
    <s v="Sunset"/>
    <n v="71"/>
  </r>
  <r>
    <d v="2014-06-01T00:00:00"/>
    <x v="2"/>
    <s v="Web Site Sales"/>
    <s v="Crested Beaut"/>
    <n v="24"/>
  </r>
  <r>
    <d v="2014-08-15T00:00:00"/>
    <x v="4"/>
    <s v="Web Site Sales"/>
    <s v="Sunbell"/>
    <n v="125"/>
  </r>
  <r>
    <d v="2014-08-12T00:00:00"/>
    <x v="4"/>
    <s v="In Store Sales"/>
    <s v="Sunbell"/>
    <n v="23"/>
  </r>
  <r>
    <d v="2014-06-09T00:00:00"/>
    <x v="2"/>
    <s v="Web Site Sales"/>
    <s v="Carlota"/>
    <n v="46"/>
  </r>
  <r>
    <d v="2014-06-30T00:00:00"/>
    <x v="2"/>
    <s v="Web Site Sales"/>
    <s v="Quad"/>
    <n v="32"/>
  </r>
  <r>
    <d v="2014-07-14T00:00:00"/>
    <x v="1"/>
    <s v="Web Site Sales"/>
    <s v="Aspen"/>
    <n v="60"/>
  </r>
  <r>
    <d v="2014-08-09T00:00:00"/>
    <x v="4"/>
    <s v="In Store Sales"/>
    <s v="Sunbell"/>
    <n v="23"/>
  </r>
  <r>
    <d v="2014-06-29T00:00:00"/>
    <x v="2"/>
    <s v="In Store Sales"/>
    <s v="Crested Beaut"/>
    <n v="48"/>
  </r>
  <r>
    <d v="2014-08-20T00:00:00"/>
    <x v="4"/>
    <s v="In Store Sales"/>
    <s v="Sunbell"/>
    <n v="75"/>
  </r>
  <r>
    <d v="2014-09-04T00:00:00"/>
    <x v="0"/>
    <s v="Web Site Sales"/>
    <s v="Sunshine"/>
    <n v="38"/>
  </r>
  <r>
    <d v="2014-06-02T00:00:00"/>
    <x v="2"/>
    <s v="In Store Sales"/>
    <s v="Carlota"/>
    <n v="46"/>
  </r>
  <r>
    <d v="2014-08-10T00:00:00"/>
    <x v="4"/>
    <s v="In Store Sales"/>
    <s v="Bellen"/>
    <n v="92"/>
  </r>
  <r>
    <d v="2014-08-30T00:00:00"/>
    <x v="4"/>
    <s v="In Store Sales"/>
    <s v="Sunshine"/>
    <n v="20"/>
  </r>
  <r>
    <d v="2014-06-13T00:00:00"/>
    <x v="2"/>
    <s v="Mail Order Sales"/>
    <s v="Sunset"/>
    <n v="71"/>
  </r>
  <r>
    <d v="2014-06-09T00:00:00"/>
    <x v="2"/>
    <s v="Web Site Sales"/>
    <s v="Bellen"/>
    <n v="66"/>
  </r>
  <r>
    <d v="2014-08-02T00:00:00"/>
    <x v="4"/>
    <s v="In Store Sales"/>
    <s v="Sunshine"/>
    <n v="60"/>
  </r>
  <r>
    <d v="2014-06-26T00:00:00"/>
    <x v="2"/>
    <s v="Web Site Sales"/>
    <s v="Majectic Beaut"/>
    <n v="116"/>
  </r>
  <r>
    <d v="2014-08-30T00:00:00"/>
    <x v="4"/>
    <s v="Mail Order Sales"/>
    <s v="FlatTop"/>
    <n v="28"/>
  </r>
  <r>
    <d v="2014-08-29T00:00:00"/>
    <x v="4"/>
    <s v="In Store Sales"/>
    <s v="Carlota"/>
    <n v="69"/>
  </r>
  <r>
    <d v="2014-05-11T00:00:00"/>
    <x v="3"/>
    <s v="In Store Sales"/>
    <s v="Bellen"/>
    <n v="44"/>
  </r>
  <r>
    <d v="2014-06-10T00:00:00"/>
    <x v="2"/>
    <s v="Web Site Sales"/>
    <s v="Bellen"/>
    <n v="46"/>
  </r>
  <r>
    <d v="2014-06-26T00:00:00"/>
    <x v="2"/>
    <s v="Web Site Sales"/>
    <s v="Sunshine"/>
    <n v="19"/>
  </r>
  <r>
    <d v="2014-08-23T00:00:00"/>
    <x v="4"/>
    <s v="In Store Sales"/>
    <s v="Bellen"/>
    <n v="46"/>
  </r>
  <r>
    <d v="2014-06-10T00:00:00"/>
    <x v="2"/>
    <s v="In Store Sales"/>
    <s v="Aspen"/>
    <n v="60"/>
  </r>
  <r>
    <d v="2014-07-23T00:00:00"/>
    <x v="1"/>
    <s v="Web Site Sales"/>
    <s v="Majectic Beaut"/>
    <n v="87"/>
  </r>
  <r>
    <d v="2014-08-17T00:00:00"/>
    <x v="4"/>
    <s v="Web Site Sales"/>
    <s v="Sunshine"/>
    <n v="60"/>
  </r>
  <r>
    <d v="2014-08-29T00:00:00"/>
    <x v="4"/>
    <s v="In Store Sales"/>
    <s v="Quad"/>
    <n v="66"/>
  </r>
  <r>
    <d v="2014-08-10T00:00:00"/>
    <x v="4"/>
    <s v="Web Site Sales"/>
    <s v="Sunbell"/>
    <n v="75"/>
  </r>
  <r>
    <d v="2014-08-15T00:00:00"/>
    <x v="4"/>
    <s v="In Store Sales"/>
    <s v="Sunshine"/>
    <n v="38"/>
  </r>
  <r>
    <d v="2014-08-08T00:00:00"/>
    <x v="4"/>
    <s v="In Store Sales"/>
    <s v="Sunbell"/>
    <n v="50"/>
  </r>
  <r>
    <d v="2014-05-25T00:00:00"/>
    <x v="3"/>
    <s v="Web Site Sales"/>
    <s v="Carlota"/>
    <n v="46"/>
  </r>
  <r>
    <d v="2014-06-17T00:00:00"/>
    <x v="2"/>
    <s v="Web Site Sales"/>
    <s v="Carlota"/>
    <n v="46"/>
  </r>
  <r>
    <d v="2014-06-05T00:00:00"/>
    <x v="2"/>
    <s v="Web Site Sales"/>
    <s v="V-Rang"/>
    <n v="38"/>
  </r>
  <r>
    <d v="2014-05-19T00:00:00"/>
    <x v="3"/>
    <s v="Web Site Sales"/>
    <s v="Carlota"/>
    <n v="23"/>
  </r>
  <r>
    <d v="2014-08-16T00:00:00"/>
    <x v="4"/>
    <s v="In Store Sales"/>
    <s v="Carlota"/>
    <n v="69"/>
  </r>
  <r>
    <d v="2014-07-01T00:00:00"/>
    <x v="1"/>
    <s v="In Store Sales"/>
    <s v="Sunshine"/>
    <n v="20"/>
  </r>
  <r>
    <d v="2014-07-02T00:00:00"/>
    <x v="1"/>
    <s v="Mail Order Sales"/>
    <s v="Sunshine"/>
    <n v="20"/>
  </r>
  <r>
    <d v="2014-06-11T00:00:00"/>
    <x v="2"/>
    <s v="Web Site Sales"/>
    <s v="Majectic Beaut"/>
    <n v="30"/>
  </r>
  <r>
    <d v="2014-06-27T00:00:00"/>
    <x v="2"/>
    <s v="Web Site Sales"/>
    <s v="Sunshine"/>
    <n v="60"/>
  </r>
  <r>
    <d v="2014-09-18T00:00:00"/>
    <x v="0"/>
    <s v="Web Site Sales"/>
    <s v="Carlota"/>
    <n v="23"/>
  </r>
  <r>
    <d v="2014-08-06T00:00:00"/>
    <x v="4"/>
    <s v="Mail Order Sales"/>
    <s v="Sunshine"/>
    <n v="20"/>
  </r>
  <r>
    <d v="2014-08-30T00:00:00"/>
    <x v="4"/>
    <s v="Web Site Sales"/>
    <s v="Crested Beaut"/>
    <n v="50"/>
  </r>
  <r>
    <d v="2014-06-20T00:00:00"/>
    <x v="2"/>
    <s v="Web Site Sales"/>
    <s v="Majectic Beaut"/>
    <n v="58"/>
  </r>
  <r>
    <d v="2014-09-11T00:00:00"/>
    <x v="0"/>
    <s v="Web Site Sales"/>
    <s v="Sunbell"/>
    <n v="50"/>
  </r>
  <r>
    <d v="2014-08-07T00:00:00"/>
    <x v="4"/>
    <s v="In Store Sales"/>
    <s v="Doublers"/>
    <n v="240"/>
  </r>
  <r>
    <d v="2014-06-16T00:00:00"/>
    <x v="2"/>
    <s v="Web Site Sales"/>
    <s v="Sunbell"/>
    <n v="48"/>
  </r>
  <r>
    <d v="2014-08-10T00:00:00"/>
    <x v="4"/>
    <s v="In Store Sales"/>
    <s v="Carlota"/>
    <n v="46"/>
  </r>
  <r>
    <d v="2014-09-11T00:00:00"/>
    <x v="0"/>
    <s v="In Store Sales"/>
    <s v="Bellen"/>
    <n v="46"/>
  </r>
  <r>
    <d v="2014-08-16T00:00:00"/>
    <x v="4"/>
    <s v="In Store Sales"/>
    <s v="Quad"/>
    <n v="33"/>
  </r>
  <r>
    <d v="2014-06-21T00:00:00"/>
    <x v="2"/>
    <s v="Web Site Sales"/>
    <s v="FlatTop"/>
    <n v="55"/>
  </r>
  <r>
    <d v="2014-08-07T00:00:00"/>
    <x v="4"/>
    <s v="Mail Order Sales"/>
    <s v="Quad"/>
    <n v="33"/>
  </r>
  <r>
    <d v="2014-05-21T00:00:00"/>
    <x v="3"/>
    <s v="Mail Order Sales"/>
    <s v="Sunshine"/>
    <n v="40"/>
  </r>
  <r>
    <d v="2014-07-18T00:00:00"/>
    <x v="1"/>
    <s v="Web Site Sales"/>
    <s v="Bellen"/>
    <n v="46"/>
  </r>
  <r>
    <d v="2014-06-05T00:00:00"/>
    <x v="2"/>
    <s v="Web Site Sales"/>
    <s v="Quad"/>
    <n v="64"/>
  </r>
  <r>
    <d v="2014-06-28T00:00:00"/>
    <x v="2"/>
    <s v="In Store Sales"/>
    <s v="Sunset"/>
    <n v="23"/>
  </r>
  <r>
    <d v="2014-07-19T00:00:00"/>
    <x v="1"/>
    <s v="Web Site Sales"/>
    <s v="Quad"/>
    <n v="533"/>
  </r>
  <r>
    <d v="2014-08-12T00:00:00"/>
    <x v="4"/>
    <s v="In Store Sales"/>
    <s v="Quad"/>
    <n v="66"/>
  </r>
  <r>
    <d v="2014-08-19T00:00:00"/>
    <x v="4"/>
    <s v="Web Site Sales"/>
    <s v="Carlota"/>
    <n v="69"/>
  </r>
  <r>
    <d v="2014-08-31T00:00:00"/>
    <x v="4"/>
    <s v="Mail Order Sales"/>
    <s v="Sunset"/>
    <n v="24"/>
  </r>
  <r>
    <d v="2014-08-16T00:00:00"/>
    <x v="4"/>
    <s v="Web Site Sales"/>
    <s v="Quad"/>
    <n v="33"/>
  </r>
  <r>
    <d v="2014-08-01T00:00:00"/>
    <x v="4"/>
    <s v="In Store Sales"/>
    <s v="Sunset"/>
    <n v="23"/>
  </r>
  <r>
    <d v="2014-06-18T00:00:00"/>
    <x v="2"/>
    <s v="Web Site Sales"/>
    <s v="Quad"/>
    <n v="68"/>
  </r>
  <r>
    <d v="2014-08-26T00:00:00"/>
    <x v="4"/>
    <s v="In Store Sales"/>
    <s v="FlatTop"/>
    <n v="55"/>
  </r>
  <r>
    <d v="2014-09-21T00:00:00"/>
    <x v="0"/>
    <s v="In Store Sales"/>
    <s v="Aspen"/>
    <n v="21"/>
  </r>
  <r>
    <d v="2014-06-06T00:00:00"/>
    <x v="2"/>
    <s v="Web Site Sales"/>
    <s v="Carlota"/>
    <n v="154"/>
  </r>
  <r>
    <d v="2014-06-02T00:00:00"/>
    <x v="2"/>
    <s v="Web Site Sales"/>
    <s v="Quad"/>
    <n v="64"/>
  </r>
  <r>
    <d v="2014-08-30T00:00:00"/>
    <x v="4"/>
    <s v="In Store Sales"/>
    <s v="Sunbell"/>
    <n v="72"/>
  </r>
  <r>
    <d v="2014-08-21T00:00:00"/>
    <x v="4"/>
    <s v="Web Site Sales"/>
    <s v="Sunshine"/>
    <n v="20"/>
  </r>
  <r>
    <d v="2014-06-29T00:00:00"/>
    <x v="2"/>
    <s v="Web Site Sales"/>
    <s v="Majectic Beaut"/>
    <n v="56"/>
  </r>
  <r>
    <d v="2014-08-18T00:00:00"/>
    <x v="4"/>
    <s v="Web Site Sales"/>
    <s v="Carlota"/>
    <n v="69"/>
  </r>
  <r>
    <d v="2014-05-04T00:00:00"/>
    <x v="3"/>
    <s v="In Store Sales"/>
    <s v="Aspen"/>
    <n v="38"/>
  </r>
  <r>
    <d v="2014-06-06T00:00:00"/>
    <x v="2"/>
    <s v="Web Site Sales"/>
    <s v="Carlota"/>
    <n v="46"/>
  </r>
  <r>
    <d v="2014-08-16T00:00:00"/>
    <x v="4"/>
    <s v="In Store Sales"/>
    <s v="Sunshine"/>
    <n v="80"/>
  </r>
  <r>
    <d v="2014-06-09T00:00:00"/>
    <x v="2"/>
    <s v="Mail Order Sales"/>
    <s v="Majectic Beaut"/>
    <n v="29"/>
  </r>
  <r>
    <d v="2014-06-16T00:00:00"/>
    <x v="2"/>
    <s v="In Store Sales"/>
    <s v="Sunshine"/>
    <n v="40"/>
  </r>
  <r>
    <d v="2014-06-30T00:00:00"/>
    <x v="2"/>
    <s v="In Store Sales"/>
    <s v="Carlota"/>
    <n v="69"/>
  </r>
  <r>
    <d v="2014-05-28T00:00:00"/>
    <x v="3"/>
    <s v="Web Site Sales"/>
    <s v="Sunbell"/>
    <n v="75"/>
  </r>
  <r>
    <d v="2014-08-27T00:00:00"/>
    <x v="4"/>
    <s v="Mail Order Sales"/>
    <s v="Carlota"/>
    <n v="44"/>
  </r>
  <r>
    <d v="2014-06-20T00:00:00"/>
    <x v="2"/>
    <s v="Web Site Sales"/>
    <s v="Quad"/>
    <n v="66"/>
  </r>
  <r>
    <d v="2014-08-03T00:00:00"/>
    <x v="4"/>
    <s v="In Store Sales"/>
    <s v="Quad"/>
    <n v="102"/>
  </r>
  <r>
    <d v="2014-06-12T00:00:00"/>
    <x v="2"/>
    <s v="Web Site Sales"/>
    <s v="Majectic Beaut"/>
    <n v="90"/>
  </r>
  <r>
    <d v="2014-06-08T00:00:00"/>
    <x v="2"/>
    <s v="In Store Sales"/>
    <s v="Sunshine"/>
    <n v="20"/>
  </r>
  <r>
    <d v="2014-05-03T00:00:00"/>
    <x v="3"/>
    <s v="Web Site Sales"/>
    <s v="Majectic Beaut"/>
    <n v="523"/>
  </r>
  <r>
    <d v="2014-08-25T00:00:00"/>
    <x v="4"/>
    <s v="Web Site Sales"/>
    <s v="Aspen"/>
    <n v="38"/>
  </r>
  <r>
    <d v="2014-08-11T00:00:00"/>
    <x v="4"/>
    <s v="In Store Sales"/>
    <s v="Sunshine"/>
    <n v="76"/>
  </r>
  <r>
    <d v="2014-08-21T00:00:00"/>
    <x v="4"/>
    <s v="In Store Sales"/>
    <s v="Majectic Beaut"/>
    <n v="29"/>
  </r>
  <r>
    <d v="2014-06-29T00:00:00"/>
    <x v="2"/>
    <s v="Web Site Sales"/>
    <s v="Sunbell"/>
    <n v="72"/>
  </r>
  <r>
    <d v="2014-08-20T00:00:00"/>
    <x v="4"/>
    <s v="Web Site Sales"/>
    <s v="Doublers"/>
    <n v="1629"/>
  </r>
  <r>
    <d v="2014-08-09T00:00:00"/>
    <x v="4"/>
    <s v="Mail Order Sales"/>
    <s v="Sunshine"/>
    <n v="60"/>
  </r>
  <r>
    <d v="2014-08-15T00:00:00"/>
    <x v="4"/>
    <s v="Web Site Sales"/>
    <s v="V-Rang"/>
    <n v="36"/>
  </r>
  <r>
    <d v="2014-06-17T00:00:00"/>
    <x v="2"/>
    <s v="In Store Sales"/>
    <s v="Majectic Beaut"/>
    <n v="58"/>
  </r>
  <r>
    <d v="2014-08-03T00:00:00"/>
    <x v="4"/>
    <s v="Web Site Sales"/>
    <s v="FlatTop"/>
    <n v="83"/>
  </r>
  <r>
    <d v="2014-08-09T00:00:00"/>
    <x v="4"/>
    <s v="In Store Sales"/>
    <s v="V-Rang"/>
    <n v="235"/>
  </r>
  <r>
    <d v="2014-08-24T00:00:00"/>
    <x v="4"/>
    <s v="Web Site Sales"/>
    <s v="Sunset"/>
    <n v="47"/>
  </r>
  <r>
    <d v="2014-06-11T00:00:00"/>
    <x v="2"/>
    <s v="In Store Sales"/>
    <s v="Quad"/>
    <n v="96"/>
  </r>
  <r>
    <d v="2014-07-04T00:00:00"/>
    <x v="1"/>
    <s v="In Store Sales"/>
    <s v="Sunshine"/>
    <n v="60"/>
  </r>
  <r>
    <d v="2014-06-12T00:00:00"/>
    <x v="2"/>
    <s v="In Store Sales"/>
    <s v="Quad"/>
    <n v="66"/>
  </r>
  <r>
    <d v="2014-08-26T00:00:00"/>
    <x v="4"/>
    <s v="In Store Sales"/>
    <s v="Majectic Beaut"/>
    <n v="29"/>
  </r>
  <r>
    <d v="2014-08-11T00:00:00"/>
    <x v="4"/>
    <s v="In Store Sales"/>
    <s v="Sunshine"/>
    <n v="40"/>
  </r>
  <r>
    <d v="2014-08-25T00:00:00"/>
    <x v="4"/>
    <s v="Web Site Sales"/>
    <s v="Quad"/>
    <n v="66"/>
  </r>
  <r>
    <d v="2014-08-03T00:00:00"/>
    <x v="4"/>
    <s v="In Store Sales"/>
    <s v="FlatTop"/>
    <n v="28"/>
  </r>
  <r>
    <d v="2014-06-24T00:00:00"/>
    <x v="2"/>
    <s v="Mail Order Sales"/>
    <s v="Sunshine"/>
    <n v="60"/>
  </r>
  <r>
    <d v="2014-08-14T00:00:00"/>
    <x v="4"/>
    <s v="In Store Sales"/>
    <s v="Aspen"/>
    <n v="63"/>
  </r>
  <r>
    <d v="2014-08-29T00:00:00"/>
    <x v="4"/>
    <s v="In Store Sales"/>
    <s v="Sunbell"/>
    <n v="24"/>
  </r>
  <r>
    <d v="2014-06-02T00:00:00"/>
    <x v="2"/>
    <s v="Mail Order Sales"/>
    <s v="Bellen"/>
    <n v="46"/>
  </r>
  <r>
    <d v="2014-06-14T00:00:00"/>
    <x v="2"/>
    <s v="Web Site Sales"/>
    <s v="Sunset"/>
    <n v="90"/>
  </r>
  <r>
    <d v="2014-07-14T00:00:00"/>
    <x v="1"/>
    <s v="In Store Sales"/>
    <s v="Majectic Beaut"/>
    <n v="60"/>
  </r>
  <r>
    <d v="2014-05-01T00:00:00"/>
    <x v="3"/>
    <s v="Web Site Sales"/>
    <s v="Bellen"/>
    <n v="69"/>
  </r>
  <r>
    <d v="2014-06-15T00:00:00"/>
    <x v="2"/>
    <s v="Mail Order Sales"/>
    <s v="FlatTop"/>
    <n v="353"/>
  </r>
  <r>
    <d v="2014-07-06T00:00:00"/>
    <x v="1"/>
    <s v="In Store Sales"/>
    <s v="Majectic Beaut"/>
    <n v="56"/>
  </r>
  <r>
    <d v="2014-07-04T00:00:00"/>
    <x v="1"/>
    <s v="Web Site Sales"/>
    <s v="Sunbell"/>
    <n v="72"/>
  </r>
  <r>
    <d v="2014-06-26T00:00:00"/>
    <x v="2"/>
    <s v="Web Site Sales"/>
    <s v="Crested Beaut"/>
    <n v="23"/>
  </r>
  <r>
    <d v="2014-06-04T00:00:00"/>
    <x v="2"/>
    <s v="Web Site Sales"/>
    <s v="Sunshine"/>
    <n v="40"/>
  </r>
  <r>
    <d v="2014-08-23T00:00:00"/>
    <x v="4"/>
    <s v="Mail Order Sales"/>
    <s v="Sunshine"/>
    <n v="40"/>
  </r>
  <r>
    <d v="2014-08-15T00:00:00"/>
    <x v="4"/>
    <s v="In Store Sales"/>
    <s v="Carlota"/>
    <n v="69"/>
  </r>
  <r>
    <d v="2014-05-11T00:00:00"/>
    <x v="3"/>
    <s v="In Store Sales"/>
    <s v="Sunshine"/>
    <n v="38"/>
  </r>
  <r>
    <d v="2014-06-19T00:00:00"/>
    <x v="2"/>
    <s v="Web Site Sales"/>
    <s v="Carlota"/>
    <n v="371"/>
  </r>
  <r>
    <d v="2014-06-03T00:00:00"/>
    <x v="2"/>
    <s v="Web Site Sales"/>
    <s v="V-Rang"/>
    <n v="36"/>
  </r>
  <r>
    <d v="2014-06-10T00:00:00"/>
    <x v="2"/>
    <s v="In Store Sales"/>
    <s v="Majectic Beaut"/>
    <n v="30"/>
  </r>
  <r>
    <d v="2014-08-27T00:00:00"/>
    <x v="4"/>
    <s v="Web Site Sales"/>
    <s v="Aspen"/>
    <n v="60"/>
  </r>
  <r>
    <d v="2014-07-25T00:00:00"/>
    <x v="1"/>
    <s v="Web Site Sales"/>
    <s v="Bellen"/>
    <n v="44"/>
  </r>
  <r>
    <d v="2014-08-21T00:00:00"/>
    <x v="4"/>
    <s v="Web Site Sales"/>
    <s v="Aspen"/>
    <n v="21"/>
  </r>
  <r>
    <d v="2014-06-04T00:00:00"/>
    <x v="2"/>
    <s v="Web Site Sales"/>
    <s v="Quad"/>
    <n v="64"/>
  </r>
  <r>
    <d v="2014-08-20T00:00:00"/>
    <x v="4"/>
    <s v="Web Site Sales"/>
    <s v="Quad"/>
    <n v="66"/>
  </r>
  <r>
    <d v="2014-06-13T00:00:00"/>
    <x v="2"/>
    <s v="Web Site Sales"/>
    <s v="Bellen"/>
    <n v="23"/>
  </r>
  <r>
    <d v="2014-06-09T00:00:00"/>
    <x v="2"/>
    <s v="In Store Sales"/>
    <s v="Bellen"/>
    <n v="46"/>
  </r>
  <r>
    <d v="2014-06-09T00:00:00"/>
    <x v="2"/>
    <s v="Web Site Sales"/>
    <s v="Aspen"/>
    <n v="60"/>
  </r>
  <r>
    <d v="2014-06-14T00:00:00"/>
    <x v="2"/>
    <s v="Web Site Sales"/>
    <s v="Carlota"/>
    <n v="230"/>
  </r>
  <r>
    <d v="2014-08-17T00:00:00"/>
    <x v="4"/>
    <s v="In Store Sales"/>
    <s v="Carlota"/>
    <n v="46"/>
  </r>
  <r>
    <d v="2014-08-02T00:00:00"/>
    <x v="4"/>
    <s v="In Store Sales"/>
    <s v="Sunshine"/>
    <n v="40"/>
  </r>
  <r>
    <d v="2014-07-30T00:00:00"/>
    <x v="1"/>
    <s v="Web Site Sales"/>
    <s v="Bellen"/>
    <n v="46"/>
  </r>
  <r>
    <d v="2014-05-19T00:00:00"/>
    <x v="3"/>
    <s v="In Store Sales"/>
    <s v="Bellen"/>
    <n v="69"/>
  </r>
  <r>
    <d v="2014-08-08T00:00:00"/>
    <x v="4"/>
    <s v="In Store Sales"/>
    <s v="Quad"/>
    <n v="99"/>
  </r>
  <r>
    <d v="2014-07-08T00:00:00"/>
    <x v="1"/>
    <s v="Web Site Sales"/>
    <s v="Quad"/>
    <n v="102"/>
  </r>
  <r>
    <d v="2014-05-03T00:00:00"/>
    <x v="3"/>
    <s v="Web Site Sales"/>
    <s v="Quad"/>
    <n v="33"/>
  </r>
  <r>
    <d v="2014-07-12T00:00:00"/>
    <x v="1"/>
    <s v="Mail Order Sales"/>
    <s v="Bellen"/>
    <n v="23"/>
  </r>
  <r>
    <d v="2014-06-11T00:00:00"/>
    <x v="2"/>
    <s v="Web Site Sales"/>
    <s v="Carlota"/>
    <n v="69"/>
  </r>
  <r>
    <d v="2014-08-11T00:00:00"/>
    <x v="4"/>
    <s v="In Store Sales"/>
    <s v="Aspen"/>
    <n v="60"/>
  </r>
  <r>
    <d v="2014-08-15T00:00:00"/>
    <x v="4"/>
    <s v="In Store Sales"/>
    <s v="Quad"/>
    <n v="33"/>
  </r>
  <r>
    <d v="2014-07-04T00:00:00"/>
    <x v="1"/>
    <s v="Mail Order Sales"/>
    <s v="V-Rang"/>
    <n v="18"/>
  </r>
  <r>
    <d v="2014-08-26T00:00:00"/>
    <x v="4"/>
    <s v="In Store Sales"/>
    <s v="Crested Beaut"/>
    <n v="50"/>
  </r>
  <r>
    <d v="2014-08-18T00:00:00"/>
    <x v="4"/>
    <s v="Mail Order Sales"/>
    <s v="Sunshine"/>
    <n v="40"/>
  </r>
  <r>
    <d v="2014-08-17T00:00:00"/>
    <x v="4"/>
    <s v="In Store Sales"/>
    <s v="Sunshine"/>
    <n v="60"/>
  </r>
  <r>
    <d v="2014-07-28T00:00:00"/>
    <x v="1"/>
    <s v="Web Site Sales"/>
    <s v="V-Rang"/>
    <n v="291"/>
  </r>
  <r>
    <d v="2014-06-10T00:00:00"/>
    <x v="2"/>
    <s v="Web Site Sales"/>
    <s v="Sunbell"/>
    <n v="479"/>
  </r>
  <r>
    <d v="2014-06-04T00:00:00"/>
    <x v="2"/>
    <s v="In Store Sales"/>
    <s v="Bellen"/>
    <n v="46"/>
  </r>
  <r>
    <d v="2014-06-25T00:00:00"/>
    <x v="2"/>
    <s v="In Store Sales"/>
    <s v="Bellen"/>
    <n v="414"/>
  </r>
  <r>
    <d v="2014-06-16T00:00:00"/>
    <x v="2"/>
    <s v="In Store Sales"/>
    <s v="Sunshine"/>
    <n v="20"/>
  </r>
  <r>
    <d v="2014-08-05T00:00:00"/>
    <x v="4"/>
    <s v="In Store Sales"/>
    <s v="Majectic Beaut"/>
    <n v="28"/>
  </r>
  <r>
    <d v="2014-08-27T00:00:00"/>
    <x v="4"/>
    <s v="Web Site Sales"/>
    <s v="Bellen"/>
    <n v="69"/>
  </r>
  <r>
    <d v="2014-06-18T00:00:00"/>
    <x v="2"/>
    <s v="Web Site Sales"/>
    <s v="Bellen"/>
    <n v="46"/>
  </r>
  <r>
    <d v="2014-08-12T00:00:00"/>
    <x v="4"/>
    <s v="Web Site Sales"/>
    <s v="Quad"/>
    <n v="99"/>
  </r>
  <r>
    <d v="2014-08-20T00:00:00"/>
    <x v="4"/>
    <s v="In Store Sales"/>
    <s v="Quad"/>
    <n v="128"/>
  </r>
  <r>
    <d v="2014-08-13T00:00:00"/>
    <x v="4"/>
    <s v="In Store Sales"/>
    <s v="Doublers"/>
    <n v="80"/>
  </r>
  <r>
    <d v="2014-06-30T00:00:00"/>
    <x v="2"/>
    <s v="Mail Order Sales"/>
    <s v="Bellen"/>
    <n v="46"/>
  </r>
  <r>
    <d v="2014-06-04T00:00:00"/>
    <x v="2"/>
    <s v="Web Site Sales"/>
    <s v="Quad"/>
    <n v="34"/>
  </r>
  <r>
    <d v="2014-08-20T00:00:00"/>
    <x v="4"/>
    <s v="In Store Sales"/>
    <s v="FlatTop"/>
    <n v="83"/>
  </r>
  <r>
    <d v="2014-05-11T00:00:00"/>
    <x v="3"/>
    <s v="Web Site Sales"/>
    <s v="Sunbell"/>
    <n v="24"/>
  </r>
  <r>
    <d v="2014-07-31T00:00:00"/>
    <x v="1"/>
    <s v="Web Site Sales"/>
    <s v="Majectic Beaut"/>
    <n v="29"/>
  </r>
  <r>
    <d v="2014-08-14T00:00:00"/>
    <x v="4"/>
    <s v="Web Site Sales"/>
    <s v="Sunshine"/>
    <n v="57"/>
  </r>
  <r>
    <d v="2014-06-18T00:00:00"/>
    <x v="2"/>
    <s v="Web Site Sales"/>
    <s v="Sunbell"/>
    <n v="50"/>
  </r>
  <r>
    <d v="2014-05-08T00:00:00"/>
    <x v="3"/>
    <s v="Web Site Sales"/>
    <s v="Crested Beaut"/>
    <n v="50"/>
  </r>
  <r>
    <d v="2014-05-16T00:00:00"/>
    <x v="3"/>
    <s v="In Store Sales"/>
    <s v="Sunshine"/>
    <n v="80"/>
  </r>
  <r>
    <d v="2014-07-29T00:00:00"/>
    <x v="1"/>
    <s v="In Store Sales"/>
    <s v="Majectic Beaut"/>
    <n v="627"/>
  </r>
  <r>
    <d v="2014-09-06T00:00:00"/>
    <x v="0"/>
    <s v="Web Site Sales"/>
    <s v="Quad"/>
    <n v="68"/>
  </r>
  <r>
    <d v="2014-08-18T00:00:00"/>
    <x v="4"/>
    <s v="Mail Order Sales"/>
    <s v="Majectic Beaut"/>
    <n v="28"/>
  </r>
  <r>
    <d v="2014-06-25T00:00:00"/>
    <x v="2"/>
    <s v="Web Site Sales"/>
    <s v="Sunbell"/>
    <n v="24"/>
  </r>
  <r>
    <d v="2014-06-26T00:00:00"/>
    <x v="2"/>
    <s v="Web Site Sales"/>
    <s v="Bellen"/>
    <n v="69"/>
  </r>
  <r>
    <d v="2014-08-02T00:00:00"/>
    <x v="4"/>
    <s v="In Store Sales"/>
    <s v="Sunset"/>
    <n v="357"/>
  </r>
  <r>
    <d v="2014-08-12T00:00:00"/>
    <x v="4"/>
    <s v="Web Site Sales"/>
    <s v="Aspen"/>
    <n v="361"/>
  </r>
  <r>
    <d v="2014-07-31T00:00:00"/>
    <x v="1"/>
    <s v="In Store Sales"/>
    <s v="Bellen"/>
    <n v="46"/>
  </r>
  <r>
    <d v="2014-09-28T00:00:00"/>
    <x v="0"/>
    <s v="Web Site Sales"/>
    <s v="V-Rang"/>
    <n v="19"/>
  </r>
  <r>
    <d v="2014-06-22T00:00:00"/>
    <x v="2"/>
    <s v="Web Site Sales"/>
    <s v="Bellen"/>
    <n v="69"/>
  </r>
  <r>
    <d v="2014-08-04T00:00:00"/>
    <x v="4"/>
    <s v="Web Site Sales"/>
    <s v="Majectic Beaut"/>
    <n v="29"/>
  </r>
  <r>
    <d v="2014-06-22T00:00:00"/>
    <x v="2"/>
    <s v="Web Site Sales"/>
    <s v="Quad"/>
    <n v="132"/>
  </r>
  <r>
    <d v="2014-06-10T00:00:00"/>
    <x v="2"/>
    <s v="Mail Order Sales"/>
    <s v="Carlota"/>
    <n v="46"/>
  </r>
  <r>
    <d v="2014-06-25T00:00:00"/>
    <x v="2"/>
    <s v="Web Site Sales"/>
    <s v="Quad"/>
    <n v="68"/>
  </r>
  <r>
    <d v="2014-05-07T00:00:00"/>
    <x v="3"/>
    <s v="In Store Sales"/>
    <s v="Quad"/>
    <n v="99"/>
  </r>
  <r>
    <d v="2014-08-31T00:00:00"/>
    <x v="4"/>
    <s v="In Store Sales"/>
    <s v="Quad"/>
    <n v="99"/>
  </r>
  <r>
    <d v="2014-06-21T00:00:00"/>
    <x v="2"/>
    <s v="Web Site Sales"/>
    <s v="Sunbell"/>
    <n v="69"/>
  </r>
  <r>
    <d v="2014-08-11T00:00:00"/>
    <x v="4"/>
    <s v="In Store Sales"/>
    <s v="Quad"/>
    <n v="66"/>
  </r>
  <r>
    <d v="2014-05-27T00:00:00"/>
    <x v="3"/>
    <s v="Mail Order Sales"/>
    <s v="Sunshine"/>
    <n v="80"/>
  </r>
  <r>
    <d v="2014-08-14T00:00:00"/>
    <x v="4"/>
    <s v="In Store Sales"/>
    <s v="V-Rang"/>
    <n v="57"/>
  </r>
  <r>
    <d v="2014-08-11T00:00:00"/>
    <x v="4"/>
    <s v="Web Site Sales"/>
    <s v="Bellen"/>
    <n v="46"/>
  </r>
  <r>
    <d v="2014-08-14T00:00:00"/>
    <x v="4"/>
    <s v="In Store Sales"/>
    <s v="Sunshine"/>
    <n v="20"/>
  </r>
  <r>
    <d v="2014-08-01T00:00:00"/>
    <x v="4"/>
    <s v="In Store Sales"/>
    <s v="Quad"/>
    <n v="68"/>
  </r>
  <r>
    <d v="2014-07-09T00:00:00"/>
    <x v="1"/>
    <s v="Web Site Sales"/>
    <s v="Carlota"/>
    <n v="69"/>
  </r>
  <r>
    <d v="2014-07-13T00:00:00"/>
    <x v="1"/>
    <s v="Web Site Sales"/>
    <s v="Doublers"/>
    <n v="80"/>
  </r>
  <r>
    <d v="2014-08-07T00:00:00"/>
    <x v="4"/>
    <s v="In Store Sales"/>
    <s v="FlatTop"/>
    <n v="80"/>
  </r>
  <r>
    <d v="2014-06-30T00:00:00"/>
    <x v="2"/>
    <s v="Web Site Sales"/>
    <s v="Aspen"/>
    <n v="20"/>
  </r>
  <r>
    <d v="2014-07-08T00:00:00"/>
    <x v="1"/>
    <s v="In Store Sales"/>
    <s v="Sunbell"/>
    <n v="92"/>
  </r>
  <r>
    <d v="2014-06-14T00:00:00"/>
    <x v="2"/>
    <s v="Web Site Sales"/>
    <s v="Quad"/>
    <n v="136"/>
  </r>
  <r>
    <d v="2014-06-30T00:00:00"/>
    <x v="2"/>
    <s v="Mail Order Sales"/>
    <s v="Sunset"/>
    <n v="406"/>
  </r>
  <r>
    <d v="2014-06-30T00:00:00"/>
    <x v="2"/>
    <s v="Web Site Sales"/>
    <s v="Carlota"/>
    <n v="22"/>
  </r>
  <r>
    <d v="2014-06-14T00:00:00"/>
    <x v="2"/>
    <s v="Web Site Sales"/>
    <s v="Sunset"/>
    <n v="94"/>
  </r>
  <r>
    <d v="2014-06-07T00:00:00"/>
    <x v="2"/>
    <s v="Web Site Sales"/>
    <s v="Quad"/>
    <n v="99"/>
  </r>
  <r>
    <d v="2014-07-22T00:00:00"/>
    <x v="1"/>
    <s v="Mail Order Sales"/>
    <s v="Bellen"/>
    <n v="46"/>
  </r>
  <r>
    <d v="2014-08-10T00:00:00"/>
    <x v="4"/>
    <s v="In Store Sales"/>
    <s v="Bellen"/>
    <n v="23"/>
  </r>
  <r>
    <d v="2014-06-19T00:00:00"/>
    <x v="2"/>
    <s v="In Store Sales"/>
    <s v="Sunshine"/>
    <n v="38"/>
  </r>
  <r>
    <d v="2014-08-26T00:00:00"/>
    <x v="4"/>
    <s v="Web Site Sales"/>
    <s v="Quad"/>
    <n v="32"/>
  </r>
  <r>
    <d v="2014-08-01T00:00:00"/>
    <x v="4"/>
    <s v="In Store Sales"/>
    <s v="FlatTop"/>
    <n v="496"/>
  </r>
  <r>
    <d v="2014-08-17T00:00:00"/>
    <x v="4"/>
    <s v="Mail Order Sales"/>
    <s v="Carlota"/>
    <n v="69"/>
  </r>
  <r>
    <d v="2014-06-09T00:00:00"/>
    <x v="2"/>
    <s v="In Store Sales"/>
    <s v="Carlota"/>
    <n v="46"/>
  </r>
  <r>
    <d v="2014-06-14T00:00:00"/>
    <x v="2"/>
    <s v="Web Site Sales"/>
    <s v="Sunshine"/>
    <n v="19"/>
  </r>
  <r>
    <d v="2014-06-30T00:00:00"/>
    <x v="2"/>
    <s v="Web Site Sales"/>
    <s v="V-Rang"/>
    <n v="57"/>
  </r>
  <r>
    <d v="2014-09-02T00:00:00"/>
    <x v="0"/>
    <s v="Web Site Sales"/>
    <s v="Sunshine"/>
    <n v="160"/>
  </r>
  <r>
    <d v="2014-09-04T00:00:00"/>
    <x v="0"/>
    <s v="Mail Order Sales"/>
    <s v="Quad"/>
    <n v="132"/>
  </r>
  <r>
    <d v="2014-06-29T00:00:00"/>
    <x v="2"/>
    <s v="In Store Sales"/>
    <s v="Sunshine"/>
    <n v="341"/>
  </r>
  <r>
    <d v="2014-05-04T00:00:00"/>
    <x v="3"/>
    <s v="Web Site Sales"/>
    <s v="Sunbell"/>
    <n v="23"/>
  </r>
  <r>
    <d v="2014-06-10T00:00:00"/>
    <x v="2"/>
    <s v="Mail Order Sales"/>
    <s v="Crested Beaut"/>
    <n v="50"/>
  </r>
  <r>
    <d v="2014-08-18T00:00:00"/>
    <x v="4"/>
    <s v="In Store Sales"/>
    <s v="Quad"/>
    <n v="102"/>
  </r>
  <r>
    <d v="2014-06-16T00:00:00"/>
    <x v="2"/>
    <s v="Web Site Sales"/>
    <s v="Quad"/>
    <n v="66"/>
  </r>
  <r>
    <d v="2014-08-17T00:00:00"/>
    <x v="4"/>
    <s v="In Store Sales"/>
    <s v="Majectic Beaut"/>
    <n v="28"/>
  </r>
  <r>
    <d v="2014-08-30T00:00:00"/>
    <x v="4"/>
    <s v="Web Site Sales"/>
    <s v="Sunset"/>
    <n v="24"/>
  </r>
  <r>
    <d v="2014-08-03T00:00:00"/>
    <x v="4"/>
    <s v="In Store Sales"/>
    <s v="Crested Beaut"/>
    <n v="69"/>
  </r>
  <r>
    <d v="2014-08-14T00:00:00"/>
    <x v="4"/>
    <s v="Web Site Sales"/>
    <s v="Sunbell"/>
    <n v="69"/>
  </r>
  <r>
    <d v="2014-06-07T00:00:00"/>
    <x v="2"/>
    <s v="In Store Sales"/>
    <s v="FlatTop"/>
    <n v="28"/>
  </r>
  <r>
    <d v="2014-08-20T00:00:00"/>
    <x v="4"/>
    <s v="In Store Sales"/>
    <s v="Aspen"/>
    <n v="19"/>
  </r>
  <r>
    <d v="2014-06-17T00:00:00"/>
    <x v="2"/>
    <s v="Web Site Sales"/>
    <s v="V-Rang"/>
    <n v="38"/>
  </r>
  <r>
    <d v="2014-08-04T00:00:00"/>
    <x v="4"/>
    <s v="In Store Sales"/>
    <s v="Aspen"/>
    <n v="42"/>
  </r>
  <r>
    <d v="2014-06-24T00:00:00"/>
    <x v="2"/>
    <s v="Web Site Sales"/>
    <s v="Sunbell"/>
    <n v="48"/>
  </r>
  <r>
    <d v="2014-06-14T00:00:00"/>
    <x v="2"/>
    <s v="In Store Sales"/>
    <s v="Aspen"/>
    <n v="57"/>
  </r>
  <r>
    <d v="2014-08-05T00:00:00"/>
    <x v="4"/>
    <s v="In Store Sales"/>
    <s v="Aspen"/>
    <n v="60"/>
  </r>
  <r>
    <d v="2014-06-11T00:00:00"/>
    <x v="2"/>
    <s v="Web Site Sales"/>
    <s v="Carlota"/>
    <n v="69"/>
  </r>
  <r>
    <d v="2014-07-27T00:00:00"/>
    <x v="1"/>
    <s v="Web Site Sales"/>
    <s v="Sunbell"/>
    <n v="72"/>
  </r>
  <r>
    <d v="2014-06-25T00:00:00"/>
    <x v="2"/>
    <s v="In Store Sales"/>
    <s v="Quad"/>
    <n v="68"/>
  </r>
  <r>
    <d v="2014-06-22T00:00:00"/>
    <x v="2"/>
    <s v="In Store Sales"/>
    <s v="Bellen"/>
    <n v="23"/>
  </r>
  <r>
    <d v="2014-06-28T00:00:00"/>
    <x v="2"/>
    <s v="Web Site Sales"/>
    <s v="V-Rang"/>
    <n v="57"/>
  </r>
  <r>
    <d v="2014-06-05T00:00:00"/>
    <x v="2"/>
    <s v="Web Site Sales"/>
    <s v="Sunbell"/>
    <n v="96"/>
  </r>
  <r>
    <d v="2014-08-08T00:00:00"/>
    <x v="4"/>
    <s v="In Store Sales"/>
    <s v="Carlota"/>
    <n v="69"/>
  </r>
  <r>
    <d v="2014-06-22T00:00:00"/>
    <x v="2"/>
    <s v="In Store Sales"/>
    <s v="Sunshine"/>
    <n v="60"/>
  </r>
  <r>
    <d v="2014-06-19T00:00:00"/>
    <x v="2"/>
    <s v="In Store Sales"/>
    <s v="Doublers"/>
    <n v="160"/>
  </r>
  <r>
    <d v="2014-08-23T00:00:00"/>
    <x v="4"/>
    <s v="In Store Sales"/>
    <s v="Quad"/>
    <n v="68"/>
  </r>
  <r>
    <d v="2014-06-13T00:00:00"/>
    <x v="2"/>
    <s v="In Store Sales"/>
    <s v="FlatTop"/>
    <n v="28"/>
  </r>
  <r>
    <d v="2014-06-13T00:00:00"/>
    <x v="2"/>
    <s v="Mail Order Sales"/>
    <s v="FlatTop"/>
    <n v="80"/>
  </r>
  <r>
    <d v="2014-07-20T00:00:00"/>
    <x v="1"/>
    <s v="In Store Sales"/>
    <s v="Sunshine"/>
    <n v="60"/>
  </r>
  <r>
    <d v="2014-06-02T00:00:00"/>
    <x v="2"/>
    <s v="In Store Sales"/>
    <s v="Sunshine"/>
    <n v="40"/>
  </r>
  <r>
    <d v="2014-06-10T00:00:00"/>
    <x v="2"/>
    <s v="Web Site Sales"/>
    <s v="Carlota"/>
    <n v="23"/>
  </r>
  <r>
    <d v="2014-06-30T00:00:00"/>
    <x v="2"/>
    <s v="Web Site Sales"/>
    <s v="Quad"/>
    <n v="132"/>
  </r>
  <r>
    <d v="2014-06-25T00:00:00"/>
    <x v="2"/>
    <s v="Web Site Sales"/>
    <s v="Doublers"/>
    <n v="160"/>
  </r>
  <r>
    <d v="2014-06-21T00:00:00"/>
    <x v="2"/>
    <s v="In Store Sales"/>
    <s v="Quad"/>
    <n v="96"/>
  </r>
  <r>
    <d v="2014-06-16T00:00:00"/>
    <x v="2"/>
    <s v="Mail Order Sales"/>
    <s v="Crested Beaut"/>
    <n v="69"/>
  </r>
  <r>
    <d v="2014-08-27T00:00:00"/>
    <x v="4"/>
    <s v="In Store Sales"/>
    <s v="Carlota"/>
    <n v="46"/>
  </r>
  <r>
    <d v="2014-08-16T00:00:00"/>
    <x v="4"/>
    <s v="Web Site Sales"/>
    <s v="Quad"/>
    <n v="68"/>
  </r>
  <r>
    <d v="2014-06-02T00:00:00"/>
    <x v="2"/>
    <s v="Web Site Sales"/>
    <s v="Sunbell"/>
    <n v="100"/>
  </r>
  <r>
    <d v="2014-08-29T00:00:00"/>
    <x v="4"/>
    <s v="In Store Sales"/>
    <s v="Bellen"/>
    <n v="46"/>
  </r>
  <r>
    <d v="2014-08-05T00:00:00"/>
    <x v="4"/>
    <s v="In Store Sales"/>
    <s v="Bellen"/>
    <n v="69"/>
  </r>
  <r>
    <d v="2014-08-01T00:00:00"/>
    <x v="4"/>
    <s v="Web Site Sales"/>
    <s v="Quad"/>
    <n v="533"/>
  </r>
  <r>
    <d v="2014-06-18T00:00:00"/>
    <x v="2"/>
    <s v="Web Site Sales"/>
    <s v="Bellen"/>
    <n v="46"/>
  </r>
  <r>
    <d v="2014-08-13T00:00:00"/>
    <x v="4"/>
    <s v="Web Site Sales"/>
    <s v="Bellen"/>
    <n v="46"/>
  </r>
  <r>
    <d v="2014-05-25T00:00:00"/>
    <x v="3"/>
    <s v="Web Site Sales"/>
    <s v="Crested Beaut"/>
    <n v="120"/>
  </r>
  <r>
    <d v="2014-06-04T00:00:00"/>
    <x v="2"/>
    <s v="Mail Order Sales"/>
    <s v="Carlota"/>
    <n v="46"/>
  </r>
  <r>
    <d v="2014-06-23T00:00:00"/>
    <x v="2"/>
    <s v="Mail Order Sales"/>
    <s v="Doublers"/>
    <n v="160"/>
  </r>
  <r>
    <d v="2014-08-18T00:00:00"/>
    <x v="4"/>
    <s v="Mail Order Sales"/>
    <s v="Quad"/>
    <n v="128"/>
  </r>
  <r>
    <d v="2014-09-16T00:00:00"/>
    <x v="0"/>
    <s v="Web Site Sales"/>
    <s v="Quad"/>
    <n v="33"/>
  </r>
  <r>
    <d v="2014-05-03T00:00:00"/>
    <x v="3"/>
    <s v="Web Site Sales"/>
    <s v="Sunshine"/>
    <n v="20"/>
  </r>
  <r>
    <d v="2014-08-20T00:00:00"/>
    <x v="4"/>
    <s v="In Store Sales"/>
    <s v="Quad"/>
    <n v="68"/>
  </r>
  <r>
    <d v="2014-07-21T00:00:00"/>
    <x v="1"/>
    <s v="In Store Sales"/>
    <s v="Sunbell"/>
    <n v="168"/>
  </r>
  <r>
    <d v="2014-05-21T00:00:00"/>
    <x v="3"/>
    <s v="In Store Sales"/>
    <s v="Quad"/>
    <n v="99"/>
  </r>
  <r>
    <d v="2014-07-25T00:00:00"/>
    <x v="1"/>
    <s v="Web Site Sales"/>
    <s v="Sunbell"/>
    <n v="24"/>
  </r>
  <r>
    <d v="2014-08-12T00:00:00"/>
    <x v="4"/>
    <s v="Mail Order Sales"/>
    <s v="Majectic Beaut"/>
    <n v="90"/>
  </r>
  <r>
    <d v="2014-07-21T00:00:00"/>
    <x v="1"/>
    <s v="Web Site Sales"/>
    <s v="Sunbell"/>
    <n v="23"/>
  </r>
  <r>
    <d v="2014-09-22T00:00:00"/>
    <x v="0"/>
    <s v="Web Site Sales"/>
    <s v="Quad"/>
    <n v="66"/>
  </r>
  <r>
    <d v="2014-08-22T00:00:00"/>
    <x v="4"/>
    <s v="Web Site Sales"/>
    <s v="Sunbell"/>
    <n v="25"/>
  </r>
  <r>
    <d v="2014-09-14T00:00:00"/>
    <x v="0"/>
    <s v="Web Site Sales"/>
    <s v="Quad"/>
    <n v="33"/>
  </r>
  <r>
    <d v="2014-05-11T00:00:00"/>
    <x v="3"/>
    <s v="Web Site Sales"/>
    <s v="Crested Beaut"/>
    <n v="48"/>
  </r>
  <r>
    <d v="2014-08-17T00:00:00"/>
    <x v="4"/>
    <s v="In Store Sales"/>
    <s v="Quad"/>
    <n v="66"/>
  </r>
  <r>
    <d v="2014-06-15T00:00:00"/>
    <x v="2"/>
    <s v="Web Site Sales"/>
    <s v="V-Rang"/>
    <n v="38"/>
  </r>
  <r>
    <d v="2014-09-17T00:00:00"/>
    <x v="0"/>
    <s v="Web Site Sales"/>
    <s v="Bellen"/>
    <n v="46"/>
  </r>
  <r>
    <d v="2014-05-01T00:00:00"/>
    <x v="3"/>
    <s v="Mail Order Sales"/>
    <s v="Doublers"/>
    <n v="78"/>
  </r>
  <r>
    <d v="2014-06-25T00:00:00"/>
    <x v="2"/>
    <s v="Web Site Sales"/>
    <s v="FlatTop"/>
    <n v="80"/>
  </r>
  <r>
    <d v="2014-06-13T00:00:00"/>
    <x v="2"/>
    <s v="Web Site Sales"/>
    <s v="Quad"/>
    <n v="68"/>
  </r>
  <r>
    <d v="2014-09-15T00:00:00"/>
    <x v="0"/>
    <s v="Web Site Sales"/>
    <s v="Carlota"/>
    <n v="92"/>
  </r>
  <r>
    <d v="2014-08-08T00:00:00"/>
    <x v="4"/>
    <s v="Web Site Sales"/>
    <s v="Quad"/>
    <n v="136"/>
  </r>
  <r>
    <d v="2014-06-13T00:00:00"/>
    <x v="2"/>
    <s v="Web Site Sales"/>
    <s v="Quad"/>
    <n v="66"/>
  </r>
  <r>
    <d v="2014-08-25T00:00:00"/>
    <x v="4"/>
    <s v="In Store Sales"/>
    <s v="Sunshine"/>
    <n v="19"/>
  </r>
  <r>
    <d v="2014-07-01T00:00:00"/>
    <x v="1"/>
    <s v="Web Site Sales"/>
    <s v="Crested Beaut"/>
    <n v="72"/>
  </r>
  <r>
    <d v="2014-07-26T00:00:00"/>
    <x v="1"/>
    <s v="In Store Sales"/>
    <s v="Bellen"/>
    <n v="46"/>
  </r>
  <r>
    <d v="2014-06-06T00:00:00"/>
    <x v="2"/>
    <s v="In Store Sales"/>
    <s v="Aspen"/>
    <n v="40"/>
  </r>
  <r>
    <d v="2014-08-17T00:00:00"/>
    <x v="4"/>
    <s v="Web Site Sales"/>
    <s v="Sunbell"/>
    <n v="72"/>
  </r>
  <r>
    <d v="2014-06-21T00:00:00"/>
    <x v="2"/>
    <s v="In Store Sales"/>
    <s v="Sunset"/>
    <n v="24"/>
  </r>
  <r>
    <d v="2014-06-21T00:00:00"/>
    <x v="2"/>
    <s v="Web Site Sales"/>
    <s v="Majectic Beaut"/>
    <n v="112"/>
  </r>
  <r>
    <d v="2014-08-22T00:00:00"/>
    <x v="4"/>
    <s v="In Store Sales"/>
    <s v="Quad"/>
    <n v="68"/>
  </r>
  <r>
    <d v="2014-08-07T00:00:00"/>
    <x v="4"/>
    <s v="Mail Order Sales"/>
    <s v="Bellen"/>
    <n v="44"/>
  </r>
  <r>
    <d v="2014-08-04T00:00:00"/>
    <x v="4"/>
    <s v="Mail Order Sales"/>
    <s v="Crested Beaut"/>
    <n v="72"/>
  </r>
  <r>
    <d v="2014-06-18T00:00:00"/>
    <x v="2"/>
    <s v="In Store Sales"/>
    <s v="Quad"/>
    <n v="66"/>
  </r>
  <r>
    <d v="2014-08-07T00:00:00"/>
    <x v="4"/>
    <s v="In Store Sales"/>
    <s v="FlatTop"/>
    <n v="53"/>
  </r>
  <r>
    <d v="2014-08-31T00:00:00"/>
    <x v="4"/>
    <s v="Web Site Sales"/>
    <s v="Carlota"/>
    <n v="46"/>
  </r>
  <r>
    <d v="2014-05-30T00:00:00"/>
    <x v="3"/>
    <s v="Mail Order Sales"/>
    <s v="Majectic Beaut"/>
    <n v="58"/>
  </r>
  <r>
    <d v="2014-06-20T00:00:00"/>
    <x v="2"/>
    <s v="Mail Order Sales"/>
    <s v="Crested Beaut"/>
    <n v="75"/>
  </r>
  <r>
    <d v="2014-06-01T00:00:00"/>
    <x v="2"/>
    <s v="Mail Order Sales"/>
    <s v="Bellen"/>
    <n v="46"/>
  </r>
  <r>
    <d v="2014-08-25T00:00:00"/>
    <x v="4"/>
    <s v="Web Site Sales"/>
    <s v="Majectic Beaut"/>
    <n v="116"/>
  </r>
  <r>
    <d v="2014-08-28T00:00:00"/>
    <x v="4"/>
    <s v="In Store Sales"/>
    <s v="FlatTop"/>
    <n v="28"/>
  </r>
  <r>
    <d v="2014-08-29T00:00:00"/>
    <x v="4"/>
    <s v="In Store Sales"/>
    <s v="Carlota"/>
    <n v="523"/>
  </r>
  <r>
    <d v="2014-06-17T00:00:00"/>
    <x v="2"/>
    <s v="Web Site Sales"/>
    <s v="Majectic Beaut"/>
    <n v="84"/>
  </r>
  <r>
    <d v="2014-06-11T00:00:00"/>
    <x v="2"/>
    <s v="Web Site Sales"/>
    <s v="Carlota"/>
    <n v="46"/>
  </r>
  <r>
    <d v="2014-08-13T00:00:00"/>
    <x v="4"/>
    <s v="In Store Sales"/>
    <s v="Crested Beaut"/>
    <n v="404"/>
  </r>
  <r>
    <d v="2014-06-11T00:00:00"/>
    <x v="2"/>
    <s v="Mail Order Sales"/>
    <s v="Sunbell"/>
    <n v="48"/>
  </r>
  <r>
    <d v="2014-07-13T00:00:00"/>
    <x v="1"/>
    <s v="Mail Order Sales"/>
    <s v="Sunbell"/>
    <n v="25"/>
  </r>
  <r>
    <d v="2014-08-09T00:00:00"/>
    <x v="4"/>
    <s v="Web Site Sales"/>
    <s v="Bellen"/>
    <n v="23"/>
  </r>
  <r>
    <d v="2014-06-24T00:00:00"/>
    <x v="2"/>
    <s v="In Store Sales"/>
    <s v="Carlota"/>
    <n v="66"/>
  </r>
  <r>
    <d v="2014-08-25T00:00:00"/>
    <x v="4"/>
    <s v="Web Site Sales"/>
    <s v="V-Rang"/>
    <n v="36"/>
  </r>
  <r>
    <d v="2014-06-01T00:00:00"/>
    <x v="2"/>
    <s v="Web Site Sales"/>
    <s v="Sunset"/>
    <n v="118"/>
  </r>
  <r>
    <d v="2014-08-17T00:00:00"/>
    <x v="4"/>
    <s v="In Store Sales"/>
    <s v="Majectic Beaut"/>
    <n v="87"/>
  </r>
  <r>
    <d v="2014-06-08T00:00:00"/>
    <x v="2"/>
    <s v="Web Site Sales"/>
    <s v="Aspen"/>
    <n v="40"/>
  </r>
  <r>
    <d v="2014-09-27T00:00:00"/>
    <x v="0"/>
    <s v="In Store Sales"/>
    <s v="Quad"/>
    <n v="99"/>
  </r>
  <r>
    <d v="2014-08-08T00:00:00"/>
    <x v="4"/>
    <s v="In Store Sales"/>
    <s v="Crested Beaut"/>
    <n v="50"/>
  </r>
  <r>
    <d v="2014-08-18T00:00:00"/>
    <x v="4"/>
    <s v="Web Site Sales"/>
    <s v="Aspen"/>
    <n v="57"/>
  </r>
  <r>
    <d v="2014-08-16T00:00:00"/>
    <x v="4"/>
    <s v="In Store Sales"/>
    <s v="Sunbell"/>
    <n v="24"/>
  </r>
  <r>
    <d v="2014-08-04T00:00:00"/>
    <x v="4"/>
    <s v="Web Site Sales"/>
    <s v="Majectic Beaut"/>
    <n v="58"/>
  </r>
  <r>
    <d v="2014-08-16T00:00:00"/>
    <x v="4"/>
    <s v="Mail Order Sales"/>
    <s v="Sunbell"/>
    <n v="24"/>
  </r>
  <r>
    <d v="2014-08-25T00:00:00"/>
    <x v="4"/>
    <s v="Mail Order Sales"/>
    <s v="Sunbell"/>
    <n v="23"/>
  </r>
  <r>
    <d v="2014-08-18T00:00:00"/>
    <x v="4"/>
    <s v="In Store Sales"/>
    <s v="Doublers"/>
    <n v="234"/>
  </r>
  <r>
    <d v="2014-06-29T00:00:00"/>
    <x v="2"/>
    <s v="Web Site Sales"/>
    <s v="Sunset"/>
    <n v="94"/>
  </r>
  <r>
    <d v="2014-08-05T00:00:00"/>
    <x v="4"/>
    <s v="In Store Sales"/>
    <s v="Crested Beaut"/>
    <n v="69"/>
  </r>
  <r>
    <d v="2014-07-16T00:00:00"/>
    <x v="1"/>
    <s v="In Store Sales"/>
    <s v="Quad"/>
    <n v="102"/>
  </r>
  <r>
    <d v="2014-06-24T00:00:00"/>
    <x v="2"/>
    <s v="Web Site Sales"/>
    <s v="Sunset"/>
    <n v="23"/>
  </r>
  <r>
    <d v="2014-06-14T00:00:00"/>
    <x v="2"/>
    <s v="In Store Sales"/>
    <s v="Sunshine"/>
    <n v="40"/>
  </r>
  <r>
    <d v="2014-06-25T00:00:00"/>
    <x v="2"/>
    <s v="Web Site Sales"/>
    <s v="Quad"/>
    <n v="68"/>
  </r>
  <r>
    <d v="2014-06-23T00:00:00"/>
    <x v="2"/>
    <s v="In Store Sales"/>
    <s v="Sunbell"/>
    <n v="72"/>
  </r>
  <r>
    <d v="2014-08-19T00:00:00"/>
    <x v="4"/>
    <s v="In Store Sales"/>
    <s v="Aspen"/>
    <n v="63"/>
  </r>
  <r>
    <d v="2014-07-16T00:00:00"/>
    <x v="1"/>
    <s v="In Store Sales"/>
    <s v="Sunshine"/>
    <n v="200"/>
  </r>
  <r>
    <d v="2014-06-15T00:00:00"/>
    <x v="2"/>
    <s v="In Store Sales"/>
    <s v="Sunbell"/>
    <n v="46"/>
  </r>
  <r>
    <d v="2014-06-03T00:00:00"/>
    <x v="2"/>
    <s v="In Store Sales"/>
    <s v="Sunbell"/>
    <n v="46"/>
  </r>
  <r>
    <d v="2014-08-20T00:00:00"/>
    <x v="4"/>
    <s v="In Store Sales"/>
    <s v="Carlota"/>
    <n v="69"/>
  </r>
  <r>
    <d v="2014-08-07T00:00:00"/>
    <x v="4"/>
    <s v="In Store Sales"/>
    <s v="Sunbell"/>
    <n v="46"/>
  </r>
  <r>
    <d v="2014-08-03T00:00:00"/>
    <x v="4"/>
    <s v="In Store Sales"/>
    <s v="Quad"/>
    <n v="64"/>
  </r>
  <r>
    <d v="2014-05-13T00:00:00"/>
    <x v="3"/>
    <s v="Mail Order Sales"/>
    <s v="Carlota"/>
    <n v="46"/>
  </r>
  <r>
    <d v="2014-08-25T00:00:00"/>
    <x v="4"/>
    <s v="Mail Order Sales"/>
    <s v="FlatTop"/>
    <n v="27"/>
  </r>
  <r>
    <d v="2014-08-09T00:00:00"/>
    <x v="4"/>
    <s v="Mail Order Sales"/>
    <s v="FlatTop"/>
    <n v="55"/>
  </r>
  <r>
    <d v="2014-09-09T00:00:00"/>
    <x v="0"/>
    <s v="Mail Order Sales"/>
    <s v="FlatTop"/>
    <n v="83"/>
  </r>
  <r>
    <d v="2014-08-21T00:00:00"/>
    <x v="4"/>
    <s v="In Store Sales"/>
    <s v="Sunshine"/>
    <n v="398"/>
  </r>
  <r>
    <d v="2014-07-08T00:00:00"/>
    <x v="1"/>
    <s v="Web Site Sales"/>
    <s v="Bellen"/>
    <n v="88"/>
  </r>
  <r>
    <d v="2014-06-13T00:00:00"/>
    <x v="2"/>
    <s v="In Store Sales"/>
    <s v="Bellen"/>
    <n v="46"/>
  </r>
  <r>
    <d v="2014-07-18T00:00:00"/>
    <x v="1"/>
    <s v="In Store Sales"/>
    <s v="Aspen"/>
    <n v="60"/>
  </r>
  <r>
    <d v="2014-08-27T00:00:00"/>
    <x v="4"/>
    <s v="Mail Order Sales"/>
    <s v="Carlota"/>
    <n v="22"/>
  </r>
  <r>
    <d v="2014-06-11T00:00:00"/>
    <x v="2"/>
    <s v="Web Site Sales"/>
    <s v="Sunshine"/>
    <n v="133"/>
  </r>
  <r>
    <d v="2014-08-07T00:00:00"/>
    <x v="4"/>
    <s v="Mail Order Sales"/>
    <s v="Sunshine"/>
    <n v="20"/>
  </r>
  <r>
    <d v="2014-08-31T00:00:00"/>
    <x v="4"/>
    <s v="In Store Sales"/>
    <s v="Quad"/>
    <n v="33"/>
  </r>
  <r>
    <d v="2014-07-13T00:00:00"/>
    <x v="1"/>
    <s v="Web Site Sales"/>
    <s v="Quad"/>
    <n v="96"/>
  </r>
  <r>
    <d v="2014-08-11T00:00:00"/>
    <x v="4"/>
    <s v="In Store Sales"/>
    <s v="Majectic Beaut"/>
    <n v="58"/>
  </r>
  <r>
    <d v="2014-08-17T00:00:00"/>
    <x v="4"/>
    <s v="In Store Sales"/>
    <s v="V-Rang"/>
    <n v="36"/>
  </r>
  <r>
    <d v="2014-06-02T00:00:00"/>
    <x v="2"/>
    <s v="Web Site Sales"/>
    <s v="Sunshine"/>
    <n v="324"/>
  </r>
  <r>
    <d v="2014-06-07T00:00:00"/>
    <x v="2"/>
    <s v="In Store Sales"/>
    <s v="Doublers"/>
    <n v="312"/>
  </r>
  <r>
    <d v="2014-05-19T00:00:00"/>
    <x v="3"/>
    <s v="In Store Sales"/>
    <s v="Carlota"/>
    <n v="44"/>
  </r>
  <r>
    <d v="2014-08-26T00:00:00"/>
    <x v="4"/>
    <s v="In Store Sales"/>
    <s v="Bellen"/>
    <n v="22"/>
  </r>
  <r>
    <d v="2014-06-13T00:00:00"/>
    <x v="2"/>
    <s v="Web Site Sales"/>
    <s v="Sunbell"/>
    <n v="25"/>
  </r>
  <r>
    <d v="2014-05-12T00:00:00"/>
    <x v="3"/>
    <s v="In Store Sales"/>
    <s v="Quad"/>
    <n v="68"/>
  </r>
  <r>
    <d v="2014-06-09T00:00:00"/>
    <x v="2"/>
    <s v="Web Site Sales"/>
    <s v="Quad"/>
    <n v="33"/>
  </r>
  <r>
    <d v="2014-09-16T00:00:00"/>
    <x v="0"/>
    <s v="Mail Order Sales"/>
    <s v="Sunbell"/>
    <n v="48"/>
  </r>
  <r>
    <d v="2014-08-23T00:00:00"/>
    <x v="4"/>
    <s v="In Store Sales"/>
    <s v="Quad"/>
    <n v="33"/>
  </r>
  <r>
    <d v="2014-06-08T00:00:00"/>
    <x v="2"/>
    <s v="In Store Sales"/>
    <s v="Aspen"/>
    <n v="40"/>
  </r>
  <r>
    <d v="2014-08-13T00:00:00"/>
    <x v="4"/>
    <s v="In Store Sales"/>
    <s v="Aspen"/>
    <n v="180"/>
  </r>
  <r>
    <d v="2014-09-16T00:00:00"/>
    <x v="0"/>
    <s v="In Store Sales"/>
    <s v="Bellen"/>
    <n v="46"/>
  </r>
  <r>
    <d v="2014-08-18T00:00:00"/>
    <x v="4"/>
    <s v="In Store Sales"/>
    <s v="Sunbell"/>
    <n v="72"/>
  </r>
  <r>
    <d v="2014-09-01T00:00:00"/>
    <x v="0"/>
    <s v="In Store Sales"/>
    <s v="Crested Beaut"/>
    <n v="25"/>
  </r>
  <r>
    <d v="2014-06-29T00:00:00"/>
    <x v="2"/>
    <s v="Mail Order Sales"/>
    <s v="Sunset"/>
    <n v="71"/>
  </r>
  <r>
    <d v="2014-06-17T00:00:00"/>
    <x v="2"/>
    <s v="Web Site Sales"/>
    <s v="Sunbell"/>
    <n v="72"/>
  </r>
  <r>
    <d v="2014-07-15T00:00:00"/>
    <x v="1"/>
    <s v="Web Site Sales"/>
    <s v="Doublers"/>
    <n v="160"/>
  </r>
  <r>
    <d v="2014-07-20T00:00:00"/>
    <x v="1"/>
    <s v="Mail Order Sales"/>
    <s v="Crested Beaut"/>
    <n v="72"/>
  </r>
  <r>
    <d v="2014-06-21T00:00:00"/>
    <x v="2"/>
    <s v="Web Site Sales"/>
    <s v="Sunshine"/>
    <n v="20"/>
  </r>
  <r>
    <d v="2014-08-01T00:00:00"/>
    <x v="4"/>
    <s v="Web Site Sales"/>
    <s v="Crested Beaut"/>
    <n v="25"/>
  </r>
  <r>
    <d v="2014-06-01T00:00:00"/>
    <x v="2"/>
    <s v="Mail Order Sales"/>
    <s v="Carlota"/>
    <n v="46"/>
  </r>
  <r>
    <d v="2014-08-15T00:00:00"/>
    <x v="4"/>
    <s v="Mail Order Sales"/>
    <s v="Sunset"/>
    <n v="24"/>
  </r>
  <r>
    <d v="2014-06-11T00:00:00"/>
    <x v="2"/>
    <s v="In Store Sales"/>
    <s v="Sunshine"/>
    <n v="341"/>
  </r>
  <r>
    <d v="2014-06-22T00:00:00"/>
    <x v="2"/>
    <s v="Web Site Sales"/>
    <s v="Sunshine"/>
    <n v="20"/>
  </r>
  <r>
    <d v="2014-06-24T00:00:00"/>
    <x v="2"/>
    <s v="In Store Sales"/>
    <s v="Aspen"/>
    <n v="319"/>
  </r>
  <r>
    <d v="2014-06-22T00:00:00"/>
    <x v="2"/>
    <s v="In Store Sales"/>
    <s v="Quad"/>
    <n v="33"/>
  </r>
  <r>
    <d v="2014-06-23T00:00:00"/>
    <x v="2"/>
    <s v="In Store Sales"/>
    <s v="Carlota"/>
    <n v="46"/>
  </r>
  <r>
    <d v="2014-06-15T00:00:00"/>
    <x v="2"/>
    <s v="Web Site Sales"/>
    <s v="Quad"/>
    <n v="99"/>
  </r>
  <r>
    <d v="2014-06-02T00:00:00"/>
    <x v="2"/>
    <s v="In Store Sales"/>
    <s v="Carlota"/>
    <n v="46"/>
  </r>
  <r>
    <d v="2014-08-28T00:00:00"/>
    <x v="4"/>
    <s v="In Store Sales"/>
    <s v="Sunbell"/>
    <n v="50"/>
  </r>
  <r>
    <d v="2014-06-29T00:00:00"/>
    <x v="2"/>
    <s v="In Store Sales"/>
    <s v="Sunshine"/>
    <n v="80"/>
  </r>
  <r>
    <d v="2014-08-21T00:00:00"/>
    <x v="4"/>
    <s v="Web Site Sales"/>
    <s v="Carlota"/>
    <n v="69"/>
  </r>
  <r>
    <d v="2014-08-25T00:00:00"/>
    <x v="4"/>
    <s v="In Store Sales"/>
    <s v="Carlota"/>
    <n v="501"/>
  </r>
  <r>
    <d v="2014-06-13T00:00:00"/>
    <x v="2"/>
    <s v="Web Site Sales"/>
    <s v="Sunbell"/>
    <n v="75"/>
  </r>
  <r>
    <d v="2014-08-09T00:00:00"/>
    <x v="4"/>
    <s v="In Store Sales"/>
    <s v="Sunshine"/>
    <n v="20"/>
  </r>
  <r>
    <d v="2014-08-18T00:00:00"/>
    <x v="4"/>
    <s v="Web Site Sales"/>
    <s v="Sunset"/>
    <n v="47"/>
  </r>
  <r>
    <d v="2014-08-18T00:00:00"/>
    <x v="4"/>
    <s v="In Store Sales"/>
    <s v="Sunbell"/>
    <n v="72"/>
  </r>
  <r>
    <d v="2014-08-12T00:00:00"/>
    <x v="4"/>
    <s v="Web Site Sales"/>
    <s v="Sunset"/>
    <n v="24"/>
  </r>
  <r>
    <d v="2014-06-14T00:00:00"/>
    <x v="2"/>
    <s v="Web Site Sales"/>
    <s v="Carlota"/>
    <n v="69"/>
  </r>
  <r>
    <d v="2014-08-18T00:00:00"/>
    <x v="4"/>
    <s v="In Store Sales"/>
    <s v="Majectic Beaut"/>
    <n v="30"/>
  </r>
  <r>
    <d v="2014-06-02T00:00:00"/>
    <x v="2"/>
    <s v="Web Site Sales"/>
    <s v="Quad"/>
    <n v="272"/>
  </r>
  <r>
    <d v="2014-08-18T00:00:00"/>
    <x v="4"/>
    <s v="Web Site Sales"/>
    <s v="Quad"/>
    <n v="33"/>
  </r>
  <r>
    <d v="2014-08-20T00:00:00"/>
    <x v="4"/>
    <s v="In Store Sales"/>
    <s v="Sunbell"/>
    <n v="75"/>
  </r>
  <r>
    <d v="2014-06-18T00:00:00"/>
    <x v="2"/>
    <s v="Mail Order Sales"/>
    <s v="Sunset"/>
    <n v="71"/>
  </r>
  <r>
    <d v="2014-06-12T00:00:00"/>
    <x v="2"/>
    <s v="Web Site Sales"/>
    <s v="Bellen"/>
    <n v="46"/>
  </r>
  <r>
    <d v="2014-06-22T00:00:00"/>
    <x v="2"/>
    <s v="In Store Sales"/>
    <s v="Quad"/>
    <n v="34"/>
  </r>
  <r>
    <d v="2014-08-09T00:00:00"/>
    <x v="4"/>
    <s v="In Store Sales"/>
    <s v="V-Rang"/>
    <n v="38"/>
  </r>
  <r>
    <d v="2014-06-19T00:00:00"/>
    <x v="2"/>
    <s v="Web Site Sales"/>
    <s v="Aspen"/>
    <n v="40"/>
  </r>
  <r>
    <d v="2014-06-02T00:00:00"/>
    <x v="2"/>
    <s v="Web Site Sales"/>
    <s v="Sunset"/>
    <n v="24"/>
  </r>
  <r>
    <d v="2014-08-01T00:00:00"/>
    <x v="4"/>
    <s v="In Store Sales"/>
    <s v="Sunbell"/>
    <n v="415"/>
  </r>
  <r>
    <d v="2014-08-06T00:00:00"/>
    <x v="4"/>
    <s v="In Store Sales"/>
    <s v="Majectic Beaut"/>
    <n v="28"/>
  </r>
  <r>
    <d v="2014-06-04T00:00:00"/>
    <x v="2"/>
    <s v="In Store Sales"/>
    <s v="Bellen"/>
    <n v="46"/>
  </r>
  <r>
    <d v="2014-08-19T00:00:00"/>
    <x v="4"/>
    <s v="In Store Sales"/>
    <s v="Sunbell"/>
    <n v="25"/>
  </r>
  <r>
    <d v="2014-06-04T00:00:00"/>
    <x v="2"/>
    <s v="Web Site Sales"/>
    <s v="Sunbell"/>
    <n v="48"/>
  </r>
  <r>
    <d v="2014-06-04T00:00:00"/>
    <x v="2"/>
    <s v="Mail Order Sales"/>
    <s v="Sunshine"/>
    <n v="38"/>
  </r>
  <r>
    <d v="2014-06-09T00:00:00"/>
    <x v="2"/>
    <s v="Web Site Sales"/>
    <s v="Carlota"/>
    <n v="46"/>
  </r>
  <r>
    <d v="2014-06-04T00:00:00"/>
    <x v="2"/>
    <s v="Web Site Sales"/>
    <s v="FlatTop"/>
    <n v="55"/>
  </r>
  <r>
    <d v="2014-05-03T00:00:00"/>
    <x v="3"/>
    <s v="In Store Sales"/>
    <s v="Majectic Beaut"/>
    <n v="60"/>
  </r>
  <r>
    <d v="2014-08-21T00:00:00"/>
    <x v="4"/>
    <s v="In Store Sales"/>
    <s v="Bellen"/>
    <n v="23"/>
  </r>
  <r>
    <d v="2014-08-10T00:00:00"/>
    <x v="4"/>
    <s v="In Store Sales"/>
    <s v="Bellen"/>
    <n v="46"/>
  </r>
  <r>
    <d v="2014-07-20T00:00:00"/>
    <x v="1"/>
    <s v="Web Site Sales"/>
    <s v="Quad"/>
    <n v="64"/>
  </r>
  <r>
    <d v="2014-08-21T00:00:00"/>
    <x v="4"/>
    <s v="Web Site Sales"/>
    <s v="Aspen"/>
    <n v="40"/>
  </r>
  <r>
    <d v="2014-08-22T00:00:00"/>
    <x v="4"/>
    <s v="In Store Sales"/>
    <s v="Quad"/>
    <n v="132"/>
  </r>
  <r>
    <d v="2014-08-09T00:00:00"/>
    <x v="4"/>
    <s v="Web Site Sales"/>
    <s v="Sunset"/>
    <n v="23"/>
  </r>
  <r>
    <d v="2014-06-04T00:00:00"/>
    <x v="2"/>
    <s v="Web Site Sales"/>
    <s v="Quad"/>
    <n v="102"/>
  </r>
  <r>
    <d v="2014-08-28T00:00:00"/>
    <x v="4"/>
    <s v="In Store Sales"/>
    <s v="Quad"/>
    <n v="33"/>
  </r>
  <r>
    <d v="2014-06-28T00:00:00"/>
    <x v="2"/>
    <s v="In Store Sales"/>
    <s v="Doublers"/>
    <n v="160"/>
  </r>
  <r>
    <d v="2014-06-11T00:00:00"/>
    <x v="2"/>
    <s v="In Store Sales"/>
    <s v="Sunshine"/>
    <n v="20"/>
  </r>
  <r>
    <d v="2014-06-28T00:00:00"/>
    <x v="2"/>
    <s v="Web Site Sales"/>
    <s v="Quad"/>
    <n v="68"/>
  </r>
  <r>
    <d v="2014-06-01T00:00:00"/>
    <x v="2"/>
    <s v="In Store Sales"/>
    <s v="Sunbell"/>
    <n v="75"/>
  </r>
  <r>
    <d v="2014-06-09T00:00:00"/>
    <x v="2"/>
    <s v="Web Site Sales"/>
    <s v="FlatTop"/>
    <n v="28"/>
  </r>
  <r>
    <d v="2014-08-09T00:00:00"/>
    <x v="4"/>
    <s v="Mail Order Sales"/>
    <s v="Quad"/>
    <n v="102"/>
  </r>
  <r>
    <d v="2014-08-09T00:00:00"/>
    <x v="4"/>
    <s v="In Store Sales"/>
    <s v="Sunshine"/>
    <n v="40"/>
  </r>
  <r>
    <d v="2014-06-17T00:00:00"/>
    <x v="2"/>
    <s v="In Store Sales"/>
    <s v="Bellen"/>
    <n v="69"/>
  </r>
  <r>
    <d v="2014-05-26T00:00:00"/>
    <x v="3"/>
    <s v="Web Site Sales"/>
    <s v="Carlota"/>
    <n v="92"/>
  </r>
  <r>
    <d v="2014-06-03T00:00:00"/>
    <x v="2"/>
    <s v="Mail Order Sales"/>
    <s v="Sunshine"/>
    <n v="40"/>
  </r>
  <r>
    <d v="2014-08-14T00:00:00"/>
    <x v="4"/>
    <s v="In Store Sales"/>
    <s v="Aspen"/>
    <n v="40"/>
  </r>
  <r>
    <d v="2014-06-02T00:00:00"/>
    <x v="2"/>
    <s v="Web Site Sales"/>
    <s v="Sunbell"/>
    <n v="72"/>
  </r>
  <r>
    <d v="2014-08-24T00:00:00"/>
    <x v="4"/>
    <s v="In Store Sales"/>
    <s v="Bellen"/>
    <n v="283"/>
  </r>
  <r>
    <d v="2014-05-05T00:00:00"/>
    <x v="3"/>
    <s v="Web Site Sales"/>
    <s v="Aspen"/>
    <n v="20"/>
  </r>
  <r>
    <d v="2014-06-25T00:00:00"/>
    <x v="2"/>
    <s v="In Store Sales"/>
    <s v="Quad"/>
    <n v="99"/>
  </r>
  <r>
    <d v="2014-06-07T00:00:00"/>
    <x v="2"/>
    <s v="Web Site Sales"/>
    <s v="Bellen"/>
    <n v="23"/>
  </r>
  <r>
    <d v="2014-08-29T00:00:00"/>
    <x v="4"/>
    <s v="Mail Order Sales"/>
    <s v="Bellen"/>
    <n v="66"/>
  </r>
  <r>
    <d v="2014-07-31T00:00:00"/>
    <x v="1"/>
    <s v="Web Site Sales"/>
    <s v="Sunset"/>
    <n v="469"/>
  </r>
  <r>
    <d v="2014-06-30T00:00:00"/>
    <x v="2"/>
    <s v="Web Site Sales"/>
    <s v="Bellen"/>
    <n v="327"/>
  </r>
  <r>
    <d v="2014-08-27T00:00:00"/>
    <x v="4"/>
    <s v="Web Site Sales"/>
    <s v="Bellen"/>
    <n v="46"/>
  </r>
  <r>
    <d v="2014-08-15T00:00:00"/>
    <x v="4"/>
    <s v="In Store Sales"/>
    <s v="Sunbell"/>
    <n v="25"/>
  </r>
  <r>
    <d v="2014-06-13T00:00:00"/>
    <x v="2"/>
    <s v="Web Site Sales"/>
    <s v="Bellen"/>
    <n v="262"/>
  </r>
  <r>
    <d v="2014-08-23T00:00:00"/>
    <x v="4"/>
    <s v="In Store Sales"/>
    <s v="Bellen"/>
    <n v="46"/>
  </r>
  <r>
    <d v="2014-05-08T00:00:00"/>
    <x v="3"/>
    <s v="In Store Sales"/>
    <s v="Sunset"/>
    <n v="23"/>
  </r>
  <r>
    <d v="2014-06-25T00:00:00"/>
    <x v="2"/>
    <s v="Web Site Sales"/>
    <s v="Carlota"/>
    <n v="46"/>
  </r>
  <r>
    <d v="2014-08-27T00:00:00"/>
    <x v="4"/>
    <s v="Mail Order Sales"/>
    <s v="Quad"/>
    <n v="102"/>
  </r>
  <r>
    <d v="2014-06-20T00:00:00"/>
    <x v="2"/>
    <s v="Web Site Sales"/>
    <s v="Carlota"/>
    <n v="23"/>
  </r>
  <r>
    <d v="2014-06-22T00:00:00"/>
    <x v="2"/>
    <s v="Web Site Sales"/>
    <s v="Bellen"/>
    <n v="46"/>
  </r>
  <r>
    <d v="2014-08-19T00:00:00"/>
    <x v="4"/>
    <s v="In Store Sales"/>
    <s v="Carlota"/>
    <n v="46"/>
  </r>
  <r>
    <d v="2014-06-14T00:00:00"/>
    <x v="2"/>
    <s v="In Store Sales"/>
    <s v="Sunset"/>
    <n v="71"/>
  </r>
  <r>
    <d v="2014-08-27T00:00:00"/>
    <x v="4"/>
    <s v="In Store Sales"/>
    <s v="Sunbell"/>
    <n v="72"/>
  </r>
  <r>
    <d v="2014-06-02T00:00:00"/>
    <x v="2"/>
    <s v="Web Site Sales"/>
    <s v="Sunshine"/>
    <n v="20"/>
  </r>
  <r>
    <d v="2014-05-29T00:00:00"/>
    <x v="3"/>
    <s v="In Store Sales"/>
    <s v="Majectic Beaut"/>
    <n v="87"/>
  </r>
  <r>
    <d v="2014-07-03T00:00:00"/>
    <x v="1"/>
    <s v="Web Site Sales"/>
    <s v="Majectic Beaut"/>
    <n v="29"/>
  </r>
  <r>
    <d v="2014-08-11T00:00:00"/>
    <x v="4"/>
    <s v="In Store Sales"/>
    <s v="Sunshine"/>
    <n v="19"/>
  </r>
  <r>
    <d v="2014-06-29T00:00:00"/>
    <x v="2"/>
    <s v="Web Site Sales"/>
    <s v="Carlota"/>
    <n v="69"/>
  </r>
  <r>
    <d v="2014-06-16T00:00:00"/>
    <x v="2"/>
    <s v="Web Site Sales"/>
    <s v="FlatTop"/>
    <n v="80"/>
  </r>
  <r>
    <d v="2014-06-24T00:00:00"/>
    <x v="2"/>
    <s v="Mail Order Sales"/>
    <s v="Crested Beaut"/>
    <n v="46"/>
  </r>
  <r>
    <d v="2014-08-05T00:00:00"/>
    <x v="4"/>
    <s v="In Store Sales"/>
    <s v="Sunshine"/>
    <n v="40"/>
  </r>
  <r>
    <d v="2014-08-27T00:00:00"/>
    <x v="4"/>
    <s v="In Store Sales"/>
    <s v="Sunshine"/>
    <n v="40"/>
  </r>
  <r>
    <d v="2014-08-30T00:00:00"/>
    <x v="4"/>
    <s v="In Store Sales"/>
    <s v="Sunset"/>
    <n v="94"/>
  </r>
  <r>
    <d v="2014-06-15T00:00:00"/>
    <x v="2"/>
    <s v="In Store Sales"/>
    <s v="Sunset"/>
    <n v="68"/>
  </r>
  <r>
    <d v="2014-08-03T00:00:00"/>
    <x v="4"/>
    <s v="In Store Sales"/>
    <s v="Bellen"/>
    <n v="414"/>
  </r>
  <r>
    <d v="2014-06-23T00:00:00"/>
    <x v="2"/>
    <s v="In Store Sales"/>
    <s v="Quad"/>
    <n v="64"/>
  </r>
  <r>
    <d v="2014-06-09T00:00:00"/>
    <x v="2"/>
    <s v="In Store Sales"/>
    <s v="Majectic Beaut"/>
    <n v="60"/>
  </r>
  <r>
    <d v="2014-06-25T00:00:00"/>
    <x v="2"/>
    <s v="Web Site Sales"/>
    <s v="Sunbell"/>
    <n v="96"/>
  </r>
  <r>
    <d v="2014-08-30T00:00:00"/>
    <x v="4"/>
    <s v="In Store Sales"/>
    <s v="Bellen"/>
    <n v="480"/>
  </r>
  <r>
    <d v="2014-07-22T00:00:00"/>
    <x v="1"/>
    <s v="In Store Sales"/>
    <s v="Sunset"/>
    <n v="47"/>
  </r>
  <r>
    <d v="2014-05-30T00:00:00"/>
    <x v="3"/>
    <s v="In Store Sales"/>
    <s v="Sunshine"/>
    <n v="60"/>
  </r>
  <r>
    <d v="2014-05-25T00:00:00"/>
    <x v="3"/>
    <s v="Web Site Sales"/>
    <s v="FlatTop"/>
    <n v="83"/>
  </r>
  <r>
    <d v="2014-06-04T00:00:00"/>
    <x v="2"/>
    <s v="In Store Sales"/>
    <s v="Bellen"/>
    <n v="23"/>
  </r>
  <r>
    <d v="2014-08-03T00:00:00"/>
    <x v="4"/>
    <s v="In Store Sales"/>
    <s v="Sunset"/>
    <n v="45"/>
  </r>
  <r>
    <d v="2014-06-23T00:00:00"/>
    <x v="2"/>
    <s v="Web Site Sales"/>
    <s v="Quad"/>
    <n v="99"/>
  </r>
  <r>
    <d v="2014-08-15T00:00:00"/>
    <x v="4"/>
    <s v="Web Site Sales"/>
    <s v="Majectic Beaut"/>
    <n v="58"/>
  </r>
  <r>
    <d v="2014-08-25T00:00:00"/>
    <x v="4"/>
    <s v="In Store Sales"/>
    <s v="Crested Beaut"/>
    <n v="92"/>
  </r>
  <r>
    <d v="2014-05-24T00:00:00"/>
    <x v="3"/>
    <s v="Web Site Sales"/>
    <s v="Aspen"/>
    <n v="40"/>
  </r>
  <r>
    <d v="2014-06-03T00:00:00"/>
    <x v="2"/>
    <s v="Mail Order Sales"/>
    <s v="Sunset"/>
    <n v="71"/>
  </r>
  <r>
    <d v="2014-05-29T00:00:00"/>
    <x v="3"/>
    <s v="Web Site Sales"/>
    <s v="Aspen"/>
    <n v="40"/>
  </r>
  <r>
    <d v="2014-06-18T00:00:00"/>
    <x v="2"/>
    <s v="In Store Sales"/>
    <s v="Crested Beaut"/>
    <n v="72"/>
  </r>
  <r>
    <d v="2014-08-15T00:00:00"/>
    <x v="4"/>
    <s v="Web Site Sales"/>
    <s v="Majectic Beaut"/>
    <n v="87"/>
  </r>
  <r>
    <d v="2014-06-02T00:00:00"/>
    <x v="2"/>
    <s v="In Store Sales"/>
    <s v="Majectic Beaut"/>
    <n v="56"/>
  </r>
  <r>
    <d v="2014-08-04T00:00:00"/>
    <x v="4"/>
    <s v="Web Site Sales"/>
    <s v="Quad"/>
    <n v="68"/>
  </r>
  <r>
    <d v="2014-08-13T00:00:00"/>
    <x v="4"/>
    <s v="In Store Sales"/>
    <s v="Carlota"/>
    <n v="46"/>
  </r>
  <r>
    <d v="2014-06-23T00:00:00"/>
    <x v="2"/>
    <s v="Mail Order Sales"/>
    <s v="Sunbell"/>
    <n v="50"/>
  </r>
  <r>
    <d v="2014-05-27T00:00:00"/>
    <x v="3"/>
    <s v="Mail Order Sales"/>
    <s v="Quad"/>
    <n v="690"/>
  </r>
  <r>
    <d v="2014-09-20T00:00:00"/>
    <x v="0"/>
    <s v="Mail Order Sales"/>
    <s v="Quad"/>
    <n v="33"/>
  </r>
  <r>
    <d v="2014-08-26T00:00:00"/>
    <x v="4"/>
    <s v="In Store Sales"/>
    <s v="Majectic Beaut"/>
    <n v="87"/>
  </r>
  <r>
    <d v="2014-09-17T00:00:00"/>
    <x v="0"/>
    <s v="Web Site Sales"/>
    <s v="Sunbell"/>
    <n v="24"/>
  </r>
  <r>
    <d v="2014-07-10T00:00:00"/>
    <x v="1"/>
    <s v="In Store Sales"/>
    <s v="Carlota"/>
    <n v="69"/>
  </r>
  <r>
    <d v="2014-06-23T00:00:00"/>
    <x v="2"/>
    <s v="Web Site Sales"/>
    <s v="Majectic Beaut"/>
    <n v="30"/>
  </r>
  <r>
    <d v="2014-09-01T00:00:00"/>
    <x v="0"/>
    <s v="Web Site Sales"/>
    <s v="Carlota"/>
    <n v="44"/>
  </r>
  <r>
    <d v="2014-06-04T00:00:00"/>
    <x v="2"/>
    <s v="Web Site Sales"/>
    <s v="Majectic Beaut"/>
    <n v="58"/>
  </r>
  <r>
    <d v="2014-08-06T00:00:00"/>
    <x v="4"/>
    <s v="In Store Sales"/>
    <s v="Sunshine"/>
    <n v="40"/>
  </r>
  <r>
    <d v="2014-08-07T00:00:00"/>
    <x v="4"/>
    <s v="Web Site Sales"/>
    <s v="Quad"/>
    <n v="66"/>
  </r>
  <r>
    <d v="2014-08-14T00:00:00"/>
    <x v="4"/>
    <s v="In Store Sales"/>
    <s v="Quad"/>
    <n v="33"/>
  </r>
  <r>
    <d v="2014-08-09T00:00:00"/>
    <x v="4"/>
    <s v="In Store Sales"/>
    <s v="Crested Beaut"/>
    <n v="25"/>
  </r>
  <r>
    <d v="2014-08-09T00:00:00"/>
    <x v="4"/>
    <s v="In Store Sales"/>
    <s v="Quad"/>
    <n v="33"/>
  </r>
  <r>
    <d v="2014-08-26T00:00:00"/>
    <x v="4"/>
    <s v="Web Site Sales"/>
    <s v="Sunshine"/>
    <n v="284"/>
  </r>
  <r>
    <d v="2014-08-30T00:00:00"/>
    <x v="4"/>
    <s v="In Store Sales"/>
    <s v="Sunbell"/>
    <n v="48"/>
  </r>
  <r>
    <d v="2014-08-31T00:00:00"/>
    <x v="4"/>
    <s v="Web Site Sales"/>
    <s v="Carlota"/>
    <n v="46"/>
  </r>
  <r>
    <d v="2014-08-07T00:00:00"/>
    <x v="4"/>
    <s v="In Store Sales"/>
    <s v="Aspen"/>
    <n v="42"/>
  </r>
  <r>
    <d v="2014-07-18T00:00:00"/>
    <x v="1"/>
    <s v="In Store Sales"/>
    <s v="Sunbell"/>
    <n v="23"/>
  </r>
  <r>
    <d v="2014-06-20T00:00:00"/>
    <x v="2"/>
    <s v="In Store Sales"/>
    <s v="Bellen"/>
    <n v="46"/>
  </r>
  <r>
    <d v="2014-06-13T00:00:00"/>
    <x v="2"/>
    <s v="Mail Order Sales"/>
    <s v="Quad"/>
    <n v="68"/>
  </r>
  <r>
    <d v="2014-06-20T00:00:00"/>
    <x v="2"/>
    <s v="Web Site Sales"/>
    <s v="Sunshine"/>
    <n v="60"/>
  </r>
  <r>
    <d v="2014-05-11T00:00:00"/>
    <x v="3"/>
    <s v="Web Site Sales"/>
    <s v="Sunset"/>
    <n v="71"/>
  </r>
  <r>
    <d v="2014-06-02T00:00:00"/>
    <x v="2"/>
    <s v="Web Site Sales"/>
    <s v="Doublers"/>
    <n v="240"/>
  </r>
  <r>
    <d v="2014-06-11T00:00:00"/>
    <x v="2"/>
    <s v="In Store Sales"/>
    <s v="Carlota"/>
    <n v="22"/>
  </r>
  <r>
    <d v="2014-09-04T00:00:00"/>
    <x v="0"/>
    <s v="Web Site Sales"/>
    <s v="Aspen"/>
    <n v="42"/>
  </r>
  <r>
    <d v="2014-06-23T00:00:00"/>
    <x v="2"/>
    <s v="In Store Sales"/>
    <s v="Sunbell"/>
    <n v="72"/>
  </r>
  <r>
    <d v="2014-05-03T00:00:00"/>
    <x v="3"/>
    <s v="In Store Sales"/>
    <s v="Quad"/>
    <n v="68"/>
  </r>
  <r>
    <d v="2014-06-23T00:00:00"/>
    <x v="2"/>
    <s v="In Store Sales"/>
    <s v="Quad"/>
    <n v="32"/>
  </r>
  <r>
    <d v="2014-05-02T00:00:00"/>
    <x v="3"/>
    <s v="In Store Sales"/>
    <s v="V-Rang"/>
    <n v="72"/>
  </r>
  <r>
    <d v="2014-09-03T00:00:00"/>
    <x v="0"/>
    <s v="Web Site Sales"/>
    <s v="Quad"/>
    <n v="470"/>
  </r>
  <r>
    <d v="2014-08-07T00:00:00"/>
    <x v="4"/>
    <s v="In Store Sales"/>
    <s v="Aspen"/>
    <n v="57"/>
  </r>
  <r>
    <d v="2014-07-22T00:00:00"/>
    <x v="1"/>
    <s v="Web Site Sales"/>
    <s v="Quad"/>
    <n v="66"/>
  </r>
  <r>
    <d v="2014-06-08T00:00:00"/>
    <x v="2"/>
    <s v="In Store Sales"/>
    <s v="Bellen"/>
    <n v="69"/>
  </r>
  <r>
    <d v="2014-09-13T00:00:00"/>
    <x v="0"/>
    <s v="Web Site Sales"/>
    <s v="V-Rang"/>
    <n v="38"/>
  </r>
  <r>
    <d v="2014-08-09T00:00:00"/>
    <x v="4"/>
    <s v="In Store Sales"/>
    <s v="Sunset"/>
    <n v="47"/>
  </r>
  <r>
    <d v="2014-06-22T00:00:00"/>
    <x v="2"/>
    <s v="Web Site Sales"/>
    <s v="Sunset"/>
    <n v="24"/>
  </r>
  <r>
    <d v="2014-08-13T00:00:00"/>
    <x v="4"/>
    <s v="In Store Sales"/>
    <s v="Carlota"/>
    <n v="92"/>
  </r>
  <r>
    <d v="2014-07-23T00:00:00"/>
    <x v="1"/>
    <s v="Web Site Sales"/>
    <s v="Aspen"/>
    <n v="63"/>
  </r>
  <r>
    <d v="2014-08-30T00:00:00"/>
    <x v="4"/>
    <s v="In Store Sales"/>
    <s v="Carlota"/>
    <n v="69"/>
  </r>
  <r>
    <d v="2014-06-29T00:00:00"/>
    <x v="2"/>
    <s v="Web Site Sales"/>
    <s v="Doublers"/>
    <n v="80"/>
  </r>
  <r>
    <d v="2014-08-30T00:00:00"/>
    <x v="4"/>
    <s v="In Store Sales"/>
    <s v="Bellen"/>
    <n v="46"/>
  </r>
  <r>
    <d v="2014-08-01T00:00:00"/>
    <x v="4"/>
    <s v="In Store Sales"/>
    <s v="Bellen"/>
    <n v="69"/>
  </r>
  <r>
    <d v="2014-06-12T00:00:00"/>
    <x v="2"/>
    <s v="In Store Sales"/>
    <s v="Bellen"/>
    <n v="23"/>
  </r>
  <r>
    <d v="2014-06-08T00:00:00"/>
    <x v="2"/>
    <s v="Mail Order Sales"/>
    <s v="Bellen"/>
    <n v="46"/>
  </r>
  <r>
    <d v="2014-08-05T00:00:00"/>
    <x v="4"/>
    <s v="In Store Sales"/>
    <s v="Quad"/>
    <n v="132"/>
  </r>
  <r>
    <d v="2014-08-01T00:00:00"/>
    <x v="4"/>
    <s v="Mail Order Sales"/>
    <s v="V-Rang"/>
    <n v="18"/>
  </r>
  <r>
    <d v="2014-08-14T00:00:00"/>
    <x v="4"/>
    <s v="In Store Sales"/>
    <s v="FlatTop"/>
    <n v="27"/>
  </r>
  <r>
    <d v="2014-06-27T00:00:00"/>
    <x v="2"/>
    <s v="Web Site Sales"/>
    <s v="Aspen"/>
    <n v="63"/>
  </r>
  <r>
    <d v="2014-06-01T00:00:00"/>
    <x v="2"/>
    <s v="In Store Sales"/>
    <s v="Sunshine"/>
    <n v="60"/>
  </r>
  <r>
    <d v="2014-08-27T00:00:00"/>
    <x v="4"/>
    <s v="In Store Sales"/>
    <s v="Majectic Beaut"/>
    <n v="56"/>
  </r>
  <r>
    <d v="2014-07-14T00:00:00"/>
    <x v="1"/>
    <s v="Web Site Sales"/>
    <s v="Quad"/>
    <n v="33"/>
  </r>
  <r>
    <d v="2014-06-05T00:00:00"/>
    <x v="2"/>
    <s v="Web Site Sales"/>
    <s v="Sunset"/>
    <n v="90"/>
  </r>
  <r>
    <d v="2014-06-23T00:00:00"/>
    <x v="2"/>
    <s v="Web Site Sales"/>
    <s v="Majectic Beaut"/>
    <n v="60"/>
  </r>
  <r>
    <d v="2014-09-22T00:00:00"/>
    <x v="0"/>
    <s v="Web Site Sales"/>
    <s v="Sunshine"/>
    <n v="60"/>
  </r>
  <r>
    <d v="2014-06-11T00:00:00"/>
    <x v="2"/>
    <s v="Mail Order Sales"/>
    <s v="Carlota"/>
    <n v="23"/>
  </r>
  <r>
    <d v="2014-08-25T00:00:00"/>
    <x v="4"/>
    <s v="In Store Sales"/>
    <s v="Crested Beaut"/>
    <n v="24"/>
  </r>
  <r>
    <d v="2014-06-22T00:00:00"/>
    <x v="2"/>
    <s v="In Store Sales"/>
    <s v="Crested Beaut"/>
    <n v="100"/>
  </r>
  <r>
    <d v="2014-06-11T00:00:00"/>
    <x v="2"/>
    <s v="In Store Sales"/>
    <s v="Sunset"/>
    <n v="47"/>
  </r>
  <r>
    <d v="2014-08-24T00:00:00"/>
    <x v="4"/>
    <s v="Mail Order Sales"/>
    <s v="Sunbell"/>
    <n v="75"/>
  </r>
  <r>
    <d v="2014-08-02T00:00:00"/>
    <x v="4"/>
    <s v="In Store Sales"/>
    <s v="Carlota"/>
    <n v="46"/>
  </r>
  <r>
    <d v="2014-06-30T00:00:00"/>
    <x v="2"/>
    <s v="Web Site Sales"/>
    <s v="Carlota"/>
    <n v="414"/>
  </r>
  <r>
    <d v="2014-06-04T00:00:00"/>
    <x v="2"/>
    <s v="In Store Sales"/>
    <s v="Majectic Beaut"/>
    <n v="29"/>
  </r>
  <r>
    <d v="2014-06-24T00:00:00"/>
    <x v="2"/>
    <s v="Web Site Sales"/>
    <s v="FlatTop"/>
    <n v="28"/>
  </r>
  <r>
    <d v="2014-08-17T00:00:00"/>
    <x v="4"/>
    <s v="In Store Sales"/>
    <s v="Sunshine"/>
    <n v="19"/>
  </r>
  <r>
    <d v="2014-08-24T00:00:00"/>
    <x v="4"/>
    <s v="In Store Sales"/>
    <s v="Quad"/>
    <n v="33"/>
  </r>
  <r>
    <d v="2014-06-02T00:00:00"/>
    <x v="2"/>
    <s v="Web Site Sales"/>
    <s v="Quad"/>
    <n v="136"/>
  </r>
  <r>
    <d v="2014-06-12T00:00:00"/>
    <x v="2"/>
    <s v="Web Site Sales"/>
    <s v="Sunshine"/>
    <n v="38"/>
  </r>
  <r>
    <d v="2014-08-18T00:00:00"/>
    <x v="4"/>
    <s v="In Store Sales"/>
    <s v="Sunbell"/>
    <n v="72"/>
  </r>
  <r>
    <d v="2014-08-28T00:00:00"/>
    <x v="4"/>
    <s v="In Store Sales"/>
    <s v="Sunbell"/>
    <n v="48"/>
  </r>
  <r>
    <d v="2014-07-17T00:00:00"/>
    <x v="1"/>
    <s v="In Store Sales"/>
    <s v="Crested Beaut"/>
    <n v="25"/>
  </r>
  <r>
    <d v="2014-09-20T00:00:00"/>
    <x v="0"/>
    <s v="In Store Sales"/>
    <s v="Doublers"/>
    <n v="80"/>
  </r>
  <r>
    <d v="2014-06-18T00:00:00"/>
    <x v="2"/>
    <s v="Web Site Sales"/>
    <s v="Quad"/>
    <n v="66"/>
  </r>
  <r>
    <d v="2014-06-27T00:00:00"/>
    <x v="2"/>
    <s v="In Store Sales"/>
    <s v="Sunset"/>
    <n v="68"/>
  </r>
  <r>
    <d v="2014-06-29T00:00:00"/>
    <x v="2"/>
    <s v="Web Site Sales"/>
    <s v="Doublers"/>
    <n v="560"/>
  </r>
  <r>
    <d v="2014-08-17T00:00:00"/>
    <x v="4"/>
    <s v="Mail Order Sales"/>
    <s v="Carlota"/>
    <n v="23"/>
  </r>
  <r>
    <d v="2014-09-11T00:00:00"/>
    <x v="0"/>
    <s v="In Store Sales"/>
    <s v="Quad"/>
    <n v="64"/>
  </r>
  <r>
    <d v="2014-06-09T00:00:00"/>
    <x v="2"/>
    <s v="Mail Order Sales"/>
    <s v="Carlota"/>
    <n v="46"/>
  </r>
  <r>
    <d v="2014-06-16T00:00:00"/>
    <x v="2"/>
    <s v="In Store Sales"/>
    <s v="Bellen"/>
    <n v="46"/>
  </r>
  <r>
    <d v="2014-06-27T00:00:00"/>
    <x v="2"/>
    <s v="In Store Sales"/>
    <s v="Majectic Beaut"/>
    <n v="87"/>
  </r>
  <r>
    <d v="2014-06-09T00:00:00"/>
    <x v="2"/>
    <s v="Web Site Sales"/>
    <s v="Crested Beaut"/>
    <n v="75"/>
  </r>
  <r>
    <d v="2014-08-05T00:00:00"/>
    <x v="4"/>
    <s v="In Store Sales"/>
    <s v="Aspen"/>
    <n v="40"/>
  </r>
  <r>
    <d v="2014-06-17T00:00:00"/>
    <x v="2"/>
    <s v="Web Site Sales"/>
    <s v="Quad"/>
    <n v="99"/>
  </r>
  <r>
    <d v="2014-06-22T00:00:00"/>
    <x v="2"/>
    <s v="Web Site Sales"/>
    <s v="Sunset"/>
    <n v="225"/>
  </r>
  <r>
    <d v="2014-08-21T00:00:00"/>
    <x v="4"/>
    <s v="Web Site Sales"/>
    <s v="Bellen"/>
    <n v="46"/>
  </r>
  <r>
    <d v="2014-06-15T00:00:00"/>
    <x v="2"/>
    <s v="In Store Sales"/>
    <s v="V-Rang"/>
    <n v="57"/>
  </r>
  <r>
    <d v="2014-06-25T00:00:00"/>
    <x v="2"/>
    <s v="Web Site Sales"/>
    <s v="Majectic Beaut"/>
    <n v="84"/>
  </r>
  <r>
    <d v="2014-06-21T00:00:00"/>
    <x v="2"/>
    <s v="In Store Sales"/>
    <s v="Bellen"/>
    <n v="69"/>
  </r>
  <r>
    <d v="2014-08-23T00:00:00"/>
    <x v="4"/>
    <s v="Web Site Sales"/>
    <s v="FlatTop"/>
    <n v="80"/>
  </r>
  <r>
    <d v="2014-06-24T00:00:00"/>
    <x v="2"/>
    <s v="In Store Sales"/>
    <s v="Carlota"/>
    <n v="23"/>
  </r>
  <r>
    <d v="2014-08-18T00:00:00"/>
    <x v="4"/>
    <s v="Mail Order Sales"/>
    <s v="Bellen"/>
    <n v="69"/>
  </r>
  <r>
    <d v="2014-08-14T00:00:00"/>
    <x v="4"/>
    <s v="In Store Sales"/>
    <s v="Majectic Beaut"/>
    <n v="90"/>
  </r>
  <r>
    <d v="2014-08-12T00:00:00"/>
    <x v="4"/>
    <s v="Web Site Sales"/>
    <s v="Carlota"/>
    <n v="46"/>
  </r>
  <r>
    <d v="2014-08-04T00:00:00"/>
    <x v="4"/>
    <s v="In Store Sales"/>
    <s v="Sunshine"/>
    <n v="40"/>
  </r>
  <r>
    <d v="2014-09-17T00:00:00"/>
    <x v="0"/>
    <s v="Web Site Sales"/>
    <s v="Bellen"/>
    <n v="69"/>
  </r>
  <r>
    <d v="2014-06-27T00:00:00"/>
    <x v="2"/>
    <s v="In Store Sales"/>
    <s v="V-Rang"/>
    <n v="18"/>
  </r>
  <r>
    <d v="2014-08-29T00:00:00"/>
    <x v="4"/>
    <s v="Web Site Sales"/>
    <s v="Bellen"/>
    <n v="46"/>
  </r>
  <r>
    <d v="2014-08-14T00:00:00"/>
    <x v="4"/>
    <s v="In Store Sales"/>
    <s v="Sunshine"/>
    <n v="40"/>
  </r>
  <r>
    <d v="2014-06-14T00:00:00"/>
    <x v="2"/>
    <s v="Web Site Sales"/>
    <s v="Sunshine"/>
    <n v="40"/>
  </r>
  <r>
    <d v="2014-07-14T00:00:00"/>
    <x v="1"/>
    <s v="Web Site Sales"/>
    <s v="Quad"/>
    <n v="102"/>
  </r>
  <r>
    <d v="2014-09-08T00:00:00"/>
    <x v="0"/>
    <s v="In Store Sales"/>
    <s v="V-Rang"/>
    <n v="54"/>
  </r>
  <r>
    <d v="2014-08-06T00:00:00"/>
    <x v="4"/>
    <s v="In Store Sales"/>
    <s v="Quad"/>
    <n v="34"/>
  </r>
  <r>
    <d v="2014-06-16T00:00:00"/>
    <x v="2"/>
    <s v="Web Site Sales"/>
    <s v="Sunset"/>
    <n v="47"/>
  </r>
  <r>
    <d v="2014-08-04T00:00:00"/>
    <x v="4"/>
    <s v="In Store Sales"/>
    <s v="Sunshine"/>
    <n v="38"/>
  </r>
  <r>
    <d v="2014-07-04T00:00:00"/>
    <x v="1"/>
    <s v="In Store Sales"/>
    <s v="Quad"/>
    <n v="68"/>
  </r>
  <r>
    <d v="2014-08-27T00:00:00"/>
    <x v="4"/>
    <s v="In Store Sales"/>
    <s v="Crested Beaut"/>
    <n v="50"/>
  </r>
  <r>
    <d v="2014-08-23T00:00:00"/>
    <x v="4"/>
    <s v="Mail Order Sales"/>
    <s v="Quad"/>
    <n v="132"/>
  </r>
  <r>
    <d v="2014-06-29T00:00:00"/>
    <x v="2"/>
    <s v="Web Site Sales"/>
    <s v="Bellen"/>
    <n v="46"/>
  </r>
  <r>
    <d v="2014-06-10T00:00:00"/>
    <x v="2"/>
    <s v="Web Site Sales"/>
    <s v="Quad"/>
    <n v="66"/>
  </r>
  <r>
    <d v="2014-06-06T00:00:00"/>
    <x v="2"/>
    <s v="In Store Sales"/>
    <s v="V-Rang"/>
    <n v="54"/>
  </r>
  <r>
    <d v="2014-06-06T00:00:00"/>
    <x v="2"/>
    <s v="In Store Sales"/>
    <s v="Sunbell"/>
    <n v="25"/>
  </r>
  <r>
    <d v="2014-06-28T00:00:00"/>
    <x v="2"/>
    <s v="Web Site Sales"/>
    <s v="Sunbell"/>
    <n v="69"/>
  </r>
  <r>
    <d v="2014-06-23T00:00:00"/>
    <x v="2"/>
    <s v="In Store Sales"/>
    <s v="Bellen"/>
    <n v="23"/>
  </r>
  <r>
    <d v="2014-08-23T00:00:00"/>
    <x v="4"/>
    <s v="In Store Sales"/>
    <s v="Quad"/>
    <n v="102"/>
  </r>
  <r>
    <d v="2014-08-23T00:00:00"/>
    <x v="4"/>
    <s v="Web Site Sales"/>
    <s v="Quad"/>
    <n v="34"/>
  </r>
  <r>
    <d v="2014-06-04T00:00:00"/>
    <x v="2"/>
    <s v="Web Site Sales"/>
    <s v="Sunbell"/>
    <n v="75"/>
  </r>
  <r>
    <d v="2014-06-26T00:00:00"/>
    <x v="2"/>
    <s v="Mail Order Sales"/>
    <s v="Sunbell"/>
    <n v="46"/>
  </r>
  <r>
    <d v="2014-06-27T00:00:00"/>
    <x v="2"/>
    <s v="Web Site Sales"/>
    <s v="Quad"/>
    <n v="96"/>
  </r>
  <r>
    <d v="2014-06-28T00:00:00"/>
    <x v="2"/>
    <s v="Web Site Sales"/>
    <s v="Sunshine"/>
    <n v="38"/>
  </r>
  <r>
    <d v="2014-07-06T00:00:00"/>
    <x v="1"/>
    <s v="Web Site Sales"/>
    <s v="Sunshine"/>
    <n v="60"/>
  </r>
  <r>
    <d v="2014-08-30T00:00:00"/>
    <x v="4"/>
    <s v="In Store Sales"/>
    <s v="Bellen"/>
    <n v="23"/>
  </r>
  <r>
    <d v="2014-07-23T00:00:00"/>
    <x v="1"/>
    <s v="Web Site Sales"/>
    <s v="Majectic Beaut"/>
    <n v="87"/>
  </r>
  <r>
    <d v="2014-08-08T00:00:00"/>
    <x v="4"/>
    <s v="Web Site Sales"/>
    <s v="Carlota"/>
    <n v="69"/>
  </r>
  <r>
    <d v="2014-05-05T00:00:00"/>
    <x v="3"/>
    <s v="In Store Sales"/>
    <s v="Majectic Beaut"/>
    <n v="116"/>
  </r>
  <r>
    <d v="2014-06-12T00:00:00"/>
    <x v="2"/>
    <s v="Mail Order Sales"/>
    <s v="Quad"/>
    <n v="68"/>
  </r>
  <r>
    <d v="2014-06-03T00:00:00"/>
    <x v="2"/>
    <s v="Web Site Sales"/>
    <s v="Bellen"/>
    <n v="46"/>
  </r>
  <r>
    <d v="2014-06-07T00:00:00"/>
    <x v="2"/>
    <s v="In Store Sales"/>
    <s v="FlatTop"/>
    <n v="53"/>
  </r>
  <r>
    <d v="2014-06-21T00:00:00"/>
    <x v="2"/>
    <s v="Web Site Sales"/>
    <s v="Sunshine"/>
    <n v="60"/>
  </r>
  <r>
    <d v="2014-06-02T00:00:00"/>
    <x v="2"/>
    <s v="Web Site Sales"/>
    <s v="Bellen"/>
    <n v="69"/>
  </r>
  <r>
    <d v="2014-06-19T00:00:00"/>
    <x v="2"/>
    <s v="Web Site Sales"/>
    <s v="Sunbell"/>
    <n v="50"/>
  </r>
  <r>
    <d v="2014-06-04T00:00:00"/>
    <x v="2"/>
    <s v="In Store Sales"/>
    <s v="Quad"/>
    <n v="99"/>
  </r>
  <r>
    <d v="2014-08-11T00:00:00"/>
    <x v="4"/>
    <s v="In Store Sales"/>
    <s v="Carlota"/>
    <n v="69"/>
  </r>
  <r>
    <d v="2014-06-24T00:00:00"/>
    <x v="2"/>
    <s v="Web Site Sales"/>
    <s v="Sunbell"/>
    <n v="72"/>
  </r>
  <r>
    <d v="2014-06-09T00:00:00"/>
    <x v="2"/>
    <s v="Web Site Sales"/>
    <s v="Quad"/>
    <n v="102"/>
  </r>
  <r>
    <d v="2014-06-09T00:00:00"/>
    <x v="2"/>
    <s v="In Store Sales"/>
    <s v="Crested Beaut"/>
    <n v="46"/>
  </r>
  <r>
    <d v="2014-06-27T00:00:00"/>
    <x v="2"/>
    <s v="In Store Sales"/>
    <s v="Sunbell"/>
    <n v="46"/>
  </r>
  <r>
    <d v="2014-08-07T00:00:00"/>
    <x v="4"/>
    <s v="Mail Order Sales"/>
    <s v="Quad"/>
    <n v="533"/>
  </r>
  <r>
    <d v="2014-06-05T00:00:00"/>
    <x v="2"/>
    <s v="Web Site Sales"/>
    <s v="Quad"/>
    <n v="102"/>
  </r>
  <r>
    <d v="2014-06-28T00:00:00"/>
    <x v="2"/>
    <s v="Mail Order Sales"/>
    <s v="Carlota"/>
    <n v="44"/>
  </r>
  <r>
    <d v="2014-06-07T00:00:00"/>
    <x v="2"/>
    <s v="Web Site Sales"/>
    <s v="Aspen"/>
    <n v="42"/>
  </r>
  <r>
    <d v="2014-08-05T00:00:00"/>
    <x v="4"/>
    <s v="Web Site Sales"/>
    <s v="Carlota"/>
    <n v="22"/>
  </r>
  <r>
    <d v="2014-08-15T00:00:00"/>
    <x v="4"/>
    <s v="In Store Sales"/>
    <s v="Bellen"/>
    <n v="501"/>
  </r>
  <r>
    <d v="2014-06-04T00:00:00"/>
    <x v="2"/>
    <s v="In Store Sales"/>
    <s v="Bellen"/>
    <n v="458"/>
  </r>
  <r>
    <d v="2014-08-04T00:00:00"/>
    <x v="4"/>
    <s v="In Store Sales"/>
    <s v="Sunbell"/>
    <n v="25"/>
  </r>
  <r>
    <d v="2014-09-08T00:00:00"/>
    <x v="0"/>
    <s v="Web Site Sales"/>
    <s v="Sunbell"/>
    <n v="24"/>
  </r>
  <r>
    <d v="2014-08-02T00:00:00"/>
    <x v="4"/>
    <s v="In Store Sales"/>
    <s v="Carlota"/>
    <n v="23"/>
  </r>
  <r>
    <d v="2014-06-01T00:00:00"/>
    <x v="2"/>
    <s v="In Store Sales"/>
    <s v="Quad"/>
    <n v="64"/>
  </r>
  <r>
    <d v="2014-06-21T00:00:00"/>
    <x v="2"/>
    <s v="In Store Sales"/>
    <s v="Quad"/>
    <n v="66"/>
  </r>
  <r>
    <d v="2014-06-22T00:00:00"/>
    <x v="2"/>
    <s v="In Store Sales"/>
    <s v="Quad"/>
    <n v="66"/>
  </r>
  <r>
    <d v="2014-09-26T00:00:00"/>
    <x v="0"/>
    <s v="In Store Sales"/>
    <s v="Crested Beaut"/>
    <n v="75"/>
  </r>
  <r>
    <d v="2014-08-25T00:00:00"/>
    <x v="4"/>
    <s v="Mail Order Sales"/>
    <s v="Carlota"/>
    <n v="23"/>
  </r>
  <r>
    <d v="2014-08-20T00:00:00"/>
    <x v="4"/>
    <s v="In Store Sales"/>
    <s v="Sunset"/>
    <n v="71"/>
  </r>
  <r>
    <d v="2014-07-31T00:00:00"/>
    <x v="1"/>
    <s v="In Store Sales"/>
    <s v="Sunset"/>
    <n v="45"/>
  </r>
  <r>
    <d v="2014-08-08T00:00:00"/>
    <x v="4"/>
    <s v="Mail Order Sales"/>
    <s v="Carlota"/>
    <n v="88"/>
  </r>
  <r>
    <d v="2014-09-09T00:00:00"/>
    <x v="0"/>
    <s v="Web Site Sales"/>
    <s v="Quad"/>
    <n v="132"/>
  </r>
  <r>
    <d v="2014-08-15T00:00:00"/>
    <x v="4"/>
    <s v="In Store Sales"/>
    <s v="Bellen"/>
    <n v="23"/>
  </r>
  <r>
    <d v="2014-09-16T00:00:00"/>
    <x v="0"/>
    <s v="In Store Sales"/>
    <s v="Sunbell"/>
    <n v="23"/>
  </r>
  <r>
    <d v="2014-08-18T00:00:00"/>
    <x v="4"/>
    <s v="In Store Sales"/>
    <s v="V-Rang"/>
    <n v="76"/>
  </r>
  <r>
    <d v="2014-08-17T00:00:00"/>
    <x v="4"/>
    <s v="In Store Sales"/>
    <s v="Carlota"/>
    <n v="69"/>
  </r>
  <r>
    <d v="2014-08-27T00:00:00"/>
    <x v="4"/>
    <s v="In Store Sales"/>
    <s v="Crested Beaut"/>
    <n v="24"/>
  </r>
  <r>
    <d v="2014-06-19T00:00:00"/>
    <x v="2"/>
    <s v="Web Site Sales"/>
    <s v="Bellen"/>
    <n v="92"/>
  </r>
  <r>
    <d v="2014-08-19T00:00:00"/>
    <x v="4"/>
    <s v="Mail Order Sales"/>
    <s v="Quad"/>
    <n v="66"/>
  </r>
  <r>
    <d v="2014-06-24T00:00:00"/>
    <x v="2"/>
    <s v="Web Site Sales"/>
    <s v="Carlota"/>
    <n v="92"/>
  </r>
  <r>
    <d v="2014-08-04T00:00:00"/>
    <x v="4"/>
    <s v="In Store Sales"/>
    <s v="Majectic Beaut"/>
    <n v="87"/>
  </r>
  <r>
    <d v="2014-08-08T00:00:00"/>
    <x v="4"/>
    <s v="Web Site Sales"/>
    <s v="Quad"/>
    <n v="66"/>
  </r>
  <r>
    <d v="2014-08-20T00:00:00"/>
    <x v="4"/>
    <s v="Mail Order Sales"/>
    <s v="Carlota"/>
    <n v="46"/>
  </r>
  <r>
    <d v="2014-06-19T00:00:00"/>
    <x v="2"/>
    <s v="In Store Sales"/>
    <s v="V-Rang"/>
    <n v="54"/>
  </r>
  <r>
    <d v="2014-08-05T00:00:00"/>
    <x v="4"/>
    <s v="In Store Sales"/>
    <s v="Carlota"/>
    <n v="69"/>
  </r>
  <r>
    <d v="2014-08-02T00:00:00"/>
    <x v="4"/>
    <s v="Web Site Sales"/>
    <s v="Crested Beaut"/>
    <n v="72"/>
  </r>
  <r>
    <d v="2014-06-02T00:00:00"/>
    <x v="2"/>
    <s v="Mail Order Sales"/>
    <s v="Crested Beaut"/>
    <n v="46"/>
  </r>
  <r>
    <d v="2014-08-27T00:00:00"/>
    <x v="4"/>
    <s v="Web Site Sales"/>
    <s v="Quad"/>
    <n v="102"/>
  </r>
  <r>
    <d v="2014-06-04T00:00:00"/>
    <x v="2"/>
    <s v="Web Site Sales"/>
    <s v="Sunshine"/>
    <n v="60"/>
  </r>
  <r>
    <d v="2014-06-25T00:00:00"/>
    <x v="2"/>
    <s v="Mail Order Sales"/>
    <s v="Quad"/>
    <n v="66"/>
  </r>
  <r>
    <d v="2014-08-29T00:00:00"/>
    <x v="4"/>
    <s v="In Store Sales"/>
    <s v="Quad"/>
    <n v="96"/>
  </r>
  <r>
    <d v="2014-08-17T00:00:00"/>
    <x v="4"/>
    <s v="In Store Sales"/>
    <s v="Majectic Beaut"/>
    <n v="58"/>
  </r>
  <r>
    <d v="2014-09-11T00:00:00"/>
    <x v="0"/>
    <s v="Web Site Sales"/>
    <s v="Quad"/>
    <n v="64"/>
  </r>
  <r>
    <d v="2014-07-01T00:00:00"/>
    <x v="1"/>
    <s v="In Store Sales"/>
    <s v="Aspen"/>
    <n v="21"/>
  </r>
  <r>
    <d v="2014-06-01T00:00:00"/>
    <x v="2"/>
    <s v="Web Site Sales"/>
    <s v="Carlota"/>
    <n v="69"/>
  </r>
  <r>
    <d v="2014-08-15T00:00:00"/>
    <x v="4"/>
    <s v="Web Site Sales"/>
    <s v="Sunset"/>
    <n v="45"/>
  </r>
  <r>
    <d v="2014-06-08T00:00:00"/>
    <x v="2"/>
    <s v="Web Site Sales"/>
    <s v="Aspen"/>
    <n v="60"/>
  </r>
  <r>
    <d v="2014-06-29T00:00:00"/>
    <x v="2"/>
    <s v="Mail Order Sales"/>
    <s v="Sunset"/>
    <n v="47"/>
  </r>
  <r>
    <d v="2014-08-21T00:00:00"/>
    <x v="4"/>
    <s v="In Store Sales"/>
    <s v="Aspen"/>
    <n v="42"/>
  </r>
  <r>
    <d v="2014-06-14T00:00:00"/>
    <x v="2"/>
    <s v="In Store Sales"/>
    <s v="Bellen"/>
    <n v="66"/>
  </r>
  <r>
    <d v="2014-06-16T00:00:00"/>
    <x v="2"/>
    <s v="In Store Sales"/>
    <s v="Bellen"/>
    <n v="23"/>
  </r>
  <r>
    <d v="2014-08-25T00:00:00"/>
    <x v="4"/>
    <s v="Web Site Sales"/>
    <s v="Sunbell"/>
    <n v="48"/>
  </r>
  <r>
    <d v="2014-09-19T00:00:00"/>
    <x v="0"/>
    <s v="Web Site Sales"/>
    <s v="Sunset"/>
    <n v="335"/>
  </r>
  <r>
    <d v="2014-09-07T00:00:00"/>
    <x v="0"/>
    <s v="In Store Sales"/>
    <s v="Sunshine"/>
    <n v="60"/>
  </r>
  <r>
    <d v="2014-08-01T00:00:00"/>
    <x v="4"/>
    <s v="In Store Sales"/>
    <s v="Crested Beaut"/>
    <n v="50"/>
  </r>
  <r>
    <d v="2014-06-24T00:00:00"/>
    <x v="2"/>
    <s v="Web Site Sales"/>
    <s v="Carlota"/>
    <n v="69"/>
  </r>
  <r>
    <d v="2014-06-30T00:00:00"/>
    <x v="2"/>
    <s v="Web Site Sales"/>
    <s v="Crested Beaut"/>
    <n v="72"/>
  </r>
  <r>
    <d v="2014-07-15T00:00:00"/>
    <x v="1"/>
    <s v="Web Site Sales"/>
    <s v="Sunshine"/>
    <n v="20"/>
  </r>
  <r>
    <d v="2014-06-22T00:00:00"/>
    <x v="2"/>
    <s v="Web Site Sales"/>
    <s v="Sunshine"/>
    <n v="200"/>
  </r>
  <r>
    <d v="2014-08-15T00:00:00"/>
    <x v="4"/>
    <s v="Web Site Sales"/>
    <s v="Crested Beaut"/>
    <n v="75"/>
  </r>
  <r>
    <d v="2014-05-20T00:00:00"/>
    <x v="3"/>
    <s v="Web Site Sales"/>
    <s v="Carlota"/>
    <n v="523"/>
  </r>
  <r>
    <d v="2014-06-21T00:00:00"/>
    <x v="2"/>
    <s v="Mail Order Sales"/>
    <s v="Sunshine"/>
    <n v="40"/>
  </r>
  <r>
    <d v="2014-08-07T00:00:00"/>
    <x v="4"/>
    <s v="In Store Sales"/>
    <s v="Bellen"/>
    <n v="22"/>
  </r>
  <r>
    <d v="2014-06-01T00:00:00"/>
    <x v="2"/>
    <s v="In Store Sales"/>
    <s v="Sunbell"/>
    <n v="96"/>
  </r>
  <r>
    <d v="2014-06-29T00:00:00"/>
    <x v="2"/>
    <s v="In Store Sales"/>
    <s v="Carlota"/>
    <n v="44"/>
  </r>
  <r>
    <d v="2014-08-12T00:00:00"/>
    <x v="4"/>
    <s v="Web Site Sales"/>
    <s v="FlatTop"/>
    <n v="83"/>
  </r>
  <r>
    <d v="2014-08-25T00:00:00"/>
    <x v="4"/>
    <s v="In Store Sales"/>
    <s v="Bellen"/>
    <n v="46"/>
  </r>
  <r>
    <d v="2014-08-24T00:00:00"/>
    <x v="4"/>
    <s v="Web Site Sales"/>
    <s v="Sunbell"/>
    <n v="48"/>
  </r>
  <r>
    <d v="2014-08-12T00:00:00"/>
    <x v="4"/>
    <s v="In Store Sales"/>
    <s v="Sunset"/>
    <n v="24"/>
  </r>
  <r>
    <d v="2014-08-19T00:00:00"/>
    <x v="4"/>
    <s v="Web Site Sales"/>
    <s v="Sunshine"/>
    <n v="20"/>
  </r>
  <r>
    <d v="2014-07-03T00:00:00"/>
    <x v="1"/>
    <s v="In Store Sales"/>
    <s v="FlatTop"/>
    <n v="53"/>
  </r>
  <r>
    <d v="2014-08-24T00:00:00"/>
    <x v="4"/>
    <s v="Mail Order Sales"/>
    <s v="Crested Beaut"/>
    <n v="24"/>
  </r>
  <r>
    <d v="2014-08-27T00:00:00"/>
    <x v="4"/>
    <s v="In Store Sales"/>
    <s v="Sunshine"/>
    <n v="60"/>
  </r>
  <r>
    <d v="2014-08-04T00:00:00"/>
    <x v="4"/>
    <s v="Web Site Sales"/>
    <s v="Carlota"/>
    <n v="23"/>
  </r>
  <r>
    <d v="2014-08-01T00:00:00"/>
    <x v="4"/>
    <s v="In Store Sales"/>
    <s v="Crested Beaut"/>
    <n v="46"/>
  </r>
  <r>
    <d v="2014-08-25T00:00:00"/>
    <x v="4"/>
    <s v="Web Site Sales"/>
    <s v="Crested Beaut"/>
    <n v="24"/>
  </r>
  <r>
    <d v="2014-08-16T00:00:00"/>
    <x v="4"/>
    <s v="In Store Sales"/>
    <s v="Sunshine"/>
    <n v="40"/>
  </r>
  <r>
    <d v="2014-09-02T00:00:00"/>
    <x v="0"/>
    <s v="In Store Sales"/>
    <s v="V-Rang"/>
    <n v="36"/>
  </r>
  <r>
    <d v="2014-08-07T00:00:00"/>
    <x v="4"/>
    <s v="In Store Sales"/>
    <s v="Bellen"/>
    <n v="46"/>
  </r>
  <r>
    <d v="2014-06-29T00:00:00"/>
    <x v="2"/>
    <s v="Mail Order Sales"/>
    <s v="Crested Beaut"/>
    <n v="48"/>
  </r>
  <r>
    <d v="2014-06-24T00:00:00"/>
    <x v="2"/>
    <s v="In Store Sales"/>
    <s v="Sunshine"/>
    <n v="20"/>
  </r>
  <r>
    <d v="2014-08-01T00:00:00"/>
    <x v="4"/>
    <s v="Web Site Sales"/>
    <s v="Bellen"/>
    <n v="66"/>
  </r>
  <r>
    <d v="2014-08-02T00:00:00"/>
    <x v="4"/>
    <s v="In Store Sales"/>
    <s v="Sunset"/>
    <n v="68"/>
  </r>
  <r>
    <d v="2014-06-05T00:00:00"/>
    <x v="2"/>
    <s v="In Store Sales"/>
    <s v="V-Rang"/>
    <n v="54"/>
  </r>
  <r>
    <d v="2014-08-30T00:00:00"/>
    <x v="4"/>
    <s v="In Store Sales"/>
    <s v="Quad"/>
    <n v="66"/>
  </r>
  <r>
    <d v="2014-06-15T00:00:00"/>
    <x v="2"/>
    <s v="Web Site Sales"/>
    <s v="Aspen"/>
    <n v="63"/>
  </r>
  <r>
    <d v="2014-05-18T00:00:00"/>
    <x v="3"/>
    <s v="Web Site Sales"/>
    <s v="Sunshine"/>
    <n v="20"/>
  </r>
  <r>
    <d v="2014-08-07T00:00:00"/>
    <x v="4"/>
    <s v="Mail Order Sales"/>
    <s v="Sunset"/>
    <n v="24"/>
  </r>
  <r>
    <d v="2014-08-04T00:00:00"/>
    <x v="4"/>
    <s v="In Store Sales"/>
    <s v="Aspen"/>
    <n v="84"/>
  </r>
  <r>
    <d v="2014-07-08T00:00:00"/>
    <x v="1"/>
    <s v="In Store Sales"/>
    <s v="Sunset"/>
    <n v="47"/>
  </r>
  <r>
    <d v="2014-05-25T00:00:00"/>
    <x v="3"/>
    <s v="Web Site Sales"/>
    <s v="Majectic Beaut"/>
    <n v="87"/>
  </r>
  <r>
    <d v="2014-05-13T00:00:00"/>
    <x v="3"/>
    <s v="In Store Sales"/>
    <s v="Sunshine"/>
    <n v="40"/>
  </r>
  <r>
    <d v="2014-09-09T00:00:00"/>
    <x v="0"/>
    <s v="Web Site Sales"/>
    <s v="Sunshine"/>
    <n v="246"/>
  </r>
  <r>
    <d v="2014-06-15T00:00:00"/>
    <x v="2"/>
    <s v="Web Site Sales"/>
    <s v="Doublers"/>
    <n v="240"/>
  </r>
  <r>
    <d v="2014-08-25T00:00:00"/>
    <x v="4"/>
    <s v="In Store Sales"/>
    <s v="Quad"/>
    <n v="99"/>
  </r>
  <r>
    <d v="2014-06-01T00:00:00"/>
    <x v="2"/>
    <s v="In Store Sales"/>
    <s v="Quad"/>
    <n v="68"/>
  </r>
  <r>
    <d v="2014-06-27T00:00:00"/>
    <x v="2"/>
    <s v="Web Site Sales"/>
    <s v="Crested Beaut"/>
    <n v="72"/>
  </r>
  <r>
    <d v="2014-08-29T00:00:00"/>
    <x v="4"/>
    <s v="Web Site Sales"/>
    <s v="Sunshine"/>
    <n v="40"/>
  </r>
  <r>
    <d v="2014-06-23T00:00:00"/>
    <x v="2"/>
    <s v="In Store Sales"/>
    <s v="Sunset"/>
    <n v="71"/>
  </r>
  <r>
    <d v="2014-06-10T00:00:00"/>
    <x v="2"/>
    <s v="Web Site Sales"/>
    <s v="Sunset"/>
    <n v="71"/>
  </r>
  <r>
    <d v="2014-05-25T00:00:00"/>
    <x v="3"/>
    <s v="In Store Sales"/>
    <s v="Carlota"/>
    <n v="46"/>
  </r>
  <r>
    <d v="2014-07-26T00:00:00"/>
    <x v="1"/>
    <s v="Web Site Sales"/>
    <s v="Bellen"/>
    <n v="69"/>
  </r>
  <r>
    <d v="2014-06-25T00:00:00"/>
    <x v="2"/>
    <s v="Web Site Sales"/>
    <s v="Carlota"/>
    <n v="69"/>
  </r>
  <r>
    <d v="2014-08-03T00:00:00"/>
    <x v="4"/>
    <s v="Web Site Sales"/>
    <s v="Quad"/>
    <n v="66"/>
  </r>
  <r>
    <d v="2014-06-04T00:00:00"/>
    <x v="2"/>
    <s v="Mail Order Sales"/>
    <s v="Quad"/>
    <n v="68"/>
  </r>
  <r>
    <d v="2014-06-28T00:00:00"/>
    <x v="2"/>
    <s v="In Store Sales"/>
    <s v="Sunshine"/>
    <n v="38"/>
  </r>
  <r>
    <d v="2014-08-10T00:00:00"/>
    <x v="4"/>
    <s v="In Store Sales"/>
    <s v="Bellen"/>
    <n v="23"/>
  </r>
  <r>
    <d v="2014-07-08T00:00:00"/>
    <x v="1"/>
    <s v="Web Site Sales"/>
    <s v="Majectic Beaut"/>
    <n v="58"/>
  </r>
  <r>
    <d v="2014-06-08T00:00:00"/>
    <x v="2"/>
    <s v="Web Site Sales"/>
    <s v="Majectic Beaut"/>
    <n v="87"/>
  </r>
  <r>
    <d v="2014-05-01T00:00:00"/>
    <x v="3"/>
    <s v="Web Site Sales"/>
    <s v="FlatTop"/>
    <n v="83"/>
  </r>
  <r>
    <d v="2014-08-29T00:00:00"/>
    <x v="4"/>
    <s v="In Store Sales"/>
    <s v="Majectic Beaut"/>
    <n v="331"/>
  </r>
  <r>
    <d v="2014-08-28T00:00:00"/>
    <x v="4"/>
    <s v="Mail Order Sales"/>
    <s v="Quad"/>
    <n v="96"/>
  </r>
  <r>
    <d v="2014-06-08T00:00:00"/>
    <x v="2"/>
    <s v="Mail Order Sales"/>
    <s v="Majectic Beaut"/>
    <n v="58"/>
  </r>
  <r>
    <d v="2014-06-20T00:00:00"/>
    <x v="2"/>
    <s v="Web Site Sales"/>
    <s v="Bellen"/>
    <n v="23"/>
  </r>
  <r>
    <d v="2014-06-28T00:00:00"/>
    <x v="2"/>
    <s v="Web Site Sales"/>
    <s v="FlatTop"/>
    <n v="277"/>
  </r>
  <r>
    <d v="2014-06-18T00:00:00"/>
    <x v="2"/>
    <s v="Web Site Sales"/>
    <s v="Quad"/>
    <n v="33"/>
  </r>
  <r>
    <d v="2014-06-14T00:00:00"/>
    <x v="2"/>
    <s v="Web Site Sales"/>
    <s v="Sunbell"/>
    <n v="24"/>
  </r>
  <r>
    <d v="2014-08-22T00:00:00"/>
    <x v="4"/>
    <s v="Web Site Sales"/>
    <s v="Bellen"/>
    <n v="66"/>
  </r>
  <r>
    <d v="2014-06-13T00:00:00"/>
    <x v="2"/>
    <s v="Web Site Sales"/>
    <s v="FlatTop"/>
    <n v="27"/>
  </r>
  <r>
    <d v="2014-06-04T00:00:00"/>
    <x v="2"/>
    <s v="Web Site Sales"/>
    <s v="Bellen"/>
    <n v="23"/>
  </r>
  <r>
    <d v="2014-06-13T00:00:00"/>
    <x v="2"/>
    <s v="Web Site Sales"/>
    <s v="Majectic Beaut"/>
    <n v="28"/>
  </r>
  <r>
    <d v="2014-08-30T00:00:00"/>
    <x v="4"/>
    <s v="Web Site Sales"/>
    <s v="Sunshine"/>
    <n v="60"/>
  </r>
  <r>
    <d v="2014-09-18T00:00:00"/>
    <x v="0"/>
    <s v="In Store Sales"/>
    <s v="Crested Beaut"/>
    <n v="75"/>
  </r>
  <r>
    <d v="2014-08-18T00:00:00"/>
    <x v="4"/>
    <s v="Mail Order Sales"/>
    <s v="Doublers"/>
    <n v="78"/>
  </r>
  <r>
    <d v="2014-08-29T00:00:00"/>
    <x v="4"/>
    <s v="In Store Sales"/>
    <s v="FlatTop"/>
    <n v="83"/>
  </r>
  <r>
    <d v="2014-06-02T00:00:00"/>
    <x v="2"/>
    <s v="Web Site Sales"/>
    <s v="Quad"/>
    <n v="136"/>
  </r>
  <r>
    <d v="2014-07-24T00:00:00"/>
    <x v="1"/>
    <s v="Web Site Sales"/>
    <s v="Majectic Beaut"/>
    <n v="29"/>
  </r>
  <r>
    <d v="2014-08-18T00:00:00"/>
    <x v="4"/>
    <s v="Web Site Sales"/>
    <s v="Sunshine"/>
    <n v="38"/>
  </r>
  <r>
    <d v="2014-06-29T00:00:00"/>
    <x v="2"/>
    <s v="Web Site Sales"/>
    <s v="Bellen"/>
    <n v="46"/>
  </r>
  <r>
    <d v="2014-06-02T00:00:00"/>
    <x v="2"/>
    <s v="Mail Order Sales"/>
    <s v="Carlota"/>
    <n v="5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4623A-ECA4-49AA-8C64-1A6219214500}" name="PivotTable3" cacheId="115" applyNumberFormats="0" applyBorderFormats="0" applyFontFormats="0" applyPatternFormats="0" applyAlignmentFormats="0" applyWidthHeightFormats="1" dataCaption="Values" updatedVersion="8" minRefreshableVersion="3" itemPrintTitles="1" createdVersion="6" indent="0" compact="0" compactData="0" multipleFieldFilters="0" chartFormat="13">
  <location ref="K12:L25" firstHeaderRow="1" firstDataRow="1" firstDataCol="1"/>
  <pivotFields count="7">
    <pivotField compact="0" numFmtId="14" outline="0" showAll="0"/>
    <pivotField compact="0" outline="0" showAll="0"/>
    <pivotField compact="0" outline="0" subtotalTop="0" showAll="0"/>
    <pivotField compact="0" outline="0" subtotalTop="0" showAll="0"/>
    <pivotField compact="0" outline="0" showAll="0"/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numFmtId="6" outline="0" subtotalTop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 ($)" fld="6" baseField="0" baseItem="0" numFmtId="3"/>
  </dataField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5153C-7D87-461B-A5B9-18A0101C514E}" name="PivotTable4" cacheId="10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 chartFormat="6">
  <location ref="M12:P36" firstHeaderRow="0" firstDataRow="1" firstDataCol="1"/>
  <pivotFields count="9">
    <pivotField compact="0" numFmtId="14" outline="0" showAll="0"/>
    <pivotField compact="0" outline="0" showAll="0"/>
    <pivotField axis="axisRow" compact="0" outline="0" subtotalTop="0" showAll="0">
      <items count="24">
        <item x="18"/>
        <item x="6"/>
        <item x="3"/>
        <item x="4"/>
        <item x="10"/>
        <item x="2"/>
        <item x="5"/>
        <item x="12"/>
        <item x="14"/>
        <item x="1"/>
        <item x="13"/>
        <item x="11"/>
        <item x="15"/>
        <item x="9"/>
        <item x="19"/>
        <item x="21"/>
        <item x="20"/>
        <item x="22"/>
        <item x="7"/>
        <item x="8"/>
        <item x="0"/>
        <item x="16"/>
        <item x="17"/>
        <item t="default"/>
      </items>
    </pivotField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howAll="0"/>
    <pivotField compact="0" outline="0" showAll="0"/>
    <pivotField dataField="1" compact="0" numFmtId="6" outline="0"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venue ($) " fld="8" baseField="0" baseItem="0" numFmtId="3"/>
    <dataField name="Fall Kite Event Promotion" fld="5" baseField="0" baseItem="0"/>
    <dataField name="Festival of Flight Promotion" fld="4" baseField="0" baseItem="0"/>
  </dataFields>
  <chartFormats count="9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D4DA8-455E-4537-B4C8-44E51A185E5F}" name="PivotTable2" cacheId="10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 chartFormat="25">
  <location ref="L13:P20" firstHeaderRow="1" firstDataRow="2" firstDataCol="1"/>
  <pivotFields count="6">
    <pivotField compact="0" numFmtId="14" outline="0" showAll="0"/>
    <pivotField axis="axisRow" compact="0" outline="0" showAll="0">
      <items count="6">
        <item x="3"/>
        <item x="2"/>
        <item x="1"/>
        <item x="4"/>
        <item x="0"/>
        <item t="default"/>
      </items>
    </pivotField>
    <pivotField compact="0" outline="0" subtotalTop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dataField="1" compact="0" numFmtId="6" outline="0" subtotalTop="0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Revenue ($)" fld="5" baseField="0" baseItem="0" numFmtId="3"/>
  </dataFields>
  <chartFormats count="36">
    <chartFormat chart="18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18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18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8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18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18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18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8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8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1"/>
          </reference>
        </references>
      </pivotArea>
    </chartFormat>
    <chartFormat chart="18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1"/>
          </reference>
        </references>
      </pivotArea>
    </chartFormat>
    <chartFormat chart="18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8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18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18" format="4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8" format="4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2"/>
          </reference>
        </references>
      </pivotArea>
    </chartFormat>
    <chartFormat chart="18" format="4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2"/>
          </reference>
        </references>
      </pivotArea>
    </chartFormat>
    <chartFormat chart="19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9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9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1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1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1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4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3C701-1B81-449A-8E9F-2B2C36BFA88D}" name="PivotTable1" cacheId="100" applyNumberFormats="0" applyBorderFormats="0" applyFontFormats="0" applyPatternFormats="0" applyAlignmentFormats="0" applyWidthHeightFormats="1" dataCaption="Values" updatedVersion="8" minRefreshableVersion="3" itemPrintTitles="1" createdVersion="6" indent="0" compact="0" compactData="0" multipleFieldFilters="0" chartFormat="5">
  <location ref="K12:L25" firstHeaderRow="1" firstDataRow="1" firstDataCol="1"/>
  <pivotFields count="7">
    <pivotField compact="0" numFmtId="14" outline="0" showAll="0"/>
    <pivotField compact="0" outline="0" showAll="0"/>
    <pivotField compact="0" outline="0" subtotalTop="0" showAll="0"/>
    <pivotField compact="0" outline="0" subtotalTop="0" showAll="0"/>
    <pivotField compact="0" outline="0" showAll="0"/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numFmtId="6" outline="0" subtotalTop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 ($)" fld="6" baseField="0" baseItem="0" numFmtId="3"/>
  </dataFields>
  <conditionalFormats count="1">
    <conditionalFormat type="all"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5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F8CAD-3929-472B-9BA8-B8BDFA908F0A}" name="PivotTable3" cacheId="128" applyNumberFormats="0" applyBorderFormats="0" applyFontFormats="0" applyPatternFormats="0" applyAlignmentFormats="0" applyWidthHeightFormats="1" dataCaption="Values" updatedVersion="8" minRefreshableVersion="3" itemPrintTitles="1" createdVersion="6" indent="0" compact="0" compactData="0" multipleFieldFilters="0" chartFormat="29">
  <location ref="K10:L23" firstHeaderRow="1" firstDataRow="1" firstDataCol="1"/>
  <pivotFields count="7">
    <pivotField compact="0" numFmtId="14" outline="0" showAll="0"/>
    <pivotField compact="0" outline="0" showAll="0"/>
    <pivotField compact="0" outline="0" subtotalTop="0" showAll="0"/>
    <pivotField compact="0" outline="0" subtotalTop="0" showAll="0"/>
    <pivotField compact="0" outline="0" showAll="0"/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numFmtId="6" outline="0" subtotalTop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 ($)" fld="6" baseField="0" baseItem="0" numFmtId="3"/>
  </dataFields>
  <chartFormats count="78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2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6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6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6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6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6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6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6" format="37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4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4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0" format="44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0" format="45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0" format="46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0" format="47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0" format="48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0" format="4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0" format="50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5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5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5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56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4" format="57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4" format="58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4" format="59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4" format="60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4" format="6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4" format="6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4" format="63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2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6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6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6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69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8" format="70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8" format="7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8" format="72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8" format="73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8" format="74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8" format="7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8" format="76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2F473-69E8-4CCC-BC53-844E7E5DEF86}" name="PivotTable2" cacheId="128" applyNumberFormats="0" applyBorderFormats="0" applyFontFormats="0" applyPatternFormats="0" applyAlignmentFormats="0" applyWidthHeightFormats="1" dataCaption="Values" updatedVersion="8" minRefreshableVersion="3" itemPrintTitles="1" createdVersion="6" indent="0" compact="0" compactData="0" multipleFieldFilters="0" chartFormat="29">
  <location ref="Q10:R23" firstHeaderRow="1" firstDataRow="1" firstDataCol="1"/>
  <pivotFields count="7">
    <pivotField compact="0" numFmtId="14" outline="0" showAll="0"/>
    <pivotField compact="0" outline="0" showAll="0"/>
    <pivotField compact="0" outline="0" subtotalTop="0" showAll="0"/>
    <pivotField compact="0" outline="0" subtotalTop="0" showAll="0"/>
    <pivotField compact="0" outline="0" showAll="0"/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numFmtId="6" outline="0" subtotalTop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 ($)" fld="6" baseField="0" baseItem="0" numFmtId="164"/>
  </dataFields>
  <formats count="20">
    <format dxfId="59">
      <pivotArea outline="0" collapsedLevelsAreSubtotals="1" fieldPosition="0"/>
    </format>
    <format dxfId="58">
      <pivotArea outline="0" fieldPosition="0">
        <references count="1">
          <reference field="5" count="2" selected="0">
            <x v="9"/>
            <x v="10"/>
          </reference>
        </references>
      </pivotArea>
    </format>
    <format dxfId="57">
      <pivotArea outline="0" fieldPosition="0">
        <references count="1">
          <reference field="5" count="1" selected="0">
            <x v="1"/>
          </reference>
        </references>
      </pivotArea>
    </format>
    <format dxfId="56">
      <pivotArea outline="0" fieldPosition="0">
        <references count="1">
          <reference field="5" count="1" selected="0">
            <x v="6"/>
          </reference>
        </references>
      </pivotArea>
    </format>
    <format dxfId="55">
      <pivotArea outline="0" fieldPosition="0">
        <references count="1">
          <reference field="5" count="1" selected="0">
            <x v="5"/>
          </reference>
        </references>
      </pivotArea>
    </format>
    <format dxfId="54">
      <pivotArea outline="0" fieldPosition="0">
        <references count="1">
          <reference field="5" count="1" selected="0">
            <x v="9"/>
          </reference>
        </references>
      </pivotArea>
    </format>
    <format dxfId="53">
      <pivotArea grandRow="1" outline="0" collapsedLevelsAreSubtotals="1" fieldPosition="0"/>
    </format>
    <format dxfId="52">
      <pivotArea outline="0" fieldPosition="0">
        <references count="1">
          <reference field="5" count="1" selected="0">
            <x v="2"/>
          </reference>
        </references>
      </pivotArea>
    </format>
    <format dxfId="51">
      <pivotArea outline="0" fieldPosition="0">
        <references count="1">
          <reference field="5" count="1" selected="0">
            <x v="3"/>
          </reference>
        </references>
      </pivotArea>
    </format>
    <format dxfId="50">
      <pivotArea outline="0" fieldPosition="0">
        <references count="1">
          <reference field="5" count="1" selected="0">
            <x v="0"/>
          </reference>
        </references>
      </pivotArea>
    </format>
    <format dxfId="49">
      <pivotArea outline="0" fieldPosition="0">
        <references count="1">
          <reference field="5" count="1" selected="0">
            <x v="11"/>
          </reference>
        </references>
      </pivotArea>
    </format>
    <format dxfId="48">
      <pivotArea outline="0" fieldPosition="0">
        <references count="1">
          <reference field="5" count="1" selected="0">
            <x v="7"/>
          </reference>
        </references>
      </pivotArea>
    </format>
    <format dxfId="47">
      <pivotArea field="5" type="button" dataOnly="0" labelOnly="1" outline="0" axis="axisRow" fieldPosition="0"/>
    </format>
    <format dxfId="46">
      <pivotArea field="5" type="button" dataOnly="0" labelOnly="1" outline="0" axis="axisRow" fieldPosition="0"/>
    </format>
    <format dxfId="45">
      <pivotArea field="5" type="button" dataOnly="0" labelOnly="1" outline="0" axis="axisRow" fieldPosition="0"/>
    </format>
    <format dxfId="44">
      <pivotArea dataOnly="0" labelOnly="1" outline="0" axis="axisValues" fieldPosition="0"/>
    </format>
    <format dxfId="43">
      <pivotArea dataOnly="0" labelOnly="1" outline="0" axis="axisValues" fieldPosition="0"/>
    </format>
    <format dxfId="42">
      <pivotArea outline="0" collapsedLevelsAreSubtotals="1" fieldPosition="0"/>
    </format>
    <format dxfId="41">
      <pivotArea dataOnly="0" labelOnly="1" outline="0" fieldPosition="0">
        <references count="1">
          <reference field="5" count="0"/>
        </references>
      </pivotArea>
    </format>
    <format dxfId="40">
      <pivotArea dataOnly="0" labelOnly="1" grandRow="1" outline="0" fieldPosition="0"/>
    </format>
  </formats>
  <chartFormats count="80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2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6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6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6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6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6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6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6" format="37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4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4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0" format="44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0" format="45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0" format="46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0" format="47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0" format="48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0" format="4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0" format="50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5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5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5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56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4" format="57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4" format="58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4" format="59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4" format="60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4" format="6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4" format="6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4" format="63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6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6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6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69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8" format="70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8" format="7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8" format="72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8" format="73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8" format="74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8" format="7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8" format="76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</chartFormats>
  <pivotTableStyleInfo name="PivotStyleLight2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87056-D38B-44FD-BE8F-4888E64D7A3D}" name="PivotTable7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>
  <location ref="V5:Z15" firstHeaderRow="1" firstDataRow="2" firstDataCol="1"/>
  <pivotFields count="6">
    <pivotField compact="0" numFmtId="14" outline="0" showAll="0"/>
    <pivotField axis="axisRow" compact="0" outline="0" showAll="0">
      <items count="9">
        <item x="3"/>
        <item x="2"/>
        <item x="1"/>
        <item x="4"/>
        <item x="0"/>
        <item x="5"/>
        <item x="6"/>
        <item x="7"/>
        <item t="default"/>
      </items>
    </pivotField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dataField="1" compact="0" outline="0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Revenue ($)" fld="5" baseField="0" baseItem="0" numFmtId="3"/>
  </dataField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1" count="0" selected="0"/>
            <reference field="3" count="0" selected="0"/>
          </references>
        </pivotArea>
      </pivotAreas>
    </conditionalFormat>
  </conditional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8FA68-4FB0-44A8-86E0-C359ECF71148}" name="PivotTable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 chartFormat="13">
  <location ref="O5:S15" firstHeaderRow="1" firstDataRow="2" firstDataCol="1"/>
  <pivotFields count="6">
    <pivotField compact="0" numFmtId="14" outline="0" showAll="0"/>
    <pivotField axis="axisRow" compact="0" outline="0" showAll="0">
      <items count="9">
        <item x="3"/>
        <item x="2"/>
        <item x="1"/>
        <item x="4"/>
        <item x="0"/>
        <item x="5"/>
        <item x="6"/>
        <item x="7"/>
        <item t="default"/>
      </items>
    </pivotField>
    <pivotField compact="0" outline="0" subtotalTop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dataField="1" compact="0" numFmtId="6" outline="0" subtotalTop="0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Revenue ($)" fld="5" baseField="0" baseItem="0" numFmtId="3"/>
  </dataFields>
  <conditionalFormats count="1">
    <conditionalFormat scope="field" type="all" priority="3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1" count="0" selected="0"/>
            <reference field="3" count="0" selected="0"/>
          </references>
        </pivotArea>
      </pivotAreas>
    </conditionalFormat>
  </conditionalFormats>
  <chartFormats count="12">
    <chartFormat chart="1" format="12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1" format="14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8F7C3-97EC-4FC8-9C34-DB0EEB4A8052}" name="PivotTable8" cacheId="11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 chartFormat="72">
  <location ref="A3:B16" firstHeaderRow="1" firstDataRow="1" firstDataCol="1"/>
  <pivotFields count="7"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outline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 ($)" fld="6" baseField="0" baseItem="0" numFmtId="3"/>
  </dataFields>
  <chartFormats count="4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5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1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1" format="4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1" format="4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1" format="4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1" format="4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1" format="46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1" format="47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71" format="48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71" format="49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71" format="50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71" format="5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71" format="5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71" format="53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67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FB623-40BF-4418-8138-BECBF90A23CC}" name="PivotTable9" cacheId="11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 chartFormat="63">
  <location ref="A9:E16" firstHeaderRow="1" firstDataRow="2" firstDataCol="1"/>
  <pivotFields count="7">
    <pivotField compact="0" numFmtId="14" outline="0" showAll="0"/>
    <pivotField axis="axisRow" compact="0" outline="0" showAll="0">
      <items count="6">
        <item x="3"/>
        <item x="2"/>
        <item x="1"/>
        <item x="4"/>
        <item x="0"/>
        <item t="default"/>
      </items>
    </pivotField>
    <pivotField compact="0" outline="0" showAll="0"/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dataField="1" compact="0" outline="0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 of Revenue ($)" fld="6" baseField="0" baseItem="0" numFmtId="3"/>
  </dataFields>
  <chartFormats count="48"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3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4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4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4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3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3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3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7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7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7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8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8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8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75823-D0C2-43B7-8FA2-23B31FBD6378}" name="PivotTable1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multipleFieldFilters="0" chartFormat="4">
  <location ref="K5:N29" firstHeaderRow="0" firstDataRow="1" firstDataCol="1"/>
  <pivotFields count="9">
    <pivotField compact="0" numFmtId="14" outline="0" showAll="0"/>
    <pivotField compact="0" outline="0" showAll="0"/>
    <pivotField axis="axisRow" compact="0" outline="0" showAll="0">
      <items count="24">
        <item x="18"/>
        <item x="6"/>
        <item x="3"/>
        <item x="4"/>
        <item x="10"/>
        <item x="2"/>
        <item x="5"/>
        <item x="12"/>
        <item x="14"/>
        <item x="1"/>
        <item x="13"/>
        <item x="11"/>
        <item x="15"/>
        <item x="9"/>
        <item x="19"/>
        <item x="21"/>
        <item x="20"/>
        <item x="22"/>
        <item x="7"/>
        <item x="8"/>
        <item x="0"/>
        <item x="16"/>
        <item x="17"/>
        <item t="default"/>
      </items>
    </pivotField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Revenue ($)" fld="8" baseField="0" baseItem="0" numFmtId="3"/>
    <dataField name=" Festival of Flight Promotion" fld="4" baseField="0" baseItem="0"/>
    <dataField name=" Fall Kite Event Promotion" fld="5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6FC69-0FD2-4AEA-8289-7F62F9D2325B}" name="PivotTable10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D4:E20" firstHeaderRow="1" firstDataRow="1" firstDataCol="1"/>
  <pivotFields count="10">
    <pivotField compact="0" numFmtId="169" outline="0" showAll="0"/>
    <pivotField compact="0" outline="0" showAll="0"/>
    <pivotField compact="0" numFmtId="170" outline="0" showAll="0"/>
    <pivotField axis="axisRow" compact="0" numFmtId="171" outline="0" showAll="0">
      <items count="16">
        <item x="13"/>
        <item x="12"/>
        <item x="7"/>
        <item x="11"/>
        <item x="6"/>
        <item x="0"/>
        <item x="10"/>
        <item x="8"/>
        <item x="9"/>
        <item x="3"/>
        <item x="4"/>
        <item x="1"/>
        <item x="2"/>
        <item x="14"/>
        <item x="5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Customer" fld="4" subtotal="count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TableFollowingTableRules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21C20-7CB5-4379-84A3-401F7FDF14C1}" name="PivotTable9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A4:B12" firstHeaderRow="1" firstDataRow="1" firstDataCol="1"/>
  <pivotFields count="10">
    <pivotField compact="0" numFmtId="169" outline="0" showAll="0"/>
    <pivotField axis="axisRow" compact="0" outline="0" showAll="0">
      <items count="8">
        <item x="5"/>
        <item x="6"/>
        <item x="0"/>
        <item x="1"/>
        <item x="3"/>
        <item x="2"/>
        <item x="4"/>
        <item t="default"/>
      </items>
    </pivotField>
    <pivotField compact="0" numFmtId="170" outline="0" showAll="0"/>
    <pivotField compact="0" numFmtId="171" outline="0" showAll="0">
      <items count="16">
        <item x="13"/>
        <item x="12"/>
        <item x="7"/>
        <item x="11"/>
        <item x="6"/>
        <item x="0"/>
        <item x="10"/>
        <item x="8"/>
        <item x="9"/>
        <item x="3"/>
        <item x="4"/>
        <item x="1"/>
        <item x="2"/>
        <item x="14"/>
        <item x="5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Customer" fld="4" subtotal="count" baseField="0" baseItem="0"/>
  </dataFields>
  <chartFormats count="3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TableStyleInfo name="PivotTableFollowingTableRules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092BA-AE79-4B2B-A890-54C5DD7F57D6}" name="PivotTable12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H30:J34" firstHeaderRow="0" firstDataRow="1" firstDataCol="1"/>
  <pivotFields count="10">
    <pivotField compact="0" numFmtId="169" outline="0" showAll="0"/>
    <pivotField compact="0" outline="0" showAll="0"/>
    <pivotField compact="0" numFmtId="170" outline="0" showAll="0"/>
    <pivotField compact="0" numFmtId="171" outline="0" showAll="0">
      <items count="16">
        <item x="13"/>
        <item x="12"/>
        <item x="7"/>
        <item x="11"/>
        <item x="6"/>
        <item x="0"/>
        <item x="10"/>
        <item x="8"/>
        <item x="9"/>
        <item x="3"/>
        <item x="4"/>
        <item x="1"/>
        <item x="2"/>
        <item x="14"/>
        <item x="5"/>
        <item t="default"/>
      </items>
    </pivotField>
    <pivotField compact="0" outline="0" showAll="0"/>
    <pivotField compact="0" outline="0" showAll="0"/>
    <pivotField axis="axisRow" dataField="1" compact="0" outline="0" showAll="0">
      <items count="4">
        <item x="0"/>
        <item x="2"/>
        <item x="1"/>
        <item t="default"/>
      </items>
    </pivotField>
    <pivotField dataField="1"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eeting Type" fld="6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Average of Duration of Meeting (mins)" fld="7" subtotal="average" baseField="0" baseItem="0" numFmtId="2"/>
  </dataFields>
  <formats count="2">
    <format dxfId="20">
      <pivotArea field="6" type="button" dataOnly="0" labelOnly="1" outline="0" axis="axisRow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TableFollowingTableRules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F52F63-1DC2-419C-9116-674BFA682185}" name="PivotTable11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E23:F34" firstHeaderRow="1" firstDataRow="1" firstDataCol="1"/>
  <pivotFields count="10">
    <pivotField compact="0" numFmtId="169" outline="0" showAll="0"/>
    <pivotField compact="0" outline="0" showAll="0"/>
    <pivotField compact="0" numFmtId="170" outline="0" showAll="0"/>
    <pivotField compact="0" numFmtId="171" outline="0" showAll="0">
      <items count="16">
        <item x="13"/>
        <item x="12"/>
        <item x="7"/>
        <item x="11"/>
        <item x="6"/>
        <item x="0"/>
        <item x="10"/>
        <item x="8"/>
        <item x="9"/>
        <item x="3"/>
        <item x="4"/>
        <item x="1"/>
        <item x="2"/>
        <item x="14"/>
        <item x="5"/>
        <item t="default"/>
      </items>
    </pivotField>
    <pivotField compact="0" outline="0" showAll="0"/>
    <pivotField axis="axisRow" dataField="1" compact="0" outline="0" showAll="0" sortType="descending">
      <items count="11">
        <item x="8"/>
        <item x="0"/>
        <item x="4"/>
        <item x="9"/>
        <item x="1"/>
        <item x="5"/>
        <item x="2"/>
        <item x="7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5"/>
  </rowFields>
  <rowItems count="11">
    <i>
      <x v="4"/>
    </i>
    <i>
      <x v="2"/>
    </i>
    <i>
      <x v="1"/>
    </i>
    <i>
      <x v="8"/>
    </i>
    <i>
      <x v="6"/>
    </i>
    <i>
      <x v="9"/>
    </i>
    <i>
      <x v="5"/>
    </i>
    <i>
      <x v="7"/>
    </i>
    <i>
      <x/>
    </i>
    <i>
      <x v="3"/>
    </i>
    <i t="grand">
      <x/>
    </i>
  </rowItems>
  <colItems count="1">
    <i/>
  </colItems>
  <dataFields count="1">
    <dataField name="Count of Topic of Meeting" fld="5" subtotal="count" baseField="0" baseItem="0"/>
  </dataFields>
  <formats count="2">
    <format dxfId="22">
      <pivotArea field="5" type="button" dataOnly="0" labelOnly="1" outline="0" axis="axisRow" fieldPosition="0"/>
    </format>
    <format dxfId="23">
      <pivotArea dataOnly="0" labelOnly="1" outline="0" axis="axisValues" fieldPosition="0"/>
    </format>
  </formats>
  <pivotTableStyleInfo name="PivotTableFollowingTableRules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BF32C-8E1E-4183-B9F2-CD57B29720F0}" name="PivotTable18" cacheId="1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G4:H10" firstHeaderRow="1" firstDataRow="1" firstDataCol="1"/>
  <pivotFields count="5">
    <pivotField compact="0" numFmtId="14" outline="0" showAll="0"/>
    <pivotField axis="axisRow" compact="0" outline="0" showAll="0">
      <items count="6">
        <item x="3"/>
        <item x="2"/>
        <item x="1"/>
        <item x="4"/>
        <item x="0"/>
        <item t="default"/>
      </items>
    </pivotField>
    <pivotField compact="0" outline="0" showAll="0"/>
    <pivotField compact="0" outline="0" showAll="0"/>
    <pivotField dataField="1" compact="0" numFmtId="6" outline="0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 ($)" fld="4" baseField="0" baseItem="0" numFmtId="3"/>
  </dataFields>
  <chartFormats count="17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TableFollowingTableRules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F5BDD-C4B0-42B3-8140-B62BB3259EAC}" name="PivotTable10" cacheId="119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 chartFormat="13">
  <location ref="H4:I10" firstHeaderRow="1" firstDataRow="1" firstDataCol="1"/>
  <pivotFields count="5">
    <pivotField compact="0" numFmtId="14" outline="0" showAll="0"/>
    <pivotField axis="axisRow" compact="0" outline="0" showAll="0">
      <items count="6">
        <item x="3"/>
        <item x="2"/>
        <item x="1"/>
        <item x="4"/>
        <item x="0"/>
        <item t="default"/>
      </items>
    </pivotField>
    <pivotField compact="0" outline="0" showAll="0"/>
    <pivotField compact="0" outline="0" showAll="0"/>
    <pivotField dataField="1" compact="0" numFmtId="6" outline="0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" fld="4" baseField="0" baseItem="0" numFmtId="164"/>
  </dataFields>
  <chartFormats count="4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2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2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97C6A-F88F-4306-BDBD-0DB3491A69DB}" name="PivotTable19" cacheId="167" applyNumberFormats="0" applyBorderFormats="0" applyFontFormats="0" applyPatternFormats="0" applyAlignmentFormats="0" applyWidthHeightFormats="1" dataCaption="Values" grandTotalCaption="Grand Total ($)" updatedVersion="8" minRefreshableVersion="3" useAutoFormatting="1" itemPrintTitles="1" createdVersion="6" indent="0" compact="0" compactData="0" multipleFieldFilters="0" chartFormat="10">
  <location ref="G4:K18" firstHeaderRow="1" firstDataRow="2" firstDataCol="1"/>
  <pivotFields count="5">
    <pivotField compact="0" numFmtId="14" outline="0" showAll="0"/>
    <pivotField compact="0" outline="0" showAll="0">
      <items count="6">
        <item x="3"/>
        <item x="2"/>
        <item x="1"/>
        <item x="4"/>
        <item x="0"/>
        <item t="default"/>
      </items>
    </pivotField>
    <pivotField axis="axisCol" compact="0" outline="0" showAll="0">
      <items count="4">
        <item n="In Store Sales ($)" x="0"/>
        <item n="Mail Order Sales ($)" x="1"/>
        <item n="Web Site Sales ($)" x="2"/>
        <item t="default"/>
      </items>
    </pivotField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numFmtId="6" outline="0" showAll="0">
      <items count="190">
        <item x="114"/>
        <item x="25"/>
        <item x="13"/>
        <item x="91"/>
        <item x="34"/>
        <item x="7"/>
        <item x="10"/>
        <item x="51"/>
        <item x="36"/>
        <item x="5"/>
        <item x="30"/>
        <item x="63"/>
        <item x="41"/>
        <item x="40"/>
        <item x="44"/>
        <item x="79"/>
        <item x="69"/>
        <item x="1"/>
        <item x="31"/>
        <item x="49"/>
        <item x="43"/>
        <item x="4"/>
        <item x="18"/>
        <item x="20"/>
        <item x="8"/>
        <item x="88"/>
        <item x="67"/>
        <item x="33"/>
        <item x="160"/>
        <item x="22"/>
        <item x="45"/>
        <item x="19"/>
        <item x="75"/>
        <item x="46"/>
        <item x="9"/>
        <item x="12"/>
        <item x="16"/>
        <item x="6"/>
        <item x="24"/>
        <item x="2"/>
        <item x="93"/>
        <item x="90"/>
        <item x="14"/>
        <item x="23"/>
        <item x="83"/>
        <item x="80"/>
        <item x="11"/>
        <item x="26"/>
        <item x="32"/>
        <item x="85"/>
        <item x="73"/>
        <item x="3"/>
        <item x="62"/>
        <item x="39"/>
        <item x="70"/>
        <item x="103"/>
        <item x="136"/>
        <item x="66"/>
        <item x="58"/>
        <item x="157"/>
        <item x="173"/>
        <item x="117"/>
        <item x="156"/>
        <item x="165"/>
        <item x="53"/>
        <item x="176"/>
        <item x="168"/>
        <item x="105"/>
        <item x="109"/>
        <item x="112"/>
        <item x="159"/>
        <item x="126"/>
        <item x="0"/>
        <item x="48"/>
        <item x="54"/>
        <item x="171"/>
        <item x="146"/>
        <item x="122"/>
        <item x="119"/>
        <item x="155"/>
        <item x="118"/>
        <item x="71"/>
        <item x="123"/>
        <item x="138"/>
        <item x="174"/>
        <item x="35"/>
        <item x="61"/>
        <item x="183"/>
        <item x="76"/>
        <item x="98"/>
        <item x="144"/>
        <item x="95"/>
        <item x="162"/>
        <item x="68"/>
        <item x="72"/>
        <item x="186"/>
        <item x="27"/>
        <item x="108"/>
        <item x="86"/>
        <item x="182"/>
        <item x="52"/>
        <item x="50"/>
        <item x="132"/>
        <item x="188"/>
        <item x="181"/>
        <item x="94"/>
        <item x="164"/>
        <item x="127"/>
        <item x="140"/>
        <item x="143"/>
        <item x="57"/>
        <item x="15"/>
        <item x="129"/>
        <item x="77"/>
        <item x="178"/>
        <item x="56"/>
        <item x="92"/>
        <item x="177"/>
        <item x="121"/>
        <item x="187"/>
        <item x="55"/>
        <item x="149"/>
        <item x="185"/>
        <item x="115"/>
        <item x="29"/>
        <item x="163"/>
        <item x="166"/>
        <item x="167"/>
        <item x="154"/>
        <item x="137"/>
        <item x="81"/>
        <item x="38"/>
        <item x="139"/>
        <item x="74"/>
        <item x="65"/>
        <item x="175"/>
        <item x="147"/>
        <item x="172"/>
        <item x="169"/>
        <item x="21"/>
        <item x="60"/>
        <item x="180"/>
        <item x="104"/>
        <item x="47"/>
        <item x="128"/>
        <item x="134"/>
        <item x="100"/>
        <item x="89"/>
        <item x="135"/>
        <item x="131"/>
        <item x="145"/>
        <item x="184"/>
        <item x="84"/>
        <item x="28"/>
        <item x="17"/>
        <item x="110"/>
        <item x="133"/>
        <item x="101"/>
        <item x="170"/>
        <item x="179"/>
        <item x="97"/>
        <item x="151"/>
        <item x="96"/>
        <item x="78"/>
        <item x="37"/>
        <item x="59"/>
        <item x="102"/>
        <item x="158"/>
        <item x="106"/>
        <item x="142"/>
        <item x="124"/>
        <item x="42"/>
        <item x="125"/>
        <item x="113"/>
        <item x="130"/>
        <item x="148"/>
        <item x="141"/>
        <item x="120"/>
        <item x="153"/>
        <item x="107"/>
        <item x="116"/>
        <item x="152"/>
        <item x="87"/>
        <item x="64"/>
        <item x="150"/>
        <item x="111"/>
        <item x="82"/>
        <item x="99"/>
        <item x="161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Revenue" fld="4" baseField="0" baseItem="0" numFmtId="3"/>
  </dataFields>
  <formats count="2">
    <format dxfId="2">
      <pivotArea outline="0" fieldPosition="0">
        <references count="2">
          <reference field="2" count="1" selected="0">
            <x v="0"/>
          </reference>
          <reference field="3" count="1" selected="0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7C586F-E91C-429B-9828-44591ABCBD4A}" name="PivotTable9" cacheId="167" applyNumberFormats="0" applyBorderFormats="0" applyFontFormats="0" applyPatternFormats="0" applyAlignmentFormats="0" applyWidthHeightFormats="1" dataCaption="Values" updatedVersion="8" minRefreshableVersion="3" showDrill="0" itemPrintTitles="1" createdVersion="6" indent="0" compact="0" compactData="0" multipleFieldFilters="0" chartFormat="4">
  <location ref="G4:K18" firstHeaderRow="1" firstDataRow="2" firstDataCol="1"/>
  <pivotFields count="5">
    <pivotField compact="0" numFmtId="14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numFmtId="6" outline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Revenue ($)" fld="4" baseField="0" baseItem="0" numFmtId="3"/>
  </dataFields>
  <chartFormats count="1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03D20A-ECE9-4057-B10E-FE566B8BD9AC}" name="CFTAble" displayName="CFTAble" ref="A1:F3546" totalsRowShown="0" headerRowDxfId="39" tableBorderDxfId="38">
  <autoFilter ref="A1:F3546" xr:uid="{E2ABF4C3-86E5-4312-836E-2A77F2A623C4}"/>
  <tableColumns count="6">
    <tableColumn id="1" xr3:uid="{5325B4CE-D5F2-4D96-A4CC-0F51A0EEB21C}" name="Date" dataDxfId="37"/>
    <tableColumn id="2" xr3:uid="{8F30BCDD-3C6C-4F74-9829-7C7B95D6B707}" name="Month" dataDxfId="36">
      <calculatedColumnFormula>TEXT(A2,"mmm")</calculatedColumnFormula>
    </tableColumn>
    <tableColumn id="3" xr3:uid="{78D89B91-22E2-4C29-8A42-22A21BE77EBC}" name="Week" dataDxfId="35">
      <calculatedColumnFormula>WEEKNUM(A2)</calculatedColumnFormula>
    </tableColumn>
    <tableColumn id="4" xr3:uid="{3156A56E-02D0-4344-89E9-82AD366AC4CB}" name="SalesChannel" dataDxfId="34"/>
    <tableColumn id="5" xr3:uid="{6C8FC38B-5DBF-4DDC-9265-1AC3CF2C6015}" name="Product" dataDxfId="33"/>
    <tableColumn id="6" xr3:uid="{CC78E598-5589-4B00-90D7-EFDFD0D9EC8E}" name="Revenue ($)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E328A8-278C-4DAE-B82B-859A2CC21C13}" name="CWCSTable" displayName="CWCSTable" ref="B5:J91" totalsRowShown="0" headerRowDxfId="31">
  <autoFilter ref="B5:J91" xr:uid="{1EC6E0A4-920A-4BF7-9450-B74660D3CE97}"/>
  <tableColumns count="9">
    <tableColumn id="1" xr3:uid="{F2D4BDEA-F88A-431C-B575-0FFFC4B9BE3F}" name="Date" dataDxfId="30"/>
    <tableColumn id="2" xr3:uid="{B3293B8C-EAAE-44DE-B5EB-2662A22B0FF0}" name="Day of Week" dataDxfId="29"/>
    <tableColumn id="3" xr3:uid="{3C55FC10-B5D8-47A2-BA44-D32D95F1D464}" name="Time" dataDxfId="28"/>
    <tableColumn id="4" xr3:uid="{D4C53A40-A6F9-4755-8ED1-6166D0AD157E}" name="Rounded Time" dataDxfId="27"/>
    <tableColumn id="5" xr3:uid="{7D4A83D9-83B7-4A11-BEC4-370528B7945F}" name="Customer"/>
    <tableColumn id="6" xr3:uid="{4E63515A-4E3E-4870-B789-375A26194FAC}" name="Topic of Meeting"/>
    <tableColumn id="7" xr3:uid="{196BBCA7-F5F2-4C03-9E01-1E228DD6F28D}" name="Meeting Type"/>
    <tableColumn id="8" xr3:uid="{937F3ECF-52F8-4206-8E84-0A0E6E37633B}" name="Duration of Meeting (mins)"/>
    <tableColumn id="9" xr3:uid="{EC441F7D-2030-4CEC-BFC0-5868949CB3A7}" name="Not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C4E98AF-BC6C-44D6-91D0-79BE89463EC6}" name="Table3" displayName="Table3" ref="B6:M35" totalsRowShown="0" headerRowBorderDxfId="14">
  <autoFilter ref="B6:M35" xr:uid="{0C4E98AF-BC6C-44D6-91D0-79BE89463EC6}"/>
  <tableColumns count="12">
    <tableColumn id="1" xr3:uid="{28E79764-BBC1-4C0B-9884-BB54C95C2713}" name="Country"/>
    <tableColumn id="2" xr3:uid="{FD5F5470-84A0-4E35-8F3D-822610EC1F95}" name="2000 ($M)" dataDxfId="13"/>
    <tableColumn id="3" xr3:uid="{FFD7FBD4-9812-4437-9B42-DB1984041A96}" name="2001 ($M)" dataDxfId="12"/>
    <tableColumn id="4" xr3:uid="{F7D906FE-CF09-45CD-8CAC-6296CF8D6988}" name="2002 ($M)" dataDxfId="11"/>
    <tableColumn id="5" xr3:uid="{709C6751-6AFD-4CCD-BB89-2CB1C321824C}" name="2003 ($M)" dataDxfId="10"/>
    <tableColumn id="6" xr3:uid="{70D96814-2B02-44F3-9701-A000B5BE734E}" name="2004 ($M)" dataDxfId="9"/>
    <tableColumn id="7" xr3:uid="{59D483E9-D79D-4756-A847-3385DAD74A6F}" name="2005 ($M)" dataDxfId="8"/>
    <tableColumn id="8" xr3:uid="{E456E364-4EA8-4DD7-91A2-B97FFCD81F86}" name="2006 ($M)" dataDxfId="7"/>
    <tableColumn id="9" xr3:uid="{8A8C20CC-BC29-4935-8D4F-107768F277FD}" name="2007 ($M)" dataDxfId="6"/>
    <tableColumn id="10" xr3:uid="{3FCA5AE0-F3B3-44CE-A079-BC9A6D17B7E6}" name="2008 ($M)" dataDxfId="5"/>
    <tableColumn id="11" xr3:uid="{31E6B90B-EAB5-459D-B255-52CFCA4A72B6}" name="2009 ($M)" dataDxfId="4"/>
    <tableColumn id="12" xr3:uid="{BAD1FA9F-707D-4F1B-ABFC-CD19138FBED7}" name="2010 ($M)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4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227B4-FC5F-4B19-9A21-999E9DD3F3E1}">
  <sheetPr codeName="Sheet1">
    <tabColor rgb="FFFFFF00"/>
  </sheetPr>
  <dimension ref="A1:U36"/>
  <sheetViews>
    <sheetView zoomScale="55" zoomScaleNormal="55" workbookViewId="0">
      <selection activeCell="V64" sqref="V64"/>
    </sheetView>
  </sheetViews>
  <sheetFormatPr defaultRowHeight="14.25"/>
  <cols>
    <col min="1" max="2" width="11.59765625" customWidth="1"/>
    <col min="3" max="19" width="18" customWidth="1"/>
    <col min="20" max="21" width="11.59765625" customWidth="1"/>
  </cols>
  <sheetData>
    <row r="1" spans="1:2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87.75">
      <c r="A3" s="1"/>
      <c r="B3" s="1"/>
      <c r="C3" s="2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1"/>
      <c r="U3" s="1"/>
    </row>
    <row r="4" spans="1:21" ht="91.9">
      <c r="A4" s="1"/>
      <c r="B4" s="1"/>
      <c r="C4" s="4" t="s">
        <v>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1"/>
      <c r="U4" s="1"/>
    </row>
    <row r="5" spans="1:21" ht="91.9">
      <c r="A5" s="1"/>
      <c r="B5" s="1"/>
      <c r="C5" s="4" t="s">
        <v>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"/>
      <c r="U5" s="1"/>
    </row>
    <row r="6" spans="1:21" ht="91.9">
      <c r="A6" s="1"/>
      <c r="B6" s="1"/>
      <c r="C6" s="4" t="s">
        <v>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1"/>
      <c r="U6" s="1"/>
    </row>
    <row r="7" spans="1:21" ht="87" customHeight="1">
      <c r="A7" s="1"/>
      <c r="B7" s="1"/>
      <c r="C7" s="90" t="s">
        <v>4</v>
      </c>
      <c r="D7" s="90"/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1"/>
      <c r="U7" s="1"/>
    </row>
    <row r="8" spans="1:21" ht="87" customHeight="1">
      <c r="A8" s="1"/>
      <c r="B8" s="1"/>
      <c r="C8" s="90"/>
      <c r="D8" s="90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1"/>
      <c r="U8" s="1"/>
    </row>
    <row r="9" spans="1:21" ht="91.9">
      <c r="A9" s="1"/>
      <c r="B9" s="1"/>
      <c r="C9" s="6" t="s">
        <v>5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1"/>
      <c r="U9" s="1"/>
    </row>
    <row r="10" spans="1:2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67.5">
      <c r="A11" s="1"/>
      <c r="B11" s="1"/>
      <c r="C11" s="8" t="s">
        <v>6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10"/>
      <c r="T11" s="1"/>
      <c r="U11" s="1"/>
    </row>
    <row r="12" spans="1:21">
      <c r="A12" s="1"/>
      <c r="B12" s="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"/>
      <c r="U12" s="1"/>
    </row>
    <row r="13" spans="1:2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</sheetData>
  <mergeCells count="1">
    <mergeCell ref="C7:S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D8B2-E52C-41CA-8387-1ABED18D2B22}">
  <sheetPr codeName="Sheet2">
    <tabColor rgb="FFFFFF00"/>
  </sheetPr>
  <dimension ref="A1:B15"/>
  <sheetViews>
    <sheetView zoomScale="205" zoomScaleNormal="205" workbookViewId="0">
      <selection activeCell="A2" sqref="A2"/>
    </sheetView>
  </sheetViews>
  <sheetFormatPr defaultRowHeight="14.25"/>
  <cols>
    <col min="2" max="2" width="61.73046875" customWidth="1"/>
  </cols>
  <sheetData>
    <row r="1" spans="1:2">
      <c r="A1" s="12" t="s">
        <v>7</v>
      </c>
      <c r="B1" s="13"/>
    </row>
    <row r="2" spans="1:2">
      <c r="A2" s="14" t="str">
        <f>ROWS(A$2:A2)&amp;")"</f>
        <v>1)</v>
      </c>
      <c r="B2" s="15" t="s">
        <v>8</v>
      </c>
    </row>
    <row r="3" spans="1:2">
      <c r="A3" s="14" t="str">
        <f>ROWS(A$2:A3)&amp;")"</f>
        <v>2)</v>
      </c>
      <c r="B3" s="15" t="s">
        <v>9</v>
      </c>
    </row>
    <row r="4" spans="1:2">
      <c r="A4" s="14" t="str">
        <f>ROWS(A$2:A4)&amp;")"</f>
        <v>3)</v>
      </c>
      <c r="B4" s="15" t="s">
        <v>10</v>
      </c>
    </row>
    <row r="5" spans="1:2">
      <c r="A5" s="14" t="str">
        <f>ROWS(A$2:A5)&amp;")"</f>
        <v>4)</v>
      </c>
      <c r="B5" s="15" t="s">
        <v>11</v>
      </c>
    </row>
    <row r="6" spans="1:2">
      <c r="A6" s="14" t="str">
        <f>ROWS(A$2:A6)&amp;")"</f>
        <v>5)</v>
      </c>
      <c r="B6" s="15" t="s">
        <v>69</v>
      </c>
    </row>
    <row r="7" spans="1:2">
      <c r="A7" s="14" t="str">
        <f>ROWS(A$2:A7)&amp;")"</f>
        <v>6)</v>
      </c>
      <c r="B7" s="15" t="s">
        <v>12</v>
      </c>
    </row>
    <row r="8" spans="1:2">
      <c r="A8" s="14" t="str">
        <f>ROWS(A$2:A8)&amp;")"</f>
        <v>7)</v>
      </c>
      <c r="B8" s="15" t="s">
        <v>13</v>
      </c>
    </row>
    <row r="9" spans="1:2">
      <c r="A9" s="14" t="str">
        <f>ROWS(A$2:A9)&amp;")"</f>
        <v>8)</v>
      </c>
      <c r="B9" s="15" t="s">
        <v>14</v>
      </c>
    </row>
    <row r="10" spans="1:2">
      <c r="A10" s="14" t="str">
        <f>ROWS(A$2:A10)&amp;")"</f>
        <v>9)</v>
      </c>
      <c r="B10" s="15" t="s">
        <v>15</v>
      </c>
    </row>
    <row r="11" spans="1:2">
      <c r="A11" s="14" t="str">
        <f>ROWS(A$2:A11)&amp;")"</f>
        <v>10)</v>
      </c>
      <c r="B11" s="15" t="s">
        <v>16</v>
      </c>
    </row>
    <row r="12" spans="1:2">
      <c r="A12" s="14" t="str">
        <f>ROWS(A$2:A12)&amp;")"</f>
        <v>11)</v>
      </c>
      <c r="B12" s="15" t="s">
        <v>17</v>
      </c>
    </row>
    <row r="13" spans="1:2">
      <c r="A13" s="14" t="str">
        <f>ROWS(A$2:A13)&amp;")"</f>
        <v>12)</v>
      </c>
      <c r="B13" s="15" t="s">
        <v>18</v>
      </c>
    </row>
    <row r="14" spans="1:2">
      <c r="A14" s="14" t="str">
        <f>ROWS(A$2:A14)&amp;")"</f>
        <v>13)</v>
      </c>
      <c r="B14" s="15" t="s">
        <v>19</v>
      </c>
    </row>
    <row r="15" spans="1:2">
      <c r="A15" s="14" t="str">
        <f>ROWS(A$2:A15)&amp;")"</f>
        <v>14)</v>
      </c>
      <c r="B15" s="15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03F55-DFF7-49FF-AD41-16F0463C3055}">
  <sheetPr codeName="Sheet3">
    <tabColor rgb="FFFFFF00"/>
  </sheetPr>
  <dimension ref="A2:BN2005"/>
  <sheetViews>
    <sheetView showGridLines="0" zoomScale="91" zoomScaleNormal="91" workbookViewId="0">
      <selection activeCell="J39" sqref="J39"/>
    </sheetView>
  </sheetViews>
  <sheetFormatPr defaultRowHeight="14.25" outlineLevelRow="1"/>
  <cols>
    <col min="1" max="1" width="11.59765625" customWidth="1"/>
    <col min="2" max="2" width="7.1328125" bestFit="1" customWidth="1"/>
    <col min="3" max="3" width="6.265625" customWidth="1"/>
    <col min="4" max="4" width="16.265625" customWidth="1"/>
    <col min="5" max="6" width="14.1328125" bestFit="1" customWidth="1"/>
    <col min="7" max="9" width="11.73046875" customWidth="1"/>
    <col min="11" max="11" width="13.59765625" customWidth="1"/>
    <col min="12" max="12" width="18.59765625" customWidth="1"/>
    <col min="13" max="13" width="11.265625" customWidth="1"/>
    <col min="42" max="42" width="18.59765625" bestFit="1" customWidth="1"/>
    <col min="43" max="45" width="15.1328125" bestFit="1" customWidth="1"/>
    <col min="46" max="46" width="11.265625" bestFit="1" customWidth="1"/>
    <col min="65" max="65" width="24" bestFit="1" customWidth="1"/>
    <col min="66" max="66" width="27.73046875" bestFit="1" customWidth="1"/>
    <col min="67" max="67" width="15.1328125" bestFit="1" customWidth="1"/>
    <col min="68" max="68" width="12.86328125" bestFit="1" customWidth="1"/>
    <col min="69" max="69" width="14.265625" bestFit="1" customWidth="1"/>
    <col min="70" max="70" width="11.265625" bestFit="1" customWidth="1"/>
  </cols>
  <sheetData>
    <row r="2" spans="1:66">
      <c r="A2" s="16" t="s">
        <v>21</v>
      </c>
      <c r="K2" s="16" t="s">
        <v>22</v>
      </c>
      <c r="P2" s="16" t="s">
        <v>23</v>
      </c>
      <c r="BM2" s="17" t="s">
        <v>24</v>
      </c>
    </row>
    <row r="3" spans="1:66">
      <c r="BM3" s="15" t="s">
        <v>25</v>
      </c>
    </row>
    <row r="4" spans="1:66" outlineLevel="1">
      <c r="K4" s="18" t="s">
        <v>26</v>
      </c>
      <c r="P4" s="18" t="s">
        <v>27</v>
      </c>
      <c r="BM4" s="15" t="s">
        <v>28</v>
      </c>
    </row>
    <row r="5" spans="1:66" outlineLevel="1">
      <c r="A5" s="19" t="s">
        <v>29</v>
      </c>
      <c r="B5" s="19" t="s">
        <v>30</v>
      </c>
      <c r="C5" s="19" t="s">
        <v>31</v>
      </c>
      <c r="D5" s="19" t="s">
        <v>32</v>
      </c>
      <c r="E5" s="19" t="s">
        <v>33</v>
      </c>
      <c r="F5" s="19" t="s">
        <v>34</v>
      </c>
      <c r="G5" s="20" t="s">
        <v>35</v>
      </c>
      <c r="K5" s="29" t="s">
        <v>36</v>
      </c>
      <c r="L5" s="30"/>
      <c r="M5" s="30"/>
      <c r="N5" s="30"/>
      <c r="P5" s="29" t="s">
        <v>37</v>
      </c>
      <c r="Q5" s="30"/>
      <c r="R5" s="30"/>
      <c r="S5" s="30"/>
    </row>
    <row r="6" spans="1:66" outlineLevel="1">
      <c r="A6" s="22">
        <v>44090</v>
      </c>
      <c r="B6" s="22" t="str">
        <f t="shared" ref="B6:B69" si="0">TEXT(A6,"mmm")</f>
        <v>Sep</v>
      </c>
      <c r="C6" s="23">
        <f t="shared" ref="C6:C69" si="1">WEEKNUM(A6)</f>
        <v>38</v>
      </c>
      <c r="D6" s="23" t="str">
        <f t="shared" ref="D6:D69" si="2">IFERROR(VLOOKUP(C6,$BM$7:$BN$14,2,0),"None")</f>
        <v>None</v>
      </c>
      <c r="E6" s="22" t="s">
        <v>38</v>
      </c>
      <c r="F6" s="23" t="s">
        <v>39</v>
      </c>
      <c r="G6" s="24">
        <v>160.04</v>
      </c>
      <c r="K6" s="29" t="s">
        <v>40</v>
      </c>
      <c r="L6" s="30"/>
      <c r="M6" s="30"/>
      <c r="N6" s="30"/>
      <c r="P6" s="29" t="s">
        <v>41</v>
      </c>
      <c r="Q6" s="30"/>
      <c r="R6" s="30"/>
      <c r="S6" s="30"/>
      <c r="BM6" s="15" t="s">
        <v>31</v>
      </c>
      <c r="BN6" s="15" t="s">
        <v>42</v>
      </c>
    </row>
    <row r="7" spans="1:66" outlineLevel="1">
      <c r="A7" s="22">
        <v>44013</v>
      </c>
      <c r="B7" s="22" t="str">
        <f t="shared" si="0"/>
        <v>Jul</v>
      </c>
      <c r="C7" s="23">
        <f t="shared" si="1"/>
        <v>27</v>
      </c>
      <c r="D7" s="23" t="str">
        <f t="shared" si="2"/>
        <v>None</v>
      </c>
      <c r="E7" s="22" t="s">
        <v>38</v>
      </c>
      <c r="F7" s="23" t="s">
        <v>43</v>
      </c>
      <c r="G7" s="24">
        <v>40.76</v>
      </c>
      <c r="P7" s="21" t="s">
        <v>44</v>
      </c>
      <c r="BM7" s="15">
        <f>K38</f>
        <v>0</v>
      </c>
      <c r="BN7" s="15" t="str">
        <f>$BM$4</f>
        <v>Festival of Flight</v>
      </c>
    </row>
    <row r="8" spans="1:66" outlineLevel="1">
      <c r="A8" s="22">
        <v>43984</v>
      </c>
      <c r="B8" s="22" t="str">
        <f t="shared" si="0"/>
        <v>Jun</v>
      </c>
      <c r="C8" s="23">
        <f t="shared" si="1"/>
        <v>23</v>
      </c>
      <c r="D8" s="23" t="str">
        <f t="shared" si="2"/>
        <v>None</v>
      </c>
      <c r="E8" s="22" t="s">
        <v>45</v>
      </c>
      <c r="F8" s="23" t="s">
        <v>46</v>
      </c>
      <c r="G8" s="24">
        <v>75.62</v>
      </c>
      <c r="P8" s="29" t="s">
        <v>47</v>
      </c>
      <c r="Q8" s="30"/>
      <c r="R8" s="30"/>
      <c r="S8" s="30"/>
      <c r="BM8" s="15">
        <f>K39</f>
        <v>0</v>
      </c>
      <c r="BN8" s="15" t="str">
        <f>$BM$4</f>
        <v>Festival of Flight</v>
      </c>
    </row>
    <row r="9" spans="1:66">
      <c r="A9" s="22">
        <v>43966</v>
      </c>
      <c r="B9" s="22" t="str">
        <f t="shared" si="0"/>
        <v>May</v>
      </c>
      <c r="C9" s="23">
        <f t="shared" si="1"/>
        <v>20</v>
      </c>
      <c r="D9" s="23" t="str">
        <f t="shared" si="2"/>
        <v>None</v>
      </c>
      <c r="E9" s="22" t="s">
        <v>48</v>
      </c>
      <c r="F9" s="23" t="s">
        <v>49</v>
      </c>
      <c r="G9" s="24">
        <v>99.29</v>
      </c>
      <c r="BM9" s="15">
        <f>K40</f>
        <v>0</v>
      </c>
      <c r="BN9" s="15" t="str">
        <f>$BM$4</f>
        <v>Festival of Flight</v>
      </c>
    </row>
    <row r="10" spans="1:66">
      <c r="A10" s="22">
        <v>43968</v>
      </c>
      <c r="B10" s="22" t="str">
        <f t="shared" si="0"/>
        <v>May</v>
      </c>
      <c r="C10" s="23">
        <f t="shared" si="1"/>
        <v>21</v>
      </c>
      <c r="D10" s="23" t="str">
        <f t="shared" si="2"/>
        <v>None</v>
      </c>
      <c r="E10" s="22" t="s">
        <v>38</v>
      </c>
      <c r="F10" s="23" t="s">
        <v>50</v>
      </c>
      <c r="G10" s="24">
        <v>46.25</v>
      </c>
      <c r="K10" s="25" t="s">
        <v>51</v>
      </c>
      <c r="L10" s="25"/>
      <c r="M10" s="25"/>
      <c r="N10" s="25"/>
      <c r="O10" s="25"/>
      <c r="P10" s="25"/>
      <c r="Q10" s="25"/>
      <c r="R10" s="25"/>
      <c r="S10" s="25"/>
      <c r="T10" s="25"/>
      <c r="BM10" s="15">
        <f>K41</f>
        <v>0</v>
      </c>
      <c r="BN10" s="15" t="str">
        <f>$BM$4</f>
        <v>Festival of Flight</v>
      </c>
    </row>
    <row r="11" spans="1:66">
      <c r="A11" s="22">
        <v>43992</v>
      </c>
      <c r="B11" s="22" t="str">
        <f t="shared" si="0"/>
        <v>Jun</v>
      </c>
      <c r="C11" s="23">
        <f t="shared" si="1"/>
        <v>24</v>
      </c>
      <c r="D11" s="23" t="str">
        <f t="shared" si="2"/>
        <v>None</v>
      </c>
      <c r="E11" s="22" t="s">
        <v>38</v>
      </c>
      <c r="F11" s="23" t="s">
        <v>53</v>
      </c>
      <c r="G11" s="24">
        <v>28.28</v>
      </c>
      <c r="BM11" s="15">
        <f>K47</f>
        <v>0</v>
      </c>
      <c r="BN11" s="15" t="str">
        <f>$BM$3</f>
        <v>Fall Kite Event</v>
      </c>
    </row>
    <row r="12" spans="1:66">
      <c r="A12" s="22">
        <v>43954</v>
      </c>
      <c r="B12" s="22" t="str">
        <f t="shared" si="0"/>
        <v>May</v>
      </c>
      <c r="C12" s="23">
        <f t="shared" si="1"/>
        <v>19</v>
      </c>
      <c r="D12" s="23" t="str">
        <f t="shared" si="2"/>
        <v>None</v>
      </c>
      <c r="E12" s="22" t="s">
        <v>38</v>
      </c>
      <c r="F12" s="23" t="s">
        <v>54</v>
      </c>
      <c r="G12" s="24">
        <v>71.86</v>
      </c>
      <c r="K12" s="27" t="s">
        <v>34</v>
      </c>
      <c r="L12" t="s">
        <v>55</v>
      </c>
      <c r="BM12" s="15">
        <f>K48</f>
        <v>0</v>
      </c>
      <c r="BN12" s="15" t="str">
        <f>$BM$3</f>
        <v>Fall Kite Event</v>
      </c>
    </row>
    <row r="13" spans="1:66">
      <c r="A13" s="22">
        <v>43964</v>
      </c>
      <c r="B13" s="22" t="str">
        <f t="shared" si="0"/>
        <v>May</v>
      </c>
      <c r="C13" s="23">
        <f t="shared" si="1"/>
        <v>20</v>
      </c>
      <c r="D13" s="23" t="str">
        <f t="shared" si="2"/>
        <v>None</v>
      </c>
      <c r="E13" s="22" t="s">
        <v>48</v>
      </c>
      <c r="F13" s="23" t="s">
        <v>50</v>
      </c>
      <c r="G13" s="24">
        <v>46.1</v>
      </c>
      <c r="K13" t="s">
        <v>56</v>
      </c>
      <c r="L13" s="26">
        <v>7377.4399999999987</v>
      </c>
      <c r="BM13" s="15">
        <f>K49</f>
        <v>0</v>
      </c>
      <c r="BN13" s="15" t="str">
        <f>$BM$3</f>
        <v>Fall Kite Event</v>
      </c>
    </row>
    <row r="14" spans="1:66">
      <c r="A14" s="22">
        <v>44076</v>
      </c>
      <c r="B14" s="22" t="str">
        <f t="shared" si="0"/>
        <v>Sep</v>
      </c>
      <c r="C14" s="23">
        <f t="shared" si="1"/>
        <v>36</v>
      </c>
      <c r="D14" s="23" t="str">
        <f t="shared" si="2"/>
        <v>None</v>
      </c>
      <c r="E14" s="22" t="s">
        <v>48</v>
      </c>
      <c r="F14" s="23" t="s">
        <v>57</v>
      </c>
      <c r="G14" s="24">
        <v>23.25</v>
      </c>
      <c r="K14" t="s">
        <v>57</v>
      </c>
      <c r="L14" s="26">
        <v>17410.48</v>
      </c>
      <c r="BM14" s="15">
        <f>K50</f>
        <v>0</v>
      </c>
      <c r="BN14" s="15" t="str">
        <f>$BM$3</f>
        <v>Fall Kite Event</v>
      </c>
    </row>
    <row r="15" spans="1:66">
      <c r="A15" s="22">
        <v>44015</v>
      </c>
      <c r="B15" s="22" t="str">
        <f t="shared" si="0"/>
        <v>Jul</v>
      </c>
      <c r="C15" s="23">
        <f t="shared" si="1"/>
        <v>27</v>
      </c>
      <c r="D15" s="23" t="str">
        <f t="shared" si="2"/>
        <v>None</v>
      </c>
      <c r="E15" s="22" t="s">
        <v>48</v>
      </c>
      <c r="F15" s="23" t="s">
        <v>58</v>
      </c>
      <c r="G15" s="24">
        <v>50.9</v>
      </c>
      <c r="K15" t="s">
        <v>50</v>
      </c>
      <c r="L15" s="26">
        <v>21195.400000000009</v>
      </c>
    </row>
    <row r="16" spans="1:66">
      <c r="A16" s="22">
        <v>43986</v>
      </c>
      <c r="B16" s="22" t="str">
        <f t="shared" si="0"/>
        <v>Jun</v>
      </c>
      <c r="C16" s="23">
        <f t="shared" si="1"/>
        <v>23</v>
      </c>
      <c r="D16" s="23" t="str">
        <f t="shared" si="2"/>
        <v>None</v>
      </c>
      <c r="E16" s="22" t="s">
        <v>38</v>
      </c>
      <c r="F16" s="23" t="s">
        <v>49</v>
      </c>
      <c r="G16" s="24">
        <v>66.849999999999994</v>
      </c>
      <c r="K16" t="s">
        <v>46</v>
      </c>
      <c r="L16" s="26">
        <v>8107.0899999999983</v>
      </c>
    </row>
    <row r="17" spans="1:12">
      <c r="A17" s="22">
        <v>44075</v>
      </c>
      <c r="B17" s="22" t="str">
        <f t="shared" si="0"/>
        <v>Sep</v>
      </c>
      <c r="C17" s="23">
        <f t="shared" si="1"/>
        <v>36</v>
      </c>
      <c r="D17" s="23" t="str">
        <f t="shared" si="2"/>
        <v>None</v>
      </c>
      <c r="E17" s="22" t="s">
        <v>48</v>
      </c>
      <c r="F17" s="23" t="s">
        <v>54</v>
      </c>
      <c r="G17" s="24">
        <v>24.68</v>
      </c>
      <c r="K17" t="s">
        <v>39</v>
      </c>
      <c r="L17" s="26">
        <v>16005.600000000002</v>
      </c>
    </row>
    <row r="18" spans="1:12">
      <c r="A18" s="22">
        <v>44084</v>
      </c>
      <c r="B18" s="22" t="str">
        <f t="shared" si="0"/>
        <v>Sep</v>
      </c>
      <c r="C18" s="23">
        <f t="shared" si="1"/>
        <v>37</v>
      </c>
      <c r="D18" s="23" t="str">
        <f t="shared" si="2"/>
        <v>None</v>
      </c>
      <c r="E18" s="22" t="s">
        <v>48</v>
      </c>
      <c r="F18" s="23" t="s">
        <v>50</v>
      </c>
      <c r="G18" s="24">
        <v>89</v>
      </c>
      <c r="K18" t="s">
        <v>61</v>
      </c>
      <c r="L18" s="26">
        <v>7817.8899999999985</v>
      </c>
    </row>
    <row r="19" spans="1:12">
      <c r="A19" s="22">
        <v>43972</v>
      </c>
      <c r="B19" s="22" t="str">
        <f t="shared" si="0"/>
        <v>May</v>
      </c>
      <c r="C19" s="23">
        <f t="shared" si="1"/>
        <v>21</v>
      </c>
      <c r="D19" s="23" t="str">
        <f t="shared" si="2"/>
        <v>None</v>
      </c>
      <c r="E19" s="22" t="s">
        <v>48</v>
      </c>
      <c r="F19" s="23" t="s">
        <v>49</v>
      </c>
      <c r="G19" s="24">
        <v>68.25</v>
      </c>
      <c r="K19" t="s">
        <v>53</v>
      </c>
      <c r="L19" s="26">
        <v>14919.119999999995</v>
      </c>
    </row>
    <row r="20" spans="1:12">
      <c r="A20" s="22">
        <v>44038</v>
      </c>
      <c r="B20" s="22" t="str">
        <f t="shared" si="0"/>
        <v>Jul</v>
      </c>
      <c r="C20" s="23">
        <f t="shared" si="1"/>
        <v>31</v>
      </c>
      <c r="D20" s="23" t="str">
        <f t="shared" si="2"/>
        <v>None</v>
      </c>
      <c r="E20" s="22" t="s">
        <v>38</v>
      </c>
      <c r="F20" s="23" t="s">
        <v>43</v>
      </c>
      <c r="G20" s="24">
        <v>20.88</v>
      </c>
      <c r="K20" t="s">
        <v>49</v>
      </c>
      <c r="L20" s="26">
        <v>37490.829999999994</v>
      </c>
    </row>
    <row r="21" spans="1:12">
      <c r="A21" s="22">
        <v>43963</v>
      </c>
      <c r="B21" s="22" t="str">
        <f t="shared" si="0"/>
        <v>May</v>
      </c>
      <c r="C21" s="23">
        <f t="shared" si="1"/>
        <v>20</v>
      </c>
      <c r="D21" s="23" t="str">
        <f t="shared" si="2"/>
        <v>None</v>
      </c>
      <c r="E21" s="22" t="s">
        <v>48</v>
      </c>
      <c r="F21" s="23" t="s">
        <v>58</v>
      </c>
      <c r="G21" s="24">
        <v>24.75</v>
      </c>
      <c r="K21" t="s">
        <v>58</v>
      </c>
      <c r="L21" s="26">
        <v>15076.850000000002</v>
      </c>
    </row>
    <row r="22" spans="1:12">
      <c r="A22" s="22">
        <v>43963</v>
      </c>
      <c r="B22" s="22" t="str">
        <f t="shared" si="0"/>
        <v>May</v>
      </c>
      <c r="C22" s="23">
        <f t="shared" si="1"/>
        <v>20</v>
      </c>
      <c r="D22" s="23" t="str">
        <f t="shared" si="2"/>
        <v>None</v>
      </c>
      <c r="E22" s="22" t="s">
        <v>48</v>
      </c>
      <c r="F22" s="23" t="s">
        <v>39</v>
      </c>
      <c r="G22" s="24">
        <v>80.95</v>
      </c>
      <c r="K22" t="s">
        <v>54</v>
      </c>
      <c r="L22" s="26">
        <v>12730.839999999998</v>
      </c>
    </row>
    <row r="23" spans="1:12">
      <c r="A23" s="22">
        <v>44041</v>
      </c>
      <c r="B23" s="22" t="str">
        <f t="shared" si="0"/>
        <v>Jul</v>
      </c>
      <c r="C23" s="23">
        <f t="shared" si="1"/>
        <v>31</v>
      </c>
      <c r="D23" s="23" t="str">
        <f t="shared" si="2"/>
        <v>None</v>
      </c>
      <c r="E23" s="22" t="s">
        <v>48</v>
      </c>
      <c r="F23" s="23" t="s">
        <v>49</v>
      </c>
      <c r="G23" s="24">
        <v>306.04000000000002</v>
      </c>
      <c r="K23" t="s">
        <v>43</v>
      </c>
      <c r="L23" s="26">
        <v>16349.760000000002</v>
      </c>
    </row>
    <row r="24" spans="1:12">
      <c r="A24" s="22">
        <v>43969</v>
      </c>
      <c r="B24" s="22" t="str">
        <f t="shared" si="0"/>
        <v>May</v>
      </c>
      <c r="C24" s="23">
        <f t="shared" si="1"/>
        <v>21</v>
      </c>
      <c r="D24" s="23" t="str">
        <f t="shared" si="2"/>
        <v>None</v>
      </c>
      <c r="E24" s="22" t="s">
        <v>48</v>
      </c>
      <c r="F24" s="23" t="s">
        <v>43</v>
      </c>
      <c r="G24" s="24">
        <v>20.010000000000002</v>
      </c>
      <c r="K24" t="s">
        <v>66</v>
      </c>
      <c r="L24" s="26">
        <v>3357.8499999999995</v>
      </c>
    </row>
    <row r="25" spans="1:12">
      <c r="A25" s="22">
        <v>44012</v>
      </c>
      <c r="B25" s="22" t="str">
        <f t="shared" si="0"/>
        <v>Jun</v>
      </c>
      <c r="C25" s="23">
        <f t="shared" si="1"/>
        <v>27</v>
      </c>
      <c r="D25" s="23" t="str">
        <f t="shared" si="2"/>
        <v>None</v>
      </c>
      <c r="E25" s="22" t="s">
        <v>48</v>
      </c>
      <c r="F25" s="23" t="s">
        <v>50</v>
      </c>
      <c r="G25" s="24">
        <v>69.849999999999994</v>
      </c>
      <c r="K25" t="s">
        <v>59</v>
      </c>
      <c r="L25" s="26">
        <v>177839.15000000002</v>
      </c>
    </row>
    <row r="26" spans="1:12">
      <c r="A26" s="22">
        <v>43980</v>
      </c>
      <c r="B26" s="22" t="str">
        <f t="shared" si="0"/>
        <v>May</v>
      </c>
      <c r="C26" s="23">
        <f t="shared" si="1"/>
        <v>22</v>
      </c>
      <c r="D26" s="23" t="str">
        <f t="shared" si="2"/>
        <v>None</v>
      </c>
      <c r="E26" s="22" t="s">
        <v>38</v>
      </c>
      <c r="F26" s="23" t="s">
        <v>49</v>
      </c>
      <c r="G26" s="24">
        <v>99</v>
      </c>
    </row>
    <row r="27" spans="1:12">
      <c r="A27" s="22">
        <v>43995</v>
      </c>
      <c r="B27" s="22" t="str">
        <f t="shared" si="0"/>
        <v>Jun</v>
      </c>
      <c r="C27" s="23">
        <f t="shared" si="1"/>
        <v>24</v>
      </c>
      <c r="D27" s="23" t="str">
        <f t="shared" si="2"/>
        <v>None</v>
      </c>
      <c r="E27" s="22" t="s">
        <v>38</v>
      </c>
      <c r="F27" s="23" t="s">
        <v>49</v>
      </c>
      <c r="G27" s="24">
        <v>68.39</v>
      </c>
    </row>
    <row r="28" spans="1:12">
      <c r="A28" s="22">
        <v>44028</v>
      </c>
      <c r="B28" s="22" t="str">
        <f t="shared" si="0"/>
        <v>Jul</v>
      </c>
      <c r="C28" s="23">
        <f t="shared" si="1"/>
        <v>29</v>
      </c>
      <c r="D28" s="23" t="str">
        <f t="shared" si="2"/>
        <v>None</v>
      </c>
      <c r="E28" s="22" t="s">
        <v>48</v>
      </c>
      <c r="F28" s="23" t="s">
        <v>61</v>
      </c>
      <c r="G28" s="24">
        <v>28.92</v>
      </c>
    </row>
    <row r="29" spans="1:12">
      <c r="A29" s="22">
        <v>44041</v>
      </c>
      <c r="B29" s="22" t="str">
        <f t="shared" si="0"/>
        <v>Jul</v>
      </c>
      <c r="C29" s="23">
        <f t="shared" si="1"/>
        <v>31</v>
      </c>
      <c r="D29" s="23" t="str">
        <f t="shared" si="2"/>
        <v>None</v>
      </c>
      <c r="E29" s="22" t="s">
        <v>38</v>
      </c>
      <c r="F29" s="23" t="s">
        <v>50</v>
      </c>
      <c r="G29" s="24">
        <v>46.85</v>
      </c>
    </row>
    <row r="30" spans="1:12">
      <c r="A30" s="22">
        <v>44085</v>
      </c>
      <c r="B30" s="22" t="str">
        <f t="shared" si="0"/>
        <v>Sep</v>
      </c>
      <c r="C30" s="23">
        <f t="shared" si="1"/>
        <v>37</v>
      </c>
      <c r="D30" s="23" t="str">
        <f t="shared" si="2"/>
        <v>None</v>
      </c>
      <c r="E30" s="22" t="s">
        <v>48</v>
      </c>
      <c r="F30" s="23" t="s">
        <v>56</v>
      </c>
      <c r="G30" s="24">
        <v>479.13</v>
      </c>
    </row>
    <row r="31" spans="1:12">
      <c r="A31" s="22">
        <v>43992</v>
      </c>
      <c r="B31" s="22" t="str">
        <f t="shared" si="0"/>
        <v>Jun</v>
      </c>
      <c r="C31" s="23">
        <f t="shared" si="1"/>
        <v>24</v>
      </c>
      <c r="D31" s="23" t="str">
        <f t="shared" si="2"/>
        <v>None</v>
      </c>
      <c r="E31" s="22" t="s">
        <v>48</v>
      </c>
      <c r="F31" s="23" t="s">
        <v>54</v>
      </c>
      <c r="G31" s="24">
        <v>47.35</v>
      </c>
    </row>
    <row r="32" spans="1:12">
      <c r="A32" s="22">
        <v>43969</v>
      </c>
      <c r="B32" s="22" t="str">
        <f t="shared" si="0"/>
        <v>May</v>
      </c>
      <c r="C32" s="23">
        <f t="shared" si="1"/>
        <v>21</v>
      </c>
      <c r="D32" s="23" t="str">
        <f t="shared" si="2"/>
        <v>None</v>
      </c>
      <c r="E32" s="22" t="s">
        <v>48</v>
      </c>
      <c r="F32" s="23" t="s">
        <v>58</v>
      </c>
      <c r="G32" s="24">
        <v>75.91</v>
      </c>
    </row>
    <row r="33" spans="1:7">
      <c r="A33" s="22">
        <v>44010</v>
      </c>
      <c r="B33" s="22" t="str">
        <f t="shared" si="0"/>
        <v>Jun</v>
      </c>
      <c r="C33" s="23">
        <f t="shared" si="1"/>
        <v>27</v>
      </c>
      <c r="D33" s="23" t="str">
        <f t="shared" si="2"/>
        <v>None</v>
      </c>
      <c r="E33" s="22" t="s">
        <v>48</v>
      </c>
      <c r="F33" s="23" t="s">
        <v>43</v>
      </c>
      <c r="G33" s="24">
        <v>60.4</v>
      </c>
    </row>
    <row r="34" spans="1:7">
      <c r="A34" s="22">
        <v>43996</v>
      </c>
      <c r="B34" s="22" t="str">
        <f t="shared" si="0"/>
        <v>Jun</v>
      </c>
      <c r="C34" s="23">
        <f t="shared" si="1"/>
        <v>25</v>
      </c>
      <c r="D34" s="23" t="str">
        <f t="shared" si="2"/>
        <v>None</v>
      </c>
      <c r="E34" s="22" t="s">
        <v>48</v>
      </c>
      <c r="F34" s="23" t="s">
        <v>58</v>
      </c>
      <c r="G34" s="24">
        <v>48.59</v>
      </c>
    </row>
    <row r="35" spans="1:7">
      <c r="A35" s="22">
        <v>44020</v>
      </c>
      <c r="B35" s="22" t="str">
        <f t="shared" si="0"/>
        <v>Jul</v>
      </c>
      <c r="C35" s="23">
        <f t="shared" si="1"/>
        <v>28</v>
      </c>
      <c r="D35" s="23" t="str">
        <f t="shared" si="2"/>
        <v>None</v>
      </c>
      <c r="E35" s="22" t="s">
        <v>48</v>
      </c>
      <c r="F35" s="23" t="s">
        <v>58</v>
      </c>
      <c r="G35" s="24">
        <v>23.48</v>
      </c>
    </row>
    <row r="36" spans="1:7">
      <c r="A36" s="22">
        <v>43958</v>
      </c>
      <c r="B36" s="22" t="str">
        <f t="shared" si="0"/>
        <v>May</v>
      </c>
      <c r="C36" s="23">
        <f t="shared" si="1"/>
        <v>19</v>
      </c>
      <c r="D36" s="23" t="str">
        <f t="shared" si="2"/>
        <v>None</v>
      </c>
      <c r="E36" s="22" t="s">
        <v>38</v>
      </c>
      <c r="F36" s="23" t="s">
        <v>56</v>
      </c>
      <c r="G36" s="24">
        <v>20.72</v>
      </c>
    </row>
    <row r="37" spans="1:7">
      <c r="A37" s="22">
        <v>44040</v>
      </c>
      <c r="B37" s="22" t="str">
        <f t="shared" si="0"/>
        <v>Jul</v>
      </c>
      <c r="C37" s="23">
        <f t="shared" si="1"/>
        <v>31</v>
      </c>
      <c r="D37" s="23" t="str">
        <f t="shared" si="2"/>
        <v>None</v>
      </c>
      <c r="E37" s="22" t="s">
        <v>48</v>
      </c>
      <c r="F37" s="23" t="s">
        <v>43</v>
      </c>
      <c r="G37" s="24">
        <v>60.73</v>
      </c>
    </row>
    <row r="38" spans="1:7">
      <c r="A38" s="22">
        <v>43961</v>
      </c>
      <c r="B38" s="22" t="str">
        <f t="shared" si="0"/>
        <v>May</v>
      </c>
      <c r="C38" s="23">
        <f t="shared" si="1"/>
        <v>20</v>
      </c>
      <c r="D38" s="23" t="str">
        <f t="shared" si="2"/>
        <v>None</v>
      </c>
      <c r="E38" s="22" t="s">
        <v>48</v>
      </c>
      <c r="F38" s="23" t="s">
        <v>53</v>
      </c>
      <c r="G38" s="24">
        <v>413.97</v>
      </c>
    </row>
    <row r="39" spans="1:7">
      <c r="A39" s="22">
        <v>44020</v>
      </c>
      <c r="B39" s="22" t="str">
        <f t="shared" si="0"/>
        <v>Jul</v>
      </c>
      <c r="C39" s="23">
        <f t="shared" si="1"/>
        <v>28</v>
      </c>
      <c r="D39" s="23" t="str">
        <f t="shared" si="2"/>
        <v>None</v>
      </c>
      <c r="E39" s="22" t="s">
        <v>48</v>
      </c>
      <c r="F39" s="23" t="s">
        <v>43</v>
      </c>
      <c r="G39" s="24">
        <v>40.6</v>
      </c>
    </row>
    <row r="40" spans="1:7">
      <c r="A40" s="22">
        <v>43982</v>
      </c>
      <c r="B40" s="22" t="str">
        <f t="shared" si="0"/>
        <v>May</v>
      </c>
      <c r="C40" s="23">
        <f t="shared" si="1"/>
        <v>23</v>
      </c>
      <c r="D40" s="23" t="str">
        <f t="shared" si="2"/>
        <v>None</v>
      </c>
      <c r="E40" s="22" t="s">
        <v>48</v>
      </c>
      <c r="F40" s="23" t="s">
        <v>43</v>
      </c>
      <c r="G40" s="24">
        <v>57.14</v>
      </c>
    </row>
    <row r="41" spans="1:7">
      <c r="A41" s="22">
        <v>44077</v>
      </c>
      <c r="B41" s="22" t="str">
        <f t="shared" si="0"/>
        <v>Sep</v>
      </c>
      <c r="C41" s="23">
        <f t="shared" si="1"/>
        <v>36</v>
      </c>
      <c r="D41" s="23" t="str">
        <f t="shared" si="2"/>
        <v>None</v>
      </c>
      <c r="E41" s="22" t="s">
        <v>45</v>
      </c>
      <c r="F41" s="23" t="s">
        <v>61</v>
      </c>
      <c r="G41" s="24">
        <v>83.12</v>
      </c>
    </row>
    <row r="42" spans="1:7">
      <c r="A42" s="22">
        <v>44030</v>
      </c>
      <c r="B42" s="22" t="str">
        <f t="shared" si="0"/>
        <v>Jul</v>
      </c>
      <c r="C42" s="23">
        <f t="shared" si="1"/>
        <v>29</v>
      </c>
      <c r="D42" s="23" t="str">
        <f t="shared" si="2"/>
        <v>None</v>
      </c>
      <c r="E42" s="22" t="s">
        <v>45</v>
      </c>
      <c r="F42" s="23" t="s">
        <v>46</v>
      </c>
      <c r="G42" s="24">
        <v>72.02</v>
      </c>
    </row>
    <row r="43" spans="1:7">
      <c r="A43" s="22">
        <v>44086</v>
      </c>
      <c r="B43" s="22" t="str">
        <f t="shared" si="0"/>
        <v>Sep</v>
      </c>
      <c r="C43" s="23">
        <f t="shared" si="1"/>
        <v>37</v>
      </c>
      <c r="D43" s="23" t="str">
        <f t="shared" si="2"/>
        <v>None</v>
      </c>
      <c r="E43" s="22" t="s">
        <v>45</v>
      </c>
      <c r="F43" s="23" t="s">
        <v>56</v>
      </c>
      <c r="G43" s="24">
        <v>80.27</v>
      </c>
    </row>
    <row r="44" spans="1:7">
      <c r="A44" s="22">
        <v>44080</v>
      </c>
      <c r="B44" s="22" t="str">
        <f t="shared" si="0"/>
        <v>Sep</v>
      </c>
      <c r="C44" s="23">
        <f t="shared" si="1"/>
        <v>37</v>
      </c>
      <c r="D44" s="23" t="str">
        <f t="shared" si="2"/>
        <v>None</v>
      </c>
      <c r="E44" s="22" t="s">
        <v>45</v>
      </c>
      <c r="F44" s="23" t="s">
        <v>43</v>
      </c>
      <c r="G44" s="24">
        <v>60.95</v>
      </c>
    </row>
    <row r="45" spans="1:7">
      <c r="A45" s="22">
        <v>43962</v>
      </c>
      <c r="B45" s="22" t="str">
        <f t="shared" si="0"/>
        <v>May</v>
      </c>
      <c r="C45" s="23">
        <f t="shared" si="1"/>
        <v>20</v>
      </c>
      <c r="D45" s="23" t="str">
        <f t="shared" si="2"/>
        <v>None</v>
      </c>
      <c r="E45" s="22" t="s">
        <v>38</v>
      </c>
      <c r="F45" s="23" t="s">
        <v>50</v>
      </c>
      <c r="G45" s="24">
        <v>23.07</v>
      </c>
    </row>
    <row r="46" spans="1:7">
      <c r="A46" s="22">
        <v>43995</v>
      </c>
      <c r="B46" s="22" t="str">
        <f t="shared" si="0"/>
        <v>Jun</v>
      </c>
      <c r="C46" s="23">
        <f t="shared" si="1"/>
        <v>24</v>
      </c>
      <c r="D46" s="23" t="str">
        <f t="shared" si="2"/>
        <v>None</v>
      </c>
      <c r="E46" s="22" t="s">
        <v>38</v>
      </c>
      <c r="F46" s="23" t="s">
        <v>43</v>
      </c>
      <c r="G46" s="24">
        <v>60.63</v>
      </c>
    </row>
    <row r="47" spans="1:7">
      <c r="A47" s="22">
        <v>44026</v>
      </c>
      <c r="B47" s="22" t="str">
        <f t="shared" si="0"/>
        <v>Jul</v>
      </c>
      <c r="C47" s="23">
        <f t="shared" si="1"/>
        <v>29</v>
      </c>
      <c r="D47" s="23" t="str">
        <f t="shared" si="2"/>
        <v>None</v>
      </c>
      <c r="E47" s="22" t="s">
        <v>48</v>
      </c>
      <c r="F47" s="23" t="s">
        <v>56</v>
      </c>
      <c r="G47" s="24">
        <v>40.43</v>
      </c>
    </row>
    <row r="48" spans="1:7">
      <c r="A48" s="22">
        <v>44039</v>
      </c>
      <c r="B48" s="22" t="str">
        <f t="shared" si="0"/>
        <v>Jul</v>
      </c>
      <c r="C48" s="23">
        <f t="shared" si="1"/>
        <v>31</v>
      </c>
      <c r="D48" s="23" t="str">
        <f t="shared" si="2"/>
        <v>None</v>
      </c>
      <c r="E48" s="22" t="s">
        <v>38</v>
      </c>
      <c r="F48" s="23" t="s">
        <v>43</v>
      </c>
      <c r="G48" s="24">
        <v>40.340000000000003</v>
      </c>
    </row>
    <row r="49" spans="1:21">
      <c r="A49" s="22">
        <v>44026</v>
      </c>
      <c r="B49" s="22" t="str">
        <f t="shared" si="0"/>
        <v>Jul</v>
      </c>
      <c r="C49" s="23">
        <f t="shared" si="1"/>
        <v>29</v>
      </c>
      <c r="D49" s="23" t="str">
        <f t="shared" si="2"/>
        <v>None</v>
      </c>
      <c r="E49" s="22" t="s">
        <v>38</v>
      </c>
      <c r="F49" s="23" t="s">
        <v>43</v>
      </c>
      <c r="G49" s="24">
        <v>19.05</v>
      </c>
    </row>
    <row r="50" spans="1:21">
      <c r="A50" s="22">
        <v>43969</v>
      </c>
      <c r="B50" s="22" t="str">
        <f t="shared" si="0"/>
        <v>May</v>
      </c>
      <c r="C50" s="23">
        <f t="shared" si="1"/>
        <v>21</v>
      </c>
      <c r="D50" s="23" t="str">
        <f t="shared" si="2"/>
        <v>None</v>
      </c>
      <c r="E50" s="22" t="s">
        <v>45</v>
      </c>
      <c r="F50" s="23" t="s">
        <v>43</v>
      </c>
      <c r="G50" s="24">
        <v>40.36</v>
      </c>
    </row>
    <row r="51" spans="1:21">
      <c r="A51" s="22">
        <v>44009</v>
      </c>
      <c r="B51" s="22" t="str">
        <f t="shared" si="0"/>
        <v>Jun</v>
      </c>
      <c r="C51" s="23">
        <f t="shared" si="1"/>
        <v>26</v>
      </c>
      <c r="D51" s="23" t="str">
        <f t="shared" si="2"/>
        <v>None</v>
      </c>
      <c r="E51" s="22" t="s">
        <v>48</v>
      </c>
      <c r="F51" s="23" t="s">
        <v>53</v>
      </c>
      <c r="G51" s="24">
        <v>90.41</v>
      </c>
    </row>
    <row r="52" spans="1:21">
      <c r="A52" s="22">
        <v>44081</v>
      </c>
      <c r="B52" s="22" t="str">
        <f t="shared" si="0"/>
        <v>Sep</v>
      </c>
      <c r="C52" s="23">
        <f t="shared" si="1"/>
        <v>37</v>
      </c>
      <c r="D52" s="23" t="str">
        <f t="shared" si="2"/>
        <v>None</v>
      </c>
      <c r="E52" s="22" t="s">
        <v>45</v>
      </c>
      <c r="F52" s="23" t="s">
        <v>50</v>
      </c>
      <c r="G52" s="24">
        <v>23.46</v>
      </c>
    </row>
    <row r="53" spans="1:21">
      <c r="A53" s="22">
        <v>44036</v>
      </c>
      <c r="B53" s="22" t="str">
        <f t="shared" si="0"/>
        <v>Jul</v>
      </c>
      <c r="C53" s="23">
        <f t="shared" si="1"/>
        <v>30</v>
      </c>
      <c r="D53" s="23" t="str">
        <f t="shared" si="2"/>
        <v>None</v>
      </c>
      <c r="E53" s="22" t="s">
        <v>48</v>
      </c>
      <c r="F53" s="23" t="s">
        <v>46</v>
      </c>
      <c r="G53" s="24">
        <v>46.27</v>
      </c>
    </row>
    <row r="54" spans="1:21">
      <c r="A54" s="22">
        <v>44091</v>
      </c>
      <c r="B54" s="22" t="str">
        <f t="shared" si="0"/>
        <v>Sep</v>
      </c>
      <c r="C54" s="23">
        <f t="shared" si="1"/>
        <v>38</v>
      </c>
      <c r="D54" s="23" t="str">
        <f t="shared" si="2"/>
        <v>None</v>
      </c>
      <c r="E54" s="22" t="s">
        <v>38</v>
      </c>
      <c r="F54" s="23" t="s">
        <v>61</v>
      </c>
      <c r="G54" s="24">
        <v>83.46</v>
      </c>
    </row>
    <row r="55" spans="1:21">
      <c r="A55" s="22">
        <v>43991</v>
      </c>
      <c r="B55" s="22" t="str">
        <f t="shared" si="0"/>
        <v>Jun</v>
      </c>
      <c r="C55" s="23">
        <f t="shared" si="1"/>
        <v>24</v>
      </c>
      <c r="D55" s="23" t="str">
        <f t="shared" si="2"/>
        <v>None</v>
      </c>
      <c r="E55" s="22" t="s">
        <v>48</v>
      </c>
      <c r="F55" s="23" t="s">
        <v>58</v>
      </c>
      <c r="G55" s="24">
        <v>50.34</v>
      </c>
    </row>
    <row r="56" spans="1:21">
      <c r="A56" s="22">
        <v>44033</v>
      </c>
      <c r="B56" s="22" t="str">
        <f t="shared" si="0"/>
        <v>Jul</v>
      </c>
      <c r="C56" s="23">
        <f t="shared" si="1"/>
        <v>30</v>
      </c>
      <c r="D56" s="23" t="str">
        <f t="shared" si="2"/>
        <v>None</v>
      </c>
      <c r="E56" s="22" t="s">
        <v>38</v>
      </c>
      <c r="F56" s="23" t="s">
        <v>57</v>
      </c>
      <c r="G56" s="24">
        <v>46.37</v>
      </c>
    </row>
    <row r="57" spans="1:21">
      <c r="A57" s="22">
        <v>43977</v>
      </c>
      <c r="B57" s="22" t="str">
        <f t="shared" si="0"/>
        <v>May</v>
      </c>
      <c r="C57" s="23">
        <f t="shared" si="1"/>
        <v>22</v>
      </c>
      <c r="D57" s="23" t="str">
        <f t="shared" si="2"/>
        <v>None</v>
      </c>
      <c r="E57" s="22" t="s">
        <v>48</v>
      </c>
      <c r="F57" s="23" t="s">
        <v>50</v>
      </c>
      <c r="G57" s="24">
        <v>23.79</v>
      </c>
    </row>
    <row r="58" spans="1:21">
      <c r="A58" s="22">
        <v>44037</v>
      </c>
      <c r="B58" s="22" t="str">
        <f t="shared" si="0"/>
        <v>Jul</v>
      </c>
      <c r="C58" s="23">
        <f t="shared" si="1"/>
        <v>30</v>
      </c>
      <c r="D58" s="23" t="str">
        <f t="shared" si="2"/>
        <v>None</v>
      </c>
      <c r="E58" s="22" t="s">
        <v>48</v>
      </c>
      <c r="F58" s="23" t="s">
        <v>61</v>
      </c>
      <c r="G58" s="24">
        <v>28.04</v>
      </c>
    </row>
    <row r="59" spans="1:21">
      <c r="A59" s="22">
        <v>43972</v>
      </c>
      <c r="B59" s="22" t="str">
        <f t="shared" si="0"/>
        <v>May</v>
      </c>
      <c r="C59" s="23">
        <f t="shared" si="1"/>
        <v>21</v>
      </c>
      <c r="D59" s="23" t="str">
        <f t="shared" si="2"/>
        <v>None</v>
      </c>
      <c r="E59" s="22" t="s">
        <v>48</v>
      </c>
      <c r="F59" s="23" t="s">
        <v>46</v>
      </c>
      <c r="G59" s="24">
        <v>251.68</v>
      </c>
    </row>
    <row r="60" spans="1:21">
      <c r="A60" s="22">
        <v>44006</v>
      </c>
      <c r="B60" s="22" t="str">
        <f t="shared" si="0"/>
        <v>Jun</v>
      </c>
      <c r="C60" s="23">
        <f t="shared" si="1"/>
        <v>26</v>
      </c>
      <c r="D60" s="23" t="str">
        <f t="shared" si="2"/>
        <v>None</v>
      </c>
      <c r="E60" s="22" t="s">
        <v>48</v>
      </c>
      <c r="F60" s="23" t="s">
        <v>49</v>
      </c>
      <c r="G60" s="24">
        <v>68.900000000000006</v>
      </c>
    </row>
    <row r="61" spans="1:21">
      <c r="A61" s="22">
        <v>44084</v>
      </c>
      <c r="B61" s="22" t="str">
        <f t="shared" si="0"/>
        <v>Sep</v>
      </c>
      <c r="C61" s="23">
        <f t="shared" si="1"/>
        <v>37</v>
      </c>
      <c r="D61" s="23" t="str">
        <f t="shared" si="2"/>
        <v>None</v>
      </c>
      <c r="E61" s="22" t="s">
        <v>38</v>
      </c>
      <c r="F61" s="23" t="s">
        <v>39</v>
      </c>
      <c r="G61" s="24">
        <v>160.76</v>
      </c>
    </row>
    <row r="62" spans="1:21">
      <c r="A62" s="22">
        <v>44079</v>
      </c>
      <c r="B62" s="22" t="str">
        <f t="shared" si="0"/>
        <v>Sep</v>
      </c>
      <c r="C62" s="23">
        <f t="shared" si="1"/>
        <v>36</v>
      </c>
      <c r="D62" s="23" t="str">
        <f t="shared" si="2"/>
        <v>None</v>
      </c>
      <c r="E62" s="22" t="s">
        <v>48</v>
      </c>
      <c r="F62" s="23" t="s">
        <v>43</v>
      </c>
      <c r="G62" s="24">
        <v>60.3</v>
      </c>
      <c r="O62" s="27"/>
      <c r="P62" s="27"/>
      <c r="Q62" s="27"/>
      <c r="R62" s="27"/>
      <c r="S62" s="27"/>
      <c r="T62" s="27"/>
      <c r="U62" s="27"/>
    </row>
    <row r="63" spans="1:21">
      <c r="A63" s="22">
        <v>44009</v>
      </c>
      <c r="B63" s="22" t="str">
        <f t="shared" si="0"/>
        <v>Jun</v>
      </c>
      <c r="C63" s="23">
        <f t="shared" si="1"/>
        <v>26</v>
      </c>
      <c r="D63" s="23" t="str">
        <f t="shared" si="2"/>
        <v>None</v>
      </c>
      <c r="E63" s="22" t="s">
        <v>48</v>
      </c>
      <c r="F63" s="23" t="s">
        <v>58</v>
      </c>
      <c r="G63" s="24">
        <v>50.12</v>
      </c>
    </row>
    <row r="64" spans="1:21">
      <c r="A64" s="22">
        <v>44011</v>
      </c>
      <c r="B64" s="22" t="str">
        <f t="shared" si="0"/>
        <v>Jun</v>
      </c>
      <c r="C64" s="23">
        <f t="shared" si="1"/>
        <v>27</v>
      </c>
      <c r="D64" s="23" t="str">
        <f t="shared" si="2"/>
        <v>None</v>
      </c>
      <c r="E64" s="22" t="s">
        <v>38</v>
      </c>
      <c r="F64" s="23" t="s">
        <v>61</v>
      </c>
      <c r="G64" s="24">
        <v>470.63</v>
      </c>
    </row>
    <row r="65" spans="1:7">
      <c r="A65" s="22">
        <v>43977</v>
      </c>
      <c r="B65" s="22" t="str">
        <f t="shared" si="0"/>
        <v>May</v>
      </c>
      <c r="C65" s="23">
        <f t="shared" si="1"/>
        <v>22</v>
      </c>
      <c r="D65" s="23" t="str">
        <f t="shared" si="2"/>
        <v>None</v>
      </c>
      <c r="E65" s="22" t="s">
        <v>45</v>
      </c>
      <c r="F65" s="23" t="s">
        <v>49</v>
      </c>
      <c r="G65" s="24">
        <v>68.45</v>
      </c>
    </row>
    <row r="66" spans="1:7">
      <c r="A66" s="22">
        <v>44096</v>
      </c>
      <c r="B66" s="22" t="str">
        <f t="shared" si="0"/>
        <v>Sep</v>
      </c>
      <c r="C66" s="23">
        <f t="shared" si="1"/>
        <v>39</v>
      </c>
      <c r="D66" s="23" t="str">
        <f t="shared" si="2"/>
        <v>None</v>
      </c>
      <c r="E66" s="22" t="s">
        <v>38</v>
      </c>
      <c r="F66" s="23" t="s">
        <v>58</v>
      </c>
      <c r="G66" s="24">
        <v>342.28</v>
      </c>
    </row>
    <row r="67" spans="1:7">
      <c r="A67" s="22">
        <v>44103</v>
      </c>
      <c r="B67" s="22" t="str">
        <f t="shared" si="0"/>
        <v>Sep</v>
      </c>
      <c r="C67" s="23">
        <f t="shared" si="1"/>
        <v>40</v>
      </c>
      <c r="D67" s="23" t="str">
        <f t="shared" si="2"/>
        <v>None</v>
      </c>
      <c r="E67" s="22" t="s">
        <v>38</v>
      </c>
      <c r="F67" s="23" t="s">
        <v>53</v>
      </c>
      <c r="G67" s="24">
        <v>29.19</v>
      </c>
    </row>
    <row r="68" spans="1:7">
      <c r="A68" s="22">
        <v>44020</v>
      </c>
      <c r="B68" s="22" t="str">
        <f t="shared" si="0"/>
        <v>Jul</v>
      </c>
      <c r="C68" s="23">
        <f t="shared" si="1"/>
        <v>28</v>
      </c>
      <c r="D68" s="23" t="str">
        <f t="shared" si="2"/>
        <v>None</v>
      </c>
      <c r="E68" s="22" t="s">
        <v>38</v>
      </c>
      <c r="F68" s="23" t="s">
        <v>57</v>
      </c>
      <c r="G68" s="24">
        <v>46.92</v>
      </c>
    </row>
    <row r="69" spans="1:7">
      <c r="A69" s="22">
        <v>44083</v>
      </c>
      <c r="B69" s="22" t="str">
        <f t="shared" si="0"/>
        <v>Sep</v>
      </c>
      <c r="C69" s="23">
        <f t="shared" si="1"/>
        <v>37</v>
      </c>
      <c r="D69" s="23" t="str">
        <f t="shared" si="2"/>
        <v>None</v>
      </c>
      <c r="E69" s="22" t="s">
        <v>48</v>
      </c>
      <c r="F69" s="23" t="s">
        <v>57</v>
      </c>
      <c r="G69" s="24">
        <v>23.44</v>
      </c>
    </row>
    <row r="70" spans="1:7">
      <c r="A70" s="22">
        <v>44039</v>
      </c>
      <c r="B70" s="22" t="str">
        <f t="shared" ref="B70:B133" si="3">TEXT(A70,"mmm")</f>
        <v>Jul</v>
      </c>
      <c r="C70" s="23">
        <f t="shared" ref="C70:C133" si="4">WEEKNUM(A70)</f>
        <v>31</v>
      </c>
      <c r="D70" s="23" t="str">
        <f t="shared" ref="D70:D133" si="5">IFERROR(VLOOKUP(C70,$BM$7:$BN$14,2,0),"None")</f>
        <v>None</v>
      </c>
      <c r="E70" s="22" t="s">
        <v>38</v>
      </c>
      <c r="F70" s="23" t="s">
        <v>58</v>
      </c>
      <c r="G70" s="24">
        <v>48.2</v>
      </c>
    </row>
    <row r="71" spans="1:7">
      <c r="A71" s="22">
        <v>44099</v>
      </c>
      <c r="B71" s="22" t="str">
        <f t="shared" si="3"/>
        <v>Sep</v>
      </c>
      <c r="C71" s="23">
        <f t="shared" si="4"/>
        <v>39</v>
      </c>
      <c r="D71" s="23" t="str">
        <f t="shared" si="5"/>
        <v>None</v>
      </c>
      <c r="E71" s="22" t="s">
        <v>48</v>
      </c>
      <c r="F71" s="23" t="s">
        <v>66</v>
      </c>
      <c r="G71" s="24">
        <v>57.84</v>
      </c>
    </row>
    <row r="72" spans="1:7">
      <c r="A72" s="22">
        <v>43966</v>
      </c>
      <c r="B72" s="22" t="str">
        <f t="shared" si="3"/>
        <v>May</v>
      </c>
      <c r="C72" s="23">
        <f t="shared" si="4"/>
        <v>20</v>
      </c>
      <c r="D72" s="23" t="str">
        <f t="shared" si="5"/>
        <v>None</v>
      </c>
      <c r="E72" s="22" t="s">
        <v>48</v>
      </c>
      <c r="F72" s="23" t="s">
        <v>56</v>
      </c>
      <c r="G72" s="24">
        <v>42.01</v>
      </c>
    </row>
    <row r="73" spans="1:7">
      <c r="A73" s="22">
        <v>44080</v>
      </c>
      <c r="B73" s="22" t="str">
        <f t="shared" si="3"/>
        <v>Sep</v>
      </c>
      <c r="C73" s="23">
        <f t="shared" si="4"/>
        <v>37</v>
      </c>
      <c r="D73" s="23" t="str">
        <f t="shared" si="5"/>
        <v>None</v>
      </c>
      <c r="E73" s="22" t="s">
        <v>48</v>
      </c>
      <c r="F73" s="23" t="s">
        <v>43</v>
      </c>
      <c r="G73" s="24">
        <v>40.049999999999997</v>
      </c>
    </row>
    <row r="74" spans="1:7">
      <c r="A74" s="22">
        <v>44033</v>
      </c>
      <c r="B74" s="22" t="str">
        <f t="shared" si="3"/>
        <v>Jul</v>
      </c>
      <c r="C74" s="23">
        <f t="shared" si="4"/>
        <v>30</v>
      </c>
      <c r="D74" s="23" t="str">
        <f t="shared" si="5"/>
        <v>None</v>
      </c>
      <c r="E74" s="22" t="s">
        <v>45</v>
      </c>
      <c r="F74" s="23" t="s">
        <v>57</v>
      </c>
      <c r="G74" s="24">
        <v>23.92</v>
      </c>
    </row>
    <row r="75" spans="1:7">
      <c r="A75" s="22">
        <v>44036</v>
      </c>
      <c r="B75" s="22" t="str">
        <f t="shared" si="3"/>
        <v>Jul</v>
      </c>
      <c r="C75" s="23">
        <f t="shared" si="4"/>
        <v>30</v>
      </c>
      <c r="D75" s="23" t="str">
        <f t="shared" si="5"/>
        <v>None</v>
      </c>
      <c r="E75" s="22" t="s">
        <v>45</v>
      </c>
      <c r="F75" s="23" t="s">
        <v>50</v>
      </c>
      <c r="G75" s="24">
        <v>92.84</v>
      </c>
    </row>
    <row r="76" spans="1:7">
      <c r="A76" s="22">
        <v>44032</v>
      </c>
      <c r="B76" s="22" t="str">
        <f t="shared" si="3"/>
        <v>Jul</v>
      </c>
      <c r="C76" s="23">
        <f t="shared" si="4"/>
        <v>30</v>
      </c>
      <c r="D76" s="23" t="str">
        <f t="shared" si="5"/>
        <v>None</v>
      </c>
      <c r="E76" s="22" t="s">
        <v>38</v>
      </c>
      <c r="F76" s="23" t="s">
        <v>57</v>
      </c>
      <c r="G76" s="24">
        <v>69.709999999999994</v>
      </c>
    </row>
    <row r="77" spans="1:7">
      <c r="A77" s="22">
        <v>44097</v>
      </c>
      <c r="B77" s="22" t="str">
        <f t="shared" si="3"/>
        <v>Sep</v>
      </c>
      <c r="C77" s="23">
        <f t="shared" si="4"/>
        <v>39</v>
      </c>
      <c r="D77" s="23" t="str">
        <f t="shared" si="5"/>
        <v>None</v>
      </c>
      <c r="E77" s="22" t="s">
        <v>45</v>
      </c>
      <c r="F77" s="23" t="s">
        <v>49</v>
      </c>
      <c r="G77" s="24">
        <v>66.22</v>
      </c>
    </row>
    <row r="78" spans="1:7">
      <c r="A78" s="22">
        <v>44013</v>
      </c>
      <c r="B78" s="22" t="str">
        <f t="shared" si="3"/>
        <v>Jul</v>
      </c>
      <c r="C78" s="23">
        <f t="shared" si="4"/>
        <v>27</v>
      </c>
      <c r="D78" s="23" t="str">
        <f t="shared" si="5"/>
        <v>None</v>
      </c>
      <c r="E78" s="22" t="s">
        <v>38</v>
      </c>
      <c r="F78" s="23" t="s">
        <v>58</v>
      </c>
      <c r="G78" s="24">
        <v>24.03</v>
      </c>
    </row>
    <row r="79" spans="1:7">
      <c r="A79" s="22">
        <v>44020</v>
      </c>
      <c r="B79" s="22" t="str">
        <f t="shared" si="3"/>
        <v>Jul</v>
      </c>
      <c r="C79" s="23">
        <f t="shared" si="4"/>
        <v>28</v>
      </c>
      <c r="D79" s="23" t="str">
        <f t="shared" si="5"/>
        <v>None</v>
      </c>
      <c r="E79" s="22" t="s">
        <v>48</v>
      </c>
      <c r="F79" s="23" t="s">
        <v>61</v>
      </c>
      <c r="G79" s="24">
        <v>55.43</v>
      </c>
    </row>
    <row r="80" spans="1:7">
      <c r="A80" s="22">
        <v>44093</v>
      </c>
      <c r="B80" s="22" t="str">
        <f t="shared" si="3"/>
        <v>Sep</v>
      </c>
      <c r="C80" s="23">
        <f t="shared" si="4"/>
        <v>38</v>
      </c>
      <c r="D80" s="23" t="str">
        <f t="shared" si="5"/>
        <v>None</v>
      </c>
      <c r="E80" s="22" t="s">
        <v>38</v>
      </c>
      <c r="F80" s="23" t="s">
        <v>54</v>
      </c>
      <c r="G80" s="24">
        <v>71.44</v>
      </c>
    </row>
    <row r="81" spans="1:7">
      <c r="A81" s="22">
        <v>43956</v>
      </c>
      <c r="B81" s="22" t="str">
        <f t="shared" si="3"/>
        <v>May</v>
      </c>
      <c r="C81" s="23">
        <f t="shared" si="4"/>
        <v>19</v>
      </c>
      <c r="D81" s="23" t="str">
        <f t="shared" si="5"/>
        <v>None</v>
      </c>
      <c r="E81" s="22" t="s">
        <v>38</v>
      </c>
      <c r="F81" s="23" t="s">
        <v>50</v>
      </c>
      <c r="G81" s="24">
        <v>22.34</v>
      </c>
    </row>
    <row r="82" spans="1:7">
      <c r="A82" s="22">
        <v>44076</v>
      </c>
      <c r="B82" s="22" t="str">
        <f t="shared" si="3"/>
        <v>Sep</v>
      </c>
      <c r="C82" s="23">
        <f t="shared" si="4"/>
        <v>36</v>
      </c>
      <c r="D82" s="23" t="str">
        <f t="shared" si="5"/>
        <v>None</v>
      </c>
      <c r="E82" s="22" t="s">
        <v>48</v>
      </c>
      <c r="F82" s="23" t="s">
        <v>50</v>
      </c>
      <c r="G82" s="24">
        <v>46.86</v>
      </c>
    </row>
    <row r="83" spans="1:7">
      <c r="A83" s="22">
        <v>43980</v>
      </c>
      <c r="B83" s="22" t="str">
        <f t="shared" si="3"/>
        <v>May</v>
      </c>
      <c r="C83" s="23">
        <f t="shared" si="4"/>
        <v>22</v>
      </c>
      <c r="D83" s="23" t="str">
        <f t="shared" si="5"/>
        <v>None</v>
      </c>
      <c r="E83" s="22" t="s">
        <v>48</v>
      </c>
      <c r="F83" s="23" t="s">
        <v>53</v>
      </c>
      <c r="G83" s="24">
        <v>203.87</v>
      </c>
    </row>
    <row r="84" spans="1:7">
      <c r="A84" s="22">
        <v>44007</v>
      </c>
      <c r="B84" s="22" t="str">
        <f t="shared" si="3"/>
        <v>Jun</v>
      </c>
      <c r="C84" s="23">
        <f t="shared" si="4"/>
        <v>26</v>
      </c>
      <c r="D84" s="23" t="str">
        <f t="shared" si="5"/>
        <v>None</v>
      </c>
      <c r="E84" s="22" t="s">
        <v>48</v>
      </c>
      <c r="F84" s="23" t="s">
        <v>57</v>
      </c>
      <c r="G84" s="24">
        <v>66.62</v>
      </c>
    </row>
    <row r="85" spans="1:7">
      <c r="A85" s="22">
        <v>44097</v>
      </c>
      <c r="B85" s="22" t="str">
        <f t="shared" si="3"/>
        <v>Sep</v>
      </c>
      <c r="C85" s="23">
        <f t="shared" si="4"/>
        <v>39</v>
      </c>
      <c r="D85" s="23" t="str">
        <f t="shared" si="5"/>
        <v>None</v>
      </c>
      <c r="E85" s="22" t="s">
        <v>45</v>
      </c>
      <c r="F85" s="23" t="s">
        <v>61</v>
      </c>
      <c r="G85" s="24">
        <v>27.14</v>
      </c>
    </row>
    <row r="86" spans="1:7">
      <c r="A86" s="22">
        <v>43990</v>
      </c>
      <c r="B86" s="22" t="str">
        <f t="shared" si="3"/>
        <v>Jun</v>
      </c>
      <c r="C86" s="23">
        <f t="shared" si="4"/>
        <v>24</v>
      </c>
      <c r="D86" s="23" t="str">
        <f t="shared" si="5"/>
        <v>None</v>
      </c>
      <c r="E86" s="22" t="s">
        <v>38</v>
      </c>
      <c r="F86" s="23" t="s">
        <v>50</v>
      </c>
      <c r="G86" s="24">
        <v>521.16999999999996</v>
      </c>
    </row>
    <row r="87" spans="1:7">
      <c r="A87" s="22">
        <v>43966</v>
      </c>
      <c r="B87" s="22" t="str">
        <f t="shared" si="3"/>
        <v>May</v>
      </c>
      <c r="C87" s="23">
        <f t="shared" si="4"/>
        <v>20</v>
      </c>
      <c r="D87" s="23" t="str">
        <f t="shared" si="5"/>
        <v>None</v>
      </c>
      <c r="E87" s="22" t="s">
        <v>38</v>
      </c>
      <c r="F87" s="23" t="s">
        <v>43</v>
      </c>
      <c r="G87" s="24">
        <v>379.16</v>
      </c>
    </row>
    <row r="88" spans="1:7">
      <c r="A88" s="22">
        <v>43952</v>
      </c>
      <c r="B88" s="22" t="str">
        <f t="shared" si="3"/>
        <v>May</v>
      </c>
      <c r="C88" s="23">
        <f t="shared" si="4"/>
        <v>18</v>
      </c>
      <c r="D88" s="23" t="str">
        <f t="shared" si="5"/>
        <v>None</v>
      </c>
      <c r="E88" s="22" t="s">
        <v>38</v>
      </c>
      <c r="F88" s="23" t="s">
        <v>43</v>
      </c>
      <c r="G88" s="24">
        <v>40.97</v>
      </c>
    </row>
    <row r="89" spans="1:7">
      <c r="A89" s="22">
        <v>44084</v>
      </c>
      <c r="B89" s="22" t="str">
        <f t="shared" si="3"/>
        <v>Sep</v>
      </c>
      <c r="C89" s="23">
        <f t="shared" si="4"/>
        <v>37</v>
      </c>
      <c r="D89" s="23" t="str">
        <f t="shared" si="5"/>
        <v>None</v>
      </c>
      <c r="E89" s="22" t="s">
        <v>48</v>
      </c>
      <c r="F89" s="23" t="s">
        <v>49</v>
      </c>
      <c r="G89" s="24">
        <v>102.52</v>
      </c>
    </row>
    <row r="90" spans="1:7">
      <c r="A90" s="22">
        <v>44021</v>
      </c>
      <c r="B90" s="22" t="str">
        <f t="shared" si="3"/>
        <v>Jul</v>
      </c>
      <c r="C90" s="23">
        <f t="shared" si="4"/>
        <v>28</v>
      </c>
      <c r="D90" s="23" t="str">
        <f t="shared" si="5"/>
        <v>None</v>
      </c>
      <c r="E90" s="22" t="s">
        <v>48</v>
      </c>
      <c r="F90" s="23" t="s">
        <v>49</v>
      </c>
      <c r="G90" s="24">
        <v>33.61</v>
      </c>
    </row>
    <row r="91" spans="1:7">
      <c r="A91" s="22">
        <v>44098</v>
      </c>
      <c r="B91" s="22" t="str">
        <f t="shared" si="3"/>
        <v>Sep</v>
      </c>
      <c r="C91" s="23">
        <f t="shared" si="4"/>
        <v>39</v>
      </c>
      <c r="D91" s="23" t="str">
        <f t="shared" si="5"/>
        <v>None</v>
      </c>
      <c r="E91" s="22" t="s">
        <v>48</v>
      </c>
      <c r="F91" s="23" t="s">
        <v>49</v>
      </c>
      <c r="G91" s="24">
        <v>99.11</v>
      </c>
    </row>
    <row r="92" spans="1:7">
      <c r="A92" s="22">
        <v>44007</v>
      </c>
      <c r="B92" s="22" t="str">
        <f t="shared" si="3"/>
        <v>Jun</v>
      </c>
      <c r="C92" s="23">
        <f t="shared" si="4"/>
        <v>26</v>
      </c>
      <c r="D92" s="23" t="str">
        <f t="shared" si="5"/>
        <v>None</v>
      </c>
      <c r="E92" s="22" t="s">
        <v>38</v>
      </c>
      <c r="F92" s="23" t="s">
        <v>43</v>
      </c>
      <c r="G92" s="24">
        <v>57.17</v>
      </c>
    </row>
    <row r="93" spans="1:7">
      <c r="A93" s="22">
        <v>44007</v>
      </c>
      <c r="B93" s="22" t="str">
        <f t="shared" si="3"/>
        <v>Jun</v>
      </c>
      <c r="C93" s="23">
        <f t="shared" si="4"/>
        <v>26</v>
      </c>
      <c r="D93" s="23" t="str">
        <f t="shared" si="5"/>
        <v>None</v>
      </c>
      <c r="E93" s="22" t="s">
        <v>38</v>
      </c>
      <c r="F93" s="23" t="s">
        <v>46</v>
      </c>
      <c r="G93" s="24">
        <v>24.05</v>
      </c>
    </row>
    <row r="94" spans="1:7">
      <c r="A94" s="22">
        <v>44088</v>
      </c>
      <c r="B94" s="22" t="str">
        <f t="shared" si="3"/>
        <v>Sep</v>
      </c>
      <c r="C94" s="23">
        <f t="shared" si="4"/>
        <v>38</v>
      </c>
      <c r="D94" s="23" t="str">
        <f t="shared" si="5"/>
        <v>None</v>
      </c>
      <c r="E94" s="22" t="s">
        <v>48</v>
      </c>
      <c r="F94" s="23" t="s">
        <v>57</v>
      </c>
      <c r="G94" s="24">
        <v>69.400000000000006</v>
      </c>
    </row>
    <row r="95" spans="1:7">
      <c r="A95" s="22">
        <v>43994</v>
      </c>
      <c r="B95" s="22" t="str">
        <f t="shared" si="3"/>
        <v>Jun</v>
      </c>
      <c r="C95" s="23">
        <f t="shared" si="4"/>
        <v>24</v>
      </c>
      <c r="D95" s="23" t="str">
        <f t="shared" si="5"/>
        <v>None</v>
      </c>
      <c r="E95" s="22" t="s">
        <v>48</v>
      </c>
      <c r="F95" s="23" t="s">
        <v>49</v>
      </c>
      <c r="G95" s="24">
        <v>32.81</v>
      </c>
    </row>
    <row r="96" spans="1:7">
      <c r="A96" s="22">
        <v>44032</v>
      </c>
      <c r="B96" s="22" t="str">
        <f t="shared" si="3"/>
        <v>Jul</v>
      </c>
      <c r="C96" s="23">
        <f t="shared" si="4"/>
        <v>30</v>
      </c>
      <c r="D96" s="23" t="str">
        <f t="shared" si="5"/>
        <v>None</v>
      </c>
      <c r="E96" s="22" t="s">
        <v>38</v>
      </c>
      <c r="F96" s="23" t="s">
        <v>61</v>
      </c>
      <c r="G96" s="24">
        <v>549.70000000000005</v>
      </c>
    </row>
    <row r="97" spans="1:7">
      <c r="A97" s="22">
        <v>43983</v>
      </c>
      <c r="B97" s="22" t="str">
        <f t="shared" si="3"/>
        <v>Jun</v>
      </c>
      <c r="C97" s="23">
        <f t="shared" si="4"/>
        <v>23</v>
      </c>
      <c r="D97" s="23" t="str">
        <f t="shared" si="5"/>
        <v>None</v>
      </c>
      <c r="E97" s="22" t="s">
        <v>38</v>
      </c>
      <c r="F97" s="23" t="s">
        <v>54</v>
      </c>
      <c r="G97" s="24">
        <v>45.9</v>
      </c>
    </row>
    <row r="98" spans="1:7">
      <c r="A98" s="22">
        <v>44075</v>
      </c>
      <c r="B98" s="22" t="str">
        <f t="shared" si="3"/>
        <v>Sep</v>
      </c>
      <c r="C98" s="23">
        <f t="shared" si="4"/>
        <v>36</v>
      </c>
      <c r="D98" s="23" t="str">
        <f t="shared" si="5"/>
        <v>None</v>
      </c>
      <c r="E98" s="22" t="s">
        <v>45</v>
      </c>
      <c r="F98" s="23" t="s">
        <v>58</v>
      </c>
      <c r="G98" s="24">
        <v>23.95</v>
      </c>
    </row>
    <row r="99" spans="1:7">
      <c r="A99" s="22">
        <v>44096</v>
      </c>
      <c r="B99" s="22" t="str">
        <f t="shared" si="3"/>
        <v>Sep</v>
      </c>
      <c r="C99" s="23">
        <f t="shared" si="4"/>
        <v>39</v>
      </c>
      <c r="D99" s="23" t="str">
        <f t="shared" si="5"/>
        <v>None</v>
      </c>
      <c r="E99" s="22" t="s">
        <v>48</v>
      </c>
      <c r="F99" s="23" t="s">
        <v>57</v>
      </c>
      <c r="G99" s="24">
        <v>69.17</v>
      </c>
    </row>
    <row r="100" spans="1:7">
      <c r="A100" s="22">
        <v>44042</v>
      </c>
      <c r="B100" s="22" t="str">
        <f t="shared" si="3"/>
        <v>Jul</v>
      </c>
      <c r="C100" s="23">
        <f t="shared" si="4"/>
        <v>31</v>
      </c>
      <c r="D100" s="23" t="str">
        <f t="shared" si="5"/>
        <v>None</v>
      </c>
      <c r="E100" s="22" t="s">
        <v>48</v>
      </c>
      <c r="F100" s="23" t="s">
        <v>57</v>
      </c>
      <c r="G100" s="24">
        <v>46.31</v>
      </c>
    </row>
    <row r="101" spans="1:7">
      <c r="A101" s="22">
        <v>43968</v>
      </c>
      <c r="B101" s="22" t="str">
        <f t="shared" si="3"/>
        <v>May</v>
      </c>
      <c r="C101" s="23">
        <f t="shared" si="4"/>
        <v>21</v>
      </c>
      <c r="D101" s="23" t="str">
        <f t="shared" si="5"/>
        <v>None</v>
      </c>
      <c r="E101" s="22" t="s">
        <v>48</v>
      </c>
      <c r="F101" s="23" t="s">
        <v>58</v>
      </c>
      <c r="G101" s="24">
        <v>48.95</v>
      </c>
    </row>
    <row r="102" spans="1:7">
      <c r="A102" s="22">
        <v>43975</v>
      </c>
      <c r="B102" s="22" t="str">
        <f t="shared" si="3"/>
        <v>May</v>
      </c>
      <c r="C102" s="23">
        <f t="shared" si="4"/>
        <v>22</v>
      </c>
      <c r="D102" s="23" t="str">
        <f t="shared" si="5"/>
        <v>None</v>
      </c>
      <c r="E102" s="22" t="s">
        <v>38</v>
      </c>
      <c r="F102" s="23" t="s">
        <v>49</v>
      </c>
      <c r="G102" s="24">
        <v>34.46</v>
      </c>
    </row>
    <row r="103" spans="1:7">
      <c r="A103" s="22">
        <v>44083</v>
      </c>
      <c r="B103" s="22" t="str">
        <f t="shared" si="3"/>
        <v>Sep</v>
      </c>
      <c r="C103" s="23">
        <f t="shared" si="4"/>
        <v>37</v>
      </c>
      <c r="D103" s="23" t="str">
        <f t="shared" si="5"/>
        <v>None</v>
      </c>
      <c r="E103" s="22" t="s">
        <v>48</v>
      </c>
      <c r="F103" s="23" t="s">
        <v>50</v>
      </c>
      <c r="G103" s="24">
        <v>69.760000000000005</v>
      </c>
    </row>
    <row r="104" spans="1:7">
      <c r="A104" s="22">
        <v>44022</v>
      </c>
      <c r="B104" s="22" t="str">
        <f t="shared" si="3"/>
        <v>Jul</v>
      </c>
      <c r="C104" s="23">
        <f t="shared" si="4"/>
        <v>28</v>
      </c>
      <c r="D104" s="23" t="str">
        <f t="shared" si="5"/>
        <v>None</v>
      </c>
      <c r="E104" s="22" t="s">
        <v>38</v>
      </c>
      <c r="F104" s="23" t="s">
        <v>50</v>
      </c>
      <c r="G104" s="24">
        <v>66.64</v>
      </c>
    </row>
    <row r="105" spans="1:7">
      <c r="A105" s="22">
        <v>43966</v>
      </c>
      <c r="B105" s="22" t="str">
        <f t="shared" si="3"/>
        <v>May</v>
      </c>
      <c r="C105" s="23">
        <f t="shared" si="4"/>
        <v>20</v>
      </c>
      <c r="D105" s="23" t="str">
        <f t="shared" si="5"/>
        <v>None</v>
      </c>
      <c r="E105" s="22" t="s">
        <v>45</v>
      </c>
      <c r="F105" s="23" t="s">
        <v>50</v>
      </c>
      <c r="G105" s="24">
        <v>69.64</v>
      </c>
    </row>
    <row r="106" spans="1:7">
      <c r="A106" s="22">
        <v>44081</v>
      </c>
      <c r="B106" s="22" t="str">
        <f t="shared" si="3"/>
        <v>Sep</v>
      </c>
      <c r="C106" s="23">
        <f t="shared" si="4"/>
        <v>37</v>
      </c>
      <c r="D106" s="23" t="str">
        <f t="shared" si="5"/>
        <v>None</v>
      </c>
      <c r="E106" s="22" t="s">
        <v>48</v>
      </c>
      <c r="F106" s="23" t="s">
        <v>46</v>
      </c>
      <c r="G106" s="24">
        <v>69.89</v>
      </c>
    </row>
    <row r="107" spans="1:7">
      <c r="A107" s="22">
        <v>44020</v>
      </c>
      <c r="B107" s="22" t="str">
        <f t="shared" si="3"/>
        <v>Jul</v>
      </c>
      <c r="C107" s="23">
        <f t="shared" si="4"/>
        <v>28</v>
      </c>
      <c r="D107" s="23" t="str">
        <f t="shared" si="5"/>
        <v>None</v>
      </c>
      <c r="E107" s="22" t="s">
        <v>48</v>
      </c>
      <c r="F107" s="23" t="s">
        <v>43</v>
      </c>
      <c r="G107" s="24">
        <v>40.729999999999997</v>
      </c>
    </row>
    <row r="108" spans="1:7">
      <c r="A108" s="22">
        <v>44033</v>
      </c>
      <c r="B108" s="22" t="str">
        <f t="shared" si="3"/>
        <v>Jul</v>
      </c>
      <c r="C108" s="23">
        <f t="shared" si="4"/>
        <v>30</v>
      </c>
      <c r="D108" s="23" t="str">
        <f t="shared" si="5"/>
        <v>None</v>
      </c>
      <c r="E108" s="22" t="s">
        <v>48</v>
      </c>
      <c r="F108" s="23" t="s">
        <v>43</v>
      </c>
      <c r="G108" s="24">
        <v>20.56</v>
      </c>
    </row>
    <row r="109" spans="1:7">
      <c r="A109" s="22">
        <v>43954</v>
      </c>
      <c r="B109" s="22" t="str">
        <f t="shared" si="3"/>
        <v>May</v>
      </c>
      <c r="C109" s="23">
        <f t="shared" si="4"/>
        <v>19</v>
      </c>
      <c r="D109" s="23" t="str">
        <f t="shared" si="5"/>
        <v>None</v>
      </c>
      <c r="E109" s="22" t="s">
        <v>48</v>
      </c>
      <c r="F109" s="23" t="s">
        <v>56</v>
      </c>
      <c r="G109" s="24">
        <v>57.98</v>
      </c>
    </row>
    <row r="110" spans="1:7">
      <c r="A110" s="22">
        <v>44031</v>
      </c>
      <c r="B110" s="22" t="str">
        <f t="shared" si="3"/>
        <v>Jul</v>
      </c>
      <c r="C110" s="23">
        <f t="shared" si="4"/>
        <v>30</v>
      </c>
      <c r="D110" s="23" t="str">
        <f t="shared" si="5"/>
        <v>None</v>
      </c>
      <c r="E110" s="22" t="s">
        <v>48</v>
      </c>
      <c r="F110" s="23" t="s">
        <v>58</v>
      </c>
      <c r="G110" s="24">
        <v>48.81</v>
      </c>
    </row>
    <row r="111" spans="1:7">
      <c r="A111" s="22">
        <v>43956</v>
      </c>
      <c r="B111" s="22" t="str">
        <f t="shared" si="3"/>
        <v>May</v>
      </c>
      <c r="C111" s="23">
        <f t="shared" si="4"/>
        <v>19</v>
      </c>
      <c r="D111" s="23" t="str">
        <f t="shared" si="5"/>
        <v>None</v>
      </c>
      <c r="E111" s="22" t="s">
        <v>48</v>
      </c>
      <c r="F111" s="23" t="s">
        <v>54</v>
      </c>
      <c r="G111" s="24">
        <v>69</v>
      </c>
    </row>
    <row r="112" spans="1:7">
      <c r="A112" s="22">
        <v>44085</v>
      </c>
      <c r="B112" s="22" t="str">
        <f t="shared" si="3"/>
        <v>Sep</v>
      </c>
      <c r="C112" s="23">
        <f t="shared" si="4"/>
        <v>37</v>
      </c>
      <c r="D112" s="23" t="str">
        <f t="shared" si="5"/>
        <v>None</v>
      </c>
      <c r="E112" s="22" t="s">
        <v>38</v>
      </c>
      <c r="F112" s="23" t="s">
        <v>61</v>
      </c>
      <c r="G112" s="24">
        <v>83.52</v>
      </c>
    </row>
    <row r="113" spans="1:7">
      <c r="A113" s="22">
        <v>44077</v>
      </c>
      <c r="B113" s="22" t="str">
        <f t="shared" si="3"/>
        <v>Sep</v>
      </c>
      <c r="C113" s="23">
        <f t="shared" si="4"/>
        <v>36</v>
      </c>
      <c r="D113" s="23" t="str">
        <f t="shared" si="5"/>
        <v>None</v>
      </c>
      <c r="E113" s="22" t="s">
        <v>38</v>
      </c>
      <c r="F113" s="23" t="s">
        <v>57</v>
      </c>
      <c r="G113" s="24">
        <v>69.739999999999995</v>
      </c>
    </row>
    <row r="114" spans="1:7">
      <c r="A114" s="22">
        <v>44102</v>
      </c>
      <c r="B114" s="22" t="str">
        <f t="shared" si="3"/>
        <v>Sep</v>
      </c>
      <c r="C114" s="23">
        <f t="shared" si="4"/>
        <v>40</v>
      </c>
      <c r="D114" s="23" t="str">
        <f t="shared" si="5"/>
        <v>None</v>
      </c>
      <c r="E114" s="22" t="s">
        <v>38</v>
      </c>
      <c r="F114" s="23" t="s">
        <v>53</v>
      </c>
      <c r="G114" s="24">
        <v>58.26</v>
      </c>
    </row>
    <row r="115" spans="1:7">
      <c r="A115" s="22">
        <v>44031</v>
      </c>
      <c r="B115" s="22" t="str">
        <f t="shared" si="3"/>
        <v>Jul</v>
      </c>
      <c r="C115" s="23">
        <f t="shared" si="4"/>
        <v>30</v>
      </c>
      <c r="D115" s="23" t="str">
        <f t="shared" si="5"/>
        <v>None</v>
      </c>
      <c r="E115" s="22" t="s">
        <v>48</v>
      </c>
      <c r="F115" s="23" t="s">
        <v>39</v>
      </c>
      <c r="G115" s="24">
        <v>160.72</v>
      </c>
    </row>
    <row r="116" spans="1:7">
      <c r="A116" s="22">
        <v>43971</v>
      </c>
      <c r="B116" s="22" t="str">
        <f t="shared" si="3"/>
        <v>May</v>
      </c>
      <c r="C116" s="23">
        <f t="shared" si="4"/>
        <v>21</v>
      </c>
      <c r="D116" s="23" t="str">
        <f t="shared" si="5"/>
        <v>None</v>
      </c>
      <c r="E116" s="22" t="s">
        <v>38</v>
      </c>
      <c r="F116" s="23" t="s">
        <v>49</v>
      </c>
      <c r="G116" s="24">
        <v>64.069999999999993</v>
      </c>
    </row>
    <row r="117" spans="1:7">
      <c r="A117" s="22">
        <v>44013</v>
      </c>
      <c r="B117" s="22" t="str">
        <f t="shared" si="3"/>
        <v>Jul</v>
      </c>
      <c r="C117" s="23">
        <f t="shared" si="4"/>
        <v>27</v>
      </c>
      <c r="D117" s="23" t="str">
        <f t="shared" si="5"/>
        <v>None</v>
      </c>
      <c r="E117" s="22" t="s">
        <v>48</v>
      </c>
      <c r="F117" s="23" t="s">
        <v>57</v>
      </c>
      <c r="G117" s="24">
        <v>23.87</v>
      </c>
    </row>
    <row r="118" spans="1:7">
      <c r="A118" s="22">
        <v>44083</v>
      </c>
      <c r="B118" s="22" t="str">
        <f t="shared" si="3"/>
        <v>Sep</v>
      </c>
      <c r="C118" s="23">
        <f t="shared" si="4"/>
        <v>37</v>
      </c>
      <c r="D118" s="23" t="str">
        <f t="shared" si="5"/>
        <v>None</v>
      </c>
      <c r="E118" s="22" t="s">
        <v>38</v>
      </c>
      <c r="F118" s="23" t="s">
        <v>43</v>
      </c>
      <c r="G118" s="24">
        <v>40.08</v>
      </c>
    </row>
    <row r="119" spans="1:7">
      <c r="A119" s="22">
        <v>44085</v>
      </c>
      <c r="B119" s="22" t="str">
        <f t="shared" si="3"/>
        <v>Sep</v>
      </c>
      <c r="C119" s="23">
        <f t="shared" si="4"/>
        <v>37</v>
      </c>
      <c r="D119" s="23" t="str">
        <f t="shared" si="5"/>
        <v>None</v>
      </c>
      <c r="E119" s="22" t="s">
        <v>48</v>
      </c>
      <c r="F119" s="23" t="s">
        <v>61</v>
      </c>
      <c r="G119" s="24">
        <v>83.29</v>
      </c>
    </row>
    <row r="120" spans="1:7">
      <c r="A120" s="22">
        <v>44039</v>
      </c>
      <c r="B120" s="22" t="str">
        <f t="shared" si="3"/>
        <v>Jul</v>
      </c>
      <c r="C120" s="23">
        <f t="shared" si="4"/>
        <v>31</v>
      </c>
      <c r="D120" s="23" t="str">
        <f t="shared" si="5"/>
        <v>None</v>
      </c>
      <c r="E120" s="22" t="s">
        <v>48</v>
      </c>
      <c r="F120" s="23" t="s">
        <v>54</v>
      </c>
      <c r="G120" s="24">
        <v>424.31</v>
      </c>
    </row>
    <row r="121" spans="1:7">
      <c r="A121" s="22">
        <v>44076</v>
      </c>
      <c r="B121" s="22" t="str">
        <f t="shared" si="3"/>
        <v>Sep</v>
      </c>
      <c r="C121" s="23">
        <f t="shared" si="4"/>
        <v>36</v>
      </c>
      <c r="D121" s="23" t="str">
        <f t="shared" si="5"/>
        <v>None</v>
      </c>
      <c r="E121" s="22" t="s">
        <v>45</v>
      </c>
      <c r="F121" s="23" t="s">
        <v>46</v>
      </c>
      <c r="G121" s="24">
        <v>24.82</v>
      </c>
    </row>
    <row r="122" spans="1:7">
      <c r="A122" s="22">
        <v>44015</v>
      </c>
      <c r="B122" s="22" t="str">
        <f t="shared" si="3"/>
        <v>Jul</v>
      </c>
      <c r="C122" s="23">
        <f t="shared" si="4"/>
        <v>27</v>
      </c>
      <c r="D122" s="23" t="str">
        <f t="shared" si="5"/>
        <v>None</v>
      </c>
      <c r="E122" s="22" t="s">
        <v>38</v>
      </c>
      <c r="F122" s="23" t="s">
        <v>50</v>
      </c>
      <c r="G122" s="24">
        <v>66.92</v>
      </c>
    </row>
    <row r="123" spans="1:7">
      <c r="A123" s="22">
        <v>43993</v>
      </c>
      <c r="B123" s="22" t="str">
        <f t="shared" si="3"/>
        <v>Jun</v>
      </c>
      <c r="C123" s="23">
        <f t="shared" si="4"/>
        <v>24</v>
      </c>
      <c r="D123" s="23" t="str">
        <f t="shared" si="5"/>
        <v>None</v>
      </c>
      <c r="E123" s="22" t="s">
        <v>48</v>
      </c>
      <c r="F123" s="23" t="s">
        <v>58</v>
      </c>
      <c r="G123" s="24">
        <v>48.4</v>
      </c>
    </row>
    <row r="124" spans="1:7">
      <c r="A124" s="22">
        <v>43970</v>
      </c>
      <c r="B124" s="22" t="str">
        <f t="shared" si="3"/>
        <v>May</v>
      </c>
      <c r="C124" s="23">
        <f t="shared" si="4"/>
        <v>21</v>
      </c>
      <c r="D124" s="23" t="str">
        <f t="shared" si="5"/>
        <v>None</v>
      </c>
      <c r="E124" s="22" t="s">
        <v>38</v>
      </c>
      <c r="F124" s="23" t="s">
        <v>61</v>
      </c>
      <c r="G124" s="24">
        <v>83.96</v>
      </c>
    </row>
    <row r="125" spans="1:7">
      <c r="A125" s="22">
        <v>44007</v>
      </c>
      <c r="B125" s="22" t="str">
        <f t="shared" si="3"/>
        <v>Jun</v>
      </c>
      <c r="C125" s="23">
        <f t="shared" si="4"/>
        <v>26</v>
      </c>
      <c r="D125" s="23" t="str">
        <f t="shared" si="5"/>
        <v>None</v>
      </c>
      <c r="E125" s="22" t="s">
        <v>38</v>
      </c>
      <c r="F125" s="23" t="s">
        <v>54</v>
      </c>
      <c r="G125" s="24">
        <v>342.07</v>
      </c>
    </row>
    <row r="126" spans="1:7">
      <c r="A126" s="22">
        <v>43998</v>
      </c>
      <c r="B126" s="22" t="str">
        <f t="shared" si="3"/>
        <v>Jun</v>
      </c>
      <c r="C126" s="23">
        <f t="shared" si="4"/>
        <v>25</v>
      </c>
      <c r="D126" s="23" t="str">
        <f t="shared" si="5"/>
        <v>None</v>
      </c>
      <c r="E126" s="22" t="s">
        <v>48</v>
      </c>
      <c r="F126" s="23" t="s">
        <v>56</v>
      </c>
      <c r="G126" s="24">
        <v>60.75</v>
      </c>
    </row>
    <row r="127" spans="1:7">
      <c r="A127" s="22">
        <v>44023</v>
      </c>
      <c r="B127" s="22" t="str">
        <f t="shared" si="3"/>
        <v>Jul</v>
      </c>
      <c r="C127" s="23">
        <f t="shared" si="4"/>
        <v>28</v>
      </c>
      <c r="D127" s="23" t="str">
        <f t="shared" si="5"/>
        <v>None</v>
      </c>
      <c r="E127" s="22" t="s">
        <v>38</v>
      </c>
      <c r="F127" s="23" t="s">
        <v>50</v>
      </c>
      <c r="G127" s="24">
        <v>46.51</v>
      </c>
    </row>
    <row r="128" spans="1:7">
      <c r="A128" s="22">
        <v>44002</v>
      </c>
      <c r="B128" s="22" t="str">
        <f t="shared" si="3"/>
        <v>Jun</v>
      </c>
      <c r="C128" s="23">
        <f t="shared" si="4"/>
        <v>25</v>
      </c>
      <c r="D128" s="23" t="str">
        <f t="shared" si="5"/>
        <v>None</v>
      </c>
      <c r="E128" s="22" t="s">
        <v>48</v>
      </c>
      <c r="F128" s="23" t="s">
        <v>57</v>
      </c>
      <c r="G128" s="24">
        <v>161.34</v>
      </c>
    </row>
    <row r="129" spans="1:7">
      <c r="A129" s="22">
        <v>43962</v>
      </c>
      <c r="B129" s="22" t="str">
        <f t="shared" si="3"/>
        <v>May</v>
      </c>
      <c r="C129" s="23">
        <f t="shared" si="4"/>
        <v>20</v>
      </c>
      <c r="D129" s="23" t="str">
        <f t="shared" si="5"/>
        <v>None</v>
      </c>
      <c r="E129" s="22" t="s">
        <v>38</v>
      </c>
      <c r="F129" s="23" t="s">
        <v>50</v>
      </c>
      <c r="G129" s="24">
        <v>69.599999999999994</v>
      </c>
    </row>
    <row r="130" spans="1:7">
      <c r="A130" s="22">
        <v>44096</v>
      </c>
      <c r="B130" s="22" t="str">
        <f t="shared" si="3"/>
        <v>Sep</v>
      </c>
      <c r="C130" s="23">
        <f t="shared" si="4"/>
        <v>39</v>
      </c>
      <c r="D130" s="23" t="str">
        <f t="shared" si="5"/>
        <v>None</v>
      </c>
      <c r="E130" s="22" t="s">
        <v>48</v>
      </c>
      <c r="F130" s="23" t="s">
        <v>43</v>
      </c>
      <c r="G130" s="24">
        <v>20.67</v>
      </c>
    </row>
    <row r="131" spans="1:7">
      <c r="A131" s="22">
        <v>43992</v>
      </c>
      <c r="B131" s="22" t="str">
        <f t="shared" si="3"/>
        <v>Jun</v>
      </c>
      <c r="C131" s="23">
        <f t="shared" si="4"/>
        <v>24</v>
      </c>
      <c r="D131" s="23" t="str">
        <f t="shared" si="5"/>
        <v>None</v>
      </c>
      <c r="E131" s="22" t="s">
        <v>48</v>
      </c>
      <c r="F131" s="23" t="s">
        <v>57</v>
      </c>
      <c r="G131" s="24">
        <v>46.53</v>
      </c>
    </row>
    <row r="132" spans="1:7">
      <c r="A132" s="22">
        <v>44033</v>
      </c>
      <c r="B132" s="22" t="str">
        <f t="shared" si="3"/>
        <v>Jul</v>
      </c>
      <c r="C132" s="23">
        <f t="shared" si="4"/>
        <v>30</v>
      </c>
      <c r="D132" s="23" t="str">
        <f t="shared" si="5"/>
        <v>None</v>
      </c>
      <c r="E132" s="22" t="s">
        <v>48</v>
      </c>
      <c r="F132" s="23" t="s">
        <v>58</v>
      </c>
      <c r="G132" s="24">
        <v>50.12</v>
      </c>
    </row>
    <row r="133" spans="1:7">
      <c r="A133" s="22">
        <v>44086</v>
      </c>
      <c r="B133" s="22" t="str">
        <f t="shared" si="3"/>
        <v>Sep</v>
      </c>
      <c r="C133" s="23">
        <f t="shared" si="4"/>
        <v>37</v>
      </c>
      <c r="D133" s="23" t="str">
        <f t="shared" si="5"/>
        <v>None</v>
      </c>
      <c r="E133" s="22" t="s">
        <v>38</v>
      </c>
      <c r="F133" s="23" t="s">
        <v>57</v>
      </c>
      <c r="G133" s="24">
        <v>44.17</v>
      </c>
    </row>
    <row r="134" spans="1:7">
      <c r="A134" s="22">
        <v>44028</v>
      </c>
      <c r="B134" s="22" t="str">
        <f t="shared" ref="B134:B197" si="6">TEXT(A134,"mmm")</f>
        <v>Jul</v>
      </c>
      <c r="C134" s="23">
        <f t="shared" ref="C134:C197" si="7">WEEKNUM(A134)</f>
        <v>29</v>
      </c>
      <c r="D134" s="23" t="str">
        <f t="shared" ref="D134:D197" si="8">IFERROR(VLOOKUP(C134,$BM$7:$BN$14,2,0),"None")</f>
        <v>None</v>
      </c>
      <c r="E134" s="22" t="s">
        <v>48</v>
      </c>
      <c r="F134" s="23" t="s">
        <v>50</v>
      </c>
      <c r="G134" s="24">
        <v>69.989999999999995</v>
      </c>
    </row>
    <row r="135" spans="1:7">
      <c r="A135" s="22">
        <v>44091</v>
      </c>
      <c r="B135" s="22" t="str">
        <f t="shared" si="6"/>
        <v>Sep</v>
      </c>
      <c r="C135" s="23">
        <f t="shared" si="7"/>
        <v>38</v>
      </c>
      <c r="D135" s="23" t="str">
        <f t="shared" si="8"/>
        <v>None</v>
      </c>
      <c r="E135" s="22" t="s">
        <v>48</v>
      </c>
      <c r="F135" s="23" t="s">
        <v>50</v>
      </c>
      <c r="G135" s="24">
        <v>46.7</v>
      </c>
    </row>
    <row r="136" spans="1:7">
      <c r="A136" s="22">
        <v>43954</v>
      </c>
      <c r="B136" s="22" t="str">
        <f t="shared" si="6"/>
        <v>May</v>
      </c>
      <c r="C136" s="23">
        <f t="shared" si="7"/>
        <v>19</v>
      </c>
      <c r="D136" s="23" t="str">
        <f t="shared" si="8"/>
        <v>None</v>
      </c>
      <c r="E136" s="22" t="s">
        <v>48</v>
      </c>
      <c r="F136" s="23" t="s">
        <v>53</v>
      </c>
      <c r="G136" s="24">
        <v>29.46</v>
      </c>
    </row>
    <row r="137" spans="1:7">
      <c r="A137" s="22">
        <v>43972</v>
      </c>
      <c r="B137" s="22" t="str">
        <f t="shared" si="6"/>
        <v>May</v>
      </c>
      <c r="C137" s="23">
        <f t="shared" si="7"/>
        <v>21</v>
      </c>
      <c r="D137" s="23" t="str">
        <f t="shared" si="8"/>
        <v>None</v>
      </c>
      <c r="E137" s="22" t="s">
        <v>48</v>
      </c>
      <c r="F137" s="23" t="s">
        <v>54</v>
      </c>
      <c r="G137" s="24">
        <v>268.61</v>
      </c>
    </row>
    <row r="138" spans="1:7">
      <c r="A138" s="22">
        <v>44077</v>
      </c>
      <c r="B138" s="22" t="str">
        <f t="shared" si="6"/>
        <v>Sep</v>
      </c>
      <c r="C138" s="23">
        <f t="shared" si="7"/>
        <v>36</v>
      </c>
      <c r="D138" s="23" t="str">
        <f t="shared" si="8"/>
        <v>None</v>
      </c>
      <c r="E138" s="22" t="s">
        <v>38</v>
      </c>
      <c r="F138" s="23" t="s">
        <v>56</v>
      </c>
      <c r="G138" s="24">
        <v>20.57</v>
      </c>
    </row>
    <row r="139" spans="1:7">
      <c r="A139" s="22">
        <v>44098</v>
      </c>
      <c r="B139" s="22" t="str">
        <f t="shared" si="6"/>
        <v>Sep</v>
      </c>
      <c r="C139" s="23">
        <f t="shared" si="7"/>
        <v>39</v>
      </c>
      <c r="D139" s="23" t="str">
        <f t="shared" si="8"/>
        <v>None</v>
      </c>
      <c r="E139" s="22" t="s">
        <v>45</v>
      </c>
      <c r="F139" s="23" t="s">
        <v>49</v>
      </c>
      <c r="G139" s="24">
        <v>99.85</v>
      </c>
    </row>
    <row r="140" spans="1:7">
      <c r="A140" s="22">
        <v>43989</v>
      </c>
      <c r="B140" s="22" t="str">
        <f t="shared" si="6"/>
        <v>Jun</v>
      </c>
      <c r="C140" s="23">
        <f t="shared" si="7"/>
        <v>24</v>
      </c>
      <c r="D140" s="23" t="str">
        <f t="shared" si="8"/>
        <v>None</v>
      </c>
      <c r="E140" s="22" t="s">
        <v>38</v>
      </c>
      <c r="F140" s="23" t="s">
        <v>54</v>
      </c>
      <c r="G140" s="24">
        <v>71.95</v>
      </c>
    </row>
    <row r="141" spans="1:7">
      <c r="A141" s="22">
        <v>44017</v>
      </c>
      <c r="B141" s="22" t="str">
        <f t="shared" si="6"/>
        <v>Jul</v>
      </c>
      <c r="C141" s="23">
        <f t="shared" si="7"/>
        <v>28</v>
      </c>
      <c r="D141" s="23" t="str">
        <f t="shared" si="8"/>
        <v>None</v>
      </c>
      <c r="E141" s="22" t="s">
        <v>48</v>
      </c>
      <c r="F141" s="23" t="s">
        <v>58</v>
      </c>
      <c r="G141" s="24">
        <v>25.92</v>
      </c>
    </row>
    <row r="142" spans="1:7">
      <c r="A142" s="22">
        <v>43996</v>
      </c>
      <c r="B142" s="22" t="str">
        <f t="shared" si="6"/>
        <v>Jun</v>
      </c>
      <c r="C142" s="23">
        <f t="shared" si="7"/>
        <v>25</v>
      </c>
      <c r="D142" s="23" t="str">
        <f t="shared" si="8"/>
        <v>None</v>
      </c>
      <c r="E142" s="22" t="s">
        <v>48</v>
      </c>
      <c r="F142" s="23" t="s">
        <v>53</v>
      </c>
      <c r="G142" s="24">
        <v>60.57</v>
      </c>
    </row>
    <row r="143" spans="1:7">
      <c r="A143" s="22">
        <v>44025</v>
      </c>
      <c r="B143" s="22" t="str">
        <f t="shared" si="6"/>
        <v>Jul</v>
      </c>
      <c r="C143" s="23">
        <f t="shared" si="7"/>
        <v>29</v>
      </c>
      <c r="D143" s="23" t="str">
        <f t="shared" si="8"/>
        <v>None</v>
      </c>
      <c r="E143" s="22" t="s">
        <v>48</v>
      </c>
      <c r="F143" s="23" t="s">
        <v>50</v>
      </c>
      <c r="G143" s="24">
        <v>23.39</v>
      </c>
    </row>
    <row r="144" spans="1:7">
      <c r="A144" s="22">
        <v>44094</v>
      </c>
      <c r="B144" s="22" t="str">
        <f t="shared" si="6"/>
        <v>Sep</v>
      </c>
      <c r="C144" s="23">
        <f t="shared" si="7"/>
        <v>39</v>
      </c>
      <c r="D144" s="23" t="str">
        <f t="shared" si="8"/>
        <v>None</v>
      </c>
      <c r="E144" s="22" t="s">
        <v>48</v>
      </c>
      <c r="F144" s="23" t="s">
        <v>43</v>
      </c>
      <c r="G144" s="24">
        <v>40.57</v>
      </c>
    </row>
    <row r="145" spans="1:7">
      <c r="A145" s="22">
        <v>43975</v>
      </c>
      <c r="B145" s="22" t="str">
        <f t="shared" si="6"/>
        <v>May</v>
      </c>
      <c r="C145" s="23">
        <f t="shared" si="7"/>
        <v>22</v>
      </c>
      <c r="D145" s="23" t="str">
        <f t="shared" si="8"/>
        <v>None</v>
      </c>
      <c r="E145" s="22" t="s">
        <v>48</v>
      </c>
      <c r="F145" s="23" t="s">
        <v>50</v>
      </c>
      <c r="G145" s="24">
        <v>44.26</v>
      </c>
    </row>
    <row r="146" spans="1:7">
      <c r="A146" s="22">
        <v>44011</v>
      </c>
      <c r="B146" s="22" t="str">
        <f t="shared" si="6"/>
        <v>Jun</v>
      </c>
      <c r="C146" s="23">
        <f t="shared" si="7"/>
        <v>27</v>
      </c>
      <c r="D146" s="23" t="str">
        <f t="shared" si="8"/>
        <v>None</v>
      </c>
      <c r="E146" s="22" t="s">
        <v>48</v>
      </c>
      <c r="F146" s="23" t="s">
        <v>49</v>
      </c>
      <c r="G146" s="24">
        <v>264.35000000000002</v>
      </c>
    </row>
    <row r="147" spans="1:7">
      <c r="A147" s="22">
        <v>43999</v>
      </c>
      <c r="B147" s="22" t="str">
        <f t="shared" si="6"/>
        <v>Jun</v>
      </c>
      <c r="C147" s="23">
        <f t="shared" si="7"/>
        <v>25</v>
      </c>
      <c r="D147" s="23" t="str">
        <f t="shared" si="8"/>
        <v>None</v>
      </c>
      <c r="E147" s="22" t="s">
        <v>48</v>
      </c>
      <c r="F147" s="23" t="s">
        <v>58</v>
      </c>
      <c r="G147" s="24">
        <v>24.55</v>
      </c>
    </row>
    <row r="148" spans="1:7">
      <c r="A148" s="22">
        <v>43971</v>
      </c>
      <c r="B148" s="22" t="str">
        <f t="shared" si="6"/>
        <v>May</v>
      </c>
      <c r="C148" s="23">
        <f t="shared" si="7"/>
        <v>21</v>
      </c>
      <c r="D148" s="23" t="str">
        <f t="shared" si="8"/>
        <v>None</v>
      </c>
      <c r="E148" s="22" t="s">
        <v>45</v>
      </c>
      <c r="F148" s="23" t="s">
        <v>43</v>
      </c>
      <c r="G148" s="24">
        <v>20.68</v>
      </c>
    </row>
    <row r="149" spans="1:7">
      <c r="A149" s="22">
        <v>44090</v>
      </c>
      <c r="B149" s="22" t="str">
        <f t="shared" si="6"/>
        <v>Sep</v>
      </c>
      <c r="C149" s="23">
        <f t="shared" si="7"/>
        <v>38</v>
      </c>
      <c r="D149" s="23" t="str">
        <f t="shared" si="8"/>
        <v>None</v>
      </c>
      <c r="E149" s="22" t="s">
        <v>48</v>
      </c>
      <c r="F149" s="23" t="s">
        <v>49</v>
      </c>
      <c r="G149" s="24">
        <v>99.1</v>
      </c>
    </row>
    <row r="150" spans="1:7">
      <c r="A150" s="22">
        <v>44098</v>
      </c>
      <c r="B150" s="22" t="str">
        <f t="shared" si="6"/>
        <v>Sep</v>
      </c>
      <c r="C150" s="23">
        <f t="shared" si="7"/>
        <v>39</v>
      </c>
      <c r="D150" s="23" t="str">
        <f t="shared" si="8"/>
        <v>None</v>
      </c>
      <c r="E150" s="22" t="s">
        <v>48</v>
      </c>
      <c r="F150" s="23" t="s">
        <v>43</v>
      </c>
      <c r="G150" s="24">
        <v>20.56</v>
      </c>
    </row>
    <row r="151" spans="1:7">
      <c r="A151" s="22">
        <v>43976</v>
      </c>
      <c r="B151" s="22" t="str">
        <f t="shared" si="6"/>
        <v>May</v>
      </c>
      <c r="C151" s="23">
        <f t="shared" si="7"/>
        <v>22</v>
      </c>
      <c r="D151" s="23" t="str">
        <f t="shared" si="8"/>
        <v>None</v>
      </c>
      <c r="E151" s="22" t="s">
        <v>48</v>
      </c>
      <c r="F151" s="23" t="s">
        <v>57</v>
      </c>
      <c r="G151" s="24">
        <v>46.58</v>
      </c>
    </row>
    <row r="152" spans="1:7">
      <c r="A152" s="22">
        <v>44029</v>
      </c>
      <c r="B152" s="22" t="str">
        <f t="shared" si="6"/>
        <v>Jul</v>
      </c>
      <c r="C152" s="23">
        <f t="shared" si="7"/>
        <v>29</v>
      </c>
      <c r="D152" s="23" t="str">
        <f t="shared" si="8"/>
        <v>None</v>
      </c>
      <c r="E152" s="22" t="s">
        <v>48</v>
      </c>
      <c r="F152" s="23" t="s">
        <v>49</v>
      </c>
      <c r="G152" s="24">
        <v>132.68</v>
      </c>
    </row>
    <row r="153" spans="1:7">
      <c r="A153" s="22">
        <v>44091</v>
      </c>
      <c r="B153" s="22" t="str">
        <f t="shared" si="6"/>
        <v>Sep</v>
      </c>
      <c r="C153" s="23">
        <f t="shared" si="7"/>
        <v>38</v>
      </c>
      <c r="D153" s="23" t="str">
        <f t="shared" si="8"/>
        <v>None</v>
      </c>
      <c r="E153" s="22" t="s">
        <v>48</v>
      </c>
      <c r="F153" s="23" t="s">
        <v>54</v>
      </c>
      <c r="G153" s="24">
        <v>23.04</v>
      </c>
    </row>
    <row r="154" spans="1:7">
      <c r="A154" s="22">
        <v>44038</v>
      </c>
      <c r="B154" s="22" t="str">
        <f t="shared" si="6"/>
        <v>Jul</v>
      </c>
      <c r="C154" s="23">
        <f t="shared" si="7"/>
        <v>31</v>
      </c>
      <c r="D154" s="23" t="str">
        <f t="shared" si="8"/>
        <v>None</v>
      </c>
      <c r="E154" s="22" t="s">
        <v>48</v>
      </c>
      <c r="F154" s="23" t="s">
        <v>50</v>
      </c>
      <c r="G154" s="24">
        <v>46.84</v>
      </c>
    </row>
    <row r="155" spans="1:7">
      <c r="A155" s="22">
        <v>44076</v>
      </c>
      <c r="B155" s="22" t="str">
        <f t="shared" si="6"/>
        <v>Sep</v>
      </c>
      <c r="C155" s="23">
        <f t="shared" si="7"/>
        <v>36</v>
      </c>
      <c r="D155" s="23" t="str">
        <f t="shared" si="8"/>
        <v>None</v>
      </c>
      <c r="E155" s="22" t="s">
        <v>48</v>
      </c>
      <c r="F155" s="23" t="s">
        <v>57</v>
      </c>
      <c r="G155" s="24">
        <v>46.26</v>
      </c>
    </row>
    <row r="156" spans="1:7">
      <c r="A156" s="22">
        <v>44086</v>
      </c>
      <c r="B156" s="22" t="str">
        <f t="shared" si="6"/>
        <v>Sep</v>
      </c>
      <c r="C156" s="23">
        <f t="shared" si="7"/>
        <v>37</v>
      </c>
      <c r="D156" s="23" t="str">
        <f t="shared" si="8"/>
        <v>None</v>
      </c>
      <c r="E156" s="22" t="s">
        <v>38</v>
      </c>
      <c r="F156" s="23" t="s">
        <v>43</v>
      </c>
      <c r="G156" s="24">
        <v>40.81</v>
      </c>
    </row>
    <row r="157" spans="1:7">
      <c r="A157" s="22">
        <v>44095</v>
      </c>
      <c r="B157" s="22" t="str">
        <f t="shared" si="6"/>
        <v>Sep</v>
      </c>
      <c r="C157" s="23">
        <f t="shared" si="7"/>
        <v>39</v>
      </c>
      <c r="D157" s="23" t="str">
        <f t="shared" si="8"/>
        <v>None</v>
      </c>
      <c r="E157" s="22" t="s">
        <v>45</v>
      </c>
      <c r="F157" s="23" t="s">
        <v>43</v>
      </c>
      <c r="G157" s="24">
        <v>20.62</v>
      </c>
    </row>
    <row r="158" spans="1:7">
      <c r="A158" s="22">
        <v>44004</v>
      </c>
      <c r="B158" s="22" t="str">
        <f t="shared" si="6"/>
        <v>Jun</v>
      </c>
      <c r="C158" s="23">
        <f t="shared" si="7"/>
        <v>26</v>
      </c>
      <c r="D158" s="23" t="str">
        <f t="shared" si="8"/>
        <v>None</v>
      </c>
      <c r="E158" s="22" t="s">
        <v>48</v>
      </c>
      <c r="F158" s="23" t="s">
        <v>49</v>
      </c>
      <c r="G158" s="24">
        <v>165.67</v>
      </c>
    </row>
    <row r="159" spans="1:7">
      <c r="A159" s="22">
        <v>44035</v>
      </c>
      <c r="B159" s="22" t="str">
        <f t="shared" si="6"/>
        <v>Jul</v>
      </c>
      <c r="C159" s="23">
        <f t="shared" si="7"/>
        <v>30</v>
      </c>
      <c r="D159" s="23" t="str">
        <f t="shared" si="8"/>
        <v>None</v>
      </c>
      <c r="E159" s="22" t="s">
        <v>48</v>
      </c>
      <c r="F159" s="23" t="s">
        <v>49</v>
      </c>
      <c r="G159" s="24">
        <v>66.58</v>
      </c>
    </row>
    <row r="160" spans="1:7">
      <c r="A160" s="22">
        <v>44041</v>
      </c>
      <c r="B160" s="22" t="str">
        <f t="shared" si="6"/>
        <v>Jul</v>
      </c>
      <c r="C160" s="23">
        <f t="shared" si="7"/>
        <v>31</v>
      </c>
      <c r="D160" s="23" t="str">
        <f t="shared" si="8"/>
        <v>None</v>
      </c>
      <c r="E160" s="22" t="s">
        <v>48</v>
      </c>
      <c r="F160" s="23" t="s">
        <v>50</v>
      </c>
      <c r="G160" s="24">
        <v>23.12</v>
      </c>
    </row>
    <row r="161" spans="1:7">
      <c r="A161" s="22">
        <v>44103</v>
      </c>
      <c r="B161" s="22" t="str">
        <f t="shared" si="6"/>
        <v>Sep</v>
      </c>
      <c r="C161" s="23">
        <f t="shared" si="7"/>
        <v>40</v>
      </c>
      <c r="D161" s="23" t="str">
        <f t="shared" si="8"/>
        <v>None</v>
      </c>
      <c r="E161" s="22" t="s">
        <v>48</v>
      </c>
      <c r="F161" s="23" t="s">
        <v>57</v>
      </c>
      <c r="G161" s="24">
        <v>88.37</v>
      </c>
    </row>
    <row r="162" spans="1:7">
      <c r="A162" s="22">
        <v>44023</v>
      </c>
      <c r="B162" s="22" t="str">
        <f t="shared" si="6"/>
        <v>Jul</v>
      </c>
      <c r="C162" s="23">
        <f t="shared" si="7"/>
        <v>28</v>
      </c>
      <c r="D162" s="23" t="str">
        <f t="shared" si="8"/>
        <v>None</v>
      </c>
      <c r="E162" s="22" t="s">
        <v>48</v>
      </c>
      <c r="F162" s="23" t="s">
        <v>43</v>
      </c>
      <c r="G162" s="24">
        <v>60.87</v>
      </c>
    </row>
    <row r="163" spans="1:7">
      <c r="A163" s="22">
        <v>44076</v>
      </c>
      <c r="B163" s="22" t="str">
        <f t="shared" si="6"/>
        <v>Sep</v>
      </c>
      <c r="C163" s="23">
        <f t="shared" si="7"/>
        <v>36</v>
      </c>
      <c r="D163" s="23" t="str">
        <f t="shared" si="8"/>
        <v>None</v>
      </c>
      <c r="E163" s="22" t="s">
        <v>38</v>
      </c>
      <c r="F163" s="23" t="s">
        <v>49</v>
      </c>
      <c r="G163" s="24">
        <v>99.74</v>
      </c>
    </row>
    <row r="164" spans="1:7">
      <c r="A164" s="22">
        <v>44031</v>
      </c>
      <c r="B164" s="22" t="str">
        <f t="shared" si="6"/>
        <v>Jul</v>
      </c>
      <c r="C164" s="23">
        <f t="shared" si="7"/>
        <v>30</v>
      </c>
      <c r="D164" s="23" t="str">
        <f t="shared" si="8"/>
        <v>None</v>
      </c>
      <c r="E164" s="22" t="s">
        <v>48</v>
      </c>
      <c r="F164" s="23" t="s">
        <v>58</v>
      </c>
      <c r="G164" s="24">
        <v>333.15</v>
      </c>
    </row>
    <row r="165" spans="1:7">
      <c r="A165" s="22">
        <v>44082</v>
      </c>
      <c r="B165" s="22" t="str">
        <f t="shared" si="6"/>
        <v>Sep</v>
      </c>
      <c r="C165" s="23">
        <f t="shared" si="7"/>
        <v>37</v>
      </c>
      <c r="D165" s="23" t="str">
        <f t="shared" si="8"/>
        <v>None</v>
      </c>
      <c r="E165" s="22" t="s">
        <v>48</v>
      </c>
      <c r="F165" s="23" t="s">
        <v>39</v>
      </c>
      <c r="G165" s="24">
        <v>320.55</v>
      </c>
    </row>
    <row r="166" spans="1:7">
      <c r="A166" s="22">
        <v>43970</v>
      </c>
      <c r="B166" s="22" t="str">
        <f t="shared" si="6"/>
        <v>May</v>
      </c>
      <c r="C166" s="23">
        <f t="shared" si="7"/>
        <v>21</v>
      </c>
      <c r="D166" s="23" t="str">
        <f t="shared" si="8"/>
        <v>None</v>
      </c>
      <c r="E166" s="22" t="s">
        <v>45</v>
      </c>
      <c r="F166" s="23" t="s">
        <v>46</v>
      </c>
      <c r="G166" s="24">
        <v>25.16</v>
      </c>
    </row>
    <row r="167" spans="1:7">
      <c r="A167" s="22">
        <v>43971</v>
      </c>
      <c r="B167" s="22" t="str">
        <f t="shared" si="6"/>
        <v>May</v>
      </c>
      <c r="C167" s="23">
        <f t="shared" si="7"/>
        <v>21</v>
      </c>
      <c r="D167" s="23" t="str">
        <f t="shared" si="8"/>
        <v>None</v>
      </c>
      <c r="E167" s="22" t="s">
        <v>38</v>
      </c>
      <c r="F167" s="23" t="s">
        <v>58</v>
      </c>
      <c r="G167" s="24">
        <v>48.52</v>
      </c>
    </row>
    <row r="168" spans="1:7">
      <c r="A168" s="22">
        <v>43967</v>
      </c>
      <c r="B168" s="22" t="str">
        <f t="shared" si="6"/>
        <v>May</v>
      </c>
      <c r="C168" s="23">
        <f t="shared" si="7"/>
        <v>20</v>
      </c>
      <c r="D168" s="23" t="str">
        <f t="shared" si="8"/>
        <v>None</v>
      </c>
      <c r="E168" s="22" t="s">
        <v>38</v>
      </c>
      <c r="F168" s="23" t="s">
        <v>39</v>
      </c>
      <c r="G168" s="24">
        <v>160.85</v>
      </c>
    </row>
    <row r="169" spans="1:7">
      <c r="A169" s="22">
        <v>43981</v>
      </c>
      <c r="B169" s="22" t="str">
        <f t="shared" si="6"/>
        <v>May</v>
      </c>
      <c r="C169" s="23">
        <f t="shared" si="7"/>
        <v>22</v>
      </c>
      <c r="D169" s="23" t="str">
        <f t="shared" si="8"/>
        <v>None</v>
      </c>
      <c r="E169" s="22" t="s">
        <v>45</v>
      </c>
      <c r="F169" s="23" t="s">
        <v>50</v>
      </c>
      <c r="G169" s="24">
        <v>305.94</v>
      </c>
    </row>
    <row r="170" spans="1:7">
      <c r="A170" s="22">
        <v>43977</v>
      </c>
      <c r="B170" s="22" t="str">
        <f t="shared" si="6"/>
        <v>May</v>
      </c>
      <c r="C170" s="23">
        <f t="shared" si="7"/>
        <v>22</v>
      </c>
      <c r="D170" s="23" t="str">
        <f t="shared" si="8"/>
        <v>None</v>
      </c>
      <c r="E170" s="22" t="s">
        <v>38</v>
      </c>
      <c r="F170" s="23" t="s">
        <v>49</v>
      </c>
      <c r="G170" s="24">
        <v>99.09</v>
      </c>
    </row>
    <row r="171" spans="1:7">
      <c r="A171" s="22">
        <v>43955</v>
      </c>
      <c r="B171" s="22" t="str">
        <f t="shared" si="6"/>
        <v>May</v>
      </c>
      <c r="C171" s="23">
        <f t="shared" si="7"/>
        <v>19</v>
      </c>
      <c r="D171" s="23" t="str">
        <f t="shared" si="8"/>
        <v>None</v>
      </c>
      <c r="E171" s="22" t="s">
        <v>48</v>
      </c>
      <c r="F171" s="23" t="s">
        <v>57</v>
      </c>
      <c r="G171" s="24">
        <v>92.45</v>
      </c>
    </row>
    <row r="172" spans="1:7">
      <c r="A172" s="22">
        <v>44085</v>
      </c>
      <c r="B172" s="22" t="str">
        <f t="shared" si="6"/>
        <v>Sep</v>
      </c>
      <c r="C172" s="23">
        <f t="shared" si="7"/>
        <v>37</v>
      </c>
      <c r="D172" s="23" t="str">
        <f t="shared" si="8"/>
        <v>None</v>
      </c>
      <c r="E172" s="22" t="s">
        <v>48</v>
      </c>
      <c r="F172" s="23" t="s">
        <v>61</v>
      </c>
      <c r="G172" s="24">
        <v>55.43</v>
      </c>
    </row>
    <row r="173" spans="1:7">
      <c r="A173" s="22">
        <v>44027</v>
      </c>
      <c r="B173" s="22" t="str">
        <f t="shared" si="6"/>
        <v>Jul</v>
      </c>
      <c r="C173" s="23">
        <f t="shared" si="7"/>
        <v>29</v>
      </c>
      <c r="D173" s="23" t="str">
        <f t="shared" si="8"/>
        <v>None</v>
      </c>
      <c r="E173" s="22" t="s">
        <v>48</v>
      </c>
      <c r="F173" s="23" t="s">
        <v>43</v>
      </c>
      <c r="G173" s="24">
        <v>40.85</v>
      </c>
    </row>
    <row r="174" spans="1:7">
      <c r="A174" s="22">
        <v>44038</v>
      </c>
      <c r="B174" s="22" t="str">
        <f t="shared" si="6"/>
        <v>Jul</v>
      </c>
      <c r="C174" s="23">
        <f t="shared" si="7"/>
        <v>31</v>
      </c>
      <c r="D174" s="23" t="str">
        <f t="shared" si="8"/>
        <v>None</v>
      </c>
      <c r="E174" s="22" t="s">
        <v>38</v>
      </c>
      <c r="F174" s="23" t="s">
        <v>43</v>
      </c>
      <c r="G174" s="24">
        <v>57.52</v>
      </c>
    </row>
    <row r="175" spans="1:7">
      <c r="A175" s="22">
        <v>43991</v>
      </c>
      <c r="B175" s="22" t="str">
        <f t="shared" si="6"/>
        <v>Jun</v>
      </c>
      <c r="C175" s="23">
        <f t="shared" si="7"/>
        <v>24</v>
      </c>
      <c r="D175" s="23" t="str">
        <f t="shared" si="8"/>
        <v>None</v>
      </c>
      <c r="E175" s="22" t="s">
        <v>45</v>
      </c>
      <c r="F175" s="23" t="s">
        <v>49</v>
      </c>
      <c r="G175" s="24">
        <v>66.2</v>
      </c>
    </row>
    <row r="176" spans="1:7">
      <c r="A176" s="22">
        <v>44034</v>
      </c>
      <c r="B176" s="22" t="str">
        <f t="shared" si="6"/>
        <v>Jul</v>
      </c>
      <c r="C176" s="23">
        <f t="shared" si="7"/>
        <v>30</v>
      </c>
      <c r="D176" s="23" t="str">
        <f t="shared" si="8"/>
        <v>None</v>
      </c>
      <c r="E176" s="22" t="s">
        <v>48</v>
      </c>
      <c r="F176" s="23" t="s">
        <v>43</v>
      </c>
      <c r="G176" s="24">
        <v>40.28</v>
      </c>
    </row>
    <row r="177" spans="1:7">
      <c r="A177" s="22">
        <v>43974</v>
      </c>
      <c r="B177" s="22" t="str">
        <f t="shared" si="6"/>
        <v>May</v>
      </c>
      <c r="C177" s="23">
        <f t="shared" si="7"/>
        <v>21</v>
      </c>
      <c r="D177" s="23" t="str">
        <f t="shared" si="8"/>
        <v>None</v>
      </c>
      <c r="E177" s="22" t="s">
        <v>48</v>
      </c>
      <c r="F177" s="23" t="s">
        <v>57</v>
      </c>
      <c r="G177" s="24">
        <v>46.16</v>
      </c>
    </row>
    <row r="178" spans="1:7">
      <c r="A178" s="22">
        <v>44029</v>
      </c>
      <c r="B178" s="22" t="str">
        <f t="shared" si="6"/>
        <v>Jul</v>
      </c>
      <c r="C178" s="23">
        <f t="shared" si="7"/>
        <v>29</v>
      </c>
      <c r="D178" s="23" t="str">
        <f t="shared" si="8"/>
        <v>None</v>
      </c>
      <c r="E178" s="22" t="s">
        <v>48</v>
      </c>
      <c r="F178" s="23" t="s">
        <v>43</v>
      </c>
      <c r="G178" s="24">
        <v>20.39</v>
      </c>
    </row>
    <row r="179" spans="1:7">
      <c r="A179" s="22">
        <v>44038</v>
      </c>
      <c r="B179" s="22" t="str">
        <f t="shared" si="6"/>
        <v>Jul</v>
      </c>
      <c r="C179" s="23">
        <f t="shared" si="7"/>
        <v>31</v>
      </c>
      <c r="D179" s="23" t="str">
        <f t="shared" si="8"/>
        <v>None</v>
      </c>
      <c r="E179" s="22" t="s">
        <v>48</v>
      </c>
      <c r="F179" s="23" t="s">
        <v>57</v>
      </c>
      <c r="G179" s="24">
        <v>115.08</v>
      </c>
    </row>
    <row r="180" spans="1:7">
      <c r="A180" s="22">
        <v>44091</v>
      </c>
      <c r="B180" s="22" t="str">
        <f t="shared" si="6"/>
        <v>Sep</v>
      </c>
      <c r="C180" s="23">
        <f t="shared" si="7"/>
        <v>38</v>
      </c>
      <c r="D180" s="23" t="str">
        <f t="shared" si="8"/>
        <v>None</v>
      </c>
      <c r="E180" s="22" t="s">
        <v>48</v>
      </c>
      <c r="F180" s="23" t="s">
        <v>53</v>
      </c>
      <c r="G180" s="24">
        <v>523.09</v>
      </c>
    </row>
    <row r="181" spans="1:7">
      <c r="A181" s="22">
        <v>44086</v>
      </c>
      <c r="B181" s="22" t="str">
        <f t="shared" si="6"/>
        <v>Sep</v>
      </c>
      <c r="C181" s="23">
        <f t="shared" si="7"/>
        <v>37</v>
      </c>
      <c r="D181" s="23" t="str">
        <f t="shared" si="8"/>
        <v>None</v>
      </c>
      <c r="E181" s="22" t="s">
        <v>48</v>
      </c>
      <c r="F181" s="23" t="s">
        <v>49</v>
      </c>
      <c r="G181" s="24">
        <v>102.47</v>
      </c>
    </row>
    <row r="182" spans="1:7">
      <c r="A182" s="22">
        <v>43981</v>
      </c>
      <c r="B182" s="22" t="str">
        <f t="shared" si="6"/>
        <v>May</v>
      </c>
      <c r="C182" s="23">
        <f t="shared" si="7"/>
        <v>22</v>
      </c>
      <c r="D182" s="23" t="str">
        <f t="shared" si="8"/>
        <v>None</v>
      </c>
      <c r="E182" s="22" t="s">
        <v>38</v>
      </c>
      <c r="F182" s="23" t="s">
        <v>49</v>
      </c>
      <c r="G182" s="24">
        <v>66.22</v>
      </c>
    </row>
    <row r="183" spans="1:7">
      <c r="A183" s="22">
        <v>44032</v>
      </c>
      <c r="B183" s="22" t="str">
        <f t="shared" si="6"/>
        <v>Jul</v>
      </c>
      <c r="C183" s="23">
        <f t="shared" si="7"/>
        <v>30</v>
      </c>
      <c r="D183" s="23" t="str">
        <f t="shared" si="8"/>
        <v>None</v>
      </c>
      <c r="E183" s="22" t="s">
        <v>48</v>
      </c>
      <c r="F183" s="23" t="s">
        <v>49</v>
      </c>
      <c r="G183" s="24">
        <v>32.15</v>
      </c>
    </row>
    <row r="184" spans="1:7">
      <c r="A184" s="22">
        <v>44099</v>
      </c>
      <c r="B184" s="22" t="str">
        <f t="shared" si="6"/>
        <v>Sep</v>
      </c>
      <c r="C184" s="23">
        <f t="shared" si="7"/>
        <v>39</v>
      </c>
      <c r="D184" s="23" t="str">
        <f t="shared" si="8"/>
        <v>None</v>
      </c>
      <c r="E184" s="22" t="s">
        <v>45</v>
      </c>
      <c r="F184" s="23" t="s">
        <v>57</v>
      </c>
      <c r="G184" s="24">
        <v>69.680000000000007</v>
      </c>
    </row>
    <row r="185" spans="1:7">
      <c r="A185" s="22">
        <v>44011</v>
      </c>
      <c r="B185" s="22" t="str">
        <f t="shared" si="6"/>
        <v>Jun</v>
      </c>
      <c r="C185" s="23">
        <f t="shared" si="7"/>
        <v>27</v>
      </c>
      <c r="D185" s="23" t="str">
        <f t="shared" si="8"/>
        <v>None</v>
      </c>
      <c r="E185" s="22" t="s">
        <v>38</v>
      </c>
      <c r="F185" s="23" t="s">
        <v>50</v>
      </c>
      <c r="G185" s="24">
        <v>414.73</v>
      </c>
    </row>
    <row r="186" spans="1:7">
      <c r="A186" s="22">
        <v>44034</v>
      </c>
      <c r="B186" s="22" t="str">
        <f t="shared" si="6"/>
        <v>Jul</v>
      </c>
      <c r="C186" s="23">
        <f t="shared" si="7"/>
        <v>30</v>
      </c>
      <c r="D186" s="23" t="str">
        <f t="shared" si="8"/>
        <v>None</v>
      </c>
      <c r="E186" s="22" t="s">
        <v>38</v>
      </c>
      <c r="F186" s="23" t="s">
        <v>56</v>
      </c>
      <c r="G186" s="24">
        <v>40.520000000000003</v>
      </c>
    </row>
    <row r="187" spans="1:7">
      <c r="A187" s="22">
        <v>44094</v>
      </c>
      <c r="B187" s="22" t="str">
        <f t="shared" si="6"/>
        <v>Sep</v>
      </c>
      <c r="C187" s="23">
        <f t="shared" si="7"/>
        <v>39</v>
      </c>
      <c r="D187" s="23" t="str">
        <f t="shared" si="8"/>
        <v>None</v>
      </c>
      <c r="E187" s="22" t="s">
        <v>48</v>
      </c>
      <c r="F187" s="23" t="s">
        <v>49</v>
      </c>
      <c r="G187" s="24">
        <v>68.19</v>
      </c>
    </row>
    <row r="188" spans="1:7">
      <c r="A188" s="22">
        <v>44081</v>
      </c>
      <c r="B188" s="22" t="str">
        <f t="shared" si="6"/>
        <v>Sep</v>
      </c>
      <c r="C188" s="23">
        <f t="shared" si="7"/>
        <v>37</v>
      </c>
      <c r="D188" s="23" t="str">
        <f t="shared" si="8"/>
        <v>None</v>
      </c>
      <c r="E188" s="22" t="s">
        <v>48</v>
      </c>
      <c r="F188" s="23" t="s">
        <v>49</v>
      </c>
      <c r="G188" s="24">
        <v>102.82</v>
      </c>
    </row>
    <row r="189" spans="1:7">
      <c r="A189" s="22">
        <v>44015</v>
      </c>
      <c r="B189" s="22" t="str">
        <f t="shared" si="6"/>
        <v>Jul</v>
      </c>
      <c r="C189" s="23">
        <f t="shared" si="7"/>
        <v>27</v>
      </c>
      <c r="D189" s="23" t="str">
        <f t="shared" si="8"/>
        <v>None</v>
      </c>
      <c r="E189" s="22" t="s">
        <v>38</v>
      </c>
      <c r="F189" s="23" t="s">
        <v>49</v>
      </c>
      <c r="G189" s="24">
        <v>132.81</v>
      </c>
    </row>
    <row r="190" spans="1:7">
      <c r="A190" s="22">
        <v>43961</v>
      </c>
      <c r="B190" s="22" t="str">
        <f t="shared" si="6"/>
        <v>May</v>
      </c>
      <c r="C190" s="23">
        <f t="shared" si="7"/>
        <v>20</v>
      </c>
      <c r="D190" s="23" t="str">
        <f t="shared" si="8"/>
        <v>None</v>
      </c>
      <c r="E190" s="22" t="s">
        <v>48</v>
      </c>
      <c r="F190" s="23" t="s">
        <v>58</v>
      </c>
      <c r="G190" s="24">
        <v>25.48</v>
      </c>
    </row>
    <row r="191" spans="1:7">
      <c r="A191" s="22">
        <v>43959</v>
      </c>
      <c r="B191" s="22" t="str">
        <f t="shared" si="6"/>
        <v>May</v>
      </c>
      <c r="C191" s="23">
        <f t="shared" si="7"/>
        <v>19</v>
      </c>
      <c r="D191" s="23" t="str">
        <f t="shared" si="8"/>
        <v>None</v>
      </c>
      <c r="E191" s="22" t="s">
        <v>48</v>
      </c>
      <c r="F191" s="23" t="s">
        <v>56</v>
      </c>
      <c r="G191" s="24">
        <v>209.67</v>
      </c>
    </row>
    <row r="192" spans="1:7">
      <c r="A192" s="22">
        <v>43962</v>
      </c>
      <c r="B192" s="22" t="str">
        <f t="shared" si="6"/>
        <v>May</v>
      </c>
      <c r="C192" s="23">
        <f t="shared" si="7"/>
        <v>20</v>
      </c>
      <c r="D192" s="23" t="str">
        <f t="shared" si="8"/>
        <v>None</v>
      </c>
      <c r="E192" s="22" t="s">
        <v>38</v>
      </c>
      <c r="F192" s="23" t="s">
        <v>46</v>
      </c>
      <c r="G192" s="24">
        <v>48.41</v>
      </c>
    </row>
    <row r="193" spans="1:7">
      <c r="A193" s="22">
        <v>44016</v>
      </c>
      <c r="B193" s="22" t="str">
        <f t="shared" si="6"/>
        <v>Jul</v>
      </c>
      <c r="C193" s="23">
        <f t="shared" si="7"/>
        <v>27</v>
      </c>
      <c r="D193" s="23" t="str">
        <f t="shared" si="8"/>
        <v>None</v>
      </c>
      <c r="E193" s="22" t="s">
        <v>48</v>
      </c>
      <c r="F193" s="23" t="s">
        <v>58</v>
      </c>
      <c r="G193" s="24">
        <v>50.92</v>
      </c>
    </row>
    <row r="194" spans="1:7">
      <c r="A194" s="22">
        <v>44019</v>
      </c>
      <c r="B194" s="22" t="str">
        <f t="shared" si="6"/>
        <v>Jul</v>
      </c>
      <c r="C194" s="23">
        <f t="shared" si="7"/>
        <v>28</v>
      </c>
      <c r="D194" s="23" t="str">
        <f t="shared" si="8"/>
        <v>None</v>
      </c>
      <c r="E194" s="22" t="s">
        <v>38</v>
      </c>
      <c r="F194" s="23" t="s">
        <v>57</v>
      </c>
      <c r="G194" s="24">
        <v>44.09</v>
      </c>
    </row>
    <row r="195" spans="1:7">
      <c r="A195" s="22">
        <v>43965</v>
      </c>
      <c r="B195" s="22" t="str">
        <f t="shared" si="6"/>
        <v>May</v>
      </c>
      <c r="C195" s="23">
        <f t="shared" si="7"/>
        <v>20</v>
      </c>
      <c r="D195" s="23" t="str">
        <f t="shared" si="8"/>
        <v>None</v>
      </c>
      <c r="E195" s="22" t="s">
        <v>48</v>
      </c>
      <c r="F195" s="23" t="s">
        <v>58</v>
      </c>
      <c r="G195" s="24">
        <v>48.09</v>
      </c>
    </row>
    <row r="196" spans="1:7">
      <c r="A196" s="22">
        <v>43960</v>
      </c>
      <c r="B196" s="22" t="str">
        <f t="shared" si="6"/>
        <v>May</v>
      </c>
      <c r="C196" s="23">
        <f t="shared" si="7"/>
        <v>19</v>
      </c>
      <c r="D196" s="23" t="str">
        <f t="shared" si="8"/>
        <v>None</v>
      </c>
      <c r="E196" s="22" t="s">
        <v>38</v>
      </c>
      <c r="F196" s="23" t="s">
        <v>56</v>
      </c>
      <c r="G196" s="24">
        <v>20.28</v>
      </c>
    </row>
    <row r="197" spans="1:7">
      <c r="A197" s="22">
        <v>44089</v>
      </c>
      <c r="B197" s="22" t="str">
        <f t="shared" si="6"/>
        <v>Sep</v>
      </c>
      <c r="C197" s="23">
        <f t="shared" si="7"/>
        <v>38</v>
      </c>
      <c r="D197" s="23" t="str">
        <f t="shared" si="8"/>
        <v>None</v>
      </c>
      <c r="E197" s="22" t="s">
        <v>38</v>
      </c>
      <c r="F197" s="23" t="s">
        <v>58</v>
      </c>
      <c r="G197" s="24">
        <v>46.39</v>
      </c>
    </row>
    <row r="198" spans="1:7">
      <c r="A198" s="22">
        <v>43997</v>
      </c>
      <c r="B198" s="22" t="str">
        <f t="shared" ref="B198:B261" si="9">TEXT(A198,"mmm")</f>
        <v>Jun</v>
      </c>
      <c r="C198" s="23">
        <f t="shared" ref="C198:C261" si="10">WEEKNUM(A198)</f>
        <v>25</v>
      </c>
      <c r="D198" s="23" t="str">
        <f t="shared" ref="D198:D261" si="11">IFERROR(VLOOKUP(C198,$BM$7:$BN$14,2,0),"None")</f>
        <v>None</v>
      </c>
      <c r="E198" s="22" t="s">
        <v>38</v>
      </c>
      <c r="F198" s="23" t="s">
        <v>43</v>
      </c>
      <c r="G198" s="24">
        <v>100.85</v>
      </c>
    </row>
    <row r="199" spans="1:7">
      <c r="A199" s="22">
        <v>44076</v>
      </c>
      <c r="B199" s="22" t="str">
        <f t="shared" si="9"/>
        <v>Sep</v>
      </c>
      <c r="C199" s="23">
        <f t="shared" si="10"/>
        <v>36</v>
      </c>
      <c r="D199" s="23" t="str">
        <f t="shared" si="11"/>
        <v>None</v>
      </c>
      <c r="E199" s="22" t="s">
        <v>48</v>
      </c>
      <c r="F199" s="23" t="s">
        <v>58</v>
      </c>
      <c r="G199" s="24">
        <v>48.79</v>
      </c>
    </row>
    <row r="200" spans="1:7">
      <c r="A200" s="22">
        <v>43978</v>
      </c>
      <c r="B200" s="22" t="str">
        <f t="shared" si="9"/>
        <v>May</v>
      </c>
      <c r="C200" s="23">
        <f t="shared" si="10"/>
        <v>22</v>
      </c>
      <c r="D200" s="23" t="str">
        <f t="shared" si="11"/>
        <v>None</v>
      </c>
      <c r="E200" s="22" t="s">
        <v>38</v>
      </c>
      <c r="F200" s="23" t="s">
        <v>39</v>
      </c>
      <c r="G200" s="24">
        <v>80.03</v>
      </c>
    </row>
    <row r="201" spans="1:7">
      <c r="A201" s="22">
        <v>43963</v>
      </c>
      <c r="B201" s="22" t="str">
        <f t="shared" si="9"/>
        <v>May</v>
      </c>
      <c r="C201" s="23">
        <f t="shared" si="10"/>
        <v>20</v>
      </c>
      <c r="D201" s="23" t="str">
        <f t="shared" si="11"/>
        <v>None</v>
      </c>
      <c r="E201" s="22" t="s">
        <v>45</v>
      </c>
      <c r="F201" s="23" t="s">
        <v>49</v>
      </c>
      <c r="G201" s="24">
        <v>66.08</v>
      </c>
    </row>
    <row r="202" spans="1:7">
      <c r="A202" s="22">
        <v>43959</v>
      </c>
      <c r="B202" s="22" t="str">
        <f t="shared" si="9"/>
        <v>May</v>
      </c>
      <c r="C202" s="23">
        <f t="shared" si="10"/>
        <v>19</v>
      </c>
      <c r="D202" s="23" t="str">
        <f t="shared" si="11"/>
        <v>None</v>
      </c>
      <c r="E202" s="22" t="s">
        <v>48</v>
      </c>
      <c r="F202" s="23" t="s">
        <v>43</v>
      </c>
      <c r="G202" s="24">
        <v>60.99</v>
      </c>
    </row>
    <row r="203" spans="1:7">
      <c r="A203" s="22">
        <v>44094</v>
      </c>
      <c r="B203" s="22" t="str">
        <f t="shared" si="9"/>
        <v>Sep</v>
      </c>
      <c r="C203" s="23">
        <f t="shared" si="10"/>
        <v>39</v>
      </c>
      <c r="D203" s="23" t="str">
        <f t="shared" si="11"/>
        <v>None</v>
      </c>
      <c r="E203" s="22" t="s">
        <v>48</v>
      </c>
      <c r="F203" s="23" t="s">
        <v>43</v>
      </c>
      <c r="G203" s="24">
        <v>40.700000000000003</v>
      </c>
    </row>
    <row r="204" spans="1:7">
      <c r="A204" s="22">
        <v>43970</v>
      </c>
      <c r="B204" s="22" t="str">
        <f t="shared" si="9"/>
        <v>May</v>
      </c>
      <c r="C204" s="23">
        <f t="shared" si="10"/>
        <v>21</v>
      </c>
      <c r="D204" s="23" t="str">
        <f t="shared" si="11"/>
        <v>None</v>
      </c>
      <c r="E204" s="22" t="s">
        <v>48</v>
      </c>
      <c r="F204" s="23" t="s">
        <v>49</v>
      </c>
      <c r="G204" s="24">
        <v>64.47</v>
      </c>
    </row>
    <row r="205" spans="1:7">
      <c r="A205" s="22">
        <v>43957</v>
      </c>
      <c r="B205" s="22" t="str">
        <f t="shared" si="9"/>
        <v>May</v>
      </c>
      <c r="C205" s="23">
        <f t="shared" si="10"/>
        <v>19</v>
      </c>
      <c r="D205" s="23" t="str">
        <f t="shared" si="11"/>
        <v>None</v>
      </c>
      <c r="E205" s="22" t="s">
        <v>48</v>
      </c>
      <c r="F205" s="23" t="s">
        <v>43</v>
      </c>
      <c r="G205" s="24">
        <v>40.53</v>
      </c>
    </row>
    <row r="206" spans="1:7">
      <c r="A206" s="22">
        <v>43978</v>
      </c>
      <c r="B206" s="22" t="str">
        <f t="shared" si="9"/>
        <v>May</v>
      </c>
      <c r="C206" s="23">
        <f t="shared" si="10"/>
        <v>22</v>
      </c>
      <c r="D206" s="23" t="str">
        <f t="shared" si="11"/>
        <v>None</v>
      </c>
      <c r="E206" s="22" t="s">
        <v>38</v>
      </c>
      <c r="F206" s="23" t="s">
        <v>50</v>
      </c>
      <c r="G206" s="24">
        <v>69.3</v>
      </c>
    </row>
    <row r="207" spans="1:7">
      <c r="A207" s="22">
        <v>44091</v>
      </c>
      <c r="B207" s="22" t="str">
        <f t="shared" si="9"/>
        <v>Sep</v>
      </c>
      <c r="C207" s="23">
        <f t="shared" si="10"/>
        <v>38</v>
      </c>
      <c r="D207" s="23" t="str">
        <f t="shared" si="11"/>
        <v>None</v>
      </c>
      <c r="E207" s="22" t="s">
        <v>38</v>
      </c>
      <c r="F207" s="23" t="s">
        <v>49</v>
      </c>
      <c r="G207" s="24">
        <v>102.29</v>
      </c>
    </row>
    <row r="208" spans="1:7">
      <c r="A208" s="22">
        <v>44104</v>
      </c>
      <c r="B208" s="22" t="str">
        <f t="shared" si="9"/>
        <v>Sep</v>
      </c>
      <c r="C208" s="23">
        <f t="shared" si="10"/>
        <v>40</v>
      </c>
      <c r="D208" s="23" t="str">
        <f t="shared" si="11"/>
        <v>None</v>
      </c>
      <c r="E208" s="22" t="s">
        <v>38</v>
      </c>
      <c r="F208" s="23" t="s">
        <v>53</v>
      </c>
      <c r="G208" s="24">
        <v>30.06</v>
      </c>
    </row>
    <row r="209" spans="1:7">
      <c r="A209" s="22">
        <v>44008</v>
      </c>
      <c r="B209" s="22" t="str">
        <f t="shared" si="9"/>
        <v>Jun</v>
      </c>
      <c r="C209" s="23">
        <f t="shared" si="10"/>
        <v>26</v>
      </c>
      <c r="D209" s="23" t="str">
        <f t="shared" si="11"/>
        <v>None</v>
      </c>
      <c r="E209" s="22" t="s">
        <v>48</v>
      </c>
      <c r="F209" s="23" t="s">
        <v>58</v>
      </c>
      <c r="G209" s="24">
        <v>48.72</v>
      </c>
    </row>
    <row r="210" spans="1:7">
      <c r="A210" s="22">
        <v>43970</v>
      </c>
      <c r="B210" s="22" t="str">
        <f t="shared" si="9"/>
        <v>May</v>
      </c>
      <c r="C210" s="23">
        <f t="shared" si="10"/>
        <v>21</v>
      </c>
      <c r="D210" s="23" t="str">
        <f t="shared" si="11"/>
        <v>None</v>
      </c>
      <c r="E210" s="22" t="s">
        <v>38</v>
      </c>
      <c r="F210" s="23" t="s">
        <v>58</v>
      </c>
      <c r="G210" s="24">
        <v>72.92</v>
      </c>
    </row>
    <row r="211" spans="1:7">
      <c r="A211" s="22">
        <v>43961</v>
      </c>
      <c r="B211" s="22" t="str">
        <f t="shared" si="9"/>
        <v>May</v>
      </c>
      <c r="C211" s="23">
        <f t="shared" si="10"/>
        <v>20</v>
      </c>
      <c r="D211" s="23" t="str">
        <f t="shared" si="11"/>
        <v>None</v>
      </c>
      <c r="E211" s="22" t="s">
        <v>38</v>
      </c>
      <c r="F211" s="23" t="s">
        <v>49</v>
      </c>
      <c r="G211" s="24">
        <v>32.840000000000003</v>
      </c>
    </row>
    <row r="212" spans="1:7">
      <c r="A212" s="22">
        <v>44032</v>
      </c>
      <c r="B212" s="22" t="str">
        <f t="shared" si="9"/>
        <v>Jul</v>
      </c>
      <c r="C212" s="23">
        <f t="shared" si="10"/>
        <v>30</v>
      </c>
      <c r="D212" s="23" t="str">
        <f t="shared" si="11"/>
        <v>None</v>
      </c>
      <c r="E212" s="22" t="s">
        <v>38</v>
      </c>
      <c r="F212" s="23" t="s">
        <v>49</v>
      </c>
      <c r="G212" s="24">
        <v>690.21</v>
      </c>
    </row>
    <row r="213" spans="1:7">
      <c r="A213" s="22">
        <v>44034</v>
      </c>
      <c r="B213" s="22" t="str">
        <f t="shared" si="9"/>
        <v>Jul</v>
      </c>
      <c r="C213" s="23">
        <f t="shared" si="10"/>
        <v>30</v>
      </c>
      <c r="D213" s="23" t="str">
        <f t="shared" si="11"/>
        <v>None</v>
      </c>
      <c r="E213" s="22" t="s">
        <v>38</v>
      </c>
      <c r="F213" s="23" t="s">
        <v>56</v>
      </c>
      <c r="G213" s="24">
        <v>40.81</v>
      </c>
    </row>
    <row r="214" spans="1:7">
      <c r="A214" s="22">
        <v>44081</v>
      </c>
      <c r="B214" s="22" t="str">
        <f t="shared" si="9"/>
        <v>Sep</v>
      </c>
      <c r="C214" s="23">
        <f t="shared" si="10"/>
        <v>37</v>
      </c>
      <c r="D214" s="23" t="str">
        <f t="shared" si="11"/>
        <v>None</v>
      </c>
      <c r="E214" s="22" t="s">
        <v>38</v>
      </c>
      <c r="F214" s="23" t="s">
        <v>57</v>
      </c>
      <c r="G214" s="24">
        <v>23.83</v>
      </c>
    </row>
    <row r="215" spans="1:7">
      <c r="A215" s="22">
        <v>44016</v>
      </c>
      <c r="B215" s="22" t="str">
        <f t="shared" si="9"/>
        <v>Jul</v>
      </c>
      <c r="C215" s="23">
        <f t="shared" si="10"/>
        <v>27</v>
      </c>
      <c r="D215" s="23" t="str">
        <f t="shared" si="11"/>
        <v>None</v>
      </c>
      <c r="E215" s="22" t="s">
        <v>38</v>
      </c>
      <c r="F215" s="23" t="s">
        <v>50</v>
      </c>
      <c r="G215" s="24">
        <v>396.18</v>
      </c>
    </row>
    <row r="216" spans="1:7">
      <c r="A216" s="22">
        <v>44007</v>
      </c>
      <c r="B216" s="22" t="str">
        <f t="shared" si="9"/>
        <v>Jun</v>
      </c>
      <c r="C216" s="23">
        <f t="shared" si="10"/>
        <v>26</v>
      </c>
      <c r="D216" s="23" t="str">
        <f t="shared" si="11"/>
        <v>None</v>
      </c>
      <c r="E216" s="22" t="s">
        <v>48</v>
      </c>
      <c r="F216" s="23" t="s">
        <v>53</v>
      </c>
      <c r="G216" s="24">
        <v>58.32</v>
      </c>
    </row>
    <row r="217" spans="1:7">
      <c r="A217" s="22">
        <v>43975</v>
      </c>
      <c r="B217" s="22" t="str">
        <f t="shared" si="9"/>
        <v>May</v>
      </c>
      <c r="C217" s="23">
        <f t="shared" si="10"/>
        <v>22</v>
      </c>
      <c r="D217" s="23" t="str">
        <f t="shared" si="11"/>
        <v>None</v>
      </c>
      <c r="E217" s="22" t="s">
        <v>48</v>
      </c>
      <c r="F217" s="23" t="s">
        <v>49</v>
      </c>
      <c r="G217" s="24">
        <v>306.2</v>
      </c>
    </row>
    <row r="218" spans="1:7">
      <c r="A218" s="22">
        <v>44031</v>
      </c>
      <c r="B218" s="22" t="str">
        <f t="shared" si="9"/>
        <v>Jul</v>
      </c>
      <c r="C218" s="23">
        <f t="shared" si="10"/>
        <v>30</v>
      </c>
      <c r="D218" s="23" t="str">
        <f t="shared" si="11"/>
        <v>None</v>
      </c>
      <c r="E218" s="22" t="s">
        <v>45</v>
      </c>
      <c r="F218" s="23" t="s">
        <v>53</v>
      </c>
      <c r="G218" s="24">
        <v>60.41</v>
      </c>
    </row>
    <row r="219" spans="1:7">
      <c r="A219" s="22">
        <v>43976</v>
      </c>
      <c r="B219" s="22" t="str">
        <f t="shared" si="9"/>
        <v>May</v>
      </c>
      <c r="C219" s="23">
        <f t="shared" si="10"/>
        <v>22</v>
      </c>
      <c r="D219" s="23" t="str">
        <f t="shared" si="11"/>
        <v>None</v>
      </c>
      <c r="E219" s="22" t="s">
        <v>38</v>
      </c>
      <c r="F219" s="23" t="s">
        <v>53</v>
      </c>
      <c r="G219" s="24">
        <v>112.68</v>
      </c>
    </row>
    <row r="220" spans="1:7">
      <c r="A220" s="22">
        <v>43966</v>
      </c>
      <c r="B220" s="22" t="str">
        <f t="shared" si="9"/>
        <v>May</v>
      </c>
      <c r="C220" s="23">
        <f t="shared" si="10"/>
        <v>20</v>
      </c>
      <c r="D220" s="23" t="str">
        <f t="shared" si="11"/>
        <v>None</v>
      </c>
      <c r="E220" s="22" t="s">
        <v>38</v>
      </c>
      <c r="F220" s="23" t="s">
        <v>49</v>
      </c>
      <c r="G220" s="24">
        <v>33.770000000000003</v>
      </c>
    </row>
    <row r="221" spans="1:7">
      <c r="A221" s="22">
        <v>44031</v>
      </c>
      <c r="B221" s="22" t="str">
        <f t="shared" si="9"/>
        <v>Jul</v>
      </c>
      <c r="C221" s="23">
        <f t="shared" si="10"/>
        <v>30</v>
      </c>
      <c r="D221" s="23" t="str">
        <f t="shared" si="11"/>
        <v>None</v>
      </c>
      <c r="E221" s="22" t="s">
        <v>38</v>
      </c>
      <c r="F221" s="23" t="s">
        <v>50</v>
      </c>
      <c r="G221" s="24">
        <v>22.31</v>
      </c>
    </row>
    <row r="222" spans="1:7">
      <c r="A222" s="22">
        <v>43956</v>
      </c>
      <c r="B222" s="22" t="str">
        <f t="shared" si="9"/>
        <v>May</v>
      </c>
      <c r="C222" s="23">
        <f t="shared" si="10"/>
        <v>19</v>
      </c>
      <c r="D222" s="23" t="str">
        <f t="shared" si="11"/>
        <v>None</v>
      </c>
      <c r="E222" s="22" t="s">
        <v>38</v>
      </c>
      <c r="F222" s="23" t="s">
        <v>66</v>
      </c>
      <c r="G222" s="24">
        <v>54.75</v>
      </c>
    </row>
    <row r="223" spans="1:7">
      <c r="A223" s="22">
        <v>44012</v>
      </c>
      <c r="B223" s="22" t="str">
        <f t="shared" si="9"/>
        <v>Jun</v>
      </c>
      <c r="C223" s="23">
        <f t="shared" si="10"/>
        <v>27</v>
      </c>
      <c r="D223" s="23" t="str">
        <f t="shared" si="11"/>
        <v>None</v>
      </c>
      <c r="E223" s="22" t="s">
        <v>38</v>
      </c>
      <c r="F223" s="23" t="s">
        <v>57</v>
      </c>
      <c r="G223" s="24">
        <v>46.83</v>
      </c>
    </row>
    <row r="224" spans="1:7">
      <c r="A224" s="22">
        <v>44017</v>
      </c>
      <c r="B224" s="22" t="str">
        <f t="shared" si="9"/>
        <v>Jul</v>
      </c>
      <c r="C224" s="23">
        <f t="shared" si="10"/>
        <v>28</v>
      </c>
      <c r="D224" s="23" t="str">
        <f t="shared" si="11"/>
        <v>None</v>
      </c>
      <c r="E224" s="22" t="s">
        <v>48</v>
      </c>
      <c r="F224" s="23" t="s">
        <v>54</v>
      </c>
      <c r="G224" s="24">
        <v>24.75</v>
      </c>
    </row>
    <row r="225" spans="1:7">
      <c r="A225" s="22">
        <v>44037</v>
      </c>
      <c r="B225" s="22" t="str">
        <f t="shared" si="9"/>
        <v>Jul</v>
      </c>
      <c r="C225" s="23">
        <f t="shared" si="10"/>
        <v>30</v>
      </c>
      <c r="D225" s="23" t="str">
        <f t="shared" si="11"/>
        <v>None</v>
      </c>
      <c r="E225" s="22" t="s">
        <v>48</v>
      </c>
      <c r="F225" s="23" t="s">
        <v>43</v>
      </c>
      <c r="G225" s="24">
        <v>20.83</v>
      </c>
    </row>
    <row r="226" spans="1:7">
      <c r="A226" s="22">
        <v>44079</v>
      </c>
      <c r="B226" s="22" t="str">
        <f t="shared" si="9"/>
        <v>Sep</v>
      </c>
      <c r="C226" s="23">
        <f t="shared" si="10"/>
        <v>36</v>
      </c>
      <c r="D226" s="23" t="str">
        <f t="shared" si="11"/>
        <v>None</v>
      </c>
      <c r="E226" s="22" t="s">
        <v>38</v>
      </c>
      <c r="F226" s="23" t="s">
        <v>49</v>
      </c>
      <c r="G226" s="24">
        <v>238.6</v>
      </c>
    </row>
    <row r="227" spans="1:7">
      <c r="A227" s="22">
        <v>44024</v>
      </c>
      <c r="B227" s="22" t="str">
        <f t="shared" si="9"/>
        <v>Jul</v>
      </c>
      <c r="C227" s="23">
        <f t="shared" si="10"/>
        <v>29</v>
      </c>
      <c r="D227" s="23" t="str">
        <f t="shared" si="11"/>
        <v>None</v>
      </c>
      <c r="E227" s="22" t="s">
        <v>48</v>
      </c>
      <c r="F227" s="23" t="s">
        <v>57</v>
      </c>
      <c r="G227" s="24">
        <v>23.1</v>
      </c>
    </row>
    <row r="228" spans="1:7">
      <c r="A228" s="22">
        <v>43981</v>
      </c>
      <c r="B228" s="22" t="str">
        <f t="shared" si="9"/>
        <v>May</v>
      </c>
      <c r="C228" s="23">
        <f t="shared" si="10"/>
        <v>22</v>
      </c>
      <c r="D228" s="23" t="str">
        <f t="shared" si="11"/>
        <v>None</v>
      </c>
      <c r="E228" s="22" t="s">
        <v>38</v>
      </c>
      <c r="F228" s="23" t="s">
        <v>49</v>
      </c>
      <c r="G228" s="24">
        <v>66.33</v>
      </c>
    </row>
    <row r="229" spans="1:7">
      <c r="A229" s="22">
        <v>44039</v>
      </c>
      <c r="B229" s="22" t="str">
        <f t="shared" si="9"/>
        <v>Jul</v>
      </c>
      <c r="C229" s="23">
        <f t="shared" si="10"/>
        <v>31</v>
      </c>
      <c r="D229" s="23" t="str">
        <f t="shared" si="11"/>
        <v>None</v>
      </c>
      <c r="E229" s="22" t="s">
        <v>48</v>
      </c>
      <c r="F229" s="23" t="s">
        <v>49</v>
      </c>
      <c r="G229" s="24">
        <v>66.2</v>
      </c>
    </row>
    <row r="230" spans="1:7">
      <c r="A230" s="22">
        <v>43956</v>
      </c>
      <c r="B230" s="22" t="str">
        <f t="shared" si="9"/>
        <v>May</v>
      </c>
      <c r="C230" s="23">
        <f t="shared" si="10"/>
        <v>19</v>
      </c>
      <c r="D230" s="23" t="str">
        <f t="shared" si="11"/>
        <v>None</v>
      </c>
      <c r="E230" s="22" t="s">
        <v>38</v>
      </c>
      <c r="F230" s="23" t="s">
        <v>49</v>
      </c>
      <c r="G230" s="24">
        <v>68.709999999999994</v>
      </c>
    </row>
    <row r="231" spans="1:7">
      <c r="A231" s="22">
        <v>43973</v>
      </c>
      <c r="B231" s="22" t="str">
        <f t="shared" si="9"/>
        <v>May</v>
      </c>
      <c r="C231" s="23">
        <f t="shared" si="10"/>
        <v>21</v>
      </c>
      <c r="D231" s="23" t="str">
        <f t="shared" si="11"/>
        <v>None</v>
      </c>
      <c r="E231" s="22" t="s">
        <v>48</v>
      </c>
      <c r="F231" s="23" t="s">
        <v>43</v>
      </c>
      <c r="G231" s="24">
        <v>38.840000000000003</v>
      </c>
    </row>
    <row r="232" spans="1:7">
      <c r="A232" s="22">
        <v>44021</v>
      </c>
      <c r="B232" s="22" t="str">
        <f t="shared" si="9"/>
        <v>Jul</v>
      </c>
      <c r="C232" s="23">
        <f t="shared" si="10"/>
        <v>28</v>
      </c>
      <c r="D232" s="23" t="str">
        <f t="shared" si="11"/>
        <v>None</v>
      </c>
      <c r="E232" s="22" t="s">
        <v>48</v>
      </c>
      <c r="F232" s="23" t="s">
        <v>50</v>
      </c>
      <c r="G232" s="24">
        <v>69.08</v>
      </c>
    </row>
    <row r="233" spans="1:7">
      <c r="A233" s="22">
        <v>44019</v>
      </c>
      <c r="B233" s="22" t="str">
        <f t="shared" si="9"/>
        <v>Jul</v>
      </c>
      <c r="C233" s="23">
        <f t="shared" si="10"/>
        <v>28</v>
      </c>
      <c r="D233" s="23" t="str">
        <f t="shared" si="11"/>
        <v>None</v>
      </c>
      <c r="E233" s="22" t="s">
        <v>48</v>
      </c>
      <c r="F233" s="23" t="s">
        <v>57</v>
      </c>
      <c r="G233" s="24">
        <v>23.14</v>
      </c>
    </row>
    <row r="234" spans="1:7">
      <c r="A234" s="22">
        <v>43976</v>
      </c>
      <c r="B234" s="22" t="str">
        <f t="shared" si="9"/>
        <v>May</v>
      </c>
      <c r="C234" s="23">
        <f t="shared" si="10"/>
        <v>22</v>
      </c>
      <c r="D234" s="23" t="str">
        <f t="shared" si="11"/>
        <v>None</v>
      </c>
      <c r="E234" s="22" t="s">
        <v>45</v>
      </c>
      <c r="F234" s="23" t="s">
        <v>49</v>
      </c>
      <c r="G234" s="24">
        <v>68.209999999999994</v>
      </c>
    </row>
    <row r="235" spans="1:7">
      <c r="A235" s="22">
        <v>44083</v>
      </c>
      <c r="B235" s="22" t="str">
        <f t="shared" si="9"/>
        <v>Sep</v>
      </c>
      <c r="C235" s="23">
        <f t="shared" si="10"/>
        <v>37</v>
      </c>
      <c r="D235" s="23" t="str">
        <f t="shared" si="11"/>
        <v>None</v>
      </c>
      <c r="E235" s="22" t="s">
        <v>45</v>
      </c>
      <c r="F235" s="23" t="s">
        <v>56</v>
      </c>
      <c r="G235" s="24">
        <v>105.14</v>
      </c>
    </row>
    <row r="236" spans="1:7">
      <c r="A236" s="22">
        <v>44011</v>
      </c>
      <c r="B236" s="22" t="str">
        <f t="shared" si="9"/>
        <v>Jun</v>
      </c>
      <c r="C236" s="23">
        <f t="shared" si="10"/>
        <v>27</v>
      </c>
      <c r="D236" s="23" t="str">
        <f t="shared" si="11"/>
        <v>None</v>
      </c>
      <c r="E236" s="22" t="s">
        <v>38</v>
      </c>
      <c r="F236" s="23" t="s">
        <v>54</v>
      </c>
      <c r="G236" s="24">
        <v>188.73</v>
      </c>
    </row>
    <row r="237" spans="1:7">
      <c r="A237" s="22">
        <v>44084</v>
      </c>
      <c r="B237" s="22" t="str">
        <f t="shared" si="9"/>
        <v>Sep</v>
      </c>
      <c r="C237" s="23">
        <f t="shared" si="10"/>
        <v>37</v>
      </c>
      <c r="D237" s="23" t="str">
        <f t="shared" si="11"/>
        <v>None</v>
      </c>
      <c r="E237" s="22" t="s">
        <v>38</v>
      </c>
      <c r="F237" s="23" t="s">
        <v>50</v>
      </c>
      <c r="G237" s="24">
        <v>69.099999999999994</v>
      </c>
    </row>
    <row r="238" spans="1:7">
      <c r="A238" s="22">
        <v>44027</v>
      </c>
      <c r="B238" s="22" t="str">
        <f t="shared" si="9"/>
        <v>Jul</v>
      </c>
      <c r="C238" s="23">
        <f t="shared" si="10"/>
        <v>29</v>
      </c>
      <c r="D238" s="23" t="str">
        <f t="shared" si="11"/>
        <v>None</v>
      </c>
      <c r="E238" s="22" t="s">
        <v>38</v>
      </c>
      <c r="F238" s="23" t="s">
        <v>46</v>
      </c>
      <c r="G238" s="24">
        <v>240.41</v>
      </c>
    </row>
    <row r="239" spans="1:7">
      <c r="A239" s="22">
        <v>43957</v>
      </c>
      <c r="B239" s="22" t="str">
        <f t="shared" si="9"/>
        <v>May</v>
      </c>
      <c r="C239" s="23">
        <f t="shared" si="10"/>
        <v>19</v>
      </c>
      <c r="D239" s="23" t="str">
        <f t="shared" si="11"/>
        <v>None</v>
      </c>
      <c r="E239" s="22" t="s">
        <v>38</v>
      </c>
      <c r="F239" s="23" t="s">
        <v>50</v>
      </c>
      <c r="G239" s="24">
        <v>69.98</v>
      </c>
    </row>
    <row r="240" spans="1:7">
      <c r="A240" s="22">
        <v>44096</v>
      </c>
      <c r="B240" s="22" t="str">
        <f t="shared" si="9"/>
        <v>Sep</v>
      </c>
      <c r="C240" s="23">
        <f t="shared" si="10"/>
        <v>39</v>
      </c>
      <c r="D240" s="23" t="str">
        <f t="shared" si="11"/>
        <v>None</v>
      </c>
      <c r="E240" s="22" t="s">
        <v>38</v>
      </c>
      <c r="F240" s="23" t="s">
        <v>61</v>
      </c>
      <c r="G240" s="24">
        <v>55.3</v>
      </c>
    </row>
    <row r="241" spans="1:7">
      <c r="A241" s="22">
        <v>43954</v>
      </c>
      <c r="B241" s="22" t="str">
        <f t="shared" si="9"/>
        <v>May</v>
      </c>
      <c r="C241" s="23">
        <f t="shared" si="10"/>
        <v>19</v>
      </c>
      <c r="D241" s="23" t="str">
        <f t="shared" si="11"/>
        <v>None</v>
      </c>
      <c r="E241" s="22" t="s">
        <v>48</v>
      </c>
      <c r="F241" s="23" t="s">
        <v>49</v>
      </c>
      <c r="G241" s="24">
        <v>99.67</v>
      </c>
    </row>
    <row r="242" spans="1:7">
      <c r="A242" s="22">
        <v>43963</v>
      </c>
      <c r="B242" s="22" t="str">
        <f t="shared" si="9"/>
        <v>May</v>
      </c>
      <c r="C242" s="23">
        <f t="shared" si="10"/>
        <v>20</v>
      </c>
      <c r="D242" s="23" t="str">
        <f t="shared" si="11"/>
        <v>None</v>
      </c>
      <c r="E242" s="22" t="s">
        <v>48</v>
      </c>
      <c r="F242" s="23" t="s">
        <v>46</v>
      </c>
      <c r="G242" s="24">
        <v>96.11</v>
      </c>
    </row>
    <row r="243" spans="1:7">
      <c r="A243" s="22">
        <v>44018</v>
      </c>
      <c r="B243" s="22" t="str">
        <f t="shared" si="9"/>
        <v>Jul</v>
      </c>
      <c r="C243" s="23">
        <f t="shared" si="10"/>
        <v>28</v>
      </c>
      <c r="D243" s="23" t="str">
        <f t="shared" si="11"/>
        <v>None</v>
      </c>
      <c r="E243" s="22" t="s">
        <v>38</v>
      </c>
      <c r="F243" s="23" t="s">
        <v>39</v>
      </c>
      <c r="G243" s="24">
        <v>160.15</v>
      </c>
    </row>
    <row r="244" spans="1:7">
      <c r="A244" s="22">
        <v>44100</v>
      </c>
      <c r="B244" s="22" t="str">
        <f t="shared" si="9"/>
        <v>Sep</v>
      </c>
      <c r="C244" s="23">
        <f t="shared" si="10"/>
        <v>39</v>
      </c>
      <c r="D244" s="23" t="str">
        <f t="shared" si="11"/>
        <v>None</v>
      </c>
      <c r="E244" s="22" t="s">
        <v>38</v>
      </c>
      <c r="F244" s="23" t="s">
        <v>49</v>
      </c>
      <c r="G244" s="24">
        <v>66.930000000000007</v>
      </c>
    </row>
    <row r="245" spans="1:7">
      <c r="A245" s="22">
        <v>44016</v>
      </c>
      <c r="B245" s="22" t="str">
        <f t="shared" si="9"/>
        <v>Jul</v>
      </c>
      <c r="C245" s="23">
        <f t="shared" si="10"/>
        <v>27</v>
      </c>
      <c r="D245" s="23" t="str">
        <f t="shared" si="11"/>
        <v>None</v>
      </c>
      <c r="E245" s="22" t="s">
        <v>38</v>
      </c>
      <c r="F245" s="23" t="s">
        <v>50</v>
      </c>
      <c r="G245" s="24">
        <v>66.66</v>
      </c>
    </row>
    <row r="246" spans="1:7">
      <c r="A246" s="22">
        <v>43955</v>
      </c>
      <c r="B246" s="22" t="str">
        <f t="shared" si="9"/>
        <v>May</v>
      </c>
      <c r="C246" s="23">
        <f t="shared" si="10"/>
        <v>19</v>
      </c>
      <c r="D246" s="23" t="str">
        <f t="shared" si="11"/>
        <v>None</v>
      </c>
      <c r="E246" s="22" t="s">
        <v>38</v>
      </c>
      <c r="F246" s="23" t="s">
        <v>57</v>
      </c>
      <c r="G246" s="24">
        <v>44.15</v>
      </c>
    </row>
    <row r="247" spans="1:7">
      <c r="A247" s="22">
        <v>44025</v>
      </c>
      <c r="B247" s="22" t="str">
        <f t="shared" si="9"/>
        <v>Jul</v>
      </c>
      <c r="C247" s="23">
        <f t="shared" si="10"/>
        <v>29</v>
      </c>
      <c r="D247" s="23" t="str">
        <f t="shared" si="11"/>
        <v>None</v>
      </c>
      <c r="E247" s="22" t="s">
        <v>38</v>
      </c>
      <c r="F247" s="23" t="s">
        <v>46</v>
      </c>
      <c r="G247" s="24">
        <v>72.98</v>
      </c>
    </row>
    <row r="248" spans="1:7">
      <c r="A248" s="22">
        <v>43972</v>
      </c>
      <c r="B248" s="22" t="str">
        <f t="shared" si="9"/>
        <v>May</v>
      </c>
      <c r="C248" s="23">
        <f t="shared" si="10"/>
        <v>21</v>
      </c>
      <c r="D248" s="23" t="str">
        <f t="shared" si="11"/>
        <v>None</v>
      </c>
      <c r="E248" s="22" t="s">
        <v>45</v>
      </c>
      <c r="F248" s="23" t="s">
        <v>43</v>
      </c>
      <c r="G248" s="24">
        <v>40.36</v>
      </c>
    </row>
    <row r="249" spans="1:7">
      <c r="A249" s="22">
        <v>44096</v>
      </c>
      <c r="B249" s="22" t="str">
        <f t="shared" si="9"/>
        <v>Sep</v>
      </c>
      <c r="C249" s="23">
        <f t="shared" si="10"/>
        <v>39</v>
      </c>
      <c r="D249" s="23" t="str">
        <f t="shared" si="11"/>
        <v>None</v>
      </c>
      <c r="E249" s="22" t="s">
        <v>48</v>
      </c>
      <c r="F249" s="23" t="s">
        <v>56</v>
      </c>
      <c r="G249" s="24">
        <v>57.84</v>
      </c>
    </row>
    <row r="250" spans="1:7">
      <c r="A250" s="22">
        <v>44021</v>
      </c>
      <c r="B250" s="22" t="str">
        <f t="shared" si="9"/>
        <v>Jul</v>
      </c>
      <c r="C250" s="23">
        <f t="shared" si="10"/>
        <v>28</v>
      </c>
      <c r="D250" s="23" t="str">
        <f t="shared" si="11"/>
        <v>None</v>
      </c>
      <c r="E250" s="22" t="s">
        <v>38</v>
      </c>
      <c r="F250" s="23" t="s">
        <v>50</v>
      </c>
      <c r="G250" s="24">
        <v>392.42</v>
      </c>
    </row>
    <row r="251" spans="1:7">
      <c r="A251" s="22">
        <v>44100</v>
      </c>
      <c r="B251" s="22" t="str">
        <f t="shared" si="9"/>
        <v>Sep</v>
      </c>
      <c r="C251" s="23">
        <f t="shared" si="10"/>
        <v>39</v>
      </c>
      <c r="D251" s="23" t="str">
        <f t="shared" si="11"/>
        <v>None</v>
      </c>
      <c r="E251" s="22" t="s">
        <v>38</v>
      </c>
      <c r="F251" s="23" t="s">
        <v>57</v>
      </c>
      <c r="G251" s="24">
        <v>44.32</v>
      </c>
    </row>
    <row r="252" spans="1:7">
      <c r="A252" s="22">
        <v>43962</v>
      </c>
      <c r="B252" s="22" t="str">
        <f t="shared" si="9"/>
        <v>May</v>
      </c>
      <c r="C252" s="23">
        <f t="shared" si="10"/>
        <v>20</v>
      </c>
      <c r="D252" s="23" t="str">
        <f t="shared" si="11"/>
        <v>None</v>
      </c>
      <c r="E252" s="22" t="s">
        <v>48</v>
      </c>
      <c r="F252" s="23" t="s">
        <v>56</v>
      </c>
      <c r="G252" s="24">
        <v>63.02</v>
      </c>
    </row>
    <row r="253" spans="1:7">
      <c r="A253" s="22">
        <v>44088</v>
      </c>
      <c r="B253" s="22" t="str">
        <f t="shared" si="9"/>
        <v>Sep</v>
      </c>
      <c r="C253" s="23">
        <f t="shared" si="10"/>
        <v>38</v>
      </c>
      <c r="D253" s="23" t="str">
        <f t="shared" si="11"/>
        <v>None</v>
      </c>
      <c r="E253" s="22" t="s">
        <v>48</v>
      </c>
      <c r="F253" s="23" t="s">
        <v>58</v>
      </c>
      <c r="G253" s="24">
        <v>48.15</v>
      </c>
    </row>
    <row r="254" spans="1:7">
      <c r="A254" s="22">
        <v>43969</v>
      </c>
      <c r="B254" s="22" t="str">
        <f t="shared" si="9"/>
        <v>May</v>
      </c>
      <c r="C254" s="23">
        <f t="shared" si="10"/>
        <v>21</v>
      </c>
      <c r="D254" s="23" t="str">
        <f t="shared" si="11"/>
        <v>None</v>
      </c>
      <c r="E254" s="22" t="s">
        <v>38</v>
      </c>
      <c r="F254" s="23" t="s">
        <v>43</v>
      </c>
      <c r="G254" s="24">
        <v>20.239999999999998</v>
      </c>
    </row>
    <row r="255" spans="1:7">
      <c r="A255" s="22">
        <v>44093</v>
      </c>
      <c r="B255" s="22" t="str">
        <f t="shared" si="9"/>
        <v>Sep</v>
      </c>
      <c r="C255" s="23">
        <f t="shared" si="10"/>
        <v>38</v>
      </c>
      <c r="D255" s="23" t="str">
        <f t="shared" si="11"/>
        <v>None</v>
      </c>
      <c r="E255" s="22" t="s">
        <v>48</v>
      </c>
      <c r="F255" s="23" t="s">
        <v>39</v>
      </c>
      <c r="G255" s="24">
        <v>228.86</v>
      </c>
    </row>
    <row r="256" spans="1:7">
      <c r="A256" s="22">
        <v>44086</v>
      </c>
      <c r="B256" s="22" t="str">
        <f t="shared" si="9"/>
        <v>Sep</v>
      </c>
      <c r="C256" s="23">
        <f t="shared" si="10"/>
        <v>37</v>
      </c>
      <c r="D256" s="23" t="str">
        <f t="shared" si="11"/>
        <v>None</v>
      </c>
      <c r="E256" s="22" t="s">
        <v>38</v>
      </c>
      <c r="F256" s="23" t="s">
        <v>50</v>
      </c>
      <c r="G256" s="24">
        <v>69.02</v>
      </c>
    </row>
    <row r="257" spans="1:7">
      <c r="A257" s="22">
        <v>43985</v>
      </c>
      <c r="B257" s="22" t="str">
        <f t="shared" si="9"/>
        <v>Jun</v>
      </c>
      <c r="C257" s="23">
        <f t="shared" si="10"/>
        <v>23</v>
      </c>
      <c r="D257" s="23" t="str">
        <f t="shared" si="11"/>
        <v>None</v>
      </c>
      <c r="E257" s="22" t="s">
        <v>48</v>
      </c>
      <c r="F257" s="23" t="s">
        <v>39</v>
      </c>
      <c r="G257" s="24">
        <v>312.94</v>
      </c>
    </row>
    <row r="258" spans="1:7">
      <c r="A258" s="22">
        <v>44019</v>
      </c>
      <c r="B258" s="22" t="str">
        <f t="shared" si="9"/>
        <v>Jul</v>
      </c>
      <c r="C258" s="23">
        <f t="shared" si="10"/>
        <v>28</v>
      </c>
      <c r="D258" s="23" t="str">
        <f t="shared" si="11"/>
        <v>None</v>
      </c>
      <c r="E258" s="22" t="s">
        <v>48</v>
      </c>
      <c r="F258" s="23" t="s">
        <v>39</v>
      </c>
      <c r="G258" s="24">
        <v>240.7</v>
      </c>
    </row>
    <row r="259" spans="1:7">
      <c r="A259" s="22">
        <v>44045</v>
      </c>
      <c r="B259" s="22" t="str">
        <f t="shared" si="9"/>
        <v>Aug</v>
      </c>
      <c r="C259" s="23">
        <f t="shared" si="10"/>
        <v>32</v>
      </c>
      <c r="D259" s="23" t="str">
        <f t="shared" si="11"/>
        <v>None</v>
      </c>
      <c r="E259" s="22" t="s">
        <v>48</v>
      </c>
      <c r="F259" s="23" t="s">
        <v>49</v>
      </c>
      <c r="G259" s="24">
        <v>517.89</v>
      </c>
    </row>
    <row r="260" spans="1:7">
      <c r="A260" s="22">
        <v>44100</v>
      </c>
      <c r="B260" s="22" t="str">
        <f t="shared" si="9"/>
        <v>Sep</v>
      </c>
      <c r="C260" s="23">
        <f t="shared" si="10"/>
        <v>39</v>
      </c>
      <c r="D260" s="23" t="str">
        <f t="shared" si="11"/>
        <v>None</v>
      </c>
      <c r="E260" s="22" t="s">
        <v>48</v>
      </c>
      <c r="F260" s="23" t="s">
        <v>43</v>
      </c>
      <c r="G260" s="24">
        <v>80.27</v>
      </c>
    </row>
    <row r="261" spans="1:7">
      <c r="A261" s="22">
        <v>44025</v>
      </c>
      <c r="B261" s="22" t="str">
        <f t="shared" si="9"/>
        <v>Jul</v>
      </c>
      <c r="C261" s="23">
        <f t="shared" si="10"/>
        <v>29</v>
      </c>
      <c r="D261" s="23" t="str">
        <f t="shared" si="11"/>
        <v>None</v>
      </c>
      <c r="E261" s="22" t="s">
        <v>48</v>
      </c>
      <c r="F261" s="23" t="s">
        <v>58</v>
      </c>
      <c r="G261" s="24">
        <v>75.09</v>
      </c>
    </row>
    <row r="262" spans="1:7">
      <c r="A262" s="22">
        <v>43958</v>
      </c>
      <c r="B262" s="22" t="str">
        <f t="shared" ref="B262:B325" si="12">TEXT(A262,"mmm")</f>
        <v>May</v>
      </c>
      <c r="C262" s="23">
        <f t="shared" ref="C262:C325" si="13">WEEKNUM(A262)</f>
        <v>19</v>
      </c>
      <c r="D262" s="23" t="str">
        <f t="shared" ref="D262:D325" si="14">IFERROR(VLOOKUP(C262,$BM$7:$BN$14,2,0),"None")</f>
        <v>None</v>
      </c>
      <c r="E262" s="22" t="s">
        <v>48</v>
      </c>
      <c r="F262" s="23" t="s">
        <v>46</v>
      </c>
      <c r="G262" s="24">
        <v>23.38</v>
      </c>
    </row>
    <row r="263" spans="1:7">
      <c r="A263" s="22">
        <v>43965</v>
      </c>
      <c r="B263" s="22" t="str">
        <f t="shared" si="12"/>
        <v>May</v>
      </c>
      <c r="C263" s="23">
        <f t="shared" si="13"/>
        <v>20</v>
      </c>
      <c r="D263" s="23" t="str">
        <f t="shared" si="14"/>
        <v>None</v>
      </c>
      <c r="E263" s="22" t="s">
        <v>48</v>
      </c>
      <c r="F263" s="23" t="s">
        <v>50</v>
      </c>
      <c r="G263" s="24">
        <v>69.19</v>
      </c>
    </row>
    <row r="264" spans="1:7">
      <c r="A264" s="22">
        <v>44101</v>
      </c>
      <c r="B264" s="22" t="str">
        <f t="shared" si="12"/>
        <v>Sep</v>
      </c>
      <c r="C264" s="23">
        <f t="shared" si="13"/>
        <v>40</v>
      </c>
      <c r="D264" s="23" t="str">
        <f t="shared" si="14"/>
        <v>None</v>
      </c>
      <c r="E264" s="22" t="s">
        <v>38</v>
      </c>
      <c r="F264" s="23" t="s">
        <v>66</v>
      </c>
      <c r="G264" s="24">
        <v>36.340000000000003</v>
      </c>
    </row>
    <row r="265" spans="1:7">
      <c r="A265" s="22">
        <v>44029</v>
      </c>
      <c r="B265" s="22" t="str">
        <f t="shared" si="12"/>
        <v>Jul</v>
      </c>
      <c r="C265" s="23">
        <f t="shared" si="13"/>
        <v>29</v>
      </c>
      <c r="D265" s="23" t="str">
        <f t="shared" si="14"/>
        <v>None</v>
      </c>
      <c r="E265" s="22" t="s">
        <v>48</v>
      </c>
      <c r="F265" s="23" t="s">
        <v>50</v>
      </c>
      <c r="G265" s="24">
        <v>69.680000000000007</v>
      </c>
    </row>
    <row r="266" spans="1:7">
      <c r="A266" s="22">
        <v>44033</v>
      </c>
      <c r="B266" s="22" t="str">
        <f t="shared" si="12"/>
        <v>Jul</v>
      </c>
      <c r="C266" s="23">
        <f t="shared" si="13"/>
        <v>30</v>
      </c>
      <c r="D266" s="23" t="str">
        <f t="shared" si="14"/>
        <v>None</v>
      </c>
      <c r="E266" s="22" t="s">
        <v>38</v>
      </c>
      <c r="F266" s="23" t="s">
        <v>50</v>
      </c>
      <c r="G266" s="24">
        <v>22.86</v>
      </c>
    </row>
    <row r="267" spans="1:7">
      <c r="A267" s="22">
        <v>44018</v>
      </c>
      <c r="B267" s="22" t="str">
        <f t="shared" si="12"/>
        <v>Jul</v>
      </c>
      <c r="C267" s="23">
        <f t="shared" si="13"/>
        <v>28</v>
      </c>
      <c r="D267" s="23" t="str">
        <f t="shared" si="14"/>
        <v>None</v>
      </c>
      <c r="E267" s="22" t="s">
        <v>48</v>
      </c>
      <c r="F267" s="23" t="s">
        <v>57</v>
      </c>
      <c r="G267" s="24">
        <v>66.75</v>
      </c>
    </row>
    <row r="268" spans="1:7">
      <c r="A268" s="22">
        <v>44015</v>
      </c>
      <c r="B268" s="22" t="str">
        <f t="shared" si="12"/>
        <v>Jul</v>
      </c>
      <c r="C268" s="23">
        <f t="shared" si="13"/>
        <v>27</v>
      </c>
      <c r="D268" s="23" t="str">
        <f t="shared" si="14"/>
        <v>None</v>
      </c>
      <c r="E268" s="22" t="s">
        <v>48</v>
      </c>
      <c r="F268" s="23" t="s">
        <v>49</v>
      </c>
      <c r="G268" s="24">
        <v>66.900000000000006</v>
      </c>
    </row>
    <row r="269" spans="1:7">
      <c r="A269" s="22">
        <v>44016</v>
      </c>
      <c r="B269" s="22" t="str">
        <f t="shared" si="12"/>
        <v>Jul</v>
      </c>
      <c r="C269" s="23">
        <f t="shared" si="13"/>
        <v>27</v>
      </c>
      <c r="D269" s="23" t="str">
        <f t="shared" si="14"/>
        <v>None</v>
      </c>
      <c r="E269" s="22" t="s">
        <v>48</v>
      </c>
      <c r="F269" s="23" t="s">
        <v>43</v>
      </c>
      <c r="G269" s="24">
        <v>40.07</v>
      </c>
    </row>
    <row r="270" spans="1:7">
      <c r="A270" s="22">
        <v>44096</v>
      </c>
      <c r="B270" s="22" t="str">
        <f t="shared" si="12"/>
        <v>Sep</v>
      </c>
      <c r="C270" s="23">
        <f t="shared" si="13"/>
        <v>39</v>
      </c>
      <c r="D270" s="23" t="str">
        <f t="shared" si="14"/>
        <v>None</v>
      </c>
      <c r="E270" s="22" t="s">
        <v>48</v>
      </c>
      <c r="F270" s="23" t="s">
        <v>43</v>
      </c>
      <c r="G270" s="24">
        <v>40.83</v>
      </c>
    </row>
    <row r="271" spans="1:7">
      <c r="A271" s="22">
        <v>44029</v>
      </c>
      <c r="B271" s="22" t="str">
        <f t="shared" si="12"/>
        <v>Jul</v>
      </c>
      <c r="C271" s="23">
        <f t="shared" si="13"/>
        <v>29</v>
      </c>
      <c r="D271" s="23" t="str">
        <f t="shared" si="14"/>
        <v>None</v>
      </c>
      <c r="E271" s="22" t="s">
        <v>38</v>
      </c>
      <c r="F271" s="23" t="s">
        <v>50</v>
      </c>
      <c r="G271" s="24">
        <v>46.27</v>
      </c>
    </row>
    <row r="272" spans="1:7">
      <c r="A272" s="22">
        <v>44039</v>
      </c>
      <c r="B272" s="22" t="str">
        <f t="shared" si="12"/>
        <v>Jul</v>
      </c>
      <c r="C272" s="23">
        <f t="shared" si="13"/>
        <v>31</v>
      </c>
      <c r="D272" s="23" t="str">
        <f t="shared" si="14"/>
        <v>None</v>
      </c>
      <c r="E272" s="22" t="s">
        <v>48</v>
      </c>
      <c r="F272" s="23" t="s">
        <v>57</v>
      </c>
      <c r="G272" s="24">
        <v>66.38</v>
      </c>
    </row>
    <row r="273" spans="1:7">
      <c r="A273" s="22">
        <v>44033</v>
      </c>
      <c r="B273" s="22" t="str">
        <f t="shared" si="12"/>
        <v>Jul</v>
      </c>
      <c r="C273" s="23">
        <f t="shared" si="13"/>
        <v>30</v>
      </c>
      <c r="D273" s="23" t="str">
        <f t="shared" si="14"/>
        <v>None</v>
      </c>
      <c r="E273" s="22" t="s">
        <v>48</v>
      </c>
      <c r="F273" s="23" t="s">
        <v>46</v>
      </c>
      <c r="G273" s="24">
        <v>72.739999999999995</v>
      </c>
    </row>
    <row r="274" spans="1:7">
      <c r="A274" s="22">
        <v>44020</v>
      </c>
      <c r="B274" s="22" t="str">
        <f t="shared" si="12"/>
        <v>Jul</v>
      </c>
      <c r="C274" s="23">
        <f t="shared" si="13"/>
        <v>28</v>
      </c>
      <c r="D274" s="23" t="str">
        <f t="shared" si="14"/>
        <v>None</v>
      </c>
      <c r="E274" s="22" t="s">
        <v>48</v>
      </c>
      <c r="F274" s="23" t="s">
        <v>57</v>
      </c>
      <c r="G274" s="24">
        <v>69.55</v>
      </c>
    </row>
    <row r="275" spans="1:7">
      <c r="A275" s="22">
        <v>44012</v>
      </c>
      <c r="B275" s="22" t="str">
        <f t="shared" si="12"/>
        <v>Jun</v>
      </c>
      <c r="C275" s="23">
        <f t="shared" si="13"/>
        <v>27</v>
      </c>
      <c r="D275" s="23" t="str">
        <f t="shared" si="14"/>
        <v>None</v>
      </c>
      <c r="E275" s="22" t="s">
        <v>38</v>
      </c>
      <c r="F275" s="23" t="s">
        <v>53</v>
      </c>
      <c r="G275" s="24">
        <v>87.58</v>
      </c>
    </row>
    <row r="276" spans="1:7">
      <c r="A276" s="22">
        <v>44014</v>
      </c>
      <c r="B276" s="22" t="str">
        <f t="shared" si="12"/>
        <v>Jul</v>
      </c>
      <c r="C276" s="23">
        <f t="shared" si="13"/>
        <v>27</v>
      </c>
      <c r="D276" s="23" t="str">
        <f t="shared" si="14"/>
        <v>None</v>
      </c>
      <c r="E276" s="22" t="s">
        <v>45</v>
      </c>
      <c r="F276" s="23" t="s">
        <v>49</v>
      </c>
      <c r="G276" s="24">
        <v>32.92</v>
      </c>
    </row>
    <row r="277" spans="1:7">
      <c r="A277" s="22">
        <v>44022</v>
      </c>
      <c r="B277" s="22" t="str">
        <f t="shared" si="12"/>
        <v>Jul</v>
      </c>
      <c r="C277" s="23">
        <f t="shared" si="13"/>
        <v>28</v>
      </c>
      <c r="D277" s="23" t="str">
        <f t="shared" si="14"/>
        <v>None</v>
      </c>
      <c r="E277" s="22" t="s">
        <v>38</v>
      </c>
      <c r="F277" s="23" t="s">
        <v>49</v>
      </c>
      <c r="G277" s="24">
        <v>376.52</v>
      </c>
    </row>
    <row r="278" spans="1:7">
      <c r="A278" s="22">
        <v>44013</v>
      </c>
      <c r="B278" s="22" t="str">
        <f t="shared" si="12"/>
        <v>Jul</v>
      </c>
      <c r="C278" s="23">
        <f t="shared" si="13"/>
        <v>27</v>
      </c>
      <c r="D278" s="23" t="str">
        <f t="shared" si="14"/>
        <v>None</v>
      </c>
      <c r="E278" s="22" t="s">
        <v>38</v>
      </c>
      <c r="F278" s="23" t="s">
        <v>54</v>
      </c>
      <c r="G278" s="24">
        <v>71.94</v>
      </c>
    </row>
    <row r="279" spans="1:7">
      <c r="A279" s="22">
        <v>44032</v>
      </c>
      <c r="B279" s="22" t="str">
        <f t="shared" si="12"/>
        <v>Jul</v>
      </c>
      <c r="C279" s="23">
        <f t="shared" si="13"/>
        <v>30</v>
      </c>
      <c r="D279" s="23" t="str">
        <f t="shared" si="14"/>
        <v>None</v>
      </c>
      <c r="E279" s="22" t="s">
        <v>38</v>
      </c>
      <c r="F279" s="23" t="s">
        <v>56</v>
      </c>
      <c r="G279" s="24">
        <v>20.22</v>
      </c>
    </row>
    <row r="280" spans="1:7">
      <c r="A280" s="22">
        <v>44088</v>
      </c>
      <c r="B280" s="22" t="str">
        <f t="shared" si="12"/>
        <v>Sep</v>
      </c>
      <c r="C280" s="23">
        <f t="shared" si="13"/>
        <v>38</v>
      </c>
      <c r="D280" s="23" t="str">
        <f t="shared" si="14"/>
        <v>None</v>
      </c>
      <c r="E280" s="22" t="s">
        <v>38</v>
      </c>
      <c r="F280" s="23" t="s">
        <v>56</v>
      </c>
      <c r="G280" s="24">
        <v>40.24</v>
      </c>
    </row>
    <row r="281" spans="1:7">
      <c r="A281" s="22">
        <v>44085</v>
      </c>
      <c r="B281" s="22" t="str">
        <f t="shared" si="12"/>
        <v>Sep</v>
      </c>
      <c r="C281" s="23">
        <f t="shared" si="13"/>
        <v>37</v>
      </c>
      <c r="D281" s="23" t="str">
        <f t="shared" si="14"/>
        <v>None</v>
      </c>
      <c r="E281" s="22" t="s">
        <v>38</v>
      </c>
      <c r="F281" s="23" t="s">
        <v>49</v>
      </c>
      <c r="G281" s="24">
        <v>752.68</v>
      </c>
    </row>
    <row r="282" spans="1:7">
      <c r="A282" s="22">
        <v>44062</v>
      </c>
      <c r="B282" s="22" t="str">
        <f t="shared" si="12"/>
        <v>Aug</v>
      </c>
      <c r="C282" s="23">
        <f t="shared" si="13"/>
        <v>34</v>
      </c>
      <c r="D282" s="23" t="str">
        <f t="shared" si="14"/>
        <v>None</v>
      </c>
      <c r="E282" s="22" t="s">
        <v>38</v>
      </c>
      <c r="F282" s="23" t="s">
        <v>54</v>
      </c>
      <c r="G282" s="24">
        <v>71.8</v>
      </c>
    </row>
    <row r="283" spans="1:7">
      <c r="A283" s="22">
        <v>44088</v>
      </c>
      <c r="B283" s="22" t="str">
        <f t="shared" si="12"/>
        <v>Sep</v>
      </c>
      <c r="C283" s="23">
        <f t="shared" si="13"/>
        <v>38</v>
      </c>
      <c r="D283" s="23" t="str">
        <f t="shared" si="14"/>
        <v>None</v>
      </c>
      <c r="E283" s="22" t="s">
        <v>45</v>
      </c>
      <c r="F283" s="23" t="s">
        <v>50</v>
      </c>
      <c r="G283" s="24">
        <v>69.5</v>
      </c>
    </row>
    <row r="284" spans="1:7">
      <c r="A284" s="22">
        <v>44088</v>
      </c>
      <c r="B284" s="22" t="str">
        <f t="shared" si="12"/>
        <v>Sep</v>
      </c>
      <c r="C284" s="23">
        <f t="shared" si="13"/>
        <v>38</v>
      </c>
      <c r="D284" s="23" t="str">
        <f t="shared" si="14"/>
        <v>None</v>
      </c>
      <c r="E284" s="22" t="s">
        <v>48</v>
      </c>
      <c r="F284" s="23" t="s">
        <v>49</v>
      </c>
      <c r="G284" s="24">
        <v>66.13</v>
      </c>
    </row>
    <row r="285" spans="1:7">
      <c r="A285" s="22">
        <v>43985</v>
      </c>
      <c r="B285" s="22" t="str">
        <f t="shared" si="12"/>
        <v>Jun</v>
      </c>
      <c r="C285" s="23">
        <f t="shared" si="13"/>
        <v>23</v>
      </c>
      <c r="D285" s="23" t="str">
        <f t="shared" si="14"/>
        <v>None</v>
      </c>
      <c r="E285" s="22" t="s">
        <v>45</v>
      </c>
      <c r="F285" s="23" t="s">
        <v>56</v>
      </c>
      <c r="G285" s="24">
        <v>40.44</v>
      </c>
    </row>
    <row r="286" spans="1:7">
      <c r="A286" s="22">
        <v>44100</v>
      </c>
      <c r="B286" s="22" t="str">
        <f t="shared" si="12"/>
        <v>Sep</v>
      </c>
      <c r="C286" s="23">
        <f t="shared" si="13"/>
        <v>39</v>
      </c>
      <c r="D286" s="23" t="str">
        <f t="shared" si="14"/>
        <v>None</v>
      </c>
      <c r="E286" s="22" t="s">
        <v>38</v>
      </c>
      <c r="F286" s="23" t="s">
        <v>57</v>
      </c>
      <c r="G286" s="24">
        <v>46.98</v>
      </c>
    </row>
    <row r="287" spans="1:7">
      <c r="A287" s="22">
        <v>43974</v>
      </c>
      <c r="B287" s="22" t="str">
        <f t="shared" si="12"/>
        <v>May</v>
      </c>
      <c r="C287" s="23">
        <f t="shared" si="13"/>
        <v>21</v>
      </c>
      <c r="D287" s="23" t="str">
        <f t="shared" si="14"/>
        <v>None</v>
      </c>
      <c r="E287" s="22" t="s">
        <v>45</v>
      </c>
      <c r="F287" s="23" t="s">
        <v>43</v>
      </c>
      <c r="G287" s="24">
        <v>60.45</v>
      </c>
    </row>
    <row r="288" spans="1:7">
      <c r="A288" s="22">
        <v>44095</v>
      </c>
      <c r="B288" s="22" t="str">
        <f t="shared" si="12"/>
        <v>Sep</v>
      </c>
      <c r="C288" s="23">
        <f t="shared" si="13"/>
        <v>39</v>
      </c>
      <c r="D288" s="23" t="str">
        <f t="shared" si="14"/>
        <v>None</v>
      </c>
      <c r="E288" s="22" t="s">
        <v>48</v>
      </c>
      <c r="F288" s="23" t="s">
        <v>43</v>
      </c>
      <c r="G288" s="24">
        <v>40.98</v>
      </c>
    </row>
    <row r="289" spans="1:7">
      <c r="A289" s="22">
        <v>44021</v>
      </c>
      <c r="B289" s="22" t="str">
        <f t="shared" si="12"/>
        <v>Jul</v>
      </c>
      <c r="C289" s="23">
        <f t="shared" si="13"/>
        <v>28</v>
      </c>
      <c r="D289" s="23" t="str">
        <f t="shared" si="14"/>
        <v>None</v>
      </c>
      <c r="E289" s="22" t="s">
        <v>38</v>
      </c>
      <c r="F289" s="23" t="s">
        <v>50</v>
      </c>
      <c r="G289" s="24">
        <v>22.27</v>
      </c>
    </row>
    <row r="290" spans="1:7">
      <c r="A290" s="22">
        <v>43972</v>
      </c>
      <c r="B290" s="22" t="str">
        <f t="shared" si="12"/>
        <v>May</v>
      </c>
      <c r="C290" s="23">
        <f t="shared" si="13"/>
        <v>21</v>
      </c>
      <c r="D290" s="23" t="str">
        <f t="shared" si="14"/>
        <v>None</v>
      </c>
      <c r="E290" s="22" t="s">
        <v>38</v>
      </c>
      <c r="F290" s="23" t="s">
        <v>57</v>
      </c>
      <c r="G290" s="24">
        <v>46.21</v>
      </c>
    </row>
    <row r="291" spans="1:7">
      <c r="A291" s="22">
        <v>43964</v>
      </c>
      <c r="B291" s="22" t="str">
        <f t="shared" si="12"/>
        <v>May</v>
      </c>
      <c r="C291" s="23">
        <f t="shared" si="13"/>
        <v>20</v>
      </c>
      <c r="D291" s="23" t="str">
        <f t="shared" si="14"/>
        <v>None</v>
      </c>
      <c r="E291" s="22" t="s">
        <v>48</v>
      </c>
      <c r="F291" s="23" t="s">
        <v>49</v>
      </c>
      <c r="G291" s="24">
        <v>99.51</v>
      </c>
    </row>
    <row r="292" spans="1:7">
      <c r="A292" s="22">
        <v>44040</v>
      </c>
      <c r="B292" s="22" t="str">
        <f t="shared" si="12"/>
        <v>Jul</v>
      </c>
      <c r="C292" s="23">
        <f t="shared" si="13"/>
        <v>31</v>
      </c>
      <c r="D292" s="23" t="str">
        <f t="shared" si="14"/>
        <v>None</v>
      </c>
      <c r="E292" s="22" t="s">
        <v>45</v>
      </c>
      <c r="F292" s="23" t="s">
        <v>57</v>
      </c>
      <c r="G292" s="24">
        <v>44.01</v>
      </c>
    </row>
    <row r="293" spans="1:7">
      <c r="A293" s="22">
        <v>44079</v>
      </c>
      <c r="B293" s="22" t="str">
        <f t="shared" si="12"/>
        <v>Sep</v>
      </c>
      <c r="C293" s="23">
        <f t="shared" si="13"/>
        <v>36</v>
      </c>
      <c r="D293" s="23" t="str">
        <f t="shared" si="14"/>
        <v>None</v>
      </c>
      <c r="E293" s="22" t="s">
        <v>48</v>
      </c>
      <c r="F293" s="23" t="s">
        <v>49</v>
      </c>
      <c r="G293" s="24">
        <v>68.2</v>
      </c>
    </row>
    <row r="294" spans="1:7">
      <c r="A294" s="22">
        <v>44077</v>
      </c>
      <c r="B294" s="22" t="str">
        <f t="shared" si="12"/>
        <v>Sep</v>
      </c>
      <c r="C294" s="23">
        <f t="shared" si="13"/>
        <v>36</v>
      </c>
      <c r="D294" s="23" t="str">
        <f t="shared" si="14"/>
        <v>None</v>
      </c>
      <c r="E294" s="22" t="s">
        <v>48</v>
      </c>
      <c r="F294" s="23" t="s">
        <v>57</v>
      </c>
      <c r="G294" s="24">
        <v>46.07</v>
      </c>
    </row>
    <row r="295" spans="1:7">
      <c r="A295" s="22">
        <v>44058</v>
      </c>
      <c r="B295" s="22" t="str">
        <f t="shared" si="12"/>
        <v>Aug</v>
      </c>
      <c r="C295" s="23">
        <f t="shared" si="13"/>
        <v>33</v>
      </c>
      <c r="D295" s="23" t="str">
        <f t="shared" si="14"/>
        <v>None</v>
      </c>
      <c r="E295" s="22" t="s">
        <v>48</v>
      </c>
      <c r="F295" s="23" t="s">
        <v>54</v>
      </c>
      <c r="G295" s="24">
        <v>45.82</v>
      </c>
    </row>
    <row r="296" spans="1:7">
      <c r="A296" s="22">
        <v>44103</v>
      </c>
      <c r="B296" s="22" t="str">
        <f t="shared" si="12"/>
        <v>Sep</v>
      </c>
      <c r="C296" s="23">
        <f t="shared" si="13"/>
        <v>40</v>
      </c>
      <c r="D296" s="23" t="str">
        <f t="shared" si="14"/>
        <v>None</v>
      </c>
      <c r="E296" s="22" t="s">
        <v>38</v>
      </c>
      <c r="F296" s="23" t="s">
        <v>49</v>
      </c>
      <c r="G296" s="24">
        <v>34.479999999999997</v>
      </c>
    </row>
    <row r="297" spans="1:7">
      <c r="A297" s="22">
        <v>44030</v>
      </c>
      <c r="B297" s="22" t="str">
        <f t="shared" si="12"/>
        <v>Jul</v>
      </c>
      <c r="C297" s="23">
        <f t="shared" si="13"/>
        <v>29</v>
      </c>
      <c r="D297" s="23" t="str">
        <f t="shared" si="14"/>
        <v>None</v>
      </c>
      <c r="E297" s="22" t="s">
        <v>38</v>
      </c>
      <c r="F297" s="23" t="s">
        <v>46</v>
      </c>
      <c r="G297" s="24">
        <v>72.19</v>
      </c>
    </row>
    <row r="298" spans="1:7">
      <c r="A298" s="22">
        <v>44036</v>
      </c>
      <c r="B298" s="22" t="str">
        <f t="shared" si="12"/>
        <v>Jul</v>
      </c>
      <c r="C298" s="23">
        <f t="shared" si="13"/>
        <v>30</v>
      </c>
      <c r="D298" s="23" t="str">
        <f t="shared" si="14"/>
        <v>None</v>
      </c>
      <c r="E298" s="22" t="s">
        <v>48</v>
      </c>
      <c r="F298" s="23" t="s">
        <v>58</v>
      </c>
      <c r="G298" s="24">
        <v>48.64</v>
      </c>
    </row>
    <row r="299" spans="1:7">
      <c r="A299" s="22">
        <v>43968</v>
      </c>
      <c r="B299" s="22" t="str">
        <f t="shared" si="12"/>
        <v>May</v>
      </c>
      <c r="C299" s="23">
        <f t="shared" si="13"/>
        <v>21</v>
      </c>
      <c r="D299" s="23" t="str">
        <f t="shared" si="14"/>
        <v>None</v>
      </c>
      <c r="E299" s="22" t="s">
        <v>48</v>
      </c>
      <c r="F299" s="23" t="s">
        <v>50</v>
      </c>
      <c r="G299" s="24">
        <v>46.55</v>
      </c>
    </row>
    <row r="300" spans="1:7">
      <c r="A300" s="22">
        <v>43959</v>
      </c>
      <c r="B300" s="22" t="str">
        <f t="shared" si="12"/>
        <v>May</v>
      </c>
      <c r="C300" s="23">
        <f t="shared" si="13"/>
        <v>19</v>
      </c>
      <c r="D300" s="23" t="str">
        <f t="shared" si="14"/>
        <v>None</v>
      </c>
      <c r="E300" s="22" t="s">
        <v>38</v>
      </c>
      <c r="F300" s="23" t="s">
        <v>53</v>
      </c>
      <c r="G300" s="24">
        <v>84.64</v>
      </c>
    </row>
    <row r="301" spans="1:7">
      <c r="A301" s="22">
        <v>43994</v>
      </c>
      <c r="B301" s="22" t="str">
        <f t="shared" si="12"/>
        <v>Jun</v>
      </c>
      <c r="C301" s="23">
        <f t="shared" si="13"/>
        <v>24</v>
      </c>
      <c r="D301" s="23" t="str">
        <f t="shared" si="14"/>
        <v>None</v>
      </c>
      <c r="E301" s="22" t="s">
        <v>38</v>
      </c>
      <c r="F301" s="23" t="s">
        <v>54</v>
      </c>
      <c r="G301" s="24">
        <v>47.68</v>
      </c>
    </row>
    <row r="302" spans="1:7">
      <c r="A302" s="22">
        <v>44101</v>
      </c>
      <c r="B302" s="22" t="str">
        <f t="shared" si="12"/>
        <v>Sep</v>
      </c>
      <c r="C302" s="23">
        <f t="shared" si="13"/>
        <v>40</v>
      </c>
      <c r="D302" s="23" t="str">
        <f t="shared" si="14"/>
        <v>None</v>
      </c>
      <c r="E302" s="22" t="s">
        <v>48</v>
      </c>
      <c r="F302" s="23" t="s">
        <v>53</v>
      </c>
      <c r="G302" s="24">
        <v>30.27</v>
      </c>
    </row>
    <row r="303" spans="1:7">
      <c r="A303" s="22">
        <v>44083</v>
      </c>
      <c r="B303" s="22" t="str">
        <f t="shared" si="12"/>
        <v>Sep</v>
      </c>
      <c r="C303" s="23">
        <f t="shared" si="13"/>
        <v>37</v>
      </c>
      <c r="D303" s="23" t="str">
        <f t="shared" si="14"/>
        <v>None</v>
      </c>
      <c r="E303" s="22" t="s">
        <v>38</v>
      </c>
      <c r="F303" s="23" t="s">
        <v>49</v>
      </c>
      <c r="G303" s="24">
        <v>33.619999999999997</v>
      </c>
    </row>
    <row r="304" spans="1:7">
      <c r="A304" s="22">
        <v>44014</v>
      </c>
      <c r="B304" s="22" t="str">
        <f t="shared" si="12"/>
        <v>Jul</v>
      </c>
      <c r="C304" s="23">
        <f t="shared" si="13"/>
        <v>27</v>
      </c>
      <c r="D304" s="23" t="str">
        <f t="shared" si="14"/>
        <v>None</v>
      </c>
      <c r="E304" s="22" t="s">
        <v>38</v>
      </c>
      <c r="F304" s="23" t="s">
        <v>58</v>
      </c>
      <c r="G304" s="24">
        <v>50.44</v>
      </c>
    </row>
    <row r="305" spans="1:7">
      <c r="A305" s="22">
        <v>44041</v>
      </c>
      <c r="B305" s="22" t="str">
        <f t="shared" si="12"/>
        <v>Jul</v>
      </c>
      <c r="C305" s="23">
        <f t="shared" si="13"/>
        <v>31</v>
      </c>
      <c r="D305" s="23" t="str">
        <f t="shared" si="14"/>
        <v>None</v>
      </c>
      <c r="E305" s="22" t="s">
        <v>38</v>
      </c>
      <c r="F305" s="23" t="s">
        <v>57</v>
      </c>
      <c r="G305" s="24">
        <v>46.92</v>
      </c>
    </row>
    <row r="306" spans="1:7">
      <c r="A306" s="22">
        <v>44059</v>
      </c>
      <c r="B306" s="22" t="str">
        <f t="shared" si="12"/>
        <v>Aug</v>
      </c>
      <c r="C306" s="23">
        <f t="shared" si="13"/>
        <v>34</v>
      </c>
      <c r="D306" s="23" t="str">
        <f t="shared" si="14"/>
        <v>None</v>
      </c>
      <c r="E306" s="22" t="s">
        <v>48</v>
      </c>
      <c r="F306" s="23" t="s">
        <v>58</v>
      </c>
      <c r="G306" s="24">
        <v>24.56</v>
      </c>
    </row>
    <row r="307" spans="1:7">
      <c r="A307" s="22">
        <v>43955</v>
      </c>
      <c r="B307" s="22" t="str">
        <f t="shared" si="12"/>
        <v>May</v>
      </c>
      <c r="C307" s="23">
        <f t="shared" si="13"/>
        <v>19</v>
      </c>
      <c r="D307" s="23" t="str">
        <f t="shared" si="14"/>
        <v>None</v>
      </c>
      <c r="E307" s="22" t="s">
        <v>48</v>
      </c>
      <c r="F307" s="23" t="s">
        <v>50</v>
      </c>
      <c r="G307" s="24">
        <v>23.52</v>
      </c>
    </row>
    <row r="308" spans="1:7">
      <c r="A308" s="22">
        <v>43975</v>
      </c>
      <c r="B308" s="22" t="str">
        <f t="shared" si="12"/>
        <v>May</v>
      </c>
      <c r="C308" s="23">
        <f t="shared" si="13"/>
        <v>22</v>
      </c>
      <c r="D308" s="23" t="str">
        <f t="shared" si="14"/>
        <v>None</v>
      </c>
      <c r="E308" s="22" t="s">
        <v>38</v>
      </c>
      <c r="F308" s="23" t="s">
        <v>57</v>
      </c>
      <c r="G308" s="24">
        <v>23.56</v>
      </c>
    </row>
    <row r="309" spans="1:7">
      <c r="A309" s="22">
        <v>44016</v>
      </c>
      <c r="B309" s="22" t="str">
        <f t="shared" si="12"/>
        <v>Jul</v>
      </c>
      <c r="C309" s="23">
        <f t="shared" si="13"/>
        <v>27</v>
      </c>
      <c r="D309" s="23" t="str">
        <f t="shared" si="14"/>
        <v>None</v>
      </c>
      <c r="E309" s="22" t="s">
        <v>48</v>
      </c>
      <c r="F309" s="23" t="s">
        <v>58</v>
      </c>
      <c r="G309" s="24">
        <v>75.400000000000006</v>
      </c>
    </row>
    <row r="310" spans="1:7">
      <c r="A310" s="22">
        <v>44087</v>
      </c>
      <c r="B310" s="22" t="str">
        <f t="shared" si="12"/>
        <v>Sep</v>
      </c>
      <c r="C310" s="23">
        <f t="shared" si="13"/>
        <v>38</v>
      </c>
      <c r="D310" s="23" t="str">
        <f t="shared" si="14"/>
        <v>None</v>
      </c>
      <c r="E310" s="22" t="s">
        <v>38</v>
      </c>
      <c r="F310" s="23" t="s">
        <v>50</v>
      </c>
      <c r="G310" s="24">
        <v>69.72</v>
      </c>
    </row>
    <row r="311" spans="1:7">
      <c r="A311" s="22">
        <v>43972</v>
      </c>
      <c r="B311" s="22" t="str">
        <f t="shared" si="12"/>
        <v>May</v>
      </c>
      <c r="C311" s="23">
        <f t="shared" si="13"/>
        <v>21</v>
      </c>
      <c r="D311" s="23" t="str">
        <f t="shared" si="14"/>
        <v>None</v>
      </c>
      <c r="E311" s="22" t="s">
        <v>45</v>
      </c>
      <c r="F311" s="23" t="s">
        <v>57</v>
      </c>
      <c r="G311" s="24">
        <v>23.47</v>
      </c>
    </row>
    <row r="312" spans="1:7">
      <c r="A312" s="22">
        <v>43968</v>
      </c>
      <c r="B312" s="22" t="str">
        <f t="shared" si="12"/>
        <v>May</v>
      </c>
      <c r="C312" s="23">
        <f t="shared" si="13"/>
        <v>21</v>
      </c>
      <c r="D312" s="23" t="str">
        <f t="shared" si="14"/>
        <v>None</v>
      </c>
      <c r="E312" s="22" t="s">
        <v>38</v>
      </c>
      <c r="F312" s="23" t="s">
        <v>57</v>
      </c>
      <c r="G312" s="24">
        <v>66.61</v>
      </c>
    </row>
    <row r="313" spans="1:7">
      <c r="A313" s="22">
        <v>44101</v>
      </c>
      <c r="B313" s="22" t="str">
        <f t="shared" si="12"/>
        <v>Sep</v>
      </c>
      <c r="C313" s="23">
        <f t="shared" si="13"/>
        <v>40</v>
      </c>
      <c r="D313" s="23" t="str">
        <f t="shared" si="14"/>
        <v>None</v>
      </c>
      <c r="E313" s="22" t="s">
        <v>48</v>
      </c>
      <c r="F313" s="23" t="s">
        <v>49</v>
      </c>
      <c r="G313" s="24">
        <v>33.54</v>
      </c>
    </row>
    <row r="314" spans="1:7">
      <c r="A314" s="22">
        <v>43972</v>
      </c>
      <c r="B314" s="22" t="str">
        <f t="shared" si="12"/>
        <v>May</v>
      </c>
      <c r="C314" s="23">
        <f t="shared" si="13"/>
        <v>21</v>
      </c>
      <c r="D314" s="23" t="str">
        <f t="shared" si="14"/>
        <v>None</v>
      </c>
      <c r="E314" s="22" t="s">
        <v>38</v>
      </c>
      <c r="F314" s="23" t="s">
        <v>50</v>
      </c>
      <c r="G314" s="24">
        <v>46.65</v>
      </c>
    </row>
    <row r="315" spans="1:7">
      <c r="A315" s="22">
        <v>44087</v>
      </c>
      <c r="B315" s="22" t="str">
        <f t="shared" si="12"/>
        <v>Sep</v>
      </c>
      <c r="C315" s="23">
        <f t="shared" si="13"/>
        <v>38</v>
      </c>
      <c r="D315" s="23" t="str">
        <f t="shared" si="14"/>
        <v>None</v>
      </c>
      <c r="E315" s="22" t="s">
        <v>48</v>
      </c>
      <c r="F315" s="23" t="s">
        <v>57</v>
      </c>
      <c r="G315" s="24">
        <v>22.25</v>
      </c>
    </row>
    <row r="316" spans="1:7">
      <c r="A316" s="22">
        <v>44081</v>
      </c>
      <c r="B316" s="22" t="str">
        <f t="shared" si="12"/>
        <v>Sep</v>
      </c>
      <c r="C316" s="23">
        <f t="shared" si="13"/>
        <v>37</v>
      </c>
      <c r="D316" s="23" t="str">
        <f t="shared" si="14"/>
        <v>None</v>
      </c>
      <c r="E316" s="22" t="s">
        <v>38</v>
      </c>
      <c r="F316" s="23" t="s">
        <v>49</v>
      </c>
      <c r="G316" s="24">
        <v>68.05</v>
      </c>
    </row>
    <row r="317" spans="1:7">
      <c r="A317" s="22">
        <v>44095</v>
      </c>
      <c r="B317" s="22" t="str">
        <f t="shared" si="12"/>
        <v>Sep</v>
      </c>
      <c r="C317" s="23">
        <f t="shared" si="13"/>
        <v>39</v>
      </c>
      <c r="D317" s="23" t="str">
        <f t="shared" si="14"/>
        <v>None</v>
      </c>
      <c r="E317" s="22" t="s">
        <v>48</v>
      </c>
      <c r="F317" s="23" t="s">
        <v>43</v>
      </c>
      <c r="G317" s="24">
        <v>19.8</v>
      </c>
    </row>
    <row r="318" spans="1:7">
      <c r="A318" s="22">
        <v>44021</v>
      </c>
      <c r="B318" s="22" t="str">
        <f t="shared" si="12"/>
        <v>Jul</v>
      </c>
      <c r="C318" s="23">
        <f t="shared" si="13"/>
        <v>28</v>
      </c>
      <c r="D318" s="23" t="str">
        <f t="shared" si="14"/>
        <v>None</v>
      </c>
      <c r="E318" s="22" t="s">
        <v>38</v>
      </c>
      <c r="F318" s="23" t="s">
        <v>54</v>
      </c>
      <c r="G318" s="24">
        <v>469.48</v>
      </c>
    </row>
    <row r="319" spans="1:7">
      <c r="A319" s="22">
        <v>43975</v>
      </c>
      <c r="B319" s="22" t="str">
        <f t="shared" si="12"/>
        <v>May</v>
      </c>
      <c r="C319" s="23">
        <f t="shared" si="13"/>
        <v>22</v>
      </c>
      <c r="D319" s="23" t="str">
        <f t="shared" si="14"/>
        <v>None</v>
      </c>
      <c r="E319" s="22" t="s">
        <v>48</v>
      </c>
      <c r="F319" s="23" t="s">
        <v>50</v>
      </c>
      <c r="G319" s="24">
        <v>44.33</v>
      </c>
    </row>
    <row r="320" spans="1:7">
      <c r="A320" s="22">
        <v>43965</v>
      </c>
      <c r="B320" s="22" t="str">
        <f t="shared" si="12"/>
        <v>May</v>
      </c>
      <c r="C320" s="23">
        <f t="shared" si="13"/>
        <v>20</v>
      </c>
      <c r="D320" s="23" t="str">
        <f t="shared" si="14"/>
        <v>None</v>
      </c>
      <c r="E320" s="22" t="s">
        <v>38</v>
      </c>
      <c r="F320" s="23" t="s">
        <v>54</v>
      </c>
      <c r="G320" s="24">
        <v>94.43</v>
      </c>
    </row>
    <row r="321" spans="1:7">
      <c r="A321" s="22">
        <v>43985</v>
      </c>
      <c r="B321" s="22" t="str">
        <f t="shared" si="12"/>
        <v>Jun</v>
      </c>
      <c r="C321" s="23">
        <f t="shared" si="13"/>
        <v>23</v>
      </c>
      <c r="D321" s="23" t="str">
        <f t="shared" si="14"/>
        <v>None</v>
      </c>
      <c r="E321" s="22" t="s">
        <v>48</v>
      </c>
      <c r="F321" s="23" t="s">
        <v>43</v>
      </c>
      <c r="G321" s="24">
        <v>57.94</v>
      </c>
    </row>
    <row r="322" spans="1:7">
      <c r="A322" s="22">
        <v>44064</v>
      </c>
      <c r="B322" s="22" t="str">
        <f t="shared" si="12"/>
        <v>Aug</v>
      </c>
      <c r="C322" s="23">
        <f t="shared" si="13"/>
        <v>34</v>
      </c>
      <c r="D322" s="23" t="str">
        <f t="shared" si="14"/>
        <v>None</v>
      </c>
      <c r="E322" s="22" t="s">
        <v>48</v>
      </c>
      <c r="F322" s="23" t="s">
        <v>49</v>
      </c>
      <c r="G322" s="24">
        <v>66.77</v>
      </c>
    </row>
    <row r="323" spans="1:7">
      <c r="A323" s="22">
        <v>44102</v>
      </c>
      <c r="B323" s="22" t="str">
        <f t="shared" si="12"/>
        <v>Sep</v>
      </c>
      <c r="C323" s="23">
        <f t="shared" si="13"/>
        <v>40</v>
      </c>
      <c r="D323" s="23" t="str">
        <f t="shared" si="14"/>
        <v>None</v>
      </c>
      <c r="E323" s="22" t="s">
        <v>48</v>
      </c>
      <c r="F323" s="23" t="s">
        <v>43</v>
      </c>
      <c r="G323" s="24">
        <v>20.13</v>
      </c>
    </row>
    <row r="324" spans="1:7">
      <c r="A324" s="22">
        <v>43959</v>
      </c>
      <c r="B324" s="22" t="str">
        <f t="shared" si="12"/>
        <v>May</v>
      </c>
      <c r="C324" s="23">
        <f t="shared" si="13"/>
        <v>19</v>
      </c>
      <c r="D324" s="23" t="str">
        <f t="shared" si="14"/>
        <v>None</v>
      </c>
      <c r="E324" s="22" t="s">
        <v>48</v>
      </c>
      <c r="F324" s="23" t="s">
        <v>50</v>
      </c>
      <c r="G324" s="24">
        <v>22.24</v>
      </c>
    </row>
    <row r="325" spans="1:7">
      <c r="A325" s="22">
        <v>43961</v>
      </c>
      <c r="B325" s="22" t="str">
        <f t="shared" si="12"/>
        <v>May</v>
      </c>
      <c r="C325" s="23">
        <f t="shared" si="13"/>
        <v>20</v>
      </c>
      <c r="D325" s="23" t="str">
        <f t="shared" si="14"/>
        <v>None</v>
      </c>
      <c r="E325" s="22" t="s">
        <v>48</v>
      </c>
      <c r="F325" s="23" t="s">
        <v>49</v>
      </c>
      <c r="G325" s="24">
        <v>102.35</v>
      </c>
    </row>
    <row r="326" spans="1:7">
      <c r="A326" s="22">
        <v>43959</v>
      </c>
      <c r="B326" s="22" t="str">
        <f t="shared" ref="B326:B389" si="15">TEXT(A326,"mmm")</f>
        <v>May</v>
      </c>
      <c r="C326" s="23">
        <f t="shared" ref="C326:C389" si="16">WEEKNUM(A326)</f>
        <v>19</v>
      </c>
      <c r="D326" s="23" t="str">
        <f t="shared" ref="D326:D389" si="17">IFERROR(VLOOKUP(C326,$BM$7:$BN$14,2,0),"None")</f>
        <v>None</v>
      </c>
      <c r="E326" s="22" t="s">
        <v>38</v>
      </c>
      <c r="F326" s="23" t="s">
        <v>61</v>
      </c>
      <c r="G326" s="24">
        <v>55.22</v>
      </c>
    </row>
    <row r="327" spans="1:7">
      <c r="A327" s="22">
        <v>43986</v>
      </c>
      <c r="B327" s="22" t="str">
        <f t="shared" si="15"/>
        <v>Jun</v>
      </c>
      <c r="C327" s="23">
        <f t="shared" si="16"/>
        <v>23</v>
      </c>
      <c r="D327" s="23" t="str">
        <f t="shared" si="17"/>
        <v>None</v>
      </c>
      <c r="E327" s="22" t="s">
        <v>48</v>
      </c>
      <c r="F327" s="23" t="s">
        <v>46</v>
      </c>
      <c r="G327" s="24">
        <v>96.74</v>
      </c>
    </row>
    <row r="328" spans="1:7">
      <c r="A328" s="22">
        <v>44005</v>
      </c>
      <c r="B328" s="22" t="str">
        <f t="shared" si="15"/>
        <v>Jun</v>
      </c>
      <c r="C328" s="23">
        <f t="shared" si="16"/>
        <v>26</v>
      </c>
      <c r="D328" s="23" t="str">
        <f t="shared" si="17"/>
        <v>None</v>
      </c>
      <c r="E328" s="22" t="s">
        <v>48</v>
      </c>
      <c r="F328" s="23" t="s">
        <v>53</v>
      </c>
      <c r="G328" s="24">
        <v>60.84</v>
      </c>
    </row>
    <row r="329" spans="1:7">
      <c r="A329" s="22">
        <v>44076</v>
      </c>
      <c r="B329" s="22" t="str">
        <f t="shared" si="15"/>
        <v>Sep</v>
      </c>
      <c r="C329" s="23">
        <f t="shared" si="16"/>
        <v>36</v>
      </c>
      <c r="D329" s="23" t="str">
        <f t="shared" si="17"/>
        <v>None</v>
      </c>
      <c r="E329" s="22" t="s">
        <v>48</v>
      </c>
      <c r="F329" s="23" t="s">
        <v>56</v>
      </c>
      <c r="G329" s="24">
        <v>20.239999999999998</v>
      </c>
    </row>
    <row r="330" spans="1:7">
      <c r="A330" s="22">
        <v>44077</v>
      </c>
      <c r="B330" s="22" t="str">
        <f t="shared" si="15"/>
        <v>Sep</v>
      </c>
      <c r="C330" s="23">
        <f t="shared" si="16"/>
        <v>36</v>
      </c>
      <c r="D330" s="23" t="str">
        <f t="shared" si="17"/>
        <v>None</v>
      </c>
      <c r="E330" s="22" t="s">
        <v>48</v>
      </c>
      <c r="F330" s="23" t="s">
        <v>43</v>
      </c>
      <c r="G330" s="24">
        <v>80.64</v>
      </c>
    </row>
    <row r="331" spans="1:7">
      <c r="A331" s="22">
        <v>44036</v>
      </c>
      <c r="B331" s="22" t="str">
        <f t="shared" si="15"/>
        <v>Jul</v>
      </c>
      <c r="C331" s="23">
        <f t="shared" si="16"/>
        <v>30</v>
      </c>
      <c r="D331" s="23" t="str">
        <f t="shared" si="17"/>
        <v>None</v>
      </c>
      <c r="E331" s="22" t="s">
        <v>48</v>
      </c>
      <c r="F331" s="23" t="s">
        <v>66</v>
      </c>
      <c r="G331" s="24">
        <v>36.380000000000003</v>
      </c>
    </row>
    <row r="332" spans="1:7">
      <c r="A332" s="22">
        <v>43954</v>
      </c>
      <c r="B332" s="22" t="str">
        <f t="shared" si="15"/>
        <v>May</v>
      </c>
      <c r="C332" s="23">
        <f t="shared" si="16"/>
        <v>19</v>
      </c>
      <c r="D332" s="23" t="str">
        <f t="shared" si="17"/>
        <v>None</v>
      </c>
      <c r="E332" s="22" t="s">
        <v>48</v>
      </c>
      <c r="F332" s="23" t="s">
        <v>57</v>
      </c>
      <c r="G332" s="24">
        <v>46.22</v>
      </c>
    </row>
    <row r="333" spans="1:7">
      <c r="A333" s="22">
        <v>44028</v>
      </c>
      <c r="B333" s="22" t="str">
        <f t="shared" si="15"/>
        <v>Jul</v>
      </c>
      <c r="C333" s="23">
        <f t="shared" si="16"/>
        <v>29</v>
      </c>
      <c r="D333" s="23" t="str">
        <f t="shared" si="17"/>
        <v>None</v>
      </c>
      <c r="E333" s="22" t="s">
        <v>38</v>
      </c>
      <c r="F333" s="23" t="s">
        <v>56</v>
      </c>
      <c r="G333" s="24">
        <v>20.57</v>
      </c>
    </row>
    <row r="334" spans="1:7">
      <c r="A334" s="22">
        <v>44092</v>
      </c>
      <c r="B334" s="22" t="str">
        <f t="shared" si="15"/>
        <v>Sep</v>
      </c>
      <c r="C334" s="23">
        <f t="shared" si="16"/>
        <v>38</v>
      </c>
      <c r="D334" s="23" t="str">
        <f t="shared" si="17"/>
        <v>None</v>
      </c>
      <c r="E334" s="22" t="s">
        <v>45</v>
      </c>
      <c r="F334" s="23" t="s">
        <v>50</v>
      </c>
      <c r="G334" s="24">
        <v>23.46</v>
      </c>
    </row>
    <row r="335" spans="1:7">
      <c r="A335" s="22">
        <v>44016</v>
      </c>
      <c r="B335" s="22" t="str">
        <f t="shared" si="15"/>
        <v>Jul</v>
      </c>
      <c r="C335" s="23">
        <f t="shared" si="16"/>
        <v>27</v>
      </c>
      <c r="D335" s="23" t="str">
        <f t="shared" si="17"/>
        <v>None</v>
      </c>
      <c r="E335" s="22" t="s">
        <v>48</v>
      </c>
      <c r="F335" s="23" t="s">
        <v>43</v>
      </c>
      <c r="G335" s="24">
        <v>80.11</v>
      </c>
    </row>
    <row r="336" spans="1:7">
      <c r="A336" s="22">
        <v>44038</v>
      </c>
      <c r="B336" s="22" t="str">
        <f t="shared" si="15"/>
        <v>Jul</v>
      </c>
      <c r="C336" s="23">
        <f t="shared" si="16"/>
        <v>31</v>
      </c>
      <c r="D336" s="23" t="str">
        <f t="shared" si="17"/>
        <v>None</v>
      </c>
      <c r="E336" s="22" t="s">
        <v>38</v>
      </c>
      <c r="F336" s="23" t="s">
        <v>56</v>
      </c>
      <c r="G336" s="24">
        <v>259.17</v>
      </c>
    </row>
    <row r="337" spans="1:7">
      <c r="A337" s="22">
        <v>44082</v>
      </c>
      <c r="B337" s="22" t="str">
        <f t="shared" si="15"/>
        <v>Sep</v>
      </c>
      <c r="C337" s="23">
        <f t="shared" si="16"/>
        <v>37</v>
      </c>
      <c r="D337" s="23" t="str">
        <f t="shared" si="17"/>
        <v>None</v>
      </c>
      <c r="E337" s="22" t="s">
        <v>38</v>
      </c>
      <c r="F337" s="23" t="s">
        <v>53</v>
      </c>
      <c r="G337" s="24">
        <v>689.96</v>
      </c>
    </row>
    <row r="338" spans="1:7">
      <c r="A338" s="22">
        <v>44021</v>
      </c>
      <c r="B338" s="22" t="str">
        <f t="shared" si="15"/>
        <v>Jul</v>
      </c>
      <c r="C338" s="23">
        <f t="shared" si="16"/>
        <v>28</v>
      </c>
      <c r="D338" s="23" t="str">
        <f t="shared" si="17"/>
        <v>None</v>
      </c>
      <c r="E338" s="22" t="s">
        <v>48</v>
      </c>
      <c r="F338" s="23" t="s">
        <v>43</v>
      </c>
      <c r="G338" s="24">
        <v>38.29</v>
      </c>
    </row>
    <row r="339" spans="1:7">
      <c r="A339" s="22">
        <v>44089</v>
      </c>
      <c r="B339" s="22" t="str">
        <f t="shared" si="15"/>
        <v>Sep</v>
      </c>
      <c r="C339" s="23">
        <f t="shared" si="16"/>
        <v>38</v>
      </c>
      <c r="D339" s="23" t="str">
        <f t="shared" si="17"/>
        <v>None</v>
      </c>
      <c r="E339" s="22" t="s">
        <v>38</v>
      </c>
      <c r="F339" s="23" t="s">
        <v>53</v>
      </c>
      <c r="G339" s="24">
        <v>58.17</v>
      </c>
    </row>
    <row r="340" spans="1:7">
      <c r="A340" s="22">
        <v>44100</v>
      </c>
      <c r="B340" s="22" t="str">
        <f t="shared" si="15"/>
        <v>Sep</v>
      </c>
      <c r="C340" s="23">
        <f t="shared" si="16"/>
        <v>39</v>
      </c>
      <c r="D340" s="23" t="str">
        <f t="shared" si="17"/>
        <v>None</v>
      </c>
      <c r="E340" s="22" t="s">
        <v>48</v>
      </c>
      <c r="F340" s="23" t="s">
        <v>50</v>
      </c>
      <c r="G340" s="24">
        <v>46.08</v>
      </c>
    </row>
    <row r="341" spans="1:7">
      <c r="A341" s="22">
        <v>44080</v>
      </c>
      <c r="B341" s="22" t="str">
        <f t="shared" si="15"/>
        <v>Sep</v>
      </c>
      <c r="C341" s="23">
        <f t="shared" si="16"/>
        <v>37</v>
      </c>
      <c r="D341" s="23" t="str">
        <f t="shared" si="17"/>
        <v>None</v>
      </c>
      <c r="E341" s="22" t="s">
        <v>45</v>
      </c>
      <c r="F341" s="23" t="s">
        <v>54</v>
      </c>
      <c r="G341" s="24">
        <v>71.39</v>
      </c>
    </row>
    <row r="342" spans="1:7">
      <c r="A342" s="22">
        <v>44088</v>
      </c>
      <c r="B342" s="22" t="str">
        <f t="shared" si="15"/>
        <v>Sep</v>
      </c>
      <c r="C342" s="23">
        <f t="shared" si="16"/>
        <v>38</v>
      </c>
      <c r="D342" s="23" t="str">
        <f t="shared" si="17"/>
        <v>None</v>
      </c>
      <c r="E342" s="22" t="s">
        <v>38</v>
      </c>
      <c r="F342" s="23" t="s">
        <v>43</v>
      </c>
      <c r="G342" s="24">
        <v>40.94</v>
      </c>
    </row>
    <row r="343" spans="1:7">
      <c r="A343" s="22">
        <v>43968</v>
      </c>
      <c r="B343" s="22" t="str">
        <f t="shared" si="15"/>
        <v>May</v>
      </c>
      <c r="C343" s="23">
        <f t="shared" si="16"/>
        <v>21</v>
      </c>
      <c r="D343" s="23" t="str">
        <f t="shared" si="17"/>
        <v>None</v>
      </c>
      <c r="E343" s="22" t="s">
        <v>48</v>
      </c>
      <c r="F343" s="23" t="s">
        <v>56</v>
      </c>
      <c r="G343" s="24">
        <v>20.18</v>
      </c>
    </row>
    <row r="344" spans="1:7">
      <c r="A344" s="22">
        <v>44018</v>
      </c>
      <c r="B344" s="22" t="str">
        <f t="shared" si="15"/>
        <v>Jul</v>
      </c>
      <c r="C344" s="23">
        <f t="shared" si="16"/>
        <v>28</v>
      </c>
      <c r="D344" s="23" t="str">
        <f t="shared" si="17"/>
        <v>None</v>
      </c>
      <c r="E344" s="22" t="s">
        <v>38</v>
      </c>
      <c r="F344" s="23" t="s">
        <v>57</v>
      </c>
      <c r="G344" s="24">
        <v>46.6</v>
      </c>
    </row>
    <row r="345" spans="1:7">
      <c r="A345" s="22">
        <v>43965</v>
      </c>
      <c r="B345" s="22" t="str">
        <f t="shared" si="15"/>
        <v>May</v>
      </c>
      <c r="C345" s="23">
        <f t="shared" si="16"/>
        <v>20</v>
      </c>
      <c r="D345" s="23" t="str">
        <f t="shared" si="17"/>
        <v>None</v>
      </c>
      <c r="E345" s="22" t="s">
        <v>38</v>
      </c>
      <c r="F345" s="23" t="s">
        <v>50</v>
      </c>
      <c r="G345" s="24">
        <v>44.6</v>
      </c>
    </row>
    <row r="346" spans="1:7">
      <c r="A346" s="22">
        <v>44084</v>
      </c>
      <c r="B346" s="22" t="str">
        <f t="shared" si="15"/>
        <v>Sep</v>
      </c>
      <c r="C346" s="23">
        <f t="shared" si="16"/>
        <v>37</v>
      </c>
      <c r="D346" s="23" t="str">
        <f t="shared" si="17"/>
        <v>None</v>
      </c>
      <c r="E346" s="22" t="s">
        <v>38</v>
      </c>
      <c r="F346" s="23" t="s">
        <v>66</v>
      </c>
      <c r="G346" s="24">
        <v>36.26</v>
      </c>
    </row>
    <row r="347" spans="1:7">
      <c r="A347" s="22">
        <v>44034</v>
      </c>
      <c r="B347" s="22" t="str">
        <f t="shared" si="15"/>
        <v>Jul</v>
      </c>
      <c r="C347" s="23">
        <f t="shared" si="16"/>
        <v>30</v>
      </c>
      <c r="D347" s="23" t="str">
        <f t="shared" si="17"/>
        <v>None</v>
      </c>
      <c r="E347" s="22" t="s">
        <v>48</v>
      </c>
      <c r="F347" s="23" t="s">
        <v>49</v>
      </c>
      <c r="G347" s="24">
        <v>32.700000000000003</v>
      </c>
    </row>
    <row r="348" spans="1:7">
      <c r="A348" s="22">
        <v>43974</v>
      </c>
      <c r="B348" s="22" t="str">
        <f t="shared" si="15"/>
        <v>May</v>
      </c>
      <c r="C348" s="23">
        <f t="shared" si="16"/>
        <v>21</v>
      </c>
      <c r="D348" s="23" t="str">
        <f t="shared" si="17"/>
        <v>None</v>
      </c>
      <c r="E348" s="22" t="s">
        <v>48</v>
      </c>
      <c r="F348" s="23" t="s">
        <v>43</v>
      </c>
      <c r="G348" s="24">
        <v>60.81</v>
      </c>
    </row>
    <row r="349" spans="1:7">
      <c r="A349" s="22">
        <v>44027</v>
      </c>
      <c r="B349" s="22" t="str">
        <f t="shared" si="15"/>
        <v>Jul</v>
      </c>
      <c r="C349" s="23">
        <f t="shared" si="16"/>
        <v>29</v>
      </c>
      <c r="D349" s="23" t="str">
        <f t="shared" si="17"/>
        <v>None</v>
      </c>
      <c r="E349" s="22" t="s">
        <v>45</v>
      </c>
      <c r="F349" s="23" t="s">
        <v>50</v>
      </c>
      <c r="G349" s="24">
        <v>46.32</v>
      </c>
    </row>
    <row r="350" spans="1:7">
      <c r="A350" s="22">
        <v>44082</v>
      </c>
      <c r="B350" s="22" t="str">
        <f t="shared" si="15"/>
        <v>Sep</v>
      </c>
      <c r="C350" s="23">
        <f t="shared" si="16"/>
        <v>37</v>
      </c>
      <c r="D350" s="23" t="str">
        <f t="shared" si="17"/>
        <v>None</v>
      </c>
      <c r="E350" s="22" t="s">
        <v>45</v>
      </c>
      <c r="F350" s="23" t="s">
        <v>61</v>
      </c>
      <c r="G350" s="24">
        <v>53.81</v>
      </c>
    </row>
    <row r="351" spans="1:7">
      <c r="A351" s="22">
        <v>44038</v>
      </c>
      <c r="B351" s="22" t="str">
        <f t="shared" si="15"/>
        <v>Jul</v>
      </c>
      <c r="C351" s="23">
        <f t="shared" si="16"/>
        <v>31</v>
      </c>
      <c r="D351" s="23" t="str">
        <f t="shared" si="17"/>
        <v>None</v>
      </c>
      <c r="E351" s="22" t="s">
        <v>38</v>
      </c>
      <c r="F351" s="23" t="s">
        <v>53</v>
      </c>
      <c r="G351" s="24">
        <v>58.22</v>
      </c>
    </row>
    <row r="352" spans="1:7">
      <c r="A352" s="22">
        <v>44083</v>
      </c>
      <c r="B352" s="22" t="str">
        <f t="shared" si="15"/>
        <v>Sep</v>
      </c>
      <c r="C352" s="23">
        <f t="shared" si="16"/>
        <v>37</v>
      </c>
      <c r="D352" s="23" t="str">
        <f t="shared" si="17"/>
        <v>None</v>
      </c>
      <c r="E352" s="22" t="s">
        <v>38</v>
      </c>
      <c r="F352" s="23" t="s">
        <v>57</v>
      </c>
      <c r="G352" s="24">
        <v>44.53</v>
      </c>
    </row>
    <row r="353" spans="1:7">
      <c r="A353" s="22">
        <v>44043</v>
      </c>
      <c r="B353" s="22" t="str">
        <f t="shared" si="15"/>
        <v>Jul</v>
      </c>
      <c r="C353" s="23">
        <f t="shared" si="16"/>
        <v>31</v>
      </c>
      <c r="D353" s="23" t="str">
        <f t="shared" si="17"/>
        <v>None</v>
      </c>
      <c r="E353" s="22" t="s">
        <v>48</v>
      </c>
      <c r="F353" s="23" t="s">
        <v>57</v>
      </c>
      <c r="G353" s="24">
        <v>23.56</v>
      </c>
    </row>
    <row r="354" spans="1:7">
      <c r="A354" s="22">
        <v>43957</v>
      </c>
      <c r="B354" s="22" t="str">
        <f t="shared" si="15"/>
        <v>May</v>
      </c>
      <c r="C354" s="23">
        <f t="shared" si="16"/>
        <v>19</v>
      </c>
      <c r="D354" s="23" t="str">
        <f t="shared" si="17"/>
        <v>None</v>
      </c>
      <c r="E354" s="22" t="s">
        <v>38</v>
      </c>
      <c r="F354" s="23" t="s">
        <v>57</v>
      </c>
      <c r="G354" s="24">
        <v>44.73</v>
      </c>
    </row>
    <row r="355" spans="1:7">
      <c r="A355" s="22">
        <v>44026</v>
      </c>
      <c r="B355" s="22" t="str">
        <f t="shared" si="15"/>
        <v>Jul</v>
      </c>
      <c r="C355" s="23">
        <f t="shared" si="16"/>
        <v>29</v>
      </c>
      <c r="D355" s="23" t="str">
        <f t="shared" si="17"/>
        <v>None</v>
      </c>
      <c r="E355" s="22" t="s">
        <v>38</v>
      </c>
      <c r="F355" s="23" t="s">
        <v>56</v>
      </c>
      <c r="G355" s="24">
        <v>42.31</v>
      </c>
    </row>
    <row r="356" spans="1:7">
      <c r="A356" s="22">
        <v>44099</v>
      </c>
      <c r="B356" s="22" t="str">
        <f t="shared" si="15"/>
        <v>Sep</v>
      </c>
      <c r="C356" s="23">
        <f t="shared" si="16"/>
        <v>39</v>
      </c>
      <c r="D356" s="23" t="str">
        <f t="shared" si="17"/>
        <v>None</v>
      </c>
      <c r="E356" s="22" t="s">
        <v>48</v>
      </c>
      <c r="F356" s="23" t="s">
        <v>46</v>
      </c>
      <c r="G356" s="24">
        <v>75.73</v>
      </c>
    </row>
    <row r="357" spans="1:7">
      <c r="A357" s="22">
        <v>43980</v>
      </c>
      <c r="B357" s="22" t="str">
        <f t="shared" si="15"/>
        <v>May</v>
      </c>
      <c r="C357" s="23">
        <f t="shared" si="16"/>
        <v>22</v>
      </c>
      <c r="D357" s="23" t="str">
        <f t="shared" si="17"/>
        <v>None</v>
      </c>
      <c r="E357" s="22" t="s">
        <v>48</v>
      </c>
      <c r="F357" s="23" t="s">
        <v>58</v>
      </c>
      <c r="G357" s="24">
        <v>46.86</v>
      </c>
    </row>
    <row r="358" spans="1:7">
      <c r="A358" s="22">
        <v>44077</v>
      </c>
      <c r="B358" s="22" t="str">
        <f t="shared" si="15"/>
        <v>Sep</v>
      </c>
      <c r="C358" s="23">
        <f t="shared" si="16"/>
        <v>36</v>
      </c>
      <c r="D358" s="23" t="str">
        <f t="shared" si="17"/>
        <v>None</v>
      </c>
      <c r="E358" s="22" t="s">
        <v>38</v>
      </c>
      <c r="F358" s="23" t="s">
        <v>49</v>
      </c>
      <c r="G358" s="24">
        <v>66.92</v>
      </c>
    </row>
    <row r="359" spans="1:7">
      <c r="A359" s="22">
        <v>43971</v>
      </c>
      <c r="B359" s="22" t="str">
        <f t="shared" si="15"/>
        <v>May</v>
      </c>
      <c r="C359" s="23">
        <f t="shared" si="16"/>
        <v>21</v>
      </c>
      <c r="D359" s="23" t="str">
        <f t="shared" si="17"/>
        <v>None</v>
      </c>
      <c r="E359" s="22" t="s">
        <v>45</v>
      </c>
      <c r="F359" s="23" t="s">
        <v>46</v>
      </c>
      <c r="G359" s="24">
        <v>100.5</v>
      </c>
    </row>
    <row r="360" spans="1:7">
      <c r="A360" s="22">
        <v>44008</v>
      </c>
      <c r="B360" s="22" t="str">
        <f t="shared" si="15"/>
        <v>Jun</v>
      </c>
      <c r="C360" s="23">
        <f t="shared" si="16"/>
        <v>26</v>
      </c>
      <c r="D360" s="23" t="str">
        <f t="shared" si="17"/>
        <v>None</v>
      </c>
      <c r="E360" s="22" t="s">
        <v>48</v>
      </c>
      <c r="F360" s="23" t="s">
        <v>49</v>
      </c>
      <c r="G360" s="24">
        <v>33.92</v>
      </c>
    </row>
    <row r="361" spans="1:7">
      <c r="A361" s="22">
        <v>43986</v>
      </c>
      <c r="B361" s="22" t="str">
        <f t="shared" si="15"/>
        <v>Jun</v>
      </c>
      <c r="C361" s="23">
        <f t="shared" si="16"/>
        <v>23</v>
      </c>
      <c r="D361" s="23" t="str">
        <f t="shared" si="17"/>
        <v>None</v>
      </c>
      <c r="E361" s="22" t="s">
        <v>48</v>
      </c>
      <c r="F361" s="23" t="s">
        <v>58</v>
      </c>
      <c r="G361" s="24">
        <v>46.2</v>
      </c>
    </row>
    <row r="362" spans="1:7">
      <c r="A362" s="22">
        <v>44040</v>
      </c>
      <c r="B362" s="22" t="str">
        <f t="shared" si="15"/>
        <v>Jul</v>
      </c>
      <c r="C362" s="23">
        <f t="shared" si="16"/>
        <v>31</v>
      </c>
      <c r="D362" s="23" t="str">
        <f t="shared" si="17"/>
        <v>None</v>
      </c>
      <c r="E362" s="22" t="s">
        <v>48</v>
      </c>
      <c r="F362" s="23" t="s">
        <v>49</v>
      </c>
      <c r="G362" s="24">
        <v>439.53</v>
      </c>
    </row>
    <row r="363" spans="1:7">
      <c r="A363" s="22">
        <v>44041</v>
      </c>
      <c r="B363" s="22" t="str">
        <f t="shared" si="15"/>
        <v>Jul</v>
      </c>
      <c r="C363" s="23">
        <f t="shared" si="16"/>
        <v>31</v>
      </c>
      <c r="D363" s="23" t="str">
        <f t="shared" si="17"/>
        <v>None</v>
      </c>
      <c r="E363" s="22" t="s">
        <v>48</v>
      </c>
      <c r="F363" s="23" t="s">
        <v>57</v>
      </c>
      <c r="G363" s="24">
        <v>46.4</v>
      </c>
    </row>
    <row r="364" spans="1:7">
      <c r="A364" s="22">
        <v>43965</v>
      </c>
      <c r="B364" s="22" t="str">
        <f t="shared" si="15"/>
        <v>May</v>
      </c>
      <c r="C364" s="23">
        <f t="shared" si="16"/>
        <v>20</v>
      </c>
      <c r="D364" s="23" t="str">
        <f t="shared" si="17"/>
        <v>None</v>
      </c>
      <c r="E364" s="22" t="s">
        <v>38</v>
      </c>
      <c r="F364" s="23" t="s">
        <v>50</v>
      </c>
      <c r="G364" s="24">
        <v>46.77</v>
      </c>
    </row>
    <row r="365" spans="1:7">
      <c r="A365" s="22">
        <v>44078</v>
      </c>
      <c r="B365" s="22" t="str">
        <f t="shared" si="15"/>
        <v>Sep</v>
      </c>
      <c r="C365" s="23">
        <f t="shared" si="16"/>
        <v>36</v>
      </c>
      <c r="D365" s="23" t="str">
        <f t="shared" si="17"/>
        <v>None</v>
      </c>
      <c r="E365" s="22" t="s">
        <v>48</v>
      </c>
      <c r="F365" s="23" t="s">
        <v>49</v>
      </c>
      <c r="G365" s="24">
        <v>66.38</v>
      </c>
    </row>
    <row r="366" spans="1:7">
      <c r="A366" s="22">
        <v>43957</v>
      </c>
      <c r="B366" s="22" t="str">
        <f t="shared" si="15"/>
        <v>May</v>
      </c>
      <c r="C366" s="23">
        <f t="shared" si="16"/>
        <v>19</v>
      </c>
      <c r="D366" s="23" t="str">
        <f t="shared" si="17"/>
        <v>None</v>
      </c>
      <c r="E366" s="22" t="s">
        <v>38</v>
      </c>
      <c r="F366" s="23" t="s">
        <v>50</v>
      </c>
      <c r="G366" s="24">
        <v>23.53</v>
      </c>
    </row>
    <row r="367" spans="1:7">
      <c r="A367" s="22">
        <v>44014</v>
      </c>
      <c r="B367" s="22" t="str">
        <f t="shared" si="15"/>
        <v>Jul</v>
      </c>
      <c r="C367" s="23">
        <f t="shared" si="16"/>
        <v>27</v>
      </c>
      <c r="D367" s="23" t="str">
        <f t="shared" si="17"/>
        <v>None</v>
      </c>
      <c r="E367" s="22" t="s">
        <v>45</v>
      </c>
      <c r="F367" s="23" t="s">
        <v>43</v>
      </c>
      <c r="G367" s="24">
        <v>40.340000000000003</v>
      </c>
    </row>
    <row r="368" spans="1:7">
      <c r="A368" s="22">
        <v>44104</v>
      </c>
      <c r="B368" s="22" t="str">
        <f t="shared" si="15"/>
        <v>Sep</v>
      </c>
      <c r="C368" s="23">
        <f t="shared" si="16"/>
        <v>40</v>
      </c>
      <c r="D368" s="23" t="str">
        <f t="shared" si="17"/>
        <v>None</v>
      </c>
      <c r="E368" s="22" t="s">
        <v>38</v>
      </c>
      <c r="F368" s="23" t="s">
        <v>46</v>
      </c>
      <c r="G368" s="24">
        <v>72.25</v>
      </c>
    </row>
    <row r="369" spans="1:7">
      <c r="A369" s="22">
        <v>43967</v>
      </c>
      <c r="B369" s="22" t="str">
        <f t="shared" si="15"/>
        <v>May</v>
      </c>
      <c r="C369" s="23">
        <f t="shared" si="16"/>
        <v>20</v>
      </c>
      <c r="D369" s="23" t="str">
        <f t="shared" si="17"/>
        <v>None</v>
      </c>
      <c r="E369" s="22" t="s">
        <v>38</v>
      </c>
      <c r="F369" s="23" t="s">
        <v>53</v>
      </c>
      <c r="G369" s="24">
        <v>87.66</v>
      </c>
    </row>
    <row r="370" spans="1:7">
      <c r="A370" s="22">
        <v>43987</v>
      </c>
      <c r="B370" s="22" t="str">
        <f t="shared" si="15"/>
        <v>Jun</v>
      </c>
      <c r="C370" s="23">
        <f t="shared" si="16"/>
        <v>23</v>
      </c>
      <c r="D370" s="23" t="str">
        <f t="shared" si="17"/>
        <v>None</v>
      </c>
      <c r="E370" s="22" t="s">
        <v>45</v>
      </c>
      <c r="F370" s="23" t="s">
        <v>43</v>
      </c>
      <c r="G370" s="24">
        <v>20.61</v>
      </c>
    </row>
    <row r="371" spans="1:7">
      <c r="A371" s="22">
        <v>44042</v>
      </c>
      <c r="B371" s="22" t="str">
        <f t="shared" si="15"/>
        <v>Jul</v>
      </c>
      <c r="C371" s="23">
        <f t="shared" si="16"/>
        <v>31</v>
      </c>
      <c r="D371" s="23" t="str">
        <f t="shared" si="17"/>
        <v>None</v>
      </c>
      <c r="E371" s="22" t="s">
        <v>38</v>
      </c>
      <c r="F371" s="23" t="s">
        <v>58</v>
      </c>
      <c r="G371" s="24">
        <v>24.4</v>
      </c>
    </row>
    <row r="372" spans="1:7">
      <c r="A372" s="22">
        <v>44015</v>
      </c>
      <c r="B372" s="22" t="str">
        <f t="shared" si="15"/>
        <v>Jul</v>
      </c>
      <c r="C372" s="23">
        <f t="shared" si="16"/>
        <v>27</v>
      </c>
      <c r="D372" s="23" t="str">
        <f t="shared" si="17"/>
        <v>None</v>
      </c>
      <c r="E372" s="22" t="s">
        <v>38</v>
      </c>
      <c r="F372" s="23" t="s">
        <v>39</v>
      </c>
      <c r="G372" s="24">
        <v>78.81</v>
      </c>
    </row>
    <row r="373" spans="1:7">
      <c r="A373" s="22">
        <v>44086</v>
      </c>
      <c r="B373" s="22" t="str">
        <f t="shared" si="15"/>
        <v>Sep</v>
      </c>
      <c r="C373" s="23">
        <f t="shared" si="16"/>
        <v>37</v>
      </c>
      <c r="D373" s="23" t="str">
        <f t="shared" si="17"/>
        <v>None</v>
      </c>
      <c r="E373" s="22" t="s">
        <v>48</v>
      </c>
      <c r="F373" s="23" t="s">
        <v>56</v>
      </c>
      <c r="G373" s="24">
        <v>60.63</v>
      </c>
    </row>
    <row r="374" spans="1:7">
      <c r="A374" s="22">
        <v>43965</v>
      </c>
      <c r="B374" s="22" t="str">
        <f t="shared" si="15"/>
        <v>May</v>
      </c>
      <c r="C374" s="23">
        <f t="shared" si="16"/>
        <v>20</v>
      </c>
      <c r="D374" s="23" t="str">
        <f t="shared" si="17"/>
        <v>None</v>
      </c>
      <c r="E374" s="22" t="s">
        <v>48</v>
      </c>
      <c r="F374" s="23" t="s">
        <v>57</v>
      </c>
      <c r="G374" s="24">
        <v>69.73</v>
      </c>
    </row>
    <row r="375" spans="1:7">
      <c r="A375" s="22">
        <v>43970</v>
      </c>
      <c r="B375" s="22" t="str">
        <f t="shared" si="15"/>
        <v>May</v>
      </c>
      <c r="C375" s="23">
        <f t="shared" si="16"/>
        <v>21</v>
      </c>
      <c r="D375" s="23" t="str">
        <f t="shared" si="17"/>
        <v>None</v>
      </c>
      <c r="E375" s="22" t="s">
        <v>48</v>
      </c>
      <c r="F375" s="23" t="s">
        <v>46</v>
      </c>
      <c r="G375" s="24">
        <v>46.04</v>
      </c>
    </row>
    <row r="376" spans="1:7">
      <c r="A376" s="22">
        <v>44018</v>
      </c>
      <c r="B376" s="22" t="str">
        <f t="shared" si="15"/>
        <v>Jul</v>
      </c>
      <c r="C376" s="23">
        <f t="shared" si="16"/>
        <v>28</v>
      </c>
      <c r="D376" s="23" t="str">
        <f t="shared" si="17"/>
        <v>None</v>
      </c>
      <c r="E376" s="22" t="s">
        <v>48</v>
      </c>
      <c r="F376" s="23" t="s">
        <v>57</v>
      </c>
      <c r="G376" s="24">
        <v>23.51</v>
      </c>
    </row>
    <row r="377" spans="1:7">
      <c r="A377" s="22">
        <v>43960</v>
      </c>
      <c r="B377" s="22" t="str">
        <f t="shared" si="15"/>
        <v>May</v>
      </c>
      <c r="C377" s="23">
        <f t="shared" si="16"/>
        <v>19</v>
      </c>
      <c r="D377" s="23" t="str">
        <f t="shared" si="17"/>
        <v>None</v>
      </c>
      <c r="E377" s="22" t="s">
        <v>48</v>
      </c>
      <c r="F377" s="23" t="s">
        <v>50</v>
      </c>
      <c r="G377" s="24">
        <v>23.36</v>
      </c>
    </row>
    <row r="378" spans="1:7">
      <c r="A378" s="22">
        <v>44023</v>
      </c>
      <c r="B378" s="22" t="str">
        <f t="shared" si="15"/>
        <v>Jul</v>
      </c>
      <c r="C378" s="23">
        <f t="shared" si="16"/>
        <v>28</v>
      </c>
      <c r="D378" s="23" t="str">
        <f t="shared" si="17"/>
        <v>None</v>
      </c>
      <c r="E378" s="22" t="s">
        <v>48</v>
      </c>
      <c r="F378" s="23" t="s">
        <v>57</v>
      </c>
      <c r="G378" s="24">
        <v>46.86</v>
      </c>
    </row>
    <row r="379" spans="1:7">
      <c r="A379" s="22">
        <v>43976</v>
      </c>
      <c r="B379" s="22" t="str">
        <f t="shared" si="15"/>
        <v>May</v>
      </c>
      <c r="C379" s="23">
        <f t="shared" si="16"/>
        <v>22</v>
      </c>
      <c r="D379" s="23" t="str">
        <f t="shared" si="17"/>
        <v>None</v>
      </c>
      <c r="E379" s="22" t="s">
        <v>38</v>
      </c>
      <c r="F379" s="23" t="s">
        <v>50</v>
      </c>
      <c r="G379" s="24">
        <v>305.10000000000002</v>
      </c>
    </row>
    <row r="380" spans="1:7">
      <c r="A380" s="22">
        <v>43974</v>
      </c>
      <c r="B380" s="22" t="str">
        <f t="shared" si="15"/>
        <v>May</v>
      </c>
      <c r="C380" s="23">
        <f t="shared" si="16"/>
        <v>21</v>
      </c>
      <c r="D380" s="23" t="str">
        <f t="shared" si="17"/>
        <v>None</v>
      </c>
      <c r="E380" s="22" t="s">
        <v>45</v>
      </c>
      <c r="F380" s="23" t="s">
        <v>61</v>
      </c>
      <c r="G380" s="24">
        <v>53.48</v>
      </c>
    </row>
    <row r="381" spans="1:7">
      <c r="A381" s="22">
        <v>44058</v>
      </c>
      <c r="B381" s="22" t="str">
        <f t="shared" si="15"/>
        <v>Aug</v>
      </c>
      <c r="C381" s="23">
        <f t="shared" si="16"/>
        <v>33</v>
      </c>
      <c r="D381" s="23" t="str">
        <f t="shared" si="17"/>
        <v>None</v>
      </c>
      <c r="E381" s="22" t="s">
        <v>45</v>
      </c>
      <c r="F381" s="23" t="s">
        <v>57</v>
      </c>
      <c r="G381" s="24">
        <v>23.98</v>
      </c>
    </row>
    <row r="382" spans="1:7">
      <c r="A382" s="22">
        <v>43975</v>
      </c>
      <c r="B382" s="22" t="str">
        <f t="shared" si="15"/>
        <v>May</v>
      </c>
      <c r="C382" s="23">
        <f t="shared" si="16"/>
        <v>22</v>
      </c>
      <c r="D382" s="23" t="str">
        <f t="shared" si="17"/>
        <v>None</v>
      </c>
      <c r="E382" s="22" t="s">
        <v>48</v>
      </c>
      <c r="F382" s="23" t="s">
        <v>57</v>
      </c>
      <c r="G382" s="24">
        <v>44.34</v>
      </c>
    </row>
    <row r="383" spans="1:7">
      <c r="A383" s="22">
        <v>44084</v>
      </c>
      <c r="B383" s="22" t="str">
        <f t="shared" si="15"/>
        <v>Sep</v>
      </c>
      <c r="C383" s="23">
        <f t="shared" si="16"/>
        <v>37</v>
      </c>
      <c r="D383" s="23" t="str">
        <f t="shared" si="17"/>
        <v>None</v>
      </c>
      <c r="E383" s="22" t="s">
        <v>38</v>
      </c>
      <c r="F383" s="23" t="s">
        <v>56</v>
      </c>
      <c r="G383" s="24">
        <v>21.09</v>
      </c>
    </row>
    <row r="384" spans="1:7">
      <c r="A384" s="22">
        <v>44100</v>
      </c>
      <c r="B384" s="22" t="str">
        <f t="shared" si="15"/>
        <v>Sep</v>
      </c>
      <c r="C384" s="23">
        <f t="shared" si="16"/>
        <v>39</v>
      </c>
      <c r="D384" s="23" t="str">
        <f t="shared" si="17"/>
        <v>None</v>
      </c>
      <c r="E384" s="22" t="s">
        <v>45</v>
      </c>
      <c r="F384" s="23" t="s">
        <v>49</v>
      </c>
      <c r="G384" s="24">
        <v>33.71</v>
      </c>
    </row>
    <row r="385" spans="1:7">
      <c r="A385" s="22">
        <v>44024</v>
      </c>
      <c r="B385" s="22" t="str">
        <f t="shared" si="15"/>
        <v>Jul</v>
      </c>
      <c r="C385" s="23">
        <f t="shared" si="16"/>
        <v>29</v>
      </c>
      <c r="D385" s="23" t="str">
        <f t="shared" si="17"/>
        <v>None</v>
      </c>
      <c r="E385" s="22" t="s">
        <v>48</v>
      </c>
      <c r="F385" s="23" t="s">
        <v>57</v>
      </c>
      <c r="G385" s="24">
        <v>23.99</v>
      </c>
    </row>
    <row r="386" spans="1:7">
      <c r="A386" s="22">
        <v>44103</v>
      </c>
      <c r="B386" s="22" t="str">
        <f t="shared" si="15"/>
        <v>Sep</v>
      </c>
      <c r="C386" s="23">
        <f t="shared" si="16"/>
        <v>40</v>
      </c>
      <c r="D386" s="23" t="str">
        <f t="shared" si="17"/>
        <v>None</v>
      </c>
      <c r="E386" s="22" t="s">
        <v>38</v>
      </c>
      <c r="F386" s="23" t="s">
        <v>50</v>
      </c>
      <c r="G386" s="24">
        <v>46.66</v>
      </c>
    </row>
    <row r="387" spans="1:7">
      <c r="A387" s="22">
        <v>43968</v>
      </c>
      <c r="B387" s="22" t="str">
        <f t="shared" si="15"/>
        <v>May</v>
      </c>
      <c r="C387" s="23">
        <f t="shared" si="16"/>
        <v>21</v>
      </c>
      <c r="D387" s="23" t="str">
        <f t="shared" si="17"/>
        <v>None</v>
      </c>
      <c r="E387" s="22" t="s">
        <v>48</v>
      </c>
      <c r="F387" s="23" t="s">
        <v>43</v>
      </c>
      <c r="G387" s="24">
        <v>322.33999999999997</v>
      </c>
    </row>
    <row r="388" spans="1:7">
      <c r="A388" s="22">
        <v>44085</v>
      </c>
      <c r="B388" s="22" t="str">
        <f t="shared" si="15"/>
        <v>Sep</v>
      </c>
      <c r="C388" s="23">
        <f t="shared" si="16"/>
        <v>37</v>
      </c>
      <c r="D388" s="23" t="str">
        <f t="shared" si="17"/>
        <v>None</v>
      </c>
      <c r="E388" s="22" t="s">
        <v>48</v>
      </c>
      <c r="F388" s="23" t="s">
        <v>57</v>
      </c>
      <c r="G388" s="24">
        <v>46.25</v>
      </c>
    </row>
    <row r="389" spans="1:7">
      <c r="A389" s="22">
        <v>43954</v>
      </c>
      <c r="B389" s="22" t="str">
        <f t="shared" si="15"/>
        <v>May</v>
      </c>
      <c r="C389" s="23">
        <f t="shared" si="16"/>
        <v>19</v>
      </c>
      <c r="D389" s="23" t="str">
        <f t="shared" si="17"/>
        <v>None</v>
      </c>
      <c r="E389" s="22" t="s">
        <v>38</v>
      </c>
      <c r="F389" s="23" t="s">
        <v>56</v>
      </c>
      <c r="G389" s="24">
        <v>76.62</v>
      </c>
    </row>
    <row r="390" spans="1:7">
      <c r="A390" s="22">
        <v>44037</v>
      </c>
      <c r="B390" s="22" t="str">
        <f t="shared" ref="B390:B453" si="18">TEXT(A390,"mmm")</f>
        <v>Jul</v>
      </c>
      <c r="C390" s="23">
        <f t="shared" ref="C390:C453" si="19">WEEKNUM(A390)</f>
        <v>30</v>
      </c>
      <c r="D390" s="23" t="str">
        <f t="shared" ref="D390:D453" si="20">IFERROR(VLOOKUP(C390,$BM$7:$BN$14,2,0),"None")</f>
        <v>None</v>
      </c>
      <c r="E390" s="22" t="s">
        <v>38</v>
      </c>
      <c r="F390" s="23" t="s">
        <v>49</v>
      </c>
      <c r="G390" s="24">
        <v>99.25</v>
      </c>
    </row>
    <row r="391" spans="1:7">
      <c r="A391" s="22">
        <v>44091</v>
      </c>
      <c r="B391" s="22" t="str">
        <f t="shared" si="18"/>
        <v>Sep</v>
      </c>
      <c r="C391" s="23">
        <f t="shared" si="19"/>
        <v>38</v>
      </c>
      <c r="D391" s="23" t="str">
        <f t="shared" si="20"/>
        <v>None</v>
      </c>
      <c r="E391" s="22" t="s">
        <v>45</v>
      </c>
      <c r="F391" s="23" t="s">
        <v>50</v>
      </c>
      <c r="G391" s="24">
        <v>44.92</v>
      </c>
    </row>
    <row r="392" spans="1:7">
      <c r="A392" s="22">
        <v>43963</v>
      </c>
      <c r="B392" s="22" t="str">
        <f t="shared" si="18"/>
        <v>May</v>
      </c>
      <c r="C392" s="23">
        <f t="shared" si="19"/>
        <v>20</v>
      </c>
      <c r="D392" s="23" t="str">
        <f t="shared" si="20"/>
        <v>None</v>
      </c>
      <c r="E392" s="22" t="s">
        <v>48</v>
      </c>
      <c r="F392" s="23" t="s">
        <v>43</v>
      </c>
      <c r="G392" s="24">
        <v>60.06</v>
      </c>
    </row>
    <row r="393" spans="1:7">
      <c r="A393" s="22">
        <v>44082</v>
      </c>
      <c r="B393" s="22" t="str">
        <f t="shared" si="18"/>
        <v>Sep</v>
      </c>
      <c r="C393" s="23">
        <f t="shared" si="19"/>
        <v>37</v>
      </c>
      <c r="D393" s="23" t="str">
        <f t="shared" si="20"/>
        <v>None</v>
      </c>
      <c r="E393" s="22" t="s">
        <v>38</v>
      </c>
      <c r="F393" s="23" t="s">
        <v>46</v>
      </c>
      <c r="G393" s="24">
        <v>23.41</v>
      </c>
    </row>
    <row r="394" spans="1:7">
      <c r="A394" s="22">
        <v>44027</v>
      </c>
      <c r="B394" s="22" t="str">
        <f t="shared" si="18"/>
        <v>Jul</v>
      </c>
      <c r="C394" s="23">
        <f t="shared" si="19"/>
        <v>29</v>
      </c>
      <c r="D394" s="23" t="str">
        <f t="shared" si="20"/>
        <v>None</v>
      </c>
      <c r="E394" s="22" t="s">
        <v>38</v>
      </c>
      <c r="F394" s="23" t="s">
        <v>39</v>
      </c>
      <c r="G394" s="24">
        <v>80.06</v>
      </c>
    </row>
    <row r="395" spans="1:7">
      <c r="A395" s="22">
        <v>44018</v>
      </c>
      <c r="B395" s="22" t="str">
        <f t="shared" si="18"/>
        <v>Jul</v>
      </c>
      <c r="C395" s="23">
        <f t="shared" si="19"/>
        <v>28</v>
      </c>
      <c r="D395" s="23" t="str">
        <f t="shared" si="20"/>
        <v>None</v>
      </c>
      <c r="E395" s="22" t="s">
        <v>48</v>
      </c>
      <c r="F395" s="23" t="s">
        <v>43</v>
      </c>
      <c r="G395" s="24">
        <v>284.83</v>
      </c>
    </row>
    <row r="396" spans="1:7">
      <c r="A396" s="22">
        <v>44076</v>
      </c>
      <c r="B396" s="22" t="str">
        <f t="shared" si="18"/>
        <v>Sep</v>
      </c>
      <c r="C396" s="23">
        <f t="shared" si="19"/>
        <v>36</v>
      </c>
      <c r="D396" s="23" t="str">
        <f t="shared" si="20"/>
        <v>None</v>
      </c>
      <c r="E396" s="22" t="s">
        <v>48</v>
      </c>
      <c r="F396" s="23" t="s">
        <v>43</v>
      </c>
      <c r="G396" s="24">
        <v>57.34</v>
      </c>
    </row>
    <row r="397" spans="1:7">
      <c r="A397" s="22">
        <v>44020</v>
      </c>
      <c r="B397" s="22" t="str">
        <f t="shared" si="18"/>
        <v>Jul</v>
      </c>
      <c r="C397" s="23">
        <f t="shared" si="19"/>
        <v>28</v>
      </c>
      <c r="D397" s="23" t="str">
        <f t="shared" si="20"/>
        <v>None</v>
      </c>
      <c r="E397" s="22" t="s">
        <v>38</v>
      </c>
      <c r="F397" s="23" t="s">
        <v>39</v>
      </c>
      <c r="G397" s="24">
        <v>234.13</v>
      </c>
    </row>
    <row r="398" spans="1:7">
      <c r="A398" s="22">
        <v>43994</v>
      </c>
      <c r="B398" s="22" t="str">
        <f t="shared" si="18"/>
        <v>Jun</v>
      </c>
      <c r="C398" s="23">
        <f t="shared" si="19"/>
        <v>24</v>
      </c>
      <c r="D398" s="23" t="str">
        <f t="shared" si="20"/>
        <v>None</v>
      </c>
      <c r="E398" s="22" t="s">
        <v>45</v>
      </c>
      <c r="F398" s="23" t="s">
        <v>46</v>
      </c>
      <c r="G398" s="24">
        <v>25.85</v>
      </c>
    </row>
    <row r="399" spans="1:7">
      <c r="A399" s="22">
        <v>43960</v>
      </c>
      <c r="B399" s="22" t="str">
        <f t="shared" si="18"/>
        <v>May</v>
      </c>
      <c r="C399" s="23">
        <f t="shared" si="19"/>
        <v>19</v>
      </c>
      <c r="D399" s="23" t="str">
        <f t="shared" si="20"/>
        <v>None</v>
      </c>
      <c r="E399" s="22" t="s">
        <v>48</v>
      </c>
      <c r="F399" s="23" t="s">
        <v>43</v>
      </c>
      <c r="G399" s="24">
        <v>20.56</v>
      </c>
    </row>
    <row r="400" spans="1:7">
      <c r="A400" s="22">
        <v>44065</v>
      </c>
      <c r="B400" s="22" t="str">
        <f t="shared" si="18"/>
        <v>Aug</v>
      </c>
      <c r="C400" s="23">
        <f t="shared" si="19"/>
        <v>34</v>
      </c>
      <c r="D400" s="23" t="str">
        <f t="shared" si="20"/>
        <v>None</v>
      </c>
      <c r="E400" s="22" t="s">
        <v>45</v>
      </c>
      <c r="F400" s="23" t="s">
        <v>46</v>
      </c>
      <c r="G400" s="24">
        <v>48.95</v>
      </c>
    </row>
    <row r="401" spans="1:7">
      <c r="A401" s="22">
        <v>44040</v>
      </c>
      <c r="B401" s="22" t="str">
        <f t="shared" si="18"/>
        <v>Jul</v>
      </c>
      <c r="C401" s="23">
        <f t="shared" si="19"/>
        <v>31</v>
      </c>
      <c r="D401" s="23" t="str">
        <f t="shared" si="20"/>
        <v>None</v>
      </c>
      <c r="E401" s="22" t="s">
        <v>38</v>
      </c>
      <c r="F401" s="23" t="s">
        <v>57</v>
      </c>
      <c r="G401" s="24">
        <v>23.31</v>
      </c>
    </row>
    <row r="402" spans="1:7">
      <c r="A402" s="22">
        <v>44043</v>
      </c>
      <c r="B402" s="22" t="str">
        <f t="shared" si="18"/>
        <v>Jul</v>
      </c>
      <c r="C402" s="23">
        <f t="shared" si="19"/>
        <v>31</v>
      </c>
      <c r="D402" s="23" t="str">
        <f t="shared" si="20"/>
        <v>None</v>
      </c>
      <c r="E402" s="22" t="s">
        <v>48</v>
      </c>
      <c r="F402" s="23" t="s">
        <v>43</v>
      </c>
      <c r="G402" s="24">
        <v>57.41</v>
      </c>
    </row>
    <row r="403" spans="1:7">
      <c r="A403" s="22">
        <v>44094</v>
      </c>
      <c r="B403" s="22" t="str">
        <f t="shared" si="18"/>
        <v>Sep</v>
      </c>
      <c r="C403" s="23">
        <f t="shared" si="19"/>
        <v>39</v>
      </c>
      <c r="D403" s="23" t="str">
        <f t="shared" si="20"/>
        <v>None</v>
      </c>
      <c r="E403" s="22" t="s">
        <v>38</v>
      </c>
      <c r="F403" s="23" t="s">
        <v>49</v>
      </c>
      <c r="G403" s="24">
        <v>66.98</v>
      </c>
    </row>
    <row r="404" spans="1:7">
      <c r="A404" s="22">
        <v>44071</v>
      </c>
      <c r="B404" s="22" t="str">
        <f t="shared" si="18"/>
        <v>Aug</v>
      </c>
      <c r="C404" s="23">
        <f t="shared" si="19"/>
        <v>35</v>
      </c>
      <c r="D404" s="23" t="str">
        <f t="shared" si="20"/>
        <v>None</v>
      </c>
      <c r="E404" s="22" t="s">
        <v>48</v>
      </c>
      <c r="F404" s="23" t="s">
        <v>39</v>
      </c>
      <c r="G404" s="24">
        <v>228.46</v>
      </c>
    </row>
    <row r="405" spans="1:7">
      <c r="A405" s="22">
        <v>44070</v>
      </c>
      <c r="B405" s="22" t="str">
        <f t="shared" si="18"/>
        <v>Aug</v>
      </c>
      <c r="C405" s="23">
        <f t="shared" si="19"/>
        <v>35</v>
      </c>
      <c r="D405" s="23" t="str">
        <f t="shared" si="20"/>
        <v>None</v>
      </c>
      <c r="E405" s="22" t="s">
        <v>38</v>
      </c>
      <c r="F405" s="23" t="s">
        <v>53</v>
      </c>
      <c r="G405" s="24">
        <v>90.56</v>
      </c>
    </row>
    <row r="406" spans="1:7">
      <c r="A406" s="22">
        <v>43953</v>
      </c>
      <c r="B406" s="22" t="str">
        <f t="shared" si="18"/>
        <v>May</v>
      </c>
      <c r="C406" s="23">
        <f t="shared" si="19"/>
        <v>18</v>
      </c>
      <c r="D406" s="23" t="str">
        <f t="shared" si="20"/>
        <v>None</v>
      </c>
      <c r="E406" s="22" t="s">
        <v>48</v>
      </c>
      <c r="F406" s="23" t="s">
        <v>57</v>
      </c>
      <c r="G406" s="24">
        <v>23.8</v>
      </c>
    </row>
    <row r="407" spans="1:7">
      <c r="A407" s="22">
        <v>44041</v>
      </c>
      <c r="B407" s="22" t="str">
        <f t="shared" si="18"/>
        <v>Jul</v>
      </c>
      <c r="C407" s="23">
        <f t="shared" si="19"/>
        <v>31</v>
      </c>
      <c r="D407" s="23" t="str">
        <f t="shared" si="20"/>
        <v>None</v>
      </c>
      <c r="E407" s="22" t="s">
        <v>38</v>
      </c>
      <c r="F407" s="23" t="s">
        <v>54</v>
      </c>
      <c r="G407" s="24">
        <v>514.67999999999995</v>
      </c>
    </row>
    <row r="408" spans="1:7">
      <c r="A408" s="22">
        <v>44015</v>
      </c>
      <c r="B408" s="22" t="str">
        <f t="shared" si="18"/>
        <v>Jul</v>
      </c>
      <c r="C408" s="23">
        <f t="shared" si="19"/>
        <v>27</v>
      </c>
      <c r="D408" s="23" t="str">
        <f t="shared" si="20"/>
        <v>None</v>
      </c>
      <c r="E408" s="22" t="s">
        <v>48</v>
      </c>
      <c r="F408" s="23" t="s">
        <v>49</v>
      </c>
      <c r="G408" s="24">
        <v>64.8</v>
      </c>
    </row>
    <row r="409" spans="1:7">
      <c r="A409" s="22">
        <v>44064</v>
      </c>
      <c r="B409" s="22" t="str">
        <f t="shared" si="18"/>
        <v>Aug</v>
      </c>
      <c r="C409" s="23">
        <f t="shared" si="19"/>
        <v>34</v>
      </c>
      <c r="D409" s="23" t="str">
        <f t="shared" si="20"/>
        <v>None</v>
      </c>
      <c r="E409" s="22" t="s">
        <v>48</v>
      </c>
      <c r="F409" s="23" t="s">
        <v>53</v>
      </c>
      <c r="G409" s="24">
        <v>28.13</v>
      </c>
    </row>
    <row r="410" spans="1:7">
      <c r="A410" s="22">
        <v>43979</v>
      </c>
      <c r="B410" s="22" t="str">
        <f t="shared" si="18"/>
        <v>May</v>
      </c>
      <c r="C410" s="23">
        <f t="shared" si="19"/>
        <v>22</v>
      </c>
      <c r="D410" s="23" t="str">
        <f t="shared" si="20"/>
        <v>None</v>
      </c>
      <c r="E410" s="22" t="s">
        <v>38</v>
      </c>
      <c r="F410" s="23" t="s">
        <v>57</v>
      </c>
      <c r="G410" s="24">
        <v>69.22</v>
      </c>
    </row>
    <row r="411" spans="1:7">
      <c r="A411" s="22">
        <v>44091</v>
      </c>
      <c r="B411" s="22" t="str">
        <f t="shared" si="18"/>
        <v>Sep</v>
      </c>
      <c r="C411" s="23">
        <f t="shared" si="19"/>
        <v>38</v>
      </c>
      <c r="D411" s="23" t="str">
        <f t="shared" si="20"/>
        <v>None</v>
      </c>
      <c r="E411" s="22" t="s">
        <v>48</v>
      </c>
      <c r="F411" s="23" t="s">
        <v>66</v>
      </c>
      <c r="G411" s="24">
        <v>36.479999999999997</v>
      </c>
    </row>
    <row r="412" spans="1:7">
      <c r="A412" s="22">
        <v>44087</v>
      </c>
      <c r="B412" s="22" t="str">
        <f t="shared" si="18"/>
        <v>Sep</v>
      </c>
      <c r="C412" s="23">
        <f t="shared" si="19"/>
        <v>38</v>
      </c>
      <c r="D412" s="23" t="str">
        <f t="shared" si="20"/>
        <v>None</v>
      </c>
      <c r="E412" s="22" t="s">
        <v>45</v>
      </c>
      <c r="F412" s="23" t="s">
        <v>43</v>
      </c>
      <c r="G412" s="24">
        <v>20.96</v>
      </c>
    </row>
    <row r="413" spans="1:7">
      <c r="A413" s="22">
        <v>44084</v>
      </c>
      <c r="B413" s="22" t="str">
        <f t="shared" si="18"/>
        <v>Sep</v>
      </c>
      <c r="C413" s="23">
        <f t="shared" si="19"/>
        <v>37</v>
      </c>
      <c r="D413" s="23" t="str">
        <f t="shared" si="20"/>
        <v>None</v>
      </c>
      <c r="E413" s="22" t="s">
        <v>38</v>
      </c>
      <c r="F413" s="23" t="s">
        <v>53</v>
      </c>
      <c r="G413" s="24">
        <v>58.88</v>
      </c>
    </row>
    <row r="414" spans="1:7">
      <c r="A414" s="22">
        <v>44091</v>
      </c>
      <c r="B414" s="22" t="str">
        <f t="shared" si="18"/>
        <v>Sep</v>
      </c>
      <c r="C414" s="23">
        <f t="shared" si="19"/>
        <v>38</v>
      </c>
      <c r="D414" s="23" t="str">
        <f t="shared" si="20"/>
        <v>None</v>
      </c>
      <c r="E414" s="22" t="s">
        <v>45</v>
      </c>
      <c r="F414" s="23" t="s">
        <v>43</v>
      </c>
      <c r="G414" s="24">
        <v>160.43</v>
      </c>
    </row>
    <row r="415" spans="1:7">
      <c r="A415" s="22">
        <v>44053</v>
      </c>
      <c r="B415" s="22" t="str">
        <f t="shared" si="18"/>
        <v>Aug</v>
      </c>
      <c r="C415" s="23">
        <f t="shared" si="19"/>
        <v>33</v>
      </c>
      <c r="D415" s="23" t="str">
        <f t="shared" si="20"/>
        <v>None</v>
      </c>
      <c r="E415" s="22" t="s">
        <v>38</v>
      </c>
      <c r="F415" s="23" t="s">
        <v>46</v>
      </c>
      <c r="G415" s="24">
        <v>25.98</v>
      </c>
    </row>
    <row r="416" spans="1:7">
      <c r="A416" s="22">
        <v>44089</v>
      </c>
      <c r="B416" s="22" t="str">
        <f t="shared" si="18"/>
        <v>Sep</v>
      </c>
      <c r="C416" s="23">
        <f t="shared" si="19"/>
        <v>38</v>
      </c>
      <c r="D416" s="23" t="str">
        <f t="shared" si="20"/>
        <v>None</v>
      </c>
      <c r="E416" s="22" t="s">
        <v>48</v>
      </c>
      <c r="F416" s="23" t="s">
        <v>49</v>
      </c>
      <c r="G416" s="24">
        <v>99.98</v>
      </c>
    </row>
    <row r="417" spans="1:7">
      <c r="A417" s="22">
        <v>44002</v>
      </c>
      <c r="B417" s="22" t="str">
        <f t="shared" si="18"/>
        <v>Jun</v>
      </c>
      <c r="C417" s="23">
        <f t="shared" si="19"/>
        <v>25</v>
      </c>
      <c r="D417" s="23" t="str">
        <f t="shared" si="20"/>
        <v>None</v>
      </c>
      <c r="E417" s="22" t="s">
        <v>48</v>
      </c>
      <c r="F417" s="23" t="s">
        <v>57</v>
      </c>
      <c r="G417" s="24">
        <v>46.43</v>
      </c>
    </row>
    <row r="418" spans="1:7">
      <c r="A418" s="22">
        <v>44024</v>
      </c>
      <c r="B418" s="22" t="str">
        <f t="shared" si="18"/>
        <v>Jul</v>
      </c>
      <c r="C418" s="23">
        <f t="shared" si="19"/>
        <v>29</v>
      </c>
      <c r="D418" s="23" t="str">
        <f t="shared" si="20"/>
        <v>None</v>
      </c>
      <c r="E418" s="22" t="s">
        <v>38</v>
      </c>
      <c r="F418" s="23" t="s">
        <v>53</v>
      </c>
      <c r="G418" s="24">
        <v>84.94</v>
      </c>
    </row>
    <row r="419" spans="1:7">
      <c r="A419" s="22">
        <v>44058</v>
      </c>
      <c r="B419" s="22" t="str">
        <f t="shared" si="18"/>
        <v>Aug</v>
      </c>
      <c r="C419" s="23">
        <f t="shared" si="19"/>
        <v>33</v>
      </c>
      <c r="D419" s="23" t="str">
        <f t="shared" si="20"/>
        <v>None</v>
      </c>
      <c r="E419" s="22" t="s">
        <v>48</v>
      </c>
      <c r="F419" s="23" t="s">
        <v>57</v>
      </c>
      <c r="G419" s="24">
        <v>115.62</v>
      </c>
    </row>
    <row r="420" spans="1:7">
      <c r="A420" s="22">
        <v>43968</v>
      </c>
      <c r="B420" s="22" t="str">
        <f t="shared" si="18"/>
        <v>May</v>
      </c>
      <c r="C420" s="23">
        <f t="shared" si="19"/>
        <v>21</v>
      </c>
      <c r="D420" s="23" t="str">
        <f t="shared" si="20"/>
        <v>None</v>
      </c>
      <c r="E420" s="22" t="s">
        <v>48</v>
      </c>
      <c r="F420" s="23" t="s">
        <v>58</v>
      </c>
      <c r="G420" s="24">
        <v>502.27</v>
      </c>
    </row>
    <row r="421" spans="1:7">
      <c r="A421" s="22">
        <v>44039</v>
      </c>
      <c r="B421" s="22" t="str">
        <f t="shared" si="18"/>
        <v>Jul</v>
      </c>
      <c r="C421" s="23">
        <f t="shared" si="19"/>
        <v>31</v>
      </c>
      <c r="D421" s="23" t="str">
        <f t="shared" si="20"/>
        <v>None</v>
      </c>
      <c r="E421" s="22" t="s">
        <v>45</v>
      </c>
      <c r="F421" s="23" t="s">
        <v>56</v>
      </c>
      <c r="G421" s="24">
        <v>40.020000000000003</v>
      </c>
    </row>
    <row r="422" spans="1:7">
      <c r="A422" s="22">
        <v>43989</v>
      </c>
      <c r="B422" s="22" t="str">
        <f t="shared" si="18"/>
        <v>Jun</v>
      </c>
      <c r="C422" s="23">
        <f t="shared" si="19"/>
        <v>24</v>
      </c>
      <c r="D422" s="23" t="str">
        <f t="shared" si="20"/>
        <v>None</v>
      </c>
      <c r="E422" s="22" t="s">
        <v>48</v>
      </c>
      <c r="F422" s="23" t="s">
        <v>57</v>
      </c>
      <c r="G422" s="24">
        <v>230.14</v>
      </c>
    </row>
    <row r="423" spans="1:7">
      <c r="A423" s="22">
        <v>44095</v>
      </c>
      <c r="B423" s="22" t="str">
        <f t="shared" si="18"/>
        <v>Sep</v>
      </c>
      <c r="C423" s="23">
        <f t="shared" si="19"/>
        <v>39</v>
      </c>
      <c r="D423" s="23" t="str">
        <f t="shared" si="20"/>
        <v>None</v>
      </c>
      <c r="E423" s="22" t="s">
        <v>38</v>
      </c>
      <c r="F423" s="23" t="s">
        <v>58</v>
      </c>
      <c r="G423" s="24">
        <v>72.38</v>
      </c>
    </row>
    <row r="424" spans="1:7">
      <c r="A424" s="22">
        <v>43981</v>
      </c>
      <c r="B424" s="22" t="str">
        <f t="shared" si="18"/>
        <v>May</v>
      </c>
      <c r="C424" s="23">
        <f t="shared" si="19"/>
        <v>22</v>
      </c>
      <c r="D424" s="23" t="str">
        <f t="shared" si="20"/>
        <v>None</v>
      </c>
      <c r="E424" s="22" t="s">
        <v>48</v>
      </c>
      <c r="F424" s="23" t="s">
        <v>58</v>
      </c>
      <c r="G424" s="24">
        <v>48.99</v>
      </c>
    </row>
    <row r="425" spans="1:7">
      <c r="A425" s="22">
        <v>44023</v>
      </c>
      <c r="B425" s="22" t="str">
        <f t="shared" si="18"/>
        <v>Jul</v>
      </c>
      <c r="C425" s="23">
        <f t="shared" si="19"/>
        <v>28</v>
      </c>
      <c r="D425" s="23" t="str">
        <f t="shared" si="20"/>
        <v>None</v>
      </c>
      <c r="E425" s="22" t="s">
        <v>48</v>
      </c>
      <c r="F425" s="23" t="s">
        <v>43</v>
      </c>
      <c r="G425" s="24">
        <v>20.76</v>
      </c>
    </row>
    <row r="426" spans="1:7">
      <c r="A426" s="22">
        <v>44054</v>
      </c>
      <c r="B426" s="22" t="str">
        <f t="shared" si="18"/>
        <v>Aug</v>
      </c>
      <c r="C426" s="23">
        <f t="shared" si="19"/>
        <v>33</v>
      </c>
      <c r="D426" s="23" t="str">
        <f t="shared" si="20"/>
        <v>None</v>
      </c>
      <c r="E426" s="22" t="s">
        <v>45</v>
      </c>
      <c r="F426" s="23" t="s">
        <v>39</v>
      </c>
      <c r="G426" s="24">
        <v>240.06</v>
      </c>
    </row>
    <row r="427" spans="1:7">
      <c r="A427" s="22">
        <v>43952</v>
      </c>
      <c r="B427" s="22" t="str">
        <f t="shared" si="18"/>
        <v>May</v>
      </c>
      <c r="C427" s="23">
        <f t="shared" si="19"/>
        <v>18</v>
      </c>
      <c r="D427" s="23" t="str">
        <f t="shared" si="20"/>
        <v>None</v>
      </c>
      <c r="E427" s="22" t="s">
        <v>38</v>
      </c>
      <c r="F427" s="23" t="s">
        <v>66</v>
      </c>
      <c r="G427" s="24">
        <v>38.479999999999997</v>
      </c>
    </row>
    <row r="428" spans="1:7">
      <c r="A428" s="22">
        <v>44032</v>
      </c>
      <c r="B428" s="22" t="str">
        <f t="shared" si="18"/>
        <v>Jul</v>
      </c>
      <c r="C428" s="23">
        <f t="shared" si="19"/>
        <v>30</v>
      </c>
      <c r="D428" s="23" t="str">
        <f t="shared" si="20"/>
        <v>None</v>
      </c>
      <c r="E428" s="22" t="s">
        <v>38</v>
      </c>
      <c r="F428" s="23" t="s">
        <v>39</v>
      </c>
      <c r="G428" s="24">
        <v>835.82</v>
      </c>
    </row>
    <row r="429" spans="1:7">
      <c r="A429" s="22">
        <v>43971</v>
      </c>
      <c r="B429" s="22" t="str">
        <f t="shared" si="18"/>
        <v>May</v>
      </c>
      <c r="C429" s="23">
        <f t="shared" si="19"/>
        <v>21</v>
      </c>
      <c r="D429" s="23" t="str">
        <f t="shared" si="20"/>
        <v>None</v>
      </c>
      <c r="E429" s="22" t="s">
        <v>38</v>
      </c>
      <c r="F429" s="23" t="s">
        <v>53</v>
      </c>
      <c r="G429" s="24">
        <v>87.36</v>
      </c>
    </row>
    <row r="430" spans="1:7">
      <c r="A430" s="22">
        <v>44086</v>
      </c>
      <c r="B430" s="22" t="str">
        <f t="shared" si="18"/>
        <v>Sep</v>
      </c>
      <c r="C430" s="23">
        <f t="shared" si="19"/>
        <v>37</v>
      </c>
      <c r="D430" s="23" t="str">
        <f t="shared" si="20"/>
        <v>None</v>
      </c>
      <c r="E430" s="22" t="s">
        <v>48</v>
      </c>
      <c r="F430" s="23" t="s">
        <v>43</v>
      </c>
      <c r="G430" s="24">
        <v>40.81</v>
      </c>
    </row>
    <row r="431" spans="1:7">
      <c r="A431" s="22">
        <v>43973</v>
      </c>
      <c r="B431" s="22" t="str">
        <f t="shared" si="18"/>
        <v>May</v>
      </c>
      <c r="C431" s="23">
        <f t="shared" si="19"/>
        <v>21</v>
      </c>
      <c r="D431" s="23" t="str">
        <f t="shared" si="20"/>
        <v>None</v>
      </c>
      <c r="E431" s="22" t="s">
        <v>38</v>
      </c>
      <c r="F431" s="23" t="s">
        <v>43</v>
      </c>
      <c r="G431" s="24">
        <v>60.59</v>
      </c>
    </row>
    <row r="432" spans="1:7">
      <c r="A432" s="22">
        <v>44025</v>
      </c>
      <c r="B432" s="22" t="str">
        <f t="shared" si="18"/>
        <v>Jul</v>
      </c>
      <c r="C432" s="23">
        <f t="shared" si="19"/>
        <v>29</v>
      </c>
      <c r="D432" s="23" t="str">
        <f t="shared" si="20"/>
        <v>None</v>
      </c>
      <c r="E432" s="22" t="s">
        <v>38</v>
      </c>
      <c r="F432" s="23" t="s">
        <v>56</v>
      </c>
      <c r="G432" s="24">
        <v>40.68</v>
      </c>
    </row>
    <row r="433" spans="1:7">
      <c r="A433" s="22">
        <v>44015</v>
      </c>
      <c r="B433" s="22" t="str">
        <f t="shared" si="18"/>
        <v>Jul</v>
      </c>
      <c r="C433" s="23">
        <f t="shared" si="19"/>
        <v>27</v>
      </c>
      <c r="D433" s="23" t="str">
        <f t="shared" si="20"/>
        <v>None</v>
      </c>
      <c r="E433" s="22" t="s">
        <v>48</v>
      </c>
      <c r="F433" s="23" t="s">
        <v>50</v>
      </c>
      <c r="G433" s="24">
        <v>305.94</v>
      </c>
    </row>
    <row r="434" spans="1:7">
      <c r="A434" s="22">
        <v>44099</v>
      </c>
      <c r="B434" s="22" t="str">
        <f t="shared" si="18"/>
        <v>Sep</v>
      </c>
      <c r="C434" s="23">
        <f t="shared" si="19"/>
        <v>39</v>
      </c>
      <c r="D434" s="23" t="str">
        <f t="shared" si="20"/>
        <v>None</v>
      </c>
      <c r="E434" s="22" t="s">
        <v>48</v>
      </c>
      <c r="F434" s="23" t="s">
        <v>43</v>
      </c>
      <c r="G434" s="24">
        <v>20.02</v>
      </c>
    </row>
    <row r="435" spans="1:7">
      <c r="A435" s="22">
        <v>44021</v>
      </c>
      <c r="B435" s="22" t="str">
        <f t="shared" si="18"/>
        <v>Jul</v>
      </c>
      <c r="C435" s="23">
        <f t="shared" si="19"/>
        <v>28</v>
      </c>
      <c r="D435" s="23" t="str">
        <f t="shared" si="20"/>
        <v>None</v>
      </c>
      <c r="E435" s="22" t="s">
        <v>38</v>
      </c>
      <c r="F435" s="23" t="s">
        <v>49</v>
      </c>
      <c r="G435" s="24">
        <v>99.72</v>
      </c>
    </row>
    <row r="436" spans="1:7">
      <c r="A436" s="22">
        <v>44062</v>
      </c>
      <c r="B436" s="22" t="str">
        <f t="shared" si="18"/>
        <v>Aug</v>
      </c>
      <c r="C436" s="23">
        <f t="shared" si="19"/>
        <v>34</v>
      </c>
      <c r="D436" s="23" t="str">
        <f t="shared" si="20"/>
        <v>None</v>
      </c>
      <c r="E436" s="22" t="s">
        <v>38</v>
      </c>
      <c r="F436" s="23" t="s">
        <v>49</v>
      </c>
      <c r="G436" s="24">
        <v>34.61</v>
      </c>
    </row>
    <row r="437" spans="1:7">
      <c r="A437" s="22">
        <v>44097</v>
      </c>
      <c r="B437" s="22" t="str">
        <f t="shared" si="18"/>
        <v>Sep</v>
      </c>
      <c r="C437" s="23">
        <f t="shared" si="19"/>
        <v>39</v>
      </c>
      <c r="D437" s="23" t="str">
        <f t="shared" si="20"/>
        <v>None</v>
      </c>
      <c r="E437" s="22" t="s">
        <v>48</v>
      </c>
      <c r="F437" s="23" t="s">
        <v>57</v>
      </c>
      <c r="G437" s="24">
        <v>69.510000000000005</v>
      </c>
    </row>
    <row r="438" spans="1:7">
      <c r="A438" s="22">
        <v>43994</v>
      </c>
      <c r="B438" s="22" t="str">
        <f t="shared" si="18"/>
        <v>Jun</v>
      </c>
      <c r="C438" s="23">
        <f t="shared" si="19"/>
        <v>24</v>
      </c>
      <c r="D438" s="23" t="str">
        <f t="shared" si="20"/>
        <v>None</v>
      </c>
      <c r="E438" s="22" t="s">
        <v>48</v>
      </c>
      <c r="F438" s="23" t="s">
        <v>43</v>
      </c>
      <c r="G438" s="24">
        <v>60.19</v>
      </c>
    </row>
    <row r="439" spans="1:7">
      <c r="A439" s="22">
        <v>43953</v>
      </c>
      <c r="B439" s="22" t="str">
        <f t="shared" si="18"/>
        <v>May</v>
      </c>
      <c r="C439" s="23">
        <f t="shared" si="19"/>
        <v>18</v>
      </c>
      <c r="D439" s="23" t="str">
        <f t="shared" si="20"/>
        <v>None</v>
      </c>
      <c r="E439" s="22" t="s">
        <v>48</v>
      </c>
      <c r="F439" s="23" t="s">
        <v>50</v>
      </c>
      <c r="G439" s="24">
        <v>23.83</v>
      </c>
    </row>
    <row r="440" spans="1:7">
      <c r="A440" s="22">
        <v>44025</v>
      </c>
      <c r="B440" s="22" t="str">
        <f t="shared" si="18"/>
        <v>Jul</v>
      </c>
      <c r="C440" s="23">
        <f t="shared" si="19"/>
        <v>29</v>
      </c>
      <c r="D440" s="23" t="str">
        <f t="shared" si="20"/>
        <v>None</v>
      </c>
      <c r="E440" s="22" t="s">
        <v>38</v>
      </c>
      <c r="F440" s="23" t="s">
        <v>54</v>
      </c>
      <c r="G440" s="24">
        <v>47.92</v>
      </c>
    </row>
    <row r="441" spans="1:7">
      <c r="A441" s="22">
        <v>44040</v>
      </c>
      <c r="B441" s="22" t="str">
        <f t="shared" si="18"/>
        <v>Jul</v>
      </c>
      <c r="C441" s="23">
        <f t="shared" si="19"/>
        <v>31</v>
      </c>
      <c r="D441" s="23" t="str">
        <f t="shared" si="20"/>
        <v>None</v>
      </c>
      <c r="E441" s="22" t="s">
        <v>48</v>
      </c>
      <c r="F441" s="23" t="s">
        <v>56</v>
      </c>
      <c r="G441" s="24">
        <v>43</v>
      </c>
    </row>
    <row r="442" spans="1:7">
      <c r="A442" s="22">
        <v>43973</v>
      </c>
      <c r="B442" s="22" t="str">
        <f t="shared" si="18"/>
        <v>May</v>
      </c>
      <c r="C442" s="23">
        <f t="shared" si="19"/>
        <v>21</v>
      </c>
      <c r="D442" s="23" t="str">
        <f t="shared" si="20"/>
        <v>None</v>
      </c>
      <c r="E442" s="22" t="s">
        <v>38</v>
      </c>
      <c r="F442" s="23" t="s">
        <v>58</v>
      </c>
      <c r="G442" s="24">
        <v>48.21</v>
      </c>
    </row>
    <row r="443" spans="1:7">
      <c r="A443" s="22">
        <v>43971</v>
      </c>
      <c r="B443" s="22" t="str">
        <f t="shared" si="18"/>
        <v>May</v>
      </c>
      <c r="C443" s="23">
        <f t="shared" si="19"/>
        <v>21</v>
      </c>
      <c r="D443" s="23" t="str">
        <f t="shared" si="20"/>
        <v>None</v>
      </c>
      <c r="E443" s="22" t="s">
        <v>48</v>
      </c>
      <c r="F443" s="23" t="s">
        <v>46</v>
      </c>
      <c r="G443" s="24">
        <v>50</v>
      </c>
    </row>
    <row r="444" spans="1:7">
      <c r="A444" s="22">
        <v>43960</v>
      </c>
      <c r="B444" s="22" t="str">
        <f t="shared" si="18"/>
        <v>May</v>
      </c>
      <c r="C444" s="23">
        <f t="shared" si="19"/>
        <v>19</v>
      </c>
      <c r="D444" s="23" t="str">
        <f t="shared" si="20"/>
        <v>None</v>
      </c>
      <c r="E444" s="22" t="s">
        <v>38</v>
      </c>
      <c r="F444" s="23" t="s">
        <v>49</v>
      </c>
      <c r="G444" s="24">
        <v>34.18</v>
      </c>
    </row>
    <row r="445" spans="1:7">
      <c r="A445" s="22">
        <v>44051</v>
      </c>
      <c r="B445" s="22" t="str">
        <f t="shared" si="18"/>
        <v>Aug</v>
      </c>
      <c r="C445" s="23">
        <f t="shared" si="19"/>
        <v>32</v>
      </c>
      <c r="D445" s="23" t="str">
        <f t="shared" si="20"/>
        <v>None</v>
      </c>
      <c r="E445" s="22" t="s">
        <v>38</v>
      </c>
      <c r="F445" s="23" t="s">
        <v>46</v>
      </c>
      <c r="G445" s="24">
        <v>437.31</v>
      </c>
    </row>
    <row r="446" spans="1:7">
      <c r="A446" s="22">
        <v>44039</v>
      </c>
      <c r="B446" s="22" t="str">
        <f t="shared" si="18"/>
        <v>Jul</v>
      </c>
      <c r="C446" s="23">
        <f t="shared" si="19"/>
        <v>31</v>
      </c>
      <c r="D446" s="23" t="str">
        <f t="shared" si="20"/>
        <v>None</v>
      </c>
      <c r="E446" s="22" t="s">
        <v>48</v>
      </c>
      <c r="F446" s="23" t="s">
        <v>50</v>
      </c>
      <c r="G446" s="24">
        <v>46.88</v>
      </c>
    </row>
    <row r="447" spans="1:7">
      <c r="A447" s="22">
        <v>44074</v>
      </c>
      <c r="B447" s="22" t="str">
        <f t="shared" si="18"/>
        <v>Aug</v>
      </c>
      <c r="C447" s="23">
        <f t="shared" si="19"/>
        <v>36</v>
      </c>
      <c r="D447" s="23" t="str">
        <f t="shared" si="20"/>
        <v>None</v>
      </c>
      <c r="E447" s="22" t="s">
        <v>38</v>
      </c>
      <c r="F447" s="23" t="s">
        <v>49</v>
      </c>
      <c r="G447" s="24">
        <v>66.06</v>
      </c>
    </row>
    <row r="448" spans="1:7">
      <c r="A448" s="22">
        <v>44101</v>
      </c>
      <c r="B448" s="22" t="str">
        <f t="shared" si="18"/>
        <v>Sep</v>
      </c>
      <c r="C448" s="23">
        <f t="shared" si="19"/>
        <v>40</v>
      </c>
      <c r="D448" s="23" t="str">
        <f t="shared" si="20"/>
        <v>None</v>
      </c>
      <c r="E448" s="22" t="s">
        <v>48</v>
      </c>
      <c r="F448" s="23" t="s">
        <v>56</v>
      </c>
      <c r="G448" s="24">
        <v>76.69</v>
      </c>
    </row>
    <row r="449" spans="1:7">
      <c r="A449" s="22">
        <v>44079</v>
      </c>
      <c r="B449" s="22" t="str">
        <f t="shared" si="18"/>
        <v>Sep</v>
      </c>
      <c r="C449" s="23">
        <f t="shared" si="19"/>
        <v>36</v>
      </c>
      <c r="D449" s="23" t="str">
        <f t="shared" si="20"/>
        <v>None</v>
      </c>
      <c r="E449" s="22" t="s">
        <v>48</v>
      </c>
      <c r="F449" s="23" t="s">
        <v>57</v>
      </c>
      <c r="G449" s="24">
        <v>69.819999999999993</v>
      </c>
    </row>
    <row r="450" spans="1:7">
      <c r="A450" s="22">
        <v>43964</v>
      </c>
      <c r="B450" s="22" t="str">
        <f t="shared" si="18"/>
        <v>May</v>
      </c>
      <c r="C450" s="23">
        <f t="shared" si="19"/>
        <v>20</v>
      </c>
      <c r="D450" s="23" t="str">
        <f t="shared" si="20"/>
        <v>None</v>
      </c>
      <c r="E450" s="22" t="s">
        <v>38</v>
      </c>
      <c r="F450" s="23" t="s">
        <v>50</v>
      </c>
      <c r="G450" s="24">
        <v>23.59</v>
      </c>
    </row>
    <row r="451" spans="1:7">
      <c r="A451" s="22">
        <v>44014</v>
      </c>
      <c r="B451" s="22" t="str">
        <f t="shared" si="18"/>
        <v>Jul</v>
      </c>
      <c r="C451" s="23">
        <f t="shared" si="19"/>
        <v>27</v>
      </c>
      <c r="D451" s="23" t="str">
        <f t="shared" si="20"/>
        <v>None</v>
      </c>
      <c r="E451" s="22" t="s">
        <v>48</v>
      </c>
      <c r="F451" s="23" t="s">
        <v>54</v>
      </c>
      <c r="G451" s="24">
        <v>47.46</v>
      </c>
    </row>
    <row r="452" spans="1:7">
      <c r="A452" s="22">
        <v>43958</v>
      </c>
      <c r="B452" s="22" t="str">
        <f t="shared" si="18"/>
        <v>May</v>
      </c>
      <c r="C452" s="23">
        <f t="shared" si="19"/>
        <v>19</v>
      </c>
      <c r="D452" s="23" t="str">
        <f t="shared" si="20"/>
        <v>None</v>
      </c>
      <c r="E452" s="22" t="s">
        <v>48</v>
      </c>
      <c r="F452" s="23" t="s">
        <v>54</v>
      </c>
      <c r="G452" s="24">
        <v>71.69</v>
      </c>
    </row>
    <row r="453" spans="1:7">
      <c r="A453" s="22">
        <v>44088</v>
      </c>
      <c r="B453" s="22" t="str">
        <f t="shared" si="18"/>
        <v>Sep</v>
      </c>
      <c r="C453" s="23">
        <f t="shared" si="19"/>
        <v>38</v>
      </c>
      <c r="D453" s="23" t="str">
        <f t="shared" si="20"/>
        <v>None</v>
      </c>
      <c r="E453" s="22" t="s">
        <v>48</v>
      </c>
      <c r="F453" s="23" t="s">
        <v>50</v>
      </c>
      <c r="G453" s="24">
        <v>23.06</v>
      </c>
    </row>
    <row r="454" spans="1:7">
      <c r="A454" s="22">
        <v>44037</v>
      </c>
      <c r="B454" s="22" t="str">
        <f t="shared" ref="B454:B517" si="21">TEXT(A454,"mmm")</f>
        <v>Jul</v>
      </c>
      <c r="C454" s="23">
        <f t="shared" ref="C454:C517" si="22">WEEKNUM(A454)</f>
        <v>30</v>
      </c>
      <c r="D454" s="23" t="str">
        <f t="shared" ref="D454:D517" si="23">IFERROR(VLOOKUP(C454,$BM$7:$BN$14,2,0),"None")</f>
        <v>None</v>
      </c>
      <c r="E454" s="22" t="s">
        <v>45</v>
      </c>
      <c r="F454" s="23" t="s">
        <v>53</v>
      </c>
      <c r="G454" s="24">
        <v>29.59</v>
      </c>
    </row>
    <row r="455" spans="1:7">
      <c r="A455" s="22">
        <v>43979</v>
      </c>
      <c r="B455" s="22" t="str">
        <f t="shared" si="21"/>
        <v>May</v>
      </c>
      <c r="C455" s="23">
        <f t="shared" si="22"/>
        <v>22</v>
      </c>
      <c r="D455" s="23" t="str">
        <f t="shared" si="23"/>
        <v>None</v>
      </c>
      <c r="E455" s="22" t="s">
        <v>48</v>
      </c>
      <c r="F455" s="23" t="s">
        <v>49</v>
      </c>
      <c r="G455" s="24">
        <v>132.81</v>
      </c>
    </row>
    <row r="456" spans="1:7">
      <c r="A456" s="22">
        <v>44005</v>
      </c>
      <c r="B456" s="22" t="str">
        <f t="shared" si="21"/>
        <v>Jun</v>
      </c>
      <c r="C456" s="23">
        <f t="shared" si="22"/>
        <v>26</v>
      </c>
      <c r="D456" s="23" t="str">
        <f t="shared" si="23"/>
        <v>None</v>
      </c>
      <c r="E456" s="22" t="s">
        <v>48</v>
      </c>
      <c r="F456" s="23" t="s">
        <v>57</v>
      </c>
      <c r="G456" s="24">
        <v>22.05</v>
      </c>
    </row>
    <row r="457" spans="1:7">
      <c r="A457" s="22">
        <v>43974</v>
      </c>
      <c r="B457" s="22" t="str">
        <f t="shared" si="21"/>
        <v>May</v>
      </c>
      <c r="C457" s="23">
        <f t="shared" si="22"/>
        <v>21</v>
      </c>
      <c r="D457" s="23" t="str">
        <f t="shared" si="23"/>
        <v>None</v>
      </c>
      <c r="E457" s="22" t="s">
        <v>48</v>
      </c>
      <c r="F457" s="23" t="s">
        <v>53</v>
      </c>
      <c r="G457" s="24">
        <v>240.22</v>
      </c>
    </row>
    <row r="458" spans="1:7">
      <c r="A458" s="22">
        <v>44024</v>
      </c>
      <c r="B458" s="22" t="str">
        <f t="shared" si="21"/>
        <v>Jul</v>
      </c>
      <c r="C458" s="23">
        <f t="shared" si="22"/>
        <v>29</v>
      </c>
      <c r="D458" s="23" t="str">
        <f t="shared" si="23"/>
        <v>None</v>
      </c>
      <c r="E458" s="22" t="s">
        <v>48</v>
      </c>
      <c r="F458" s="23" t="s">
        <v>57</v>
      </c>
      <c r="G458" s="24">
        <v>46.7</v>
      </c>
    </row>
    <row r="459" spans="1:7">
      <c r="A459" s="22">
        <v>44089</v>
      </c>
      <c r="B459" s="22" t="str">
        <f t="shared" si="21"/>
        <v>Sep</v>
      </c>
      <c r="C459" s="23">
        <f t="shared" si="22"/>
        <v>38</v>
      </c>
      <c r="D459" s="23" t="str">
        <f t="shared" si="23"/>
        <v>None</v>
      </c>
      <c r="E459" s="22" t="s">
        <v>38</v>
      </c>
      <c r="F459" s="23" t="s">
        <v>58</v>
      </c>
      <c r="G459" s="24">
        <v>50.57</v>
      </c>
    </row>
    <row r="460" spans="1:7">
      <c r="A460" s="22">
        <v>44033</v>
      </c>
      <c r="B460" s="22" t="str">
        <f t="shared" si="21"/>
        <v>Jul</v>
      </c>
      <c r="C460" s="23">
        <f t="shared" si="22"/>
        <v>30</v>
      </c>
      <c r="D460" s="23" t="str">
        <f t="shared" si="23"/>
        <v>None</v>
      </c>
      <c r="E460" s="22" t="s">
        <v>38</v>
      </c>
      <c r="F460" s="23" t="s">
        <v>49</v>
      </c>
      <c r="G460" s="24">
        <v>34</v>
      </c>
    </row>
    <row r="461" spans="1:7">
      <c r="A461" s="22">
        <v>43978</v>
      </c>
      <c r="B461" s="22" t="str">
        <f t="shared" si="21"/>
        <v>May</v>
      </c>
      <c r="C461" s="23">
        <f t="shared" si="22"/>
        <v>22</v>
      </c>
      <c r="D461" s="23" t="str">
        <f t="shared" si="23"/>
        <v>None</v>
      </c>
      <c r="E461" s="22" t="s">
        <v>38</v>
      </c>
      <c r="F461" s="23" t="s">
        <v>58</v>
      </c>
      <c r="G461" s="24">
        <v>69.59</v>
      </c>
    </row>
    <row r="462" spans="1:7">
      <c r="A462" s="22">
        <v>43999</v>
      </c>
      <c r="B462" s="22" t="str">
        <f t="shared" si="21"/>
        <v>Jun</v>
      </c>
      <c r="C462" s="23">
        <f t="shared" si="22"/>
        <v>25</v>
      </c>
      <c r="D462" s="23" t="str">
        <f t="shared" si="23"/>
        <v>None</v>
      </c>
      <c r="E462" s="22" t="s">
        <v>48</v>
      </c>
      <c r="F462" s="23" t="s">
        <v>49</v>
      </c>
      <c r="G462" s="24">
        <v>66.790000000000006</v>
      </c>
    </row>
    <row r="463" spans="1:7">
      <c r="A463" s="22">
        <v>44052</v>
      </c>
      <c r="B463" s="22" t="str">
        <f t="shared" si="21"/>
        <v>Aug</v>
      </c>
      <c r="C463" s="23">
        <f t="shared" si="22"/>
        <v>33</v>
      </c>
      <c r="D463" s="23" t="str">
        <f t="shared" si="23"/>
        <v>None</v>
      </c>
      <c r="E463" s="22" t="s">
        <v>38</v>
      </c>
      <c r="F463" s="23" t="s">
        <v>58</v>
      </c>
      <c r="G463" s="24">
        <v>75.06</v>
      </c>
    </row>
    <row r="464" spans="1:7">
      <c r="A464" s="22">
        <v>44089</v>
      </c>
      <c r="B464" s="22" t="str">
        <f t="shared" si="21"/>
        <v>Sep</v>
      </c>
      <c r="C464" s="23">
        <f t="shared" si="22"/>
        <v>38</v>
      </c>
      <c r="D464" s="23" t="str">
        <f t="shared" si="23"/>
        <v>None</v>
      </c>
      <c r="E464" s="22" t="s">
        <v>38</v>
      </c>
      <c r="F464" s="23" t="s">
        <v>54</v>
      </c>
      <c r="G464" s="24">
        <v>491.22</v>
      </c>
    </row>
    <row r="465" spans="1:7">
      <c r="A465" s="22">
        <v>44093</v>
      </c>
      <c r="B465" s="22" t="str">
        <f t="shared" si="21"/>
        <v>Sep</v>
      </c>
      <c r="C465" s="23">
        <f t="shared" si="22"/>
        <v>38</v>
      </c>
      <c r="D465" s="23" t="str">
        <f t="shared" si="23"/>
        <v>None</v>
      </c>
      <c r="E465" s="22" t="s">
        <v>48</v>
      </c>
      <c r="F465" s="23" t="s">
        <v>43</v>
      </c>
      <c r="G465" s="24">
        <v>60.87</v>
      </c>
    </row>
    <row r="466" spans="1:7">
      <c r="A466" s="22">
        <v>44027</v>
      </c>
      <c r="B466" s="22" t="str">
        <f t="shared" si="21"/>
        <v>Jul</v>
      </c>
      <c r="C466" s="23">
        <f t="shared" si="22"/>
        <v>29</v>
      </c>
      <c r="D466" s="23" t="str">
        <f t="shared" si="23"/>
        <v>None</v>
      </c>
      <c r="E466" s="22" t="s">
        <v>38</v>
      </c>
      <c r="F466" s="23" t="s">
        <v>49</v>
      </c>
      <c r="G466" s="24">
        <v>33.4</v>
      </c>
    </row>
    <row r="467" spans="1:7">
      <c r="A467" s="22">
        <v>44061</v>
      </c>
      <c r="B467" s="22" t="str">
        <f t="shared" si="21"/>
        <v>Aug</v>
      </c>
      <c r="C467" s="23">
        <f t="shared" si="22"/>
        <v>34</v>
      </c>
      <c r="D467" s="23" t="str">
        <f t="shared" si="23"/>
        <v>None</v>
      </c>
      <c r="E467" s="22" t="s">
        <v>38</v>
      </c>
      <c r="F467" s="23" t="s">
        <v>43</v>
      </c>
      <c r="G467" s="24">
        <v>20.89</v>
      </c>
    </row>
    <row r="468" spans="1:7">
      <c r="A468" s="22">
        <v>44003</v>
      </c>
      <c r="B468" s="22" t="str">
        <f t="shared" si="21"/>
        <v>Jun</v>
      </c>
      <c r="C468" s="23">
        <f t="shared" si="22"/>
        <v>26</v>
      </c>
      <c r="D468" s="23" t="str">
        <f t="shared" si="23"/>
        <v>None</v>
      </c>
      <c r="E468" s="22" t="s">
        <v>38</v>
      </c>
      <c r="F468" s="23" t="s">
        <v>43</v>
      </c>
      <c r="G468" s="24">
        <v>40.18</v>
      </c>
    </row>
    <row r="469" spans="1:7">
      <c r="A469" s="22">
        <v>44023</v>
      </c>
      <c r="B469" s="22" t="str">
        <f t="shared" si="21"/>
        <v>Jul</v>
      </c>
      <c r="C469" s="23">
        <f t="shared" si="22"/>
        <v>28</v>
      </c>
      <c r="D469" s="23" t="str">
        <f t="shared" si="23"/>
        <v>None</v>
      </c>
      <c r="E469" s="22" t="s">
        <v>38</v>
      </c>
      <c r="F469" s="23" t="s">
        <v>54</v>
      </c>
      <c r="G469" s="24">
        <v>47.46</v>
      </c>
    </row>
    <row r="470" spans="1:7">
      <c r="A470" s="22">
        <v>43977</v>
      </c>
      <c r="B470" s="22" t="str">
        <f t="shared" si="21"/>
        <v>May</v>
      </c>
      <c r="C470" s="23">
        <f t="shared" si="22"/>
        <v>22</v>
      </c>
      <c r="D470" s="23" t="str">
        <f t="shared" si="23"/>
        <v>None</v>
      </c>
      <c r="E470" s="22" t="s">
        <v>48</v>
      </c>
      <c r="F470" s="23" t="s">
        <v>43</v>
      </c>
      <c r="G470" s="24">
        <v>80.66</v>
      </c>
    </row>
    <row r="471" spans="1:7">
      <c r="A471" s="22">
        <v>44082</v>
      </c>
      <c r="B471" s="22" t="str">
        <f t="shared" si="21"/>
        <v>Sep</v>
      </c>
      <c r="C471" s="23">
        <f t="shared" si="22"/>
        <v>37</v>
      </c>
      <c r="D471" s="23" t="str">
        <f t="shared" si="23"/>
        <v>None</v>
      </c>
      <c r="E471" s="22" t="s">
        <v>38</v>
      </c>
      <c r="F471" s="23" t="s">
        <v>49</v>
      </c>
      <c r="G471" s="24">
        <v>102.72</v>
      </c>
    </row>
    <row r="472" spans="1:7">
      <c r="A472" s="22">
        <v>44009</v>
      </c>
      <c r="B472" s="22" t="str">
        <f t="shared" si="21"/>
        <v>Jun</v>
      </c>
      <c r="C472" s="23">
        <f t="shared" si="22"/>
        <v>26</v>
      </c>
      <c r="D472" s="23" t="str">
        <f t="shared" si="23"/>
        <v>None</v>
      </c>
      <c r="E472" s="22" t="s">
        <v>38</v>
      </c>
      <c r="F472" s="23" t="s">
        <v>39</v>
      </c>
      <c r="G472" s="24">
        <v>240.83</v>
      </c>
    </row>
    <row r="473" spans="1:7">
      <c r="A473" s="22">
        <v>44095</v>
      </c>
      <c r="B473" s="22" t="str">
        <f t="shared" si="21"/>
        <v>Sep</v>
      </c>
      <c r="C473" s="23">
        <f t="shared" si="22"/>
        <v>39</v>
      </c>
      <c r="D473" s="23" t="str">
        <f t="shared" si="23"/>
        <v>None</v>
      </c>
      <c r="E473" s="22" t="s">
        <v>38</v>
      </c>
      <c r="F473" s="23" t="s">
        <v>56</v>
      </c>
      <c r="G473" s="24">
        <v>60.3</v>
      </c>
    </row>
    <row r="474" spans="1:7">
      <c r="A474" s="22">
        <v>44084</v>
      </c>
      <c r="B474" s="22" t="str">
        <f t="shared" si="21"/>
        <v>Sep</v>
      </c>
      <c r="C474" s="23">
        <f t="shared" si="22"/>
        <v>37</v>
      </c>
      <c r="D474" s="23" t="str">
        <f t="shared" si="23"/>
        <v>None</v>
      </c>
      <c r="E474" s="22" t="s">
        <v>48</v>
      </c>
      <c r="F474" s="23" t="s">
        <v>49</v>
      </c>
      <c r="G474" s="24">
        <v>33.57</v>
      </c>
    </row>
    <row r="475" spans="1:7">
      <c r="A475" s="22">
        <v>43996</v>
      </c>
      <c r="B475" s="22" t="str">
        <f t="shared" si="21"/>
        <v>Jun</v>
      </c>
      <c r="C475" s="23">
        <f t="shared" si="22"/>
        <v>25</v>
      </c>
      <c r="D475" s="23" t="str">
        <f t="shared" si="23"/>
        <v>None</v>
      </c>
      <c r="E475" s="22" t="s">
        <v>38</v>
      </c>
      <c r="F475" s="23" t="s">
        <v>46</v>
      </c>
      <c r="G475" s="24">
        <v>25.77</v>
      </c>
    </row>
    <row r="476" spans="1:7">
      <c r="A476" s="22">
        <v>44053</v>
      </c>
      <c r="B476" s="22" t="str">
        <f t="shared" si="21"/>
        <v>Aug</v>
      </c>
      <c r="C476" s="23">
        <f t="shared" si="22"/>
        <v>33</v>
      </c>
      <c r="D476" s="23" t="str">
        <f t="shared" si="23"/>
        <v>None</v>
      </c>
      <c r="E476" s="22" t="s">
        <v>38</v>
      </c>
      <c r="F476" s="23" t="s">
        <v>49</v>
      </c>
      <c r="G476" s="24">
        <v>99.44</v>
      </c>
    </row>
    <row r="477" spans="1:7">
      <c r="A477" s="22">
        <v>44003</v>
      </c>
      <c r="B477" s="22" t="str">
        <f t="shared" si="21"/>
        <v>Jun</v>
      </c>
      <c r="C477" s="23">
        <f t="shared" si="22"/>
        <v>26</v>
      </c>
      <c r="D477" s="23" t="str">
        <f t="shared" si="23"/>
        <v>None</v>
      </c>
      <c r="E477" s="22" t="s">
        <v>48</v>
      </c>
      <c r="F477" s="23" t="s">
        <v>56</v>
      </c>
      <c r="G477" s="24">
        <v>63.34</v>
      </c>
    </row>
    <row r="478" spans="1:7">
      <c r="A478" s="22">
        <v>44086</v>
      </c>
      <c r="B478" s="22" t="str">
        <f t="shared" si="21"/>
        <v>Sep</v>
      </c>
      <c r="C478" s="23">
        <f t="shared" si="22"/>
        <v>37</v>
      </c>
      <c r="D478" s="23" t="str">
        <f t="shared" si="23"/>
        <v>None</v>
      </c>
      <c r="E478" s="22" t="s">
        <v>38</v>
      </c>
      <c r="F478" s="23" t="s">
        <v>49</v>
      </c>
      <c r="G478" s="24">
        <v>66.94</v>
      </c>
    </row>
    <row r="479" spans="1:7">
      <c r="A479" s="22">
        <v>44013</v>
      </c>
      <c r="B479" s="22" t="str">
        <f t="shared" si="21"/>
        <v>Jul</v>
      </c>
      <c r="C479" s="23">
        <f t="shared" si="22"/>
        <v>27</v>
      </c>
      <c r="D479" s="23" t="str">
        <f t="shared" si="23"/>
        <v>None</v>
      </c>
      <c r="E479" s="22" t="s">
        <v>48</v>
      </c>
      <c r="F479" s="23" t="s">
        <v>50</v>
      </c>
      <c r="G479" s="24">
        <v>22.64</v>
      </c>
    </row>
    <row r="480" spans="1:7">
      <c r="A480" s="22">
        <v>44017</v>
      </c>
      <c r="B480" s="22" t="str">
        <f t="shared" si="21"/>
        <v>Jul</v>
      </c>
      <c r="C480" s="23">
        <f t="shared" si="22"/>
        <v>28</v>
      </c>
      <c r="D480" s="23" t="str">
        <f t="shared" si="23"/>
        <v>None</v>
      </c>
      <c r="E480" s="22" t="s">
        <v>48</v>
      </c>
      <c r="F480" s="23" t="s">
        <v>53</v>
      </c>
      <c r="G480" s="24">
        <v>87.38</v>
      </c>
    </row>
    <row r="481" spans="1:7">
      <c r="A481" s="22">
        <v>44078</v>
      </c>
      <c r="B481" s="22" t="str">
        <f t="shared" si="21"/>
        <v>Sep</v>
      </c>
      <c r="C481" s="23">
        <f t="shared" si="22"/>
        <v>36</v>
      </c>
      <c r="D481" s="23" t="str">
        <f t="shared" si="23"/>
        <v>None</v>
      </c>
      <c r="E481" s="22" t="s">
        <v>48</v>
      </c>
      <c r="F481" s="23" t="s">
        <v>49</v>
      </c>
      <c r="G481" s="24">
        <v>102.43</v>
      </c>
    </row>
    <row r="482" spans="1:7">
      <c r="A482" s="22">
        <v>43964</v>
      </c>
      <c r="B482" s="22" t="str">
        <f t="shared" si="21"/>
        <v>May</v>
      </c>
      <c r="C482" s="23">
        <f t="shared" si="22"/>
        <v>20</v>
      </c>
      <c r="D482" s="23" t="str">
        <f t="shared" si="23"/>
        <v>None</v>
      </c>
      <c r="E482" s="22" t="s">
        <v>45</v>
      </c>
      <c r="F482" s="23" t="s">
        <v>57</v>
      </c>
      <c r="G482" s="24">
        <v>66.510000000000005</v>
      </c>
    </row>
    <row r="483" spans="1:7">
      <c r="A483" s="22">
        <v>44031</v>
      </c>
      <c r="B483" s="22" t="str">
        <f t="shared" si="21"/>
        <v>Jul</v>
      </c>
      <c r="C483" s="23">
        <f t="shared" si="22"/>
        <v>30</v>
      </c>
      <c r="D483" s="23" t="str">
        <f t="shared" si="23"/>
        <v>None</v>
      </c>
      <c r="E483" s="22" t="s">
        <v>38</v>
      </c>
      <c r="F483" s="23" t="s">
        <v>58</v>
      </c>
      <c r="G483" s="24">
        <v>69.45</v>
      </c>
    </row>
    <row r="484" spans="1:7">
      <c r="A484" s="22">
        <v>44091</v>
      </c>
      <c r="B484" s="22" t="str">
        <f t="shared" si="21"/>
        <v>Sep</v>
      </c>
      <c r="C484" s="23">
        <f t="shared" si="22"/>
        <v>38</v>
      </c>
      <c r="D484" s="23" t="str">
        <f t="shared" si="23"/>
        <v>None</v>
      </c>
      <c r="E484" s="22" t="s">
        <v>48</v>
      </c>
      <c r="F484" s="23" t="s">
        <v>58</v>
      </c>
      <c r="G484" s="24">
        <v>524.80999999999995</v>
      </c>
    </row>
    <row r="485" spans="1:7">
      <c r="A485" s="22">
        <v>44027</v>
      </c>
      <c r="B485" s="22" t="str">
        <f t="shared" si="21"/>
        <v>Jul</v>
      </c>
      <c r="C485" s="23">
        <f t="shared" si="22"/>
        <v>29</v>
      </c>
      <c r="D485" s="23" t="str">
        <f t="shared" si="23"/>
        <v>None</v>
      </c>
      <c r="E485" s="22" t="s">
        <v>38</v>
      </c>
      <c r="F485" s="23" t="s">
        <v>57</v>
      </c>
      <c r="G485" s="24">
        <v>46.16</v>
      </c>
    </row>
    <row r="486" spans="1:7">
      <c r="A486" s="22">
        <v>43970</v>
      </c>
      <c r="B486" s="22" t="str">
        <f t="shared" si="21"/>
        <v>May</v>
      </c>
      <c r="C486" s="23">
        <f t="shared" si="22"/>
        <v>21</v>
      </c>
      <c r="D486" s="23" t="str">
        <f t="shared" si="23"/>
        <v>None</v>
      </c>
      <c r="E486" s="22" t="s">
        <v>38</v>
      </c>
      <c r="F486" s="23" t="s">
        <v>61</v>
      </c>
      <c r="G486" s="24">
        <v>106.2</v>
      </c>
    </row>
    <row r="487" spans="1:7">
      <c r="A487" s="22">
        <v>44075</v>
      </c>
      <c r="B487" s="22" t="str">
        <f t="shared" si="21"/>
        <v>Sep</v>
      </c>
      <c r="C487" s="23">
        <f t="shared" si="22"/>
        <v>36</v>
      </c>
      <c r="D487" s="23" t="str">
        <f t="shared" si="23"/>
        <v>None</v>
      </c>
      <c r="E487" s="22" t="s">
        <v>48</v>
      </c>
      <c r="F487" s="23" t="s">
        <v>66</v>
      </c>
      <c r="G487" s="24">
        <v>36.4</v>
      </c>
    </row>
    <row r="488" spans="1:7">
      <c r="A488" s="22">
        <v>44073</v>
      </c>
      <c r="B488" s="22" t="str">
        <f t="shared" si="21"/>
        <v>Aug</v>
      </c>
      <c r="C488" s="23">
        <f t="shared" si="22"/>
        <v>36</v>
      </c>
      <c r="D488" s="23" t="str">
        <f t="shared" si="23"/>
        <v>None</v>
      </c>
      <c r="E488" s="22" t="s">
        <v>48</v>
      </c>
      <c r="F488" s="23" t="s">
        <v>49</v>
      </c>
      <c r="G488" s="24">
        <v>96.64</v>
      </c>
    </row>
    <row r="489" spans="1:7">
      <c r="A489" s="22">
        <v>43959</v>
      </c>
      <c r="B489" s="22" t="str">
        <f t="shared" si="21"/>
        <v>May</v>
      </c>
      <c r="C489" s="23">
        <f t="shared" si="22"/>
        <v>19</v>
      </c>
      <c r="D489" s="23" t="str">
        <f t="shared" si="23"/>
        <v>None</v>
      </c>
      <c r="E489" s="22" t="s">
        <v>38</v>
      </c>
      <c r="F489" s="23" t="s">
        <v>57</v>
      </c>
      <c r="G489" s="24">
        <v>46.62</v>
      </c>
    </row>
    <row r="490" spans="1:7">
      <c r="A490" s="22">
        <v>44096</v>
      </c>
      <c r="B490" s="22" t="str">
        <f t="shared" si="21"/>
        <v>Sep</v>
      </c>
      <c r="C490" s="23">
        <f t="shared" si="22"/>
        <v>39</v>
      </c>
      <c r="D490" s="23" t="str">
        <f t="shared" si="23"/>
        <v>None</v>
      </c>
      <c r="E490" s="22" t="s">
        <v>38</v>
      </c>
      <c r="F490" s="23" t="s">
        <v>61</v>
      </c>
      <c r="G490" s="24">
        <v>27.67</v>
      </c>
    </row>
    <row r="491" spans="1:7">
      <c r="A491" s="22">
        <v>44023</v>
      </c>
      <c r="B491" s="22" t="str">
        <f t="shared" si="21"/>
        <v>Jul</v>
      </c>
      <c r="C491" s="23">
        <f t="shared" si="22"/>
        <v>28</v>
      </c>
      <c r="D491" s="23" t="str">
        <f t="shared" si="23"/>
        <v>None</v>
      </c>
      <c r="E491" s="22" t="s">
        <v>45</v>
      </c>
      <c r="F491" s="23" t="s">
        <v>43</v>
      </c>
      <c r="G491" s="24">
        <v>417.93</v>
      </c>
    </row>
    <row r="492" spans="1:7">
      <c r="A492" s="22">
        <v>43955</v>
      </c>
      <c r="B492" s="22" t="str">
        <f t="shared" si="21"/>
        <v>May</v>
      </c>
      <c r="C492" s="23">
        <f t="shared" si="22"/>
        <v>19</v>
      </c>
      <c r="D492" s="23" t="str">
        <f t="shared" si="23"/>
        <v>None</v>
      </c>
      <c r="E492" s="22" t="s">
        <v>48</v>
      </c>
      <c r="F492" s="23" t="s">
        <v>49</v>
      </c>
      <c r="G492" s="24">
        <v>752.78</v>
      </c>
    </row>
    <row r="493" spans="1:7">
      <c r="A493" s="22">
        <v>44095</v>
      </c>
      <c r="B493" s="22" t="str">
        <f t="shared" si="21"/>
        <v>Sep</v>
      </c>
      <c r="C493" s="23">
        <f t="shared" si="22"/>
        <v>39</v>
      </c>
      <c r="D493" s="23" t="str">
        <f t="shared" si="23"/>
        <v>None</v>
      </c>
      <c r="E493" s="22" t="s">
        <v>48</v>
      </c>
      <c r="F493" s="23" t="s">
        <v>46</v>
      </c>
      <c r="G493" s="24">
        <v>96.46</v>
      </c>
    </row>
    <row r="494" spans="1:7">
      <c r="A494" s="22">
        <v>43977</v>
      </c>
      <c r="B494" s="22" t="str">
        <f t="shared" si="21"/>
        <v>May</v>
      </c>
      <c r="C494" s="23">
        <f t="shared" si="22"/>
        <v>22</v>
      </c>
      <c r="D494" s="23" t="str">
        <f t="shared" si="23"/>
        <v>None</v>
      </c>
      <c r="E494" s="22" t="s">
        <v>48</v>
      </c>
      <c r="F494" s="23" t="s">
        <v>57</v>
      </c>
      <c r="G494" s="24">
        <v>240.59</v>
      </c>
    </row>
    <row r="495" spans="1:7">
      <c r="A495" s="22">
        <v>43972</v>
      </c>
      <c r="B495" s="22" t="str">
        <f t="shared" si="21"/>
        <v>May</v>
      </c>
      <c r="C495" s="23">
        <f t="shared" si="22"/>
        <v>21</v>
      </c>
      <c r="D495" s="23" t="str">
        <f t="shared" si="23"/>
        <v>None</v>
      </c>
      <c r="E495" s="22" t="s">
        <v>48</v>
      </c>
      <c r="F495" s="23" t="s">
        <v>66</v>
      </c>
      <c r="G495" s="24">
        <v>36.96</v>
      </c>
    </row>
    <row r="496" spans="1:7">
      <c r="A496" s="22">
        <v>44036</v>
      </c>
      <c r="B496" s="22" t="str">
        <f t="shared" si="21"/>
        <v>Jul</v>
      </c>
      <c r="C496" s="23">
        <f t="shared" si="22"/>
        <v>30</v>
      </c>
      <c r="D496" s="23" t="str">
        <f t="shared" si="23"/>
        <v>None</v>
      </c>
      <c r="E496" s="22" t="s">
        <v>38</v>
      </c>
      <c r="F496" s="23" t="s">
        <v>49</v>
      </c>
      <c r="G496" s="24">
        <v>68.39</v>
      </c>
    </row>
    <row r="497" spans="1:7">
      <c r="A497" s="22">
        <v>44062</v>
      </c>
      <c r="B497" s="22" t="str">
        <f t="shared" si="21"/>
        <v>Aug</v>
      </c>
      <c r="C497" s="23">
        <f t="shared" si="22"/>
        <v>34</v>
      </c>
      <c r="D497" s="23" t="str">
        <f t="shared" si="23"/>
        <v>None</v>
      </c>
      <c r="E497" s="22" t="s">
        <v>48</v>
      </c>
      <c r="F497" s="23" t="s">
        <v>58</v>
      </c>
      <c r="G497" s="24">
        <v>48.74</v>
      </c>
    </row>
    <row r="498" spans="1:7">
      <c r="A498" s="22">
        <v>43992</v>
      </c>
      <c r="B498" s="22" t="str">
        <f t="shared" si="21"/>
        <v>Jun</v>
      </c>
      <c r="C498" s="23">
        <f t="shared" si="22"/>
        <v>24</v>
      </c>
      <c r="D498" s="23" t="str">
        <f t="shared" si="23"/>
        <v>None</v>
      </c>
      <c r="E498" s="22" t="s">
        <v>38</v>
      </c>
      <c r="F498" s="23" t="s">
        <v>61</v>
      </c>
      <c r="G498" s="24">
        <v>28.24</v>
      </c>
    </row>
    <row r="499" spans="1:7">
      <c r="A499" s="22">
        <v>44031</v>
      </c>
      <c r="B499" s="22" t="str">
        <f t="shared" si="21"/>
        <v>Jul</v>
      </c>
      <c r="C499" s="23">
        <f t="shared" si="22"/>
        <v>30</v>
      </c>
      <c r="D499" s="23" t="str">
        <f t="shared" si="23"/>
        <v>None</v>
      </c>
      <c r="E499" s="22" t="s">
        <v>38</v>
      </c>
      <c r="F499" s="23" t="s">
        <v>58</v>
      </c>
      <c r="G499" s="24">
        <v>72.17</v>
      </c>
    </row>
    <row r="500" spans="1:7">
      <c r="A500" s="22">
        <v>43968</v>
      </c>
      <c r="B500" s="22" t="str">
        <f t="shared" si="21"/>
        <v>May</v>
      </c>
      <c r="C500" s="23">
        <f t="shared" si="22"/>
        <v>21</v>
      </c>
      <c r="D500" s="23" t="str">
        <f t="shared" si="23"/>
        <v>None</v>
      </c>
      <c r="E500" s="22" t="s">
        <v>48</v>
      </c>
      <c r="F500" s="23" t="s">
        <v>58</v>
      </c>
      <c r="G500" s="24">
        <v>69.05</v>
      </c>
    </row>
    <row r="501" spans="1:7">
      <c r="A501" s="22">
        <v>43987</v>
      </c>
      <c r="B501" s="22" t="str">
        <f t="shared" si="21"/>
        <v>Jun</v>
      </c>
      <c r="C501" s="23">
        <f t="shared" si="22"/>
        <v>23</v>
      </c>
      <c r="D501" s="23" t="str">
        <f t="shared" si="23"/>
        <v>None</v>
      </c>
      <c r="E501" s="22" t="s">
        <v>45</v>
      </c>
      <c r="F501" s="23" t="s">
        <v>46</v>
      </c>
      <c r="G501" s="24">
        <v>46.14</v>
      </c>
    </row>
    <row r="502" spans="1:7">
      <c r="A502" s="22">
        <v>43971</v>
      </c>
      <c r="B502" s="22" t="str">
        <f t="shared" si="21"/>
        <v>May</v>
      </c>
      <c r="C502" s="23">
        <f t="shared" si="22"/>
        <v>21</v>
      </c>
      <c r="D502" s="23" t="str">
        <f t="shared" si="23"/>
        <v>None</v>
      </c>
      <c r="E502" s="22" t="s">
        <v>38</v>
      </c>
      <c r="F502" s="23" t="s">
        <v>50</v>
      </c>
      <c r="G502" s="24">
        <v>46.27</v>
      </c>
    </row>
    <row r="503" spans="1:7">
      <c r="A503" s="22">
        <v>44072</v>
      </c>
      <c r="B503" s="22" t="str">
        <f t="shared" si="21"/>
        <v>Aug</v>
      </c>
      <c r="C503" s="23">
        <f t="shared" si="22"/>
        <v>35</v>
      </c>
      <c r="D503" s="23" t="str">
        <f t="shared" si="23"/>
        <v>None</v>
      </c>
      <c r="E503" s="22" t="s">
        <v>45</v>
      </c>
      <c r="F503" s="23" t="s">
        <v>57</v>
      </c>
      <c r="G503" s="24">
        <v>138</v>
      </c>
    </row>
    <row r="504" spans="1:7">
      <c r="A504" s="22">
        <v>43988</v>
      </c>
      <c r="B504" s="22" t="str">
        <f t="shared" si="21"/>
        <v>Jun</v>
      </c>
      <c r="C504" s="23">
        <f t="shared" si="22"/>
        <v>23</v>
      </c>
      <c r="D504" s="23" t="str">
        <f t="shared" si="23"/>
        <v>None</v>
      </c>
      <c r="E504" s="22" t="s">
        <v>48</v>
      </c>
      <c r="F504" s="23" t="s">
        <v>56</v>
      </c>
      <c r="G504" s="24">
        <v>57.66</v>
      </c>
    </row>
    <row r="505" spans="1:7">
      <c r="A505" s="22">
        <v>44016</v>
      </c>
      <c r="B505" s="22" t="str">
        <f t="shared" si="21"/>
        <v>Jul</v>
      </c>
      <c r="C505" s="23">
        <f t="shared" si="22"/>
        <v>27</v>
      </c>
      <c r="D505" s="23" t="str">
        <f t="shared" si="23"/>
        <v>None</v>
      </c>
      <c r="E505" s="22" t="s">
        <v>48</v>
      </c>
      <c r="F505" s="23" t="s">
        <v>66</v>
      </c>
      <c r="G505" s="24">
        <v>36.86</v>
      </c>
    </row>
    <row r="506" spans="1:7">
      <c r="A506" s="22">
        <v>44038</v>
      </c>
      <c r="B506" s="22" t="str">
        <f t="shared" si="21"/>
        <v>Jul</v>
      </c>
      <c r="C506" s="23">
        <f t="shared" si="22"/>
        <v>31</v>
      </c>
      <c r="D506" s="23" t="str">
        <f t="shared" si="23"/>
        <v>None</v>
      </c>
      <c r="E506" s="22" t="s">
        <v>38</v>
      </c>
      <c r="F506" s="23" t="s">
        <v>53</v>
      </c>
      <c r="G506" s="24">
        <v>60.83</v>
      </c>
    </row>
    <row r="507" spans="1:7">
      <c r="A507" s="22">
        <v>43965</v>
      </c>
      <c r="B507" s="22" t="str">
        <f t="shared" si="21"/>
        <v>May</v>
      </c>
      <c r="C507" s="23">
        <f t="shared" si="22"/>
        <v>20</v>
      </c>
      <c r="D507" s="23" t="str">
        <f t="shared" si="23"/>
        <v>None</v>
      </c>
      <c r="E507" s="22" t="s">
        <v>48</v>
      </c>
      <c r="F507" s="23" t="s">
        <v>57</v>
      </c>
      <c r="G507" s="24">
        <v>88.62</v>
      </c>
    </row>
    <row r="508" spans="1:7">
      <c r="A508" s="22">
        <v>44094</v>
      </c>
      <c r="B508" s="22" t="str">
        <f t="shared" si="21"/>
        <v>Sep</v>
      </c>
      <c r="C508" s="23">
        <f t="shared" si="22"/>
        <v>39</v>
      </c>
      <c r="D508" s="23" t="str">
        <f t="shared" si="23"/>
        <v>None</v>
      </c>
      <c r="E508" s="22" t="s">
        <v>38</v>
      </c>
      <c r="F508" s="23" t="s">
        <v>61</v>
      </c>
      <c r="G508" s="24">
        <v>80.28</v>
      </c>
    </row>
    <row r="509" spans="1:7">
      <c r="A509" s="22">
        <v>44035</v>
      </c>
      <c r="B509" s="22" t="str">
        <f t="shared" si="21"/>
        <v>Jul</v>
      </c>
      <c r="C509" s="23">
        <f t="shared" si="22"/>
        <v>30</v>
      </c>
      <c r="D509" s="23" t="str">
        <f t="shared" si="23"/>
        <v>None</v>
      </c>
      <c r="E509" s="22" t="s">
        <v>38</v>
      </c>
      <c r="F509" s="23" t="s">
        <v>39</v>
      </c>
      <c r="G509" s="24">
        <v>160.04</v>
      </c>
    </row>
    <row r="510" spans="1:7">
      <c r="A510" s="22">
        <v>44080</v>
      </c>
      <c r="B510" s="22" t="str">
        <f t="shared" si="21"/>
        <v>Sep</v>
      </c>
      <c r="C510" s="23">
        <f t="shared" si="22"/>
        <v>37</v>
      </c>
      <c r="D510" s="23" t="str">
        <f t="shared" si="23"/>
        <v>None</v>
      </c>
      <c r="E510" s="22" t="s">
        <v>38</v>
      </c>
      <c r="F510" s="23" t="s">
        <v>43</v>
      </c>
      <c r="G510" s="24">
        <v>40.799999999999997</v>
      </c>
    </row>
    <row r="511" spans="1:7">
      <c r="A511" s="22">
        <v>43954</v>
      </c>
      <c r="B511" s="22" t="str">
        <f t="shared" si="21"/>
        <v>May</v>
      </c>
      <c r="C511" s="23">
        <f t="shared" si="22"/>
        <v>19</v>
      </c>
      <c r="D511" s="23" t="str">
        <f t="shared" si="23"/>
        <v>None</v>
      </c>
      <c r="E511" s="22" t="s">
        <v>38</v>
      </c>
      <c r="F511" s="23" t="s">
        <v>43</v>
      </c>
      <c r="G511" s="24">
        <v>20.78</v>
      </c>
    </row>
    <row r="512" spans="1:7">
      <c r="A512" s="22">
        <v>44025</v>
      </c>
      <c r="B512" s="22" t="str">
        <f t="shared" si="21"/>
        <v>Jul</v>
      </c>
      <c r="C512" s="23">
        <f t="shared" si="22"/>
        <v>29</v>
      </c>
      <c r="D512" s="23" t="str">
        <f t="shared" si="23"/>
        <v>None</v>
      </c>
      <c r="E512" s="22" t="s">
        <v>48</v>
      </c>
      <c r="F512" s="23" t="s">
        <v>57</v>
      </c>
      <c r="G512" s="24">
        <v>46.05</v>
      </c>
    </row>
    <row r="513" spans="1:7">
      <c r="A513" s="22">
        <v>44006</v>
      </c>
      <c r="B513" s="22" t="str">
        <f t="shared" si="21"/>
        <v>Jun</v>
      </c>
      <c r="C513" s="23">
        <f t="shared" si="22"/>
        <v>26</v>
      </c>
      <c r="D513" s="23" t="str">
        <f t="shared" si="23"/>
        <v>None</v>
      </c>
      <c r="E513" s="22" t="s">
        <v>48</v>
      </c>
      <c r="F513" s="23" t="s">
        <v>66</v>
      </c>
      <c r="G513" s="24">
        <v>36.22</v>
      </c>
    </row>
    <row r="514" spans="1:7">
      <c r="A514" s="22">
        <v>44022</v>
      </c>
      <c r="B514" s="22" t="str">
        <f t="shared" si="21"/>
        <v>Jul</v>
      </c>
      <c r="C514" s="23">
        <f t="shared" si="22"/>
        <v>28</v>
      </c>
      <c r="D514" s="23" t="str">
        <f t="shared" si="23"/>
        <v>None</v>
      </c>
      <c r="E514" s="22" t="s">
        <v>45</v>
      </c>
      <c r="F514" s="23" t="s">
        <v>54</v>
      </c>
      <c r="G514" s="24">
        <v>71.19</v>
      </c>
    </row>
    <row r="515" spans="1:7">
      <c r="A515" s="22">
        <v>44055</v>
      </c>
      <c r="B515" s="22" t="str">
        <f t="shared" si="21"/>
        <v>Aug</v>
      </c>
      <c r="C515" s="23">
        <f t="shared" si="22"/>
        <v>33</v>
      </c>
      <c r="D515" s="23" t="str">
        <f t="shared" si="23"/>
        <v>None</v>
      </c>
      <c r="E515" s="22" t="s">
        <v>45</v>
      </c>
      <c r="F515" s="23" t="s">
        <v>58</v>
      </c>
      <c r="G515" s="24">
        <v>96.89</v>
      </c>
    </row>
    <row r="516" spans="1:7">
      <c r="A516" s="22">
        <v>44100</v>
      </c>
      <c r="B516" s="22" t="str">
        <f t="shared" si="21"/>
        <v>Sep</v>
      </c>
      <c r="C516" s="23">
        <f t="shared" si="22"/>
        <v>39</v>
      </c>
      <c r="D516" s="23" t="str">
        <f t="shared" si="23"/>
        <v>None</v>
      </c>
      <c r="E516" s="22" t="s">
        <v>38</v>
      </c>
      <c r="F516" s="23" t="s">
        <v>54</v>
      </c>
      <c r="G516" s="24">
        <v>23.53</v>
      </c>
    </row>
    <row r="517" spans="1:7">
      <c r="A517" s="22">
        <v>44077</v>
      </c>
      <c r="B517" s="22" t="str">
        <f t="shared" si="21"/>
        <v>Sep</v>
      </c>
      <c r="C517" s="23">
        <f t="shared" si="22"/>
        <v>36</v>
      </c>
      <c r="D517" s="23" t="str">
        <f t="shared" si="23"/>
        <v>None</v>
      </c>
      <c r="E517" s="22" t="s">
        <v>38</v>
      </c>
      <c r="F517" s="23" t="s">
        <v>58</v>
      </c>
      <c r="G517" s="24">
        <v>75.36</v>
      </c>
    </row>
    <row r="518" spans="1:7">
      <c r="A518" s="22">
        <v>43984</v>
      </c>
      <c r="B518" s="22" t="str">
        <f t="shared" ref="B518:B581" si="24">TEXT(A518,"mmm")</f>
        <v>Jun</v>
      </c>
      <c r="C518" s="23">
        <f t="shared" ref="C518:C581" si="25">WEEKNUM(A518)</f>
        <v>23</v>
      </c>
      <c r="D518" s="23" t="str">
        <f t="shared" ref="D518:D581" si="26">IFERROR(VLOOKUP(C518,$BM$7:$BN$14,2,0),"None")</f>
        <v>None</v>
      </c>
      <c r="E518" s="22" t="s">
        <v>38</v>
      </c>
      <c r="F518" s="23" t="s">
        <v>58</v>
      </c>
      <c r="G518" s="24">
        <v>23.64</v>
      </c>
    </row>
    <row r="519" spans="1:7">
      <c r="A519" s="22">
        <v>43983</v>
      </c>
      <c r="B519" s="22" t="str">
        <f t="shared" si="24"/>
        <v>Jun</v>
      </c>
      <c r="C519" s="23">
        <f t="shared" si="25"/>
        <v>23</v>
      </c>
      <c r="D519" s="23" t="str">
        <f t="shared" si="26"/>
        <v>None</v>
      </c>
      <c r="E519" s="22" t="s">
        <v>48</v>
      </c>
      <c r="F519" s="23" t="s">
        <v>56</v>
      </c>
      <c r="G519" s="24">
        <v>60.45</v>
      </c>
    </row>
    <row r="520" spans="1:7">
      <c r="A520" s="22">
        <v>44043</v>
      </c>
      <c r="B520" s="22" t="str">
        <f t="shared" si="24"/>
        <v>Jul</v>
      </c>
      <c r="C520" s="23">
        <f t="shared" si="25"/>
        <v>31</v>
      </c>
      <c r="D520" s="23" t="str">
        <f t="shared" si="26"/>
        <v>None</v>
      </c>
      <c r="E520" s="22" t="s">
        <v>38</v>
      </c>
      <c r="F520" s="23" t="s">
        <v>58</v>
      </c>
      <c r="G520" s="24">
        <v>96.19</v>
      </c>
    </row>
    <row r="521" spans="1:7">
      <c r="A521" s="22">
        <v>43981</v>
      </c>
      <c r="B521" s="22" t="str">
        <f t="shared" si="24"/>
        <v>May</v>
      </c>
      <c r="C521" s="23">
        <f t="shared" si="25"/>
        <v>22</v>
      </c>
      <c r="D521" s="23" t="str">
        <f t="shared" si="26"/>
        <v>None</v>
      </c>
      <c r="E521" s="22" t="s">
        <v>48</v>
      </c>
      <c r="F521" s="23" t="s">
        <v>58</v>
      </c>
      <c r="G521" s="24">
        <v>48.53</v>
      </c>
    </row>
    <row r="522" spans="1:7">
      <c r="A522" s="22">
        <v>44048</v>
      </c>
      <c r="B522" s="22" t="str">
        <f t="shared" si="24"/>
        <v>Aug</v>
      </c>
      <c r="C522" s="23">
        <f t="shared" si="25"/>
        <v>32</v>
      </c>
      <c r="D522" s="23" t="str">
        <f t="shared" si="26"/>
        <v>None</v>
      </c>
      <c r="E522" s="22" t="s">
        <v>38</v>
      </c>
      <c r="F522" s="23" t="s">
        <v>49</v>
      </c>
      <c r="G522" s="24">
        <v>34.71</v>
      </c>
    </row>
    <row r="523" spans="1:7">
      <c r="A523" s="22">
        <v>43981</v>
      </c>
      <c r="B523" s="22" t="str">
        <f t="shared" si="24"/>
        <v>May</v>
      </c>
      <c r="C523" s="23">
        <f t="shared" si="25"/>
        <v>22</v>
      </c>
      <c r="D523" s="23" t="str">
        <f t="shared" si="26"/>
        <v>None</v>
      </c>
      <c r="E523" s="22" t="s">
        <v>38</v>
      </c>
      <c r="F523" s="23" t="s">
        <v>57</v>
      </c>
      <c r="G523" s="24">
        <v>23.88</v>
      </c>
    </row>
    <row r="524" spans="1:7">
      <c r="A524" s="22">
        <v>44079</v>
      </c>
      <c r="B524" s="22" t="str">
        <f t="shared" si="24"/>
        <v>Sep</v>
      </c>
      <c r="C524" s="23">
        <f t="shared" si="25"/>
        <v>36</v>
      </c>
      <c r="D524" s="23" t="str">
        <f t="shared" si="26"/>
        <v>None</v>
      </c>
      <c r="E524" s="22" t="s">
        <v>48</v>
      </c>
      <c r="F524" s="23" t="s">
        <v>53</v>
      </c>
      <c r="G524" s="24">
        <v>58.52</v>
      </c>
    </row>
    <row r="525" spans="1:7">
      <c r="A525" s="22">
        <v>43980</v>
      </c>
      <c r="B525" s="22" t="str">
        <f t="shared" si="24"/>
        <v>May</v>
      </c>
      <c r="C525" s="23">
        <f t="shared" si="25"/>
        <v>22</v>
      </c>
      <c r="D525" s="23" t="str">
        <f t="shared" si="26"/>
        <v>None</v>
      </c>
      <c r="E525" s="22" t="s">
        <v>45</v>
      </c>
      <c r="F525" s="23" t="s">
        <v>46</v>
      </c>
      <c r="G525" s="24">
        <v>69.959999999999994</v>
      </c>
    </row>
    <row r="526" spans="1:7">
      <c r="A526" s="22">
        <v>44036</v>
      </c>
      <c r="B526" s="22" t="str">
        <f t="shared" si="24"/>
        <v>Jul</v>
      </c>
      <c r="C526" s="23">
        <f t="shared" si="25"/>
        <v>30</v>
      </c>
      <c r="D526" s="23" t="str">
        <f t="shared" si="26"/>
        <v>None</v>
      </c>
      <c r="E526" s="22" t="s">
        <v>48</v>
      </c>
      <c r="F526" s="23" t="s">
        <v>49</v>
      </c>
      <c r="G526" s="24">
        <v>33.799999999999997</v>
      </c>
    </row>
    <row r="527" spans="1:7">
      <c r="A527" s="22">
        <v>44052</v>
      </c>
      <c r="B527" s="22" t="str">
        <f t="shared" si="24"/>
        <v>Aug</v>
      </c>
      <c r="C527" s="23">
        <f t="shared" si="25"/>
        <v>33</v>
      </c>
      <c r="D527" s="23" t="str">
        <f t="shared" si="26"/>
        <v>None</v>
      </c>
      <c r="E527" s="22" t="s">
        <v>48</v>
      </c>
      <c r="F527" s="23" t="s">
        <v>46</v>
      </c>
      <c r="G527" s="24">
        <v>48.35</v>
      </c>
    </row>
    <row r="528" spans="1:7">
      <c r="A528" s="22">
        <v>44093</v>
      </c>
      <c r="B528" s="22" t="str">
        <f t="shared" si="24"/>
        <v>Sep</v>
      </c>
      <c r="C528" s="23">
        <f t="shared" si="25"/>
        <v>38</v>
      </c>
      <c r="D528" s="23" t="str">
        <f t="shared" si="26"/>
        <v>None</v>
      </c>
      <c r="E528" s="22" t="s">
        <v>38</v>
      </c>
      <c r="F528" s="23" t="s">
        <v>61</v>
      </c>
      <c r="G528" s="24">
        <v>83</v>
      </c>
    </row>
    <row r="529" spans="1:7">
      <c r="A529" s="22">
        <v>44051</v>
      </c>
      <c r="B529" s="22" t="str">
        <f t="shared" si="24"/>
        <v>Aug</v>
      </c>
      <c r="C529" s="23">
        <f t="shared" si="25"/>
        <v>32</v>
      </c>
      <c r="D529" s="23" t="str">
        <f t="shared" si="26"/>
        <v>None</v>
      </c>
      <c r="E529" s="22" t="s">
        <v>45</v>
      </c>
      <c r="F529" s="23" t="s">
        <v>66</v>
      </c>
      <c r="G529" s="24">
        <v>54.35</v>
      </c>
    </row>
    <row r="530" spans="1:7">
      <c r="A530" s="22">
        <v>43979</v>
      </c>
      <c r="B530" s="22" t="str">
        <f t="shared" si="24"/>
        <v>May</v>
      </c>
      <c r="C530" s="23">
        <f t="shared" si="25"/>
        <v>22</v>
      </c>
      <c r="D530" s="23" t="str">
        <f t="shared" si="26"/>
        <v>None</v>
      </c>
      <c r="E530" s="22" t="s">
        <v>45</v>
      </c>
      <c r="F530" s="23" t="s">
        <v>46</v>
      </c>
      <c r="G530" s="24">
        <v>48.61</v>
      </c>
    </row>
    <row r="531" spans="1:7">
      <c r="A531" s="22">
        <v>44090</v>
      </c>
      <c r="B531" s="22" t="str">
        <f t="shared" si="24"/>
        <v>Sep</v>
      </c>
      <c r="C531" s="23">
        <f t="shared" si="25"/>
        <v>38</v>
      </c>
      <c r="D531" s="23" t="str">
        <f t="shared" si="26"/>
        <v>None</v>
      </c>
      <c r="E531" s="22" t="s">
        <v>38</v>
      </c>
      <c r="F531" s="23" t="s">
        <v>49</v>
      </c>
      <c r="G531" s="24">
        <v>132.63999999999999</v>
      </c>
    </row>
    <row r="532" spans="1:7">
      <c r="A532" s="22">
        <v>43970</v>
      </c>
      <c r="B532" s="22" t="str">
        <f t="shared" si="24"/>
        <v>May</v>
      </c>
      <c r="C532" s="23">
        <f t="shared" si="25"/>
        <v>21</v>
      </c>
      <c r="D532" s="23" t="str">
        <f t="shared" si="26"/>
        <v>None</v>
      </c>
      <c r="E532" s="22" t="s">
        <v>38</v>
      </c>
      <c r="F532" s="23" t="s">
        <v>50</v>
      </c>
      <c r="G532" s="24">
        <v>46.88</v>
      </c>
    </row>
    <row r="533" spans="1:7">
      <c r="A533" s="22">
        <v>44011</v>
      </c>
      <c r="B533" s="22" t="str">
        <f t="shared" si="24"/>
        <v>Jun</v>
      </c>
      <c r="C533" s="23">
        <f t="shared" si="25"/>
        <v>27</v>
      </c>
      <c r="D533" s="23" t="str">
        <f t="shared" si="26"/>
        <v>None</v>
      </c>
      <c r="E533" s="22" t="s">
        <v>38</v>
      </c>
      <c r="F533" s="23" t="s">
        <v>57</v>
      </c>
      <c r="G533" s="24">
        <v>46.66</v>
      </c>
    </row>
    <row r="534" spans="1:7">
      <c r="A534" s="22">
        <v>43956</v>
      </c>
      <c r="B534" s="22" t="str">
        <f t="shared" si="24"/>
        <v>May</v>
      </c>
      <c r="C534" s="23">
        <f t="shared" si="25"/>
        <v>19</v>
      </c>
      <c r="D534" s="23" t="str">
        <f t="shared" si="26"/>
        <v>None</v>
      </c>
      <c r="E534" s="22" t="s">
        <v>45</v>
      </c>
      <c r="F534" s="23" t="s">
        <v>50</v>
      </c>
      <c r="G534" s="24">
        <v>545.70000000000005</v>
      </c>
    </row>
    <row r="535" spans="1:7">
      <c r="A535" s="22">
        <v>44000</v>
      </c>
      <c r="B535" s="22" t="str">
        <f t="shared" si="24"/>
        <v>Jun</v>
      </c>
      <c r="C535" s="23">
        <f t="shared" si="25"/>
        <v>25</v>
      </c>
      <c r="D535" s="23" t="str">
        <f t="shared" si="26"/>
        <v>None</v>
      </c>
      <c r="E535" s="22" t="s">
        <v>48</v>
      </c>
      <c r="F535" s="23" t="s">
        <v>61</v>
      </c>
      <c r="G535" s="24">
        <v>28.19</v>
      </c>
    </row>
    <row r="536" spans="1:7">
      <c r="A536" s="22">
        <v>43983</v>
      </c>
      <c r="B536" s="22" t="str">
        <f t="shared" si="24"/>
        <v>Jun</v>
      </c>
      <c r="C536" s="23">
        <f t="shared" si="25"/>
        <v>23</v>
      </c>
      <c r="D536" s="23" t="str">
        <f t="shared" si="26"/>
        <v>None</v>
      </c>
      <c r="E536" s="22" t="s">
        <v>48</v>
      </c>
      <c r="F536" s="23" t="s">
        <v>43</v>
      </c>
      <c r="G536" s="24">
        <v>40.29</v>
      </c>
    </row>
    <row r="537" spans="1:7">
      <c r="A537" s="22">
        <v>44049</v>
      </c>
      <c r="B537" s="22" t="str">
        <f t="shared" si="24"/>
        <v>Aug</v>
      </c>
      <c r="C537" s="23">
        <f t="shared" si="25"/>
        <v>32</v>
      </c>
      <c r="D537" s="23" t="str">
        <f t="shared" si="26"/>
        <v>None</v>
      </c>
      <c r="E537" s="22" t="s">
        <v>45</v>
      </c>
      <c r="F537" s="23" t="s">
        <v>57</v>
      </c>
      <c r="G537" s="24">
        <v>46.62</v>
      </c>
    </row>
    <row r="538" spans="1:7">
      <c r="A538" s="22">
        <v>43954</v>
      </c>
      <c r="B538" s="22" t="str">
        <f t="shared" si="24"/>
        <v>May</v>
      </c>
      <c r="C538" s="23">
        <f t="shared" si="25"/>
        <v>19</v>
      </c>
      <c r="D538" s="23" t="str">
        <f t="shared" si="26"/>
        <v>None</v>
      </c>
      <c r="E538" s="22" t="s">
        <v>48</v>
      </c>
      <c r="F538" s="23" t="s">
        <v>57</v>
      </c>
      <c r="G538" s="24">
        <v>46.28</v>
      </c>
    </row>
    <row r="539" spans="1:7">
      <c r="A539" s="22">
        <v>44010</v>
      </c>
      <c r="B539" s="22" t="str">
        <f t="shared" si="24"/>
        <v>Jun</v>
      </c>
      <c r="C539" s="23">
        <f t="shared" si="25"/>
        <v>27</v>
      </c>
      <c r="D539" s="23" t="str">
        <f t="shared" si="26"/>
        <v>None</v>
      </c>
      <c r="E539" s="22" t="s">
        <v>48</v>
      </c>
      <c r="F539" s="23" t="s">
        <v>57</v>
      </c>
      <c r="G539" s="24">
        <v>69.58</v>
      </c>
    </row>
    <row r="540" spans="1:7">
      <c r="A540" s="22">
        <v>44002</v>
      </c>
      <c r="B540" s="22" t="str">
        <f t="shared" si="24"/>
        <v>Jun</v>
      </c>
      <c r="C540" s="23">
        <f t="shared" si="25"/>
        <v>25</v>
      </c>
      <c r="D540" s="23" t="str">
        <f t="shared" si="26"/>
        <v>None</v>
      </c>
      <c r="E540" s="22" t="s">
        <v>48</v>
      </c>
      <c r="F540" s="23" t="s">
        <v>49</v>
      </c>
      <c r="G540" s="24">
        <v>627.63</v>
      </c>
    </row>
    <row r="541" spans="1:7">
      <c r="A541" s="22">
        <v>44058</v>
      </c>
      <c r="B541" s="22" t="str">
        <f t="shared" si="24"/>
        <v>Aug</v>
      </c>
      <c r="C541" s="23">
        <f t="shared" si="25"/>
        <v>33</v>
      </c>
      <c r="D541" s="23" t="str">
        <f t="shared" si="26"/>
        <v>None</v>
      </c>
      <c r="E541" s="22" t="s">
        <v>38</v>
      </c>
      <c r="F541" s="23" t="s">
        <v>61</v>
      </c>
      <c r="G541" s="24">
        <v>83.33</v>
      </c>
    </row>
    <row r="542" spans="1:7">
      <c r="A542" s="22">
        <v>44060</v>
      </c>
      <c r="B542" s="22" t="str">
        <f t="shared" si="24"/>
        <v>Aug</v>
      </c>
      <c r="C542" s="23">
        <f t="shared" si="25"/>
        <v>34</v>
      </c>
      <c r="D542" s="23" t="str">
        <f t="shared" si="26"/>
        <v>None</v>
      </c>
      <c r="E542" s="22" t="s">
        <v>38</v>
      </c>
      <c r="F542" s="23" t="s">
        <v>50</v>
      </c>
      <c r="G542" s="24">
        <v>46.82</v>
      </c>
    </row>
    <row r="543" spans="1:7">
      <c r="A543" s="22">
        <v>44011</v>
      </c>
      <c r="B543" s="22" t="str">
        <f t="shared" si="24"/>
        <v>Jun</v>
      </c>
      <c r="C543" s="23">
        <f t="shared" si="25"/>
        <v>27</v>
      </c>
      <c r="D543" s="23" t="str">
        <f t="shared" si="26"/>
        <v>None</v>
      </c>
      <c r="E543" s="22" t="s">
        <v>48</v>
      </c>
      <c r="F543" s="23" t="s">
        <v>66</v>
      </c>
      <c r="G543" s="24">
        <v>38.65</v>
      </c>
    </row>
    <row r="544" spans="1:7">
      <c r="A544" s="22">
        <v>44052</v>
      </c>
      <c r="B544" s="22" t="str">
        <f t="shared" si="24"/>
        <v>Aug</v>
      </c>
      <c r="C544" s="23">
        <f t="shared" si="25"/>
        <v>33</v>
      </c>
      <c r="D544" s="23" t="str">
        <f t="shared" si="26"/>
        <v>None</v>
      </c>
      <c r="E544" s="22" t="s">
        <v>45</v>
      </c>
      <c r="F544" s="23" t="s">
        <v>43</v>
      </c>
      <c r="G544" s="24">
        <v>20.72</v>
      </c>
    </row>
    <row r="545" spans="1:7">
      <c r="A545" s="22">
        <v>43997</v>
      </c>
      <c r="B545" s="22" t="str">
        <f t="shared" si="24"/>
        <v>Jun</v>
      </c>
      <c r="C545" s="23">
        <f t="shared" si="25"/>
        <v>25</v>
      </c>
      <c r="D545" s="23" t="str">
        <f t="shared" si="26"/>
        <v>None</v>
      </c>
      <c r="E545" s="22" t="s">
        <v>38</v>
      </c>
      <c r="F545" s="23" t="s">
        <v>49</v>
      </c>
      <c r="G545" s="24">
        <v>102.38</v>
      </c>
    </row>
    <row r="546" spans="1:7">
      <c r="A546" s="22">
        <v>44054</v>
      </c>
      <c r="B546" s="22" t="str">
        <f t="shared" si="24"/>
        <v>Aug</v>
      </c>
      <c r="C546" s="23">
        <f t="shared" si="25"/>
        <v>33</v>
      </c>
      <c r="D546" s="23" t="str">
        <f t="shared" si="26"/>
        <v>None</v>
      </c>
      <c r="E546" s="22" t="s">
        <v>38</v>
      </c>
      <c r="F546" s="23" t="s">
        <v>56</v>
      </c>
      <c r="G546" s="24">
        <v>38.950000000000003</v>
      </c>
    </row>
    <row r="547" spans="1:7">
      <c r="A547" s="22">
        <v>43998</v>
      </c>
      <c r="B547" s="22" t="str">
        <f t="shared" si="24"/>
        <v>Jun</v>
      </c>
      <c r="C547" s="23">
        <f t="shared" si="25"/>
        <v>25</v>
      </c>
      <c r="D547" s="23" t="str">
        <f t="shared" si="26"/>
        <v>None</v>
      </c>
      <c r="E547" s="22" t="s">
        <v>45</v>
      </c>
      <c r="F547" s="23" t="s">
        <v>43</v>
      </c>
      <c r="G547" s="24">
        <v>20.47</v>
      </c>
    </row>
    <row r="548" spans="1:7">
      <c r="A548" s="22">
        <v>44051</v>
      </c>
      <c r="B548" s="22" t="str">
        <f t="shared" si="24"/>
        <v>Aug</v>
      </c>
      <c r="C548" s="23">
        <f t="shared" si="25"/>
        <v>32</v>
      </c>
      <c r="D548" s="23" t="str">
        <f t="shared" si="26"/>
        <v>None</v>
      </c>
      <c r="E548" s="22" t="s">
        <v>45</v>
      </c>
      <c r="F548" s="23" t="s">
        <v>39</v>
      </c>
      <c r="G548" s="24">
        <v>80.2</v>
      </c>
    </row>
    <row r="549" spans="1:7">
      <c r="A549" s="22">
        <v>44012</v>
      </c>
      <c r="B549" s="22" t="str">
        <f t="shared" si="24"/>
        <v>Jun</v>
      </c>
      <c r="C549" s="23">
        <f t="shared" si="25"/>
        <v>27</v>
      </c>
      <c r="D549" s="23" t="str">
        <f t="shared" si="26"/>
        <v>None</v>
      </c>
      <c r="E549" s="22" t="s">
        <v>48</v>
      </c>
      <c r="F549" s="23" t="s">
        <v>58</v>
      </c>
      <c r="G549" s="24">
        <v>24.61</v>
      </c>
    </row>
    <row r="550" spans="1:7">
      <c r="A550" s="22">
        <v>44040</v>
      </c>
      <c r="B550" s="22" t="str">
        <f t="shared" si="24"/>
        <v>Jul</v>
      </c>
      <c r="C550" s="23">
        <f t="shared" si="25"/>
        <v>31</v>
      </c>
      <c r="D550" s="23" t="str">
        <f t="shared" si="26"/>
        <v>None</v>
      </c>
      <c r="E550" s="22" t="s">
        <v>48</v>
      </c>
      <c r="F550" s="23" t="s">
        <v>49</v>
      </c>
      <c r="G550" s="24">
        <v>34</v>
      </c>
    </row>
    <row r="551" spans="1:7">
      <c r="A551" s="22">
        <v>44052</v>
      </c>
      <c r="B551" s="22" t="str">
        <f t="shared" si="24"/>
        <v>Aug</v>
      </c>
      <c r="C551" s="23">
        <f t="shared" si="25"/>
        <v>33</v>
      </c>
      <c r="D551" s="23" t="str">
        <f t="shared" si="26"/>
        <v>None</v>
      </c>
      <c r="E551" s="22" t="s">
        <v>48</v>
      </c>
      <c r="F551" s="23" t="s">
        <v>54</v>
      </c>
      <c r="G551" s="24">
        <v>257.95999999999998</v>
      </c>
    </row>
    <row r="552" spans="1:7">
      <c r="A552" s="22">
        <v>44065</v>
      </c>
      <c r="B552" s="22" t="str">
        <f t="shared" si="24"/>
        <v>Aug</v>
      </c>
      <c r="C552" s="23">
        <f t="shared" si="25"/>
        <v>34</v>
      </c>
      <c r="D552" s="23" t="str">
        <f t="shared" si="26"/>
        <v>None</v>
      </c>
      <c r="E552" s="22" t="s">
        <v>38</v>
      </c>
      <c r="F552" s="23" t="s">
        <v>58</v>
      </c>
      <c r="G552" s="24">
        <v>46.72</v>
      </c>
    </row>
    <row r="553" spans="1:7">
      <c r="A553" s="22">
        <v>44006</v>
      </c>
      <c r="B553" s="22" t="str">
        <f t="shared" si="24"/>
        <v>Jun</v>
      </c>
      <c r="C553" s="23">
        <f t="shared" si="25"/>
        <v>26</v>
      </c>
      <c r="D553" s="23" t="str">
        <f t="shared" si="26"/>
        <v>None</v>
      </c>
      <c r="E553" s="22" t="s">
        <v>38</v>
      </c>
      <c r="F553" s="23" t="s">
        <v>58</v>
      </c>
      <c r="G553" s="24">
        <v>92.32</v>
      </c>
    </row>
    <row r="554" spans="1:7">
      <c r="A554" s="22">
        <v>44011</v>
      </c>
      <c r="B554" s="22" t="str">
        <f t="shared" si="24"/>
        <v>Jun</v>
      </c>
      <c r="C554" s="23">
        <f t="shared" si="25"/>
        <v>27</v>
      </c>
      <c r="D554" s="23" t="str">
        <f t="shared" si="26"/>
        <v>None</v>
      </c>
      <c r="E554" s="22" t="s">
        <v>48</v>
      </c>
      <c r="F554" s="23" t="s">
        <v>50</v>
      </c>
      <c r="G554" s="24">
        <v>23.59</v>
      </c>
    </row>
    <row r="555" spans="1:7">
      <c r="A555" s="22">
        <v>44070</v>
      </c>
      <c r="B555" s="22" t="str">
        <f t="shared" si="24"/>
        <v>Aug</v>
      </c>
      <c r="C555" s="23">
        <f t="shared" si="25"/>
        <v>35</v>
      </c>
      <c r="D555" s="23" t="str">
        <f t="shared" si="26"/>
        <v>None</v>
      </c>
      <c r="E555" s="22" t="s">
        <v>48</v>
      </c>
      <c r="F555" s="23" t="s">
        <v>50</v>
      </c>
      <c r="G555" s="24">
        <v>46.53</v>
      </c>
    </row>
    <row r="556" spans="1:7">
      <c r="A556" s="22">
        <v>43992</v>
      </c>
      <c r="B556" s="22" t="str">
        <f t="shared" si="24"/>
        <v>Jun</v>
      </c>
      <c r="C556" s="23">
        <f t="shared" si="25"/>
        <v>24</v>
      </c>
      <c r="D556" s="23" t="str">
        <f t="shared" si="26"/>
        <v>None</v>
      </c>
      <c r="E556" s="22" t="s">
        <v>48</v>
      </c>
      <c r="F556" s="23" t="s">
        <v>49</v>
      </c>
      <c r="G556" s="24">
        <v>33.479999999999997</v>
      </c>
    </row>
    <row r="557" spans="1:7">
      <c r="A557" s="22">
        <v>44026</v>
      </c>
      <c r="B557" s="22" t="str">
        <f t="shared" si="24"/>
        <v>Jul</v>
      </c>
      <c r="C557" s="23">
        <f t="shared" si="25"/>
        <v>29</v>
      </c>
      <c r="D557" s="23" t="str">
        <f t="shared" si="26"/>
        <v>None</v>
      </c>
      <c r="E557" s="22" t="s">
        <v>48</v>
      </c>
      <c r="F557" s="23" t="s">
        <v>49</v>
      </c>
      <c r="G557" s="24">
        <v>66.91</v>
      </c>
    </row>
    <row r="558" spans="1:7">
      <c r="A558" s="22">
        <v>44060</v>
      </c>
      <c r="B558" s="22" t="str">
        <f t="shared" si="24"/>
        <v>Aug</v>
      </c>
      <c r="C558" s="23">
        <f t="shared" si="25"/>
        <v>34</v>
      </c>
      <c r="D558" s="23" t="str">
        <f t="shared" si="26"/>
        <v>None</v>
      </c>
      <c r="E558" s="22" t="s">
        <v>45</v>
      </c>
      <c r="F558" s="23" t="s">
        <v>53</v>
      </c>
      <c r="G558" s="24">
        <v>28.88</v>
      </c>
    </row>
    <row r="559" spans="1:7">
      <c r="A559" s="22">
        <v>44051</v>
      </c>
      <c r="B559" s="22" t="str">
        <f t="shared" si="24"/>
        <v>Aug</v>
      </c>
      <c r="C559" s="23">
        <f t="shared" si="25"/>
        <v>32</v>
      </c>
      <c r="D559" s="23" t="str">
        <f t="shared" si="26"/>
        <v>None</v>
      </c>
      <c r="E559" s="22" t="s">
        <v>45</v>
      </c>
      <c r="F559" s="23" t="s">
        <v>43</v>
      </c>
      <c r="G559" s="24">
        <v>140.44</v>
      </c>
    </row>
    <row r="560" spans="1:7">
      <c r="A560" s="22">
        <v>43993</v>
      </c>
      <c r="B560" s="22" t="str">
        <f t="shared" si="24"/>
        <v>Jun</v>
      </c>
      <c r="C560" s="23">
        <f t="shared" si="25"/>
        <v>24</v>
      </c>
      <c r="D560" s="23" t="str">
        <f t="shared" si="26"/>
        <v>None</v>
      </c>
      <c r="E560" s="22" t="s">
        <v>48</v>
      </c>
      <c r="F560" s="23" t="s">
        <v>57</v>
      </c>
      <c r="G560" s="24">
        <v>46.52</v>
      </c>
    </row>
    <row r="561" spans="1:7">
      <c r="A561" s="22">
        <v>43976</v>
      </c>
      <c r="B561" s="22" t="str">
        <f t="shared" si="24"/>
        <v>May</v>
      </c>
      <c r="C561" s="23">
        <f t="shared" si="25"/>
        <v>22</v>
      </c>
      <c r="D561" s="23" t="str">
        <f t="shared" si="26"/>
        <v>None</v>
      </c>
      <c r="E561" s="22" t="s">
        <v>38</v>
      </c>
      <c r="F561" s="23" t="s">
        <v>49</v>
      </c>
      <c r="G561" s="24">
        <v>64.349999999999994</v>
      </c>
    </row>
    <row r="562" spans="1:7">
      <c r="A562" s="22">
        <v>43993</v>
      </c>
      <c r="B562" s="22" t="str">
        <f t="shared" si="24"/>
        <v>Jun</v>
      </c>
      <c r="C562" s="23">
        <f t="shared" si="25"/>
        <v>24</v>
      </c>
      <c r="D562" s="23" t="str">
        <f t="shared" si="26"/>
        <v>None</v>
      </c>
      <c r="E562" s="22" t="s">
        <v>48</v>
      </c>
      <c r="F562" s="23" t="s">
        <v>50</v>
      </c>
      <c r="G562" s="24">
        <v>44.39</v>
      </c>
    </row>
    <row r="563" spans="1:7">
      <c r="A563" s="22">
        <v>44001</v>
      </c>
      <c r="B563" s="22" t="str">
        <f t="shared" si="24"/>
        <v>Jun</v>
      </c>
      <c r="C563" s="23">
        <f t="shared" si="25"/>
        <v>25</v>
      </c>
      <c r="D563" s="23" t="str">
        <f t="shared" si="26"/>
        <v>None</v>
      </c>
      <c r="E563" s="22" t="s">
        <v>48</v>
      </c>
      <c r="F563" s="23" t="s">
        <v>43</v>
      </c>
      <c r="G563" s="24">
        <v>40.24</v>
      </c>
    </row>
    <row r="564" spans="1:7">
      <c r="A564" s="22">
        <v>43989</v>
      </c>
      <c r="B564" s="22" t="str">
        <f t="shared" si="24"/>
        <v>Jun</v>
      </c>
      <c r="C564" s="23">
        <f t="shared" si="25"/>
        <v>24</v>
      </c>
      <c r="D564" s="23" t="str">
        <f t="shared" si="26"/>
        <v>None</v>
      </c>
      <c r="E564" s="22" t="s">
        <v>48</v>
      </c>
      <c r="F564" s="23" t="s">
        <v>50</v>
      </c>
      <c r="G564" s="24">
        <v>46.48</v>
      </c>
    </row>
    <row r="565" spans="1:7">
      <c r="A565" s="22">
        <v>44067</v>
      </c>
      <c r="B565" s="22" t="str">
        <f t="shared" si="24"/>
        <v>Aug</v>
      </c>
      <c r="C565" s="23">
        <f t="shared" si="25"/>
        <v>35</v>
      </c>
      <c r="D565" s="23" t="str">
        <f t="shared" si="26"/>
        <v>None</v>
      </c>
      <c r="E565" s="22" t="s">
        <v>48</v>
      </c>
      <c r="F565" s="23" t="s">
        <v>50</v>
      </c>
      <c r="G565" s="24">
        <v>23.51</v>
      </c>
    </row>
    <row r="566" spans="1:7">
      <c r="A566" s="22">
        <v>43994</v>
      </c>
      <c r="B566" s="22" t="str">
        <f t="shared" si="24"/>
        <v>Jun</v>
      </c>
      <c r="C566" s="23">
        <f t="shared" si="25"/>
        <v>24</v>
      </c>
      <c r="D566" s="23" t="str">
        <f t="shared" si="26"/>
        <v>None</v>
      </c>
      <c r="E566" s="22" t="s">
        <v>38</v>
      </c>
      <c r="F566" s="23" t="s">
        <v>54</v>
      </c>
      <c r="G566" s="24">
        <v>24.16</v>
      </c>
    </row>
    <row r="567" spans="1:7">
      <c r="A567" s="22">
        <v>44062</v>
      </c>
      <c r="B567" s="22" t="str">
        <f t="shared" si="24"/>
        <v>Aug</v>
      </c>
      <c r="C567" s="23">
        <f t="shared" si="25"/>
        <v>34</v>
      </c>
      <c r="D567" s="23" t="str">
        <f t="shared" si="26"/>
        <v>None</v>
      </c>
      <c r="E567" s="22" t="s">
        <v>48</v>
      </c>
      <c r="F567" s="23" t="s">
        <v>57</v>
      </c>
      <c r="G567" s="24">
        <v>92.9</v>
      </c>
    </row>
    <row r="568" spans="1:7">
      <c r="A568" s="22">
        <v>44051</v>
      </c>
      <c r="B568" s="22" t="str">
        <f t="shared" si="24"/>
        <v>Aug</v>
      </c>
      <c r="C568" s="23">
        <f t="shared" si="25"/>
        <v>32</v>
      </c>
      <c r="D568" s="23" t="str">
        <f t="shared" si="26"/>
        <v>None</v>
      </c>
      <c r="E568" s="22" t="s">
        <v>38</v>
      </c>
      <c r="F568" s="23" t="s">
        <v>53</v>
      </c>
      <c r="G568" s="24">
        <v>87.47</v>
      </c>
    </row>
    <row r="569" spans="1:7">
      <c r="A569" s="22">
        <v>44067</v>
      </c>
      <c r="B569" s="22" t="str">
        <f t="shared" si="24"/>
        <v>Aug</v>
      </c>
      <c r="C569" s="23">
        <f t="shared" si="25"/>
        <v>35</v>
      </c>
      <c r="D569" s="23" t="str">
        <f t="shared" si="26"/>
        <v>None</v>
      </c>
      <c r="E569" s="22" t="s">
        <v>48</v>
      </c>
      <c r="F569" s="23" t="s">
        <v>57</v>
      </c>
      <c r="G569" s="24">
        <v>69.98</v>
      </c>
    </row>
    <row r="570" spans="1:7">
      <c r="A570" s="22">
        <v>44046</v>
      </c>
      <c r="B570" s="22" t="str">
        <f t="shared" si="24"/>
        <v>Aug</v>
      </c>
      <c r="C570" s="23">
        <f t="shared" si="25"/>
        <v>32</v>
      </c>
      <c r="D570" s="23" t="str">
        <f t="shared" si="26"/>
        <v>None</v>
      </c>
      <c r="E570" s="22" t="s">
        <v>48</v>
      </c>
      <c r="F570" s="23" t="s">
        <v>57</v>
      </c>
      <c r="G570" s="24">
        <v>44.33</v>
      </c>
    </row>
    <row r="571" spans="1:7">
      <c r="A571" s="22">
        <v>44074</v>
      </c>
      <c r="B571" s="22" t="str">
        <f t="shared" si="24"/>
        <v>Aug</v>
      </c>
      <c r="C571" s="23">
        <f t="shared" si="25"/>
        <v>36</v>
      </c>
      <c r="D571" s="23" t="str">
        <f t="shared" si="26"/>
        <v>None</v>
      </c>
      <c r="E571" s="22" t="s">
        <v>38</v>
      </c>
      <c r="F571" s="23" t="s">
        <v>49</v>
      </c>
      <c r="G571" s="24">
        <v>33.229999999999997</v>
      </c>
    </row>
    <row r="572" spans="1:7">
      <c r="A572" s="22">
        <v>44059</v>
      </c>
      <c r="B572" s="22" t="str">
        <f t="shared" si="24"/>
        <v>Aug</v>
      </c>
      <c r="C572" s="23">
        <f t="shared" si="25"/>
        <v>34</v>
      </c>
      <c r="D572" s="23" t="str">
        <f t="shared" si="26"/>
        <v>None</v>
      </c>
      <c r="E572" s="22" t="s">
        <v>45</v>
      </c>
      <c r="F572" s="23" t="s">
        <v>58</v>
      </c>
      <c r="G572" s="24">
        <v>72.45</v>
      </c>
    </row>
    <row r="573" spans="1:7">
      <c r="A573" s="22">
        <v>44048</v>
      </c>
      <c r="B573" s="22" t="str">
        <f t="shared" si="24"/>
        <v>Aug</v>
      </c>
      <c r="C573" s="23">
        <f t="shared" si="25"/>
        <v>32</v>
      </c>
      <c r="D573" s="23" t="str">
        <f t="shared" si="26"/>
        <v>None</v>
      </c>
      <c r="E573" s="22" t="s">
        <v>48</v>
      </c>
      <c r="F573" s="23" t="s">
        <v>61</v>
      </c>
      <c r="G573" s="24">
        <v>27.59</v>
      </c>
    </row>
    <row r="574" spans="1:7">
      <c r="A574" s="22">
        <v>43963</v>
      </c>
      <c r="B574" s="22" t="str">
        <f t="shared" si="24"/>
        <v>May</v>
      </c>
      <c r="C574" s="23">
        <f t="shared" si="25"/>
        <v>20</v>
      </c>
      <c r="D574" s="23" t="str">
        <f t="shared" si="26"/>
        <v>None</v>
      </c>
      <c r="E574" s="22" t="s">
        <v>48</v>
      </c>
      <c r="F574" s="23" t="s">
        <v>43</v>
      </c>
      <c r="G574" s="24">
        <v>20.89</v>
      </c>
    </row>
    <row r="575" spans="1:7">
      <c r="A575" s="22">
        <v>44001</v>
      </c>
      <c r="B575" s="22" t="str">
        <f t="shared" si="24"/>
        <v>Jun</v>
      </c>
      <c r="C575" s="23">
        <f t="shared" si="25"/>
        <v>25</v>
      </c>
      <c r="D575" s="23" t="str">
        <f t="shared" si="26"/>
        <v>None</v>
      </c>
      <c r="E575" s="22" t="s">
        <v>48</v>
      </c>
      <c r="F575" s="23" t="s">
        <v>53</v>
      </c>
      <c r="G575" s="24">
        <v>58.18</v>
      </c>
    </row>
    <row r="576" spans="1:7">
      <c r="A576" s="22">
        <v>43993</v>
      </c>
      <c r="B576" s="22" t="str">
        <f t="shared" si="24"/>
        <v>Jun</v>
      </c>
      <c r="C576" s="23">
        <f t="shared" si="25"/>
        <v>24</v>
      </c>
      <c r="D576" s="23" t="str">
        <f t="shared" si="26"/>
        <v>None</v>
      </c>
      <c r="E576" s="22" t="s">
        <v>48</v>
      </c>
      <c r="F576" s="23" t="s">
        <v>50</v>
      </c>
      <c r="G576" s="24">
        <v>66.66</v>
      </c>
    </row>
    <row r="577" spans="1:7">
      <c r="A577" s="22">
        <v>43999</v>
      </c>
      <c r="B577" s="22" t="str">
        <f t="shared" si="24"/>
        <v>Jun</v>
      </c>
      <c r="C577" s="23">
        <f t="shared" si="25"/>
        <v>25</v>
      </c>
      <c r="D577" s="23" t="str">
        <f t="shared" si="26"/>
        <v>None</v>
      </c>
      <c r="E577" s="22" t="s">
        <v>48</v>
      </c>
      <c r="F577" s="23" t="s">
        <v>57</v>
      </c>
      <c r="G577" s="24">
        <v>22.94</v>
      </c>
    </row>
    <row r="578" spans="1:7">
      <c r="A578" s="22">
        <v>43997</v>
      </c>
      <c r="B578" s="22" t="str">
        <f t="shared" si="24"/>
        <v>Jun</v>
      </c>
      <c r="C578" s="23">
        <f t="shared" si="25"/>
        <v>25</v>
      </c>
      <c r="D578" s="23" t="str">
        <f t="shared" si="26"/>
        <v>None</v>
      </c>
      <c r="E578" s="22" t="s">
        <v>45</v>
      </c>
      <c r="F578" s="23" t="s">
        <v>49</v>
      </c>
      <c r="G578" s="24">
        <v>68.36</v>
      </c>
    </row>
    <row r="579" spans="1:7">
      <c r="A579" s="22">
        <v>44058</v>
      </c>
      <c r="B579" s="22" t="str">
        <f t="shared" si="24"/>
        <v>Aug</v>
      </c>
      <c r="C579" s="23">
        <f t="shared" si="25"/>
        <v>33</v>
      </c>
      <c r="D579" s="23" t="str">
        <f t="shared" si="26"/>
        <v>None</v>
      </c>
      <c r="E579" s="22" t="s">
        <v>38</v>
      </c>
      <c r="F579" s="23" t="s">
        <v>57</v>
      </c>
      <c r="G579" s="24">
        <v>66.33</v>
      </c>
    </row>
    <row r="580" spans="1:7">
      <c r="A580" s="22">
        <v>43998</v>
      </c>
      <c r="B580" s="22" t="str">
        <f t="shared" si="24"/>
        <v>Jun</v>
      </c>
      <c r="C580" s="23">
        <f t="shared" si="25"/>
        <v>25</v>
      </c>
      <c r="D580" s="23" t="str">
        <f t="shared" si="26"/>
        <v>None</v>
      </c>
      <c r="E580" s="22" t="s">
        <v>48</v>
      </c>
      <c r="F580" s="23" t="s">
        <v>46</v>
      </c>
      <c r="G580" s="24">
        <v>50.75</v>
      </c>
    </row>
    <row r="581" spans="1:7">
      <c r="A581" s="22">
        <v>44095</v>
      </c>
      <c r="B581" s="22" t="str">
        <f t="shared" si="24"/>
        <v>Sep</v>
      </c>
      <c r="C581" s="23">
        <f t="shared" si="25"/>
        <v>39</v>
      </c>
      <c r="D581" s="23" t="str">
        <f t="shared" si="26"/>
        <v>None</v>
      </c>
      <c r="E581" s="22" t="s">
        <v>45</v>
      </c>
      <c r="F581" s="23" t="s">
        <v>39</v>
      </c>
      <c r="G581" s="24">
        <v>240.16</v>
      </c>
    </row>
    <row r="582" spans="1:7">
      <c r="A582" s="22">
        <v>44009</v>
      </c>
      <c r="B582" s="22" t="str">
        <f t="shared" ref="B582:B645" si="27">TEXT(A582,"mmm")</f>
        <v>Jun</v>
      </c>
      <c r="C582" s="23">
        <f t="shared" ref="C582:C645" si="28">WEEKNUM(A582)</f>
        <v>26</v>
      </c>
      <c r="D582" s="23" t="str">
        <f t="shared" ref="D582:D645" si="29">IFERROR(VLOOKUP(C582,$BM$7:$BN$14,2,0),"None")</f>
        <v>None</v>
      </c>
      <c r="E582" s="22" t="s">
        <v>48</v>
      </c>
      <c r="F582" s="23" t="s">
        <v>49</v>
      </c>
      <c r="G582" s="24">
        <v>68.36</v>
      </c>
    </row>
    <row r="583" spans="1:7">
      <c r="A583" s="22">
        <v>43998</v>
      </c>
      <c r="B583" s="22" t="str">
        <f t="shared" si="27"/>
        <v>Jun</v>
      </c>
      <c r="C583" s="23">
        <f t="shared" si="28"/>
        <v>25</v>
      </c>
      <c r="D583" s="23" t="str">
        <f t="shared" si="29"/>
        <v>None</v>
      </c>
      <c r="E583" s="22" t="s">
        <v>48</v>
      </c>
      <c r="F583" s="23" t="s">
        <v>39</v>
      </c>
      <c r="G583" s="24">
        <v>80.540000000000006</v>
      </c>
    </row>
    <row r="584" spans="1:7">
      <c r="A584" s="22">
        <v>43968</v>
      </c>
      <c r="B584" s="22" t="str">
        <f t="shared" si="27"/>
        <v>May</v>
      </c>
      <c r="C584" s="23">
        <f t="shared" si="28"/>
        <v>21</v>
      </c>
      <c r="D584" s="23" t="str">
        <f t="shared" si="29"/>
        <v>None</v>
      </c>
      <c r="E584" s="22" t="s">
        <v>48</v>
      </c>
      <c r="F584" s="23" t="s">
        <v>50</v>
      </c>
      <c r="G584" s="24">
        <v>480.07</v>
      </c>
    </row>
    <row r="585" spans="1:7">
      <c r="A585" s="22">
        <v>44072</v>
      </c>
      <c r="B585" s="22" t="str">
        <f t="shared" si="27"/>
        <v>Aug</v>
      </c>
      <c r="C585" s="23">
        <f t="shared" si="28"/>
        <v>35</v>
      </c>
      <c r="D585" s="23" t="str">
        <f t="shared" si="29"/>
        <v>None</v>
      </c>
      <c r="E585" s="22" t="s">
        <v>48</v>
      </c>
      <c r="F585" s="23" t="s">
        <v>54</v>
      </c>
      <c r="G585" s="24">
        <v>47.92</v>
      </c>
    </row>
    <row r="586" spans="1:7">
      <c r="A586" s="22">
        <v>44099</v>
      </c>
      <c r="B586" s="22" t="str">
        <f t="shared" si="27"/>
        <v>Sep</v>
      </c>
      <c r="C586" s="23">
        <f t="shared" si="28"/>
        <v>39</v>
      </c>
      <c r="D586" s="23" t="str">
        <f t="shared" si="29"/>
        <v>None</v>
      </c>
      <c r="E586" s="22" t="s">
        <v>48</v>
      </c>
      <c r="F586" s="23" t="s">
        <v>56</v>
      </c>
      <c r="G586" s="24">
        <v>42.83</v>
      </c>
    </row>
    <row r="587" spans="1:7">
      <c r="A587" s="22">
        <v>43961</v>
      </c>
      <c r="B587" s="22" t="str">
        <f t="shared" si="27"/>
        <v>May</v>
      </c>
      <c r="C587" s="23">
        <f t="shared" si="28"/>
        <v>20</v>
      </c>
      <c r="D587" s="23" t="str">
        <f t="shared" si="29"/>
        <v>None</v>
      </c>
      <c r="E587" s="22" t="s">
        <v>38</v>
      </c>
      <c r="F587" s="23" t="s">
        <v>56</v>
      </c>
      <c r="G587" s="24">
        <v>63.41</v>
      </c>
    </row>
    <row r="588" spans="1:7">
      <c r="A588" s="22">
        <v>44088</v>
      </c>
      <c r="B588" s="22" t="str">
        <f t="shared" si="27"/>
        <v>Sep</v>
      </c>
      <c r="C588" s="23">
        <f t="shared" si="28"/>
        <v>38</v>
      </c>
      <c r="D588" s="23" t="str">
        <f t="shared" si="29"/>
        <v>None</v>
      </c>
      <c r="E588" s="22" t="s">
        <v>45</v>
      </c>
      <c r="F588" s="23" t="s">
        <v>46</v>
      </c>
      <c r="G588" s="24">
        <v>50.04</v>
      </c>
    </row>
    <row r="589" spans="1:7">
      <c r="A589" s="22">
        <v>44010</v>
      </c>
      <c r="B589" s="22" t="str">
        <f t="shared" si="27"/>
        <v>Jun</v>
      </c>
      <c r="C589" s="23">
        <f t="shared" si="28"/>
        <v>27</v>
      </c>
      <c r="D589" s="23" t="str">
        <f t="shared" si="29"/>
        <v>None</v>
      </c>
      <c r="E589" s="22" t="s">
        <v>38</v>
      </c>
      <c r="F589" s="23" t="s">
        <v>57</v>
      </c>
      <c r="G589" s="24">
        <v>23.64</v>
      </c>
    </row>
    <row r="590" spans="1:7">
      <c r="A590" s="22">
        <v>44047</v>
      </c>
      <c r="B590" s="22" t="str">
        <f t="shared" si="27"/>
        <v>Aug</v>
      </c>
      <c r="C590" s="23">
        <f t="shared" si="28"/>
        <v>32</v>
      </c>
      <c r="D590" s="23" t="str">
        <f t="shared" si="29"/>
        <v>None</v>
      </c>
      <c r="E590" s="22" t="s">
        <v>38</v>
      </c>
      <c r="F590" s="23" t="s">
        <v>50</v>
      </c>
      <c r="G590" s="24">
        <v>69.42</v>
      </c>
    </row>
    <row r="591" spans="1:7">
      <c r="A591" s="22">
        <v>44049</v>
      </c>
      <c r="B591" s="22" t="str">
        <f t="shared" si="27"/>
        <v>Aug</v>
      </c>
      <c r="C591" s="23">
        <f t="shared" si="28"/>
        <v>32</v>
      </c>
      <c r="D591" s="23" t="str">
        <f t="shared" si="29"/>
        <v>None</v>
      </c>
      <c r="E591" s="22" t="s">
        <v>38</v>
      </c>
      <c r="F591" s="23" t="s">
        <v>54</v>
      </c>
      <c r="G591" s="24">
        <v>71.849999999999994</v>
      </c>
    </row>
    <row r="592" spans="1:7">
      <c r="A592" s="22">
        <v>44048</v>
      </c>
      <c r="B592" s="22" t="str">
        <f t="shared" si="27"/>
        <v>Aug</v>
      </c>
      <c r="C592" s="23">
        <f t="shared" si="28"/>
        <v>32</v>
      </c>
      <c r="D592" s="23" t="str">
        <f t="shared" si="29"/>
        <v>None</v>
      </c>
      <c r="E592" s="22" t="s">
        <v>38</v>
      </c>
      <c r="F592" s="23" t="s">
        <v>53</v>
      </c>
      <c r="G592" s="24">
        <v>29.11</v>
      </c>
    </row>
    <row r="593" spans="1:7">
      <c r="A593" s="22">
        <v>44010</v>
      </c>
      <c r="B593" s="22" t="str">
        <f t="shared" si="27"/>
        <v>Jun</v>
      </c>
      <c r="C593" s="23">
        <f t="shared" si="28"/>
        <v>27</v>
      </c>
      <c r="D593" s="23" t="str">
        <f t="shared" si="29"/>
        <v>None</v>
      </c>
      <c r="E593" s="22" t="s">
        <v>48</v>
      </c>
      <c r="F593" s="23" t="s">
        <v>49</v>
      </c>
      <c r="G593" s="24">
        <v>730.52</v>
      </c>
    </row>
    <row r="594" spans="1:7">
      <c r="A594" s="22">
        <v>44072</v>
      </c>
      <c r="B594" s="22" t="str">
        <f t="shared" si="27"/>
        <v>Aug</v>
      </c>
      <c r="C594" s="23">
        <f t="shared" si="28"/>
        <v>35</v>
      </c>
      <c r="D594" s="23" t="str">
        <f t="shared" si="29"/>
        <v>None</v>
      </c>
      <c r="E594" s="22" t="s">
        <v>38</v>
      </c>
      <c r="F594" s="23" t="s">
        <v>53</v>
      </c>
      <c r="G594" s="24">
        <v>28.97</v>
      </c>
    </row>
    <row r="595" spans="1:7">
      <c r="A595" s="22">
        <v>44047</v>
      </c>
      <c r="B595" s="22" t="str">
        <f t="shared" si="27"/>
        <v>Aug</v>
      </c>
      <c r="C595" s="23">
        <f t="shared" si="28"/>
        <v>32</v>
      </c>
      <c r="D595" s="23" t="str">
        <f t="shared" si="29"/>
        <v>None</v>
      </c>
      <c r="E595" s="22" t="s">
        <v>38</v>
      </c>
      <c r="F595" s="23" t="s">
        <v>46</v>
      </c>
      <c r="G595" s="24">
        <v>25.81</v>
      </c>
    </row>
    <row r="596" spans="1:7">
      <c r="A596" s="22">
        <v>44010</v>
      </c>
      <c r="B596" s="22" t="str">
        <f t="shared" si="27"/>
        <v>Jun</v>
      </c>
      <c r="C596" s="23">
        <f t="shared" si="28"/>
        <v>27</v>
      </c>
      <c r="D596" s="23" t="str">
        <f t="shared" si="29"/>
        <v>None</v>
      </c>
      <c r="E596" s="22" t="s">
        <v>38</v>
      </c>
      <c r="F596" s="23" t="s">
        <v>57</v>
      </c>
      <c r="G596" s="24">
        <v>46.21</v>
      </c>
    </row>
    <row r="597" spans="1:7">
      <c r="A597" s="22">
        <v>44061</v>
      </c>
      <c r="B597" s="22" t="str">
        <f t="shared" si="27"/>
        <v>Aug</v>
      </c>
      <c r="C597" s="23">
        <f t="shared" si="28"/>
        <v>34</v>
      </c>
      <c r="D597" s="23" t="str">
        <f t="shared" si="29"/>
        <v>None</v>
      </c>
      <c r="E597" s="22" t="s">
        <v>38</v>
      </c>
      <c r="F597" s="23" t="s">
        <v>50</v>
      </c>
      <c r="G597" s="24">
        <v>22.56</v>
      </c>
    </row>
    <row r="598" spans="1:7">
      <c r="A598" s="22">
        <v>44077</v>
      </c>
      <c r="B598" s="22" t="str">
        <f t="shared" si="27"/>
        <v>Sep</v>
      </c>
      <c r="C598" s="23">
        <f t="shared" si="28"/>
        <v>36</v>
      </c>
      <c r="D598" s="23" t="str">
        <f t="shared" si="29"/>
        <v>None</v>
      </c>
      <c r="E598" s="22" t="s">
        <v>48</v>
      </c>
      <c r="F598" s="23" t="s">
        <v>54</v>
      </c>
      <c r="G598" s="24">
        <v>47.7</v>
      </c>
    </row>
    <row r="599" spans="1:7">
      <c r="A599" s="22">
        <v>43985</v>
      </c>
      <c r="B599" s="22" t="str">
        <f t="shared" si="27"/>
        <v>Jun</v>
      </c>
      <c r="C599" s="23">
        <f t="shared" si="28"/>
        <v>23</v>
      </c>
      <c r="D599" s="23" t="str">
        <f t="shared" si="29"/>
        <v>None</v>
      </c>
      <c r="E599" s="22" t="s">
        <v>38</v>
      </c>
      <c r="F599" s="23" t="s">
        <v>43</v>
      </c>
      <c r="G599" s="24">
        <v>60.03</v>
      </c>
    </row>
    <row r="600" spans="1:7">
      <c r="A600" s="22">
        <v>44079</v>
      </c>
      <c r="B600" s="22" t="str">
        <f t="shared" si="27"/>
        <v>Sep</v>
      </c>
      <c r="C600" s="23">
        <f t="shared" si="28"/>
        <v>36</v>
      </c>
      <c r="D600" s="23" t="str">
        <f t="shared" si="29"/>
        <v>None</v>
      </c>
      <c r="E600" s="22" t="s">
        <v>45</v>
      </c>
      <c r="F600" s="23" t="s">
        <v>39</v>
      </c>
      <c r="G600" s="24">
        <v>152.44</v>
      </c>
    </row>
    <row r="601" spans="1:7">
      <c r="A601" s="22">
        <v>44060</v>
      </c>
      <c r="B601" s="22" t="str">
        <f t="shared" si="27"/>
        <v>Aug</v>
      </c>
      <c r="C601" s="23">
        <f t="shared" si="28"/>
        <v>34</v>
      </c>
      <c r="D601" s="23" t="str">
        <f t="shared" si="29"/>
        <v>None</v>
      </c>
      <c r="E601" s="22" t="s">
        <v>38</v>
      </c>
      <c r="F601" s="23" t="s">
        <v>61</v>
      </c>
      <c r="G601" s="24">
        <v>83.66</v>
      </c>
    </row>
    <row r="602" spans="1:7">
      <c r="A602" s="22">
        <v>44001</v>
      </c>
      <c r="B602" s="22" t="str">
        <f t="shared" si="27"/>
        <v>Jun</v>
      </c>
      <c r="C602" s="23">
        <f t="shared" si="28"/>
        <v>25</v>
      </c>
      <c r="D602" s="23" t="str">
        <f t="shared" si="29"/>
        <v>None</v>
      </c>
      <c r="E602" s="22" t="s">
        <v>48</v>
      </c>
      <c r="F602" s="23" t="s">
        <v>57</v>
      </c>
      <c r="G602" s="24">
        <v>69.75</v>
      </c>
    </row>
    <row r="603" spans="1:7">
      <c r="A603" s="22">
        <v>44008</v>
      </c>
      <c r="B603" s="22" t="str">
        <f t="shared" si="27"/>
        <v>Jun</v>
      </c>
      <c r="C603" s="23">
        <f t="shared" si="28"/>
        <v>26</v>
      </c>
      <c r="D603" s="23" t="str">
        <f t="shared" si="29"/>
        <v>None</v>
      </c>
      <c r="E603" s="22" t="s">
        <v>48</v>
      </c>
      <c r="F603" s="23" t="s">
        <v>53</v>
      </c>
      <c r="G603" s="24">
        <v>58.01</v>
      </c>
    </row>
    <row r="604" spans="1:7">
      <c r="A604" s="22">
        <v>44062</v>
      </c>
      <c r="B604" s="22" t="str">
        <f t="shared" si="27"/>
        <v>Aug</v>
      </c>
      <c r="C604" s="23">
        <f t="shared" si="28"/>
        <v>34</v>
      </c>
      <c r="D604" s="23" t="str">
        <f t="shared" si="29"/>
        <v>None</v>
      </c>
      <c r="E604" s="22" t="s">
        <v>38</v>
      </c>
      <c r="F604" s="23" t="s">
        <v>66</v>
      </c>
      <c r="G604" s="24">
        <v>54.43</v>
      </c>
    </row>
    <row r="605" spans="1:7">
      <c r="A605" s="22">
        <v>43998</v>
      </c>
      <c r="B605" s="22" t="str">
        <f t="shared" si="27"/>
        <v>Jun</v>
      </c>
      <c r="C605" s="23">
        <f t="shared" si="28"/>
        <v>25</v>
      </c>
      <c r="D605" s="23" t="str">
        <f t="shared" si="29"/>
        <v>None</v>
      </c>
      <c r="E605" s="22" t="s">
        <v>48</v>
      </c>
      <c r="F605" s="23" t="s">
        <v>39</v>
      </c>
      <c r="G605" s="24">
        <v>560.16999999999996</v>
      </c>
    </row>
    <row r="606" spans="1:7">
      <c r="A606" s="22">
        <v>44000</v>
      </c>
      <c r="B606" s="22" t="str">
        <f t="shared" si="27"/>
        <v>Jun</v>
      </c>
      <c r="C606" s="23">
        <f t="shared" si="28"/>
        <v>25</v>
      </c>
      <c r="D606" s="23" t="str">
        <f t="shared" si="29"/>
        <v>None</v>
      </c>
      <c r="E606" s="22" t="s">
        <v>48</v>
      </c>
      <c r="F606" s="23" t="s">
        <v>58</v>
      </c>
      <c r="G606" s="24">
        <v>50.24</v>
      </c>
    </row>
    <row r="607" spans="1:7">
      <c r="A607" s="22">
        <v>44069</v>
      </c>
      <c r="B607" s="22" t="str">
        <f t="shared" si="27"/>
        <v>Aug</v>
      </c>
      <c r="C607" s="23">
        <f t="shared" si="28"/>
        <v>35</v>
      </c>
      <c r="D607" s="23" t="str">
        <f t="shared" si="29"/>
        <v>None</v>
      </c>
      <c r="E607" s="22" t="s">
        <v>48</v>
      </c>
      <c r="F607" s="23" t="s">
        <v>43</v>
      </c>
      <c r="G607" s="24">
        <v>60.84</v>
      </c>
    </row>
    <row r="608" spans="1:7">
      <c r="A608" s="22">
        <v>44042</v>
      </c>
      <c r="B608" s="22" t="str">
        <f t="shared" si="27"/>
        <v>Jul</v>
      </c>
      <c r="C608" s="23">
        <f t="shared" si="28"/>
        <v>31</v>
      </c>
      <c r="D608" s="23" t="str">
        <f t="shared" si="29"/>
        <v>None</v>
      </c>
      <c r="E608" s="22" t="s">
        <v>48</v>
      </c>
      <c r="F608" s="23" t="s">
        <v>57</v>
      </c>
      <c r="G608" s="24">
        <v>46.18</v>
      </c>
    </row>
    <row r="609" spans="1:7">
      <c r="A609" s="22">
        <v>43955</v>
      </c>
      <c r="B609" s="22" t="str">
        <f t="shared" si="27"/>
        <v>May</v>
      </c>
      <c r="C609" s="23">
        <f t="shared" si="28"/>
        <v>19</v>
      </c>
      <c r="D609" s="23" t="str">
        <f t="shared" si="29"/>
        <v>None</v>
      </c>
      <c r="E609" s="22" t="s">
        <v>48</v>
      </c>
      <c r="F609" s="23" t="s">
        <v>49</v>
      </c>
      <c r="G609" s="24">
        <v>66.7</v>
      </c>
    </row>
    <row r="610" spans="1:7">
      <c r="A610" s="22">
        <v>43989</v>
      </c>
      <c r="B610" s="22" t="str">
        <f t="shared" si="27"/>
        <v>Jun</v>
      </c>
      <c r="C610" s="23">
        <f t="shared" si="28"/>
        <v>24</v>
      </c>
      <c r="D610" s="23" t="str">
        <f t="shared" si="29"/>
        <v>None</v>
      </c>
      <c r="E610" s="22" t="s">
        <v>38</v>
      </c>
      <c r="F610" s="23" t="s">
        <v>46</v>
      </c>
      <c r="G610" s="24">
        <v>48.49</v>
      </c>
    </row>
    <row r="611" spans="1:7">
      <c r="A611" s="22">
        <v>43998</v>
      </c>
      <c r="B611" s="22" t="str">
        <f t="shared" si="27"/>
        <v>Jun</v>
      </c>
      <c r="C611" s="23">
        <f t="shared" si="28"/>
        <v>25</v>
      </c>
      <c r="D611" s="23" t="str">
        <f t="shared" si="29"/>
        <v>None</v>
      </c>
      <c r="E611" s="22" t="s">
        <v>38</v>
      </c>
      <c r="F611" s="23" t="s">
        <v>46</v>
      </c>
      <c r="G611" s="24">
        <v>48.61</v>
      </c>
    </row>
    <row r="612" spans="1:7">
      <c r="A612" s="22">
        <v>44049</v>
      </c>
      <c r="B612" s="22" t="str">
        <f t="shared" si="27"/>
        <v>Aug</v>
      </c>
      <c r="C612" s="23">
        <f t="shared" si="28"/>
        <v>32</v>
      </c>
      <c r="D612" s="23" t="str">
        <f t="shared" si="29"/>
        <v>None</v>
      </c>
      <c r="E612" s="22" t="s">
        <v>48</v>
      </c>
      <c r="F612" s="23" t="s">
        <v>50</v>
      </c>
      <c r="G612" s="24">
        <v>46.2</v>
      </c>
    </row>
    <row r="613" spans="1:7">
      <c r="A613" s="22">
        <v>44038</v>
      </c>
      <c r="B613" s="22" t="str">
        <f t="shared" si="27"/>
        <v>Jul</v>
      </c>
      <c r="C613" s="23">
        <f t="shared" si="28"/>
        <v>31</v>
      </c>
      <c r="D613" s="23" t="str">
        <f t="shared" si="29"/>
        <v>None</v>
      </c>
      <c r="E613" s="22" t="s">
        <v>45</v>
      </c>
      <c r="F613" s="23" t="s">
        <v>57</v>
      </c>
      <c r="G613" s="24">
        <v>46.18</v>
      </c>
    </row>
    <row r="614" spans="1:7">
      <c r="A614" s="22">
        <v>43991</v>
      </c>
      <c r="B614" s="22" t="str">
        <f t="shared" si="27"/>
        <v>Jun</v>
      </c>
      <c r="C614" s="23">
        <f t="shared" si="28"/>
        <v>24</v>
      </c>
      <c r="D614" s="23" t="str">
        <f t="shared" si="29"/>
        <v>None</v>
      </c>
      <c r="E614" s="22" t="s">
        <v>38</v>
      </c>
      <c r="F614" s="23" t="s">
        <v>66</v>
      </c>
      <c r="G614" s="24">
        <v>18.510000000000002</v>
      </c>
    </row>
    <row r="615" spans="1:7">
      <c r="A615" s="22">
        <v>44005</v>
      </c>
      <c r="B615" s="22" t="str">
        <f t="shared" si="27"/>
        <v>Jun</v>
      </c>
      <c r="C615" s="23">
        <f t="shared" si="28"/>
        <v>26</v>
      </c>
      <c r="D615" s="23" t="str">
        <f t="shared" si="29"/>
        <v>None</v>
      </c>
      <c r="E615" s="22" t="s">
        <v>38</v>
      </c>
      <c r="F615" s="23" t="s">
        <v>43</v>
      </c>
      <c r="G615" s="24">
        <v>80.19</v>
      </c>
    </row>
    <row r="616" spans="1:7">
      <c r="A616" s="22">
        <v>43989</v>
      </c>
      <c r="B616" s="22" t="str">
        <f t="shared" si="27"/>
        <v>Jun</v>
      </c>
      <c r="C616" s="23">
        <f t="shared" si="28"/>
        <v>24</v>
      </c>
      <c r="D616" s="23" t="str">
        <f t="shared" si="29"/>
        <v>None</v>
      </c>
      <c r="E616" s="22" t="s">
        <v>48</v>
      </c>
      <c r="F616" s="23" t="s">
        <v>57</v>
      </c>
      <c r="G616" s="24">
        <v>46.62</v>
      </c>
    </row>
    <row r="617" spans="1:7">
      <c r="A617" s="22">
        <v>43979</v>
      </c>
      <c r="B617" s="22" t="str">
        <f t="shared" si="27"/>
        <v>May</v>
      </c>
      <c r="C617" s="23">
        <f t="shared" si="28"/>
        <v>22</v>
      </c>
      <c r="D617" s="23" t="str">
        <f t="shared" si="29"/>
        <v>None</v>
      </c>
      <c r="E617" s="22" t="s">
        <v>45</v>
      </c>
      <c r="F617" s="23" t="s">
        <v>49</v>
      </c>
      <c r="G617" s="24">
        <v>99.65</v>
      </c>
    </row>
    <row r="618" spans="1:7">
      <c r="A618" s="22">
        <v>43988</v>
      </c>
      <c r="B618" s="22" t="str">
        <f t="shared" si="27"/>
        <v>Jun</v>
      </c>
      <c r="C618" s="23">
        <f t="shared" si="28"/>
        <v>23</v>
      </c>
      <c r="D618" s="23" t="str">
        <f t="shared" si="29"/>
        <v>None</v>
      </c>
      <c r="E618" s="22" t="s">
        <v>48</v>
      </c>
      <c r="F618" s="23" t="s">
        <v>46</v>
      </c>
      <c r="G618" s="24">
        <v>72.400000000000006</v>
      </c>
    </row>
    <row r="619" spans="1:7">
      <c r="A619" s="22">
        <v>44000</v>
      </c>
      <c r="B619" s="22" t="str">
        <f t="shared" si="27"/>
        <v>Jun</v>
      </c>
      <c r="C619" s="23">
        <f t="shared" si="28"/>
        <v>25</v>
      </c>
      <c r="D619" s="23" t="str">
        <f t="shared" si="29"/>
        <v>None</v>
      </c>
      <c r="E619" s="22" t="s">
        <v>48</v>
      </c>
      <c r="F619" s="23" t="s">
        <v>43</v>
      </c>
      <c r="G619" s="24">
        <v>40.07</v>
      </c>
    </row>
    <row r="620" spans="1:7">
      <c r="A620" s="22">
        <v>44053</v>
      </c>
      <c r="B620" s="22" t="str">
        <f t="shared" si="27"/>
        <v>Aug</v>
      </c>
      <c r="C620" s="23">
        <f t="shared" si="28"/>
        <v>33</v>
      </c>
      <c r="D620" s="23" t="str">
        <f t="shared" si="29"/>
        <v>None</v>
      </c>
      <c r="E620" s="22" t="s">
        <v>45</v>
      </c>
      <c r="F620" s="23" t="s">
        <v>49</v>
      </c>
      <c r="G620" s="24">
        <v>33.15</v>
      </c>
    </row>
    <row r="621" spans="1:7">
      <c r="A621" s="22">
        <v>43991</v>
      </c>
      <c r="B621" s="22" t="str">
        <f t="shared" si="27"/>
        <v>Jun</v>
      </c>
      <c r="C621" s="23">
        <f t="shared" si="28"/>
        <v>24</v>
      </c>
      <c r="D621" s="23" t="str">
        <f t="shared" si="29"/>
        <v>None</v>
      </c>
      <c r="E621" s="22" t="s">
        <v>48</v>
      </c>
      <c r="F621" s="23" t="s">
        <v>43</v>
      </c>
      <c r="G621" s="24">
        <v>341.85</v>
      </c>
    </row>
    <row r="622" spans="1:7">
      <c r="A622" s="22">
        <v>43992</v>
      </c>
      <c r="B622" s="22" t="str">
        <f t="shared" si="27"/>
        <v>Jun</v>
      </c>
      <c r="C622" s="23">
        <f t="shared" si="28"/>
        <v>24</v>
      </c>
      <c r="D622" s="23" t="str">
        <f t="shared" si="29"/>
        <v>None</v>
      </c>
      <c r="E622" s="22" t="s">
        <v>48</v>
      </c>
      <c r="F622" s="23" t="s">
        <v>46</v>
      </c>
      <c r="G622" s="24">
        <v>25.99</v>
      </c>
    </row>
    <row r="623" spans="1:7">
      <c r="A623" s="22">
        <v>44067</v>
      </c>
      <c r="B623" s="22" t="str">
        <f t="shared" si="27"/>
        <v>Aug</v>
      </c>
      <c r="C623" s="23">
        <f t="shared" si="28"/>
        <v>35</v>
      </c>
      <c r="D623" s="23" t="str">
        <f t="shared" si="29"/>
        <v>None</v>
      </c>
      <c r="E623" s="22" t="s">
        <v>48</v>
      </c>
      <c r="F623" s="23" t="s">
        <v>49</v>
      </c>
      <c r="G623" s="24">
        <v>102.05</v>
      </c>
    </row>
    <row r="624" spans="1:7">
      <c r="A624" s="22">
        <v>44068</v>
      </c>
      <c r="B624" s="22" t="str">
        <f t="shared" si="27"/>
        <v>Aug</v>
      </c>
      <c r="C624" s="23">
        <f t="shared" si="28"/>
        <v>35</v>
      </c>
      <c r="D624" s="23" t="str">
        <f t="shared" si="29"/>
        <v>None</v>
      </c>
      <c r="E624" s="22" t="s">
        <v>38</v>
      </c>
      <c r="F624" s="23" t="s">
        <v>56</v>
      </c>
      <c r="G624" s="24">
        <v>38.32</v>
      </c>
    </row>
    <row r="625" spans="1:7">
      <c r="A625" s="22">
        <v>44000</v>
      </c>
      <c r="B625" s="22" t="str">
        <f t="shared" si="27"/>
        <v>Jun</v>
      </c>
      <c r="C625" s="23">
        <f t="shared" si="28"/>
        <v>25</v>
      </c>
      <c r="D625" s="23" t="str">
        <f t="shared" si="29"/>
        <v>None</v>
      </c>
      <c r="E625" s="22" t="s">
        <v>48</v>
      </c>
      <c r="F625" s="23" t="s">
        <v>56</v>
      </c>
      <c r="G625" s="24">
        <v>38.049999999999997</v>
      </c>
    </row>
    <row r="626" spans="1:7">
      <c r="A626" s="22">
        <v>44044</v>
      </c>
      <c r="B626" s="22" t="str">
        <f t="shared" si="27"/>
        <v>Aug</v>
      </c>
      <c r="C626" s="23">
        <f t="shared" si="28"/>
        <v>31</v>
      </c>
      <c r="D626" s="23" t="str">
        <f t="shared" si="29"/>
        <v>None</v>
      </c>
      <c r="E626" s="22" t="s">
        <v>38</v>
      </c>
      <c r="F626" s="23" t="s">
        <v>43</v>
      </c>
      <c r="G626" s="24">
        <v>60.4</v>
      </c>
    </row>
    <row r="627" spans="1:7">
      <c r="A627" s="22">
        <v>44096</v>
      </c>
      <c r="B627" s="22" t="str">
        <f t="shared" si="27"/>
        <v>Sep</v>
      </c>
      <c r="C627" s="23">
        <f t="shared" si="28"/>
        <v>39</v>
      </c>
      <c r="D627" s="23" t="str">
        <f t="shared" si="29"/>
        <v>None</v>
      </c>
      <c r="E627" s="22" t="s">
        <v>48</v>
      </c>
      <c r="F627" s="23" t="s">
        <v>49</v>
      </c>
      <c r="G627" s="24">
        <v>658.76</v>
      </c>
    </row>
    <row r="628" spans="1:7">
      <c r="A628" s="22">
        <v>44065</v>
      </c>
      <c r="B628" s="22" t="str">
        <f t="shared" si="27"/>
        <v>Aug</v>
      </c>
      <c r="C628" s="23">
        <f t="shared" si="28"/>
        <v>34</v>
      </c>
      <c r="D628" s="23" t="str">
        <f t="shared" si="29"/>
        <v>None</v>
      </c>
      <c r="E628" s="22" t="s">
        <v>45</v>
      </c>
      <c r="F628" s="23" t="s">
        <v>46</v>
      </c>
      <c r="G628" s="24">
        <v>69.87</v>
      </c>
    </row>
    <row r="629" spans="1:7">
      <c r="A629" s="22">
        <v>44015</v>
      </c>
      <c r="B629" s="22" t="str">
        <f t="shared" si="27"/>
        <v>Jul</v>
      </c>
      <c r="C629" s="23">
        <f t="shared" si="28"/>
        <v>27</v>
      </c>
      <c r="D629" s="23" t="str">
        <f t="shared" si="29"/>
        <v>None</v>
      </c>
      <c r="E629" s="22" t="s">
        <v>48</v>
      </c>
      <c r="F629" s="23" t="s">
        <v>46</v>
      </c>
      <c r="G629" s="24">
        <v>48.31</v>
      </c>
    </row>
    <row r="630" spans="1:7">
      <c r="A630" s="22">
        <v>44068</v>
      </c>
      <c r="B630" s="22" t="str">
        <f t="shared" si="27"/>
        <v>Aug</v>
      </c>
      <c r="C630" s="23">
        <f t="shared" si="28"/>
        <v>35</v>
      </c>
      <c r="D630" s="23" t="str">
        <f t="shared" si="29"/>
        <v>None</v>
      </c>
      <c r="E630" s="22" t="s">
        <v>45</v>
      </c>
      <c r="F630" s="23" t="s">
        <v>57</v>
      </c>
      <c r="G630" s="24">
        <v>22.16</v>
      </c>
    </row>
    <row r="631" spans="1:7">
      <c r="A631" s="22">
        <v>44003</v>
      </c>
      <c r="B631" s="22" t="str">
        <f t="shared" si="27"/>
        <v>Jun</v>
      </c>
      <c r="C631" s="23">
        <f t="shared" si="28"/>
        <v>26</v>
      </c>
      <c r="D631" s="23" t="str">
        <f t="shared" si="29"/>
        <v>None</v>
      </c>
      <c r="E631" s="22" t="s">
        <v>48</v>
      </c>
      <c r="F631" s="23" t="s">
        <v>43</v>
      </c>
      <c r="G631" s="24">
        <v>40.51</v>
      </c>
    </row>
    <row r="632" spans="1:7">
      <c r="A632" s="22">
        <v>44038</v>
      </c>
      <c r="B632" s="22" t="str">
        <f t="shared" si="27"/>
        <v>Jul</v>
      </c>
      <c r="C632" s="23">
        <f t="shared" si="28"/>
        <v>31</v>
      </c>
      <c r="D632" s="23" t="str">
        <f t="shared" si="29"/>
        <v>None</v>
      </c>
      <c r="E632" s="22" t="s">
        <v>38</v>
      </c>
      <c r="F632" s="23" t="s">
        <v>54</v>
      </c>
      <c r="G632" s="24">
        <v>47.54</v>
      </c>
    </row>
    <row r="633" spans="1:7">
      <c r="A633" s="22">
        <v>44059</v>
      </c>
      <c r="B633" s="22" t="str">
        <f t="shared" si="27"/>
        <v>Aug</v>
      </c>
      <c r="C633" s="23">
        <f t="shared" si="28"/>
        <v>34</v>
      </c>
      <c r="D633" s="23" t="str">
        <f t="shared" si="29"/>
        <v>None</v>
      </c>
      <c r="E633" s="22" t="s">
        <v>48</v>
      </c>
      <c r="F633" s="23" t="s">
        <v>39</v>
      </c>
      <c r="G633" s="24">
        <v>228.22</v>
      </c>
    </row>
    <row r="634" spans="1:7">
      <c r="A634" s="22">
        <v>43992</v>
      </c>
      <c r="B634" s="22" t="str">
        <f t="shared" si="27"/>
        <v>Jun</v>
      </c>
      <c r="C634" s="23">
        <f t="shared" si="28"/>
        <v>24</v>
      </c>
      <c r="D634" s="23" t="str">
        <f t="shared" si="29"/>
        <v>None</v>
      </c>
      <c r="E634" s="22" t="s">
        <v>38</v>
      </c>
      <c r="F634" s="23" t="s">
        <v>50</v>
      </c>
      <c r="G634" s="24">
        <v>46.88</v>
      </c>
    </row>
    <row r="635" spans="1:7">
      <c r="A635" s="22">
        <v>44004</v>
      </c>
      <c r="B635" s="22" t="str">
        <f t="shared" si="27"/>
        <v>Jun</v>
      </c>
      <c r="C635" s="23">
        <f t="shared" si="28"/>
        <v>26</v>
      </c>
      <c r="D635" s="23" t="str">
        <f t="shared" si="29"/>
        <v>None</v>
      </c>
      <c r="E635" s="22" t="s">
        <v>38</v>
      </c>
      <c r="F635" s="23" t="s">
        <v>50</v>
      </c>
      <c r="G635" s="24">
        <v>46.62</v>
      </c>
    </row>
    <row r="636" spans="1:7">
      <c r="A636" s="22">
        <v>44012</v>
      </c>
      <c r="B636" s="22" t="str">
        <f t="shared" si="27"/>
        <v>Jun</v>
      </c>
      <c r="C636" s="23">
        <f t="shared" si="28"/>
        <v>27</v>
      </c>
      <c r="D636" s="23" t="str">
        <f t="shared" si="29"/>
        <v>None</v>
      </c>
      <c r="E636" s="22" t="s">
        <v>38</v>
      </c>
      <c r="F636" s="23" t="s">
        <v>53</v>
      </c>
      <c r="G636" s="24">
        <v>120.75</v>
      </c>
    </row>
    <row r="637" spans="1:7">
      <c r="A637" s="22">
        <v>44060</v>
      </c>
      <c r="B637" s="22" t="str">
        <f t="shared" si="27"/>
        <v>Aug</v>
      </c>
      <c r="C637" s="23">
        <f t="shared" si="28"/>
        <v>34</v>
      </c>
      <c r="D637" s="23" t="str">
        <f t="shared" si="29"/>
        <v>None</v>
      </c>
      <c r="E637" s="22" t="s">
        <v>48</v>
      </c>
      <c r="F637" s="23" t="s">
        <v>46</v>
      </c>
      <c r="G637" s="24">
        <v>48.98</v>
      </c>
    </row>
    <row r="638" spans="1:7">
      <c r="A638" s="22">
        <v>43986</v>
      </c>
      <c r="B638" s="22" t="str">
        <f t="shared" si="27"/>
        <v>Jun</v>
      </c>
      <c r="C638" s="23">
        <f t="shared" si="28"/>
        <v>23</v>
      </c>
      <c r="D638" s="23" t="str">
        <f t="shared" si="29"/>
        <v>None</v>
      </c>
      <c r="E638" s="22" t="s">
        <v>48</v>
      </c>
      <c r="F638" s="23" t="s">
        <v>57</v>
      </c>
      <c r="G638" s="24">
        <v>88.69</v>
      </c>
    </row>
    <row r="639" spans="1:7">
      <c r="A639" s="22">
        <v>44052</v>
      </c>
      <c r="B639" s="22" t="str">
        <f t="shared" si="27"/>
        <v>Aug</v>
      </c>
      <c r="C639" s="23">
        <f t="shared" si="28"/>
        <v>33</v>
      </c>
      <c r="D639" s="23" t="str">
        <f t="shared" si="29"/>
        <v>None</v>
      </c>
      <c r="E639" s="22" t="s">
        <v>48</v>
      </c>
      <c r="F639" s="23" t="s">
        <v>53</v>
      </c>
      <c r="G639" s="24">
        <v>60.87</v>
      </c>
    </row>
    <row r="640" spans="1:7">
      <c r="A640" s="22">
        <v>44090</v>
      </c>
      <c r="B640" s="22" t="str">
        <f t="shared" si="27"/>
        <v>Sep</v>
      </c>
      <c r="C640" s="23">
        <f t="shared" si="28"/>
        <v>38</v>
      </c>
      <c r="D640" s="23" t="str">
        <f t="shared" si="29"/>
        <v>None</v>
      </c>
      <c r="E640" s="22" t="s">
        <v>38</v>
      </c>
      <c r="F640" s="23" t="s">
        <v>61</v>
      </c>
      <c r="G640" s="24">
        <v>83.02</v>
      </c>
    </row>
    <row r="641" spans="1:7">
      <c r="A641" s="22">
        <v>44059</v>
      </c>
      <c r="B641" s="22" t="str">
        <f t="shared" si="27"/>
        <v>Aug</v>
      </c>
      <c r="C641" s="23">
        <f t="shared" si="28"/>
        <v>34</v>
      </c>
      <c r="D641" s="23" t="str">
        <f t="shared" si="29"/>
        <v>None</v>
      </c>
      <c r="E641" s="22" t="s">
        <v>48</v>
      </c>
      <c r="F641" s="23" t="s">
        <v>50</v>
      </c>
      <c r="G641" s="24">
        <v>46.55</v>
      </c>
    </row>
    <row r="642" spans="1:7">
      <c r="A642" s="22">
        <v>44067</v>
      </c>
      <c r="B642" s="22" t="str">
        <f t="shared" si="27"/>
        <v>Aug</v>
      </c>
      <c r="C642" s="23">
        <f t="shared" si="28"/>
        <v>35</v>
      </c>
      <c r="D642" s="23" t="str">
        <f t="shared" si="29"/>
        <v>None</v>
      </c>
      <c r="E642" s="22" t="s">
        <v>38</v>
      </c>
      <c r="F642" s="23" t="s">
        <v>58</v>
      </c>
      <c r="G642" s="24">
        <v>25.85</v>
      </c>
    </row>
    <row r="643" spans="1:7">
      <c r="A643" s="22">
        <v>44009</v>
      </c>
      <c r="B643" s="22" t="str">
        <f t="shared" si="27"/>
        <v>Jun</v>
      </c>
      <c r="C643" s="23">
        <f t="shared" si="28"/>
        <v>26</v>
      </c>
      <c r="D643" s="23" t="str">
        <f t="shared" si="29"/>
        <v>None</v>
      </c>
      <c r="E643" s="22" t="s">
        <v>48</v>
      </c>
      <c r="F643" s="23" t="s">
        <v>46</v>
      </c>
      <c r="G643" s="24">
        <v>50.52</v>
      </c>
    </row>
    <row r="644" spans="1:7">
      <c r="A644" s="22">
        <v>44086</v>
      </c>
      <c r="B644" s="22" t="str">
        <f t="shared" si="27"/>
        <v>Sep</v>
      </c>
      <c r="C644" s="23">
        <f t="shared" si="28"/>
        <v>37</v>
      </c>
      <c r="D644" s="23" t="str">
        <f t="shared" si="29"/>
        <v>None</v>
      </c>
      <c r="E644" s="22" t="s">
        <v>48</v>
      </c>
      <c r="F644" s="23" t="s">
        <v>58</v>
      </c>
      <c r="G644" s="24">
        <v>46.22</v>
      </c>
    </row>
    <row r="645" spans="1:7">
      <c r="A645" s="22">
        <v>43985</v>
      </c>
      <c r="B645" s="22" t="str">
        <f t="shared" si="27"/>
        <v>Jun</v>
      </c>
      <c r="C645" s="23">
        <f t="shared" si="28"/>
        <v>23</v>
      </c>
      <c r="D645" s="23" t="str">
        <f t="shared" si="29"/>
        <v>None</v>
      </c>
      <c r="E645" s="22" t="s">
        <v>48</v>
      </c>
      <c r="F645" s="23" t="s">
        <v>66</v>
      </c>
      <c r="G645" s="24">
        <v>76.900000000000006</v>
      </c>
    </row>
    <row r="646" spans="1:7">
      <c r="A646" s="22">
        <v>44009</v>
      </c>
      <c r="B646" s="22" t="str">
        <f t="shared" ref="B646:B709" si="30">TEXT(A646,"mmm")</f>
        <v>Jun</v>
      </c>
      <c r="C646" s="23">
        <f t="shared" ref="C646:C709" si="31">WEEKNUM(A646)</f>
        <v>26</v>
      </c>
      <c r="D646" s="23" t="str">
        <f t="shared" ref="D646:D709" si="32">IFERROR(VLOOKUP(C646,$BM$7:$BN$14,2,0),"None")</f>
        <v>None</v>
      </c>
      <c r="E646" s="22" t="s">
        <v>38</v>
      </c>
      <c r="F646" s="23" t="s">
        <v>50</v>
      </c>
      <c r="G646" s="24">
        <v>69.39</v>
      </c>
    </row>
    <row r="647" spans="1:7">
      <c r="A647" s="22">
        <v>44024</v>
      </c>
      <c r="B647" s="22" t="str">
        <f t="shared" si="30"/>
        <v>Jul</v>
      </c>
      <c r="C647" s="23">
        <f t="shared" si="31"/>
        <v>29</v>
      </c>
      <c r="D647" s="23" t="str">
        <f t="shared" si="32"/>
        <v>None</v>
      </c>
      <c r="E647" s="22" t="s">
        <v>48</v>
      </c>
      <c r="F647" s="23" t="s">
        <v>49</v>
      </c>
      <c r="G647" s="24">
        <v>99.97</v>
      </c>
    </row>
    <row r="648" spans="1:7">
      <c r="A648" s="22">
        <v>44070</v>
      </c>
      <c r="B648" s="22" t="str">
        <f t="shared" si="30"/>
        <v>Aug</v>
      </c>
      <c r="C648" s="23">
        <f t="shared" si="31"/>
        <v>35</v>
      </c>
      <c r="D648" s="23" t="str">
        <f t="shared" si="32"/>
        <v>None</v>
      </c>
      <c r="E648" s="22" t="s">
        <v>38</v>
      </c>
      <c r="F648" s="23" t="s">
        <v>49</v>
      </c>
      <c r="G648" s="24">
        <v>33.409999999999997</v>
      </c>
    </row>
    <row r="649" spans="1:7">
      <c r="A649" s="22">
        <v>43957</v>
      </c>
      <c r="B649" s="22" t="str">
        <f t="shared" si="30"/>
        <v>May</v>
      </c>
      <c r="C649" s="23">
        <f t="shared" si="31"/>
        <v>19</v>
      </c>
      <c r="D649" s="23" t="str">
        <f t="shared" si="32"/>
        <v>None</v>
      </c>
      <c r="E649" s="22" t="s">
        <v>48</v>
      </c>
      <c r="F649" s="23" t="s">
        <v>46</v>
      </c>
      <c r="G649" s="24">
        <v>25.69</v>
      </c>
    </row>
    <row r="650" spans="1:7">
      <c r="A650" s="22">
        <v>44069</v>
      </c>
      <c r="B650" s="22" t="str">
        <f t="shared" si="30"/>
        <v>Aug</v>
      </c>
      <c r="C650" s="23">
        <f t="shared" si="31"/>
        <v>35</v>
      </c>
      <c r="D650" s="23" t="str">
        <f t="shared" si="32"/>
        <v>None</v>
      </c>
      <c r="E650" s="22" t="s">
        <v>38</v>
      </c>
      <c r="F650" s="23" t="s">
        <v>50</v>
      </c>
      <c r="G650" s="24">
        <v>46.99</v>
      </c>
    </row>
    <row r="651" spans="1:7">
      <c r="A651" s="22">
        <v>43991</v>
      </c>
      <c r="B651" s="22" t="str">
        <f t="shared" si="30"/>
        <v>Jun</v>
      </c>
      <c r="C651" s="23">
        <f t="shared" si="31"/>
        <v>24</v>
      </c>
      <c r="D651" s="23" t="str">
        <f t="shared" si="32"/>
        <v>None</v>
      </c>
      <c r="E651" s="22" t="s">
        <v>48</v>
      </c>
      <c r="F651" s="23" t="s">
        <v>50</v>
      </c>
      <c r="G651" s="24">
        <v>69.58</v>
      </c>
    </row>
    <row r="652" spans="1:7">
      <c r="A652" s="22">
        <v>44086</v>
      </c>
      <c r="B652" s="22" t="str">
        <f t="shared" si="30"/>
        <v>Sep</v>
      </c>
      <c r="C652" s="23">
        <f t="shared" si="31"/>
        <v>37</v>
      </c>
      <c r="D652" s="23" t="str">
        <f t="shared" si="32"/>
        <v>None</v>
      </c>
      <c r="E652" s="22" t="s">
        <v>48</v>
      </c>
      <c r="F652" s="23" t="s">
        <v>54</v>
      </c>
      <c r="G652" s="24">
        <v>71.84</v>
      </c>
    </row>
    <row r="653" spans="1:7">
      <c r="A653" s="22">
        <v>44001</v>
      </c>
      <c r="B653" s="22" t="str">
        <f t="shared" si="30"/>
        <v>Jun</v>
      </c>
      <c r="C653" s="23">
        <f t="shared" si="31"/>
        <v>25</v>
      </c>
      <c r="D653" s="23" t="str">
        <f t="shared" si="32"/>
        <v>None</v>
      </c>
      <c r="E653" s="22" t="s">
        <v>48</v>
      </c>
      <c r="F653" s="23" t="s">
        <v>49</v>
      </c>
      <c r="G653" s="24">
        <v>64.540000000000006</v>
      </c>
    </row>
    <row r="654" spans="1:7">
      <c r="A654" s="22">
        <v>44059</v>
      </c>
      <c r="B654" s="22" t="str">
        <f t="shared" si="30"/>
        <v>Aug</v>
      </c>
      <c r="C654" s="23">
        <f t="shared" si="31"/>
        <v>34</v>
      </c>
      <c r="D654" s="23" t="str">
        <f t="shared" si="32"/>
        <v>None</v>
      </c>
      <c r="E654" s="22" t="s">
        <v>38</v>
      </c>
      <c r="F654" s="23" t="s">
        <v>56</v>
      </c>
      <c r="G654" s="24">
        <v>40.4</v>
      </c>
    </row>
    <row r="655" spans="1:7">
      <c r="A655" s="22">
        <v>44009</v>
      </c>
      <c r="B655" s="22" t="str">
        <f t="shared" si="30"/>
        <v>Jun</v>
      </c>
      <c r="C655" s="23">
        <f t="shared" si="31"/>
        <v>26</v>
      </c>
      <c r="D655" s="23" t="str">
        <f t="shared" si="32"/>
        <v>None</v>
      </c>
      <c r="E655" s="22" t="s">
        <v>48</v>
      </c>
      <c r="F655" s="23" t="s">
        <v>53</v>
      </c>
      <c r="G655" s="24">
        <v>87.19</v>
      </c>
    </row>
    <row r="656" spans="1:7">
      <c r="A656" s="22">
        <v>43984</v>
      </c>
      <c r="B656" s="22" t="str">
        <f t="shared" si="30"/>
        <v>Jun</v>
      </c>
      <c r="C656" s="23">
        <f t="shared" si="31"/>
        <v>23</v>
      </c>
      <c r="D656" s="23" t="str">
        <f t="shared" si="32"/>
        <v>None</v>
      </c>
      <c r="E656" s="22" t="s">
        <v>45</v>
      </c>
      <c r="F656" s="23" t="s">
        <v>57</v>
      </c>
      <c r="G656" s="24">
        <v>138.06</v>
      </c>
    </row>
    <row r="657" spans="1:7">
      <c r="A657" s="22">
        <v>43990</v>
      </c>
      <c r="B657" s="22" t="str">
        <f t="shared" si="30"/>
        <v>Jun</v>
      </c>
      <c r="C657" s="23">
        <f t="shared" si="31"/>
        <v>24</v>
      </c>
      <c r="D657" s="23" t="str">
        <f t="shared" si="32"/>
        <v>None</v>
      </c>
      <c r="E657" s="22" t="s">
        <v>48</v>
      </c>
      <c r="F657" s="23" t="s">
        <v>58</v>
      </c>
      <c r="G657" s="24">
        <v>46.49</v>
      </c>
    </row>
    <row r="658" spans="1:7">
      <c r="A658" s="22">
        <v>43995</v>
      </c>
      <c r="B658" s="22" t="str">
        <f t="shared" si="30"/>
        <v>Jun</v>
      </c>
      <c r="C658" s="23">
        <f t="shared" si="31"/>
        <v>24</v>
      </c>
      <c r="D658" s="23" t="str">
        <f t="shared" si="32"/>
        <v>None</v>
      </c>
      <c r="E658" s="22" t="s">
        <v>48</v>
      </c>
      <c r="F658" s="23" t="s">
        <v>53</v>
      </c>
      <c r="G658" s="24">
        <v>523.74</v>
      </c>
    </row>
    <row r="659" spans="1:7">
      <c r="A659" s="22">
        <v>44071</v>
      </c>
      <c r="B659" s="22" t="str">
        <f t="shared" si="30"/>
        <v>Aug</v>
      </c>
      <c r="C659" s="23">
        <f t="shared" si="31"/>
        <v>35</v>
      </c>
      <c r="D659" s="23" t="str">
        <f t="shared" si="32"/>
        <v>None</v>
      </c>
      <c r="E659" s="22" t="s">
        <v>48</v>
      </c>
      <c r="F659" s="23" t="s">
        <v>58</v>
      </c>
      <c r="G659" s="24">
        <v>72.959999999999994</v>
      </c>
    </row>
    <row r="660" spans="1:7">
      <c r="A660" s="22">
        <v>43984</v>
      </c>
      <c r="B660" s="22" t="str">
        <f t="shared" si="30"/>
        <v>Jun</v>
      </c>
      <c r="C660" s="23">
        <f t="shared" si="31"/>
        <v>23</v>
      </c>
      <c r="D660" s="23" t="str">
        <f t="shared" si="32"/>
        <v>None</v>
      </c>
      <c r="E660" s="22" t="s">
        <v>48</v>
      </c>
      <c r="F660" s="23" t="s">
        <v>50</v>
      </c>
      <c r="G660" s="24">
        <v>92.47</v>
      </c>
    </row>
    <row r="661" spans="1:7">
      <c r="A661" s="22">
        <v>44032</v>
      </c>
      <c r="B661" s="22" t="str">
        <f t="shared" si="30"/>
        <v>Jul</v>
      </c>
      <c r="C661" s="23">
        <f t="shared" si="31"/>
        <v>30</v>
      </c>
      <c r="D661" s="23" t="str">
        <f t="shared" si="32"/>
        <v>None</v>
      </c>
      <c r="E661" s="22" t="s">
        <v>38</v>
      </c>
      <c r="F661" s="23" t="s">
        <v>43</v>
      </c>
      <c r="G661" s="24">
        <v>60.43</v>
      </c>
    </row>
    <row r="662" spans="1:7">
      <c r="A662" s="22">
        <v>44052</v>
      </c>
      <c r="B662" s="22" t="str">
        <f t="shared" si="30"/>
        <v>Aug</v>
      </c>
      <c r="C662" s="23">
        <f t="shared" si="31"/>
        <v>33</v>
      </c>
      <c r="D662" s="23" t="str">
        <f t="shared" si="32"/>
        <v>None</v>
      </c>
      <c r="E662" s="22" t="s">
        <v>38</v>
      </c>
      <c r="F662" s="23" t="s">
        <v>49</v>
      </c>
      <c r="G662" s="24">
        <v>68.59</v>
      </c>
    </row>
    <row r="663" spans="1:7">
      <c r="A663" s="22">
        <v>44009</v>
      </c>
      <c r="B663" s="22" t="str">
        <f t="shared" si="30"/>
        <v>Jun</v>
      </c>
      <c r="C663" s="23">
        <f t="shared" si="31"/>
        <v>26</v>
      </c>
      <c r="D663" s="23" t="str">
        <f t="shared" si="32"/>
        <v>None</v>
      </c>
      <c r="E663" s="22" t="s">
        <v>38</v>
      </c>
      <c r="F663" s="23" t="s">
        <v>49</v>
      </c>
      <c r="G663" s="24">
        <v>99.67</v>
      </c>
    </row>
    <row r="664" spans="1:7">
      <c r="A664" s="22">
        <v>44066</v>
      </c>
      <c r="B664" s="22" t="str">
        <f t="shared" si="30"/>
        <v>Aug</v>
      </c>
      <c r="C664" s="23">
        <f t="shared" si="31"/>
        <v>35</v>
      </c>
      <c r="D664" s="23" t="str">
        <f t="shared" si="32"/>
        <v>None</v>
      </c>
      <c r="E664" s="22" t="s">
        <v>38</v>
      </c>
      <c r="F664" s="23" t="s">
        <v>43</v>
      </c>
      <c r="G664" s="24">
        <v>60.42</v>
      </c>
    </row>
    <row r="665" spans="1:7">
      <c r="A665" s="22">
        <v>43993</v>
      </c>
      <c r="B665" s="22" t="str">
        <f t="shared" si="30"/>
        <v>Jun</v>
      </c>
      <c r="C665" s="23">
        <f t="shared" si="31"/>
        <v>24</v>
      </c>
      <c r="D665" s="23" t="str">
        <f t="shared" si="32"/>
        <v>None</v>
      </c>
      <c r="E665" s="22" t="s">
        <v>48</v>
      </c>
      <c r="F665" s="23" t="s">
        <v>66</v>
      </c>
      <c r="G665" s="24">
        <v>38.79</v>
      </c>
    </row>
    <row r="666" spans="1:7">
      <c r="A666" s="22">
        <v>43979</v>
      </c>
      <c r="B666" s="22" t="str">
        <f t="shared" si="30"/>
        <v>May</v>
      </c>
      <c r="C666" s="23">
        <f t="shared" si="31"/>
        <v>22</v>
      </c>
      <c r="D666" s="23" t="str">
        <f t="shared" si="32"/>
        <v>None</v>
      </c>
      <c r="E666" s="22" t="s">
        <v>38</v>
      </c>
      <c r="F666" s="23" t="s">
        <v>49</v>
      </c>
      <c r="G666" s="24">
        <v>96.96</v>
      </c>
    </row>
    <row r="667" spans="1:7">
      <c r="A667" s="22">
        <v>44052</v>
      </c>
      <c r="B667" s="22" t="str">
        <f t="shared" si="30"/>
        <v>Aug</v>
      </c>
      <c r="C667" s="23">
        <f t="shared" si="31"/>
        <v>33</v>
      </c>
      <c r="D667" s="23" t="str">
        <f t="shared" si="32"/>
        <v>None</v>
      </c>
      <c r="E667" s="22" t="s">
        <v>45</v>
      </c>
      <c r="F667" s="23" t="s">
        <v>54</v>
      </c>
      <c r="G667" s="24">
        <v>24.33</v>
      </c>
    </row>
    <row r="668" spans="1:7">
      <c r="A668" s="22">
        <v>43983</v>
      </c>
      <c r="B668" s="22" t="str">
        <f t="shared" si="30"/>
        <v>Jun</v>
      </c>
      <c r="C668" s="23">
        <f t="shared" si="31"/>
        <v>23</v>
      </c>
      <c r="D668" s="23" t="str">
        <f t="shared" si="32"/>
        <v>None</v>
      </c>
      <c r="E668" s="22" t="s">
        <v>48</v>
      </c>
      <c r="F668" s="23" t="s">
        <v>49</v>
      </c>
      <c r="G668" s="24">
        <v>99.83</v>
      </c>
    </row>
    <row r="669" spans="1:7">
      <c r="A669" s="22">
        <v>44089</v>
      </c>
      <c r="B669" s="22" t="str">
        <f t="shared" si="30"/>
        <v>Sep</v>
      </c>
      <c r="C669" s="23">
        <f t="shared" si="31"/>
        <v>38</v>
      </c>
      <c r="D669" s="23" t="str">
        <f t="shared" si="32"/>
        <v>None</v>
      </c>
      <c r="E669" s="22" t="s">
        <v>38</v>
      </c>
      <c r="F669" s="23" t="s">
        <v>58</v>
      </c>
      <c r="G669" s="24">
        <v>46.16</v>
      </c>
    </row>
    <row r="670" spans="1:7">
      <c r="A670" s="22">
        <v>44009</v>
      </c>
      <c r="B670" s="22" t="str">
        <f t="shared" si="30"/>
        <v>Jun</v>
      </c>
      <c r="C670" s="23">
        <f t="shared" si="31"/>
        <v>26</v>
      </c>
      <c r="D670" s="23" t="str">
        <f t="shared" si="32"/>
        <v>None</v>
      </c>
      <c r="E670" s="22" t="s">
        <v>48</v>
      </c>
      <c r="F670" s="23" t="s">
        <v>43</v>
      </c>
      <c r="G670" s="24">
        <v>20.58</v>
      </c>
    </row>
    <row r="671" spans="1:7">
      <c r="A671" s="22">
        <v>43970</v>
      </c>
      <c r="B671" s="22" t="str">
        <f t="shared" si="30"/>
        <v>May</v>
      </c>
      <c r="C671" s="23">
        <f t="shared" si="31"/>
        <v>21</v>
      </c>
      <c r="D671" s="23" t="str">
        <f t="shared" si="32"/>
        <v>None</v>
      </c>
      <c r="E671" s="22" t="s">
        <v>48</v>
      </c>
      <c r="F671" s="23" t="s">
        <v>50</v>
      </c>
      <c r="G671" s="24">
        <v>46.83</v>
      </c>
    </row>
    <row r="672" spans="1:7">
      <c r="A672" s="22">
        <v>44073</v>
      </c>
      <c r="B672" s="22" t="str">
        <f t="shared" si="30"/>
        <v>Aug</v>
      </c>
      <c r="C672" s="23">
        <f t="shared" si="31"/>
        <v>36</v>
      </c>
      <c r="D672" s="23" t="str">
        <f t="shared" si="32"/>
        <v>None</v>
      </c>
      <c r="E672" s="22" t="s">
        <v>38</v>
      </c>
      <c r="F672" s="23" t="s">
        <v>49</v>
      </c>
      <c r="G672" s="24">
        <v>34.01</v>
      </c>
    </row>
    <row r="673" spans="1:7">
      <c r="A673" s="22">
        <v>44036</v>
      </c>
      <c r="B673" s="22" t="str">
        <f t="shared" si="30"/>
        <v>Jul</v>
      </c>
      <c r="C673" s="23">
        <f t="shared" si="31"/>
        <v>30</v>
      </c>
      <c r="D673" s="23" t="str">
        <f t="shared" si="32"/>
        <v>None</v>
      </c>
      <c r="E673" s="22" t="s">
        <v>48</v>
      </c>
      <c r="F673" s="23" t="s">
        <v>43</v>
      </c>
      <c r="G673" s="24">
        <v>38.770000000000003</v>
      </c>
    </row>
    <row r="674" spans="1:7">
      <c r="A674" s="22">
        <v>43983</v>
      </c>
      <c r="B674" s="22" t="str">
        <f t="shared" si="30"/>
        <v>Jun</v>
      </c>
      <c r="C674" s="23">
        <f t="shared" si="31"/>
        <v>23</v>
      </c>
      <c r="D674" s="23" t="str">
        <f t="shared" si="32"/>
        <v>None</v>
      </c>
      <c r="E674" s="22" t="s">
        <v>38</v>
      </c>
      <c r="F674" s="23" t="s">
        <v>39</v>
      </c>
      <c r="G674" s="24">
        <v>240.01</v>
      </c>
    </row>
    <row r="675" spans="1:7">
      <c r="A675" s="22">
        <v>44017</v>
      </c>
      <c r="B675" s="22" t="str">
        <f t="shared" si="30"/>
        <v>Jul</v>
      </c>
      <c r="C675" s="23">
        <f t="shared" si="31"/>
        <v>28</v>
      </c>
      <c r="D675" s="23" t="str">
        <f t="shared" si="32"/>
        <v>None</v>
      </c>
      <c r="E675" s="22" t="s">
        <v>48</v>
      </c>
      <c r="F675" s="23" t="s">
        <v>50</v>
      </c>
      <c r="G675" s="24">
        <v>69.02</v>
      </c>
    </row>
    <row r="676" spans="1:7">
      <c r="A676" s="22">
        <v>44065</v>
      </c>
      <c r="B676" s="22" t="str">
        <f t="shared" si="30"/>
        <v>Aug</v>
      </c>
      <c r="C676" s="23">
        <f t="shared" si="31"/>
        <v>34</v>
      </c>
      <c r="D676" s="23" t="str">
        <f t="shared" si="32"/>
        <v>None</v>
      </c>
      <c r="E676" s="22" t="s">
        <v>45</v>
      </c>
      <c r="F676" s="23" t="s">
        <v>57</v>
      </c>
      <c r="G676" s="24">
        <v>69.27</v>
      </c>
    </row>
    <row r="677" spans="1:7">
      <c r="A677" s="22">
        <v>44072</v>
      </c>
      <c r="B677" s="22" t="str">
        <f t="shared" si="30"/>
        <v>Aug</v>
      </c>
      <c r="C677" s="23">
        <f t="shared" si="31"/>
        <v>35</v>
      </c>
      <c r="D677" s="23" t="str">
        <f t="shared" si="32"/>
        <v>None</v>
      </c>
      <c r="E677" s="22" t="s">
        <v>38</v>
      </c>
      <c r="F677" s="23" t="s">
        <v>58</v>
      </c>
      <c r="G677" s="24">
        <v>48.69</v>
      </c>
    </row>
    <row r="678" spans="1:7">
      <c r="A678" s="22">
        <v>44011</v>
      </c>
      <c r="B678" s="22" t="str">
        <f t="shared" si="30"/>
        <v>Jun</v>
      </c>
      <c r="C678" s="23">
        <f t="shared" si="31"/>
        <v>27</v>
      </c>
      <c r="D678" s="23" t="str">
        <f t="shared" si="32"/>
        <v>None</v>
      </c>
      <c r="E678" s="22" t="s">
        <v>48</v>
      </c>
      <c r="F678" s="23" t="s">
        <v>57</v>
      </c>
      <c r="G678" s="24">
        <v>46.82</v>
      </c>
    </row>
    <row r="679" spans="1:7">
      <c r="A679" s="22">
        <v>43987</v>
      </c>
      <c r="B679" s="22" t="str">
        <f t="shared" si="30"/>
        <v>Jun</v>
      </c>
      <c r="C679" s="23">
        <f t="shared" si="31"/>
        <v>23</v>
      </c>
      <c r="D679" s="23" t="str">
        <f t="shared" si="32"/>
        <v>None</v>
      </c>
      <c r="E679" s="22" t="s">
        <v>38</v>
      </c>
      <c r="F679" s="23" t="s">
        <v>46</v>
      </c>
      <c r="G679" s="24">
        <v>48.67</v>
      </c>
    </row>
    <row r="680" spans="1:7">
      <c r="A680" s="22">
        <v>44010</v>
      </c>
      <c r="B680" s="22" t="str">
        <f t="shared" si="30"/>
        <v>Jun</v>
      </c>
      <c r="C680" s="23">
        <f t="shared" si="31"/>
        <v>27</v>
      </c>
      <c r="D680" s="23" t="str">
        <f t="shared" si="32"/>
        <v>None</v>
      </c>
      <c r="E680" s="22" t="s">
        <v>48</v>
      </c>
      <c r="F680" s="23" t="s">
        <v>57</v>
      </c>
      <c r="G680" s="24">
        <v>23.27</v>
      </c>
    </row>
    <row r="681" spans="1:7">
      <c r="A681" s="22">
        <v>43978</v>
      </c>
      <c r="B681" s="22" t="str">
        <f t="shared" si="30"/>
        <v>May</v>
      </c>
      <c r="C681" s="23">
        <f t="shared" si="31"/>
        <v>22</v>
      </c>
      <c r="D681" s="23" t="str">
        <f t="shared" si="32"/>
        <v>None</v>
      </c>
      <c r="E681" s="22" t="s">
        <v>48</v>
      </c>
      <c r="F681" s="23" t="s">
        <v>50</v>
      </c>
      <c r="G681" s="24">
        <v>46.34</v>
      </c>
    </row>
    <row r="682" spans="1:7">
      <c r="A682" s="22">
        <v>44002</v>
      </c>
      <c r="B682" s="22" t="str">
        <f t="shared" si="30"/>
        <v>Jun</v>
      </c>
      <c r="C682" s="23">
        <f t="shared" si="31"/>
        <v>25</v>
      </c>
      <c r="D682" s="23" t="str">
        <f t="shared" si="32"/>
        <v>None</v>
      </c>
      <c r="E682" s="22" t="s">
        <v>48</v>
      </c>
      <c r="F682" s="23" t="s">
        <v>53</v>
      </c>
      <c r="G682" s="24">
        <v>58.48</v>
      </c>
    </row>
    <row r="683" spans="1:7">
      <c r="A683" s="22">
        <v>44004</v>
      </c>
      <c r="B683" s="22" t="str">
        <f t="shared" si="30"/>
        <v>Jun</v>
      </c>
      <c r="C683" s="23">
        <f t="shared" si="31"/>
        <v>26</v>
      </c>
      <c r="D683" s="23" t="str">
        <f t="shared" si="32"/>
        <v>None</v>
      </c>
      <c r="E683" s="22" t="s">
        <v>48</v>
      </c>
      <c r="F683" s="23" t="s">
        <v>50</v>
      </c>
      <c r="G683" s="24">
        <v>69.2</v>
      </c>
    </row>
    <row r="684" spans="1:7">
      <c r="A684" s="22">
        <v>44046</v>
      </c>
      <c r="B684" s="22" t="str">
        <f t="shared" si="30"/>
        <v>Aug</v>
      </c>
      <c r="C684" s="23">
        <f t="shared" si="31"/>
        <v>32</v>
      </c>
      <c r="D684" s="23" t="str">
        <f t="shared" si="32"/>
        <v>None</v>
      </c>
      <c r="E684" s="22" t="s">
        <v>38</v>
      </c>
      <c r="F684" s="23" t="s">
        <v>56</v>
      </c>
      <c r="G684" s="24">
        <v>60.72</v>
      </c>
    </row>
    <row r="685" spans="1:7">
      <c r="A685" s="22">
        <v>43991</v>
      </c>
      <c r="B685" s="22" t="str">
        <f t="shared" si="30"/>
        <v>Jun</v>
      </c>
      <c r="C685" s="23">
        <f t="shared" si="31"/>
        <v>24</v>
      </c>
      <c r="D685" s="23" t="str">
        <f t="shared" si="32"/>
        <v>None</v>
      </c>
      <c r="E685" s="22" t="s">
        <v>38</v>
      </c>
      <c r="F685" s="23" t="s">
        <v>56</v>
      </c>
      <c r="G685" s="24">
        <v>57.43</v>
      </c>
    </row>
    <row r="686" spans="1:7">
      <c r="A686" s="22">
        <v>43989</v>
      </c>
      <c r="B686" s="22" t="str">
        <f t="shared" si="30"/>
        <v>Jun</v>
      </c>
      <c r="C686" s="23">
        <f t="shared" si="31"/>
        <v>24</v>
      </c>
      <c r="D686" s="23" t="str">
        <f t="shared" si="32"/>
        <v>None</v>
      </c>
      <c r="E686" s="22" t="s">
        <v>48</v>
      </c>
      <c r="F686" s="23" t="s">
        <v>46</v>
      </c>
      <c r="G686" s="24">
        <v>24.24</v>
      </c>
    </row>
    <row r="687" spans="1:7">
      <c r="A687" s="22">
        <v>43995</v>
      </c>
      <c r="B687" s="22" t="str">
        <f t="shared" si="30"/>
        <v>Jun</v>
      </c>
      <c r="C687" s="23">
        <f t="shared" si="31"/>
        <v>24</v>
      </c>
      <c r="D687" s="23" t="str">
        <f t="shared" si="32"/>
        <v>None</v>
      </c>
      <c r="E687" s="22" t="s">
        <v>48</v>
      </c>
      <c r="F687" s="23" t="s">
        <v>61</v>
      </c>
      <c r="G687" s="24">
        <v>186.62</v>
      </c>
    </row>
    <row r="688" spans="1:7">
      <c r="A688" s="22">
        <v>44003</v>
      </c>
      <c r="B688" s="22" t="str">
        <f t="shared" si="30"/>
        <v>Jun</v>
      </c>
      <c r="C688" s="23">
        <f t="shared" si="31"/>
        <v>26</v>
      </c>
      <c r="D688" s="23" t="str">
        <f t="shared" si="32"/>
        <v>None</v>
      </c>
      <c r="E688" s="22" t="s">
        <v>38</v>
      </c>
      <c r="F688" s="23" t="s">
        <v>49</v>
      </c>
      <c r="G688" s="24">
        <v>68.37</v>
      </c>
    </row>
    <row r="689" spans="1:7">
      <c r="A689" s="22">
        <v>44045</v>
      </c>
      <c r="B689" s="22" t="str">
        <f t="shared" si="30"/>
        <v>Aug</v>
      </c>
      <c r="C689" s="23">
        <f t="shared" si="31"/>
        <v>32</v>
      </c>
      <c r="D689" s="23" t="str">
        <f t="shared" si="32"/>
        <v>None</v>
      </c>
      <c r="E689" s="22" t="s">
        <v>38</v>
      </c>
      <c r="F689" s="23" t="s">
        <v>49</v>
      </c>
      <c r="G689" s="24">
        <v>34</v>
      </c>
    </row>
    <row r="690" spans="1:7">
      <c r="A690" s="22">
        <v>43985</v>
      </c>
      <c r="B690" s="22" t="str">
        <f t="shared" si="30"/>
        <v>Jun</v>
      </c>
      <c r="C690" s="23">
        <f t="shared" si="31"/>
        <v>23</v>
      </c>
      <c r="D690" s="23" t="str">
        <f t="shared" si="32"/>
        <v>None</v>
      </c>
      <c r="E690" s="22" t="s">
        <v>38</v>
      </c>
      <c r="F690" s="23" t="s">
        <v>49</v>
      </c>
      <c r="G690" s="24">
        <v>32.36</v>
      </c>
    </row>
    <row r="691" spans="1:7">
      <c r="A691" s="22">
        <v>44060</v>
      </c>
      <c r="B691" s="22" t="str">
        <f t="shared" si="30"/>
        <v>Aug</v>
      </c>
      <c r="C691" s="23">
        <f t="shared" si="31"/>
        <v>34</v>
      </c>
      <c r="D691" s="23" t="str">
        <f t="shared" si="32"/>
        <v>None</v>
      </c>
      <c r="E691" s="22" t="s">
        <v>38</v>
      </c>
      <c r="F691" s="23" t="s">
        <v>58</v>
      </c>
      <c r="G691" s="24">
        <v>50.58</v>
      </c>
    </row>
    <row r="692" spans="1:7">
      <c r="A692" s="22">
        <v>44009</v>
      </c>
      <c r="B692" s="22" t="str">
        <f t="shared" si="30"/>
        <v>Jun</v>
      </c>
      <c r="C692" s="23">
        <f t="shared" si="31"/>
        <v>26</v>
      </c>
      <c r="D692" s="23" t="str">
        <f t="shared" si="32"/>
        <v>None</v>
      </c>
      <c r="E692" s="22" t="s">
        <v>48</v>
      </c>
      <c r="F692" s="23" t="s">
        <v>54</v>
      </c>
      <c r="G692" s="24">
        <v>47.05</v>
      </c>
    </row>
    <row r="693" spans="1:7">
      <c r="A693" s="22">
        <v>44006</v>
      </c>
      <c r="B693" s="22" t="str">
        <f t="shared" si="30"/>
        <v>Jun</v>
      </c>
      <c r="C693" s="23">
        <f t="shared" si="31"/>
        <v>26</v>
      </c>
      <c r="D693" s="23" t="str">
        <f t="shared" si="32"/>
        <v>None</v>
      </c>
      <c r="E693" s="22" t="s">
        <v>38</v>
      </c>
      <c r="F693" s="23" t="s">
        <v>57</v>
      </c>
      <c r="G693" s="24">
        <v>44.27</v>
      </c>
    </row>
    <row r="694" spans="1:7">
      <c r="A694" s="22">
        <v>44048</v>
      </c>
      <c r="B694" s="22" t="str">
        <f t="shared" si="30"/>
        <v>Aug</v>
      </c>
      <c r="C694" s="23">
        <f t="shared" si="31"/>
        <v>32</v>
      </c>
      <c r="D694" s="23" t="str">
        <f t="shared" si="32"/>
        <v>None</v>
      </c>
      <c r="E694" s="22" t="s">
        <v>38</v>
      </c>
      <c r="F694" s="23" t="s">
        <v>50</v>
      </c>
      <c r="G694" s="24">
        <v>46.29</v>
      </c>
    </row>
    <row r="695" spans="1:7">
      <c r="A695" s="22">
        <v>44065</v>
      </c>
      <c r="B695" s="22" t="str">
        <f t="shared" si="30"/>
        <v>Aug</v>
      </c>
      <c r="C695" s="23">
        <f t="shared" si="31"/>
        <v>34</v>
      </c>
      <c r="D695" s="23" t="str">
        <f t="shared" si="32"/>
        <v>None</v>
      </c>
      <c r="E695" s="22" t="s">
        <v>48</v>
      </c>
      <c r="F695" s="23" t="s">
        <v>43</v>
      </c>
      <c r="G695" s="24">
        <v>57.74</v>
      </c>
    </row>
    <row r="696" spans="1:7">
      <c r="A696" s="22">
        <v>44030</v>
      </c>
      <c r="B696" s="22" t="str">
        <f t="shared" si="30"/>
        <v>Jul</v>
      </c>
      <c r="C696" s="23">
        <f t="shared" si="31"/>
        <v>29</v>
      </c>
      <c r="D696" s="23" t="str">
        <f t="shared" si="32"/>
        <v>None</v>
      </c>
      <c r="E696" s="22" t="s">
        <v>45</v>
      </c>
      <c r="F696" s="23" t="s">
        <v>50</v>
      </c>
      <c r="G696" s="24">
        <v>23.79</v>
      </c>
    </row>
    <row r="697" spans="1:7">
      <c r="A697" s="22">
        <v>44078</v>
      </c>
      <c r="B697" s="22" t="str">
        <f t="shared" si="30"/>
        <v>Sep</v>
      </c>
      <c r="C697" s="23">
        <f t="shared" si="31"/>
        <v>36</v>
      </c>
      <c r="D697" s="23" t="str">
        <f t="shared" si="32"/>
        <v>None</v>
      </c>
      <c r="E697" s="22" t="s">
        <v>48</v>
      </c>
      <c r="F697" s="23" t="s">
        <v>43</v>
      </c>
      <c r="G697" s="24">
        <v>180.32</v>
      </c>
    </row>
    <row r="698" spans="1:7">
      <c r="A698" s="22">
        <v>44053</v>
      </c>
      <c r="B698" s="22" t="str">
        <f t="shared" si="30"/>
        <v>Aug</v>
      </c>
      <c r="C698" s="23">
        <f t="shared" si="31"/>
        <v>33</v>
      </c>
      <c r="D698" s="23" t="str">
        <f t="shared" si="32"/>
        <v>None</v>
      </c>
      <c r="E698" s="22" t="s">
        <v>38</v>
      </c>
      <c r="F698" s="23" t="s">
        <v>50</v>
      </c>
      <c r="G698" s="24">
        <v>46.6</v>
      </c>
    </row>
    <row r="699" spans="1:7">
      <c r="A699" s="22">
        <v>44009</v>
      </c>
      <c r="B699" s="22" t="str">
        <f t="shared" si="30"/>
        <v>Jun</v>
      </c>
      <c r="C699" s="23">
        <f t="shared" si="31"/>
        <v>26</v>
      </c>
      <c r="D699" s="23" t="str">
        <f t="shared" si="32"/>
        <v>None</v>
      </c>
      <c r="E699" s="22" t="s">
        <v>45</v>
      </c>
      <c r="F699" s="23" t="s">
        <v>50</v>
      </c>
      <c r="G699" s="24">
        <v>46.1</v>
      </c>
    </row>
    <row r="700" spans="1:7">
      <c r="A700" s="22">
        <v>44049</v>
      </c>
      <c r="B700" s="22" t="str">
        <f t="shared" si="30"/>
        <v>Aug</v>
      </c>
      <c r="C700" s="23">
        <f t="shared" si="31"/>
        <v>32</v>
      </c>
      <c r="D700" s="23" t="str">
        <f t="shared" si="32"/>
        <v>None</v>
      </c>
      <c r="E700" s="22" t="s">
        <v>38</v>
      </c>
      <c r="F700" s="23" t="s">
        <v>53</v>
      </c>
      <c r="G700" s="24">
        <v>87.68</v>
      </c>
    </row>
    <row r="701" spans="1:7">
      <c r="A701" s="22">
        <v>43997</v>
      </c>
      <c r="B701" s="22" t="str">
        <f t="shared" si="30"/>
        <v>Jun</v>
      </c>
      <c r="C701" s="23">
        <f t="shared" si="31"/>
        <v>25</v>
      </c>
      <c r="D701" s="23" t="str">
        <f t="shared" si="32"/>
        <v>None</v>
      </c>
      <c r="E701" s="22" t="s">
        <v>48</v>
      </c>
      <c r="F701" s="23" t="s">
        <v>54</v>
      </c>
      <c r="G701" s="24">
        <v>71.77</v>
      </c>
    </row>
    <row r="702" spans="1:7">
      <c r="A702" s="22">
        <v>43998</v>
      </c>
      <c r="B702" s="22" t="str">
        <f t="shared" si="30"/>
        <v>Jun</v>
      </c>
      <c r="C702" s="23">
        <f t="shared" si="31"/>
        <v>25</v>
      </c>
      <c r="D702" s="23" t="str">
        <f t="shared" si="32"/>
        <v>None</v>
      </c>
      <c r="E702" s="22" t="s">
        <v>38</v>
      </c>
      <c r="F702" s="23" t="s">
        <v>49</v>
      </c>
      <c r="G702" s="24">
        <v>33.56</v>
      </c>
    </row>
    <row r="703" spans="1:7">
      <c r="A703" s="22">
        <v>44065</v>
      </c>
      <c r="B703" s="22" t="str">
        <f t="shared" si="30"/>
        <v>Aug</v>
      </c>
      <c r="C703" s="23">
        <f t="shared" si="31"/>
        <v>34</v>
      </c>
      <c r="D703" s="23" t="str">
        <f t="shared" si="32"/>
        <v>None</v>
      </c>
      <c r="E703" s="22" t="s">
        <v>38</v>
      </c>
      <c r="F703" s="23" t="s">
        <v>50</v>
      </c>
      <c r="G703" s="24">
        <v>23.32</v>
      </c>
    </row>
    <row r="704" spans="1:7">
      <c r="A704" s="22">
        <v>44075</v>
      </c>
      <c r="B704" s="22" t="str">
        <f t="shared" si="30"/>
        <v>Sep</v>
      </c>
      <c r="C704" s="23">
        <f t="shared" si="31"/>
        <v>36</v>
      </c>
      <c r="D704" s="23" t="str">
        <f t="shared" si="32"/>
        <v>None</v>
      </c>
      <c r="E704" s="22" t="s">
        <v>48</v>
      </c>
      <c r="F704" s="23" t="s">
        <v>61</v>
      </c>
      <c r="G704" s="24">
        <v>601.94000000000005</v>
      </c>
    </row>
    <row r="705" spans="1:7">
      <c r="A705" s="22">
        <v>43961</v>
      </c>
      <c r="B705" s="22" t="str">
        <f t="shared" si="30"/>
        <v>May</v>
      </c>
      <c r="C705" s="23">
        <f t="shared" si="31"/>
        <v>20</v>
      </c>
      <c r="D705" s="23" t="str">
        <f t="shared" si="32"/>
        <v>None</v>
      </c>
      <c r="E705" s="22" t="s">
        <v>48</v>
      </c>
      <c r="F705" s="23" t="s">
        <v>54</v>
      </c>
      <c r="G705" s="24">
        <v>47.03</v>
      </c>
    </row>
    <row r="706" spans="1:7">
      <c r="A706" s="22">
        <v>43973</v>
      </c>
      <c r="B706" s="22" t="str">
        <f t="shared" si="30"/>
        <v>May</v>
      </c>
      <c r="C706" s="23">
        <f t="shared" si="31"/>
        <v>21</v>
      </c>
      <c r="D706" s="23" t="str">
        <f t="shared" si="32"/>
        <v>None</v>
      </c>
      <c r="E706" s="22" t="s">
        <v>38</v>
      </c>
      <c r="F706" s="23" t="s">
        <v>49</v>
      </c>
      <c r="G706" s="24">
        <v>68.08</v>
      </c>
    </row>
    <row r="707" spans="1:7">
      <c r="A707" s="22">
        <v>44001</v>
      </c>
      <c r="B707" s="22" t="str">
        <f t="shared" si="30"/>
        <v>Jun</v>
      </c>
      <c r="C707" s="23">
        <f t="shared" si="31"/>
        <v>25</v>
      </c>
      <c r="D707" s="23" t="str">
        <f t="shared" si="32"/>
        <v>None</v>
      </c>
      <c r="E707" s="22" t="s">
        <v>48</v>
      </c>
      <c r="F707" s="23" t="s">
        <v>57</v>
      </c>
      <c r="G707" s="24">
        <v>46.84</v>
      </c>
    </row>
    <row r="708" spans="1:7">
      <c r="A708" s="22">
        <v>44048</v>
      </c>
      <c r="B708" s="22" t="str">
        <f t="shared" si="30"/>
        <v>Aug</v>
      </c>
      <c r="C708" s="23">
        <f t="shared" si="31"/>
        <v>32</v>
      </c>
      <c r="D708" s="23" t="str">
        <f t="shared" si="32"/>
        <v>None</v>
      </c>
      <c r="E708" s="22" t="s">
        <v>38</v>
      </c>
      <c r="F708" s="23" t="s">
        <v>57</v>
      </c>
      <c r="G708" s="24">
        <v>46.09</v>
      </c>
    </row>
    <row r="709" spans="1:7">
      <c r="A709" s="22">
        <v>44090</v>
      </c>
      <c r="B709" s="22" t="str">
        <f t="shared" si="30"/>
        <v>Sep</v>
      </c>
      <c r="C709" s="23">
        <f t="shared" si="31"/>
        <v>38</v>
      </c>
      <c r="D709" s="23" t="str">
        <f t="shared" si="32"/>
        <v>None</v>
      </c>
      <c r="E709" s="22" t="s">
        <v>48</v>
      </c>
      <c r="F709" s="23" t="s">
        <v>50</v>
      </c>
      <c r="G709" s="24">
        <v>23.83</v>
      </c>
    </row>
    <row r="710" spans="1:7">
      <c r="A710" s="22">
        <v>44067</v>
      </c>
      <c r="B710" s="22" t="str">
        <f t="shared" ref="B710:B773" si="33">TEXT(A710,"mmm")</f>
        <v>Aug</v>
      </c>
      <c r="C710" s="23">
        <f t="shared" ref="C710:C773" si="34">WEEKNUM(A710)</f>
        <v>35</v>
      </c>
      <c r="D710" s="23" t="str">
        <f t="shared" ref="D710:D773" si="35">IFERROR(VLOOKUP(C710,$BM$7:$BN$14,2,0),"None")</f>
        <v>None</v>
      </c>
      <c r="E710" s="22" t="s">
        <v>38</v>
      </c>
      <c r="F710" s="23" t="s">
        <v>56</v>
      </c>
      <c r="G710" s="24">
        <v>20.62</v>
      </c>
    </row>
    <row r="711" spans="1:7">
      <c r="A711" s="22">
        <v>43996</v>
      </c>
      <c r="B711" s="22" t="str">
        <f t="shared" si="33"/>
        <v>Jun</v>
      </c>
      <c r="C711" s="23">
        <f t="shared" si="34"/>
        <v>25</v>
      </c>
      <c r="D711" s="23" t="str">
        <f t="shared" si="35"/>
        <v>None</v>
      </c>
      <c r="E711" s="22" t="s">
        <v>48</v>
      </c>
      <c r="F711" s="23" t="s">
        <v>57</v>
      </c>
      <c r="G711" s="24">
        <v>44.56</v>
      </c>
    </row>
    <row r="712" spans="1:7">
      <c r="A712" s="22">
        <v>44053</v>
      </c>
      <c r="B712" s="22" t="str">
        <f t="shared" si="33"/>
        <v>Aug</v>
      </c>
      <c r="C712" s="23">
        <f t="shared" si="34"/>
        <v>33</v>
      </c>
      <c r="D712" s="23" t="str">
        <f t="shared" si="35"/>
        <v>None</v>
      </c>
      <c r="E712" s="22" t="s">
        <v>38</v>
      </c>
      <c r="F712" s="23" t="s">
        <v>57</v>
      </c>
      <c r="G712" s="24">
        <v>23.19</v>
      </c>
    </row>
    <row r="713" spans="1:7">
      <c r="A713" s="22">
        <v>43985</v>
      </c>
      <c r="B713" s="22" t="str">
        <f t="shared" si="33"/>
        <v>Jun</v>
      </c>
      <c r="C713" s="23">
        <f t="shared" si="34"/>
        <v>23</v>
      </c>
      <c r="D713" s="23" t="str">
        <f t="shared" si="35"/>
        <v>None</v>
      </c>
      <c r="E713" s="22" t="s">
        <v>48</v>
      </c>
      <c r="F713" s="23" t="s">
        <v>49</v>
      </c>
      <c r="G713" s="24">
        <v>102.57</v>
      </c>
    </row>
    <row r="714" spans="1:7">
      <c r="A714" s="22">
        <v>43981</v>
      </c>
      <c r="B714" s="22" t="str">
        <f t="shared" si="33"/>
        <v>May</v>
      </c>
      <c r="C714" s="23">
        <f t="shared" si="34"/>
        <v>22</v>
      </c>
      <c r="D714" s="23" t="str">
        <f t="shared" si="35"/>
        <v>None</v>
      </c>
      <c r="E714" s="22" t="s">
        <v>38</v>
      </c>
      <c r="F714" s="23" t="s">
        <v>39</v>
      </c>
      <c r="G714" s="24">
        <v>240.23</v>
      </c>
    </row>
    <row r="715" spans="1:7">
      <c r="A715" s="22">
        <v>44007</v>
      </c>
      <c r="B715" s="22" t="str">
        <f t="shared" si="33"/>
        <v>Jun</v>
      </c>
      <c r="C715" s="23">
        <f t="shared" si="34"/>
        <v>26</v>
      </c>
      <c r="D715" s="23" t="str">
        <f t="shared" si="35"/>
        <v>None</v>
      </c>
      <c r="E715" s="22" t="s">
        <v>48</v>
      </c>
      <c r="F715" s="23" t="s">
        <v>66</v>
      </c>
      <c r="G715" s="24">
        <v>90.23</v>
      </c>
    </row>
    <row r="716" spans="1:7">
      <c r="A716" s="22">
        <v>44011</v>
      </c>
      <c r="B716" s="22" t="str">
        <f t="shared" si="33"/>
        <v>Jun</v>
      </c>
      <c r="C716" s="23">
        <f t="shared" si="34"/>
        <v>27</v>
      </c>
      <c r="D716" s="23" t="str">
        <f t="shared" si="35"/>
        <v>None</v>
      </c>
      <c r="E716" s="22" t="s">
        <v>48</v>
      </c>
      <c r="F716" s="23" t="s">
        <v>49</v>
      </c>
      <c r="G716" s="24">
        <v>160.66999999999999</v>
      </c>
    </row>
    <row r="717" spans="1:7">
      <c r="A717" s="22">
        <v>44011</v>
      </c>
      <c r="B717" s="22" t="str">
        <f t="shared" si="33"/>
        <v>Jun</v>
      </c>
      <c r="C717" s="23">
        <f t="shared" si="34"/>
        <v>27</v>
      </c>
      <c r="D717" s="23" t="str">
        <f t="shared" si="35"/>
        <v>None</v>
      </c>
      <c r="E717" s="22" t="s">
        <v>48</v>
      </c>
      <c r="F717" s="23" t="s">
        <v>50</v>
      </c>
      <c r="G717" s="24">
        <v>66.97</v>
      </c>
    </row>
    <row r="718" spans="1:7">
      <c r="A718" s="22">
        <v>44045</v>
      </c>
      <c r="B718" s="22" t="str">
        <f t="shared" si="33"/>
        <v>Aug</v>
      </c>
      <c r="C718" s="23">
        <f t="shared" si="34"/>
        <v>32</v>
      </c>
      <c r="D718" s="23" t="str">
        <f t="shared" si="35"/>
        <v>None</v>
      </c>
      <c r="E718" s="22" t="s">
        <v>38</v>
      </c>
      <c r="F718" s="23" t="s">
        <v>57</v>
      </c>
      <c r="G718" s="24">
        <v>44.78</v>
      </c>
    </row>
    <row r="719" spans="1:7">
      <c r="A719" s="22">
        <v>43997</v>
      </c>
      <c r="B719" s="22" t="str">
        <f t="shared" si="33"/>
        <v>Jun</v>
      </c>
      <c r="C719" s="23">
        <f t="shared" si="34"/>
        <v>25</v>
      </c>
      <c r="D719" s="23" t="str">
        <f t="shared" si="35"/>
        <v>None</v>
      </c>
      <c r="E719" s="22" t="s">
        <v>48</v>
      </c>
      <c r="F719" s="23" t="s">
        <v>57</v>
      </c>
      <c r="G719" s="24">
        <v>66.760000000000005</v>
      </c>
    </row>
    <row r="720" spans="1:7">
      <c r="A720" s="22">
        <v>44074</v>
      </c>
      <c r="B720" s="22" t="str">
        <f t="shared" si="33"/>
        <v>Aug</v>
      </c>
      <c r="C720" s="23">
        <f t="shared" si="34"/>
        <v>36</v>
      </c>
      <c r="D720" s="23" t="str">
        <f t="shared" si="35"/>
        <v>None</v>
      </c>
      <c r="E720" s="22" t="s">
        <v>38</v>
      </c>
      <c r="F720" s="23" t="s">
        <v>66</v>
      </c>
      <c r="G720" s="24">
        <v>57.57</v>
      </c>
    </row>
    <row r="721" spans="1:7">
      <c r="A721" s="22">
        <v>43966</v>
      </c>
      <c r="B721" s="22" t="str">
        <f t="shared" si="33"/>
        <v>May</v>
      </c>
      <c r="C721" s="23">
        <f t="shared" si="34"/>
        <v>20</v>
      </c>
      <c r="D721" s="23" t="str">
        <f t="shared" si="35"/>
        <v>None</v>
      </c>
      <c r="E721" s="22" t="s">
        <v>48</v>
      </c>
      <c r="F721" s="23" t="s">
        <v>49</v>
      </c>
      <c r="G721" s="24">
        <v>66.97</v>
      </c>
    </row>
    <row r="722" spans="1:7">
      <c r="A722" s="22">
        <v>43997</v>
      </c>
      <c r="B722" s="22" t="str">
        <f t="shared" si="33"/>
        <v>Jun</v>
      </c>
      <c r="C722" s="23">
        <f t="shared" si="34"/>
        <v>25</v>
      </c>
      <c r="D722" s="23" t="str">
        <f t="shared" si="35"/>
        <v>None</v>
      </c>
      <c r="E722" s="22" t="s">
        <v>48</v>
      </c>
      <c r="F722" s="23" t="s">
        <v>57</v>
      </c>
      <c r="G722" s="24">
        <v>46.34</v>
      </c>
    </row>
    <row r="723" spans="1:7">
      <c r="A723" s="22">
        <v>44000</v>
      </c>
      <c r="B723" s="22" t="str">
        <f t="shared" si="33"/>
        <v>Jun</v>
      </c>
      <c r="C723" s="23">
        <f t="shared" si="34"/>
        <v>25</v>
      </c>
      <c r="D723" s="23" t="str">
        <f t="shared" si="35"/>
        <v>None</v>
      </c>
      <c r="E723" s="22" t="s">
        <v>45</v>
      </c>
      <c r="F723" s="23" t="s">
        <v>50</v>
      </c>
      <c r="G723" s="24">
        <v>23.29</v>
      </c>
    </row>
    <row r="724" spans="1:7">
      <c r="A724" s="22">
        <v>44080</v>
      </c>
      <c r="B724" s="22" t="str">
        <f t="shared" si="33"/>
        <v>Sep</v>
      </c>
      <c r="C724" s="23">
        <f t="shared" si="34"/>
        <v>37</v>
      </c>
      <c r="D724" s="23" t="str">
        <f t="shared" si="35"/>
        <v>None</v>
      </c>
      <c r="E724" s="22" t="s">
        <v>38</v>
      </c>
      <c r="F724" s="23" t="s">
        <v>50</v>
      </c>
      <c r="G724" s="24">
        <v>69.88</v>
      </c>
    </row>
    <row r="725" spans="1:7">
      <c r="A725" s="22">
        <v>44057</v>
      </c>
      <c r="B725" s="22" t="str">
        <f t="shared" si="33"/>
        <v>Aug</v>
      </c>
      <c r="C725" s="23">
        <f t="shared" si="34"/>
        <v>33</v>
      </c>
      <c r="D725" s="23" t="str">
        <f t="shared" si="35"/>
        <v>None</v>
      </c>
      <c r="E725" s="22" t="s">
        <v>48</v>
      </c>
      <c r="F725" s="23" t="s">
        <v>53</v>
      </c>
      <c r="G725" s="24">
        <v>90.6</v>
      </c>
    </row>
    <row r="726" spans="1:7">
      <c r="A726" s="22">
        <v>44012</v>
      </c>
      <c r="B726" s="22" t="str">
        <f t="shared" si="33"/>
        <v>Jun</v>
      </c>
      <c r="C726" s="23">
        <f t="shared" si="34"/>
        <v>27</v>
      </c>
      <c r="D726" s="23" t="str">
        <f t="shared" si="35"/>
        <v>None</v>
      </c>
      <c r="E726" s="22" t="s">
        <v>48</v>
      </c>
      <c r="F726" s="23" t="s">
        <v>49</v>
      </c>
      <c r="G726" s="24">
        <v>99.45</v>
      </c>
    </row>
    <row r="727" spans="1:7">
      <c r="A727" s="22">
        <v>44052</v>
      </c>
      <c r="B727" s="22" t="str">
        <f t="shared" si="33"/>
        <v>Aug</v>
      </c>
      <c r="C727" s="23">
        <f t="shared" si="34"/>
        <v>33</v>
      </c>
      <c r="D727" s="23" t="str">
        <f t="shared" si="35"/>
        <v>None</v>
      </c>
      <c r="E727" s="22" t="s">
        <v>48</v>
      </c>
      <c r="F727" s="23" t="s">
        <v>58</v>
      </c>
      <c r="G727" s="24">
        <v>25.17</v>
      </c>
    </row>
    <row r="728" spans="1:7">
      <c r="A728" s="22">
        <v>44042</v>
      </c>
      <c r="B728" s="22" t="str">
        <f t="shared" si="33"/>
        <v>Jul</v>
      </c>
      <c r="C728" s="23">
        <f t="shared" si="34"/>
        <v>31</v>
      </c>
      <c r="D728" s="23" t="str">
        <f t="shared" si="35"/>
        <v>None</v>
      </c>
      <c r="E728" s="22" t="s">
        <v>48</v>
      </c>
      <c r="F728" s="23" t="s">
        <v>56</v>
      </c>
      <c r="G728" s="24">
        <v>63.34</v>
      </c>
    </row>
    <row r="729" spans="1:7">
      <c r="A729" s="22">
        <v>43989</v>
      </c>
      <c r="B729" s="22" t="str">
        <f t="shared" si="33"/>
        <v>Jun</v>
      </c>
      <c r="C729" s="23">
        <f t="shared" si="34"/>
        <v>24</v>
      </c>
      <c r="D729" s="23" t="str">
        <f t="shared" si="35"/>
        <v>None</v>
      </c>
      <c r="E729" s="22" t="s">
        <v>38</v>
      </c>
      <c r="F729" s="23" t="s">
        <v>50</v>
      </c>
      <c r="G729" s="24">
        <v>327.91</v>
      </c>
    </row>
    <row r="730" spans="1:7">
      <c r="A730" s="22">
        <v>44075</v>
      </c>
      <c r="B730" s="22" t="str">
        <f t="shared" si="33"/>
        <v>Sep</v>
      </c>
      <c r="C730" s="23">
        <f t="shared" si="34"/>
        <v>36</v>
      </c>
      <c r="D730" s="23" t="str">
        <f t="shared" si="35"/>
        <v>None</v>
      </c>
      <c r="E730" s="22" t="s">
        <v>48</v>
      </c>
      <c r="F730" s="23" t="s">
        <v>54</v>
      </c>
      <c r="G730" s="24">
        <v>24.88</v>
      </c>
    </row>
    <row r="731" spans="1:7">
      <c r="A731" s="22">
        <v>43996</v>
      </c>
      <c r="B731" s="22" t="str">
        <f t="shared" si="33"/>
        <v>Jun</v>
      </c>
      <c r="C731" s="23">
        <f t="shared" si="34"/>
        <v>25</v>
      </c>
      <c r="D731" s="23" t="str">
        <f t="shared" si="35"/>
        <v>None</v>
      </c>
      <c r="E731" s="22" t="s">
        <v>48</v>
      </c>
      <c r="F731" s="23" t="s">
        <v>43</v>
      </c>
      <c r="G731" s="24">
        <v>19.38</v>
      </c>
    </row>
    <row r="732" spans="1:7">
      <c r="A732" s="22">
        <v>44004</v>
      </c>
      <c r="B732" s="22" t="str">
        <f t="shared" si="33"/>
        <v>Jun</v>
      </c>
      <c r="C732" s="23">
        <f t="shared" si="34"/>
        <v>26</v>
      </c>
      <c r="D732" s="23" t="str">
        <f t="shared" si="35"/>
        <v>None</v>
      </c>
      <c r="E732" s="22" t="s">
        <v>48</v>
      </c>
      <c r="F732" s="23" t="s">
        <v>49</v>
      </c>
      <c r="G732" s="24">
        <v>68.08</v>
      </c>
    </row>
    <row r="733" spans="1:7">
      <c r="A733" s="22">
        <v>44061</v>
      </c>
      <c r="B733" s="22" t="str">
        <f t="shared" si="33"/>
        <v>Aug</v>
      </c>
      <c r="C733" s="23">
        <f t="shared" si="34"/>
        <v>34</v>
      </c>
      <c r="D733" s="23" t="str">
        <f t="shared" si="35"/>
        <v>None</v>
      </c>
      <c r="E733" s="22" t="s">
        <v>48</v>
      </c>
      <c r="F733" s="23" t="s">
        <v>57</v>
      </c>
      <c r="G733" s="24">
        <v>69.069999999999993</v>
      </c>
    </row>
    <row r="734" spans="1:7">
      <c r="A734" s="22">
        <v>44049</v>
      </c>
      <c r="B734" s="22" t="str">
        <f t="shared" si="33"/>
        <v>Aug</v>
      </c>
      <c r="C734" s="23">
        <f t="shared" si="34"/>
        <v>32</v>
      </c>
      <c r="D734" s="23" t="str">
        <f t="shared" si="35"/>
        <v>None</v>
      </c>
      <c r="E734" s="22" t="s">
        <v>38</v>
      </c>
      <c r="F734" s="23" t="s">
        <v>56</v>
      </c>
      <c r="G734" s="24">
        <v>40.74</v>
      </c>
    </row>
    <row r="735" spans="1:7">
      <c r="A735" s="22">
        <v>44049</v>
      </c>
      <c r="B735" s="22" t="str">
        <f t="shared" si="33"/>
        <v>Aug</v>
      </c>
      <c r="C735" s="23">
        <f t="shared" si="34"/>
        <v>32</v>
      </c>
      <c r="D735" s="23" t="str">
        <f t="shared" si="35"/>
        <v>None</v>
      </c>
      <c r="E735" s="22" t="s">
        <v>48</v>
      </c>
      <c r="F735" s="23" t="s">
        <v>46</v>
      </c>
      <c r="G735" s="24">
        <v>24.62</v>
      </c>
    </row>
    <row r="736" spans="1:7">
      <c r="A736" s="22">
        <v>44006</v>
      </c>
      <c r="B736" s="22" t="str">
        <f t="shared" si="33"/>
        <v>Jun</v>
      </c>
      <c r="C736" s="23">
        <f t="shared" si="34"/>
        <v>26</v>
      </c>
      <c r="D736" s="23" t="str">
        <f t="shared" si="35"/>
        <v>None</v>
      </c>
      <c r="E736" s="22" t="s">
        <v>38</v>
      </c>
      <c r="F736" s="23" t="s">
        <v>49</v>
      </c>
      <c r="G736" s="24">
        <v>66.91</v>
      </c>
    </row>
    <row r="737" spans="1:7">
      <c r="A737" s="22">
        <v>43987</v>
      </c>
      <c r="B737" s="22" t="str">
        <f t="shared" si="33"/>
        <v>Jun</v>
      </c>
      <c r="C737" s="23">
        <f t="shared" si="34"/>
        <v>23</v>
      </c>
      <c r="D737" s="23" t="str">
        <f t="shared" si="35"/>
        <v>None</v>
      </c>
      <c r="E737" s="22" t="s">
        <v>48</v>
      </c>
      <c r="F737" s="23" t="s">
        <v>54</v>
      </c>
      <c r="G737" s="24">
        <v>24.76</v>
      </c>
    </row>
    <row r="738" spans="1:7">
      <c r="A738" s="22">
        <v>44060</v>
      </c>
      <c r="B738" s="22" t="str">
        <f t="shared" si="33"/>
        <v>Aug</v>
      </c>
      <c r="C738" s="23">
        <f t="shared" si="34"/>
        <v>34</v>
      </c>
      <c r="D738" s="23" t="str">
        <f t="shared" si="35"/>
        <v>None</v>
      </c>
      <c r="E738" s="22" t="s">
        <v>38</v>
      </c>
      <c r="F738" s="23" t="s">
        <v>49</v>
      </c>
      <c r="G738" s="24">
        <v>102.34</v>
      </c>
    </row>
    <row r="739" spans="1:7">
      <c r="A739" s="22">
        <v>43994</v>
      </c>
      <c r="B739" s="22" t="str">
        <f t="shared" si="33"/>
        <v>Jun</v>
      </c>
      <c r="C739" s="23">
        <f t="shared" si="34"/>
        <v>24</v>
      </c>
      <c r="D739" s="23" t="str">
        <f t="shared" si="35"/>
        <v>None</v>
      </c>
      <c r="E739" s="22" t="s">
        <v>48</v>
      </c>
      <c r="F739" s="23" t="s">
        <v>56</v>
      </c>
      <c r="G739" s="24">
        <v>80.86</v>
      </c>
    </row>
    <row r="740" spans="1:7">
      <c r="A740" s="22">
        <v>44012</v>
      </c>
      <c r="B740" s="22" t="str">
        <f t="shared" si="33"/>
        <v>Jun</v>
      </c>
      <c r="C740" s="23">
        <f t="shared" si="34"/>
        <v>27</v>
      </c>
      <c r="D740" s="23" t="str">
        <f t="shared" si="35"/>
        <v>None</v>
      </c>
      <c r="E740" s="22" t="s">
        <v>45</v>
      </c>
      <c r="F740" s="23" t="s">
        <v>50</v>
      </c>
      <c r="G740" s="24">
        <v>23.85</v>
      </c>
    </row>
    <row r="741" spans="1:7">
      <c r="A741" s="22">
        <v>44004</v>
      </c>
      <c r="B741" s="22" t="str">
        <f t="shared" si="33"/>
        <v>Jun</v>
      </c>
      <c r="C741" s="23">
        <f t="shared" si="34"/>
        <v>26</v>
      </c>
      <c r="D741" s="23" t="str">
        <f t="shared" si="35"/>
        <v>None</v>
      </c>
      <c r="E741" s="22" t="s">
        <v>48</v>
      </c>
      <c r="F741" s="23" t="s">
        <v>50</v>
      </c>
      <c r="G741" s="24">
        <v>22.97</v>
      </c>
    </row>
    <row r="742" spans="1:7">
      <c r="A742" s="22">
        <v>44008</v>
      </c>
      <c r="B742" s="22" t="str">
        <f t="shared" si="33"/>
        <v>Jun</v>
      </c>
      <c r="C742" s="23">
        <f t="shared" si="34"/>
        <v>26</v>
      </c>
      <c r="D742" s="23" t="str">
        <f t="shared" si="35"/>
        <v>None</v>
      </c>
      <c r="E742" s="22" t="s">
        <v>38</v>
      </c>
      <c r="F742" s="23" t="s">
        <v>46</v>
      </c>
      <c r="G742" s="24">
        <v>46.75</v>
      </c>
    </row>
    <row r="743" spans="1:7">
      <c r="A743" s="22">
        <v>44010</v>
      </c>
      <c r="B743" s="22" t="str">
        <f t="shared" si="33"/>
        <v>Jun</v>
      </c>
      <c r="C743" s="23">
        <f t="shared" si="34"/>
        <v>27</v>
      </c>
      <c r="D743" s="23" t="str">
        <f t="shared" si="35"/>
        <v>None</v>
      </c>
      <c r="E743" s="22" t="s">
        <v>48</v>
      </c>
      <c r="F743" s="23" t="s">
        <v>50</v>
      </c>
      <c r="G743" s="24">
        <v>44.82</v>
      </c>
    </row>
    <row r="744" spans="1:7">
      <c r="A744" s="22">
        <v>44069</v>
      </c>
      <c r="B744" s="22" t="str">
        <f t="shared" si="33"/>
        <v>Aug</v>
      </c>
      <c r="C744" s="23">
        <f t="shared" si="34"/>
        <v>35</v>
      </c>
      <c r="D744" s="23" t="str">
        <f t="shared" si="35"/>
        <v>None</v>
      </c>
      <c r="E744" s="22" t="s">
        <v>38</v>
      </c>
      <c r="F744" s="23" t="s">
        <v>49</v>
      </c>
      <c r="G744" s="24">
        <v>99.42</v>
      </c>
    </row>
    <row r="745" spans="1:7">
      <c r="A745" s="22">
        <v>44068</v>
      </c>
      <c r="B745" s="22" t="str">
        <f t="shared" si="33"/>
        <v>Aug</v>
      </c>
      <c r="C745" s="23">
        <f t="shared" si="34"/>
        <v>35</v>
      </c>
      <c r="D745" s="23" t="str">
        <f t="shared" si="35"/>
        <v>None</v>
      </c>
      <c r="E745" s="22" t="s">
        <v>48</v>
      </c>
      <c r="F745" s="23" t="s">
        <v>43</v>
      </c>
      <c r="G745" s="24">
        <v>38.57</v>
      </c>
    </row>
    <row r="746" spans="1:7">
      <c r="A746" s="22">
        <v>43990</v>
      </c>
      <c r="B746" s="22" t="str">
        <f t="shared" si="33"/>
        <v>Jun</v>
      </c>
      <c r="C746" s="23">
        <f t="shared" si="34"/>
        <v>24</v>
      </c>
      <c r="D746" s="23" t="str">
        <f t="shared" si="35"/>
        <v>None</v>
      </c>
      <c r="E746" s="22" t="s">
        <v>48</v>
      </c>
      <c r="F746" s="23" t="s">
        <v>50</v>
      </c>
      <c r="G746" s="24">
        <v>176.27</v>
      </c>
    </row>
    <row r="747" spans="1:7">
      <c r="A747" s="22">
        <v>44002</v>
      </c>
      <c r="B747" s="22" t="str">
        <f t="shared" si="33"/>
        <v>Jun</v>
      </c>
      <c r="C747" s="23">
        <f t="shared" si="34"/>
        <v>25</v>
      </c>
      <c r="D747" s="23" t="str">
        <f t="shared" si="35"/>
        <v>None</v>
      </c>
      <c r="E747" s="22" t="s">
        <v>48</v>
      </c>
      <c r="F747" s="23" t="s">
        <v>49</v>
      </c>
      <c r="G747" s="24">
        <v>192.39</v>
      </c>
    </row>
    <row r="748" spans="1:7">
      <c r="A748" s="22">
        <v>44011</v>
      </c>
      <c r="B748" s="22" t="str">
        <f t="shared" si="33"/>
        <v>Jun</v>
      </c>
      <c r="C748" s="23">
        <f t="shared" si="34"/>
        <v>27</v>
      </c>
      <c r="D748" s="23" t="str">
        <f t="shared" si="35"/>
        <v>None</v>
      </c>
      <c r="E748" s="22" t="s">
        <v>48</v>
      </c>
      <c r="F748" s="23" t="s">
        <v>39</v>
      </c>
      <c r="G748" s="24">
        <v>152.16999999999999</v>
      </c>
    </row>
    <row r="749" spans="1:7">
      <c r="A749" s="22">
        <v>44048</v>
      </c>
      <c r="B749" s="22" t="str">
        <f t="shared" si="33"/>
        <v>Aug</v>
      </c>
      <c r="C749" s="23">
        <f t="shared" si="34"/>
        <v>32</v>
      </c>
      <c r="D749" s="23" t="str">
        <f t="shared" si="35"/>
        <v>None</v>
      </c>
      <c r="E749" s="22" t="s">
        <v>45</v>
      </c>
      <c r="F749" s="23" t="s">
        <v>50</v>
      </c>
      <c r="G749" s="24">
        <v>46.58</v>
      </c>
    </row>
    <row r="750" spans="1:7">
      <c r="A750" s="22">
        <v>43998</v>
      </c>
      <c r="B750" s="22" t="str">
        <f t="shared" si="33"/>
        <v>Jun</v>
      </c>
      <c r="C750" s="23">
        <f t="shared" si="34"/>
        <v>25</v>
      </c>
      <c r="D750" s="23" t="str">
        <f t="shared" si="35"/>
        <v>None</v>
      </c>
      <c r="E750" s="22" t="s">
        <v>48</v>
      </c>
      <c r="F750" s="23" t="s">
        <v>49</v>
      </c>
      <c r="G750" s="24">
        <v>96.55</v>
      </c>
    </row>
    <row r="751" spans="1:7">
      <c r="A751" s="22">
        <v>44060</v>
      </c>
      <c r="B751" s="22" t="str">
        <f t="shared" si="33"/>
        <v>Aug</v>
      </c>
      <c r="C751" s="23">
        <f t="shared" si="34"/>
        <v>34</v>
      </c>
      <c r="D751" s="23" t="str">
        <f t="shared" si="35"/>
        <v>None</v>
      </c>
      <c r="E751" s="22" t="s">
        <v>38</v>
      </c>
      <c r="F751" s="23" t="s">
        <v>49</v>
      </c>
      <c r="G751" s="24">
        <v>32.130000000000003</v>
      </c>
    </row>
    <row r="752" spans="1:7">
      <c r="A752" s="22">
        <v>44073</v>
      </c>
      <c r="B752" s="22" t="str">
        <f t="shared" si="33"/>
        <v>Aug</v>
      </c>
      <c r="C752" s="23">
        <f t="shared" si="34"/>
        <v>36</v>
      </c>
      <c r="D752" s="23" t="str">
        <f t="shared" si="35"/>
        <v>None</v>
      </c>
      <c r="E752" s="22" t="s">
        <v>38</v>
      </c>
      <c r="F752" s="23" t="s">
        <v>57</v>
      </c>
      <c r="G752" s="24">
        <v>46.88</v>
      </c>
    </row>
    <row r="753" spans="1:7">
      <c r="A753" s="22">
        <v>44049</v>
      </c>
      <c r="B753" s="22" t="str">
        <f t="shared" si="33"/>
        <v>Aug</v>
      </c>
      <c r="C753" s="23">
        <f t="shared" si="34"/>
        <v>32</v>
      </c>
      <c r="D753" s="23" t="str">
        <f t="shared" si="35"/>
        <v>None</v>
      </c>
      <c r="E753" s="22" t="s">
        <v>48</v>
      </c>
      <c r="F753" s="23" t="s">
        <v>53</v>
      </c>
      <c r="G753" s="24">
        <v>90.03</v>
      </c>
    </row>
    <row r="754" spans="1:7">
      <c r="A754" s="22">
        <v>43962</v>
      </c>
      <c r="B754" s="22" t="str">
        <f t="shared" si="33"/>
        <v>May</v>
      </c>
      <c r="C754" s="23">
        <f t="shared" si="34"/>
        <v>20</v>
      </c>
      <c r="D754" s="23" t="str">
        <f t="shared" si="35"/>
        <v>None</v>
      </c>
      <c r="E754" s="22" t="s">
        <v>48</v>
      </c>
      <c r="F754" s="23" t="s">
        <v>58</v>
      </c>
      <c r="G754" s="24">
        <v>46.21</v>
      </c>
    </row>
    <row r="755" spans="1:7">
      <c r="A755" s="22">
        <v>44008</v>
      </c>
      <c r="B755" s="22" t="str">
        <f t="shared" si="33"/>
        <v>Jun</v>
      </c>
      <c r="C755" s="23">
        <f t="shared" si="34"/>
        <v>26</v>
      </c>
      <c r="D755" s="23" t="str">
        <f t="shared" si="35"/>
        <v>None</v>
      </c>
      <c r="E755" s="22" t="s">
        <v>48</v>
      </c>
      <c r="F755" s="23" t="s">
        <v>50</v>
      </c>
      <c r="G755" s="24">
        <v>22.27</v>
      </c>
    </row>
    <row r="756" spans="1:7">
      <c r="A756" s="22">
        <v>44057</v>
      </c>
      <c r="B756" s="22" t="str">
        <f t="shared" si="33"/>
        <v>Aug</v>
      </c>
      <c r="C756" s="23">
        <f t="shared" si="34"/>
        <v>33</v>
      </c>
      <c r="D756" s="23" t="str">
        <f t="shared" si="35"/>
        <v>None</v>
      </c>
      <c r="E756" s="22" t="s">
        <v>38</v>
      </c>
      <c r="F756" s="23" t="s">
        <v>66</v>
      </c>
      <c r="G756" s="24">
        <v>57.56</v>
      </c>
    </row>
    <row r="757" spans="1:7">
      <c r="A757" s="22">
        <v>43984</v>
      </c>
      <c r="B757" s="22" t="str">
        <f t="shared" si="33"/>
        <v>Jun</v>
      </c>
      <c r="C757" s="23">
        <f t="shared" si="34"/>
        <v>23</v>
      </c>
      <c r="D757" s="23" t="str">
        <f t="shared" si="35"/>
        <v>None</v>
      </c>
      <c r="E757" s="22" t="s">
        <v>38</v>
      </c>
      <c r="F757" s="23" t="s">
        <v>57</v>
      </c>
      <c r="G757" s="24">
        <v>46.08</v>
      </c>
    </row>
    <row r="758" spans="1:7">
      <c r="A758" s="22">
        <v>44014</v>
      </c>
      <c r="B758" s="22" t="str">
        <f t="shared" si="33"/>
        <v>Jul</v>
      </c>
      <c r="C758" s="23">
        <f t="shared" si="34"/>
        <v>27</v>
      </c>
      <c r="D758" s="23" t="str">
        <f t="shared" si="35"/>
        <v>None</v>
      </c>
      <c r="E758" s="22" t="s">
        <v>48</v>
      </c>
      <c r="F758" s="23" t="s">
        <v>46</v>
      </c>
      <c r="G758" s="24">
        <v>50.71</v>
      </c>
    </row>
    <row r="759" spans="1:7">
      <c r="A759" s="22">
        <v>44055</v>
      </c>
      <c r="B759" s="22" t="str">
        <f t="shared" si="33"/>
        <v>Aug</v>
      </c>
      <c r="C759" s="23">
        <f t="shared" si="34"/>
        <v>33</v>
      </c>
      <c r="D759" s="23" t="str">
        <f t="shared" si="35"/>
        <v>None</v>
      </c>
      <c r="E759" s="22" t="s">
        <v>48</v>
      </c>
      <c r="F759" s="23" t="s">
        <v>43</v>
      </c>
      <c r="G759" s="24">
        <v>40.450000000000003</v>
      </c>
    </row>
    <row r="760" spans="1:7">
      <c r="A760" s="22">
        <v>44071</v>
      </c>
      <c r="B760" s="22" t="str">
        <f t="shared" si="33"/>
        <v>Aug</v>
      </c>
      <c r="C760" s="23">
        <f t="shared" si="34"/>
        <v>35</v>
      </c>
      <c r="D760" s="23" t="str">
        <f t="shared" si="35"/>
        <v>None</v>
      </c>
      <c r="E760" s="22" t="s">
        <v>38</v>
      </c>
      <c r="F760" s="23" t="s">
        <v>53</v>
      </c>
      <c r="G760" s="24">
        <v>90.57</v>
      </c>
    </row>
    <row r="761" spans="1:7">
      <c r="A761" s="22">
        <v>43989</v>
      </c>
      <c r="B761" s="22" t="str">
        <f t="shared" si="33"/>
        <v>Jun</v>
      </c>
      <c r="C761" s="23">
        <f t="shared" si="34"/>
        <v>24</v>
      </c>
      <c r="D761" s="23" t="str">
        <f t="shared" si="35"/>
        <v>None</v>
      </c>
      <c r="E761" s="22" t="s">
        <v>38</v>
      </c>
      <c r="F761" s="23" t="s">
        <v>66</v>
      </c>
      <c r="G761" s="24">
        <v>57.35</v>
      </c>
    </row>
    <row r="762" spans="1:7">
      <c r="A762" s="22">
        <v>44095</v>
      </c>
      <c r="B762" s="22" t="str">
        <f t="shared" si="33"/>
        <v>Sep</v>
      </c>
      <c r="C762" s="23">
        <f t="shared" si="34"/>
        <v>39</v>
      </c>
      <c r="D762" s="23" t="str">
        <f t="shared" si="35"/>
        <v>None</v>
      </c>
      <c r="E762" s="22" t="s">
        <v>48</v>
      </c>
      <c r="F762" s="23" t="s">
        <v>56</v>
      </c>
      <c r="G762" s="24">
        <v>63.82</v>
      </c>
    </row>
    <row r="763" spans="1:7">
      <c r="A763" s="22">
        <v>43997</v>
      </c>
      <c r="B763" s="22" t="str">
        <f t="shared" si="33"/>
        <v>Jun</v>
      </c>
      <c r="C763" s="23">
        <f t="shared" si="34"/>
        <v>25</v>
      </c>
      <c r="D763" s="23" t="str">
        <f t="shared" si="35"/>
        <v>None</v>
      </c>
      <c r="E763" s="22" t="s">
        <v>38</v>
      </c>
      <c r="F763" s="23" t="s">
        <v>50</v>
      </c>
      <c r="G763" s="24">
        <v>46.08</v>
      </c>
    </row>
    <row r="764" spans="1:7">
      <c r="A764" s="22">
        <v>44060</v>
      </c>
      <c r="B764" s="22" t="str">
        <f t="shared" si="33"/>
        <v>Aug</v>
      </c>
      <c r="C764" s="23">
        <f t="shared" si="34"/>
        <v>34</v>
      </c>
      <c r="D764" s="23" t="str">
        <f t="shared" si="35"/>
        <v>None</v>
      </c>
      <c r="E764" s="22" t="s">
        <v>38</v>
      </c>
      <c r="F764" s="23" t="s">
        <v>57</v>
      </c>
      <c r="G764" s="24">
        <v>69.13</v>
      </c>
    </row>
    <row r="765" spans="1:7">
      <c r="A765" s="22">
        <v>43969</v>
      </c>
      <c r="B765" s="22" t="str">
        <f t="shared" si="33"/>
        <v>May</v>
      </c>
      <c r="C765" s="23">
        <f t="shared" si="34"/>
        <v>21</v>
      </c>
      <c r="D765" s="23" t="str">
        <f t="shared" si="35"/>
        <v>None</v>
      </c>
      <c r="E765" s="22" t="s">
        <v>48</v>
      </c>
      <c r="F765" s="23" t="s">
        <v>58</v>
      </c>
      <c r="G765" s="24">
        <v>547.46</v>
      </c>
    </row>
    <row r="766" spans="1:7">
      <c r="A766" s="22">
        <v>43994</v>
      </c>
      <c r="B766" s="22" t="str">
        <f t="shared" si="33"/>
        <v>Jun</v>
      </c>
      <c r="C766" s="23">
        <f t="shared" si="34"/>
        <v>24</v>
      </c>
      <c r="D766" s="23" t="str">
        <f t="shared" si="35"/>
        <v>None</v>
      </c>
      <c r="E766" s="22" t="s">
        <v>48</v>
      </c>
      <c r="F766" s="23" t="s">
        <v>54</v>
      </c>
      <c r="G766" s="24">
        <v>45.16</v>
      </c>
    </row>
    <row r="767" spans="1:7">
      <c r="A767" s="22">
        <v>44006</v>
      </c>
      <c r="B767" s="22" t="str">
        <f t="shared" si="33"/>
        <v>Jun</v>
      </c>
      <c r="C767" s="23">
        <f t="shared" si="34"/>
        <v>26</v>
      </c>
      <c r="D767" s="23" t="str">
        <f t="shared" si="35"/>
        <v>None</v>
      </c>
      <c r="E767" s="22" t="s">
        <v>48</v>
      </c>
      <c r="F767" s="23" t="s">
        <v>43</v>
      </c>
      <c r="G767" s="24">
        <v>19.62</v>
      </c>
    </row>
    <row r="768" spans="1:7">
      <c r="A768" s="22">
        <v>44069</v>
      </c>
      <c r="B768" s="22" t="str">
        <f t="shared" si="33"/>
        <v>Aug</v>
      </c>
      <c r="C768" s="23">
        <f t="shared" si="34"/>
        <v>35</v>
      </c>
      <c r="D768" s="23" t="str">
        <f t="shared" si="35"/>
        <v>None</v>
      </c>
      <c r="E768" s="22" t="s">
        <v>38</v>
      </c>
      <c r="F768" s="23" t="s">
        <v>49</v>
      </c>
      <c r="G768" s="24">
        <v>64.91</v>
      </c>
    </row>
    <row r="769" spans="1:7">
      <c r="A769" s="22">
        <v>44072</v>
      </c>
      <c r="B769" s="22" t="str">
        <f t="shared" si="33"/>
        <v>Aug</v>
      </c>
      <c r="C769" s="23">
        <f t="shared" si="34"/>
        <v>35</v>
      </c>
      <c r="D769" s="23" t="str">
        <f t="shared" si="35"/>
        <v>None</v>
      </c>
      <c r="E769" s="22" t="s">
        <v>48</v>
      </c>
      <c r="F769" s="23" t="s">
        <v>56</v>
      </c>
      <c r="G769" s="24">
        <v>63.3</v>
      </c>
    </row>
    <row r="770" spans="1:7">
      <c r="A770" s="22">
        <v>44027</v>
      </c>
      <c r="B770" s="22" t="str">
        <f t="shared" si="33"/>
        <v>Jul</v>
      </c>
      <c r="C770" s="23">
        <f t="shared" si="34"/>
        <v>29</v>
      </c>
      <c r="D770" s="23" t="str">
        <f t="shared" si="35"/>
        <v>None</v>
      </c>
      <c r="E770" s="22" t="s">
        <v>38</v>
      </c>
      <c r="F770" s="23" t="s">
        <v>49</v>
      </c>
      <c r="G770" s="24">
        <v>99.77</v>
      </c>
    </row>
    <row r="771" spans="1:7">
      <c r="A771" s="22">
        <v>44044</v>
      </c>
      <c r="B771" s="22" t="str">
        <f t="shared" si="33"/>
        <v>Aug</v>
      </c>
      <c r="C771" s="23">
        <f t="shared" si="34"/>
        <v>31</v>
      </c>
      <c r="D771" s="23" t="str">
        <f t="shared" si="35"/>
        <v>None</v>
      </c>
      <c r="E771" s="22" t="s">
        <v>48</v>
      </c>
      <c r="F771" s="23" t="s">
        <v>57</v>
      </c>
      <c r="G771" s="24">
        <v>92.23</v>
      </c>
    </row>
    <row r="772" spans="1:7">
      <c r="A772" s="22">
        <v>44057</v>
      </c>
      <c r="B772" s="22" t="str">
        <f t="shared" si="33"/>
        <v>Aug</v>
      </c>
      <c r="C772" s="23">
        <f t="shared" si="34"/>
        <v>33</v>
      </c>
      <c r="D772" s="23" t="str">
        <f t="shared" si="35"/>
        <v>None</v>
      </c>
      <c r="E772" s="22" t="s">
        <v>38</v>
      </c>
      <c r="F772" s="23" t="s">
        <v>54</v>
      </c>
      <c r="G772" s="24">
        <v>23.41</v>
      </c>
    </row>
    <row r="773" spans="1:7">
      <c r="A773" s="22">
        <v>44099</v>
      </c>
      <c r="B773" s="22" t="str">
        <f t="shared" si="33"/>
        <v>Sep</v>
      </c>
      <c r="C773" s="23">
        <f t="shared" si="34"/>
        <v>39</v>
      </c>
      <c r="D773" s="23" t="str">
        <f t="shared" si="35"/>
        <v>None</v>
      </c>
      <c r="E773" s="22" t="s">
        <v>38</v>
      </c>
      <c r="F773" s="23" t="s">
        <v>56</v>
      </c>
      <c r="G773" s="24">
        <v>40.07</v>
      </c>
    </row>
    <row r="774" spans="1:7">
      <c r="A774" s="22">
        <v>43985</v>
      </c>
      <c r="B774" s="22" t="str">
        <f t="shared" ref="B774:B837" si="36">TEXT(A774,"mmm")</f>
        <v>Jun</v>
      </c>
      <c r="C774" s="23">
        <f t="shared" ref="C774:C837" si="37">WEEKNUM(A774)</f>
        <v>23</v>
      </c>
      <c r="D774" s="23" t="str">
        <f t="shared" ref="D774:D837" si="38">IFERROR(VLOOKUP(C774,$BM$7:$BN$14,2,0),"None")</f>
        <v>None</v>
      </c>
      <c r="E774" s="22" t="s">
        <v>48</v>
      </c>
      <c r="F774" s="23" t="s">
        <v>61</v>
      </c>
      <c r="G774" s="24">
        <v>554.95000000000005</v>
      </c>
    </row>
    <row r="775" spans="1:7">
      <c r="A775" s="22">
        <v>44049</v>
      </c>
      <c r="B775" s="22" t="str">
        <f t="shared" si="36"/>
        <v>Aug</v>
      </c>
      <c r="C775" s="23">
        <f t="shared" si="37"/>
        <v>32</v>
      </c>
      <c r="D775" s="23" t="str">
        <f t="shared" si="38"/>
        <v>None</v>
      </c>
      <c r="E775" s="22" t="s">
        <v>38</v>
      </c>
      <c r="F775" s="23" t="s">
        <v>43</v>
      </c>
      <c r="G775" s="24">
        <v>60.7</v>
      </c>
    </row>
    <row r="776" spans="1:7">
      <c r="A776" s="22">
        <v>44054</v>
      </c>
      <c r="B776" s="22" t="str">
        <f t="shared" si="36"/>
        <v>Aug</v>
      </c>
      <c r="C776" s="23">
        <f t="shared" si="37"/>
        <v>33</v>
      </c>
      <c r="D776" s="23" t="str">
        <f t="shared" si="38"/>
        <v>None</v>
      </c>
      <c r="E776" s="22" t="s">
        <v>38</v>
      </c>
      <c r="F776" s="23" t="s">
        <v>57</v>
      </c>
      <c r="G776" s="24">
        <v>23.65</v>
      </c>
    </row>
    <row r="777" spans="1:7">
      <c r="A777" s="22">
        <v>44066</v>
      </c>
      <c r="B777" s="22" t="str">
        <f t="shared" si="36"/>
        <v>Aug</v>
      </c>
      <c r="C777" s="23">
        <f t="shared" si="37"/>
        <v>35</v>
      </c>
      <c r="D777" s="23" t="str">
        <f t="shared" si="38"/>
        <v>None</v>
      </c>
      <c r="E777" s="22" t="s">
        <v>48</v>
      </c>
      <c r="F777" s="23" t="s">
        <v>49</v>
      </c>
      <c r="G777" s="24">
        <v>34.78</v>
      </c>
    </row>
    <row r="778" spans="1:7">
      <c r="A778" s="22">
        <v>44000</v>
      </c>
      <c r="B778" s="22" t="str">
        <f t="shared" si="36"/>
        <v>Jun</v>
      </c>
      <c r="C778" s="23">
        <f t="shared" si="37"/>
        <v>25</v>
      </c>
      <c r="D778" s="23" t="str">
        <f t="shared" si="38"/>
        <v>None</v>
      </c>
      <c r="E778" s="22" t="s">
        <v>48</v>
      </c>
      <c r="F778" s="23" t="s">
        <v>39</v>
      </c>
      <c r="G778" s="24">
        <v>156.19999999999999</v>
      </c>
    </row>
    <row r="779" spans="1:7">
      <c r="A779" s="22">
        <v>44070</v>
      </c>
      <c r="B779" s="22" t="str">
        <f t="shared" si="36"/>
        <v>Aug</v>
      </c>
      <c r="C779" s="23">
        <f t="shared" si="37"/>
        <v>35</v>
      </c>
      <c r="D779" s="23" t="str">
        <f t="shared" si="38"/>
        <v>None</v>
      </c>
      <c r="E779" s="22" t="s">
        <v>48</v>
      </c>
      <c r="F779" s="23" t="s">
        <v>58</v>
      </c>
      <c r="G779" s="24">
        <v>50.2</v>
      </c>
    </row>
    <row r="780" spans="1:7">
      <c r="A780" s="22">
        <v>43964</v>
      </c>
      <c r="B780" s="22" t="str">
        <f t="shared" si="36"/>
        <v>May</v>
      </c>
      <c r="C780" s="23">
        <f t="shared" si="37"/>
        <v>20</v>
      </c>
      <c r="D780" s="23" t="str">
        <f t="shared" si="38"/>
        <v>None</v>
      </c>
      <c r="E780" s="22" t="s">
        <v>48</v>
      </c>
      <c r="F780" s="23" t="s">
        <v>57</v>
      </c>
      <c r="G780" s="24">
        <v>46.71</v>
      </c>
    </row>
    <row r="781" spans="1:7">
      <c r="A781" s="22">
        <v>44049</v>
      </c>
      <c r="B781" s="22" t="str">
        <f t="shared" si="36"/>
        <v>Aug</v>
      </c>
      <c r="C781" s="23">
        <f t="shared" si="37"/>
        <v>32</v>
      </c>
      <c r="D781" s="23" t="str">
        <f t="shared" si="38"/>
        <v>None</v>
      </c>
      <c r="E781" s="22" t="s">
        <v>48</v>
      </c>
      <c r="F781" s="23" t="s">
        <v>46</v>
      </c>
      <c r="G781" s="24">
        <v>48.69</v>
      </c>
    </row>
    <row r="782" spans="1:7">
      <c r="A782" s="22">
        <v>44054</v>
      </c>
      <c r="B782" s="22" t="str">
        <f t="shared" si="36"/>
        <v>Aug</v>
      </c>
      <c r="C782" s="23">
        <f t="shared" si="37"/>
        <v>33</v>
      </c>
      <c r="D782" s="23" t="str">
        <f t="shared" si="38"/>
        <v>None</v>
      </c>
      <c r="E782" s="22" t="s">
        <v>45</v>
      </c>
      <c r="F782" s="23" t="s">
        <v>56</v>
      </c>
      <c r="G782" s="24">
        <v>20.83</v>
      </c>
    </row>
    <row r="783" spans="1:7">
      <c r="A783" s="22">
        <v>44059</v>
      </c>
      <c r="B783" s="22" t="str">
        <f t="shared" si="36"/>
        <v>Aug</v>
      </c>
      <c r="C783" s="23">
        <f t="shared" si="37"/>
        <v>34</v>
      </c>
      <c r="D783" s="23" t="str">
        <f t="shared" si="38"/>
        <v>None</v>
      </c>
      <c r="E783" s="22" t="s">
        <v>38</v>
      </c>
      <c r="F783" s="23" t="s">
        <v>56</v>
      </c>
      <c r="G783" s="24">
        <v>57.28</v>
      </c>
    </row>
    <row r="784" spans="1:7">
      <c r="A784" s="22">
        <v>44045</v>
      </c>
      <c r="B784" s="22" t="str">
        <f t="shared" si="36"/>
        <v>Aug</v>
      </c>
      <c r="C784" s="23">
        <f t="shared" si="37"/>
        <v>32</v>
      </c>
      <c r="D784" s="23" t="str">
        <f t="shared" si="38"/>
        <v>None</v>
      </c>
      <c r="E784" s="22" t="s">
        <v>38</v>
      </c>
      <c r="F784" s="23" t="s">
        <v>49</v>
      </c>
      <c r="G784" s="24">
        <v>64.44</v>
      </c>
    </row>
    <row r="785" spans="1:7">
      <c r="A785" s="22">
        <v>43987</v>
      </c>
      <c r="B785" s="22" t="str">
        <f t="shared" si="36"/>
        <v>Jun</v>
      </c>
      <c r="C785" s="23">
        <f t="shared" si="37"/>
        <v>23</v>
      </c>
      <c r="D785" s="23" t="str">
        <f t="shared" si="38"/>
        <v>None</v>
      </c>
      <c r="E785" s="22" t="s">
        <v>48</v>
      </c>
      <c r="F785" s="23" t="s">
        <v>58</v>
      </c>
      <c r="G785" s="24">
        <v>72.900000000000006</v>
      </c>
    </row>
    <row r="786" spans="1:7">
      <c r="A786" s="22">
        <v>44001</v>
      </c>
      <c r="B786" s="22" t="str">
        <f t="shared" si="36"/>
        <v>Jun</v>
      </c>
      <c r="C786" s="23">
        <f t="shared" si="37"/>
        <v>25</v>
      </c>
      <c r="D786" s="23" t="str">
        <f t="shared" si="38"/>
        <v>None</v>
      </c>
      <c r="E786" s="22" t="s">
        <v>48</v>
      </c>
      <c r="F786" s="23" t="s">
        <v>53</v>
      </c>
      <c r="G786" s="24">
        <v>29.45</v>
      </c>
    </row>
    <row r="787" spans="1:7">
      <c r="A787" s="22">
        <v>43992</v>
      </c>
      <c r="B787" s="22" t="str">
        <f t="shared" si="36"/>
        <v>Jun</v>
      </c>
      <c r="C787" s="23">
        <f t="shared" si="37"/>
        <v>24</v>
      </c>
      <c r="D787" s="23" t="str">
        <f t="shared" si="38"/>
        <v>None</v>
      </c>
      <c r="E787" s="22" t="s">
        <v>38</v>
      </c>
      <c r="F787" s="23" t="s">
        <v>57</v>
      </c>
      <c r="G787" s="24">
        <v>23.82</v>
      </c>
    </row>
    <row r="788" spans="1:7">
      <c r="A788" s="22">
        <v>44045</v>
      </c>
      <c r="B788" s="22" t="str">
        <f t="shared" si="36"/>
        <v>Aug</v>
      </c>
      <c r="C788" s="23">
        <f t="shared" si="37"/>
        <v>32</v>
      </c>
      <c r="D788" s="23" t="str">
        <f t="shared" si="38"/>
        <v>None</v>
      </c>
      <c r="E788" s="22" t="s">
        <v>45</v>
      </c>
      <c r="F788" s="23" t="s">
        <v>66</v>
      </c>
      <c r="G788" s="24">
        <v>76</v>
      </c>
    </row>
    <row r="789" spans="1:7">
      <c r="A789" s="22">
        <v>44033</v>
      </c>
      <c r="B789" s="22" t="str">
        <f t="shared" si="36"/>
        <v>Jul</v>
      </c>
      <c r="C789" s="23">
        <f t="shared" si="37"/>
        <v>30</v>
      </c>
      <c r="D789" s="23" t="str">
        <f t="shared" si="38"/>
        <v>None</v>
      </c>
      <c r="E789" s="22" t="s">
        <v>48</v>
      </c>
      <c r="F789" s="23" t="s">
        <v>57</v>
      </c>
      <c r="G789" s="24">
        <v>69.72</v>
      </c>
    </row>
    <row r="790" spans="1:7">
      <c r="A790" s="22">
        <v>44000</v>
      </c>
      <c r="B790" s="22" t="str">
        <f t="shared" si="36"/>
        <v>Jun</v>
      </c>
      <c r="C790" s="23">
        <f t="shared" si="37"/>
        <v>25</v>
      </c>
      <c r="D790" s="23" t="str">
        <f t="shared" si="38"/>
        <v>None</v>
      </c>
      <c r="E790" s="22" t="s">
        <v>38</v>
      </c>
      <c r="F790" s="23" t="s">
        <v>50</v>
      </c>
      <c r="G790" s="24">
        <v>66.48</v>
      </c>
    </row>
    <row r="791" spans="1:7">
      <c r="A791" s="22">
        <v>44086</v>
      </c>
      <c r="B791" s="22" t="str">
        <f t="shared" si="36"/>
        <v>Sep</v>
      </c>
      <c r="C791" s="23">
        <f t="shared" si="37"/>
        <v>37</v>
      </c>
      <c r="D791" s="23" t="str">
        <f t="shared" si="38"/>
        <v>None</v>
      </c>
      <c r="E791" s="22" t="s">
        <v>38</v>
      </c>
      <c r="F791" s="23" t="s">
        <v>58</v>
      </c>
      <c r="G791" s="24">
        <v>75.489999999999995</v>
      </c>
    </row>
    <row r="792" spans="1:7">
      <c r="A792" s="22">
        <v>44044</v>
      </c>
      <c r="B792" s="22" t="str">
        <f t="shared" si="36"/>
        <v>Aug</v>
      </c>
      <c r="C792" s="23">
        <f t="shared" si="37"/>
        <v>31</v>
      </c>
      <c r="D792" s="23" t="str">
        <f t="shared" si="38"/>
        <v>None</v>
      </c>
      <c r="E792" s="22" t="s">
        <v>38</v>
      </c>
      <c r="F792" s="23" t="s">
        <v>50</v>
      </c>
      <c r="G792" s="24">
        <v>46.56</v>
      </c>
    </row>
    <row r="793" spans="1:7">
      <c r="A793" s="22">
        <v>43996</v>
      </c>
      <c r="B793" s="22" t="str">
        <f t="shared" si="36"/>
        <v>Jun</v>
      </c>
      <c r="C793" s="23">
        <f t="shared" si="37"/>
        <v>25</v>
      </c>
      <c r="D793" s="23" t="str">
        <f t="shared" si="38"/>
        <v>None</v>
      </c>
      <c r="E793" s="22" t="s">
        <v>38</v>
      </c>
      <c r="F793" s="23" t="s">
        <v>43</v>
      </c>
      <c r="G793" s="24">
        <v>20.87</v>
      </c>
    </row>
    <row r="794" spans="1:7">
      <c r="A794" s="22">
        <v>44003</v>
      </c>
      <c r="B794" s="22" t="str">
        <f t="shared" si="36"/>
        <v>Jun</v>
      </c>
      <c r="C794" s="23">
        <f t="shared" si="37"/>
        <v>26</v>
      </c>
      <c r="D794" s="23" t="str">
        <f t="shared" si="38"/>
        <v>None</v>
      </c>
      <c r="E794" s="22" t="s">
        <v>38</v>
      </c>
      <c r="F794" s="23" t="s">
        <v>61</v>
      </c>
      <c r="G794" s="24">
        <v>55.48</v>
      </c>
    </row>
    <row r="795" spans="1:7">
      <c r="A795" s="22">
        <v>44008</v>
      </c>
      <c r="B795" s="22" t="str">
        <f t="shared" si="36"/>
        <v>Jun</v>
      </c>
      <c r="C795" s="23">
        <f t="shared" si="37"/>
        <v>26</v>
      </c>
      <c r="D795" s="23" t="str">
        <f t="shared" si="38"/>
        <v>None</v>
      </c>
      <c r="E795" s="22" t="s">
        <v>48</v>
      </c>
      <c r="F795" s="23" t="s">
        <v>58</v>
      </c>
      <c r="G795" s="24">
        <v>50.71</v>
      </c>
    </row>
    <row r="796" spans="1:7">
      <c r="A796" s="22">
        <v>44027</v>
      </c>
      <c r="B796" s="22" t="str">
        <f t="shared" si="36"/>
        <v>Jul</v>
      </c>
      <c r="C796" s="23">
        <f t="shared" si="37"/>
        <v>29</v>
      </c>
      <c r="D796" s="23" t="str">
        <f t="shared" si="38"/>
        <v>None</v>
      </c>
      <c r="E796" s="22" t="s">
        <v>38</v>
      </c>
      <c r="F796" s="23" t="s">
        <v>49</v>
      </c>
      <c r="G796" s="24">
        <v>66.099999999999994</v>
      </c>
    </row>
    <row r="797" spans="1:7">
      <c r="A797" s="22">
        <v>43964</v>
      </c>
      <c r="B797" s="22" t="str">
        <f t="shared" si="36"/>
        <v>May</v>
      </c>
      <c r="C797" s="23">
        <f t="shared" si="37"/>
        <v>20</v>
      </c>
      <c r="D797" s="23" t="str">
        <f t="shared" si="38"/>
        <v>None</v>
      </c>
      <c r="E797" s="22" t="s">
        <v>38</v>
      </c>
      <c r="F797" s="23" t="s">
        <v>57</v>
      </c>
      <c r="G797" s="24">
        <v>46.73</v>
      </c>
    </row>
    <row r="798" spans="1:7">
      <c r="A798" s="22">
        <v>44009</v>
      </c>
      <c r="B798" s="22" t="str">
        <f t="shared" si="36"/>
        <v>Jun</v>
      </c>
      <c r="C798" s="23">
        <f t="shared" si="37"/>
        <v>26</v>
      </c>
      <c r="D798" s="23" t="str">
        <f t="shared" si="38"/>
        <v>None</v>
      </c>
      <c r="E798" s="22" t="s">
        <v>45</v>
      </c>
      <c r="F798" s="23" t="s">
        <v>43</v>
      </c>
      <c r="G798" s="24">
        <v>100.66</v>
      </c>
    </row>
    <row r="799" spans="1:7">
      <c r="A799" s="22">
        <v>43991</v>
      </c>
      <c r="B799" s="22" t="str">
        <f t="shared" si="36"/>
        <v>Jun</v>
      </c>
      <c r="C799" s="23">
        <f t="shared" si="37"/>
        <v>24</v>
      </c>
      <c r="D799" s="23" t="str">
        <f t="shared" si="38"/>
        <v>None</v>
      </c>
      <c r="E799" s="22" t="s">
        <v>48</v>
      </c>
      <c r="F799" s="23" t="s">
        <v>53</v>
      </c>
      <c r="G799" s="24">
        <v>60.89</v>
      </c>
    </row>
    <row r="800" spans="1:7">
      <c r="A800" s="22">
        <v>44072</v>
      </c>
      <c r="B800" s="22" t="str">
        <f t="shared" si="36"/>
        <v>Aug</v>
      </c>
      <c r="C800" s="23">
        <f t="shared" si="37"/>
        <v>35</v>
      </c>
      <c r="D800" s="23" t="str">
        <f t="shared" si="38"/>
        <v>None</v>
      </c>
      <c r="E800" s="22" t="s">
        <v>38</v>
      </c>
      <c r="F800" s="23" t="s">
        <v>57</v>
      </c>
      <c r="G800" s="24">
        <v>69.16</v>
      </c>
    </row>
    <row r="801" spans="1:7">
      <c r="A801" s="22">
        <v>44068</v>
      </c>
      <c r="B801" s="22" t="str">
        <f t="shared" si="36"/>
        <v>Aug</v>
      </c>
      <c r="C801" s="23">
        <f t="shared" si="37"/>
        <v>35</v>
      </c>
      <c r="D801" s="23" t="str">
        <f t="shared" si="38"/>
        <v>None</v>
      </c>
      <c r="E801" s="22" t="s">
        <v>48</v>
      </c>
      <c r="F801" s="23" t="s">
        <v>49</v>
      </c>
      <c r="G801" s="24">
        <v>64.55</v>
      </c>
    </row>
    <row r="802" spans="1:7">
      <c r="A802" s="22">
        <v>43997</v>
      </c>
      <c r="B802" s="22" t="str">
        <f t="shared" si="36"/>
        <v>Jun</v>
      </c>
      <c r="C802" s="23">
        <f t="shared" si="37"/>
        <v>25</v>
      </c>
      <c r="D802" s="23" t="str">
        <f t="shared" si="38"/>
        <v>None</v>
      </c>
      <c r="E802" s="22" t="s">
        <v>45</v>
      </c>
      <c r="F802" s="23" t="s">
        <v>53</v>
      </c>
      <c r="G802" s="24">
        <v>84.47</v>
      </c>
    </row>
    <row r="803" spans="1:7">
      <c r="A803" s="22">
        <v>43986</v>
      </c>
      <c r="B803" s="22" t="str">
        <f t="shared" si="36"/>
        <v>Jun</v>
      </c>
      <c r="C803" s="23">
        <f t="shared" si="37"/>
        <v>23</v>
      </c>
      <c r="D803" s="23" t="str">
        <f t="shared" si="38"/>
        <v>None</v>
      </c>
      <c r="E803" s="22" t="s">
        <v>48</v>
      </c>
      <c r="F803" s="23" t="s">
        <v>57</v>
      </c>
      <c r="G803" s="24">
        <v>23.48</v>
      </c>
    </row>
    <row r="804" spans="1:7">
      <c r="A804" s="22">
        <v>43986</v>
      </c>
      <c r="B804" s="22" t="str">
        <f t="shared" si="36"/>
        <v>Jun</v>
      </c>
      <c r="C804" s="23">
        <f t="shared" si="37"/>
        <v>23</v>
      </c>
      <c r="D804" s="23" t="str">
        <f t="shared" si="38"/>
        <v>None</v>
      </c>
      <c r="E804" s="22" t="s">
        <v>45</v>
      </c>
      <c r="F804" s="23" t="s">
        <v>53</v>
      </c>
      <c r="G804" s="24">
        <v>60.73</v>
      </c>
    </row>
    <row r="805" spans="1:7">
      <c r="A805" s="22">
        <v>43997</v>
      </c>
      <c r="B805" s="22" t="str">
        <f t="shared" si="36"/>
        <v>Jun</v>
      </c>
      <c r="C805" s="23">
        <f t="shared" si="37"/>
        <v>25</v>
      </c>
      <c r="D805" s="23" t="str">
        <f t="shared" si="38"/>
        <v>None</v>
      </c>
      <c r="E805" s="22" t="s">
        <v>38</v>
      </c>
      <c r="F805" s="23" t="s">
        <v>50</v>
      </c>
      <c r="G805" s="24">
        <v>23.28</v>
      </c>
    </row>
    <row r="806" spans="1:7">
      <c r="A806" s="22">
        <v>43984</v>
      </c>
      <c r="B806" s="22" t="str">
        <f t="shared" si="36"/>
        <v>Jun</v>
      </c>
      <c r="C806" s="23">
        <f t="shared" si="37"/>
        <v>23</v>
      </c>
      <c r="D806" s="23" t="str">
        <f t="shared" si="38"/>
        <v>None</v>
      </c>
      <c r="E806" s="22" t="s">
        <v>48</v>
      </c>
      <c r="F806" s="23" t="s">
        <v>58</v>
      </c>
      <c r="G806" s="24">
        <v>50.41</v>
      </c>
    </row>
    <row r="807" spans="1:7">
      <c r="A807" s="22">
        <v>44035</v>
      </c>
      <c r="B807" s="22" t="str">
        <f t="shared" si="36"/>
        <v>Jul</v>
      </c>
      <c r="C807" s="23">
        <f t="shared" si="37"/>
        <v>30</v>
      </c>
      <c r="D807" s="23" t="str">
        <f t="shared" si="38"/>
        <v>None</v>
      </c>
      <c r="E807" s="22" t="s">
        <v>48</v>
      </c>
      <c r="F807" s="23" t="s">
        <v>58</v>
      </c>
      <c r="G807" s="24">
        <v>75.61</v>
      </c>
    </row>
    <row r="808" spans="1:7">
      <c r="A808" s="22">
        <v>44041</v>
      </c>
      <c r="B808" s="22" t="str">
        <f t="shared" si="36"/>
        <v>Jul</v>
      </c>
      <c r="C808" s="23">
        <f t="shared" si="37"/>
        <v>31</v>
      </c>
      <c r="D808" s="23" t="str">
        <f t="shared" si="38"/>
        <v>None</v>
      </c>
      <c r="E808" s="22" t="s">
        <v>38</v>
      </c>
      <c r="F808" s="23" t="s">
        <v>46</v>
      </c>
      <c r="G808" s="24">
        <v>296.77999999999997</v>
      </c>
    </row>
    <row r="809" spans="1:7">
      <c r="A809" s="22">
        <v>44059</v>
      </c>
      <c r="B809" s="22" t="str">
        <f t="shared" si="36"/>
        <v>Aug</v>
      </c>
      <c r="C809" s="23">
        <f t="shared" si="37"/>
        <v>34</v>
      </c>
      <c r="D809" s="23" t="str">
        <f t="shared" si="38"/>
        <v>None</v>
      </c>
      <c r="E809" s="22" t="s">
        <v>38</v>
      </c>
      <c r="F809" s="23" t="s">
        <v>56</v>
      </c>
      <c r="G809" s="24">
        <v>38.83</v>
      </c>
    </row>
    <row r="810" spans="1:7">
      <c r="A810" s="22">
        <v>44064</v>
      </c>
      <c r="B810" s="22" t="str">
        <f t="shared" si="36"/>
        <v>Aug</v>
      </c>
      <c r="C810" s="23">
        <f t="shared" si="37"/>
        <v>34</v>
      </c>
      <c r="D810" s="23" t="str">
        <f t="shared" si="38"/>
        <v>None</v>
      </c>
      <c r="E810" s="22" t="s">
        <v>38</v>
      </c>
      <c r="F810" s="23" t="s">
        <v>57</v>
      </c>
      <c r="G810" s="24">
        <v>46.42</v>
      </c>
    </row>
    <row r="811" spans="1:7">
      <c r="A811" s="22">
        <v>44068</v>
      </c>
      <c r="B811" s="22" t="str">
        <f t="shared" si="36"/>
        <v>Aug</v>
      </c>
      <c r="C811" s="23">
        <f t="shared" si="37"/>
        <v>35</v>
      </c>
      <c r="D811" s="23" t="str">
        <f t="shared" si="38"/>
        <v>None</v>
      </c>
      <c r="E811" s="22" t="s">
        <v>48</v>
      </c>
      <c r="F811" s="23" t="s">
        <v>43</v>
      </c>
      <c r="G811" s="24">
        <v>38.39</v>
      </c>
    </row>
    <row r="812" spans="1:7">
      <c r="A812" s="22">
        <v>43974</v>
      </c>
      <c r="B812" s="22" t="str">
        <f t="shared" si="36"/>
        <v>May</v>
      </c>
      <c r="C812" s="23">
        <f t="shared" si="37"/>
        <v>21</v>
      </c>
      <c r="D812" s="23" t="str">
        <f t="shared" si="38"/>
        <v>None</v>
      </c>
      <c r="E812" s="22" t="s">
        <v>48</v>
      </c>
      <c r="F812" s="23" t="s">
        <v>50</v>
      </c>
      <c r="G812" s="24">
        <v>22.38</v>
      </c>
    </row>
    <row r="813" spans="1:7">
      <c r="A813" s="22">
        <v>44026</v>
      </c>
      <c r="B813" s="22" t="str">
        <f t="shared" si="36"/>
        <v>Jul</v>
      </c>
      <c r="C813" s="23">
        <f t="shared" si="37"/>
        <v>29</v>
      </c>
      <c r="D813" s="23" t="str">
        <f t="shared" si="38"/>
        <v>None</v>
      </c>
      <c r="E813" s="22" t="s">
        <v>45</v>
      </c>
      <c r="F813" s="23" t="s">
        <v>66</v>
      </c>
      <c r="G813" s="24">
        <v>38.24</v>
      </c>
    </row>
    <row r="814" spans="1:7">
      <c r="A814" s="22">
        <v>44050</v>
      </c>
      <c r="B814" s="22" t="str">
        <f t="shared" si="36"/>
        <v>Aug</v>
      </c>
      <c r="C814" s="23">
        <f t="shared" si="37"/>
        <v>32</v>
      </c>
      <c r="D814" s="23" t="str">
        <f t="shared" si="38"/>
        <v>None</v>
      </c>
      <c r="E814" s="22" t="s">
        <v>38</v>
      </c>
      <c r="F814" s="23" t="s">
        <v>58</v>
      </c>
      <c r="G814" s="24">
        <v>48.37</v>
      </c>
    </row>
    <row r="815" spans="1:7">
      <c r="A815" s="22">
        <v>44044</v>
      </c>
      <c r="B815" s="22" t="str">
        <f t="shared" si="36"/>
        <v>Aug</v>
      </c>
      <c r="C815" s="23">
        <f t="shared" si="37"/>
        <v>31</v>
      </c>
      <c r="D815" s="23" t="str">
        <f t="shared" si="38"/>
        <v>None</v>
      </c>
      <c r="E815" s="22" t="s">
        <v>45</v>
      </c>
      <c r="F815" s="23" t="s">
        <v>57</v>
      </c>
      <c r="G815" s="24">
        <v>23.02</v>
      </c>
    </row>
    <row r="816" spans="1:7">
      <c r="A816" s="22">
        <v>43992</v>
      </c>
      <c r="B816" s="22" t="str">
        <f t="shared" si="36"/>
        <v>Jun</v>
      </c>
      <c r="C816" s="23">
        <f t="shared" si="37"/>
        <v>24</v>
      </c>
      <c r="D816" s="23" t="str">
        <f t="shared" si="38"/>
        <v>None</v>
      </c>
      <c r="E816" s="22" t="s">
        <v>38</v>
      </c>
      <c r="F816" s="23" t="s">
        <v>54</v>
      </c>
      <c r="G816" s="24">
        <v>45.6</v>
      </c>
    </row>
    <row r="817" spans="1:7">
      <c r="A817" s="22">
        <v>44072</v>
      </c>
      <c r="B817" s="22" t="str">
        <f t="shared" si="36"/>
        <v>Aug</v>
      </c>
      <c r="C817" s="23">
        <f t="shared" si="37"/>
        <v>35</v>
      </c>
      <c r="D817" s="23" t="str">
        <f t="shared" si="38"/>
        <v>None</v>
      </c>
      <c r="E817" s="22" t="s">
        <v>38</v>
      </c>
      <c r="F817" s="23" t="s">
        <v>56</v>
      </c>
      <c r="G817" s="24">
        <v>19.420000000000002</v>
      </c>
    </row>
    <row r="818" spans="1:7">
      <c r="A818" s="22">
        <v>44067</v>
      </c>
      <c r="B818" s="22" t="str">
        <f t="shared" si="36"/>
        <v>Aug</v>
      </c>
      <c r="C818" s="23">
        <f t="shared" si="37"/>
        <v>35</v>
      </c>
      <c r="D818" s="23" t="str">
        <f t="shared" si="38"/>
        <v>None</v>
      </c>
      <c r="E818" s="22" t="s">
        <v>38</v>
      </c>
      <c r="F818" s="23" t="s">
        <v>39</v>
      </c>
      <c r="G818" s="24">
        <v>76.98</v>
      </c>
    </row>
    <row r="819" spans="1:7">
      <c r="A819" s="22">
        <v>43989</v>
      </c>
      <c r="B819" s="22" t="str">
        <f t="shared" si="36"/>
        <v>Jun</v>
      </c>
      <c r="C819" s="23">
        <f t="shared" si="37"/>
        <v>24</v>
      </c>
      <c r="D819" s="23" t="str">
        <f t="shared" si="38"/>
        <v>None</v>
      </c>
      <c r="E819" s="22" t="s">
        <v>48</v>
      </c>
      <c r="F819" s="23" t="s">
        <v>43</v>
      </c>
      <c r="G819" s="24">
        <v>20.87</v>
      </c>
    </row>
    <row r="820" spans="1:7">
      <c r="A820" s="22">
        <v>44040</v>
      </c>
      <c r="B820" s="22" t="str">
        <f t="shared" si="36"/>
        <v>Jul</v>
      </c>
      <c r="C820" s="23">
        <f t="shared" si="37"/>
        <v>31</v>
      </c>
      <c r="D820" s="23" t="str">
        <f t="shared" si="38"/>
        <v>None</v>
      </c>
      <c r="E820" s="22" t="s">
        <v>38</v>
      </c>
      <c r="F820" s="23" t="s">
        <v>66</v>
      </c>
      <c r="G820" s="24">
        <v>57.85</v>
      </c>
    </row>
    <row r="821" spans="1:7">
      <c r="A821" s="22">
        <v>44062</v>
      </c>
      <c r="B821" s="22" t="str">
        <f t="shared" si="36"/>
        <v>Aug</v>
      </c>
      <c r="C821" s="23">
        <f t="shared" si="37"/>
        <v>34</v>
      </c>
      <c r="D821" s="23" t="str">
        <f t="shared" si="38"/>
        <v>None</v>
      </c>
      <c r="E821" s="22" t="s">
        <v>48</v>
      </c>
      <c r="F821" s="23" t="s">
        <v>56</v>
      </c>
      <c r="G821" s="24">
        <v>19.46</v>
      </c>
    </row>
    <row r="822" spans="1:7">
      <c r="A822" s="22">
        <v>44062</v>
      </c>
      <c r="B822" s="22" t="str">
        <f t="shared" si="36"/>
        <v>Aug</v>
      </c>
      <c r="C822" s="23">
        <f t="shared" si="37"/>
        <v>34</v>
      </c>
      <c r="D822" s="23" t="str">
        <f t="shared" si="38"/>
        <v>None</v>
      </c>
      <c r="E822" s="22" t="s">
        <v>38</v>
      </c>
      <c r="F822" s="23" t="s">
        <v>49</v>
      </c>
      <c r="G822" s="24">
        <v>64.650000000000006</v>
      </c>
    </row>
    <row r="823" spans="1:7">
      <c r="A823" s="22">
        <v>44005</v>
      </c>
      <c r="B823" s="22" t="str">
        <f t="shared" si="36"/>
        <v>Jun</v>
      </c>
      <c r="C823" s="23">
        <f t="shared" si="37"/>
        <v>26</v>
      </c>
      <c r="D823" s="23" t="str">
        <f t="shared" si="38"/>
        <v>None</v>
      </c>
      <c r="E823" s="22" t="s">
        <v>48</v>
      </c>
      <c r="F823" s="23" t="s">
        <v>56</v>
      </c>
      <c r="G823" s="24">
        <v>38.6</v>
      </c>
    </row>
    <row r="824" spans="1:7">
      <c r="A824" s="22">
        <v>43998</v>
      </c>
      <c r="B824" s="22" t="str">
        <f t="shared" si="36"/>
        <v>Jun</v>
      </c>
      <c r="C824" s="23">
        <f t="shared" si="37"/>
        <v>25</v>
      </c>
      <c r="D824" s="23" t="str">
        <f t="shared" si="38"/>
        <v>None</v>
      </c>
      <c r="E824" s="22" t="s">
        <v>48</v>
      </c>
      <c r="F824" s="23" t="s">
        <v>66</v>
      </c>
      <c r="G824" s="24">
        <v>18.66</v>
      </c>
    </row>
    <row r="825" spans="1:7">
      <c r="A825" s="22">
        <v>44053</v>
      </c>
      <c r="B825" s="22" t="str">
        <f t="shared" si="36"/>
        <v>Aug</v>
      </c>
      <c r="C825" s="23">
        <f t="shared" si="37"/>
        <v>33</v>
      </c>
      <c r="D825" s="23" t="str">
        <f t="shared" si="38"/>
        <v>None</v>
      </c>
      <c r="E825" s="22" t="s">
        <v>48</v>
      </c>
      <c r="F825" s="23" t="s">
        <v>53</v>
      </c>
      <c r="G825" s="24">
        <v>29.45</v>
      </c>
    </row>
    <row r="826" spans="1:7">
      <c r="A826" s="22">
        <v>43997</v>
      </c>
      <c r="B826" s="22" t="str">
        <f t="shared" si="36"/>
        <v>Jun</v>
      </c>
      <c r="C826" s="23">
        <f t="shared" si="37"/>
        <v>25</v>
      </c>
      <c r="D826" s="23" t="str">
        <f t="shared" si="38"/>
        <v>None</v>
      </c>
      <c r="E826" s="22" t="s">
        <v>48</v>
      </c>
      <c r="F826" s="23" t="s">
        <v>43</v>
      </c>
      <c r="G826" s="24">
        <v>432.85</v>
      </c>
    </row>
    <row r="827" spans="1:7">
      <c r="A827" s="22">
        <v>44070</v>
      </c>
      <c r="B827" s="22" t="str">
        <f t="shared" si="36"/>
        <v>Aug</v>
      </c>
      <c r="C827" s="23">
        <f t="shared" si="37"/>
        <v>35</v>
      </c>
      <c r="D827" s="23" t="str">
        <f t="shared" si="38"/>
        <v>None</v>
      </c>
      <c r="E827" s="22" t="s">
        <v>48</v>
      </c>
      <c r="F827" s="23" t="s">
        <v>53</v>
      </c>
      <c r="G827" s="24">
        <v>58.93</v>
      </c>
    </row>
    <row r="828" spans="1:7">
      <c r="A828" s="22">
        <v>44047</v>
      </c>
      <c r="B828" s="22" t="str">
        <f t="shared" si="36"/>
        <v>Aug</v>
      </c>
      <c r="C828" s="23">
        <f t="shared" si="37"/>
        <v>32</v>
      </c>
      <c r="D828" s="23" t="str">
        <f t="shared" si="38"/>
        <v>None</v>
      </c>
      <c r="E828" s="22" t="s">
        <v>38</v>
      </c>
      <c r="F828" s="23" t="s">
        <v>43</v>
      </c>
      <c r="G828" s="24">
        <v>60.07</v>
      </c>
    </row>
    <row r="829" spans="1:7">
      <c r="A829" s="22">
        <v>43969</v>
      </c>
      <c r="B829" s="22" t="str">
        <f t="shared" si="36"/>
        <v>May</v>
      </c>
      <c r="C829" s="23">
        <f t="shared" si="37"/>
        <v>21</v>
      </c>
      <c r="D829" s="23" t="str">
        <f t="shared" si="38"/>
        <v>None</v>
      </c>
      <c r="E829" s="22" t="s">
        <v>48</v>
      </c>
      <c r="F829" s="23" t="s">
        <v>58</v>
      </c>
      <c r="G829" s="24">
        <v>50.23</v>
      </c>
    </row>
    <row r="830" spans="1:7">
      <c r="A830" s="22">
        <v>44057</v>
      </c>
      <c r="B830" s="22" t="str">
        <f t="shared" si="36"/>
        <v>Aug</v>
      </c>
      <c r="C830" s="23">
        <f t="shared" si="37"/>
        <v>33</v>
      </c>
      <c r="D830" s="23" t="str">
        <f t="shared" si="38"/>
        <v>None</v>
      </c>
      <c r="E830" s="22" t="s">
        <v>38</v>
      </c>
      <c r="F830" s="23" t="s">
        <v>57</v>
      </c>
      <c r="G830" s="24">
        <v>46.11</v>
      </c>
    </row>
    <row r="831" spans="1:7">
      <c r="A831" s="22">
        <v>44070</v>
      </c>
      <c r="B831" s="22" t="str">
        <f t="shared" si="36"/>
        <v>Aug</v>
      </c>
      <c r="C831" s="23">
        <f t="shared" si="37"/>
        <v>35</v>
      </c>
      <c r="D831" s="23" t="str">
        <f t="shared" si="38"/>
        <v>None</v>
      </c>
      <c r="E831" s="22" t="s">
        <v>38</v>
      </c>
      <c r="F831" s="23" t="s">
        <v>57</v>
      </c>
      <c r="G831" s="24">
        <v>44.16</v>
      </c>
    </row>
    <row r="832" spans="1:7">
      <c r="A832" s="22">
        <v>44010</v>
      </c>
      <c r="B832" s="22" t="str">
        <f t="shared" si="36"/>
        <v>Jun</v>
      </c>
      <c r="C832" s="23">
        <f t="shared" si="37"/>
        <v>27</v>
      </c>
      <c r="D832" s="23" t="str">
        <f t="shared" si="38"/>
        <v>None</v>
      </c>
      <c r="E832" s="22" t="s">
        <v>48</v>
      </c>
      <c r="F832" s="23" t="s">
        <v>53</v>
      </c>
      <c r="G832" s="24">
        <v>87.83</v>
      </c>
    </row>
    <row r="833" spans="1:7">
      <c r="A833" s="22">
        <v>44001</v>
      </c>
      <c r="B833" s="22" t="str">
        <f t="shared" si="36"/>
        <v>Jun</v>
      </c>
      <c r="C833" s="23">
        <f t="shared" si="37"/>
        <v>25</v>
      </c>
      <c r="D833" s="23" t="str">
        <f t="shared" si="38"/>
        <v>None</v>
      </c>
      <c r="E833" s="22" t="s">
        <v>38</v>
      </c>
      <c r="F833" s="23" t="s">
        <v>50</v>
      </c>
      <c r="G833" s="24">
        <v>23.57</v>
      </c>
    </row>
    <row r="834" spans="1:7">
      <c r="A834" s="22">
        <v>43961</v>
      </c>
      <c r="B834" s="22" t="str">
        <f t="shared" si="36"/>
        <v>May</v>
      </c>
      <c r="C834" s="23">
        <f t="shared" si="37"/>
        <v>20</v>
      </c>
      <c r="D834" s="23" t="str">
        <f t="shared" si="38"/>
        <v>None</v>
      </c>
      <c r="E834" s="22" t="s">
        <v>45</v>
      </c>
      <c r="F834" s="23" t="s">
        <v>56</v>
      </c>
      <c r="G834" s="24">
        <v>60.88</v>
      </c>
    </row>
    <row r="835" spans="1:7">
      <c r="A835" s="22">
        <v>43987</v>
      </c>
      <c r="B835" s="22" t="str">
        <f t="shared" si="36"/>
        <v>Jun</v>
      </c>
      <c r="C835" s="23">
        <f t="shared" si="37"/>
        <v>23</v>
      </c>
      <c r="D835" s="23" t="str">
        <f t="shared" si="38"/>
        <v>None</v>
      </c>
      <c r="E835" s="22" t="s">
        <v>48</v>
      </c>
      <c r="F835" s="23" t="s">
        <v>39</v>
      </c>
      <c r="G835" s="24">
        <v>80.739999999999995</v>
      </c>
    </row>
    <row r="836" spans="1:7">
      <c r="A836" s="22">
        <v>44079</v>
      </c>
      <c r="B836" s="22" t="str">
        <f t="shared" si="36"/>
        <v>Sep</v>
      </c>
      <c r="C836" s="23">
        <f t="shared" si="37"/>
        <v>36</v>
      </c>
      <c r="D836" s="23" t="str">
        <f t="shared" si="38"/>
        <v>None</v>
      </c>
      <c r="E836" s="22" t="s">
        <v>48</v>
      </c>
      <c r="F836" s="23" t="s">
        <v>49</v>
      </c>
      <c r="G836" s="24">
        <v>99.44</v>
      </c>
    </row>
    <row r="837" spans="1:7">
      <c r="A837" s="22">
        <v>43990</v>
      </c>
      <c r="B837" s="22" t="str">
        <f t="shared" si="36"/>
        <v>Jun</v>
      </c>
      <c r="C837" s="23">
        <f t="shared" si="37"/>
        <v>24</v>
      </c>
      <c r="D837" s="23" t="str">
        <f t="shared" si="38"/>
        <v>None</v>
      </c>
      <c r="E837" s="22" t="s">
        <v>38</v>
      </c>
      <c r="F837" s="23" t="s">
        <v>66</v>
      </c>
      <c r="G837" s="24">
        <v>308.87</v>
      </c>
    </row>
    <row r="838" spans="1:7">
      <c r="A838" s="22">
        <v>44059</v>
      </c>
      <c r="B838" s="22" t="str">
        <f t="shared" ref="B838:B901" si="39">TEXT(A838,"mmm")</f>
        <v>Aug</v>
      </c>
      <c r="C838" s="23">
        <f t="shared" ref="C838:C901" si="40">WEEKNUM(A838)</f>
        <v>34</v>
      </c>
      <c r="D838" s="23" t="str">
        <f t="shared" ref="D838:D901" si="41">IFERROR(VLOOKUP(C838,$BM$7:$BN$14,2,0),"None")</f>
        <v>None</v>
      </c>
      <c r="E838" s="22" t="s">
        <v>38</v>
      </c>
      <c r="F838" s="23" t="s">
        <v>43</v>
      </c>
      <c r="G838" s="24">
        <v>38.86</v>
      </c>
    </row>
    <row r="839" spans="1:7">
      <c r="A839" s="22">
        <v>43996</v>
      </c>
      <c r="B839" s="22" t="str">
        <f t="shared" si="39"/>
        <v>Jun</v>
      </c>
      <c r="C839" s="23">
        <f t="shared" si="40"/>
        <v>25</v>
      </c>
      <c r="D839" s="23" t="str">
        <f t="shared" si="41"/>
        <v>None</v>
      </c>
      <c r="E839" s="22" t="s">
        <v>45</v>
      </c>
      <c r="F839" s="23" t="s">
        <v>56</v>
      </c>
      <c r="G839" s="24">
        <v>38.479999999999997</v>
      </c>
    </row>
    <row r="840" spans="1:7">
      <c r="A840" s="22">
        <v>44085</v>
      </c>
      <c r="B840" s="22" t="str">
        <f t="shared" si="39"/>
        <v>Sep</v>
      </c>
      <c r="C840" s="23">
        <f t="shared" si="40"/>
        <v>37</v>
      </c>
      <c r="D840" s="23" t="str">
        <f t="shared" si="41"/>
        <v>None</v>
      </c>
      <c r="E840" s="22" t="s">
        <v>48</v>
      </c>
      <c r="F840" s="23" t="s">
        <v>66</v>
      </c>
      <c r="G840" s="24">
        <v>36.89</v>
      </c>
    </row>
    <row r="841" spans="1:7">
      <c r="A841" s="22">
        <v>44004</v>
      </c>
      <c r="B841" s="22" t="str">
        <f t="shared" si="39"/>
        <v>Jun</v>
      </c>
      <c r="C841" s="23">
        <f t="shared" si="40"/>
        <v>26</v>
      </c>
      <c r="D841" s="23" t="str">
        <f t="shared" si="41"/>
        <v>None</v>
      </c>
      <c r="E841" s="22" t="s">
        <v>48</v>
      </c>
      <c r="F841" s="23" t="s">
        <v>57</v>
      </c>
      <c r="G841" s="24">
        <v>46.16</v>
      </c>
    </row>
    <row r="842" spans="1:7">
      <c r="A842" s="22">
        <v>44059</v>
      </c>
      <c r="B842" s="22" t="str">
        <f t="shared" si="39"/>
        <v>Aug</v>
      </c>
      <c r="C842" s="23">
        <f t="shared" si="40"/>
        <v>34</v>
      </c>
      <c r="D842" s="23" t="str">
        <f t="shared" si="41"/>
        <v>None</v>
      </c>
      <c r="E842" s="22" t="s">
        <v>38</v>
      </c>
      <c r="F842" s="23" t="s">
        <v>56</v>
      </c>
      <c r="G842" s="24">
        <v>40.26</v>
      </c>
    </row>
    <row r="843" spans="1:7">
      <c r="A843" s="22">
        <v>44009</v>
      </c>
      <c r="B843" s="22" t="str">
        <f t="shared" si="39"/>
        <v>Jun</v>
      </c>
      <c r="C843" s="23">
        <f t="shared" si="40"/>
        <v>26</v>
      </c>
      <c r="D843" s="23" t="str">
        <f t="shared" si="41"/>
        <v>None</v>
      </c>
      <c r="E843" s="22" t="s">
        <v>48</v>
      </c>
      <c r="F843" s="23" t="s">
        <v>50</v>
      </c>
      <c r="G843" s="24">
        <v>46.88</v>
      </c>
    </row>
    <row r="844" spans="1:7">
      <c r="A844" s="22">
        <v>44000</v>
      </c>
      <c r="B844" s="22" t="str">
        <f t="shared" si="39"/>
        <v>Jun</v>
      </c>
      <c r="C844" s="23">
        <f t="shared" si="40"/>
        <v>25</v>
      </c>
      <c r="D844" s="23" t="str">
        <f t="shared" si="41"/>
        <v>None</v>
      </c>
      <c r="E844" s="22" t="s">
        <v>48</v>
      </c>
      <c r="F844" s="23" t="s">
        <v>49</v>
      </c>
      <c r="G844" s="24">
        <v>66.069999999999993</v>
      </c>
    </row>
    <row r="845" spans="1:7">
      <c r="A845" s="22">
        <v>44060</v>
      </c>
      <c r="B845" s="22" t="str">
        <f t="shared" si="39"/>
        <v>Aug</v>
      </c>
      <c r="C845" s="23">
        <f t="shared" si="40"/>
        <v>34</v>
      </c>
      <c r="D845" s="23" t="str">
        <f t="shared" si="41"/>
        <v>None</v>
      </c>
      <c r="E845" s="22" t="s">
        <v>38</v>
      </c>
      <c r="F845" s="23" t="s">
        <v>53</v>
      </c>
      <c r="G845" s="24">
        <v>90.57</v>
      </c>
    </row>
    <row r="846" spans="1:7">
      <c r="A846" s="22">
        <v>44085</v>
      </c>
      <c r="B846" s="22" t="str">
        <f t="shared" si="39"/>
        <v>Sep</v>
      </c>
      <c r="C846" s="23">
        <f t="shared" si="40"/>
        <v>37</v>
      </c>
      <c r="D846" s="23" t="str">
        <f t="shared" si="41"/>
        <v>None</v>
      </c>
      <c r="E846" s="22" t="s">
        <v>48</v>
      </c>
      <c r="F846" s="23" t="s">
        <v>43</v>
      </c>
      <c r="G846" s="24">
        <v>40.54</v>
      </c>
    </row>
    <row r="847" spans="1:7">
      <c r="A847" s="22">
        <v>44052</v>
      </c>
      <c r="B847" s="22" t="str">
        <f t="shared" si="39"/>
        <v>Aug</v>
      </c>
      <c r="C847" s="23">
        <f t="shared" si="40"/>
        <v>33</v>
      </c>
      <c r="D847" s="23" t="str">
        <f t="shared" si="41"/>
        <v>None</v>
      </c>
      <c r="E847" s="22" t="s">
        <v>38</v>
      </c>
      <c r="F847" s="23" t="s">
        <v>58</v>
      </c>
      <c r="G847" s="24">
        <v>50.42</v>
      </c>
    </row>
    <row r="848" spans="1:7">
      <c r="A848" s="22">
        <v>44064</v>
      </c>
      <c r="B848" s="22" t="str">
        <f t="shared" si="39"/>
        <v>Aug</v>
      </c>
      <c r="C848" s="23">
        <f t="shared" si="40"/>
        <v>34</v>
      </c>
      <c r="D848" s="23" t="str">
        <f t="shared" si="41"/>
        <v>None</v>
      </c>
      <c r="E848" s="22" t="s">
        <v>45</v>
      </c>
      <c r="F848" s="23" t="s">
        <v>54</v>
      </c>
      <c r="G848" s="24">
        <v>47.13</v>
      </c>
    </row>
    <row r="849" spans="1:7">
      <c r="A849" s="22">
        <v>43985</v>
      </c>
      <c r="B849" s="22" t="str">
        <f t="shared" si="39"/>
        <v>Jun</v>
      </c>
      <c r="C849" s="23">
        <f t="shared" si="40"/>
        <v>23</v>
      </c>
      <c r="D849" s="23" t="str">
        <f t="shared" si="41"/>
        <v>None</v>
      </c>
      <c r="E849" s="22" t="s">
        <v>38</v>
      </c>
      <c r="F849" s="23" t="s">
        <v>43</v>
      </c>
      <c r="G849" s="24">
        <v>60.84</v>
      </c>
    </row>
    <row r="850" spans="1:7">
      <c r="A850" s="22">
        <v>44060</v>
      </c>
      <c r="B850" s="22" t="str">
        <f t="shared" si="39"/>
        <v>Aug</v>
      </c>
      <c r="C850" s="23">
        <f t="shared" si="40"/>
        <v>34</v>
      </c>
      <c r="D850" s="23" t="str">
        <f t="shared" si="41"/>
        <v>None</v>
      </c>
      <c r="E850" s="22" t="s">
        <v>38</v>
      </c>
      <c r="F850" s="23" t="s">
        <v>50</v>
      </c>
      <c r="G850" s="24">
        <v>46.98</v>
      </c>
    </row>
    <row r="851" spans="1:7">
      <c r="A851" s="22">
        <v>44037</v>
      </c>
      <c r="B851" s="22" t="str">
        <f t="shared" si="39"/>
        <v>Jul</v>
      </c>
      <c r="C851" s="23">
        <f t="shared" si="40"/>
        <v>30</v>
      </c>
      <c r="D851" s="23" t="str">
        <f t="shared" si="41"/>
        <v>None</v>
      </c>
      <c r="E851" s="22" t="s">
        <v>48</v>
      </c>
      <c r="F851" s="23" t="s">
        <v>66</v>
      </c>
      <c r="G851" s="24">
        <v>36.950000000000003</v>
      </c>
    </row>
    <row r="852" spans="1:7">
      <c r="A852" s="22">
        <v>44090</v>
      </c>
      <c r="B852" s="22" t="str">
        <f t="shared" si="39"/>
        <v>Sep</v>
      </c>
      <c r="C852" s="23">
        <f t="shared" si="40"/>
        <v>38</v>
      </c>
      <c r="D852" s="23" t="str">
        <f t="shared" si="41"/>
        <v>None</v>
      </c>
      <c r="E852" s="22" t="s">
        <v>38</v>
      </c>
      <c r="F852" s="23" t="s">
        <v>54</v>
      </c>
      <c r="G852" s="24">
        <v>90.97</v>
      </c>
    </row>
    <row r="853" spans="1:7">
      <c r="A853" s="22">
        <v>43994</v>
      </c>
      <c r="B853" s="22" t="str">
        <f t="shared" si="39"/>
        <v>Jun</v>
      </c>
      <c r="C853" s="23">
        <f t="shared" si="40"/>
        <v>24</v>
      </c>
      <c r="D853" s="23" t="str">
        <f t="shared" si="41"/>
        <v>None</v>
      </c>
      <c r="E853" s="22" t="s">
        <v>48</v>
      </c>
      <c r="F853" s="23" t="s">
        <v>53</v>
      </c>
      <c r="G853" s="24">
        <v>30.27</v>
      </c>
    </row>
    <row r="854" spans="1:7">
      <c r="A854" s="22">
        <v>43983</v>
      </c>
      <c r="B854" s="22" t="str">
        <f t="shared" si="39"/>
        <v>Jun</v>
      </c>
      <c r="C854" s="23">
        <f t="shared" si="40"/>
        <v>23</v>
      </c>
      <c r="D854" s="23" t="str">
        <f t="shared" si="41"/>
        <v>None</v>
      </c>
      <c r="E854" s="22" t="s">
        <v>38</v>
      </c>
      <c r="F854" s="23" t="s">
        <v>50</v>
      </c>
      <c r="G854" s="24">
        <v>46.27</v>
      </c>
    </row>
    <row r="855" spans="1:7">
      <c r="A855" s="22">
        <v>44012</v>
      </c>
      <c r="B855" s="22" t="str">
        <f t="shared" si="39"/>
        <v>Jun</v>
      </c>
      <c r="C855" s="23">
        <f t="shared" si="40"/>
        <v>27</v>
      </c>
      <c r="D855" s="23" t="str">
        <f t="shared" si="41"/>
        <v>None</v>
      </c>
      <c r="E855" s="22" t="s">
        <v>48</v>
      </c>
      <c r="F855" s="23" t="s">
        <v>54</v>
      </c>
      <c r="G855" s="24">
        <v>68.64</v>
      </c>
    </row>
    <row r="856" spans="1:7">
      <c r="A856" s="22">
        <v>43998</v>
      </c>
      <c r="B856" s="22" t="str">
        <f t="shared" si="39"/>
        <v>Jun</v>
      </c>
      <c r="C856" s="23">
        <f t="shared" si="40"/>
        <v>25</v>
      </c>
      <c r="D856" s="23" t="str">
        <f t="shared" si="41"/>
        <v>None</v>
      </c>
      <c r="E856" s="22" t="s">
        <v>48</v>
      </c>
      <c r="F856" s="23" t="s">
        <v>58</v>
      </c>
      <c r="G856" s="24">
        <v>48.22</v>
      </c>
    </row>
    <row r="857" spans="1:7">
      <c r="A857" s="22">
        <v>44061</v>
      </c>
      <c r="B857" s="22" t="str">
        <f t="shared" si="39"/>
        <v>Aug</v>
      </c>
      <c r="C857" s="23">
        <f t="shared" si="40"/>
        <v>34</v>
      </c>
      <c r="D857" s="23" t="str">
        <f t="shared" si="41"/>
        <v>None</v>
      </c>
      <c r="E857" s="22" t="s">
        <v>38</v>
      </c>
      <c r="F857" s="23" t="s">
        <v>54</v>
      </c>
      <c r="G857" s="24">
        <v>165.2</v>
      </c>
    </row>
    <row r="858" spans="1:7">
      <c r="A858" s="22">
        <v>44068</v>
      </c>
      <c r="B858" s="22" t="str">
        <f t="shared" si="39"/>
        <v>Aug</v>
      </c>
      <c r="C858" s="23">
        <f t="shared" si="40"/>
        <v>35</v>
      </c>
      <c r="D858" s="23" t="str">
        <f t="shared" si="41"/>
        <v>None</v>
      </c>
      <c r="E858" s="22" t="s">
        <v>38</v>
      </c>
      <c r="F858" s="23" t="s">
        <v>50</v>
      </c>
      <c r="G858" s="24">
        <v>46.94</v>
      </c>
    </row>
    <row r="859" spans="1:7">
      <c r="A859" s="22">
        <v>44057</v>
      </c>
      <c r="B859" s="22" t="str">
        <f t="shared" si="39"/>
        <v>Aug</v>
      </c>
      <c r="C859" s="23">
        <f t="shared" si="40"/>
        <v>33</v>
      </c>
      <c r="D859" s="23" t="str">
        <f t="shared" si="41"/>
        <v>None</v>
      </c>
      <c r="E859" s="22" t="s">
        <v>48</v>
      </c>
      <c r="F859" s="23" t="s">
        <v>49</v>
      </c>
      <c r="G859" s="24">
        <v>68.540000000000006</v>
      </c>
    </row>
    <row r="860" spans="1:7">
      <c r="A860" s="22">
        <v>44054</v>
      </c>
      <c r="B860" s="22" t="str">
        <f t="shared" si="39"/>
        <v>Aug</v>
      </c>
      <c r="C860" s="23">
        <f t="shared" si="40"/>
        <v>33</v>
      </c>
      <c r="D860" s="23" t="str">
        <f t="shared" si="41"/>
        <v>None</v>
      </c>
      <c r="E860" s="22" t="s">
        <v>38</v>
      </c>
      <c r="F860" s="23" t="s">
        <v>57</v>
      </c>
      <c r="G860" s="24">
        <v>69.540000000000006</v>
      </c>
    </row>
    <row r="861" spans="1:7">
      <c r="A861" s="22">
        <v>44004</v>
      </c>
      <c r="B861" s="22" t="str">
        <f t="shared" si="39"/>
        <v>Jun</v>
      </c>
      <c r="C861" s="23">
        <f t="shared" si="40"/>
        <v>26</v>
      </c>
      <c r="D861" s="23" t="str">
        <f t="shared" si="41"/>
        <v>None</v>
      </c>
      <c r="E861" s="22" t="s">
        <v>48</v>
      </c>
      <c r="F861" s="23" t="s">
        <v>50</v>
      </c>
      <c r="G861" s="24">
        <v>69.92</v>
      </c>
    </row>
    <row r="862" spans="1:7">
      <c r="A862" s="22">
        <v>44053</v>
      </c>
      <c r="B862" s="22" t="str">
        <f t="shared" si="39"/>
        <v>Aug</v>
      </c>
      <c r="C862" s="23">
        <f t="shared" si="40"/>
        <v>33</v>
      </c>
      <c r="D862" s="23" t="str">
        <f t="shared" si="41"/>
        <v>None</v>
      </c>
      <c r="E862" s="22" t="s">
        <v>38</v>
      </c>
      <c r="F862" s="23" t="s">
        <v>49</v>
      </c>
      <c r="G862" s="24">
        <v>33.42</v>
      </c>
    </row>
    <row r="863" spans="1:7">
      <c r="A863" s="22">
        <v>43973</v>
      </c>
      <c r="B863" s="22" t="str">
        <f t="shared" si="39"/>
        <v>May</v>
      </c>
      <c r="C863" s="23">
        <f t="shared" si="40"/>
        <v>21</v>
      </c>
      <c r="D863" s="23" t="str">
        <f t="shared" si="41"/>
        <v>None</v>
      </c>
      <c r="E863" s="22" t="s">
        <v>45</v>
      </c>
      <c r="F863" s="23" t="s">
        <v>50</v>
      </c>
      <c r="G863" s="24">
        <v>46.14</v>
      </c>
    </row>
    <row r="864" spans="1:7">
      <c r="A864" s="22">
        <v>44047</v>
      </c>
      <c r="B864" s="22" t="str">
        <f t="shared" si="39"/>
        <v>Aug</v>
      </c>
      <c r="C864" s="23">
        <f t="shared" si="40"/>
        <v>32</v>
      </c>
      <c r="D864" s="23" t="str">
        <f t="shared" si="41"/>
        <v>None</v>
      </c>
      <c r="E864" s="22" t="s">
        <v>38</v>
      </c>
      <c r="F864" s="23" t="s">
        <v>58</v>
      </c>
      <c r="G864" s="24">
        <v>96.73</v>
      </c>
    </row>
    <row r="865" spans="1:7">
      <c r="A865" s="22">
        <v>44074</v>
      </c>
      <c r="B865" s="22" t="str">
        <f t="shared" si="39"/>
        <v>Aug</v>
      </c>
      <c r="C865" s="23">
        <f t="shared" si="40"/>
        <v>36</v>
      </c>
      <c r="D865" s="23" t="str">
        <f t="shared" si="41"/>
        <v>None</v>
      </c>
      <c r="E865" s="22" t="s">
        <v>38</v>
      </c>
      <c r="F865" s="23" t="s">
        <v>57</v>
      </c>
      <c r="G865" s="24">
        <v>46.17</v>
      </c>
    </row>
    <row r="866" spans="1:7">
      <c r="A866" s="22">
        <v>44044</v>
      </c>
      <c r="B866" s="22" t="str">
        <f t="shared" si="39"/>
        <v>Aug</v>
      </c>
      <c r="C866" s="23">
        <f t="shared" si="40"/>
        <v>31</v>
      </c>
      <c r="D866" s="23" t="str">
        <f t="shared" si="41"/>
        <v>None</v>
      </c>
      <c r="E866" s="22" t="s">
        <v>38</v>
      </c>
      <c r="F866" s="23" t="s">
        <v>58</v>
      </c>
      <c r="G866" s="24">
        <v>75.77</v>
      </c>
    </row>
    <row r="867" spans="1:7">
      <c r="A867" s="22">
        <v>44034</v>
      </c>
      <c r="B867" s="22" t="str">
        <f t="shared" si="39"/>
        <v>Jul</v>
      </c>
      <c r="C867" s="23">
        <f t="shared" si="40"/>
        <v>30</v>
      </c>
      <c r="D867" s="23" t="str">
        <f t="shared" si="41"/>
        <v>None</v>
      </c>
      <c r="E867" s="22" t="s">
        <v>38</v>
      </c>
      <c r="F867" s="23" t="s">
        <v>57</v>
      </c>
      <c r="G867" s="24">
        <v>92.92</v>
      </c>
    </row>
    <row r="868" spans="1:7">
      <c r="A868" s="22">
        <v>44006</v>
      </c>
      <c r="B868" s="22" t="str">
        <f t="shared" si="39"/>
        <v>Jun</v>
      </c>
      <c r="C868" s="23">
        <f t="shared" si="40"/>
        <v>26</v>
      </c>
      <c r="D868" s="23" t="str">
        <f t="shared" si="41"/>
        <v>None</v>
      </c>
      <c r="E868" s="22" t="s">
        <v>48</v>
      </c>
      <c r="F868" s="23" t="s">
        <v>49</v>
      </c>
      <c r="G868" s="24">
        <v>68.72</v>
      </c>
    </row>
    <row r="869" spans="1:7">
      <c r="A869" s="22">
        <v>43993</v>
      </c>
      <c r="B869" s="22" t="str">
        <f t="shared" si="39"/>
        <v>Jun</v>
      </c>
      <c r="C869" s="23">
        <f t="shared" si="40"/>
        <v>24</v>
      </c>
      <c r="D869" s="23" t="str">
        <f t="shared" si="41"/>
        <v>None</v>
      </c>
      <c r="E869" s="22" t="s">
        <v>48</v>
      </c>
      <c r="F869" s="23" t="s">
        <v>49</v>
      </c>
      <c r="G869" s="24">
        <v>64.290000000000006</v>
      </c>
    </row>
    <row r="870" spans="1:7">
      <c r="A870" s="22">
        <v>43992</v>
      </c>
      <c r="B870" s="22" t="str">
        <f t="shared" si="39"/>
        <v>Jun</v>
      </c>
      <c r="C870" s="23">
        <f t="shared" si="40"/>
        <v>24</v>
      </c>
      <c r="D870" s="23" t="str">
        <f t="shared" si="41"/>
        <v>None</v>
      </c>
      <c r="E870" s="22" t="s">
        <v>48</v>
      </c>
      <c r="F870" s="23" t="s">
        <v>49</v>
      </c>
      <c r="G870" s="24">
        <v>99.52</v>
      </c>
    </row>
    <row r="871" spans="1:7">
      <c r="A871" s="22">
        <v>43990</v>
      </c>
      <c r="B871" s="22" t="str">
        <f t="shared" si="39"/>
        <v>Jun</v>
      </c>
      <c r="C871" s="23">
        <f t="shared" si="40"/>
        <v>24</v>
      </c>
      <c r="D871" s="23" t="str">
        <f t="shared" si="41"/>
        <v>None</v>
      </c>
      <c r="E871" s="22" t="s">
        <v>48</v>
      </c>
      <c r="F871" s="23" t="s">
        <v>56</v>
      </c>
      <c r="G871" s="24">
        <v>20.12</v>
      </c>
    </row>
    <row r="872" spans="1:7">
      <c r="A872" s="22">
        <v>44072</v>
      </c>
      <c r="B872" s="22" t="str">
        <f t="shared" si="39"/>
        <v>Aug</v>
      </c>
      <c r="C872" s="23">
        <f t="shared" si="40"/>
        <v>35</v>
      </c>
      <c r="D872" s="23" t="str">
        <f t="shared" si="41"/>
        <v>None</v>
      </c>
      <c r="E872" s="22" t="s">
        <v>38</v>
      </c>
      <c r="F872" s="23" t="s">
        <v>53</v>
      </c>
      <c r="G872" s="24">
        <v>58.7</v>
      </c>
    </row>
    <row r="873" spans="1:7">
      <c r="A873" s="22">
        <v>43957</v>
      </c>
      <c r="B873" s="22" t="str">
        <f t="shared" si="39"/>
        <v>May</v>
      </c>
      <c r="C873" s="23">
        <f t="shared" si="40"/>
        <v>19</v>
      </c>
      <c r="D873" s="23" t="str">
        <f t="shared" si="41"/>
        <v>None</v>
      </c>
      <c r="E873" s="22" t="s">
        <v>45</v>
      </c>
      <c r="F873" s="23" t="s">
        <v>43</v>
      </c>
      <c r="G873" s="24">
        <v>20.52</v>
      </c>
    </row>
    <row r="874" spans="1:7">
      <c r="A874" s="22">
        <v>44018</v>
      </c>
      <c r="B874" s="22" t="str">
        <f t="shared" si="39"/>
        <v>Jul</v>
      </c>
      <c r="C874" s="23">
        <f t="shared" si="40"/>
        <v>28</v>
      </c>
      <c r="D874" s="23" t="str">
        <f t="shared" si="41"/>
        <v>None</v>
      </c>
      <c r="E874" s="22" t="s">
        <v>38</v>
      </c>
      <c r="F874" s="23" t="s">
        <v>50</v>
      </c>
      <c r="G874" s="24">
        <v>23.28</v>
      </c>
    </row>
    <row r="875" spans="1:7">
      <c r="A875" s="22">
        <v>44089</v>
      </c>
      <c r="B875" s="22" t="str">
        <f t="shared" si="39"/>
        <v>Sep</v>
      </c>
      <c r="C875" s="23">
        <f t="shared" si="40"/>
        <v>38</v>
      </c>
      <c r="D875" s="23" t="str">
        <f t="shared" si="41"/>
        <v>None</v>
      </c>
      <c r="E875" s="22" t="s">
        <v>48</v>
      </c>
      <c r="F875" s="23" t="s">
        <v>54</v>
      </c>
      <c r="G875" s="24">
        <v>514.05999999999995</v>
      </c>
    </row>
    <row r="876" spans="1:7">
      <c r="A876" s="22">
        <v>43994</v>
      </c>
      <c r="B876" s="22" t="str">
        <f t="shared" si="39"/>
        <v>Jun</v>
      </c>
      <c r="C876" s="23">
        <f t="shared" si="40"/>
        <v>24</v>
      </c>
      <c r="D876" s="23" t="str">
        <f t="shared" si="41"/>
        <v>None</v>
      </c>
      <c r="E876" s="22" t="s">
        <v>38</v>
      </c>
      <c r="F876" s="23" t="s">
        <v>50</v>
      </c>
      <c r="G876" s="24">
        <v>46.94</v>
      </c>
    </row>
    <row r="877" spans="1:7">
      <c r="A877" s="22">
        <v>43968</v>
      </c>
      <c r="B877" s="22" t="str">
        <f t="shared" si="39"/>
        <v>May</v>
      </c>
      <c r="C877" s="23">
        <f t="shared" si="40"/>
        <v>21</v>
      </c>
      <c r="D877" s="23" t="str">
        <f t="shared" si="41"/>
        <v>None</v>
      </c>
      <c r="E877" s="22" t="s">
        <v>48</v>
      </c>
      <c r="F877" s="23" t="s">
        <v>58</v>
      </c>
      <c r="G877" s="24">
        <v>46.85</v>
      </c>
    </row>
    <row r="878" spans="1:7">
      <c r="A878" s="22">
        <v>44054</v>
      </c>
      <c r="B878" s="22" t="str">
        <f t="shared" si="39"/>
        <v>Aug</v>
      </c>
      <c r="C878" s="23">
        <f t="shared" si="40"/>
        <v>33</v>
      </c>
      <c r="D878" s="23" t="str">
        <f t="shared" si="41"/>
        <v>None</v>
      </c>
      <c r="E878" s="22" t="s">
        <v>38</v>
      </c>
      <c r="F878" s="23" t="s">
        <v>43</v>
      </c>
      <c r="G878" s="24">
        <v>60.62</v>
      </c>
    </row>
    <row r="879" spans="1:7">
      <c r="A879" s="22">
        <v>44001</v>
      </c>
      <c r="B879" s="22" t="str">
        <f t="shared" si="39"/>
        <v>Jun</v>
      </c>
      <c r="C879" s="23">
        <f t="shared" si="40"/>
        <v>25</v>
      </c>
      <c r="D879" s="23" t="str">
        <f t="shared" si="41"/>
        <v>None</v>
      </c>
      <c r="E879" s="22" t="s">
        <v>48</v>
      </c>
      <c r="F879" s="23" t="s">
        <v>57</v>
      </c>
      <c r="G879" s="24">
        <v>46.1</v>
      </c>
    </row>
    <row r="880" spans="1:7">
      <c r="A880" s="22">
        <v>43992</v>
      </c>
      <c r="B880" s="22" t="str">
        <f t="shared" si="39"/>
        <v>Jun</v>
      </c>
      <c r="C880" s="23">
        <f t="shared" si="40"/>
        <v>24</v>
      </c>
      <c r="D880" s="23" t="str">
        <f t="shared" si="41"/>
        <v>None</v>
      </c>
      <c r="E880" s="22" t="s">
        <v>48</v>
      </c>
      <c r="F880" s="23" t="s">
        <v>53</v>
      </c>
      <c r="G880" s="24">
        <v>570.92999999999995</v>
      </c>
    </row>
    <row r="881" spans="1:7">
      <c r="A881" s="22">
        <v>43959</v>
      </c>
      <c r="B881" s="22" t="str">
        <f t="shared" si="39"/>
        <v>May</v>
      </c>
      <c r="C881" s="23">
        <f t="shared" si="40"/>
        <v>19</v>
      </c>
      <c r="D881" s="23" t="str">
        <f t="shared" si="41"/>
        <v>None</v>
      </c>
      <c r="E881" s="22" t="s">
        <v>48</v>
      </c>
      <c r="F881" s="23" t="s">
        <v>56</v>
      </c>
      <c r="G881" s="24">
        <v>42.72</v>
      </c>
    </row>
    <row r="882" spans="1:7">
      <c r="A882" s="22">
        <v>44003</v>
      </c>
      <c r="B882" s="22" t="str">
        <f t="shared" si="39"/>
        <v>Jun</v>
      </c>
      <c r="C882" s="23">
        <f t="shared" si="40"/>
        <v>26</v>
      </c>
      <c r="D882" s="23" t="str">
        <f t="shared" si="41"/>
        <v>None</v>
      </c>
      <c r="E882" s="22" t="s">
        <v>48</v>
      </c>
      <c r="F882" s="23" t="s">
        <v>54</v>
      </c>
      <c r="G882" s="24">
        <v>71.13</v>
      </c>
    </row>
    <row r="883" spans="1:7">
      <c r="A883" s="22">
        <v>44062</v>
      </c>
      <c r="B883" s="22" t="str">
        <f t="shared" si="39"/>
        <v>Aug</v>
      </c>
      <c r="C883" s="23">
        <f t="shared" si="40"/>
        <v>34</v>
      </c>
      <c r="D883" s="23" t="str">
        <f t="shared" si="41"/>
        <v>None</v>
      </c>
      <c r="E883" s="22" t="s">
        <v>48</v>
      </c>
      <c r="F883" s="23" t="s">
        <v>43</v>
      </c>
      <c r="G883" s="24">
        <v>40.65</v>
      </c>
    </row>
    <row r="884" spans="1:7">
      <c r="A884" s="22">
        <v>44009</v>
      </c>
      <c r="B884" s="22" t="str">
        <f t="shared" si="39"/>
        <v>Jun</v>
      </c>
      <c r="C884" s="23">
        <f t="shared" si="40"/>
        <v>26</v>
      </c>
      <c r="D884" s="23" t="str">
        <f t="shared" si="41"/>
        <v>None</v>
      </c>
      <c r="E884" s="22" t="s">
        <v>48</v>
      </c>
      <c r="F884" s="23" t="s">
        <v>43</v>
      </c>
      <c r="G884" s="24">
        <v>40.799999999999997</v>
      </c>
    </row>
    <row r="885" spans="1:7">
      <c r="A885" s="22">
        <v>43962</v>
      </c>
      <c r="B885" s="22" t="str">
        <f t="shared" si="39"/>
        <v>May</v>
      </c>
      <c r="C885" s="23">
        <f t="shared" si="40"/>
        <v>20</v>
      </c>
      <c r="D885" s="23" t="str">
        <f t="shared" si="41"/>
        <v>None</v>
      </c>
      <c r="E885" s="22" t="s">
        <v>45</v>
      </c>
      <c r="F885" s="23" t="s">
        <v>49</v>
      </c>
      <c r="G885" s="24">
        <v>68.13</v>
      </c>
    </row>
    <row r="886" spans="1:7">
      <c r="A886" s="22">
        <v>43985</v>
      </c>
      <c r="B886" s="22" t="str">
        <f t="shared" si="39"/>
        <v>Jun</v>
      </c>
      <c r="C886" s="23">
        <f t="shared" si="40"/>
        <v>23</v>
      </c>
      <c r="D886" s="23" t="str">
        <f t="shared" si="41"/>
        <v>None</v>
      </c>
      <c r="E886" s="22" t="s">
        <v>48</v>
      </c>
      <c r="F886" s="23" t="s">
        <v>50</v>
      </c>
      <c r="G886" s="24">
        <v>23.26</v>
      </c>
    </row>
    <row r="887" spans="1:7">
      <c r="A887" s="22">
        <v>44084</v>
      </c>
      <c r="B887" s="22" t="str">
        <f t="shared" si="39"/>
        <v>Sep</v>
      </c>
      <c r="C887" s="23">
        <f t="shared" si="40"/>
        <v>37</v>
      </c>
      <c r="D887" s="23" t="str">
        <f t="shared" si="41"/>
        <v>None</v>
      </c>
      <c r="E887" s="22" t="s">
        <v>48</v>
      </c>
      <c r="F887" s="23" t="s">
        <v>56</v>
      </c>
      <c r="G887" s="24">
        <v>38.979999999999997</v>
      </c>
    </row>
    <row r="888" spans="1:7">
      <c r="A888" s="22">
        <v>44038</v>
      </c>
      <c r="B888" s="22" t="str">
        <f t="shared" si="39"/>
        <v>Jul</v>
      </c>
      <c r="C888" s="23">
        <f t="shared" si="40"/>
        <v>31</v>
      </c>
      <c r="D888" s="23" t="str">
        <f t="shared" si="41"/>
        <v>None</v>
      </c>
      <c r="E888" s="22" t="s">
        <v>48</v>
      </c>
      <c r="F888" s="23" t="s">
        <v>58</v>
      </c>
      <c r="G888" s="24">
        <v>48.75</v>
      </c>
    </row>
    <row r="889" spans="1:7">
      <c r="A889" s="22">
        <v>44099</v>
      </c>
      <c r="B889" s="22" t="str">
        <f t="shared" si="39"/>
        <v>Sep</v>
      </c>
      <c r="C889" s="23">
        <f t="shared" si="40"/>
        <v>39</v>
      </c>
      <c r="D889" s="23" t="str">
        <f t="shared" si="41"/>
        <v>None</v>
      </c>
      <c r="E889" s="22" t="s">
        <v>38</v>
      </c>
      <c r="F889" s="23" t="s">
        <v>46</v>
      </c>
      <c r="G889" s="24">
        <v>72.06</v>
      </c>
    </row>
    <row r="890" spans="1:7">
      <c r="A890" s="22">
        <v>44059</v>
      </c>
      <c r="B890" s="22" t="str">
        <f t="shared" si="39"/>
        <v>Aug</v>
      </c>
      <c r="C890" s="23">
        <f t="shared" si="40"/>
        <v>34</v>
      </c>
      <c r="D890" s="23" t="str">
        <f t="shared" si="41"/>
        <v>None</v>
      </c>
      <c r="E890" s="22" t="s">
        <v>38</v>
      </c>
      <c r="F890" s="23" t="s">
        <v>49</v>
      </c>
      <c r="G890" s="24">
        <v>132.27000000000001</v>
      </c>
    </row>
    <row r="891" spans="1:7">
      <c r="A891" s="22">
        <v>44008</v>
      </c>
      <c r="B891" s="22" t="str">
        <f t="shared" si="39"/>
        <v>Jun</v>
      </c>
      <c r="C891" s="23">
        <f t="shared" si="40"/>
        <v>26</v>
      </c>
      <c r="D891" s="23" t="str">
        <f t="shared" si="41"/>
        <v>None</v>
      </c>
      <c r="E891" s="22" t="s">
        <v>38</v>
      </c>
      <c r="F891" s="23" t="s">
        <v>39</v>
      </c>
      <c r="G891" s="24">
        <v>240.39</v>
      </c>
    </row>
    <row r="892" spans="1:7">
      <c r="A892" s="22">
        <v>43989</v>
      </c>
      <c r="B892" s="22" t="str">
        <f t="shared" si="39"/>
        <v>Jun</v>
      </c>
      <c r="C892" s="23">
        <f t="shared" si="40"/>
        <v>24</v>
      </c>
      <c r="D892" s="23" t="str">
        <f t="shared" si="41"/>
        <v>None</v>
      </c>
      <c r="E892" s="22" t="s">
        <v>48</v>
      </c>
      <c r="F892" s="23" t="s">
        <v>46</v>
      </c>
      <c r="G892" s="24">
        <v>25.49</v>
      </c>
    </row>
    <row r="893" spans="1:7">
      <c r="A893" s="22">
        <v>44088</v>
      </c>
      <c r="B893" s="22" t="str">
        <f t="shared" si="39"/>
        <v>Sep</v>
      </c>
      <c r="C893" s="23">
        <f t="shared" si="40"/>
        <v>38</v>
      </c>
      <c r="D893" s="23" t="str">
        <f t="shared" si="41"/>
        <v>None</v>
      </c>
      <c r="E893" s="22" t="s">
        <v>38</v>
      </c>
      <c r="F893" s="23" t="s">
        <v>50</v>
      </c>
      <c r="G893" s="24">
        <v>23.91</v>
      </c>
    </row>
    <row r="894" spans="1:7">
      <c r="A894" s="22">
        <v>44047</v>
      </c>
      <c r="B894" s="22" t="str">
        <f t="shared" si="39"/>
        <v>Aug</v>
      </c>
      <c r="C894" s="23">
        <f t="shared" si="40"/>
        <v>32</v>
      </c>
      <c r="D894" s="23" t="str">
        <f t="shared" si="41"/>
        <v>None</v>
      </c>
      <c r="E894" s="22" t="s">
        <v>45</v>
      </c>
      <c r="F894" s="23" t="s">
        <v>46</v>
      </c>
      <c r="G894" s="24">
        <v>48.98</v>
      </c>
    </row>
    <row r="895" spans="1:7">
      <c r="A895" s="22">
        <v>44077</v>
      </c>
      <c r="B895" s="22" t="str">
        <f t="shared" si="39"/>
        <v>Sep</v>
      </c>
      <c r="C895" s="23">
        <f t="shared" si="40"/>
        <v>36</v>
      </c>
      <c r="D895" s="23" t="str">
        <f t="shared" si="41"/>
        <v>None</v>
      </c>
      <c r="E895" s="22" t="s">
        <v>48</v>
      </c>
      <c r="F895" s="23" t="s">
        <v>39</v>
      </c>
      <c r="G895" s="24">
        <v>240.17</v>
      </c>
    </row>
    <row r="896" spans="1:7">
      <c r="A896" s="22">
        <v>44005</v>
      </c>
      <c r="B896" s="22" t="str">
        <f t="shared" si="39"/>
        <v>Jun</v>
      </c>
      <c r="C896" s="23">
        <f t="shared" si="40"/>
        <v>26</v>
      </c>
      <c r="D896" s="23" t="str">
        <f t="shared" si="41"/>
        <v>None</v>
      </c>
      <c r="E896" s="22" t="s">
        <v>48</v>
      </c>
      <c r="F896" s="23" t="s">
        <v>57</v>
      </c>
      <c r="G896" s="24">
        <v>414.74</v>
      </c>
    </row>
    <row r="897" spans="1:7">
      <c r="A897" s="22">
        <v>44057</v>
      </c>
      <c r="B897" s="22" t="str">
        <f t="shared" si="39"/>
        <v>Aug</v>
      </c>
      <c r="C897" s="23">
        <f t="shared" si="40"/>
        <v>33</v>
      </c>
      <c r="D897" s="23" t="str">
        <f t="shared" si="41"/>
        <v>None</v>
      </c>
      <c r="E897" s="22" t="s">
        <v>48</v>
      </c>
      <c r="F897" s="23" t="s">
        <v>58</v>
      </c>
      <c r="G897" s="24">
        <v>23.45</v>
      </c>
    </row>
    <row r="898" spans="1:7">
      <c r="A898" s="22">
        <v>44070</v>
      </c>
      <c r="B898" s="22" t="str">
        <f t="shared" si="39"/>
        <v>Aug</v>
      </c>
      <c r="C898" s="23">
        <f t="shared" si="40"/>
        <v>35</v>
      </c>
      <c r="D898" s="23" t="str">
        <f t="shared" si="41"/>
        <v>None</v>
      </c>
      <c r="E898" s="22" t="s">
        <v>45</v>
      </c>
      <c r="F898" s="23" t="s">
        <v>50</v>
      </c>
      <c r="G898" s="24">
        <v>305.39</v>
      </c>
    </row>
    <row r="899" spans="1:7">
      <c r="A899" s="22">
        <v>43997</v>
      </c>
      <c r="B899" s="22" t="str">
        <f t="shared" si="39"/>
        <v>Jun</v>
      </c>
      <c r="C899" s="23">
        <f t="shared" si="40"/>
        <v>25</v>
      </c>
      <c r="D899" s="23" t="str">
        <f t="shared" si="41"/>
        <v>None</v>
      </c>
      <c r="E899" s="22" t="s">
        <v>48</v>
      </c>
      <c r="F899" s="23" t="s">
        <v>43</v>
      </c>
      <c r="G899" s="24">
        <v>455.46</v>
      </c>
    </row>
    <row r="900" spans="1:7">
      <c r="A900" s="22">
        <v>44093</v>
      </c>
      <c r="B900" s="22" t="str">
        <f t="shared" si="39"/>
        <v>Sep</v>
      </c>
      <c r="C900" s="23">
        <f t="shared" si="40"/>
        <v>38</v>
      </c>
      <c r="D900" s="23" t="str">
        <f t="shared" si="41"/>
        <v>None</v>
      </c>
      <c r="E900" s="22" t="s">
        <v>48</v>
      </c>
      <c r="F900" s="23" t="s">
        <v>50</v>
      </c>
      <c r="G900" s="24">
        <v>23.64</v>
      </c>
    </row>
    <row r="901" spans="1:7">
      <c r="A901" s="22">
        <v>44003</v>
      </c>
      <c r="B901" s="22" t="str">
        <f t="shared" si="39"/>
        <v>Jun</v>
      </c>
      <c r="C901" s="23">
        <f t="shared" si="40"/>
        <v>26</v>
      </c>
      <c r="D901" s="23" t="str">
        <f t="shared" si="41"/>
        <v>None</v>
      </c>
      <c r="E901" s="22" t="s">
        <v>38</v>
      </c>
      <c r="F901" s="23" t="s">
        <v>49</v>
      </c>
      <c r="G901" s="24">
        <v>99.08</v>
      </c>
    </row>
    <row r="902" spans="1:7">
      <c r="A902" s="22">
        <v>43964</v>
      </c>
      <c r="B902" s="22" t="str">
        <f t="shared" ref="B902:B965" si="42">TEXT(A902,"mmm")</f>
        <v>May</v>
      </c>
      <c r="C902" s="23">
        <f t="shared" ref="C902:C965" si="43">WEEKNUM(A902)</f>
        <v>20</v>
      </c>
      <c r="D902" s="23" t="str">
        <f t="shared" ref="D902:D965" si="44">IFERROR(VLOOKUP(C902,$BM$7:$BN$14,2,0),"None")</f>
        <v>None</v>
      </c>
      <c r="E902" s="22" t="s">
        <v>38</v>
      </c>
      <c r="F902" s="23" t="s">
        <v>61</v>
      </c>
      <c r="G902" s="24">
        <v>28.35</v>
      </c>
    </row>
    <row r="903" spans="1:7">
      <c r="A903" s="22">
        <v>44073</v>
      </c>
      <c r="B903" s="22" t="str">
        <f t="shared" si="42"/>
        <v>Aug</v>
      </c>
      <c r="C903" s="23">
        <f t="shared" si="43"/>
        <v>36</v>
      </c>
      <c r="D903" s="23" t="str">
        <f t="shared" si="44"/>
        <v>None</v>
      </c>
      <c r="E903" s="22" t="s">
        <v>38</v>
      </c>
      <c r="F903" s="23" t="s">
        <v>39</v>
      </c>
      <c r="G903" s="24">
        <v>835.55</v>
      </c>
    </row>
    <row r="904" spans="1:7">
      <c r="A904" s="22">
        <v>43989</v>
      </c>
      <c r="B904" s="22" t="str">
        <f t="shared" si="42"/>
        <v>Jun</v>
      </c>
      <c r="C904" s="23">
        <f t="shared" si="43"/>
        <v>24</v>
      </c>
      <c r="D904" s="23" t="str">
        <f t="shared" si="44"/>
        <v>None</v>
      </c>
      <c r="E904" s="22" t="s">
        <v>48</v>
      </c>
      <c r="F904" s="23" t="s">
        <v>43</v>
      </c>
      <c r="G904" s="24">
        <v>40.840000000000003</v>
      </c>
    </row>
    <row r="905" spans="1:7">
      <c r="A905" s="22">
        <v>44070</v>
      </c>
      <c r="B905" s="22" t="str">
        <f t="shared" si="42"/>
        <v>Aug</v>
      </c>
      <c r="C905" s="23">
        <f t="shared" si="43"/>
        <v>35</v>
      </c>
      <c r="D905" s="23" t="str">
        <f t="shared" si="44"/>
        <v>None</v>
      </c>
      <c r="E905" s="22" t="s">
        <v>48</v>
      </c>
      <c r="F905" s="23" t="s">
        <v>50</v>
      </c>
      <c r="G905" s="24">
        <v>23.67</v>
      </c>
    </row>
    <row r="906" spans="1:7">
      <c r="A906" s="22">
        <v>44024</v>
      </c>
      <c r="B906" s="22" t="str">
        <f t="shared" si="42"/>
        <v>Jul</v>
      </c>
      <c r="C906" s="23">
        <f t="shared" si="43"/>
        <v>29</v>
      </c>
      <c r="D906" s="23" t="str">
        <f t="shared" si="44"/>
        <v>None</v>
      </c>
      <c r="E906" s="22" t="s">
        <v>38</v>
      </c>
      <c r="F906" s="23" t="s">
        <v>49</v>
      </c>
      <c r="G906" s="24">
        <v>64.73</v>
      </c>
    </row>
    <row r="907" spans="1:7">
      <c r="A907" s="22">
        <v>44099</v>
      </c>
      <c r="B907" s="22" t="str">
        <f t="shared" si="42"/>
        <v>Sep</v>
      </c>
      <c r="C907" s="23">
        <f t="shared" si="43"/>
        <v>39</v>
      </c>
      <c r="D907" s="23" t="str">
        <f t="shared" si="44"/>
        <v>None</v>
      </c>
      <c r="E907" s="22" t="s">
        <v>48</v>
      </c>
      <c r="F907" s="23" t="s">
        <v>50</v>
      </c>
      <c r="G907" s="24">
        <v>23.51</v>
      </c>
    </row>
    <row r="908" spans="1:7">
      <c r="A908" s="22">
        <v>44065</v>
      </c>
      <c r="B908" s="22" t="str">
        <f t="shared" si="42"/>
        <v>Aug</v>
      </c>
      <c r="C908" s="23">
        <f t="shared" si="43"/>
        <v>34</v>
      </c>
      <c r="D908" s="23" t="str">
        <f t="shared" si="44"/>
        <v>None</v>
      </c>
      <c r="E908" s="22" t="s">
        <v>38</v>
      </c>
      <c r="F908" s="23" t="s">
        <v>49</v>
      </c>
      <c r="G908" s="24">
        <v>272.22000000000003</v>
      </c>
    </row>
    <row r="909" spans="1:7">
      <c r="A909" s="22">
        <v>44012</v>
      </c>
      <c r="B909" s="22" t="str">
        <f t="shared" si="42"/>
        <v>Jun</v>
      </c>
      <c r="C909" s="23">
        <f t="shared" si="43"/>
        <v>27</v>
      </c>
      <c r="D909" s="23" t="str">
        <f t="shared" si="44"/>
        <v>None</v>
      </c>
      <c r="E909" s="22" t="s">
        <v>38</v>
      </c>
      <c r="F909" s="23" t="s">
        <v>58</v>
      </c>
      <c r="G909" s="24">
        <v>24.18</v>
      </c>
    </row>
    <row r="910" spans="1:7">
      <c r="A910" s="22">
        <v>44056</v>
      </c>
      <c r="B910" s="22" t="str">
        <f t="shared" si="42"/>
        <v>Aug</v>
      </c>
      <c r="C910" s="23">
        <f t="shared" si="43"/>
        <v>33</v>
      </c>
      <c r="D910" s="23" t="str">
        <f t="shared" si="44"/>
        <v>None</v>
      </c>
      <c r="E910" s="22" t="s">
        <v>38</v>
      </c>
      <c r="F910" s="23" t="s">
        <v>39</v>
      </c>
      <c r="G910" s="24">
        <v>240.19</v>
      </c>
    </row>
    <row r="911" spans="1:7">
      <c r="A911" s="22">
        <v>43998</v>
      </c>
      <c r="B911" s="22" t="str">
        <f t="shared" si="42"/>
        <v>Jun</v>
      </c>
      <c r="C911" s="23">
        <f t="shared" si="43"/>
        <v>25</v>
      </c>
      <c r="D911" s="23" t="str">
        <f t="shared" si="44"/>
        <v>None</v>
      </c>
      <c r="E911" s="22" t="s">
        <v>38</v>
      </c>
      <c r="F911" s="23" t="s">
        <v>61</v>
      </c>
      <c r="G911" s="24">
        <v>470.98</v>
      </c>
    </row>
    <row r="912" spans="1:7">
      <c r="A912" s="22">
        <v>44045</v>
      </c>
      <c r="B912" s="22" t="str">
        <f t="shared" si="42"/>
        <v>Aug</v>
      </c>
      <c r="C912" s="23">
        <f t="shared" si="43"/>
        <v>32</v>
      </c>
      <c r="D912" s="23" t="str">
        <f t="shared" si="44"/>
        <v>None</v>
      </c>
      <c r="E912" s="22" t="s">
        <v>38</v>
      </c>
      <c r="F912" s="23" t="s">
        <v>43</v>
      </c>
      <c r="G912" s="24">
        <v>20.78</v>
      </c>
    </row>
    <row r="913" spans="1:7">
      <c r="A913" s="22">
        <v>44001</v>
      </c>
      <c r="B913" s="22" t="str">
        <f t="shared" si="42"/>
        <v>Jun</v>
      </c>
      <c r="C913" s="23">
        <f t="shared" si="43"/>
        <v>25</v>
      </c>
      <c r="D913" s="23" t="str">
        <f t="shared" si="44"/>
        <v>None</v>
      </c>
      <c r="E913" s="22" t="s">
        <v>38</v>
      </c>
      <c r="F913" s="23" t="s">
        <v>56</v>
      </c>
      <c r="G913" s="24">
        <v>259.74</v>
      </c>
    </row>
    <row r="914" spans="1:7">
      <c r="A914" s="22">
        <v>44054</v>
      </c>
      <c r="B914" s="22" t="str">
        <f t="shared" si="42"/>
        <v>Aug</v>
      </c>
      <c r="C914" s="23">
        <f t="shared" si="43"/>
        <v>33</v>
      </c>
      <c r="D914" s="23" t="str">
        <f t="shared" si="44"/>
        <v>None</v>
      </c>
      <c r="E914" s="22" t="s">
        <v>38</v>
      </c>
      <c r="F914" s="23" t="s">
        <v>54</v>
      </c>
      <c r="G914" s="24">
        <v>71.05</v>
      </c>
    </row>
    <row r="915" spans="1:7">
      <c r="A915" s="22">
        <v>44050</v>
      </c>
      <c r="B915" s="22" t="str">
        <f t="shared" si="42"/>
        <v>Aug</v>
      </c>
      <c r="C915" s="23">
        <f t="shared" si="43"/>
        <v>32</v>
      </c>
      <c r="D915" s="23" t="str">
        <f t="shared" si="44"/>
        <v>None</v>
      </c>
      <c r="E915" s="22" t="s">
        <v>48</v>
      </c>
      <c r="F915" s="23" t="s">
        <v>50</v>
      </c>
      <c r="G915" s="24">
        <v>46.3</v>
      </c>
    </row>
    <row r="916" spans="1:7">
      <c r="A916" s="22">
        <v>44074</v>
      </c>
      <c r="B916" s="22" t="str">
        <f t="shared" si="42"/>
        <v>Aug</v>
      </c>
      <c r="C916" s="23">
        <f t="shared" si="43"/>
        <v>36</v>
      </c>
      <c r="D916" s="23" t="str">
        <f t="shared" si="44"/>
        <v>None</v>
      </c>
      <c r="E916" s="22" t="s">
        <v>38</v>
      </c>
      <c r="F916" s="23" t="s">
        <v>56</v>
      </c>
      <c r="G916" s="24">
        <v>42.04</v>
      </c>
    </row>
    <row r="917" spans="1:7">
      <c r="A917" s="22">
        <v>43971</v>
      </c>
      <c r="B917" s="22" t="str">
        <f t="shared" si="42"/>
        <v>May</v>
      </c>
      <c r="C917" s="23">
        <f t="shared" si="43"/>
        <v>21</v>
      </c>
      <c r="D917" s="23" t="str">
        <f t="shared" si="44"/>
        <v>None</v>
      </c>
      <c r="E917" s="22" t="s">
        <v>48</v>
      </c>
      <c r="F917" s="23" t="s">
        <v>58</v>
      </c>
      <c r="G917" s="24">
        <v>50.98</v>
      </c>
    </row>
    <row r="918" spans="1:7">
      <c r="A918" s="22">
        <v>44092</v>
      </c>
      <c r="B918" s="22" t="str">
        <f t="shared" si="42"/>
        <v>Sep</v>
      </c>
      <c r="C918" s="23">
        <f t="shared" si="43"/>
        <v>38</v>
      </c>
      <c r="D918" s="23" t="str">
        <f t="shared" si="44"/>
        <v>None</v>
      </c>
      <c r="E918" s="22" t="s">
        <v>48</v>
      </c>
      <c r="F918" s="23" t="s">
        <v>49</v>
      </c>
      <c r="G918" s="24">
        <v>96.43</v>
      </c>
    </row>
    <row r="919" spans="1:7">
      <c r="A919" s="22">
        <v>44006</v>
      </c>
      <c r="B919" s="22" t="str">
        <f t="shared" si="42"/>
        <v>Jun</v>
      </c>
      <c r="C919" s="23">
        <f t="shared" si="43"/>
        <v>26</v>
      </c>
      <c r="D919" s="23" t="str">
        <f t="shared" si="44"/>
        <v>None</v>
      </c>
      <c r="E919" s="22" t="s">
        <v>45</v>
      </c>
      <c r="F919" s="23" t="s">
        <v>43</v>
      </c>
      <c r="G919" s="24">
        <v>20.38</v>
      </c>
    </row>
    <row r="920" spans="1:7">
      <c r="A920" s="22">
        <v>43994</v>
      </c>
      <c r="B920" s="22" t="str">
        <f t="shared" si="42"/>
        <v>Jun</v>
      </c>
      <c r="C920" s="23">
        <f t="shared" si="43"/>
        <v>24</v>
      </c>
      <c r="D920" s="23" t="str">
        <f t="shared" si="44"/>
        <v>None</v>
      </c>
      <c r="E920" s="22" t="s">
        <v>38</v>
      </c>
      <c r="F920" s="23" t="s">
        <v>57</v>
      </c>
      <c r="G920" s="24">
        <v>46.69</v>
      </c>
    </row>
    <row r="921" spans="1:7">
      <c r="A921" s="22">
        <v>44054</v>
      </c>
      <c r="B921" s="22" t="str">
        <f t="shared" si="42"/>
        <v>Aug</v>
      </c>
      <c r="C921" s="23">
        <f t="shared" si="43"/>
        <v>33</v>
      </c>
      <c r="D921" s="23" t="str">
        <f t="shared" si="44"/>
        <v>None</v>
      </c>
      <c r="E921" s="22" t="s">
        <v>48</v>
      </c>
      <c r="F921" s="23" t="s">
        <v>49</v>
      </c>
      <c r="G921" s="24">
        <v>486.68</v>
      </c>
    </row>
    <row r="922" spans="1:7">
      <c r="A922" s="22">
        <v>44103</v>
      </c>
      <c r="B922" s="22" t="str">
        <f t="shared" si="42"/>
        <v>Sep</v>
      </c>
      <c r="C922" s="23">
        <f t="shared" si="43"/>
        <v>40</v>
      </c>
      <c r="D922" s="23" t="str">
        <f t="shared" si="44"/>
        <v>None</v>
      </c>
      <c r="E922" s="22" t="s">
        <v>48</v>
      </c>
      <c r="F922" s="23" t="s">
        <v>50</v>
      </c>
      <c r="G922" s="24">
        <v>69.25</v>
      </c>
    </row>
    <row r="923" spans="1:7">
      <c r="A923" s="22">
        <v>44033</v>
      </c>
      <c r="B923" s="22" t="str">
        <f t="shared" si="42"/>
        <v>Jul</v>
      </c>
      <c r="C923" s="23">
        <f t="shared" si="43"/>
        <v>30</v>
      </c>
      <c r="D923" s="23" t="str">
        <f t="shared" si="44"/>
        <v>None</v>
      </c>
      <c r="E923" s="22" t="s">
        <v>48</v>
      </c>
      <c r="F923" s="23" t="s">
        <v>49</v>
      </c>
      <c r="G923" s="24">
        <v>99.01</v>
      </c>
    </row>
    <row r="924" spans="1:7">
      <c r="A924" s="22">
        <v>44070</v>
      </c>
      <c r="B924" s="22" t="str">
        <f t="shared" si="42"/>
        <v>Aug</v>
      </c>
      <c r="C924" s="23">
        <f t="shared" si="43"/>
        <v>35</v>
      </c>
      <c r="D924" s="23" t="str">
        <f t="shared" si="44"/>
        <v>None</v>
      </c>
      <c r="E924" s="22" t="s">
        <v>38</v>
      </c>
      <c r="F924" s="23" t="s">
        <v>50</v>
      </c>
      <c r="G924" s="24">
        <v>23.16</v>
      </c>
    </row>
    <row r="925" spans="1:7">
      <c r="A925" s="22">
        <v>43999</v>
      </c>
      <c r="B925" s="22" t="str">
        <f t="shared" si="42"/>
        <v>Jun</v>
      </c>
      <c r="C925" s="23">
        <f t="shared" si="43"/>
        <v>25</v>
      </c>
      <c r="D925" s="23" t="str">
        <f t="shared" si="44"/>
        <v>None</v>
      </c>
      <c r="E925" s="22" t="s">
        <v>45</v>
      </c>
      <c r="F925" s="23" t="s">
        <v>53</v>
      </c>
      <c r="G925" s="24">
        <v>58.53</v>
      </c>
    </row>
    <row r="926" spans="1:7">
      <c r="A926" s="22">
        <v>43995</v>
      </c>
      <c r="B926" s="22" t="str">
        <f t="shared" si="42"/>
        <v>Jun</v>
      </c>
      <c r="C926" s="23">
        <f t="shared" si="43"/>
        <v>24</v>
      </c>
      <c r="D926" s="23" t="str">
        <f t="shared" si="44"/>
        <v>None</v>
      </c>
      <c r="E926" s="22" t="s">
        <v>48</v>
      </c>
      <c r="F926" s="23" t="s">
        <v>43</v>
      </c>
      <c r="G926" s="24">
        <v>20.12</v>
      </c>
    </row>
    <row r="927" spans="1:7">
      <c r="A927" s="22">
        <v>44000</v>
      </c>
      <c r="B927" s="22" t="str">
        <f t="shared" si="42"/>
        <v>Jun</v>
      </c>
      <c r="C927" s="23">
        <f t="shared" si="43"/>
        <v>25</v>
      </c>
      <c r="D927" s="23" t="str">
        <f t="shared" si="44"/>
        <v>None</v>
      </c>
      <c r="E927" s="22" t="s">
        <v>38</v>
      </c>
      <c r="F927" s="23" t="s">
        <v>57</v>
      </c>
      <c r="G927" s="24">
        <v>161.47999999999999</v>
      </c>
    </row>
    <row r="928" spans="1:7">
      <c r="A928" s="22">
        <v>44071</v>
      </c>
      <c r="B928" s="22" t="str">
        <f t="shared" si="42"/>
        <v>Aug</v>
      </c>
      <c r="C928" s="23">
        <f t="shared" si="43"/>
        <v>35</v>
      </c>
      <c r="D928" s="23" t="str">
        <f t="shared" si="44"/>
        <v>None</v>
      </c>
      <c r="E928" s="22" t="s">
        <v>38</v>
      </c>
      <c r="F928" s="23" t="s">
        <v>66</v>
      </c>
      <c r="G928" s="24">
        <v>36.75</v>
      </c>
    </row>
    <row r="929" spans="1:7">
      <c r="A929" s="22">
        <v>43994</v>
      </c>
      <c r="B929" s="22" t="str">
        <f t="shared" si="42"/>
        <v>Jun</v>
      </c>
      <c r="C929" s="23">
        <f t="shared" si="43"/>
        <v>24</v>
      </c>
      <c r="D929" s="23" t="str">
        <f t="shared" si="44"/>
        <v>None</v>
      </c>
      <c r="E929" s="22" t="s">
        <v>45</v>
      </c>
      <c r="F929" s="23" t="s">
        <v>50</v>
      </c>
      <c r="G929" s="24">
        <v>46.04</v>
      </c>
    </row>
    <row r="930" spans="1:7">
      <c r="A930" s="22">
        <v>44100</v>
      </c>
      <c r="B930" s="22" t="str">
        <f t="shared" si="42"/>
        <v>Sep</v>
      </c>
      <c r="C930" s="23">
        <f t="shared" si="43"/>
        <v>39</v>
      </c>
      <c r="D930" s="23" t="str">
        <f t="shared" si="44"/>
        <v>None</v>
      </c>
      <c r="E930" s="22" t="s">
        <v>48</v>
      </c>
      <c r="F930" s="23" t="s">
        <v>50</v>
      </c>
      <c r="G930" s="24">
        <v>23.47</v>
      </c>
    </row>
    <row r="931" spans="1:7">
      <c r="A931" s="22">
        <v>43990</v>
      </c>
      <c r="B931" s="22" t="str">
        <f t="shared" si="42"/>
        <v>Jun</v>
      </c>
      <c r="C931" s="23">
        <f t="shared" si="43"/>
        <v>24</v>
      </c>
      <c r="D931" s="23" t="str">
        <f t="shared" si="44"/>
        <v>None</v>
      </c>
      <c r="E931" s="22" t="s">
        <v>48</v>
      </c>
      <c r="F931" s="23" t="s">
        <v>43</v>
      </c>
      <c r="G931" s="24">
        <v>436.31</v>
      </c>
    </row>
    <row r="932" spans="1:7">
      <c r="A932" s="22">
        <v>43988</v>
      </c>
      <c r="B932" s="22" t="str">
        <f t="shared" si="42"/>
        <v>Jun</v>
      </c>
      <c r="C932" s="23">
        <f t="shared" si="43"/>
        <v>23</v>
      </c>
      <c r="D932" s="23" t="str">
        <f t="shared" si="44"/>
        <v>None</v>
      </c>
      <c r="E932" s="22" t="s">
        <v>48</v>
      </c>
      <c r="F932" s="23" t="s">
        <v>39</v>
      </c>
      <c r="G932" s="24">
        <v>152.80000000000001</v>
      </c>
    </row>
    <row r="933" spans="1:7">
      <c r="A933" s="22">
        <v>44066</v>
      </c>
      <c r="B933" s="22" t="str">
        <f t="shared" si="42"/>
        <v>Aug</v>
      </c>
      <c r="C933" s="23">
        <f t="shared" si="43"/>
        <v>35</v>
      </c>
      <c r="D933" s="23" t="str">
        <f t="shared" si="44"/>
        <v>None</v>
      </c>
      <c r="E933" s="22" t="s">
        <v>48</v>
      </c>
      <c r="F933" s="23" t="s">
        <v>46</v>
      </c>
      <c r="G933" s="24">
        <v>46.13</v>
      </c>
    </row>
    <row r="934" spans="1:7">
      <c r="A934" s="22">
        <v>44049</v>
      </c>
      <c r="B934" s="22" t="str">
        <f t="shared" si="42"/>
        <v>Aug</v>
      </c>
      <c r="C934" s="23">
        <f t="shared" si="43"/>
        <v>32</v>
      </c>
      <c r="D934" s="23" t="str">
        <f t="shared" si="44"/>
        <v>None</v>
      </c>
      <c r="E934" s="22" t="s">
        <v>45</v>
      </c>
      <c r="F934" s="23" t="s">
        <v>54</v>
      </c>
      <c r="G934" s="24">
        <v>45.07</v>
      </c>
    </row>
    <row r="935" spans="1:7">
      <c r="A935" s="22">
        <v>44103</v>
      </c>
      <c r="B935" s="22" t="str">
        <f t="shared" si="42"/>
        <v>Sep</v>
      </c>
      <c r="C935" s="23">
        <f t="shared" si="43"/>
        <v>40</v>
      </c>
      <c r="D935" s="23" t="str">
        <f t="shared" si="44"/>
        <v>None</v>
      </c>
      <c r="E935" s="22" t="s">
        <v>48</v>
      </c>
      <c r="F935" s="23" t="s">
        <v>66</v>
      </c>
      <c r="G935" s="24">
        <v>19.73</v>
      </c>
    </row>
    <row r="936" spans="1:7">
      <c r="A936" s="22">
        <v>44064</v>
      </c>
      <c r="B936" s="22" t="str">
        <f t="shared" si="42"/>
        <v>Aug</v>
      </c>
      <c r="C936" s="23">
        <f t="shared" si="43"/>
        <v>34</v>
      </c>
      <c r="D936" s="23" t="str">
        <f t="shared" si="44"/>
        <v>None</v>
      </c>
      <c r="E936" s="22" t="s">
        <v>38</v>
      </c>
      <c r="F936" s="23" t="s">
        <v>50</v>
      </c>
      <c r="G936" s="24">
        <v>240.64</v>
      </c>
    </row>
    <row r="937" spans="1:7">
      <c r="A937" s="22">
        <v>43988</v>
      </c>
      <c r="B937" s="22" t="str">
        <f t="shared" si="42"/>
        <v>Jun</v>
      </c>
      <c r="C937" s="23">
        <f t="shared" si="43"/>
        <v>23</v>
      </c>
      <c r="D937" s="23" t="str">
        <f t="shared" si="44"/>
        <v>None</v>
      </c>
      <c r="E937" s="22" t="s">
        <v>48</v>
      </c>
      <c r="F937" s="23" t="s">
        <v>53</v>
      </c>
      <c r="G937" s="24">
        <v>441.09</v>
      </c>
    </row>
    <row r="938" spans="1:7">
      <c r="A938" s="22">
        <v>44009</v>
      </c>
      <c r="B938" s="22" t="str">
        <f t="shared" si="42"/>
        <v>Jun</v>
      </c>
      <c r="C938" s="23">
        <f t="shared" si="43"/>
        <v>26</v>
      </c>
      <c r="D938" s="23" t="str">
        <f t="shared" si="44"/>
        <v>None</v>
      </c>
      <c r="E938" s="22" t="s">
        <v>48</v>
      </c>
      <c r="F938" s="23" t="s">
        <v>49</v>
      </c>
      <c r="G938" s="24">
        <v>99.37</v>
      </c>
    </row>
    <row r="939" spans="1:7">
      <c r="A939" s="22">
        <v>44047</v>
      </c>
      <c r="B939" s="22" t="str">
        <f t="shared" si="42"/>
        <v>Aug</v>
      </c>
      <c r="C939" s="23">
        <f t="shared" si="43"/>
        <v>32</v>
      </c>
      <c r="D939" s="23" t="str">
        <f t="shared" si="44"/>
        <v>None</v>
      </c>
      <c r="E939" s="22" t="s">
        <v>45</v>
      </c>
      <c r="F939" s="23" t="s">
        <v>57</v>
      </c>
      <c r="G939" s="24">
        <v>69.28</v>
      </c>
    </row>
    <row r="940" spans="1:7">
      <c r="A940" s="22">
        <v>44010</v>
      </c>
      <c r="B940" s="22" t="str">
        <f t="shared" si="42"/>
        <v>Jun</v>
      </c>
      <c r="C940" s="23">
        <f t="shared" si="43"/>
        <v>27</v>
      </c>
      <c r="D940" s="23" t="str">
        <f t="shared" si="44"/>
        <v>None</v>
      </c>
      <c r="E940" s="22" t="s">
        <v>48</v>
      </c>
      <c r="F940" s="23" t="s">
        <v>57</v>
      </c>
      <c r="G940" s="24">
        <v>46.88</v>
      </c>
    </row>
    <row r="941" spans="1:7">
      <c r="A941" s="22">
        <v>44002</v>
      </c>
      <c r="B941" s="22" t="str">
        <f t="shared" si="42"/>
        <v>Jun</v>
      </c>
      <c r="C941" s="23">
        <f t="shared" si="43"/>
        <v>25</v>
      </c>
      <c r="D941" s="23" t="str">
        <f t="shared" si="44"/>
        <v>None</v>
      </c>
      <c r="E941" s="22" t="s">
        <v>48</v>
      </c>
      <c r="F941" s="23" t="s">
        <v>49</v>
      </c>
      <c r="G941" s="24">
        <v>99.28</v>
      </c>
    </row>
    <row r="942" spans="1:7">
      <c r="A942" s="22">
        <v>44000</v>
      </c>
      <c r="B942" s="22" t="str">
        <f t="shared" si="42"/>
        <v>Jun</v>
      </c>
      <c r="C942" s="23">
        <f t="shared" si="43"/>
        <v>25</v>
      </c>
      <c r="D942" s="23" t="str">
        <f t="shared" si="44"/>
        <v>None</v>
      </c>
      <c r="E942" s="22" t="s">
        <v>48</v>
      </c>
      <c r="F942" s="23" t="s">
        <v>54</v>
      </c>
      <c r="G942" s="24">
        <v>23.9</v>
      </c>
    </row>
    <row r="943" spans="1:7">
      <c r="A943" s="22">
        <v>44069</v>
      </c>
      <c r="B943" s="22" t="str">
        <f t="shared" si="42"/>
        <v>Aug</v>
      </c>
      <c r="C943" s="23">
        <f t="shared" si="43"/>
        <v>35</v>
      </c>
      <c r="D943" s="23" t="str">
        <f t="shared" si="44"/>
        <v>None</v>
      </c>
      <c r="E943" s="22" t="s">
        <v>48</v>
      </c>
      <c r="F943" s="23" t="s">
        <v>58</v>
      </c>
      <c r="G943" s="24">
        <v>92.43</v>
      </c>
    </row>
    <row r="944" spans="1:7">
      <c r="A944" s="22">
        <v>44085</v>
      </c>
      <c r="B944" s="22" t="str">
        <f t="shared" si="42"/>
        <v>Sep</v>
      </c>
      <c r="C944" s="23">
        <f t="shared" si="43"/>
        <v>37</v>
      </c>
      <c r="D944" s="23" t="str">
        <f t="shared" si="44"/>
        <v>None</v>
      </c>
      <c r="E944" s="22" t="s">
        <v>48</v>
      </c>
      <c r="F944" s="23" t="s">
        <v>43</v>
      </c>
      <c r="G944" s="24">
        <v>40.94</v>
      </c>
    </row>
    <row r="945" spans="1:7">
      <c r="A945" s="22">
        <v>43994</v>
      </c>
      <c r="B945" s="22" t="str">
        <f t="shared" si="42"/>
        <v>Jun</v>
      </c>
      <c r="C945" s="23">
        <f t="shared" si="43"/>
        <v>24</v>
      </c>
      <c r="D945" s="23" t="str">
        <f t="shared" si="44"/>
        <v>None</v>
      </c>
      <c r="E945" s="22" t="s">
        <v>48</v>
      </c>
      <c r="F945" s="23" t="s">
        <v>49</v>
      </c>
      <c r="G945" s="24">
        <v>96.81</v>
      </c>
    </row>
    <row r="946" spans="1:7">
      <c r="A946" s="22">
        <v>43988</v>
      </c>
      <c r="B946" s="22" t="str">
        <f t="shared" si="42"/>
        <v>Jun</v>
      </c>
      <c r="C946" s="23">
        <f t="shared" si="43"/>
        <v>23</v>
      </c>
      <c r="D946" s="23" t="str">
        <f t="shared" si="44"/>
        <v>None</v>
      </c>
      <c r="E946" s="22" t="s">
        <v>38</v>
      </c>
      <c r="F946" s="23" t="s">
        <v>57</v>
      </c>
      <c r="G946" s="24">
        <v>69.36</v>
      </c>
    </row>
    <row r="947" spans="1:7">
      <c r="A947" s="22">
        <v>44072</v>
      </c>
      <c r="B947" s="22" t="str">
        <f t="shared" si="42"/>
        <v>Aug</v>
      </c>
      <c r="C947" s="23">
        <f t="shared" si="43"/>
        <v>35</v>
      </c>
      <c r="D947" s="23" t="str">
        <f t="shared" si="44"/>
        <v>None</v>
      </c>
      <c r="E947" s="22" t="s">
        <v>48</v>
      </c>
      <c r="F947" s="23" t="s">
        <v>43</v>
      </c>
      <c r="G947" s="24">
        <v>40.51</v>
      </c>
    </row>
    <row r="948" spans="1:7">
      <c r="A948" s="22">
        <v>43974</v>
      </c>
      <c r="B948" s="22" t="str">
        <f t="shared" si="42"/>
        <v>May</v>
      </c>
      <c r="C948" s="23">
        <f t="shared" si="43"/>
        <v>21</v>
      </c>
      <c r="D948" s="23" t="str">
        <f t="shared" si="44"/>
        <v>None</v>
      </c>
      <c r="E948" s="22" t="s">
        <v>38</v>
      </c>
      <c r="F948" s="23" t="s">
        <v>49</v>
      </c>
      <c r="G948" s="24">
        <v>160.6</v>
      </c>
    </row>
    <row r="949" spans="1:7">
      <c r="A949" s="22">
        <v>44046</v>
      </c>
      <c r="B949" s="22" t="str">
        <f t="shared" si="42"/>
        <v>Aug</v>
      </c>
      <c r="C949" s="23">
        <f t="shared" si="43"/>
        <v>32</v>
      </c>
      <c r="D949" s="23" t="str">
        <f t="shared" si="44"/>
        <v>None</v>
      </c>
      <c r="E949" s="22" t="s">
        <v>48</v>
      </c>
      <c r="F949" s="23" t="s">
        <v>61</v>
      </c>
      <c r="G949" s="24">
        <v>55.36</v>
      </c>
    </row>
    <row r="950" spans="1:7">
      <c r="A950" s="22">
        <v>44052</v>
      </c>
      <c r="B950" s="22" t="str">
        <f t="shared" si="42"/>
        <v>Aug</v>
      </c>
      <c r="C950" s="23">
        <f t="shared" si="43"/>
        <v>33</v>
      </c>
      <c r="D950" s="23" t="str">
        <f t="shared" si="44"/>
        <v>None</v>
      </c>
      <c r="E950" s="22" t="s">
        <v>38</v>
      </c>
      <c r="F950" s="23" t="s">
        <v>53</v>
      </c>
      <c r="G950" s="24">
        <v>87.79</v>
      </c>
    </row>
    <row r="951" spans="1:7">
      <c r="A951" s="22">
        <v>43994</v>
      </c>
      <c r="B951" s="22" t="str">
        <f t="shared" si="42"/>
        <v>Jun</v>
      </c>
      <c r="C951" s="23">
        <f t="shared" si="43"/>
        <v>24</v>
      </c>
      <c r="D951" s="23" t="str">
        <f t="shared" si="44"/>
        <v>None</v>
      </c>
      <c r="E951" s="22" t="s">
        <v>48</v>
      </c>
      <c r="F951" s="23" t="s">
        <v>43</v>
      </c>
      <c r="G951" s="24">
        <v>38.770000000000003</v>
      </c>
    </row>
    <row r="952" spans="1:7">
      <c r="A952" s="22">
        <v>44055</v>
      </c>
      <c r="B952" s="22" t="str">
        <f t="shared" si="42"/>
        <v>Aug</v>
      </c>
      <c r="C952" s="23">
        <f t="shared" si="43"/>
        <v>33</v>
      </c>
      <c r="D952" s="23" t="str">
        <f t="shared" si="44"/>
        <v>None</v>
      </c>
      <c r="E952" s="22" t="s">
        <v>38</v>
      </c>
      <c r="F952" s="23" t="s">
        <v>54</v>
      </c>
      <c r="G952" s="24">
        <v>45.98</v>
      </c>
    </row>
    <row r="953" spans="1:7">
      <c r="A953" s="22">
        <v>44066</v>
      </c>
      <c r="B953" s="22" t="str">
        <f t="shared" si="42"/>
        <v>Aug</v>
      </c>
      <c r="C953" s="23">
        <f t="shared" si="43"/>
        <v>35</v>
      </c>
      <c r="D953" s="23" t="str">
        <f t="shared" si="44"/>
        <v>None</v>
      </c>
      <c r="E953" s="22" t="s">
        <v>38</v>
      </c>
      <c r="F953" s="23" t="s">
        <v>58</v>
      </c>
      <c r="G953" s="24">
        <v>48.35</v>
      </c>
    </row>
    <row r="954" spans="1:7">
      <c r="A954" s="22">
        <v>44075</v>
      </c>
      <c r="B954" s="22" t="str">
        <f t="shared" si="42"/>
        <v>Sep</v>
      </c>
      <c r="C954" s="23">
        <f t="shared" si="43"/>
        <v>36</v>
      </c>
      <c r="D954" s="23" t="str">
        <f t="shared" si="44"/>
        <v>None</v>
      </c>
      <c r="E954" s="22" t="s">
        <v>38</v>
      </c>
      <c r="F954" s="23" t="s">
        <v>61</v>
      </c>
      <c r="G954" s="24">
        <v>110.05</v>
      </c>
    </row>
    <row r="955" spans="1:7">
      <c r="A955" s="22">
        <v>44008</v>
      </c>
      <c r="B955" s="22" t="str">
        <f t="shared" si="42"/>
        <v>Jun</v>
      </c>
      <c r="C955" s="23">
        <f t="shared" si="43"/>
        <v>26</v>
      </c>
      <c r="D955" s="23" t="str">
        <f t="shared" si="44"/>
        <v>None</v>
      </c>
      <c r="E955" s="22" t="s">
        <v>48</v>
      </c>
      <c r="F955" s="23" t="s">
        <v>50</v>
      </c>
      <c r="G955" s="24">
        <v>371.34</v>
      </c>
    </row>
    <row r="956" spans="1:7">
      <c r="A956" s="22">
        <v>43998</v>
      </c>
      <c r="B956" s="22" t="str">
        <f t="shared" si="42"/>
        <v>Jun</v>
      </c>
      <c r="C956" s="23">
        <f t="shared" si="43"/>
        <v>25</v>
      </c>
      <c r="D956" s="23" t="str">
        <f t="shared" si="44"/>
        <v>None</v>
      </c>
      <c r="E956" s="22" t="s">
        <v>48</v>
      </c>
      <c r="F956" s="23" t="s">
        <v>57</v>
      </c>
      <c r="G956" s="24">
        <v>46.18</v>
      </c>
    </row>
    <row r="957" spans="1:7">
      <c r="A957" s="22">
        <v>44094</v>
      </c>
      <c r="B957" s="22" t="str">
        <f t="shared" si="42"/>
        <v>Sep</v>
      </c>
      <c r="C957" s="23">
        <f t="shared" si="43"/>
        <v>39</v>
      </c>
      <c r="D957" s="23" t="str">
        <f t="shared" si="44"/>
        <v>None</v>
      </c>
      <c r="E957" s="22" t="s">
        <v>48</v>
      </c>
      <c r="F957" s="23" t="s">
        <v>50</v>
      </c>
      <c r="G957" s="24">
        <v>23.36</v>
      </c>
    </row>
    <row r="958" spans="1:7">
      <c r="A958" s="22">
        <v>43961</v>
      </c>
      <c r="B958" s="22" t="str">
        <f t="shared" si="42"/>
        <v>May</v>
      </c>
      <c r="C958" s="23">
        <f t="shared" si="43"/>
        <v>20</v>
      </c>
      <c r="D958" s="23" t="str">
        <f t="shared" si="44"/>
        <v>None</v>
      </c>
      <c r="E958" s="22" t="s">
        <v>48</v>
      </c>
      <c r="F958" s="23" t="s">
        <v>58</v>
      </c>
      <c r="G958" s="24">
        <v>25.16</v>
      </c>
    </row>
    <row r="959" spans="1:7">
      <c r="A959" s="22">
        <v>44001</v>
      </c>
      <c r="B959" s="22" t="str">
        <f t="shared" si="42"/>
        <v>Jun</v>
      </c>
      <c r="C959" s="23">
        <f t="shared" si="43"/>
        <v>25</v>
      </c>
      <c r="D959" s="23" t="str">
        <f t="shared" si="44"/>
        <v>None</v>
      </c>
      <c r="E959" s="22" t="s">
        <v>48</v>
      </c>
      <c r="F959" s="23" t="s">
        <v>57</v>
      </c>
      <c r="G959" s="24">
        <v>69.37</v>
      </c>
    </row>
    <row r="960" spans="1:7">
      <c r="A960" s="22">
        <v>43992</v>
      </c>
      <c r="B960" s="22" t="str">
        <f t="shared" si="42"/>
        <v>Jun</v>
      </c>
      <c r="C960" s="23">
        <f t="shared" si="43"/>
        <v>24</v>
      </c>
      <c r="D960" s="23" t="str">
        <f t="shared" si="44"/>
        <v>None</v>
      </c>
      <c r="E960" s="22" t="s">
        <v>48</v>
      </c>
      <c r="F960" s="23" t="s">
        <v>50</v>
      </c>
      <c r="G960" s="24">
        <v>523.21</v>
      </c>
    </row>
    <row r="961" spans="1:7">
      <c r="A961" s="22">
        <v>44066</v>
      </c>
      <c r="B961" s="22" t="str">
        <f t="shared" si="42"/>
        <v>Aug</v>
      </c>
      <c r="C961" s="23">
        <f t="shared" si="43"/>
        <v>35</v>
      </c>
      <c r="D961" s="23" t="str">
        <f t="shared" si="44"/>
        <v>None</v>
      </c>
      <c r="E961" s="22" t="s">
        <v>48</v>
      </c>
      <c r="F961" s="23" t="s">
        <v>50</v>
      </c>
      <c r="G961" s="24">
        <v>46.6</v>
      </c>
    </row>
    <row r="962" spans="1:7">
      <c r="A962" s="22">
        <v>44069</v>
      </c>
      <c r="B962" s="22" t="str">
        <f t="shared" si="42"/>
        <v>Aug</v>
      </c>
      <c r="C962" s="23">
        <f t="shared" si="43"/>
        <v>35</v>
      </c>
      <c r="D962" s="23" t="str">
        <f t="shared" si="44"/>
        <v>None</v>
      </c>
      <c r="E962" s="22" t="s">
        <v>38</v>
      </c>
      <c r="F962" s="23" t="s">
        <v>43</v>
      </c>
      <c r="G962" s="24">
        <v>38.11</v>
      </c>
    </row>
    <row r="963" spans="1:7">
      <c r="A963" s="22">
        <v>43993</v>
      </c>
      <c r="B963" s="22" t="str">
        <f t="shared" si="42"/>
        <v>Jun</v>
      </c>
      <c r="C963" s="23">
        <f t="shared" si="43"/>
        <v>24</v>
      </c>
      <c r="D963" s="23" t="str">
        <f t="shared" si="44"/>
        <v>None</v>
      </c>
      <c r="E963" s="22" t="s">
        <v>38</v>
      </c>
      <c r="F963" s="23" t="s">
        <v>50</v>
      </c>
      <c r="G963" s="24">
        <v>23.76</v>
      </c>
    </row>
    <row r="964" spans="1:7">
      <c r="A964" s="22">
        <v>44100</v>
      </c>
      <c r="B964" s="22" t="str">
        <f t="shared" si="42"/>
        <v>Sep</v>
      </c>
      <c r="C964" s="23">
        <f t="shared" si="43"/>
        <v>39</v>
      </c>
      <c r="D964" s="23" t="str">
        <f t="shared" si="44"/>
        <v>None</v>
      </c>
      <c r="E964" s="22" t="s">
        <v>48</v>
      </c>
      <c r="F964" s="23" t="s">
        <v>49</v>
      </c>
      <c r="G964" s="24">
        <v>198.15</v>
      </c>
    </row>
    <row r="965" spans="1:7">
      <c r="A965" s="22">
        <v>44029</v>
      </c>
      <c r="B965" s="22" t="str">
        <f t="shared" si="42"/>
        <v>Jul</v>
      </c>
      <c r="C965" s="23">
        <f t="shared" si="43"/>
        <v>29</v>
      </c>
      <c r="D965" s="23" t="str">
        <f t="shared" si="44"/>
        <v>None</v>
      </c>
      <c r="E965" s="22" t="s">
        <v>45</v>
      </c>
      <c r="F965" s="23" t="s">
        <v>50</v>
      </c>
      <c r="G965" s="24">
        <v>46.48</v>
      </c>
    </row>
    <row r="966" spans="1:7">
      <c r="A966" s="22">
        <v>44025</v>
      </c>
      <c r="B966" s="22" t="str">
        <f t="shared" ref="B966:B1029" si="45">TEXT(A966,"mmm")</f>
        <v>Jul</v>
      </c>
      <c r="C966" s="23">
        <f t="shared" ref="C966:C1029" si="46">WEEKNUM(A966)</f>
        <v>29</v>
      </c>
      <c r="D966" s="23" t="str">
        <f t="shared" ref="D966:D1029" si="47">IFERROR(VLOOKUP(C966,$BM$7:$BN$14,2,0),"None")</f>
        <v>None</v>
      </c>
      <c r="E966" s="22" t="s">
        <v>48</v>
      </c>
      <c r="F966" s="23" t="s">
        <v>58</v>
      </c>
      <c r="G966" s="24">
        <v>388.15</v>
      </c>
    </row>
    <row r="967" spans="1:7">
      <c r="A967" s="22">
        <v>44011</v>
      </c>
      <c r="B967" s="22" t="str">
        <f t="shared" si="45"/>
        <v>Jun</v>
      </c>
      <c r="C967" s="23">
        <f t="shared" si="46"/>
        <v>27</v>
      </c>
      <c r="D967" s="23" t="str">
        <f t="shared" si="47"/>
        <v>None</v>
      </c>
      <c r="E967" s="22" t="s">
        <v>38</v>
      </c>
      <c r="F967" s="23" t="s">
        <v>49</v>
      </c>
      <c r="G967" s="24">
        <v>549.99</v>
      </c>
    </row>
    <row r="968" spans="1:7">
      <c r="A968" s="22">
        <v>44051</v>
      </c>
      <c r="B968" s="22" t="str">
        <f t="shared" si="45"/>
        <v>Aug</v>
      </c>
      <c r="C968" s="23">
        <f t="shared" si="46"/>
        <v>32</v>
      </c>
      <c r="D968" s="23" t="str">
        <f t="shared" si="47"/>
        <v>None</v>
      </c>
      <c r="E968" s="22" t="s">
        <v>38</v>
      </c>
      <c r="F968" s="23" t="s">
        <v>54</v>
      </c>
      <c r="G968" s="24">
        <v>24.19</v>
      </c>
    </row>
    <row r="969" spans="1:7">
      <c r="A969" s="22">
        <v>44050</v>
      </c>
      <c r="B969" s="22" t="str">
        <f t="shared" si="45"/>
        <v>Aug</v>
      </c>
      <c r="C969" s="23">
        <f t="shared" si="46"/>
        <v>32</v>
      </c>
      <c r="D969" s="23" t="str">
        <f t="shared" si="47"/>
        <v>None</v>
      </c>
      <c r="E969" s="22" t="s">
        <v>38</v>
      </c>
      <c r="F969" s="23" t="s">
        <v>57</v>
      </c>
      <c r="G969" s="24">
        <v>23.37</v>
      </c>
    </row>
    <row r="970" spans="1:7">
      <c r="A970" s="22">
        <v>44069</v>
      </c>
      <c r="B970" s="22" t="str">
        <f t="shared" si="45"/>
        <v>Aug</v>
      </c>
      <c r="C970" s="23">
        <f t="shared" si="46"/>
        <v>35</v>
      </c>
      <c r="D970" s="23" t="str">
        <f t="shared" si="47"/>
        <v>None</v>
      </c>
      <c r="E970" s="22" t="s">
        <v>38</v>
      </c>
      <c r="F970" s="23" t="s">
        <v>50</v>
      </c>
      <c r="G970" s="24">
        <v>46.13</v>
      </c>
    </row>
    <row r="971" spans="1:7">
      <c r="A971" s="22">
        <v>44046</v>
      </c>
      <c r="B971" s="22" t="str">
        <f t="shared" si="45"/>
        <v>Aug</v>
      </c>
      <c r="C971" s="23">
        <f t="shared" si="46"/>
        <v>32</v>
      </c>
      <c r="D971" s="23" t="str">
        <f t="shared" si="47"/>
        <v>None</v>
      </c>
      <c r="E971" s="22" t="s">
        <v>45</v>
      </c>
      <c r="F971" s="23" t="s">
        <v>43</v>
      </c>
      <c r="G971" s="24">
        <v>40.33</v>
      </c>
    </row>
    <row r="972" spans="1:7">
      <c r="A972" s="22">
        <v>44046</v>
      </c>
      <c r="B972" s="22" t="str">
        <f t="shared" si="45"/>
        <v>Aug</v>
      </c>
      <c r="C972" s="23">
        <f t="shared" si="46"/>
        <v>32</v>
      </c>
      <c r="D972" s="23" t="str">
        <f t="shared" si="47"/>
        <v>None</v>
      </c>
      <c r="E972" s="22" t="s">
        <v>38</v>
      </c>
      <c r="F972" s="23" t="s">
        <v>58</v>
      </c>
      <c r="G972" s="24">
        <v>72.47</v>
      </c>
    </row>
    <row r="973" spans="1:7">
      <c r="A973" s="22">
        <v>44005</v>
      </c>
      <c r="B973" s="22" t="str">
        <f t="shared" si="45"/>
        <v>Jun</v>
      </c>
      <c r="C973" s="23">
        <f t="shared" si="46"/>
        <v>26</v>
      </c>
      <c r="D973" s="23" t="str">
        <f t="shared" si="47"/>
        <v>None</v>
      </c>
      <c r="E973" s="22" t="s">
        <v>38</v>
      </c>
      <c r="F973" s="23" t="s">
        <v>43</v>
      </c>
      <c r="G973" s="24">
        <v>40.299999999999997</v>
      </c>
    </row>
    <row r="974" spans="1:7">
      <c r="A974" s="22">
        <v>44046</v>
      </c>
      <c r="B974" s="22" t="str">
        <f t="shared" si="45"/>
        <v>Aug</v>
      </c>
      <c r="C974" s="23">
        <f t="shared" si="46"/>
        <v>32</v>
      </c>
      <c r="D974" s="23" t="str">
        <f t="shared" si="47"/>
        <v>None</v>
      </c>
      <c r="E974" s="22" t="s">
        <v>38</v>
      </c>
      <c r="F974" s="23" t="s">
        <v>49</v>
      </c>
      <c r="G974" s="24">
        <v>99.78</v>
      </c>
    </row>
    <row r="975" spans="1:7">
      <c r="A975" s="22">
        <v>44046</v>
      </c>
      <c r="B975" s="22" t="str">
        <f t="shared" si="45"/>
        <v>Aug</v>
      </c>
      <c r="C975" s="23">
        <f t="shared" si="46"/>
        <v>32</v>
      </c>
      <c r="D975" s="23" t="str">
        <f t="shared" si="47"/>
        <v>None</v>
      </c>
      <c r="E975" s="22" t="s">
        <v>48</v>
      </c>
      <c r="F975" s="23" t="s">
        <v>54</v>
      </c>
      <c r="G975" s="24">
        <v>24.62</v>
      </c>
    </row>
    <row r="976" spans="1:7">
      <c r="A976" s="22">
        <v>44050</v>
      </c>
      <c r="B976" s="22" t="str">
        <f t="shared" si="45"/>
        <v>Aug</v>
      </c>
      <c r="C976" s="23">
        <f t="shared" si="46"/>
        <v>32</v>
      </c>
      <c r="D976" s="23" t="str">
        <f t="shared" si="47"/>
        <v>None</v>
      </c>
      <c r="E976" s="22" t="s">
        <v>38</v>
      </c>
      <c r="F976" s="23" t="s">
        <v>49</v>
      </c>
      <c r="G976" s="24">
        <v>96.01</v>
      </c>
    </row>
    <row r="977" spans="1:7">
      <c r="A977" s="22">
        <v>43982</v>
      </c>
      <c r="B977" s="22" t="str">
        <f t="shared" si="45"/>
        <v>May</v>
      </c>
      <c r="C977" s="23">
        <f t="shared" si="46"/>
        <v>23</v>
      </c>
      <c r="D977" s="23" t="str">
        <f t="shared" si="47"/>
        <v>None</v>
      </c>
      <c r="E977" s="22" t="s">
        <v>48</v>
      </c>
      <c r="F977" s="23" t="s">
        <v>58</v>
      </c>
      <c r="G977" s="24">
        <v>48.77</v>
      </c>
    </row>
    <row r="978" spans="1:7">
      <c r="A978" s="22">
        <v>43983</v>
      </c>
      <c r="B978" s="22" t="str">
        <f t="shared" si="45"/>
        <v>Jun</v>
      </c>
      <c r="C978" s="23">
        <f t="shared" si="46"/>
        <v>23</v>
      </c>
      <c r="D978" s="23" t="str">
        <f t="shared" si="47"/>
        <v>None</v>
      </c>
      <c r="E978" s="22" t="s">
        <v>48</v>
      </c>
      <c r="F978" s="23" t="s">
        <v>53</v>
      </c>
      <c r="G978" s="24">
        <v>90.47</v>
      </c>
    </row>
    <row r="979" spans="1:7">
      <c r="A979" s="22">
        <v>43995</v>
      </c>
      <c r="B979" s="22" t="str">
        <f t="shared" si="45"/>
        <v>Jun</v>
      </c>
      <c r="C979" s="23">
        <f t="shared" si="46"/>
        <v>24</v>
      </c>
      <c r="D979" s="23" t="str">
        <f t="shared" si="47"/>
        <v>None</v>
      </c>
      <c r="E979" s="22" t="s">
        <v>38</v>
      </c>
      <c r="F979" s="23" t="s">
        <v>49</v>
      </c>
      <c r="G979" s="24">
        <v>165.62</v>
      </c>
    </row>
    <row r="980" spans="1:7">
      <c r="A980" s="22">
        <v>44057</v>
      </c>
      <c r="B980" s="22" t="str">
        <f t="shared" si="45"/>
        <v>Aug</v>
      </c>
      <c r="C980" s="23">
        <f t="shared" si="46"/>
        <v>33</v>
      </c>
      <c r="D980" s="23" t="str">
        <f t="shared" si="47"/>
        <v>None</v>
      </c>
      <c r="E980" s="22" t="s">
        <v>38</v>
      </c>
      <c r="F980" s="23" t="s">
        <v>43</v>
      </c>
      <c r="G980" s="24">
        <v>38.369999999999997</v>
      </c>
    </row>
    <row r="981" spans="1:7">
      <c r="A981" s="22">
        <v>44006</v>
      </c>
      <c r="B981" s="22" t="str">
        <f t="shared" si="45"/>
        <v>Jun</v>
      </c>
      <c r="C981" s="23">
        <f t="shared" si="46"/>
        <v>26</v>
      </c>
      <c r="D981" s="23" t="str">
        <f t="shared" si="47"/>
        <v>None</v>
      </c>
      <c r="E981" s="22" t="s">
        <v>38</v>
      </c>
      <c r="F981" s="23" t="s">
        <v>43</v>
      </c>
      <c r="G981" s="24">
        <v>20.84</v>
      </c>
    </row>
    <row r="982" spans="1:7">
      <c r="A982" s="22">
        <v>43984</v>
      </c>
      <c r="B982" s="22" t="str">
        <f t="shared" si="45"/>
        <v>Jun</v>
      </c>
      <c r="C982" s="23">
        <f t="shared" si="46"/>
        <v>23</v>
      </c>
      <c r="D982" s="23" t="str">
        <f t="shared" si="47"/>
        <v>None</v>
      </c>
      <c r="E982" s="22" t="s">
        <v>48</v>
      </c>
      <c r="F982" s="23" t="s">
        <v>50</v>
      </c>
      <c r="G982" s="24">
        <v>110.85</v>
      </c>
    </row>
    <row r="983" spans="1:7">
      <c r="A983" s="22">
        <v>44091</v>
      </c>
      <c r="B983" s="22" t="str">
        <f t="shared" si="45"/>
        <v>Sep</v>
      </c>
      <c r="C983" s="23">
        <f t="shared" si="46"/>
        <v>38</v>
      </c>
      <c r="D983" s="23" t="str">
        <f t="shared" si="47"/>
        <v>None</v>
      </c>
      <c r="E983" s="22" t="s">
        <v>48</v>
      </c>
      <c r="F983" s="23" t="s">
        <v>50</v>
      </c>
      <c r="G983" s="24">
        <v>69.319999999999993</v>
      </c>
    </row>
    <row r="984" spans="1:7">
      <c r="A984" s="22">
        <v>44006</v>
      </c>
      <c r="B984" s="22" t="str">
        <f t="shared" si="45"/>
        <v>Jun</v>
      </c>
      <c r="C984" s="23">
        <f t="shared" si="46"/>
        <v>26</v>
      </c>
      <c r="D984" s="23" t="str">
        <f t="shared" si="47"/>
        <v>None</v>
      </c>
      <c r="E984" s="22" t="s">
        <v>45</v>
      </c>
      <c r="F984" s="23" t="s">
        <v>54</v>
      </c>
      <c r="G984" s="24">
        <v>71.7</v>
      </c>
    </row>
    <row r="985" spans="1:7">
      <c r="A985" s="22">
        <v>44065</v>
      </c>
      <c r="B985" s="22" t="str">
        <f t="shared" si="45"/>
        <v>Aug</v>
      </c>
      <c r="C985" s="23">
        <f t="shared" si="46"/>
        <v>34</v>
      </c>
      <c r="D985" s="23" t="str">
        <f t="shared" si="47"/>
        <v>None</v>
      </c>
      <c r="E985" s="22" t="s">
        <v>45</v>
      </c>
      <c r="F985" s="23" t="s">
        <v>49</v>
      </c>
      <c r="G985" s="24">
        <v>68.459999999999994</v>
      </c>
    </row>
    <row r="986" spans="1:7">
      <c r="A986" s="22">
        <v>44002</v>
      </c>
      <c r="B986" s="22" t="str">
        <f t="shared" si="45"/>
        <v>Jun</v>
      </c>
      <c r="C986" s="23">
        <f t="shared" si="46"/>
        <v>25</v>
      </c>
      <c r="D986" s="23" t="str">
        <f t="shared" si="47"/>
        <v>None</v>
      </c>
      <c r="E986" s="22" t="s">
        <v>48</v>
      </c>
      <c r="F986" s="23" t="s">
        <v>50</v>
      </c>
      <c r="G986" s="24">
        <v>23.11</v>
      </c>
    </row>
    <row r="987" spans="1:7">
      <c r="A987" s="22">
        <v>43994</v>
      </c>
      <c r="B987" s="22" t="str">
        <f t="shared" si="45"/>
        <v>Jun</v>
      </c>
      <c r="C987" s="23">
        <f t="shared" si="46"/>
        <v>24</v>
      </c>
      <c r="D987" s="23" t="str">
        <f t="shared" si="47"/>
        <v>None</v>
      </c>
      <c r="E987" s="22" t="s">
        <v>48</v>
      </c>
      <c r="F987" s="23" t="s">
        <v>43</v>
      </c>
      <c r="G987" s="24">
        <v>417.42</v>
      </c>
    </row>
    <row r="988" spans="1:7">
      <c r="A988" s="22">
        <v>44058</v>
      </c>
      <c r="B988" s="22" t="str">
        <f t="shared" si="45"/>
        <v>Aug</v>
      </c>
      <c r="C988" s="23">
        <f t="shared" si="46"/>
        <v>33</v>
      </c>
      <c r="D988" s="23" t="str">
        <f t="shared" si="47"/>
        <v>None</v>
      </c>
      <c r="E988" s="22" t="s">
        <v>38</v>
      </c>
      <c r="F988" s="23" t="s">
        <v>43</v>
      </c>
      <c r="G988" s="24">
        <v>20.8</v>
      </c>
    </row>
    <row r="989" spans="1:7">
      <c r="A989" s="22">
        <v>43996</v>
      </c>
      <c r="B989" s="22" t="str">
        <f t="shared" si="45"/>
        <v>Jun</v>
      </c>
      <c r="C989" s="23">
        <f t="shared" si="46"/>
        <v>25</v>
      </c>
      <c r="D989" s="23" t="str">
        <f t="shared" si="47"/>
        <v>None</v>
      </c>
      <c r="E989" s="22" t="s">
        <v>48</v>
      </c>
      <c r="F989" s="23" t="s">
        <v>49</v>
      </c>
      <c r="G989" s="24">
        <v>297.14999999999998</v>
      </c>
    </row>
    <row r="990" spans="1:7">
      <c r="A990" s="22">
        <v>43991</v>
      </c>
      <c r="B990" s="22" t="str">
        <f t="shared" si="45"/>
        <v>Jun</v>
      </c>
      <c r="C990" s="23">
        <f t="shared" si="46"/>
        <v>24</v>
      </c>
      <c r="D990" s="23" t="str">
        <f t="shared" si="47"/>
        <v>None</v>
      </c>
      <c r="E990" s="22" t="s">
        <v>45</v>
      </c>
      <c r="F990" s="23" t="s">
        <v>56</v>
      </c>
      <c r="G990" s="24">
        <v>42.23</v>
      </c>
    </row>
    <row r="991" spans="1:7">
      <c r="A991" s="22">
        <v>44064</v>
      </c>
      <c r="B991" s="22" t="str">
        <f t="shared" si="45"/>
        <v>Aug</v>
      </c>
      <c r="C991" s="23">
        <f t="shared" si="46"/>
        <v>34</v>
      </c>
      <c r="D991" s="23" t="str">
        <f t="shared" si="47"/>
        <v>None</v>
      </c>
      <c r="E991" s="22" t="s">
        <v>48</v>
      </c>
      <c r="F991" s="23" t="s">
        <v>58</v>
      </c>
      <c r="G991" s="24">
        <v>50.1</v>
      </c>
    </row>
    <row r="992" spans="1:7">
      <c r="A992" s="22">
        <v>44000</v>
      </c>
      <c r="B992" s="22" t="str">
        <f t="shared" si="45"/>
        <v>Jun</v>
      </c>
      <c r="C992" s="23">
        <f t="shared" si="46"/>
        <v>25</v>
      </c>
      <c r="D992" s="23" t="str">
        <f t="shared" si="47"/>
        <v>None</v>
      </c>
      <c r="E992" s="22" t="s">
        <v>38</v>
      </c>
      <c r="F992" s="23" t="s">
        <v>49</v>
      </c>
      <c r="G992" s="24">
        <v>34.630000000000003</v>
      </c>
    </row>
    <row r="993" spans="1:7">
      <c r="A993" s="22">
        <v>44058</v>
      </c>
      <c r="B993" s="22" t="str">
        <f t="shared" si="45"/>
        <v>Aug</v>
      </c>
      <c r="C993" s="23">
        <f t="shared" si="46"/>
        <v>33</v>
      </c>
      <c r="D993" s="23" t="str">
        <f t="shared" si="47"/>
        <v>None</v>
      </c>
      <c r="E993" s="22" t="s">
        <v>48</v>
      </c>
      <c r="F993" s="23" t="s">
        <v>49</v>
      </c>
      <c r="G993" s="24">
        <v>66.89</v>
      </c>
    </row>
    <row r="994" spans="1:7">
      <c r="A994" s="22">
        <v>43984</v>
      </c>
      <c r="B994" s="22" t="str">
        <f t="shared" si="45"/>
        <v>Jun</v>
      </c>
      <c r="C994" s="23">
        <f t="shared" si="46"/>
        <v>23</v>
      </c>
      <c r="D994" s="23" t="str">
        <f t="shared" si="47"/>
        <v>None</v>
      </c>
      <c r="E994" s="22" t="s">
        <v>45</v>
      </c>
      <c r="F994" s="23" t="s">
        <v>61</v>
      </c>
      <c r="G994" s="24">
        <v>55.49</v>
      </c>
    </row>
    <row r="995" spans="1:7">
      <c r="A995" s="22">
        <v>44065</v>
      </c>
      <c r="B995" s="22" t="str">
        <f t="shared" si="45"/>
        <v>Aug</v>
      </c>
      <c r="C995" s="23">
        <f t="shared" si="46"/>
        <v>34</v>
      </c>
      <c r="D995" s="23" t="str">
        <f t="shared" si="47"/>
        <v>None</v>
      </c>
      <c r="E995" s="22" t="s">
        <v>48</v>
      </c>
      <c r="F995" s="23" t="s">
        <v>57</v>
      </c>
      <c r="G995" s="24">
        <v>69.77</v>
      </c>
    </row>
    <row r="996" spans="1:7">
      <c r="A996" s="22">
        <v>44008</v>
      </c>
      <c r="B996" s="22" t="str">
        <f t="shared" si="45"/>
        <v>Jun</v>
      </c>
      <c r="C996" s="23">
        <f t="shared" si="46"/>
        <v>26</v>
      </c>
      <c r="D996" s="23" t="str">
        <f t="shared" si="47"/>
        <v>None</v>
      </c>
      <c r="E996" s="22" t="s">
        <v>38</v>
      </c>
      <c r="F996" s="23" t="s">
        <v>49</v>
      </c>
      <c r="G996" s="24">
        <v>34.450000000000003</v>
      </c>
    </row>
    <row r="997" spans="1:7">
      <c r="A997" s="22">
        <v>44013</v>
      </c>
      <c r="B997" s="22" t="str">
        <f t="shared" si="45"/>
        <v>Jul</v>
      </c>
      <c r="C997" s="23">
        <f t="shared" si="46"/>
        <v>27</v>
      </c>
      <c r="D997" s="23" t="str">
        <f t="shared" si="47"/>
        <v>None</v>
      </c>
      <c r="E997" s="22" t="s">
        <v>48</v>
      </c>
      <c r="F997" s="23" t="s">
        <v>54</v>
      </c>
      <c r="G997" s="24">
        <v>24.59</v>
      </c>
    </row>
    <row r="998" spans="1:7">
      <c r="A998" s="22">
        <v>44076</v>
      </c>
      <c r="B998" s="22" t="str">
        <f t="shared" si="45"/>
        <v>Sep</v>
      </c>
      <c r="C998" s="23">
        <f t="shared" si="46"/>
        <v>36</v>
      </c>
      <c r="D998" s="23" t="str">
        <f t="shared" si="47"/>
        <v>None</v>
      </c>
      <c r="E998" s="22" t="s">
        <v>38</v>
      </c>
      <c r="F998" s="23" t="s">
        <v>39</v>
      </c>
      <c r="G998" s="24">
        <v>160.03</v>
      </c>
    </row>
    <row r="999" spans="1:7">
      <c r="A999" s="22">
        <v>43973</v>
      </c>
      <c r="B999" s="22" t="str">
        <f t="shared" si="45"/>
        <v>May</v>
      </c>
      <c r="C999" s="23">
        <f t="shared" si="46"/>
        <v>21</v>
      </c>
      <c r="D999" s="23" t="str">
        <f t="shared" si="47"/>
        <v>None</v>
      </c>
      <c r="E999" s="22" t="s">
        <v>48</v>
      </c>
      <c r="F999" s="23" t="s">
        <v>66</v>
      </c>
      <c r="G999" s="24">
        <v>54.49</v>
      </c>
    </row>
    <row r="1000" spans="1:7">
      <c r="A1000" s="22">
        <v>44000</v>
      </c>
      <c r="B1000" s="22" t="str">
        <f t="shared" si="45"/>
        <v>Jun</v>
      </c>
      <c r="C1000" s="23">
        <f t="shared" si="46"/>
        <v>25</v>
      </c>
      <c r="D1000" s="23" t="str">
        <f t="shared" si="47"/>
        <v>None</v>
      </c>
      <c r="E1000" s="22" t="s">
        <v>48</v>
      </c>
      <c r="F1000" s="23" t="s">
        <v>49</v>
      </c>
      <c r="G1000" s="24">
        <v>66.36</v>
      </c>
    </row>
    <row r="1001" spans="1:7">
      <c r="A1001" s="22">
        <v>44071</v>
      </c>
      <c r="B1001" s="22" t="str">
        <f t="shared" si="45"/>
        <v>Aug</v>
      </c>
      <c r="C1001" s="23">
        <f t="shared" si="46"/>
        <v>35</v>
      </c>
      <c r="D1001" s="23" t="str">
        <f t="shared" si="47"/>
        <v>None</v>
      </c>
      <c r="E1001" s="22" t="s">
        <v>48</v>
      </c>
      <c r="F1001" s="23" t="s">
        <v>46</v>
      </c>
      <c r="G1001" s="24">
        <v>75.16</v>
      </c>
    </row>
    <row r="1002" spans="1:7">
      <c r="A1002" s="22">
        <v>44072</v>
      </c>
      <c r="B1002" s="22" t="str">
        <f t="shared" si="45"/>
        <v>Aug</v>
      </c>
      <c r="C1002" s="23">
        <f t="shared" si="46"/>
        <v>35</v>
      </c>
      <c r="D1002" s="23" t="str">
        <f t="shared" si="47"/>
        <v>None</v>
      </c>
      <c r="E1002" s="22" t="s">
        <v>38</v>
      </c>
      <c r="F1002" s="23" t="s">
        <v>43</v>
      </c>
      <c r="G1002" s="24">
        <v>38.64</v>
      </c>
    </row>
    <row r="1003" spans="1:7">
      <c r="A1003" s="22">
        <v>44072</v>
      </c>
      <c r="B1003" s="22" t="str">
        <f t="shared" si="45"/>
        <v>Aug</v>
      </c>
      <c r="C1003" s="23">
        <f t="shared" si="46"/>
        <v>35</v>
      </c>
      <c r="D1003" s="23" t="str">
        <f t="shared" si="47"/>
        <v>None</v>
      </c>
      <c r="E1003" s="22" t="s">
        <v>38</v>
      </c>
      <c r="F1003" s="23" t="s">
        <v>49</v>
      </c>
      <c r="G1003" s="24">
        <v>64.87</v>
      </c>
    </row>
    <row r="1004" spans="1:7">
      <c r="A1004" s="22">
        <v>43989</v>
      </c>
      <c r="B1004" s="22" t="str">
        <f t="shared" si="45"/>
        <v>Jun</v>
      </c>
      <c r="C1004" s="23">
        <f t="shared" si="46"/>
        <v>24</v>
      </c>
      <c r="D1004" s="23" t="str">
        <f t="shared" si="47"/>
        <v>None</v>
      </c>
      <c r="E1004" s="22" t="s">
        <v>48</v>
      </c>
      <c r="F1004" s="23" t="s">
        <v>57</v>
      </c>
      <c r="G1004" s="24">
        <v>46.19</v>
      </c>
    </row>
    <row r="1005" spans="1:7">
      <c r="A1005" s="22">
        <v>43981</v>
      </c>
      <c r="B1005" s="22" t="str">
        <f t="shared" si="45"/>
        <v>May</v>
      </c>
      <c r="C1005" s="23">
        <f t="shared" si="46"/>
        <v>22</v>
      </c>
      <c r="D1005" s="23" t="str">
        <f t="shared" si="47"/>
        <v>None</v>
      </c>
      <c r="E1005" s="22" t="s">
        <v>45</v>
      </c>
      <c r="F1005" s="23" t="s">
        <v>57</v>
      </c>
      <c r="G1005" s="24">
        <v>23.77</v>
      </c>
    </row>
    <row r="1006" spans="1:7">
      <c r="A1006" s="22">
        <v>43986</v>
      </c>
      <c r="B1006" s="22" t="str">
        <f t="shared" si="45"/>
        <v>Jun</v>
      </c>
      <c r="C1006" s="23">
        <f t="shared" si="46"/>
        <v>23</v>
      </c>
      <c r="D1006" s="23" t="str">
        <f t="shared" si="47"/>
        <v>None</v>
      </c>
      <c r="E1006" s="22" t="s">
        <v>38</v>
      </c>
      <c r="F1006" s="23" t="s">
        <v>54</v>
      </c>
      <c r="G1006" s="24">
        <v>47.59</v>
      </c>
    </row>
    <row r="1007" spans="1:7">
      <c r="A1007" s="22">
        <v>43994</v>
      </c>
      <c r="B1007" s="22" t="str">
        <f t="shared" si="45"/>
        <v>Jun</v>
      </c>
      <c r="C1007" s="23">
        <f t="shared" si="46"/>
        <v>24</v>
      </c>
      <c r="D1007" s="23" t="str">
        <f t="shared" si="47"/>
        <v>None</v>
      </c>
      <c r="E1007" s="22" t="s">
        <v>48</v>
      </c>
      <c r="F1007" s="23" t="s">
        <v>43</v>
      </c>
      <c r="G1007" s="24">
        <v>20.73</v>
      </c>
    </row>
    <row r="1008" spans="1:7">
      <c r="A1008" s="22">
        <v>44058</v>
      </c>
      <c r="B1008" s="22" t="str">
        <f t="shared" si="45"/>
        <v>Aug</v>
      </c>
      <c r="C1008" s="23">
        <f t="shared" si="46"/>
        <v>33</v>
      </c>
      <c r="D1008" s="23" t="str">
        <f t="shared" si="47"/>
        <v>None</v>
      </c>
      <c r="E1008" s="22" t="s">
        <v>38</v>
      </c>
      <c r="F1008" s="23" t="s">
        <v>57</v>
      </c>
      <c r="G1008" s="24">
        <v>46.73</v>
      </c>
    </row>
    <row r="1009" spans="1:7">
      <c r="A1009" s="22">
        <v>44046</v>
      </c>
      <c r="B1009" s="22" t="str">
        <f t="shared" si="45"/>
        <v>Aug</v>
      </c>
      <c r="C1009" s="23">
        <f t="shared" si="46"/>
        <v>32</v>
      </c>
      <c r="D1009" s="23" t="str">
        <f t="shared" si="47"/>
        <v>None</v>
      </c>
      <c r="E1009" s="22" t="s">
        <v>48</v>
      </c>
      <c r="F1009" s="23" t="s">
        <v>56</v>
      </c>
      <c r="G1009" s="24">
        <v>76.31</v>
      </c>
    </row>
    <row r="1010" spans="1:7">
      <c r="A1010" s="22">
        <v>43992</v>
      </c>
      <c r="B1010" s="22" t="str">
        <f t="shared" si="45"/>
        <v>Jun</v>
      </c>
      <c r="C1010" s="23">
        <f t="shared" si="46"/>
        <v>24</v>
      </c>
      <c r="D1010" s="23" t="str">
        <f t="shared" si="47"/>
        <v>None</v>
      </c>
      <c r="E1010" s="22" t="s">
        <v>48</v>
      </c>
      <c r="F1010" s="23" t="s">
        <v>57</v>
      </c>
      <c r="G1010" s="24">
        <v>69.459999999999994</v>
      </c>
    </row>
    <row r="1011" spans="1:7">
      <c r="A1011" s="22">
        <v>44035</v>
      </c>
      <c r="B1011" s="22" t="str">
        <f t="shared" si="45"/>
        <v>Jul</v>
      </c>
      <c r="C1011" s="23">
        <f t="shared" si="46"/>
        <v>30</v>
      </c>
      <c r="D1011" s="23" t="str">
        <f t="shared" si="47"/>
        <v>None</v>
      </c>
      <c r="E1011" s="22" t="s">
        <v>38</v>
      </c>
      <c r="F1011" s="23" t="s">
        <v>58</v>
      </c>
      <c r="G1011" s="24">
        <v>75.3</v>
      </c>
    </row>
    <row r="1012" spans="1:7">
      <c r="A1012" s="22">
        <v>44045</v>
      </c>
      <c r="B1012" s="22" t="str">
        <f t="shared" si="45"/>
        <v>Aug</v>
      </c>
      <c r="C1012" s="23">
        <f t="shared" si="46"/>
        <v>32</v>
      </c>
      <c r="D1012" s="23" t="str">
        <f t="shared" si="47"/>
        <v>None</v>
      </c>
      <c r="E1012" s="22" t="s">
        <v>38</v>
      </c>
      <c r="F1012" s="23" t="s">
        <v>56</v>
      </c>
      <c r="G1012" s="24">
        <v>80.41</v>
      </c>
    </row>
    <row r="1013" spans="1:7">
      <c r="A1013" s="22">
        <v>44074</v>
      </c>
      <c r="B1013" s="22" t="str">
        <f t="shared" si="45"/>
        <v>Aug</v>
      </c>
      <c r="C1013" s="23">
        <f t="shared" si="46"/>
        <v>36</v>
      </c>
      <c r="D1013" s="23" t="str">
        <f t="shared" si="47"/>
        <v>None</v>
      </c>
      <c r="E1013" s="22" t="s">
        <v>48</v>
      </c>
      <c r="F1013" s="23" t="s">
        <v>61</v>
      </c>
      <c r="G1013" s="24">
        <v>55.04</v>
      </c>
    </row>
    <row r="1014" spans="1:7">
      <c r="A1014" s="22">
        <v>44053</v>
      </c>
      <c r="B1014" s="22" t="str">
        <f t="shared" si="45"/>
        <v>Aug</v>
      </c>
      <c r="C1014" s="23">
        <f t="shared" si="46"/>
        <v>33</v>
      </c>
      <c r="D1014" s="23" t="str">
        <f t="shared" si="47"/>
        <v>None</v>
      </c>
      <c r="E1014" s="22" t="s">
        <v>38</v>
      </c>
      <c r="F1014" s="23" t="s">
        <v>43</v>
      </c>
      <c r="G1014" s="24">
        <v>20.34</v>
      </c>
    </row>
    <row r="1015" spans="1:7">
      <c r="A1015" s="22">
        <v>44104</v>
      </c>
      <c r="B1015" s="22" t="str">
        <f t="shared" si="45"/>
        <v>Sep</v>
      </c>
      <c r="C1015" s="23">
        <f t="shared" si="46"/>
        <v>40</v>
      </c>
      <c r="D1015" s="23" t="str">
        <f t="shared" si="47"/>
        <v>None</v>
      </c>
      <c r="E1015" s="22" t="s">
        <v>48</v>
      </c>
      <c r="F1015" s="23" t="s">
        <v>58</v>
      </c>
      <c r="G1015" s="24">
        <v>23.73</v>
      </c>
    </row>
    <row r="1016" spans="1:7">
      <c r="A1016" s="22">
        <v>44060</v>
      </c>
      <c r="B1016" s="22" t="str">
        <f t="shared" si="45"/>
        <v>Aug</v>
      </c>
      <c r="C1016" s="23">
        <f t="shared" si="46"/>
        <v>34</v>
      </c>
      <c r="D1016" s="23" t="str">
        <f t="shared" si="47"/>
        <v>None</v>
      </c>
      <c r="E1016" s="22" t="s">
        <v>38</v>
      </c>
      <c r="F1016" s="23" t="s">
        <v>49</v>
      </c>
      <c r="G1016" s="24">
        <v>596.19000000000005</v>
      </c>
    </row>
    <row r="1017" spans="1:7">
      <c r="A1017" s="22">
        <v>43989</v>
      </c>
      <c r="B1017" s="22" t="str">
        <f t="shared" si="45"/>
        <v>Jun</v>
      </c>
      <c r="C1017" s="23">
        <f t="shared" si="46"/>
        <v>24</v>
      </c>
      <c r="D1017" s="23" t="str">
        <f t="shared" si="47"/>
        <v>None</v>
      </c>
      <c r="E1017" s="22" t="s">
        <v>45</v>
      </c>
      <c r="F1017" s="23" t="s">
        <v>54</v>
      </c>
      <c r="G1017" s="24">
        <v>94.91</v>
      </c>
    </row>
    <row r="1018" spans="1:7">
      <c r="A1018" s="22">
        <v>44060</v>
      </c>
      <c r="B1018" s="22" t="str">
        <f t="shared" si="45"/>
        <v>Aug</v>
      </c>
      <c r="C1018" s="23">
        <f t="shared" si="46"/>
        <v>34</v>
      </c>
      <c r="D1018" s="23" t="str">
        <f t="shared" si="47"/>
        <v>None</v>
      </c>
      <c r="E1018" s="22" t="s">
        <v>38</v>
      </c>
      <c r="F1018" s="23" t="s">
        <v>57</v>
      </c>
      <c r="G1018" s="24">
        <v>23.64</v>
      </c>
    </row>
    <row r="1019" spans="1:7">
      <c r="A1019" s="22">
        <v>43983</v>
      </c>
      <c r="B1019" s="22" t="str">
        <f t="shared" si="45"/>
        <v>Jun</v>
      </c>
      <c r="C1019" s="23">
        <f t="shared" si="46"/>
        <v>23</v>
      </c>
      <c r="D1019" s="23" t="str">
        <f t="shared" si="47"/>
        <v>None</v>
      </c>
      <c r="E1019" s="22" t="s">
        <v>48</v>
      </c>
      <c r="F1019" s="23" t="s">
        <v>58</v>
      </c>
      <c r="G1019" s="24">
        <v>69.81</v>
      </c>
    </row>
    <row r="1020" spans="1:7">
      <c r="A1020" s="22">
        <v>43982</v>
      </c>
      <c r="B1020" s="22" t="str">
        <f t="shared" si="45"/>
        <v>May</v>
      </c>
      <c r="C1020" s="23">
        <f t="shared" si="46"/>
        <v>23</v>
      </c>
      <c r="D1020" s="23" t="str">
        <f t="shared" si="47"/>
        <v>None</v>
      </c>
      <c r="E1020" s="22" t="s">
        <v>48</v>
      </c>
      <c r="F1020" s="23" t="s">
        <v>49</v>
      </c>
      <c r="G1020" s="24">
        <v>34.78</v>
      </c>
    </row>
    <row r="1021" spans="1:7">
      <c r="A1021" s="22">
        <v>44064</v>
      </c>
      <c r="B1021" s="22" t="str">
        <f t="shared" si="45"/>
        <v>Aug</v>
      </c>
      <c r="C1021" s="23">
        <f t="shared" si="46"/>
        <v>34</v>
      </c>
      <c r="D1021" s="23" t="str">
        <f t="shared" si="47"/>
        <v>None</v>
      </c>
      <c r="E1021" s="22" t="s">
        <v>45</v>
      </c>
      <c r="F1021" s="23" t="s">
        <v>49</v>
      </c>
      <c r="G1021" s="24">
        <v>66.09</v>
      </c>
    </row>
    <row r="1022" spans="1:7">
      <c r="A1022" s="22">
        <v>44067</v>
      </c>
      <c r="B1022" s="22" t="str">
        <f t="shared" si="45"/>
        <v>Aug</v>
      </c>
      <c r="C1022" s="23">
        <f t="shared" si="46"/>
        <v>35</v>
      </c>
      <c r="D1022" s="23" t="str">
        <f t="shared" si="47"/>
        <v>None</v>
      </c>
      <c r="E1022" s="22" t="s">
        <v>45</v>
      </c>
      <c r="F1022" s="23" t="s">
        <v>57</v>
      </c>
      <c r="G1022" s="24">
        <v>414.52</v>
      </c>
    </row>
    <row r="1023" spans="1:7">
      <c r="A1023" s="22">
        <v>44000</v>
      </c>
      <c r="B1023" s="22" t="str">
        <f t="shared" si="45"/>
        <v>Jun</v>
      </c>
      <c r="C1023" s="23">
        <f t="shared" si="46"/>
        <v>25</v>
      </c>
      <c r="D1023" s="23" t="str">
        <f t="shared" si="47"/>
        <v>None</v>
      </c>
      <c r="E1023" s="22" t="s">
        <v>38</v>
      </c>
      <c r="F1023" s="23" t="s">
        <v>49</v>
      </c>
      <c r="G1023" s="24">
        <v>34.200000000000003</v>
      </c>
    </row>
    <row r="1024" spans="1:7">
      <c r="A1024" s="22">
        <v>44058</v>
      </c>
      <c r="B1024" s="22" t="str">
        <f t="shared" si="45"/>
        <v>Aug</v>
      </c>
      <c r="C1024" s="23">
        <f t="shared" si="46"/>
        <v>33</v>
      </c>
      <c r="D1024" s="23" t="str">
        <f t="shared" si="47"/>
        <v>None</v>
      </c>
      <c r="E1024" s="22" t="s">
        <v>38</v>
      </c>
      <c r="F1024" s="23" t="s">
        <v>49</v>
      </c>
      <c r="G1024" s="24">
        <v>68.84</v>
      </c>
    </row>
    <row r="1025" spans="1:7">
      <c r="A1025" s="22">
        <v>43960</v>
      </c>
      <c r="B1025" s="22" t="str">
        <f t="shared" si="45"/>
        <v>May</v>
      </c>
      <c r="C1025" s="23">
        <f t="shared" si="46"/>
        <v>19</v>
      </c>
      <c r="D1025" s="23" t="str">
        <f t="shared" si="47"/>
        <v>None</v>
      </c>
      <c r="E1025" s="22" t="s">
        <v>45</v>
      </c>
      <c r="F1025" s="23" t="s">
        <v>46</v>
      </c>
      <c r="G1025" s="24">
        <v>25.81</v>
      </c>
    </row>
    <row r="1026" spans="1:7">
      <c r="A1026" s="22">
        <v>44012</v>
      </c>
      <c r="B1026" s="22" t="str">
        <f t="shared" si="45"/>
        <v>Jun</v>
      </c>
      <c r="C1026" s="23">
        <f t="shared" si="46"/>
        <v>27</v>
      </c>
      <c r="D1026" s="23" t="str">
        <f t="shared" si="47"/>
        <v>None</v>
      </c>
      <c r="E1026" s="22" t="s">
        <v>38</v>
      </c>
      <c r="F1026" s="23" t="s">
        <v>58</v>
      </c>
      <c r="G1026" s="24">
        <v>48.34</v>
      </c>
    </row>
    <row r="1027" spans="1:7">
      <c r="A1027" s="22">
        <v>44058</v>
      </c>
      <c r="B1027" s="22" t="str">
        <f t="shared" si="45"/>
        <v>Aug</v>
      </c>
      <c r="C1027" s="23">
        <f t="shared" si="46"/>
        <v>33</v>
      </c>
      <c r="D1027" s="23" t="str">
        <f t="shared" si="47"/>
        <v>None</v>
      </c>
      <c r="E1027" s="22" t="s">
        <v>48</v>
      </c>
      <c r="F1027" s="23" t="s">
        <v>57</v>
      </c>
      <c r="G1027" s="24">
        <v>46.23</v>
      </c>
    </row>
    <row r="1028" spans="1:7">
      <c r="A1028" s="22">
        <v>44072</v>
      </c>
      <c r="B1028" s="22" t="str">
        <f t="shared" si="45"/>
        <v>Aug</v>
      </c>
      <c r="C1028" s="23">
        <f t="shared" si="46"/>
        <v>35</v>
      </c>
      <c r="D1028" s="23" t="str">
        <f t="shared" si="47"/>
        <v>None</v>
      </c>
      <c r="E1028" s="22" t="s">
        <v>45</v>
      </c>
      <c r="F1028" s="23" t="s">
        <v>57</v>
      </c>
      <c r="G1028" s="24">
        <v>69.28</v>
      </c>
    </row>
    <row r="1029" spans="1:7">
      <c r="A1029" s="22">
        <v>44045</v>
      </c>
      <c r="B1029" s="22" t="str">
        <f t="shared" si="45"/>
        <v>Aug</v>
      </c>
      <c r="C1029" s="23">
        <f t="shared" si="46"/>
        <v>32</v>
      </c>
      <c r="D1029" s="23" t="str">
        <f t="shared" si="47"/>
        <v>None</v>
      </c>
      <c r="E1029" s="22" t="s">
        <v>38</v>
      </c>
      <c r="F1029" s="23" t="s">
        <v>46</v>
      </c>
      <c r="G1029" s="24">
        <v>50.36</v>
      </c>
    </row>
    <row r="1030" spans="1:7">
      <c r="A1030" s="22">
        <v>44049</v>
      </c>
      <c r="B1030" s="22" t="str">
        <f t="shared" ref="B1030:B1093" si="48">TEXT(A1030,"mmm")</f>
        <v>Aug</v>
      </c>
      <c r="C1030" s="23">
        <f t="shared" ref="C1030:C1093" si="49">WEEKNUM(A1030)</f>
        <v>32</v>
      </c>
      <c r="D1030" s="23" t="str">
        <f t="shared" ref="D1030:D1093" si="50">IFERROR(VLOOKUP(C1030,$BM$7:$BN$14,2,0),"None")</f>
        <v>None</v>
      </c>
      <c r="E1030" s="22" t="s">
        <v>38</v>
      </c>
      <c r="F1030" s="23" t="s">
        <v>49</v>
      </c>
      <c r="G1030" s="24">
        <v>33.58</v>
      </c>
    </row>
    <row r="1031" spans="1:7">
      <c r="A1031" s="22">
        <v>44068</v>
      </c>
      <c r="B1031" s="22" t="str">
        <f t="shared" si="48"/>
        <v>Aug</v>
      </c>
      <c r="C1031" s="23">
        <f t="shared" si="49"/>
        <v>35</v>
      </c>
      <c r="D1031" s="23" t="str">
        <f t="shared" si="50"/>
        <v>None</v>
      </c>
      <c r="E1031" s="22" t="s">
        <v>38</v>
      </c>
      <c r="F1031" s="23" t="s">
        <v>57</v>
      </c>
      <c r="G1031" s="24">
        <v>230.45</v>
      </c>
    </row>
    <row r="1032" spans="1:7">
      <c r="A1032" s="22">
        <v>44057</v>
      </c>
      <c r="B1032" s="22" t="str">
        <f t="shared" si="48"/>
        <v>Aug</v>
      </c>
      <c r="C1032" s="23">
        <f t="shared" si="49"/>
        <v>33</v>
      </c>
      <c r="D1032" s="23" t="str">
        <f t="shared" si="50"/>
        <v>None</v>
      </c>
      <c r="E1032" s="22" t="s">
        <v>45</v>
      </c>
      <c r="F1032" s="23" t="s">
        <v>50</v>
      </c>
      <c r="G1032" s="24">
        <v>23.5</v>
      </c>
    </row>
    <row r="1033" spans="1:7">
      <c r="A1033" s="22">
        <v>44006</v>
      </c>
      <c r="B1033" s="22" t="str">
        <f t="shared" si="48"/>
        <v>Jun</v>
      </c>
      <c r="C1033" s="23">
        <f t="shared" si="49"/>
        <v>26</v>
      </c>
      <c r="D1033" s="23" t="str">
        <f t="shared" si="50"/>
        <v>None</v>
      </c>
      <c r="E1033" s="22" t="s">
        <v>48</v>
      </c>
      <c r="F1033" s="23" t="s">
        <v>46</v>
      </c>
      <c r="G1033" s="24">
        <v>50.77</v>
      </c>
    </row>
    <row r="1034" spans="1:7">
      <c r="A1034" s="22">
        <v>44009</v>
      </c>
      <c r="B1034" s="22" t="str">
        <f t="shared" si="48"/>
        <v>Jun</v>
      </c>
      <c r="C1034" s="23">
        <f t="shared" si="49"/>
        <v>26</v>
      </c>
      <c r="D1034" s="23" t="str">
        <f t="shared" si="50"/>
        <v>None</v>
      </c>
      <c r="E1034" s="22" t="s">
        <v>48</v>
      </c>
      <c r="F1034" s="23" t="s">
        <v>39</v>
      </c>
      <c r="G1034" s="24">
        <v>240.11</v>
      </c>
    </row>
    <row r="1035" spans="1:7">
      <c r="A1035" s="22">
        <v>43984</v>
      </c>
      <c r="B1035" s="22" t="str">
        <f t="shared" si="48"/>
        <v>Jun</v>
      </c>
      <c r="C1035" s="23">
        <f t="shared" si="49"/>
        <v>23</v>
      </c>
      <c r="D1035" s="23" t="str">
        <f t="shared" si="50"/>
        <v>None</v>
      </c>
      <c r="E1035" s="22" t="s">
        <v>48</v>
      </c>
      <c r="F1035" s="23" t="s">
        <v>49</v>
      </c>
      <c r="G1035" s="24">
        <v>99.47</v>
      </c>
    </row>
    <row r="1036" spans="1:7">
      <c r="A1036" s="22">
        <v>44000</v>
      </c>
      <c r="B1036" s="22" t="str">
        <f t="shared" si="48"/>
        <v>Jun</v>
      </c>
      <c r="C1036" s="23">
        <f t="shared" si="49"/>
        <v>25</v>
      </c>
      <c r="D1036" s="23" t="str">
        <f t="shared" si="50"/>
        <v>None</v>
      </c>
      <c r="E1036" s="22" t="s">
        <v>48</v>
      </c>
      <c r="F1036" s="23" t="s">
        <v>54</v>
      </c>
      <c r="G1036" s="24">
        <v>47.94</v>
      </c>
    </row>
    <row r="1037" spans="1:7">
      <c r="A1037" s="22">
        <v>43985</v>
      </c>
      <c r="B1037" s="22" t="str">
        <f t="shared" si="48"/>
        <v>Jun</v>
      </c>
      <c r="C1037" s="23">
        <f t="shared" si="49"/>
        <v>23</v>
      </c>
      <c r="D1037" s="23" t="str">
        <f t="shared" si="50"/>
        <v>None</v>
      </c>
      <c r="E1037" s="22" t="s">
        <v>38</v>
      </c>
      <c r="F1037" s="23" t="s">
        <v>49</v>
      </c>
      <c r="G1037" s="24">
        <v>99.69</v>
      </c>
    </row>
    <row r="1038" spans="1:7">
      <c r="A1038" s="22">
        <v>44013</v>
      </c>
      <c r="B1038" s="22" t="str">
        <f t="shared" si="48"/>
        <v>Jul</v>
      </c>
      <c r="C1038" s="23">
        <f t="shared" si="49"/>
        <v>27</v>
      </c>
      <c r="D1038" s="23" t="str">
        <f t="shared" si="50"/>
        <v>None</v>
      </c>
      <c r="E1038" s="22" t="s">
        <v>48</v>
      </c>
      <c r="F1038" s="23" t="s">
        <v>49</v>
      </c>
      <c r="G1038" s="24">
        <v>102.69</v>
      </c>
    </row>
    <row r="1039" spans="1:7">
      <c r="A1039" s="22">
        <v>44062</v>
      </c>
      <c r="B1039" s="22" t="str">
        <f t="shared" si="48"/>
        <v>Aug</v>
      </c>
      <c r="C1039" s="23">
        <f t="shared" si="49"/>
        <v>34</v>
      </c>
      <c r="D1039" s="23" t="str">
        <f t="shared" si="50"/>
        <v>None</v>
      </c>
      <c r="E1039" s="22" t="s">
        <v>48</v>
      </c>
      <c r="F1039" s="23" t="s">
        <v>54</v>
      </c>
      <c r="G1039" s="24">
        <v>94.99</v>
      </c>
    </row>
    <row r="1040" spans="1:7">
      <c r="A1040" s="22">
        <v>44003</v>
      </c>
      <c r="B1040" s="22" t="str">
        <f t="shared" si="48"/>
        <v>Jun</v>
      </c>
      <c r="C1040" s="23">
        <f t="shared" si="49"/>
        <v>26</v>
      </c>
      <c r="D1040" s="23" t="str">
        <f t="shared" si="50"/>
        <v>None</v>
      </c>
      <c r="E1040" s="22" t="s">
        <v>48</v>
      </c>
      <c r="F1040" s="23" t="s">
        <v>58</v>
      </c>
      <c r="G1040" s="24">
        <v>25.38</v>
      </c>
    </row>
    <row r="1041" spans="1:7">
      <c r="A1041" s="22">
        <v>43989</v>
      </c>
      <c r="B1041" s="22" t="str">
        <f t="shared" si="48"/>
        <v>Jun</v>
      </c>
      <c r="C1041" s="23">
        <f t="shared" si="49"/>
        <v>24</v>
      </c>
      <c r="D1041" s="23" t="str">
        <f t="shared" si="50"/>
        <v>None</v>
      </c>
      <c r="E1041" s="22" t="s">
        <v>48</v>
      </c>
      <c r="F1041" s="23" t="s">
        <v>58</v>
      </c>
      <c r="G1041" s="24">
        <v>48.84</v>
      </c>
    </row>
    <row r="1042" spans="1:7">
      <c r="A1042" s="22">
        <v>44052</v>
      </c>
      <c r="B1042" s="22" t="str">
        <f t="shared" si="48"/>
        <v>Aug</v>
      </c>
      <c r="C1042" s="23">
        <f t="shared" si="49"/>
        <v>33</v>
      </c>
      <c r="D1042" s="23" t="str">
        <f t="shared" si="50"/>
        <v>None</v>
      </c>
      <c r="E1042" s="22" t="s">
        <v>38</v>
      </c>
      <c r="F1042" s="23" t="s">
        <v>46</v>
      </c>
      <c r="G1042" s="24">
        <v>523.94000000000005</v>
      </c>
    </row>
    <row r="1043" spans="1:7">
      <c r="A1043" s="22">
        <v>44049</v>
      </c>
      <c r="B1043" s="22" t="str">
        <f t="shared" si="48"/>
        <v>Aug</v>
      </c>
      <c r="C1043" s="23">
        <f t="shared" si="49"/>
        <v>32</v>
      </c>
      <c r="D1043" s="23" t="str">
        <f t="shared" si="50"/>
        <v>None</v>
      </c>
      <c r="E1043" s="22" t="s">
        <v>38</v>
      </c>
      <c r="F1043" s="23" t="s">
        <v>57</v>
      </c>
      <c r="G1043" s="24">
        <v>69.95</v>
      </c>
    </row>
    <row r="1044" spans="1:7">
      <c r="A1044" s="22">
        <v>43993</v>
      </c>
      <c r="B1044" s="22" t="str">
        <f t="shared" si="48"/>
        <v>Jun</v>
      </c>
      <c r="C1044" s="23">
        <f t="shared" si="49"/>
        <v>24</v>
      </c>
      <c r="D1044" s="23" t="str">
        <f t="shared" si="50"/>
        <v>None</v>
      </c>
      <c r="E1044" s="22" t="s">
        <v>38</v>
      </c>
      <c r="F1044" s="23" t="s">
        <v>56</v>
      </c>
      <c r="G1044" s="24">
        <v>40.26</v>
      </c>
    </row>
    <row r="1045" spans="1:7">
      <c r="A1045" s="22">
        <v>44049</v>
      </c>
      <c r="B1045" s="22" t="str">
        <f t="shared" si="48"/>
        <v>Aug</v>
      </c>
      <c r="C1045" s="23">
        <f t="shared" si="49"/>
        <v>32</v>
      </c>
      <c r="D1045" s="23" t="str">
        <f t="shared" si="50"/>
        <v>None</v>
      </c>
      <c r="E1045" s="22" t="s">
        <v>48</v>
      </c>
      <c r="F1045" s="23" t="s">
        <v>58</v>
      </c>
      <c r="G1045" s="24">
        <v>72.5</v>
      </c>
    </row>
    <row r="1046" spans="1:7">
      <c r="A1046" s="22">
        <v>44066</v>
      </c>
      <c r="B1046" s="22" t="str">
        <f t="shared" si="48"/>
        <v>Aug</v>
      </c>
      <c r="C1046" s="23">
        <f t="shared" si="49"/>
        <v>35</v>
      </c>
      <c r="D1046" s="23" t="str">
        <f t="shared" si="50"/>
        <v>None</v>
      </c>
      <c r="E1046" s="22" t="s">
        <v>38</v>
      </c>
      <c r="F1046" s="23" t="s">
        <v>56</v>
      </c>
      <c r="G1046" s="24">
        <v>38.69</v>
      </c>
    </row>
    <row r="1047" spans="1:7">
      <c r="A1047" s="22">
        <v>44059</v>
      </c>
      <c r="B1047" s="22" t="str">
        <f t="shared" si="48"/>
        <v>Aug</v>
      </c>
      <c r="C1047" s="23">
        <f t="shared" si="49"/>
        <v>34</v>
      </c>
      <c r="D1047" s="23" t="str">
        <f t="shared" si="50"/>
        <v>None</v>
      </c>
      <c r="E1047" s="22" t="s">
        <v>48</v>
      </c>
      <c r="F1047" s="23" t="s">
        <v>58</v>
      </c>
      <c r="G1047" s="24">
        <v>546.23</v>
      </c>
    </row>
    <row r="1048" spans="1:7">
      <c r="A1048" s="22">
        <v>44001</v>
      </c>
      <c r="B1048" s="22" t="str">
        <f t="shared" si="48"/>
        <v>Jun</v>
      </c>
      <c r="C1048" s="23">
        <f t="shared" si="49"/>
        <v>25</v>
      </c>
      <c r="D1048" s="23" t="str">
        <f t="shared" si="50"/>
        <v>None</v>
      </c>
      <c r="E1048" s="22" t="s">
        <v>48</v>
      </c>
      <c r="F1048" s="23" t="s">
        <v>46</v>
      </c>
      <c r="G1048" s="24">
        <v>48.23</v>
      </c>
    </row>
    <row r="1049" spans="1:7">
      <c r="A1049" s="22">
        <v>44066</v>
      </c>
      <c r="B1049" s="22" t="str">
        <f t="shared" si="48"/>
        <v>Aug</v>
      </c>
      <c r="C1049" s="23">
        <f t="shared" si="49"/>
        <v>35</v>
      </c>
      <c r="D1049" s="23" t="str">
        <f t="shared" si="50"/>
        <v>None</v>
      </c>
      <c r="E1049" s="22" t="s">
        <v>38</v>
      </c>
      <c r="F1049" s="23" t="s">
        <v>53</v>
      </c>
      <c r="G1049" s="24">
        <v>87.14</v>
      </c>
    </row>
    <row r="1050" spans="1:7">
      <c r="A1050" s="22">
        <v>44058</v>
      </c>
      <c r="B1050" s="22" t="str">
        <f t="shared" si="48"/>
        <v>Aug</v>
      </c>
      <c r="C1050" s="23">
        <f t="shared" si="49"/>
        <v>33</v>
      </c>
      <c r="D1050" s="23" t="str">
        <f t="shared" si="50"/>
        <v>None</v>
      </c>
      <c r="E1050" s="22" t="s">
        <v>38</v>
      </c>
      <c r="F1050" s="23" t="s">
        <v>61</v>
      </c>
      <c r="G1050" s="24">
        <v>302.06</v>
      </c>
    </row>
    <row r="1051" spans="1:7">
      <c r="A1051" s="22">
        <v>43996</v>
      </c>
      <c r="B1051" s="22" t="str">
        <f t="shared" si="48"/>
        <v>Jun</v>
      </c>
      <c r="C1051" s="23">
        <f t="shared" si="49"/>
        <v>25</v>
      </c>
      <c r="D1051" s="23" t="str">
        <f t="shared" si="50"/>
        <v>None</v>
      </c>
      <c r="E1051" s="22" t="s">
        <v>48</v>
      </c>
      <c r="F1051" s="23" t="s">
        <v>39</v>
      </c>
      <c r="G1051" s="24">
        <v>160.25</v>
      </c>
    </row>
    <row r="1052" spans="1:7">
      <c r="A1052" s="22">
        <v>44014</v>
      </c>
      <c r="B1052" s="22" t="str">
        <f t="shared" si="48"/>
        <v>Jul</v>
      </c>
      <c r="C1052" s="23">
        <f t="shared" si="49"/>
        <v>27</v>
      </c>
      <c r="D1052" s="23" t="str">
        <f t="shared" si="50"/>
        <v>None</v>
      </c>
      <c r="E1052" s="22" t="s">
        <v>45</v>
      </c>
      <c r="F1052" s="23" t="s">
        <v>53</v>
      </c>
      <c r="G1052" s="24">
        <v>232.87</v>
      </c>
    </row>
    <row r="1053" spans="1:7">
      <c r="A1053" s="22">
        <v>44067</v>
      </c>
      <c r="B1053" s="22" t="str">
        <f t="shared" si="48"/>
        <v>Aug</v>
      </c>
      <c r="C1053" s="23">
        <f t="shared" si="49"/>
        <v>35</v>
      </c>
      <c r="D1053" s="23" t="str">
        <f t="shared" si="50"/>
        <v>None</v>
      </c>
      <c r="E1053" s="22" t="s">
        <v>38</v>
      </c>
      <c r="F1053" s="23" t="s">
        <v>53</v>
      </c>
      <c r="G1053" s="24">
        <v>60.94</v>
      </c>
    </row>
    <row r="1054" spans="1:7">
      <c r="A1054" s="22">
        <v>44088</v>
      </c>
      <c r="B1054" s="22" t="str">
        <f t="shared" si="48"/>
        <v>Sep</v>
      </c>
      <c r="C1054" s="23">
        <f t="shared" si="49"/>
        <v>38</v>
      </c>
      <c r="D1054" s="23" t="str">
        <f t="shared" si="50"/>
        <v>None</v>
      </c>
      <c r="E1054" s="22" t="s">
        <v>48</v>
      </c>
      <c r="F1054" s="23" t="s">
        <v>58</v>
      </c>
      <c r="G1054" s="24">
        <v>75.8</v>
      </c>
    </row>
    <row r="1055" spans="1:7">
      <c r="A1055" s="22">
        <v>44056</v>
      </c>
      <c r="B1055" s="22" t="str">
        <f t="shared" si="48"/>
        <v>Aug</v>
      </c>
      <c r="C1055" s="23">
        <f t="shared" si="49"/>
        <v>33</v>
      </c>
      <c r="D1055" s="23" t="str">
        <f t="shared" si="50"/>
        <v>None</v>
      </c>
      <c r="E1055" s="22" t="s">
        <v>48</v>
      </c>
      <c r="F1055" s="23" t="s">
        <v>43</v>
      </c>
      <c r="G1055" s="24">
        <v>20.399999999999999</v>
      </c>
    </row>
    <row r="1056" spans="1:7">
      <c r="A1056" s="22">
        <v>44087</v>
      </c>
      <c r="B1056" s="22" t="str">
        <f t="shared" si="48"/>
        <v>Sep</v>
      </c>
      <c r="C1056" s="23">
        <f t="shared" si="49"/>
        <v>38</v>
      </c>
      <c r="D1056" s="23" t="str">
        <f t="shared" si="50"/>
        <v>None</v>
      </c>
      <c r="E1056" s="22" t="s">
        <v>48</v>
      </c>
      <c r="F1056" s="23" t="s">
        <v>58</v>
      </c>
      <c r="G1056" s="24">
        <v>46.13</v>
      </c>
    </row>
    <row r="1057" spans="1:7">
      <c r="A1057" s="22">
        <v>44100</v>
      </c>
      <c r="B1057" s="22" t="str">
        <f t="shared" si="48"/>
        <v>Sep</v>
      </c>
      <c r="C1057" s="23">
        <f t="shared" si="49"/>
        <v>39</v>
      </c>
      <c r="D1057" s="23" t="str">
        <f t="shared" si="50"/>
        <v>None</v>
      </c>
      <c r="E1057" s="22" t="s">
        <v>48</v>
      </c>
      <c r="F1057" s="23" t="s">
        <v>58</v>
      </c>
      <c r="G1057" s="24">
        <v>48.27</v>
      </c>
    </row>
    <row r="1058" spans="1:7">
      <c r="A1058" s="22">
        <v>43980</v>
      </c>
      <c r="B1058" s="22" t="str">
        <f t="shared" si="48"/>
        <v>May</v>
      </c>
      <c r="C1058" s="23">
        <f t="shared" si="49"/>
        <v>22</v>
      </c>
      <c r="D1058" s="23" t="str">
        <f t="shared" si="50"/>
        <v>None</v>
      </c>
      <c r="E1058" s="22" t="s">
        <v>38</v>
      </c>
      <c r="F1058" s="23" t="s">
        <v>57</v>
      </c>
      <c r="G1058" s="24">
        <v>23.46</v>
      </c>
    </row>
    <row r="1059" spans="1:7">
      <c r="A1059" s="22">
        <v>44048</v>
      </c>
      <c r="B1059" s="22" t="str">
        <f t="shared" si="48"/>
        <v>Aug</v>
      </c>
      <c r="C1059" s="23">
        <f t="shared" si="49"/>
        <v>32</v>
      </c>
      <c r="D1059" s="23" t="str">
        <f t="shared" si="50"/>
        <v>None</v>
      </c>
      <c r="E1059" s="22" t="s">
        <v>48</v>
      </c>
      <c r="F1059" s="23" t="s">
        <v>53</v>
      </c>
      <c r="G1059" s="24">
        <v>90.55</v>
      </c>
    </row>
    <row r="1060" spans="1:7">
      <c r="A1060" s="22">
        <v>44057</v>
      </c>
      <c r="B1060" s="22" t="str">
        <f t="shared" si="48"/>
        <v>Aug</v>
      </c>
      <c r="C1060" s="23">
        <f t="shared" si="49"/>
        <v>33</v>
      </c>
      <c r="D1060" s="23" t="str">
        <f t="shared" si="50"/>
        <v>None</v>
      </c>
      <c r="E1060" s="22" t="s">
        <v>38</v>
      </c>
      <c r="F1060" s="23" t="s">
        <v>46</v>
      </c>
      <c r="G1060" s="24">
        <v>48.05</v>
      </c>
    </row>
    <row r="1061" spans="1:7">
      <c r="A1061" s="22">
        <v>43968</v>
      </c>
      <c r="B1061" s="22" t="str">
        <f t="shared" si="48"/>
        <v>May</v>
      </c>
      <c r="C1061" s="23">
        <f t="shared" si="49"/>
        <v>21</v>
      </c>
      <c r="D1061" s="23" t="str">
        <f t="shared" si="50"/>
        <v>None</v>
      </c>
      <c r="E1061" s="22" t="s">
        <v>48</v>
      </c>
      <c r="F1061" s="23" t="s">
        <v>61</v>
      </c>
      <c r="G1061" s="24">
        <v>55.1</v>
      </c>
    </row>
    <row r="1062" spans="1:7">
      <c r="A1062" s="22">
        <v>43965</v>
      </c>
      <c r="B1062" s="22" t="str">
        <f t="shared" si="48"/>
        <v>May</v>
      </c>
      <c r="C1062" s="23">
        <f t="shared" si="49"/>
        <v>20</v>
      </c>
      <c r="D1062" s="23" t="str">
        <f t="shared" si="50"/>
        <v>None</v>
      </c>
      <c r="E1062" s="22" t="s">
        <v>38</v>
      </c>
      <c r="F1062" s="23" t="s">
        <v>54</v>
      </c>
      <c r="G1062" s="24">
        <v>47.12</v>
      </c>
    </row>
    <row r="1063" spans="1:7">
      <c r="A1063" s="22">
        <v>44057</v>
      </c>
      <c r="B1063" s="22" t="str">
        <f t="shared" si="48"/>
        <v>Aug</v>
      </c>
      <c r="C1063" s="23">
        <f t="shared" si="49"/>
        <v>33</v>
      </c>
      <c r="D1063" s="23" t="str">
        <f t="shared" si="50"/>
        <v>None</v>
      </c>
      <c r="E1063" s="22" t="s">
        <v>45</v>
      </c>
      <c r="F1063" s="23" t="s">
        <v>49</v>
      </c>
      <c r="G1063" s="24">
        <v>99.9</v>
      </c>
    </row>
    <row r="1064" spans="1:7">
      <c r="A1064" s="22">
        <v>43974</v>
      </c>
      <c r="B1064" s="22" t="str">
        <f t="shared" si="48"/>
        <v>May</v>
      </c>
      <c r="C1064" s="23">
        <f t="shared" si="49"/>
        <v>21</v>
      </c>
      <c r="D1064" s="23" t="str">
        <f t="shared" si="50"/>
        <v>None</v>
      </c>
      <c r="E1064" s="22" t="s">
        <v>48</v>
      </c>
      <c r="F1064" s="23" t="s">
        <v>46</v>
      </c>
      <c r="G1064" s="24">
        <v>75.97</v>
      </c>
    </row>
    <row r="1065" spans="1:7">
      <c r="A1065" s="22">
        <v>43984</v>
      </c>
      <c r="B1065" s="22" t="str">
        <f t="shared" si="48"/>
        <v>Jun</v>
      </c>
      <c r="C1065" s="23">
        <f t="shared" si="49"/>
        <v>23</v>
      </c>
      <c r="D1065" s="23" t="str">
        <f t="shared" si="50"/>
        <v>None</v>
      </c>
      <c r="E1065" s="22" t="s">
        <v>48</v>
      </c>
      <c r="F1065" s="23" t="s">
        <v>43</v>
      </c>
      <c r="G1065" s="24">
        <v>40.72</v>
      </c>
    </row>
    <row r="1066" spans="1:7">
      <c r="A1066" s="22">
        <v>44010</v>
      </c>
      <c r="B1066" s="22" t="str">
        <f t="shared" si="48"/>
        <v>Jun</v>
      </c>
      <c r="C1066" s="23">
        <f t="shared" si="49"/>
        <v>27</v>
      </c>
      <c r="D1066" s="23" t="str">
        <f t="shared" si="50"/>
        <v>None</v>
      </c>
      <c r="E1066" s="22" t="s">
        <v>45</v>
      </c>
      <c r="F1066" s="23" t="s">
        <v>46</v>
      </c>
      <c r="G1066" s="24">
        <v>75.040000000000006</v>
      </c>
    </row>
    <row r="1067" spans="1:7">
      <c r="A1067" s="22">
        <v>44044</v>
      </c>
      <c r="B1067" s="22" t="str">
        <f t="shared" si="48"/>
        <v>Aug</v>
      </c>
      <c r="C1067" s="23">
        <f t="shared" si="49"/>
        <v>31</v>
      </c>
      <c r="D1067" s="23" t="str">
        <f t="shared" si="50"/>
        <v>None</v>
      </c>
      <c r="E1067" s="22" t="s">
        <v>48</v>
      </c>
      <c r="F1067" s="23" t="s">
        <v>43</v>
      </c>
      <c r="G1067" s="24">
        <v>60.66</v>
      </c>
    </row>
    <row r="1068" spans="1:7">
      <c r="A1068" s="22">
        <v>44072</v>
      </c>
      <c r="B1068" s="22" t="str">
        <f t="shared" si="48"/>
        <v>Aug</v>
      </c>
      <c r="C1068" s="23">
        <f t="shared" si="49"/>
        <v>35</v>
      </c>
      <c r="D1068" s="23" t="str">
        <f t="shared" si="50"/>
        <v>None</v>
      </c>
      <c r="E1068" s="22" t="s">
        <v>38</v>
      </c>
      <c r="F1068" s="23" t="s">
        <v>53</v>
      </c>
      <c r="G1068" s="24">
        <v>29.51</v>
      </c>
    </row>
    <row r="1069" spans="1:7">
      <c r="A1069" s="22">
        <v>44054</v>
      </c>
      <c r="B1069" s="22" t="str">
        <f t="shared" si="48"/>
        <v>Aug</v>
      </c>
      <c r="C1069" s="23">
        <f t="shared" si="49"/>
        <v>33</v>
      </c>
      <c r="D1069" s="23" t="str">
        <f t="shared" si="50"/>
        <v>None</v>
      </c>
      <c r="E1069" s="22" t="s">
        <v>48</v>
      </c>
      <c r="F1069" s="23" t="s">
        <v>50</v>
      </c>
      <c r="G1069" s="24">
        <v>46.06</v>
      </c>
    </row>
    <row r="1070" spans="1:7">
      <c r="A1070" s="22">
        <v>44065</v>
      </c>
      <c r="B1070" s="22" t="str">
        <f t="shared" si="48"/>
        <v>Aug</v>
      </c>
      <c r="C1070" s="23">
        <f t="shared" si="49"/>
        <v>34</v>
      </c>
      <c r="D1070" s="23" t="str">
        <f t="shared" si="50"/>
        <v>None</v>
      </c>
      <c r="E1070" s="22" t="s">
        <v>38</v>
      </c>
      <c r="F1070" s="23" t="s">
        <v>50</v>
      </c>
      <c r="G1070" s="24">
        <v>46.43</v>
      </c>
    </row>
    <row r="1071" spans="1:7">
      <c r="A1071" s="22">
        <v>44053</v>
      </c>
      <c r="B1071" s="22" t="str">
        <f t="shared" si="48"/>
        <v>Aug</v>
      </c>
      <c r="C1071" s="23">
        <f t="shared" si="49"/>
        <v>33</v>
      </c>
      <c r="D1071" s="23" t="str">
        <f t="shared" si="50"/>
        <v>None</v>
      </c>
      <c r="E1071" s="22" t="s">
        <v>45</v>
      </c>
      <c r="F1071" s="23" t="s">
        <v>46</v>
      </c>
      <c r="G1071" s="24">
        <v>72.44</v>
      </c>
    </row>
    <row r="1072" spans="1:7">
      <c r="A1072" s="22">
        <v>44101</v>
      </c>
      <c r="B1072" s="22" t="str">
        <f t="shared" si="48"/>
        <v>Sep</v>
      </c>
      <c r="C1072" s="23">
        <f t="shared" si="49"/>
        <v>40</v>
      </c>
      <c r="D1072" s="23" t="str">
        <f t="shared" si="50"/>
        <v>None</v>
      </c>
      <c r="E1072" s="22" t="s">
        <v>38</v>
      </c>
      <c r="F1072" s="23" t="s">
        <v>58</v>
      </c>
      <c r="G1072" s="24">
        <v>75.819999999999993</v>
      </c>
    </row>
    <row r="1073" spans="1:7">
      <c r="A1073" s="22">
        <v>44095</v>
      </c>
      <c r="B1073" s="22" t="str">
        <f t="shared" si="48"/>
        <v>Sep</v>
      </c>
      <c r="C1073" s="23">
        <f t="shared" si="49"/>
        <v>39</v>
      </c>
      <c r="D1073" s="23" t="str">
        <f t="shared" si="50"/>
        <v>None</v>
      </c>
      <c r="E1073" s="22" t="s">
        <v>48</v>
      </c>
      <c r="F1073" s="23" t="s">
        <v>57</v>
      </c>
      <c r="G1073" s="24">
        <v>66.27</v>
      </c>
    </row>
    <row r="1074" spans="1:7">
      <c r="A1074" s="22">
        <v>44053</v>
      </c>
      <c r="B1074" s="22" t="str">
        <f t="shared" si="48"/>
        <v>Aug</v>
      </c>
      <c r="C1074" s="23">
        <f t="shared" si="49"/>
        <v>33</v>
      </c>
      <c r="D1074" s="23" t="str">
        <f t="shared" si="50"/>
        <v>None</v>
      </c>
      <c r="E1074" s="22" t="s">
        <v>38</v>
      </c>
      <c r="F1074" s="23" t="s">
        <v>43</v>
      </c>
      <c r="G1074" s="24">
        <v>60.15</v>
      </c>
    </row>
    <row r="1075" spans="1:7">
      <c r="A1075" s="22">
        <v>44051</v>
      </c>
      <c r="B1075" s="22" t="str">
        <f t="shared" si="48"/>
        <v>Aug</v>
      </c>
      <c r="C1075" s="23">
        <f t="shared" si="49"/>
        <v>32</v>
      </c>
      <c r="D1075" s="23" t="str">
        <f t="shared" si="50"/>
        <v>None</v>
      </c>
      <c r="E1075" s="22" t="s">
        <v>48</v>
      </c>
      <c r="F1075" s="23" t="s">
        <v>53</v>
      </c>
      <c r="G1075" s="24">
        <v>58.94</v>
      </c>
    </row>
    <row r="1076" spans="1:7">
      <c r="A1076" s="22">
        <v>44060</v>
      </c>
      <c r="B1076" s="22" t="str">
        <f t="shared" si="48"/>
        <v>Aug</v>
      </c>
      <c r="C1076" s="23">
        <f t="shared" si="49"/>
        <v>34</v>
      </c>
      <c r="D1076" s="23" t="str">
        <f t="shared" si="50"/>
        <v>None</v>
      </c>
      <c r="E1076" s="22" t="s">
        <v>38</v>
      </c>
      <c r="F1076" s="23" t="s">
        <v>58</v>
      </c>
      <c r="G1076" s="24">
        <v>69.37</v>
      </c>
    </row>
    <row r="1077" spans="1:7">
      <c r="A1077" s="22">
        <v>43999</v>
      </c>
      <c r="B1077" s="22" t="str">
        <f t="shared" si="48"/>
        <v>Jun</v>
      </c>
      <c r="C1077" s="23">
        <f t="shared" si="49"/>
        <v>25</v>
      </c>
      <c r="D1077" s="23" t="str">
        <f t="shared" si="50"/>
        <v>None</v>
      </c>
      <c r="E1077" s="22" t="s">
        <v>48</v>
      </c>
      <c r="F1077" s="23" t="s">
        <v>66</v>
      </c>
      <c r="G1077" s="24">
        <v>18.68</v>
      </c>
    </row>
    <row r="1078" spans="1:7">
      <c r="A1078" s="22">
        <v>43995</v>
      </c>
      <c r="B1078" s="22" t="str">
        <f t="shared" si="48"/>
        <v>Jun</v>
      </c>
      <c r="C1078" s="23">
        <f t="shared" si="49"/>
        <v>24</v>
      </c>
      <c r="D1078" s="23" t="str">
        <f t="shared" si="50"/>
        <v>None</v>
      </c>
      <c r="E1078" s="22" t="s">
        <v>45</v>
      </c>
      <c r="F1078" s="23" t="s">
        <v>46</v>
      </c>
      <c r="G1078" s="24">
        <v>75.25</v>
      </c>
    </row>
    <row r="1079" spans="1:7">
      <c r="A1079" s="22">
        <v>44053</v>
      </c>
      <c r="B1079" s="22" t="str">
        <f t="shared" si="48"/>
        <v>Aug</v>
      </c>
      <c r="C1079" s="23">
        <f t="shared" si="49"/>
        <v>33</v>
      </c>
      <c r="D1079" s="23" t="str">
        <f t="shared" si="50"/>
        <v>None</v>
      </c>
      <c r="E1079" s="22" t="s">
        <v>48</v>
      </c>
      <c r="F1079" s="23" t="s">
        <v>49</v>
      </c>
      <c r="G1079" s="24">
        <v>34.36</v>
      </c>
    </row>
    <row r="1080" spans="1:7">
      <c r="A1080" s="22">
        <v>44103</v>
      </c>
      <c r="B1080" s="22" t="str">
        <f t="shared" si="48"/>
        <v>Sep</v>
      </c>
      <c r="C1080" s="23">
        <f t="shared" si="49"/>
        <v>40</v>
      </c>
      <c r="D1080" s="23" t="str">
        <f t="shared" si="50"/>
        <v>None</v>
      </c>
      <c r="E1080" s="22" t="s">
        <v>48</v>
      </c>
      <c r="F1080" s="23" t="s">
        <v>49</v>
      </c>
      <c r="G1080" s="24">
        <v>99.52</v>
      </c>
    </row>
    <row r="1081" spans="1:7">
      <c r="A1081" s="22">
        <v>44104</v>
      </c>
      <c r="B1081" s="22" t="str">
        <f t="shared" si="48"/>
        <v>Sep</v>
      </c>
      <c r="C1081" s="23">
        <f t="shared" si="49"/>
        <v>40</v>
      </c>
      <c r="D1081" s="23" t="str">
        <f t="shared" si="50"/>
        <v>None</v>
      </c>
      <c r="E1081" s="22" t="s">
        <v>48</v>
      </c>
      <c r="F1081" s="23" t="s">
        <v>58</v>
      </c>
      <c r="G1081" s="24">
        <v>24.75</v>
      </c>
    </row>
    <row r="1082" spans="1:7">
      <c r="A1082" s="22">
        <v>43980</v>
      </c>
      <c r="B1082" s="22" t="str">
        <f t="shared" si="48"/>
        <v>May</v>
      </c>
      <c r="C1082" s="23">
        <f t="shared" si="49"/>
        <v>22</v>
      </c>
      <c r="D1082" s="23" t="str">
        <f t="shared" si="50"/>
        <v>None</v>
      </c>
      <c r="E1082" s="22" t="s">
        <v>48</v>
      </c>
      <c r="F1082" s="23" t="s">
        <v>58</v>
      </c>
      <c r="G1082" s="24">
        <v>69.84</v>
      </c>
    </row>
    <row r="1083" spans="1:7">
      <c r="A1083" s="22">
        <v>44066</v>
      </c>
      <c r="B1083" s="22" t="str">
        <f t="shared" si="48"/>
        <v>Aug</v>
      </c>
      <c r="C1083" s="23">
        <f t="shared" si="49"/>
        <v>35</v>
      </c>
      <c r="D1083" s="23" t="str">
        <f t="shared" si="50"/>
        <v>None</v>
      </c>
      <c r="E1083" s="22" t="s">
        <v>48</v>
      </c>
      <c r="F1083" s="23" t="s">
        <v>53</v>
      </c>
      <c r="G1083" s="24">
        <v>90.94</v>
      </c>
    </row>
    <row r="1084" spans="1:7">
      <c r="A1084" s="22">
        <v>43984</v>
      </c>
      <c r="B1084" s="22" t="str">
        <f t="shared" si="48"/>
        <v>Jun</v>
      </c>
      <c r="C1084" s="23">
        <f t="shared" si="49"/>
        <v>23</v>
      </c>
      <c r="D1084" s="23" t="str">
        <f t="shared" si="50"/>
        <v>None</v>
      </c>
      <c r="E1084" s="22" t="s">
        <v>45</v>
      </c>
      <c r="F1084" s="23" t="s">
        <v>43</v>
      </c>
      <c r="G1084" s="24">
        <v>20.95</v>
      </c>
    </row>
    <row r="1085" spans="1:7">
      <c r="A1085" s="22">
        <v>43973</v>
      </c>
      <c r="B1085" s="22" t="str">
        <f t="shared" si="48"/>
        <v>May</v>
      </c>
      <c r="C1085" s="23">
        <f t="shared" si="49"/>
        <v>21</v>
      </c>
      <c r="D1085" s="23" t="str">
        <f t="shared" si="50"/>
        <v>None</v>
      </c>
      <c r="E1085" s="22" t="s">
        <v>48</v>
      </c>
      <c r="F1085" s="23" t="s">
        <v>43</v>
      </c>
      <c r="G1085" s="24">
        <v>20.68</v>
      </c>
    </row>
    <row r="1086" spans="1:7">
      <c r="A1086" s="22">
        <v>43996</v>
      </c>
      <c r="B1086" s="22" t="str">
        <f t="shared" si="48"/>
        <v>Jun</v>
      </c>
      <c r="C1086" s="23">
        <f t="shared" si="49"/>
        <v>25</v>
      </c>
      <c r="D1086" s="23" t="str">
        <f t="shared" si="50"/>
        <v>None</v>
      </c>
      <c r="E1086" s="22" t="s">
        <v>38</v>
      </c>
      <c r="F1086" s="23" t="s">
        <v>54</v>
      </c>
      <c r="G1086" s="24">
        <v>68.73</v>
      </c>
    </row>
    <row r="1087" spans="1:7">
      <c r="A1087" s="22">
        <v>44074</v>
      </c>
      <c r="B1087" s="22" t="str">
        <f t="shared" si="48"/>
        <v>Aug</v>
      </c>
      <c r="C1087" s="23">
        <f t="shared" si="49"/>
        <v>36</v>
      </c>
      <c r="D1087" s="23" t="str">
        <f t="shared" si="50"/>
        <v>None</v>
      </c>
      <c r="E1087" s="22" t="s">
        <v>48</v>
      </c>
      <c r="F1087" s="23" t="s">
        <v>58</v>
      </c>
      <c r="G1087" s="24">
        <v>456.63</v>
      </c>
    </row>
    <row r="1088" spans="1:7">
      <c r="A1088" s="22">
        <v>44064</v>
      </c>
      <c r="B1088" s="22" t="str">
        <f t="shared" si="48"/>
        <v>Aug</v>
      </c>
      <c r="C1088" s="23">
        <f t="shared" si="49"/>
        <v>34</v>
      </c>
      <c r="D1088" s="23" t="str">
        <f t="shared" si="50"/>
        <v>None</v>
      </c>
      <c r="E1088" s="22" t="s">
        <v>38</v>
      </c>
      <c r="F1088" s="23" t="s">
        <v>49</v>
      </c>
      <c r="G1088" s="24">
        <v>102.35</v>
      </c>
    </row>
    <row r="1089" spans="1:7">
      <c r="A1089" s="22">
        <v>44051</v>
      </c>
      <c r="B1089" s="22" t="str">
        <f t="shared" si="48"/>
        <v>Aug</v>
      </c>
      <c r="C1089" s="23">
        <f t="shared" si="49"/>
        <v>32</v>
      </c>
      <c r="D1089" s="23" t="str">
        <f t="shared" si="50"/>
        <v>None</v>
      </c>
      <c r="E1089" s="22" t="s">
        <v>38</v>
      </c>
      <c r="F1089" s="23" t="s">
        <v>58</v>
      </c>
      <c r="G1089" s="24">
        <v>23.82</v>
      </c>
    </row>
    <row r="1090" spans="1:7">
      <c r="A1090" s="22">
        <v>43987</v>
      </c>
      <c r="B1090" s="22" t="str">
        <f t="shared" si="48"/>
        <v>Jun</v>
      </c>
      <c r="C1090" s="23">
        <f t="shared" si="49"/>
        <v>23</v>
      </c>
      <c r="D1090" s="23" t="str">
        <f t="shared" si="50"/>
        <v>None</v>
      </c>
      <c r="E1090" s="22" t="s">
        <v>48</v>
      </c>
      <c r="F1090" s="23" t="s">
        <v>49</v>
      </c>
      <c r="G1090" s="24">
        <v>66.349999999999994</v>
      </c>
    </row>
    <row r="1091" spans="1:7">
      <c r="A1091" s="22">
        <v>44096</v>
      </c>
      <c r="B1091" s="22" t="str">
        <f t="shared" si="48"/>
        <v>Sep</v>
      </c>
      <c r="C1091" s="23">
        <f t="shared" si="49"/>
        <v>39</v>
      </c>
      <c r="D1091" s="23" t="str">
        <f t="shared" si="50"/>
        <v>None</v>
      </c>
      <c r="E1091" s="22" t="s">
        <v>48</v>
      </c>
      <c r="F1091" s="23" t="s">
        <v>49</v>
      </c>
      <c r="G1091" s="24">
        <v>68.31</v>
      </c>
    </row>
    <row r="1092" spans="1:7">
      <c r="A1092" s="22">
        <v>44052</v>
      </c>
      <c r="B1092" s="22" t="str">
        <f t="shared" si="48"/>
        <v>Aug</v>
      </c>
      <c r="C1092" s="23">
        <f t="shared" si="49"/>
        <v>33</v>
      </c>
      <c r="D1092" s="23" t="str">
        <f t="shared" si="50"/>
        <v>None</v>
      </c>
      <c r="E1092" s="22" t="s">
        <v>38</v>
      </c>
      <c r="F1092" s="23" t="s">
        <v>58</v>
      </c>
      <c r="G1092" s="24">
        <v>75.11</v>
      </c>
    </row>
    <row r="1093" spans="1:7">
      <c r="A1093" s="22">
        <v>44047</v>
      </c>
      <c r="B1093" s="22" t="str">
        <f t="shared" si="48"/>
        <v>Aug</v>
      </c>
      <c r="C1093" s="23">
        <f t="shared" si="49"/>
        <v>32</v>
      </c>
      <c r="D1093" s="23" t="str">
        <f t="shared" si="50"/>
        <v>None</v>
      </c>
      <c r="E1093" s="22" t="s">
        <v>48</v>
      </c>
      <c r="F1093" s="23" t="s">
        <v>49</v>
      </c>
      <c r="G1093" s="24">
        <v>68.13</v>
      </c>
    </row>
    <row r="1094" spans="1:7">
      <c r="A1094" s="22">
        <v>44046</v>
      </c>
      <c r="B1094" s="22" t="str">
        <f t="shared" ref="B1094:B1157" si="51">TEXT(A1094,"mmm")</f>
        <v>Aug</v>
      </c>
      <c r="C1094" s="23">
        <f t="shared" ref="C1094:C1157" si="52">WEEKNUM(A1094)</f>
        <v>32</v>
      </c>
      <c r="D1094" s="23" t="str">
        <f t="shared" ref="D1094:D1157" si="53">IFERROR(VLOOKUP(C1094,$BM$7:$BN$14,2,0),"None")</f>
        <v>None</v>
      </c>
      <c r="E1094" s="22" t="s">
        <v>38</v>
      </c>
      <c r="F1094" s="23" t="s">
        <v>49</v>
      </c>
      <c r="G1094" s="24">
        <v>33.06</v>
      </c>
    </row>
    <row r="1095" spans="1:7">
      <c r="A1095" s="22">
        <v>44050</v>
      </c>
      <c r="B1095" s="22" t="str">
        <f t="shared" si="51"/>
        <v>Aug</v>
      </c>
      <c r="C1095" s="23">
        <f t="shared" si="52"/>
        <v>32</v>
      </c>
      <c r="D1095" s="23" t="str">
        <f t="shared" si="53"/>
        <v>None</v>
      </c>
      <c r="E1095" s="22" t="s">
        <v>48</v>
      </c>
      <c r="F1095" s="23" t="s">
        <v>58</v>
      </c>
      <c r="G1095" s="24">
        <v>24.11</v>
      </c>
    </row>
    <row r="1096" spans="1:7">
      <c r="A1096" s="22">
        <v>44046</v>
      </c>
      <c r="B1096" s="22" t="str">
        <f t="shared" si="51"/>
        <v>Aug</v>
      </c>
      <c r="C1096" s="23">
        <f t="shared" si="52"/>
        <v>32</v>
      </c>
      <c r="D1096" s="23" t="str">
        <f t="shared" si="53"/>
        <v>None</v>
      </c>
      <c r="E1096" s="22" t="s">
        <v>38</v>
      </c>
      <c r="F1096" s="23" t="s">
        <v>54</v>
      </c>
      <c r="G1096" s="24">
        <v>47.02</v>
      </c>
    </row>
    <row r="1097" spans="1:7">
      <c r="A1097" s="22">
        <v>44072</v>
      </c>
      <c r="B1097" s="22" t="str">
        <f t="shared" si="51"/>
        <v>Aug</v>
      </c>
      <c r="C1097" s="23">
        <f t="shared" si="52"/>
        <v>35</v>
      </c>
      <c r="D1097" s="23" t="str">
        <f t="shared" si="53"/>
        <v>None</v>
      </c>
      <c r="E1097" s="22" t="s">
        <v>48</v>
      </c>
      <c r="F1097" s="23" t="s">
        <v>56</v>
      </c>
      <c r="G1097" s="24">
        <v>38.880000000000003</v>
      </c>
    </row>
    <row r="1098" spans="1:7">
      <c r="A1098" s="22">
        <v>44060</v>
      </c>
      <c r="B1098" s="22" t="str">
        <f t="shared" si="51"/>
        <v>Aug</v>
      </c>
      <c r="C1098" s="23">
        <f t="shared" si="52"/>
        <v>34</v>
      </c>
      <c r="D1098" s="23" t="str">
        <f t="shared" si="53"/>
        <v>None</v>
      </c>
      <c r="E1098" s="22" t="s">
        <v>45</v>
      </c>
      <c r="F1098" s="23" t="s">
        <v>54</v>
      </c>
      <c r="G1098" s="24">
        <v>424.33</v>
      </c>
    </row>
    <row r="1099" spans="1:7">
      <c r="A1099" s="22">
        <v>43962</v>
      </c>
      <c r="B1099" s="22" t="str">
        <f t="shared" si="51"/>
        <v>May</v>
      </c>
      <c r="C1099" s="23">
        <f t="shared" si="52"/>
        <v>20</v>
      </c>
      <c r="D1099" s="23" t="str">
        <f t="shared" si="53"/>
        <v>None</v>
      </c>
      <c r="E1099" s="22" t="s">
        <v>48</v>
      </c>
      <c r="F1099" s="23" t="s">
        <v>43</v>
      </c>
      <c r="G1099" s="24">
        <v>40.93</v>
      </c>
    </row>
    <row r="1100" spans="1:7">
      <c r="A1100" s="22">
        <v>44071</v>
      </c>
      <c r="B1100" s="22" t="str">
        <f t="shared" si="51"/>
        <v>Aug</v>
      </c>
      <c r="C1100" s="23">
        <f t="shared" si="52"/>
        <v>35</v>
      </c>
      <c r="D1100" s="23" t="str">
        <f t="shared" si="53"/>
        <v>None</v>
      </c>
      <c r="E1100" s="22" t="s">
        <v>38</v>
      </c>
      <c r="F1100" s="23" t="s">
        <v>46</v>
      </c>
      <c r="G1100" s="24">
        <v>48.24</v>
      </c>
    </row>
    <row r="1101" spans="1:7">
      <c r="A1101" s="22">
        <v>44008</v>
      </c>
      <c r="B1101" s="22" t="str">
        <f t="shared" si="51"/>
        <v>Jun</v>
      </c>
      <c r="C1101" s="23">
        <f t="shared" si="52"/>
        <v>26</v>
      </c>
      <c r="D1101" s="23" t="str">
        <f t="shared" si="53"/>
        <v>None</v>
      </c>
      <c r="E1101" s="22" t="s">
        <v>48</v>
      </c>
      <c r="F1101" s="23" t="s">
        <v>49</v>
      </c>
      <c r="G1101" s="24">
        <v>102.29</v>
      </c>
    </row>
    <row r="1102" spans="1:7">
      <c r="A1102" s="22">
        <v>44100</v>
      </c>
      <c r="B1102" s="22" t="str">
        <f t="shared" si="51"/>
        <v>Sep</v>
      </c>
      <c r="C1102" s="23">
        <f t="shared" si="52"/>
        <v>39</v>
      </c>
      <c r="D1102" s="23" t="str">
        <f t="shared" si="53"/>
        <v>None</v>
      </c>
      <c r="E1102" s="22" t="s">
        <v>48</v>
      </c>
      <c r="F1102" s="23" t="s">
        <v>50</v>
      </c>
      <c r="G1102" s="24">
        <v>92.2</v>
      </c>
    </row>
    <row r="1103" spans="1:7">
      <c r="A1103" s="22">
        <v>44005</v>
      </c>
      <c r="B1103" s="22" t="str">
        <f t="shared" si="51"/>
        <v>Jun</v>
      </c>
      <c r="C1103" s="23">
        <f t="shared" si="52"/>
        <v>26</v>
      </c>
      <c r="D1103" s="23" t="str">
        <f t="shared" si="53"/>
        <v>None</v>
      </c>
      <c r="E1103" s="22" t="s">
        <v>48</v>
      </c>
      <c r="F1103" s="23" t="s">
        <v>50</v>
      </c>
      <c r="G1103" s="24">
        <v>46.33</v>
      </c>
    </row>
    <row r="1104" spans="1:7">
      <c r="A1104" s="22">
        <v>44063</v>
      </c>
      <c r="B1104" s="22" t="str">
        <f t="shared" si="51"/>
        <v>Aug</v>
      </c>
      <c r="C1104" s="23">
        <f t="shared" si="52"/>
        <v>34</v>
      </c>
      <c r="D1104" s="23" t="str">
        <f t="shared" si="53"/>
        <v>None</v>
      </c>
      <c r="E1104" s="22" t="s">
        <v>38</v>
      </c>
      <c r="F1104" s="23" t="s">
        <v>43</v>
      </c>
      <c r="G1104" s="24">
        <v>40.549999999999997</v>
      </c>
    </row>
    <row r="1105" spans="1:7">
      <c r="A1105" s="22">
        <v>44062</v>
      </c>
      <c r="B1105" s="22" t="str">
        <f t="shared" si="51"/>
        <v>Aug</v>
      </c>
      <c r="C1105" s="23">
        <f t="shared" si="52"/>
        <v>34</v>
      </c>
      <c r="D1105" s="23" t="str">
        <f t="shared" si="53"/>
        <v>None</v>
      </c>
      <c r="E1105" s="22" t="s">
        <v>48</v>
      </c>
      <c r="F1105" s="23" t="s">
        <v>49</v>
      </c>
      <c r="G1105" s="24">
        <v>66.569999999999993</v>
      </c>
    </row>
    <row r="1106" spans="1:7">
      <c r="A1106" s="22">
        <v>43974</v>
      </c>
      <c r="B1106" s="22" t="str">
        <f t="shared" si="51"/>
        <v>May</v>
      </c>
      <c r="C1106" s="23">
        <f t="shared" si="52"/>
        <v>21</v>
      </c>
      <c r="D1106" s="23" t="str">
        <f t="shared" si="53"/>
        <v>None</v>
      </c>
      <c r="E1106" s="22" t="s">
        <v>38</v>
      </c>
      <c r="F1106" s="23" t="s">
        <v>46</v>
      </c>
      <c r="G1106" s="24">
        <v>72.52</v>
      </c>
    </row>
    <row r="1107" spans="1:7">
      <c r="A1107" s="22">
        <v>44069</v>
      </c>
      <c r="B1107" s="22" t="str">
        <f t="shared" si="51"/>
        <v>Aug</v>
      </c>
      <c r="C1107" s="23">
        <f t="shared" si="52"/>
        <v>35</v>
      </c>
      <c r="D1107" s="23" t="str">
        <f t="shared" si="53"/>
        <v>None</v>
      </c>
      <c r="E1107" s="22" t="s">
        <v>48</v>
      </c>
      <c r="F1107" s="23" t="s">
        <v>49</v>
      </c>
      <c r="G1107" s="24">
        <v>66.849999999999994</v>
      </c>
    </row>
    <row r="1108" spans="1:7">
      <c r="A1108" s="22">
        <v>43991</v>
      </c>
      <c r="B1108" s="22" t="str">
        <f t="shared" si="51"/>
        <v>Jun</v>
      </c>
      <c r="C1108" s="23">
        <f t="shared" si="52"/>
        <v>24</v>
      </c>
      <c r="D1108" s="23" t="str">
        <f t="shared" si="53"/>
        <v>None</v>
      </c>
      <c r="E1108" s="22" t="s">
        <v>38</v>
      </c>
      <c r="F1108" s="23" t="s">
        <v>54</v>
      </c>
      <c r="G1108" s="24">
        <v>47.86</v>
      </c>
    </row>
    <row r="1109" spans="1:7">
      <c r="A1109" s="22">
        <v>43975</v>
      </c>
      <c r="B1109" s="22" t="str">
        <f t="shared" si="51"/>
        <v>May</v>
      </c>
      <c r="C1109" s="23">
        <f t="shared" si="52"/>
        <v>22</v>
      </c>
      <c r="D1109" s="23" t="str">
        <f t="shared" si="53"/>
        <v>None</v>
      </c>
      <c r="E1109" s="22" t="s">
        <v>45</v>
      </c>
      <c r="F1109" s="23" t="s">
        <v>39</v>
      </c>
      <c r="G1109" s="24">
        <v>160.63</v>
      </c>
    </row>
    <row r="1110" spans="1:7">
      <c r="A1110" s="22">
        <v>44064</v>
      </c>
      <c r="B1110" s="22" t="str">
        <f t="shared" si="51"/>
        <v>Aug</v>
      </c>
      <c r="C1110" s="23">
        <f t="shared" si="52"/>
        <v>34</v>
      </c>
      <c r="D1110" s="23" t="str">
        <f t="shared" si="53"/>
        <v>None</v>
      </c>
      <c r="E1110" s="22" t="s">
        <v>45</v>
      </c>
      <c r="F1110" s="23" t="s">
        <v>58</v>
      </c>
      <c r="G1110" s="24">
        <v>75.06</v>
      </c>
    </row>
    <row r="1111" spans="1:7">
      <c r="A1111" s="22">
        <v>44056</v>
      </c>
      <c r="B1111" s="22" t="str">
        <f t="shared" si="51"/>
        <v>Aug</v>
      </c>
      <c r="C1111" s="23">
        <f t="shared" si="52"/>
        <v>33</v>
      </c>
      <c r="D1111" s="23" t="str">
        <f t="shared" si="53"/>
        <v>None</v>
      </c>
      <c r="E1111" s="22" t="s">
        <v>48</v>
      </c>
      <c r="F1111" s="23" t="s">
        <v>49</v>
      </c>
      <c r="G1111" s="24">
        <v>66.45</v>
      </c>
    </row>
    <row r="1112" spans="1:7">
      <c r="A1112" s="22">
        <v>44003</v>
      </c>
      <c r="B1112" s="22" t="str">
        <f t="shared" si="51"/>
        <v>Jun</v>
      </c>
      <c r="C1112" s="23">
        <f t="shared" si="52"/>
        <v>26</v>
      </c>
      <c r="D1112" s="23" t="str">
        <f t="shared" si="53"/>
        <v>None</v>
      </c>
      <c r="E1112" s="22" t="s">
        <v>48</v>
      </c>
      <c r="F1112" s="23" t="s">
        <v>50</v>
      </c>
      <c r="G1112" s="24">
        <v>23.85</v>
      </c>
    </row>
    <row r="1113" spans="1:7">
      <c r="A1113" s="22">
        <v>44055</v>
      </c>
      <c r="B1113" s="22" t="str">
        <f t="shared" si="51"/>
        <v>Aug</v>
      </c>
      <c r="C1113" s="23">
        <f t="shared" si="52"/>
        <v>33</v>
      </c>
      <c r="D1113" s="23" t="str">
        <f t="shared" si="53"/>
        <v>None</v>
      </c>
      <c r="E1113" s="22" t="s">
        <v>48</v>
      </c>
      <c r="F1113" s="23" t="s">
        <v>50</v>
      </c>
      <c r="G1113" s="24">
        <v>23.49</v>
      </c>
    </row>
    <row r="1114" spans="1:7">
      <c r="A1114" s="22">
        <v>44061</v>
      </c>
      <c r="B1114" s="22" t="str">
        <f t="shared" si="51"/>
        <v>Aug</v>
      </c>
      <c r="C1114" s="23">
        <f t="shared" si="52"/>
        <v>34</v>
      </c>
      <c r="D1114" s="23" t="str">
        <f t="shared" si="53"/>
        <v>None</v>
      </c>
      <c r="E1114" s="22" t="s">
        <v>38</v>
      </c>
      <c r="F1114" s="23" t="s">
        <v>58</v>
      </c>
      <c r="G1114" s="24">
        <v>72.64</v>
      </c>
    </row>
    <row r="1115" spans="1:7">
      <c r="A1115" s="22">
        <v>44047</v>
      </c>
      <c r="B1115" s="22" t="str">
        <f t="shared" si="51"/>
        <v>Aug</v>
      </c>
      <c r="C1115" s="23">
        <f t="shared" si="52"/>
        <v>32</v>
      </c>
      <c r="D1115" s="23" t="str">
        <f t="shared" si="53"/>
        <v>None</v>
      </c>
      <c r="E1115" s="22" t="s">
        <v>38</v>
      </c>
      <c r="F1115" s="23" t="s">
        <v>39</v>
      </c>
      <c r="G1115" s="24">
        <v>320.73</v>
      </c>
    </row>
    <row r="1116" spans="1:7">
      <c r="A1116" s="22">
        <v>43964</v>
      </c>
      <c r="B1116" s="22" t="str">
        <f t="shared" si="51"/>
        <v>May</v>
      </c>
      <c r="C1116" s="23">
        <f t="shared" si="52"/>
        <v>20</v>
      </c>
      <c r="D1116" s="23" t="str">
        <f t="shared" si="53"/>
        <v>None</v>
      </c>
      <c r="E1116" s="22" t="s">
        <v>45</v>
      </c>
      <c r="F1116" s="23" t="s">
        <v>58</v>
      </c>
      <c r="G1116" s="24">
        <v>48.58</v>
      </c>
    </row>
    <row r="1117" spans="1:7">
      <c r="A1117" s="22">
        <v>44069</v>
      </c>
      <c r="B1117" s="22" t="str">
        <f t="shared" si="51"/>
        <v>Aug</v>
      </c>
      <c r="C1117" s="23">
        <f t="shared" si="52"/>
        <v>35</v>
      </c>
      <c r="D1117" s="23" t="str">
        <f t="shared" si="53"/>
        <v>None</v>
      </c>
      <c r="E1117" s="22" t="s">
        <v>38</v>
      </c>
      <c r="F1117" s="23" t="s">
        <v>57</v>
      </c>
      <c r="G1117" s="24">
        <v>23.35</v>
      </c>
    </row>
    <row r="1118" spans="1:7">
      <c r="A1118" s="22">
        <v>44064</v>
      </c>
      <c r="B1118" s="22" t="str">
        <f t="shared" si="51"/>
        <v>Aug</v>
      </c>
      <c r="C1118" s="23">
        <f t="shared" si="52"/>
        <v>34</v>
      </c>
      <c r="D1118" s="23" t="str">
        <f t="shared" si="53"/>
        <v>None</v>
      </c>
      <c r="E1118" s="22" t="s">
        <v>45</v>
      </c>
      <c r="F1118" s="23" t="s">
        <v>49</v>
      </c>
      <c r="G1118" s="24">
        <v>99.1</v>
      </c>
    </row>
    <row r="1119" spans="1:7">
      <c r="A1119" s="22">
        <v>44072</v>
      </c>
      <c r="B1119" s="22" t="str">
        <f t="shared" si="51"/>
        <v>Aug</v>
      </c>
      <c r="C1119" s="23">
        <f t="shared" si="52"/>
        <v>35</v>
      </c>
      <c r="D1119" s="23" t="str">
        <f t="shared" si="53"/>
        <v>None</v>
      </c>
      <c r="E1119" s="22" t="s">
        <v>38</v>
      </c>
      <c r="F1119" s="23" t="s">
        <v>57</v>
      </c>
      <c r="G1119" s="24">
        <v>46.34</v>
      </c>
    </row>
    <row r="1120" spans="1:7">
      <c r="A1120" s="22">
        <v>44009</v>
      </c>
      <c r="B1120" s="22" t="str">
        <f t="shared" si="51"/>
        <v>Jun</v>
      </c>
      <c r="C1120" s="23">
        <f t="shared" si="52"/>
        <v>26</v>
      </c>
      <c r="D1120" s="23" t="str">
        <f t="shared" si="53"/>
        <v>None</v>
      </c>
      <c r="E1120" s="22" t="s">
        <v>38</v>
      </c>
      <c r="F1120" s="23" t="s">
        <v>49</v>
      </c>
      <c r="G1120" s="24">
        <v>68.2</v>
      </c>
    </row>
    <row r="1121" spans="1:7">
      <c r="A1121" s="22">
        <v>44016</v>
      </c>
      <c r="B1121" s="22" t="str">
        <f t="shared" si="51"/>
        <v>Jul</v>
      </c>
      <c r="C1121" s="23">
        <f t="shared" si="52"/>
        <v>27</v>
      </c>
      <c r="D1121" s="23" t="str">
        <f t="shared" si="53"/>
        <v>None</v>
      </c>
      <c r="E1121" s="22" t="s">
        <v>48</v>
      </c>
      <c r="F1121" s="23" t="s">
        <v>39</v>
      </c>
      <c r="G1121" s="24">
        <v>160.19</v>
      </c>
    </row>
    <row r="1122" spans="1:7">
      <c r="A1122" s="22">
        <v>44070</v>
      </c>
      <c r="B1122" s="22" t="str">
        <f t="shared" si="51"/>
        <v>Aug</v>
      </c>
      <c r="C1122" s="23">
        <f t="shared" si="52"/>
        <v>35</v>
      </c>
      <c r="D1122" s="23" t="str">
        <f t="shared" si="53"/>
        <v>None</v>
      </c>
      <c r="E1122" s="22" t="s">
        <v>45</v>
      </c>
      <c r="F1122" s="23" t="s">
        <v>49</v>
      </c>
      <c r="G1122" s="24">
        <v>34.950000000000003</v>
      </c>
    </row>
    <row r="1123" spans="1:7">
      <c r="A1123" s="22">
        <v>44074</v>
      </c>
      <c r="B1123" s="22" t="str">
        <f t="shared" si="51"/>
        <v>Aug</v>
      </c>
      <c r="C1123" s="23">
        <f t="shared" si="52"/>
        <v>36</v>
      </c>
      <c r="D1123" s="23" t="str">
        <f t="shared" si="53"/>
        <v>None</v>
      </c>
      <c r="E1123" s="22" t="s">
        <v>38</v>
      </c>
      <c r="F1123" s="23" t="s">
        <v>43</v>
      </c>
      <c r="G1123" s="24">
        <v>20.39</v>
      </c>
    </row>
    <row r="1124" spans="1:7">
      <c r="A1124" s="22">
        <v>43996</v>
      </c>
      <c r="B1124" s="22" t="str">
        <f t="shared" si="51"/>
        <v>Jun</v>
      </c>
      <c r="C1124" s="23">
        <f t="shared" si="52"/>
        <v>25</v>
      </c>
      <c r="D1124" s="23" t="str">
        <f t="shared" si="53"/>
        <v>None</v>
      </c>
      <c r="E1124" s="22" t="s">
        <v>48</v>
      </c>
      <c r="F1124" s="23" t="s">
        <v>49</v>
      </c>
      <c r="G1124" s="24">
        <v>549.30999999999995</v>
      </c>
    </row>
    <row r="1125" spans="1:7">
      <c r="A1125" s="22">
        <v>44037</v>
      </c>
      <c r="B1125" s="22" t="str">
        <f t="shared" si="51"/>
        <v>Jul</v>
      </c>
      <c r="C1125" s="23">
        <f t="shared" si="52"/>
        <v>30</v>
      </c>
      <c r="D1125" s="23" t="str">
        <f t="shared" si="53"/>
        <v>None</v>
      </c>
      <c r="E1125" s="22" t="s">
        <v>48</v>
      </c>
      <c r="F1125" s="23" t="s">
        <v>39</v>
      </c>
      <c r="G1125" s="24">
        <v>240.27</v>
      </c>
    </row>
    <row r="1126" spans="1:7">
      <c r="A1126" s="22">
        <v>44002</v>
      </c>
      <c r="B1126" s="22" t="str">
        <f t="shared" si="51"/>
        <v>Jun</v>
      </c>
      <c r="C1126" s="23">
        <f t="shared" si="52"/>
        <v>25</v>
      </c>
      <c r="D1126" s="23" t="str">
        <f t="shared" si="53"/>
        <v>None</v>
      </c>
      <c r="E1126" s="22" t="s">
        <v>48</v>
      </c>
      <c r="F1126" s="23" t="s">
        <v>50</v>
      </c>
      <c r="G1126" s="24">
        <v>69.11</v>
      </c>
    </row>
    <row r="1127" spans="1:7">
      <c r="A1127" s="22">
        <v>44038</v>
      </c>
      <c r="B1127" s="22" t="str">
        <f t="shared" si="51"/>
        <v>Jul</v>
      </c>
      <c r="C1127" s="23">
        <f t="shared" si="52"/>
        <v>31</v>
      </c>
      <c r="D1127" s="23" t="str">
        <f t="shared" si="53"/>
        <v>None</v>
      </c>
      <c r="E1127" s="22" t="s">
        <v>38</v>
      </c>
      <c r="F1127" s="23" t="s">
        <v>50</v>
      </c>
      <c r="G1127" s="24">
        <v>44.59</v>
      </c>
    </row>
    <row r="1128" spans="1:7">
      <c r="A1128" s="22">
        <v>44067</v>
      </c>
      <c r="B1128" s="22" t="str">
        <f t="shared" si="51"/>
        <v>Aug</v>
      </c>
      <c r="C1128" s="23">
        <f t="shared" si="52"/>
        <v>35</v>
      </c>
      <c r="D1128" s="23" t="str">
        <f t="shared" si="53"/>
        <v>None</v>
      </c>
      <c r="E1128" s="22" t="s">
        <v>38</v>
      </c>
      <c r="F1128" s="23" t="s">
        <v>49</v>
      </c>
      <c r="G1128" s="24">
        <v>68.650000000000006</v>
      </c>
    </row>
    <row r="1129" spans="1:7">
      <c r="A1129" s="22">
        <v>43984</v>
      </c>
      <c r="B1129" s="22" t="str">
        <f t="shared" si="51"/>
        <v>Jun</v>
      </c>
      <c r="C1129" s="23">
        <f t="shared" si="52"/>
        <v>23</v>
      </c>
      <c r="D1129" s="23" t="str">
        <f t="shared" si="53"/>
        <v>None</v>
      </c>
      <c r="E1129" s="22" t="s">
        <v>48</v>
      </c>
      <c r="F1129" s="23" t="s">
        <v>58</v>
      </c>
      <c r="G1129" s="24">
        <v>24.83</v>
      </c>
    </row>
    <row r="1130" spans="1:7">
      <c r="A1130" s="22">
        <v>43989</v>
      </c>
      <c r="B1130" s="22" t="str">
        <f t="shared" si="51"/>
        <v>Jun</v>
      </c>
      <c r="C1130" s="23">
        <f t="shared" si="52"/>
        <v>24</v>
      </c>
      <c r="D1130" s="23" t="str">
        <f t="shared" si="53"/>
        <v>None</v>
      </c>
      <c r="E1130" s="22" t="s">
        <v>48</v>
      </c>
      <c r="F1130" s="23" t="s">
        <v>53</v>
      </c>
      <c r="G1130" s="24">
        <v>28.88</v>
      </c>
    </row>
    <row r="1131" spans="1:7">
      <c r="A1131" s="22">
        <v>44046</v>
      </c>
      <c r="B1131" s="22" t="str">
        <f t="shared" si="51"/>
        <v>Aug</v>
      </c>
      <c r="C1131" s="23">
        <f t="shared" si="52"/>
        <v>32</v>
      </c>
      <c r="D1131" s="23" t="str">
        <f t="shared" si="53"/>
        <v>None</v>
      </c>
      <c r="E1131" s="22" t="s">
        <v>48</v>
      </c>
      <c r="F1131" s="23" t="s">
        <v>53</v>
      </c>
      <c r="G1131" s="24">
        <v>87.73</v>
      </c>
    </row>
    <row r="1132" spans="1:7">
      <c r="A1132" s="22">
        <v>44071</v>
      </c>
      <c r="B1132" s="22" t="str">
        <f t="shared" si="51"/>
        <v>Aug</v>
      </c>
      <c r="C1132" s="23">
        <f t="shared" si="52"/>
        <v>35</v>
      </c>
      <c r="D1132" s="23" t="str">
        <f t="shared" si="53"/>
        <v>None</v>
      </c>
      <c r="E1132" s="22" t="s">
        <v>38</v>
      </c>
      <c r="F1132" s="23" t="s">
        <v>56</v>
      </c>
      <c r="G1132" s="24">
        <v>42.53</v>
      </c>
    </row>
    <row r="1133" spans="1:7">
      <c r="A1133" s="22">
        <v>43979</v>
      </c>
      <c r="B1133" s="22" t="str">
        <f t="shared" si="51"/>
        <v>May</v>
      </c>
      <c r="C1133" s="23">
        <f t="shared" si="52"/>
        <v>22</v>
      </c>
      <c r="D1133" s="23" t="str">
        <f t="shared" si="53"/>
        <v>None</v>
      </c>
      <c r="E1133" s="22" t="s">
        <v>48</v>
      </c>
      <c r="F1133" s="23" t="s">
        <v>39</v>
      </c>
      <c r="G1133" s="24">
        <v>240.01</v>
      </c>
    </row>
    <row r="1134" spans="1:7">
      <c r="A1134" s="22">
        <v>44054</v>
      </c>
      <c r="B1134" s="22" t="str">
        <f t="shared" si="51"/>
        <v>Aug</v>
      </c>
      <c r="C1134" s="23">
        <f t="shared" si="52"/>
        <v>33</v>
      </c>
      <c r="D1134" s="23" t="str">
        <f t="shared" si="53"/>
        <v>None</v>
      </c>
      <c r="E1134" s="22" t="s">
        <v>38</v>
      </c>
      <c r="F1134" s="23" t="s">
        <v>43</v>
      </c>
      <c r="G1134" s="24">
        <v>40.409999999999997</v>
      </c>
    </row>
    <row r="1135" spans="1:7">
      <c r="A1135" s="22">
        <v>44064</v>
      </c>
      <c r="B1135" s="22" t="str">
        <f t="shared" si="51"/>
        <v>Aug</v>
      </c>
      <c r="C1135" s="23">
        <f t="shared" si="52"/>
        <v>34</v>
      </c>
      <c r="D1135" s="23" t="str">
        <f t="shared" si="53"/>
        <v>None</v>
      </c>
      <c r="E1135" s="22" t="s">
        <v>48</v>
      </c>
      <c r="F1135" s="23" t="s">
        <v>56</v>
      </c>
      <c r="G1135" s="24">
        <v>38.68</v>
      </c>
    </row>
    <row r="1136" spans="1:7">
      <c r="A1136" s="22">
        <v>44054</v>
      </c>
      <c r="B1136" s="22" t="str">
        <f t="shared" si="51"/>
        <v>Aug</v>
      </c>
      <c r="C1136" s="23">
        <f t="shared" si="52"/>
        <v>33</v>
      </c>
      <c r="D1136" s="23" t="str">
        <f t="shared" si="53"/>
        <v>None</v>
      </c>
      <c r="E1136" s="22" t="s">
        <v>38</v>
      </c>
      <c r="F1136" s="23" t="s">
        <v>58</v>
      </c>
      <c r="G1136" s="24">
        <v>46.17</v>
      </c>
    </row>
    <row r="1137" spans="1:7">
      <c r="A1137" s="22">
        <v>44067</v>
      </c>
      <c r="B1137" s="22" t="str">
        <f t="shared" si="51"/>
        <v>Aug</v>
      </c>
      <c r="C1137" s="23">
        <f t="shared" si="52"/>
        <v>35</v>
      </c>
      <c r="D1137" s="23" t="str">
        <f t="shared" si="53"/>
        <v>None</v>
      </c>
      <c r="E1137" s="22" t="s">
        <v>48</v>
      </c>
      <c r="F1137" s="23" t="s">
        <v>57</v>
      </c>
      <c r="G1137" s="24">
        <v>22.7</v>
      </c>
    </row>
    <row r="1138" spans="1:7">
      <c r="A1138" s="22">
        <v>44055</v>
      </c>
      <c r="B1138" s="22" t="str">
        <f t="shared" si="51"/>
        <v>Aug</v>
      </c>
      <c r="C1138" s="23">
        <f t="shared" si="52"/>
        <v>33</v>
      </c>
      <c r="D1138" s="23" t="str">
        <f t="shared" si="53"/>
        <v>None</v>
      </c>
      <c r="E1138" s="22" t="s">
        <v>38</v>
      </c>
      <c r="F1138" s="23" t="s">
        <v>56</v>
      </c>
      <c r="G1138" s="24">
        <v>60.17</v>
      </c>
    </row>
    <row r="1139" spans="1:7">
      <c r="A1139" s="22">
        <v>44090</v>
      </c>
      <c r="B1139" s="22" t="str">
        <f t="shared" si="51"/>
        <v>Sep</v>
      </c>
      <c r="C1139" s="23">
        <f t="shared" si="52"/>
        <v>38</v>
      </c>
      <c r="D1139" s="23" t="str">
        <f t="shared" si="53"/>
        <v>None</v>
      </c>
      <c r="E1139" s="22" t="s">
        <v>38</v>
      </c>
      <c r="F1139" s="23" t="s">
        <v>49</v>
      </c>
      <c r="G1139" s="24">
        <v>99.79</v>
      </c>
    </row>
    <row r="1140" spans="1:7">
      <c r="A1140" s="22">
        <v>43985</v>
      </c>
      <c r="B1140" s="22" t="str">
        <f t="shared" si="51"/>
        <v>Jun</v>
      </c>
      <c r="C1140" s="23">
        <f t="shared" si="52"/>
        <v>23</v>
      </c>
      <c r="D1140" s="23" t="str">
        <f t="shared" si="53"/>
        <v>None</v>
      </c>
      <c r="E1140" s="22" t="s">
        <v>48</v>
      </c>
      <c r="F1140" s="23" t="s">
        <v>58</v>
      </c>
      <c r="G1140" s="24">
        <v>24.1</v>
      </c>
    </row>
    <row r="1141" spans="1:7">
      <c r="A1141" s="22">
        <v>44067</v>
      </c>
      <c r="B1141" s="22" t="str">
        <f t="shared" si="51"/>
        <v>Aug</v>
      </c>
      <c r="C1141" s="23">
        <f t="shared" si="52"/>
        <v>35</v>
      </c>
      <c r="D1141" s="23" t="str">
        <f t="shared" si="53"/>
        <v>None</v>
      </c>
      <c r="E1141" s="22" t="s">
        <v>38</v>
      </c>
      <c r="F1141" s="23" t="s">
        <v>50</v>
      </c>
      <c r="G1141" s="24">
        <v>46.93</v>
      </c>
    </row>
    <row r="1142" spans="1:7">
      <c r="A1142" s="22">
        <v>44050</v>
      </c>
      <c r="B1142" s="22" t="str">
        <f t="shared" si="51"/>
        <v>Aug</v>
      </c>
      <c r="C1142" s="23">
        <f t="shared" si="52"/>
        <v>32</v>
      </c>
      <c r="D1142" s="23" t="str">
        <f t="shared" si="53"/>
        <v>None</v>
      </c>
      <c r="E1142" s="22" t="s">
        <v>38</v>
      </c>
      <c r="F1142" s="23" t="s">
        <v>43</v>
      </c>
      <c r="G1142" s="24">
        <v>100.09</v>
      </c>
    </row>
    <row r="1143" spans="1:7">
      <c r="A1143" s="22">
        <v>43970</v>
      </c>
      <c r="B1143" s="22" t="str">
        <f t="shared" si="51"/>
        <v>May</v>
      </c>
      <c r="C1143" s="23">
        <f t="shared" si="52"/>
        <v>21</v>
      </c>
      <c r="D1143" s="23" t="str">
        <f t="shared" si="53"/>
        <v>None</v>
      </c>
      <c r="E1143" s="22" t="s">
        <v>38</v>
      </c>
      <c r="F1143" s="23" t="s">
        <v>57</v>
      </c>
      <c r="G1143" s="24">
        <v>66.88</v>
      </c>
    </row>
    <row r="1144" spans="1:7">
      <c r="A1144" s="22">
        <v>43963</v>
      </c>
      <c r="B1144" s="22" t="str">
        <f t="shared" si="51"/>
        <v>May</v>
      </c>
      <c r="C1144" s="23">
        <f t="shared" si="52"/>
        <v>20</v>
      </c>
      <c r="D1144" s="23" t="str">
        <f t="shared" si="53"/>
        <v>None</v>
      </c>
      <c r="E1144" s="22" t="s">
        <v>48</v>
      </c>
      <c r="F1144" s="23" t="s">
        <v>49</v>
      </c>
      <c r="G1144" s="24">
        <v>34.71</v>
      </c>
    </row>
    <row r="1145" spans="1:7">
      <c r="A1145" s="22">
        <v>44048</v>
      </c>
      <c r="B1145" s="22" t="str">
        <f t="shared" si="51"/>
        <v>Aug</v>
      </c>
      <c r="C1145" s="23">
        <f t="shared" si="52"/>
        <v>32</v>
      </c>
      <c r="D1145" s="23" t="str">
        <f t="shared" si="53"/>
        <v>None</v>
      </c>
      <c r="E1145" s="22" t="s">
        <v>38</v>
      </c>
      <c r="F1145" s="23" t="s">
        <v>54</v>
      </c>
      <c r="G1145" s="24">
        <v>71.400000000000006</v>
      </c>
    </row>
    <row r="1146" spans="1:7">
      <c r="A1146" s="22">
        <v>44011</v>
      </c>
      <c r="B1146" s="22" t="str">
        <f t="shared" si="51"/>
        <v>Jun</v>
      </c>
      <c r="C1146" s="23">
        <f t="shared" si="52"/>
        <v>27</v>
      </c>
      <c r="D1146" s="23" t="str">
        <f t="shared" si="53"/>
        <v>None</v>
      </c>
      <c r="E1146" s="22" t="s">
        <v>48</v>
      </c>
      <c r="F1146" s="23" t="s">
        <v>66</v>
      </c>
      <c r="G1146" s="24">
        <v>36.270000000000003</v>
      </c>
    </row>
    <row r="1147" spans="1:7">
      <c r="A1147" s="22">
        <v>44028</v>
      </c>
      <c r="B1147" s="22" t="str">
        <f t="shared" si="51"/>
        <v>Jul</v>
      </c>
      <c r="C1147" s="23">
        <f t="shared" si="52"/>
        <v>29</v>
      </c>
      <c r="D1147" s="23" t="str">
        <f t="shared" si="53"/>
        <v>None</v>
      </c>
      <c r="E1147" s="22" t="s">
        <v>38</v>
      </c>
      <c r="F1147" s="23" t="s">
        <v>58</v>
      </c>
      <c r="G1147" s="24">
        <v>75.900000000000006</v>
      </c>
    </row>
    <row r="1148" spans="1:7">
      <c r="A1148" s="22">
        <v>44002</v>
      </c>
      <c r="B1148" s="22" t="str">
        <f t="shared" si="51"/>
        <v>Jun</v>
      </c>
      <c r="C1148" s="23">
        <f t="shared" si="52"/>
        <v>25</v>
      </c>
      <c r="D1148" s="23" t="str">
        <f t="shared" si="53"/>
        <v>None</v>
      </c>
      <c r="E1148" s="22" t="s">
        <v>48</v>
      </c>
      <c r="F1148" s="23" t="s">
        <v>43</v>
      </c>
      <c r="G1148" s="24">
        <v>40.99</v>
      </c>
    </row>
    <row r="1149" spans="1:7">
      <c r="A1149" s="22">
        <v>43976</v>
      </c>
      <c r="B1149" s="22" t="str">
        <f t="shared" si="51"/>
        <v>May</v>
      </c>
      <c r="C1149" s="23">
        <f t="shared" si="52"/>
        <v>22</v>
      </c>
      <c r="D1149" s="23" t="str">
        <f t="shared" si="53"/>
        <v>None</v>
      </c>
      <c r="E1149" s="22" t="s">
        <v>48</v>
      </c>
      <c r="F1149" s="23" t="s">
        <v>50</v>
      </c>
      <c r="G1149" s="24">
        <v>46.06</v>
      </c>
    </row>
    <row r="1150" spans="1:7">
      <c r="A1150" s="22">
        <v>43991</v>
      </c>
      <c r="B1150" s="22" t="str">
        <f t="shared" si="51"/>
        <v>Jun</v>
      </c>
      <c r="C1150" s="23">
        <f t="shared" si="52"/>
        <v>24</v>
      </c>
      <c r="D1150" s="23" t="str">
        <f t="shared" si="53"/>
        <v>None</v>
      </c>
      <c r="E1150" s="22" t="s">
        <v>48</v>
      </c>
      <c r="F1150" s="23" t="s">
        <v>49</v>
      </c>
      <c r="G1150" s="24">
        <v>66.27</v>
      </c>
    </row>
    <row r="1151" spans="1:7">
      <c r="A1151" s="22">
        <v>44036</v>
      </c>
      <c r="B1151" s="22" t="str">
        <f t="shared" si="51"/>
        <v>Jul</v>
      </c>
      <c r="C1151" s="23">
        <f t="shared" si="52"/>
        <v>30</v>
      </c>
      <c r="D1151" s="23" t="str">
        <f t="shared" si="53"/>
        <v>None</v>
      </c>
      <c r="E1151" s="22" t="s">
        <v>48</v>
      </c>
      <c r="F1151" s="23" t="s">
        <v>46</v>
      </c>
      <c r="G1151" s="24">
        <v>72.66</v>
      </c>
    </row>
    <row r="1152" spans="1:7">
      <c r="A1152" s="22">
        <v>43993</v>
      </c>
      <c r="B1152" s="22" t="str">
        <f t="shared" si="51"/>
        <v>Jun</v>
      </c>
      <c r="C1152" s="23">
        <f t="shared" si="52"/>
        <v>24</v>
      </c>
      <c r="D1152" s="23" t="str">
        <f t="shared" si="53"/>
        <v>None</v>
      </c>
      <c r="E1152" s="22" t="s">
        <v>45</v>
      </c>
      <c r="F1152" s="23" t="s">
        <v>49</v>
      </c>
      <c r="G1152" s="24">
        <v>170.23</v>
      </c>
    </row>
    <row r="1153" spans="1:7">
      <c r="A1153" s="22">
        <v>44045</v>
      </c>
      <c r="B1153" s="22" t="str">
        <f t="shared" si="51"/>
        <v>Aug</v>
      </c>
      <c r="C1153" s="23">
        <f t="shared" si="52"/>
        <v>32</v>
      </c>
      <c r="D1153" s="23" t="str">
        <f t="shared" si="53"/>
        <v>None</v>
      </c>
      <c r="E1153" s="22" t="s">
        <v>48</v>
      </c>
      <c r="F1153" s="23" t="s">
        <v>39</v>
      </c>
      <c r="G1153" s="24">
        <v>160.79</v>
      </c>
    </row>
    <row r="1154" spans="1:7">
      <c r="A1154" s="22">
        <v>44058</v>
      </c>
      <c r="B1154" s="22" t="str">
        <f t="shared" si="51"/>
        <v>Aug</v>
      </c>
      <c r="C1154" s="23">
        <f t="shared" si="52"/>
        <v>33</v>
      </c>
      <c r="D1154" s="23" t="str">
        <f t="shared" si="53"/>
        <v>None</v>
      </c>
      <c r="E1154" s="22" t="s">
        <v>38</v>
      </c>
      <c r="F1154" s="23" t="s">
        <v>58</v>
      </c>
      <c r="G1154" s="24">
        <v>69.88</v>
      </c>
    </row>
    <row r="1155" spans="1:7">
      <c r="A1155" s="22">
        <v>44053</v>
      </c>
      <c r="B1155" s="22" t="str">
        <f t="shared" si="51"/>
        <v>Aug</v>
      </c>
      <c r="C1155" s="23">
        <f t="shared" si="52"/>
        <v>33</v>
      </c>
      <c r="D1155" s="23" t="str">
        <f t="shared" si="53"/>
        <v>None</v>
      </c>
      <c r="E1155" s="22" t="s">
        <v>48</v>
      </c>
      <c r="F1155" s="23" t="s">
        <v>53</v>
      </c>
      <c r="G1155" s="24">
        <v>29.03</v>
      </c>
    </row>
    <row r="1156" spans="1:7">
      <c r="A1156" s="22">
        <v>44061</v>
      </c>
      <c r="B1156" s="22" t="str">
        <f t="shared" si="51"/>
        <v>Aug</v>
      </c>
      <c r="C1156" s="23">
        <f t="shared" si="52"/>
        <v>34</v>
      </c>
      <c r="D1156" s="23" t="str">
        <f t="shared" si="53"/>
        <v>None</v>
      </c>
      <c r="E1156" s="22" t="s">
        <v>38</v>
      </c>
      <c r="F1156" s="23" t="s">
        <v>58</v>
      </c>
      <c r="G1156" s="24">
        <v>48.12</v>
      </c>
    </row>
    <row r="1157" spans="1:7">
      <c r="A1157" s="22">
        <v>44010</v>
      </c>
      <c r="B1157" s="22" t="str">
        <f t="shared" si="51"/>
        <v>Jun</v>
      </c>
      <c r="C1157" s="23">
        <f t="shared" si="52"/>
        <v>27</v>
      </c>
      <c r="D1157" s="23" t="str">
        <f t="shared" si="53"/>
        <v>None</v>
      </c>
      <c r="E1157" s="22" t="s">
        <v>48</v>
      </c>
      <c r="F1157" s="23" t="s">
        <v>53</v>
      </c>
      <c r="G1157" s="24">
        <v>60.99</v>
      </c>
    </row>
    <row r="1158" spans="1:7">
      <c r="A1158" s="22">
        <v>44065</v>
      </c>
      <c r="B1158" s="22" t="str">
        <f t="shared" ref="B1158:B1221" si="54">TEXT(A1158,"mmm")</f>
        <v>Aug</v>
      </c>
      <c r="C1158" s="23">
        <f t="shared" ref="C1158:C1221" si="55">WEEKNUM(A1158)</f>
        <v>34</v>
      </c>
      <c r="D1158" s="23" t="str">
        <f t="shared" ref="D1158:D1221" si="56">IFERROR(VLOOKUP(C1158,$BM$7:$BN$14,2,0),"None")</f>
        <v>None</v>
      </c>
      <c r="E1158" s="22" t="s">
        <v>38</v>
      </c>
      <c r="F1158" s="23" t="s">
        <v>49</v>
      </c>
      <c r="G1158" s="24">
        <v>96.19</v>
      </c>
    </row>
    <row r="1159" spans="1:7">
      <c r="A1159" s="22">
        <v>44045</v>
      </c>
      <c r="B1159" s="22" t="str">
        <f t="shared" si="54"/>
        <v>Aug</v>
      </c>
      <c r="C1159" s="23">
        <f t="shared" si="55"/>
        <v>32</v>
      </c>
      <c r="D1159" s="23" t="str">
        <f t="shared" si="56"/>
        <v>None</v>
      </c>
      <c r="E1159" s="22" t="s">
        <v>48</v>
      </c>
      <c r="F1159" s="23" t="s">
        <v>49</v>
      </c>
      <c r="G1159" s="24">
        <v>99.33</v>
      </c>
    </row>
    <row r="1160" spans="1:7">
      <c r="A1160" s="22">
        <v>43963</v>
      </c>
      <c r="B1160" s="22" t="str">
        <f t="shared" si="54"/>
        <v>May</v>
      </c>
      <c r="C1160" s="23">
        <f t="shared" si="55"/>
        <v>20</v>
      </c>
      <c r="D1160" s="23" t="str">
        <f t="shared" si="56"/>
        <v>None</v>
      </c>
      <c r="E1160" s="22" t="s">
        <v>48</v>
      </c>
      <c r="F1160" s="23" t="s">
        <v>56</v>
      </c>
      <c r="G1160" s="24">
        <v>63.09</v>
      </c>
    </row>
    <row r="1161" spans="1:7">
      <c r="A1161" s="22">
        <v>44071</v>
      </c>
      <c r="B1161" s="22" t="str">
        <f t="shared" si="54"/>
        <v>Aug</v>
      </c>
      <c r="C1161" s="23">
        <f t="shared" si="55"/>
        <v>35</v>
      </c>
      <c r="D1161" s="23" t="str">
        <f t="shared" si="56"/>
        <v>None</v>
      </c>
      <c r="E1161" s="22" t="s">
        <v>48</v>
      </c>
      <c r="F1161" s="23" t="s">
        <v>43</v>
      </c>
      <c r="G1161" s="24">
        <v>60.02</v>
      </c>
    </row>
    <row r="1162" spans="1:7">
      <c r="A1162" s="22">
        <v>44049</v>
      </c>
      <c r="B1162" s="22" t="str">
        <f t="shared" si="54"/>
        <v>Aug</v>
      </c>
      <c r="C1162" s="23">
        <f t="shared" si="55"/>
        <v>32</v>
      </c>
      <c r="D1162" s="23" t="str">
        <f t="shared" si="56"/>
        <v>None</v>
      </c>
      <c r="E1162" s="22" t="s">
        <v>38</v>
      </c>
      <c r="F1162" s="23" t="s">
        <v>66</v>
      </c>
      <c r="G1162" s="24">
        <v>19.47</v>
      </c>
    </row>
    <row r="1163" spans="1:7">
      <c r="A1163" s="22">
        <v>43985</v>
      </c>
      <c r="B1163" s="22" t="str">
        <f t="shared" si="54"/>
        <v>Jun</v>
      </c>
      <c r="C1163" s="23">
        <f t="shared" si="55"/>
        <v>23</v>
      </c>
      <c r="D1163" s="23" t="str">
        <f t="shared" si="56"/>
        <v>None</v>
      </c>
      <c r="E1163" s="22" t="s">
        <v>48</v>
      </c>
      <c r="F1163" s="23" t="s">
        <v>50</v>
      </c>
      <c r="G1163" s="24">
        <v>414.97</v>
      </c>
    </row>
    <row r="1164" spans="1:7">
      <c r="A1164" s="22">
        <v>43997</v>
      </c>
      <c r="B1164" s="22" t="str">
        <f t="shared" si="54"/>
        <v>Jun</v>
      </c>
      <c r="C1164" s="23">
        <f t="shared" si="55"/>
        <v>25</v>
      </c>
      <c r="D1164" s="23" t="str">
        <f t="shared" si="56"/>
        <v>None</v>
      </c>
      <c r="E1164" s="22" t="s">
        <v>48</v>
      </c>
      <c r="F1164" s="23" t="s">
        <v>57</v>
      </c>
      <c r="G1164" s="24">
        <v>46.07</v>
      </c>
    </row>
    <row r="1165" spans="1:7">
      <c r="A1165" s="22">
        <v>43991</v>
      </c>
      <c r="B1165" s="22" t="str">
        <f t="shared" si="54"/>
        <v>Jun</v>
      </c>
      <c r="C1165" s="23">
        <f t="shared" si="55"/>
        <v>24</v>
      </c>
      <c r="D1165" s="23" t="str">
        <f t="shared" si="56"/>
        <v>None</v>
      </c>
      <c r="E1165" s="22" t="s">
        <v>38</v>
      </c>
      <c r="F1165" s="23" t="s">
        <v>53</v>
      </c>
      <c r="G1165" s="24">
        <v>399.27</v>
      </c>
    </row>
    <row r="1166" spans="1:7">
      <c r="A1166" s="22">
        <v>43996</v>
      </c>
      <c r="B1166" s="22" t="str">
        <f t="shared" si="54"/>
        <v>Jun</v>
      </c>
      <c r="C1166" s="23">
        <f t="shared" si="55"/>
        <v>25</v>
      </c>
      <c r="D1166" s="23" t="str">
        <f t="shared" si="56"/>
        <v>None</v>
      </c>
      <c r="E1166" s="22" t="s">
        <v>48</v>
      </c>
      <c r="F1166" s="23" t="s">
        <v>53</v>
      </c>
      <c r="G1166" s="24">
        <v>120.5</v>
      </c>
    </row>
    <row r="1167" spans="1:7">
      <c r="A1167" s="22">
        <v>44047</v>
      </c>
      <c r="B1167" s="22" t="str">
        <f t="shared" si="54"/>
        <v>Aug</v>
      </c>
      <c r="C1167" s="23">
        <f t="shared" si="55"/>
        <v>32</v>
      </c>
      <c r="D1167" s="23" t="str">
        <f t="shared" si="56"/>
        <v>None</v>
      </c>
      <c r="E1167" s="22" t="s">
        <v>48</v>
      </c>
      <c r="F1167" s="23" t="s">
        <v>57</v>
      </c>
      <c r="G1167" s="24">
        <v>46.03</v>
      </c>
    </row>
    <row r="1168" spans="1:7">
      <c r="A1168" s="22">
        <v>44001</v>
      </c>
      <c r="B1168" s="22" t="str">
        <f t="shared" si="54"/>
        <v>Jun</v>
      </c>
      <c r="C1168" s="23">
        <f t="shared" si="55"/>
        <v>25</v>
      </c>
      <c r="D1168" s="23" t="str">
        <f t="shared" si="56"/>
        <v>None</v>
      </c>
      <c r="E1168" s="22" t="s">
        <v>38</v>
      </c>
      <c r="F1168" s="23" t="s">
        <v>43</v>
      </c>
      <c r="G1168" s="24">
        <v>57.39</v>
      </c>
    </row>
    <row r="1169" spans="1:7">
      <c r="A1169" s="22">
        <v>43956</v>
      </c>
      <c r="B1169" s="22" t="str">
        <f t="shared" si="54"/>
        <v>May</v>
      </c>
      <c r="C1169" s="23">
        <f t="shared" si="55"/>
        <v>19</v>
      </c>
      <c r="D1169" s="23" t="str">
        <f t="shared" si="56"/>
        <v>None</v>
      </c>
      <c r="E1169" s="22" t="s">
        <v>45</v>
      </c>
      <c r="F1169" s="23" t="s">
        <v>57</v>
      </c>
      <c r="G1169" s="24">
        <v>69.67</v>
      </c>
    </row>
    <row r="1170" spans="1:7">
      <c r="A1170" s="22">
        <v>43988</v>
      </c>
      <c r="B1170" s="22" t="str">
        <f t="shared" si="54"/>
        <v>Jun</v>
      </c>
      <c r="C1170" s="23">
        <f t="shared" si="55"/>
        <v>23</v>
      </c>
      <c r="D1170" s="23" t="str">
        <f t="shared" si="56"/>
        <v>None</v>
      </c>
      <c r="E1170" s="22" t="s">
        <v>38</v>
      </c>
      <c r="F1170" s="23" t="s">
        <v>50</v>
      </c>
      <c r="G1170" s="24">
        <v>46.21</v>
      </c>
    </row>
    <row r="1171" spans="1:7">
      <c r="A1171" s="22">
        <v>44051</v>
      </c>
      <c r="B1171" s="22" t="str">
        <f t="shared" si="54"/>
        <v>Aug</v>
      </c>
      <c r="C1171" s="23">
        <f t="shared" si="55"/>
        <v>32</v>
      </c>
      <c r="D1171" s="23" t="str">
        <f t="shared" si="56"/>
        <v>None</v>
      </c>
      <c r="E1171" s="22" t="s">
        <v>38</v>
      </c>
      <c r="F1171" s="23" t="s">
        <v>57</v>
      </c>
      <c r="G1171" s="24">
        <v>46.46</v>
      </c>
    </row>
    <row r="1172" spans="1:7">
      <c r="A1172" s="22">
        <v>44058</v>
      </c>
      <c r="B1172" s="22" t="str">
        <f t="shared" si="54"/>
        <v>Aug</v>
      </c>
      <c r="C1172" s="23">
        <f t="shared" si="55"/>
        <v>33</v>
      </c>
      <c r="D1172" s="23" t="str">
        <f t="shared" si="56"/>
        <v>None</v>
      </c>
      <c r="E1172" s="22" t="s">
        <v>45</v>
      </c>
      <c r="F1172" s="23" t="s">
        <v>50</v>
      </c>
      <c r="G1172" s="24">
        <v>23.13</v>
      </c>
    </row>
    <row r="1173" spans="1:7">
      <c r="A1173" s="22">
        <v>44063</v>
      </c>
      <c r="B1173" s="22" t="str">
        <f t="shared" si="54"/>
        <v>Aug</v>
      </c>
      <c r="C1173" s="23">
        <f t="shared" si="55"/>
        <v>34</v>
      </c>
      <c r="D1173" s="23" t="str">
        <f t="shared" si="56"/>
        <v>None</v>
      </c>
      <c r="E1173" s="22" t="s">
        <v>38</v>
      </c>
      <c r="F1173" s="23" t="s">
        <v>57</v>
      </c>
      <c r="G1173" s="24">
        <v>46.51</v>
      </c>
    </row>
    <row r="1174" spans="1:7">
      <c r="A1174" s="22">
        <v>43986</v>
      </c>
      <c r="B1174" s="22" t="str">
        <f t="shared" si="54"/>
        <v>Jun</v>
      </c>
      <c r="C1174" s="23">
        <f t="shared" si="55"/>
        <v>23</v>
      </c>
      <c r="D1174" s="23" t="str">
        <f t="shared" si="56"/>
        <v>None</v>
      </c>
      <c r="E1174" s="22" t="s">
        <v>45</v>
      </c>
      <c r="F1174" s="23" t="s">
        <v>56</v>
      </c>
      <c r="G1174" s="24">
        <v>20.56</v>
      </c>
    </row>
    <row r="1175" spans="1:7">
      <c r="A1175" s="22">
        <v>44042</v>
      </c>
      <c r="B1175" s="22" t="str">
        <f t="shared" si="54"/>
        <v>Jul</v>
      </c>
      <c r="C1175" s="23">
        <f t="shared" si="55"/>
        <v>31</v>
      </c>
      <c r="D1175" s="23" t="str">
        <f t="shared" si="56"/>
        <v>None</v>
      </c>
      <c r="E1175" s="22" t="s">
        <v>48</v>
      </c>
      <c r="F1175" s="23" t="s">
        <v>54</v>
      </c>
      <c r="G1175" s="24">
        <v>71.09</v>
      </c>
    </row>
    <row r="1176" spans="1:7">
      <c r="A1176" s="22">
        <v>44050</v>
      </c>
      <c r="B1176" s="22" t="str">
        <f t="shared" si="54"/>
        <v>Aug</v>
      </c>
      <c r="C1176" s="23">
        <f t="shared" si="55"/>
        <v>32</v>
      </c>
      <c r="D1176" s="23" t="str">
        <f t="shared" si="56"/>
        <v>None</v>
      </c>
      <c r="E1176" s="22" t="s">
        <v>38</v>
      </c>
      <c r="F1176" s="23" t="s">
        <v>46</v>
      </c>
      <c r="G1176" s="24">
        <v>72.19</v>
      </c>
    </row>
    <row r="1177" spans="1:7">
      <c r="A1177" s="22">
        <v>44047</v>
      </c>
      <c r="B1177" s="22" t="str">
        <f t="shared" si="54"/>
        <v>Aug</v>
      </c>
      <c r="C1177" s="23">
        <f t="shared" si="55"/>
        <v>32</v>
      </c>
      <c r="D1177" s="23" t="str">
        <f t="shared" si="56"/>
        <v>None</v>
      </c>
      <c r="E1177" s="22" t="s">
        <v>48</v>
      </c>
      <c r="F1177" s="23" t="s">
        <v>58</v>
      </c>
      <c r="G1177" s="24">
        <v>72.67</v>
      </c>
    </row>
    <row r="1178" spans="1:7">
      <c r="A1178" s="22">
        <v>44046</v>
      </c>
      <c r="B1178" s="22" t="str">
        <f t="shared" si="54"/>
        <v>Aug</v>
      </c>
      <c r="C1178" s="23">
        <f t="shared" si="55"/>
        <v>32</v>
      </c>
      <c r="D1178" s="23" t="str">
        <f t="shared" si="56"/>
        <v>None</v>
      </c>
      <c r="E1178" s="22" t="s">
        <v>38</v>
      </c>
      <c r="F1178" s="23" t="s">
        <v>61</v>
      </c>
      <c r="G1178" s="24">
        <v>27.27</v>
      </c>
    </row>
    <row r="1179" spans="1:7">
      <c r="A1179" s="22">
        <v>44006</v>
      </c>
      <c r="B1179" s="22" t="str">
        <f t="shared" si="54"/>
        <v>Jun</v>
      </c>
      <c r="C1179" s="23">
        <f t="shared" si="55"/>
        <v>26</v>
      </c>
      <c r="D1179" s="23" t="str">
        <f t="shared" si="56"/>
        <v>None</v>
      </c>
      <c r="E1179" s="22" t="s">
        <v>48</v>
      </c>
      <c r="F1179" s="23" t="s">
        <v>43</v>
      </c>
      <c r="G1179" s="24">
        <v>60.59</v>
      </c>
    </row>
    <row r="1180" spans="1:7">
      <c r="A1180" s="22">
        <v>43992</v>
      </c>
      <c r="B1180" s="22" t="str">
        <f t="shared" si="54"/>
        <v>Jun</v>
      </c>
      <c r="C1180" s="23">
        <f t="shared" si="55"/>
        <v>24</v>
      </c>
      <c r="D1180" s="23" t="str">
        <f t="shared" si="56"/>
        <v>None</v>
      </c>
      <c r="E1180" s="22" t="s">
        <v>48</v>
      </c>
      <c r="F1180" s="23" t="s">
        <v>57</v>
      </c>
      <c r="G1180" s="24">
        <v>23.48</v>
      </c>
    </row>
    <row r="1181" spans="1:7">
      <c r="A1181" s="22">
        <v>44069</v>
      </c>
      <c r="B1181" s="22" t="str">
        <f t="shared" si="54"/>
        <v>Aug</v>
      </c>
      <c r="C1181" s="23">
        <f t="shared" si="55"/>
        <v>35</v>
      </c>
      <c r="D1181" s="23" t="str">
        <f t="shared" si="56"/>
        <v>None</v>
      </c>
      <c r="E1181" s="22" t="s">
        <v>48</v>
      </c>
      <c r="F1181" s="23" t="s">
        <v>53</v>
      </c>
      <c r="G1181" s="24">
        <v>579.64</v>
      </c>
    </row>
    <row r="1182" spans="1:7">
      <c r="A1182" s="22">
        <v>44052</v>
      </c>
      <c r="B1182" s="22" t="str">
        <f t="shared" si="54"/>
        <v>Aug</v>
      </c>
      <c r="C1182" s="23">
        <f t="shared" si="55"/>
        <v>33</v>
      </c>
      <c r="D1182" s="23" t="str">
        <f t="shared" si="56"/>
        <v>None</v>
      </c>
      <c r="E1182" s="22" t="s">
        <v>38</v>
      </c>
      <c r="F1182" s="23" t="s">
        <v>50</v>
      </c>
      <c r="G1182" s="24">
        <v>23.77</v>
      </c>
    </row>
    <row r="1183" spans="1:7">
      <c r="A1183" s="22">
        <v>44093</v>
      </c>
      <c r="B1183" s="22" t="str">
        <f t="shared" si="54"/>
        <v>Sep</v>
      </c>
      <c r="C1183" s="23">
        <f t="shared" si="55"/>
        <v>38</v>
      </c>
      <c r="D1183" s="23" t="str">
        <f t="shared" si="56"/>
        <v>None</v>
      </c>
      <c r="E1183" s="22" t="s">
        <v>48</v>
      </c>
      <c r="F1183" s="23" t="s">
        <v>50</v>
      </c>
      <c r="G1183" s="24">
        <v>66.06</v>
      </c>
    </row>
    <row r="1184" spans="1:7">
      <c r="A1184" s="22">
        <v>44048</v>
      </c>
      <c r="B1184" s="22" t="str">
        <f t="shared" si="54"/>
        <v>Aug</v>
      </c>
      <c r="C1184" s="23">
        <f t="shared" si="55"/>
        <v>32</v>
      </c>
      <c r="D1184" s="23" t="str">
        <f t="shared" si="56"/>
        <v>None</v>
      </c>
      <c r="E1184" s="22" t="s">
        <v>38</v>
      </c>
      <c r="F1184" s="23" t="s">
        <v>50</v>
      </c>
      <c r="G1184" s="24">
        <v>334.32</v>
      </c>
    </row>
    <row r="1185" spans="1:7">
      <c r="A1185" s="22">
        <v>44008</v>
      </c>
      <c r="B1185" s="22" t="str">
        <f t="shared" si="54"/>
        <v>Jun</v>
      </c>
      <c r="C1185" s="23">
        <f t="shared" si="55"/>
        <v>26</v>
      </c>
      <c r="D1185" s="23" t="str">
        <f t="shared" si="56"/>
        <v>None</v>
      </c>
      <c r="E1185" s="22" t="s">
        <v>48</v>
      </c>
      <c r="F1185" s="23" t="s">
        <v>39</v>
      </c>
      <c r="G1185" s="24">
        <v>152.08000000000001</v>
      </c>
    </row>
    <row r="1186" spans="1:7">
      <c r="A1186" s="22">
        <v>43997</v>
      </c>
      <c r="B1186" s="22" t="str">
        <f t="shared" si="54"/>
        <v>Jun</v>
      </c>
      <c r="C1186" s="23">
        <f t="shared" si="55"/>
        <v>25</v>
      </c>
      <c r="D1186" s="23" t="str">
        <f t="shared" si="56"/>
        <v>None</v>
      </c>
      <c r="E1186" s="22" t="s">
        <v>38</v>
      </c>
      <c r="F1186" s="23" t="s">
        <v>49</v>
      </c>
      <c r="G1186" s="24">
        <v>66.45</v>
      </c>
    </row>
    <row r="1187" spans="1:7">
      <c r="A1187" s="22">
        <v>44059</v>
      </c>
      <c r="B1187" s="22" t="str">
        <f t="shared" si="54"/>
        <v>Aug</v>
      </c>
      <c r="C1187" s="23">
        <f t="shared" si="55"/>
        <v>34</v>
      </c>
      <c r="D1187" s="23" t="str">
        <f t="shared" si="56"/>
        <v>None</v>
      </c>
      <c r="E1187" s="22" t="s">
        <v>48</v>
      </c>
      <c r="F1187" s="23" t="s">
        <v>57</v>
      </c>
      <c r="G1187" s="24">
        <v>23.97</v>
      </c>
    </row>
    <row r="1188" spans="1:7">
      <c r="A1188" s="22">
        <v>44050</v>
      </c>
      <c r="B1188" s="22" t="str">
        <f t="shared" si="54"/>
        <v>Aug</v>
      </c>
      <c r="C1188" s="23">
        <f t="shared" si="55"/>
        <v>32</v>
      </c>
      <c r="D1188" s="23" t="str">
        <f t="shared" si="56"/>
        <v>None</v>
      </c>
      <c r="E1188" s="22" t="s">
        <v>38</v>
      </c>
      <c r="F1188" s="23" t="s">
        <v>50</v>
      </c>
      <c r="G1188" s="24">
        <v>66.709999999999994</v>
      </c>
    </row>
    <row r="1189" spans="1:7">
      <c r="A1189" s="22">
        <v>44098</v>
      </c>
      <c r="B1189" s="22" t="str">
        <f t="shared" si="54"/>
        <v>Sep</v>
      </c>
      <c r="C1189" s="23">
        <f t="shared" si="55"/>
        <v>39</v>
      </c>
      <c r="D1189" s="23" t="str">
        <f t="shared" si="56"/>
        <v>None</v>
      </c>
      <c r="E1189" s="22" t="s">
        <v>38</v>
      </c>
      <c r="F1189" s="23" t="s">
        <v>49</v>
      </c>
      <c r="G1189" s="24">
        <v>711.07</v>
      </c>
    </row>
    <row r="1190" spans="1:7">
      <c r="A1190" s="22">
        <v>43961</v>
      </c>
      <c r="B1190" s="22" t="str">
        <f t="shared" si="54"/>
        <v>May</v>
      </c>
      <c r="C1190" s="23">
        <f t="shared" si="55"/>
        <v>20</v>
      </c>
      <c r="D1190" s="23" t="str">
        <f t="shared" si="56"/>
        <v>None</v>
      </c>
      <c r="E1190" s="22" t="s">
        <v>48</v>
      </c>
      <c r="F1190" s="23" t="s">
        <v>49</v>
      </c>
      <c r="G1190" s="24">
        <v>68.099999999999994</v>
      </c>
    </row>
    <row r="1191" spans="1:7">
      <c r="A1191" s="22">
        <v>44010</v>
      </c>
      <c r="B1191" s="22" t="str">
        <f t="shared" si="54"/>
        <v>Jun</v>
      </c>
      <c r="C1191" s="23">
        <f t="shared" si="55"/>
        <v>27</v>
      </c>
      <c r="D1191" s="23" t="str">
        <f t="shared" si="56"/>
        <v>None</v>
      </c>
      <c r="E1191" s="22" t="s">
        <v>48</v>
      </c>
      <c r="F1191" s="23" t="s">
        <v>53</v>
      </c>
      <c r="G1191" s="24">
        <v>90.4</v>
      </c>
    </row>
    <row r="1192" spans="1:7">
      <c r="A1192" s="22">
        <v>44022</v>
      </c>
      <c r="B1192" s="22" t="str">
        <f t="shared" si="54"/>
        <v>Jul</v>
      </c>
      <c r="C1192" s="23">
        <f t="shared" si="55"/>
        <v>28</v>
      </c>
      <c r="D1192" s="23" t="str">
        <f t="shared" si="56"/>
        <v>None</v>
      </c>
      <c r="E1192" s="22" t="s">
        <v>38</v>
      </c>
      <c r="F1192" s="23" t="s">
        <v>49</v>
      </c>
      <c r="G1192" s="24">
        <v>68.430000000000007</v>
      </c>
    </row>
    <row r="1193" spans="1:7">
      <c r="A1193" s="22">
        <v>44034</v>
      </c>
      <c r="B1193" s="22" t="str">
        <f t="shared" si="54"/>
        <v>Jul</v>
      </c>
      <c r="C1193" s="23">
        <f t="shared" si="55"/>
        <v>30</v>
      </c>
      <c r="D1193" s="23" t="str">
        <f t="shared" si="56"/>
        <v>None</v>
      </c>
      <c r="E1193" s="22" t="s">
        <v>48</v>
      </c>
      <c r="F1193" s="23" t="s">
        <v>58</v>
      </c>
      <c r="G1193" s="24">
        <v>75.88</v>
      </c>
    </row>
    <row r="1194" spans="1:7">
      <c r="A1194" s="22">
        <v>44050</v>
      </c>
      <c r="B1194" s="22" t="str">
        <f t="shared" si="54"/>
        <v>Aug</v>
      </c>
      <c r="C1194" s="23">
        <f t="shared" si="55"/>
        <v>32</v>
      </c>
      <c r="D1194" s="23" t="str">
        <f t="shared" si="56"/>
        <v>None</v>
      </c>
      <c r="E1194" s="22" t="s">
        <v>38</v>
      </c>
      <c r="F1194" s="23" t="s">
        <v>58</v>
      </c>
      <c r="G1194" s="24">
        <v>100.81</v>
      </c>
    </row>
    <row r="1195" spans="1:7">
      <c r="A1195" s="22">
        <v>44049</v>
      </c>
      <c r="B1195" s="22" t="str">
        <f t="shared" si="54"/>
        <v>Aug</v>
      </c>
      <c r="C1195" s="23">
        <f t="shared" si="55"/>
        <v>32</v>
      </c>
      <c r="D1195" s="23" t="str">
        <f t="shared" si="56"/>
        <v>None</v>
      </c>
      <c r="E1195" s="22" t="s">
        <v>48</v>
      </c>
      <c r="F1195" s="23" t="s">
        <v>53</v>
      </c>
      <c r="G1195" s="24">
        <v>58.45</v>
      </c>
    </row>
    <row r="1196" spans="1:7">
      <c r="A1196" s="22">
        <v>43989</v>
      </c>
      <c r="B1196" s="22" t="str">
        <f t="shared" si="54"/>
        <v>Jun</v>
      </c>
      <c r="C1196" s="23">
        <f t="shared" si="55"/>
        <v>24</v>
      </c>
      <c r="D1196" s="23" t="str">
        <f t="shared" si="56"/>
        <v>None</v>
      </c>
      <c r="E1196" s="22" t="s">
        <v>48</v>
      </c>
      <c r="F1196" s="23" t="s">
        <v>43</v>
      </c>
      <c r="G1196" s="24">
        <v>20.72</v>
      </c>
    </row>
    <row r="1197" spans="1:7">
      <c r="A1197" s="22">
        <v>44050</v>
      </c>
      <c r="B1197" s="22" t="str">
        <f t="shared" si="54"/>
        <v>Aug</v>
      </c>
      <c r="C1197" s="23">
        <f t="shared" si="55"/>
        <v>32</v>
      </c>
      <c r="D1197" s="23" t="str">
        <f t="shared" si="56"/>
        <v>None</v>
      </c>
      <c r="E1197" s="22" t="s">
        <v>48</v>
      </c>
      <c r="F1197" s="23" t="s">
        <v>56</v>
      </c>
      <c r="G1197" s="24">
        <v>40.53</v>
      </c>
    </row>
    <row r="1198" spans="1:7">
      <c r="A1198" s="22">
        <v>43970</v>
      </c>
      <c r="B1198" s="22" t="str">
        <f t="shared" si="54"/>
        <v>May</v>
      </c>
      <c r="C1198" s="23">
        <f t="shared" si="55"/>
        <v>21</v>
      </c>
      <c r="D1198" s="23" t="str">
        <f t="shared" si="56"/>
        <v>None</v>
      </c>
      <c r="E1198" s="22" t="s">
        <v>38</v>
      </c>
      <c r="F1198" s="23" t="s">
        <v>53</v>
      </c>
      <c r="G1198" s="24">
        <v>87.67</v>
      </c>
    </row>
    <row r="1199" spans="1:7">
      <c r="A1199" s="22">
        <v>43990</v>
      </c>
      <c r="B1199" s="22" t="str">
        <f t="shared" si="54"/>
        <v>Jun</v>
      </c>
      <c r="C1199" s="23">
        <f t="shared" si="55"/>
        <v>24</v>
      </c>
      <c r="D1199" s="23" t="str">
        <f t="shared" si="56"/>
        <v>None</v>
      </c>
      <c r="E1199" s="22" t="s">
        <v>48</v>
      </c>
      <c r="F1199" s="23" t="s">
        <v>49</v>
      </c>
      <c r="G1199" s="24">
        <v>102.13</v>
      </c>
    </row>
    <row r="1200" spans="1:7">
      <c r="A1200" s="22">
        <v>44010</v>
      </c>
      <c r="B1200" s="22" t="str">
        <f t="shared" si="54"/>
        <v>Jun</v>
      </c>
      <c r="C1200" s="23">
        <f t="shared" si="55"/>
        <v>27</v>
      </c>
      <c r="D1200" s="23" t="str">
        <f t="shared" si="56"/>
        <v>None</v>
      </c>
      <c r="E1200" s="22" t="s">
        <v>38</v>
      </c>
      <c r="F1200" s="23" t="s">
        <v>54</v>
      </c>
      <c r="G1200" s="24">
        <v>513.49</v>
      </c>
    </row>
    <row r="1201" spans="1:7">
      <c r="A1201" s="22">
        <v>44003</v>
      </c>
      <c r="B1201" s="22" t="str">
        <f t="shared" si="54"/>
        <v>Jun</v>
      </c>
      <c r="C1201" s="23">
        <f t="shared" si="55"/>
        <v>26</v>
      </c>
      <c r="D1201" s="23" t="str">
        <f t="shared" si="56"/>
        <v>None</v>
      </c>
      <c r="E1201" s="22" t="s">
        <v>48</v>
      </c>
      <c r="F1201" s="23" t="s">
        <v>53</v>
      </c>
      <c r="G1201" s="24">
        <v>28.03</v>
      </c>
    </row>
    <row r="1202" spans="1:7">
      <c r="A1202" s="22">
        <v>44068</v>
      </c>
      <c r="B1202" s="22" t="str">
        <f t="shared" si="54"/>
        <v>Aug</v>
      </c>
      <c r="C1202" s="23">
        <f t="shared" si="55"/>
        <v>35</v>
      </c>
      <c r="D1202" s="23" t="str">
        <f t="shared" si="56"/>
        <v>None</v>
      </c>
      <c r="E1202" s="22" t="s">
        <v>38</v>
      </c>
      <c r="F1202" s="23" t="s">
        <v>57</v>
      </c>
      <c r="G1202" s="24">
        <v>69</v>
      </c>
    </row>
    <row r="1203" spans="1:7">
      <c r="A1203" s="22">
        <v>44044</v>
      </c>
      <c r="B1203" s="22" t="str">
        <f t="shared" si="54"/>
        <v>Aug</v>
      </c>
      <c r="C1203" s="23">
        <f t="shared" si="55"/>
        <v>31</v>
      </c>
      <c r="D1203" s="23" t="str">
        <f t="shared" si="56"/>
        <v>None</v>
      </c>
      <c r="E1203" s="22" t="s">
        <v>48</v>
      </c>
      <c r="F1203" s="23" t="s">
        <v>53</v>
      </c>
      <c r="G1203" s="24">
        <v>661.04</v>
      </c>
    </row>
    <row r="1204" spans="1:7">
      <c r="A1204" s="22">
        <v>44073</v>
      </c>
      <c r="B1204" s="22" t="str">
        <f t="shared" si="54"/>
        <v>Aug</v>
      </c>
      <c r="C1204" s="23">
        <f t="shared" si="55"/>
        <v>36</v>
      </c>
      <c r="D1204" s="23" t="str">
        <f t="shared" si="56"/>
        <v>None</v>
      </c>
      <c r="E1204" s="22" t="s">
        <v>38</v>
      </c>
      <c r="F1204" s="23" t="s">
        <v>57</v>
      </c>
      <c r="G1204" s="24">
        <v>23.67</v>
      </c>
    </row>
    <row r="1205" spans="1:7">
      <c r="A1205" s="22">
        <v>43998</v>
      </c>
      <c r="B1205" s="22" t="str">
        <f t="shared" si="54"/>
        <v>Jun</v>
      </c>
      <c r="C1205" s="23">
        <f t="shared" si="55"/>
        <v>25</v>
      </c>
      <c r="D1205" s="23" t="str">
        <f t="shared" si="56"/>
        <v>None</v>
      </c>
      <c r="E1205" s="22" t="s">
        <v>48</v>
      </c>
      <c r="F1205" s="23" t="s">
        <v>57</v>
      </c>
      <c r="G1205" s="24">
        <v>46.56</v>
      </c>
    </row>
    <row r="1206" spans="1:7">
      <c r="A1206" s="22">
        <v>43990</v>
      </c>
      <c r="B1206" s="22" t="str">
        <f t="shared" si="54"/>
        <v>Jun</v>
      </c>
      <c r="C1206" s="23">
        <f t="shared" si="55"/>
        <v>24</v>
      </c>
      <c r="D1206" s="23" t="str">
        <f t="shared" si="56"/>
        <v>None</v>
      </c>
      <c r="E1206" s="22" t="s">
        <v>38</v>
      </c>
      <c r="F1206" s="23" t="s">
        <v>57</v>
      </c>
      <c r="G1206" s="24">
        <v>23.9</v>
      </c>
    </row>
    <row r="1207" spans="1:7">
      <c r="A1207" s="22">
        <v>44052</v>
      </c>
      <c r="B1207" s="22" t="str">
        <f t="shared" si="54"/>
        <v>Aug</v>
      </c>
      <c r="C1207" s="23">
        <f t="shared" si="55"/>
        <v>33</v>
      </c>
      <c r="D1207" s="23" t="str">
        <f t="shared" si="56"/>
        <v>None</v>
      </c>
      <c r="E1207" s="22" t="s">
        <v>38</v>
      </c>
      <c r="F1207" s="23" t="s">
        <v>39</v>
      </c>
      <c r="G1207" s="24">
        <v>160.35</v>
      </c>
    </row>
    <row r="1208" spans="1:7">
      <c r="A1208" s="22">
        <v>44007</v>
      </c>
      <c r="B1208" s="22" t="str">
        <f t="shared" si="54"/>
        <v>Jun</v>
      </c>
      <c r="C1208" s="23">
        <f t="shared" si="55"/>
        <v>26</v>
      </c>
      <c r="D1208" s="23" t="str">
        <f t="shared" si="56"/>
        <v>None</v>
      </c>
      <c r="E1208" s="22" t="s">
        <v>48</v>
      </c>
      <c r="F1208" s="23" t="s">
        <v>39</v>
      </c>
      <c r="G1208" s="24">
        <v>240.49</v>
      </c>
    </row>
    <row r="1209" spans="1:7">
      <c r="A1209" s="22">
        <v>44001</v>
      </c>
      <c r="B1209" s="22" t="str">
        <f t="shared" si="54"/>
        <v>Jun</v>
      </c>
      <c r="C1209" s="23">
        <f t="shared" si="55"/>
        <v>25</v>
      </c>
      <c r="D1209" s="23" t="str">
        <f t="shared" si="56"/>
        <v>None</v>
      </c>
      <c r="E1209" s="22" t="s">
        <v>45</v>
      </c>
      <c r="F1209" s="23" t="s">
        <v>50</v>
      </c>
      <c r="G1209" s="24">
        <v>46.12</v>
      </c>
    </row>
    <row r="1210" spans="1:7">
      <c r="A1210" s="22">
        <v>44061</v>
      </c>
      <c r="B1210" s="22" t="str">
        <f t="shared" si="54"/>
        <v>Aug</v>
      </c>
      <c r="C1210" s="23">
        <f t="shared" si="55"/>
        <v>34</v>
      </c>
      <c r="D1210" s="23" t="str">
        <f t="shared" si="56"/>
        <v>None</v>
      </c>
      <c r="E1210" s="22" t="s">
        <v>38</v>
      </c>
      <c r="F1210" s="23" t="s">
        <v>53</v>
      </c>
      <c r="G1210" s="24">
        <v>29.79</v>
      </c>
    </row>
    <row r="1211" spans="1:7">
      <c r="A1211" s="22">
        <v>44068</v>
      </c>
      <c r="B1211" s="22" t="str">
        <f t="shared" si="54"/>
        <v>Aug</v>
      </c>
      <c r="C1211" s="23">
        <f t="shared" si="55"/>
        <v>35</v>
      </c>
      <c r="D1211" s="23" t="str">
        <f t="shared" si="56"/>
        <v>None</v>
      </c>
      <c r="E1211" s="22" t="s">
        <v>48</v>
      </c>
      <c r="F1211" s="23" t="s">
        <v>39</v>
      </c>
      <c r="G1211" s="24">
        <v>240.57</v>
      </c>
    </row>
    <row r="1212" spans="1:7">
      <c r="A1212" s="22">
        <v>43989</v>
      </c>
      <c r="B1212" s="22" t="str">
        <f t="shared" si="54"/>
        <v>Jun</v>
      </c>
      <c r="C1212" s="23">
        <f t="shared" si="55"/>
        <v>24</v>
      </c>
      <c r="D1212" s="23" t="str">
        <f t="shared" si="56"/>
        <v>None</v>
      </c>
      <c r="E1212" s="22" t="s">
        <v>38</v>
      </c>
      <c r="F1212" s="23" t="s">
        <v>43</v>
      </c>
      <c r="G1212" s="24">
        <v>40.659999999999997</v>
      </c>
    </row>
    <row r="1213" spans="1:7">
      <c r="A1213" s="22">
        <v>43988</v>
      </c>
      <c r="B1213" s="22" t="str">
        <f t="shared" si="54"/>
        <v>Jun</v>
      </c>
      <c r="C1213" s="23">
        <f t="shared" si="55"/>
        <v>23</v>
      </c>
      <c r="D1213" s="23" t="str">
        <f t="shared" si="56"/>
        <v>None</v>
      </c>
      <c r="E1213" s="22" t="s">
        <v>38</v>
      </c>
      <c r="F1213" s="23" t="s">
        <v>43</v>
      </c>
      <c r="G1213" s="24">
        <v>60.15</v>
      </c>
    </row>
    <row r="1214" spans="1:7">
      <c r="A1214" s="22">
        <v>44057</v>
      </c>
      <c r="B1214" s="22" t="str">
        <f t="shared" si="54"/>
        <v>Aug</v>
      </c>
      <c r="C1214" s="23">
        <f t="shared" si="55"/>
        <v>33</v>
      </c>
      <c r="D1214" s="23" t="str">
        <f t="shared" si="56"/>
        <v>None</v>
      </c>
      <c r="E1214" s="22" t="s">
        <v>38</v>
      </c>
      <c r="F1214" s="23" t="s">
        <v>39</v>
      </c>
      <c r="G1214" s="24">
        <v>240.69</v>
      </c>
    </row>
    <row r="1215" spans="1:7">
      <c r="A1215" s="22">
        <v>43998</v>
      </c>
      <c r="B1215" s="22" t="str">
        <f t="shared" si="54"/>
        <v>Jun</v>
      </c>
      <c r="C1215" s="23">
        <f t="shared" si="55"/>
        <v>25</v>
      </c>
      <c r="D1215" s="23" t="str">
        <f t="shared" si="56"/>
        <v>None</v>
      </c>
      <c r="E1215" s="22" t="s">
        <v>38</v>
      </c>
      <c r="F1215" s="23" t="s">
        <v>50</v>
      </c>
      <c r="G1215" s="24">
        <v>46.89</v>
      </c>
    </row>
    <row r="1216" spans="1:7">
      <c r="A1216" s="22">
        <v>44067</v>
      </c>
      <c r="B1216" s="22" t="str">
        <f t="shared" si="54"/>
        <v>Aug</v>
      </c>
      <c r="C1216" s="23">
        <f t="shared" si="55"/>
        <v>35</v>
      </c>
      <c r="D1216" s="23" t="str">
        <f t="shared" si="56"/>
        <v>None</v>
      </c>
      <c r="E1216" s="22" t="s">
        <v>38</v>
      </c>
      <c r="F1216" s="23" t="s">
        <v>43</v>
      </c>
      <c r="G1216" s="24">
        <v>20.39</v>
      </c>
    </row>
    <row r="1217" spans="1:7">
      <c r="A1217" s="22">
        <v>44046</v>
      </c>
      <c r="B1217" s="22" t="str">
        <f t="shared" si="54"/>
        <v>Aug</v>
      </c>
      <c r="C1217" s="23">
        <f t="shared" si="55"/>
        <v>32</v>
      </c>
      <c r="D1217" s="23" t="str">
        <f t="shared" si="56"/>
        <v>None</v>
      </c>
      <c r="E1217" s="22" t="s">
        <v>38</v>
      </c>
      <c r="F1217" s="23" t="s">
        <v>49</v>
      </c>
      <c r="G1217" s="24">
        <v>66.39</v>
      </c>
    </row>
    <row r="1218" spans="1:7">
      <c r="A1218" s="22">
        <v>44060</v>
      </c>
      <c r="B1218" s="22" t="str">
        <f t="shared" si="54"/>
        <v>Aug</v>
      </c>
      <c r="C1218" s="23">
        <f t="shared" si="55"/>
        <v>34</v>
      </c>
      <c r="D1218" s="23" t="str">
        <f t="shared" si="56"/>
        <v>None</v>
      </c>
      <c r="E1218" s="22" t="s">
        <v>38</v>
      </c>
      <c r="F1218" s="23" t="s">
        <v>49</v>
      </c>
      <c r="G1218" s="24">
        <v>96.01</v>
      </c>
    </row>
    <row r="1219" spans="1:7">
      <c r="A1219" s="22">
        <v>44064</v>
      </c>
      <c r="B1219" s="22" t="str">
        <f t="shared" si="54"/>
        <v>Aug</v>
      </c>
      <c r="C1219" s="23">
        <f t="shared" si="55"/>
        <v>34</v>
      </c>
      <c r="D1219" s="23" t="str">
        <f t="shared" si="56"/>
        <v>None</v>
      </c>
      <c r="E1219" s="22" t="s">
        <v>48</v>
      </c>
      <c r="F1219" s="23" t="s">
        <v>50</v>
      </c>
      <c r="G1219" s="24">
        <v>46.03</v>
      </c>
    </row>
    <row r="1220" spans="1:7">
      <c r="A1220" s="22">
        <v>43986</v>
      </c>
      <c r="B1220" s="22" t="str">
        <f t="shared" si="54"/>
        <v>Jun</v>
      </c>
      <c r="C1220" s="23">
        <f t="shared" si="55"/>
        <v>23</v>
      </c>
      <c r="D1220" s="23" t="str">
        <f t="shared" si="56"/>
        <v>None</v>
      </c>
      <c r="E1220" s="22" t="s">
        <v>48</v>
      </c>
      <c r="F1220" s="23" t="s">
        <v>46</v>
      </c>
      <c r="G1220" s="24">
        <v>25.91</v>
      </c>
    </row>
    <row r="1221" spans="1:7">
      <c r="A1221" s="22">
        <v>43988</v>
      </c>
      <c r="B1221" s="22" t="str">
        <f t="shared" si="54"/>
        <v>Jun</v>
      </c>
      <c r="C1221" s="23">
        <f t="shared" si="55"/>
        <v>23</v>
      </c>
      <c r="D1221" s="23" t="str">
        <f t="shared" si="56"/>
        <v>None</v>
      </c>
      <c r="E1221" s="22" t="s">
        <v>45</v>
      </c>
      <c r="F1221" s="23" t="s">
        <v>50</v>
      </c>
      <c r="G1221" s="24">
        <v>305.52</v>
      </c>
    </row>
    <row r="1222" spans="1:7">
      <c r="A1222" s="22">
        <v>44005</v>
      </c>
      <c r="B1222" s="22" t="str">
        <f t="shared" ref="B1222:B1285" si="57">TEXT(A1222,"mmm")</f>
        <v>Jun</v>
      </c>
      <c r="C1222" s="23">
        <f t="shared" ref="C1222:C1285" si="58">WEEKNUM(A1222)</f>
        <v>26</v>
      </c>
      <c r="D1222" s="23" t="str">
        <f t="shared" ref="D1222:D1285" si="59">IFERROR(VLOOKUP(C1222,$BM$7:$BN$14,2,0),"None")</f>
        <v>None</v>
      </c>
      <c r="E1222" s="22" t="s">
        <v>48</v>
      </c>
      <c r="F1222" s="23" t="s">
        <v>49</v>
      </c>
      <c r="G1222" s="24">
        <v>198.99</v>
      </c>
    </row>
    <row r="1223" spans="1:7">
      <c r="A1223" s="22">
        <v>44051</v>
      </c>
      <c r="B1223" s="22" t="str">
        <f t="shared" si="57"/>
        <v>Aug</v>
      </c>
      <c r="C1223" s="23">
        <f t="shared" si="58"/>
        <v>32</v>
      </c>
      <c r="D1223" s="23" t="str">
        <f t="shared" si="59"/>
        <v>None</v>
      </c>
      <c r="E1223" s="22" t="s">
        <v>48</v>
      </c>
      <c r="F1223" s="23" t="s">
        <v>57</v>
      </c>
      <c r="G1223" s="24">
        <v>523.39</v>
      </c>
    </row>
    <row r="1224" spans="1:7">
      <c r="A1224" s="22">
        <v>43990</v>
      </c>
      <c r="B1224" s="22" t="str">
        <f t="shared" si="57"/>
        <v>Jun</v>
      </c>
      <c r="C1224" s="23">
        <f t="shared" si="58"/>
        <v>24</v>
      </c>
      <c r="D1224" s="23" t="str">
        <f t="shared" si="59"/>
        <v>None</v>
      </c>
      <c r="E1224" s="22" t="s">
        <v>38</v>
      </c>
      <c r="F1224" s="23" t="s">
        <v>46</v>
      </c>
      <c r="G1224" s="24">
        <v>50.31</v>
      </c>
    </row>
    <row r="1225" spans="1:7">
      <c r="A1225" s="22">
        <v>43956</v>
      </c>
      <c r="B1225" s="22" t="str">
        <f t="shared" si="57"/>
        <v>May</v>
      </c>
      <c r="C1225" s="23">
        <f t="shared" si="58"/>
        <v>19</v>
      </c>
      <c r="D1225" s="23" t="str">
        <f t="shared" si="59"/>
        <v>None</v>
      </c>
      <c r="E1225" s="22" t="s">
        <v>48</v>
      </c>
      <c r="F1225" s="23" t="s">
        <v>54</v>
      </c>
      <c r="G1225" s="24">
        <v>514.02</v>
      </c>
    </row>
    <row r="1226" spans="1:7">
      <c r="A1226" s="22">
        <v>44055</v>
      </c>
      <c r="B1226" s="22" t="str">
        <f t="shared" si="57"/>
        <v>Aug</v>
      </c>
      <c r="C1226" s="23">
        <f t="shared" si="58"/>
        <v>33</v>
      </c>
      <c r="D1226" s="23" t="str">
        <f t="shared" si="59"/>
        <v>None</v>
      </c>
      <c r="E1226" s="22" t="s">
        <v>38</v>
      </c>
      <c r="F1226" s="23" t="s">
        <v>53</v>
      </c>
      <c r="G1226" s="24">
        <v>58.12</v>
      </c>
    </row>
    <row r="1227" spans="1:7">
      <c r="A1227" s="22">
        <v>44096</v>
      </c>
      <c r="B1227" s="22" t="str">
        <f t="shared" si="57"/>
        <v>Sep</v>
      </c>
      <c r="C1227" s="23">
        <f t="shared" si="58"/>
        <v>39</v>
      </c>
      <c r="D1227" s="23" t="str">
        <f t="shared" si="59"/>
        <v>None</v>
      </c>
      <c r="E1227" s="22" t="s">
        <v>45</v>
      </c>
      <c r="F1227" s="23" t="s">
        <v>54</v>
      </c>
      <c r="G1227" s="24">
        <v>23.24</v>
      </c>
    </row>
    <row r="1228" spans="1:7">
      <c r="A1228" s="22">
        <v>43991</v>
      </c>
      <c r="B1228" s="22" t="str">
        <f t="shared" si="57"/>
        <v>Jun</v>
      </c>
      <c r="C1228" s="23">
        <f t="shared" si="58"/>
        <v>24</v>
      </c>
      <c r="D1228" s="23" t="str">
        <f t="shared" si="59"/>
        <v>None</v>
      </c>
      <c r="E1228" s="22" t="s">
        <v>48</v>
      </c>
      <c r="F1228" s="23" t="s">
        <v>57</v>
      </c>
      <c r="G1228" s="24">
        <v>46.76</v>
      </c>
    </row>
    <row r="1229" spans="1:7">
      <c r="A1229" s="22">
        <v>44009</v>
      </c>
      <c r="B1229" s="22" t="str">
        <f t="shared" si="57"/>
        <v>Jun</v>
      </c>
      <c r="C1229" s="23">
        <f t="shared" si="58"/>
        <v>26</v>
      </c>
      <c r="D1229" s="23" t="str">
        <f t="shared" si="59"/>
        <v>None</v>
      </c>
      <c r="E1229" s="22" t="s">
        <v>38</v>
      </c>
      <c r="F1229" s="23" t="s">
        <v>57</v>
      </c>
      <c r="G1229" s="24">
        <v>69.53</v>
      </c>
    </row>
    <row r="1230" spans="1:7">
      <c r="A1230" s="22">
        <v>44065</v>
      </c>
      <c r="B1230" s="22" t="str">
        <f t="shared" si="57"/>
        <v>Aug</v>
      </c>
      <c r="C1230" s="23">
        <f t="shared" si="58"/>
        <v>34</v>
      </c>
      <c r="D1230" s="23" t="str">
        <f t="shared" si="59"/>
        <v>None</v>
      </c>
      <c r="E1230" s="22" t="s">
        <v>38</v>
      </c>
      <c r="F1230" s="23" t="s">
        <v>43</v>
      </c>
      <c r="G1230" s="24">
        <v>60.42</v>
      </c>
    </row>
    <row r="1231" spans="1:7">
      <c r="A1231" s="22">
        <v>44001</v>
      </c>
      <c r="B1231" s="22" t="str">
        <f t="shared" si="57"/>
        <v>Jun</v>
      </c>
      <c r="C1231" s="23">
        <f t="shared" si="58"/>
        <v>25</v>
      </c>
      <c r="D1231" s="23" t="str">
        <f t="shared" si="59"/>
        <v>None</v>
      </c>
      <c r="E1231" s="22" t="s">
        <v>48</v>
      </c>
      <c r="F1231" s="23" t="s">
        <v>46</v>
      </c>
      <c r="G1231" s="24">
        <v>48.29</v>
      </c>
    </row>
    <row r="1232" spans="1:7">
      <c r="A1232" s="22">
        <v>44062</v>
      </c>
      <c r="B1232" s="22" t="str">
        <f t="shared" si="57"/>
        <v>Aug</v>
      </c>
      <c r="C1232" s="23">
        <f t="shared" si="58"/>
        <v>34</v>
      </c>
      <c r="D1232" s="23" t="str">
        <f t="shared" si="59"/>
        <v>None</v>
      </c>
      <c r="E1232" s="22" t="s">
        <v>38</v>
      </c>
      <c r="F1232" s="23" t="s">
        <v>66</v>
      </c>
      <c r="G1232" s="24">
        <v>38.15</v>
      </c>
    </row>
    <row r="1233" spans="1:7">
      <c r="A1233" s="22">
        <v>44067</v>
      </c>
      <c r="B1233" s="22" t="str">
        <f t="shared" si="57"/>
        <v>Aug</v>
      </c>
      <c r="C1233" s="23">
        <f t="shared" si="58"/>
        <v>35</v>
      </c>
      <c r="D1233" s="23" t="str">
        <f t="shared" si="59"/>
        <v>None</v>
      </c>
      <c r="E1233" s="22" t="s">
        <v>48</v>
      </c>
      <c r="F1233" s="23" t="s">
        <v>49</v>
      </c>
      <c r="G1233" s="24">
        <v>608.86</v>
      </c>
    </row>
    <row r="1234" spans="1:7">
      <c r="A1234" s="22">
        <v>43998</v>
      </c>
      <c r="B1234" s="22" t="str">
        <f t="shared" si="57"/>
        <v>Jun</v>
      </c>
      <c r="C1234" s="23">
        <f t="shared" si="58"/>
        <v>25</v>
      </c>
      <c r="D1234" s="23" t="str">
        <f t="shared" si="59"/>
        <v>None</v>
      </c>
      <c r="E1234" s="22" t="s">
        <v>48</v>
      </c>
      <c r="F1234" s="23" t="s">
        <v>57</v>
      </c>
      <c r="G1234" s="24">
        <v>23.21</v>
      </c>
    </row>
    <row r="1235" spans="1:7">
      <c r="A1235" s="22">
        <v>44000</v>
      </c>
      <c r="B1235" s="22" t="str">
        <f t="shared" si="57"/>
        <v>Jun</v>
      </c>
      <c r="C1235" s="23">
        <f t="shared" si="58"/>
        <v>25</v>
      </c>
      <c r="D1235" s="23" t="str">
        <f t="shared" si="59"/>
        <v>None</v>
      </c>
      <c r="E1235" s="22" t="s">
        <v>48</v>
      </c>
      <c r="F1235" s="23" t="s">
        <v>43</v>
      </c>
      <c r="G1235" s="24">
        <v>40.42</v>
      </c>
    </row>
    <row r="1236" spans="1:7">
      <c r="A1236" s="22">
        <v>44067</v>
      </c>
      <c r="B1236" s="22" t="str">
        <f t="shared" si="57"/>
        <v>Aug</v>
      </c>
      <c r="C1236" s="23">
        <f t="shared" si="58"/>
        <v>35</v>
      </c>
      <c r="D1236" s="23" t="str">
        <f t="shared" si="59"/>
        <v>None</v>
      </c>
      <c r="E1236" s="22" t="s">
        <v>45</v>
      </c>
      <c r="F1236" s="23" t="s">
        <v>50</v>
      </c>
      <c r="G1236" s="24">
        <v>46.45</v>
      </c>
    </row>
    <row r="1237" spans="1:7">
      <c r="A1237" s="22">
        <v>43974</v>
      </c>
      <c r="B1237" s="22" t="str">
        <f t="shared" si="57"/>
        <v>May</v>
      </c>
      <c r="C1237" s="23">
        <f t="shared" si="58"/>
        <v>21</v>
      </c>
      <c r="D1237" s="23" t="str">
        <f t="shared" si="59"/>
        <v>None</v>
      </c>
      <c r="E1237" s="22" t="s">
        <v>48</v>
      </c>
      <c r="F1237" s="23" t="s">
        <v>49</v>
      </c>
      <c r="G1237" s="24">
        <v>34.47</v>
      </c>
    </row>
    <row r="1238" spans="1:7">
      <c r="A1238" s="22">
        <v>44007</v>
      </c>
      <c r="B1238" s="22" t="str">
        <f t="shared" si="57"/>
        <v>Jun</v>
      </c>
      <c r="C1238" s="23">
        <f t="shared" si="58"/>
        <v>26</v>
      </c>
      <c r="D1238" s="23" t="str">
        <f t="shared" si="59"/>
        <v>None</v>
      </c>
      <c r="E1238" s="22" t="s">
        <v>48</v>
      </c>
      <c r="F1238" s="23" t="s">
        <v>53</v>
      </c>
      <c r="G1238" s="24">
        <v>58.2</v>
      </c>
    </row>
    <row r="1239" spans="1:7">
      <c r="A1239" s="22">
        <v>44026</v>
      </c>
      <c r="B1239" s="22" t="str">
        <f t="shared" si="57"/>
        <v>Jul</v>
      </c>
      <c r="C1239" s="23">
        <f t="shared" si="58"/>
        <v>29</v>
      </c>
      <c r="D1239" s="23" t="str">
        <f t="shared" si="59"/>
        <v>None</v>
      </c>
      <c r="E1239" s="22" t="s">
        <v>38</v>
      </c>
      <c r="F1239" s="23" t="s">
        <v>54</v>
      </c>
      <c r="G1239" s="24">
        <v>363.9</v>
      </c>
    </row>
    <row r="1240" spans="1:7">
      <c r="A1240" s="22">
        <v>44002</v>
      </c>
      <c r="B1240" s="22" t="str">
        <f t="shared" si="57"/>
        <v>Jun</v>
      </c>
      <c r="C1240" s="23">
        <f t="shared" si="58"/>
        <v>25</v>
      </c>
      <c r="D1240" s="23" t="str">
        <f t="shared" si="59"/>
        <v>None</v>
      </c>
      <c r="E1240" s="22" t="s">
        <v>48</v>
      </c>
      <c r="F1240" s="23" t="s">
        <v>49</v>
      </c>
      <c r="G1240" s="24">
        <v>66.459999999999994</v>
      </c>
    </row>
    <row r="1241" spans="1:7">
      <c r="A1241" s="22">
        <v>43999</v>
      </c>
      <c r="B1241" s="22" t="str">
        <f t="shared" si="57"/>
        <v>Jun</v>
      </c>
      <c r="C1241" s="23">
        <f t="shared" si="58"/>
        <v>25</v>
      </c>
      <c r="D1241" s="23" t="str">
        <f t="shared" si="59"/>
        <v>None</v>
      </c>
      <c r="E1241" s="22" t="s">
        <v>38</v>
      </c>
      <c r="F1241" s="23" t="s">
        <v>50</v>
      </c>
      <c r="G1241" s="24">
        <v>46.2</v>
      </c>
    </row>
    <row r="1242" spans="1:7">
      <c r="A1242" s="22">
        <v>44054</v>
      </c>
      <c r="B1242" s="22" t="str">
        <f t="shared" si="57"/>
        <v>Aug</v>
      </c>
      <c r="C1242" s="23">
        <f t="shared" si="58"/>
        <v>33</v>
      </c>
      <c r="D1242" s="23" t="str">
        <f t="shared" si="59"/>
        <v>None</v>
      </c>
      <c r="E1242" s="22" t="s">
        <v>38</v>
      </c>
      <c r="F1242" s="23" t="s">
        <v>43</v>
      </c>
      <c r="G1242" s="24">
        <v>20.7</v>
      </c>
    </row>
    <row r="1243" spans="1:7">
      <c r="A1243" s="22">
        <v>44094</v>
      </c>
      <c r="B1243" s="22" t="str">
        <f t="shared" si="57"/>
        <v>Sep</v>
      </c>
      <c r="C1243" s="23">
        <f t="shared" si="58"/>
        <v>39</v>
      </c>
      <c r="D1243" s="23" t="str">
        <f t="shared" si="59"/>
        <v>None</v>
      </c>
      <c r="E1243" s="22" t="s">
        <v>48</v>
      </c>
      <c r="F1243" s="23" t="s">
        <v>58</v>
      </c>
      <c r="G1243" s="24">
        <v>48.29</v>
      </c>
    </row>
    <row r="1244" spans="1:7">
      <c r="A1244" s="22">
        <v>44071</v>
      </c>
      <c r="B1244" s="22" t="str">
        <f t="shared" si="57"/>
        <v>Aug</v>
      </c>
      <c r="C1244" s="23">
        <f t="shared" si="58"/>
        <v>35</v>
      </c>
      <c r="D1244" s="23" t="str">
        <f t="shared" si="59"/>
        <v>None</v>
      </c>
      <c r="E1244" s="22" t="s">
        <v>38</v>
      </c>
      <c r="F1244" s="23" t="s">
        <v>43</v>
      </c>
      <c r="G1244" s="24">
        <v>379.58</v>
      </c>
    </row>
    <row r="1245" spans="1:7">
      <c r="A1245" s="22">
        <v>44062</v>
      </c>
      <c r="B1245" s="22" t="str">
        <f t="shared" si="57"/>
        <v>Aug</v>
      </c>
      <c r="C1245" s="23">
        <f t="shared" si="58"/>
        <v>34</v>
      </c>
      <c r="D1245" s="23" t="str">
        <f t="shared" si="59"/>
        <v>None</v>
      </c>
      <c r="E1245" s="22" t="s">
        <v>48</v>
      </c>
      <c r="F1245" s="23" t="s">
        <v>57</v>
      </c>
      <c r="G1245" s="24">
        <v>23.84</v>
      </c>
    </row>
    <row r="1246" spans="1:7">
      <c r="A1246" s="22">
        <v>44050</v>
      </c>
      <c r="B1246" s="22" t="str">
        <f t="shared" si="57"/>
        <v>Aug</v>
      </c>
      <c r="C1246" s="23">
        <f t="shared" si="58"/>
        <v>32</v>
      </c>
      <c r="D1246" s="23" t="str">
        <f t="shared" si="59"/>
        <v>None</v>
      </c>
      <c r="E1246" s="22" t="s">
        <v>38</v>
      </c>
      <c r="F1246" s="23" t="s">
        <v>43</v>
      </c>
      <c r="G1246" s="24">
        <v>38.619999999999997</v>
      </c>
    </row>
    <row r="1247" spans="1:7">
      <c r="A1247" s="22">
        <v>44062</v>
      </c>
      <c r="B1247" s="22" t="str">
        <f t="shared" si="57"/>
        <v>Aug</v>
      </c>
      <c r="C1247" s="23">
        <f t="shared" si="58"/>
        <v>34</v>
      </c>
      <c r="D1247" s="23" t="str">
        <f t="shared" si="59"/>
        <v>None</v>
      </c>
      <c r="E1247" s="22" t="s">
        <v>38</v>
      </c>
      <c r="F1247" s="23" t="s">
        <v>54</v>
      </c>
      <c r="G1247" s="24">
        <v>24.68</v>
      </c>
    </row>
    <row r="1248" spans="1:7">
      <c r="A1248" s="22">
        <v>44005</v>
      </c>
      <c r="B1248" s="22" t="str">
        <f t="shared" si="57"/>
        <v>Jun</v>
      </c>
      <c r="C1248" s="23">
        <f t="shared" si="58"/>
        <v>26</v>
      </c>
      <c r="D1248" s="23" t="str">
        <f t="shared" si="59"/>
        <v>None</v>
      </c>
      <c r="E1248" s="22" t="s">
        <v>38</v>
      </c>
      <c r="F1248" s="23" t="s">
        <v>49</v>
      </c>
      <c r="G1248" s="24">
        <v>66.98</v>
      </c>
    </row>
    <row r="1249" spans="1:7">
      <c r="A1249" s="22">
        <v>44012</v>
      </c>
      <c r="B1249" s="22" t="str">
        <f t="shared" si="57"/>
        <v>Jun</v>
      </c>
      <c r="C1249" s="23">
        <f t="shared" si="58"/>
        <v>27</v>
      </c>
      <c r="D1249" s="23" t="str">
        <f t="shared" si="59"/>
        <v>None</v>
      </c>
      <c r="E1249" s="22" t="s">
        <v>48</v>
      </c>
      <c r="F1249" s="23" t="s">
        <v>58</v>
      </c>
      <c r="G1249" s="24">
        <v>50.45</v>
      </c>
    </row>
    <row r="1250" spans="1:7">
      <c r="A1250" s="22">
        <v>43968</v>
      </c>
      <c r="B1250" s="22" t="str">
        <f t="shared" si="57"/>
        <v>May</v>
      </c>
      <c r="C1250" s="23">
        <f t="shared" si="58"/>
        <v>21</v>
      </c>
      <c r="D1250" s="23" t="str">
        <f t="shared" si="59"/>
        <v>None</v>
      </c>
      <c r="E1250" s="22" t="s">
        <v>48</v>
      </c>
      <c r="F1250" s="23" t="s">
        <v>56</v>
      </c>
      <c r="G1250" s="24">
        <v>60.4</v>
      </c>
    </row>
    <row r="1251" spans="1:7">
      <c r="A1251" s="22">
        <v>44000</v>
      </c>
      <c r="B1251" s="22" t="str">
        <f t="shared" si="57"/>
        <v>Jun</v>
      </c>
      <c r="C1251" s="23">
        <f t="shared" si="58"/>
        <v>25</v>
      </c>
      <c r="D1251" s="23" t="str">
        <f t="shared" si="59"/>
        <v>None</v>
      </c>
      <c r="E1251" s="22" t="s">
        <v>48</v>
      </c>
      <c r="F1251" s="23" t="s">
        <v>50</v>
      </c>
      <c r="G1251" s="24">
        <v>46.65</v>
      </c>
    </row>
    <row r="1252" spans="1:7">
      <c r="A1252" s="22">
        <v>44053</v>
      </c>
      <c r="B1252" s="22" t="str">
        <f t="shared" si="57"/>
        <v>Aug</v>
      </c>
      <c r="C1252" s="23">
        <f t="shared" si="58"/>
        <v>33</v>
      </c>
      <c r="D1252" s="23" t="str">
        <f t="shared" si="59"/>
        <v>None</v>
      </c>
      <c r="E1252" s="22" t="s">
        <v>38</v>
      </c>
      <c r="F1252" s="23" t="s">
        <v>58</v>
      </c>
      <c r="G1252" s="24">
        <v>184.91</v>
      </c>
    </row>
    <row r="1253" spans="1:7">
      <c r="A1253" s="22">
        <v>43994</v>
      </c>
      <c r="B1253" s="22" t="str">
        <f t="shared" si="57"/>
        <v>Jun</v>
      </c>
      <c r="C1253" s="23">
        <f t="shared" si="58"/>
        <v>24</v>
      </c>
      <c r="D1253" s="23" t="str">
        <f t="shared" si="59"/>
        <v>None</v>
      </c>
      <c r="E1253" s="22" t="s">
        <v>38</v>
      </c>
      <c r="F1253" s="23" t="s">
        <v>50</v>
      </c>
      <c r="G1253" s="24">
        <v>69.7</v>
      </c>
    </row>
    <row r="1254" spans="1:7">
      <c r="A1254" s="22">
        <v>43984</v>
      </c>
      <c r="B1254" s="22" t="str">
        <f t="shared" si="57"/>
        <v>Jun</v>
      </c>
      <c r="C1254" s="23">
        <f t="shared" si="58"/>
        <v>23</v>
      </c>
      <c r="D1254" s="23" t="str">
        <f t="shared" si="59"/>
        <v>None</v>
      </c>
      <c r="E1254" s="22" t="s">
        <v>48</v>
      </c>
      <c r="F1254" s="23" t="s">
        <v>57</v>
      </c>
      <c r="G1254" s="24">
        <v>46.06</v>
      </c>
    </row>
    <row r="1255" spans="1:7">
      <c r="A1255" s="22">
        <v>44025</v>
      </c>
      <c r="B1255" s="22" t="str">
        <f t="shared" si="57"/>
        <v>Jul</v>
      </c>
      <c r="C1255" s="23">
        <f t="shared" si="58"/>
        <v>29</v>
      </c>
      <c r="D1255" s="23" t="str">
        <f t="shared" si="59"/>
        <v>None</v>
      </c>
      <c r="E1255" s="22" t="s">
        <v>48</v>
      </c>
      <c r="F1255" s="23" t="s">
        <v>50</v>
      </c>
      <c r="G1255" s="24">
        <v>22.79</v>
      </c>
    </row>
    <row r="1256" spans="1:7">
      <c r="A1256" s="22">
        <v>44055</v>
      </c>
      <c r="B1256" s="22" t="str">
        <f t="shared" si="57"/>
        <v>Aug</v>
      </c>
      <c r="C1256" s="23">
        <f t="shared" si="58"/>
        <v>33</v>
      </c>
      <c r="D1256" s="23" t="str">
        <f t="shared" si="59"/>
        <v>None</v>
      </c>
      <c r="E1256" s="22" t="s">
        <v>38</v>
      </c>
      <c r="F1256" s="23" t="s">
        <v>49</v>
      </c>
      <c r="G1256" s="24">
        <v>99.38</v>
      </c>
    </row>
    <row r="1257" spans="1:7">
      <c r="A1257" s="22">
        <v>43997</v>
      </c>
      <c r="B1257" s="22" t="str">
        <f t="shared" si="57"/>
        <v>Jun</v>
      </c>
      <c r="C1257" s="23">
        <f t="shared" si="58"/>
        <v>25</v>
      </c>
      <c r="D1257" s="23" t="str">
        <f t="shared" si="59"/>
        <v>None</v>
      </c>
      <c r="E1257" s="22" t="s">
        <v>38</v>
      </c>
      <c r="F1257" s="23" t="s">
        <v>50</v>
      </c>
      <c r="G1257" s="24">
        <v>23.61</v>
      </c>
    </row>
    <row r="1258" spans="1:7">
      <c r="A1258" s="22">
        <v>43997</v>
      </c>
      <c r="B1258" s="22" t="str">
        <f t="shared" si="57"/>
        <v>Jun</v>
      </c>
      <c r="C1258" s="23">
        <f t="shared" si="58"/>
        <v>25</v>
      </c>
      <c r="D1258" s="23" t="str">
        <f t="shared" si="59"/>
        <v>None</v>
      </c>
      <c r="E1258" s="22" t="s">
        <v>38</v>
      </c>
      <c r="F1258" s="23" t="s">
        <v>49</v>
      </c>
      <c r="G1258" s="24">
        <v>102.39</v>
      </c>
    </row>
    <row r="1259" spans="1:7">
      <c r="A1259" s="22">
        <v>43990</v>
      </c>
      <c r="B1259" s="22" t="str">
        <f t="shared" si="57"/>
        <v>Jun</v>
      </c>
      <c r="C1259" s="23">
        <f t="shared" si="58"/>
        <v>24</v>
      </c>
      <c r="D1259" s="23" t="str">
        <f t="shared" si="59"/>
        <v>None</v>
      </c>
      <c r="E1259" s="22" t="s">
        <v>45</v>
      </c>
      <c r="F1259" s="23" t="s">
        <v>56</v>
      </c>
      <c r="G1259" s="24">
        <v>80.180000000000007</v>
      </c>
    </row>
    <row r="1260" spans="1:7">
      <c r="A1260" s="22">
        <v>43992</v>
      </c>
      <c r="B1260" s="22" t="str">
        <f t="shared" si="57"/>
        <v>Jun</v>
      </c>
      <c r="C1260" s="23">
        <f t="shared" si="58"/>
        <v>24</v>
      </c>
      <c r="D1260" s="23" t="str">
        <f t="shared" si="59"/>
        <v>None</v>
      </c>
      <c r="E1260" s="22" t="s">
        <v>48</v>
      </c>
      <c r="F1260" s="23" t="s">
        <v>43</v>
      </c>
      <c r="G1260" s="24">
        <v>40.35</v>
      </c>
    </row>
    <row r="1261" spans="1:7">
      <c r="A1261" s="22">
        <v>44009</v>
      </c>
      <c r="B1261" s="22" t="str">
        <f t="shared" si="57"/>
        <v>Jun</v>
      </c>
      <c r="C1261" s="23">
        <f t="shared" si="58"/>
        <v>26</v>
      </c>
      <c r="D1261" s="23" t="str">
        <f t="shared" si="59"/>
        <v>None</v>
      </c>
      <c r="E1261" s="22" t="s">
        <v>48</v>
      </c>
      <c r="F1261" s="23" t="s">
        <v>50</v>
      </c>
      <c r="G1261" s="24">
        <v>436</v>
      </c>
    </row>
    <row r="1262" spans="1:7">
      <c r="A1262" s="22">
        <v>44028</v>
      </c>
      <c r="B1262" s="22" t="str">
        <f t="shared" si="57"/>
        <v>Jul</v>
      </c>
      <c r="C1262" s="23">
        <f t="shared" si="58"/>
        <v>29</v>
      </c>
      <c r="D1262" s="23" t="str">
        <f t="shared" si="59"/>
        <v>None</v>
      </c>
      <c r="E1262" s="22" t="s">
        <v>48</v>
      </c>
      <c r="F1262" s="23" t="s">
        <v>56</v>
      </c>
      <c r="G1262" s="24">
        <v>60.23</v>
      </c>
    </row>
    <row r="1263" spans="1:7">
      <c r="A1263" s="22">
        <v>44069</v>
      </c>
      <c r="B1263" s="22" t="str">
        <f t="shared" si="57"/>
        <v>Aug</v>
      </c>
      <c r="C1263" s="23">
        <f t="shared" si="58"/>
        <v>35</v>
      </c>
      <c r="D1263" s="23" t="str">
        <f t="shared" si="59"/>
        <v>None</v>
      </c>
      <c r="E1263" s="22" t="s">
        <v>48</v>
      </c>
      <c r="F1263" s="23" t="s">
        <v>39</v>
      </c>
      <c r="G1263" s="24">
        <v>228.56</v>
      </c>
    </row>
    <row r="1264" spans="1:7">
      <c r="A1264" s="22">
        <v>44070</v>
      </c>
      <c r="B1264" s="22" t="str">
        <f t="shared" si="57"/>
        <v>Aug</v>
      </c>
      <c r="C1264" s="23">
        <f t="shared" si="58"/>
        <v>35</v>
      </c>
      <c r="D1264" s="23" t="str">
        <f t="shared" si="59"/>
        <v>None</v>
      </c>
      <c r="E1264" s="22" t="s">
        <v>38</v>
      </c>
      <c r="F1264" s="23" t="s">
        <v>58</v>
      </c>
      <c r="G1264" s="24">
        <v>48.14</v>
      </c>
    </row>
    <row r="1265" spans="1:7">
      <c r="A1265" s="22">
        <v>44071</v>
      </c>
      <c r="B1265" s="22" t="str">
        <f t="shared" si="57"/>
        <v>Aug</v>
      </c>
      <c r="C1265" s="23">
        <f t="shared" si="58"/>
        <v>35</v>
      </c>
      <c r="D1265" s="23" t="str">
        <f t="shared" si="59"/>
        <v>None</v>
      </c>
      <c r="E1265" s="22" t="s">
        <v>48</v>
      </c>
      <c r="F1265" s="23" t="s">
        <v>43</v>
      </c>
      <c r="G1265" s="24">
        <v>40.35</v>
      </c>
    </row>
    <row r="1266" spans="1:7">
      <c r="A1266" s="22">
        <v>43999</v>
      </c>
      <c r="B1266" s="22" t="str">
        <f t="shared" si="57"/>
        <v>Jun</v>
      </c>
      <c r="C1266" s="23">
        <f t="shared" si="58"/>
        <v>25</v>
      </c>
      <c r="D1266" s="23" t="str">
        <f t="shared" si="59"/>
        <v>None</v>
      </c>
      <c r="E1266" s="22" t="s">
        <v>38</v>
      </c>
      <c r="F1266" s="23" t="s">
        <v>50</v>
      </c>
      <c r="G1266" s="24">
        <v>69.959999999999994</v>
      </c>
    </row>
    <row r="1267" spans="1:7">
      <c r="A1267" s="22">
        <v>44050</v>
      </c>
      <c r="B1267" s="22" t="str">
        <f t="shared" si="57"/>
        <v>Aug</v>
      </c>
      <c r="C1267" s="23">
        <f t="shared" si="58"/>
        <v>32</v>
      </c>
      <c r="D1267" s="23" t="str">
        <f t="shared" si="59"/>
        <v>None</v>
      </c>
      <c r="E1267" s="22" t="s">
        <v>48</v>
      </c>
      <c r="F1267" s="23" t="s">
        <v>53</v>
      </c>
      <c r="G1267" s="24">
        <v>58.3</v>
      </c>
    </row>
    <row r="1268" spans="1:7">
      <c r="A1268" s="22">
        <v>44052</v>
      </c>
      <c r="B1268" s="22" t="str">
        <f t="shared" si="57"/>
        <v>Aug</v>
      </c>
      <c r="C1268" s="23">
        <f t="shared" si="58"/>
        <v>33</v>
      </c>
      <c r="D1268" s="23" t="str">
        <f t="shared" si="59"/>
        <v>None</v>
      </c>
      <c r="E1268" s="22" t="s">
        <v>38</v>
      </c>
      <c r="F1268" s="23" t="s">
        <v>49</v>
      </c>
      <c r="G1268" s="24">
        <v>132.06</v>
      </c>
    </row>
    <row r="1269" spans="1:7">
      <c r="A1269" s="22">
        <v>44007</v>
      </c>
      <c r="B1269" s="22" t="str">
        <f t="shared" si="57"/>
        <v>Jun</v>
      </c>
      <c r="C1269" s="23">
        <f t="shared" si="58"/>
        <v>26</v>
      </c>
      <c r="D1269" s="23" t="str">
        <f t="shared" si="59"/>
        <v>None</v>
      </c>
      <c r="E1269" s="22" t="s">
        <v>38</v>
      </c>
      <c r="F1269" s="23" t="s">
        <v>57</v>
      </c>
      <c r="G1269" s="24">
        <v>92.87</v>
      </c>
    </row>
    <row r="1270" spans="1:7">
      <c r="A1270" s="22">
        <v>43955</v>
      </c>
      <c r="B1270" s="22" t="str">
        <f t="shared" si="57"/>
        <v>May</v>
      </c>
      <c r="C1270" s="23">
        <f t="shared" si="58"/>
        <v>19</v>
      </c>
      <c r="D1270" s="23" t="str">
        <f t="shared" si="59"/>
        <v>None</v>
      </c>
      <c r="E1270" s="22" t="s">
        <v>38</v>
      </c>
      <c r="F1270" s="23" t="s">
        <v>43</v>
      </c>
      <c r="G1270" s="24">
        <v>60.03</v>
      </c>
    </row>
    <row r="1271" spans="1:7">
      <c r="A1271" s="22">
        <v>43980</v>
      </c>
      <c r="B1271" s="22" t="str">
        <f t="shared" si="57"/>
        <v>May</v>
      </c>
      <c r="C1271" s="23">
        <f t="shared" si="58"/>
        <v>22</v>
      </c>
      <c r="D1271" s="23" t="str">
        <f t="shared" si="59"/>
        <v>None</v>
      </c>
      <c r="E1271" s="22" t="s">
        <v>38</v>
      </c>
      <c r="F1271" s="23" t="s">
        <v>54</v>
      </c>
      <c r="G1271" s="24">
        <v>71.84</v>
      </c>
    </row>
    <row r="1272" spans="1:7">
      <c r="A1272" s="22">
        <v>43983</v>
      </c>
      <c r="B1272" s="22" t="str">
        <f t="shared" si="57"/>
        <v>Jun</v>
      </c>
      <c r="C1272" s="23">
        <f t="shared" si="58"/>
        <v>23</v>
      </c>
      <c r="D1272" s="23" t="str">
        <f t="shared" si="59"/>
        <v>None</v>
      </c>
      <c r="E1272" s="22" t="s">
        <v>48</v>
      </c>
      <c r="F1272" s="23" t="s">
        <v>46</v>
      </c>
      <c r="G1272" s="24">
        <v>24.49</v>
      </c>
    </row>
    <row r="1273" spans="1:7">
      <c r="A1273" s="22">
        <v>44058</v>
      </c>
      <c r="B1273" s="22" t="str">
        <f t="shared" si="57"/>
        <v>Aug</v>
      </c>
      <c r="C1273" s="23">
        <f t="shared" si="58"/>
        <v>33</v>
      </c>
      <c r="D1273" s="23" t="str">
        <f t="shared" si="59"/>
        <v>None</v>
      </c>
      <c r="E1273" s="22" t="s">
        <v>48</v>
      </c>
      <c r="F1273" s="23" t="s">
        <v>58</v>
      </c>
      <c r="G1273" s="24">
        <v>125.78</v>
      </c>
    </row>
    <row r="1274" spans="1:7">
      <c r="A1274" s="22">
        <v>44055</v>
      </c>
      <c r="B1274" s="22" t="str">
        <f t="shared" si="57"/>
        <v>Aug</v>
      </c>
      <c r="C1274" s="23">
        <f t="shared" si="58"/>
        <v>33</v>
      </c>
      <c r="D1274" s="23" t="str">
        <f t="shared" si="59"/>
        <v>None</v>
      </c>
      <c r="E1274" s="22" t="s">
        <v>38</v>
      </c>
      <c r="F1274" s="23" t="s">
        <v>58</v>
      </c>
      <c r="G1274" s="24">
        <v>23.92</v>
      </c>
    </row>
    <row r="1275" spans="1:7">
      <c r="A1275" s="22">
        <v>43991</v>
      </c>
      <c r="B1275" s="22" t="str">
        <f t="shared" si="57"/>
        <v>Jun</v>
      </c>
      <c r="C1275" s="23">
        <f t="shared" si="58"/>
        <v>24</v>
      </c>
      <c r="D1275" s="23" t="str">
        <f t="shared" si="59"/>
        <v>None</v>
      </c>
      <c r="E1275" s="22" t="s">
        <v>48</v>
      </c>
      <c r="F1275" s="23" t="s">
        <v>50</v>
      </c>
      <c r="G1275" s="24">
        <v>46.42</v>
      </c>
    </row>
    <row r="1276" spans="1:7">
      <c r="A1276" s="22">
        <v>44012</v>
      </c>
      <c r="B1276" s="22" t="str">
        <f t="shared" si="57"/>
        <v>Jun</v>
      </c>
      <c r="C1276" s="23">
        <f t="shared" si="58"/>
        <v>27</v>
      </c>
      <c r="D1276" s="23" t="str">
        <f t="shared" si="59"/>
        <v>None</v>
      </c>
      <c r="E1276" s="22" t="s">
        <v>48</v>
      </c>
      <c r="F1276" s="23" t="s">
        <v>49</v>
      </c>
      <c r="G1276" s="24">
        <v>32.96</v>
      </c>
    </row>
    <row r="1277" spans="1:7">
      <c r="A1277" s="22">
        <v>44026</v>
      </c>
      <c r="B1277" s="22" t="str">
        <f t="shared" si="57"/>
        <v>Jul</v>
      </c>
      <c r="C1277" s="23">
        <f t="shared" si="58"/>
        <v>29</v>
      </c>
      <c r="D1277" s="23" t="str">
        <f t="shared" si="59"/>
        <v>None</v>
      </c>
      <c r="E1277" s="22" t="s">
        <v>48</v>
      </c>
      <c r="F1277" s="23" t="s">
        <v>56</v>
      </c>
      <c r="G1277" s="24">
        <v>60.85</v>
      </c>
    </row>
    <row r="1278" spans="1:7">
      <c r="A1278" s="22">
        <v>44052</v>
      </c>
      <c r="B1278" s="22" t="str">
        <f t="shared" si="57"/>
        <v>Aug</v>
      </c>
      <c r="C1278" s="23">
        <f t="shared" si="58"/>
        <v>33</v>
      </c>
      <c r="D1278" s="23" t="str">
        <f t="shared" si="59"/>
        <v>None</v>
      </c>
      <c r="E1278" s="22" t="s">
        <v>38</v>
      </c>
      <c r="F1278" s="23" t="s">
        <v>58</v>
      </c>
      <c r="G1278" s="24">
        <v>23.13</v>
      </c>
    </row>
    <row r="1279" spans="1:7">
      <c r="A1279" s="22">
        <v>44011</v>
      </c>
      <c r="B1279" s="22" t="str">
        <f t="shared" si="57"/>
        <v>Jun</v>
      </c>
      <c r="C1279" s="23">
        <f t="shared" si="58"/>
        <v>27</v>
      </c>
      <c r="D1279" s="23" t="str">
        <f t="shared" si="59"/>
        <v>None</v>
      </c>
      <c r="E1279" s="22" t="s">
        <v>38</v>
      </c>
      <c r="F1279" s="23" t="s">
        <v>46</v>
      </c>
      <c r="G1279" s="24">
        <v>48.51</v>
      </c>
    </row>
    <row r="1280" spans="1:7">
      <c r="A1280" s="22">
        <v>44063</v>
      </c>
      <c r="B1280" s="22" t="str">
        <f t="shared" si="57"/>
        <v>Aug</v>
      </c>
      <c r="C1280" s="23">
        <f t="shared" si="58"/>
        <v>34</v>
      </c>
      <c r="D1280" s="23" t="str">
        <f t="shared" si="59"/>
        <v>None</v>
      </c>
      <c r="E1280" s="22" t="s">
        <v>38</v>
      </c>
      <c r="F1280" s="23" t="s">
        <v>58</v>
      </c>
      <c r="G1280" s="24">
        <v>75.92</v>
      </c>
    </row>
    <row r="1281" spans="1:7">
      <c r="A1281" s="22">
        <v>44078</v>
      </c>
      <c r="B1281" s="22" t="str">
        <f t="shared" si="57"/>
        <v>Sep</v>
      </c>
      <c r="C1281" s="23">
        <f t="shared" si="58"/>
        <v>36</v>
      </c>
      <c r="D1281" s="23" t="str">
        <f t="shared" si="59"/>
        <v>None</v>
      </c>
      <c r="E1281" s="22" t="s">
        <v>48</v>
      </c>
      <c r="F1281" s="23" t="s">
        <v>43</v>
      </c>
      <c r="G1281" s="24">
        <v>38.51</v>
      </c>
    </row>
    <row r="1282" spans="1:7">
      <c r="A1282" s="22">
        <v>43984</v>
      </c>
      <c r="B1282" s="22" t="str">
        <f t="shared" si="57"/>
        <v>Jun</v>
      </c>
      <c r="C1282" s="23">
        <f t="shared" si="58"/>
        <v>23</v>
      </c>
      <c r="D1282" s="23" t="str">
        <f t="shared" si="59"/>
        <v>None</v>
      </c>
      <c r="E1282" s="22" t="s">
        <v>38</v>
      </c>
      <c r="F1282" s="23" t="s">
        <v>50</v>
      </c>
      <c r="G1282" s="24">
        <v>46.77</v>
      </c>
    </row>
    <row r="1283" spans="1:7">
      <c r="A1283" s="22">
        <v>44053</v>
      </c>
      <c r="B1283" s="22" t="str">
        <f t="shared" si="57"/>
        <v>Aug</v>
      </c>
      <c r="C1283" s="23">
        <f t="shared" si="58"/>
        <v>33</v>
      </c>
      <c r="D1283" s="23" t="str">
        <f t="shared" si="59"/>
        <v>None</v>
      </c>
      <c r="E1283" s="22" t="s">
        <v>38</v>
      </c>
      <c r="F1283" s="23" t="s">
        <v>57</v>
      </c>
      <c r="G1283" s="24">
        <v>92.26</v>
      </c>
    </row>
    <row r="1284" spans="1:7">
      <c r="A1284" s="22">
        <v>44073</v>
      </c>
      <c r="B1284" s="22" t="str">
        <f t="shared" si="57"/>
        <v>Aug</v>
      </c>
      <c r="C1284" s="23">
        <f t="shared" si="58"/>
        <v>36</v>
      </c>
      <c r="D1284" s="23" t="str">
        <f t="shared" si="59"/>
        <v>None</v>
      </c>
      <c r="E1284" s="22" t="s">
        <v>38</v>
      </c>
      <c r="F1284" s="23" t="s">
        <v>43</v>
      </c>
      <c r="G1284" s="24">
        <v>20.78</v>
      </c>
    </row>
    <row r="1285" spans="1:7">
      <c r="A1285" s="22">
        <v>43995</v>
      </c>
      <c r="B1285" s="22" t="str">
        <f t="shared" si="57"/>
        <v>Jun</v>
      </c>
      <c r="C1285" s="23">
        <f t="shared" si="58"/>
        <v>24</v>
      </c>
      <c r="D1285" s="23" t="str">
        <f t="shared" si="59"/>
        <v>None</v>
      </c>
      <c r="E1285" s="22" t="s">
        <v>45</v>
      </c>
      <c r="F1285" s="23" t="s">
        <v>54</v>
      </c>
      <c r="G1285" s="24">
        <v>71.64</v>
      </c>
    </row>
    <row r="1286" spans="1:7">
      <c r="A1286" s="22">
        <v>43991</v>
      </c>
      <c r="B1286" s="22" t="str">
        <f t="shared" ref="B1286:B1349" si="60">TEXT(A1286,"mmm")</f>
        <v>Jun</v>
      </c>
      <c r="C1286" s="23">
        <f t="shared" ref="C1286:C1349" si="61">WEEKNUM(A1286)</f>
        <v>24</v>
      </c>
      <c r="D1286" s="23" t="str">
        <f t="shared" ref="D1286:D1349" si="62">IFERROR(VLOOKUP(C1286,$BM$7:$BN$14,2,0),"None")</f>
        <v>None</v>
      </c>
      <c r="E1286" s="22" t="s">
        <v>48</v>
      </c>
      <c r="F1286" s="23" t="s">
        <v>57</v>
      </c>
      <c r="G1286" s="24">
        <v>66.819999999999993</v>
      </c>
    </row>
    <row r="1287" spans="1:7">
      <c r="A1287" s="22">
        <v>44045</v>
      </c>
      <c r="B1287" s="22" t="str">
        <f t="shared" si="60"/>
        <v>Aug</v>
      </c>
      <c r="C1287" s="23">
        <f t="shared" si="61"/>
        <v>32</v>
      </c>
      <c r="D1287" s="23" t="str">
        <f t="shared" si="62"/>
        <v>None</v>
      </c>
      <c r="E1287" s="22" t="s">
        <v>38</v>
      </c>
      <c r="F1287" s="23" t="s">
        <v>43</v>
      </c>
      <c r="G1287" s="24">
        <v>60.24</v>
      </c>
    </row>
    <row r="1288" spans="1:7">
      <c r="A1288" s="22">
        <v>44008</v>
      </c>
      <c r="B1288" s="22" t="str">
        <f t="shared" si="60"/>
        <v>Jun</v>
      </c>
      <c r="C1288" s="23">
        <f t="shared" si="61"/>
        <v>26</v>
      </c>
      <c r="D1288" s="23" t="str">
        <f t="shared" si="62"/>
        <v>None</v>
      </c>
      <c r="E1288" s="22" t="s">
        <v>48</v>
      </c>
      <c r="F1288" s="23" t="s">
        <v>53</v>
      </c>
      <c r="G1288" s="24">
        <v>116.11</v>
      </c>
    </row>
    <row r="1289" spans="1:7">
      <c r="A1289" s="22">
        <v>44073</v>
      </c>
      <c r="B1289" s="22" t="str">
        <f t="shared" si="60"/>
        <v>Aug</v>
      </c>
      <c r="C1289" s="23">
        <f t="shared" si="61"/>
        <v>36</v>
      </c>
      <c r="D1289" s="23" t="str">
        <f t="shared" si="62"/>
        <v>None</v>
      </c>
      <c r="E1289" s="22" t="s">
        <v>45</v>
      </c>
      <c r="F1289" s="23" t="s">
        <v>61</v>
      </c>
      <c r="G1289" s="24">
        <v>28.5</v>
      </c>
    </row>
    <row r="1290" spans="1:7">
      <c r="A1290" s="22">
        <v>44072</v>
      </c>
      <c r="B1290" s="22" t="str">
        <f t="shared" si="60"/>
        <v>Aug</v>
      </c>
      <c r="C1290" s="23">
        <f t="shared" si="61"/>
        <v>35</v>
      </c>
      <c r="D1290" s="23" t="str">
        <f t="shared" si="62"/>
        <v>None</v>
      </c>
      <c r="E1290" s="22" t="s">
        <v>38</v>
      </c>
      <c r="F1290" s="23" t="s">
        <v>50</v>
      </c>
      <c r="G1290" s="24">
        <v>69.540000000000006</v>
      </c>
    </row>
    <row r="1291" spans="1:7">
      <c r="A1291" s="22">
        <v>43962</v>
      </c>
      <c r="B1291" s="22" t="str">
        <f t="shared" si="60"/>
        <v>May</v>
      </c>
      <c r="C1291" s="23">
        <f t="shared" si="61"/>
        <v>20</v>
      </c>
      <c r="D1291" s="23" t="str">
        <f t="shared" si="62"/>
        <v>None</v>
      </c>
      <c r="E1291" s="22" t="s">
        <v>38</v>
      </c>
      <c r="F1291" s="23" t="s">
        <v>57</v>
      </c>
      <c r="G1291" s="24">
        <v>44.77</v>
      </c>
    </row>
    <row r="1292" spans="1:7">
      <c r="A1292" s="22">
        <v>43992</v>
      </c>
      <c r="B1292" s="22" t="str">
        <f t="shared" si="60"/>
        <v>Jun</v>
      </c>
      <c r="C1292" s="23">
        <f t="shared" si="61"/>
        <v>24</v>
      </c>
      <c r="D1292" s="23" t="str">
        <f t="shared" si="62"/>
        <v>None</v>
      </c>
      <c r="E1292" s="22" t="s">
        <v>48</v>
      </c>
      <c r="F1292" s="23" t="s">
        <v>57</v>
      </c>
      <c r="G1292" s="24">
        <v>46.79</v>
      </c>
    </row>
    <row r="1293" spans="1:7">
      <c r="A1293" s="22">
        <v>44008</v>
      </c>
      <c r="B1293" s="22" t="str">
        <f t="shared" si="60"/>
        <v>Jun</v>
      </c>
      <c r="C1293" s="23">
        <f t="shared" si="61"/>
        <v>26</v>
      </c>
      <c r="D1293" s="23" t="str">
        <f t="shared" si="62"/>
        <v>None</v>
      </c>
      <c r="E1293" s="22" t="s">
        <v>48</v>
      </c>
      <c r="F1293" s="23" t="s">
        <v>43</v>
      </c>
      <c r="G1293" s="24">
        <v>19.5</v>
      </c>
    </row>
    <row r="1294" spans="1:7">
      <c r="A1294" s="22">
        <v>44066</v>
      </c>
      <c r="B1294" s="22" t="str">
        <f t="shared" si="60"/>
        <v>Aug</v>
      </c>
      <c r="C1294" s="23">
        <f t="shared" si="61"/>
        <v>35</v>
      </c>
      <c r="D1294" s="23" t="str">
        <f t="shared" si="62"/>
        <v>None</v>
      </c>
      <c r="E1294" s="22" t="s">
        <v>38</v>
      </c>
      <c r="F1294" s="23" t="s">
        <v>57</v>
      </c>
      <c r="G1294" s="24">
        <v>46.42</v>
      </c>
    </row>
    <row r="1295" spans="1:7">
      <c r="A1295" s="22">
        <v>43992</v>
      </c>
      <c r="B1295" s="22" t="str">
        <f t="shared" si="60"/>
        <v>Jun</v>
      </c>
      <c r="C1295" s="23">
        <f t="shared" si="61"/>
        <v>24</v>
      </c>
      <c r="D1295" s="23" t="str">
        <f t="shared" si="62"/>
        <v>None</v>
      </c>
      <c r="E1295" s="22" t="s">
        <v>38</v>
      </c>
      <c r="F1295" s="23" t="s">
        <v>56</v>
      </c>
      <c r="G1295" s="24">
        <v>60.36</v>
      </c>
    </row>
    <row r="1296" spans="1:7">
      <c r="A1296" s="22">
        <v>44035</v>
      </c>
      <c r="B1296" s="22" t="str">
        <f t="shared" si="60"/>
        <v>Jul</v>
      </c>
      <c r="C1296" s="23">
        <f t="shared" si="61"/>
        <v>30</v>
      </c>
      <c r="D1296" s="23" t="str">
        <f t="shared" si="62"/>
        <v>None</v>
      </c>
      <c r="E1296" s="22" t="s">
        <v>48</v>
      </c>
      <c r="F1296" s="23" t="s">
        <v>53</v>
      </c>
      <c r="G1296" s="24">
        <v>87.89</v>
      </c>
    </row>
    <row r="1297" spans="1:7">
      <c r="A1297" s="22">
        <v>44060</v>
      </c>
      <c r="B1297" s="22" t="str">
        <f t="shared" si="60"/>
        <v>Aug</v>
      </c>
      <c r="C1297" s="23">
        <f t="shared" si="61"/>
        <v>34</v>
      </c>
      <c r="D1297" s="23" t="str">
        <f t="shared" si="62"/>
        <v>None</v>
      </c>
      <c r="E1297" s="22" t="s">
        <v>48</v>
      </c>
      <c r="F1297" s="23" t="s">
        <v>43</v>
      </c>
      <c r="G1297" s="24">
        <v>60.19</v>
      </c>
    </row>
    <row r="1298" spans="1:7">
      <c r="A1298" s="22">
        <v>44072</v>
      </c>
      <c r="B1298" s="22" t="str">
        <f t="shared" si="60"/>
        <v>Aug</v>
      </c>
      <c r="C1298" s="23">
        <f t="shared" si="61"/>
        <v>35</v>
      </c>
      <c r="D1298" s="23" t="str">
        <f t="shared" si="62"/>
        <v>None</v>
      </c>
      <c r="E1298" s="22" t="s">
        <v>38</v>
      </c>
      <c r="F1298" s="23" t="s">
        <v>49</v>
      </c>
      <c r="G1298" s="24">
        <v>66.760000000000005</v>
      </c>
    </row>
    <row r="1299" spans="1:7">
      <c r="A1299" s="22">
        <v>44053</v>
      </c>
      <c r="B1299" s="22" t="str">
        <f t="shared" si="60"/>
        <v>Aug</v>
      </c>
      <c r="C1299" s="23">
        <f t="shared" si="61"/>
        <v>33</v>
      </c>
      <c r="D1299" s="23" t="str">
        <f t="shared" si="62"/>
        <v>None</v>
      </c>
      <c r="E1299" s="22" t="s">
        <v>48</v>
      </c>
      <c r="F1299" s="23" t="s">
        <v>58</v>
      </c>
      <c r="G1299" s="24">
        <v>75.959999999999994</v>
      </c>
    </row>
    <row r="1300" spans="1:7">
      <c r="A1300" s="22">
        <v>44058</v>
      </c>
      <c r="B1300" s="22" t="str">
        <f t="shared" si="60"/>
        <v>Aug</v>
      </c>
      <c r="C1300" s="23">
        <f t="shared" si="61"/>
        <v>33</v>
      </c>
      <c r="D1300" s="23" t="str">
        <f t="shared" si="62"/>
        <v>None</v>
      </c>
      <c r="E1300" s="22" t="s">
        <v>38</v>
      </c>
      <c r="F1300" s="23" t="s">
        <v>43</v>
      </c>
      <c r="G1300" s="24">
        <v>38.380000000000003</v>
      </c>
    </row>
    <row r="1301" spans="1:7">
      <c r="A1301" s="22">
        <v>44051</v>
      </c>
      <c r="B1301" s="22" t="str">
        <f t="shared" si="60"/>
        <v>Aug</v>
      </c>
      <c r="C1301" s="23">
        <f t="shared" si="61"/>
        <v>32</v>
      </c>
      <c r="D1301" s="23" t="str">
        <f t="shared" si="62"/>
        <v>None</v>
      </c>
      <c r="E1301" s="22" t="s">
        <v>38</v>
      </c>
      <c r="F1301" s="23" t="s">
        <v>58</v>
      </c>
      <c r="G1301" s="24">
        <v>50.56</v>
      </c>
    </row>
    <row r="1302" spans="1:7">
      <c r="A1302" s="22">
        <v>43976</v>
      </c>
      <c r="B1302" s="22" t="str">
        <f t="shared" si="60"/>
        <v>May</v>
      </c>
      <c r="C1302" s="23">
        <f t="shared" si="61"/>
        <v>22</v>
      </c>
      <c r="D1302" s="23" t="str">
        <f t="shared" si="62"/>
        <v>None</v>
      </c>
      <c r="E1302" s="22" t="s">
        <v>48</v>
      </c>
      <c r="F1302" s="23" t="s">
        <v>50</v>
      </c>
      <c r="G1302" s="24">
        <v>46.8</v>
      </c>
    </row>
    <row r="1303" spans="1:7">
      <c r="A1303" s="22">
        <v>43999</v>
      </c>
      <c r="B1303" s="22" t="str">
        <f t="shared" si="60"/>
        <v>Jun</v>
      </c>
      <c r="C1303" s="23">
        <f t="shared" si="61"/>
        <v>25</v>
      </c>
      <c r="D1303" s="23" t="str">
        <f t="shared" si="62"/>
        <v>None</v>
      </c>
      <c r="E1303" s="22" t="s">
        <v>48</v>
      </c>
      <c r="F1303" s="23" t="s">
        <v>50</v>
      </c>
      <c r="G1303" s="24">
        <v>46.74</v>
      </c>
    </row>
    <row r="1304" spans="1:7">
      <c r="A1304" s="22">
        <v>43987</v>
      </c>
      <c r="B1304" s="22" t="str">
        <f t="shared" si="60"/>
        <v>Jun</v>
      </c>
      <c r="C1304" s="23">
        <f t="shared" si="61"/>
        <v>23</v>
      </c>
      <c r="D1304" s="23" t="str">
        <f t="shared" si="62"/>
        <v>None</v>
      </c>
      <c r="E1304" s="22" t="s">
        <v>48</v>
      </c>
      <c r="F1304" s="23" t="s">
        <v>66</v>
      </c>
      <c r="G1304" s="24">
        <v>38.090000000000003</v>
      </c>
    </row>
    <row r="1305" spans="1:7">
      <c r="A1305" s="22">
        <v>43970</v>
      </c>
      <c r="B1305" s="22" t="str">
        <f t="shared" si="60"/>
        <v>May</v>
      </c>
      <c r="C1305" s="23">
        <f t="shared" si="61"/>
        <v>21</v>
      </c>
      <c r="D1305" s="23" t="str">
        <f t="shared" si="62"/>
        <v>None</v>
      </c>
      <c r="E1305" s="22" t="s">
        <v>48</v>
      </c>
      <c r="F1305" s="23" t="s">
        <v>50</v>
      </c>
      <c r="G1305" s="24">
        <v>23.7</v>
      </c>
    </row>
    <row r="1306" spans="1:7">
      <c r="A1306" s="22">
        <v>44059</v>
      </c>
      <c r="B1306" s="22" t="str">
        <f t="shared" si="60"/>
        <v>Aug</v>
      </c>
      <c r="C1306" s="23">
        <f t="shared" si="61"/>
        <v>34</v>
      </c>
      <c r="D1306" s="23" t="str">
        <f t="shared" si="62"/>
        <v>None</v>
      </c>
      <c r="E1306" s="22" t="s">
        <v>38</v>
      </c>
      <c r="F1306" s="23" t="s">
        <v>50</v>
      </c>
      <c r="G1306" s="24">
        <v>69.17</v>
      </c>
    </row>
    <row r="1307" spans="1:7">
      <c r="A1307" s="22">
        <v>44013</v>
      </c>
      <c r="B1307" s="22" t="str">
        <f t="shared" si="60"/>
        <v>Jul</v>
      </c>
      <c r="C1307" s="23">
        <f t="shared" si="61"/>
        <v>27</v>
      </c>
      <c r="D1307" s="23" t="str">
        <f t="shared" si="62"/>
        <v>None</v>
      </c>
      <c r="E1307" s="22" t="s">
        <v>38</v>
      </c>
      <c r="F1307" s="23" t="s">
        <v>43</v>
      </c>
      <c r="G1307" s="24">
        <v>20.07</v>
      </c>
    </row>
    <row r="1308" spans="1:7">
      <c r="A1308" s="22">
        <v>44014</v>
      </c>
      <c r="B1308" s="22" t="str">
        <f t="shared" si="60"/>
        <v>Jul</v>
      </c>
      <c r="C1308" s="23">
        <f t="shared" si="61"/>
        <v>27</v>
      </c>
      <c r="D1308" s="23" t="str">
        <f t="shared" si="62"/>
        <v>None</v>
      </c>
      <c r="E1308" s="22" t="s">
        <v>45</v>
      </c>
      <c r="F1308" s="23" t="s">
        <v>43</v>
      </c>
      <c r="G1308" s="24">
        <v>20.399999999999999</v>
      </c>
    </row>
    <row r="1309" spans="1:7">
      <c r="A1309" s="22">
        <v>43993</v>
      </c>
      <c r="B1309" s="22" t="str">
        <f t="shared" si="60"/>
        <v>Jun</v>
      </c>
      <c r="C1309" s="23">
        <f t="shared" si="61"/>
        <v>24</v>
      </c>
      <c r="D1309" s="23" t="str">
        <f t="shared" si="62"/>
        <v>None</v>
      </c>
      <c r="E1309" s="22" t="s">
        <v>48</v>
      </c>
      <c r="F1309" s="23" t="s">
        <v>53</v>
      </c>
      <c r="G1309" s="24">
        <v>30.14</v>
      </c>
    </row>
    <row r="1310" spans="1:7">
      <c r="A1310" s="22">
        <v>44009</v>
      </c>
      <c r="B1310" s="22" t="str">
        <f t="shared" si="60"/>
        <v>Jun</v>
      </c>
      <c r="C1310" s="23">
        <f t="shared" si="61"/>
        <v>26</v>
      </c>
      <c r="D1310" s="23" t="str">
        <f t="shared" si="62"/>
        <v>None</v>
      </c>
      <c r="E1310" s="22" t="s">
        <v>48</v>
      </c>
      <c r="F1310" s="23" t="s">
        <v>43</v>
      </c>
      <c r="G1310" s="24">
        <v>60.85</v>
      </c>
    </row>
    <row r="1311" spans="1:7">
      <c r="A1311" s="22">
        <v>44092</v>
      </c>
      <c r="B1311" s="22" t="str">
        <f t="shared" si="60"/>
        <v>Sep</v>
      </c>
      <c r="C1311" s="23">
        <f t="shared" si="61"/>
        <v>38</v>
      </c>
      <c r="D1311" s="23" t="str">
        <f t="shared" si="62"/>
        <v>None</v>
      </c>
      <c r="E1311" s="22" t="s">
        <v>48</v>
      </c>
      <c r="F1311" s="23" t="s">
        <v>50</v>
      </c>
      <c r="G1311" s="24">
        <v>23</v>
      </c>
    </row>
    <row r="1312" spans="1:7">
      <c r="A1312" s="22">
        <v>44049</v>
      </c>
      <c r="B1312" s="22" t="str">
        <f t="shared" si="60"/>
        <v>Aug</v>
      </c>
      <c r="C1312" s="23">
        <f t="shared" si="61"/>
        <v>32</v>
      </c>
      <c r="D1312" s="23" t="str">
        <f t="shared" si="62"/>
        <v>None</v>
      </c>
      <c r="E1312" s="22" t="s">
        <v>45</v>
      </c>
      <c r="F1312" s="23" t="s">
        <v>43</v>
      </c>
      <c r="G1312" s="24">
        <v>20.13</v>
      </c>
    </row>
    <row r="1313" spans="1:7">
      <c r="A1313" s="22">
        <v>44073</v>
      </c>
      <c r="B1313" s="22" t="str">
        <f t="shared" si="60"/>
        <v>Aug</v>
      </c>
      <c r="C1313" s="23">
        <f t="shared" si="61"/>
        <v>36</v>
      </c>
      <c r="D1313" s="23" t="str">
        <f t="shared" si="62"/>
        <v>None</v>
      </c>
      <c r="E1313" s="22" t="s">
        <v>48</v>
      </c>
      <c r="F1313" s="23" t="s">
        <v>46</v>
      </c>
      <c r="G1313" s="24">
        <v>50.15</v>
      </c>
    </row>
    <row r="1314" spans="1:7">
      <c r="A1314" s="22">
        <v>44002</v>
      </c>
      <c r="B1314" s="22" t="str">
        <f t="shared" si="60"/>
        <v>Jun</v>
      </c>
      <c r="C1314" s="23">
        <f t="shared" si="61"/>
        <v>25</v>
      </c>
      <c r="D1314" s="23" t="str">
        <f t="shared" si="62"/>
        <v>None</v>
      </c>
      <c r="E1314" s="22" t="s">
        <v>48</v>
      </c>
      <c r="F1314" s="23" t="s">
        <v>53</v>
      </c>
      <c r="G1314" s="24">
        <v>58.02</v>
      </c>
    </row>
    <row r="1315" spans="1:7">
      <c r="A1315" s="22">
        <v>44085</v>
      </c>
      <c r="B1315" s="22" t="str">
        <f t="shared" si="60"/>
        <v>Sep</v>
      </c>
      <c r="C1315" s="23">
        <f t="shared" si="61"/>
        <v>37</v>
      </c>
      <c r="D1315" s="23" t="str">
        <f t="shared" si="62"/>
        <v>None</v>
      </c>
      <c r="E1315" s="22" t="s">
        <v>48</v>
      </c>
      <c r="F1315" s="23" t="s">
        <v>58</v>
      </c>
      <c r="G1315" s="24">
        <v>50.49</v>
      </c>
    </row>
    <row r="1316" spans="1:7">
      <c r="A1316" s="22">
        <v>44050</v>
      </c>
      <c r="B1316" s="22" t="str">
        <f t="shared" si="60"/>
        <v>Aug</v>
      </c>
      <c r="C1316" s="23">
        <f t="shared" si="61"/>
        <v>32</v>
      </c>
      <c r="D1316" s="23" t="str">
        <f t="shared" si="62"/>
        <v>None</v>
      </c>
      <c r="E1316" s="22" t="s">
        <v>38</v>
      </c>
      <c r="F1316" s="23" t="s">
        <v>39</v>
      </c>
      <c r="G1316" s="24">
        <v>240.64</v>
      </c>
    </row>
    <row r="1317" spans="1:7">
      <c r="A1317" s="22">
        <v>43998</v>
      </c>
      <c r="B1317" s="22" t="str">
        <f t="shared" si="60"/>
        <v>Jun</v>
      </c>
      <c r="C1317" s="23">
        <f t="shared" si="61"/>
        <v>25</v>
      </c>
      <c r="D1317" s="23" t="str">
        <f t="shared" si="62"/>
        <v>None</v>
      </c>
      <c r="E1317" s="22" t="s">
        <v>48</v>
      </c>
      <c r="F1317" s="23" t="s">
        <v>58</v>
      </c>
      <c r="G1317" s="24">
        <v>48.52</v>
      </c>
    </row>
    <row r="1318" spans="1:7">
      <c r="A1318" s="22">
        <v>44053</v>
      </c>
      <c r="B1318" s="22" t="str">
        <f t="shared" si="60"/>
        <v>Aug</v>
      </c>
      <c r="C1318" s="23">
        <f t="shared" si="61"/>
        <v>33</v>
      </c>
      <c r="D1318" s="23" t="str">
        <f t="shared" si="62"/>
        <v>None</v>
      </c>
      <c r="E1318" s="22" t="s">
        <v>38</v>
      </c>
      <c r="F1318" s="23" t="s">
        <v>50</v>
      </c>
      <c r="G1318" s="24">
        <v>46.42</v>
      </c>
    </row>
    <row r="1319" spans="1:7">
      <c r="A1319" s="22">
        <v>44085</v>
      </c>
      <c r="B1319" s="22" t="str">
        <f t="shared" si="60"/>
        <v>Sep</v>
      </c>
      <c r="C1319" s="23">
        <f t="shared" si="61"/>
        <v>37</v>
      </c>
      <c r="D1319" s="23" t="str">
        <f t="shared" si="62"/>
        <v>None</v>
      </c>
      <c r="E1319" s="22" t="s">
        <v>38</v>
      </c>
      <c r="F1319" s="23" t="s">
        <v>57</v>
      </c>
      <c r="G1319" s="24">
        <v>46.91</v>
      </c>
    </row>
    <row r="1320" spans="1:7">
      <c r="A1320" s="22">
        <v>44059</v>
      </c>
      <c r="B1320" s="22" t="str">
        <f t="shared" si="60"/>
        <v>Aug</v>
      </c>
      <c r="C1320" s="23">
        <f t="shared" si="61"/>
        <v>34</v>
      </c>
      <c r="D1320" s="23" t="str">
        <f t="shared" si="62"/>
        <v>None</v>
      </c>
      <c r="E1320" s="22" t="s">
        <v>38</v>
      </c>
      <c r="F1320" s="23" t="s">
        <v>49</v>
      </c>
      <c r="G1320" s="24">
        <v>33.119999999999997</v>
      </c>
    </row>
    <row r="1321" spans="1:7">
      <c r="A1321" s="22">
        <v>44003</v>
      </c>
      <c r="B1321" s="22" t="str">
        <f t="shared" si="60"/>
        <v>Jun</v>
      </c>
      <c r="C1321" s="23">
        <f t="shared" si="61"/>
        <v>26</v>
      </c>
      <c r="D1321" s="23" t="str">
        <f t="shared" si="62"/>
        <v>None</v>
      </c>
      <c r="E1321" s="22" t="s">
        <v>48</v>
      </c>
      <c r="F1321" s="23" t="s">
        <v>61</v>
      </c>
      <c r="G1321" s="24">
        <v>55.38</v>
      </c>
    </row>
    <row r="1322" spans="1:7">
      <c r="A1322" s="22">
        <v>44050</v>
      </c>
      <c r="B1322" s="22" t="str">
        <f t="shared" si="60"/>
        <v>Aug</v>
      </c>
      <c r="C1322" s="23">
        <f t="shared" si="61"/>
        <v>32</v>
      </c>
      <c r="D1322" s="23" t="str">
        <f t="shared" si="62"/>
        <v>None</v>
      </c>
      <c r="E1322" s="22" t="s">
        <v>45</v>
      </c>
      <c r="F1322" s="23" t="s">
        <v>49</v>
      </c>
      <c r="G1322" s="24">
        <v>33.01</v>
      </c>
    </row>
    <row r="1323" spans="1:7">
      <c r="A1323" s="22">
        <v>43972</v>
      </c>
      <c r="B1323" s="22" t="str">
        <f t="shared" si="60"/>
        <v>May</v>
      </c>
      <c r="C1323" s="23">
        <f t="shared" si="61"/>
        <v>21</v>
      </c>
      <c r="D1323" s="23" t="str">
        <f t="shared" si="62"/>
        <v>None</v>
      </c>
      <c r="E1323" s="22" t="s">
        <v>45</v>
      </c>
      <c r="F1323" s="23" t="s">
        <v>43</v>
      </c>
      <c r="G1323" s="24">
        <v>40.51</v>
      </c>
    </row>
    <row r="1324" spans="1:7">
      <c r="A1324" s="22">
        <v>44030</v>
      </c>
      <c r="B1324" s="22" t="str">
        <f t="shared" si="60"/>
        <v>Jul</v>
      </c>
      <c r="C1324" s="23">
        <f t="shared" si="61"/>
        <v>29</v>
      </c>
      <c r="D1324" s="23" t="str">
        <f t="shared" si="62"/>
        <v>None</v>
      </c>
      <c r="E1324" s="22" t="s">
        <v>48</v>
      </c>
      <c r="F1324" s="23" t="s">
        <v>57</v>
      </c>
      <c r="G1324" s="24">
        <v>46.83</v>
      </c>
    </row>
    <row r="1325" spans="1:7">
      <c r="A1325" s="22">
        <v>43987</v>
      </c>
      <c r="B1325" s="22" t="str">
        <f t="shared" si="60"/>
        <v>Jun</v>
      </c>
      <c r="C1325" s="23">
        <f t="shared" si="61"/>
        <v>23</v>
      </c>
      <c r="D1325" s="23" t="str">
        <f t="shared" si="62"/>
        <v>None</v>
      </c>
      <c r="E1325" s="22" t="s">
        <v>48</v>
      </c>
      <c r="F1325" s="23" t="s">
        <v>49</v>
      </c>
      <c r="G1325" s="24">
        <v>64.58</v>
      </c>
    </row>
    <row r="1326" spans="1:7">
      <c r="A1326" s="22">
        <v>44010</v>
      </c>
      <c r="B1326" s="22" t="str">
        <f t="shared" si="60"/>
        <v>Jun</v>
      </c>
      <c r="C1326" s="23">
        <f t="shared" si="61"/>
        <v>27</v>
      </c>
      <c r="D1326" s="23" t="str">
        <f t="shared" si="62"/>
        <v>None</v>
      </c>
      <c r="E1326" s="22" t="s">
        <v>38</v>
      </c>
      <c r="F1326" s="23" t="s">
        <v>54</v>
      </c>
      <c r="G1326" s="24">
        <v>23.73</v>
      </c>
    </row>
    <row r="1327" spans="1:7">
      <c r="A1327" s="22">
        <v>44031</v>
      </c>
      <c r="B1327" s="22" t="str">
        <f t="shared" si="60"/>
        <v>Jul</v>
      </c>
      <c r="C1327" s="23">
        <f t="shared" si="61"/>
        <v>30</v>
      </c>
      <c r="D1327" s="23" t="str">
        <f t="shared" si="62"/>
        <v>None</v>
      </c>
      <c r="E1327" s="22" t="s">
        <v>48</v>
      </c>
      <c r="F1327" s="23" t="s">
        <v>49</v>
      </c>
      <c r="G1327" s="24">
        <v>533.77</v>
      </c>
    </row>
    <row r="1328" spans="1:7">
      <c r="A1328" s="22">
        <v>44055</v>
      </c>
      <c r="B1328" s="22" t="str">
        <f t="shared" si="60"/>
        <v>Aug</v>
      </c>
      <c r="C1328" s="23">
        <f t="shared" si="61"/>
        <v>33</v>
      </c>
      <c r="D1328" s="23" t="str">
        <f t="shared" si="62"/>
        <v>None</v>
      </c>
      <c r="E1328" s="22" t="s">
        <v>38</v>
      </c>
      <c r="F1328" s="23" t="s">
        <v>49</v>
      </c>
      <c r="G1328" s="24">
        <v>66.47</v>
      </c>
    </row>
    <row r="1329" spans="1:7">
      <c r="A1329" s="22">
        <v>44062</v>
      </c>
      <c r="B1329" s="22" t="str">
        <f t="shared" si="60"/>
        <v>Aug</v>
      </c>
      <c r="C1329" s="23">
        <f t="shared" si="61"/>
        <v>34</v>
      </c>
      <c r="D1329" s="23" t="str">
        <f t="shared" si="62"/>
        <v>None</v>
      </c>
      <c r="E1329" s="22" t="s">
        <v>48</v>
      </c>
      <c r="F1329" s="23" t="s">
        <v>50</v>
      </c>
      <c r="G1329" s="24">
        <v>69.930000000000007</v>
      </c>
    </row>
    <row r="1330" spans="1:7">
      <c r="A1330" s="22">
        <v>44074</v>
      </c>
      <c r="B1330" s="22" t="str">
        <f t="shared" si="60"/>
        <v>Aug</v>
      </c>
      <c r="C1330" s="23">
        <f t="shared" si="61"/>
        <v>36</v>
      </c>
      <c r="D1330" s="23" t="str">
        <f t="shared" si="62"/>
        <v>None</v>
      </c>
      <c r="E1330" s="22" t="s">
        <v>45</v>
      </c>
      <c r="F1330" s="23" t="s">
        <v>54</v>
      </c>
      <c r="G1330" s="24">
        <v>24.29</v>
      </c>
    </row>
    <row r="1331" spans="1:7">
      <c r="A1331" s="22">
        <v>44059</v>
      </c>
      <c r="B1331" s="22" t="str">
        <f t="shared" si="60"/>
        <v>Aug</v>
      </c>
      <c r="C1331" s="23">
        <f t="shared" si="61"/>
        <v>34</v>
      </c>
      <c r="D1331" s="23" t="str">
        <f t="shared" si="62"/>
        <v>None</v>
      </c>
      <c r="E1331" s="22" t="s">
        <v>48</v>
      </c>
      <c r="F1331" s="23" t="s">
        <v>49</v>
      </c>
      <c r="G1331" s="24">
        <v>33.9</v>
      </c>
    </row>
    <row r="1332" spans="1:7">
      <c r="A1332" s="22">
        <v>44044</v>
      </c>
      <c r="B1332" s="22" t="str">
        <f t="shared" si="60"/>
        <v>Aug</v>
      </c>
      <c r="C1332" s="23">
        <f t="shared" si="61"/>
        <v>31</v>
      </c>
      <c r="D1332" s="23" t="str">
        <f t="shared" si="62"/>
        <v>None</v>
      </c>
      <c r="E1332" s="22" t="s">
        <v>38</v>
      </c>
      <c r="F1332" s="23" t="s">
        <v>54</v>
      </c>
      <c r="G1332" s="24">
        <v>23.04</v>
      </c>
    </row>
    <row r="1333" spans="1:7">
      <c r="A1333" s="22">
        <v>44000</v>
      </c>
      <c r="B1333" s="22" t="str">
        <f t="shared" si="60"/>
        <v>Jun</v>
      </c>
      <c r="C1333" s="23">
        <f t="shared" si="61"/>
        <v>25</v>
      </c>
      <c r="D1333" s="23" t="str">
        <f t="shared" si="62"/>
        <v>None</v>
      </c>
      <c r="E1333" s="22" t="s">
        <v>48</v>
      </c>
      <c r="F1333" s="23" t="s">
        <v>49</v>
      </c>
      <c r="G1333" s="24">
        <v>68.12</v>
      </c>
    </row>
    <row r="1334" spans="1:7">
      <c r="A1334" s="22">
        <v>44069</v>
      </c>
      <c r="B1334" s="22" t="str">
        <f t="shared" si="60"/>
        <v>Aug</v>
      </c>
      <c r="C1334" s="23">
        <f t="shared" si="61"/>
        <v>35</v>
      </c>
      <c r="D1334" s="23" t="str">
        <f t="shared" si="62"/>
        <v>None</v>
      </c>
      <c r="E1334" s="22" t="s">
        <v>38</v>
      </c>
      <c r="F1334" s="23" t="s">
        <v>61</v>
      </c>
      <c r="G1334" s="24">
        <v>55.47</v>
      </c>
    </row>
    <row r="1335" spans="1:7">
      <c r="A1335" s="22">
        <v>44095</v>
      </c>
      <c r="B1335" s="22" t="str">
        <f t="shared" si="60"/>
        <v>Sep</v>
      </c>
      <c r="C1335" s="23">
        <f t="shared" si="61"/>
        <v>39</v>
      </c>
      <c r="D1335" s="23" t="str">
        <f t="shared" si="62"/>
        <v>None</v>
      </c>
      <c r="E1335" s="22" t="s">
        <v>38</v>
      </c>
      <c r="F1335" s="23" t="s">
        <v>56</v>
      </c>
      <c r="G1335" s="24">
        <v>21.78</v>
      </c>
    </row>
    <row r="1336" spans="1:7">
      <c r="A1336" s="22">
        <v>43988</v>
      </c>
      <c r="B1336" s="22" t="str">
        <f t="shared" si="60"/>
        <v>Jun</v>
      </c>
      <c r="C1336" s="23">
        <f t="shared" si="61"/>
        <v>23</v>
      </c>
      <c r="D1336" s="23" t="str">
        <f t="shared" si="62"/>
        <v>None</v>
      </c>
      <c r="E1336" s="22" t="s">
        <v>48</v>
      </c>
      <c r="F1336" s="23" t="s">
        <v>50</v>
      </c>
      <c r="G1336" s="24">
        <v>154.74</v>
      </c>
    </row>
    <row r="1337" spans="1:7">
      <c r="A1337" s="22">
        <v>43984</v>
      </c>
      <c r="B1337" s="22" t="str">
        <f t="shared" si="60"/>
        <v>Jun</v>
      </c>
      <c r="C1337" s="23">
        <f t="shared" si="61"/>
        <v>23</v>
      </c>
      <c r="D1337" s="23" t="str">
        <f t="shared" si="62"/>
        <v>None</v>
      </c>
      <c r="E1337" s="22" t="s">
        <v>48</v>
      </c>
      <c r="F1337" s="23" t="s">
        <v>49</v>
      </c>
      <c r="G1337" s="24">
        <v>64.260000000000005</v>
      </c>
    </row>
    <row r="1338" spans="1:7">
      <c r="A1338" s="22">
        <v>44073</v>
      </c>
      <c r="B1338" s="22" t="str">
        <f t="shared" si="60"/>
        <v>Aug</v>
      </c>
      <c r="C1338" s="23">
        <f t="shared" si="61"/>
        <v>36</v>
      </c>
      <c r="D1338" s="23" t="str">
        <f t="shared" si="62"/>
        <v>None</v>
      </c>
      <c r="E1338" s="22" t="s">
        <v>38</v>
      </c>
      <c r="F1338" s="23" t="s">
        <v>58</v>
      </c>
      <c r="G1338" s="24">
        <v>72.849999999999994</v>
      </c>
    </row>
    <row r="1339" spans="1:7">
      <c r="A1339" s="22">
        <v>44064</v>
      </c>
      <c r="B1339" s="22" t="str">
        <f t="shared" si="60"/>
        <v>Aug</v>
      </c>
      <c r="C1339" s="23">
        <f t="shared" si="61"/>
        <v>34</v>
      </c>
      <c r="D1339" s="23" t="str">
        <f t="shared" si="62"/>
        <v>None</v>
      </c>
      <c r="E1339" s="22" t="s">
        <v>48</v>
      </c>
      <c r="F1339" s="23" t="s">
        <v>43</v>
      </c>
      <c r="G1339" s="24">
        <v>20.51</v>
      </c>
    </row>
    <row r="1340" spans="1:7">
      <c r="A1340" s="22">
        <v>44011</v>
      </c>
      <c r="B1340" s="22" t="str">
        <f t="shared" si="60"/>
        <v>Jun</v>
      </c>
      <c r="C1340" s="23">
        <f t="shared" si="61"/>
        <v>27</v>
      </c>
      <c r="D1340" s="23" t="str">
        <f t="shared" si="62"/>
        <v>None</v>
      </c>
      <c r="E1340" s="22" t="s">
        <v>48</v>
      </c>
      <c r="F1340" s="23" t="s">
        <v>53</v>
      </c>
      <c r="G1340" s="24">
        <v>56.81</v>
      </c>
    </row>
    <row r="1341" spans="1:7">
      <c r="A1341" s="22">
        <v>44061</v>
      </c>
      <c r="B1341" s="22" t="str">
        <f t="shared" si="60"/>
        <v>Aug</v>
      </c>
      <c r="C1341" s="23">
        <f t="shared" si="61"/>
        <v>34</v>
      </c>
      <c r="D1341" s="23" t="str">
        <f t="shared" si="62"/>
        <v>None</v>
      </c>
      <c r="E1341" s="22" t="s">
        <v>48</v>
      </c>
      <c r="F1341" s="23" t="s">
        <v>50</v>
      </c>
      <c r="G1341" s="24">
        <v>69.489999999999995</v>
      </c>
    </row>
    <row r="1342" spans="1:7">
      <c r="A1342" s="22">
        <v>43955</v>
      </c>
      <c r="B1342" s="22" t="str">
        <f t="shared" si="60"/>
        <v>May</v>
      </c>
      <c r="C1342" s="23">
        <f t="shared" si="61"/>
        <v>19</v>
      </c>
      <c r="D1342" s="23" t="str">
        <f t="shared" si="62"/>
        <v>None</v>
      </c>
      <c r="E1342" s="22" t="s">
        <v>38</v>
      </c>
      <c r="F1342" s="23" t="s">
        <v>56</v>
      </c>
      <c r="G1342" s="24">
        <v>38.380000000000003</v>
      </c>
    </row>
    <row r="1343" spans="1:7">
      <c r="A1343" s="22">
        <v>43988</v>
      </c>
      <c r="B1343" s="22" t="str">
        <f t="shared" si="60"/>
        <v>Jun</v>
      </c>
      <c r="C1343" s="23">
        <f t="shared" si="61"/>
        <v>23</v>
      </c>
      <c r="D1343" s="23" t="str">
        <f t="shared" si="62"/>
        <v>None</v>
      </c>
      <c r="E1343" s="22" t="s">
        <v>48</v>
      </c>
      <c r="F1343" s="23" t="s">
        <v>50</v>
      </c>
      <c r="G1343" s="24">
        <v>46.83</v>
      </c>
    </row>
    <row r="1344" spans="1:7">
      <c r="A1344" s="22">
        <v>44059</v>
      </c>
      <c r="B1344" s="22" t="str">
        <f t="shared" si="60"/>
        <v>Aug</v>
      </c>
      <c r="C1344" s="23">
        <f t="shared" si="61"/>
        <v>34</v>
      </c>
      <c r="D1344" s="23" t="str">
        <f t="shared" si="62"/>
        <v>None</v>
      </c>
      <c r="E1344" s="22" t="s">
        <v>38</v>
      </c>
      <c r="F1344" s="23" t="s">
        <v>43</v>
      </c>
      <c r="G1344" s="24">
        <v>80.09</v>
      </c>
    </row>
    <row r="1345" spans="1:7">
      <c r="A1345" s="22">
        <v>43991</v>
      </c>
      <c r="B1345" s="22" t="str">
        <f t="shared" si="60"/>
        <v>Jun</v>
      </c>
      <c r="C1345" s="23">
        <f t="shared" si="61"/>
        <v>24</v>
      </c>
      <c r="D1345" s="23" t="str">
        <f t="shared" si="62"/>
        <v>None</v>
      </c>
      <c r="E1345" s="22" t="s">
        <v>45</v>
      </c>
      <c r="F1345" s="23" t="s">
        <v>53</v>
      </c>
      <c r="G1345" s="24">
        <v>29.98</v>
      </c>
    </row>
    <row r="1346" spans="1:7">
      <c r="A1346" s="22">
        <v>43998</v>
      </c>
      <c r="B1346" s="22" t="str">
        <f t="shared" si="60"/>
        <v>Jun</v>
      </c>
      <c r="C1346" s="23">
        <f t="shared" si="61"/>
        <v>25</v>
      </c>
      <c r="D1346" s="23" t="str">
        <f t="shared" si="62"/>
        <v>None</v>
      </c>
      <c r="E1346" s="22" t="s">
        <v>38</v>
      </c>
      <c r="F1346" s="23" t="s">
        <v>43</v>
      </c>
      <c r="G1346" s="24">
        <v>40.22</v>
      </c>
    </row>
    <row r="1347" spans="1:7">
      <c r="A1347" s="22">
        <v>44012</v>
      </c>
      <c r="B1347" s="22" t="str">
        <f t="shared" si="60"/>
        <v>Jun</v>
      </c>
      <c r="C1347" s="23">
        <f t="shared" si="61"/>
        <v>27</v>
      </c>
      <c r="D1347" s="23" t="str">
        <f t="shared" si="62"/>
        <v>None</v>
      </c>
      <c r="E1347" s="22" t="s">
        <v>38</v>
      </c>
      <c r="F1347" s="23" t="s">
        <v>50</v>
      </c>
      <c r="G1347" s="24">
        <v>69.61</v>
      </c>
    </row>
    <row r="1348" spans="1:7">
      <c r="A1348" s="22">
        <v>43979</v>
      </c>
      <c r="B1348" s="22" t="str">
        <f t="shared" si="60"/>
        <v>May</v>
      </c>
      <c r="C1348" s="23">
        <f t="shared" si="61"/>
        <v>22</v>
      </c>
      <c r="D1348" s="23" t="str">
        <f t="shared" si="62"/>
        <v>None</v>
      </c>
      <c r="E1348" s="22" t="s">
        <v>48</v>
      </c>
      <c r="F1348" s="23" t="s">
        <v>58</v>
      </c>
      <c r="G1348" s="24">
        <v>75.72</v>
      </c>
    </row>
    <row r="1349" spans="1:7">
      <c r="A1349" s="22">
        <v>44070</v>
      </c>
      <c r="B1349" s="22" t="str">
        <f t="shared" si="60"/>
        <v>Aug</v>
      </c>
      <c r="C1349" s="23">
        <f t="shared" si="61"/>
        <v>35</v>
      </c>
      <c r="D1349" s="23" t="str">
        <f t="shared" si="62"/>
        <v>None</v>
      </c>
      <c r="E1349" s="22" t="s">
        <v>45</v>
      </c>
      <c r="F1349" s="23" t="s">
        <v>50</v>
      </c>
      <c r="G1349" s="24">
        <v>44.63</v>
      </c>
    </row>
    <row r="1350" spans="1:7">
      <c r="A1350" s="22">
        <v>44002</v>
      </c>
      <c r="B1350" s="22" t="str">
        <f t="shared" ref="B1350:B1413" si="63">TEXT(A1350,"mmm")</f>
        <v>Jun</v>
      </c>
      <c r="C1350" s="23">
        <f t="shared" ref="C1350:C1413" si="64">WEEKNUM(A1350)</f>
        <v>25</v>
      </c>
      <c r="D1350" s="23" t="str">
        <f t="shared" ref="D1350:D1413" si="65">IFERROR(VLOOKUP(C1350,$BM$7:$BN$14,2,0),"None")</f>
        <v>None</v>
      </c>
      <c r="E1350" s="22" t="s">
        <v>48</v>
      </c>
      <c r="F1350" s="23" t="s">
        <v>49</v>
      </c>
      <c r="G1350" s="24">
        <v>66.64</v>
      </c>
    </row>
    <row r="1351" spans="1:7">
      <c r="A1351" s="22">
        <v>44046</v>
      </c>
      <c r="B1351" s="22" t="str">
        <f t="shared" si="63"/>
        <v>Aug</v>
      </c>
      <c r="C1351" s="23">
        <f t="shared" si="64"/>
        <v>32</v>
      </c>
      <c r="D1351" s="23" t="str">
        <f t="shared" si="65"/>
        <v>None</v>
      </c>
      <c r="E1351" s="22" t="s">
        <v>38</v>
      </c>
      <c r="F1351" s="23" t="s">
        <v>49</v>
      </c>
      <c r="G1351" s="24">
        <v>102.7</v>
      </c>
    </row>
    <row r="1352" spans="1:7">
      <c r="A1352" s="22">
        <v>43994</v>
      </c>
      <c r="B1352" s="22" t="str">
        <f t="shared" si="63"/>
        <v>Jun</v>
      </c>
      <c r="C1352" s="23">
        <f t="shared" si="64"/>
        <v>24</v>
      </c>
      <c r="D1352" s="23" t="str">
        <f t="shared" si="65"/>
        <v>None</v>
      </c>
      <c r="E1352" s="22" t="s">
        <v>48</v>
      </c>
      <c r="F1352" s="23" t="s">
        <v>53</v>
      </c>
      <c r="G1352" s="24">
        <v>90.32</v>
      </c>
    </row>
    <row r="1353" spans="1:7">
      <c r="A1353" s="22">
        <v>43990</v>
      </c>
      <c r="B1353" s="22" t="str">
        <f t="shared" si="63"/>
        <v>Jun</v>
      </c>
      <c r="C1353" s="23">
        <f t="shared" si="64"/>
        <v>24</v>
      </c>
      <c r="D1353" s="23" t="str">
        <f t="shared" si="65"/>
        <v>None</v>
      </c>
      <c r="E1353" s="22" t="s">
        <v>38</v>
      </c>
      <c r="F1353" s="23" t="s">
        <v>43</v>
      </c>
      <c r="G1353" s="24">
        <v>20.99</v>
      </c>
    </row>
    <row r="1354" spans="1:7">
      <c r="A1354" s="22">
        <v>43954</v>
      </c>
      <c r="B1354" s="22" t="str">
        <f t="shared" si="63"/>
        <v>May</v>
      </c>
      <c r="C1354" s="23">
        <f t="shared" si="64"/>
        <v>19</v>
      </c>
      <c r="D1354" s="23" t="str">
        <f t="shared" si="65"/>
        <v>None</v>
      </c>
      <c r="E1354" s="22" t="s">
        <v>48</v>
      </c>
      <c r="F1354" s="23" t="s">
        <v>53</v>
      </c>
      <c r="G1354" s="24">
        <v>523.23</v>
      </c>
    </row>
    <row r="1355" spans="1:7">
      <c r="A1355" s="22">
        <v>44068</v>
      </c>
      <c r="B1355" s="22" t="str">
        <f t="shared" si="63"/>
        <v>Aug</v>
      </c>
      <c r="C1355" s="23">
        <f t="shared" si="64"/>
        <v>35</v>
      </c>
      <c r="D1355" s="23" t="str">
        <f t="shared" si="65"/>
        <v>None</v>
      </c>
      <c r="E1355" s="22" t="s">
        <v>48</v>
      </c>
      <c r="F1355" s="23" t="s">
        <v>56</v>
      </c>
      <c r="G1355" s="24">
        <v>38.64</v>
      </c>
    </row>
    <row r="1356" spans="1:7">
      <c r="A1356" s="22">
        <v>44054</v>
      </c>
      <c r="B1356" s="22" t="str">
        <f t="shared" si="63"/>
        <v>Aug</v>
      </c>
      <c r="C1356" s="23">
        <f t="shared" si="64"/>
        <v>33</v>
      </c>
      <c r="D1356" s="23" t="str">
        <f t="shared" si="65"/>
        <v>None</v>
      </c>
      <c r="E1356" s="22" t="s">
        <v>38</v>
      </c>
      <c r="F1356" s="23" t="s">
        <v>43</v>
      </c>
      <c r="G1356" s="24">
        <v>76.41</v>
      </c>
    </row>
    <row r="1357" spans="1:7">
      <c r="A1357" s="22">
        <v>44064</v>
      </c>
      <c r="B1357" s="22" t="str">
        <f t="shared" si="63"/>
        <v>Aug</v>
      </c>
      <c r="C1357" s="23">
        <f t="shared" si="64"/>
        <v>34</v>
      </c>
      <c r="D1357" s="23" t="str">
        <f t="shared" si="65"/>
        <v>None</v>
      </c>
      <c r="E1357" s="22" t="s">
        <v>38</v>
      </c>
      <c r="F1357" s="23" t="s">
        <v>53</v>
      </c>
      <c r="G1357" s="24">
        <v>29.83</v>
      </c>
    </row>
    <row r="1358" spans="1:7">
      <c r="A1358" s="22">
        <v>44011</v>
      </c>
      <c r="B1358" s="22" t="str">
        <f t="shared" si="63"/>
        <v>Jun</v>
      </c>
      <c r="C1358" s="23">
        <f t="shared" si="64"/>
        <v>27</v>
      </c>
      <c r="D1358" s="23" t="str">
        <f t="shared" si="65"/>
        <v>None</v>
      </c>
      <c r="E1358" s="22" t="s">
        <v>48</v>
      </c>
      <c r="F1358" s="23" t="s">
        <v>58</v>
      </c>
      <c r="G1358" s="24">
        <v>72.44</v>
      </c>
    </row>
    <row r="1359" spans="1:7">
      <c r="A1359" s="22">
        <v>44063</v>
      </c>
      <c r="B1359" s="22" t="str">
        <f t="shared" si="63"/>
        <v>Aug</v>
      </c>
      <c r="C1359" s="23">
        <f t="shared" si="64"/>
        <v>34</v>
      </c>
      <c r="D1359" s="23" t="str">
        <f t="shared" si="65"/>
        <v>None</v>
      </c>
      <c r="E1359" s="22" t="s">
        <v>48</v>
      </c>
      <c r="F1359" s="23" t="s">
        <v>39</v>
      </c>
      <c r="G1359" s="24">
        <v>1629.58</v>
      </c>
    </row>
    <row r="1360" spans="1:7">
      <c r="A1360" s="22">
        <v>44052</v>
      </c>
      <c r="B1360" s="22" t="str">
        <f t="shared" si="63"/>
        <v>Aug</v>
      </c>
      <c r="C1360" s="23">
        <f t="shared" si="64"/>
        <v>33</v>
      </c>
      <c r="D1360" s="23" t="str">
        <f t="shared" si="65"/>
        <v>None</v>
      </c>
      <c r="E1360" s="22" t="s">
        <v>45</v>
      </c>
      <c r="F1360" s="23" t="s">
        <v>43</v>
      </c>
      <c r="G1360" s="24">
        <v>60.32</v>
      </c>
    </row>
    <row r="1361" spans="1:7">
      <c r="A1361" s="22">
        <v>44058</v>
      </c>
      <c r="B1361" s="22" t="str">
        <f t="shared" si="63"/>
        <v>Aug</v>
      </c>
      <c r="C1361" s="23">
        <f t="shared" si="64"/>
        <v>33</v>
      </c>
      <c r="D1361" s="23" t="str">
        <f t="shared" si="65"/>
        <v>None</v>
      </c>
      <c r="E1361" s="22" t="s">
        <v>48</v>
      </c>
      <c r="F1361" s="23" t="s">
        <v>66</v>
      </c>
      <c r="G1361" s="24">
        <v>36.17</v>
      </c>
    </row>
    <row r="1362" spans="1:7">
      <c r="A1362" s="22">
        <v>43999</v>
      </c>
      <c r="B1362" s="22" t="str">
        <f t="shared" si="63"/>
        <v>Jun</v>
      </c>
      <c r="C1362" s="23">
        <f t="shared" si="64"/>
        <v>25</v>
      </c>
      <c r="D1362" s="23" t="str">
        <f t="shared" si="65"/>
        <v>None</v>
      </c>
      <c r="E1362" s="22" t="s">
        <v>38</v>
      </c>
      <c r="F1362" s="23" t="s">
        <v>53</v>
      </c>
      <c r="G1362" s="24">
        <v>58.4</v>
      </c>
    </row>
    <row r="1363" spans="1:7">
      <c r="A1363" s="22">
        <v>44046</v>
      </c>
      <c r="B1363" s="22" t="str">
        <f t="shared" si="63"/>
        <v>Aug</v>
      </c>
      <c r="C1363" s="23">
        <f t="shared" si="64"/>
        <v>32</v>
      </c>
      <c r="D1363" s="23" t="str">
        <f t="shared" si="65"/>
        <v>None</v>
      </c>
      <c r="E1363" s="22" t="s">
        <v>48</v>
      </c>
      <c r="F1363" s="23" t="s">
        <v>61</v>
      </c>
      <c r="G1363" s="24">
        <v>83.71</v>
      </c>
    </row>
    <row r="1364" spans="1:7">
      <c r="A1364" s="22">
        <v>44052</v>
      </c>
      <c r="B1364" s="22" t="str">
        <f t="shared" si="63"/>
        <v>Aug</v>
      </c>
      <c r="C1364" s="23">
        <f t="shared" si="64"/>
        <v>33</v>
      </c>
      <c r="D1364" s="23" t="str">
        <f t="shared" si="65"/>
        <v>None</v>
      </c>
      <c r="E1364" s="22" t="s">
        <v>38</v>
      </c>
      <c r="F1364" s="23" t="s">
        <v>66</v>
      </c>
      <c r="G1364" s="24">
        <v>235.88</v>
      </c>
    </row>
    <row r="1365" spans="1:7">
      <c r="A1365" s="22">
        <v>44067</v>
      </c>
      <c r="B1365" s="22" t="str">
        <f t="shared" si="63"/>
        <v>Aug</v>
      </c>
      <c r="C1365" s="23">
        <f t="shared" si="64"/>
        <v>35</v>
      </c>
      <c r="D1365" s="23" t="str">
        <f t="shared" si="65"/>
        <v>None</v>
      </c>
      <c r="E1365" s="22" t="s">
        <v>48</v>
      </c>
      <c r="F1365" s="23" t="s">
        <v>54</v>
      </c>
      <c r="G1365" s="24">
        <v>47.76</v>
      </c>
    </row>
    <row r="1366" spans="1:7">
      <c r="A1366" s="22">
        <v>43993</v>
      </c>
      <c r="B1366" s="22" t="str">
        <f t="shared" si="63"/>
        <v>Jun</v>
      </c>
      <c r="C1366" s="23">
        <f t="shared" si="64"/>
        <v>24</v>
      </c>
      <c r="D1366" s="23" t="str">
        <f t="shared" si="65"/>
        <v>None</v>
      </c>
      <c r="E1366" s="22" t="s">
        <v>38</v>
      </c>
      <c r="F1366" s="23" t="s">
        <v>49</v>
      </c>
      <c r="G1366" s="24">
        <v>96.87</v>
      </c>
    </row>
    <row r="1367" spans="1:7">
      <c r="A1367" s="22">
        <v>44016</v>
      </c>
      <c r="B1367" s="22" t="str">
        <f t="shared" si="63"/>
        <v>Jul</v>
      </c>
      <c r="C1367" s="23">
        <f t="shared" si="64"/>
        <v>27</v>
      </c>
      <c r="D1367" s="23" t="str">
        <f t="shared" si="65"/>
        <v>None</v>
      </c>
      <c r="E1367" s="22" t="s">
        <v>38</v>
      </c>
      <c r="F1367" s="23" t="s">
        <v>43</v>
      </c>
      <c r="G1367" s="24">
        <v>60.11</v>
      </c>
    </row>
    <row r="1368" spans="1:7">
      <c r="A1368" s="22">
        <v>43994</v>
      </c>
      <c r="B1368" s="22" t="str">
        <f t="shared" si="63"/>
        <v>Jun</v>
      </c>
      <c r="C1368" s="23">
        <f t="shared" si="64"/>
        <v>24</v>
      </c>
      <c r="D1368" s="23" t="str">
        <f t="shared" si="65"/>
        <v>None</v>
      </c>
      <c r="E1368" s="22" t="s">
        <v>38</v>
      </c>
      <c r="F1368" s="23" t="s">
        <v>49</v>
      </c>
      <c r="G1368" s="24">
        <v>66.430000000000007</v>
      </c>
    </row>
    <row r="1369" spans="1:7">
      <c r="A1369" s="22">
        <v>44069</v>
      </c>
      <c r="B1369" s="22" t="str">
        <f t="shared" si="63"/>
        <v>Aug</v>
      </c>
      <c r="C1369" s="23">
        <f t="shared" si="64"/>
        <v>35</v>
      </c>
      <c r="D1369" s="23" t="str">
        <f t="shared" si="65"/>
        <v>None</v>
      </c>
      <c r="E1369" s="22" t="s">
        <v>38</v>
      </c>
      <c r="F1369" s="23" t="s">
        <v>53</v>
      </c>
      <c r="G1369" s="24">
        <v>29.07</v>
      </c>
    </row>
    <row r="1370" spans="1:7">
      <c r="A1370" s="22">
        <v>44054</v>
      </c>
      <c r="B1370" s="22" t="str">
        <f t="shared" si="63"/>
        <v>Aug</v>
      </c>
      <c r="C1370" s="23">
        <f t="shared" si="64"/>
        <v>33</v>
      </c>
      <c r="D1370" s="23" t="str">
        <f t="shared" si="65"/>
        <v>None</v>
      </c>
      <c r="E1370" s="22" t="s">
        <v>38</v>
      </c>
      <c r="F1370" s="23" t="s">
        <v>43</v>
      </c>
      <c r="G1370" s="24">
        <v>40.409999999999997</v>
      </c>
    </row>
    <row r="1371" spans="1:7">
      <c r="A1371" s="22">
        <v>44068</v>
      </c>
      <c r="B1371" s="22" t="str">
        <f t="shared" si="63"/>
        <v>Aug</v>
      </c>
      <c r="C1371" s="23">
        <f t="shared" si="64"/>
        <v>35</v>
      </c>
      <c r="D1371" s="23" t="str">
        <f t="shared" si="65"/>
        <v>None</v>
      </c>
      <c r="E1371" s="22" t="s">
        <v>48</v>
      </c>
      <c r="F1371" s="23" t="s">
        <v>49</v>
      </c>
      <c r="G1371" s="24">
        <v>66.040000000000006</v>
      </c>
    </row>
    <row r="1372" spans="1:7">
      <c r="A1372" s="22">
        <v>44046</v>
      </c>
      <c r="B1372" s="22" t="str">
        <f t="shared" si="63"/>
        <v>Aug</v>
      </c>
      <c r="C1372" s="23">
        <f t="shared" si="64"/>
        <v>32</v>
      </c>
      <c r="D1372" s="23" t="str">
        <f t="shared" si="65"/>
        <v>None</v>
      </c>
      <c r="E1372" s="22" t="s">
        <v>38</v>
      </c>
      <c r="F1372" s="23" t="s">
        <v>61</v>
      </c>
      <c r="G1372" s="24">
        <v>28.05</v>
      </c>
    </row>
    <row r="1373" spans="1:7">
      <c r="A1373" s="22">
        <v>44006</v>
      </c>
      <c r="B1373" s="22" t="str">
        <f t="shared" si="63"/>
        <v>Jun</v>
      </c>
      <c r="C1373" s="23">
        <f t="shared" si="64"/>
        <v>26</v>
      </c>
      <c r="D1373" s="23" t="str">
        <f t="shared" si="65"/>
        <v>None</v>
      </c>
      <c r="E1373" s="22" t="s">
        <v>45</v>
      </c>
      <c r="F1373" s="23" t="s">
        <v>43</v>
      </c>
      <c r="G1373" s="24">
        <v>60.43</v>
      </c>
    </row>
    <row r="1374" spans="1:7">
      <c r="A1374" s="22">
        <v>44057</v>
      </c>
      <c r="B1374" s="22" t="str">
        <f t="shared" si="63"/>
        <v>Aug</v>
      </c>
      <c r="C1374" s="23">
        <f t="shared" si="64"/>
        <v>33</v>
      </c>
      <c r="D1374" s="23" t="str">
        <f t="shared" si="65"/>
        <v>None</v>
      </c>
      <c r="E1374" s="22" t="s">
        <v>38</v>
      </c>
      <c r="F1374" s="23" t="s">
        <v>56</v>
      </c>
      <c r="G1374" s="24">
        <v>63.09</v>
      </c>
    </row>
    <row r="1375" spans="1:7">
      <c r="A1375" s="22">
        <v>44072</v>
      </c>
      <c r="B1375" s="22" t="str">
        <f t="shared" si="63"/>
        <v>Aug</v>
      </c>
      <c r="C1375" s="23">
        <f t="shared" si="64"/>
        <v>35</v>
      </c>
      <c r="D1375" s="23" t="str">
        <f t="shared" si="65"/>
        <v>None</v>
      </c>
      <c r="E1375" s="22" t="s">
        <v>38</v>
      </c>
      <c r="F1375" s="23" t="s">
        <v>58</v>
      </c>
      <c r="G1375" s="24">
        <v>24.12</v>
      </c>
    </row>
    <row r="1376" spans="1:7">
      <c r="A1376" s="22">
        <v>43984</v>
      </c>
      <c r="B1376" s="22" t="str">
        <f t="shared" si="63"/>
        <v>Jun</v>
      </c>
      <c r="C1376" s="23">
        <f t="shared" si="64"/>
        <v>23</v>
      </c>
      <c r="D1376" s="23" t="str">
        <f t="shared" si="65"/>
        <v>None</v>
      </c>
      <c r="E1376" s="22" t="s">
        <v>45</v>
      </c>
      <c r="F1376" s="23" t="s">
        <v>57</v>
      </c>
      <c r="G1376" s="24">
        <v>46.11</v>
      </c>
    </row>
    <row r="1377" spans="1:7">
      <c r="A1377" s="22">
        <v>43996</v>
      </c>
      <c r="B1377" s="22" t="str">
        <f t="shared" si="63"/>
        <v>Jun</v>
      </c>
      <c r="C1377" s="23">
        <f t="shared" si="64"/>
        <v>25</v>
      </c>
      <c r="D1377" s="23" t="str">
        <f t="shared" si="65"/>
        <v>None</v>
      </c>
      <c r="E1377" s="22" t="s">
        <v>48</v>
      </c>
      <c r="F1377" s="23" t="s">
        <v>54</v>
      </c>
      <c r="G1377" s="24">
        <v>90.79</v>
      </c>
    </row>
    <row r="1378" spans="1:7">
      <c r="A1378" s="22">
        <v>44026</v>
      </c>
      <c r="B1378" s="22" t="str">
        <f t="shared" si="63"/>
        <v>Jul</v>
      </c>
      <c r="C1378" s="23">
        <f t="shared" si="64"/>
        <v>29</v>
      </c>
      <c r="D1378" s="23" t="str">
        <f t="shared" si="65"/>
        <v>None</v>
      </c>
      <c r="E1378" s="22" t="s">
        <v>38</v>
      </c>
      <c r="F1378" s="23" t="s">
        <v>53</v>
      </c>
      <c r="G1378" s="24">
        <v>60.48</v>
      </c>
    </row>
    <row r="1379" spans="1:7">
      <c r="A1379" s="22">
        <v>43952</v>
      </c>
      <c r="B1379" s="22" t="str">
        <f t="shared" si="63"/>
        <v>May</v>
      </c>
      <c r="C1379" s="23">
        <f t="shared" si="64"/>
        <v>18</v>
      </c>
      <c r="D1379" s="23" t="str">
        <f t="shared" si="65"/>
        <v>None</v>
      </c>
      <c r="E1379" s="22" t="s">
        <v>48</v>
      </c>
      <c r="F1379" s="23" t="s">
        <v>57</v>
      </c>
      <c r="G1379" s="24">
        <v>69.27</v>
      </c>
    </row>
    <row r="1380" spans="1:7">
      <c r="A1380" s="22">
        <v>43997</v>
      </c>
      <c r="B1380" s="22" t="str">
        <f t="shared" si="63"/>
        <v>Jun</v>
      </c>
      <c r="C1380" s="23">
        <f t="shared" si="64"/>
        <v>25</v>
      </c>
      <c r="D1380" s="23" t="str">
        <f t="shared" si="65"/>
        <v>None</v>
      </c>
      <c r="E1380" s="22" t="s">
        <v>45</v>
      </c>
      <c r="F1380" s="23" t="s">
        <v>61</v>
      </c>
      <c r="G1380" s="24">
        <v>353.19</v>
      </c>
    </row>
    <row r="1381" spans="1:7">
      <c r="A1381" s="22">
        <v>44018</v>
      </c>
      <c r="B1381" s="22" t="str">
        <f t="shared" si="63"/>
        <v>Jul</v>
      </c>
      <c r="C1381" s="23">
        <f t="shared" si="64"/>
        <v>28</v>
      </c>
      <c r="D1381" s="23" t="str">
        <f t="shared" si="65"/>
        <v>None</v>
      </c>
      <c r="E1381" s="22" t="s">
        <v>38</v>
      </c>
      <c r="F1381" s="23" t="s">
        <v>53</v>
      </c>
      <c r="G1381" s="24">
        <v>56.2</v>
      </c>
    </row>
    <row r="1382" spans="1:7">
      <c r="A1382" s="22">
        <v>44016</v>
      </c>
      <c r="B1382" s="22" t="str">
        <f t="shared" si="63"/>
        <v>Jul</v>
      </c>
      <c r="C1382" s="23">
        <f t="shared" si="64"/>
        <v>27</v>
      </c>
      <c r="D1382" s="23" t="str">
        <f t="shared" si="65"/>
        <v>None</v>
      </c>
      <c r="E1382" s="22" t="s">
        <v>48</v>
      </c>
      <c r="F1382" s="23" t="s">
        <v>58</v>
      </c>
      <c r="G1382" s="24">
        <v>72.91</v>
      </c>
    </row>
    <row r="1383" spans="1:7">
      <c r="A1383" s="22">
        <v>44008</v>
      </c>
      <c r="B1383" s="22" t="str">
        <f t="shared" si="63"/>
        <v>Jun</v>
      </c>
      <c r="C1383" s="23">
        <f t="shared" si="64"/>
        <v>26</v>
      </c>
      <c r="D1383" s="23" t="str">
        <f t="shared" si="65"/>
        <v>None</v>
      </c>
      <c r="E1383" s="22" t="s">
        <v>48</v>
      </c>
      <c r="F1383" s="23" t="s">
        <v>46</v>
      </c>
      <c r="G1383" s="24">
        <v>23.06</v>
      </c>
    </row>
    <row r="1384" spans="1:7">
      <c r="A1384" s="22">
        <v>43986</v>
      </c>
      <c r="B1384" s="22" t="str">
        <f t="shared" si="63"/>
        <v>Jun</v>
      </c>
      <c r="C1384" s="23">
        <f t="shared" si="64"/>
        <v>23</v>
      </c>
      <c r="D1384" s="23" t="str">
        <f t="shared" si="65"/>
        <v>None</v>
      </c>
      <c r="E1384" s="22" t="s">
        <v>48</v>
      </c>
      <c r="F1384" s="23" t="s">
        <v>43</v>
      </c>
      <c r="G1384" s="24">
        <v>40.159999999999997</v>
      </c>
    </row>
    <row r="1385" spans="1:7">
      <c r="A1385" s="22">
        <v>44066</v>
      </c>
      <c r="B1385" s="22" t="str">
        <f t="shared" si="63"/>
        <v>Aug</v>
      </c>
      <c r="C1385" s="23">
        <f t="shared" si="64"/>
        <v>35</v>
      </c>
      <c r="D1385" s="23" t="str">
        <f t="shared" si="65"/>
        <v>None</v>
      </c>
      <c r="E1385" s="22" t="s">
        <v>45</v>
      </c>
      <c r="F1385" s="23" t="s">
        <v>43</v>
      </c>
      <c r="G1385" s="24">
        <v>40.81</v>
      </c>
    </row>
    <row r="1386" spans="1:7">
      <c r="A1386" s="22">
        <v>44058</v>
      </c>
      <c r="B1386" s="22" t="str">
        <f t="shared" si="63"/>
        <v>Aug</v>
      </c>
      <c r="C1386" s="23">
        <f t="shared" si="64"/>
        <v>33</v>
      </c>
      <c r="D1386" s="23" t="str">
        <f t="shared" si="65"/>
        <v>None</v>
      </c>
      <c r="E1386" s="22" t="s">
        <v>38</v>
      </c>
      <c r="F1386" s="23" t="s">
        <v>50</v>
      </c>
      <c r="G1386" s="24">
        <v>69.27</v>
      </c>
    </row>
    <row r="1387" spans="1:7">
      <c r="A1387" s="22">
        <v>43962</v>
      </c>
      <c r="B1387" s="22" t="str">
        <f t="shared" si="63"/>
        <v>May</v>
      </c>
      <c r="C1387" s="23">
        <f t="shared" si="64"/>
        <v>20</v>
      </c>
      <c r="D1387" s="23" t="str">
        <f t="shared" si="65"/>
        <v>None</v>
      </c>
      <c r="E1387" s="22" t="s">
        <v>38</v>
      </c>
      <c r="F1387" s="23" t="s">
        <v>43</v>
      </c>
      <c r="G1387" s="24">
        <v>38.28</v>
      </c>
    </row>
    <row r="1388" spans="1:7">
      <c r="A1388" s="22">
        <v>44001</v>
      </c>
      <c r="B1388" s="22" t="str">
        <f t="shared" si="63"/>
        <v>Jun</v>
      </c>
      <c r="C1388" s="23">
        <f t="shared" si="64"/>
        <v>25</v>
      </c>
      <c r="D1388" s="23" t="str">
        <f t="shared" si="65"/>
        <v>None</v>
      </c>
      <c r="E1388" s="22" t="s">
        <v>48</v>
      </c>
      <c r="F1388" s="23" t="s">
        <v>50</v>
      </c>
      <c r="G1388" s="24">
        <v>371.36</v>
      </c>
    </row>
    <row r="1389" spans="1:7">
      <c r="A1389" s="22">
        <v>43985</v>
      </c>
      <c r="B1389" s="22" t="str">
        <f t="shared" si="63"/>
        <v>Jun</v>
      </c>
      <c r="C1389" s="23">
        <f t="shared" si="64"/>
        <v>23</v>
      </c>
      <c r="D1389" s="23" t="str">
        <f t="shared" si="65"/>
        <v>None</v>
      </c>
      <c r="E1389" s="22" t="s">
        <v>48</v>
      </c>
      <c r="F1389" s="23" t="s">
        <v>66</v>
      </c>
      <c r="G1389" s="24">
        <v>36.409999999999997</v>
      </c>
    </row>
    <row r="1390" spans="1:7">
      <c r="A1390" s="22">
        <v>43992</v>
      </c>
      <c r="B1390" s="22" t="str">
        <f t="shared" si="63"/>
        <v>Jun</v>
      </c>
      <c r="C1390" s="23">
        <f t="shared" si="64"/>
        <v>24</v>
      </c>
      <c r="D1390" s="23" t="str">
        <f t="shared" si="65"/>
        <v>None</v>
      </c>
      <c r="E1390" s="22" t="s">
        <v>38</v>
      </c>
      <c r="F1390" s="23" t="s">
        <v>53</v>
      </c>
      <c r="G1390" s="24">
        <v>30.96</v>
      </c>
    </row>
    <row r="1391" spans="1:7">
      <c r="A1391" s="22">
        <v>44070</v>
      </c>
      <c r="B1391" s="22" t="str">
        <f t="shared" si="63"/>
        <v>Aug</v>
      </c>
      <c r="C1391" s="23">
        <f t="shared" si="64"/>
        <v>35</v>
      </c>
      <c r="D1391" s="23" t="str">
        <f t="shared" si="65"/>
        <v>None</v>
      </c>
      <c r="E1391" s="22" t="s">
        <v>48</v>
      </c>
      <c r="F1391" s="23" t="s">
        <v>56</v>
      </c>
      <c r="G1391" s="24">
        <v>60.33</v>
      </c>
    </row>
    <row r="1392" spans="1:7">
      <c r="A1392" s="22">
        <v>44037</v>
      </c>
      <c r="B1392" s="22" t="str">
        <f t="shared" si="63"/>
        <v>Jul</v>
      </c>
      <c r="C1392" s="23">
        <f t="shared" si="64"/>
        <v>30</v>
      </c>
      <c r="D1392" s="23" t="str">
        <f t="shared" si="65"/>
        <v>None</v>
      </c>
      <c r="E1392" s="22" t="s">
        <v>48</v>
      </c>
      <c r="F1392" s="23" t="s">
        <v>57</v>
      </c>
      <c r="G1392" s="24">
        <v>44.83</v>
      </c>
    </row>
    <row r="1393" spans="1:7">
      <c r="A1393" s="22">
        <v>44064</v>
      </c>
      <c r="B1393" s="22" t="str">
        <f t="shared" si="63"/>
        <v>Aug</v>
      </c>
      <c r="C1393" s="23">
        <f t="shared" si="64"/>
        <v>34</v>
      </c>
      <c r="D1393" s="23" t="str">
        <f t="shared" si="65"/>
        <v>None</v>
      </c>
      <c r="E1393" s="22" t="s">
        <v>48</v>
      </c>
      <c r="F1393" s="23" t="s">
        <v>56</v>
      </c>
      <c r="G1393" s="24">
        <v>21.18</v>
      </c>
    </row>
    <row r="1394" spans="1:7">
      <c r="A1394" s="22">
        <v>43986</v>
      </c>
      <c r="B1394" s="22" t="str">
        <f t="shared" si="63"/>
        <v>Jun</v>
      </c>
      <c r="C1394" s="23">
        <f t="shared" si="64"/>
        <v>23</v>
      </c>
      <c r="D1394" s="23" t="str">
        <f t="shared" si="65"/>
        <v>None</v>
      </c>
      <c r="E1394" s="22" t="s">
        <v>48</v>
      </c>
      <c r="F1394" s="23" t="s">
        <v>49</v>
      </c>
      <c r="G1394" s="24">
        <v>64.23</v>
      </c>
    </row>
    <row r="1395" spans="1:7">
      <c r="A1395" s="22">
        <v>44063</v>
      </c>
      <c r="B1395" s="22" t="str">
        <f t="shared" si="63"/>
        <v>Aug</v>
      </c>
      <c r="C1395" s="23">
        <f t="shared" si="64"/>
        <v>34</v>
      </c>
      <c r="D1395" s="23" t="str">
        <f t="shared" si="65"/>
        <v>None</v>
      </c>
      <c r="E1395" s="22" t="s">
        <v>48</v>
      </c>
      <c r="F1395" s="23" t="s">
        <v>49</v>
      </c>
      <c r="G1395" s="24">
        <v>66.099999999999994</v>
      </c>
    </row>
    <row r="1396" spans="1:7">
      <c r="A1396" s="22">
        <v>43995</v>
      </c>
      <c r="B1396" s="22" t="str">
        <f t="shared" si="63"/>
        <v>Jun</v>
      </c>
      <c r="C1396" s="23">
        <f t="shared" si="64"/>
        <v>24</v>
      </c>
      <c r="D1396" s="23" t="str">
        <f t="shared" si="65"/>
        <v>None</v>
      </c>
      <c r="E1396" s="22" t="s">
        <v>48</v>
      </c>
      <c r="F1396" s="23" t="s">
        <v>57</v>
      </c>
      <c r="G1396" s="24">
        <v>23.82</v>
      </c>
    </row>
    <row r="1397" spans="1:7">
      <c r="A1397" s="22">
        <v>43991</v>
      </c>
      <c r="B1397" s="22" t="str">
        <f t="shared" si="63"/>
        <v>Jun</v>
      </c>
      <c r="C1397" s="23">
        <f t="shared" si="64"/>
        <v>24</v>
      </c>
      <c r="D1397" s="23" t="str">
        <f t="shared" si="65"/>
        <v>None</v>
      </c>
      <c r="E1397" s="22" t="s">
        <v>38</v>
      </c>
      <c r="F1397" s="23" t="s">
        <v>57</v>
      </c>
      <c r="G1397" s="24">
        <v>46.42</v>
      </c>
    </row>
    <row r="1398" spans="1:7">
      <c r="A1398" s="22">
        <v>43991</v>
      </c>
      <c r="B1398" s="22" t="str">
        <f t="shared" si="63"/>
        <v>Jun</v>
      </c>
      <c r="C1398" s="23">
        <f t="shared" si="64"/>
        <v>24</v>
      </c>
      <c r="D1398" s="23" t="str">
        <f t="shared" si="65"/>
        <v>None</v>
      </c>
      <c r="E1398" s="22" t="s">
        <v>48</v>
      </c>
      <c r="F1398" s="23" t="s">
        <v>56</v>
      </c>
      <c r="G1398" s="24">
        <v>60.84</v>
      </c>
    </row>
    <row r="1399" spans="1:7">
      <c r="A1399" s="22">
        <v>43996</v>
      </c>
      <c r="B1399" s="22" t="str">
        <f t="shared" si="63"/>
        <v>Jun</v>
      </c>
      <c r="C1399" s="23">
        <f t="shared" si="64"/>
        <v>25</v>
      </c>
      <c r="D1399" s="23" t="str">
        <f t="shared" si="65"/>
        <v>None</v>
      </c>
      <c r="E1399" s="22" t="s">
        <v>48</v>
      </c>
      <c r="F1399" s="23" t="s">
        <v>50</v>
      </c>
      <c r="G1399" s="24">
        <v>230.77</v>
      </c>
    </row>
    <row r="1400" spans="1:7">
      <c r="A1400" s="22">
        <v>44060</v>
      </c>
      <c r="B1400" s="22" t="str">
        <f t="shared" si="63"/>
        <v>Aug</v>
      </c>
      <c r="C1400" s="23">
        <f t="shared" si="64"/>
        <v>34</v>
      </c>
      <c r="D1400" s="23" t="str">
        <f t="shared" si="65"/>
        <v>None</v>
      </c>
      <c r="E1400" s="22" t="s">
        <v>38</v>
      </c>
      <c r="F1400" s="23" t="s">
        <v>50</v>
      </c>
      <c r="G1400" s="24">
        <v>46.1</v>
      </c>
    </row>
    <row r="1401" spans="1:7">
      <c r="A1401" s="22">
        <v>44045</v>
      </c>
      <c r="B1401" s="22" t="str">
        <f t="shared" si="63"/>
        <v>Aug</v>
      </c>
      <c r="C1401" s="23">
        <f t="shared" si="64"/>
        <v>32</v>
      </c>
      <c r="D1401" s="23" t="str">
        <f t="shared" si="65"/>
        <v>None</v>
      </c>
      <c r="E1401" s="22" t="s">
        <v>38</v>
      </c>
      <c r="F1401" s="23" t="s">
        <v>43</v>
      </c>
      <c r="G1401" s="24">
        <v>40.31</v>
      </c>
    </row>
    <row r="1402" spans="1:7">
      <c r="A1402" s="22">
        <v>44042</v>
      </c>
      <c r="B1402" s="22" t="str">
        <f t="shared" si="63"/>
        <v>Jul</v>
      </c>
      <c r="C1402" s="23">
        <f t="shared" si="64"/>
        <v>31</v>
      </c>
      <c r="D1402" s="23" t="str">
        <f t="shared" si="65"/>
        <v>None</v>
      </c>
      <c r="E1402" s="22" t="s">
        <v>48</v>
      </c>
      <c r="F1402" s="23" t="s">
        <v>57</v>
      </c>
      <c r="G1402" s="24">
        <v>46.44</v>
      </c>
    </row>
    <row r="1403" spans="1:7">
      <c r="A1403" s="22">
        <v>43970</v>
      </c>
      <c r="B1403" s="22" t="str">
        <f t="shared" si="63"/>
        <v>May</v>
      </c>
      <c r="C1403" s="23">
        <f t="shared" si="64"/>
        <v>21</v>
      </c>
      <c r="D1403" s="23" t="str">
        <f t="shared" si="65"/>
        <v>None</v>
      </c>
      <c r="E1403" s="22" t="s">
        <v>38</v>
      </c>
      <c r="F1403" s="23" t="s">
        <v>57</v>
      </c>
      <c r="G1403" s="24">
        <v>69.92</v>
      </c>
    </row>
    <row r="1404" spans="1:7">
      <c r="A1404" s="22">
        <v>44051</v>
      </c>
      <c r="B1404" s="22" t="str">
        <f t="shared" si="63"/>
        <v>Aug</v>
      </c>
      <c r="C1404" s="23">
        <f t="shared" si="64"/>
        <v>32</v>
      </c>
      <c r="D1404" s="23" t="str">
        <f t="shared" si="65"/>
        <v>None</v>
      </c>
      <c r="E1404" s="22" t="s">
        <v>38</v>
      </c>
      <c r="F1404" s="23" t="s">
        <v>49</v>
      </c>
      <c r="G1404" s="24">
        <v>99.88</v>
      </c>
    </row>
    <row r="1405" spans="1:7">
      <c r="A1405" s="22">
        <v>44020</v>
      </c>
      <c r="B1405" s="22" t="str">
        <f t="shared" si="63"/>
        <v>Jul</v>
      </c>
      <c r="C1405" s="23">
        <f t="shared" si="64"/>
        <v>28</v>
      </c>
      <c r="D1405" s="23" t="str">
        <f t="shared" si="65"/>
        <v>None</v>
      </c>
      <c r="E1405" s="22" t="s">
        <v>48</v>
      </c>
      <c r="F1405" s="23" t="s">
        <v>49</v>
      </c>
      <c r="G1405" s="24">
        <v>102.42</v>
      </c>
    </row>
    <row r="1406" spans="1:7">
      <c r="A1406" s="22">
        <v>43954</v>
      </c>
      <c r="B1406" s="22" t="str">
        <f t="shared" si="63"/>
        <v>May</v>
      </c>
      <c r="C1406" s="23">
        <f t="shared" si="64"/>
        <v>19</v>
      </c>
      <c r="D1406" s="23" t="str">
        <f t="shared" si="65"/>
        <v>None</v>
      </c>
      <c r="E1406" s="22" t="s">
        <v>48</v>
      </c>
      <c r="F1406" s="23" t="s">
        <v>49</v>
      </c>
      <c r="G1406" s="24">
        <v>33.200000000000003</v>
      </c>
    </row>
    <row r="1407" spans="1:7">
      <c r="A1407" s="22">
        <v>44024</v>
      </c>
      <c r="B1407" s="22" t="str">
        <f t="shared" si="63"/>
        <v>Jul</v>
      </c>
      <c r="C1407" s="23">
        <f t="shared" si="64"/>
        <v>29</v>
      </c>
      <c r="D1407" s="23" t="str">
        <f t="shared" si="65"/>
        <v>None</v>
      </c>
      <c r="E1407" s="22" t="s">
        <v>45</v>
      </c>
      <c r="F1407" s="23" t="s">
        <v>57</v>
      </c>
      <c r="G1407" s="24">
        <v>23.69</v>
      </c>
    </row>
    <row r="1408" spans="1:7">
      <c r="A1408" s="22">
        <v>43993</v>
      </c>
      <c r="B1408" s="22" t="str">
        <f t="shared" si="63"/>
        <v>Jun</v>
      </c>
      <c r="C1408" s="23">
        <f t="shared" si="64"/>
        <v>24</v>
      </c>
      <c r="D1408" s="23" t="str">
        <f t="shared" si="65"/>
        <v>None</v>
      </c>
      <c r="E1408" s="22" t="s">
        <v>48</v>
      </c>
      <c r="F1408" s="23" t="s">
        <v>50</v>
      </c>
      <c r="G1408" s="24">
        <v>69.89</v>
      </c>
    </row>
    <row r="1409" spans="1:7">
      <c r="A1409" s="22">
        <v>44054</v>
      </c>
      <c r="B1409" s="22" t="str">
        <f t="shared" si="63"/>
        <v>Aug</v>
      </c>
      <c r="C1409" s="23">
        <f t="shared" si="64"/>
        <v>33</v>
      </c>
      <c r="D1409" s="23" t="str">
        <f t="shared" si="65"/>
        <v>None</v>
      </c>
      <c r="E1409" s="22" t="s">
        <v>38</v>
      </c>
      <c r="F1409" s="23" t="s">
        <v>56</v>
      </c>
      <c r="G1409" s="24">
        <v>60.59</v>
      </c>
    </row>
    <row r="1410" spans="1:7">
      <c r="A1410" s="22">
        <v>44058</v>
      </c>
      <c r="B1410" s="22" t="str">
        <f t="shared" si="63"/>
        <v>Aug</v>
      </c>
      <c r="C1410" s="23">
        <f t="shared" si="64"/>
        <v>33</v>
      </c>
      <c r="D1410" s="23" t="str">
        <f t="shared" si="65"/>
        <v>None</v>
      </c>
      <c r="E1410" s="22" t="s">
        <v>38</v>
      </c>
      <c r="F1410" s="23" t="s">
        <v>49</v>
      </c>
      <c r="G1410" s="24">
        <v>33.630000000000003</v>
      </c>
    </row>
    <row r="1411" spans="1:7">
      <c r="A1411" s="22">
        <v>44016</v>
      </c>
      <c r="B1411" s="22" t="str">
        <f t="shared" si="63"/>
        <v>Jul</v>
      </c>
      <c r="C1411" s="23">
        <f t="shared" si="64"/>
        <v>27</v>
      </c>
      <c r="D1411" s="23" t="str">
        <f t="shared" si="65"/>
        <v>None</v>
      </c>
      <c r="E1411" s="22" t="s">
        <v>45</v>
      </c>
      <c r="F1411" s="23" t="s">
        <v>66</v>
      </c>
      <c r="G1411" s="24">
        <v>18.03</v>
      </c>
    </row>
    <row r="1412" spans="1:7">
      <c r="A1412" s="22">
        <v>44069</v>
      </c>
      <c r="B1412" s="22" t="str">
        <f t="shared" si="63"/>
        <v>Aug</v>
      </c>
      <c r="C1412" s="23">
        <f t="shared" si="64"/>
        <v>35</v>
      </c>
      <c r="D1412" s="23" t="str">
        <f t="shared" si="65"/>
        <v>None</v>
      </c>
      <c r="E1412" s="22" t="s">
        <v>38</v>
      </c>
      <c r="F1412" s="23" t="s">
        <v>46</v>
      </c>
      <c r="G1412" s="24">
        <v>50.79</v>
      </c>
    </row>
    <row r="1413" spans="1:7">
      <c r="A1413" s="22">
        <v>44061</v>
      </c>
      <c r="B1413" s="22" t="str">
        <f t="shared" si="63"/>
        <v>Aug</v>
      </c>
      <c r="C1413" s="23">
        <f t="shared" si="64"/>
        <v>34</v>
      </c>
      <c r="D1413" s="23" t="str">
        <f t="shared" si="65"/>
        <v>None</v>
      </c>
      <c r="E1413" s="22" t="s">
        <v>45</v>
      </c>
      <c r="F1413" s="23" t="s">
        <v>43</v>
      </c>
      <c r="G1413" s="24">
        <v>40.17</v>
      </c>
    </row>
    <row r="1414" spans="1:7">
      <c r="A1414" s="22">
        <v>44060</v>
      </c>
      <c r="B1414" s="22" t="str">
        <f t="shared" ref="B1414:B1477" si="66">TEXT(A1414,"mmm")</f>
        <v>Aug</v>
      </c>
      <c r="C1414" s="23">
        <f t="shared" ref="C1414:C1477" si="67">WEEKNUM(A1414)</f>
        <v>34</v>
      </c>
      <c r="D1414" s="23" t="str">
        <f t="shared" ref="D1414:D1477" si="68">IFERROR(VLOOKUP(C1414,$BM$7:$BN$14,2,0),"None")</f>
        <v>None</v>
      </c>
      <c r="E1414" s="22" t="s">
        <v>38</v>
      </c>
      <c r="F1414" s="23" t="s">
        <v>43</v>
      </c>
      <c r="G1414" s="24">
        <v>60.31</v>
      </c>
    </row>
    <row r="1415" spans="1:7">
      <c r="A1415" s="22">
        <v>44040</v>
      </c>
      <c r="B1415" s="22" t="str">
        <f t="shared" si="66"/>
        <v>Jul</v>
      </c>
      <c r="C1415" s="23">
        <f t="shared" si="67"/>
        <v>31</v>
      </c>
      <c r="D1415" s="23" t="str">
        <f t="shared" si="68"/>
        <v>None</v>
      </c>
      <c r="E1415" s="22" t="s">
        <v>48</v>
      </c>
      <c r="F1415" s="23" t="s">
        <v>66</v>
      </c>
      <c r="G1415" s="24">
        <v>291.74</v>
      </c>
    </row>
    <row r="1416" spans="1:7">
      <c r="A1416" s="22">
        <v>43992</v>
      </c>
      <c r="B1416" s="22" t="str">
        <f t="shared" si="66"/>
        <v>Jun</v>
      </c>
      <c r="C1416" s="23">
        <f t="shared" si="67"/>
        <v>24</v>
      </c>
      <c r="D1416" s="23" t="str">
        <f t="shared" si="68"/>
        <v>None</v>
      </c>
      <c r="E1416" s="22" t="s">
        <v>48</v>
      </c>
      <c r="F1416" s="23" t="s">
        <v>58</v>
      </c>
      <c r="G1416" s="24">
        <v>479.83</v>
      </c>
    </row>
    <row r="1417" spans="1:7">
      <c r="A1417" s="22">
        <v>43986</v>
      </c>
      <c r="B1417" s="22" t="str">
        <f t="shared" si="66"/>
        <v>Jun</v>
      </c>
      <c r="C1417" s="23">
        <f t="shared" si="67"/>
        <v>23</v>
      </c>
      <c r="D1417" s="23" t="str">
        <f t="shared" si="68"/>
        <v>None</v>
      </c>
      <c r="E1417" s="22" t="s">
        <v>38</v>
      </c>
      <c r="F1417" s="23" t="s">
        <v>57</v>
      </c>
      <c r="G1417" s="24">
        <v>46.96</v>
      </c>
    </row>
    <row r="1418" spans="1:7">
      <c r="A1418" s="22">
        <v>44007</v>
      </c>
      <c r="B1418" s="22" t="str">
        <f t="shared" si="66"/>
        <v>Jun</v>
      </c>
      <c r="C1418" s="23">
        <f t="shared" si="67"/>
        <v>26</v>
      </c>
      <c r="D1418" s="23" t="str">
        <f t="shared" si="68"/>
        <v>None</v>
      </c>
      <c r="E1418" s="22" t="s">
        <v>38</v>
      </c>
      <c r="F1418" s="23" t="s">
        <v>57</v>
      </c>
      <c r="G1418" s="24">
        <v>414.39</v>
      </c>
    </row>
    <row r="1419" spans="1:7">
      <c r="A1419" s="22">
        <v>43998</v>
      </c>
      <c r="B1419" s="22" t="str">
        <f t="shared" si="66"/>
        <v>Jun</v>
      </c>
      <c r="C1419" s="23">
        <f t="shared" si="67"/>
        <v>25</v>
      </c>
      <c r="D1419" s="23" t="str">
        <f t="shared" si="68"/>
        <v>None</v>
      </c>
      <c r="E1419" s="22" t="s">
        <v>38</v>
      </c>
      <c r="F1419" s="23" t="s">
        <v>43</v>
      </c>
      <c r="G1419" s="24">
        <v>20.09</v>
      </c>
    </row>
    <row r="1420" spans="1:7">
      <c r="A1420" s="22">
        <v>44048</v>
      </c>
      <c r="B1420" s="22" t="str">
        <f t="shared" si="66"/>
        <v>Aug</v>
      </c>
      <c r="C1420" s="23">
        <f t="shared" si="67"/>
        <v>32</v>
      </c>
      <c r="D1420" s="23" t="str">
        <f t="shared" si="68"/>
        <v>None</v>
      </c>
      <c r="E1420" s="22" t="s">
        <v>38</v>
      </c>
      <c r="F1420" s="23" t="s">
        <v>53</v>
      </c>
      <c r="G1420" s="24">
        <v>28.05</v>
      </c>
    </row>
    <row r="1421" spans="1:7">
      <c r="A1421" s="22">
        <v>44070</v>
      </c>
      <c r="B1421" s="22" t="str">
        <f t="shared" si="66"/>
        <v>Aug</v>
      </c>
      <c r="C1421" s="23">
        <f t="shared" si="67"/>
        <v>35</v>
      </c>
      <c r="D1421" s="23" t="str">
        <f t="shared" si="68"/>
        <v>None</v>
      </c>
      <c r="E1421" s="22" t="s">
        <v>48</v>
      </c>
      <c r="F1421" s="23" t="s">
        <v>57</v>
      </c>
      <c r="G1421" s="24">
        <v>69.239999999999995</v>
      </c>
    </row>
    <row r="1422" spans="1:7">
      <c r="A1422" s="22">
        <v>44000</v>
      </c>
      <c r="B1422" s="22" t="str">
        <f t="shared" si="66"/>
        <v>Jun</v>
      </c>
      <c r="C1422" s="23">
        <f t="shared" si="67"/>
        <v>25</v>
      </c>
      <c r="D1422" s="23" t="str">
        <f t="shared" si="68"/>
        <v>None</v>
      </c>
      <c r="E1422" s="22" t="s">
        <v>48</v>
      </c>
      <c r="F1422" s="23" t="s">
        <v>57</v>
      </c>
      <c r="G1422" s="24">
        <v>46.02</v>
      </c>
    </row>
    <row r="1423" spans="1:7">
      <c r="A1423" s="22">
        <v>44055</v>
      </c>
      <c r="B1423" s="22" t="str">
        <f t="shared" si="66"/>
        <v>Aug</v>
      </c>
      <c r="C1423" s="23">
        <f t="shared" si="67"/>
        <v>33</v>
      </c>
      <c r="D1423" s="23" t="str">
        <f t="shared" si="68"/>
        <v>None</v>
      </c>
      <c r="E1423" s="22" t="s">
        <v>48</v>
      </c>
      <c r="F1423" s="23" t="s">
        <v>49</v>
      </c>
      <c r="G1423" s="24">
        <v>99.06</v>
      </c>
    </row>
    <row r="1424" spans="1:7">
      <c r="A1424" s="22">
        <v>44063</v>
      </c>
      <c r="B1424" s="22" t="str">
        <f t="shared" si="66"/>
        <v>Aug</v>
      </c>
      <c r="C1424" s="23">
        <f t="shared" si="67"/>
        <v>34</v>
      </c>
      <c r="D1424" s="23" t="str">
        <f t="shared" si="68"/>
        <v>None</v>
      </c>
      <c r="E1424" s="22" t="s">
        <v>38</v>
      </c>
      <c r="F1424" s="23" t="s">
        <v>49</v>
      </c>
      <c r="G1424" s="24">
        <v>128.77000000000001</v>
      </c>
    </row>
    <row r="1425" spans="1:7">
      <c r="A1425" s="22">
        <v>44056</v>
      </c>
      <c r="B1425" s="22" t="str">
        <f t="shared" si="66"/>
        <v>Aug</v>
      </c>
      <c r="C1425" s="23">
        <f t="shared" si="67"/>
        <v>33</v>
      </c>
      <c r="D1425" s="23" t="str">
        <f t="shared" si="68"/>
        <v>None</v>
      </c>
      <c r="E1425" s="22" t="s">
        <v>38</v>
      </c>
      <c r="F1425" s="23" t="s">
        <v>39</v>
      </c>
      <c r="G1425" s="24">
        <v>80.52</v>
      </c>
    </row>
    <row r="1426" spans="1:7">
      <c r="A1426" s="22">
        <v>44012</v>
      </c>
      <c r="B1426" s="22" t="str">
        <f t="shared" si="66"/>
        <v>Jun</v>
      </c>
      <c r="C1426" s="23">
        <f t="shared" si="67"/>
        <v>27</v>
      </c>
      <c r="D1426" s="23" t="str">
        <f t="shared" si="68"/>
        <v>None</v>
      </c>
      <c r="E1426" s="22" t="s">
        <v>45</v>
      </c>
      <c r="F1426" s="23" t="s">
        <v>57</v>
      </c>
      <c r="G1426" s="24">
        <v>46.66</v>
      </c>
    </row>
    <row r="1427" spans="1:7">
      <c r="A1427" s="22">
        <v>43986</v>
      </c>
      <c r="B1427" s="22" t="str">
        <f t="shared" si="66"/>
        <v>Jun</v>
      </c>
      <c r="C1427" s="23">
        <f t="shared" si="67"/>
        <v>23</v>
      </c>
      <c r="D1427" s="23" t="str">
        <f t="shared" si="68"/>
        <v>None</v>
      </c>
      <c r="E1427" s="22" t="s">
        <v>48</v>
      </c>
      <c r="F1427" s="23" t="s">
        <v>49</v>
      </c>
      <c r="G1427" s="24">
        <v>34.56</v>
      </c>
    </row>
    <row r="1428" spans="1:7">
      <c r="A1428" s="22">
        <v>44063</v>
      </c>
      <c r="B1428" s="22" t="str">
        <f t="shared" si="66"/>
        <v>Aug</v>
      </c>
      <c r="C1428" s="23">
        <f t="shared" si="67"/>
        <v>34</v>
      </c>
      <c r="D1428" s="23" t="str">
        <f t="shared" si="68"/>
        <v>None</v>
      </c>
      <c r="E1428" s="22" t="s">
        <v>38</v>
      </c>
      <c r="F1428" s="23" t="s">
        <v>61</v>
      </c>
      <c r="G1428" s="24">
        <v>83.26</v>
      </c>
    </row>
    <row r="1429" spans="1:7">
      <c r="A1429" s="22">
        <v>43962</v>
      </c>
      <c r="B1429" s="22" t="str">
        <f t="shared" si="66"/>
        <v>May</v>
      </c>
      <c r="C1429" s="23">
        <f t="shared" si="67"/>
        <v>20</v>
      </c>
      <c r="D1429" s="23" t="str">
        <f t="shared" si="68"/>
        <v>None</v>
      </c>
      <c r="E1429" s="22" t="s">
        <v>48</v>
      </c>
      <c r="F1429" s="23" t="s">
        <v>58</v>
      </c>
      <c r="G1429" s="24">
        <v>24.98</v>
      </c>
    </row>
    <row r="1430" spans="1:7">
      <c r="A1430" s="22">
        <v>44043</v>
      </c>
      <c r="B1430" s="22" t="str">
        <f t="shared" si="66"/>
        <v>Jul</v>
      </c>
      <c r="C1430" s="23">
        <f t="shared" si="67"/>
        <v>31</v>
      </c>
      <c r="D1430" s="23" t="str">
        <f t="shared" si="68"/>
        <v>None</v>
      </c>
      <c r="E1430" s="22" t="s">
        <v>48</v>
      </c>
      <c r="F1430" s="23" t="s">
        <v>53</v>
      </c>
      <c r="G1430" s="24">
        <v>29.03</v>
      </c>
    </row>
    <row r="1431" spans="1:7">
      <c r="A1431" s="22">
        <v>44057</v>
      </c>
      <c r="B1431" s="22" t="str">
        <f t="shared" si="66"/>
        <v>Aug</v>
      </c>
      <c r="C1431" s="23">
        <f t="shared" si="67"/>
        <v>33</v>
      </c>
      <c r="D1431" s="23" t="str">
        <f t="shared" si="68"/>
        <v>None</v>
      </c>
      <c r="E1431" s="22" t="s">
        <v>48</v>
      </c>
      <c r="F1431" s="23" t="s">
        <v>43</v>
      </c>
      <c r="G1431" s="24">
        <v>57.46</v>
      </c>
    </row>
    <row r="1432" spans="1:7">
      <c r="A1432" s="22">
        <v>44000</v>
      </c>
      <c r="B1432" s="22" t="str">
        <f t="shared" si="66"/>
        <v>Jun</v>
      </c>
      <c r="C1432" s="23">
        <f t="shared" si="67"/>
        <v>25</v>
      </c>
      <c r="D1432" s="23" t="str">
        <f t="shared" si="68"/>
        <v>None</v>
      </c>
      <c r="E1432" s="22" t="s">
        <v>48</v>
      </c>
      <c r="F1432" s="23" t="s">
        <v>58</v>
      </c>
      <c r="G1432" s="24">
        <v>50.96</v>
      </c>
    </row>
    <row r="1433" spans="1:7">
      <c r="A1433" s="22">
        <v>43959</v>
      </c>
      <c r="B1433" s="22" t="str">
        <f t="shared" si="66"/>
        <v>May</v>
      </c>
      <c r="C1433" s="23">
        <f t="shared" si="67"/>
        <v>19</v>
      </c>
      <c r="D1433" s="23" t="str">
        <f t="shared" si="68"/>
        <v>None</v>
      </c>
      <c r="E1433" s="22" t="s">
        <v>48</v>
      </c>
      <c r="F1433" s="23" t="s">
        <v>46</v>
      </c>
      <c r="G1433" s="24">
        <v>50.94</v>
      </c>
    </row>
    <row r="1434" spans="1:7">
      <c r="A1434" s="22">
        <v>43967</v>
      </c>
      <c r="B1434" s="22" t="str">
        <f t="shared" si="66"/>
        <v>May</v>
      </c>
      <c r="C1434" s="23">
        <f t="shared" si="67"/>
        <v>20</v>
      </c>
      <c r="D1434" s="23" t="str">
        <f t="shared" si="68"/>
        <v>None</v>
      </c>
      <c r="E1434" s="22" t="s">
        <v>38</v>
      </c>
      <c r="F1434" s="23" t="s">
        <v>43</v>
      </c>
      <c r="G1434" s="24">
        <v>80.92</v>
      </c>
    </row>
    <row r="1435" spans="1:7">
      <c r="A1435" s="22">
        <v>44041</v>
      </c>
      <c r="B1435" s="22" t="str">
        <f t="shared" si="66"/>
        <v>Jul</v>
      </c>
      <c r="C1435" s="23">
        <f t="shared" si="67"/>
        <v>31</v>
      </c>
      <c r="D1435" s="23" t="str">
        <f t="shared" si="68"/>
        <v>None</v>
      </c>
      <c r="E1435" s="22" t="s">
        <v>38</v>
      </c>
      <c r="F1435" s="23" t="s">
        <v>53</v>
      </c>
      <c r="G1435" s="24">
        <v>627.74</v>
      </c>
    </row>
    <row r="1436" spans="1:7">
      <c r="A1436" s="22">
        <v>44080</v>
      </c>
      <c r="B1436" s="22" t="str">
        <f t="shared" si="66"/>
        <v>Sep</v>
      </c>
      <c r="C1436" s="23">
        <f t="shared" si="67"/>
        <v>37</v>
      </c>
      <c r="D1436" s="23" t="str">
        <f t="shared" si="68"/>
        <v>None</v>
      </c>
      <c r="E1436" s="22" t="s">
        <v>48</v>
      </c>
      <c r="F1436" s="23" t="s">
        <v>49</v>
      </c>
      <c r="G1436" s="24">
        <v>68.599999999999994</v>
      </c>
    </row>
    <row r="1437" spans="1:7">
      <c r="A1437" s="22">
        <v>44061</v>
      </c>
      <c r="B1437" s="22" t="str">
        <f t="shared" si="66"/>
        <v>Aug</v>
      </c>
      <c r="C1437" s="23">
        <f t="shared" si="67"/>
        <v>34</v>
      </c>
      <c r="D1437" s="23" t="str">
        <f t="shared" si="68"/>
        <v>None</v>
      </c>
      <c r="E1437" s="22" t="s">
        <v>45</v>
      </c>
      <c r="F1437" s="23" t="s">
        <v>53</v>
      </c>
      <c r="G1437" s="24">
        <v>28.42</v>
      </c>
    </row>
    <row r="1438" spans="1:7">
      <c r="A1438" s="22">
        <v>44007</v>
      </c>
      <c r="B1438" s="22" t="str">
        <f t="shared" si="66"/>
        <v>Jun</v>
      </c>
      <c r="C1438" s="23">
        <f t="shared" si="67"/>
        <v>26</v>
      </c>
      <c r="D1438" s="23" t="str">
        <f t="shared" si="68"/>
        <v>None</v>
      </c>
      <c r="E1438" s="22" t="s">
        <v>48</v>
      </c>
      <c r="F1438" s="23" t="s">
        <v>58</v>
      </c>
      <c r="G1438" s="24">
        <v>24.63</v>
      </c>
    </row>
    <row r="1439" spans="1:7">
      <c r="A1439" s="22">
        <v>44008</v>
      </c>
      <c r="B1439" s="22" t="str">
        <f t="shared" si="66"/>
        <v>Jun</v>
      </c>
      <c r="C1439" s="23">
        <f t="shared" si="67"/>
        <v>26</v>
      </c>
      <c r="D1439" s="23" t="str">
        <f t="shared" si="68"/>
        <v>None</v>
      </c>
      <c r="E1439" s="22" t="s">
        <v>48</v>
      </c>
      <c r="F1439" s="23" t="s">
        <v>57</v>
      </c>
      <c r="G1439" s="24">
        <v>69.849999999999994</v>
      </c>
    </row>
    <row r="1440" spans="1:7">
      <c r="A1440" s="22">
        <v>44045</v>
      </c>
      <c r="B1440" s="22" t="str">
        <f t="shared" si="66"/>
        <v>Aug</v>
      </c>
      <c r="C1440" s="23">
        <f t="shared" si="67"/>
        <v>32</v>
      </c>
      <c r="D1440" s="23" t="str">
        <f t="shared" si="68"/>
        <v>None</v>
      </c>
      <c r="E1440" s="22" t="s">
        <v>38</v>
      </c>
      <c r="F1440" s="23" t="s">
        <v>54</v>
      </c>
      <c r="G1440" s="24">
        <v>357.01</v>
      </c>
    </row>
    <row r="1441" spans="1:7">
      <c r="A1441" s="22">
        <v>44055</v>
      </c>
      <c r="B1441" s="22" t="str">
        <f t="shared" si="66"/>
        <v>Aug</v>
      </c>
      <c r="C1441" s="23">
        <f t="shared" si="67"/>
        <v>33</v>
      </c>
      <c r="D1441" s="23" t="str">
        <f t="shared" si="68"/>
        <v>None</v>
      </c>
      <c r="E1441" s="22" t="s">
        <v>48</v>
      </c>
      <c r="F1441" s="23" t="s">
        <v>56</v>
      </c>
      <c r="G1441" s="24">
        <v>361.57</v>
      </c>
    </row>
    <row r="1442" spans="1:7">
      <c r="A1442" s="22">
        <v>44043</v>
      </c>
      <c r="B1442" s="22" t="str">
        <f t="shared" si="66"/>
        <v>Jul</v>
      </c>
      <c r="C1442" s="23">
        <f t="shared" si="67"/>
        <v>31</v>
      </c>
      <c r="D1442" s="23" t="str">
        <f t="shared" si="68"/>
        <v>None</v>
      </c>
      <c r="E1442" s="22" t="s">
        <v>38</v>
      </c>
      <c r="F1442" s="23" t="s">
        <v>57</v>
      </c>
      <c r="G1442" s="24">
        <v>46.48</v>
      </c>
    </row>
    <row r="1443" spans="1:7">
      <c r="A1443" s="22">
        <v>44102</v>
      </c>
      <c r="B1443" s="22" t="str">
        <f t="shared" si="66"/>
        <v>Sep</v>
      </c>
      <c r="C1443" s="23">
        <f t="shared" si="67"/>
        <v>40</v>
      </c>
      <c r="D1443" s="23" t="str">
        <f t="shared" si="68"/>
        <v>None</v>
      </c>
      <c r="E1443" s="22" t="s">
        <v>48</v>
      </c>
      <c r="F1443" s="23" t="s">
        <v>66</v>
      </c>
      <c r="G1443" s="24">
        <v>19.420000000000002</v>
      </c>
    </row>
    <row r="1444" spans="1:7">
      <c r="A1444" s="22">
        <v>44004</v>
      </c>
      <c r="B1444" s="22" t="str">
        <f t="shared" si="66"/>
        <v>Jun</v>
      </c>
      <c r="C1444" s="23">
        <f t="shared" si="67"/>
        <v>26</v>
      </c>
      <c r="D1444" s="23" t="str">
        <f t="shared" si="68"/>
        <v>None</v>
      </c>
      <c r="E1444" s="22" t="s">
        <v>48</v>
      </c>
      <c r="F1444" s="23" t="s">
        <v>57</v>
      </c>
      <c r="G1444" s="24">
        <v>69.89</v>
      </c>
    </row>
    <row r="1445" spans="1:7">
      <c r="A1445" s="22">
        <v>44047</v>
      </c>
      <c r="B1445" s="22" t="str">
        <f t="shared" si="66"/>
        <v>Aug</v>
      </c>
      <c r="C1445" s="23">
        <f t="shared" si="67"/>
        <v>32</v>
      </c>
      <c r="D1445" s="23" t="str">
        <f t="shared" si="68"/>
        <v>None</v>
      </c>
      <c r="E1445" s="22" t="s">
        <v>48</v>
      </c>
      <c r="F1445" s="23" t="s">
        <v>53</v>
      </c>
      <c r="G1445" s="24">
        <v>29.71</v>
      </c>
    </row>
    <row r="1446" spans="1:7">
      <c r="A1446" s="22">
        <v>44004</v>
      </c>
      <c r="B1446" s="22" t="str">
        <f t="shared" si="66"/>
        <v>Jun</v>
      </c>
      <c r="C1446" s="23">
        <f t="shared" si="67"/>
        <v>26</v>
      </c>
      <c r="D1446" s="23" t="str">
        <f t="shared" si="68"/>
        <v>None</v>
      </c>
      <c r="E1446" s="22" t="s">
        <v>48</v>
      </c>
      <c r="F1446" s="23" t="s">
        <v>49</v>
      </c>
      <c r="G1446" s="24">
        <v>132.71</v>
      </c>
    </row>
    <row r="1447" spans="1:7">
      <c r="A1447" s="22">
        <v>43992</v>
      </c>
      <c r="B1447" s="22" t="str">
        <f t="shared" si="66"/>
        <v>Jun</v>
      </c>
      <c r="C1447" s="23">
        <f t="shared" si="67"/>
        <v>24</v>
      </c>
      <c r="D1447" s="23" t="str">
        <f t="shared" si="68"/>
        <v>None</v>
      </c>
      <c r="E1447" s="22" t="s">
        <v>45</v>
      </c>
      <c r="F1447" s="23" t="s">
        <v>50</v>
      </c>
      <c r="G1447" s="24">
        <v>46.05</v>
      </c>
    </row>
    <row r="1448" spans="1:7">
      <c r="A1448" s="22">
        <v>44007</v>
      </c>
      <c r="B1448" s="22" t="str">
        <f t="shared" si="66"/>
        <v>Jun</v>
      </c>
      <c r="C1448" s="23">
        <f t="shared" si="67"/>
        <v>26</v>
      </c>
      <c r="D1448" s="23" t="str">
        <f t="shared" si="68"/>
        <v>None</v>
      </c>
      <c r="E1448" s="22" t="s">
        <v>48</v>
      </c>
      <c r="F1448" s="23" t="s">
        <v>49</v>
      </c>
      <c r="G1448" s="24">
        <v>68.14</v>
      </c>
    </row>
    <row r="1449" spans="1:7">
      <c r="A1449" s="22">
        <v>43958</v>
      </c>
      <c r="B1449" s="22" t="str">
        <f t="shared" si="66"/>
        <v>May</v>
      </c>
      <c r="C1449" s="23">
        <f t="shared" si="67"/>
        <v>19</v>
      </c>
      <c r="D1449" s="23" t="str">
        <f t="shared" si="68"/>
        <v>None</v>
      </c>
      <c r="E1449" s="22" t="s">
        <v>38</v>
      </c>
      <c r="F1449" s="23" t="s">
        <v>49</v>
      </c>
      <c r="G1449" s="24">
        <v>99.54</v>
      </c>
    </row>
    <row r="1450" spans="1:7">
      <c r="A1450" s="22">
        <v>44074</v>
      </c>
      <c r="B1450" s="22" t="str">
        <f t="shared" si="66"/>
        <v>Aug</v>
      </c>
      <c r="C1450" s="23">
        <f t="shared" si="67"/>
        <v>36</v>
      </c>
      <c r="D1450" s="23" t="str">
        <f t="shared" si="68"/>
        <v>None</v>
      </c>
      <c r="E1450" s="22" t="s">
        <v>38</v>
      </c>
      <c r="F1450" s="23" t="s">
        <v>49</v>
      </c>
      <c r="G1450" s="24">
        <v>99.9</v>
      </c>
    </row>
    <row r="1451" spans="1:7">
      <c r="A1451" s="22">
        <v>44003</v>
      </c>
      <c r="B1451" s="22" t="str">
        <f t="shared" si="66"/>
        <v>Jun</v>
      </c>
      <c r="C1451" s="23">
        <f t="shared" si="67"/>
        <v>26</v>
      </c>
      <c r="D1451" s="23" t="str">
        <f t="shared" si="68"/>
        <v>None</v>
      </c>
      <c r="E1451" s="22" t="s">
        <v>48</v>
      </c>
      <c r="F1451" s="23" t="s">
        <v>58</v>
      </c>
      <c r="G1451" s="24">
        <v>69.7</v>
      </c>
    </row>
    <row r="1452" spans="1:7">
      <c r="A1452" s="22">
        <v>44054</v>
      </c>
      <c r="B1452" s="22" t="str">
        <f t="shared" si="66"/>
        <v>Aug</v>
      </c>
      <c r="C1452" s="23">
        <f t="shared" si="67"/>
        <v>33</v>
      </c>
      <c r="D1452" s="23" t="str">
        <f t="shared" si="68"/>
        <v>None</v>
      </c>
      <c r="E1452" s="22" t="s">
        <v>38</v>
      </c>
      <c r="F1452" s="23" t="s">
        <v>49</v>
      </c>
      <c r="G1452" s="24">
        <v>66.400000000000006</v>
      </c>
    </row>
    <row r="1453" spans="1:7">
      <c r="A1453" s="22">
        <v>43978</v>
      </c>
      <c r="B1453" s="22" t="str">
        <f t="shared" si="66"/>
        <v>May</v>
      </c>
      <c r="C1453" s="23">
        <f t="shared" si="67"/>
        <v>22</v>
      </c>
      <c r="D1453" s="23" t="str">
        <f t="shared" si="68"/>
        <v>None</v>
      </c>
      <c r="E1453" s="22" t="s">
        <v>45</v>
      </c>
      <c r="F1453" s="23" t="s">
        <v>43</v>
      </c>
      <c r="G1453" s="24">
        <v>80.040000000000006</v>
      </c>
    </row>
    <row r="1454" spans="1:7">
      <c r="A1454" s="22">
        <v>44057</v>
      </c>
      <c r="B1454" s="22" t="str">
        <f t="shared" si="66"/>
        <v>Aug</v>
      </c>
      <c r="C1454" s="23">
        <f t="shared" si="67"/>
        <v>33</v>
      </c>
      <c r="D1454" s="23" t="str">
        <f t="shared" si="68"/>
        <v>None</v>
      </c>
      <c r="E1454" s="22" t="s">
        <v>38</v>
      </c>
      <c r="F1454" s="23" t="s">
        <v>66</v>
      </c>
      <c r="G1454" s="24">
        <v>57.55</v>
      </c>
    </row>
    <row r="1455" spans="1:7">
      <c r="A1455" s="22">
        <v>44054</v>
      </c>
      <c r="B1455" s="22" t="str">
        <f t="shared" si="66"/>
        <v>Aug</v>
      </c>
      <c r="C1455" s="23">
        <f t="shared" si="67"/>
        <v>33</v>
      </c>
      <c r="D1455" s="23" t="str">
        <f t="shared" si="68"/>
        <v>None</v>
      </c>
      <c r="E1455" s="22" t="s">
        <v>48</v>
      </c>
      <c r="F1455" s="23" t="s">
        <v>57</v>
      </c>
      <c r="G1455" s="24">
        <v>46.61</v>
      </c>
    </row>
    <row r="1456" spans="1:7">
      <c r="A1456" s="22">
        <v>44057</v>
      </c>
      <c r="B1456" s="22" t="str">
        <f t="shared" si="66"/>
        <v>Aug</v>
      </c>
      <c r="C1456" s="23">
        <f t="shared" si="67"/>
        <v>33</v>
      </c>
      <c r="D1456" s="23" t="str">
        <f t="shared" si="68"/>
        <v>None</v>
      </c>
      <c r="E1456" s="22" t="s">
        <v>38</v>
      </c>
      <c r="F1456" s="23" t="s">
        <v>43</v>
      </c>
      <c r="G1456" s="24">
        <v>20.64</v>
      </c>
    </row>
    <row r="1457" spans="1:7">
      <c r="A1457" s="22">
        <v>44044</v>
      </c>
      <c r="B1457" s="22" t="str">
        <f t="shared" si="66"/>
        <v>Aug</v>
      </c>
      <c r="C1457" s="23">
        <f t="shared" si="67"/>
        <v>31</v>
      </c>
      <c r="D1457" s="23" t="str">
        <f t="shared" si="68"/>
        <v>None</v>
      </c>
      <c r="E1457" s="22" t="s">
        <v>38</v>
      </c>
      <c r="F1457" s="23" t="s">
        <v>49</v>
      </c>
      <c r="G1457" s="24">
        <v>68.989999999999995</v>
      </c>
    </row>
    <row r="1458" spans="1:7">
      <c r="A1458" s="22">
        <v>44021</v>
      </c>
      <c r="B1458" s="22" t="str">
        <f t="shared" si="66"/>
        <v>Jul</v>
      </c>
      <c r="C1458" s="23">
        <f t="shared" si="67"/>
        <v>28</v>
      </c>
      <c r="D1458" s="23" t="str">
        <f t="shared" si="68"/>
        <v>None</v>
      </c>
      <c r="E1458" s="22" t="s">
        <v>48</v>
      </c>
      <c r="F1458" s="23" t="s">
        <v>50</v>
      </c>
      <c r="G1458" s="24">
        <v>69.37</v>
      </c>
    </row>
    <row r="1459" spans="1:7">
      <c r="A1459" s="22">
        <v>44025</v>
      </c>
      <c r="B1459" s="22" t="str">
        <f t="shared" si="66"/>
        <v>Jul</v>
      </c>
      <c r="C1459" s="23">
        <f t="shared" si="67"/>
        <v>29</v>
      </c>
      <c r="D1459" s="23" t="str">
        <f t="shared" si="68"/>
        <v>None</v>
      </c>
      <c r="E1459" s="22" t="s">
        <v>48</v>
      </c>
      <c r="F1459" s="23" t="s">
        <v>39</v>
      </c>
      <c r="G1459" s="24">
        <v>80.55</v>
      </c>
    </row>
    <row r="1460" spans="1:7">
      <c r="A1460" s="22">
        <v>44050</v>
      </c>
      <c r="B1460" s="22" t="str">
        <f t="shared" si="66"/>
        <v>Aug</v>
      </c>
      <c r="C1460" s="23">
        <f t="shared" si="67"/>
        <v>32</v>
      </c>
      <c r="D1460" s="23" t="str">
        <f t="shared" si="68"/>
        <v>None</v>
      </c>
      <c r="E1460" s="22" t="s">
        <v>38</v>
      </c>
      <c r="F1460" s="23" t="s">
        <v>61</v>
      </c>
      <c r="G1460" s="24">
        <v>80.150000000000006</v>
      </c>
    </row>
    <row r="1461" spans="1:7">
      <c r="A1461" s="22">
        <v>44012</v>
      </c>
      <c r="B1461" s="22" t="str">
        <f t="shared" si="66"/>
        <v>Jun</v>
      </c>
      <c r="C1461" s="23">
        <f t="shared" si="67"/>
        <v>27</v>
      </c>
      <c r="D1461" s="23" t="str">
        <f t="shared" si="68"/>
        <v>None</v>
      </c>
      <c r="E1461" s="22" t="s">
        <v>48</v>
      </c>
      <c r="F1461" s="23" t="s">
        <v>56</v>
      </c>
      <c r="G1461" s="24">
        <v>20.86</v>
      </c>
    </row>
    <row r="1462" spans="1:7">
      <c r="A1462" s="22">
        <v>44020</v>
      </c>
      <c r="B1462" s="22" t="str">
        <f t="shared" si="66"/>
        <v>Jul</v>
      </c>
      <c r="C1462" s="23">
        <f t="shared" si="67"/>
        <v>28</v>
      </c>
      <c r="D1462" s="23" t="str">
        <f t="shared" si="68"/>
        <v>None</v>
      </c>
      <c r="E1462" s="22" t="s">
        <v>38</v>
      </c>
      <c r="F1462" s="23" t="s">
        <v>58</v>
      </c>
      <c r="G1462" s="24">
        <v>92.02</v>
      </c>
    </row>
    <row r="1463" spans="1:7">
      <c r="A1463" s="22">
        <v>43996</v>
      </c>
      <c r="B1463" s="22" t="str">
        <f t="shared" si="66"/>
        <v>Jun</v>
      </c>
      <c r="C1463" s="23">
        <f t="shared" si="67"/>
        <v>25</v>
      </c>
      <c r="D1463" s="23" t="str">
        <f t="shared" si="68"/>
        <v>None</v>
      </c>
      <c r="E1463" s="22" t="s">
        <v>48</v>
      </c>
      <c r="F1463" s="23" t="s">
        <v>49</v>
      </c>
      <c r="G1463" s="24">
        <v>136.16</v>
      </c>
    </row>
    <row r="1464" spans="1:7">
      <c r="A1464" s="22">
        <v>44012</v>
      </c>
      <c r="B1464" s="22" t="str">
        <f t="shared" si="66"/>
        <v>Jun</v>
      </c>
      <c r="C1464" s="23">
        <f t="shared" si="67"/>
        <v>27</v>
      </c>
      <c r="D1464" s="23" t="str">
        <f t="shared" si="68"/>
        <v>None</v>
      </c>
      <c r="E1464" s="22" t="s">
        <v>45</v>
      </c>
      <c r="F1464" s="23" t="s">
        <v>54</v>
      </c>
      <c r="G1464" s="24">
        <v>406.37</v>
      </c>
    </row>
    <row r="1465" spans="1:7">
      <c r="A1465" s="22">
        <v>44012</v>
      </c>
      <c r="B1465" s="22" t="str">
        <f t="shared" si="66"/>
        <v>Jun</v>
      </c>
      <c r="C1465" s="23">
        <f t="shared" si="67"/>
        <v>27</v>
      </c>
      <c r="D1465" s="23" t="str">
        <f t="shared" si="68"/>
        <v>None</v>
      </c>
      <c r="E1465" s="22" t="s">
        <v>48</v>
      </c>
      <c r="F1465" s="23" t="s">
        <v>50</v>
      </c>
      <c r="G1465" s="24">
        <v>22.12</v>
      </c>
    </row>
    <row r="1466" spans="1:7">
      <c r="A1466" s="22">
        <v>43996</v>
      </c>
      <c r="B1466" s="22" t="str">
        <f t="shared" si="66"/>
        <v>Jun</v>
      </c>
      <c r="C1466" s="23">
        <f t="shared" si="67"/>
        <v>25</v>
      </c>
      <c r="D1466" s="23" t="str">
        <f t="shared" si="68"/>
        <v>None</v>
      </c>
      <c r="E1466" s="22" t="s">
        <v>48</v>
      </c>
      <c r="F1466" s="23" t="s">
        <v>54</v>
      </c>
      <c r="G1466" s="24">
        <v>94.75</v>
      </c>
    </row>
    <row r="1467" spans="1:7">
      <c r="A1467" s="22">
        <v>43989</v>
      </c>
      <c r="B1467" s="22" t="str">
        <f t="shared" si="66"/>
        <v>Jun</v>
      </c>
      <c r="C1467" s="23">
        <f t="shared" si="67"/>
        <v>24</v>
      </c>
      <c r="D1467" s="23" t="str">
        <f t="shared" si="68"/>
        <v>None</v>
      </c>
      <c r="E1467" s="22" t="s">
        <v>48</v>
      </c>
      <c r="F1467" s="23" t="s">
        <v>49</v>
      </c>
      <c r="G1467" s="24">
        <v>99.43</v>
      </c>
    </row>
    <row r="1468" spans="1:7">
      <c r="A1468" s="22">
        <v>44034</v>
      </c>
      <c r="B1468" s="22" t="str">
        <f t="shared" si="66"/>
        <v>Jul</v>
      </c>
      <c r="C1468" s="23">
        <f t="shared" si="67"/>
        <v>30</v>
      </c>
      <c r="D1468" s="23" t="str">
        <f t="shared" si="68"/>
        <v>None</v>
      </c>
      <c r="E1468" s="22" t="s">
        <v>45</v>
      </c>
      <c r="F1468" s="23" t="s">
        <v>57</v>
      </c>
      <c r="G1468" s="24">
        <v>46.48</v>
      </c>
    </row>
    <row r="1469" spans="1:7">
      <c r="A1469" s="22">
        <v>44053</v>
      </c>
      <c r="B1469" s="22" t="str">
        <f t="shared" si="66"/>
        <v>Aug</v>
      </c>
      <c r="C1469" s="23">
        <f t="shared" si="67"/>
        <v>33</v>
      </c>
      <c r="D1469" s="23" t="str">
        <f t="shared" si="68"/>
        <v>None</v>
      </c>
      <c r="E1469" s="22" t="s">
        <v>38</v>
      </c>
      <c r="F1469" s="23" t="s">
        <v>57</v>
      </c>
      <c r="G1469" s="24">
        <v>23.49</v>
      </c>
    </row>
    <row r="1470" spans="1:7">
      <c r="A1470" s="22">
        <v>44001</v>
      </c>
      <c r="B1470" s="22" t="str">
        <f t="shared" si="66"/>
        <v>Jun</v>
      </c>
      <c r="C1470" s="23">
        <f t="shared" si="67"/>
        <v>25</v>
      </c>
      <c r="D1470" s="23" t="str">
        <f t="shared" si="68"/>
        <v>None</v>
      </c>
      <c r="E1470" s="22" t="s">
        <v>38</v>
      </c>
      <c r="F1470" s="23" t="s">
        <v>43</v>
      </c>
      <c r="G1470" s="24">
        <v>38.979999999999997</v>
      </c>
    </row>
    <row r="1471" spans="1:7">
      <c r="A1471" s="22">
        <v>44069</v>
      </c>
      <c r="B1471" s="22" t="str">
        <f t="shared" si="66"/>
        <v>Aug</v>
      </c>
      <c r="C1471" s="23">
        <f t="shared" si="67"/>
        <v>35</v>
      </c>
      <c r="D1471" s="23" t="str">
        <f t="shared" si="68"/>
        <v>None</v>
      </c>
      <c r="E1471" s="22" t="s">
        <v>48</v>
      </c>
      <c r="F1471" s="23" t="s">
        <v>49</v>
      </c>
      <c r="G1471" s="24">
        <v>32.01</v>
      </c>
    </row>
    <row r="1472" spans="1:7">
      <c r="A1472" s="22">
        <v>44044</v>
      </c>
      <c r="B1472" s="22" t="str">
        <f t="shared" si="66"/>
        <v>Aug</v>
      </c>
      <c r="C1472" s="23">
        <f t="shared" si="67"/>
        <v>31</v>
      </c>
      <c r="D1472" s="23" t="str">
        <f t="shared" si="68"/>
        <v>None</v>
      </c>
      <c r="E1472" s="22" t="s">
        <v>38</v>
      </c>
      <c r="F1472" s="23" t="s">
        <v>61</v>
      </c>
      <c r="G1472" s="24">
        <v>496.26</v>
      </c>
    </row>
    <row r="1473" spans="1:7">
      <c r="A1473" s="22">
        <v>44060</v>
      </c>
      <c r="B1473" s="22" t="str">
        <f t="shared" si="66"/>
        <v>Aug</v>
      </c>
      <c r="C1473" s="23">
        <f t="shared" si="67"/>
        <v>34</v>
      </c>
      <c r="D1473" s="23" t="str">
        <f t="shared" si="68"/>
        <v>None</v>
      </c>
      <c r="E1473" s="22" t="s">
        <v>45</v>
      </c>
      <c r="F1473" s="23" t="s">
        <v>50</v>
      </c>
      <c r="G1473" s="24">
        <v>69.11</v>
      </c>
    </row>
    <row r="1474" spans="1:7">
      <c r="A1474" s="22">
        <v>43991</v>
      </c>
      <c r="B1474" s="22" t="str">
        <f t="shared" si="66"/>
        <v>Jun</v>
      </c>
      <c r="C1474" s="23">
        <f t="shared" si="67"/>
        <v>24</v>
      </c>
      <c r="D1474" s="23" t="str">
        <f t="shared" si="68"/>
        <v>None</v>
      </c>
      <c r="E1474" s="22" t="s">
        <v>38</v>
      </c>
      <c r="F1474" s="23" t="s">
        <v>50</v>
      </c>
      <c r="G1474" s="24">
        <v>46.92</v>
      </c>
    </row>
    <row r="1475" spans="1:7">
      <c r="A1475" s="22">
        <v>43996</v>
      </c>
      <c r="B1475" s="22" t="str">
        <f t="shared" si="66"/>
        <v>Jun</v>
      </c>
      <c r="C1475" s="23">
        <f t="shared" si="67"/>
        <v>25</v>
      </c>
      <c r="D1475" s="23" t="str">
        <f t="shared" si="68"/>
        <v>None</v>
      </c>
      <c r="E1475" s="22" t="s">
        <v>48</v>
      </c>
      <c r="F1475" s="23" t="s">
        <v>43</v>
      </c>
      <c r="G1475" s="24">
        <v>19.93</v>
      </c>
    </row>
    <row r="1476" spans="1:7">
      <c r="A1476" s="22">
        <v>44012</v>
      </c>
      <c r="B1476" s="22" t="str">
        <f t="shared" si="66"/>
        <v>Jun</v>
      </c>
      <c r="C1476" s="23">
        <f t="shared" si="67"/>
        <v>27</v>
      </c>
      <c r="D1476" s="23" t="str">
        <f t="shared" si="68"/>
        <v>None</v>
      </c>
      <c r="E1476" s="22" t="s">
        <v>48</v>
      </c>
      <c r="F1476" s="23" t="s">
        <v>66</v>
      </c>
      <c r="G1476" s="24">
        <v>57.54</v>
      </c>
    </row>
    <row r="1477" spans="1:7">
      <c r="A1477" s="22">
        <v>44076</v>
      </c>
      <c r="B1477" s="22" t="str">
        <f t="shared" si="66"/>
        <v>Sep</v>
      </c>
      <c r="C1477" s="23">
        <f t="shared" si="67"/>
        <v>36</v>
      </c>
      <c r="D1477" s="23" t="str">
        <f t="shared" si="68"/>
        <v>None</v>
      </c>
      <c r="E1477" s="22" t="s">
        <v>48</v>
      </c>
      <c r="F1477" s="23" t="s">
        <v>43</v>
      </c>
      <c r="G1477" s="24">
        <v>160.07</v>
      </c>
    </row>
    <row r="1478" spans="1:7">
      <c r="A1478" s="22">
        <v>44078</v>
      </c>
      <c r="B1478" s="22" t="str">
        <f t="shared" ref="B1478:B1541" si="69">TEXT(A1478,"mmm")</f>
        <v>Sep</v>
      </c>
      <c r="C1478" s="23">
        <f t="shared" ref="C1478:C1541" si="70">WEEKNUM(A1478)</f>
        <v>36</v>
      </c>
      <c r="D1478" s="23" t="str">
        <f t="shared" ref="D1478:D1541" si="71">IFERROR(VLOOKUP(C1478,$BM$7:$BN$14,2,0),"None")</f>
        <v>None</v>
      </c>
      <c r="E1478" s="22" t="s">
        <v>45</v>
      </c>
      <c r="F1478" s="23" t="s">
        <v>49</v>
      </c>
      <c r="G1478" s="24">
        <v>132.12</v>
      </c>
    </row>
    <row r="1479" spans="1:7">
      <c r="A1479" s="22">
        <v>44011</v>
      </c>
      <c r="B1479" s="22" t="str">
        <f t="shared" si="69"/>
        <v>Jun</v>
      </c>
      <c r="C1479" s="23">
        <f t="shared" si="70"/>
        <v>27</v>
      </c>
      <c r="D1479" s="23" t="str">
        <f t="shared" si="71"/>
        <v>None</v>
      </c>
      <c r="E1479" s="22" t="s">
        <v>38</v>
      </c>
      <c r="F1479" s="23" t="s">
        <v>43</v>
      </c>
      <c r="G1479" s="24">
        <v>341.17</v>
      </c>
    </row>
    <row r="1480" spans="1:7">
      <c r="A1480" s="22">
        <v>43955</v>
      </c>
      <c r="B1480" s="22" t="str">
        <f t="shared" si="69"/>
        <v>May</v>
      </c>
      <c r="C1480" s="23">
        <f t="shared" si="70"/>
        <v>19</v>
      </c>
      <c r="D1480" s="23" t="str">
        <f t="shared" si="71"/>
        <v>None</v>
      </c>
      <c r="E1480" s="22" t="s">
        <v>48</v>
      </c>
      <c r="F1480" s="23" t="s">
        <v>58</v>
      </c>
      <c r="G1480" s="24">
        <v>23.93</v>
      </c>
    </row>
    <row r="1481" spans="1:7">
      <c r="A1481" s="22">
        <v>43992</v>
      </c>
      <c r="B1481" s="22" t="str">
        <f t="shared" si="69"/>
        <v>Jun</v>
      </c>
      <c r="C1481" s="23">
        <f t="shared" si="70"/>
        <v>24</v>
      </c>
      <c r="D1481" s="23" t="str">
        <f t="shared" si="71"/>
        <v>None</v>
      </c>
      <c r="E1481" s="22" t="s">
        <v>45</v>
      </c>
      <c r="F1481" s="23" t="s">
        <v>46</v>
      </c>
      <c r="G1481" s="24">
        <v>50.36</v>
      </c>
    </row>
    <row r="1482" spans="1:7">
      <c r="A1482" s="22">
        <v>44061</v>
      </c>
      <c r="B1482" s="22" t="str">
        <f t="shared" si="69"/>
        <v>Aug</v>
      </c>
      <c r="C1482" s="23">
        <f t="shared" si="70"/>
        <v>34</v>
      </c>
      <c r="D1482" s="23" t="str">
        <f t="shared" si="71"/>
        <v>None</v>
      </c>
      <c r="E1482" s="22" t="s">
        <v>38</v>
      </c>
      <c r="F1482" s="23" t="s">
        <v>49</v>
      </c>
      <c r="G1482" s="24">
        <v>102.49</v>
      </c>
    </row>
    <row r="1483" spans="1:7">
      <c r="A1483" s="22">
        <v>43998</v>
      </c>
      <c r="B1483" s="22" t="str">
        <f t="shared" si="69"/>
        <v>Jun</v>
      </c>
      <c r="C1483" s="23">
        <f t="shared" si="70"/>
        <v>25</v>
      </c>
      <c r="D1483" s="23" t="str">
        <f t="shared" si="71"/>
        <v>None</v>
      </c>
      <c r="E1483" s="22" t="s">
        <v>48</v>
      </c>
      <c r="F1483" s="23" t="s">
        <v>49</v>
      </c>
      <c r="G1483" s="24">
        <v>66.41</v>
      </c>
    </row>
    <row r="1484" spans="1:7">
      <c r="A1484" s="22">
        <v>44060</v>
      </c>
      <c r="B1484" s="22" t="str">
        <f t="shared" si="69"/>
        <v>Aug</v>
      </c>
      <c r="C1484" s="23">
        <f t="shared" si="70"/>
        <v>34</v>
      </c>
      <c r="D1484" s="23" t="str">
        <f t="shared" si="71"/>
        <v>None</v>
      </c>
      <c r="E1484" s="22" t="s">
        <v>38</v>
      </c>
      <c r="F1484" s="23" t="s">
        <v>53</v>
      </c>
      <c r="G1484" s="24">
        <v>28.58</v>
      </c>
    </row>
    <row r="1485" spans="1:7">
      <c r="A1485" s="22">
        <v>44073</v>
      </c>
      <c r="B1485" s="22" t="str">
        <f t="shared" si="69"/>
        <v>Aug</v>
      </c>
      <c r="C1485" s="23">
        <f t="shared" si="70"/>
        <v>36</v>
      </c>
      <c r="D1485" s="23" t="str">
        <f t="shared" si="71"/>
        <v>None</v>
      </c>
      <c r="E1485" s="22" t="s">
        <v>48</v>
      </c>
      <c r="F1485" s="23" t="s">
        <v>54</v>
      </c>
      <c r="G1485" s="24">
        <v>24.26</v>
      </c>
    </row>
    <row r="1486" spans="1:7">
      <c r="A1486" s="22">
        <v>44046</v>
      </c>
      <c r="B1486" s="22" t="str">
        <f t="shared" si="69"/>
        <v>Aug</v>
      </c>
      <c r="C1486" s="23">
        <f t="shared" si="70"/>
        <v>32</v>
      </c>
      <c r="D1486" s="23" t="str">
        <f t="shared" si="71"/>
        <v>None</v>
      </c>
      <c r="E1486" s="22" t="s">
        <v>38</v>
      </c>
      <c r="F1486" s="23" t="s">
        <v>46</v>
      </c>
      <c r="G1486" s="24">
        <v>69.52</v>
      </c>
    </row>
    <row r="1487" spans="1:7">
      <c r="A1487" s="22">
        <v>44057</v>
      </c>
      <c r="B1487" s="22" t="str">
        <f t="shared" si="69"/>
        <v>Aug</v>
      </c>
      <c r="C1487" s="23">
        <f t="shared" si="70"/>
        <v>33</v>
      </c>
      <c r="D1487" s="23" t="str">
        <f t="shared" si="71"/>
        <v>None</v>
      </c>
      <c r="E1487" s="22" t="s">
        <v>48</v>
      </c>
      <c r="F1487" s="23" t="s">
        <v>58</v>
      </c>
      <c r="G1487" s="24">
        <v>69.86</v>
      </c>
    </row>
    <row r="1488" spans="1:7">
      <c r="A1488" s="22">
        <v>43989</v>
      </c>
      <c r="B1488" s="22" t="str">
        <f t="shared" si="69"/>
        <v>Jun</v>
      </c>
      <c r="C1488" s="23">
        <f t="shared" si="70"/>
        <v>24</v>
      </c>
      <c r="D1488" s="23" t="str">
        <f t="shared" si="71"/>
        <v>None</v>
      </c>
      <c r="E1488" s="22" t="s">
        <v>38</v>
      </c>
      <c r="F1488" s="23" t="s">
        <v>61</v>
      </c>
      <c r="G1488" s="24">
        <v>28.4</v>
      </c>
    </row>
    <row r="1489" spans="1:7">
      <c r="A1489" s="22">
        <v>44063</v>
      </c>
      <c r="B1489" s="22" t="str">
        <f t="shared" si="69"/>
        <v>Aug</v>
      </c>
      <c r="C1489" s="23">
        <f t="shared" si="70"/>
        <v>34</v>
      </c>
      <c r="D1489" s="23" t="str">
        <f t="shared" si="71"/>
        <v>None</v>
      </c>
      <c r="E1489" s="22" t="s">
        <v>38</v>
      </c>
      <c r="F1489" s="23" t="s">
        <v>56</v>
      </c>
      <c r="G1489" s="24">
        <v>19.690000000000001</v>
      </c>
    </row>
    <row r="1490" spans="1:7">
      <c r="A1490" s="22">
        <v>43999</v>
      </c>
      <c r="B1490" s="22" t="str">
        <f t="shared" si="69"/>
        <v>Jun</v>
      </c>
      <c r="C1490" s="23">
        <f t="shared" si="70"/>
        <v>25</v>
      </c>
      <c r="D1490" s="23" t="str">
        <f t="shared" si="71"/>
        <v>None</v>
      </c>
      <c r="E1490" s="22" t="s">
        <v>48</v>
      </c>
      <c r="F1490" s="23" t="s">
        <v>66</v>
      </c>
      <c r="G1490" s="24">
        <v>38.35</v>
      </c>
    </row>
    <row r="1491" spans="1:7">
      <c r="A1491" s="22">
        <v>44047</v>
      </c>
      <c r="B1491" s="22" t="str">
        <f t="shared" si="69"/>
        <v>Aug</v>
      </c>
      <c r="C1491" s="23">
        <f t="shared" si="70"/>
        <v>32</v>
      </c>
      <c r="D1491" s="23" t="str">
        <f t="shared" si="71"/>
        <v>None</v>
      </c>
      <c r="E1491" s="22" t="s">
        <v>38</v>
      </c>
      <c r="F1491" s="23" t="s">
        <v>56</v>
      </c>
      <c r="G1491" s="24">
        <v>42.8</v>
      </c>
    </row>
    <row r="1492" spans="1:7">
      <c r="A1492" s="22">
        <v>44006</v>
      </c>
      <c r="B1492" s="22" t="str">
        <f t="shared" si="69"/>
        <v>Jun</v>
      </c>
      <c r="C1492" s="23">
        <f t="shared" si="70"/>
        <v>26</v>
      </c>
      <c r="D1492" s="23" t="str">
        <f t="shared" si="71"/>
        <v>None</v>
      </c>
      <c r="E1492" s="22" t="s">
        <v>48</v>
      </c>
      <c r="F1492" s="23" t="s">
        <v>58</v>
      </c>
      <c r="G1492" s="24">
        <v>48.82</v>
      </c>
    </row>
    <row r="1493" spans="1:7">
      <c r="A1493" s="22">
        <v>43996</v>
      </c>
      <c r="B1493" s="22" t="str">
        <f t="shared" si="69"/>
        <v>Jun</v>
      </c>
      <c r="C1493" s="23">
        <f t="shared" si="70"/>
        <v>25</v>
      </c>
      <c r="D1493" s="23" t="str">
        <f t="shared" si="71"/>
        <v>None</v>
      </c>
      <c r="E1493" s="22" t="s">
        <v>38</v>
      </c>
      <c r="F1493" s="23" t="s">
        <v>56</v>
      </c>
      <c r="G1493" s="24">
        <v>57.91</v>
      </c>
    </row>
    <row r="1494" spans="1:7">
      <c r="A1494" s="22">
        <v>44048</v>
      </c>
      <c r="B1494" s="22" t="str">
        <f t="shared" si="69"/>
        <v>Aug</v>
      </c>
      <c r="C1494" s="23">
        <f t="shared" si="70"/>
        <v>32</v>
      </c>
      <c r="D1494" s="23" t="str">
        <f t="shared" si="71"/>
        <v>None</v>
      </c>
      <c r="E1494" s="22" t="s">
        <v>38</v>
      </c>
      <c r="F1494" s="23" t="s">
        <v>56</v>
      </c>
      <c r="G1494" s="24">
        <v>60.43</v>
      </c>
    </row>
    <row r="1495" spans="1:7">
      <c r="A1495" s="22">
        <v>43993</v>
      </c>
      <c r="B1495" s="22" t="str">
        <f t="shared" si="69"/>
        <v>Jun</v>
      </c>
      <c r="C1495" s="23">
        <f t="shared" si="70"/>
        <v>24</v>
      </c>
      <c r="D1495" s="23" t="str">
        <f t="shared" si="71"/>
        <v>None</v>
      </c>
      <c r="E1495" s="22" t="s">
        <v>48</v>
      </c>
      <c r="F1495" s="23" t="s">
        <v>50</v>
      </c>
      <c r="G1495" s="24">
        <v>70</v>
      </c>
    </row>
    <row r="1496" spans="1:7">
      <c r="A1496" s="22">
        <v>44039</v>
      </c>
      <c r="B1496" s="22" t="str">
        <f t="shared" si="69"/>
        <v>Jul</v>
      </c>
      <c r="C1496" s="23">
        <f t="shared" si="70"/>
        <v>31</v>
      </c>
      <c r="D1496" s="23" t="str">
        <f t="shared" si="71"/>
        <v>None</v>
      </c>
      <c r="E1496" s="22" t="s">
        <v>48</v>
      </c>
      <c r="F1496" s="23" t="s">
        <v>58</v>
      </c>
      <c r="G1496" s="24">
        <v>72.58</v>
      </c>
    </row>
    <row r="1497" spans="1:7">
      <c r="A1497" s="22">
        <v>44007</v>
      </c>
      <c r="B1497" s="22" t="str">
        <f t="shared" si="69"/>
        <v>Jun</v>
      </c>
      <c r="C1497" s="23">
        <f t="shared" si="70"/>
        <v>26</v>
      </c>
      <c r="D1497" s="23" t="str">
        <f t="shared" si="71"/>
        <v>None</v>
      </c>
      <c r="E1497" s="22" t="s">
        <v>38</v>
      </c>
      <c r="F1497" s="23" t="s">
        <v>49</v>
      </c>
      <c r="G1497" s="24">
        <v>68.63</v>
      </c>
    </row>
    <row r="1498" spans="1:7">
      <c r="A1498" s="22">
        <v>44004</v>
      </c>
      <c r="B1498" s="22" t="str">
        <f t="shared" si="69"/>
        <v>Jun</v>
      </c>
      <c r="C1498" s="23">
        <f t="shared" si="70"/>
        <v>26</v>
      </c>
      <c r="D1498" s="23" t="str">
        <f t="shared" si="71"/>
        <v>None</v>
      </c>
      <c r="E1498" s="22" t="s">
        <v>38</v>
      </c>
      <c r="F1498" s="23" t="s">
        <v>57</v>
      </c>
      <c r="G1498" s="24">
        <v>23.17</v>
      </c>
    </row>
    <row r="1499" spans="1:7">
      <c r="A1499" s="22">
        <v>44010</v>
      </c>
      <c r="B1499" s="22" t="str">
        <f t="shared" si="69"/>
        <v>Jun</v>
      </c>
      <c r="C1499" s="23">
        <f t="shared" si="70"/>
        <v>27</v>
      </c>
      <c r="D1499" s="23" t="str">
        <f t="shared" si="71"/>
        <v>None</v>
      </c>
      <c r="E1499" s="22" t="s">
        <v>48</v>
      </c>
      <c r="F1499" s="23" t="s">
        <v>66</v>
      </c>
      <c r="G1499" s="24">
        <v>57.22</v>
      </c>
    </row>
    <row r="1500" spans="1:7">
      <c r="A1500" s="22">
        <v>43987</v>
      </c>
      <c r="B1500" s="22" t="str">
        <f t="shared" si="69"/>
        <v>Jun</v>
      </c>
      <c r="C1500" s="23">
        <f t="shared" si="70"/>
        <v>23</v>
      </c>
      <c r="D1500" s="23" t="str">
        <f t="shared" si="71"/>
        <v>None</v>
      </c>
      <c r="E1500" s="22" t="s">
        <v>48</v>
      </c>
      <c r="F1500" s="23" t="s">
        <v>58</v>
      </c>
      <c r="G1500" s="24">
        <v>96.2</v>
      </c>
    </row>
    <row r="1501" spans="1:7">
      <c r="A1501" s="22">
        <v>44051</v>
      </c>
      <c r="B1501" s="22" t="str">
        <f t="shared" si="69"/>
        <v>Aug</v>
      </c>
      <c r="C1501" s="23">
        <f t="shared" si="70"/>
        <v>32</v>
      </c>
      <c r="D1501" s="23" t="str">
        <f t="shared" si="71"/>
        <v>None</v>
      </c>
      <c r="E1501" s="22" t="s">
        <v>38</v>
      </c>
      <c r="F1501" s="23" t="s">
        <v>50</v>
      </c>
      <c r="G1501" s="24">
        <v>69.31</v>
      </c>
    </row>
    <row r="1502" spans="1:7">
      <c r="A1502" s="22">
        <v>44004</v>
      </c>
      <c r="B1502" s="22" t="str">
        <f t="shared" si="69"/>
        <v>Jun</v>
      </c>
      <c r="C1502" s="23">
        <f t="shared" si="70"/>
        <v>26</v>
      </c>
      <c r="D1502" s="23" t="str">
        <f t="shared" si="71"/>
        <v>None</v>
      </c>
      <c r="E1502" s="22" t="s">
        <v>38</v>
      </c>
      <c r="F1502" s="23" t="s">
        <v>43</v>
      </c>
      <c r="G1502" s="24">
        <v>60.43</v>
      </c>
    </row>
    <row r="1503" spans="1:7">
      <c r="A1503" s="22">
        <v>44001</v>
      </c>
      <c r="B1503" s="22" t="str">
        <f t="shared" si="69"/>
        <v>Jun</v>
      </c>
      <c r="C1503" s="23">
        <f t="shared" si="70"/>
        <v>25</v>
      </c>
      <c r="D1503" s="23" t="str">
        <f t="shared" si="71"/>
        <v>None</v>
      </c>
      <c r="E1503" s="22" t="s">
        <v>38</v>
      </c>
      <c r="F1503" s="23" t="s">
        <v>39</v>
      </c>
      <c r="G1503" s="24">
        <v>160</v>
      </c>
    </row>
    <row r="1504" spans="1:7">
      <c r="A1504" s="22">
        <v>44066</v>
      </c>
      <c r="B1504" s="22" t="str">
        <f t="shared" si="69"/>
        <v>Aug</v>
      </c>
      <c r="C1504" s="23">
        <f t="shared" si="70"/>
        <v>35</v>
      </c>
      <c r="D1504" s="23" t="str">
        <f t="shared" si="71"/>
        <v>None</v>
      </c>
      <c r="E1504" s="22" t="s">
        <v>38</v>
      </c>
      <c r="F1504" s="23" t="s">
        <v>49</v>
      </c>
      <c r="G1504" s="24">
        <v>68.37</v>
      </c>
    </row>
    <row r="1505" spans="1:7">
      <c r="A1505" s="22">
        <v>43995</v>
      </c>
      <c r="B1505" s="22" t="str">
        <f t="shared" si="69"/>
        <v>Jun</v>
      </c>
      <c r="C1505" s="23">
        <f t="shared" si="70"/>
        <v>24</v>
      </c>
      <c r="D1505" s="23" t="str">
        <f t="shared" si="71"/>
        <v>None</v>
      </c>
      <c r="E1505" s="22" t="s">
        <v>38</v>
      </c>
      <c r="F1505" s="23" t="s">
        <v>61</v>
      </c>
      <c r="G1505" s="24">
        <v>28.39</v>
      </c>
    </row>
    <row r="1506" spans="1:7">
      <c r="A1506" s="22">
        <v>43995</v>
      </c>
      <c r="B1506" s="22" t="str">
        <f t="shared" si="69"/>
        <v>Jun</v>
      </c>
      <c r="C1506" s="23">
        <f t="shared" si="70"/>
        <v>24</v>
      </c>
      <c r="D1506" s="23" t="str">
        <f t="shared" si="71"/>
        <v>None</v>
      </c>
      <c r="E1506" s="22" t="s">
        <v>45</v>
      </c>
      <c r="F1506" s="23" t="s">
        <v>61</v>
      </c>
      <c r="G1506" s="24">
        <v>80.81</v>
      </c>
    </row>
    <row r="1507" spans="1:7">
      <c r="A1507" s="22">
        <v>44032</v>
      </c>
      <c r="B1507" s="22" t="str">
        <f t="shared" si="69"/>
        <v>Jul</v>
      </c>
      <c r="C1507" s="23">
        <f t="shared" si="70"/>
        <v>30</v>
      </c>
      <c r="D1507" s="23" t="str">
        <f t="shared" si="71"/>
        <v>None</v>
      </c>
      <c r="E1507" s="22" t="s">
        <v>38</v>
      </c>
      <c r="F1507" s="23" t="s">
        <v>43</v>
      </c>
      <c r="G1507" s="24">
        <v>60.74</v>
      </c>
    </row>
    <row r="1508" spans="1:7">
      <c r="A1508" s="22">
        <v>43984</v>
      </c>
      <c r="B1508" s="22" t="str">
        <f t="shared" si="69"/>
        <v>Jun</v>
      </c>
      <c r="C1508" s="23">
        <f t="shared" si="70"/>
        <v>23</v>
      </c>
      <c r="D1508" s="23" t="str">
        <f t="shared" si="71"/>
        <v>None</v>
      </c>
      <c r="E1508" s="22" t="s">
        <v>38</v>
      </c>
      <c r="F1508" s="23" t="s">
        <v>43</v>
      </c>
      <c r="G1508" s="24">
        <v>40.72</v>
      </c>
    </row>
    <row r="1509" spans="1:7">
      <c r="A1509" s="22">
        <v>43992</v>
      </c>
      <c r="B1509" s="22" t="str">
        <f t="shared" si="69"/>
        <v>Jun</v>
      </c>
      <c r="C1509" s="23">
        <f t="shared" si="70"/>
        <v>24</v>
      </c>
      <c r="D1509" s="23" t="str">
        <f t="shared" si="71"/>
        <v>None</v>
      </c>
      <c r="E1509" s="22" t="s">
        <v>48</v>
      </c>
      <c r="F1509" s="23" t="s">
        <v>50</v>
      </c>
      <c r="G1509" s="24">
        <v>23.63</v>
      </c>
    </row>
    <row r="1510" spans="1:7">
      <c r="A1510" s="22">
        <v>44012</v>
      </c>
      <c r="B1510" s="22" t="str">
        <f t="shared" si="69"/>
        <v>Jun</v>
      </c>
      <c r="C1510" s="23">
        <f t="shared" si="70"/>
        <v>27</v>
      </c>
      <c r="D1510" s="23" t="str">
        <f t="shared" si="71"/>
        <v>None</v>
      </c>
      <c r="E1510" s="22" t="s">
        <v>48</v>
      </c>
      <c r="F1510" s="23" t="s">
        <v>49</v>
      </c>
      <c r="G1510" s="24">
        <v>132.34</v>
      </c>
    </row>
    <row r="1511" spans="1:7">
      <c r="A1511" s="22">
        <v>44007</v>
      </c>
      <c r="B1511" s="22" t="str">
        <f t="shared" si="69"/>
        <v>Jun</v>
      </c>
      <c r="C1511" s="23">
        <f t="shared" si="70"/>
        <v>26</v>
      </c>
      <c r="D1511" s="23" t="str">
        <f t="shared" si="71"/>
        <v>None</v>
      </c>
      <c r="E1511" s="22" t="s">
        <v>48</v>
      </c>
      <c r="F1511" s="23" t="s">
        <v>39</v>
      </c>
      <c r="G1511" s="24">
        <v>160.32</v>
      </c>
    </row>
    <row r="1512" spans="1:7">
      <c r="A1512" s="22">
        <v>44003</v>
      </c>
      <c r="B1512" s="22" t="str">
        <f t="shared" si="69"/>
        <v>Jun</v>
      </c>
      <c r="C1512" s="23">
        <f t="shared" si="70"/>
        <v>26</v>
      </c>
      <c r="D1512" s="23" t="str">
        <f t="shared" si="71"/>
        <v>None</v>
      </c>
      <c r="E1512" s="22" t="s">
        <v>38</v>
      </c>
      <c r="F1512" s="23" t="s">
        <v>49</v>
      </c>
      <c r="G1512" s="24">
        <v>96.94</v>
      </c>
    </row>
    <row r="1513" spans="1:7">
      <c r="A1513" s="22">
        <v>43998</v>
      </c>
      <c r="B1513" s="22" t="str">
        <f t="shared" si="69"/>
        <v>Jun</v>
      </c>
      <c r="C1513" s="23">
        <f t="shared" si="70"/>
        <v>25</v>
      </c>
      <c r="D1513" s="23" t="str">
        <f t="shared" si="71"/>
        <v>None</v>
      </c>
      <c r="E1513" s="22" t="s">
        <v>45</v>
      </c>
      <c r="F1513" s="23" t="s">
        <v>46</v>
      </c>
      <c r="G1513" s="24">
        <v>69.14</v>
      </c>
    </row>
    <row r="1514" spans="1:7">
      <c r="A1514" s="22">
        <v>44070</v>
      </c>
      <c r="B1514" s="22" t="str">
        <f t="shared" si="69"/>
        <v>Aug</v>
      </c>
      <c r="C1514" s="23">
        <f t="shared" si="70"/>
        <v>35</v>
      </c>
      <c r="D1514" s="23" t="str">
        <f t="shared" si="71"/>
        <v>None</v>
      </c>
      <c r="E1514" s="22" t="s">
        <v>38</v>
      </c>
      <c r="F1514" s="23" t="s">
        <v>50</v>
      </c>
      <c r="G1514" s="24">
        <v>46.76</v>
      </c>
    </row>
    <row r="1515" spans="1:7">
      <c r="A1515" s="22">
        <v>44059</v>
      </c>
      <c r="B1515" s="22" t="str">
        <f t="shared" si="69"/>
        <v>Aug</v>
      </c>
      <c r="C1515" s="23">
        <f t="shared" si="70"/>
        <v>34</v>
      </c>
      <c r="D1515" s="23" t="str">
        <f t="shared" si="71"/>
        <v>None</v>
      </c>
      <c r="E1515" s="22" t="s">
        <v>48</v>
      </c>
      <c r="F1515" s="23" t="s">
        <v>49</v>
      </c>
      <c r="G1515" s="24">
        <v>68.98</v>
      </c>
    </row>
    <row r="1516" spans="1:7">
      <c r="A1516" s="22">
        <v>43984</v>
      </c>
      <c r="B1516" s="22" t="str">
        <f t="shared" si="69"/>
        <v>Jun</v>
      </c>
      <c r="C1516" s="23">
        <f t="shared" si="70"/>
        <v>23</v>
      </c>
      <c r="D1516" s="23" t="str">
        <f t="shared" si="71"/>
        <v>None</v>
      </c>
      <c r="E1516" s="22" t="s">
        <v>48</v>
      </c>
      <c r="F1516" s="23" t="s">
        <v>58</v>
      </c>
      <c r="G1516" s="24">
        <v>100.9</v>
      </c>
    </row>
    <row r="1517" spans="1:7">
      <c r="A1517" s="22">
        <v>44072</v>
      </c>
      <c r="B1517" s="22" t="str">
        <f t="shared" si="69"/>
        <v>Aug</v>
      </c>
      <c r="C1517" s="23">
        <f t="shared" si="70"/>
        <v>35</v>
      </c>
      <c r="D1517" s="23" t="str">
        <f t="shared" si="71"/>
        <v>None</v>
      </c>
      <c r="E1517" s="22" t="s">
        <v>38</v>
      </c>
      <c r="F1517" s="23" t="s">
        <v>57</v>
      </c>
      <c r="G1517" s="24">
        <v>46.46</v>
      </c>
    </row>
    <row r="1518" spans="1:7">
      <c r="A1518" s="22">
        <v>44048</v>
      </c>
      <c r="B1518" s="22" t="str">
        <f t="shared" si="69"/>
        <v>Aug</v>
      </c>
      <c r="C1518" s="23">
        <f t="shared" si="70"/>
        <v>32</v>
      </c>
      <c r="D1518" s="23" t="str">
        <f t="shared" si="71"/>
        <v>None</v>
      </c>
      <c r="E1518" s="22" t="s">
        <v>38</v>
      </c>
      <c r="F1518" s="23" t="s">
        <v>57</v>
      </c>
      <c r="G1518" s="24">
        <v>69.53</v>
      </c>
    </row>
    <row r="1519" spans="1:7">
      <c r="A1519" s="22">
        <v>44044</v>
      </c>
      <c r="B1519" s="22" t="str">
        <f t="shared" si="69"/>
        <v>Aug</v>
      </c>
      <c r="C1519" s="23">
        <f t="shared" si="70"/>
        <v>31</v>
      </c>
      <c r="D1519" s="23" t="str">
        <f t="shared" si="71"/>
        <v>None</v>
      </c>
      <c r="E1519" s="22" t="s">
        <v>48</v>
      </c>
      <c r="F1519" s="23" t="s">
        <v>49</v>
      </c>
      <c r="G1519" s="24">
        <v>533.53</v>
      </c>
    </row>
    <row r="1520" spans="1:7">
      <c r="A1520" s="22">
        <v>44000</v>
      </c>
      <c r="B1520" s="22" t="str">
        <f t="shared" si="69"/>
        <v>Jun</v>
      </c>
      <c r="C1520" s="23">
        <f t="shared" si="70"/>
        <v>25</v>
      </c>
      <c r="D1520" s="23" t="str">
        <f t="shared" si="71"/>
        <v>None</v>
      </c>
      <c r="E1520" s="22" t="s">
        <v>48</v>
      </c>
      <c r="F1520" s="23" t="s">
        <v>57</v>
      </c>
      <c r="G1520" s="24">
        <v>46.41</v>
      </c>
    </row>
    <row r="1521" spans="1:7">
      <c r="A1521" s="22">
        <v>44056</v>
      </c>
      <c r="B1521" s="22" t="str">
        <f t="shared" si="69"/>
        <v>Aug</v>
      </c>
      <c r="C1521" s="23">
        <f t="shared" si="70"/>
        <v>33</v>
      </c>
      <c r="D1521" s="23" t="str">
        <f t="shared" si="71"/>
        <v>None</v>
      </c>
      <c r="E1521" s="22" t="s">
        <v>48</v>
      </c>
      <c r="F1521" s="23" t="s">
        <v>57</v>
      </c>
      <c r="G1521" s="24">
        <v>46.26</v>
      </c>
    </row>
    <row r="1522" spans="1:7">
      <c r="A1522" s="22">
        <v>43976</v>
      </c>
      <c r="B1522" s="22" t="str">
        <f t="shared" si="69"/>
        <v>May</v>
      </c>
      <c r="C1522" s="23">
        <f t="shared" si="70"/>
        <v>22</v>
      </c>
      <c r="D1522" s="23" t="str">
        <f t="shared" si="71"/>
        <v>None</v>
      </c>
      <c r="E1522" s="22" t="s">
        <v>48</v>
      </c>
      <c r="F1522" s="23" t="s">
        <v>46</v>
      </c>
      <c r="G1522" s="24">
        <v>120.58</v>
      </c>
    </row>
    <row r="1523" spans="1:7">
      <c r="A1523" s="22">
        <v>43986</v>
      </c>
      <c r="B1523" s="22" t="str">
        <f t="shared" si="69"/>
        <v>Jun</v>
      </c>
      <c r="C1523" s="23">
        <f t="shared" si="70"/>
        <v>23</v>
      </c>
      <c r="D1523" s="23" t="str">
        <f t="shared" si="71"/>
        <v>None</v>
      </c>
      <c r="E1523" s="22" t="s">
        <v>45</v>
      </c>
      <c r="F1523" s="23" t="s">
        <v>50</v>
      </c>
      <c r="G1523" s="24">
        <v>46.63</v>
      </c>
    </row>
    <row r="1524" spans="1:7">
      <c r="A1524" s="22">
        <v>44005</v>
      </c>
      <c r="B1524" s="22" t="str">
        <f t="shared" si="69"/>
        <v>Jun</v>
      </c>
      <c r="C1524" s="23">
        <f t="shared" si="70"/>
        <v>26</v>
      </c>
      <c r="D1524" s="23" t="str">
        <f t="shared" si="71"/>
        <v>None</v>
      </c>
      <c r="E1524" s="22" t="s">
        <v>45</v>
      </c>
      <c r="F1524" s="23" t="s">
        <v>39</v>
      </c>
      <c r="G1524" s="24">
        <v>160.41</v>
      </c>
    </row>
    <row r="1525" spans="1:7">
      <c r="A1525" s="22">
        <v>44061</v>
      </c>
      <c r="B1525" s="22" t="str">
        <f t="shared" si="69"/>
        <v>Aug</v>
      </c>
      <c r="C1525" s="23">
        <f t="shared" si="70"/>
        <v>34</v>
      </c>
      <c r="D1525" s="23" t="str">
        <f t="shared" si="71"/>
        <v>None</v>
      </c>
      <c r="E1525" s="22" t="s">
        <v>45</v>
      </c>
      <c r="F1525" s="23" t="s">
        <v>49</v>
      </c>
      <c r="G1525" s="24">
        <v>128.77000000000001</v>
      </c>
    </row>
    <row r="1526" spans="1:7">
      <c r="A1526" s="22">
        <v>44090</v>
      </c>
      <c r="B1526" s="22" t="str">
        <f t="shared" si="69"/>
        <v>Sep</v>
      </c>
      <c r="C1526" s="23">
        <f t="shared" si="70"/>
        <v>38</v>
      </c>
      <c r="D1526" s="23" t="str">
        <f t="shared" si="71"/>
        <v>None</v>
      </c>
      <c r="E1526" s="22" t="s">
        <v>48</v>
      </c>
      <c r="F1526" s="23" t="s">
        <v>49</v>
      </c>
      <c r="G1526" s="24">
        <v>33.89</v>
      </c>
    </row>
    <row r="1527" spans="1:7">
      <c r="A1527" s="22">
        <v>43954</v>
      </c>
      <c r="B1527" s="22" t="str">
        <f t="shared" si="69"/>
        <v>May</v>
      </c>
      <c r="C1527" s="23">
        <f t="shared" si="70"/>
        <v>19</v>
      </c>
      <c r="D1527" s="23" t="str">
        <f t="shared" si="71"/>
        <v>None</v>
      </c>
      <c r="E1527" s="22" t="s">
        <v>48</v>
      </c>
      <c r="F1527" s="23" t="s">
        <v>43</v>
      </c>
      <c r="G1527" s="24">
        <v>20.48</v>
      </c>
    </row>
    <row r="1528" spans="1:7">
      <c r="A1528" s="22">
        <v>44063</v>
      </c>
      <c r="B1528" s="22" t="str">
        <f t="shared" si="69"/>
        <v>Aug</v>
      </c>
      <c r="C1528" s="23">
        <f t="shared" si="70"/>
        <v>34</v>
      </c>
      <c r="D1528" s="23" t="str">
        <f t="shared" si="71"/>
        <v>None</v>
      </c>
      <c r="E1528" s="22" t="s">
        <v>38</v>
      </c>
      <c r="F1528" s="23" t="s">
        <v>49</v>
      </c>
      <c r="G1528" s="24">
        <v>68.599999999999994</v>
      </c>
    </row>
    <row r="1529" spans="1:7">
      <c r="A1529" s="22">
        <v>44033</v>
      </c>
      <c r="B1529" s="22" t="str">
        <f t="shared" si="69"/>
        <v>Jul</v>
      </c>
      <c r="C1529" s="23">
        <f t="shared" si="70"/>
        <v>30</v>
      </c>
      <c r="D1529" s="23" t="str">
        <f t="shared" si="71"/>
        <v>None</v>
      </c>
      <c r="E1529" s="22" t="s">
        <v>38</v>
      </c>
      <c r="F1529" s="23" t="s">
        <v>58</v>
      </c>
      <c r="G1529" s="24">
        <v>168.36</v>
      </c>
    </row>
    <row r="1530" spans="1:7">
      <c r="A1530" s="22">
        <v>43972</v>
      </c>
      <c r="B1530" s="22" t="str">
        <f t="shared" si="69"/>
        <v>May</v>
      </c>
      <c r="C1530" s="23">
        <f t="shared" si="70"/>
        <v>21</v>
      </c>
      <c r="D1530" s="23" t="str">
        <f t="shared" si="71"/>
        <v>None</v>
      </c>
      <c r="E1530" s="22" t="s">
        <v>38</v>
      </c>
      <c r="F1530" s="23" t="s">
        <v>49</v>
      </c>
      <c r="G1530" s="24">
        <v>99.75</v>
      </c>
    </row>
    <row r="1531" spans="1:7">
      <c r="A1531" s="22">
        <v>44037</v>
      </c>
      <c r="B1531" s="22" t="str">
        <f t="shared" si="69"/>
        <v>Jul</v>
      </c>
      <c r="C1531" s="23">
        <f t="shared" si="70"/>
        <v>30</v>
      </c>
      <c r="D1531" s="23" t="str">
        <f t="shared" si="71"/>
        <v>None</v>
      </c>
      <c r="E1531" s="22" t="s">
        <v>48</v>
      </c>
      <c r="F1531" s="23" t="s">
        <v>58</v>
      </c>
      <c r="G1531" s="24">
        <v>24.32</v>
      </c>
    </row>
    <row r="1532" spans="1:7">
      <c r="A1532" s="22">
        <v>44055</v>
      </c>
      <c r="B1532" s="22" t="str">
        <f t="shared" si="69"/>
        <v>Aug</v>
      </c>
      <c r="C1532" s="23">
        <f t="shared" si="70"/>
        <v>33</v>
      </c>
      <c r="D1532" s="23" t="str">
        <f t="shared" si="71"/>
        <v>None</v>
      </c>
      <c r="E1532" s="22" t="s">
        <v>45</v>
      </c>
      <c r="F1532" s="23" t="s">
        <v>53</v>
      </c>
      <c r="G1532" s="24">
        <v>90.31</v>
      </c>
    </row>
    <row r="1533" spans="1:7">
      <c r="A1533" s="22">
        <v>44033</v>
      </c>
      <c r="B1533" s="22" t="str">
        <f t="shared" si="69"/>
        <v>Jul</v>
      </c>
      <c r="C1533" s="23">
        <f t="shared" si="70"/>
        <v>30</v>
      </c>
      <c r="D1533" s="23" t="str">
        <f t="shared" si="71"/>
        <v>None</v>
      </c>
      <c r="E1533" s="22" t="s">
        <v>48</v>
      </c>
      <c r="F1533" s="23" t="s">
        <v>58</v>
      </c>
      <c r="G1533" s="24">
        <v>23.7</v>
      </c>
    </row>
    <row r="1534" spans="1:7">
      <c r="A1534" s="22">
        <v>44096</v>
      </c>
      <c r="B1534" s="22" t="str">
        <f t="shared" si="69"/>
        <v>Sep</v>
      </c>
      <c r="C1534" s="23">
        <f t="shared" si="70"/>
        <v>39</v>
      </c>
      <c r="D1534" s="23" t="str">
        <f t="shared" si="71"/>
        <v>None</v>
      </c>
      <c r="E1534" s="22" t="s">
        <v>48</v>
      </c>
      <c r="F1534" s="23" t="s">
        <v>49</v>
      </c>
      <c r="G1534" s="24">
        <v>66.59</v>
      </c>
    </row>
    <row r="1535" spans="1:7">
      <c r="A1535" s="22">
        <v>44065</v>
      </c>
      <c r="B1535" s="22" t="str">
        <f t="shared" si="69"/>
        <v>Aug</v>
      </c>
      <c r="C1535" s="23">
        <f t="shared" si="70"/>
        <v>34</v>
      </c>
      <c r="D1535" s="23" t="str">
        <f t="shared" si="71"/>
        <v>None</v>
      </c>
      <c r="E1535" s="22" t="s">
        <v>48</v>
      </c>
      <c r="F1535" s="23" t="s">
        <v>58</v>
      </c>
      <c r="G1535" s="24">
        <v>25.01</v>
      </c>
    </row>
    <row r="1536" spans="1:7">
      <c r="A1536" s="22">
        <v>44088</v>
      </c>
      <c r="B1536" s="22" t="str">
        <f t="shared" si="69"/>
        <v>Sep</v>
      </c>
      <c r="C1536" s="23">
        <f t="shared" si="70"/>
        <v>38</v>
      </c>
      <c r="D1536" s="23" t="str">
        <f t="shared" si="71"/>
        <v>None</v>
      </c>
      <c r="E1536" s="22" t="s">
        <v>48</v>
      </c>
      <c r="F1536" s="23" t="s">
        <v>49</v>
      </c>
      <c r="G1536" s="24">
        <v>33.479999999999997</v>
      </c>
    </row>
    <row r="1537" spans="1:7">
      <c r="A1537" s="22">
        <v>43962</v>
      </c>
      <c r="B1537" s="22" t="str">
        <f t="shared" si="69"/>
        <v>May</v>
      </c>
      <c r="C1537" s="23">
        <f t="shared" si="70"/>
        <v>20</v>
      </c>
      <c r="D1537" s="23" t="str">
        <f t="shared" si="71"/>
        <v>None</v>
      </c>
      <c r="E1537" s="22" t="s">
        <v>48</v>
      </c>
      <c r="F1537" s="23" t="s">
        <v>46</v>
      </c>
      <c r="G1537" s="24">
        <v>48.88</v>
      </c>
    </row>
    <row r="1538" spans="1:7">
      <c r="A1538" s="22">
        <v>44060</v>
      </c>
      <c r="B1538" s="22" t="str">
        <f t="shared" si="69"/>
        <v>Aug</v>
      </c>
      <c r="C1538" s="23">
        <f t="shared" si="70"/>
        <v>34</v>
      </c>
      <c r="D1538" s="23" t="str">
        <f t="shared" si="71"/>
        <v>None</v>
      </c>
      <c r="E1538" s="22" t="s">
        <v>38</v>
      </c>
      <c r="F1538" s="23" t="s">
        <v>49</v>
      </c>
      <c r="G1538" s="24">
        <v>66.66</v>
      </c>
    </row>
    <row r="1539" spans="1:7">
      <c r="A1539" s="22">
        <v>43997</v>
      </c>
      <c r="B1539" s="22" t="str">
        <f t="shared" si="69"/>
        <v>Jun</v>
      </c>
      <c r="C1539" s="23">
        <f t="shared" si="70"/>
        <v>25</v>
      </c>
      <c r="D1539" s="23" t="str">
        <f t="shared" si="71"/>
        <v>None</v>
      </c>
      <c r="E1539" s="22" t="s">
        <v>48</v>
      </c>
      <c r="F1539" s="23" t="s">
        <v>66</v>
      </c>
      <c r="G1539" s="24">
        <v>38.659999999999997</v>
      </c>
    </row>
    <row r="1540" spans="1:7">
      <c r="A1540" s="22">
        <v>44091</v>
      </c>
      <c r="B1540" s="22" t="str">
        <f t="shared" si="69"/>
        <v>Sep</v>
      </c>
      <c r="C1540" s="23">
        <f t="shared" si="70"/>
        <v>38</v>
      </c>
      <c r="D1540" s="23" t="str">
        <f t="shared" si="71"/>
        <v>None</v>
      </c>
      <c r="E1540" s="22" t="s">
        <v>48</v>
      </c>
      <c r="F1540" s="23" t="s">
        <v>57</v>
      </c>
      <c r="G1540" s="24">
        <v>46.28</v>
      </c>
    </row>
    <row r="1541" spans="1:7">
      <c r="A1541" s="22">
        <v>43952</v>
      </c>
      <c r="B1541" s="22" t="str">
        <f t="shared" si="69"/>
        <v>May</v>
      </c>
      <c r="C1541" s="23">
        <f t="shared" si="70"/>
        <v>18</v>
      </c>
      <c r="D1541" s="23" t="str">
        <f t="shared" si="71"/>
        <v>None</v>
      </c>
      <c r="E1541" s="22" t="s">
        <v>45</v>
      </c>
      <c r="F1541" s="23" t="s">
        <v>39</v>
      </c>
      <c r="G1541" s="24">
        <v>78.44</v>
      </c>
    </row>
    <row r="1542" spans="1:7">
      <c r="A1542" s="22">
        <v>44007</v>
      </c>
      <c r="B1542" s="22" t="str">
        <f t="shared" ref="B1542:B1605" si="72">TEXT(A1542,"mmm")</f>
        <v>Jun</v>
      </c>
      <c r="C1542" s="23">
        <f t="shared" ref="C1542:C1605" si="73">WEEKNUM(A1542)</f>
        <v>26</v>
      </c>
      <c r="D1542" s="23" t="str">
        <f t="shared" ref="D1542:D1605" si="74">IFERROR(VLOOKUP(C1542,$BM$7:$BN$14,2,0),"None")</f>
        <v>None</v>
      </c>
      <c r="E1542" s="22" t="s">
        <v>48</v>
      </c>
      <c r="F1542" s="23" t="s">
        <v>61</v>
      </c>
      <c r="G1542" s="24">
        <v>80.989999999999995</v>
      </c>
    </row>
    <row r="1543" spans="1:7">
      <c r="A1543" s="22">
        <v>43995</v>
      </c>
      <c r="B1543" s="22" t="str">
        <f t="shared" si="72"/>
        <v>Jun</v>
      </c>
      <c r="C1543" s="23">
        <f t="shared" si="73"/>
        <v>24</v>
      </c>
      <c r="D1543" s="23" t="str">
        <f t="shared" si="74"/>
        <v>None</v>
      </c>
      <c r="E1543" s="22" t="s">
        <v>48</v>
      </c>
      <c r="F1543" s="23" t="s">
        <v>49</v>
      </c>
      <c r="G1543" s="24">
        <v>68.400000000000006</v>
      </c>
    </row>
    <row r="1544" spans="1:7">
      <c r="A1544" s="22">
        <v>44089</v>
      </c>
      <c r="B1544" s="22" t="str">
        <f t="shared" si="72"/>
        <v>Sep</v>
      </c>
      <c r="C1544" s="23">
        <f t="shared" si="73"/>
        <v>38</v>
      </c>
      <c r="D1544" s="23" t="str">
        <f t="shared" si="74"/>
        <v>None</v>
      </c>
      <c r="E1544" s="22" t="s">
        <v>48</v>
      </c>
      <c r="F1544" s="23" t="s">
        <v>50</v>
      </c>
      <c r="G1544" s="24">
        <v>92.84</v>
      </c>
    </row>
    <row r="1545" spans="1:7">
      <c r="A1545" s="22">
        <v>44051</v>
      </c>
      <c r="B1545" s="22" t="str">
        <f t="shared" si="72"/>
        <v>Aug</v>
      </c>
      <c r="C1545" s="23">
        <f t="shared" si="73"/>
        <v>32</v>
      </c>
      <c r="D1545" s="23" t="str">
        <f t="shared" si="74"/>
        <v>None</v>
      </c>
      <c r="E1545" s="22" t="s">
        <v>48</v>
      </c>
      <c r="F1545" s="23" t="s">
        <v>49</v>
      </c>
      <c r="G1545" s="24">
        <v>136.28</v>
      </c>
    </row>
    <row r="1546" spans="1:7">
      <c r="A1546" s="22">
        <v>43995</v>
      </c>
      <c r="B1546" s="22" t="str">
        <f t="shared" si="72"/>
        <v>Jun</v>
      </c>
      <c r="C1546" s="23">
        <f t="shared" si="73"/>
        <v>24</v>
      </c>
      <c r="D1546" s="23" t="str">
        <f t="shared" si="74"/>
        <v>None</v>
      </c>
      <c r="E1546" s="22" t="s">
        <v>48</v>
      </c>
      <c r="F1546" s="23" t="s">
        <v>49</v>
      </c>
      <c r="G1546" s="24">
        <v>66.400000000000006</v>
      </c>
    </row>
    <row r="1547" spans="1:7">
      <c r="A1547" s="22">
        <v>44068</v>
      </c>
      <c r="B1547" s="22" t="str">
        <f t="shared" si="72"/>
        <v>Aug</v>
      </c>
      <c r="C1547" s="23">
        <f t="shared" si="73"/>
        <v>35</v>
      </c>
      <c r="D1547" s="23" t="str">
        <f t="shared" si="74"/>
        <v>None</v>
      </c>
      <c r="E1547" s="22" t="s">
        <v>38</v>
      </c>
      <c r="F1547" s="23" t="s">
        <v>43</v>
      </c>
      <c r="G1547" s="24">
        <v>19.010000000000002</v>
      </c>
    </row>
    <row r="1548" spans="1:7">
      <c r="A1548" s="22">
        <v>44013</v>
      </c>
      <c r="B1548" s="22" t="str">
        <f t="shared" si="72"/>
        <v>Jul</v>
      </c>
      <c r="C1548" s="23">
        <f t="shared" si="73"/>
        <v>27</v>
      </c>
      <c r="D1548" s="23" t="str">
        <f t="shared" si="74"/>
        <v>None</v>
      </c>
      <c r="E1548" s="22" t="s">
        <v>48</v>
      </c>
      <c r="F1548" s="23" t="s">
        <v>46</v>
      </c>
      <c r="G1548" s="24">
        <v>72.959999999999994</v>
      </c>
    </row>
    <row r="1549" spans="1:7">
      <c r="A1549" s="22">
        <v>44038</v>
      </c>
      <c r="B1549" s="22" t="str">
        <f t="shared" si="72"/>
        <v>Jul</v>
      </c>
      <c r="C1549" s="23">
        <f t="shared" si="73"/>
        <v>31</v>
      </c>
      <c r="D1549" s="23" t="str">
        <f t="shared" si="74"/>
        <v>None</v>
      </c>
      <c r="E1549" s="22" t="s">
        <v>38</v>
      </c>
      <c r="F1549" s="23" t="s">
        <v>57</v>
      </c>
      <c r="G1549" s="24">
        <v>46.81</v>
      </c>
    </row>
    <row r="1550" spans="1:7">
      <c r="A1550" s="22">
        <v>43988</v>
      </c>
      <c r="B1550" s="22" t="str">
        <f t="shared" si="72"/>
        <v>Jun</v>
      </c>
      <c r="C1550" s="23">
        <f t="shared" si="73"/>
        <v>23</v>
      </c>
      <c r="D1550" s="23" t="str">
        <f t="shared" si="74"/>
        <v>None</v>
      </c>
      <c r="E1550" s="22" t="s">
        <v>38</v>
      </c>
      <c r="F1550" s="23" t="s">
        <v>56</v>
      </c>
      <c r="G1550" s="24">
        <v>40.93</v>
      </c>
    </row>
    <row r="1551" spans="1:7">
      <c r="A1551" s="22">
        <v>44060</v>
      </c>
      <c r="B1551" s="22" t="str">
        <f t="shared" si="72"/>
        <v>Aug</v>
      </c>
      <c r="C1551" s="23">
        <f t="shared" si="73"/>
        <v>34</v>
      </c>
      <c r="D1551" s="23" t="str">
        <f t="shared" si="74"/>
        <v>None</v>
      </c>
      <c r="E1551" s="22" t="s">
        <v>48</v>
      </c>
      <c r="F1551" s="23" t="s">
        <v>58</v>
      </c>
      <c r="G1551" s="24">
        <v>72.83</v>
      </c>
    </row>
    <row r="1552" spans="1:7">
      <c r="A1552" s="22">
        <v>44003</v>
      </c>
      <c r="B1552" s="22" t="str">
        <f t="shared" si="72"/>
        <v>Jun</v>
      </c>
      <c r="C1552" s="23">
        <f t="shared" si="73"/>
        <v>26</v>
      </c>
      <c r="D1552" s="23" t="str">
        <f t="shared" si="74"/>
        <v>None</v>
      </c>
      <c r="E1552" s="22" t="s">
        <v>38</v>
      </c>
      <c r="F1552" s="23" t="s">
        <v>54</v>
      </c>
      <c r="G1552" s="24">
        <v>24.73</v>
      </c>
    </row>
    <row r="1553" spans="1:7">
      <c r="A1553" s="22">
        <v>44003</v>
      </c>
      <c r="B1553" s="22" t="str">
        <f t="shared" si="72"/>
        <v>Jun</v>
      </c>
      <c r="C1553" s="23">
        <f t="shared" si="73"/>
        <v>26</v>
      </c>
      <c r="D1553" s="23" t="str">
        <f t="shared" si="74"/>
        <v>None</v>
      </c>
      <c r="E1553" s="22" t="s">
        <v>48</v>
      </c>
      <c r="F1553" s="23" t="s">
        <v>53</v>
      </c>
      <c r="G1553" s="24">
        <v>112.69</v>
      </c>
    </row>
    <row r="1554" spans="1:7">
      <c r="A1554" s="22">
        <v>44065</v>
      </c>
      <c r="B1554" s="22" t="str">
        <f t="shared" si="72"/>
        <v>Aug</v>
      </c>
      <c r="C1554" s="23">
        <f t="shared" si="73"/>
        <v>34</v>
      </c>
      <c r="D1554" s="23" t="str">
        <f t="shared" si="74"/>
        <v>None</v>
      </c>
      <c r="E1554" s="22" t="s">
        <v>38</v>
      </c>
      <c r="F1554" s="23" t="s">
        <v>49</v>
      </c>
      <c r="G1554" s="24">
        <v>68.27</v>
      </c>
    </row>
    <row r="1555" spans="1:7">
      <c r="A1555" s="22">
        <v>44050</v>
      </c>
      <c r="B1555" s="22" t="str">
        <f t="shared" si="72"/>
        <v>Aug</v>
      </c>
      <c r="C1555" s="23">
        <f t="shared" si="73"/>
        <v>32</v>
      </c>
      <c r="D1555" s="23" t="str">
        <f t="shared" si="74"/>
        <v>None</v>
      </c>
      <c r="E1555" s="22" t="s">
        <v>45</v>
      </c>
      <c r="F1555" s="23" t="s">
        <v>57</v>
      </c>
      <c r="G1555" s="24">
        <v>44.6</v>
      </c>
    </row>
    <row r="1556" spans="1:7">
      <c r="A1556" s="22">
        <v>44047</v>
      </c>
      <c r="B1556" s="22" t="str">
        <f t="shared" si="72"/>
        <v>Aug</v>
      </c>
      <c r="C1556" s="23">
        <f t="shared" si="73"/>
        <v>32</v>
      </c>
      <c r="D1556" s="23" t="str">
        <f t="shared" si="74"/>
        <v>None</v>
      </c>
      <c r="E1556" s="22" t="s">
        <v>45</v>
      </c>
      <c r="F1556" s="23" t="s">
        <v>46</v>
      </c>
      <c r="G1556" s="24">
        <v>72.05</v>
      </c>
    </row>
    <row r="1557" spans="1:7">
      <c r="A1557" s="22">
        <v>44000</v>
      </c>
      <c r="B1557" s="22" t="str">
        <f t="shared" si="72"/>
        <v>Jun</v>
      </c>
      <c r="C1557" s="23">
        <f t="shared" si="73"/>
        <v>25</v>
      </c>
      <c r="D1557" s="23" t="str">
        <f t="shared" si="74"/>
        <v>None</v>
      </c>
      <c r="E1557" s="22" t="s">
        <v>38</v>
      </c>
      <c r="F1557" s="23" t="s">
        <v>49</v>
      </c>
      <c r="G1557" s="24">
        <v>66.400000000000006</v>
      </c>
    </row>
    <row r="1558" spans="1:7">
      <c r="A1558" s="22">
        <v>44050</v>
      </c>
      <c r="B1558" s="22" t="str">
        <f t="shared" si="72"/>
        <v>Aug</v>
      </c>
      <c r="C1558" s="23">
        <f t="shared" si="73"/>
        <v>32</v>
      </c>
      <c r="D1558" s="23" t="str">
        <f t="shared" si="74"/>
        <v>None</v>
      </c>
      <c r="E1558" s="22" t="s">
        <v>38</v>
      </c>
      <c r="F1558" s="23" t="s">
        <v>61</v>
      </c>
      <c r="G1558" s="24">
        <v>53.25</v>
      </c>
    </row>
    <row r="1559" spans="1:7">
      <c r="A1559" s="22">
        <v>44074</v>
      </c>
      <c r="B1559" s="22" t="str">
        <f t="shared" si="72"/>
        <v>Aug</v>
      </c>
      <c r="C1559" s="23">
        <f t="shared" si="73"/>
        <v>36</v>
      </c>
      <c r="D1559" s="23" t="str">
        <f t="shared" si="74"/>
        <v>None</v>
      </c>
      <c r="E1559" s="22" t="s">
        <v>48</v>
      </c>
      <c r="F1559" s="23" t="s">
        <v>50</v>
      </c>
      <c r="G1559" s="24">
        <v>46.41</v>
      </c>
    </row>
    <row r="1560" spans="1:7">
      <c r="A1560" s="22">
        <v>43981</v>
      </c>
      <c r="B1560" s="22" t="str">
        <f t="shared" si="72"/>
        <v>May</v>
      </c>
      <c r="C1560" s="23">
        <f t="shared" si="73"/>
        <v>22</v>
      </c>
      <c r="D1560" s="23" t="str">
        <f t="shared" si="74"/>
        <v>None</v>
      </c>
      <c r="E1560" s="22" t="s">
        <v>45</v>
      </c>
      <c r="F1560" s="23" t="s">
        <v>53</v>
      </c>
      <c r="G1560" s="24">
        <v>58.09</v>
      </c>
    </row>
    <row r="1561" spans="1:7">
      <c r="A1561" s="22">
        <v>44002</v>
      </c>
      <c r="B1561" s="22" t="str">
        <f t="shared" si="72"/>
        <v>Jun</v>
      </c>
      <c r="C1561" s="23">
        <f t="shared" si="73"/>
        <v>25</v>
      </c>
      <c r="D1561" s="23" t="str">
        <f t="shared" si="74"/>
        <v>None</v>
      </c>
      <c r="E1561" s="22" t="s">
        <v>45</v>
      </c>
      <c r="F1561" s="23" t="s">
        <v>46</v>
      </c>
      <c r="G1561" s="24">
        <v>75.83</v>
      </c>
    </row>
    <row r="1562" spans="1:7">
      <c r="A1562" s="22">
        <v>43983</v>
      </c>
      <c r="B1562" s="22" t="str">
        <f t="shared" si="72"/>
        <v>Jun</v>
      </c>
      <c r="C1562" s="23">
        <f t="shared" si="73"/>
        <v>23</v>
      </c>
      <c r="D1562" s="23" t="str">
        <f t="shared" si="74"/>
        <v>None</v>
      </c>
      <c r="E1562" s="22" t="s">
        <v>45</v>
      </c>
      <c r="F1562" s="23" t="s">
        <v>57</v>
      </c>
      <c r="G1562" s="24">
        <v>46.56</v>
      </c>
    </row>
    <row r="1563" spans="1:7">
      <c r="A1563" s="22">
        <v>44068</v>
      </c>
      <c r="B1563" s="22" t="str">
        <f t="shared" si="72"/>
        <v>Aug</v>
      </c>
      <c r="C1563" s="23">
        <f t="shared" si="73"/>
        <v>35</v>
      </c>
      <c r="D1563" s="23" t="str">
        <f t="shared" si="74"/>
        <v>None</v>
      </c>
      <c r="E1563" s="22" t="s">
        <v>48</v>
      </c>
      <c r="F1563" s="23" t="s">
        <v>53</v>
      </c>
      <c r="G1563" s="24">
        <v>116.59</v>
      </c>
    </row>
    <row r="1564" spans="1:7">
      <c r="A1564" s="22">
        <v>44071</v>
      </c>
      <c r="B1564" s="22" t="str">
        <f t="shared" si="72"/>
        <v>Aug</v>
      </c>
      <c r="C1564" s="23">
        <f t="shared" si="73"/>
        <v>35</v>
      </c>
      <c r="D1564" s="23" t="str">
        <f t="shared" si="74"/>
        <v>None</v>
      </c>
      <c r="E1564" s="22" t="s">
        <v>38</v>
      </c>
      <c r="F1564" s="23" t="s">
        <v>61</v>
      </c>
      <c r="G1564" s="24">
        <v>28.4</v>
      </c>
    </row>
    <row r="1565" spans="1:7">
      <c r="A1565" s="22">
        <v>44072</v>
      </c>
      <c r="B1565" s="22" t="str">
        <f t="shared" si="72"/>
        <v>Aug</v>
      </c>
      <c r="C1565" s="23">
        <f t="shared" si="73"/>
        <v>35</v>
      </c>
      <c r="D1565" s="23" t="str">
        <f t="shared" si="74"/>
        <v>None</v>
      </c>
      <c r="E1565" s="22" t="s">
        <v>38</v>
      </c>
      <c r="F1565" s="23" t="s">
        <v>50</v>
      </c>
      <c r="G1565" s="24">
        <v>523.75</v>
      </c>
    </row>
    <row r="1566" spans="1:7">
      <c r="A1566" s="22">
        <v>43999</v>
      </c>
      <c r="B1566" s="22" t="str">
        <f t="shared" si="72"/>
        <v>Jun</v>
      </c>
      <c r="C1566" s="23">
        <f t="shared" si="73"/>
        <v>25</v>
      </c>
      <c r="D1566" s="23" t="str">
        <f t="shared" si="74"/>
        <v>None</v>
      </c>
      <c r="E1566" s="22" t="s">
        <v>48</v>
      </c>
      <c r="F1566" s="23" t="s">
        <v>53</v>
      </c>
      <c r="G1566" s="24">
        <v>84.91</v>
      </c>
    </row>
    <row r="1567" spans="1:7">
      <c r="A1567" s="22">
        <v>43993</v>
      </c>
      <c r="B1567" s="22" t="str">
        <f t="shared" si="72"/>
        <v>Jun</v>
      </c>
      <c r="C1567" s="23">
        <f t="shared" si="73"/>
        <v>24</v>
      </c>
      <c r="D1567" s="23" t="str">
        <f t="shared" si="74"/>
        <v>None</v>
      </c>
      <c r="E1567" s="22" t="s">
        <v>48</v>
      </c>
      <c r="F1567" s="23" t="s">
        <v>50</v>
      </c>
      <c r="G1567" s="24">
        <v>46.03</v>
      </c>
    </row>
    <row r="1568" spans="1:7">
      <c r="A1568" s="22">
        <v>44056</v>
      </c>
      <c r="B1568" s="22" t="str">
        <f t="shared" si="72"/>
        <v>Aug</v>
      </c>
      <c r="C1568" s="23">
        <f t="shared" si="73"/>
        <v>33</v>
      </c>
      <c r="D1568" s="23" t="str">
        <f t="shared" si="74"/>
        <v>None</v>
      </c>
      <c r="E1568" s="22" t="s">
        <v>38</v>
      </c>
      <c r="F1568" s="23" t="s">
        <v>46</v>
      </c>
      <c r="G1568" s="24">
        <v>404.81</v>
      </c>
    </row>
    <row r="1569" spans="1:7">
      <c r="A1569" s="22">
        <v>43993</v>
      </c>
      <c r="B1569" s="22" t="str">
        <f t="shared" si="72"/>
        <v>Jun</v>
      </c>
      <c r="C1569" s="23">
        <f t="shared" si="73"/>
        <v>24</v>
      </c>
      <c r="D1569" s="23" t="str">
        <f t="shared" si="74"/>
        <v>None</v>
      </c>
      <c r="E1569" s="22" t="s">
        <v>45</v>
      </c>
      <c r="F1569" s="23" t="s">
        <v>58</v>
      </c>
      <c r="G1569" s="24">
        <v>48.73</v>
      </c>
    </row>
    <row r="1570" spans="1:7">
      <c r="A1570" s="22">
        <v>44025</v>
      </c>
      <c r="B1570" s="22" t="str">
        <f t="shared" si="72"/>
        <v>Jul</v>
      </c>
      <c r="C1570" s="23">
        <f t="shared" si="73"/>
        <v>29</v>
      </c>
      <c r="D1570" s="23" t="str">
        <f t="shared" si="74"/>
        <v>None</v>
      </c>
      <c r="E1570" s="22" t="s">
        <v>45</v>
      </c>
      <c r="F1570" s="23" t="s">
        <v>58</v>
      </c>
      <c r="G1570" s="24">
        <v>25.89</v>
      </c>
    </row>
    <row r="1571" spans="1:7">
      <c r="A1571" s="22">
        <v>44052</v>
      </c>
      <c r="B1571" s="22" t="str">
        <f t="shared" si="72"/>
        <v>Aug</v>
      </c>
      <c r="C1571" s="23">
        <f t="shared" si="73"/>
        <v>33</v>
      </c>
      <c r="D1571" s="23" t="str">
        <f t="shared" si="74"/>
        <v>None</v>
      </c>
      <c r="E1571" s="22" t="s">
        <v>48</v>
      </c>
      <c r="F1571" s="23" t="s">
        <v>57</v>
      </c>
      <c r="G1571" s="24">
        <v>23.14</v>
      </c>
    </row>
    <row r="1572" spans="1:7">
      <c r="A1572" s="22">
        <v>44006</v>
      </c>
      <c r="B1572" s="22" t="str">
        <f t="shared" si="72"/>
        <v>Jun</v>
      </c>
      <c r="C1572" s="23">
        <f t="shared" si="73"/>
        <v>26</v>
      </c>
      <c r="D1572" s="23" t="str">
        <f t="shared" si="74"/>
        <v>None</v>
      </c>
      <c r="E1572" s="22" t="s">
        <v>38</v>
      </c>
      <c r="F1572" s="23" t="s">
        <v>50</v>
      </c>
      <c r="G1572" s="24">
        <v>66.36</v>
      </c>
    </row>
    <row r="1573" spans="1:7">
      <c r="A1573" s="22">
        <v>44068</v>
      </c>
      <c r="B1573" s="22" t="str">
        <f t="shared" si="72"/>
        <v>Aug</v>
      </c>
      <c r="C1573" s="23">
        <f t="shared" si="73"/>
        <v>35</v>
      </c>
      <c r="D1573" s="23" t="str">
        <f t="shared" si="74"/>
        <v>None</v>
      </c>
      <c r="E1573" s="22" t="s">
        <v>48</v>
      </c>
      <c r="F1573" s="23" t="s">
        <v>66</v>
      </c>
      <c r="G1573" s="24">
        <v>36.28</v>
      </c>
    </row>
    <row r="1574" spans="1:7">
      <c r="A1574" s="22">
        <v>43983</v>
      </c>
      <c r="B1574" s="22" t="str">
        <f t="shared" si="72"/>
        <v>Jun</v>
      </c>
      <c r="C1574" s="23">
        <f t="shared" si="73"/>
        <v>23</v>
      </c>
      <c r="D1574" s="23" t="str">
        <f t="shared" si="74"/>
        <v>None</v>
      </c>
      <c r="E1574" s="22" t="s">
        <v>48</v>
      </c>
      <c r="F1574" s="23" t="s">
        <v>54</v>
      </c>
      <c r="G1574" s="24">
        <v>118.63</v>
      </c>
    </row>
    <row r="1575" spans="1:7">
      <c r="A1575" s="22">
        <v>44060</v>
      </c>
      <c r="B1575" s="22" t="str">
        <f t="shared" si="72"/>
        <v>Aug</v>
      </c>
      <c r="C1575" s="23">
        <f t="shared" si="73"/>
        <v>34</v>
      </c>
      <c r="D1575" s="23" t="str">
        <f t="shared" si="74"/>
        <v>None</v>
      </c>
      <c r="E1575" s="22" t="s">
        <v>38</v>
      </c>
      <c r="F1575" s="23" t="s">
        <v>53</v>
      </c>
      <c r="G1575" s="24">
        <v>87.53</v>
      </c>
    </row>
    <row r="1576" spans="1:7">
      <c r="A1576" s="22">
        <v>43990</v>
      </c>
      <c r="B1576" s="22" t="str">
        <f t="shared" si="72"/>
        <v>Jun</v>
      </c>
      <c r="C1576" s="23">
        <f t="shared" si="73"/>
        <v>24</v>
      </c>
      <c r="D1576" s="23" t="str">
        <f t="shared" si="74"/>
        <v>None</v>
      </c>
      <c r="E1576" s="22" t="s">
        <v>48</v>
      </c>
      <c r="F1576" s="23" t="s">
        <v>56</v>
      </c>
      <c r="G1576" s="24">
        <v>40.99</v>
      </c>
    </row>
    <row r="1577" spans="1:7">
      <c r="A1577" s="22">
        <v>44101</v>
      </c>
      <c r="B1577" s="22" t="str">
        <f t="shared" si="72"/>
        <v>Sep</v>
      </c>
      <c r="C1577" s="23">
        <f t="shared" si="73"/>
        <v>40</v>
      </c>
      <c r="D1577" s="23" t="str">
        <f t="shared" si="74"/>
        <v>None</v>
      </c>
      <c r="E1577" s="22" t="s">
        <v>38</v>
      </c>
      <c r="F1577" s="23" t="s">
        <v>49</v>
      </c>
      <c r="G1577" s="24">
        <v>99.79</v>
      </c>
    </row>
    <row r="1578" spans="1:7">
      <c r="A1578" s="22">
        <v>44051</v>
      </c>
      <c r="B1578" s="22" t="str">
        <f t="shared" si="72"/>
        <v>Aug</v>
      </c>
      <c r="C1578" s="23">
        <f t="shared" si="73"/>
        <v>32</v>
      </c>
      <c r="D1578" s="23" t="str">
        <f t="shared" si="74"/>
        <v>None</v>
      </c>
      <c r="E1578" s="22" t="s">
        <v>38</v>
      </c>
      <c r="F1578" s="23" t="s">
        <v>46</v>
      </c>
      <c r="G1578" s="24">
        <v>50.16</v>
      </c>
    </row>
    <row r="1579" spans="1:7">
      <c r="A1579" s="22">
        <v>44061</v>
      </c>
      <c r="B1579" s="22" t="str">
        <f t="shared" si="72"/>
        <v>Aug</v>
      </c>
      <c r="C1579" s="23">
        <f t="shared" si="73"/>
        <v>34</v>
      </c>
      <c r="D1579" s="23" t="str">
        <f t="shared" si="74"/>
        <v>None</v>
      </c>
      <c r="E1579" s="22" t="s">
        <v>48</v>
      </c>
      <c r="F1579" s="23" t="s">
        <v>56</v>
      </c>
      <c r="G1579" s="24">
        <v>57.47</v>
      </c>
    </row>
    <row r="1580" spans="1:7">
      <c r="A1580" s="22">
        <v>44059</v>
      </c>
      <c r="B1580" s="22" t="str">
        <f t="shared" si="72"/>
        <v>Aug</v>
      </c>
      <c r="C1580" s="23">
        <f t="shared" si="73"/>
        <v>34</v>
      </c>
      <c r="D1580" s="23" t="str">
        <f t="shared" si="74"/>
        <v>None</v>
      </c>
      <c r="E1580" s="22" t="s">
        <v>38</v>
      </c>
      <c r="F1580" s="23" t="s">
        <v>58</v>
      </c>
      <c r="G1580" s="24">
        <v>24.48</v>
      </c>
    </row>
    <row r="1581" spans="1:7">
      <c r="A1581" s="22">
        <v>44047</v>
      </c>
      <c r="B1581" s="22" t="str">
        <f t="shared" si="72"/>
        <v>Aug</v>
      </c>
      <c r="C1581" s="23">
        <f t="shared" si="73"/>
        <v>32</v>
      </c>
      <c r="D1581" s="23" t="str">
        <f t="shared" si="74"/>
        <v>None</v>
      </c>
      <c r="E1581" s="22" t="s">
        <v>48</v>
      </c>
      <c r="F1581" s="23" t="s">
        <v>53</v>
      </c>
      <c r="G1581" s="24">
        <v>58.42</v>
      </c>
    </row>
    <row r="1582" spans="1:7">
      <c r="A1582" s="22">
        <v>44059</v>
      </c>
      <c r="B1582" s="22" t="str">
        <f t="shared" si="72"/>
        <v>Aug</v>
      </c>
      <c r="C1582" s="23">
        <f t="shared" si="73"/>
        <v>34</v>
      </c>
      <c r="D1582" s="23" t="str">
        <f t="shared" si="74"/>
        <v>None</v>
      </c>
      <c r="E1582" s="22" t="s">
        <v>45</v>
      </c>
      <c r="F1582" s="23" t="s">
        <v>58</v>
      </c>
      <c r="G1582" s="24">
        <v>24.93</v>
      </c>
    </row>
    <row r="1583" spans="1:7">
      <c r="A1583" s="22">
        <v>44068</v>
      </c>
      <c r="B1583" s="22" t="str">
        <f t="shared" si="72"/>
        <v>Aug</v>
      </c>
      <c r="C1583" s="23">
        <f t="shared" si="73"/>
        <v>35</v>
      </c>
      <c r="D1583" s="23" t="str">
        <f t="shared" si="74"/>
        <v>None</v>
      </c>
      <c r="E1583" s="22" t="s">
        <v>45</v>
      </c>
      <c r="F1583" s="23" t="s">
        <v>58</v>
      </c>
      <c r="G1583" s="24">
        <v>23.15</v>
      </c>
    </row>
    <row r="1584" spans="1:7">
      <c r="A1584" s="22">
        <v>44061</v>
      </c>
      <c r="B1584" s="22" t="str">
        <f t="shared" si="72"/>
        <v>Aug</v>
      </c>
      <c r="C1584" s="23">
        <f t="shared" si="73"/>
        <v>34</v>
      </c>
      <c r="D1584" s="23" t="str">
        <f t="shared" si="74"/>
        <v>None</v>
      </c>
      <c r="E1584" s="22" t="s">
        <v>38</v>
      </c>
      <c r="F1584" s="23" t="s">
        <v>39</v>
      </c>
      <c r="G1584" s="24">
        <v>234.43</v>
      </c>
    </row>
    <row r="1585" spans="1:7">
      <c r="A1585" s="22">
        <v>44011</v>
      </c>
      <c r="B1585" s="22" t="str">
        <f t="shared" si="72"/>
        <v>Jun</v>
      </c>
      <c r="C1585" s="23">
        <f t="shared" si="73"/>
        <v>27</v>
      </c>
      <c r="D1585" s="23" t="str">
        <f t="shared" si="74"/>
        <v>None</v>
      </c>
      <c r="E1585" s="22" t="s">
        <v>48</v>
      </c>
      <c r="F1585" s="23" t="s">
        <v>54</v>
      </c>
      <c r="G1585" s="24">
        <v>94.96</v>
      </c>
    </row>
    <row r="1586" spans="1:7">
      <c r="A1586" s="22">
        <v>44048</v>
      </c>
      <c r="B1586" s="22" t="str">
        <f t="shared" si="72"/>
        <v>Aug</v>
      </c>
      <c r="C1586" s="23">
        <f t="shared" si="73"/>
        <v>32</v>
      </c>
      <c r="D1586" s="23" t="str">
        <f t="shared" si="74"/>
        <v>None</v>
      </c>
      <c r="E1586" s="22" t="s">
        <v>38</v>
      </c>
      <c r="F1586" s="23" t="s">
        <v>46</v>
      </c>
      <c r="G1586" s="24">
        <v>69.39</v>
      </c>
    </row>
    <row r="1587" spans="1:7">
      <c r="A1587" s="22">
        <v>44028</v>
      </c>
      <c r="B1587" s="22" t="str">
        <f t="shared" si="72"/>
        <v>Jul</v>
      </c>
      <c r="C1587" s="23">
        <f t="shared" si="73"/>
        <v>29</v>
      </c>
      <c r="D1587" s="23" t="str">
        <f t="shared" si="74"/>
        <v>None</v>
      </c>
      <c r="E1587" s="22" t="s">
        <v>38</v>
      </c>
      <c r="F1587" s="23" t="s">
        <v>49</v>
      </c>
      <c r="G1587" s="24">
        <v>102.68</v>
      </c>
    </row>
    <row r="1588" spans="1:7">
      <c r="A1588" s="22">
        <v>44006</v>
      </c>
      <c r="B1588" s="22" t="str">
        <f t="shared" si="72"/>
        <v>Jun</v>
      </c>
      <c r="C1588" s="23">
        <f t="shared" si="73"/>
        <v>26</v>
      </c>
      <c r="D1588" s="23" t="str">
        <f t="shared" si="74"/>
        <v>None</v>
      </c>
      <c r="E1588" s="22" t="s">
        <v>48</v>
      </c>
      <c r="F1588" s="23" t="s">
        <v>54</v>
      </c>
      <c r="G1588" s="24">
        <v>23.13</v>
      </c>
    </row>
    <row r="1589" spans="1:7">
      <c r="A1589" s="22">
        <v>43996</v>
      </c>
      <c r="B1589" s="22" t="str">
        <f t="shared" si="72"/>
        <v>Jun</v>
      </c>
      <c r="C1589" s="23">
        <f t="shared" si="73"/>
        <v>25</v>
      </c>
      <c r="D1589" s="23" t="str">
        <f t="shared" si="74"/>
        <v>None</v>
      </c>
      <c r="E1589" s="22" t="s">
        <v>38</v>
      </c>
      <c r="F1589" s="23" t="s">
        <v>43</v>
      </c>
      <c r="G1589" s="24">
        <v>40.200000000000003</v>
      </c>
    </row>
    <row r="1590" spans="1:7">
      <c r="A1590" s="22">
        <v>44007</v>
      </c>
      <c r="B1590" s="22" t="str">
        <f t="shared" si="72"/>
        <v>Jun</v>
      </c>
      <c r="C1590" s="23">
        <f t="shared" si="73"/>
        <v>26</v>
      </c>
      <c r="D1590" s="23" t="str">
        <f t="shared" si="74"/>
        <v>None</v>
      </c>
      <c r="E1590" s="22" t="s">
        <v>48</v>
      </c>
      <c r="F1590" s="23" t="s">
        <v>49</v>
      </c>
      <c r="G1590" s="24">
        <v>68.86</v>
      </c>
    </row>
    <row r="1591" spans="1:7">
      <c r="A1591" s="22">
        <v>44005</v>
      </c>
      <c r="B1591" s="22" t="str">
        <f t="shared" si="72"/>
        <v>Jun</v>
      </c>
      <c r="C1591" s="23">
        <f t="shared" si="73"/>
        <v>26</v>
      </c>
      <c r="D1591" s="23" t="str">
        <f t="shared" si="74"/>
        <v>None</v>
      </c>
      <c r="E1591" s="22" t="s">
        <v>38</v>
      </c>
      <c r="F1591" s="23" t="s">
        <v>58</v>
      </c>
      <c r="G1591" s="24">
        <v>72.83</v>
      </c>
    </row>
    <row r="1592" spans="1:7">
      <c r="A1592" s="22">
        <v>44062</v>
      </c>
      <c r="B1592" s="22" t="str">
        <f t="shared" si="72"/>
        <v>Aug</v>
      </c>
      <c r="C1592" s="23">
        <f t="shared" si="73"/>
        <v>34</v>
      </c>
      <c r="D1592" s="23" t="str">
        <f t="shared" si="74"/>
        <v>None</v>
      </c>
      <c r="E1592" s="22" t="s">
        <v>38</v>
      </c>
      <c r="F1592" s="23" t="s">
        <v>56</v>
      </c>
      <c r="G1592" s="24">
        <v>63.23</v>
      </c>
    </row>
    <row r="1593" spans="1:7">
      <c r="A1593" s="22">
        <v>44028</v>
      </c>
      <c r="B1593" s="22" t="str">
        <f t="shared" si="72"/>
        <v>Jul</v>
      </c>
      <c r="C1593" s="23">
        <f t="shared" si="73"/>
        <v>29</v>
      </c>
      <c r="D1593" s="23" t="str">
        <f t="shared" si="74"/>
        <v>None</v>
      </c>
      <c r="E1593" s="22" t="s">
        <v>38</v>
      </c>
      <c r="F1593" s="23" t="s">
        <v>43</v>
      </c>
      <c r="G1593" s="24">
        <v>200.3</v>
      </c>
    </row>
    <row r="1594" spans="1:7">
      <c r="A1594" s="22">
        <v>43997</v>
      </c>
      <c r="B1594" s="22" t="str">
        <f t="shared" si="72"/>
        <v>Jun</v>
      </c>
      <c r="C1594" s="23">
        <f t="shared" si="73"/>
        <v>25</v>
      </c>
      <c r="D1594" s="23" t="str">
        <f t="shared" si="74"/>
        <v>None</v>
      </c>
      <c r="E1594" s="22" t="s">
        <v>38</v>
      </c>
      <c r="F1594" s="23" t="s">
        <v>58</v>
      </c>
      <c r="G1594" s="24">
        <v>46.68</v>
      </c>
    </row>
    <row r="1595" spans="1:7">
      <c r="A1595" s="22">
        <v>43985</v>
      </c>
      <c r="B1595" s="22" t="str">
        <f t="shared" si="72"/>
        <v>Jun</v>
      </c>
      <c r="C1595" s="23">
        <f t="shared" si="73"/>
        <v>23</v>
      </c>
      <c r="D1595" s="23" t="str">
        <f t="shared" si="74"/>
        <v>None</v>
      </c>
      <c r="E1595" s="22" t="s">
        <v>38</v>
      </c>
      <c r="F1595" s="23" t="s">
        <v>58</v>
      </c>
      <c r="G1595" s="24">
        <v>46.76</v>
      </c>
    </row>
    <row r="1596" spans="1:7">
      <c r="A1596" s="22">
        <v>44063</v>
      </c>
      <c r="B1596" s="22" t="str">
        <f t="shared" si="72"/>
        <v>Aug</v>
      </c>
      <c r="C1596" s="23">
        <f t="shared" si="73"/>
        <v>34</v>
      </c>
      <c r="D1596" s="23" t="str">
        <f t="shared" si="74"/>
        <v>None</v>
      </c>
      <c r="E1596" s="22" t="s">
        <v>38</v>
      </c>
      <c r="F1596" s="23" t="s">
        <v>50</v>
      </c>
      <c r="G1596" s="24">
        <v>69.900000000000006</v>
      </c>
    </row>
    <row r="1597" spans="1:7">
      <c r="A1597" s="22">
        <v>44050</v>
      </c>
      <c r="B1597" s="22" t="str">
        <f t="shared" si="72"/>
        <v>Aug</v>
      </c>
      <c r="C1597" s="23">
        <f t="shared" si="73"/>
        <v>32</v>
      </c>
      <c r="D1597" s="23" t="str">
        <f t="shared" si="74"/>
        <v>None</v>
      </c>
      <c r="E1597" s="22" t="s">
        <v>38</v>
      </c>
      <c r="F1597" s="23" t="s">
        <v>58</v>
      </c>
      <c r="G1597" s="24">
        <v>46.68</v>
      </c>
    </row>
    <row r="1598" spans="1:7">
      <c r="A1598" s="22">
        <v>44046</v>
      </c>
      <c r="B1598" s="22" t="str">
        <f t="shared" si="72"/>
        <v>Aug</v>
      </c>
      <c r="C1598" s="23">
        <f t="shared" si="73"/>
        <v>32</v>
      </c>
      <c r="D1598" s="23" t="str">
        <f t="shared" si="74"/>
        <v>None</v>
      </c>
      <c r="E1598" s="22" t="s">
        <v>38</v>
      </c>
      <c r="F1598" s="23" t="s">
        <v>49</v>
      </c>
      <c r="G1598" s="24">
        <v>64.23</v>
      </c>
    </row>
    <row r="1599" spans="1:7">
      <c r="A1599" s="22">
        <v>43964</v>
      </c>
      <c r="B1599" s="22" t="str">
        <f t="shared" si="72"/>
        <v>May</v>
      </c>
      <c r="C1599" s="23">
        <f t="shared" si="73"/>
        <v>20</v>
      </c>
      <c r="D1599" s="23" t="str">
        <f t="shared" si="74"/>
        <v>None</v>
      </c>
      <c r="E1599" s="22" t="s">
        <v>45</v>
      </c>
      <c r="F1599" s="23" t="s">
        <v>50</v>
      </c>
      <c r="G1599" s="24">
        <v>46.17</v>
      </c>
    </row>
    <row r="1600" spans="1:7">
      <c r="A1600" s="22">
        <v>44068</v>
      </c>
      <c r="B1600" s="22" t="str">
        <f t="shared" si="72"/>
        <v>Aug</v>
      </c>
      <c r="C1600" s="23">
        <f t="shared" si="73"/>
        <v>35</v>
      </c>
      <c r="D1600" s="23" t="str">
        <f t="shared" si="74"/>
        <v>None</v>
      </c>
      <c r="E1600" s="22" t="s">
        <v>45</v>
      </c>
      <c r="F1600" s="23" t="s">
        <v>61</v>
      </c>
      <c r="G1600" s="24">
        <v>27.69</v>
      </c>
    </row>
    <row r="1601" spans="1:7">
      <c r="A1601" s="22">
        <v>44052</v>
      </c>
      <c r="B1601" s="22" t="str">
        <f t="shared" si="72"/>
        <v>Aug</v>
      </c>
      <c r="C1601" s="23">
        <f t="shared" si="73"/>
        <v>33</v>
      </c>
      <c r="D1601" s="23" t="str">
        <f t="shared" si="74"/>
        <v>None</v>
      </c>
      <c r="E1601" s="22" t="s">
        <v>45</v>
      </c>
      <c r="F1601" s="23" t="s">
        <v>61</v>
      </c>
      <c r="G1601" s="24">
        <v>55.55</v>
      </c>
    </row>
    <row r="1602" spans="1:7">
      <c r="A1602" s="22">
        <v>44083</v>
      </c>
      <c r="B1602" s="22" t="str">
        <f t="shared" si="72"/>
        <v>Sep</v>
      </c>
      <c r="C1602" s="23">
        <f t="shared" si="73"/>
        <v>37</v>
      </c>
      <c r="D1602" s="23" t="str">
        <f t="shared" si="74"/>
        <v>None</v>
      </c>
      <c r="E1602" s="22" t="s">
        <v>45</v>
      </c>
      <c r="F1602" s="23" t="s">
        <v>61</v>
      </c>
      <c r="G1602" s="24">
        <v>83.78</v>
      </c>
    </row>
    <row r="1603" spans="1:7">
      <c r="A1603" s="22">
        <v>44064</v>
      </c>
      <c r="B1603" s="22" t="str">
        <f t="shared" si="72"/>
        <v>Aug</v>
      </c>
      <c r="C1603" s="23">
        <f t="shared" si="73"/>
        <v>34</v>
      </c>
      <c r="D1603" s="23" t="str">
        <f t="shared" si="74"/>
        <v>None</v>
      </c>
      <c r="E1603" s="22" t="s">
        <v>38</v>
      </c>
      <c r="F1603" s="23" t="s">
        <v>43</v>
      </c>
      <c r="G1603" s="24">
        <v>398.41</v>
      </c>
    </row>
    <row r="1604" spans="1:7">
      <c r="A1604" s="22">
        <v>44020</v>
      </c>
      <c r="B1604" s="22" t="str">
        <f t="shared" si="72"/>
        <v>Jul</v>
      </c>
      <c r="C1604" s="23">
        <f t="shared" si="73"/>
        <v>28</v>
      </c>
      <c r="D1604" s="23" t="str">
        <f t="shared" si="74"/>
        <v>None</v>
      </c>
      <c r="E1604" s="22" t="s">
        <v>48</v>
      </c>
      <c r="F1604" s="23" t="s">
        <v>57</v>
      </c>
      <c r="G1604" s="24">
        <v>88.12</v>
      </c>
    </row>
    <row r="1605" spans="1:7">
      <c r="A1605" s="22">
        <v>43995</v>
      </c>
      <c r="B1605" s="22" t="str">
        <f t="shared" si="72"/>
        <v>Jun</v>
      </c>
      <c r="C1605" s="23">
        <f t="shared" si="73"/>
        <v>24</v>
      </c>
      <c r="D1605" s="23" t="str">
        <f t="shared" si="74"/>
        <v>None</v>
      </c>
      <c r="E1605" s="22" t="s">
        <v>38</v>
      </c>
      <c r="F1605" s="23" t="s">
        <v>57</v>
      </c>
      <c r="G1605" s="24">
        <v>46.64</v>
      </c>
    </row>
    <row r="1606" spans="1:7">
      <c r="A1606" s="22">
        <v>44030</v>
      </c>
      <c r="B1606" s="22" t="str">
        <f t="shared" ref="B1606:B1669" si="75">TEXT(A1606,"mmm")</f>
        <v>Jul</v>
      </c>
      <c r="C1606" s="23">
        <f t="shared" ref="C1606:C1669" si="76">WEEKNUM(A1606)</f>
        <v>29</v>
      </c>
      <c r="D1606" s="23" t="str">
        <f t="shared" ref="D1606:D1669" si="77">IFERROR(VLOOKUP(C1606,$BM$7:$BN$14,2,0),"None")</f>
        <v>None</v>
      </c>
      <c r="E1606" s="22" t="s">
        <v>38</v>
      </c>
      <c r="F1606" s="23" t="s">
        <v>56</v>
      </c>
      <c r="G1606" s="24">
        <v>60.57</v>
      </c>
    </row>
    <row r="1607" spans="1:7">
      <c r="A1607" s="22">
        <v>44070</v>
      </c>
      <c r="B1607" s="22" t="str">
        <f t="shared" si="75"/>
        <v>Aug</v>
      </c>
      <c r="C1607" s="23">
        <f t="shared" si="76"/>
        <v>35</v>
      </c>
      <c r="D1607" s="23" t="str">
        <f t="shared" si="77"/>
        <v>None</v>
      </c>
      <c r="E1607" s="22" t="s">
        <v>45</v>
      </c>
      <c r="F1607" s="23" t="s">
        <v>50</v>
      </c>
      <c r="G1607" s="24">
        <v>22.97</v>
      </c>
    </row>
    <row r="1608" spans="1:7">
      <c r="A1608" s="22">
        <v>43993</v>
      </c>
      <c r="B1608" s="22" t="str">
        <f t="shared" si="75"/>
        <v>Jun</v>
      </c>
      <c r="C1608" s="23">
        <f t="shared" si="76"/>
        <v>24</v>
      </c>
      <c r="D1608" s="23" t="str">
        <f t="shared" si="77"/>
        <v>None</v>
      </c>
      <c r="E1608" s="22" t="s">
        <v>48</v>
      </c>
      <c r="F1608" s="23" t="s">
        <v>43</v>
      </c>
      <c r="G1608" s="24">
        <v>133.43</v>
      </c>
    </row>
    <row r="1609" spans="1:7">
      <c r="A1609" s="22">
        <v>44050</v>
      </c>
      <c r="B1609" s="22" t="str">
        <f t="shared" si="75"/>
        <v>Aug</v>
      </c>
      <c r="C1609" s="23">
        <f t="shared" si="76"/>
        <v>32</v>
      </c>
      <c r="D1609" s="23" t="str">
        <f t="shared" si="77"/>
        <v>None</v>
      </c>
      <c r="E1609" s="22" t="s">
        <v>45</v>
      </c>
      <c r="F1609" s="23" t="s">
        <v>43</v>
      </c>
      <c r="G1609" s="24">
        <v>20.77</v>
      </c>
    </row>
    <row r="1610" spans="1:7">
      <c r="A1610" s="22">
        <v>44074</v>
      </c>
      <c r="B1610" s="22" t="str">
        <f t="shared" si="75"/>
        <v>Aug</v>
      </c>
      <c r="C1610" s="23">
        <f t="shared" si="76"/>
        <v>36</v>
      </c>
      <c r="D1610" s="23" t="str">
        <f t="shared" si="77"/>
        <v>None</v>
      </c>
      <c r="E1610" s="22" t="s">
        <v>38</v>
      </c>
      <c r="F1610" s="23" t="s">
        <v>49</v>
      </c>
      <c r="G1610" s="24">
        <v>33.909999999999997</v>
      </c>
    </row>
    <row r="1611" spans="1:7">
      <c r="A1611" s="22">
        <v>44025</v>
      </c>
      <c r="B1611" s="22" t="str">
        <f t="shared" si="75"/>
        <v>Jul</v>
      </c>
      <c r="C1611" s="23">
        <f t="shared" si="76"/>
        <v>29</v>
      </c>
      <c r="D1611" s="23" t="str">
        <f t="shared" si="77"/>
        <v>None</v>
      </c>
      <c r="E1611" s="22" t="s">
        <v>48</v>
      </c>
      <c r="F1611" s="23" t="s">
        <v>49</v>
      </c>
      <c r="G1611" s="24">
        <v>96.68</v>
      </c>
    </row>
    <row r="1612" spans="1:7">
      <c r="A1612" s="22">
        <v>44054</v>
      </c>
      <c r="B1612" s="22" t="str">
        <f t="shared" si="75"/>
        <v>Aug</v>
      </c>
      <c r="C1612" s="23">
        <f t="shared" si="76"/>
        <v>33</v>
      </c>
      <c r="D1612" s="23" t="str">
        <f t="shared" si="77"/>
        <v>None</v>
      </c>
      <c r="E1612" s="22" t="s">
        <v>38</v>
      </c>
      <c r="F1612" s="23" t="s">
        <v>53</v>
      </c>
      <c r="G1612" s="24">
        <v>58.23</v>
      </c>
    </row>
    <row r="1613" spans="1:7">
      <c r="A1613" s="22">
        <v>44060</v>
      </c>
      <c r="B1613" s="22" t="str">
        <f t="shared" si="75"/>
        <v>Aug</v>
      </c>
      <c r="C1613" s="23">
        <f t="shared" si="76"/>
        <v>34</v>
      </c>
      <c r="D1613" s="23" t="str">
        <f t="shared" si="77"/>
        <v>None</v>
      </c>
      <c r="E1613" s="22" t="s">
        <v>38</v>
      </c>
      <c r="F1613" s="23" t="s">
        <v>66</v>
      </c>
      <c r="G1613" s="24">
        <v>36.07</v>
      </c>
    </row>
    <row r="1614" spans="1:7">
      <c r="A1614" s="22">
        <v>43984</v>
      </c>
      <c r="B1614" s="22" t="str">
        <f t="shared" si="75"/>
        <v>Jun</v>
      </c>
      <c r="C1614" s="23">
        <f t="shared" si="76"/>
        <v>23</v>
      </c>
      <c r="D1614" s="23" t="str">
        <f t="shared" si="77"/>
        <v>None</v>
      </c>
      <c r="E1614" s="22" t="s">
        <v>48</v>
      </c>
      <c r="F1614" s="23" t="s">
        <v>43</v>
      </c>
      <c r="G1614" s="24">
        <v>324.43</v>
      </c>
    </row>
    <row r="1615" spans="1:7">
      <c r="A1615" s="22">
        <v>43989</v>
      </c>
      <c r="B1615" s="22" t="str">
        <f t="shared" si="75"/>
        <v>Jun</v>
      </c>
      <c r="C1615" s="23">
        <f t="shared" si="76"/>
        <v>24</v>
      </c>
      <c r="D1615" s="23" t="str">
        <f t="shared" si="77"/>
        <v>None</v>
      </c>
      <c r="E1615" s="22" t="s">
        <v>38</v>
      </c>
      <c r="F1615" s="23" t="s">
        <v>39</v>
      </c>
      <c r="G1615" s="24">
        <v>312.2</v>
      </c>
    </row>
    <row r="1616" spans="1:7">
      <c r="A1616" s="22">
        <v>43970</v>
      </c>
      <c r="B1616" s="22" t="str">
        <f t="shared" si="75"/>
        <v>May</v>
      </c>
      <c r="C1616" s="23">
        <f t="shared" si="76"/>
        <v>21</v>
      </c>
      <c r="D1616" s="23" t="str">
        <f t="shared" si="77"/>
        <v>None</v>
      </c>
      <c r="E1616" s="22" t="s">
        <v>38</v>
      </c>
      <c r="F1616" s="23" t="s">
        <v>50</v>
      </c>
      <c r="G1616" s="24">
        <v>44.81</v>
      </c>
    </row>
    <row r="1617" spans="1:7">
      <c r="A1617" s="22">
        <v>44069</v>
      </c>
      <c r="B1617" s="22" t="str">
        <f t="shared" si="75"/>
        <v>Aug</v>
      </c>
      <c r="C1617" s="23">
        <f t="shared" si="76"/>
        <v>35</v>
      </c>
      <c r="D1617" s="23" t="str">
        <f t="shared" si="77"/>
        <v>None</v>
      </c>
      <c r="E1617" s="22" t="s">
        <v>38</v>
      </c>
      <c r="F1617" s="23" t="s">
        <v>57</v>
      </c>
      <c r="G1617" s="24">
        <v>22.71</v>
      </c>
    </row>
    <row r="1618" spans="1:7">
      <c r="A1618" s="22">
        <v>43995</v>
      </c>
      <c r="B1618" s="22" t="str">
        <f t="shared" si="75"/>
        <v>Jun</v>
      </c>
      <c r="C1618" s="23">
        <f t="shared" si="76"/>
        <v>24</v>
      </c>
      <c r="D1618" s="23" t="str">
        <f t="shared" si="77"/>
        <v>None</v>
      </c>
      <c r="E1618" s="22" t="s">
        <v>48</v>
      </c>
      <c r="F1618" s="23" t="s">
        <v>58</v>
      </c>
      <c r="G1618" s="24">
        <v>25.65</v>
      </c>
    </row>
    <row r="1619" spans="1:7">
      <c r="A1619" s="22">
        <v>43963</v>
      </c>
      <c r="B1619" s="22" t="str">
        <f t="shared" si="75"/>
        <v>May</v>
      </c>
      <c r="C1619" s="23">
        <f t="shared" si="76"/>
        <v>20</v>
      </c>
      <c r="D1619" s="23" t="str">
        <f t="shared" si="77"/>
        <v>None</v>
      </c>
      <c r="E1619" s="22" t="s">
        <v>38</v>
      </c>
      <c r="F1619" s="23" t="s">
        <v>49</v>
      </c>
      <c r="G1619" s="24">
        <v>68.12</v>
      </c>
    </row>
    <row r="1620" spans="1:7">
      <c r="A1620" s="22">
        <v>43991</v>
      </c>
      <c r="B1620" s="22" t="str">
        <f t="shared" si="75"/>
        <v>Jun</v>
      </c>
      <c r="C1620" s="23">
        <f t="shared" si="76"/>
        <v>24</v>
      </c>
      <c r="D1620" s="23" t="str">
        <f t="shared" si="77"/>
        <v>None</v>
      </c>
      <c r="E1620" s="22" t="s">
        <v>48</v>
      </c>
      <c r="F1620" s="23" t="s">
        <v>49</v>
      </c>
      <c r="G1620" s="24">
        <v>33.909999999999997</v>
      </c>
    </row>
    <row r="1621" spans="1:7">
      <c r="A1621" s="22">
        <v>44090</v>
      </c>
      <c r="B1621" s="22" t="str">
        <f t="shared" si="75"/>
        <v>Sep</v>
      </c>
      <c r="C1621" s="23">
        <f t="shared" si="76"/>
        <v>38</v>
      </c>
      <c r="D1621" s="23" t="str">
        <f t="shared" si="77"/>
        <v>None</v>
      </c>
      <c r="E1621" s="22" t="s">
        <v>45</v>
      </c>
      <c r="F1621" s="23" t="s">
        <v>58</v>
      </c>
      <c r="G1621" s="24">
        <v>48.56</v>
      </c>
    </row>
    <row r="1622" spans="1:7">
      <c r="A1622" s="22">
        <v>44066</v>
      </c>
      <c r="B1622" s="22" t="str">
        <f t="shared" si="75"/>
        <v>Aug</v>
      </c>
      <c r="C1622" s="23">
        <f t="shared" si="76"/>
        <v>35</v>
      </c>
      <c r="D1622" s="23" t="str">
        <f t="shared" si="77"/>
        <v>None</v>
      </c>
      <c r="E1622" s="22" t="s">
        <v>38</v>
      </c>
      <c r="F1622" s="23" t="s">
        <v>49</v>
      </c>
      <c r="G1622" s="24">
        <v>33.31</v>
      </c>
    </row>
    <row r="1623" spans="1:7">
      <c r="A1623" s="22">
        <v>43990</v>
      </c>
      <c r="B1623" s="22" t="str">
        <f t="shared" si="75"/>
        <v>Jun</v>
      </c>
      <c r="C1623" s="23">
        <f t="shared" si="76"/>
        <v>24</v>
      </c>
      <c r="D1623" s="23" t="str">
        <f t="shared" si="77"/>
        <v>None</v>
      </c>
      <c r="E1623" s="22" t="s">
        <v>38</v>
      </c>
      <c r="F1623" s="23" t="s">
        <v>56</v>
      </c>
      <c r="G1623" s="24">
        <v>40.549999999999997</v>
      </c>
    </row>
    <row r="1624" spans="1:7">
      <c r="A1624" s="22">
        <v>44056</v>
      </c>
      <c r="B1624" s="22" t="str">
        <f t="shared" si="75"/>
        <v>Aug</v>
      </c>
      <c r="C1624" s="23">
        <f t="shared" si="76"/>
        <v>33</v>
      </c>
      <c r="D1624" s="23" t="str">
        <f t="shared" si="77"/>
        <v>None</v>
      </c>
      <c r="E1624" s="22" t="s">
        <v>38</v>
      </c>
      <c r="F1624" s="23" t="s">
        <v>56</v>
      </c>
      <c r="G1624" s="24">
        <v>180.99</v>
      </c>
    </row>
    <row r="1625" spans="1:7">
      <c r="A1625" s="22">
        <v>44090</v>
      </c>
      <c r="B1625" s="22" t="str">
        <f t="shared" si="75"/>
        <v>Sep</v>
      </c>
      <c r="C1625" s="23">
        <f t="shared" si="76"/>
        <v>38</v>
      </c>
      <c r="D1625" s="23" t="str">
        <f t="shared" si="77"/>
        <v>None</v>
      </c>
      <c r="E1625" s="22" t="s">
        <v>38</v>
      </c>
      <c r="F1625" s="23" t="s">
        <v>57</v>
      </c>
      <c r="G1625" s="24">
        <v>46.96</v>
      </c>
    </row>
    <row r="1626" spans="1:7">
      <c r="A1626" s="22">
        <v>44061</v>
      </c>
      <c r="B1626" s="22" t="str">
        <f t="shared" si="75"/>
        <v>Aug</v>
      </c>
      <c r="C1626" s="23">
        <f t="shared" si="76"/>
        <v>34</v>
      </c>
      <c r="D1626" s="23" t="str">
        <f t="shared" si="77"/>
        <v>None</v>
      </c>
      <c r="E1626" s="22" t="s">
        <v>38</v>
      </c>
      <c r="F1626" s="23" t="s">
        <v>58</v>
      </c>
      <c r="G1626" s="24">
        <v>72.2</v>
      </c>
    </row>
    <row r="1627" spans="1:7">
      <c r="A1627" s="22">
        <v>44075</v>
      </c>
      <c r="B1627" s="22" t="str">
        <f t="shared" si="75"/>
        <v>Sep</v>
      </c>
      <c r="C1627" s="23">
        <f t="shared" si="76"/>
        <v>36</v>
      </c>
      <c r="D1627" s="23" t="str">
        <f t="shared" si="77"/>
        <v>None</v>
      </c>
      <c r="E1627" s="22" t="s">
        <v>38</v>
      </c>
      <c r="F1627" s="23" t="s">
        <v>46</v>
      </c>
      <c r="G1627" s="24">
        <v>25.98</v>
      </c>
    </row>
    <row r="1628" spans="1:7">
      <c r="A1628" s="22">
        <v>44011</v>
      </c>
      <c r="B1628" s="22" t="str">
        <f t="shared" si="75"/>
        <v>Jun</v>
      </c>
      <c r="C1628" s="23">
        <f t="shared" si="76"/>
        <v>27</v>
      </c>
      <c r="D1628" s="23" t="str">
        <f t="shared" si="77"/>
        <v>None</v>
      </c>
      <c r="E1628" s="22" t="s">
        <v>45</v>
      </c>
      <c r="F1628" s="23" t="s">
        <v>54</v>
      </c>
      <c r="G1628" s="24">
        <v>71.83</v>
      </c>
    </row>
    <row r="1629" spans="1:7">
      <c r="A1629" s="22">
        <v>43999</v>
      </c>
      <c r="B1629" s="22" t="str">
        <f t="shared" si="75"/>
        <v>Jun</v>
      </c>
      <c r="C1629" s="23">
        <f t="shared" si="76"/>
        <v>25</v>
      </c>
      <c r="D1629" s="23" t="str">
        <f t="shared" si="77"/>
        <v>None</v>
      </c>
      <c r="E1629" s="22" t="s">
        <v>48</v>
      </c>
      <c r="F1629" s="23" t="s">
        <v>58</v>
      </c>
      <c r="G1629" s="24">
        <v>72.12</v>
      </c>
    </row>
    <row r="1630" spans="1:7">
      <c r="A1630" s="22">
        <v>44027</v>
      </c>
      <c r="B1630" s="22" t="str">
        <f t="shared" si="75"/>
        <v>Jul</v>
      </c>
      <c r="C1630" s="23">
        <f t="shared" si="76"/>
        <v>29</v>
      </c>
      <c r="D1630" s="23" t="str">
        <f t="shared" si="77"/>
        <v>None</v>
      </c>
      <c r="E1630" s="22" t="s">
        <v>48</v>
      </c>
      <c r="F1630" s="23" t="s">
        <v>39</v>
      </c>
      <c r="G1630" s="24">
        <v>160.36000000000001</v>
      </c>
    </row>
    <row r="1631" spans="1:7">
      <c r="A1631" s="22">
        <v>44032</v>
      </c>
      <c r="B1631" s="22" t="str">
        <f t="shared" si="75"/>
        <v>Jul</v>
      </c>
      <c r="C1631" s="23">
        <f t="shared" si="76"/>
        <v>30</v>
      </c>
      <c r="D1631" s="23" t="str">
        <f t="shared" si="77"/>
        <v>None</v>
      </c>
      <c r="E1631" s="22" t="s">
        <v>45</v>
      </c>
      <c r="F1631" s="23" t="s">
        <v>46</v>
      </c>
      <c r="G1631" s="24">
        <v>72.63</v>
      </c>
    </row>
    <row r="1632" spans="1:7">
      <c r="A1632" s="22">
        <v>44003</v>
      </c>
      <c r="B1632" s="22" t="str">
        <f t="shared" si="75"/>
        <v>Jun</v>
      </c>
      <c r="C1632" s="23">
        <f t="shared" si="76"/>
        <v>26</v>
      </c>
      <c r="D1632" s="23" t="str">
        <f t="shared" si="77"/>
        <v>None</v>
      </c>
      <c r="E1632" s="22" t="s">
        <v>48</v>
      </c>
      <c r="F1632" s="23" t="s">
        <v>43</v>
      </c>
      <c r="G1632" s="24">
        <v>20.149999999999999</v>
      </c>
    </row>
    <row r="1633" spans="1:7">
      <c r="A1633" s="22">
        <v>44044</v>
      </c>
      <c r="B1633" s="22" t="str">
        <f t="shared" si="75"/>
        <v>Aug</v>
      </c>
      <c r="C1633" s="23">
        <f t="shared" si="76"/>
        <v>31</v>
      </c>
      <c r="D1633" s="23" t="str">
        <f t="shared" si="77"/>
        <v>None</v>
      </c>
      <c r="E1633" s="22" t="s">
        <v>48</v>
      </c>
      <c r="F1633" s="23" t="s">
        <v>46</v>
      </c>
      <c r="G1633" s="24">
        <v>25.32</v>
      </c>
    </row>
    <row r="1634" spans="1:7">
      <c r="A1634" s="22">
        <v>43983</v>
      </c>
      <c r="B1634" s="22" t="str">
        <f t="shared" si="75"/>
        <v>Jun</v>
      </c>
      <c r="C1634" s="23">
        <f t="shared" si="76"/>
        <v>23</v>
      </c>
      <c r="D1634" s="23" t="str">
        <f t="shared" si="77"/>
        <v>None</v>
      </c>
      <c r="E1634" s="22" t="s">
        <v>45</v>
      </c>
      <c r="F1634" s="23" t="s">
        <v>50</v>
      </c>
      <c r="G1634" s="24">
        <v>46.04</v>
      </c>
    </row>
    <row r="1635" spans="1:7">
      <c r="A1635" s="22">
        <v>44058</v>
      </c>
      <c r="B1635" s="22" t="str">
        <f t="shared" si="75"/>
        <v>Aug</v>
      </c>
      <c r="C1635" s="23">
        <f t="shared" si="76"/>
        <v>33</v>
      </c>
      <c r="D1635" s="23" t="str">
        <f t="shared" si="77"/>
        <v>None</v>
      </c>
      <c r="E1635" s="22" t="s">
        <v>45</v>
      </c>
      <c r="F1635" s="23" t="s">
        <v>54</v>
      </c>
      <c r="G1635" s="24">
        <v>24</v>
      </c>
    </row>
    <row r="1636" spans="1:7">
      <c r="A1636" s="22">
        <v>43993</v>
      </c>
      <c r="B1636" s="22" t="str">
        <f t="shared" si="75"/>
        <v>Jun</v>
      </c>
      <c r="C1636" s="23">
        <f t="shared" si="76"/>
        <v>24</v>
      </c>
      <c r="D1636" s="23" t="str">
        <f t="shared" si="77"/>
        <v>None</v>
      </c>
      <c r="E1636" s="22" t="s">
        <v>38</v>
      </c>
      <c r="F1636" s="23" t="s">
        <v>43</v>
      </c>
      <c r="G1636" s="24">
        <v>341.53</v>
      </c>
    </row>
    <row r="1637" spans="1:7">
      <c r="A1637" s="22">
        <v>44004</v>
      </c>
      <c r="B1637" s="22" t="str">
        <f t="shared" si="75"/>
        <v>Jun</v>
      </c>
      <c r="C1637" s="23">
        <f t="shared" si="76"/>
        <v>26</v>
      </c>
      <c r="D1637" s="23" t="str">
        <f t="shared" si="77"/>
        <v>None</v>
      </c>
      <c r="E1637" s="22" t="s">
        <v>48</v>
      </c>
      <c r="F1637" s="23" t="s">
        <v>43</v>
      </c>
      <c r="G1637" s="24">
        <v>20.79</v>
      </c>
    </row>
    <row r="1638" spans="1:7">
      <c r="A1638" s="22">
        <v>44006</v>
      </c>
      <c r="B1638" s="22" t="str">
        <f t="shared" si="75"/>
        <v>Jun</v>
      </c>
      <c r="C1638" s="23">
        <f t="shared" si="76"/>
        <v>26</v>
      </c>
      <c r="D1638" s="23" t="str">
        <f t="shared" si="77"/>
        <v>None</v>
      </c>
      <c r="E1638" s="22" t="s">
        <v>38</v>
      </c>
      <c r="F1638" s="23" t="s">
        <v>56</v>
      </c>
      <c r="G1638" s="24">
        <v>319.83</v>
      </c>
    </row>
    <row r="1639" spans="1:7">
      <c r="A1639" s="22">
        <v>44004</v>
      </c>
      <c r="B1639" s="22" t="str">
        <f t="shared" si="75"/>
        <v>Jun</v>
      </c>
      <c r="C1639" s="23">
        <f t="shared" si="76"/>
        <v>26</v>
      </c>
      <c r="D1639" s="23" t="str">
        <f t="shared" si="77"/>
        <v>None</v>
      </c>
      <c r="E1639" s="22" t="s">
        <v>38</v>
      </c>
      <c r="F1639" s="23" t="s">
        <v>49</v>
      </c>
      <c r="G1639" s="24">
        <v>33.42</v>
      </c>
    </row>
    <row r="1640" spans="1:7">
      <c r="A1640" s="22">
        <v>44005</v>
      </c>
      <c r="B1640" s="22" t="str">
        <f t="shared" si="75"/>
        <v>Jun</v>
      </c>
      <c r="C1640" s="23">
        <f t="shared" si="76"/>
        <v>26</v>
      </c>
      <c r="D1640" s="23" t="str">
        <f t="shared" si="77"/>
        <v>None</v>
      </c>
      <c r="E1640" s="22" t="s">
        <v>38</v>
      </c>
      <c r="F1640" s="23" t="s">
        <v>50</v>
      </c>
      <c r="G1640" s="24">
        <v>46.2</v>
      </c>
    </row>
    <row r="1641" spans="1:7">
      <c r="A1641" s="22">
        <v>43997</v>
      </c>
      <c r="B1641" s="22" t="str">
        <f t="shared" si="75"/>
        <v>Jun</v>
      </c>
      <c r="C1641" s="23">
        <f t="shared" si="76"/>
        <v>25</v>
      </c>
      <c r="D1641" s="23" t="str">
        <f t="shared" si="77"/>
        <v>None</v>
      </c>
      <c r="E1641" s="22" t="s">
        <v>48</v>
      </c>
      <c r="F1641" s="23" t="s">
        <v>49</v>
      </c>
      <c r="G1641" s="24">
        <v>99.72</v>
      </c>
    </row>
    <row r="1642" spans="1:7">
      <c r="A1642" s="22">
        <v>43984</v>
      </c>
      <c r="B1642" s="22" t="str">
        <f t="shared" si="75"/>
        <v>Jun</v>
      </c>
      <c r="C1642" s="23">
        <f t="shared" si="76"/>
        <v>23</v>
      </c>
      <c r="D1642" s="23" t="str">
        <f t="shared" si="77"/>
        <v>None</v>
      </c>
      <c r="E1642" s="22" t="s">
        <v>38</v>
      </c>
      <c r="F1642" s="23" t="s">
        <v>50</v>
      </c>
      <c r="G1642" s="24">
        <v>46.08</v>
      </c>
    </row>
    <row r="1643" spans="1:7">
      <c r="A1643" s="22">
        <v>44071</v>
      </c>
      <c r="B1643" s="22" t="str">
        <f t="shared" si="75"/>
        <v>Aug</v>
      </c>
      <c r="C1643" s="23">
        <f t="shared" si="76"/>
        <v>35</v>
      </c>
      <c r="D1643" s="23" t="str">
        <f t="shared" si="77"/>
        <v>None</v>
      </c>
      <c r="E1643" s="22" t="s">
        <v>38</v>
      </c>
      <c r="F1643" s="23" t="s">
        <v>58</v>
      </c>
      <c r="G1643" s="24">
        <v>50.74</v>
      </c>
    </row>
    <row r="1644" spans="1:7">
      <c r="A1644" s="22">
        <v>44011</v>
      </c>
      <c r="B1644" s="22" t="str">
        <f t="shared" si="75"/>
        <v>Jun</v>
      </c>
      <c r="C1644" s="23">
        <f t="shared" si="76"/>
        <v>27</v>
      </c>
      <c r="D1644" s="23" t="str">
        <f t="shared" si="77"/>
        <v>None</v>
      </c>
      <c r="E1644" s="22" t="s">
        <v>38</v>
      </c>
      <c r="F1644" s="23" t="s">
        <v>43</v>
      </c>
      <c r="G1644" s="24">
        <v>80.91</v>
      </c>
    </row>
    <row r="1645" spans="1:7">
      <c r="A1645" s="22">
        <v>44064</v>
      </c>
      <c r="B1645" s="22" t="str">
        <f t="shared" si="75"/>
        <v>Aug</v>
      </c>
      <c r="C1645" s="23">
        <f t="shared" si="76"/>
        <v>34</v>
      </c>
      <c r="D1645" s="23" t="str">
        <f t="shared" si="77"/>
        <v>None</v>
      </c>
      <c r="E1645" s="22" t="s">
        <v>48</v>
      </c>
      <c r="F1645" s="23" t="s">
        <v>50</v>
      </c>
      <c r="G1645" s="24">
        <v>69.489999999999995</v>
      </c>
    </row>
    <row r="1646" spans="1:7">
      <c r="A1646" s="22">
        <v>44068</v>
      </c>
      <c r="B1646" s="22" t="str">
        <f t="shared" si="75"/>
        <v>Aug</v>
      </c>
      <c r="C1646" s="23">
        <f t="shared" si="76"/>
        <v>35</v>
      </c>
      <c r="D1646" s="23" t="str">
        <f t="shared" si="77"/>
        <v>None</v>
      </c>
      <c r="E1646" s="22" t="s">
        <v>38</v>
      </c>
      <c r="F1646" s="23" t="s">
        <v>50</v>
      </c>
      <c r="G1646" s="24">
        <v>501.98</v>
      </c>
    </row>
    <row r="1647" spans="1:7">
      <c r="A1647" s="22">
        <v>43995</v>
      </c>
      <c r="B1647" s="22" t="str">
        <f t="shared" si="75"/>
        <v>Jun</v>
      </c>
      <c r="C1647" s="23">
        <f t="shared" si="76"/>
        <v>24</v>
      </c>
      <c r="D1647" s="23" t="str">
        <f t="shared" si="77"/>
        <v>None</v>
      </c>
      <c r="E1647" s="22" t="s">
        <v>48</v>
      </c>
      <c r="F1647" s="23" t="s">
        <v>58</v>
      </c>
      <c r="G1647" s="24">
        <v>75.58</v>
      </c>
    </row>
    <row r="1648" spans="1:7">
      <c r="A1648" s="22">
        <v>44052</v>
      </c>
      <c r="B1648" s="22" t="str">
        <f t="shared" si="75"/>
        <v>Aug</v>
      </c>
      <c r="C1648" s="23">
        <f t="shared" si="76"/>
        <v>33</v>
      </c>
      <c r="D1648" s="23" t="str">
        <f t="shared" si="77"/>
        <v>None</v>
      </c>
      <c r="E1648" s="22" t="s">
        <v>38</v>
      </c>
      <c r="F1648" s="23" t="s">
        <v>43</v>
      </c>
      <c r="G1648" s="24">
        <v>20.76</v>
      </c>
    </row>
    <row r="1649" spans="1:7">
      <c r="A1649" s="22">
        <v>44061</v>
      </c>
      <c r="B1649" s="22" t="str">
        <f t="shared" si="75"/>
        <v>Aug</v>
      </c>
      <c r="C1649" s="23">
        <f t="shared" si="76"/>
        <v>34</v>
      </c>
      <c r="D1649" s="23" t="str">
        <f t="shared" si="77"/>
        <v>None</v>
      </c>
      <c r="E1649" s="22" t="s">
        <v>48</v>
      </c>
      <c r="F1649" s="23" t="s">
        <v>54</v>
      </c>
      <c r="G1649" s="24">
        <v>47.63</v>
      </c>
    </row>
    <row r="1650" spans="1:7">
      <c r="A1650" s="22">
        <v>44061</v>
      </c>
      <c r="B1650" s="22" t="str">
        <f t="shared" si="75"/>
        <v>Aug</v>
      </c>
      <c r="C1650" s="23">
        <f t="shared" si="76"/>
        <v>34</v>
      </c>
      <c r="D1650" s="23" t="str">
        <f t="shared" si="77"/>
        <v>None</v>
      </c>
      <c r="E1650" s="22" t="s">
        <v>38</v>
      </c>
      <c r="F1650" s="23" t="s">
        <v>58</v>
      </c>
      <c r="G1650" s="24">
        <v>72.349999999999994</v>
      </c>
    </row>
    <row r="1651" spans="1:7">
      <c r="A1651" s="22">
        <v>44055</v>
      </c>
      <c r="B1651" s="22" t="str">
        <f t="shared" si="75"/>
        <v>Aug</v>
      </c>
      <c r="C1651" s="23">
        <f t="shared" si="76"/>
        <v>33</v>
      </c>
      <c r="D1651" s="23" t="str">
        <f t="shared" si="77"/>
        <v>None</v>
      </c>
      <c r="E1651" s="22" t="s">
        <v>48</v>
      </c>
      <c r="F1651" s="23" t="s">
        <v>54</v>
      </c>
      <c r="G1651" s="24">
        <v>24.48</v>
      </c>
    </row>
    <row r="1652" spans="1:7">
      <c r="A1652" s="22">
        <v>43996</v>
      </c>
      <c r="B1652" s="22" t="str">
        <f t="shared" si="75"/>
        <v>Jun</v>
      </c>
      <c r="C1652" s="23">
        <f t="shared" si="76"/>
        <v>25</v>
      </c>
      <c r="D1652" s="23" t="str">
        <f t="shared" si="77"/>
        <v>None</v>
      </c>
      <c r="E1652" s="22" t="s">
        <v>48</v>
      </c>
      <c r="F1652" s="23" t="s">
        <v>50</v>
      </c>
      <c r="G1652" s="24">
        <v>69.56</v>
      </c>
    </row>
    <row r="1653" spans="1:7">
      <c r="A1653" s="22">
        <v>44061</v>
      </c>
      <c r="B1653" s="22" t="str">
        <f t="shared" si="75"/>
        <v>Aug</v>
      </c>
      <c r="C1653" s="23">
        <f t="shared" si="76"/>
        <v>34</v>
      </c>
      <c r="D1653" s="23" t="str">
        <f t="shared" si="77"/>
        <v>None</v>
      </c>
      <c r="E1653" s="22" t="s">
        <v>38</v>
      </c>
      <c r="F1653" s="23" t="s">
        <v>53</v>
      </c>
      <c r="G1653" s="24">
        <v>30.02</v>
      </c>
    </row>
    <row r="1654" spans="1:7">
      <c r="A1654" s="22">
        <v>43984</v>
      </c>
      <c r="B1654" s="22" t="str">
        <f t="shared" si="75"/>
        <v>Jun</v>
      </c>
      <c r="C1654" s="23">
        <f t="shared" si="76"/>
        <v>23</v>
      </c>
      <c r="D1654" s="23" t="str">
        <f t="shared" si="77"/>
        <v>None</v>
      </c>
      <c r="E1654" s="22" t="s">
        <v>48</v>
      </c>
      <c r="F1654" s="23" t="s">
        <v>49</v>
      </c>
      <c r="G1654" s="24">
        <v>272.19</v>
      </c>
    </row>
    <row r="1655" spans="1:7">
      <c r="A1655" s="22">
        <v>44061</v>
      </c>
      <c r="B1655" s="22" t="str">
        <f t="shared" si="75"/>
        <v>Aug</v>
      </c>
      <c r="C1655" s="23">
        <f t="shared" si="76"/>
        <v>34</v>
      </c>
      <c r="D1655" s="23" t="str">
        <f t="shared" si="77"/>
        <v>None</v>
      </c>
      <c r="E1655" s="22" t="s">
        <v>48</v>
      </c>
      <c r="F1655" s="23" t="s">
        <v>49</v>
      </c>
      <c r="G1655" s="24">
        <v>33.22</v>
      </c>
    </row>
    <row r="1656" spans="1:7">
      <c r="A1656" s="22">
        <v>44063</v>
      </c>
      <c r="B1656" s="22" t="str">
        <f t="shared" si="75"/>
        <v>Aug</v>
      </c>
      <c r="C1656" s="23">
        <f t="shared" si="76"/>
        <v>34</v>
      </c>
      <c r="D1656" s="23" t="str">
        <f t="shared" si="77"/>
        <v>None</v>
      </c>
      <c r="E1656" s="22" t="s">
        <v>38</v>
      </c>
      <c r="F1656" s="23" t="s">
        <v>58</v>
      </c>
      <c r="G1656" s="24">
        <v>75.989999999999995</v>
      </c>
    </row>
    <row r="1657" spans="1:7">
      <c r="A1657" s="22">
        <v>44000</v>
      </c>
      <c r="B1657" s="22" t="str">
        <f t="shared" si="75"/>
        <v>Jun</v>
      </c>
      <c r="C1657" s="23">
        <f t="shared" si="76"/>
        <v>25</v>
      </c>
      <c r="D1657" s="23" t="str">
        <f t="shared" si="77"/>
        <v>None</v>
      </c>
      <c r="E1657" s="22" t="s">
        <v>45</v>
      </c>
      <c r="F1657" s="23" t="s">
        <v>54</v>
      </c>
      <c r="G1657" s="24">
        <v>71.260000000000005</v>
      </c>
    </row>
    <row r="1658" spans="1:7">
      <c r="A1658" s="22">
        <v>43994</v>
      </c>
      <c r="B1658" s="22" t="str">
        <f t="shared" si="75"/>
        <v>Jun</v>
      </c>
      <c r="C1658" s="23">
        <f t="shared" si="76"/>
        <v>24</v>
      </c>
      <c r="D1658" s="23" t="str">
        <f t="shared" si="77"/>
        <v>None</v>
      </c>
      <c r="E1658" s="22" t="s">
        <v>48</v>
      </c>
      <c r="F1658" s="23" t="s">
        <v>57</v>
      </c>
      <c r="G1658" s="24">
        <v>46.42</v>
      </c>
    </row>
    <row r="1659" spans="1:7">
      <c r="A1659" s="22">
        <v>44004</v>
      </c>
      <c r="B1659" s="22" t="str">
        <f t="shared" si="75"/>
        <v>Jun</v>
      </c>
      <c r="C1659" s="23">
        <f t="shared" si="76"/>
        <v>26</v>
      </c>
      <c r="D1659" s="23" t="str">
        <f t="shared" si="77"/>
        <v>None</v>
      </c>
      <c r="E1659" s="22" t="s">
        <v>38</v>
      </c>
      <c r="F1659" s="23" t="s">
        <v>49</v>
      </c>
      <c r="G1659" s="24">
        <v>34.99</v>
      </c>
    </row>
    <row r="1660" spans="1:7">
      <c r="A1660" s="22">
        <v>44052</v>
      </c>
      <c r="B1660" s="22" t="str">
        <f t="shared" si="75"/>
        <v>Aug</v>
      </c>
      <c r="C1660" s="23">
        <f t="shared" si="76"/>
        <v>33</v>
      </c>
      <c r="D1660" s="23" t="str">
        <f t="shared" si="77"/>
        <v>None</v>
      </c>
      <c r="E1660" s="22" t="s">
        <v>38</v>
      </c>
      <c r="F1660" s="23" t="s">
        <v>66</v>
      </c>
      <c r="G1660" s="24">
        <v>38.9</v>
      </c>
    </row>
    <row r="1661" spans="1:7">
      <c r="A1661" s="22">
        <v>44001</v>
      </c>
      <c r="B1661" s="22" t="str">
        <f t="shared" si="75"/>
        <v>Jun</v>
      </c>
      <c r="C1661" s="23">
        <f t="shared" si="76"/>
        <v>25</v>
      </c>
      <c r="D1661" s="23" t="str">
        <f t="shared" si="77"/>
        <v>None</v>
      </c>
      <c r="E1661" s="22" t="s">
        <v>48</v>
      </c>
      <c r="F1661" s="23" t="s">
        <v>56</v>
      </c>
      <c r="G1661" s="24">
        <v>40.29</v>
      </c>
    </row>
    <row r="1662" spans="1:7">
      <c r="A1662" s="22">
        <v>43984</v>
      </c>
      <c r="B1662" s="22" t="str">
        <f t="shared" si="75"/>
        <v>Jun</v>
      </c>
      <c r="C1662" s="23">
        <f t="shared" si="76"/>
        <v>23</v>
      </c>
      <c r="D1662" s="23" t="str">
        <f t="shared" si="77"/>
        <v>None</v>
      </c>
      <c r="E1662" s="22" t="s">
        <v>48</v>
      </c>
      <c r="F1662" s="23" t="s">
        <v>54</v>
      </c>
      <c r="G1662" s="24">
        <v>24.8</v>
      </c>
    </row>
    <row r="1663" spans="1:7">
      <c r="A1663" s="22">
        <v>44044</v>
      </c>
      <c r="B1663" s="22" t="str">
        <f t="shared" si="75"/>
        <v>Aug</v>
      </c>
      <c r="C1663" s="23">
        <f t="shared" si="76"/>
        <v>31</v>
      </c>
      <c r="D1663" s="23" t="str">
        <f t="shared" si="77"/>
        <v>None</v>
      </c>
      <c r="E1663" s="22" t="s">
        <v>38</v>
      </c>
      <c r="F1663" s="23" t="s">
        <v>58</v>
      </c>
      <c r="G1663" s="24">
        <v>415.94</v>
      </c>
    </row>
    <row r="1664" spans="1:7">
      <c r="A1664" s="22">
        <v>44049</v>
      </c>
      <c r="B1664" s="22" t="str">
        <f t="shared" si="75"/>
        <v>Aug</v>
      </c>
      <c r="C1664" s="23">
        <f t="shared" si="76"/>
        <v>32</v>
      </c>
      <c r="D1664" s="23" t="str">
        <f t="shared" si="77"/>
        <v>None</v>
      </c>
      <c r="E1664" s="22" t="s">
        <v>38</v>
      </c>
      <c r="F1664" s="23" t="s">
        <v>53</v>
      </c>
      <c r="G1664" s="24">
        <v>28.44</v>
      </c>
    </row>
    <row r="1665" spans="1:7">
      <c r="A1665" s="22">
        <v>43986</v>
      </c>
      <c r="B1665" s="22" t="str">
        <f t="shared" si="75"/>
        <v>Jun</v>
      </c>
      <c r="C1665" s="23">
        <f t="shared" si="76"/>
        <v>23</v>
      </c>
      <c r="D1665" s="23" t="str">
        <f t="shared" si="77"/>
        <v>None</v>
      </c>
      <c r="E1665" s="22" t="s">
        <v>38</v>
      </c>
      <c r="F1665" s="23" t="s">
        <v>57</v>
      </c>
      <c r="G1665" s="24">
        <v>46.69</v>
      </c>
    </row>
    <row r="1666" spans="1:7">
      <c r="A1666" s="22">
        <v>44062</v>
      </c>
      <c r="B1666" s="22" t="str">
        <f t="shared" si="75"/>
        <v>Aug</v>
      </c>
      <c r="C1666" s="23">
        <f t="shared" si="76"/>
        <v>34</v>
      </c>
      <c r="D1666" s="23" t="str">
        <f t="shared" si="77"/>
        <v>None</v>
      </c>
      <c r="E1666" s="22" t="s">
        <v>38</v>
      </c>
      <c r="F1666" s="23" t="s">
        <v>58</v>
      </c>
      <c r="G1666" s="24">
        <v>25.73</v>
      </c>
    </row>
    <row r="1667" spans="1:7">
      <c r="A1667" s="22">
        <v>43986</v>
      </c>
      <c r="B1667" s="22" t="str">
        <f t="shared" si="75"/>
        <v>Jun</v>
      </c>
      <c r="C1667" s="23">
        <f t="shared" si="76"/>
        <v>23</v>
      </c>
      <c r="D1667" s="23" t="str">
        <f t="shared" si="77"/>
        <v>None</v>
      </c>
      <c r="E1667" s="22" t="s">
        <v>48</v>
      </c>
      <c r="F1667" s="23" t="s">
        <v>58</v>
      </c>
      <c r="G1667" s="24">
        <v>48.45</v>
      </c>
    </row>
    <row r="1668" spans="1:7">
      <c r="A1668" s="22">
        <v>43986</v>
      </c>
      <c r="B1668" s="22" t="str">
        <f t="shared" si="75"/>
        <v>Jun</v>
      </c>
      <c r="C1668" s="23">
        <f t="shared" si="76"/>
        <v>23</v>
      </c>
      <c r="D1668" s="23" t="str">
        <f t="shared" si="77"/>
        <v>None</v>
      </c>
      <c r="E1668" s="22" t="s">
        <v>45</v>
      </c>
      <c r="F1668" s="23" t="s">
        <v>43</v>
      </c>
      <c r="G1668" s="24">
        <v>38.01</v>
      </c>
    </row>
    <row r="1669" spans="1:7">
      <c r="A1669" s="22">
        <v>43991</v>
      </c>
      <c r="B1669" s="22" t="str">
        <f t="shared" si="75"/>
        <v>Jun</v>
      </c>
      <c r="C1669" s="23">
        <f t="shared" si="76"/>
        <v>24</v>
      </c>
      <c r="D1669" s="23" t="str">
        <f t="shared" si="77"/>
        <v>None</v>
      </c>
      <c r="E1669" s="22" t="s">
        <v>48</v>
      </c>
      <c r="F1669" s="23" t="s">
        <v>50</v>
      </c>
      <c r="G1669" s="24">
        <v>46.92</v>
      </c>
    </row>
    <row r="1670" spans="1:7">
      <c r="A1670" s="22">
        <v>43986</v>
      </c>
      <c r="B1670" s="22" t="str">
        <f t="shared" ref="B1670:B1733" si="78">TEXT(A1670,"mmm")</f>
        <v>Jun</v>
      </c>
      <c r="C1670" s="23">
        <f t="shared" ref="C1670:C1733" si="79">WEEKNUM(A1670)</f>
        <v>23</v>
      </c>
      <c r="D1670" s="23" t="str">
        <f t="shared" ref="D1670:D1733" si="80">IFERROR(VLOOKUP(C1670,$BM$7:$BN$14,2,0),"None")</f>
        <v>None</v>
      </c>
      <c r="E1670" s="22" t="s">
        <v>48</v>
      </c>
      <c r="F1670" s="23" t="s">
        <v>61</v>
      </c>
      <c r="G1670" s="24">
        <v>55.24</v>
      </c>
    </row>
    <row r="1671" spans="1:7">
      <c r="A1671" s="22">
        <v>43954</v>
      </c>
      <c r="B1671" s="22" t="str">
        <f t="shared" si="78"/>
        <v>May</v>
      </c>
      <c r="C1671" s="23">
        <f t="shared" si="79"/>
        <v>19</v>
      </c>
      <c r="D1671" s="23" t="str">
        <f t="shared" si="80"/>
        <v>None</v>
      </c>
      <c r="E1671" s="22" t="s">
        <v>38</v>
      </c>
      <c r="F1671" s="23" t="s">
        <v>53</v>
      </c>
      <c r="G1671" s="24">
        <v>60.46</v>
      </c>
    </row>
    <row r="1672" spans="1:7">
      <c r="A1672" s="22">
        <v>44064</v>
      </c>
      <c r="B1672" s="22" t="str">
        <f t="shared" si="78"/>
        <v>Aug</v>
      </c>
      <c r="C1672" s="23">
        <f t="shared" si="79"/>
        <v>34</v>
      </c>
      <c r="D1672" s="23" t="str">
        <f t="shared" si="80"/>
        <v>None</v>
      </c>
      <c r="E1672" s="22" t="s">
        <v>38</v>
      </c>
      <c r="F1672" s="23" t="s">
        <v>57</v>
      </c>
      <c r="G1672" s="24">
        <v>23.86</v>
      </c>
    </row>
    <row r="1673" spans="1:7">
      <c r="A1673" s="22">
        <v>44053</v>
      </c>
      <c r="B1673" s="22" t="str">
        <f t="shared" si="78"/>
        <v>Aug</v>
      </c>
      <c r="C1673" s="23">
        <f t="shared" si="79"/>
        <v>33</v>
      </c>
      <c r="D1673" s="23" t="str">
        <f t="shared" si="80"/>
        <v>None</v>
      </c>
      <c r="E1673" s="22" t="s">
        <v>38</v>
      </c>
      <c r="F1673" s="23" t="s">
        <v>57</v>
      </c>
      <c r="G1673" s="24">
        <v>46.98</v>
      </c>
    </row>
    <row r="1674" spans="1:7">
      <c r="A1674" s="22">
        <v>44032</v>
      </c>
      <c r="B1674" s="22" t="str">
        <f t="shared" si="78"/>
        <v>Jul</v>
      </c>
      <c r="C1674" s="23">
        <f t="shared" si="79"/>
        <v>30</v>
      </c>
      <c r="D1674" s="23" t="str">
        <f t="shared" si="80"/>
        <v>None</v>
      </c>
      <c r="E1674" s="22" t="s">
        <v>48</v>
      </c>
      <c r="F1674" s="23" t="s">
        <v>49</v>
      </c>
      <c r="G1674" s="24">
        <v>64.599999999999994</v>
      </c>
    </row>
    <row r="1675" spans="1:7">
      <c r="A1675" s="22">
        <v>44064</v>
      </c>
      <c r="B1675" s="22" t="str">
        <f t="shared" si="78"/>
        <v>Aug</v>
      </c>
      <c r="C1675" s="23">
        <f t="shared" si="79"/>
        <v>34</v>
      </c>
      <c r="D1675" s="23" t="str">
        <f t="shared" si="80"/>
        <v>None</v>
      </c>
      <c r="E1675" s="22" t="s">
        <v>48</v>
      </c>
      <c r="F1675" s="23" t="s">
        <v>56</v>
      </c>
      <c r="G1675" s="24">
        <v>40.39</v>
      </c>
    </row>
    <row r="1676" spans="1:7">
      <c r="A1676" s="22">
        <v>44065</v>
      </c>
      <c r="B1676" s="22" t="str">
        <f t="shared" si="78"/>
        <v>Aug</v>
      </c>
      <c r="C1676" s="23">
        <f t="shared" si="79"/>
        <v>34</v>
      </c>
      <c r="D1676" s="23" t="str">
        <f t="shared" si="80"/>
        <v>None</v>
      </c>
      <c r="E1676" s="22" t="s">
        <v>38</v>
      </c>
      <c r="F1676" s="23" t="s">
        <v>49</v>
      </c>
      <c r="G1676" s="24">
        <v>132.84</v>
      </c>
    </row>
    <row r="1677" spans="1:7">
      <c r="A1677" s="22">
        <v>44052</v>
      </c>
      <c r="B1677" s="22" t="str">
        <f t="shared" si="78"/>
        <v>Aug</v>
      </c>
      <c r="C1677" s="23">
        <f t="shared" si="79"/>
        <v>33</v>
      </c>
      <c r="D1677" s="23" t="str">
        <f t="shared" si="80"/>
        <v>None</v>
      </c>
      <c r="E1677" s="22" t="s">
        <v>48</v>
      </c>
      <c r="F1677" s="23" t="s">
        <v>54</v>
      </c>
      <c r="G1677" s="24">
        <v>23.43</v>
      </c>
    </row>
    <row r="1678" spans="1:7">
      <c r="A1678" s="22">
        <v>43986</v>
      </c>
      <c r="B1678" s="22" t="str">
        <f t="shared" si="78"/>
        <v>Jun</v>
      </c>
      <c r="C1678" s="23">
        <f t="shared" si="79"/>
        <v>23</v>
      </c>
      <c r="D1678" s="23" t="str">
        <f t="shared" si="80"/>
        <v>None</v>
      </c>
      <c r="E1678" s="22" t="s">
        <v>48</v>
      </c>
      <c r="F1678" s="23" t="s">
        <v>49</v>
      </c>
      <c r="G1678" s="24">
        <v>102.39</v>
      </c>
    </row>
    <row r="1679" spans="1:7">
      <c r="A1679" s="22">
        <v>44071</v>
      </c>
      <c r="B1679" s="22" t="str">
        <f t="shared" si="78"/>
        <v>Aug</v>
      </c>
      <c r="C1679" s="23">
        <f t="shared" si="79"/>
        <v>35</v>
      </c>
      <c r="D1679" s="23" t="str">
        <f t="shared" si="80"/>
        <v>None</v>
      </c>
      <c r="E1679" s="22" t="s">
        <v>38</v>
      </c>
      <c r="F1679" s="23" t="s">
        <v>49</v>
      </c>
      <c r="G1679" s="24">
        <v>33.28</v>
      </c>
    </row>
    <row r="1680" spans="1:7">
      <c r="A1680" s="22">
        <v>44010</v>
      </c>
      <c r="B1680" s="22" t="str">
        <f t="shared" si="78"/>
        <v>Jun</v>
      </c>
      <c r="C1680" s="23">
        <f t="shared" si="79"/>
        <v>27</v>
      </c>
      <c r="D1680" s="23" t="str">
        <f t="shared" si="80"/>
        <v>None</v>
      </c>
      <c r="E1680" s="22" t="s">
        <v>38</v>
      </c>
      <c r="F1680" s="23" t="s">
        <v>39</v>
      </c>
      <c r="G1680" s="24">
        <v>160.41</v>
      </c>
    </row>
    <row r="1681" spans="1:7">
      <c r="A1681" s="22">
        <v>43993</v>
      </c>
      <c r="B1681" s="22" t="str">
        <f t="shared" si="78"/>
        <v>Jun</v>
      </c>
      <c r="C1681" s="23">
        <f t="shared" si="79"/>
        <v>24</v>
      </c>
      <c r="D1681" s="23" t="str">
        <f t="shared" si="80"/>
        <v>None</v>
      </c>
      <c r="E1681" s="22" t="s">
        <v>38</v>
      </c>
      <c r="F1681" s="23" t="s">
        <v>43</v>
      </c>
      <c r="G1681" s="24">
        <v>20.440000000000001</v>
      </c>
    </row>
    <row r="1682" spans="1:7">
      <c r="A1682" s="22">
        <v>44010</v>
      </c>
      <c r="B1682" s="22" t="str">
        <f t="shared" si="78"/>
        <v>Jun</v>
      </c>
      <c r="C1682" s="23">
        <f t="shared" si="79"/>
        <v>27</v>
      </c>
      <c r="D1682" s="23" t="str">
        <f t="shared" si="80"/>
        <v>None</v>
      </c>
      <c r="E1682" s="22" t="s">
        <v>48</v>
      </c>
      <c r="F1682" s="23" t="s">
        <v>49</v>
      </c>
      <c r="G1682" s="24">
        <v>68.739999999999995</v>
      </c>
    </row>
    <row r="1683" spans="1:7">
      <c r="A1683" s="22">
        <v>43983</v>
      </c>
      <c r="B1683" s="22" t="str">
        <f t="shared" si="78"/>
        <v>Jun</v>
      </c>
      <c r="C1683" s="23">
        <f t="shared" si="79"/>
        <v>23</v>
      </c>
      <c r="D1683" s="23" t="str">
        <f t="shared" si="80"/>
        <v>None</v>
      </c>
      <c r="E1683" s="22" t="s">
        <v>38</v>
      </c>
      <c r="F1683" s="23" t="s">
        <v>58</v>
      </c>
      <c r="G1683" s="24">
        <v>75.5</v>
      </c>
    </row>
    <row r="1684" spans="1:7">
      <c r="A1684" s="22">
        <v>43991</v>
      </c>
      <c r="B1684" s="22" t="str">
        <f t="shared" si="78"/>
        <v>Jun</v>
      </c>
      <c r="C1684" s="23">
        <f t="shared" si="79"/>
        <v>24</v>
      </c>
      <c r="D1684" s="23" t="str">
        <f t="shared" si="80"/>
        <v>None</v>
      </c>
      <c r="E1684" s="22" t="s">
        <v>48</v>
      </c>
      <c r="F1684" s="23" t="s">
        <v>61</v>
      </c>
      <c r="G1684" s="24">
        <v>28.21</v>
      </c>
    </row>
    <row r="1685" spans="1:7">
      <c r="A1685" s="22">
        <v>44052</v>
      </c>
      <c r="B1685" s="22" t="str">
        <f t="shared" si="78"/>
        <v>Aug</v>
      </c>
      <c r="C1685" s="23">
        <f t="shared" si="79"/>
        <v>33</v>
      </c>
      <c r="D1685" s="23" t="str">
        <f t="shared" si="80"/>
        <v>None</v>
      </c>
      <c r="E1685" s="22" t="s">
        <v>45</v>
      </c>
      <c r="F1685" s="23" t="s">
        <v>49</v>
      </c>
      <c r="G1685" s="24">
        <v>102.96</v>
      </c>
    </row>
    <row r="1686" spans="1:7">
      <c r="A1686" s="22">
        <v>44052</v>
      </c>
      <c r="B1686" s="22" t="str">
        <f t="shared" si="78"/>
        <v>Aug</v>
      </c>
      <c r="C1686" s="23">
        <f t="shared" si="79"/>
        <v>33</v>
      </c>
      <c r="D1686" s="23" t="str">
        <f t="shared" si="80"/>
        <v>None</v>
      </c>
      <c r="E1686" s="22" t="s">
        <v>38</v>
      </c>
      <c r="F1686" s="23" t="s">
        <v>43</v>
      </c>
      <c r="G1686" s="24">
        <v>40.020000000000003</v>
      </c>
    </row>
    <row r="1687" spans="1:7">
      <c r="A1687" s="22">
        <v>43999</v>
      </c>
      <c r="B1687" s="22" t="str">
        <f t="shared" si="78"/>
        <v>Jun</v>
      </c>
      <c r="C1687" s="23">
        <f t="shared" si="79"/>
        <v>25</v>
      </c>
      <c r="D1687" s="23" t="str">
        <f t="shared" si="80"/>
        <v>None</v>
      </c>
      <c r="E1687" s="22" t="s">
        <v>38</v>
      </c>
      <c r="F1687" s="23" t="s">
        <v>57</v>
      </c>
      <c r="G1687" s="24">
        <v>69.61</v>
      </c>
    </row>
    <row r="1688" spans="1:7">
      <c r="A1688" s="22">
        <v>43977</v>
      </c>
      <c r="B1688" s="22" t="str">
        <f t="shared" si="78"/>
        <v>May</v>
      </c>
      <c r="C1688" s="23">
        <f t="shared" si="79"/>
        <v>22</v>
      </c>
      <c r="D1688" s="23" t="str">
        <f t="shared" si="80"/>
        <v>None</v>
      </c>
      <c r="E1688" s="22" t="s">
        <v>48</v>
      </c>
      <c r="F1688" s="23" t="s">
        <v>50</v>
      </c>
      <c r="G1688" s="24">
        <v>92.89</v>
      </c>
    </row>
    <row r="1689" spans="1:7">
      <c r="A1689" s="22">
        <v>43985</v>
      </c>
      <c r="B1689" s="22" t="str">
        <f t="shared" si="78"/>
        <v>Jun</v>
      </c>
      <c r="C1689" s="23">
        <f t="shared" si="79"/>
        <v>23</v>
      </c>
      <c r="D1689" s="23" t="str">
        <f t="shared" si="80"/>
        <v>None</v>
      </c>
      <c r="E1689" s="22" t="s">
        <v>45</v>
      </c>
      <c r="F1689" s="23" t="s">
        <v>43</v>
      </c>
      <c r="G1689" s="24">
        <v>40.26</v>
      </c>
    </row>
    <row r="1690" spans="1:7">
      <c r="A1690" s="22">
        <v>44057</v>
      </c>
      <c r="B1690" s="22" t="str">
        <f t="shared" si="78"/>
        <v>Aug</v>
      </c>
      <c r="C1690" s="23">
        <f t="shared" si="79"/>
        <v>33</v>
      </c>
      <c r="D1690" s="23" t="str">
        <f t="shared" si="80"/>
        <v>None</v>
      </c>
      <c r="E1690" s="22" t="s">
        <v>38</v>
      </c>
      <c r="F1690" s="23" t="s">
        <v>56</v>
      </c>
      <c r="G1690" s="24">
        <v>40.96</v>
      </c>
    </row>
    <row r="1691" spans="1:7">
      <c r="A1691" s="22">
        <v>43984</v>
      </c>
      <c r="B1691" s="22" t="str">
        <f t="shared" si="78"/>
        <v>Jun</v>
      </c>
      <c r="C1691" s="23">
        <f t="shared" si="79"/>
        <v>23</v>
      </c>
      <c r="D1691" s="23" t="str">
        <f t="shared" si="80"/>
        <v>None</v>
      </c>
      <c r="E1691" s="22" t="s">
        <v>48</v>
      </c>
      <c r="F1691" s="23" t="s">
        <v>58</v>
      </c>
      <c r="G1691" s="24">
        <v>72.8</v>
      </c>
    </row>
    <row r="1692" spans="1:7">
      <c r="A1692" s="22">
        <v>44067</v>
      </c>
      <c r="B1692" s="22" t="str">
        <f t="shared" si="78"/>
        <v>Aug</v>
      </c>
      <c r="C1692" s="23">
        <f t="shared" si="79"/>
        <v>35</v>
      </c>
      <c r="D1692" s="23" t="str">
        <f t="shared" si="80"/>
        <v>None</v>
      </c>
      <c r="E1692" s="22" t="s">
        <v>38</v>
      </c>
      <c r="F1692" s="23" t="s">
        <v>57</v>
      </c>
      <c r="G1692" s="24">
        <v>283.85000000000002</v>
      </c>
    </row>
    <row r="1693" spans="1:7">
      <c r="A1693" s="22">
        <v>43956</v>
      </c>
      <c r="B1693" s="22" t="str">
        <f t="shared" si="78"/>
        <v>May</v>
      </c>
      <c r="C1693" s="23">
        <f t="shared" si="79"/>
        <v>19</v>
      </c>
      <c r="D1693" s="23" t="str">
        <f t="shared" si="80"/>
        <v>None</v>
      </c>
      <c r="E1693" s="22" t="s">
        <v>48</v>
      </c>
      <c r="F1693" s="23" t="s">
        <v>56</v>
      </c>
      <c r="G1693" s="24">
        <v>20.98</v>
      </c>
    </row>
    <row r="1694" spans="1:7">
      <c r="A1694" s="22">
        <v>44007</v>
      </c>
      <c r="B1694" s="22" t="str">
        <f t="shared" si="78"/>
        <v>Jun</v>
      </c>
      <c r="C1694" s="23">
        <f t="shared" si="79"/>
        <v>26</v>
      </c>
      <c r="D1694" s="23" t="str">
        <f t="shared" si="80"/>
        <v>None</v>
      </c>
      <c r="E1694" s="22" t="s">
        <v>38</v>
      </c>
      <c r="F1694" s="23" t="s">
        <v>49</v>
      </c>
      <c r="G1694" s="24">
        <v>99.44</v>
      </c>
    </row>
    <row r="1695" spans="1:7">
      <c r="A1695" s="22">
        <v>43989</v>
      </c>
      <c r="B1695" s="22" t="str">
        <f t="shared" si="78"/>
        <v>Jun</v>
      </c>
      <c r="C1695" s="23">
        <f t="shared" si="79"/>
        <v>24</v>
      </c>
      <c r="D1695" s="23" t="str">
        <f t="shared" si="80"/>
        <v>None</v>
      </c>
      <c r="E1695" s="22" t="s">
        <v>48</v>
      </c>
      <c r="F1695" s="23" t="s">
        <v>57</v>
      </c>
      <c r="G1695" s="24">
        <v>23.76</v>
      </c>
    </row>
    <row r="1696" spans="1:7">
      <c r="A1696" s="22">
        <v>44072</v>
      </c>
      <c r="B1696" s="22" t="str">
        <f t="shared" si="78"/>
        <v>Aug</v>
      </c>
      <c r="C1696" s="23">
        <f t="shared" si="79"/>
        <v>35</v>
      </c>
      <c r="D1696" s="23" t="str">
        <f t="shared" si="80"/>
        <v>None</v>
      </c>
      <c r="E1696" s="22" t="s">
        <v>45</v>
      </c>
      <c r="F1696" s="23" t="s">
        <v>57</v>
      </c>
      <c r="G1696" s="24">
        <v>66.69</v>
      </c>
    </row>
    <row r="1697" spans="1:7">
      <c r="A1697" s="22">
        <v>44043</v>
      </c>
      <c r="B1697" s="22" t="str">
        <f t="shared" si="78"/>
        <v>Jul</v>
      </c>
      <c r="C1697" s="23">
        <f t="shared" si="79"/>
        <v>31</v>
      </c>
      <c r="D1697" s="23" t="str">
        <f t="shared" si="80"/>
        <v>None</v>
      </c>
      <c r="E1697" s="22" t="s">
        <v>48</v>
      </c>
      <c r="F1697" s="23" t="s">
        <v>54</v>
      </c>
      <c r="G1697" s="24">
        <v>469.93</v>
      </c>
    </row>
    <row r="1698" spans="1:7">
      <c r="A1698" s="22">
        <v>44012</v>
      </c>
      <c r="B1698" s="22" t="str">
        <f t="shared" si="78"/>
        <v>Jun</v>
      </c>
      <c r="C1698" s="23">
        <f t="shared" si="79"/>
        <v>27</v>
      </c>
      <c r="D1698" s="23" t="str">
        <f t="shared" si="80"/>
        <v>None</v>
      </c>
      <c r="E1698" s="22" t="s">
        <v>48</v>
      </c>
      <c r="F1698" s="23" t="s">
        <v>57</v>
      </c>
      <c r="G1698" s="24">
        <v>327.75</v>
      </c>
    </row>
    <row r="1699" spans="1:7">
      <c r="A1699" s="22">
        <v>44070</v>
      </c>
      <c r="B1699" s="22" t="str">
        <f t="shared" si="78"/>
        <v>Aug</v>
      </c>
      <c r="C1699" s="23">
        <f t="shared" si="79"/>
        <v>35</v>
      </c>
      <c r="D1699" s="23" t="str">
        <f t="shared" si="80"/>
        <v>None</v>
      </c>
      <c r="E1699" s="22" t="s">
        <v>48</v>
      </c>
      <c r="F1699" s="23" t="s">
        <v>57</v>
      </c>
      <c r="G1699" s="24">
        <v>46.38</v>
      </c>
    </row>
    <row r="1700" spans="1:7">
      <c r="A1700" s="22">
        <v>44058</v>
      </c>
      <c r="B1700" s="22" t="str">
        <f t="shared" si="78"/>
        <v>Aug</v>
      </c>
      <c r="C1700" s="23">
        <f t="shared" si="79"/>
        <v>33</v>
      </c>
      <c r="D1700" s="23" t="str">
        <f t="shared" si="80"/>
        <v>None</v>
      </c>
      <c r="E1700" s="22" t="s">
        <v>38</v>
      </c>
      <c r="F1700" s="23" t="s">
        <v>58</v>
      </c>
      <c r="G1700" s="24">
        <v>25.02</v>
      </c>
    </row>
    <row r="1701" spans="1:7">
      <c r="A1701" s="22">
        <v>43995</v>
      </c>
      <c r="B1701" s="22" t="str">
        <f t="shared" si="78"/>
        <v>Jun</v>
      </c>
      <c r="C1701" s="23">
        <f t="shared" si="79"/>
        <v>24</v>
      </c>
      <c r="D1701" s="23" t="str">
        <f t="shared" si="80"/>
        <v>None</v>
      </c>
      <c r="E1701" s="22" t="s">
        <v>48</v>
      </c>
      <c r="F1701" s="23" t="s">
        <v>57</v>
      </c>
      <c r="G1701" s="24">
        <v>262.81</v>
      </c>
    </row>
    <row r="1702" spans="1:7">
      <c r="A1702" s="22">
        <v>44066</v>
      </c>
      <c r="B1702" s="22" t="str">
        <f t="shared" si="78"/>
        <v>Aug</v>
      </c>
      <c r="C1702" s="23">
        <f t="shared" si="79"/>
        <v>35</v>
      </c>
      <c r="D1702" s="23" t="str">
        <f t="shared" si="80"/>
        <v>None</v>
      </c>
      <c r="E1702" s="22" t="s">
        <v>38</v>
      </c>
      <c r="F1702" s="23" t="s">
        <v>57</v>
      </c>
      <c r="G1702" s="24">
        <v>46.27</v>
      </c>
    </row>
    <row r="1703" spans="1:7">
      <c r="A1703" s="22">
        <v>43959</v>
      </c>
      <c r="B1703" s="22" t="str">
        <f t="shared" si="78"/>
        <v>May</v>
      </c>
      <c r="C1703" s="23">
        <f t="shared" si="79"/>
        <v>19</v>
      </c>
      <c r="D1703" s="23" t="str">
        <f t="shared" si="80"/>
        <v>None</v>
      </c>
      <c r="E1703" s="22" t="s">
        <v>38</v>
      </c>
      <c r="F1703" s="23" t="s">
        <v>54</v>
      </c>
      <c r="G1703" s="24">
        <v>23.24</v>
      </c>
    </row>
    <row r="1704" spans="1:7">
      <c r="A1704" s="22">
        <v>44007</v>
      </c>
      <c r="B1704" s="22" t="str">
        <f t="shared" si="78"/>
        <v>Jun</v>
      </c>
      <c r="C1704" s="23">
        <f t="shared" si="79"/>
        <v>26</v>
      </c>
      <c r="D1704" s="23" t="str">
        <f t="shared" si="80"/>
        <v>None</v>
      </c>
      <c r="E1704" s="22" t="s">
        <v>48</v>
      </c>
      <c r="F1704" s="23" t="s">
        <v>50</v>
      </c>
      <c r="G1704" s="24">
        <v>46.08</v>
      </c>
    </row>
    <row r="1705" spans="1:7">
      <c r="A1705" s="22">
        <v>44070</v>
      </c>
      <c r="B1705" s="22" t="str">
        <f t="shared" si="78"/>
        <v>Aug</v>
      </c>
      <c r="C1705" s="23">
        <f t="shared" si="79"/>
        <v>35</v>
      </c>
      <c r="D1705" s="23" t="str">
        <f t="shared" si="80"/>
        <v>None</v>
      </c>
      <c r="E1705" s="22" t="s">
        <v>45</v>
      </c>
      <c r="F1705" s="23" t="s">
        <v>49</v>
      </c>
      <c r="G1705" s="24">
        <v>102.02</v>
      </c>
    </row>
    <row r="1706" spans="1:7">
      <c r="A1706" s="22">
        <v>44002</v>
      </c>
      <c r="B1706" s="22" t="str">
        <f t="shared" si="78"/>
        <v>Jun</v>
      </c>
      <c r="C1706" s="23">
        <f t="shared" si="79"/>
        <v>25</v>
      </c>
      <c r="D1706" s="23" t="str">
        <f t="shared" si="80"/>
        <v>None</v>
      </c>
      <c r="E1706" s="22" t="s">
        <v>48</v>
      </c>
      <c r="F1706" s="23" t="s">
        <v>50</v>
      </c>
      <c r="G1706" s="24">
        <v>23.72</v>
      </c>
    </row>
    <row r="1707" spans="1:7">
      <c r="A1707" s="22">
        <v>44004</v>
      </c>
      <c r="B1707" s="22" t="str">
        <f t="shared" si="78"/>
        <v>Jun</v>
      </c>
      <c r="C1707" s="23">
        <f t="shared" si="79"/>
        <v>26</v>
      </c>
      <c r="D1707" s="23" t="str">
        <f t="shared" si="80"/>
        <v>None</v>
      </c>
      <c r="E1707" s="22" t="s">
        <v>48</v>
      </c>
      <c r="F1707" s="23" t="s">
        <v>57</v>
      </c>
      <c r="G1707" s="24">
        <v>46.37</v>
      </c>
    </row>
    <row r="1708" spans="1:7">
      <c r="A1708" s="22">
        <v>44062</v>
      </c>
      <c r="B1708" s="22" t="str">
        <f t="shared" si="78"/>
        <v>Aug</v>
      </c>
      <c r="C1708" s="23">
        <f t="shared" si="79"/>
        <v>34</v>
      </c>
      <c r="D1708" s="23" t="str">
        <f t="shared" si="80"/>
        <v>None</v>
      </c>
      <c r="E1708" s="22" t="s">
        <v>38</v>
      </c>
      <c r="F1708" s="23" t="s">
        <v>50</v>
      </c>
      <c r="G1708" s="24">
        <v>46.76</v>
      </c>
    </row>
    <row r="1709" spans="1:7">
      <c r="A1709" s="22">
        <v>43996</v>
      </c>
      <c r="B1709" s="22" t="str">
        <f t="shared" si="78"/>
        <v>Jun</v>
      </c>
      <c r="C1709" s="23">
        <f t="shared" si="79"/>
        <v>25</v>
      </c>
      <c r="D1709" s="23" t="str">
        <f t="shared" si="80"/>
        <v>None</v>
      </c>
      <c r="E1709" s="22" t="s">
        <v>38</v>
      </c>
      <c r="F1709" s="23" t="s">
        <v>54</v>
      </c>
      <c r="G1709" s="24">
        <v>71.87</v>
      </c>
    </row>
    <row r="1710" spans="1:7">
      <c r="A1710" s="22">
        <v>44070</v>
      </c>
      <c r="B1710" s="22" t="str">
        <f t="shared" si="78"/>
        <v>Aug</v>
      </c>
      <c r="C1710" s="23">
        <f t="shared" si="79"/>
        <v>35</v>
      </c>
      <c r="D1710" s="23" t="str">
        <f t="shared" si="80"/>
        <v>None</v>
      </c>
      <c r="E1710" s="22" t="s">
        <v>38</v>
      </c>
      <c r="F1710" s="23" t="s">
        <v>58</v>
      </c>
      <c r="G1710" s="24">
        <v>72.510000000000005</v>
      </c>
    </row>
    <row r="1711" spans="1:7">
      <c r="A1711" s="22">
        <v>43984</v>
      </c>
      <c r="B1711" s="22" t="str">
        <f t="shared" si="78"/>
        <v>Jun</v>
      </c>
      <c r="C1711" s="23">
        <f t="shared" si="79"/>
        <v>23</v>
      </c>
      <c r="D1711" s="23" t="str">
        <f t="shared" si="80"/>
        <v>None</v>
      </c>
      <c r="E1711" s="22" t="s">
        <v>48</v>
      </c>
      <c r="F1711" s="23" t="s">
        <v>43</v>
      </c>
      <c r="G1711" s="24">
        <v>20.45</v>
      </c>
    </row>
    <row r="1712" spans="1:7">
      <c r="A1712" s="22">
        <v>43980</v>
      </c>
      <c r="B1712" s="22" t="str">
        <f t="shared" si="78"/>
        <v>May</v>
      </c>
      <c r="C1712" s="23">
        <f t="shared" si="79"/>
        <v>22</v>
      </c>
      <c r="D1712" s="23" t="str">
        <f t="shared" si="80"/>
        <v>None</v>
      </c>
      <c r="E1712" s="22" t="s">
        <v>38</v>
      </c>
      <c r="F1712" s="23" t="s">
        <v>53</v>
      </c>
      <c r="G1712" s="24">
        <v>87.03</v>
      </c>
    </row>
    <row r="1713" spans="1:7">
      <c r="A1713" s="22">
        <v>44015</v>
      </c>
      <c r="B1713" s="22" t="str">
        <f t="shared" si="78"/>
        <v>Jul</v>
      </c>
      <c r="C1713" s="23">
        <f t="shared" si="79"/>
        <v>27</v>
      </c>
      <c r="D1713" s="23" t="str">
        <f t="shared" si="80"/>
        <v>None</v>
      </c>
      <c r="E1713" s="22" t="s">
        <v>48</v>
      </c>
      <c r="F1713" s="23" t="s">
        <v>53</v>
      </c>
      <c r="G1713" s="24">
        <v>29.32</v>
      </c>
    </row>
    <row r="1714" spans="1:7">
      <c r="A1714" s="22">
        <v>44054</v>
      </c>
      <c r="B1714" s="22" t="str">
        <f t="shared" si="78"/>
        <v>Aug</v>
      </c>
      <c r="C1714" s="23">
        <f t="shared" si="79"/>
        <v>33</v>
      </c>
      <c r="D1714" s="23" t="str">
        <f t="shared" si="80"/>
        <v>None</v>
      </c>
      <c r="E1714" s="22" t="s">
        <v>38</v>
      </c>
      <c r="F1714" s="23" t="s">
        <v>43</v>
      </c>
      <c r="G1714" s="24">
        <v>19.399999999999999</v>
      </c>
    </row>
    <row r="1715" spans="1:7">
      <c r="A1715" s="22">
        <v>44011</v>
      </c>
      <c r="B1715" s="22" t="str">
        <f t="shared" si="78"/>
        <v>Jun</v>
      </c>
      <c r="C1715" s="23">
        <f t="shared" si="79"/>
        <v>27</v>
      </c>
      <c r="D1715" s="23" t="str">
        <f t="shared" si="80"/>
        <v>None</v>
      </c>
      <c r="E1715" s="22" t="s">
        <v>48</v>
      </c>
      <c r="F1715" s="23" t="s">
        <v>50</v>
      </c>
      <c r="G1715" s="24">
        <v>69.73</v>
      </c>
    </row>
    <row r="1716" spans="1:7">
      <c r="A1716" s="22">
        <v>43998</v>
      </c>
      <c r="B1716" s="22" t="str">
        <f t="shared" si="78"/>
        <v>Jun</v>
      </c>
      <c r="C1716" s="23">
        <f t="shared" si="79"/>
        <v>25</v>
      </c>
      <c r="D1716" s="23" t="str">
        <f t="shared" si="80"/>
        <v>None</v>
      </c>
      <c r="E1716" s="22" t="s">
        <v>48</v>
      </c>
      <c r="F1716" s="23" t="s">
        <v>61</v>
      </c>
      <c r="G1716" s="24">
        <v>80.010000000000005</v>
      </c>
    </row>
    <row r="1717" spans="1:7">
      <c r="A1717" s="22">
        <v>44006</v>
      </c>
      <c r="B1717" s="22" t="str">
        <f t="shared" si="78"/>
        <v>Jun</v>
      </c>
      <c r="C1717" s="23">
        <f t="shared" si="79"/>
        <v>26</v>
      </c>
      <c r="D1717" s="23" t="str">
        <f t="shared" si="80"/>
        <v>None</v>
      </c>
      <c r="E1717" s="22" t="s">
        <v>45</v>
      </c>
      <c r="F1717" s="23" t="s">
        <v>46</v>
      </c>
      <c r="G1717" s="24">
        <v>46.23</v>
      </c>
    </row>
    <row r="1718" spans="1:7">
      <c r="A1718" s="22">
        <v>44048</v>
      </c>
      <c r="B1718" s="22" t="str">
        <f t="shared" si="78"/>
        <v>Aug</v>
      </c>
      <c r="C1718" s="23">
        <f t="shared" si="79"/>
        <v>32</v>
      </c>
      <c r="D1718" s="23" t="str">
        <f t="shared" si="80"/>
        <v>None</v>
      </c>
      <c r="E1718" s="22" t="s">
        <v>38</v>
      </c>
      <c r="F1718" s="23" t="s">
        <v>43</v>
      </c>
      <c r="G1718" s="24">
        <v>40.409999999999997</v>
      </c>
    </row>
    <row r="1719" spans="1:7">
      <c r="A1719" s="22">
        <v>44070</v>
      </c>
      <c r="B1719" s="22" t="str">
        <f t="shared" si="78"/>
        <v>Aug</v>
      </c>
      <c r="C1719" s="23">
        <f t="shared" si="79"/>
        <v>35</v>
      </c>
      <c r="D1719" s="23" t="str">
        <f t="shared" si="80"/>
        <v>None</v>
      </c>
      <c r="E1719" s="22" t="s">
        <v>38</v>
      </c>
      <c r="F1719" s="23" t="s">
        <v>43</v>
      </c>
      <c r="G1719" s="24">
        <v>40.299999999999997</v>
      </c>
    </row>
    <row r="1720" spans="1:7">
      <c r="A1720" s="22">
        <v>44073</v>
      </c>
      <c r="B1720" s="22" t="str">
        <f t="shared" si="78"/>
        <v>Aug</v>
      </c>
      <c r="C1720" s="23">
        <f t="shared" si="79"/>
        <v>36</v>
      </c>
      <c r="D1720" s="23" t="str">
        <f t="shared" si="80"/>
        <v>None</v>
      </c>
      <c r="E1720" s="22" t="s">
        <v>38</v>
      </c>
      <c r="F1720" s="23" t="s">
        <v>54</v>
      </c>
      <c r="G1720" s="24">
        <v>94.64</v>
      </c>
    </row>
    <row r="1721" spans="1:7">
      <c r="A1721" s="22">
        <v>43997</v>
      </c>
      <c r="B1721" s="22" t="str">
        <f t="shared" si="78"/>
        <v>Jun</v>
      </c>
      <c r="C1721" s="23">
        <f t="shared" si="79"/>
        <v>25</v>
      </c>
      <c r="D1721" s="23" t="str">
        <f t="shared" si="80"/>
        <v>None</v>
      </c>
      <c r="E1721" s="22" t="s">
        <v>38</v>
      </c>
      <c r="F1721" s="23" t="s">
        <v>54</v>
      </c>
      <c r="G1721" s="24">
        <v>68.8</v>
      </c>
    </row>
    <row r="1722" spans="1:7">
      <c r="A1722" s="22">
        <v>44046</v>
      </c>
      <c r="B1722" s="22" t="str">
        <f t="shared" si="78"/>
        <v>Aug</v>
      </c>
      <c r="C1722" s="23">
        <f t="shared" si="79"/>
        <v>32</v>
      </c>
      <c r="D1722" s="23" t="str">
        <f t="shared" si="80"/>
        <v>None</v>
      </c>
      <c r="E1722" s="22" t="s">
        <v>38</v>
      </c>
      <c r="F1722" s="23" t="s">
        <v>57</v>
      </c>
      <c r="G1722" s="24">
        <v>414.19</v>
      </c>
    </row>
    <row r="1723" spans="1:7">
      <c r="A1723" s="22">
        <v>44005</v>
      </c>
      <c r="B1723" s="22" t="str">
        <f t="shared" si="78"/>
        <v>Jun</v>
      </c>
      <c r="C1723" s="23">
        <f t="shared" si="79"/>
        <v>26</v>
      </c>
      <c r="D1723" s="23" t="str">
        <f t="shared" si="80"/>
        <v>None</v>
      </c>
      <c r="E1723" s="22" t="s">
        <v>38</v>
      </c>
      <c r="F1723" s="23" t="s">
        <v>49</v>
      </c>
      <c r="G1723" s="24">
        <v>64.959999999999994</v>
      </c>
    </row>
    <row r="1724" spans="1:7">
      <c r="A1724" s="22">
        <v>43991</v>
      </c>
      <c r="B1724" s="22" t="str">
        <f t="shared" si="78"/>
        <v>Jun</v>
      </c>
      <c r="C1724" s="23">
        <f t="shared" si="79"/>
        <v>24</v>
      </c>
      <c r="D1724" s="23" t="str">
        <f t="shared" si="80"/>
        <v>None</v>
      </c>
      <c r="E1724" s="22" t="s">
        <v>38</v>
      </c>
      <c r="F1724" s="23" t="s">
        <v>53</v>
      </c>
      <c r="G1724" s="24">
        <v>60.08</v>
      </c>
    </row>
    <row r="1725" spans="1:7">
      <c r="A1725" s="22">
        <v>44007</v>
      </c>
      <c r="B1725" s="22" t="str">
        <f t="shared" si="78"/>
        <v>Jun</v>
      </c>
      <c r="C1725" s="23">
        <f t="shared" si="79"/>
        <v>26</v>
      </c>
      <c r="D1725" s="23" t="str">
        <f t="shared" si="80"/>
        <v>None</v>
      </c>
      <c r="E1725" s="22" t="s">
        <v>48</v>
      </c>
      <c r="F1725" s="23" t="s">
        <v>58</v>
      </c>
      <c r="G1725" s="24">
        <v>96.57</v>
      </c>
    </row>
    <row r="1726" spans="1:7">
      <c r="A1726" s="22">
        <v>44073</v>
      </c>
      <c r="B1726" s="22" t="str">
        <f t="shared" si="78"/>
        <v>Aug</v>
      </c>
      <c r="C1726" s="23">
        <f t="shared" si="79"/>
        <v>36</v>
      </c>
      <c r="D1726" s="23" t="str">
        <f t="shared" si="80"/>
        <v>None</v>
      </c>
      <c r="E1726" s="22" t="s">
        <v>38</v>
      </c>
      <c r="F1726" s="23" t="s">
        <v>57</v>
      </c>
      <c r="G1726" s="24">
        <v>480.04</v>
      </c>
    </row>
    <row r="1727" spans="1:7">
      <c r="A1727" s="22">
        <v>44034</v>
      </c>
      <c r="B1727" s="22" t="str">
        <f t="shared" si="78"/>
        <v>Jul</v>
      </c>
      <c r="C1727" s="23">
        <f t="shared" si="79"/>
        <v>30</v>
      </c>
      <c r="D1727" s="23" t="str">
        <f t="shared" si="80"/>
        <v>None</v>
      </c>
      <c r="E1727" s="22" t="s">
        <v>38</v>
      </c>
      <c r="F1727" s="23" t="s">
        <v>54</v>
      </c>
      <c r="G1727" s="24">
        <v>47.34</v>
      </c>
    </row>
    <row r="1728" spans="1:7">
      <c r="A1728" s="22">
        <v>43981</v>
      </c>
      <c r="B1728" s="22" t="str">
        <f t="shared" si="78"/>
        <v>May</v>
      </c>
      <c r="C1728" s="23">
        <f t="shared" si="79"/>
        <v>22</v>
      </c>
      <c r="D1728" s="23" t="str">
        <f t="shared" si="80"/>
        <v>None</v>
      </c>
      <c r="E1728" s="22" t="s">
        <v>38</v>
      </c>
      <c r="F1728" s="23" t="s">
        <v>43</v>
      </c>
      <c r="G1728" s="24">
        <v>60.52</v>
      </c>
    </row>
    <row r="1729" spans="1:7">
      <c r="A1729" s="22">
        <v>43976</v>
      </c>
      <c r="B1729" s="22" t="str">
        <f t="shared" si="78"/>
        <v>May</v>
      </c>
      <c r="C1729" s="23">
        <f t="shared" si="79"/>
        <v>22</v>
      </c>
      <c r="D1729" s="23" t="str">
        <f t="shared" si="80"/>
        <v>None</v>
      </c>
      <c r="E1729" s="22" t="s">
        <v>48</v>
      </c>
      <c r="F1729" s="23" t="s">
        <v>61</v>
      </c>
      <c r="G1729" s="24">
        <v>83.73</v>
      </c>
    </row>
    <row r="1730" spans="1:7">
      <c r="A1730" s="22">
        <v>43986</v>
      </c>
      <c r="B1730" s="22" t="str">
        <f t="shared" si="78"/>
        <v>Jun</v>
      </c>
      <c r="C1730" s="23">
        <f t="shared" si="79"/>
        <v>23</v>
      </c>
      <c r="D1730" s="23" t="str">
        <f t="shared" si="80"/>
        <v>None</v>
      </c>
      <c r="E1730" s="22" t="s">
        <v>38</v>
      </c>
      <c r="F1730" s="23" t="s">
        <v>57</v>
      </c>
      <c r="G1730" s="24">
        <v>23.96</v>
      </c>
    </row>
    <row r="1731" spans="1:7">
      <c r="A1731" s="22">
        <v>44046</v>
      </c>
      <c r="B1731" s="22" t="str">
        <f t="shared" si="78"/>
        <v>Aug</v>
      </c>
      <c r="C1731" s="23">
        <f t="shared" si="79"/>
        <v>32</v>
      </c>
      <c r="D1731" s="23" t="str">
        <f t="shared" si="80"/>
        <v>None</v>
      </c>
      <c r="E1731" s="22" t="s">
        <v>38</v>
      </c>
      <c r="F1731" s="23" t="s">
        <v>54</v>
      </c>
      <c r="G1731" s="24">
        <v>45.47</v>
      </c>
    </row>
    <row r="1732" spans="1:7">
      <c r="A1732" s="22">
        <v>44005</v>
      </c>
      <c r="B1732" s="22" t="str">
        <f t="shared" si="78"/>
        <v>Jun</v>
      </c>
      <c r="C1732" s="23">
        <f t="shared" si="79"/>
        <v>26</v>
      </c>
      <c r="D1732" s="23" t="str">
        <f t="shared" si="80"/>
        <v>None</v>
      </c>
      <c r="E1732" s="22" t="s">
        <v>48</v>
      </c>
      <c r="F1732" s="23" t="s">
        <v>49</v>
      </c>
      <c r="G1732" s="24">
        <v>99.9</v>
      </c>
    </row>
    <row r="1733" spans="1:7">
      <c r="A1733" s="22">
        <v>44058</v>
      </c>
      <c r="B1733" s="22" t="str">
        <f t="shared" si="78"/>
        <v>Aug</v>
      </c>
      <c r="C1733" s="23">
        <f t="shared" si="79"/>
        <v>33</v>
      </c>
      <c r="D1733" s="23" t="str">
        <f t="shared" si="80"/>
        <v>None</v>
      </c>
      <c r="E1733" s="22" t="s">
        <v>48</v>
      </c>
      <c r="F1733" s="23" t="s">
        <v>53</v>
      </c>
      <c r="G1733" s="24">
        <v>58.08</v>
      </c>
    </row>
    <row r="1734" spans="1:7">
      <c r="A1734" s="22">
        <v>44068</v>
      </c>
      <c r="B1734" s="22" t="str">
        <f t="shared" ref="B1734:B1797" si="81">TEXT(A1734,"mmm")</f>
        <v>Aug</v>
      </c>
      <c r="C1734" s="23">
        <f t="shared" ref="C1734:C1797" si="82">WEEKNUM(A1734)</f>
        <v>35</v>
      </c>
      <c r="D1734" s="23" t="str">
        <f t="shared" ref="D1734:D1797" si="83">IFERROR(VLOOKUP(C1734,$BM$7:$BN$14,2,0),"None")</f>
        <v>None</v>
      </c>
      <c r="E1734" s="22" t="s">
        <v>38</v>
      </c>
      <c r="F1734" s="23" t="s">
        <v>46</v>
      </c>
      <c r="G1734" s="24">
        <v>92.98</v>
      </c>
    </row>
    <row r="1735" spans="1:7">
      <c r="A1735" s="22">
        <v>43975</v>
      </c>
      <c r="B1735" s="22" t="str">
        <f t="shared" si="81"/>
        <v>May</v>
      </c>
      <c r="C1735" s="23">
        <f t="shared" si="82"/>
        <v>22</v>
      </c>
      <c r="D1735" s="23" t="str">
        <f t="shared" si="83"/>
        <v>None</v>
      </c>
      <c r="E1735" s="22" t="s">
        <v>48</v>
      </c>
      <c r="F1735" s="23" t="s">
        <v>56</v>
      </c>
      <c r="G1735" s="24">
        <v>40.119999999999997</v>
      </c>
    </row>
    <row r="1736" spans="1:7">
      <c r="A1736" s="22">
        <v>43985</v>
      </c>
      <c r="B1736" s="22" t="str">
        <f t="shared" si="81"/>
        <v>Jun</v>
      </c>
      <c r="C1736" s="23">
        <f t="shared" si="82"/>
        <v>23</v>
      </c>
      <c r="D1736" s="23" t="str">
        <f t="shared" si="83"/>
        <v>None</v>
      </c>
      <c r="E1736" s="22" t="s">
        <v>45</v>
      </c>
      <c r="F1736" s="23" t="s">
        <v>54</v>
      </c>
      <c r="G1736" s="24">
        <v>71.849999999999994</v>
      </c>
    </row>
    <row r="1737" spans="1:7">
      <c r="A1737" s="22">
        <v>43980</v>
      </c>
      <c r="B1737" s="22" t="str">
        <f t="shared" si="81"/>
        <v>May</v>
      </c>
      <c r="C1737" s="23">
        <f t="shared" si="82"/>
        <v>22</v>
      </c>
      <c r="D1737" s="23" t="str">
        <f t="shared" si="83"/>
        <v>None</v>
      </c>
      <c r="E1737" s="22" t="s">
        <v>48</v>
      </c>
      <c r="F1737" s="23" t="s">
        <v>56</v>
      </c>
      <c r="G1737" s="24">
        <v>40.130000000000003</v>
      </c>
    </row>
    <row r="1738" spans="1:7">
      <c r="A1738" s="22">
        <v>44000</v>
      </c>
      <c r="B1738" s="22" t="str">
        <f t="shared" si="81"/>
        <v>Jun</v>
      </c>
      <c r="C1738" s="23">
        <f t="shared" si="82"/>
        <v>25</v>
      </c>
      <c r="D1738" s="23" t="str">
        <f t="shared" si="83"/>
        <v>None</v>
      </c>
      <c r="E1738" s="22" t="s">
        <v>38</v>
      </c>
      <c r="F1738" s="23" t="s">
        <v>46</v>
      </c>
      <c r="G1738" s="24">
        <v>72.27</v>
      </c>
    </row>
    <row r="1739" spans="1:7">
      <c r="A1739" s="22">
        <v>44058</v>
      </c>
      <c r="B1739" s="22" t="str">
        <f t="shared" si="81"/>
        <v>Aug</v>
      </c>
      <c r="C1739" s="23">
        <f t="shared" si="82"/>
        <v>33</v>
      </c>
      <c r="D1739" s="23" t="str">
        <f t="shared" si="83"/>
        <v>None</v>
      </c>
      <c r="E1739" s="22" t="s">
        <v>48</v>
      </c>
      <c r="F1739" s="23" t="s">
        <v>53</v>
      </c>
      <c r="G1739" s="24">
        <v>87.88</v>
      </c>
    </row>
    <row r="1740" spans="1:7">
      <c r="A1740" s="22">
        <v>43984</v>
      </c>
      <c r="B1740" s="22" t="str">
        <f t="shared" si="81"/>
        <v>Jun</v>
      </c>
      <c r="C1740" s="23">
        <f t="shared" si="82"/>
        <v>23</v>
      </c>
      <c r="D1740" s="23" t="str">
        <f t="shared" si="83"/>
        <v>None</v>
      </c>
      <c r="E1740" s="22" t="s">
        <v>38</v>
      </c>
      <c r="F1740" s="23" t="s">
        <v>53</v>
      </c>
      <c r="G1740" s="24">
        <v>56.63</v>
      </c>
    </row>
    <row r="1741" spans="1:7">
      <c r="A1741" s="22">
        <v>44047</v>
      </c>
      <c r="B1741" s="22" t="str">
        <f t="shared" si="81"/>
        <v>Aug</v>
      </c>
      <c r="C1741" s="23">
        <f t="shared" si="82"/>
        <v>32</v>
      </c>
      <c r="D1741" s="23" t="str">
        <f t="shared" si="83"/>
        <v>None</v>
      </c>
      <c r="E1741" s="22" t="s">
        <v>48</v>
      </c>
      <c r="F1741" s="23" t="s">
        <v>49</v>
      </c>
      <c r="G1741" s="24">
        <v>69</v>
      </c>
    </row>
    <row r="1742" spans="1:7">
      <c r="A1742" s="22">
        <v>44056</v>
      </c>
      <c r="B1742" s="22" t="str">
        <f t="shared" si="81"/>
        <v>Aug</v>
      </c>
      <c r="C1742" s="23">
        <f t="shared" si="82"/>
        <v>33</v>
      </c>
      <c r="D1742" s="23" t="str">
        <f t="shared" si="83"/>
        <v>None</v>
      </c>
      <c r="E1742" s="22" t="s">
        <v>38</v>
      </c>
      <c r="F1742" s="23" t="s">
        <v>50</v>
      </c>
      <c r="G1742" s="24">
        <v>46.63</v>
      </c>
    </row>
    <row r="1743" spans="1:7">
      <c r="A1743" s="22">
        <v>44005</v>
      </c>
      <c r="B1743" s="22" t="str">
        <f t="shared" si="81"/>
        <v>Jun</v>
      </c>
      <c r="C1743" s="23">
        <f t="shared" si="82"/>
        <v>26</v>
      </c>
      <c r="D1743" s="23" t="str">
        <f t="shared" si="83"/>
        <v>None</v>
      </c>
      <c r="E1743" s="22" t="s">
        <v>45</v>
      </c>
      <c r="F1743" s="23" t="s">
        <v>58</v>
      </c>
      <c r="G1743" s="24">
        <v>50.15</v>
      </c>
    </row>
    <row r="1744" spans="1:7">
      <c r="A1744" s="22">
        <v>43978</v>
      </c>
      <c r="B1744" s="22" t="str">
        <f t="shared" si="81"/>
        <v>May</v>
      </c>
      <c r="C1744" s="23">
        <f t="shared" si="82"/>
        <v>22</v>
      </c>
      <c r="D1744" s="23" t="str">
        <f t="shared" si="83"/>
        <v>None</v>
      </c>
      <c r="E1744" s="22" t="s">
        <v>45</v>
      </c>
      <c r="F1744" s="23" t="s">
        <v>49</v>
      </c>
      <c r="G1744" s="24">
        <v>690.75</v>
      </c>
    </row>
    <row r="1745" spans="1:7">
      <c r="A1745" s="22">
        <v>44094</v>
      </c>
      <c r="B1745" s="22" t="str">
        <f t="shared" si="81"/>
        <v>Sep</v>
      </c>
      <c r="C1745" s="23">
        <f t="shared" si="82"/>
        <v>39</v>
      </c>
      <c r="D1745" s="23" t="str">
        <f t="shared" si="83"/>
        <v>None</v>
      </c>
      <c r="E1745" s="22" t="s">
        <v>45</v>
      </c>
      <c r="F1745" s="23" t="s">
        <v>49</v>
      </c>
      <c r="G1745" s="24">
        <v>33.57</v>
      </c>
    </row>
    <row r="1746" spans="1:7">
      <c r="A1746" s="22">
        <v>44069</v>
      </c>
      <c r="B1746" s="22" t="str">
        <f t="shared" si="81"/>
        <v>Aug</v>
      </c>
      <c r="C1746" s="23">
        <f t="shared" si="82"/>
        <v>35</v>
      </c>
      <c r="D1746" s="23" t="str">
        <f t="shared" si="83"/>
        <v>None</v>
      </c>
      <c r="E1746" s="22" t="s">
        <v>38</v>
      </c>
      <c r="F1746" s="23" t="s">
        <v>53</v>
      </c>
      <c r="G1746" s="24">
        <v>87.35</v>
      </c>
    </row>
    <row r="1747" spans="1:7">
      <c r="A1747" s="22">
        <v>44091</v>
      </c>
      <c r="B1747" s="22" t="str">
        <f t="shared" si="81"/>
        <v>Sep</v>
      </c>
      <c r="C1747" s="23">
        <f t="shared" si="82"/>
        <v>38</v>
      </c>
      <c r="D1747" s="23" t="str">
        <f t="shared" si="83"/>
        <v>None</v>
      </c>
      <c r="E1747" s="22" t="s">
        <v>48</v>
      </c>
      <c r="F1747" s="23" t="s">
        <v>58</v>
      </c>
      <c r="G1747" s="24">
        <v>24.6</v>
      </c>
    </row>
    <row r="1748" spans="1:7">
      <c r="A1748" s="22">
        <v>44022</v>
      </c>
      <c r="B1748" s="22" t="str">
        <f t="shared" si="81"/>
        <v>Jul</v>
      </c>
      <c r="C1748" s="23">
        <f t="shared" si="82"/>
        <v>28</v>
      </c>
      <c r="D1748" s="23" t="str">
        <f t="shared" si="83"/>
        <v>None</v>
      </c>
      <c r="E1748" s="22" t="s">
        <v>38</v>
      </c>
      <c r="F1748" s="23" t="s">
        <v>50</v>
      </c>
      <c r="G1748" s="24">
        <v>69.27</v>
      </c>
    </row>
    <row r="1749" spans="1:7">
      <c r="A1749" s="22">
        <v>44005</v>
      </c>
      <c r="B1749" s="22" t="str">
        <f t="shared" si="81"/>
        <v>Jun</v>
      </c>
      <c r="C1749" s="23">
        <f t="shared" si="82"/>
        <v>26</v>
      </c>
      <c r="D1749" s="23" t="str">
        <f t="shared" si="83"/>
        <v>None</v>
      </c>
      <c r="E1749" s="22" t="s">
        <v>48</v>
      </c>
      <c r="F1749" s="23" t="s">
        <v>53</v>
      </c>
      <c r="G1749" s="24">
        <v>30.84</v>
      </c>
    </row>
    <row r="1750" spans="1:7">
      <c r="A1750" s="22">
        <v>44075</v>
      </c>
      <c r="B1750" s="22" t="str">
        <f t="shared" si="81"/>
        <v>Sep</v>
      </c>
      <c r="C1750" s="23">
        <f t="shared" si="82"/>
        <v>36</v>
      </c>
      <c r="D1750" s="23" t="str">
        <f t="shared" si="83"/>
        <v>None</v>
      </c>
      <c r="E1750" s="22" t="s">
        <v>48</v>
      </c>
      <c r="F1750" s="23" t="s">
        <v>50</v>
      </c>
      <c r="G1750" s="24">
        <v>44.48</v>
      </c>
    </row>
    <row r="1751" spans="1:7">
      <c r="A1751" s="22">
        <v>43986</v>
      </c>
      <c r="B1751" s="22" t="str">
        <f t="shared" si="81"/>
        <v>Jun</v>
      </c>
      <c r="C1751" s="23">
        <f t="shared" si="82"/>
        <v>23</v>
      </c>
      <c r="D1751" s="23" t="str">
        <f t="shared" si="83"/>
        <v>None</v>
      </c>
      <c r="E1751" s="22" t="s">
        <v>48</v>
      </c>
      <c r="F1751" s="23" t="s">
        <v>53</v>
      </c>
      <c r="G1751" s="24">
        <v>58.59</v>
      </c>
    </row>
    <row r="1752" spans="1:7">
      <c r="A1752" s="22">
        <v>44049</v>
      </c>
      <c r="B1752" s="22" t="str">
        <f t="shared" si="81"/>
        <v>Aug</v>
      </c>
      <c r="C1752" s="23">
        <f t="shared" si="82"/>
        <v>32</v>
      </c>
      <c r="D1752" s="23" t="str">
        <f t="shared" si="83"/>
        <v>None</v>
      </c>
      <c r="E1752" s="22" t="s">
        <v>38</v>
      </c>
      <c r="F1752" s="23" t="s">
        <v>43</v>
      </c>
      <c r="G1752" s="24">
        <v>40.049999999999997</v>
      </c>
    </row>
    <row r="1753" spans="1:7">
      <c r="A1753" s="22">
        <v>44050</v>
      </c>
      <c r="B1753" s="22" t="str">
        <f t="shared" si="81"/>
        <v>Aug</v>
      </c>
      <c r="C1753" s="23">
        <f t="shared" si="82"/>
        <v>32</v>
      </c>
      <c r="D1753" s="23" t="str">
        <f t="shared" si="83"/>
        <v>None</v>
      </c>
      <c r="E1753" s="22" t="s">
        <v>48</v>
      </c>
      <c r="F1753" s="23" t="s">
        <v>49</v>
      </c>
      <c r="G1753" s="24">
        <v>66.22</v>
      </c>
    </row>
    <row r="1754" spans="1:7">
      <c r="A1754" s="22">
        <v>44057</v>
      </c>
      <c r="B1754" s="22" t="str">
        <f t="shared" si="81"/>
        <v>Aug</v>
      </c>
      <c r="C1754" s="23">
        <f t="shared" si="82"/>
        <v>33</v>
      </c>
      <c r="D1754" s="23" t="str">
        <f t="shared" si="83"/>
        <v>None</v>
      </c>
      <c r="E1754" s="22" t="s">
        <v>38</v>
      </c>
      <c r="F1754" s="23" t="s">
        <v>49</v>
      </c>
      <c r="G1754" s="24">
        <v>33.32</v>
      </c>
    </row>
    <row r="1755" spans="1:7">
      <c r="A1755" s="22">
        <v>44052</v>
      </c>
      <c r="B1755" s="22" t="str">
        <f t="shared" si="81"/>
        <v>Aug</v>
      </c>
      <c r="C1755" s="23">
        <f t="shared" si="82"/>
        <v>33</v>
      </c>
      <c r="D1755" s="23" t="str">
        <f t="shared" si="83"/>
        <v>None</v>
      </c>
      <c r="E1755" s="22" t="s">
        <v>38</v>
      </c>
      <c r="F1755" s="23" t="s">
        <v>46</v>
      </c>
      <c r="G1755" s="24">
        <v>25.17</v>
      </c>
    </row>
    <row r="1756" spans="1:7">
      <c r="A1756" s="22">
        <v>44052</v>
      </c>
      <c r="B1756" s="22" t="str">
        <f t="shared" si="81"/>
        <v>Aug</v>
      </c>
      <c r="C1756" s="23">
        <f t="shared" si="82"/>
        <v>33</v>
      </c>
      <c r="D1756" s="23" t="str">
        <f t="shared" si="83"/>
        <v>None</v>
      </c>
      <c r="E1756" s="22" t="s">
        <v>38</v>
      </c>
      <c r="F1756" s="23" t="s">
        <v>49</v>
      </c>
      <c r="G1756" s="24">
        <v>33.950000000000003</v>
      </c>
    </row>
    <row r="1757" spans="1:7">
      <c r="A1757" s="22">
        <v>44069</v>
      </c>
      <c r="B1757" s="22" t="str">
        <f t="shared" si="81"/>
        <v>Aug</v>
      </c>
      <c r="C1757" s="23">
        <f t="shared" si="82"/>
        <v>35</v>
      </c>
      <c r="D1757" s="23" t="str">
        <f t="shared" si="83"/>
        <v>None</v>
      </c>
      <c r="E1757" s="22" t="s">
        <v>48</v>
      </c>
      <c r="F1757" s="23" t="s">
        <v>43</v>
      </c>
      <c r="G1757" s="24">
        <v>284</v>
      </c>
    </row>
    <row r="1758" spans="1:7">
      <c r="A1758" s="22">
        <v>44073</v>
      </c>
      <c r="B1758" s="22" t="str">
        <f t="shared" si="81"/>
        <v>Aug</v>
      </c>
      <c r="C1758" s="23">
        <f t="shared" si="82"/>
        <v>36</v>
      </c>
      <c r="D1758" s="23" t="str">
        <f t="shared" si="83"/>
        <v>None</v>
      </c>
      <c r="E1758" s="22" t="s">
        <v>38</v>
      </c>
      <c r="F1758" s="23" t="s">
        <v>58</v>
      </c>
      <c r="G1758" s="24">
        <v>48.02</v>
      </c>
    </row>
    <row r="1759" spans="1:7">
      <c r="A1759" s="22">
        <v>44074</v>
      </c>
      <c r="B1759" s="22" t="str">
        <f t="shared" si="81"/>
        <v>Aug</v>
      </c>
      <c r="C1759" s="23">
        <f t="shared" si="82"/>
        <v>36</v>
      </c>
      <c r="D1759" s="23" t="str">
        <f t="shared" si="83"/>
        <v>None</v>
      </c>
      <c r="E1759" s="22" t="s">
        <v>48</v>
      </c>
      <c r="F1759" s="23" t="s">
        <v>50</v>
      </c>
      <c r="G1759" s="24">
        <v>46.97</v>
      </c>
    </row>
    <row r="1760" spans="1:7">
      <c r="A1760" s="22">
        <v>44050</v>
      </c>
      <c r="B1760" s="22" t="str">
        <f t="shared" si="81"/>
        <v>Aug</v>
      </c>
      <c r="C1760" s="23">
        <f t="shared" si="82"/>
        <v>32</v>
      </c>
      <c r="D1760" s="23" t="str">
        <f t="shared" si="83"/>
        <v>None</v>
      </c>
      <c r="E1760" s="22" t="s">
        <v>38</v>
      </c>
      <c r="F1760" s="23" t="s">
        <v>56</v>
      </c>
      <c r="G1760" s="24">
        <v>42.99</v>
      </c>
    </row>
    <row r="1761" spans="1:7">
      <c r="A1761" s="22">
        <v>44030</v>
      </c>
      <c r="B1761" s="22" t="str">
        <f t="shared" si="81"/>
        <v>Jul</v>
      </c>
      <c r="C1761" s="23">
        <f t="shared" si="82"/>
        <v>29</v>
      </c>
      <c r="D1761" s="23" t="str">
        <f t="shared" si="83"/>
        <v>None</v>
      </c>
      <c r="E1761" s="22" t="s">
        <v>38</v>
      </c>
      <c r="F1761" s="23" t="s">
        <v>58</v>
      </c>
      <c r="G1761" s="24">
        <v>23.58</v>
      </c>
    </row>
    <row r="1762" spans="1:7">
      <c r="A1762" s="22">
        <v>44002</v>
      </c>
      <c r="B1762" s="22" t="str">
        <f t="shared" si="81"/>
        <v>Jun</v>
      </c>
      <c r="C1762" s="23">
        <f t="shared" si="82"/>
        <v>25</v>
      </c>
      <c r="D1762" s="23" t="str">
        <f t="shared" si="83"/>
        <v>None</v>
      </c>
      <c r="E1762" s="22" t="s">
        <v>38</v>
      </c>
      <c r="F1762" s="23" t="s">
        <v>57</v>
      </c>
      <c r="G1762" s="24">
        <v>46.4</v>
      </c>
    </row>
    <row r="1763" spans="1:7">
      <c r="A1763" s="22">
        <v>43995</v>
      </c>
      <c r="B1763" s="22" t="str">
        <f t="shared" si="81"/>
        <v>Jun</v>
      </c>
      <c r="C1763" s="23">
        <f t="shared" si="82"/>
        <v>24</v>
      </c>
      <c r="D1763" s="23" t="str">
        <f t="shared" si="83"/>
        <v>None</v>
      </c>
      <c r="E1763" s="22" t="s">
        <v>45</v>
      </c>
      <c r="F1763" s="23" t="s">
        <v>49</v>
      </c>
      <c r="G1763" s="24">
        <v>68.34</v>
      </c>
    </row>
    <row r="1764" spans="1:7">
      <c r="A1764" s="22">
        <v>44002</v>
      </c>
      <c r="B1764" s="22" t="str">
        <f t="shared" si="81"/>
        <v>Jun</v>
      </c>
      <c r="C1764" s="23">
        <f t="shared" si="82"/>
        <v>25</v>
      </c>
      <c r="D1764" s="23" t="str">
        <f t="shared" si="83"/>
        <v>None</v>
      </c>
      <c r="E1764" s="22" t="s">
        <v>48</v>
      </c>
      <c r="F1764" s="23" t="s">
        <v>43</v>
      </c>
      <c r="G1764" s="24">
        <v>60.07</v>
      </c>
    </row>
    <row r="1765" spans="1:7">
      <c r="A1765" s="22">
        <v>43962</v>
      </c>
      <c r="B1765" s="22" t="str">
        <f t="shared" si="81"/>
        <v>May</v>
      </c>
      <c r="C1765" s="23">
        <f t="shared" si="82"/>
        <v>20</v>
      </c>
      <c r="D1765" s="23" t="str">
        <f t="shared" si="83"/>
        <v>None</v>
      </c>
      <c r="E1765" s="22" t="s">
        <v>48</v>
      </c>
      <c r="F1765" s="23" t="s">
        <v>54</v>
      </c>
      <c r="G1765" s="24">
        <v>71.83</v>
      </c>
    </row>
    <row r="1766" spans="1:7">
      <c r="A1766" s="22">
        <v>43984</v>
      </c>
      <c r="B1766" s="22" t="str">
        <f t="shared" si="81"/>
        <v>Jun</v>
      </c>
      <c r="C1766" s="23">
        <f t="shared" si="82"/>
        <v>23</v>
      </c>
      <c r="D1766" s="23" t="str">
        <f t="shared" si="83"/>
        <v>None</v>
      </c>
      <c r="E1766" s="22" t="s">
        <v>48</v>
      </c>
      <c r="F1766" s="23" t="s">
        <v>39</v>
      </c>
      <c r="G1766" s="24">
        <v>240.1</v>
      </c>
    </row>
    <row r="1767" spans="1:7">
      <c r="A1767" s="22">
        <v>43993</v>
      </c>
      <c r="B1767" s="22" t="str">
        <f t="shared" si="81"/>
        <v>Jun</v>
      </c>
      <c r="C1767" s="23">
        <f t="shared" si="82"/>
        <v>24</v>
      </c>
      <c r="D1767" s="23" t="str">
        <f t="shared" si="83"/>
        <v>None</v>
      </c>
      <c r="E1767" s="22" t="s">
        <v>38</v>
      </c>
      <c r="F1767" s="23" t="s">
        <v>50</v>
      </c>
      <c r="G1767" s="24">
        <v>22.44</v>
      </c>
    </row>
    <row r="1768" spans="1:7">
      <c r="A1768" s="22">
        <v>44078</v>
      </c>
      <c r="B1768" s="22" t="str">
        <f t="shared" si="81"/>
        <v>Sep</v>
      </c>
      <c r="C1768" s="23">
        <f t="shared" si="82"/>
        <v>36</v>
      </c>
      <c r="D1768" s="23" t="str">
        <f t="shared" si="83"/>
        <v>None</v>
      </c>
      <c r="E1768" s="22" t="s">
        <v>48</v>
      </c>
      <c r="F1768" s="23" t="s">
        <v>56</v>
      </c>
      <c r="G1768" s="24">
        <v>42.15</v>
      </c>
    </row>
    <row r="1769" spans="1:7">
      <c r="A1769" s="22">
        <v>44005</v>
      </c>
      <c r="B1769" s="22" t="str">
        <f t="shared" si="81"/>
        <v>Jun</v>
      </c>
      <c r="C1769" s="23">
        <f t="shared" si="82"/>
        <v>26</v>
      </c>
      <c r="D1769" s="23" t="str">
        <f t="shared" si="83"/>
        <v>None</v>
      </c>
      <c r="E1769" s="22" t="s">
        <v>38</v>
      </c>
      <c r="F1769" s="23" t="s">
        <v>58</v>
      </c>
      <c r="G1769" s="24">
        <v>72.52</v>
      </c>
    </row>
    <row r="1770" spans="1:7">
      <c r="A1770" s="22">
        <v>43954</v>
      </c>
      <c r="B1770" s="22" t="str">
        <f t="shared" si="81"/>
        <v>May</v>
      </c>
      <c r="C1770" s="23">
        <f t="shared" si="82"/>
        <v>19</v>
      </c>
      <c r="D1770" s="23" t="str">
        <f t="shared" si="83"/>
        <v>None</v>
      </c>
      <c r="E1770" s="22" t="s">
        <v>38</v>
      </c>
      <c r="F1770" s="23" t="s">
        <v>49</v>
      </c>
      <c r="G1770" s="24">
        <v>68.260000000000005</v>
      </c>
    </row>
    <row r="1771" spans="1:7">
      <c r="A1771" s="22">
        <v>44005</v>
      </c>
      <c r="B1771" s="22" t="str">
        <f t="shared" si="81"/>
        <v>Jun</v>
      </c>
      <c r="C1771" s="23">
        <f t="shared" si="82"/>
        <v>26</v>
      </c>
      <c r="D1771" s="23" t="str">
        <f t="shared" si="83"/>
        <v>None</v>
      </c>
      <c r="E1771" s="22" t="s">
        <v>38</v>
      </c>
      <c r="F1771" s="23" t="s">
        <v>49</v>
      </c>
      <c r="G1771" s="24">
        <v>32.01</v>
      </c>
    </row>
    <row r="1772" spans="1:7">
      <c r="A1772" s="22">
        <v>43953</v>
      </c>
      <c r="B1772" s="22" t="str">
        <f t="shared" si="81"/>
        <v>May</v>
      </c>
      <c r="C1772" s="23">
        <f t="shared" si="82"/>
        <v>18</v>
      </c>
      <c r="D1772" s="23" t="str">
        <f t="shared" si="83"/>
        <v>None</v>
      </c>
      <c r="E1772" s="22" t="s">
        <v>38</v>
      </c>
      <c r="F1772" s="23" t="s">
        <v>66</v>
      </c>
      <c r="G1772" s="24">
        <v>72.31</v>
      </c>
    </row>
    <row r="1773" spans="1:7">
      <c r="A1773" s="22">
        <v>44077</v>
      </c>
      <c r="B1773" s="22" t="str">
        <f t="shared" si="81"/>
        <v>Sep</v>
      </c>
      <c r="C1773" s="23">
        <f t="shared" si="82"/>
        <v>36</v>
      </c>
      <c r="D1773" s="23" t="str">
        <f t="shared" si="83"/>
        <v>None</v>
      </c>
      <c r="E1773" s="22" t="s">
        <v>48</v>
      </c>
      <c r="F1773" s="23" t="s">
        <v>49</v>
      </c>
      <c r="G1773" s="24">
        <v>470.77</v>
      </c>
    </row>
    <row r="1774" spans="1:7">
      <c r="A1774" s="22">
        <v>44050</v>
      </c>
      <c r="B1774" s="22" t="str">
        <f t="shared" si="81"/>
        <v>Aug</v>
      </c>
      <c r="C1774" s="23">
        <f t="shared" si="82"/>
        <v>32</v>
      </c>
      <c r="D1774" s="23" t="str">
        <f t="shared" si="83"/>
        <v>None</v>
      </c>
      <c r="E1774" s="22" t="s">
        <v>38</v>
      </c>
      <c r="F1774" s="23" t="s">
        <v>56</v>
      </c>
      <c r="G1774" s="24">
        <v>57.24</v>
      </c>
    </row>
    <row r="1775" spans="1:7">
      <c r="A1775" s="22">
        <v>44034</v>
      </c>
      <c r="B1775" s="22" t="str">
        <f t="shared" si="81"/>
        <v>Jul</v>
      </c>
      <c r="C1775" s="23">
        <f t="shared" si="82"/>
        <v>30</v>
      </c>
      <c r="D1775" s="23" t="str">
        <f t="shared" si="83"/>
        <v>None</v>
      </c>
      <c r="E1775" s="22" t="s">
        <v>48</v>
      </c>
      <c r="F1775" s="23" t="s">
        <v>49</v>
      </c>
      <c r="G1775" s="24">
        <v>66.709999999999994</v>
      </c>
    </row>
    <row r="1776" spans="1:7">
      <c r="A1776" s="22">
        <v>43990</v>
      </c>
      <c r="B1776" s="22" t="str">
        <f t="shared" si="81"/>
        <v>Jun</v>
      </c>
      <c r="C1776" s="23">
        <f t="shared" si="82"/>
        <v>24</v>
      </c>
      <c r="D1776" s="23" t="str">
        <f t="shared" si="83"/>
        <v>None</v>
      </c>
      <c r="E1776" s="22" t="s">
        <v>38</v>
      </c>
      <c r="F1776" s="23" t="s">
        <v>57</v>
      </c>
      <c r="G1776" s="24">
        <v>69.790000000000006</v>
      </c>
    </row>
    <row r="1777" spans="1:7">
      <c r="A1777" s="22">
        <v>44087</v>
      </c>
      <c r="B1777" s="22" t="str">
        <f t="shared" si="81"/>
        <v>Sep</v>
      </c>
      <c r="C1777" s="23">
        <f t="shared" si="82"/>
        <v>38</v>
      </c>
      <c r="D1777" s="23" t="str">
        <f t="shared" si="83"/>
        <v>None</v>
      </c>
      <c r="E1777" s="22" t="s">
        <v>48</v>
      </c>
      <c r="F1777" s="23" t="s">
        <v>66</v>
      </c>
      <c r="G1777" s="24">
        <v>38.29</v>
      </c>
    </row>
    <row r="1778" spans="1:7">
      <c r="A1778" s="22">
        <v>44052</v>
      </c>
      <c r="B1778" s="22" t="str">
        <f t="shared" si="81"/>
        <v>Aug</v>
      </c>
      <c r="C1778" s="23">
        <f t="shared" si="82"/>
        <v>33</v>
      </c>
      <c r="D1778" s="23" t="str">
        <f t="shared" si="83"/>
        <v>None</v>
      </c>
      <c r="E1778" s="22" t="s">
        <v>38</v>
      </c>
      <c r="F1778" s="23" t="s">
        <v>54</v>
      </c>
      <c r="G1778" s="24">
        <v>47.93</v>
      </c>
    </row>
    <row r="1779" spans="1:7">
      <c r="A1779" s="22">
        <v>44004</v>
      </c>
      <c r="B1779" s="22" t="str">
        <f t="shared" si="81"/>
        <v>Jun</v>
      </c>
      <c r="C1779" s="23">
        <f t="shared" si="82"/>
        <v>26</v>
      </c>
      <c r="D1779" s="23" t="str">
        <f t="shared" si="83"/>
        <v>None</v>
      </c>
      <c r="E1779" s="22" t="s">
        <v>48</v>
      </c>
      <c r="F1779" s="23" t="s">
        <v>54</v>
      </c>
      <c r="G1779" s="24">
        <v>24.43</v>
      </c>
    </row>
    <row r="1780" spans="1:7">
      <c r="A1780" s="22">
        <v>44056</v>
      </c>
      <c r="B1780" s="22" t="str">
        <f t="shared" si="81"/>
        <v>Aug</v>
      </c>
      <c r="C1780" s="23">
        <f t="shared" si="82"/>
        <v>33</v>
      </c>
      <c r="D1780" s="23" t="str">
        <f t="shared" si="83"/>
        <v>None</v>
      </c>
      <c r="E1780" s="22" t="s">
        <v>38</v>
      </c>
      <c r="F1780" s="23" t="s">
        <v>50</v>
      </c>
      <c r="G1780" s="24">
        <v>92.76</v>
      </c>
    </row>
    <row r="1781" spans="1:7">
      <c r="A1781" s="22">
        <v>44035</v>
      </c>
      <c r="B1781" s="22" t="str">
        <f t="shared" si="81"/>
        <v>Jul</v>
      </c>
      <c r="C1781" s="23">
        <f t="shared" si="82"/>
        <v>30</v>
      </c>
      <c r="D1781" s="23" t="str">
        <f t="shared" si="83"/>
        <v>None</v>
      </c>
      <c r="E1781" s="22" t="s">
        <v>48</v>
      </c>
      <c r="F1781" s="23" t="s">
        <v>56</v>
      </c>
      <c r="G1781" s="24">
        <v>63.13</v>
      </c>
    </row>
    <row r="1782" spans="1:7">
      <c r="A1782" s="22">
        <v>44073</v>
      </c>
      <c r="B1782" s="22" t="str">
        <f t="shared" si="81"/>
        <v>Aug</v>
      </c>
      <c r="C1782" s="23">
        <f t="shared" si="82"/>
        <v>36</v>
      </c>
      <c r="D1782" s="23" t="str">
        <f t="shared" si="83"/>
        <v>None</v>
      </c>
      <c r="E1782" s="22" t="s">
        <v>38</v>
      </c>
      <c r="F1782" s="23" t="s">
        <v>50</v>
      </c>
      <c r="G1782" s="24">
        <v>69.239999999999995</v>
      </c>
    </row>
    <row r="1783" spans="1:7">
      <c r="A1783" s="22">
        <v>44011</v>
      </c>
      <c r="B1783" s="22" t="str">
        <f t="shared" si="81"/>
        <v>Jun</v>
      </c>
      <c r="C1783" s="23">
        <f t="shared" si="82"/>
        <v>27</v>
      </c>
      <c r="D1783" s="23" t="str">
        <f t="shared" si="83"/>
        <v>None</v>
      </c>
      <c r="E1783" s="22" t="s">
        <v>48</v>
      </c>
      <c r="F1783" s="23" t="s">
        <v>39</v>
      </c>
      <c r="G1783" s="24">
        <v>80.290000000000006</v>
      </c>
    </row>
    <row r="1784" spans="1:7">
      <c r="A1784" s="22">
        <v>44073</v>
      </c>
      <c r="B1784" s="22" t="str">
        <f t="shared" si="81"/>
        <v>Aug</v>
      </c>
      <c r="C1784" s="23">
        <f t="shared" si="82"/>
        <v>36</v>
      </c>
      <c r="D1784" s="23" t="str">
        <f t="shared" si="83"/>
        <v>None</v>
      </c>
      <c r="E1784" s="22" t="s">
        <v>38</v>
      </c>
      <c r="F1784" s="23" t="s">
        <v>57</v>
      </c>
      <c r="G1784" s="24">
        <v>46.12</v>
      </c>
    </row>
    <row r="1785" spans="1:7">
      <c r="A1785" s="22">
        <v>44044</v>
      </c>
      <c r="B1785" s="22" t="str">
        <f t="shared" si="81"/>
        <v>Aug</v>
      </c>
      <c r="C1785" s="23">
        <f t="shared" si="82"/>
        <v>31</v>
      </c>
      <c r="D1785" s="23" t="str">
        <f t="shared" si="83"/>
        <v>None</v>
      </c>
      <c r="E1785" s="22" t="s">
        <v>38</v>
      </c>
      <c r="F1785" s="23" t="s">
        <v>57</v>
      </c>
      <c r="G1785" s="24">
        <v>69.86</v>
      </c>
    </row>
    <row r="1786" spans="1:7">
      <c r="A1786" s="22">
        <v>43994</v>
      </c>
      <c r="B1786" s="22" t="str">
        <f t="shared" si="81"/>
        <v>Jun</v>
      </c>
      <c r="C1786" s="23">
        <f t="shared" si="82"/>
        <v>24</v>
      </c>
      <c r="D1786" s="23" t="str">
        <f t="shared" si="83"/>
        <v>None</v>
      </c>
      <c r="E1786" s="22" t="s">
        <v>38</v>
      </c>
      <c r="F1786" s="23" t="s">
        <v>57</v>
      </c>
      <c r="G1786" s="24">
        <v>23.11</v>
      </c>
    </row>
    <row r="1787" spans="1:7">
      <c r="A1787" s="22">
        <v>43990</v>
      </c>
      <c r="B1787" s="22" t="str">
        <f t="shared" si="81"/>
        <v>Jun</v>
      </c>
      <c r="C1787" s="23">
        <f t="shared" si="82"/>
        <v>24</v>
      </c>
      <c r="D1787" s="23" t="str">
        <f t="shared" si="83"/>
        <v>None</v>
      </c>
      <c r="E1787" s="22" t="s">
        <v>45</v>
      </c>
      <c r="F1787" s="23" t="s">
        <v>57</v>
      </c>
      <c r="G1787" s="24">
        <v>46.45</v>
      </c>
    </row>
    <row r="1788" spans="1:7">
      <c r="A1788" s="22">
        <v>44048</v>
      </c>
      <c r="B1788" s="22" t="str">
        <f t="shared" si="81"/>
        <v>Aug</v>
      </c>
      <c r="C1788" s="23">
        <f t="shared" si="82"/>
        <v>32</v>
      </c>
      <c r="D1788" s="23" t="str">
        <f t="shared" si="83"/>
        <v>None</v>
      </c>
      <c r="E1788" s="22" t="s">
        <v>38</v>
      </c>
      <c r="F1788" s="23" t="s">
        <v>49</v>
      </c>
      <c r="G1788" s="24">
        <v>132.66999999999999</v>
      </c>
    </row>
    <row r="1789" spans="1:7">
      <c r="A1789" s="22">
        <v>44044</v>
      </c>
      <c r="B1789" s="22" t="str">
        <f t="shared" si="81"/>
        <v>Aug</v>
      </c>
      <c r="C1789" s="23">
        <f t="shared" si="82"/>
        <v>31</v>
      </c>
      <c r="D1789" s="23" t="str">
        <f t="shared" si="83"/>
        <v>None</v>
      </c>
      <c r="E1789" s="22" t="s">
        <v>45</v>
      </c>
      <c r="F1789" s="23" t="s">
        <v>66</v>
      </c>
      <c r="G1789" s="24">
        <v>18.21</v>
      </c>
    </row>
    <row r="1790" spans="1:7">
      <c r="A1790" s="22">
        <v>44057</v>
      </c>
      <c r="B1790" s="22" t="str">
        <f t="shared" si="81"/>
        <v>Aug</v>
      </c>
      <c r="C1790" s="23">
        <f t="shared" si="82"/>
        <v>33</v>
      </c>
      <c r="D1790" s="23" t="str">
        <f t="shared" si="83"/>
        <v>None</v>
      </c>
      <c r="E1790" s="22" t="s">
        <v>38</v>
      </c>
      <c r="F1790" s="23" t="s">
        <v>61</v>
      </c>
      <c r="G1790" s="24">
        <v>27.74</v>
      </c>
    </row>
    <row r="1791" spans="1:7">
      <c r="A1791" s="22">
        <v>44009</v>
      </c>
      <c r="B1791" s="22" t="str">
        <f t="shared" si="81"/>
        <v>Jun</v>
      </c>
      <c r="C1791" s="23">
        <f t="shared" si="82"/>
        <v>26</v>
      </c>
      <c r="D1791" s="23" t="str">
        <f t="shared" si="83"/>
        <v>None</v>
      </c>
      <c r="E1791" s="22" t="s">
        <v>48</v>
      </c>
      <c r="F1791" s="23" t="s">
        <v>56</v>
      </c>
      <c r="G1791" s="24">
        <v>63</v>
      </c>
    </row>
    <row r="1792" spans="1:7">
      <c r="A1792" s="22">
        <v>43983</v>
      </c>
      <c r="B1792" s="22" t="str">
        <f t="shared" si="81"/>
        <v>Jun</v>
      </c>
      <c r="C1792" s="23">
        <f t="shared" si="82"/>
        <v>23</v>
      </c>
      <c r="D1792" s="23" t="str">
        <f t="shared" si="83"/>
        <v>None</v>
      </c>
      <c r="E1792" s="22" t="s">
        <v>38</v>
      </c>
      <c r="F1792" s="23" t="s">
        <v>43</v>
      </c>
      <c r="G1792" s="24">
        <v>60.92</v>
      </c>
    </row>
    <row r="1793" spans="1:7">
      <c r="A1793" s="22">
        <v>44070</v>
      </c>
      <c r="B1793" s="22" t="str">
        <f t="shared" si="81"/>
        <v>Aug</v>
      </c>
      <c r="C1793" s="23">
        <f t="shared" si="82"/>
        <v>35</v>
      </c>
      <c r="D1793" s="23" t="str">
        <f t="shared" si="83"/>
        <v>None</v>
      </c>
      <c r="E1793" s="22" t="s">
        <v>38</v>
      </c>
      <c r="F1793" s="23" t="s">
        <v>53</v>
      </c>
      <c r="G1793" s="24">
        <v>56.24</v>
      </c>
    </row>
    <row r="1794" spans="1:7">
      <c r="A1794" s="22">
        <v>44026</v>
      </c>
      <c r="B1794" s="22" t="str">
        <f t="shared" si="81"/>
        <v>Jul</v>
      </c>
      <c r="C1794" s="23">
        <f t="shared" si="82"/>
        <v>29</v>
      </c>
      <c r="D1794" s="23" t="str">
        <f t="shared" si="83"/>
        <v>None</v>
      </c>
      <c r="E1794" s="22" t="s">
        <v>48</v>
      </c>
      <c r="F1794" s="23" t="s">
        <v>49</v>
      </c>
      <c r="G1794" s="24">
        <v>33.380000000000003</v>
      </c>
    </row>
    <row r="1795" spans="1:7">
      <c r="A1795" s="22">
        <v>43987</v>
      </c>
      <c r="B1795" s="22" t="str">
        <f t="shared" si="81"/>
        <v>Jun</v>
      </c>
      <c r="C1795" s="23">
        <f t="shared" si="82"/>
        <v>23</v>
      </c>
      <c r="D1795" s="23" t="str">
        <f t="shared" si="83"/>
        <v>None</v>
      </c>
      <c r="E1795" s="22" t="s">
        <v>48</v>
      </c>
      <c r="F1795" s="23" t="s">
        <v>54</v>
      </c>
      <c r="G1795" s="24">
        <v>90.6</v>
      </c>
    </row>
    <row r="1796" spans="1:7">
      <c r="A1796" s="22">
        <v>44005</v>
      </c>
      <c r="B1796" s="22" t="str">
        <f t="shared" si="81"/>
        <v>Jun</v>
      </c>
      <c r="C1796" s="23">
        <f t="shared" si="82"/>
        <v>26</v>
      </c>
      <c r="D1796" s="23" t="str">
        <f t="shared" si="83"/>
        <v>None</v>
      </c>
      <c r="E1796" s="22" t="s">
        <v>48</v>
      </c>
      <c r="F1796" s="23" t="s">
        <v>53</v>
      </c>
      <c r="G1796" s="24">
        <v>60.79</v>
      </c>
    </row>
    <row r="1797" spans="1:7">
      <c r="A1797" s="22">
        <v>44096</v>
      </c>
      <c r="B1797" s="22" t="str">
        <f t="shared" si="81"/>
        <v>Sep</v>
      </c>
      <c r="C1797" s="23">
        <f t="shared" si="82"/>
        <v>39</v>
      </c>
      <c r="D1797" s="23" t="str">
        <f t="shared" si="83"/>
        <v>None</v>
      </c>
      <c r="E1797" s="22" t="s">
        <v>48</v>
      </c>
      <c r="F1797" s="23" t="s">
        <v>43</v>
      </c>
      <c r="G1797" s="24">
        <v>60.2</v>
      </c>
    </row>
    <row r="1798" spans="1:7">
      <c r="A1798" s="22">
        <v>43993</v>
      </c>
      <c r="B1798" s="22" t="str">
        <f t="shared" ref="B1798:B1861" si="84">TEXT(A1798,"mmm")</f>
        <v>Jun</v>
      </c>
      <c r="C1798" s="23">
        <f t="shared" ref="C1798:C1861" si="85">WEEKNUM(A1798)</f>
        <v>24</v>
      </c>
      <c r="D1798" s="23" t="str">
        <f t="shared" ref="D1798:D1861" si="86">IFERROR(VLOOKUP(C1798,$BM$7:$BN$14,2,0),"None")</f>
        <v>None</v>
      </c>
      <c r="E1798" s="22" t="s">
        <v>45</v>
      </c>
      <c r="F1798" s="23" t="s">
        <v>50</v>
      </c>
      <c r="G1798" s="24">
        <v>23.66</v>
      </c>
    </row>
    <row r="1799" spans="1:7">
      <c r="A1799" s="22">
        <v>44068</v>
      </c>
      <c r="B1799" s="22" t="str">
        <f t="shared" si="84"/>
        <v>Aug</v>
      </c>
      <c r="C1799" s="23">
        <f t="shared" si="85"/>
        <v>35</v>
      </c>
      <c r="D1799" s="23" t="str">
        <f t="shared" si="86"/>
        <v>None</v>
      </c>
      <c r="E1799" s="22" t="s">
        <v>38</v>
      </c>
      <c r="F1799" s="23" t="s">
        <v>46</v>
      </c>
      <c r="G1799" s="24">
        <v>24.72</v>
      </c>
    </row>
    <row r="1800" spans="1:7">
      <c r="A1800" s="22">
        <v>44004</v>
      </c>
      <c r="B1800" s="22" t="str">
        <f t="shared" si="84"/>
        <v>Jun</v>
      </c>
      <c r="C1800" s="23">
        <f t="shared" si="85"/>
        <v>26</v>
      </c>
      <c r="D1800" s="23" t="str">
        <f t="shared" si="86"/>
        <v>None</v>
      </c>
      <c r="E1800" s="22" t="s">
        <v>38</v>
      </c>
      <c r="F1800" s="23" t="s">
        <v>46</v>
      </c>
      <c r="G1800" s="24">
        <v>100.47</v>
      </c>
    </row>
    <row r="1801" spans="1:7">
      <c r="A1801" s="22">
        <v>43993</v>
      </c>
      <c r="B1801" s="22" t="str">
        <f t="shared" si="84"/>
        <v>Jun</v>
      </c>
      <c r="C1801" s="23">
        <f t="shared" si="85"/>
        <v>24</v>
      </c>
      <c r="D1801" s="23" t="str">
        <f t="shared" si="86"/>
        <v>None</v>
      </c>
      <c r="E1801" s="22" t="s">
        <v>38</v>
      </c>
      <c r="F1801" s="23" t="s">
        <v>54</v>
      </c>
      <c r="G1801" s="24">
        <v>47.49</v>
      </c>
    </row>
    <row r="1802" spans="1:7">
      <c r="A1802" s="22">
        <v>44067</v>
      </c>
      <c r="B1802" s="22" t="str">
        <f t="shared" si="84"/>
        <v>Aug</v>
      </c>
      <c r="C1802" s="23">
        <f t="shared" si="85"/>
        <v>35</v>
      </c>
      <c r="D1802" s="23" t="str">
        <f t="shared" si="86"/>
        <v>None</v>
      </c>
      <c r="E1802" s="22" t="s">
        <v>45</v>
      </c>
      <c r="F1802" s="23" t="s">
        <v>58</v>
      </c>
      <c r="G1802" s="24">
        <v>75.48</v>
      </c>
    </row>
    <row r="1803" spans="1:7">
      <c r="A1803" s="22">
        <v>44045</v>
      </c>
      <c r="B1803" s="22" t="str">
        <f t="shared" si="84"/>
        <v>Aug</v>
      </c>
      <c r="C1803" s="23">
        <f t="shared" si="85"/>
        <v>32</v>
      </c>
      <c r="D1803" s="23" t="str">
        <f t="shared" si="86"/>
        <v>None</v>
      </c>
      <c r="E1803" s="22" t="s">
        <v>38</v>
      </c>
      <c r="F1803" s="23" t="s">
        <v>50</v>
      </c>
      <c r="G1803" s="24">
        <v>46.06</v>
      </c>
    </row>
    <row r="1804" spans="1:7">
      <c r="A1804" s="22">
        <v>44012</v>
      </c>
      <c r="B1804" s="22" t="str">
        <f t="shared" si="84"/>
        <v>Jun</v>
      </c>
      <c r="C1804" s="23">
        <f t="shared" si="85"/>
        <v>27</v>
      </c>
      <c r="D1804" s="23" t="str">
        <f t="shared" si="86"/>
        <v>None</v>
      </c>
      <c r="E1804" s="22" t="s">
        <v>48</v>
      </c>
      <c r="F1804" s="23" t="s">
        <v>50</v>
      </c>
      <c r="G1804" s="24">
        <v>414.39</v>
      </c>
    </row>
    <row r="1805" spans="1:7">
      <c r="A1805" s="22">
        <v>43986</v>
      </c>
      <c r="B1805" s="22" t="str">
        <f t="shared" si="84"/>
        <v>Jun</v>
      </c>
      <c r="C1805" s="23">
        <f t="shared" si="85"/>
        <v>23</v>
      </c>
      <c r="D1805" s="23" t="str">
        <f t="shared" si="86"/>
        <v>None</v>
      </c>
      <c r="E1805" s="22" t="s">
        <v>38</v>
      </c>
      <c r="F1805" s="23" t="s">
        <v>53</v>
      </c>
      <c r="G1805" s="24">
        <v>29.66</v>
      </c>
    </row>
    <row r="1806" spans="1:7">
      <c r="A1806" s="22">
        <v>44006</v>
      </c>
      <c r="B1806" s="22" t="str">
        <f t="shared" si="84"/>
        <v>Jun</v>
      </c>
      <c r="C1806" s="23">
        <f t="shared" si="85"/>
        <v>26</v>
      </c>
      <c r="D1806" s="23" t="str">
        <f t="shared" si="86"/>
        <v>None</v>
      </c>
      <c r="E1806" s="22" t="s">
        <v>48</v>
      </c>
      <c r="F1806" s="23" t="s">
        <v>61</v>
      </c>
      <c r="G1806" s="24">
        <v>28.53</v>
      </c>
    </row>
    <row r="1807" spans="1:7">
      <c r="A1807" s="22">
        <v>44060</v>
      </c>
      <c r="B1807" s="22" t="str">
        <f t="shared" si="84"/>
        <v>Aug</v>
      </c>
      <c r="C1807" s="23">
        <f t="shared" si="85"/>
        <v>34</v>
      </c>
      <c r="D1807" s="23" t="str">
        <f t="shared" si="86"/>
        <v>None</v>
      </c>
      <c r="E1807" s="22" t="s">
        <v>38</v>
      </c>
      <c r="F1807" s="23" t="s">
        <v>43</v>
      </c>
      <c r="G1807" s="24">
        <v>19.03</v>
      </c>
    </row>
    <row r="1808" spans="1:7">
      <c r="A1808" s="22">
        <v>44067</v>
      </c>
      <c r="B1808" s="22" t="str">
        <f t="shared" si="84"/>
        <v>Aug</v>
      </c>
      <c r="C1808" s="23">
        <f t="shared" si="85"/>
        <v>35</v>
      </c>
      <c r="D1808" s="23" t="str">
        <f t="shared" si="86"/>
        <v>None</v>
      </c>
      <c r="E1808" s="22" t="s">
        <v>38</v>
      </c>
      <c r="F1808" s="23" t="s">
        <v>49</v>
      </c>
      <c r="G1808" s="24">
        <v>33.65</v>
      </c>
    </row>
    <row r="1809" spans="1:7">
      <c r="A1809" s="22">
        <v>43984</v>
      </c>
      <c r="B1809" s="22" t="str">
        <f t="shared" si="84"/>
        <v>Jun</v>
      </c>
      <c r="C1809" s="23">
        <f t="shared" si="85"/>
        <v>23</v>
      </c>
      <c r="D1809" s="23" t="str">
        <f t="shared" si="86"/>
        <v>None</v>
      </c>
      <c r="E1809" s="22" t="s">
        <v>48</v>
      </c>
      <c r="F1809" s="23" t="s">
        <v>49</v>
      </c>
      <c r="G1809" s="24">
        <v>136.55000000000001</v>
      </c>
    </row>
    <row r="1810" spans="1:7">
      <c r="A1810" s="22">
        <v>43994</v>
      </c>
      <c r="B1810" s="22" t="str">
        <f t="shared" si="84"/>
        <v>Jun</v>
      </c>
      <c r="C1810" s="23">
        <f t="shared" si="85"/>
        <v>24</v>
      </c>
      <c r="D1810" s="23" t="str">
        <f t="shared" si="86"/>
        <v>None</v>
      </c>
      <c r="E1810" s="22" t="s">
        <v>48</v>
      </c>
      <c r="F1810" s="23" t="s">
        <v>43</v>
      </c>
      <c r="G1810" s="24">
        <v>38.06</v>
      </c>
    </row>
    <row r="1811" spans="1:7">
      <c r="A1811" s="22">
        <v>44061</v>
      </c>
      <c r="B1811" s="22" t="str">
        <f t="shared" si="84"/>
        <v>Aug</v>
      </c>
      <c r="C1811" s="23">
        <f t="shared" si="85"/>
        <v>34</v>
      </c>
      <c r="D1811" s="23" t="str">
        <f t="shared" si="86"/>
        <v>None</v>
      </c>
      <c r="E1811" s="22" t="s">
        <v>38</v>
      </c>
      <c r="F1811" s="23" t="s">
        <v>58</v>
      </c>
      <c r="G1811" s="24">
        <v>72.52</v>
      </c>
    </row>
    <row r="1812" spans="1:7">
      <c r="A1812" s="22">
        <v>44071</v>
      </c>
      <c r="B1812" s="22" t="str">
        <f t="shared" si="84"/>
        <v>Aug</v>
      </c>
      <c r="C1812" s="23">
        <f t="shared" si="85"/>
        <v>35</v>
      </c>
      <c r="D1812" s="23" t="str">
        <f t="shared" si="86"/>
        <v>None</v>
      </c>
      <c r="E1812" s="22" t="s">
        <v>38</v>
      </c>
      <c r="F1812" s="23" t="s">
        <v>58</v>
      </c>
      <c r="G1812" s="24">
        <v>48.48</v>
      </c>
    </row>
    <row r="1813" spans="1:7">
      <c r="A1813" s="22">
        <v>44029</v>
      </c>
      <c r="B1813" s="22" t="str">
        <f t="shared" si="84"/>
        <v>Jul</v>
      </c>
      <c r="C1813" s="23">
        <f t="shared" si="85"/>
        <v>29</v>
      </c>
      <c r="D1813" s="23" t="str">
        <f t="shared" si="86"/>
        <v>None</v>
      </c>
      <c r="E1813" s="22" t="s">
        <v>38</v>
      </c>
      <c r="F1813" s="23" t="s">
        <v>46</v>
      </c>
      <c r="G1813" s="24">
        <v>25.29</v>
      </c>
    </row>
    <row r="1814" spans="1:7">
      <c r="A1814" s="22">
        <v>44094</v>
      </c>
      <c r="B1814" s="22" t="str">
        <f t="shared" si="84"/>
        <v>Sep</v>
      </c>
      <c r="C1814" s="23">
        <f t="shared" si="85"/>
        <v>39</v>
      </c>
      <c r="D1814" s="23" t="str">
        <f t="shared" si="86"/>
        <v>None</v>
      </c>
      <c r="E1814" s="22" t="s">
        <v>38</v>
      </c>
      <c r="F1814" s="23" t="s">
        <v>39</v>
      </c>
      <c r="G1814" s="24">
        <v>80.05</v>
      </c>
    </row>
    <row r="1815" spans="1:7">
      <c r="A1815" s="22">
        <v>44000</v>
      </c>
      <c r="B1815" s="22" t="str">
        <f t="shared" si="84"/>
        <v>Jun</v>
      </c>
      <c r="C1815" s="23">
        <f t="shared" si="85"/>
        <v>25</v>
      </c>
      <c r="D1815" s="23" t="str">
        <f t="shared" si="86"/>
        <v>None</v>
      </c>
      <c r="E1815" s="22" t="s">
        <v>48</v>
      </c>
      <c r="F1815" s="23" t="s">
        <v>49</v>
      </c>
      <c r="G1815" s="24">
        <v>66.28</v>
      </c>
    </row>
    <row r="1816" spans="1:7">
      <c r="A1816" s="22">
        <v>44009</v>
      </c>
      <c r="B1816" s="22" t="str">
        <f t="shared" si="84"/>
        <v>Jun</v>
      </c>
      <c r="C1816" s="23">
        <f t="shared" si="85"/>
        <v>26</v>
      </c>
      <c r="D1816" s="23" t="str">
        <f t="shared" si="86"/>
        <v>None</v>
      </c>
      <c r="E1816" s="22" t="s">
        <v>38</v>
      </c>
      <c r="F1816" s="23" t="s">
        <v>54</v>
      </c>
      <c r="G1816" s="24">
        <v>68.69</v>
      </c>
    </row>
    <row r="1817" spans="1:7">
      <c r="A1817" s="22">
        <v>44011</v>
      </c>
      <c r="B1817" s="22" t="str">
        <f t="shared" si="84"/>
        <v>Jun</v>
      </c>
      <c r="C1817" s="23">
        <f t="shared" si="85"/>
        <v>27</v>
      </c>
      <c r="D1817" s="23" t="str">
        <f t="shared" si="86"/>
        <v>None</v>
      </c>
      <c r="E1817" s="22" t="s">
        <v>48</v>
      </c>
      <c r="F1817" s="23" t="s">
        <v>39</v>
      </c>
      <c r="G1817" s="24">
        <v>560.79</v>
      </c>
    </row>
    <row r="1818" spans="1:7">
      <c r="A1818" s="22">
        <v>44060</v>
      </c>
      <c r="B1818" s="22" t="str">
        <f t="shared" si="84"/>
        <v>Aug</v>
      </c>
      <c r="C1818" s="23">
        <f t="shared" si="85"/>
        <v>34</v>
      </c>
      <c r="D1818" s="23" t="str">
        <f t="shared" si="86"/>
        <v>None</v>
      </c>
      <c r="E1818" s="22" t="s">
        <v>45</v>
      </c>
      <c r="F1818" s="23" t="s">
        <v>50</v>
      </c>
      <c r="G1818" s="24">
        <v>23.09</v>
      </c>
    </row>
    <row r="1819" spans="1:7">
      <c r="A1819" s="22">
        <v>44085</v>
      </c>
      <c r="B1819" s="22" t="str">
        <f t="shared" si="84"/>
        <v>Sep</v>
      </c>
      <c r="C1819" s="23">
        <f t="shared" si="85"/>
        <v>37</v>
      </c>
      <c r="D1819" s="23" t="str">
        <f t="shared" si="86"/>
        <v>None</v>
      </c>
      <c r="E1819" s="22" t="s">
        <v>38</v>
      </c>
      <c r="F1819" s="23" t="s">
        <v>49</v>
      </c>
      <c r="G1819" s="24">
        <v>64.709999999999994</v>
      </c>
    </row>
    <row r="1820" spans="1:7">
      <c r="A1820" s="22">
        <v>43991</v>
      </c>
      <c r="B1820" s="22" t="str">
        <f t="shared" si="84"/>
        <v>Jun</v>
      </c>
      <c r="C1820" s="23">
        <f t="shared" si="85"/>
        <v>24</v>
      </c>
      <c r="D1820" s="23" t="str">
        <f t="shared" si="86"/>
        <v>None</v>
      </c>
      <c r="E1820" s="22" t="s">
        <v>45</v>
      </c>
      <c r="F1820" s="23" t="s">
        <v>50</v>
      </c>
      <c r="G1820" s="24">
        <v>46.35</v>
      </c>
    </row>
    <row r="1821" spans="1:7">
      <c r="A1821" s="22">
        <v>43998</v>
      </c>
      <c r="B1821" s="22" t="str">
        <f t="shared" si="84"/>
        <v>Jun</v>
      </c>
      <c r="C1821" s="23">
        <f t="shared" si="85"/>
        <v>25</v>
      </c>
      <c r="D1821" s="23" t="str">
        <f t="shared" si="86"/>
        <v>None</v>
      </c>
      <c r="E1821" s="22" t="s">
        <v>38</v>
      </c>
      <c r="F1821" s="23" t="s">
        <v>57</v>
      </c>
      <c r="G1821" s="24">
        <v>46.98</v>
      </c>
    </row>
    <row r="1822" spans="1:7">
      <c r="A1822" s="22">
        <v>44009</v>
      </c>
      <c r="B1822" s="22" t="str">
        <f t="shared" si="84"/>
        <v>Jun</v>
      </c>
      <c r="C1822" s="23">
        <f t="shared" si="85"/>
        <v>26</v>
      </c>
      <c r="D1822" s="23" t="str">
        <f t="shared" si="86"/>
        <v>None</v>
      </c>
      <c r="E1822" s="22" t="s">
        <v>38</v>
      </c>
      <c r="F1822" s="23" t="s">
        <v>53</v>
      </c>
      <c r="G1822" s="24">
        <v>87.02</v>
      </c>
    </row>
    <row r="1823" spans="1:7">
      <c r="A1823" s="22">
        <v>43991</v>
      </c>
      <c r="B1823" s="22" t="str">
        <f t="shared" si="84"/>
        <v>Jun</v>
      </c>
      <c r="C1823" s="23">
        <f t="shared" si="85"/>
        <v>24</v>
      </c>
      <c r="D1823" s="23" t="str">
        <f t="shared" si="86"/>
        <v>None</v>
      </c>
      <c r="E1823" s="22" t="s">
        <v>48</v>
      </c>
      <c r="F1823" s="23" t="s">
        <v>46</v>
      </c>
      <c r="G1823" s="24">
        <v>75.099999999999994</v>
      </c>
    </row>
    <row r="1824" spans="1:7">
      <c r="A1824" s="22">
        <v>44048</v>
      </c>
      <c r="B1824" s="22" t="str">
        <f t="shared" si="84"/>
        <v>Aug</v>
      </c>
      <c r="C1824" s="23">
        <f t="shared" si="85"/>
        <v>32</v>
      </c>
      <c r="D1824" s="23" t="str">
        <f t="shared" si="86"/>
        <v>None</v>
      </c>
      <c r="E1824" s="22" t="s">
        <v>38</v>
      </c>
      <c r="F1824" s="23" t="s">
        <v>56</v>
      </c>
      <c r="G1824" s="24">
        <v>40.619999999999997</v>
      </c>
    </row>
    <row r="1825" spans="1:7">
      <c r="A1825" s="22">
        <v>43999</v>
      </c>
      <c r="B1825" s="22" t="str">
        <f t="shared" si="84"/>
        <v>Jun</v>
      </c>
      <c r="C1825" s="23">
        <f t="shared" si="85"/>
        <v>25</v>
      </c>
      <c r="D1825" s="23" t="str">
        <f t="shared" si="86"/>
        <v>None</v>
      </c>
      <c r="E1825" s="22" t="s">
        <v>48</v>
      </c>
      <c r="F1825" s="23" t="s">
        <v>49</v>
      </c>
      <c r="G1825" s="24">
        <v>99.85</v>
      </c>
    </row>
    <row r="1826" spans="1:7">
      <c r="A1826" s="22">
        <v>44004</v>
      </c>
      <c r="B1826" s="22" t="str">
        <f t="shared" si="84"/>
        <v>Jun</v>
      </c>
      <c r="C1826" s="23">
        <f t="shared" si="85"/>
        <v>26</v>
      </c>
      <c r="D1826" s="23" t="str">
        <f t="shared" si="86"/>
        <v>None</v>
      </c>
      <c r="E1826" s="22" t="s">
        <v>48</v>
      </c>
      <c r="F1826" s="23" t="s">
        <v>54</v>
      </c>
      <c r="G1826" s="24">
        <v>225.97</v>
      </c>
    </row>
    <row r="1827" spans="1:7">
      <c r="A1827" s="22">
        <v>44064</v>
      </c>
      <c r="B1827" s="22" t="str">
        <f t="shared" si="84"/>
        <v>Aug</v>
      </c>
      <c r="C1827" s="23">
        <f t="shared" si="85"/>
        <v>34</v>
      </c>
      <c r="D1827" s="23" t="str">
        <f t="shared" si="86"/>
        <v>None</v>
      </c>
      <c r="E1827" s="22" t="s">
        <v>48</v>
      </c>
      <c r="F1827" s="23" t="s">
        <v>57</v>
      </c>
      <c r="G1827" s="24">
        <v>46.73</v>
      </c>
    </row>
    <row r="1828" spans="1:7">
      <c r="A1828" s="22">
        <v>43997</v>
      </c>
      <c r="B1828" s="22" t="str">
        <f t="shared" si="84"/>
        <v>Jun</v>
      </c>
      <c r="C1828" s="23">
        <f t="shared" si="85"/>
        <v>25</v>
      </c>
      <c r="D1828" s="23" t="str">
        <f t="shared" si="86"/>
        <v>None</v>
      </c>
      <c r="E1828" s="22" t="s">
        <v>38</v>
      </c>
      <c r="F1828" s="23" t="s">
        <v>66</v>
      </c>
      <c r="G1828" s="24">
        <v>57.16</v>
      </c>
    </row>
    <row r="1829" spans="1:7">
      <c r="A1829" s="22">
        <v>44007</v>
      </c>
      <c r="B1829" s="22" t="str">
        <f t="shared" si="84"/>
        <v>Jun</v>
      </c>
      <c r="C1829" s="23">
        <f t="shared" si="85"/>
        <v>26</v>
      </c>
      <c r="D1829" s="23" t="str">
        <f t="shared" si="86"/>
        <v>None</v>
      </c>
      <c r="E1829" s="22" t="s">
        <v>48</v>
      </c>
      <c r="F1829" s="23" t="s">
        <v>53</v>
      </c>
      <c r="G1829" s="24">
        <v>84.71</v>
      </c>
    </row>
    <row r="1830" spans="1:7">
      <c r="A1830" s="22">
        <v>44003</v>
      </c>
      <c r="B1830" s="22" t="str">
        <f t="shared" si="84"/>
        <v>Jun</v>
      </c>
      <c r="C1830" s="23">
        <f t="shared" si="85"/>
        <v>26</v>
      </c>
      <c r="D1830" s="23" t="str">
        <f t="shared" si="86"/>
        <v>None</v>
      </c>
      <c r="E1830" s="22" t="s">
        <v>38</v>
      </c>
      <c r="F1830" s="23" t="s">
        <v>57</v>
      </c>
      <c r="G1830" s="24">
        <v>69.099999999999994</v>
      </c>
    </row>
    <row r="1831" spans="1:7">
      <c r="A1831" s="22">
        <v>44066</v>
      </c>
      <c r="B1831" s="22" t="str">
        <f t="shared" si="84"/>
        <v>Aug</v>
      </c>
      <c r="C1831" s="23">
        <f t="shared" si="85"/>
        <v>35</v>
      </c>
      <c r="D1831" s="23" t="str">
        <f t="shared" si="86"/>
        <v>None</v>
      </c>
      <c r="E1831" s="22" t="s">
        <v>48</v>
      </c>
      <c r="F1831" s="23" t="s">
        <v>61</v>
      </c>
      <c r="G1831" s="24">
        <v>80.28</v>
      </c>
    </row>
    <row r="1832" spans="1:7">
      <c r="A1832" s="22">
        <v>44006</v>
      </c>
      <c r="B1832" s="22" t="str">
        <f t="shared" si="84"/>
        <v>Jun</v>
      </c>
      <c r="C1832" s="23">
        <f t="shared" si="85"/>
        <v>26</v>
      </c>
      <c r="D1832" s="23" t="str">
        <f t="shared" si="86"/>
        <v>None</v>
      </c>
      <c r="E1832" s="22" t="s">
        <v>38</v>
      </c>
      <c r="F1832" s="23" t="s">
        <v>50</v>
      </c>
      <c r="G1832" s="24">
        <v>23.35</v>
      </c>
    </row>
    <row r="1833" spans="1:7">
      <c r="A1833" s="22">
        <v>44061</v>
      </c>
      <c r="B1833" s="22" t="str">
        <f t="shared" si="84"/>
        <v>Aug</v>
      </c>
      <c r="C1833" s="23">
        <f t="shared" si="85"/>
        <v>34</v>
      </c>
      <c r="D1833" s="23" t="str">
        <f t="shared" si="86"/>
        <v>None</v>
      </c>
      <c r="E1833" s="22" t="s">
        <v>45</v>
      </c>
      <c r="F1833" s="23" t="s">
        <v>57</v>
      </c>
      <c r="G1833" s="24">
        <v>69.05</v>
      </c>
    </row>
    <row r="1834" spans="1:7">
      <c r="A1834" s="22">
        <v>44057</v>
      </c>
      <c r="B1834" s="22" t="str">
        <f t="shared" si="84"/>
        <v>Aug</v>
      </c>
      <c r="C1834" s="23">
        <f t="shared" si="85"/>
        <v>33</v>
      </c>
      <c r="D1834" s="23" t="str">
        <f t="shared" si="86"/>
        <v>None</v>
      </c>
      <c r="E1834" s="22" t="s">
        <v>38</v>
      </c>
      <c r="F1834" s="23" t="s">
        <v>53</v>
      </c>
      <c r="G1834" s="24">
        <v>90.02</v>
      </c>
    </row>
    <row r="1835" spans="1:7">
      <c r="A1835" s="22">
        <v>44055</v>
      </c>
      <c r="B1835" s="22" t="str">
        <f t="shared" si="84"/>
        <v>Aug</v>
      </c>
      <c r="C1835" s="23">
        <f t="shared" si="85"/>
        <v>33</v>
      </c>
      <c r="D1835" s="23" t="str">
        <f t="shared" si="86"/>
        <v>None</v>
      </c>
      <c r="E1835" s="22" t="s">
        <v>48</v>
      </c>
      <c r="F1835" s="23" t="s">
        <v>50</v>
      </c>
      <c r="G1835" s="24">
        <v>46.1</v>
      </c>
    </row>
    <row r="1836" spans="1:7">
      <c r="A1836" s="22">
        <v>44047</v>
      </c>
      <c r="B1836" s="22" t="str">
        <f t="shared" si="84"/>
        <v>Aug</v>
      </c>
      <c r="C1836" s="23">
        <f t="shared" si="85"/>
        <v>32</v>
      </c>
      <c r="D1836" s="23" t="str">
        <f t="shared" si="86"/>
        <v>None</v>
      </c>
      <c r="E1836" s="22" t="s">
        <v>38</v>
      </c>
      <c r="F1836" s="23" t="s">
        <v>43</v>
      </c>
      <c r="G1836" s="24">
        <v>40.340000000000003</v>
      </c>
    </row>
    <row r="1837" spans="1:7">
      <c r="A1837" s="22">
        <v>44091</v>
      </c>
      <c r="B1837" s="22" t="str">
        <f t="shared" si="84"/>
        <v>Sep</v>
      </c>
      <c r="C1837" s="23">
        <f t="shared" si="85"/>
        <v>38</v>
      </c>
      <c r="D1837" s="23" t="str">
        <f t="shared" si="86"/>
        <v>None</v>
      </c>
      <c r="E1837" s="22" t="s">
        <v>48</v>
      </c>
      <c r="F1837" s="23" t="s">
        <v>57</v>
      </c>
      <c r="G1837" s="24">
        <v>69.17</v>
      </c>
    </row>
    <row r="1838" spans="1:7">
      <c r="A1838" s="22">
        <v>44009</v>
      </c>
      <c r="B1838" s="22" t="str">
        <f t="shared" si="84"/>
        <v>Jun</v>
      </c>
      <c r="C1838" s="23">
        <f t="shared" si="85"/>
        <v>26</v>
      </c>
      <c r="D1838" s="23" t="str">
        <f t="shared" si="86"/>
        <v>None</v>
      </c>
      <c r="E1838" s="22" t="s">
        <v>38</v>
      </c>
      <c r="F1838" s="23" t="s">
        <v>66</v>
      </c>
      <c r="G1838" s="24">
        <v>18.64</v>
      </c>
    </row>
    <row r="1839" spans="1:7">
      <c r="A1839" s="22">
        <v>44072</v>
      </c>
      <c r="B1839" s="22" t="str">
        <f t="shared" si="84"/>
        <v>Aug</v>
      </c>
      <c r="C1839" s="23">
        <f t="shared" si="85"/>
        <v>35</v>
      </c>
      <c r="D1839" s="23" t="str">
        <f t="shared" si="86"/>
        <v>None</v>
      </c>
      <c r="E1839" s="22" t="s">
        <v>48</v>
      </c>
      <c r="F1839" s="23" t="s">
        <v>57</v>
      </c>
      <c r="G1839" s="24">
        <v>46.96</v>
      </c>
    </row>
    <row r="1840" spans="1:7">
      <c r="A1840" s="22">
        <v>44057</v>
      </c>
      <c r="B1840" s="22" t="str">
        <f t="shared" si="84"/>
        <v>Aug</v>
      </c>
      <c r="C1840" s="23">
        <f t="shared" si="85"/>
        <v>33</v>
      </c>
      <c r="D1840" s="23" t="str">
        <f t="shared" si="86"/>
        <v>None</v>
      </c>
      <c r="E1840" s="22" t="s">
        <v>38</v>
      </c>
      <c r="F1840" s="23" t="s">
        <v>43</v>
      </c>
      <c r="G1840" s="24">
        <v>40.700000000000003</v>
      </c>
    </row>
    <row r="1841" spans="1:7">
      <c r="A1841" s="22">
        <v>43996</v>
      </c>
      <c r="B1841" s="22" t="str">
        <f t="shared" si="84"/>
        <v>Jun</v>
      </c>
      <c r="C1841" s="23">
        <f t="shared" si="85"/>
        <v>25</v>
      </c>
      <c r="D1841" s="23" t="str">
        <f t="shared" si="86"/>
        <v>None</v>
      </c>
      <c r="E1841" s="22" t="s">
        <v>48</v>
      </c>
      <c r="F1841" s="23" t="s">
        <v>43</v>
      </c>
      <c r="G1841" s="24">
        <v>40.700000000000003</v>
      </c>
    </row>
    <row r="1842" spans="1:7">
      <c r="A1842" s="22">
        <v>44026</v>
      </c>
      <c r="B1842" s="22" t="str">
        <f t="shared" si="84"/>
        <v>Jul</v>
      </c>
      <c r="C1842" s="23">
        <f t="shared" si="85"/>
        <v>29</v>
      </c>
      <c r="D1842" s="23" t="str">
        <f t="shared" si="86"/>
        <v>None</v>
      </c>
      <c r="E1842" s="22" t="s">
        <v>48</v>
      </c>
      <c r="F1842" s="23" t="s">
        <v>49</v>
      </c>
      <c r="G1842" s="24">
        <v>102.43</v>
      </c>
    </row>
    <row r="1843" spans="1:7">
      <c r="A1843" s="22">
        <v>44082</v>
      </c>
      <c r="B1843" s="22" t="str">
        <f t="shared" si="84"/>
        <v>Sep</v>
      </c>
      <c r="C1843" s="23">
        <f t="shared" si="85"/>
        <v>37</v>
      </c>
      <c r="D1843" s="23" t="str">
        <f t="shared" si="86"/>
        <v>None</v>
      </c>
      <c r="E1843" s="22" t="s">
        <v>38</v>
      </c>
      <c r="F1843" s="23" t="s">
        <v>66</v>
      </c>
      <c r="G1843" s="24">
        <v>54.38</v>
      </c>
    </row>
    <row r="1844" spans="1:7">
      <c r="A1844" s="22">
        <v>44049</v>
      </c>
      <c r="B1844" s="22" t="str">
        <f t="shared" si="84"/>
        <v>Aug</v>
      </c>
      <c r="C1844" s="23">
        <f t="shared" si="85"/>
        <v>32</v>
      </c>
      <c r="D1844" s="23" t="str">
        <f t="shared" si="86"/>
        <v>None</v>
      </c>
      <c r="E1844" s="22" t="s">
        <v>38</v>
      </c>
      <c r="F1844" s="23" t="s">
        <v>49</v>
      </c>
      <c r="G1844" s="24">
        <v>34.82</v>
      </c>
    </row>
    <row r="1845" spans="1:7">
      <c r="A1845" s="22">
        <v>43998</v>
      </c>
      <c r="B1845" s="22" t="str">
        <f t="shared" si="84"/>
        <v>Jun</v>
      </c>
      <c r="C1845" s="23">
        <f t="shared" si="85"/>
        <v>25</v>
      </c>
      <c r="D1845" s="23" t="str">
        <f t="shared" si="86"/>
        <v>None</v>
      </c>
      <c r="E1845" s="22" t="s">
        <v>48</v>
      </c>
      <c r="F1845" s="23" t="s">
        <v>54</v>
      </c>
      <c r="G1845" s="24">
        <v>47.03</v>
      </c>
    </row>
    <row r="1846" spans="1:7">
      <c r="A1846" s="22">
        <v>44047</v>
      </c>
      <c r="B1846" s="22" t="str">
        <f t="shared" si="84"/>
        <v>Aug</v>
      </c>
      <c r="C1846" s="23">
        <f t="shared" si="85"/>
        <v>32</v>
      </c>
      <c r="D1846" s="23" t="str">
        <f t="shared" si="86"/>
        <v>None</v>
      </c>
      <c r="E1846" s="22" t="s">
        <v>38</v>
      </c>
      <c r="F1846" s="23" t="s">
        <v>43</v>
      </c>
      <c r="G1846" s="24">
        <v>38.76</v>
      </c>
    </row>
    <row r="1847" spans="1:7">
      <c r="A1847" s="22">
        <v>44016</v>
      </c>
      <c r="B1847" s="22" t="str">
        <f t="shared" si="84"/>
        <v>Jul</v>
      </c>
      <c r="C1847" s="23">
        <f t="shared" si="85"/>
        <v>27</v>
      </c>
      <c r="D1847" s="23" t="str">
        <f t="shared" si="86"/>
        <v>None</v>
      </c>
      <c r="E1847" s="22" t="s">
        <v>38</v>
      </c>
      <c r="F1847" s="23" t="s">
        <v>49</v>
      </c>
      <c r="G1847" s="24">
        <v>68.010000000000005</v>
      </c>
    </row>
    <row r="1848" spans="1:7">
      <c r="A1848" s="22">
        <v>44070</v>
      </c>
      <c r="B1848" s="22" t="str">
        <f t="shared" si="84"/>
        <v>Aug</v>
      </c>
      <c r="C1848" s="23">
        <f t="shared" si="85"/>
        <v>35</v>
      </c>
      <c r="D1848" s="23" t="str">
        <f t="shared" si="86"/>
        <v>None</v>
      </c>
      <c r="E1848" s="22" t="s">
        <v>38</v>
      </c>
      <c r="F1848" s="23" t="s">
        <v>46</v>
      </c>
      <c r="G1848" s="24">
        <v>50.33</v>
      </c>
    </row>
    <row r="1849" spans="1:7">
      <c r="A1849" s="22">
        <v>44066</v>
      </c>
      <c r="B1849" s="22" t="str">
        <f t="shared" si="84"/>
        <v>Aug</v>
      </c>
      <c r="C1849" s="23">
        <f t="shared" si="85"/>
        <v>35</v>
      </c>
      <c r="D1849" s="23" t="str">
        <f t="shared" si="86"/>
        <v>None</v>
      </c>
      <c r="E1849" s="22" t="s">
        <v>45</v>
      </c>
      <c r="F1849" s="23" t="s">
        <v>49</v>
      </c>
      <c r="G1849" s="24">
        <v>132.97999999999999</v>
      </c>
    </row>
    <row r="1850" spans="1:7">
      <c r="A1850" s="22">
        <v>44011</v>
      </c>
      <c r="B1850" s="22" t="str">
        <f t="shared" si="84"/>
        <v>Jun</v>
      </c>
      <c r="C1850" s="23">
        <f t="shared" si="85"/>
        <v>27</v>
      </c>
      <c r="D1850" s="23" t="str">
        <f t="shared" si="86"/>
        <v>None</v>
      </c>
      <c r="E1850" s="22" t="s">
        <v>48</v>
      </c>
      <c r="F1850" s="23" t="s">
        <v>57</v>
      </c>
      <c r="G1850" s="24">
        <v>46.1</v>
      </c>
    </row>
    <row r="1851" spans="1:7">
      <c r="A1851" s="22">
        <v>43992</v>
      </c>
      <c r="B1851" s="22" t="str">
        <f t="shared" si="84"/>
        <v>Jun</v>
      </c>
      <c r="C1851" s="23">
        <f t="shared" si="85"/>
        <v>24</v>
      </c>
      <c r="D1851" s="23" t="str">
        <f t="shared" si="86"/>
        <v>None</v>
      </c>
      <c r="E1851" s="22" t="s">
        <v>48</v>
      </c>
      <c r="F1851" s="23" t="s">
        <v>49</v>
      </c>
      <c r="G1851" s="24">
        <v>66.930000000000007</v>
      </c>
    </row>
    <row r="1852" spans="1:7">
      <c r="A1852" s="22">
        <v>43988</v>
      </c>
      <c r="B1852" s="22" t="str">
        <f t="shared" si="84"/>
        <v>Jun</v>
      </c>
      <c r="C1852" s="23">
        <f t="shared" si="85"/>
        <v>23</v>
      </c>
      <c r="D1852" s="23" t="str">
        <f t="shared" si="86"/>
        <v>None</v>
      </c>
      <c r="E1852" s="22" t="s">
        <v>38</v>
      </c>
      <c r="F1852" s="23" t="s">
        <v>66</v>
      </c>
      <c r="G1852" s="24">
        <v>54.87</v>
      </c>
    </row>
    <row r="1853" spans="1:7">
      <c r="A1853" s="22">
        <v>43988</v>
      </c>
      <c r="B1853" s="22" t="str">
        <f t="shared" si="84"/>
        <v>Jun</v>
      </c>
      <c r="C1853" s="23">
        <f t="shared" si="85"/>
        <v>23</v>
      </c>
      <c r="D1853" s="23" t="str">
        <f t="shared" si="86"/>
        <v>None</v>
      </c>
      <c r="E1853" s="22" t="s">
        <v>38</v>
      </c>
      <c r="F1853" s="23" t="s">
        <v>58</v>
      </c>
      <c r="G1853" s="24">
        <v>25.43</v>
      </c>
    </row>
    <row r="1854" spans="1:7">
      <c r="A1854" s="22">
        <v>44010</v>
      </c>
      <c r="B1854" s="22" t="str">
        <f t="shared" si="84"/>
        <v>Jun</v>
      </c>
      <c r="C1854" s="23">
        <f t="shared" si="85"/>
        <v>27</v>
      </c>
      <c r="D1854" s="23" t="str">
        <f t="shared" si="86"/>
        <v>None</v>
      </c>
      <c r="E1854" s="22" t="s">
        <v>48</v>
      </c>
      <c r="F1854" s="23" t="s">
        <v>58</v>
      </c>
      <c r="G1854" s="24">
        <v>69.27</v>
      </c>
    </row>
    <row r="1855" spans="1:7">
      <c r="A1855" s="22">
        <v>44005</v>
      </c>
      <c r="B1855" s="22" t="str">
        <f t="shared" si="84"/>
        <v>Jun</v>
      </c>
      <c r="C1855" s="23">
        <f t="shared" si="85"/>
        <v>26</v>
      </c>
      <c r="D1855" s="23" t="str">
        <f t="shared" si="86"/>
        <v>None</v>
      </c>
      <c r="E1855" s="22" t="s">
        <v>38</v>
      </c>
      <c r="F1855" s="23" t="s">
        <v>57</v>
      </c>
      <c r="G1855" s="24">
        <v>23.82</v>
      </c>
    </row>
    <row r="1856" spans="1:7">
      <c r="A1856" s="22">
        <v>44066</v>
      </c>
      <c r="B1856" s="22" t="str">
        <f t="shared" si="84"/>
        <v>Aug</v>
      </c>
      <c r="C1856" s="23">
        <f t="shared" si="85"/>
        <v>35</v>
      </c>
      <c r="D1856" s="23" t="str">
        <f t="shared" si="86"/>
        <v>None</v>
      </c>
      <c r="E1856" s="22" t="s">
        <v>38</v>
      </c>
      <c r="F1856" s="23" t="s">
        <v>49</v>
      </c>
      <c r="G1856" s="24">
        <v>102.75</v>
      </c>
    </row>
    <row r="1857" spans="1:7">
      <c r="A1857" s="22">
        <v>44066</v>
      </c>
      <c r="B1857" s="22" t="str">
        <f t="shared" si="84"/>
        <v>Aug</v>
      </c>
      <c r="C1857" s="23">
        <f t="shared" si="85"/>
        <v>35</v>
      </c>
      <c r="D1857" s="23" t="str">
        <f t="shared" si="86"/>
        <v>None</v>
      </c>
      <c r="E1857" s="22" t="s">
        <v>48</v>
      </c>
      <c r="F1857" s="23" t="s">
        <v>49</v>
      </c>
      <c r="G1857" s="24">
        <v>34.229999999999997</v>
      </c>
    </row>
    <row r="1858" spans="1:7">
      <c r="A1858" s="22">
        <v>43986</v>
      </c>
      <c r="B1858" s="22" t="str">
        <f t="shared" si="84"/>
        <v>Jun</v>
      </c>
      <c r="C1858" s="23">
        <f t="shared" si="85"/>
        <v>23</v>
      </c>
      <c r="D1858" s="23" t="str">
        <f t="shared" si="86"/>
        <v>None</v>
      </c>
      <c r="E1858" s="22" t="s">
        <v>48</v>
      </c>
      <c r="F1858" s="23" t="s">
        <v>58</v>
      </c>
      <c r="G1858" s="24">
        <v>75.91</v>
      </c>
    </row>
    <row r="1859" spans="1:7">
      <c r="A1859" s="22">
        <v>44008</v>
      </c>
      <c r="B1859" s="22" t="str">
        <f t="shared" si="84"/>
        <v>Jun</v>
      </c>
      <c r="C1859" s="23">
        <f t="shared" si="85"/>
        <v>26</v>
      </c>
      <c r="D1859" s="23" t="str">
        <f t="shared" si="86"/>
        <v>None</v>
      </c>
      <c r="E1859" s="22" t="s">
        <v>45</v>
      </c>
      <c r="F1859" s="23" t="s">
        <v>58</v>
      </c>
      <c r="G1859" s="24">
        <v>46.15</v>
      </c>
    </row>
    <row r="1860" spans="1:7">
      <c r="A1860" s="22">
        <v>44009</v>
      </c>
      <c r="B1860" s="22" t="str">
        <f t="shared" si="84"/>
        <v>Jun</v>
      </c>
      <c r="C1860" s="23">
        <f t="shared" si="85"/>
        <v>26</v>
      </c>
      <c r="D1860" s="23" t="str">
        <f t="shared" si="86"/>
        <v>None</v>
      </c>
      <c r="E1860" s="22" t="s">
        <v>48</v>
      </c>
      <c r="F1860" s="23" t="s">
        <v>49</v>
      </c>
      <c r="G1860" s="24">
        <v>96.52</v>
      </c>
    </row>
    <row r="1861" spans="1:7">
      <c r="A1861" s="22">
        <v>44010</v>
      </c>
      <c r="B1861" s="22" t="str">
        <f t="shared" si="84"/>
        <v>Jun</v>
      </c>
      <c r="C1861" s="23">
        <f t="shared" si="85"/>
        <v>27</v>
      </c>
      <c r="D1861" s="23" t="str">
        <f t="shared" si="86"/>
        <v>None</v>
      </c>
      <c r="E1861" s="22" t="s">
        <v>48</v>
      </c>
      <c r="F1861" s="23" t="s">
        <v>43</v>
      </c>
      <c r="G1861" s="24">
        <v>38.51</v>
      </c>
    </row>
    <row r="1862" spans="1:7">
      <c r="A1862" s="22">
        <v>44018</v>
      </c>
      <c r="B1862" s="22" t="str">
        <f t="shared" ref="B1862:B1925" si="87">TEXT(A1862,"mmm")</f>
        <v>Jul</v>
      </c>
      <c r="C1862" s="23">
        <f t="shared" ref="C1862:C1925" si="88">WEEKNUM(A1862)</f>
        <v>28</v>
      </c>
      <c r="D1862" s="23" t="str">
        <f t="shared" ref="D1862:D1925" si="89">IFERROR(VLOOKUP(C1862,$BM$7:$BN$14,2,0),"None")</f>
        <v>None</v>
      </c>
      <c r="E1862" s="22" t="s">
        <v>48</v>
      </c>
      <c r="F1862" s="23" t="s">
        <v>43</v>
      </c>
      <c r="G1862" s="24">
        <v>60.2</v>
      </c>
    </row>
    <row r="1863" spans="1:7">
      <c r="A1863" s="22">
        <v>44073</v>
      </c>
      <c r="B1863" s="22" t="str">
        <f t="shared" si="87"/>
        <v>Aug</v>
      </c>
      <c r="C1863" s="23">
        <f t="shared" si="88"/>
        <v>36</v>
      </c>
      <c r="D1863" s="23" t="str">
        <f t="shared" si="89"/>
        <v>None</v>
      </c>
      <c r="E1863" s="22" t="s">
        <v>38</v>
      </c>
      <c r="F1863" s="23" t="s">
        <v>57</v>
      </c>
      <c r="G1863" s="24">
        <v>23.8</v>
      </c>
    </row>
    <row r="1864" spans="1:7">
      <c r="A1864" s="22">
        <v>44035</v>
      </c>
      <c r="B1864" s="22" t="str">
        <f t="shared" si="87"/>
        <v>Jul</v>
      </c>
      <c r="C1864" s="23">
        <f t="shared" si="88"/>
        <v>30</v>
      </c>
      <c r="D1864" s="23" t="str">
        <f t="shared" si="89"/>
        <v>None</v>
      </c>
      <c r="E1864" s="22" t="s">
        <v>48</v>
      </c>
      <c r="F1864" s="23" t="s">
        <v>53</v>
      </c>
      <c r="G1864" s="24">
        <v>87.02</v>
      </c>
    </row>
    <row r="1865" spans="1:7">
      <c r="A1865" s="22">
        <v>44051</v>
      </c>
      <c r="B1865" s="22" t="str">
        <f t="shared" si="87"/>
        <v>Aug</v>
      </c>
      <c r="C1865" s="23">
        <f t="shared" si="88"/>
        <v>32</v>
      </c>
      <c r="D1865" s="23" t="str">
        <f t="shared" si="89"/>
        <v>None</v>
      </c>
      <c r="E1865" s="22" t="s">
        <v>48</v>
      </c>
      <c r="F1865" s="23" t="s">
        <v>50</v>
      </c>
      <c r="G1865" s="24">
        <v>69.62</v>
      </c>
    </row>
    <row r="1866" spans="1:7">
      <c r="A1866" s="22">
        <v>43956</v>
      </c>
      <c r="B1866" s="22" t="str">
        <f t="shared" si="87"/>
        <v>May</v>
      </c>
      <c r="C1866" s="23">
        <f t="shared" si="88"/>
        <v>19</v>
      </c>
      <c r="D1866" s="23" t="str">
        <f t="shared" si="89"/>
        <v>None</v>
      </c>
      <c r="E1866" s="22" t="s">
        <v>38</v>
      </c>
      <c r="F1866" s="23" t="s">
        <v>53</v>
      </c>
      <c r="G1866" s="24">
        <v>116.21</v>
      </c>
    </row>
    <row r="1867" spans="1:7">
      <c r="A1867" s="22">
        <v>43994</v>
      </c>
      <c r="B1867" s="22" t="str">
        <f t="shared" si="87"/>
        <v>Jun</v>
      </c>
      <c r="C1867" s="23">
        <f t="shared" si="88"/>
        <v>24</v>
      </c>
      <c r="D1867" s="23" t="str">
        <f t="shared" si="89"/>
        <v>None</v>
      </c>
      <c r="E1867" s="22" t="s">
        <v>45</v>
      </c>
      <c r="F1867" s="23" t="s">
        <v>49</v>
      </c>
      <c r="G1867" s="24">
        <v>68.209999999999994</v>
      </c>
    </row>
    <row r="1868" spans="1:7">
      <c r="A1868" s="22">
        <v>43985</v>
      </c>
      <c r="B1868" s="22" t="str">
        <f t="shared" si="87"/>
        <v>Jun</v>
      </c>
      <c r="C1868" s="23">
        <f t="shared" si="88"/>
        <v>23</v>
      </c>
      <c r="D1868" s="23" t="str">
        <f t="shared" si="89"/>
        <v>None</v>
      </c>
      <c r="E1868" s="22" t="s">
        <v>48</v>
      </c>
      <c r="F1868" s="23" t="s">
        <v>57</v>
      </c>
      <c r="G1868" s="24">
        <v>46.23</v>
      </c>
    </row>
    <row r="1869" spans="1:7">
      <c r="A1869" s="22">
        <v>43989</v>
      </c>
      <c r="B1869" s="22" t="str">
        <f t="shared" si="87"/>
        <v>Jun</v>
      </c>
      <c r="C1869" s="23">
        <f t="shared" si="88"/>
        <v>24</v>
      </c>
      <c r="D1869" s="23" t="str">
        <f t="shared" si="89"/>
        <v>None</v>
      </c>
      <c r="E1869" s="22" t="s">
        <v>38</v>
      </c>
      <c r="F1869" s="23" t="s">
        <v>61</v>
      </c>
      <c r="G1869" s="24">
        <v>53.94</v>
      </c>
    </row>
    <row r="1870" spans="1:7">
      <c r="A1870" s="22">
        <v>44003</v>
      </c>
      <c r="B1870" s="22" t="str">
        <f t="shared" si="87"/>
        <v>Jun</v>
      </c>
      <c r="C1870" s="23">
        <f t="shared" si="88"/>
        <v>26</v>
      </c>
      <c r="D1870" s="23" t="str">
        <f t="shared" si="89"/>
        <v>None</v>
      </c>
      <c r="E1870" s="22" t="s">
        <v>48</v>
      </c>
      <c r="F1870" s="23" t="s">
        <v>43</v>
      </c>
      <c r="G1870" s="24">
        <v>60.66</v>
      </c>
    </row>
    <row r="1871" spans="1:7">
      <c r="A1871" s="22">
        <v>43984</v>
      </c>
      <c r="B1871" s="22" t="str">
        <f t="shared" si="87"/>
        <v>Jun</v>
      </c>
      <c r="C1871" s="23">
        <f t="shared" si="88"/>
        <v>23</v>
      </c>
      <c r="D1871" s="23" t="str">
        <f t="shared" si="89"/>
        <v>None</v>
      </c>
      <c r="E1871" s="22" t="s">
        <v>48</v>
      </c>
      <c r="F1871" s="23" t="s">
        <v>57</v>
      </c>
      <c r="G1871" s="24">
        <v>69.900000000000006</v>
      </c>
    </row>
    <row r="1872" spans="1:7">
      <c r="A1872" s="22">
        <v>44001</v>
      </c>
      <c r="B1872" s="22" t="str">
        <f t="shared" si="87"/>
        <v>Jun</v>
      </c>
      <c r="C1872" s="23">
        <f t="shared" si="88"/>
        <v>25</v>
      </c>
      <c r="D1872" s="23" t="str">
        <f t="shared" si="89"/>
        <v>None</v>
      </c>
      <c r="E1872" s="22" t="s">
        <v>48</v>
      </c>
      <c r="F1872" s="23" t="s">
        <v>58</v>
      </c>
      <c r="G1872" s="24">
        <v>50.75</v>
      </c>
    </row>
    <row r="1873" spans="1:7">
      <c r="A1873" s="22">
        <v>43986</v>
      </c>
      <c r="B1873" s="22" t="str">
        <f t="shared" si="87"/>
        <v>Jun</v>
      </c>
      <c r="C1873" s="23">
        <f t="shared" si="88"/>
        <v>23</v>
      </c>
      <c r="D1873" s="23" t="str">
        <f t="shared" si="89"/>
        <v>None</v>
      </c>
      <c r="E1873" s="22" t="s">
        <v>38</v>
      </c>
      <c r="F1873" s="23" t="s">
        <v>49</v>
      </c>
      <c r="G1873" s="24">
        <v>99.3</v>
      </c>
    </row>
    <row r="1874" spans="1:7">
      <c r="A1874" s="22">
        <v>44054</v>
      </c>
      <c r="B1874" s="22" t="str">
        <f t="shared" si="87"/>
        <v>Aug</v>
      </c>
      <c r="C1874" s="23">
        <f t="shared" si="88"/>
        <v>33</v>
      </c>
      <c r="D1874" s="23" t="str">
        <f t="shared" si="89"/>
        <v>None</v>
      </c>
      <c r="E1874" s="22" t="s">
        <v>38</v>
      </c>
      <c r="F1874" s="23" t="s">
        <v>50</v>
      </c>
      <c r="G1874" s="24">
        <v>69.709999999999994</v>
      </c>
    </row>
    <row r="1875" spans="1:7">
      <c r="A1875" s="22">
        <v>44006</v>
      </c>
      <c r="B1875" s="22" t="str">
        <f t="shared" si="87"/>
        <v>Jun</v>
      </c>
      <c r="C1875" s="23">
        <f t="shared" si="88"/>
        <v>26</v>
      </c>
      <c r="D1875" s="23" t="str">
        <f t="shared" si="89"/>
        <v>None</v>
      </c>
      <c r="E1875" s="22" t="s">
        <v>48</v>
      </c>
      <c r="F1875" s="23" t="s">
        <v>58</v>
      </c>
      <c r="G1875" s="24">
        <v>72.2</v>
      </c>
    </row>
    <row r="1876" spans="1:7">
      <c r="A1876" s="22">
        <v>43991</v>
      </c>
      <c r="B1876" s="22" t="str">
        <f t="shared" si="87"/>
        <v>Jun</v>
      </c>
      <c r="C1876" s="23">
        <f t="shared" si="88"/>
        <v>24</v>
      </c>
      <c r="D1876" s="23" t="str">
        <f t="shared" si="89"/>
        <v>None</v>
      </c>
      <c r="E1876" s="22" t="s">
        <v>48</v>
      </c>
      <c r="F1876" s="23" t="s">
        <v>49</v>
      </c>
      <c r="G1876" s="24">
        <v>102.32</v>
      </c>
    </row>
    <row r="1877" spans="1:7">
      <c r="A1877" s="22">
        <v>43991</v>
      </c>
      <c r="B1877" s="22" t="str">
        <f t="shared" si="87"/>
        <v>Jun</v>
      </c>
      <c r="C1877" s="23">
        <f t="shared" si="88"/>
        <v>24</v>
      </c>
      <c r="D1877" s="23" t="str">
        <f t="shared" si="89"/>
        <v>None</v>
      </c>
      <c r="E1877" s="22" t="s">
        <v>38</v>
      </c>
      <c r="F1877" s="23" t="s">
        <v>46</v>
      </c>
      <c r="G1877" s="24">
        <v>46.4</v>
      </c>
    </row>
    <row r="1878" spans="1:7">
      <c r="A1878" s="22">
        <v>44009</v>
      </c>
      <c r="B1878" s="22" t="str">
        <f t="shared" si="87"/>
        <v>Jun</v>
      </c>
      <c r="C1878" s="23">
        <f t="shared" si="88"/>
        <v>26</v>
      </c>
      <c r="D1878" s="23" t="str">
        <f t="shared" si="89"/>
        <v>None</v>
      </c>
      <c r="E1878" s="22" t="s">
        <v>38</v>
      </c>
      <c r="F1878" s="23" t="s">
        <v>58</v>
      </c>
      <c r="G1878" s="24">
        <v>46.25</v>
      </c>
    </row>
    <row r="1879" spans="1:7">
      <c r="A1879" s="22">
        <v>44050</v>
      </c>
      <c r="B1879" s="22" t="str">
        <f t="shared" si="87"/>
        <v>Aug</v>
      </c>
      <c r="C1879" s="23">
        <f t="shared" si="88"/>
        <v>32</v>
      </c>
      <c r="D1879" s="23" t="str">
        <f t="shared" si="89"/>
        <v>None</v>
      </c>
      <c r="E1879" s="22" t="s">
        <v>45</v>
      </c>
      <c r="F1879" s="23" t="s">
        <v>49</v>
      </c>
      <c r="G1879" s="24">
        <v>533.23</v>
      </c>
    </row>
    <row r="1880" spans="1:7">
      <c r="A1880" s="22">
        <v>43987</v>
      </c>
      <c r="B1880" s="22" t="str">
        <f t="shared" si="87"/>
        <v>Jun</v>
      </c>
      <c r="C1880" s="23">
        <f t="shared" si="88"/>
        <v>23</v>
      </c>
      <c r="D1880" s="23" t="str">
        <f t="shared" si="89"/>
        <v>None</v>
      </c>
      <c r="E1880" s="22" t="s">
        <v>48</v>
      </c>
      <c r="F1880" s="23" t="s">
        <v>49</v>
      </c>
      <c r="G1880" s="24">
        <v>102.77</v>
      </c>
    </row>
    <row r="1881" spans="1:7">
      <c r="A1881" s="22">
        <v>44010</v>
      </c>
      <c r="B1881" s="22" t="str">
        <f t="shared" si="87"/>
        <v>Jun</v>
      </c>
      <c r="C1881" s="23">
        <f t="shared" si="88"/>
        <v>27</v>
      </c>
      <c r="D1881" s="23" t="str">
        <f t="shared" si="89"/>
        <v>None</v>
      </c>
      <c r="E1881" s="22" t="s">
        <v>45</v>
      </c>
      <c r="F1881" s="23" t="s">
        <v>50</v>
      </c>
      <c r="G1881" s="24">
        <v>44.96</v>
      </c>
    </row>
    <row r="1882" spans="1:7">
      <c r="A1882" s="22">
        <v>43989</v>
      </c>
      <c r="B1882" s="22" t="str">
        <f t="shared" si="87"/>
        <v>Jun</v>
      </c>
      <c r="C1882" s="23">
        <f t="shared" si="88"/>
        <v>24</v>
      </c>
      <c r="D1882" s="23" t="str">
        <f t="shared" si="89"/>
        <v>None</v>
      </c>
      <c r="E1882" s="22" t="s">
        <v>48</v>
      </c>
      <c r="F1882" s="23" t="s">
        <v>56</v>
      </c>
      <c r="G1882" s="24">
        <v>42.5</v>
      </c>
    </row>
    <row r="1883" spans="1:7">
      <c r="A1883" s="22">
        <v>44048</v>
      </c>
      <c r="B1883" s="22" t="str">
        <f t="shared" si="87"/>
        <v>Aug</v>
      </c>
      <c r="C1883" s="23">
        <f t="shared" si="88"/>
        <v>32</v>
      </c>
      <c r="D1883" s="23" t="str">
        <f t="shared" si="89"/>
        <v>None</v>
      </c>
      <c r="E1883" s="22" t="s">
        <v>48</v>
      </c>
      <c r="F1883" s="23" t="s">
        <v>50</v>
      </c>
      <c r="G1883" s="24">
        <v>22.7</v>
      </c>
    </row>
    <row r="1884" spans="1:7">
      <c r="A1884" s="22">
        <v>44058</v>
      </c>
      <c r="B1884" s="22" t="str">
        <f t="shared" si="87"/>
        <v>Aug</v>
      </c>
      <c r="C1884" s="23">
        <f t="shared" si="88"/>
        <v>33</v>
      </c>
      <c r="D1884" s="23" t="str">
        <f t="shared" si="89"/>
        <v>None</v>
      </c>
      <c r="E1884" s="22" t="s">
        <v>38</v>
      </c>
      <c r="F1884" s="23" t="s">
        <v>57</v>
      </c>
      <c r="G1884" s="24">
        <v>501.12</v>
      </c>
    </row>
    <row r="1885" spans="1:7">
      <c r="A1885" s="22">
        <v>43986</v>
      </c>
      <c r="B1885" s="22" t="str">
        <f t="shared" si="87"/>
        <v>Jun</v>
      </c>
      <c r="C1885" s="23">
        <f t="shared" si="88"/>
        <v>23</v>
      </c>
      <c r="D1885" s="23" t="str">
        <f t="shared" si="89"/>
        <v>None</v>
      </c>
      <c r="E1885" s="22" t="s">
        <v>38</v>
      </c>
      <c r="F1885" s="23" t="s">
        <v>57</v>
      </c>
      <c r="G1885" s="24">
        <v>458.34</v>
      </c>
    </row>
    <row r="1886" spans="1:7">
      <c r="A1886" s="22">
        <v>44047</v>
      </c>
      <c r="B1886" s="22" t="str">
        <f t="shared" si="87"/>
        <v>Aug</v>
      </c>
      <c r="C1886" s="23">
        <f t="shared" si="88"/>
        <v>32</v>
      </c>
      <c r="D1886" s="23" t="str">
        <f t="shared" si="89"/>
        <v>None</v>
      </c>
      <c r="E1886" s="22" t="s">
        <v>38</v>
      </c>
      <c r="F1886" s="23" t="s">
        <v>58</v>
      </c>
      <c r="G1886" s="24">
        <v>25.66</v>
      </c>
    </row>
    <row r="1887" spans="1:7">
      <c r="A1887" s="22">
        <v>44082</v>
      </c>
      <c r="B1887" s="22" t="str">
        <f t="shared" si="87"/>
        <v>Sep</v>
      </c>
      <c r="C1887" s="23">
        <f t="shared" si="88"/>
        <v>37</v>
      </c>
      <c r="D1887" s="23" t="str">
        <f t="shared" si="89"/>
        <v>None</v>
      </c>
      <c r="E1887" s="22" t="s">
        <v>48</v>
      </c>
      <c r="F1887" s="23" t="s">
        <v>58</v>
      </c>
      <c r="G1887" s="24">
        <v>24.7</v>
      </c>
    </row>
    <row r="1888" spans="1:7">
      <c r="A1888" s="22">
        <v>44045</v>
      </c>
      <c r="B1888" s="22" t="str">
        <f t="shared" si="87"/>
        <v>Aug</v>
      </c>
      <c r="C1888" s="23">
        <f t="shared" si="88"/>
        <v>32</v>
      </c>
      <c r="D1888" s="23" t="str">
        <f t="shared" si="89"/>
        <v>None</v>
      </c>
      <c r="E1888" s="22" t="s">
        <v>38</v>
      </c>
      <c r="F1888" s="23" t="s">
        <v>50</v>
      </c>
      <c r="G1888" s="24">
        <v>23.27</v>
      </c>
    </row>
    <row r="1889" spans="1:7">
      <c r="A1889" s="22">
        <v>43983</v>
      </c>
      <c r="B1889" s="22" t="str">
        <f t="shared" si="87"/>
        <v>Jun</v>
      </c>
      <c r="C1889" s="23">
        <f t="shared" si="88"/>
        <v>23</v>
      </c>
      <c r="D1889" s="23" t="str">
        <f t="shared" si="89"/>
        <v>None</v>
      </c>
      <c r="E1889" s="22" t="s">
        <v>38</v>
      </c>
      <c r="F1889" s="23" t="s">
        <v>49</v>
      </c>
      <c r="G1889" s="24">
        <v>64.069999999999993</v>
      </c>
    </row>
    <row r="1890" spans="1:7">
      <c r="A1890" s="22">
        <v>44003</v>
      </c>
      <c r="B1890" s="22" t="str">
        <f t="shared" si="87"/>
        <v>Jun</v>
      </c>
      <c r="C1890" s="23">
        <f t="shared" si="88"/>
        <v>26</v>
      </c>
      <c r="D1890" s="23" t="str">
        <f t="shared" si="89"/>
        <v>None</v>
      </c>
      <c r="E1890" s="22" t="s">
        <v>38</v>
      </c>
      <c r="F1890" s="23" t="s">
        <v>49</v>
      </c>
      <c r="G1890" s="24">
        <v>66.5</v>
      </c>
    </row>
    <row r="1891" spans="1:7">
      <c r="A1891" s="22">
        <v>44004</v>
      </c>
      <c r="B1891" s="22" t="str">
        <f t="shared" si="87"/>
        <v>Jun</v>
      </c>
      <c r="C1891" s="23">
        <f t="shared" si="88"/>
        <v>26</v>
      </c>
      <c r="D1891" s="23" t="str">
        <f t="shared" si="89"/>
        <v>None</v>
      </c>
      <c r="E1891" s="22" t="s">
        <v>38</v>
      </c>
      <c r="F1891" s="23" t="s">
        <v>49</v>
      </c>
      <c r="G1891" s="24">
        <v>66.819999999999993</v>
      </c>
    </row>
    <row r="1892" spans="1:7">
      <c r="A1892" s="22">
        <v>44100</v>
      </c>
      <c r="B1892" s="22" t="str">
        <f t="shared" si="87"/>
        <v>Sep</v>
      </c>
      <c r="C1892" s="23">
        <f t="shared" si="88"/>
        <v>39</v>
      </c>
      <c r="D1892" s="23" t="str">
        <f t="shared" si="89"/>
        <v>None</v>
      </c>
      <c r="E1892" s="22" t="s">
        <v>38</v>
      </c>
      <c r="F1892" s="23" t="s">
        <v>46</v>
      </c>
      <c r="G1892" s="24">
        <v>75.400000000000006</v>
      </c>
    </row>
    <row r="1893" spans="1:7">
      <c r="A1893" s="22">
        <v>44068</v>
      </c>
      <c r="B1893" s="22" t="str">
        <f t="shared" si="87"/>
        <v>Aug</v>
      </c>
      <c r="C1893" s="23">
        <f t="shared" si="88"/>
        <v>35</v>
      </c>
      <c r="D1893" s="23" t="str">
        <f t="shared" si="89"/>
        <v>None</v>
      </c>
      <c r="E1893" s="22" t="s">
        <v>45</v>
      </c>
      <c r="F1893" s="23" t="s">
        <v>50</v>
      </c>
      <c r="G1893" s="24">
        <v>23.43</v>
      </c>
    </row>
    <row r="1894" spans="1:7">
      <c r="A1894" s="22">
        <v>44063</v>
      </c>
      <c r="B1894" s="22" t="str">
        <f t="shared" si="87"/>
        <v>Aug</v>
      </c>
      <c r="C1894" s="23">
        <f t="shared" si="88"/>
        <v>34</v>
      </c>
      <c r="D1894" s="23" t="str">
        <f t="shared" si="89"/>
        <v>None</v>
      </c>
      <c r="E1894" s="22" t="s">
        <v>38</v>
      </c>
      <c r="F1894" s="23" t="s">
        <v>54</v>
      </c>
      <c r="G1894" s="24">
        <v>71.92</v>
      </c>
    </row>
    <row r="1895" spans="1:7">
      <c r="A1895" s="22">
        <v>44043</v>
      </c>
      <c r="B1895" s="22" t="str">
        <f t="shared" si="87"/>
        <v>Jul</v>
      </c>
      <c r="C1895" s="23">
        <f t="shared" si="88"/>
        <v>31</v>
      </c>
      <c r="D1895" s="23" t="str">
        <f t="shared" si="89"/>
        <v>None</v>
      </c>
      <c r="E1895" s="22" t="s">
        <v>38</v>
      </c>
      <c r="F1895" s="23" t="s">
        <v>54</v>
      </c>
      <c r="G1895" s="24">
        <v>45.1</v>
      </c>
    </row>
    <row r="1896" spans="1:7">
      <c r="A1896" s="22">
        <v>44051</v>
      </c>
      <c r="B1896" s="22" t="str">
        <f t="shared" si="87"/>
        <v>Aug</v>
      </c>
      <c r="C1896" s="23">
        <f t="shared" si="88"/>
        <v>32</v>
      </c>
      <c r="D1896" s="23" t="str">
        <f t="shared" si="89"/>
        <v>None</v>
      </c>
      <c r="E1896" s="22" t="s">
        <v>45</v>
      </c>
      <c r="F1896" s="23" t="s">
        <v>50</v>
      </c>
      <c r="G1896" s="24">
        <v>88.83</v>
      </c>
    </row>
    <row r="1897" spans="1:7">
      <c r="A1897" s="22">
        <v>44083</v>
      </c>
      <c r="B1897" s="22" t="str">
        <f t="shared" si="87"/>
        <v>Sep</v>
      </c>
      <c r="C1897" s="23">
        <f t="shared" si="88"/>
        <v>37</v>
      </c>
      <c r="D1897" s="23" t="str">
        <f t="shared" si="89"/>
        <v>None</v>
      </c>
      <c r="E1897" s="22" t="s">
        <v>48</v>
      </c>
      <c r="F1897" s="23" t="s">
        <v>49</v>
      </c>
      <c r="G1897" s="24">
        <v>132.11000000000001</v>
      </c>
    </row>
    <row r="1898" spans="1:7">
      <c r="A1898" s="22">
        <v>44058</v>
      </c>
      <c r="B1898" s="22" t="str">
        <f t="shared" si="87"/>
        <v>Aug</v>
      </c>
      <c r="C1898" s="23">
        <f t="shared" si="88"/>
        <v>33</v>
      </c>
      <c r="D1898" s="23" t="str">
        <f t="shared" si="89"/>
        <v>None</v>
      </c>
      <c r="E1898" s="22" t="s">
        <v>38</v>
      </c>
      <c r="F1898" s="23" t="s">
        <v>57</v>
      </c>
      <c r="G1898" s="24">
        <v>23.08</v>
      </c>
    </row>
    <row r="1899" spans="1:7">
      <c r="A1899" s="22">
        <v>44090</v>
      </c>
      <c r="B1899" s="22" t="str">
        <f t="shared" si="87"/>
        <v>Sep</v>
      </c>
      <c r="C1899" s="23">
        <f t="shared" si="88"/>
        <v>38</v>
      </c>
      <c r="D1899" s="23" t="str">
        <f t="shared" si="89"/>
        <v>None</v>
      </c>
      <c r="E1899" s="22" t="s">
        <v>38</v>
      </c>
      <c r="F1899" s="23" t="s">
        <v>58</v>
      </c>
      <c r="G1899" s="24">
        <v>23.16</v>
      </c>
    </row>
    <row r="1900" spans="1:7">
      <c r="A1900" s="22">
        <v>44061</v>
      </c>
      <c r="B1900" s="22" t="str">
        <f t="shared" si="87"/>
        <v>Aug</v>
      </c>
      <c r="C1900" s="23">
        <f t="shared" si="88"/>
        <v>34</v>
      </c>
      <c r="D1900" s="23" t="str">
        <f t="shared" si="89"/>
        <v>None</v>
      </c>
      <c r="E1900" s="22" t="s">
        <v>38</v>
      </c>
      <c r="F1900" s="23" t="s">
        <v>66</v>
      </c>
      <c r="G1900" s="24">
        <v>77</v>
      </c>
    </row>
    <row r="1901" spans="1:7">
      <c r="A1901" s="22">
        <v>44060</v>
      </c>
      <c r="B1901" s="22" t="str">
        <f t="shared" si="87"/>
        <v>Aug</v>
      </c>
      <c r="C1901" s="23">
        <f t="shared" si="88"/>
        <v>34</v>
      </c>
      <c r="D1901" s="23" t="str">
        <f t="shared" si="89"/>
        <v>None</v>
      </c>
      <c r="E1901" s="22" t="s">
        <v>38</v>
      </c>
      <c r="F1901" s="23" t="s">
        <v>50</v>
      </c>
      <c r="G1901" s="24">
        <v>69.239999999999995</v>
      </c>
    </row>
    <row r="1902" spans="1:7">
      <c r="A1902" s="22">
        <v>44070</v>
      </c>
      <c r="B1902" s="22" t="str">
        <f t="shared" si="87"/>
        <v>Aug</v>
      </c>
      <c r="C1902" s="23">
        <f t="shared" si="88"/>
        <v>35</v>
      </c>
      <c r="D1902" s="23" t="str">
        <f t="shared" si="89"/>
        <v>None</v>
      </c>
      <c r="E1902" s="22" t="s">
        <v>38</v>
      </c>
      <c r="F1902" s="23" t="s">
        <v>46</v>
      </c>
      <c r="G1902" s="24">
        <v>24.88</v>
      </c>
    </row>
    <row r="1903" spans="1:7">
      <c r="A1903" s="22">
        <v>44001</v>
      </c>
      <c r="B1903" s="22" t="str">
        <f t="shared" si="87"/>
        <v>Jun</v>
      </c>
      <c r="C1903" s="23">
        <f t="shared" si="88"/>
        <v>25</v>
      </c>
      <c r="D1903" s="23" t="str">
        <f t="shared" si="89"/>
        <v>None</v>
      </c>
      <c r="E1903" s="22" t="s">
        <v>48</v>
      </c>
      <c r="F1903" s="23" t="s">
        <v>57</v>
      </c>
      <c r="G1903" s="24">
        <v>92.03</v>
      </c>
    </row>
    <row r="1904" spans="1:7">
      <c r="A1904" s="22">
        <v>44062</v>
      </c>
      <c r="B1904" s="22" t="str">
        <f t="shared" si="87"/>
        <v>Aug</v>
      </c>
      <c r="C1904" s="23">
        <f t="shared" si="88"/>
        <v>34</v>
      </c>
      <c r="D1904" s="23" t="str">
        <f t="shared" si="89"/>
        <v>None</v>
      </c>
      <c r="E1904" s="22" t="s">
        <v>45</v>
      </c>
      <c r="F1904" s="23" t="s">
        <v>49</v>
      </c>
      <c r="G1904" s="24">
        <v>66.58</v>
      </c>
    </row>
    <row r="1905" spans="1:7">
      <c r="A1905" s="22">
        <v>44006</v>
      </c>
      <c r="B1905" s="22" t="str">
        <f t="shared" si="87"/>
        <v>Jun</v>
      </c>
      <c r="C1905" s="23">
        <f t="shared" si="88"/>
        <v>26</v>
      </c>
      <c r="D1905" s="23" t="str">
        <f t="shared" si="89"/>
        <v>None</v>
      </c>
      <c r="E1905" s="22" t="s">
        <v>48</v>
      </c>
      <c r="F1905" s="23" t="s">
        <v>50</v>
      </c>
      <c r="G1905" s="24">
        <v>92.05</v>
      </c>
    </row>
    <row r="1906" spans="1:7">
      <c r="A1906" s="22">
        <v>44047</v>
      </c>
      <c r="B1906" s="22" t="str">
        <f t="shared" si="87"/>
        <v>Aug</v>
      </c>
      <c r="C1906" s="23">
        <f t="shared" si="88"/>
        <v>32</v>
      </c>
      <c r="D1906" s="23" t="str">
        <f t="shared" si="89"/>
        <v>None</v>
      </c>
      <c r="E1906" s="22" t="s">
        <v>38</v>
      </c>
      <c r="F1906" s="23" t="s">
        <v>53</v>
      </c>
      <c r="G1906" s="24">
        <v>87.39</v>
      </c>
    </row>
    <row r="1907" spans="1:7">
      <c r="A1907" s="22">
        <v>44051</v>
      </c>
      <c r="B1907" s="22" t="str">
        <f t="shared" si="87"/>
        <v>Aug</v>
      </c>
      <c r="C1907" s="23">
        <f t="shared" si="88"/>
        <v>32</v>
      </c>
      <c r="D1907" s="23" t="str">
        <f t="shared" si="89"/>
        <v>None</v>
      </c>
      <c r="E1907" s="22" t="s">
        <v>48</v>
      </c>
      <c r="F1907" s="23" t="s">
        <v>49</v>
      </c>
      <c r="G1907" s="24">
        <v>66.680000000000007</v>
      </c>
    </row>
    <row r="1908" spans="1:7">
      <c r="A1908" s="22">
        <v>44063</v>
      </c>
      <c r="B1908" s="22" t="str">
        <f t="shared" si="87"/>
        <v>Aug</v>
      </c>
      <c r="C1908" s="23">
        <f t="shared" si="88"/>
        <v>34</v>
      </c>
      <c r="D1908" s="23" t="str">
        <f t="shared" si="89"/>
        <v>None</v>
      </c>
      <c r="E1908" s="22" t="s">
        <v>45</v>
      </c>
      <c r="F1908" s="23" t="s">
        <v>50</v>
      </c>
      <c r="G1908" s="24">
        <v>46.56</v>
      </c>
    </row>
    <row r="1909" spans="1:7">
      <c r="A1909" s="22">
        <v>44001</v>
      </c>
      <c r="B1909" s="22" t="str">
        <f t="shared" si="87"/>
        <v>Jun</v>
      </c>
      <c r="C1909" s="23">
        <f t="shared" si="88"/>
        <v>25</v>
      </c>
      <c r="D1909" s="23" t="str">
        <f t="shared" si="89"/>
        <v>None</v>
      </c>
      <c r="E1909" s="22" t="s">
        <v>38</v>
      </c>
      <c r="F1909" s="23" t="s">
        <v>66</v>
      </c>
      <c r="G1909" s="24">
        <v>54.93</v>
      </c>
    </row>
    <row r="1910" spans="1:7">
      <c r="A1910" s="22">
        <v>44048</v>
      </c>
      <c r="B1910" s="22" t="str">
        <f t="shared" si="87"/>
        <v>Aug</v>
      </c>
      <c r="C1910" s="23">
        <f t="shared" si="88"/>
        <v>32</v>
      </c>
      <c r="D1910" s="23" t="str">
        <f t="shared" si="89"/>
        <v>None</v>
      </c>
      <c r="E1910" s="22" t="s">
        <v>38</v>
      </c>
      <c r="F1910" s="23" t="s">
        <v>50</v>
      </c>
      <c r="G1910" s="24">
        <v>69.95</v>
      </c>
    </row>
    <row r="1911" spans="1:7">
      <c r="A1911" s="22">
        <v>44045</v>
      </c>
      <c r="B1911" s="22" t="str">
        <f t="shared" si="87"/>
        <v>Aug</v>
      </c>
      <c r="C1911" s="23">
        <f t="shared" si="88"/>
        <v>32</v>
      </c>
      <c r="D1911" s="23" t="str">
        <f t="shared" si="89"/>
        <v>None</v>
      </c>
      <c r="E1911" s="22" t="s">
        <v>48</v>
      </c>
      <c r="F1911" s="23" t="s">
        <v>46</v>
      </c>
      <c r="G1911" s="24">
        <v>72.17</v>
      </c>
    </row>
    <row r="1912" spans="1:7">
      <c r="A1912" s="22">
        <v>43984</v>
      </c>
      <c r="B1912" s="22" t="str">
        <f t="shared" si="87"/>
        <v>Jun</v>
      </c>
      <c r="C1912" s="23">
        <f t="shared" si="88"/>
        <v>23</v>
      </c>
      <c r="D1912" s="23" t="str">
        <f t="shared" si="89"/>
        <v>None</v>
      </c>
      <c r="E1912" s="22" t="s">
        <v>45</v>
      </c>
      <c r="F1912" s="23" t="s">
        <v>46</v>
      </c>
      <c r="G1912" s="24">
        <v>46.11</v>
      </c>
    </row>
    <row r="1913" spans="1:7">
      <c r="A1913" s="22">
        <v>44070</v>
      </c>
      <c r="B1913" s="22" t="str">
        <f t="shared" si="87"/>
        <v>Aug</v>
      </c>
      <c r="C1913" s="23">
        <f t="shared" si="88"/>
        <v>35</v>
      </c>
      <c r="D1913" s="23" t="str">
        <f t="shared" si="89"/>
        <v>None</v>
      </c>
      <c r="E1913" s="22" t="s">
        <v>48</v>
      </c>
      <c r="F1913" s="23" t="s">
        <v>49</v>
      </c>
      <c r="G1913" s="24">
        <v>102.25</v>
      </c>
    </row>
    <row r="1914" spans="1:7">
      <c r="A1914" s="22">
        <v>43986</v>
      </c>
      <c r="B1914" s="22" t="str">
        <f t="shared" si="87"/>
        <v>Jun</v>
      </c>
      <c r="C1914" s="23">
        <f t="shared" si="88"/>
        <v>23</v>
      </c>
      <c r="D1914" s="23" t="str">
        <f t="shared" si="89"/>
        <v>None</v>
      </c>
      <c r="E1914" s="22" t="s">
        <v>48</v>
      </c>
      <c r="F1914" s="23" t="s">
        <v>43</v>
      </c>
      <c r="G1914" s="24">
        <v>60.12</v>
      </c>
    </row>
    <row r="1915" spans="1:7">
      <c r="A1915" s="22">
        <v>44007</v>
      </c>
      <c r="B1915" s="22" t="str">
        <f t="shared" si="87"/>
        <v>Jun</v>
      </c>
      <c r="C1915" s="23">
        <f t="shared" si="88"/>
        <v>26</v>
      </c>
      <c r="D1915" s="23" t="str">
        <f t="shared" si="89"/>
        <v>None</v>
      </c>
      <c r="E1915" s="22" t="s">
        <v>45</v>
      </c>
      <c r="F1915" s="23" t="s">
        <v>49</v>
      </c>
      <c r="G1915" s="24">
        <v>66.650000000000006</v>
      </c>
    </row>
    <row r="1916" spans="1:7">
      <c r="A1916" s="22">
        <v>44072</v>
      </c>
      <c r="B1916" s="22" t="str">
        <f t="shared" si="87"/>
        <v>Aug</v>
      </c>
      <c r="C1916" s="23">
        <f t="shared" si="88"/>
        <v>35</v>
      </c>
      <c r="D1916" s="23" t="str">
        <f t="shared" si="89"/>
        <v>None</v>
      </c>
      <c r="E1916" s="22" t="s">
        <v>38</v>
      </c>
      <c r="F1916" s="23" t="s">
        <v>49</v>
      </c>
      <c r="G1916" s="24">
        <v>96.89</v>
      </c>
    </row>
    <row r="1917" spans="1:7">
      <c r="A1917" s="22">
        <v>44060</v>
      </c>
      <c r="B1917" s="22" t="str">
        <f t="shared" si="87"/>
        <v>Aug</v>
      </c>
      <c r="C1917" s="23">
        <f t="shared" si="88"/>
        <v>34</v>
      </c>
      <c r="D1917" s="23" t="str">
        <f t="shared" si="89"/>
        <v>None</v>
      </c>
      <c r="E1917" s="22" t="s">
        <v>38</v>
      </c>
      <c r="F1917" s="23" t="s">
        <v>53</v>
      </c>
      <c r="G1917" s="24">
        <v>58.86</v>
      </c>
    </row>
    <row r="1918" spans="1:7">
      <c r="A1918" s="22">
        <v>44085</v>
      </c>
      <c r="B1918" s="22" t="str">
        <f t="shared" si="87"/>
        <v>Sep</v>
      </c>
      <c r="C1918" s="23">
        <f t="shared" si="88"/>
        <v>37</v>
      </c>
      <c r="D1918" s="23" t="str">
        <f t="shared" si="89"/>
        <v>None</v>
      </c>
      <c r="E1918" s="22" t="s">
        <v>48</v>
      </c>
      <c r="F1918" s="23" t="s">
        <v>49</v>
      </c>
      <c r="G1918" s="24">
        <v>64.95</v>
      </c>
    </row>
    <row r="1919" spans="1:7">
      <c r="A1919" s="22">
        <v>44013</v>
      </c>
      <c r="B1919" s="22" t="str">
        <f t="shared" si="87"/>
        <v>Jul</v>
      </c>
      <c r="C1919" s="23">
        <f t="shared" si="88"/>
        <v>27</v>
      </c>
      <c r="D1919" s="23" t="str">
        <f t="shared" si="89"/>
        <v>None</v>
      </c>
      <c r="E1919" s="22" t="s">
        <v>38</v>
      </c>
      <c r="F1919" s="23" t="s">
        <v>56</v>
      </c>
      <c r="G1919" s="24">
        <v>21.99</v>
      </c>
    </row>
    <row r="1920" spans="1:7">
      <c r="A1920" s="22">
        <v>43983</v>
      </c>
      <c r="B1920" s="22" t="str">
        <f t="shared" si="87"/>
        <v>Jun</v>
      </c>
      <c r="C1920" s="23">
        <f t="shared" si="88"/>
        <v>23</v>
      </c>
      <c r="D1920" s="23" t="str">
        <f t="shared" si="89"/>
        <v>None</v>
      </c>
      <c r="E1920" s="22" t="s">
        <v>48</v>
      </c>
      <c r="F1920" s="23" t="s">
        <v>50</v>
      </c>
      <c r="G1920" s="24">
        <v>69.42</v>
      </c>
    </row>
    <row r="1921" spans="1:7">
      <c r="A1921" s="22">
        <v>44058</v>
      </c>
      <c r="B1921" s="22" t="str">
        <f t="shared" si="87"/>
        <v>Aug</v>
      </c>
      <c r="C1921" s="23">
        <f t="shared" si="88"/>
        <v>33</v>
      </c>
      <c r="D1921" s="23" t="str">
        <f t="shared" si="89"/>
        <v>None</v>
      </c>
      <c r="E1921" s="22" t="s">
        <v>48</v>
      </c>
      <c r="F1921" s="23" t="s">
        <v>54</v>
      </c>
      <c r="G1921" s="24">
        <v>45.47</v>
      </c>
    </row>
    <row r="1922" spans="1:7">
      <c r="A1922" s="22">
        <v>43990</v>
      </c>
      <c r="B1922" s="22" t="str">
        <f t="shared" si="87"/>
        <v>Jun</v>
      </c>
      <c r="C1922" s="23">
        <f t="shared" si="88"/>
        <v>24</v>
      </c>
      <c r="D1922" s="23" t="str">
        <f t="shared" si="89"/>
        <v>None</v>
      </c>
      <c r="E1922" s="22" t="s">
        <v>48</v>
      </c>
      <c r="F1922" s="23" t="s">
        <v>56</v>
      </c>
      <c r="G1922" s="24">
        <v>60.53</v>
      </c>
    </row>
    <row r="1923" spans="1:7">
      <c r="A1923" s="22">
        <v>44011</v>
      </c>
      <c r="B1923" s="22" t="str">
        <f t="shared" si="87"/>
        <v>Jun</v>
      </c>
      <c r="C1923" s="23">
        <f t="shared" si="88"/>
        <v>27</v>
      </c>
      <c r="D1923" s="23" t="str">
        <f t="shared" si="89"/>
        <v>None</v>
      </c>
      <c r="E1923" s="22" t="s">
        <v>45</v>
      </c>
      <c r="F1923" s="23" t="s">
        <v>54</v>
      </c>
      <c r="G1923" s="24">
        <v>47.91</v>
      </c>
    </row>
    <row r="1924" spans="1:7">
      <c r="A1924" s="22">
        <v>44064</v>
      </c>
      <c r="B1924" s="22" t="str">
        <f t="shared" si="87"/>
        <v>Aug</v>
      </c>
      <c r="C1924" s="23">
        <f t="shared" si="88"/>
        <v>34</v>
      </c>
      <c r="D1924" s="23" t="str">
        <f t="shared" si="89"/>
        <v>None</v>
      </c>
      <c r="E1924" s="22" t="s">
        <v>38</v>
      </c>
      <c r="F1924" s="23" t="s">
        <v>56</v>
      </c>
      <c r="G1924" s="24">
        <v>42.12</v>
      </c>
    </row>
    <row r="1925" spans="1:7">
      <c r="A1925" s="22">
        <v>43996</v>
      </c>
      <c r="B1925" s="22" t="str">
        <f t="shared" si="87"/>
        <v>Jun</v>
      </c>
      <c r="C1925" s="23">
        <f t="shared" si="88"/>
        <v>25</v>
      </c>
      <c r="D1925" s="23" t="str">
        <f t="shared" si="89"/>
        <v>None</v>
      </c>
      <c r="E1925" s="22" t="s">
        <v>38</v>
      </c>
      <c r="F1925" s="23" t="s">
        <v>57</v>
      </c>
      <c r="G1925" s="24">
        <v>66.709999999999994</v>
      </c>
    </row>
    <row r="1926" spans="1:7">
      <c r="A1926" s="22">
        <v>43998</v>
      </c>
      <c r="B1926" s="22" t="str">
        <f t="shared" ref="B1926:B1989" si="90">TEXT(A1926,"mmm")</f>
        <v>Jun</v>
      </c>
      <c r="C1926" s="23">
        <f t="shared" ref="C1926:C1989" si="91">WEEKNUM(A1926)</f>
        <v>25</v>
      </c>
      <c r="D1926" s="23" t="str">
        <f t="shared" ref="D1926:D1989" si="92">IFERROR(VLOOKUP(C1926,$BM$7:$BN$14,2,0),"None")</f>
        <v>None</v>
      </c>
      <c r="E1926" s="22" t="s">
        <v>38</v>
      </c>
      <c r="F1926" s="23" t="s">
        <v>57</v>
      </c>
      <c r="G1926" s="24">
        <v>23.54</v>
      </c>
    </row>
    <row r="1927" spans="1:7">
      <c r="A1927" s="22">
        <v>44068</v>
      </c>
      <c r="B1927" s="22" t="str">
        <f t="shared" si="90"/>
        <v>Aug</v>
      </c>
      <c r="C1927" s="23">
        <f t="shared" si="91"/>
        <v>35</v>
      </c>
      <c r="D1927" s="23" t="str">
        <f t="shared" si="92"/>
        <v>None</v>
      </c>
      <c r="E1927" s="22" t="s">
        <v>48</v>
      </c>
      <c r="F1927" s="23" t="s">
        <v>58</v>
      </c>
      <c r="G1927" s="24">
        <v>48.62</v>
      </c>
    </row>
    <row r="1928" spans="1:7">
      <c r="A1928" s="22">
        <v>44093</v>
      </c>
      <c r="B1928" s="22" t="str">
        <f t="shared" si="90"/>
        <v>Sep</v>
      </c>
      <c r="C1928" s="23">
        <f t="shared" si="91"/>
        <v>38</v>
      </c>
      <c r="D1928" s="23" t="str">
        <f t="shared" si="92"/>
        <v>None</v>
      </c>
      <c r="E1928" s="22" t="s">
        <v>48</v>
      </c>
      <c r="F1928" s="23" t="s">
        <v>54</v>
      </c>
      <c r="G1928" s="24">
        <v>335.54</v>
      </c>
    </row>
    <row r="1929" spans="1:7">
      <c r="A1929" s="22">
        <v>44081</v>
      </c>
      <c r="B1929" s="22" t="str">
        <f t="shared" si="90"/>
        <v>Sep</v>
      </c>
      <c r="C1929" s="23">
        <f t="shared" si="91"/>
        <v>37</v>
      </c>
      <c r="D1929" s="23" t="str">
        <f t="shared" si="92"/>
        <v>None</v>
      </c>
      <c r="E1929" s="22" t="s">
        <v>38</v>
      </c>
      <c r="F1929" s="23" t="s">
        <v>43</v>
      </c>
      <c r="G1929" s="24">
        <v>60.98</v>
      </c>
    </row>
    <row r="1930" spans="1:7">
      <c r="A1930" s="22">
        <v>44044</v>
      </c>
      <c r="B1930" s="22" t="str">
        <f t="shared" si="90"/>
        <v>Aug</v>
      </c>
      <c r="C1930" s="23">
        <f t="shared" si="91"/>
        <v>31</v>
      </c>
      <c r="D1930" s="23" t="str">
        <f t="shared" si="92"/>
        <v>None</v>
      </c>
      <c r="E1930" s="22" t="s">
        <v>38</v>
      </c>
      <c r="F1930" s="23" t="s">
        <v>46</v>
      </c>
      <c r="G1930" s="24">
        <v>50.06</v>
      </c>
    </row>
    <row r="1931" spans="1:7">
      <c r="A1931" s="22">
        <v>44006</v>
      </c>
      <c r="B1931" s="22" t="str">
        <f t="shared" si="90"/>
        <v>Jun</v>
      </c>
      <c r="C1931" s="23">
        <f t="shared" si="91"/>
        <v>26</v>
      </c>
      <c r="D1931" s="23" t="str">
        <f t="shared" si="92"/>
        <v>None</v>
      </c>
      <c r="E1931" s="22" t="s">
        <v>48</v>
      </c>
      <c r="F1931" s="23" t="s">
        <v>50</v>
      </c>
      <c r="G1931" s="24">
        <v>69.790000000000006</v>
      </c>
    </row>
    <row r="1932" spans="1:7">
      <c r="A1932" s="22">
        <v>44012</v>
      </c>
      <c r="B1932" s="22" t="str">
        <f t="shared" si="90"/>
        <v>Jun</v>
      </c>
      <c r="C1932" s="23">
        <f t="shared" si="91"/>
        <v>27</v>
      </c>
      <c r="D1932" s="23" t="str">
        <f t="shared" si="92"/>
        <v>None</v>
      </c>
      <c r="E1932" s="22" t="s">
        <v>48</v>
      </c>
      <c r="F1932" s="23" t="s">
        <v>46</v>
      </c>
      <c r="G1932" s="24">
        <v>72.459999999999994</v>
      </c>
    </row>
    <row r="1933" spans="1:7">
      <c r="A1933" s="22">
        <v>44027</v>
      </c>
      <c r="B1933" s="22" t="str">
        <f t="shared" si="90"/>
        <v>Jul</v>
      </c>
      <c r="C1933" s="23">
        <f t="shared" si="91"/>
        <v>29</v>
      </c>
      <c r="D1933" s="23" t="str">
        <f t="shared" si="92"/>
        <v>None</v>
      </c>
      <c r="E1933" s="22" t="s">
        <v>48</v>
      </c>
      <c r="F1933" s="23" t="s">
        <v>43</v>
      </c>
      <c r="G1933" s="24">
        <v>20.22</v>
      </c>
    </row>
    <row r="1934" spans="1:7">
      <c r="A1934" s="22">
        <v>44004</v>
      </c>
      <c r="B1934" s="22" t="str">
        <f t="shared" si="90"/>
        <v>Jun</v>
      </c>
      <c r="C1934" s="23">
        <f t="shared" si="91"/>
        <v>26</v>
      </c>
      <c r="D1934" s="23" t="str">
        <f t="shared" si="92"/>
        <v>None</v>
      </c>
      <c r="E1934" s="22" t="s">
        <v>48</v>
      </c>
      <c r="F1934" s="23" t="s">
        <v>43</v>
      </c>
      <c r="G1934" s="24">
        <v>200.6</v>
      </c>
    </row>
    <row r="1935" spans="1:7">
      <c r="A1935" s="22">
        <v>44058</v>
      </c>
      <c r="B1935" s="22" t="str">
        <f t="shared" si="90"/>
        <v>Aug</v>
      </c>
      <c r="C1935" s="23">
        <f t="shared" si="91"/>
        <v>33</v>
      </c>
      <c r="D1935" s="23" t="str">
        <f t="shared" si="92"/>
        <v>None</v>
      </c>
      <c r="E1935" s="22" t="s">
        <v>48</v>
      </c>
      <c r="F1935" s="23" t="s">
        <v>46</v>
      </c>
      <c r="G1935" s="24">
        <v>75.209999999999994</v>
      </c>
    </row>
    <row r="1936" spans="1:7">
      <c r="A1936" s="22">
        <v>43971</v>
      </c>
      <c r="B1936" s="22" t="str">
        <f t="shared" si="90"/>
        <v>May</v>
      </c>
      <c r="C1936" s="23">
        <f t="shared" si="91"/>
        <v>21</v>
      </c>
      <c r="D1936" s="23" t="str">
        <f t="shared" si="92"/>
        <v>None</v>
      </c>
      <c r="E1936" s="22" t="s">
        <v>48</v>
      </c>
      <c r="F1936" s="23" t="s">
        <v>50</v>
      </c>
      <c r="G1936" s="24">
        <v>523.04999999999995</v>
      </c>
    </row>
    <row r="1937" spans="1:7">
      <c r="A1937" s="22">
        <v>44003</v>
      </c>
      <c r="B1937" s="22" t="str">
        <f t="shared" si="90"/>
        <v>Jun</v>
      </c>
      <c r="C1937" s="23">
        <f t="shared" si="91"/>
        <v>26</v>
      </c>
      <c r="D1937" s="23" t="str">
        <f t="shared" si="92"/>
        <v>None</v>
      </c>
      <c r="E1937" s="22" t="s">
        <v>45</v>
      </c>
      <c r="F1937" s="23" t="s">
        <v>43</v>
      </c>
      <c r="G1937" s="24">
        <v>40.67</v>
      </c>
    </row>
    <row r="1938" spans="1:7">
      <c r="A1938" s="22">
        <v>44050</v>
      </c>
      <c r="B1938" s="22" t="str">
        <f t="shared" si="90"/>
        <v>Aug</v>
      </c>
      <c r="C1938" s="23">
        <f t="shared" si="91"/>
        <v>32</v>
      </c>
      <c r="D1938" s="23" t="str">
        <f t="shared" si="92"/>
        <v>None</v>
      </c>
      <c r="E1938" s="22" t="s">
        <v>38</v>
      </c>
      <c r="F1938" s="23" t="s">
        <v>57</v>
      </c>
      <c r="G1938" s="24">
        <v>22.7</v>
      </c>
    </row>
    <row r="1939" spans="1:7">
      <c r="A1939" s="22">
        <v>43983</v>
      </c>
      <c r="B1939" s="22" t="str">
        <f t="shared" si="90"/>
        <v>Jun</v>
      </c>
      <c r="C1939" s="23">
        <f t="shared" si="91"/>
        <v>23</v>
      </c>
      <c r="D1939" s="23" t="str">
        <f t="shared" si="92"/>
        <v>None</v>
      </c>
      <c r="E1939" s="22" t="s">
        <v>38</v>
      </c>
      <c r="F1939" s="23" t="s">
        <v>58</v>
      </c>
      <c r="G1939" s="24">
        <v>96.37</v>
      </c>
    </row>
    <row r="1940" spans="1:7">
      <c r="A1940" s="22">
        <v>44011</v>
      </c>
      <c r="B1940" s="22" t="str">
        <f t="shared" si="90"/>
        <v>Jun</v>
      </c>
      <c r="C1940" s="23">
        <f t="shared" si="91"/>
        <v>27</v>
      </c>
      <c r="D1940" s="23" t="str">
        <f t="shared" si="92"/>
        <v>None</v>
      </c>
      <c r="E1940" s="22" t="s">
        <v>38</v>
      </c>
      <c r="F1940" s="23" t="s">
        <v>50</v>
      </c>
      <c r="G1940" s="24">
        <v>44.37</v>
      </c>
    </row>
    <row r="1941" spans="1:7">
      <c r="A1941" s="22">
        <v>44055</v>
      </c>
      <c r="B1941" s="22" t="str">
        <f t="shared" si="90"/>
        <v>Aug</v>
      </c>
      <c r="C1941" s="23">
        <f t="shared" si="91"/>
        <v>33</v>
      </c>
      <c r="D1941" s="23" t="str">
        <f t="shared" si="92"/>
        <v>None</v>
      </c>
      <c r="E1941" s="22" t="s">
        <v>48</v>
      </c>
      <c r="F1941" s="23" t="s">
        <v>61</v>
      </c>
      <c r="G1941" s="24">
        <v>83.67</v>
      </c>
    </row>
    <row r="1942" spans="1:7">
      <c r="A1942" s="22">
        <v>44068</v>
      </c>
      <c r="B1942" s="22" t="str">
        <f t="shared" si="90"/>
        <v>Aug</v>
      </c>
      <c r="C1942" s="23">
        <f t="shared" si="91"/>
        <v>35</v>
      </c>
      <c r="D1942" s="23" t="str">
        <f t="shared" si="92"/>
        <v>None</v>
      </c>
      <c r="E1942" s="22" t="s">
        <v>38</v>
      </c>
      <c r="F1942" s="23" t="s">
        <v>57</v>
      </c>
      <c r="G1942" s="24">
        <v>46.13</v>
      </c>
    </row>
    <row r="1943" spans="1:7">
      <c r="A1943" s="22">
        <v>44067</v>
      </c>
      <c r="B1943" s="22" t="str">
        <f t="shared" si="90"/>
        <v>Aug</v>
      </c>
      <c r="C1943" s="23">
        <f t="shared" si="91"/>
        <v>35</v>
      </c>
      <c r="D1943" s="23" t="str">
        <f t="shared" si="92"/>
        <v>None</v>
      </c>
      <c r="E1943" s="22" t="s">
        <v>48</v>
      </c>
      <c r="F1943" s="23" t="s">
        <v>58</v>
      </c>
      <c r="G1943" s="24">
        <v>48.38</v>
      </c>
    </row>
    <row r="1944" spans="1:7">
      <c r="A1944" s="22">
        <v>44055</v>
      </c>
      <c r="B1944" s="22" t="str">
        <f t="shared" si="90"/>
        <v>Aug</v>
      </c>
      <c r="C1944" s="23">
        <f t="shared" si="91"/>
        <v>33</v>
      </c>
      <c r="D1944" s="23" t="str">
        <f t="shared" si="92"/>
        <v>None</v>
      </c>
      <c r="E1944" s="22" t="s">
        <v>38</v>
      </c>
      <c r="F1944" s="23" t="s">
        <v>54</v>
      </c>
      <c r="G1944" s="24">
        <v>24.64</v>
      </c>
    </row>
    <row r="1945" spans="1:7">
      <c r="A1945" s="22">
        <v>44062</v>
      </c>
      <c r="B1945" s="22" t="str">
        <f t="shared" si="90"/>
        <v>Aug</v>
      </c>
      <c r="C1945" s="23">
        <f t="shared" si="91"/>
        <v>34</v>
      </c>
      <c r="D1945" s="23" t="str">
        <f t="shared" si="92"/>
        <v>None</v>
      </c>
      <c r="E1945" s="22" t="s">
        <v>48</v>
      </c>
      <c r="F1945" s="23" t="s">
        <v>43</v>
      </c>
      <c r="G1945" s="24">
        <v>20.63</v>
      </c>
    </row>
    <row r="1946" spans="1:7">
      <c r="A1946" s="22">
        <v>44015</v>
      </c>
      <c r="B1946" s="22" t="str">
        <f t="shared" si="90"/>
        <v>Jul</v>
      </c>
      <c r="C1946" s="23">
        <f t="shared" si="91"/>
        <v>27</v>
      </c>
      <c r="D1946" s="23" t="str">
        <f t="shared" si="92"/>
        <v>None</v>
      </c>
      <c r="E1946" s="22" t="s">
        <v>38</v>
      </c>
      <c r="F1946" s="23" t="s">
        <v>61</v>
      </c>
      <c r="G1946" s="24">
        <v>53.15</v>
      </c>
    </row>
    <row r="1947" spans="1:7">
      <c r="A1947" s="22">
        <v>44067</v>
      </c>
      <c r="B1947" s="22" t="str">
        <f t="shared" si="90"/>
        <v>Aug</v>
      </c>
      <c r="C1947" s="23">
        <f t="shared" si="91"/>
        <v>35</v>
      </c>
      <c r="D1947" s="23" t="str">
        <f t="shared" si="92"/>
        <v>None</v>
      </c>
      <c r="E1947" s="22" t="s">
        <v>45</v>
      </c>
      <c r="F1947" s="23" t="s">
        <v>46</v>
      </c>
      <c r="G1947" s="24">
        <v>24.92</v>
      </c>
    </row>
    <row r="1948" spans="1:7">
      <c r="A1948" s="22">
        <v>44070</v>
      </c>
      <c r="B1948" s="22" t="str">
        <f t="shared" si="90"/>
        <v>Aug</v>
      </c>
      <c r="C1948" s="23">
        <f t="shared" si="91"/>
        <v>35</v>
      </c>
      <c r="D1948" s="23" t="str">
        <f t="shared" si="92"/>
        <v>None</v>
      </c>
      <c r="E1948" s="22" t="s">
        <v>38</v>
      </c>
      <c r="F1948" s="23" t="s">
        <v>43</v>
      </c>
      <c r="G1948" s="24">
        <v>60.52</v>
      </c>
    </row>
    <row r="1949" spans="1:7">
      <c r="A1949" s="22">
        <v>44047</v>
      </c>
      <c r="B1949" s="22" t="str">
        <f t="shared" si="90"/>
        <v>Aug</v>
      </c>
      <c r="C1949" s="23">
        <f t="shared" si="91"/>
        <v>32</v>
      </c>
      <c r="D1949" s="23" t="str">
        <f t="shared" si="92"/>
        <v>None</v>
      </c>
      <c r="E1949" s="22" t="s">
        <v>48</v>
      </c>
      <c r="F1949" s="23" t="s">
        <v>50</v>
      </c>
      <c r="G1949" s="24">
        <v>23.69</v>
      </c>
    </row>
    <row r="1950" spans="1:7">
      <c r="A1950" s="22">
        <v>44044</v>
      </c>
      <c r="B1950" s="22" t="str">
        <f t="shared" si="90"/>
        <v>Aug</v>
      </c>
      <c r="C1950" s="23">
        <f t="shared" si="91"/>
        <v>31</v>
      </c>
      <c r="D1950" s="23" t="str">
        <f t="shared" si="92"/>
        <v>None</v>
      </c>
      <c r="E1950" s="22" t="s">
        <v>38</v>
      </c>
      <c r="F1950" s="23" t="s">
        <v>46</v>
      </c>
      <c r="G1950" s="24">
        <v>46.73</v>
      </c>
    </row>
    <row r="1951" spans="1:7">
      <c r="A1951" s="22">
        <v>44068</v>
      </c>
      <c r="B1951" s="22" t="str">
        <f t="shared" si="90"/>
        <v>Aug</v>
      </c>
      <c r="C1951" s="23">
        <f t="shared" si="91"/>
        <v>35</v>
      </c>
      <c r="D1951" s="23" t="str">
        <f t="shared" si="92"/>
        <v>None</v>
      </c>
      <c r="E1951" s="22" t="s">
        <v>48</v>
      </c>
      <c r="F1951" s="23" t="s">
        <v>46</v>
      </c>
      <c r="G1951" s="24">
        <v>24.17</v>
      </c>
    </row>
    <row r="1952" spans="1:7">
      <c r="A1952" s="22">
        <v>44059</v>
      </c>
      <c r="B1952" s="22" t="str">
        <f t="shared" si="90"/>
        <v>Aug</v>
      </c>
      <c r="C1952" s="23">
        <f t="shared" si="91"/>
        <v>34</v>
      </c>
      <c r="D1952" s="23" t="str">
        <f t="shared" si="92"/>
        <v>None</v>
      </c>
      <c r="E1952" s="22" t="s">
        <v>38</v>
      </c>
      <c r="F1952" s="23" t="s">
        <v>43</v>
      </c>
      <c r="G1952" s="24">
        <v>40.9</v>
      </c>
    </row>
    <row r="1953" spans="1:7">
      <c r="A1953" s="22">
        <v>44076</v>
      </c>
      <c r="B1953" s="22" t="str">
        <f t="shared" si="90"/>
        <v>Sep</v>
      </c>
      <c r="C1953" s="23">
        <f t="shared" si="91"/>
        <v>36</v>
      </c>
      <c r="D1953" s="23" t="str">
        <f t="shared" si="92"/>
        <v>None</v>
      </c>
      <c r="E1953" s="22" t="s">
        <v>38</v>
      </c>
      <c r="F1953" s="23" t="s">
        <v>66</v>
      </c>
      <c r="G1953" s="24">
        <v>36.74</v>
      </c>
    </row>
    <row r="1954" spans="1:7">
      <c r="A1954" s="22">
        <v>44050</v>
      </c>
      <c r="B1954" s="22" t="str">
        <f t="shared" si="90"/>
        <v>Aug</v>
      </c>
      <c r="C1954" s="23">
        <f t="shared" si="91"/>
        <v>32</v>
      </c>
      <c r="D1954" s="23" t="str">
        <f t="shared" si="92"/>
        <v>None</v>
      </c>
      <c r="E1954" s="22" t="s">
        <v>38</v>
      </c>
      <c r="F1954" s="23" t="s">
        <v>57</v>
      </c>
      <c r="G1954" s="24">
        <v>46.13</v>
      </c>
    </row>
    <row r="1955" spans="1:7">
      <c r="A1955" s="22">
        <v>44011</v>
      </c>
      <c r="B1955" s="22" t="str">
        <f t="shared" si="90"/>
        <v>Jun</v>
      </c>
      <c r="C1955" s="23">
        <f t="shared" si="91"/>
        <v>27</v>
      </c>
      <c r="D1955" s="23" t="str">
        <f t="shared" si="92"/>
        <v>None</v>
      </c>
      <c r="E1955" s="22" t="s">
        <v>45</v>
      </c>
      <c r="F1955" s="23" t="s">
        <v>46</v>
      </c>
      <c r="G1955" s="24">
        <v>48.61</v>
      </c>
    </row>
    <row r="1956" spans="1:7">
      <c r="A1956" s="22">
        <v>44006</v>
      </c>
      <c r="B1956" s="22" t="str">
        <f t="shared" si="90"/>
        <v>Jun</v>
      </c>
      <c r="C1956" s="23">
        <f t="shared" si="91"/>
        <v>26</v>
      </c>
      <c r="D1956" s="23" t="str">
        <f t="shared" si="92"/>
        <v>None</v>
      </c>
      <c r="E1956" s="22" t="s">
        <v>38</v>
      </c>
      <c r="F1956" s="23" t="s">
        <v>43</v>
      </c>
      <c r="G1956" s="24">
        <v>20.59</v>
      </c>
    </row>
    <row r="1957" spans="1:7">
      <c r="A1957" s="22">
        <v>44044</v>
      </c>
      <c r="B1957" s="22" t="str">
        <f t="shared" si="90"/>
        <v>Aug</v>
      </c>
      <c r="C1957" s="23">
        <f t="shared" si="91"/>
        <v>31</v>
      </c>
      <c r="D1957" s="23" t="str">
        <f t="shared" si="92"/>
        <v>None</v>
      </c>
      <c r="E1957" s="22" t="s">
        <v>48</v>
      </c>
      <c r="F1957" s="23" t="s">
        <v>57</v>
      </c>
      <c r="G1957" s="24">
        <v>66.540000000000006</v>
      </c>
    </row>
    <row r="1958" spans="1:7">
      <c r="A1958" s="22">
        <v>44045</v>
      </c>
      <c r="B1958" s="22" t="str">
        <f t="shared" si="90"/>
        <v>Aug</v>
      </c>
      <c r="C1958" s="23">
        <f t="shared" si="91"/>
        <v>32</v>
      </c>
      <c r="D1958" s="23" t="str">
        <f t="shared" si="92"/>
        <v>None</v>
      </c>
      <c r="E1958" s="22" t="s">
        <v>38</v>
      </c>
      <c r="F1958" s="23" t="s">
        <v>54</v>
      </c>
      <c r="G1958" s="24">
        <v>68.37</v>
      </c>
    </row>
    <row r="1959" spans="1:7">
      <c r="A1959" s="22">
        <v>43987</v>
      </c>
      <c r="B1959" s="22" t="str">
        <f t="shared" si="90"/>
        <v>Jun</v>
      </c>
      <c r="C1959" s="23">
        <f t="shared" si="91"/>
        <v>23</v>
      </c>
      <c r="D1959" s="23" t="str">
        <f t="shared" si="92"/>
        <v>None</v>
      </c>
      <c r="E1959" s="22" t="s">
        <v>38</v>
      </c>
      <c r="F1959" s="23" t="s">
        <v>66</v>
      </c>
      <c r="G1959" s="24">
        <v>54.7</v>
      </c>
    </row>
    <row r="1960" spans="1:7">
      <c r="A1960" s="22">
        <v>44073</v>
      </c>
      <c r="B1960" s="22" t="str">
        <f t="shared" si="90"/>
        <v>Aug</v>
      </c>
      <c r="C1960" s="23">
        <f t="shared" si="91"/>
        <v>36</v>
      </c>
      <c r="D1960" s="23" t="str">
        <f t="shared" si="92"/>
        <v>None</v>
      </c>
      <c r="E1960" s="22" t="s">
        <v>38</v>
      </c>
      <c r="F1960" s="23" t="s">
        <v>49</v>
      </c>
      <c r="G1960" s="24">
        <v>66.97</v>
      </c>
    </row>
    <row r="1961" spans="1:7">
      <c r="A1961" s="22">
        <v>43997</v>
      </c>
      <c r="B1961" s="22" t="str">
        <f t="shared" si="90"/>
        <v>Jun</v>
      </c>
      <c r="C1961" s="23">
        <f t="shared" si="91"/>
        <v>25</v>
      </c>
      <c r="D1961" s="23" t="str">
        <f t="shared" si="92"/>
        <v>None</v>
      </c>
      <c r="E1961" s="22" t="s">
        <v>48</v>
      </c>
      <c r="F1961" s="23" t="s">
        <v>56</v>
      </c>
      <c r="G1961" s="24">
        <v>63.42</v>
      </c>
    </row>
    <row r="1962" spans="1:7">
      <c r="A1962" s="22">
        <v>43969</v>
      </c>
      <c r="B1962" s="22" t="str">
        <f t="shared" si="90"/>
        <v>May</v>
      </c>
      <c r="C1962" s="23">
        <f t="shared" si="91"/>
        <v>21</v>
      </c>
      <c r="D1962" s="23" t="str">
        <f t="shared" si="92"/>
        <v>None</v>
      </c>
      <c r="E1962" s="22" t="s">
        <v>48</v>
      </c>
      <c r="F1962" s="23" t="s">
        <v>43</v>
      </c>
      <c r="G1962" s="24">
        <v>20.91</v>
      </c>
    </row>
    <row r="1963" spans="1:7">
      <c r="A1963" s="22">
        <v>44050</v>
      </c>
      <c r="B1963" s="22" t="str">
        <f t="shared" si="90"/>
        <v>Aug</v>
      </c>
      <c r="C1963" s="23">
        <f t="shared" si="91"/>
        <v>32</v>
      </c>
      <c r="D1963" s="23" t="str">
        <f t="shared" si="92"/>
        <v>None</v>
      </c>
      <c r="E1963" s="22" t="s">
        <v>45</v>
      </c>
      <c r="F1963" s="23" t="s">
        <v>54</v>
      </c>
      <c r="G1963" s="24">
        <v>24.21</v>
      </c>
    </row>
    <row r="1964" spans="1:7">
      <c r="A1964" s="22">
        <v>44047</v>
      </c>
      <c r="B1964" s="22" t="str">
        <f t="shared" si="90"/>
        <v>Aug</v>
      </c>
      <c r="C1964" s="23">
        <f t="shared" si="91"/>
        <v>32</v>
      </c>
      <c r="D1964" s="23" t="str">
        <f t="shared" si="92"/>
        <v>None</v>
      </c>
      <c r="E1964" s="22" t="s">
        <v>38</v>
      </c>
      <c r="F1964" s="23" t="s">
        <v>56</v>
      </c>
      <c r="G1964" s="24">
        <v>84.38</v>
      </c>
    </row>
    <row r="1965" spans="1:7">
      <c r="A1965" s="22">
        <v>44020</v>
      </c>
      <c r="B1965" s="22" t="str">
        <f t="shared" si="90"/>
        <v>Jul</v>
      </c>
      <c r="C1965" s="23">
        <f t="shared" si="91"/>
        <v>28</v>
      </c>
      <c r="D1965" s="23" t="str">
        <f t="shared" si="92"/>
        <v>None</v>
      </c>
      <c r="E1965" s="22" t="s">
        <v>38</v>
      </c>
      <c r="F1965" s="23" t="s">
        <v>54</v>
      </c>
      <c r="G1965" s="24">
        <v>47.94</v>
      </c>
    </row>
    <row r="1966" spans="1:7">
      <c r="A1966" s="22">
        <v>43976</v>
      </c>
      <c r="B1966" s="22" t="str">
        <f t="shared" si="90"/>
        <v>May</v>
      </c>
      <c r="C1966" s="23">
        <f t="shared" si="91"/>
        <v>22</v>
      </c>
      <c r="D1966" s="23" t="str">
        <f t="shared" si="92"/>
        <v>None</v>
      </c>
      <c r="E1966" s="22" t="s">
        <v>48</v>
      </c>
      <c r="F1966" s="23" t="s">
        <v>53</v>
      </c>
      <c r="G1966" s="24">
        <v>87.2</v>
      </c>
    </row>
    <row r="1967" spans="1:7">
      <c r="A1967" s="22">
        <v>43964</v>
      </c>
      <c r="B1967" s="22" t="str">
        <f t="shared" si="90"/>
        <v>May</v>
      </c>
      <c r="C1967" s="23">
        <f t="shared" si="91"/>
        <v>20</v>
      </c>
      <c r="D1967" s="23" t="str">
        <f t="shared" si="92"/>
        <v>None</v>
      </c>
      <c r="E1967" s="22" t="s">
        <v>38</v>
      </c>
      <c r="F1967" s="23" t="s">
        <v>43</v>
      </c>
      <c r="G1967" s="24">
        <v>40.75</v>
      </c>
    </row>
    <row r="1968" spans="1:7">
      <c r="A1968" s="22">
        <v>44083</v>
      </c>
      <c r="B1968" s="22" t="str">
        <f t="shared" si="90"/>
        <v>Sep</v>
      </c>
      <c r="C1968" s="23">
        <f t="shared" si="91"/>
        <v>37</v>
      </c>
      <c r="D1968" s="23" t="str">
        <f t="shared" si="92"/>
        <v>None</v>
      </c>
      <c r="E1968" s="22" t="s">
        <v>48</v>
      </c>
      <c r="F1968" s="23" t="s">
        <v>43</v>
      </c>
      <c r="G1968" s="24">
        <v>246.2</v>
      </c>
    </row>
    <row r="1969" spans="1:7">
      <c r="A1969" s="22">
        <v>43997</v>
      </c>
      <c r="B1969" s="22" t="str">
        <f t="shared" si="90"/>
        <v>Jun</v>
      </c>
      <c r="C1969" s="23">
        <f t="shared" si="91"/>
        <v>25</v>
      </c>
      <c r="D1969" s="23" t="str">
        <f t="shared" si="92"/>
        <v>None</v>
      </c>
      <c r="E1969" s="22" t="s">
        <v>48</v>
      </c>
      <c r="F1969" s="23" t="s">
        <v>39</v>
      </c>
      <c r="G1969" s="24">
        <v>240.26</v>
      </c>
    </row>
    <row r="1970" spans="1:7">
      <c r="A1970" s="22">
        <v>44068</v>
      </c>
      <c r="B1970" s="22" t="str">
        <f t="shared" si="90"/>
        <v>Aug</v>
      </c>
      <c r="C1970" s="23">
        <f t="shared" si="91"/>
        <v>35</v>
      </c>
      <c r="D1970" s="23" t="str">
        <f t="shared" si="92"/>
        <v>None</v>
      </c>
      <c r="E1970" s="22" t="s">
        <v>38</v>
      </c>
      <c r="F1970" s="23" t="s">
        <v>49</v>
      </c>
      <c r="G1970" s="24">
        <v>99.9</v>
      </c>
    </row>
    <row r="1971" spans="1:7">
      <c r="A1971" s="22">
        <v>43983</v>
      </c>
      <c r="B1971" s="22" t="str">
        <f t="shared" si="90"/>
        <v>Jun</v>
      </c>
      <c r="C1971" s="23">
        <f t="shared" si="91"/>
        <v>23</v>
      </c>
      <c r="D1971" s="23" t="str">
        <f t="shared" si="92"/>
        <v>None</v>
      </c>
      <c r="E1971" s="22" t="s">
        <v>38</v>
      </c>
      <c r="F1971" s="23" t="s">
        <v>49</v>
      </c>
      <c r="G1971" s="24">
        <v>68.92</v>
      </c>
    </row>
    <row r="1972" spans="1:7">
      <c r="A1972" s="22">
        <v>44009</v>
      </c>
      <c r="B1972" s="22" t="str">
        <f t="shared" si="90"/>
        <v>Jun</v>
      </c>
      <c r="C1972" s="23">
        <f t="shared" si="91"/>
        <v>26</v>
      </c>
      <c r="D1972" s="23" t="str">
        <f t="shared" si="92"/>
        <v>None</v>
      </c>
      <c r="E1972" s="22" t="s">
        <v>48</v>
      </c>
      <c r="F1972" s="23" t="s">
        <v>46</v>
      </c>
      <c r="G1972" s="24">
        <v>73</v>
      </c>
    </row>
    <row r="1973" spans="1:7">
      <c r="A1973" s="22">
        <v>44072</v>
      </c>
      <c r="B1973" s="22" t="str">
        <f t="shared" si="90"/>
        <v>Aug</v>
      </c>
      <c r="C1973" s="23">
        <f t="shared" si="91"/>
        <v>35</v>
      </c>
      <c r="D1973" s="23" t="str">
        <f t="shared" si="92"/>
        <v>None</v>
      </c>
      <c r="E1973" s="22" t="s">
        <v>48</v>
      </c>
      <c r="F1973" s="23" t="s">
        <v>43</v>
      </c>
      <c r="G1973" s="24">
        <v>40.340000000000003</v>
      </c>
    </row>
    <row r="1974" spans="1:7">
      <c r="A1974" s="22">
        <v>44005</v>
      </c>
      <c r="B1974" s="22" t="str">
        <f t="shared" si="90"/>
        <v>Jun</v>
      </c>
      <c r="C1974" s="23">
        <f t="shared" si="91"/>
        <v>26</v>
      </c>
      <c r="D1974" s="23" t="str">
        <f t="shared" si="92"/>
        <v>None</v>
      </c>
      <c r="E1974" s="22" t="s">
        <v>38</v>
      </c>
      <c r="F1974" s="23" t="s">
        <v>54</v>
      </c>
      <c r="G1974" s="24">
        <v>71.72</v>
      </c>
    </row>
    <row r="1975" spans="1:7">
      <c r="A1975" s="22">
        <v>43992</v>
      </c>
      <c r="B1975" s="22" t="str">
        <f t="shared" si="90"/>
        <v>Jun</v>
      </c>
      <c r="C1975" s="23">
        <f t="shared" si="91"/>
        <v>24</v>
      </c>
      <c r="D1975" s="23" t="str">
        <f t="shared" si="92"/>
        <v>None</v>
      </c>
      <c r="E1975" s="22" t="s">
        <v>48</v>
      </c>
      <c r="F1975" s="23" t="s">
        <v>54</v>
      </c>
      <c r="G1975" s="24">
        <v>71.67</v>
      </c>
    </row>
    <row r="1976" spans="1:7">
      <c r="A1976" s="22">
        <v>43976</v>
      </c>
      <c r="B1976" s="22" t="str">
        <f t="shared" si="90"/>
        <v>May</v>
      </c>
      <c r="C1976" s="23">
        <f t="shared" si="91"/>
        <v>22</v>
      </c>
      <c r="D1976" s="23" t="str">
        <f t="shared" si="92"/>
        <v>None</v>
      </c>
      <c r="E1976" s="22" t="s">
        <v>38</v>
      </c>
      <c r="F1976" s="23" t="s">
        <v>50</v>
      </c>
      <c r="G1976" s="24">
        <v>46.43</v>
      </c>
    </row>
    <row r="1977" spans="1:7">
      <c r="A1977" s="22">
        <v>44038</v>
      </c>
      <c r="B1977" s="22" t="str">
        <f t="shared" si="90"/>
        <v>Jul</v>
      </c>
      <c r="C1977" s="23">
        <f t="shared" si="91"/>
        <v>31</v>
      </c>
      <c r="D1977" s="23" t="str">
        <f t="shared" si="92"/>
        <v>None</v>
      </c>
      <c r="E1977" s="22" t="s">
        <v>48</v>
      </c>
      <c r="F1977" s="23" t="s">
        <v>57</v>
      </c>
      <c r="G1977" s="24">
        <v>69.84</v>
      </c>
    </row>
    <row r="1978" spans="1:7">
      <c r="A1978" s="22">
        <v>44007</v>
      </c>
      <c r="B1978" s="22" t="str">
        <f t="shared" si="90"/>
        <v>Jun</v>
      </c>
      <c r="C1978" s="23">
        <f t="shared" si="91"/>
        <v>26</v>
      </c>
      <c r="D1978" s="23" t="str">
        <f t="shared" si="92"/>
        <v>None</v>
      </c>
      <c r="E1978" s="22" t="s">
        <v>48</v>
      </c>
      <c r="F1978" s="23" t="s">
        <v>50</v>
      </c>
      <c r="G1978" s="24">
        <v>69.400000000000006</v>
      </c>
    </row>
    <row r="1979" spans="1:7">
      <c r="A1979" s="22">
        <v>44046</v>
      </c>
      <c r="B1979" s="22" t="str">
        <f t="shared" si="90"/>
        <v>Aug</v>
      </c>
      <c r="C1979" s="23">
        <f t="shared" si="91"/>
        <v>32</v>
      </c>
      <c r="D1979" s="23" t="str">
        <f t="shared" si="92"/>
        <v>None</v>
      </c>
      <c r="E1979" s="22" t="s">
        <v>48</v>
      </c>
      <c r="F1979" s="23" t="s">
        <v>49</v>
      </c>
      <c r="G1979" s="24">
        <v>66.34</v>
      </c>
    </row>
    <row r="1980" spans="1:7">
      <c r="A1980" s="22">
        <v>43986</v>
      </c>
      <c r="B1980" s="22" t="str">
        <f t="shared" si="90"/>
        <v>Jun</v>
      </c>
      <c r="C1980" s="23">
        <f t="shared" si="91"/>
        <v>23</v>
      </c>
      <c r="D1980" s="23" t="str">
        <f t="shared" si="92"/>
        <v>None</v>
      </c>
      <c r="E1980" s="22" t="s">
        <v>45</v>
      </c>
      <c r="F1980" s="23" t="s">
        <v>49</v>
      </c>
      <c r="G1980" s="24">
        <v>68.95</v>
      </c>
    </row>
    <row r="1981" spans="1:7">
      <c r="A1981" s="22">
        <v>44010</v>
      </c>
      <c r="B1981" s="22" t="str">
        <f t="shared" si="90"/>
        <v>Jun</v>
      </c>
      <c r="C1981" s="23">
        <f t="shared" si="91"/>
        <v>27</v>
      </c>
      <c r="D1981" s="23" t="str">
        <f t="shared" si="92"/>
        <v>None</v>
      </c>
      <c r="E1981" s="22" t="s">
        <v>38</v>
      </c>
      <c r="F1981" s="23" t="s">
        <v>43</v>
      </c>
      <c r="G1981" s="24">
        <v>38.36</v>
      </c>
    </row>
    <row r="1982" spans="1:7">
      <c r="A1982" s="22">
        <v>44053</v>
      </c>
      <c r="B1982" s="22" t="str">
        <f t="shared" si="90"/>
        <v>Aug</v>
      </c>
      <c r="C1982" s="23">
        <f t="shared" si="91"/>
        <v>33</v>
      </c>
      <c r="D1982" s="23" t="str">
        <f t="shared" si="92"/>
        <v>None</v>
      </c>
      <c r="E1982" s="22" t="s">
        <v>38</v>
      </c>
      <c r="F1982" s="23" t="s">
        <v>57</v>
      </c>
      <c r="G1982" s="24">
        <v>23.91</v>
      </c>
    </row>
    <row r="1983" spans="1:7">
      <c r="A1983" s="22">
        <v>44020</v>
      </c>
      <c r="B1983" s="22" t="str">
        <f t="shared" si="90"/>
        <v>Jul</v>
      </c>
      <c r="C1983" s="23">
        <f t="shared" si="91"/>
        <v>28</v>
      </c>
      <c r="D1983" s="23" t="str">
        <f t="shared" si="92"/>
        <v>None</v>
      </c>
      <c r="E1983" s="22" t="s">
        <v>48</v>
      </c>
      <c r="F1983" s="23" t="s">
        <v>53</v>
      </c>
      <c r="G1983" s="24">
        <v>58.61</v>
      </c>
    </row>
    <row r="1984" spans="1:7">
      <c r="A1984" s="22">
        <v>43990</v>
      </c>
      <c r="B1984" s="22" t="str">
        <f t="shared" si="90"/>
        <v>Jun</v>
      </c>
      <c r="C1984" s="23">
        <f t="shared" si="91"/>
        <v>24</v>
      </c>
      <c r="D1984" s="23" t="str">
        <f t="shared" si="92"/>
        <v>None</v>
      </c>
      <c r="E1984" s="22" t="s">
        <v>48</v>
      </c>
      <c r="F1984" s="23" t="s">
        <v>53</v>
      </c>
      <c r="G1984" s="24">
        <v>87.15</v>
      </c>
    </row>
    <row r="1985" spans="1:7">
      <c r="A1985" s="22">
        <v>43952</v>
      </c>
      <c r="B1985" s="22" t="str">
        <f t="shared" si="90"/>
        <v>May</v>
      </c>
      <c r="C1985" s="23">
        <f t="shared" si="91"/>
        <v>18</v>
      </c>
      <c r="D1985" s="23" t="str">
        <f t="shared" si="92"/>
        <v>None</v>
      </c>
      <c r="E1985" s="22" t="s">
        <v>48</v>
      </c>
      <c r="F1985" s="23" t="s">
        <v>61</v>
      </c>
      <c r="G1985" s="24">
        <v>83.4</v>
      </c>
    </row>
    <row r="1986" spans="1:7">
      <c r="A1986" s="22">
        <v>44072</v>
      </c>
      <c r="B1986" s="22" t="str">
        <f t="shared" si="90"/>
        <v>Aug</v>
      </c>
      <c r="C1986" s="23">
        <f t="shared" si="91"/>
        <v>35</v>
      </c>
      <c r="D1986" s="23" t="str">
        <f t="shared" si="92"/>
        <v>None</v>
      </c>
      <c r="E1986" s="22" t="s">
        <v>38</v>
      </c>
      <c r="F1986" s="23" t="s">
        <v>53</v>
      </c>
      <c r="G1986" s="24">
        <v>331.02</v>
      </c>
    </row>
    <row r="1987" spans="1:7">
      <c r="A1987" s="22">
        <v>44071</v>
      </c>
      <c r="B1987" s="22" t="str">
        <f t="shared" si="90"/>
        <v>Aug</v>
      </c>
      <c r="C1987" s="23">
        <f t="shared" si="91"/>
        <v>35</v>
      </c>
      <c r="D1987" s="23" t="str">
        <f t="shared" si="92"/>
        <v>None</v>
      </c>
      <c r="E1987" s="22" t="s">
        <v>45</v>
      </c>
      <c r="F1987" s="23" t="s">
        <v>49</v>
      </c>
      <c r="G1987" s="24">
        <v>96.6</v>
      </c>
    </row>
    <row r="1988" spans="1:7">
      <c r="A1988" s="22">
        <v>43990</v>
      </c>
      <c r="B1988" s="22" t="str">
        <f t="shared" si="90"/>
        <v>Jun</v>
      </c>
      <c r="C1988" s="23">
        <f t="shared" si="91"/>
        <v>24</v>
      </c>
      <c r="D1988" s="23" t="str">
        <f t="shared" si="92"/>
        <v>None</v>
      </c>
      <c r="E1988" s="22" t="s">
        <v>45</v>
      </c>
      <c r="F1988" s="23" t="s">
        <v>53</v>
      </c>
      <c r="G1988" s="24">
        <v>58.37</v>
      </c>
    </row>
    <row r="1989" spans="1:7">
      <c r="A1989" s="22">
        <v>44002</v>
      </c>
      <c r="B1989" s="22" t="str">
        <f t="shared" si="90"/>
        <v>Jun</v>
      </c>
      <c r="C1989" s="23">
        <f t="shared" si="91"/>
        <v>25</v>
      </c>
      <c r="D1989" s="23" t="str">
        <f t="shared" si="92"/>
        <v>None</v>
      </c>
      <c r="E1989" s="22" t="s">
        <v>48</v>
      </c>
      <c r="F1989" s="23" t="s">
        <v>57</v>
      </c>
      <c r="G1989" s="24">
        <v>23.78</v>
      </c>
    </row>
    <row r="1990" spans="1:7">
      <c r="A1990" s="22">
        <v>44010</v>
      </c>
      <c r="B1990" s="22" t="str">
        <f t="shared" ref="B1990:B2005" si="93">TEXT(A1990,"mmm")</f>
        <v>Jun</v>
      </c>
      <c r="C1990" s="23">
        <f t="shared" ref="C1990:C2005" si="94">WEEKNUM(A1990)</f>
        <v>27</v>
      </c>
      <c r="D1990" s="23" t="str">
        <f t="shared" ref="D1990:D2005" si="95">IFERROR(VLOOKUP(C1990,$BM$7:$BN$14,2,0),"None")</f>
        <v>None</v>
      </c>
      <c r="E1990" s="22" t="s">
        <v>48</v>
      </c>
      <c r="F1990" s="23" t="s">
        <v>61</v>
      </c>
      <c r="G1990" s="24">
        <v>277.32</v>
      </c>
    </row>
    <row r="1991" spans="1:7">
      <c r="A1991" s="22">
        <v>44000</v>
      </c>
      <c r="B1991" s="22" t="str">
        <f t="shared" si="93"/>
        <v>Jun</v>
      </c>
      <c r="C1991" s="23">
        <f t="shared" si="94"/>
        <v>25</v>
      </c>
      <c r="D1991" s="23" t="str">
        <f t="shared" si="95"/>
        <v>None</v>
      </c>
      <c r="E1991" s="22" t="s">
        <v>48</v>
      </c>
      <c r="F1991" s="23" t="s">
        <v>49</v>
      </c>
      <c r="G1991" s="24">
        <v>33.33</v>
      </c>
    </row>
    <row r="1992" spans="1:7">
      <c r="A1992" s="22">
        <v>43996</v>
      </c>
      <c r="B1992" s="22" t="str">
        <f t="shared" si="93"/>
        <v>Jun</v>
      </c>
      <c r="C1992" s="23">
        <f t="shared" si="94"/>
        <v>25</v>
      </c>
      <c r="D1992" s="23" t="str">
        <f t="shared" si="95"/>
        <v>None</v>
      </c>
      <c r="E1992" s="22" t="s">
        <v>48</v>
      </c>
      <c r="F1992" s="23" t="s">
        <v>58</v>
      </c>
      <c r="G1992" s="24">
        <v>24.9</v>
      </c>
    </row>
    <row r="1993" spans="1:7">
      <c r="A1993" s="22">
        <v>44065</v>
      </c>
      <c r="B1993" s="22" t="str">
        <f t="shared" si="93"/>
        <v>Aug</v>
      </c>
      <c r="C1993" s="23">
        <f t="shared" si="94"/>
        <v>34</v>
      </c>
      <c r="D1993" s="23" t="str">
        <f t="shared" si="95"/>
        <v>None</v>
      </c>
      <c r="E1993" s="22" t="s">
        <v>48</v>
      </c>
      <c r="F1993" s="23" t="s">
        <v>57</v>
      </c>
      <c r="G1993" s="24">
        <v>66.78</v>
      </c>
    </row>
    <row r="1994" spans="1:7">
      <c r="A1994" s="22">
        <v>43995</v>
      </c>
      <c r="B1994" s="22" t="str">
        <f t="shared" si="93"/>
        <v>Jun</v>
      </c>
      <c r="C1994" s="23">
        <f t="shared" si="94"/>
        <v>24</v>
      </c>
      <c r="D1994" s="23" t="str">
        <f t="shared" si="95"/>
        <v>None</v>
      </c>
      <c r="E1994" s="22" t="s">
        <v>48</v>
      </c>
      <c r="F1994" s="23" t="s">
        <v>61</v>
      </c>
      <c r="G1994" s="24">
        <v>27.75</v>
      </c>
    </row>
    <row r="1995" spans="1:7">
      <c r="A1995" s="22">
        <v>43986</v>
      </c>
      <c r="B1995" s="22" t="str">
        <f t="shared" si="93"/>
        <v>Jun</v>
      </c>
      <c r="C1995" s="23">
        <f t="shared" si="94"/>
        <v>23</v>
      </c>
      <c r="D1995" s="23" t="str">
        <f t="shared" si="95"/>
        <v>None</v>
      </c>
      <c r="E1995" s="22" t="s">
        <v>48</v>
      </c>
      <c r="F1995" s="23" t="s">
        <v>57</v>
      </c>
      <c r="G1995" s="24">
        <v>23.48</v>
      </c>
    </row>
    <row r="1996" spans="1:7">
      <c r="A1996" s="22">
        <v>43995</v>
      </c>
      <c r="B1996" s="22" t="str">
        <f t="shared" si="93"/>
        <v>Jun</v>
      </c>
      <c r="C1996" s="23">
        <f t="shared" si="94"/>
        <v>24</v>
      </c>
      <c r="D1996" s="23" t="str">
        <f t="shared" si="95"/>
        <v>None</v>
      </c>
      <c r="E1996" s="22" t="s">
        <v>48</v>
      </c>
      <c r="F1996" s="23" t="s">
        <v>53</v>
      </c>
      <c r="G1996" s="24">
        <v>28.71</v>
      </c>
    </row>
    <row r="1997" spans="1:7">
      <c r="A1997" s="22">
        <v>44073</v>
      </c>
      <c r="B1997" s="22" t="str">
        <f t="shared" si="93"/>
        <v>Aug</v>
      </c>
      <c r="C1997" s="23">
        <f t="shared" si="94"/>
        <v>36</v>
      </c>
      <c r="D1997" s="23" t="str">
        <f t="shared" si="95"/>
        <v>None</v>
      </c>
      <c r="E1997" s="22" t="s">
        <v>48</v>
      </c>
      <c r="F1997" s="23" t="s">
        <v>43</v>
      </c>
      <c r="G1997" s="24">
        <v>60.09</v>
      </c>
    </row>
    <row r="1998" spans="1:7">
      <c r="A1998" s="22">
        <v>44092</v>
      </c>
      <c r="B1998" s="22" t="str">
        <f t="shared" si="93"/>
        <v>Sep</v>
      </c>
      <c r="C1998" s="23">
        <f t="shared" si="94"/>
        <v>38</v>
      </c>
      <c r="D1998" s="23" t="str">
        <f t="shared" si="95"/>
        <v>None</v>
      </c>
      <c r="E1998" s="22" t="s">
        <v>38</v>
      </c>
      <c r="F1998" s="23" t="s">
        <v>46</v>
      </c>
      <c r="G1998" s="24">
        <v>75.36</v>
      </c>
    </row>
    <row r="1999" spans="1:7">
      <c r="A1999" s="22">
        <v>44061</v>
      </c>
      <c r="B1999" s="22" t="str">
        <f t="shared" si="93"/>
        <v>Aug</v>
      </c>
      <c r="C1999" s="23">
        <f t="shared" si="94"/>
        <v>34</v>
      </c>
      <c r="D1999" s="23" t="str">
        <f t="shared" si="95"/>
        <v>None</v>
      </c>
      <c r="E1999" s="22" t="s">
        <v>45</v>
      </c>
      <c r="F1999" s="23" t="s">
        <v>39</v>
      </c>
      <c r="G1999" s="24">
        <v>78.58</v>
      </c>
    </row>
    <row r="2000" spans="1:7">
      <c r="A2000" s="22">
        <v>44072</v>
      </c>
      <c r="B2000" s="22" t="str">
        <f t="shared" si="93"/>
        <v>Aug</v>
      </c>
      <c r="C2000" s="23">
        <f t="shared" si="94"/>
        <v>35</v>
      </c>
      <c r="D2000" s="23" t="str">
        <f t="shared" si="95"/>
        <v>None</v>
      </c>
      <c r="E2000" s="22" t="s">
        <v>38</v>
      </c>
      <c r="F2000" s="23" t="s">
        <v>61</v>
      </c>
      <c r="G2000" s="24">
        <v>83.37</v>
      </c>
    </row>
    <row r="2001" spans="1:7">
      <c r="A2001" s="22">
        <v>43984</v>
      </c>
      <c r="B2001" s="22" t="str">
        <f t="shared" si="93"/>
        <v>Jun</v>
      </c>
      <c r="C2001" s="23">
        <f t="shared" si="94"/>
        <v>23</v>
      </c>
      <c r="D2001" s="23" t="str">
        <f t="shared" si="95"/>
        <v>None</v>
      </c>
      <c r="E2001" s="22" t="s">
        <v>48</v>
      </c>
      <c r="F2001" s="23" t="s">
        <v>49</v>
      </c>
      <c r="G2001" s="24">
        <v>136.15</v>
      </c>
    </row>
    <row r="2002" spans="1:7">
      <c r="A2002" s="22">
        <v>44036</v>
      </c>
      <c r="B2002" s="22" t="str">
        <f t="shared" si="93"/>
        <v>Jul</v>
      </c>
      <c r="C2002" s="23">
        <f t="shared" si="94"/>
        <v>30</v>
      </c>
      <c r="D2002" s="23" t="str">
        <f t="shared" si="95"/>
        <v>None</v>
      </c>
      <c r="E2002" s="22" t="s">
        <v>48</v>
      </c>
      <c r="F2002" s="23" t="s">
        <v>53</v>
      </c>
      <c r="G2002" s="24">
        <v>29.8</v>
      </c>
    </row>
    <row r="2003" spans="1:7">
      <c r="A2003" s="22">
        <v>44061</v>
      </c>
      <c r="B2003" s="22" t="str">
        <f t="shared" si="93"/>
        <v>Aug</v>
      </c>
      <c r="C2003" s="23">
        <f t="shared" si="94"/>
        <v>34</v>
      </c>
      <c r="D2003" s="23" t="str">
        <f t="shared" si="95"/>
        <v>None</v>
      </c>
      <c r="E2003" s="22" t="s">
        <v>48</v>
      </c>
      <c r="F2003" s="23" t="s">
        <v>43</v>
      </c>
      <c r="G2003" s="24">
        <v>38.01</v>
      </c>
    </row>
    <row r="2004" spans="1:7">
      <c r="A2004" s="22">
        <v>44011</v>
      </c>
      <c r="B2004" s="22" t="str">
        <f t="shared" si="93"/>
        <v>Jun</v>
      </c>
      <c r="C2004" s="23">
        <f t="shared" si="94"/>
        <v>27</v>
      </c>
      <c r="D2004" s="23" t="str">
        <f t="shared" si="95"/>
        <v>None</v>
      </c>
      <c r="E2004" s="22" t="s">
        <v>48</v>
      </c>
      <c r="F2004" s="23" t="s">
        <v>57</v>
      </c>
      <c r="G2004" s="24">
        <v>46.46</v>
      </c>
    </row>
    <row r="2005" spans="1:7">
      <c r="A2005" s="22">
        <v>43984</v>
      </c>
      <c r="B2005" s="22" t="str">
        <f t="shared" si="93"/>
        <v>Jun</v>
      </c>
      <c r="C2005" s="23">
        <f t="shared" si="94"/>
        <v>23</v>
      </c>
      <c r="D2005" s="23" t="str">
        <f t="shared" si="95"/>
        <v>None</v>
      </c>
      <c r="E2005" s="22" t="s">
        <v>45</v>
      </c>
      <c r="F2005" s="23" t="s">
        <v>50</v>
      </c>
      <c r="G2005" s="24">
        <v>501.75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0E7F3-7A5B-416A-85CA-3048510833A5}">
  <sheetPr>
    <tabColor rgb="FFFFFF00"/>
  </sheetPr>
  <dimension ref="A2:BA2005"/>
  <sheetViews>
    <sheetView showGridLines="0" zoomScale="87" zoomScaleNormal="87" workbookViewId="0">
      <selection activeCell="L1" sqref="L1"/>
    </sheetView>
  </sheetViews>
  <sheetFormatPr defaultRowHeight="14.25"/>
  <cols>
    <col min="1" max="1" width="11.59765625" customWidth="1"/>
    <col min="2" max="2" width="7.1328125" bestFit="1" customWidth="1"/>
    <col min="3" max="3" width="6.265625" customWidth="1"/>
    <col min="4" max="4" width="16.265625" customWidth="1"/>
    <col min="5" max="5" width="29.73046875" hidden="1" customWidth="1"/>
    <col min="6" max="6" width="20.3984375" hidden="1" customWidth="1"/>
    <col min="7" max="8" width="14.1328125" bestFit="1" customWidth="1"/>
    <col min="9" max="11" width="11.73046875" customWidth="1"/>
    <col min="13" max="13" width="10.59765625" bestFit="1" customWidth="1"/>
    <col min="14" max="14" width="11.53125" bestFit="1" customWidth="1"/>
    <col min="15" max="15" width="27.265625" hidden="1" customWidth="1"/>
    <col min="16" max="16" width="29.265625" hidden="1" customWidth="1"/>
    <col min="17" max="17" width="11.265625" customWidth="1"/>
    <col min="29" max="29" width="18.59765625" bestFit="1" customWidth="1"/>
    <col min="30" max="32" width="15.1328125" bestFit="1" customWidth="1"/>
    <col min="33" max="33" width="11.265625" bestFit="1" customWidth="1"/>
    <col min="52" max="52" width="24" bestFit="1" customWidth="1"/>
    <col min="53" max="53" width="27.73046875" bestFit="1" customWidth="1"/>
    <col min="54" max="54" width="15.1328125" bestFit="1" customWidth="1"/>
    <col min="55" max="55" width="12.86328125" bestFit="1" customWidth="1"/>
    <col min="56" max="56" width="14.265625" bestFit="1" customWidth="1"/>
    <col min="57" max="57" width="11.265625" bestFit="1" customWidth="1"/>
  </cols>
  <sheetData>
    <row r="2" spans="1:53">
      <c r="A2" s="16" t="s">
        <v>21</v>
      </c>
      <c r="M2" s="16" t="s">
        <v>22</v>
      </c>
      <c r="T2" s="16" t="s">
        <v>23</v>
      </c>
      <c r="AZ2" s="17" t="s">
        <v>24</v>
      </c>
    </row>
    <row r="3" spans="1:53">
      <c r="AZ3" s="15" t="s">
        <v>25</v>
      </c>
    </row>
    <row r="4" spans="1:53">
      <c r="M4" s="18" t="s">
        <v>26</v>
      </c>
      <c r="T4" s="18" t="s">
        <v>27</v>
      </c>
      <c r="AZ4" s="15" t="s">
        <v>28</v>
      </c>
    </row>
    <row r="5" spans="1:53">
      <c r="A5" s="19" t="s">
        <v>29</v>
      </c>
      <c r="B5" s="19" t="s">
        <v>30</v>
      </c>
      <c r="C5" s="19" t="s">
        <v>31</v>
      </c>
      <c r="D5" s="19" t="s">
        <v>32</v>
      </c>
      <c r="E5" s="19" t="str">
        <f>$AZ$4&amp;" Rev ($)"</f>
        <v>Festival of Flight Rev ($)</v>
      </c>
      <c r="F5" s="19" t="str">
        <f>$AZ$3&amp;" Rev ($)"</f>
        <v>Fall Kite Event Rev ($)</v>
      </c>
      <c r="G5" s="19" t="s">
        <v>33</v>
      </c>
      <c r="H5" s="19" t="s">
        <v>34</v>
      </c>
      <c r="I5" s="20" t="s">
        <v>35</v>
      </c>
      <c r="M5" s="29" t="s">
        <v>36</v>
      </c>
      <c r="N5" s="30"/>
      <c r="O5" s="30"/>
      <c r="P5" s="30"/>
      <c r="Q5" s="30"/>
      <c r="R5" s="30"/>
      <c r="T5" s="21" t="s">
        <v>37</v>
      </c>
    </row>
    <row r="6" spans="1:53">
      <c r="A6" s="22">
        <v>44090</v>
      </c>
      <c r="B6" s="22" t="str">
        <f t="shared" ref="B6:B69" si="0">TEXT(A6,"mmm")</f>
        <v>Sep</v>
      </c>
      <c r="C6" s="23">
        <f t="shared" ref="C6:C69" si="1">WEEKNUM(A6)</f>
        <v>38</v>
      </c>
      <c r="D6" s="23" t="str">
        <f t="shared" ref="D6:D69" si="2">IFERROR(VLOOKUP(C6,$AZ$7:$BA$14,2,0),"None")</f>
        <v>None</v>
      </c>
      <c r="E6" s="23" t="e">
        <f t="shared" ref="E6:E69" si="3">IF(D6=$AZ$4,I6,NA())</f>
        <v>#N/A</v>
      </c>
      <c r="F6" s="23" t="e">
        <f t="shared" ref="F6:F69" si="4">IF(D6=$AZ$3,I6,NA())</f>
        <v>#N/A</v>
      </c>
      <c r="G6" s="22" t="s">
        <v>38</v>
      </c>
      <c r="H6" s="23" t="s">
        <v>39</v>
      </c>
      <c r="I6" s="24">
        <v>160.04</v>
      </c>
      <c r="M6" s="29" t="s">
        <v>40</v>
      </c>
      <c r="N6" s="30"/>
      <c r="O6" s="30"/>
      <c r="P6" s="30"/>
      <c r="Q6" s="30"/>
      <c r="R6" s="30"/>
      <c r="T6" s="21" t="s">
        <v>41</v>
      </c>
      <c r="AZ6" s="15" t="s">
        <v>31</v>
      </c>
      <c r="BA6" s="15" t="s">
        <v>42</v>
      </c>
    </row>
    <row r="7" spans="1:53">
      <c r="A7" s="22">
        <v>44013</v>
      </c>
      <c r="B7" s="22" t="str">
        <f t="shared" si="0"/>
        <v>Jul</v>
      </c>
      <c r="C7" s="23">
        <f t="shared" si="1"/>
        <v>27</v>
      </c>
      <c r="D7" s="23" t="str">
        <f t="shared" si="2"/>
        <v>None</v>
      </c>
      <c r="E7" s="23" t="e">
        <f t="shared" si="3"/>
        <v>#N/A</v>
      </c>
      <c r="F7" s="23" t="e">
        <f t="shared" si="4"/>
        <v>#N/A</v>
      </c>
      <c r="G7" s="22" t="s">
        <v>38</v>
      </c>
      <c r="H7" s="23" t="s">
        <v>43</v>
      </c>
      <c r="I7" s="24">
        <v>40.76</v>
      </c>
      <c r="T7" s="29" t="s">
        <v>44</v>
      </c>
      <c r="U7" s="30"/>
      <c r="V7" s="30"/>
      <c r="W7" s="30"/>
      <c r="X7" s="30"/>
      <c r="AZ7" s="15">
        <f>M18</f>
        <v>23</v>
      </c>
      <c r="BA7" s="15" t="str">
        <f>$AZ$4</f>
        <v>Festival of Flight</v>
      </c>
    </row>
    <row r="8" spans="1:53">
      <c r="A8" s="22">
        <v>43984</v>
      </c>
      <c r="B8" s="22" t="str">
        <f t="shared" si="0"/>
        <v>Jun</v>
      </c>
      <c r="C8" s="23">
        <f t="shared" si="1"/>
        <v>23</v>
      </c>
      <c r="D8" s="23" t="str">
        <f t="shared" si="2"/>
        <v>Festival of Flight</v>
      </c>
      <c r="E8" s="23">
        <f t="shared" si="3"/>
        <v>75.62</v>
      </c>
      <c r="F8" s="23" t="e">
        <f t="shared" si="4"/>
        <v>#N/A</v>
      </c>
      <c r="G8" s="22" t="s">
        <v>45</v>
      </c>
      <c r="H8" s="23" t="s">
        <v>46</v>
      </c>
      <c r="I8" s="24">
        <v>75.62</v>
      </c>
      <c r="T8" s="21" t="s">
        <v>47</v>
      </c>
      <c r="AZ8" s="15">
        <f>M19</f>
        <v>24</v>
      </c>
      <c r="BA8" s="15" t="str">
        <f>$AZ$4</f>
        <v>Festival of Flight</v>
      </c>
    </row>
    <row r="9" spans="1:53">
      <c r="A9" s="22">
        <v>43966</v>
      </c>
      <c r="B9" s="22" t="str">
        <f t="shared" si="0"/>
        <v>May</v>
      </c>
      <c r="C9" s="23">
        <f t="shared" si="1"/>
        <v>20</v>
      </c>
      <c r="D9" s="23" t="str">
        <f t="shared" si="2"/>
        <v>None</v>
      </c>
      <c r="E9" s="23" t="e">
        <f t="shared" si="3"/>
        <v>#N/A</v>
      </c>
      <c r="F9" s="23" t="e">
        <f t="shared" si="4"/>
        <v>#N/A</v>
      </c>
      <c r="G9" s="22" t="s">
        <v>48</v>
      </c>
      <c r="H9" s="23" t="s">
        <v>49</v>
      </c>
      <c r="I9" s="24">
        <v>99.29</v>
      </c>
      <c r="AZ9" s="15">
        <f>M20</f>
        <v>25</v>
      </c>
      <c r="BA9" s="15" t="str">
        <f>$AZ$4</f>
        <v>Festival of Flight</v>
      </c>
    </row>
    <row r="10" spans="1:53">
      <c r="A10" s="22">
        <v>43968</v>
      </c>
      <c r="B10" s="22" t="str">
        <f t="shared" si="0"/>
        <v>May</v>
      </c>
      <c r="C10" s="23">
        <f t="shared" si="1"/>
        <v>21</v>
      </c>
      <c r="D10" s="23" t="str">
        <f t="shared" si="2"/>
        <v>None</v>
      </c>
      <c r="E10" s="23" t="e">
        <f t="shared" si="3"/>
        <v>#N/A</v>
      </c>
      <c r="F10" s="23" t="e">
        <f t="shared" si="4"/>
        <v>#N/A</v>
      </c>
      <c r="G10" s="22" t="s">
        <v>38</v>
      </c>
      <c r="H10" s="23" t="s">
        <v>50</v>
      </c>
      <c r="I10" s="24">
        <v>46.25</v>
      </c>
      <c r="M10" s="25" t="s">
        <v>51</v>
      </c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AZ10" s="15">
        <f>M21</f>
        <v>26</v>
      </c>
      <c r="BA10" s="15" t="str">
        <f>$AZ$4</f>
        <v>Festival of Flight</v>
      </c>
    </row>
    <row r="11" spans="1:53">
      <c r="A11" s="22">
        <v>43992</v>
      </c>
      <c r="B11" s="22" t="str">
        <f t="shared" si="0"/>
        <v>Jun</v>
      </c>
      <c r="C11" s="23">
        <f t="shared" si="1"/>
        <v>24</v>
      </c>
      <c r="D11" s="23" t="str">
        <f t="shared" si="2"/>
        <v>Festival of Flight</v>
      </c>
      <c r="E11" s="23">
        <f t="shared" si="3"/>
        <v>28.28</v>
      </c>
      <c r="F11" s="23" t="e">
        <f t="shared" si="4"/>
        <v>#N/A</v>
      </c>
      <c r="G11" s="22" t="s">
        <v>38</v>
      </c>
      <c r="H11" s="23" t="s">
        <v>53</v>
      </c>
      <c r="I11" s="24">
        <v>28.28</v>
      </c>
      <c r="AZ11" s="15">
        <f>M27</f>
        <v>32</v>
      </c>
      <c r="BA11" s="15" t="str">
        <f>$AZ$3</f>
        <v>Fall Kite Event</v>
      </c>
    </row>
    <row r="12" spans="1:53">
      <c r="A12" s="22">
        <v>43954</v>
      </c>
      <c r="B12" s="22" t="str">
        <f t="shared" si="0"/>
        <v>May</v>
      </c>
      <c r="C12" s="23">
        <f t="shared" si="1"/>
        <v>19</v>
      </c>
      <c r="D12" s="23" t="str">
        <f t="shared" si="2"/>
        <v>None</v>
      </c>
      <c r="E12" s="23" t="e">
        <f t="shared" si="3"/>
        <v>#N/A</v>
      </c>
      <c r="F12" s="23" t="e">
        <f t="shared" si="4"/>
        <v>#N/A</v>
      </c>
      <c r="G12" s="22" t="s">
        <v>38</v>
      </c>
      <c r="H12" s="23" t="s">
        <v>54</v>
      </c>
      <c r="I12" s="24">
        <v>71.86</v>
      </c>
      <c r="M12" s="27" t="s">
        <v>31</v>
      </c>
      <c r="N12" t="s">
        <v>67</v>
      </c>
      <c r="O12" t="s">
        <v>343</v>
      </c>
      <c r="P12" t="s">
        <v>344</v>
      </c>
      <c r="AZ12" s="15">
        <f>M28</f>
        <v>33</v>
      </c>
      <c r="BA12" s="15" t="str">
        <f>$AZ$3</f>
        <v>Fall Kite Event</v>
      </c>
    </row>
    <row r="13" spans="1:53">
      <c r="A13" s="22">
        <v>43964</v>
      </c>
      <c r="B13" s="22" t="str">
        <f t="shared" si="0"/>
        <v>May</v>
      </c>
      <c r="C13" s="23">
        <f t="shared" si="1"/>
        <v>20</v>
      </c>
      <c r="D13" s="23" t="str">
        <f t="shared" si="2"/>
        <v>None</v>
      </c>
      <c r="E13" s="23" t="e">
        <f t="shared" si="3"/>
        <v>#N/A</v>
      </c>
      <c r="F13" s="23" t="e">
        <f t="shared" si="4"/>
        <v>#N/A</v>
      </c>
      <c r="G13" s="22" t="s">
        <v>48</v>
      </c>
      <c r="H13" s="23" t="s">
        <v>50</v>
      </c>
      <c r="I13" s="24">
        <v>46.1</v>
      </c>
      <c r="M13">
        <v>18</v>
      </c>
      <c r="N13" s="26">
        <v>430.5</v>
      </c>
      <c r="O13" s="95" t="e">
        <v>#N/A</v>
      </c>
      <c r="P13" s="95" t="e">
        <v>#N/A</v>
      </c>
      <c r="AZ13" s="15">
        <f>M29</f>
        <v>34</v>
      </c>
      <c r="BA13" s="15" t="str">
        <f>$AZ$3</f>
        <v>Fall Kite Event</v>
      </c>
    </row>
    <row r="14" spans="1:53">
      <c r="A14" s="22">
        <v>44076</v>
      </c>
      <c r="B14" s="22" t="str">
        <f t="shared" si="0"/>
        <v>Sep</v>
      </c>
      <c r="C14" s="23">
        <f t="shared" si="1"/>
        <v>36</v>
      </c>
      <c r="D14" s="23" t="str">
        <f t="shared" si="2"/>
        <v>None</v>
      </c>
      <c r="E14" s="23" t="e">
        <f t="shared" si="3"/>
        <v>#N/A</v>
      </c>
      <c r="F14" s="23" t="e">
        <f t="shared" si="4"/>
        <v>#N/A</v>
      </c>
      <c r="G14" s="22" t="s">
        <v>48</v>
      </c>
      <c r="H14" s="23" t="s">
        <v>57</v>
      </c>
      <c r="I14" s="24">
        <v>23.25</v>
      </c>
      <c r="M14">
        <v>19</v>
      </c>
      <c r="N14" s="26">
        <v>4898.5999999999995</v>
      </c>
      <c r="O14" s="95" t="e">
        <v>#N/A</v>
      </c>
      <c r="P14" s="95" t="e">
        <v>#N/A</v>
      </c>
      <c r="AZ14" s="15">
        <f>M30</f>
        <v>35</v>
      </c>
      <c r="BA14" s="15" t="str">
        <f>$AZ$3</f>
        <v>Fall Kite Event</v>
      </c>
    </row>
    <row r="15" spans="1:53">
      <c r="A15" s="22">
        <v>44015</v>
      </c>
      <c r="B15" s="22" t="str">
        <f t="shared" si="0"/>
        <v>Jul</v>
      </c>
      <c r="C15" s="23">
        <f t="shared" si="1"/>
        <v>27</v>
      </c>
      <c r="D15" s="23" t="str">
        <f t="shared" si="2"/>
        <v>None</v>
      </c>
      <c r="E15" s="23" t="e">
        <f t="shared" si="3"/>
        <v>#N/A</v>
      </c>
      <c r="F15" s="23" t="e">
        <f t="shared" si="4"/>
        <v>#N/A</v>
      </c>
      <c r="G15" s="22" t="s">
        <v>48</v>
      </c>
      <c r="H15" s="23" t="s">
        <v>58</v>
      </c>
      <c r="I15" s="24">
        <v>50.9</v>
      </c>
      <c r="M15">
        <v>20</v>
      </c>
      <c r="N15" s="26">
        <v>3963.9099999999994</v>
      </c>
      <c r="O15" s="95" t="e">
        <v>#N/A</v>
      </c>
      <c r="P15" s="95" t="e">
        <v>#N/A</v>
      </c>
    </row>
    <row r="16" spans="1:53">
      <c r="A16" s="22">
        <v>43986</v>
      </c>
      <c r="B16" s="22" t="str">
        <f t="shared" si="0"/>
        <v>Jun</v>
      </c>
      <c r="C16" s="23">
        <f t="shared" si="1"/>
        <v>23</v>
      </c>
      <c r="D16" s="23" t="str">
        <f t="shared" si="2"/>
        <v>Festival of Flight</v>
      </c>
      <c r="E16" s="23">
        <f t="shared" si="3"/>
        <v>66.849999999999994</v>
      </c>
      <c r="F16" s="23" t="e">
        <f t="shared" si="4"/>
        <v>#N/A</v>
      </c>
      <c r="G16" s="22" t="s">
        <v>38</v>
      </c>
      <c r="H16" s="23" t="s">
        <v>49</v>
      </c>
      <c r="I16" s="24">
        <v>66.849999999999994</v>
      </c>
      <c r="M16">
        <v>21</v>
      </c>
      <c r="N16" s="26">
        <v>6403.1500000000024</v>
      </c>
      <c r="O16" s="95" t="e">
        <v>#N/A</v>
      </c>
      <c r="P16" s="95" t="e">
        <v>#N/A</v>
      </c>
    </row>
    <row r="17" spans="1:16">
      <c r="A17" s="22">
        <v>44075</v>
      </c>
      <c r="B17" s="22" t="str">
        <f t="shared" si="0"/>
        <v>Sep</v>
      </c>
      <c r="C17" s="23">
        <f t="shared" si="1"/>
        <v>36</v>
      </c>
      <c r="D17" s="23" t="str">
        <f t="shared" si="2"/>
        <v>None</v>
      </c>
      <c r="E17" s="23" t="e">
        <f t="shared" si="3"/>
        <v>#N/A</v>
      </c>
      <c r="F17" s="23" t="e">
        <f t="shared" si="4"/>
        <v>#N/A</v>
      </c>
      <c r="G17" s="22" t="s">
        <v>48</v>
      </c>
      <c r="H17" s="23" t="s">
        <v>54</v>
      </c>
      <c r="I17" s="24">
        <v>24.68</v>
      </c>
      <c r="M17">
        <v>22</v>
      </c>
      <c r="N17" s="26">
        <v>5784.6100000000015</v>
      </c>
      <c r="O17" s="95" t="e">
        <v>#N/A</v>
      </c>
      <c r="P17" s="95" t="e">
        <v>#N/A</v>
      </c>
    </row>
    <row r="18" spans="1:16">
      <c r="A18" s="22">
        <v>44084</v>
      </c>
      <c r="B18" s="22" t="str">
        <f t="shared" si="0"/>
        <v>Sep</v>
      </c>
      <c r="C18" s="23">
        <f t="shared" si="1"/>
        <v>37</v>
      </c>
      <c r="D18" s="23" t="str">
        <f t="shared" si="2"/>
        <v>None</v>
      </c>
      <c r="E18" s="23" t="e">
        <f t="shared" si="3"/>
        <v>#N/A</v>
      </c>
      <c r="F18" s="23" t="e">
        <f t="shared" si="4"/>
        <v>#N/A</v>
      </c>
      <c r="G18" s="22" t="s">
        <v>48</v>
      </c>
      <c r="H18" s="23" t="s">
        <v>50</v>
      </c>
      <c r="I18" s="24">
        <v>89</v>
      </c>
      <c r="M18">
        <v>23</v>
      </c>
      <c r="N18" s="26">
        <v>10911.970000000005</v>
      </c>
      <c r="O18" s="95" t="e">
        <v>#N/A</v>
      </c>
      <c r="P18" s="95">
        <v>10911.970000000005</v>
      </c>
    </row>
    <row r="19" spans="1:16">
      <c r="A19" s="22">
        <v>43972</v>
      </c>
      <c r="B19" s="22" t="str">
        <f t="shared" si="0"/>
        <v>May</v>
      </c>
      <c r="C19" s="23">
        <f t="shared" si="1"/>
        <v>21</v>
      </c>
      <c r="D19" s="23" t="str">
        <f t="shared" si="2"/>
        <v>None</v>
      </c>
      <c r="E19" s="23" t="e">
        <f t="shared" si="3"/>
        <v>#N/A</v>
      </c>
      <c r="F19" s="23" t="e">
        <f t="shared" si="4"/>
        <v>#N/A</v>
      </c>
      <c r="G19" s="22" t="s">
        <v>48</v>
      </c>
      <c r="H19" s="23" t="s">
        <v>49</v>
      </c>
      <c r="I19" s="24">
        <v>68.25</v>
      </c>
      <c r="M19">
        <v>24</v>
      </c>
      <c r="N19" s="26">
        <v>13436.849999999995</v>
      </c>
      <c r="O19" s="95" t="e">
        <v>#N/A</v>
      </c>
      <c r="P19" s="95">
        <v>13436.849999999995</v>
      </c>
    </row>
    <row r="20" spans="1:16">
      <c r="A20" s="22">
        <v>44038</v>
      </c>
      <c r="B20" s="22" t="str">
        <f t="shared" si="0"/>
        <v>Jul</v>
      </c>
      <c r="C20" s="23">
        <f t="shared" si="1"/>
        <v>31</v>
      </c>
      <c r="D20" s="23" t="str">
        <f t="shared" si="2"/>
        <v>None</v>
      </c>
      <c r="E20" s="23" t="e">
        <f t="shared" si="3"/>
        <v>#N/A</v>
      </c>
      <c r="F20" s="23" t="e">
        <f t="shared" si="4"/>
        <v>#N/A</v>
      </c>
      <c r="G20" s="22" t="s">
        <v>38</v>
      </c>
      <c r="H20" s="23" t="s">
        <v>43</v>
      </c>
      <c r="I20" s="24">
        <v>20.88</v>
      </c>
      <c r="M20">
        <v>25</v>
      </c>
      <c r="N20" s="26">
        <v>12876.14</v>
      </c>
      <c r="O20" s="95" t="e">
        <v>#N/A</v>
      </c>
      <c r="P20" s="95">
        <v>12876.14</v>
      </c>
    </row>
    <row r="21" spans="1:16">
      <c r="A21" s="22">
        <v>43963</v>
      </c>
      <c r="B21" s="22" t="str">
        <f t="shared" si="0"/>
        <v>May</v>
      </c>
      <c r="C21" s="23">
        <f t="shared" si="1"/>
        <v>20</v>
      </c>
      <c r="D21" s="23" t="str">
        <f t="shared" si="2"/>
        <v>None</v>
      </c>
      <c r="E21" s="23" t="e">
        <f t="shared" si="3"/>
        <v>#N/A</v>
      </c>
      <c r="F21" s="23" t="e">
        <f t="shared" si="4"/>
        <v>#N/A</v>
      </c>
      <c r="G21" s="22" t="s">
        <v>48</v>
      </c>
      <c r="H21" s="23" t="s">
        <v>58</v>
      </c>
      <c r="I21" s="24">
        <v>24.75</v>
      </c>
      <c r="M21">
        <v>26</v>
      </c>
      <c r="N21" s="26">
        <v>12208.440000000002</v>
      </c>
      <c r="O21" s="95" t="e">
        <v>#N/A</v>
      </c>
      <c r="P21" s="95">
        <v>12208.440000000002</v>
      </c>
    </row>
    <row r="22" spans="1:16">
      <c r="A22" s="22">
        <v>43963</v>
      </c>
      <c r="B22" s="22" t="str">
        <f t="shared" si="0"/>
        <v>May</v>
      </c>
      <c r="C22" s="23">
        <f t="shared" si="1"/>
        <v>20</v>
      </c>
      <c r="D22" s="23" t="str">
        <f t="shared" si="2"/>
        <v>None</v>
      </c>
      <c r="E22" s="23" t="e">
        <f t="shared" si="3"/>
        <v>#N/A</v>
      </c>
      <c r="F22" s="23" t="e">
        <f t="shared" si="4"/>
        <v>#N/A</v>
      </c>
      <c r="G22" s="22" t="s">
        <v>48</v>
      </c>
      <c r="H22" s="23" t="s">
        <v>39</v>
      </c>
      <c r="I22" s="24">
        <v>80.95</v>
      </c>
      <c r="M22">
        <v>27</v>
      </c>
      <c r="N22" s="26">
        <v>12014.289999999997</v>
      </c>
      <c r="O22" s="95" t="e">
        <v>#N/A</v>
      </c>
      <c r="P22" s="95" t="e">
        <v>#N/A</v>
      </c>
    </row>
    <row r="23" spans="1:16">
      <c r="A23" s="22">
        <v>44041</v>
      </c>
      <c r="B23" s="22" t="str">
        <f t="shared" si="0"/>
        <v>Jul</v>
      </c>
      <c r="C23" s="23">
        <f t="shared" si="1"/>
        <v>31</v>
      </c>
      <c r="D23" s="23" t="str">
        <f t="shared" si="2"/>
        <v>None</v>
      </c>
      <c r="E23" s="23" t="e">
        <f t="shared" si="3"/>
        <v>#N/A</v>
      </c>
      <c r="F23" s="23" t="e">
        <f t="shared" si="4"/>
        <v>#N/A</v>
      </c>
      <c r="G23" s="22" t="s">
        <v>48</v>
      </c>
      <c r="H23" s="23" t="s">
        <v>49</v>
      </c>
      <c r="I23" s="24">
        <v>306.04000000000002</v>
      </c>
      <c r="M23">
        <v>28</v>
      </c>
      <c r="N23" s="26">
        <v>4623.1499999999996</v>
      </c>
      <c r="O23" s="95" t="e">
        <v>#N/A</v>
      </c>
      <c r="P23" s="95" t="e">
        <v>#N/A</v>
      </c>
    </row>
    <row r="24" spans="1:16">
      <c r="A24" s="22">
        <v>43969</v>
      </c>
      <c r="B24" s="22" t="str">
        <f t="shared" si="0"/>
        <v>May</v>
      </c>
      <c r="C24" s="23">
        <f t="shared" si="1"/>
        <v>21</v>
      </c>
      <c r="D24" s="23" t="str">
        <f t="shared" si="2"/>
        <v>None</v>
      </c>
      <c r="E24" s="23" t="e">
        <f t="shared" si="3"/>
        <v>#N/A</v>
      </c>
      <c r="F24" s="23" t="e">
        <f t="shared" si="4"/>
        <v>#N/A</v>
      </c>
      <c r="G24" s="22" t="s">
        <v>48</v>
      </c>
      <c r="H24" s="23" t="s">
        <v>43</v>
      </c>
      <c r="I24" s="24">
        <v>20.010000000000002</v>
      </c>
      <c r="M24">
        <v>29</v>
      </c>
      <c r="N24" s="26">
        <v>4147.2800000000007</v>
      </c>
      <c r="O24" s="95" t="e">
        <v>#N/A</v>
      </c>
      <c r="P24" s="95" t="e">
        <v>#N/A</v>
      </c>
    </row>
    <row r="25" spans="1:16">
      <c r="A25" s="22">
        <v>44012</v>
      </c>
      <c r="B25" s="22" t="str">
        <f t="shared" si="0"/>
        <v>Jun</v>
      </c>
      <c r="C25" s="23">
        <f t="shared" si="1"/>
        <v>27</v>
      </c>
      <c r="D25" s="23" t="str">
        <f t="shared" si="2"/>
        <v>None</v>
      </c>
      <c r="E25" s="23" t="e">
        <f t="shared" si="3"/>
        <v>#N/A</v>
      </c>
      <c r="F25" s="23" t="e">
        <f t="shared" si="4"/>
        <v>#N/A</v>
      </c>
      <c r="G25" s="22" t="s">
        <v>48</v>
      </c>
      <c r="H25" s="23" t="s">
        <v>50</v>
      </c>
      <c r="I25" s="24">
        <v>69.849999999999994</v>
      </c>
      <c r="M25">
        <v>30</v>
      </c>
      <c r="N25" s="26">
        <v>6479.2000000000007</v>
      </c>
      <c r="O25" s="95" t="e">
        <v>#N/A</v>
      </c>
      <c r="P25" s="95" t="e">
        <v>#N/A</v>
      </c>
    </row>
    <row r="26" spans="1:16">
      <c r="A26" s="22">
        <v>43980</v>
      </c>
      <c r="B26" s="22" t="str">
        <f t="shared" si="0"/>
        <v>May</v>
      </c>
      <c r="C26" s="23">
        <f t="shared" si="1"/>
        <v>22</v>
      </c>
      <c r="D26" s="23" t="str">
        <f t="shared" si="2"/>
        <v>None</v>
      </c>
      <c r="E26" s="23" t="e">
        <f t="shared" si="3"/>
        <v>#N/A</v>
      </c>
      <c r="F26" s="23" t="e">
        <f t="shared" si="4"/>
        <v>#N/A</v>
      </c>
      <c r="G26" s="22" t="s">
        <v>38</v>
      </c>
      <c r="H26" s="23" t="s">
        <v>49</v>
      </c>
      <c r="I26" s="24">
        <v>99</v>
      </c>
      <c r="M26">
        <v>31</v>
      </c>
      <c r="N26" s="26">
        <v>8529.4799999999977</v>
      </c>
      <c r="O26" s="95" t="e">
        <v>#N/A</v>
      </c>
      <c r="P26" s="95" t="e">
        <v>#N/A</v>
      </c>
    </row>
    <row r="27" spans="1:16">
      <c r="A27" s="22">
        <v>43995</v>
      </c>
      <c r="B27" s="22" t="str">
        <f t="shared" si="0"/>
        <v>Jun</v>
      </c>
      <c r="C27" s="23">
        <f t="shared" si="1"/>
        <v>24</v>
      </c>
      <c r="D27" s="23" t="str">
        <f t="shared" si="2"/>
        <v>Festival of Flight</v>
      </c>
      <c r="E27" s="23">
        <f t="shared" si="3"/>
        <v>68.39</v>
      </c>
      <c r="F27" s="23" t="e">
        <f t="shared" si="4"/>
        <v>#N/A</v>
      </c>
      <c r="G27" s="22" t="s">
        <v>38</v>
      </c>
      <c r="H27" s="23" t="s">
        <v>49</v>
      </c>
      <c r="I27" s="24">
        <v>68.39</v>
      </c>
      <c r="M27">
        <v>32</v>
      </c>
      <c r="N27" s="26">
        <v>11210.960000000003</v>
      </c>
      <c r="O27" s="95">
        <v>11210.960000000003</v>
      </c>
      <c r="P27" s="95" t="e">
        <v>#N/A</v>
      </c>
    </row>
    <row r="28" spans="1:16">
      <c r="A28" s="22">
        <v>44028</v>
      </c>
      <c r="B28" s="22" t="str">
        <f t="shared" si="0"/>
        <v>Jul</v>
      </c>
      <c r="C28" s="23">
        <f t="shared" si="1"/>
        <v>29</v>
      </c>
      <c r="D28" s="23" t="str">
        <f t="shared" si="2"/>
        <v>None</v>
      </c>
      <c r="E28" s="23" t="e">
        <f t="shared" si="3"/>
        <v>#N/A</v>
      </c>
      <c r="F28" s="23" t="e">
        <f t="shared" si="4"/>
        <v>#N/A</v>
      </c>
      <c r="G28" s="22" t="s">
        <v>48</v>
      </c>
      <c r="H28" s="23" t="s">
        <v>61</v>
      </c>
      <c r="I28" s="24">
        <v>28.92</v>
      </c>
      <c r="M28">
        <v>33</v>
      </c>
      <c r="N28" s="26">
        <v>10777.549999999994</v>
      </c>
      <c r="O28" s="95">
        <v>10777.549999999994</v>
      </c>
      <c r="P28" s="95" t="e">
        <v>#N/A</v>
      </c>
    </row>
    <row r="29" spans="1:16">
      <c r="A29" s="22">
        <v>44041</v>
      </c>
      <c r="B29" s="22" t="str">
        <f t="shared" si="0"/>
        <v>Jul</v>
      </c>
      <c r="C29" s="23">
        <f t="shared" si="1"/>
        <v>31</v>
      </c>
      <c r="D29" s="23" t="str">
        <f t="shared" si="2"/>
        <v>None</v>
      </c>
      <c r="E29" s="23" t="e">
        <f t="shared" si="3"/>
        <v>#N/A</v>
      </c>
      <c r="F29" s="23" t="e">
        <f t="shared" si="4"/>
        <v>#N/A</v>
      </c>
      <c r="G29" s="22" t="s">
        <v>38</v>
      </c>
      <c r="H29" s="23" t="s">
        <v>50</v>
      </c>
      <c r="I29" s="24">
        <v>46.85</v>
      </c>
      <c r="M29">
        <v>34</v>
      </c>
      <c r="N29" s="26">
        <v>12065.710000000003</v>
      </c>
      <c r="O29" s="95">
        <v>12065.710000000003</v>
      </c>
      <c r="P29" s="95" t="e">
        <v>#N/A</v>
      </c>
    </row>
    <row r="30" spans="1:16">
      <c r="A30" s="22">
        <v>44085</v>
      </c>
      <c r="B30" s="22" t="str">
        <f t="shared" si="0"/>
        <v>Sep</v>
      </c>
      <c r="C30" s="23">
        <f t="shared" si="1"/>
        <v>37</v>
      </c>
      <c r="D30" s="23" t="str">
        <f t="shared" si="2"/>
        <v>None</v>
      </c>
      <c r="E30" s="23" t="e">
        <f t="shared" si="3"/>
        <v>#N/A</v>
      </c>
      <c r="F30" s="23" t="e">
        <f t="shared" si="4"/>
        <v>#N/A</v>
      </c>
      <c r="G30" s="22" t="s">
        <v>48</v>
      </c>
      <c r="H30" s="23" t="s">
        <v>56</v>
      </c>
      <c r="I30" s="24">
        <v>479.13</v>
      </c>
      <c r="M30">
        <v>35</v>
      </c>
      <c r="N30" s="26">
        <v>12136.519999999999</v>
      </c>
      <c r="O30" s="95">
        <v>12136.519999999999</v>
      </c>
      <c r="P30" s="95" t="e">
        <v>#N/A</v>
      </c>
    </row>
    <row r="31" spans="1:16">
      <c r="A31" s="22">
        <v>43992</v>
      </c>
      <c r="B31" s="22" t="str">
        <f t="shared" si="0"/>
        <v>Jun</v>
      </c>
      <c r="C31" s="23">
        <f t="shared" si="1"/>
        <v>24</v>
      </c>
      <c r="D31" s="23" t="str">
        <f t="shared" si="2"/>
        <v>Festival of Flight</v>
      </c>
      <c r="E31" s="23">
        <f t="shared" si="3"/>
        <v>47.35</v>
      </c>
      <c r="F31" s="23" t="e">
        <f t="shared" si="4"/>
        <v>#N/A</v>
      </c>
      <c r="G31" s="22" t="s">
        <v>48</v>
      </c>
      <c r="H31" s="23" t="s">
        <v>54</v>
      </c>
      <c r="I31" s="24">
        <v>47.35</v>
      </c>
      <c r="M31">
        <v>36</v>
      </c>
      <c r="N31" s="26">
        <v>7277.61</v>
      </c>
      <c r="O31" s="95" t="e">
        <v>#N/A</v>
      </c>
      <c r="P31" s="95" t="e">
        <v>#N/A</v>
      </c>
    </row>
    <row r="32" spans="1:16">
      <c r="A32" s="22">
        <v>43969</v>
      </c>
      <c r="B32" s="22" t="str">
        <f t="shared" si="0"/>
        <v>May</v>
      </c>
      <c r="C32" s="23">
        <f t="shared" si="1"/>
        <v>21</v>
      </c>
      <c r="D32" s="23" t="str">
        <f t="shared" si="2"/>
        <v>None</v>
      </c>
      <c r="E32" s="23" t="e">
        <f t="shared" si="3"/>
        <v>#N/A</v>
      </c>
      <c r="F32" s="23" t="e">
        <f t="shared" si="4"/>
        <v>#N/A</v>
      </c>
      <c r="G32" s="22" t="s">
        <v>48</v>
      </c>
      <c r="H32" s="23" t="s">
        <v>58</v>
      </c>
      <c r="I32" s="24">
        <v>75.91</v>
      </c>
      <c r="M32">
        <v>37</v>
      </c>
      <c r="N32" s="26">
        <v>5903.4499999999989</v>
      </c>
      <c r="O32" s="95" t="e">
        <v>#N/A</v>
      </c>
      <c r="P32" s="95" t="e">
        <v>#N/A</v>
      </c>
    </row>
    <row r="33" spans="1:16">
      <c r="A33" s="22">
        <v>44010</v>
      </c>
      <c r="B33" s="22" t="str">
        <f t="shared" si="0"/>
        <v>Jun</v>
      </c>
      <c r="C33" s="23">
        <f t="shared" si="1"/>
        <v>27</v>
      </c>
      <c r="D33" s="23" t="str">
        <f t="shared" si="2"/>
        <v>None</v>
      </c>
      <c r="E33" s="23" t="e">
        <f t="shared" si="3"/>
        <v>#N/A</v>
      </c>
      <c r="F33" s="23" t="e">
        <f t="shared" si="4"/>
        <v>#N/A</v>
      </c>
      <c r="G33" s="22" t="s">
        <v>48</v>
      </c>
      <c r="H33" s="23" t="s">
        <v>43</v>
      </c>
      <c r="I33" s="24">
        <v>60.4</v>
      </c>
      <c r="M33">
        <v>38</v>
      </c>
      <c r="N33" s="26">
        <v>5821.6</v>
      </c>
      <c r="O33" s="95" t="e">
        <v>#N/A</v>
      </c>
      <c r="P33" s="95" t="e">
        <v>#N/A</v>
      </c>
    </row>
    <row r="34" spans="1:16">
      <c r="A34" s="22">
        <v>43996</v>
      </c>
      <c r="B34" s="22" t="str">
        <f t="shared" si="0"/>
        <v>Jun</v>
      </c>
      <c r="C34" s="23">
        <f t="shared" si="1"/>
        <v>25</v>
      </c>
      <c r="D34" s="23" t="str">
        <f t="shared" si="2"/>
        <v>Festival of Flight</v>
      </c>
      <c r="E34" s="23">
        <f t="shared" si="3"/>
        <v>48.59</v>
      </c>
      <c r="F34" s="23" t="e">
        <f t="shared" si="4"/>
        <v>#N/A</v>
      </c>
      <c r="G34" s="22" t="s">
        <v>48</v>
      </c>
      <c r="H34" s="23" t="s">
        <v>58</v>
      </c>
      <c r="I34" s="24">
        <v>48.59</v>
      </c>
      <c r="M34">
        <v>39</v>
      </c>
      <c r="N34" s="26">
        <v>4949.9299999999994</v>
      </c>
      <c r="O34" s="95" t="e">
        <v>#N/A</v>
      </c>
      <c r="P34" s="95" t="e">
        <v>#N/A</v>
      </c>
    </row>
    <row r="35" spans="1:16">
      <c r="A35" s="22">
        <v>44020</v>
      </c>
      <c r="B35" s="22" t="str">
        <f t="shared" si="0"/>
        <v>Jul</v>
      </c>
      <c r="C35" s="23">
        <f t="shared" si="1"/>
        <v>28</v>
      </c>
      <c r="D35" s="23" t="str">
        <f t="shared" si="2"/>
        <v>None</v>
      </c>
      <c r="E35" s="23" t="e">
        <f t="shared" si="3"/>
        <v>#N/A</v>
      </c>
      <c r="F35" s="23" t="e">
        <f t="shared" si="4"/>
        <v>#N/A</v>
      </c>
      <c r="G35" s="22" t="s">
        <v>48</v>
      </c>
      <c r="H35" s="23" t="s">
        <v>58</v>
      </c>
      <c r="I35" s="24">
        <v>23.48</v>
      </c>
      <c r="M35">
        <v>40</v>
      </c>
      <c r="N35" s="26">
        <v>988.24999999999989</v>
      </c>
      <c r="O35" s="95" t="e">
        <v>#N/A</v>
      </c>
      <c r="P35" s="95" t="e">
        <v>#N/A</v>
      </c>
    </row>
    <row r="36" spans="1:16">
      <c r="A36" s="22">
        <v>43958</v>
      </c>
      <c r="B36" s="22" t="str">
        <f t="shared" si="0"/>
        <v>May</v>
      </c>
      <c r="C36" s="23">
        <f t="shared" si="1"/>
        <v>19</v>
      </c>
      <c r="D36" s="23" t="str">
        <f t="shared" si="2"/>
        <v>None</v>
      </c>
      <c r="E36" s="23" t="e">
        <f t="shared" si="3"/>
        <v>#N/A</v>
      </c>
      <c r="F36" s="23" t="e">
        <f t="shared" si="4"/>
        <v>#N/A</v>
      </c>
      <c r="G36" s="22" t="s">
        <v>38</v>
      </c>
      <c r="H36" s="23" t="s">
        <v>56</v>
      </c>
      <c r="I36" s="24">
        <v>20.72</v>
      </c>
      <c r="M36" t="s">
        <v>59</v>
      </c>
      <c r="N36" s="26">
        <v>177839.14999999997</v>
      </c>
      <c r="O36" s="95" t="e">
        <v>#N/A</v>
      </c>
      <c r="P36" s="95" t="e">
        <v>#N/A</v>
      </c>
    </row>
    <row r="37" spans="1:16">
      <c r="A37" s="22">
        <v>44040</v>
      </c>
      <c r="B37" s="22" t="str">
        <f t="shared" si="0"/>
        <v>Jul</v>
      </c>
      <c r="C37" s="23">
        <f t="shared" si="1"/>
        <v>31</v>
      </c>
      <c r="D37" s="23" t="str">
        <f t="shared" si="2"/>
        <v>None</v>
      </c>
      <c r="E37" s="23" t="e">
        <f t="shared" si="3"/>
        <v>#N/A</v>
      </c>
      <c r="F37" s="23" t="e">
        <f t="shared" si="4"/>
        <v>#N/A</v>
      </c>
      <c r="G37" s="22" t="s">
        <v>48</v>
      </c>
      <c r="H37" s="23" t="s">
        <v>43</v>
      </c>
      <c r="I37" s="24">
        <v>60.73</v>
      </c>
    </row>
    <row r="38" spans="1:16">
      <c r="A38" s="22">
        <v>43961</v>
      </c>
      <c r="B38" s="22" t="str">
        <f t="shared" si="0"/>
        <v>May</v>
      </c>
      <c r="C38" s="23">
        <f t="shared" si="1"/>
        <v>20</v>
      </c>
      <c r="D38" s="23" t="str">
        <f t="shared" si="2"/>
        <v>None</v>
      </c>
      <c r="E38" s="23" t="e">
        <f t="shared" si="3"/>
        <v>#N/A</v>
      </c>
      <c r="F38" s="23" t="e">
        <f t="shared" si="4"/>
        <v>#N/A</v>
      </c>
      <c r="G38" s="22" t="s">
        <v>48</v>
      </c>
      <c r="H38" s="23" t="s">
        <v>53</v>
      </c>
      <c r="I38" s="24">
        <v>413.97</v>
      </c>
    </row>
    <row r="39" spans="1:16">
      <c r="A39" s="22">
        <v>44020</v>
      </c>
      <c r="B39" s="22" t="str">
        <f t="shared" si="0"/>
        <v>Jul</v>
      </c>
      <c r="C39" s="23">
        <f t="shared" si="1"/>
        <v>28</v>
      </c>
      <c r="D39" s="23" t="str">
        <f t="shared" si="2"/>
        <v>None</v>
      </c>
      <c r="E39" s="23" t="e">
        <f t="shared" si="3"/>
        <v>#N/A</v>
      </c>
      <c r="F39" s="23" t="e">
        <f t="shared" si="4"/>
        <v>#N/A</v>
      </c>
      <c r="G39" s="22" t="s">
        <v>48</v>
      </c>
      <c r="H39" s="23" t="s">
        <v>43</v>
      </c>
      <c r="I39" s="24">
        <v>40.6</v>
      </c>
    </row>
    <row r="40" spans="1:16">
      <c r="A40" s="22">
        <v>43982</v>
      </c>
      <c r="B40" s="22" t="str">
        <f t="shared" si="0"/>
        <v>May</v>
      </c>
      <c r="C40" s="23">
        <f t="shared" si="1"/>
        <v>23</v>
      </c>
      <c r="D40" s="23" t="str">
        <f t="shared" si="2"/>
        <v>Festival of Flight</v>
      </c>
      <c r="E40" s="23">
        <f t="shared" si="3"/>
        <v>57.14</v>
      </c>
      <c r="F40" s="23" t="e">
        <f t="shared" si="4"/>
        <v>#N/A</v>
      </c>
      <c r="G40" s="22" t="s">
        <v>48</v>
      </c>
      <c r="H40" s="23" t="s">
        <v>43</v>
      </c>
      <c r="I40" s="24">
        <v>57.14</v>
      </c>
    </row>
    <row r="41" spans="1:16">
      <c r="A41" s="22">
        <v>44077</v>
      </c>
      <c r="B41" s="22" t="str">
        <f t="shared" si="0"/>
        <v>Sep</v>
      </c>
      <c r="C41" s="23">
        <f t="shared" si="1"/>
        <v>36</v>
      </c>
      <c r="D41" s="23" t="str">
        <f t="shared" si="2"/>
        <v>None</v>
      </c>
      <c r="E41" s="23" t="e">
        <f t="shared" si="3"/>
        <v>#N/A</v>
      </c>
      <c r="F41" s="23" t="e">
        <f t="shared" si="4"/>
        <v>#N/A</v>
      </c>
      <c r="G41" s="22" t="s">
        <v>45</v>
      </c>
      <c r="H41" s="23" t="s">
        <v>61</v>
      </c>
      <c r="I41" s="24">
        <v>83.12</v>
      </c>
    </row>
    <row r="42" spans="1:16">
      <c r="A42" s="22">
        <v>44030</v>
      </c>
      <c r="B42" s="22" t="str">
        <f t="shared" si="0"/>
        <v>Jul</v>
      </c>
      <c r="C42" s="23">
        <f t="shared" si="1"/>
        <v>29</v>
      </c>
      <c r="D42" s="23" t="str">
        <f t="shared" si="2"/>
        <v>None</v>
      </c>
      <c r="E42" s="23" t="e">
        <f t="shared" si="3"/>
        <v>#N/A</v>
      </c>
      <c r="F42" s="23" t="e">
        <f t="shared" si="4"/>
        <v>#N/A</v>
      </c>
      <c r="G42" s="22" t="s">
        <v>45</v>
      </c>
      <c r="H42" s="23" t="s">
        <v>46</v>
      </c>
      <c r="I42" s="24">
        <v>72.02</v>
      </c>
    </row>
    <row r="43" spans="1:16">
      <c r="A43" s="22">
        <v>44086</v>
      </c>
      <c r="B43" s="22" t="str">
        <f t="shared" si="0"/>
        <v>Sep</v>
      </c>
      <c r="C43" s="23">
        <f t="shared" si="1"/>
        <v>37</v>
      </c>
      <c r="D43" s="23" t="str">
        <f t="shared" si="2"/>
        <v>None</v>
      </c>
      <c r="E43" s="23" t="e">
        <f t="shared" si="3"/>
        <v>#N/A</v>
      </c>
      <c r="F43" s="23" t="e">
        <f t="shared" si="4"/>
        <v>#N/A</v>
      </c>
      <c r="G43" s="22" t="s">
        <v>45</v>
      </c>
      <c r="H43" s="23" t="s">
        <v>56</v>
      </c>
      <c r="I43" s="24">
        <v>80.27</v>
      </c>
    </row>
    <row r="44" spans="1:16">
      <c r="A44" s="22">
        <v>44080</v>
      </c>
      <c r="B44" s="22" t="str">
        <f t="shared" si="0"/>
        <v>Sep</v>
      </c>
      <c r="C44" s="23">
        <f t="shared" si="1"/>
        <v>37</v>
      </c>
      <c r="D44" s="23" t="str">
        <f t="shared" si="2"/>
        <v>None</v>
      </c>
      <c r="E44" s="23" t="e">
        <f t="shared" si="3"/>
        <v>#N/A</v>
      </c>
      <c r="F44" s="23" t="e">
        <f t="shared" si="4"/>
        <v>#N/A</v>
      </c>
      <c r="G44" s="22" t="s">
        <v>45</v>
      </c>
      <c r="H44" s="23" t="s">
        <v>43</v>
      </c>
      <c r="I44" s="24">
        <v>60.95</v>
      </c>
    </row>
    <row r="45" spans="1:16">
      <c r="A45" s="22">
        <v>43962</v>
      </c>
      <c r="B45" s="22" t="str">
        <f t="shared" si="0"/>
        <v>May</v>
      </c>
      <c r="C45" s="23">
        <f t="shared" si="1"/>
        <v>20</v>
      </c>
      <c r="D45" s="23" t="str">
        <f t="shared" si="2"/>
        <v>None</v>
      </c>
      <c r="E45" s="23" t="e">
        <f t="shared" si="3"/>
        <v>#N/A</v>
      </c>
      <c r="F45" s="23" t="e">
        <f t="shared" si="4"/>
        <v>#N/A</v>
      </c>
      <c r="G45" s="22" t="s">
        <v>38</v>
      </c>
      <c r="H45" s="23" t="s">
        <v>50</v>
      </c>
      <c r="I45" s="24">
        <v>23.07</v>
      </c>
    </row>
    <row r="46" spans="1:16">
      <c r="A46" s="22">
        <v>43995</v>
      </c>
      <c r="B46" s="22" t="str">
        <f t="shared" si="0"/>
        <v>Jun</v>
      </c>
      <c r="C46" s="23">
        <f t="shared" si="1"/>
        <v>24</v>
      </c>
      <c r="D46" s="23" t="str">
        <f t="shared" si="2"/>
        <v>Festival of Flight</v>
      </c>
      <c r="E46" s="23">
        <f t="shared" si="3"/>
        <v>60.63</v>
      </c>
      <c r="F46" s="23" t="e">
        <f t="shared" si="4"/>
        <v>#N/A</v>
      </c>
      <c r="G46" s="22" t="s">
        <v>38</v>
      </c>
      <c r="H46" s="23" t="s">
        <v>43</v>
      </c>
      <c r="I46" s="24">
        <v>60.63</v>
      </c>
    </row>
    <row r="47" spans="1:16">
      <c r="A47" s="22">
        <v>44026</v>
      </c>
      <c r="B47" s="22" t="str">
        <f t="shared" si="0"/>
        <v>Jul</v>
      </c>
      <c r="C47" s="23">
        <f t="shared" si="1"/>
        <v>29</v>
      </c>
      <c r="D47" s="23" t="str">
        <f t="shared" si="2"/>
        <v>None</v>
      </c>
      <c r="E47" s="23" t="e">
        <f t="shared" si="3"/>
        <v>#N/A</v>
      </c>
      <c r="F47" s="23" t="e">
        <f t="shared" si="4"/>
        <v>#N/A</v>
      </c>
      <c r="G47" s="22" t="s">
        <v>48</v>
      </c>
      <c r="H47" s="23" t="s">
        <v>56</v>
      </c>
      <c r="I47" s="24">
        <v>40.43</v>
      </c>
    </row>
    <row r="48" spans="1:16">
      <c r="A48" s="22">
        <v>44039</v>
      </c>
      <c r="B48" s="22" t="str">
        <f t="shared" si="0"/>
        <v>Jul</v>
      </c>
      <c r="C48" s="23">
        <f t="shared" si="1"/>
        <v>31</v>
      </c>
      <c r="D48" s="23" t="str">
        <f t="shared" si="2"/>
        <v>None</v>
      </c>
      <c r="E48" s="23" t="e">
        <f t="shared" si="3"/>
        <v>#N/A</v>
      </c>
      <c r="F48" s="23" t="e">
        <f t="shared" si="4"/>
        <v>#N/A</v>
      </c>
      <c r="G48" s="22" t="s">
        <v>38</v>
      </c>
      <c r="H48" s="23" t="s">
        <v>43</v>
      </c>
      <c r="I48" s="24">
        <v>40.340000000000003</v>
      </c>
    </row>
    <row r="49" spans="1:9">
      <c r="A49" s="22">
        <v>44026</v>
      </c>
      <c r="B49" s="22" t="str">
        <f t="shared" si="0"/>
        <v>Jul</v>
      </c>
      <c r="C49" s="23">
        <f t="shared" si="1"/>
        <v>29</v>
      </c>
      <c r="D49" s="23" t="str">
        <f t="shared" si="2"/>
        <v>None</v>
      </c>
      <c r="E49" s="23" t="e">
        <f t="shared" si="3"/>
        <v>#N/A</v>
      </c>
      <c r="F49" s="23" t="e">
        <f t="shared" si="4"/>
        <v>#N/A</v>
      </c>
      <c r="G49" s="22" t="s">
        <v>38</v>
      </c>
      <c r="H49" s="23" t="s">
        <v>43</v>
      </c>
      <c r="I49" s="24">
        <v>19.05</v>
      </c>
    </row>
    <row r="50" spans="1:9">
      <c r="A50" s="22">
        <v>43969</v>
      </c>
      <c r="B50" s="22" t="str">
        <f t="shared" si="0"/>
        <v>May</v>
      </c>
      <c r="C50" s="23">
        <f t="shared" si="1"/>
        <v>21</v>
      </c>
      <c r="D50" s="23" t="str">
        <f t="shared" si="2"/>
        <v>None</v>
      </c>
      <c r="E50" s="23" t="e">
        <f t="shared" si="3"/>
        <v>#N/A</v>
      </c>
      <c r="F50" s="23" t="e">
        <f t="shared" si="4"/>
        <v>#N/A</v>
      </c>
      <c r="G50" s="22" t="s">
        <v>45</v>
      </c>
      <c r="H50" s="23" t="s">
        <v>43</v>
      </c>
      <c r="I50" s="24">
        <v>40.36</v>
      </c>
    </row>
    <row r="51" spans="1:9">
      <c r="A51" s="22">
        <v>44009</v>
      </c>
      <c r="B51" s="22" t="str">
        <f t="shared" si="0"/>
        <v>Jun</v>
      </c>
      <c r="C51" s="23">
        <f t="shared" si="1"/>
        <v>26</v>
      </c>
      <c r="D51" s="23" t="str">
        <f t="shared" si="2"/>
        <v>Festival of Flight</v>
      </c>
      <c r="E51" s="23">
        <f t="shared" si="3"/>
        <v>90.41</v>
      </c>
      <c r="F51" s="23" t="e">
        <f t="shared" si="4"/>
        <v>#N/A</v>
      </c>
      <c r="G51" s="22" t="s">
        <v>48</v>
      </c>
      <c r="H51" s="23" t="s">
        <v>53</v>
      </c>
      <c r="I51" s="24">
        <v>90.41</v>
      </c>
    </row>
    <row r="52" spans="1:9">
      <c r="A52" s="22">
        <v>44081</v>
      </c>
      <c r="B52" s="22" t="str">
        <f t="shared" si="0"/>
        <v>Sep</v>
      </c>
      <c r="C52" s="23">
        <f t="shared" si="1"/>
        <v>37</v>
      </c>
      <c r="D52" s="23" t="str">
        <f t="shared" si="2"/>
        <v>None</v>
      </c>
      <c r="E52" s="23" t="e">
        <f t="shared" si="3"/>
        <v>#N/A</v>
      </c>
      <c r="F52" s="23" t="e">
        <f t="shared" si="4"/>
        <v>#N/A</v>
      </c>
      <c r="G52" s="22" t="s">
        <v>45</v>
      </c>
      <c r="H52" s="23" t="s">
        <v>50</v>
      </c>
      <c r="I52" s="24">
        <v>23.46</v>
      </c>
    </row>
    <row r="53" spans="1:9">
      <c r="A53" s="22">
        <v>44036</v>
      </c>
      <c r="B53" s="22" t="str">
        <f t="shared" si="0"/>
        <v>Jul</v>
      </c>
      <c r="C53" s="23">
        <f t="shared" si="1"/>
        <v>30</v>
      </c>
      <c r="D53" s="23" t="str">
        <f t="shared" si="2"/>
        <v>None</v>
      </c>
      <c r="E53" s="23" t="e">
        <f t="shared" si="3"/>
        <v>#N/A</v>
      </c>
      <c r="F53" s="23" t="e">
        <f t="shared" si="4"/>
        <v>#N/A</v>
      </c>
      <c r="G53" s="22" t="s">
        <v>48</v>
      </c>
      <c r="H53" s="23" t="s">
        <v>46</v>
      </c>
      <c r="I53" s="24">
        <v>46.27</v>
      </c>
    </row>
    <row r="54" spans="1:9">
      <c r="A54" s="22">
        <v>44091</v>
      </c>
      <c r="B54" s="22" t="str">
        <f t="shared" si="0"/>
        <v>Sep</v>
      </c>
      <c r="C54" s="23">
        <f t="shared" si="1"/>
        <v>38</v>
      </c>
      <c r="D54" s="23" t="str">
        <f t="shared" si="2"/>
        <v>None</v>
      </c>
      <c r="E54" s="23" t="e">
        <f t="shared" si="3"/>
        <v>#N/A</v>
      </c>
      <c r="F54" s="23" t="e">
        <f t="shared" si="4"/>
        <v>#N/A</v>
      </c>
      <c r="G54" s="22" t="s">
        <v>38</v>
      </c>
      <c r="H54" s="23" t="s">
        <v>61</v>
      </c>
      <c r="I54" s="24">
        <v>83.46</v>
      </c>
    </row>
    <row r="55" spans="1:9">
      <c r="A55" s="22">
        <v>43991</v>
      </c>
      <c r="B55" s="22" t="str">
        <f t="shared" si="0"/>
        <v>Jun</v>
      </c>
      <c r="C55" s="23">
        <f t="shared" si="1"/>
        <v>24</v>
      </c>
      <c r="D55" s="23" t="str">
        <f t="shared" si="2"/>
        <v>Festival of Flight</v>
      </c>
      <c r="E55" s="23">
        <f t="shared" si="3"/>
        <v>50.34</v>
      </c>
      <c r="F55" s="23" t="e">
        <f t="shared" si="4"/>
        <v>#N/A</v>
      </c>
      <c r="G55" s="22" t="s">
        <v>48</v>
      </c>
      <c r="H55" s="23" t="s">
        <v>58</v>
      </c>
      <c r="I55" s="24">
        <v>50.34</v>
      </c>
    </row>
    <row r="56" spans="1:9">
      <c r="A56" s="22">
        <v>44033</v>
      </c>
      <c r="B56" s="22" t="str">
        <f t="shared" si="0"/>
        <v>Jul</v>
      </c>
      <c r="C56" s="23">
        <f t="shared" si="1"/>
        <v>30</v>
      </c>
      <c r="D56" s="23" t="str">
        <f t="shared" si="2"/>
        <v>None</v>
      </c>
      <c r="E56" s="23" t="e">
        <f t="shared" si="3"/>
        <v>#N/A</v>
      </c>
      <c r="F56" s="23" t="e">
        <f t="shared" si="4"/>
        <v>#N/A</v>
      </c>
      <c r="G56" s="22" t="s">
        <v>38</v>
      </c>
      <c r="H56" s="23" t="s">
        <v>57</v>
      </c>
      <c r="I56" s="24">
        <v>46.37</v>
      </c>
    </row>
    <row r="57" spans="1:9">
      <c r="A57" s="22">
        <v>43977</v>
      </c>
      <c r="B57" s="22" t="str">
        <f t="shared" si="0"/>
        <v>May</v>
      </c>
      <c r="C57" s="23">
        <f t="shared" si="1"/>
        <v>22</v>
      </c>
      <c r="D57" s="23" t="str">
        <f t="shared" si="2"/>
        <v>None</v>
      </c>
      <c r="E57" s="23" t="e">
        <f t="shared" si="3"/>
        <v>#N/A</v>
      </c>
      <c r="F57" s="23" t="e">
        <f t="shared" si="4"/>
        <v>#N/A</v>
      </c>
      <c r="G57" s="22" t="s">
        <v>48</v>
      </c>
      <c r="H57" s="23" t="s">
        <v>50</v>
      </c>
      <c r="I57" s="24">
        <v>23.79</v>
      </c>
    </row>
    <row r="58" spans="1:9">
      <c r="A58" s="22">
        <v>44037</v>
      </c>
      <c r="B58" s="22" t="str">
        <f t="shared" si="0"/>
        <v>Jul</v>
      </c>
      <c r="C58" s="23">
        <f t="shared" si="1"/>
        <v>30</v>
      </c>
      <c r="D58" s="23" t="str">
        <f t="shared" si="2"/>
        <v>None</v>
      </c>
      <c r="E58" s="23" t="e">
        <f t="shared" si="3"/>
        <v>#N/A</v>
      </c>
      <c r="F58" s="23" t="e">
        <f t="shared" si="4"/>
        <v>#N/A</v>
      </c>
      <c r="G58" s="22" t="s">
        <v>48</v>
      </c>
      <c r="H58" s="23" t="s">
        <v>61</v>
      </c>
      <c r="I58" s="24">
        <v>28.04</v>
      </c>
    </row>
    <row r="59" spans="1:9">
      <c r="A59" s="22">
        <v>43972</v>
      </c>
      <c r="B59" s="22" t="str">
        <f t="shared" si="0"/>
        <v>May</v>
      </c>
      <c r="C59" s="23">
        <f t="shared" si="1"/>
        <v>21</v>
      </c>
      <c r="D59" s="23" t="str">
        <f t="shared" si="2"/>
        <v>None</v>
      </c>
      <c r="E59" s="23" t="e">
        <f t="shared" si="3"/>
        <v>#N/A</v>
      </c>
      <c r="F59" s="23" t="e">
        <f t="shared" si="4"/>
        <v>#N/A</v>
      </c>
      <c r="G59" s="22" t="s">
        <v>48</v>
      </c>
      <c r="H59" s="23" t="s">
        <v>46</v>
      </c>
      <c r="I59" s="24">
        <v>251.68</v>
      </c>
    </row>
    <row r="60" spans="1:9">
      <c r="A60" s="22">
        <v>44006</v>
      </c>
      <c r="B60" s="22" t="str">
        <f t="shared" si="0"/>
        <v>Jun</v>
      </c>
      <c r="C60" s="23">
        <f t="shared" si="1"/>
        <v>26</v>
      </c>
      <c r="D60" s="23" t="str">
        <f t="shared" si="2"/>
        <v>Festival of Flight</v>
      </c>
      <c r="E60" s="23">
        <f t="shared" si="3"/>
        <v>68.900000000000006</v>
      </c>
      <c r="F60" s="23" t="e">
        <f t="shared" si="4"/>
        <v>#N/A</v>
      </c>
      <c r="G60" s="22" t="s">
        <v>48</v>
      </c>
      <c r="H60" s="23" t="s">
        <v>49</v>
      </c>
      <c r="I60" s="24">
        <v>68.900000000000006</v>
      </c>
    </row>
    <row r="61" spans="1:9">
      <c r="A61" s="22">
        <v>44084</v>
      </c>
      <c r="B61" s="22" t="str">
        <f t="shared" si="0"/>
        <v>Sep</v>
      </c>
      <c r="C61" s="23">
        <f t="shared" si="1"/>
        <v>37</v>
      </c>
      <c r="D61" s="23" t="str">
        <f t="shared" si="2"/>
        <v>None</v>
      </c>
      <c r="E61" s="23" t="e">
        <f t="shared" si="3"/>
        <v>#N/A</v>
      </c>
      <c r="F61" s="23" t="e">
        <f t="shared" si="4"/>
        <v>#N/A</v>
      </c>
      <c r="G61" s="22" t="s">
        <v>38</v>
      </c>
      <c r="H61" s="23" t="s">
        <v>39</v>
      </c>
      <c r="I61" s="24">
        <v>160.76</v>
      </c>
    </row>
    <row r="62" spans="1:9">
      <c r="A62" s="22">
        <v>44079</v>
      </c>
      <c r="B62" s="22" t="str">
        <f t="shared" si="0"/>
        <v>Sep</v>
      </c>
      <c r="C62" s="23">
        <f t="shared" si="1"/>
        <v>36</v>
      </c>
      <c r="D62" s="23" t="str">
        <f t="shared" si="2"/>
        <v>None</v>
      </c>
      <c r="E62" s="23" t="e">
        <f t="shared" si="3"/>
        <v>#N/A</v>
      </c>
      <c r="F62" s="23" t="e">
        <f t="shared" si="4"/>
        <v>#N/A</v>
      </c>
      <c r="G62" s="22" t="s">
        <v>48</v>
      </c>
      <c r="H62" s="23" t="s">
        <v>43</v>
      </c>
      <c r="I62" s="24">
        <v>60.3</v>
      </c>
    </row>
    <row r="63" spans="1:9">
      <c r="A63" s="22">
        <v>44009</v>
      </c>
      <c r="B63" s="22" t="str">
        <f t="shared" si="0"/>
        <v>Jun</v>
      </c>
      <c r="C63" s="23">
        <f t="shared" si="1"/>
        <v>26</v>
      </c>
      <c r="D63" s="23" t="str">
        <f t="shared" si="2"/>
        <v>Festival of Flight</v>
      </c>
      <c r="E63" s="23">
        <f t="shared" si="3"/>
        <v>50.12</v>
      </c>
      <c r="F63" s="23" t="e">
        <f t="shared" si="4"/>
        <v>#N/A</v>
      </c>
      <c r="G63" s="22" t="s">
        <v>48</v>
      </c>
      <c r="H63" s="23" t="s">
        <v>58</v>
      </c>
      <c r="I63" s="24">
        <v>50.12</v>
      </c>
    </row>
    <row r="64" spans="1:9">
      <c r="A64" s="22">
        <v>44011</v>
      </c>
      <c r="B64" s="22" t="str">
        <f t="shared" si="0"/>
        <v>Jun</v>
      </c>
      <c r="C64" s="23">
        <f t="shared" si="1"/>
        <v>27</v>
      </c>
      <c r="D64" s="23" t="str">
        <f t="shared" si="2"/>
        <v>None</v>
      </c>
      <c r="E64" s="23" t="e">
        <f t="shared" si="3"/>
        <v>#N/A</v>
      </c>
      <c r="F64" s="23" t="e">
        <f t="shared" si="4"/>
        <v>#N/A</v>
      </c>
      <c r="G64" s="22" t="s">
        <v>38</v>
      </c>
      <c r="H64" s="23" t="s">
        <v>61</v>
      </c>
      <c r="I64" s="24">
        <v>470.63</v>
      </c>
    </row>
    <row r="65" spans="1:9">
      <c r="A65" s="22">
        <v>43977</v>
      </c>
      <c r="B65" s="22" t="str">
        <f t="shared" si="0"/>
        <v>May</v>
      </c>
      <c r="C65" s="23">
        <f t="shared" si="1"/>
        <v>22</v>
      </c>
      <c r="D65" s="23" t="str">
        <f t="shared" si="2"/>
        <v>None</v>
      </c>
      <c r="E65" s="23" t="e">
        <f t="shared" si="3"/>
        <v>#N/A</v>
      </c>
      <c r="F65" s="23" t="e">
        <f t="shared" si="4"/>
        <v>#N/A</v>
      </c>
      <c r="G65" s="22" t="s">
        <v>45</v>
      </c>
      <c r="H65" s="23" t="s">
        <v>49</v>
      </c>
      <c r="I65" s="24">
        <v>68.45</v>
      </c>
    </row>
    <row r="66" spans="1:9">
      <c r="A66" s="22">
        <v>44096</v>
      </c>
      <c r="B66" s="22" t="str">
        <f t="shared" si="0"/>
        <v>Sep</v>
      </c>
      <c r="C66" s="23">
        <f t="shared" si="1"/>
        <v>39</v>
      </c>
      <c r="D66" s="23" t="str">
        <f t="shared" si="2"/>
        <v>None</v>
      </c>
      <c r="E66" s="23" t="e">
        <f t="shared" si="3"/>
        <v>#N/A</v>
      </c>
      <c r="F66" s="23" t="e">
        <f t="shared" si="4"/>
        <v>#N/A</v>
      </c>
      <c r="G66" s="22" t="s">
        <v>38</v>
      </c>
      <c r="H66" s="23" t="s">
        <v>58</v>
      </c>
      <c r="I66" s="24">
        <v>342.28</v>
      </c>
    </row>
    <row r="67" spans="1:9">
      <c r="A67" s="22">
        <v>44103</v>
      </c>
      <c r="B67" s="22" t="str">
        <f t="shared" si="0"/>
        <v>Sep</v>
      </c>
      <c r="C67" s="23">
        <f t="shared" si="1"/>
        <v>40</v>
      </c>
      <c r="D67" s="23" t="str">
        <f t="shared" si="2"/>
        <v>None</v>
      </c>
      <c r="E67" s="23" t="e">
        <f t="shared" si="3"/>
        <v>#N/A</v>
      </c>
      <c r="F67" s="23" t="e">
        <f t="shared" si="4"/>
        <v>#N/A</v>
      </c>
      <c r="G67" s="22" t="s">
        <v>38</v>
      </c>
      <c r="H67" s="23" t="s">
        <v>53</v>
      </c>
      <c r="I67" s="24">
        <v>29.19</v>
      </c>
    </row>
    <row r="68" spans="1:9">
      <c r="A68" s="22">
        <v>44020</v>
      </c>
      <c r="B68" s="22" t="str">
        <f t="shared" si="0"/>
        <v>Jul</v>
      </c>
      <c r="C68" s="23">
        <f t="shared" si="1"/>
        <v>28</v>
      </c>
      <c r="D68" s="23" t="str">
        <f t="shared" si="2"/>
        <v>None</v>
      </c>
      <c r="E68" s="23" t="e">
        <f t="shared" si="3"/>
        <v>#N/A</v>
      </c>
      <c r="F68" s="23" t="e">
        <f t="shared" si="4"/>
        <v>#N/A</v>
      </c>
      <c r="G68" s="22" t="s">
        <v>38</v>
      </c>
      <c r="H68" s="23" t="s">
        <v>57</v>
      </c>
      <c r="I68" s="24">
        <v>46.92</v>
      </c>
    </row>
    <row r="69" spans="1:9">
      <c r="A69" s="22">
        <v>44083</v>
      </c>
      <c r="B69" s="22" t="str">
        <f t="shared" si="0"/>
        <v>Sep</v>
      </c>
      <c r="C69" s="23">
        <f t="shared" si="1"/>
        <v>37</v>
      </c>
      <c r="D69" s="23" t="str">
        <f t="shared" si="2"/>
        <v>None</v>
      </c>
      <c r="E69" s="23" t="e">
        <f t="shared" si="3"/>
        <v>#N/A</v>
      </c>
      <c r="F69" s="23" t="e">
        <f t="shared" si="4"/>
        <v>#N/A</v>
      </c>
      <c r="G69" s="22" t="s">
        <v>48</v>
      </c>
      <c r="H69" s="23" t="s">
        <v>57</v>
      </c>
      <c r="I69" s="24">
        <v>23.44</v>
      </c>
    </row>
    <row r="70" spans="1:9">
      <c r="A70" s="22">
        <v>44039</v>
      </c>
      <c r="B70" s="22" t="str">
        <f t="shared" ref="B70:B133" si="5">TEXT(A70,"mmm")</f>
        <v>Jul</v>
      </c>
      <c r="C70" s="23">
        <f t="shared" ref="C70:C133" si="6">WEEKNUM(A70)</f>
        <v>31</v>
      </c>
      <c r="D70" s="23" t="str">
        <f t="shared" ref="D70:D133" si="7">IFERROR(VLOOKUP(C70,$AZ$7:$BA$14,2,0),"None")</f>
        <v>None</v>
      </c>
      <c r="E70" s="23" t="e">
        <f t="shared" ref="E70:E133" si="8">IF(D70=$AZ$4,I70,NA())</f>
        <v>#N/A</v>
      </c>
      <c r="F70" s="23" t="e">
        <f t="shared" ref="F70:F133" si="9">IF(D70=$AZ$3,I70,NA())</f>
        <v>#N/A</v>
      </c>
      <c r="G70" s="22" t="s">
        <v>38</v>
      </c>
      <c r="H70" s="23" t="s">
        <v>58</v>
      </c>
      <c r="I70" s="24">
        <v>48.2</v>
      </c>
    </row>
    <row r="71" spans="1:9">
      <c r="A71" s="22">
        <v>44099</v>
      </c>
      <c r="B71" s="22" t="str">
        <f t="shared" si="5"/>
        <v>Sep</v>
      </c>
      <c r="C71" s="23">
        <f t="shared" si="6"/>
        <v>39</v>
      </c>
      <c r="D71" s="23" t="str">
        <f t="shared" si="7"/>
        <v>None</v>
      </c>
      <c r="E71" s="23" t="e">
        <f t="shared" si="8"/>
        <v>#N/A</v>
      </c>
      <c r="F71" s="23" t="e">
        <f t="shared" si="9"/>
        <v>#N/A</v>
      </c>
      <c r="G71" s="22" t="s">
        <v>48</v>
      </c>
      <c r="H71" s="23" t="s">
        <v>66</v>
      </c>
      <c r="I71" s="24">
        <v>57.84</v>
      </c>
    </row>
    <row r="72" spans="1:9">
      <c r="A72" s="22">
        <v>43966</v>
      </c>
      <c r="B72" s="22" t="str">
        <f t="shared" si="5"/>
        <v>May</v>
      </c>
      <c r="C72" s="23">
        <f t="shared" si="6"/>
        <v>20</v>
      </c>
      <c r="D72" s="23" t="str">
        <f t="shared" si="7"/>
        <v>None</v>
      </c>
      <c r="E72" s="23" t="e">
        <f t="shared" si="8"/>
        <v>#N/A</v>
      </c>
      <c r="F72" s="23" t="e">
        <f t="shared" si="9"/>
        <v>#N/A</v>
      </c>
      <c r="G72" s="22" t="s">
        <v>48</v>
      </c>
      <c r="H72" s="23" t="s">
        <v>56</v>
      </c>
      <c r="I72" s="24">
        <v>42.01</v>
      </c>
    </row>
    <row r="73" spans="1:9">
      <c r="A73" s="22">
        <v>44080</v>
      </c>
      <c r="B73" s="22" t="str">
        <f t="shared" si="5"/>
        <v>Sep</v>
      </c>
      <c r="C73" s="23">
        <f t="shared" si="6"/>
        <v>37</v>
      </c>
      <c r="D73" s="23" t="str">
        <f t="shared" si="7"/>
        <v>None</v>
      </c>
      <c r="E73" s="23" t="e">
        <f t="shared" si="8"/>
        <v>#N/A</v>
      </c>
      <c r="F73" s="23" t="e">
        <f t="shared" si="9"/>
        <v>#N/A</v>
      </c>
      <c r="G73" s="22" t="s">
        <v>48</v>
      </c>
      <c r="H73" s="23" t="s">
        <v>43</v>
      </c>
      <c r="I73" s="24">
        <v>40.049999999999997</v>
      </c>
    </row>
    <row r="74" spans="1:9">
      <c r="A74" s="22">
        <v>44033</v>
      </c>
      <c r="B74" s="22" t="str">
        <f t="shared" si="5"/>
        <v>Jul</v>
      </c>
      <c r="C74" s="23">
        <f t="shared" si="6"/>
        <v>30</v>
      </c>
      <c r="D74" s="23" t="str">
        <f t="shared" si="7"/>
        <v>None</v>
      </c>
      <c r="E74" s="23" t="e">
        <f t="shared" si="8"/>
        <v>#N/A</v>
      </c>
      <c r="F74" s="23" t="e">
        <f t="shared" si="9"/>
        <v>#N/A</v>
      </c>
      <c r="G74" s="22" t="s">
        <v>45</v>
      </c>
      <c r="H74" s="23" t="s">
        <v>57</v>
      </c>
      <c r="I74" s="24">
        <v>23.92</v>
      </c>
    </row>
    <row r="75" spans="1:9">
      <c r="A75" s="22">
        <v>44036</v>
      </c>
      <c r="B75" s="22" t="str">
        <f t="shared" si="5"/>
        <v>Jul</v>
      </c>
      <c r="C75" s="23">
        <f t="shared" si="6"/>
        <v>30</v>
      </c>
      <c r="D75" s="23" t="str">
        <f t="shared" si="7"/>
        <v>None</v>
      </c>
      <c r="E75" s="23" t="e">
        <f t="shared" si="8"/>
        <v>#N/A</v>
      </c>
      <c r="F75" s="23" t="e">
        <f t="shared" si="9"/>
        <v>#N/A</v>
      </c>
      <c r="G75" s="22" t="s">
        <v>45</v>
      </c>
      <c r="H75" s="23" t="s">
        <v>50</v>
      </c>
      <c r="I75" s="24">
        <v>92.84</v>
      </c>
    </row>
    <row r="76" spans="1:9">
      <c r="A76" s="22">
        <v>44032</v>
      </c>
      <c r="B76" s="22" t="str">
        <f t="shared" si="5"/>
        <v>Jul</v>
      </c>
      <c r="C76" s="23">
        <f t="shared" si="6"/>
        <v>30</v>
      </c>
      <c r="D76" s="23" t="str">
        <f t="shared" si="7"/>
        <v>None</v>
      </c>
      <c r="E76" s="23" t="e">
        <f t="shared" si="8"/>
        <v>#N/A</v>
      </c>
      <c r="F76" s="23" t="e">
        <f t="shared" si="9"/>
        <v>#N/A</v>
      </c>
      <c r="G76" s="22" t="s">
        <v>38</v>
      </c>
      <c r="H76" s="23" t="s">
        <v>57</v>
      </c>
      <c r="I76" s="24">
        <v>69.709999999999994</v>
      </c>
    </row>
    <row r="77" spans="1:9">
      <c r="A77" s="22">
        <v>44097</v>
      </c>
      <c r="B77" s="22" t="str">
        <f t="shared" si="5"/>
        <v>Sep</v>
      </c>
      <c r="C77" s="23">
        <f t="shared" si="6"/>
        <v>39</v>
      </c>
      <c r="D77" s="23" t="str">
        <f t="shared" si="7"/>
        <v>None</v>
      </c>
      <c r="E77" s="23" t="e">
        <f t="shared" si="8"/>
        <v>#N/A</v>
      </c>
      <c r="F77" s="23" t="e">
        <f t="shared" si="9"/>
        <v>#N/A</v>
      </c>
      <c r="G77" s="22" t="s">
        <v>45</v>
      </c>
      <c r="H77" s="23" t="s">
        <v>49</v>
      </c>
      <c r="I77" s="24">
        <v>66.22</v>
      </c>
    </row>
    <row r="78" spans="1:9">
      <c r="A78" s="22">
        <v>44013</v>
      </c>
      <c r="B78" s="22" t="str">
        <f t="shared" si="5"/>
        <v>Jul</v>
      </c>
      <c r="C78" s="23">
        <f t="shared" si="6"/>
        <v>27</v>
      </c>
      <c r="D78" s="23" t="str">
        <f t="shared" si="7"/>
        <v>None</v>
      </c>
      <c r="E78" s="23" t="e">
        <f t="shared" si="8"/>
        <v>#N/A</v>
      </c>
      <c r="F78" s="23" t="e">
        <f t="shared" si="9"/>
        <v>#N/A</v>
      </c>
      <c r="G78" s="22" t="s">
        <v>38</v>
      </c>
      <c r="H78" s="23" t="s">
        <v>58</v>
      </c>
      <c r="I78" s="24">
        <v>24.03</v>
      </c>
    </row>
    <row r="79" spans="1:9">
      <c r="A79" s="22">
        <v>44020</v>
      </c>
      <c r="B79" s="22" t="str">
        <f t="shared" si="5"/>
        <v>Jul</v>
      </c>
      <c r="C79" s="23">
        <f t="shared" si="6"/>
        <v>28</v>
      </c>
      <c r="D79" s="23" t="str">
        <f t="shared" si="7"/>
        <v>None</v>
      </c>
      <c r="E79" s="23" t="e">
        <f t="shared" si="8"/>
        <v>#N/A</v>
      </c>
      <c r="F79" s="23" t="e">
        <f t="shared" si="9"/>
        <v>#N/A</v>
      </c>
      <c r="G79" s="22" t="s">
        <v>48</v>
      </c>
      <c r="H79" s="23" t="s">
        <v>61</v>
      </c>
      <c r="I79" s="24">
        <v>55.43</v>
      </c>
    </row>
    <row r="80" spans="1:9">
      <c r="A80" s="22">
        <v>44093</v>
      </c>
      <c r="B80" s="22" t="str">
        <f t="shared" si="5"/>
        <v>Sep</v>
      </c>
      <c r="C80" s="23">
        <f t="shared" si="6"/>
        <v>38</v>
      </c>
      <c r="D80" s="23" t="str">
        <f t="shared" si="7"/>
        <v>None</v>
      </c>
      <c r="E80" s="23" t="e">
        <f t="shared" si="8"/>
        <v>#N/A</v>
      </c>
      <c r="F80" s="23" t="e">
        <f t="shared" si="9"/>
        <v>#N/A</v>
      </c>
      <c r="G80" s="22" t="s">
        <v>38</v>
      </c>
      <c r="H80" s="23" t="s">
        <v>54</v>
      </c>
      <c r="I80" s="24">
        <v>71.44</v>
      </c>
    </row>
    <row r="81" spans="1:9">
      <c r="A81" s="22">
        <v>43956</v>
      </c>
      <c r="B81" s="22" t="str">
        <f t="shared" si="5"/>
        <v>May</v>
      </c>
      <c r="C81" s="23">
        <f t="shared" si="6"/>
        <v>19</v>
      </c>
      <c r="D81" s="23" t="str">
        <f t="shared" si="7"/>
        <v>None</v>
      </c>
      <c r="E81" s="23" t="e">
        <f t="shared" si="8"/>
        <v>#N/A</v>
      </c>
      <c r="F81" s="23" t="e">
        <f t="shared" si="9"/>
        <v>#N/A</v>
      </c>
      <c r="G81" s="22" t="s">
        <v>38</v>
      </c>
      <c r="H81" s="23" t="s">
        <v>50</v>
      </c>
      <c r="I81" s="24">
        <v>22.34</v>
      </c>
    </row>
    <row r="82" spans="1:9">
      <c r="A82" s="22">
        <v>44076</v>
      </c>
      <c r="B82" s="22" t="str">
        <f t="shared" si="5"/>
        <v>Sep</v>
      </c>
      <c r="C82" s="23">
        <f t="shared" si="6"/>
        <v>36</v>
      </c>
      <c r="D82" s="23" t="str">
        <f t="shared" si="7"/>
        <v>None</v>
      </c>
      <c r="E82" s="23" t="e">
        <f t="shared" si="8"/>
        <v>#N/A</v>
      </c>
      <c r="F82" s="23" t="e">
        <f t="shared" si="9"/>
        <v>#N/A</v>
      </c>
      <c r="G82" s="22" t="s">
        <v>48</v>
      </c>
      <c r="H82" s="23" t="s">
        <v>50</v>
      </c>
      <c r="I82" s="24">
        <v>46.86</v>
      </c>
    </row>
    <row r="83" spans="1:9">
      <c r="A83" s="22">
        <v>43980</v>
      </c>
      <c r="B83" s="22" t="str">
        <f t="shared" si="5"/>
        <v>May</v>
      </c>
      <c r="C83" s="23">
        <f t="shared" si="6"/>
        <v>22</v>
      </c>
      <c r="D83" s="23" t="str">
        <f t="shared" si="7"/>
        <v>None</v>
      </c>
      <c r="E83" s="23" t="e">
        <f t="shared" si="8"/>
        <v>#N/A</v>
      </c>
      <c r="F83" s="23" t="e">
        <f t="shared" si="9"/>
        <v>#N/A</v>
      </c>
      <c r="G83" s="22" t="s">
        <v>48</v>
      </c>
      <c r="H83" s="23" t="s">
        <v>53</v>
      </c>
      <c r="I83" s="24">
        <v>203.87</v>
      </c>
    </row>
    <row r="84" spans="1:9">
      <c r="A84" s="22">
        <v>44007</v>
      </c>
      <c r="B84" s="22" t="str">
        <f t="shared" si="5"/>
        <v>Jun</v>
      </c>
      <c r="C84" s="23">
        <f t="shared" si="6"/>
        <v>26</v>
      </c>
      <c r="D84" s="23" t="str">
        <f t="shared" si="7"/>
        <v>Festival of Flight</v>
      </c>
      <c r="E84" s="23">
        <f t="shared" si="8"/>
        <v>66.62</v>
      </c>
      <c r="F84" s="23" t="e">
        <f t="shared" si="9"/>
        <v>#N/A</v>
      </c>
      <c r="G84" s="22" t="s">
        <v>48</v>
      </c>
      <c r="H84" s="23" t="s">
        <v>57</v>
      </c>
      <c r="I84" s="24">
        <v>66.62</v>
      </c>
    </row>
    <row r="85" spans="1:9">
      <c r="A85" s="22">
        <v>44097</v>
      </c>
      <c r="B85" s="22" t="str">
        <f t="shared" si="5"/>
        <v>Sep</v>
      </c>
      <c r="C85" s="23">
        <f t="shared" si="6"/>
        <v>39</v>
      </c>
      <c r="D85" s="23" t="str">
        <f t="shared" si="7"/>
        <v>None</v>
      </c>
      <c r="E85" s="23" t="e">
        <f t="shared" si="8"/>
        <v>#N/A</v>
      </c>
      <c r="F85" s="23" t="e">
        <f t="shared" si="9"/>
        <v>#N/A</v>
      </c>
      <c r="G85" s="22" t="s">
        <v>45</v>
      </c>
      <c r="H85" s="23" t="s">
        <v>61</v>
      </c>
      <c r="I85" s="24">
        <v>27.14</v>
      </c>
    </row>
    <row r="86" spans="1:9">
      <c r="A86" s="22">
        <v>43990</v>
      </c>
      <c r="B86" s="22" t="str">
        <f t="shared" si="5"/>
        <v>Jun</v>
      </c>
      <c r="C86" s="23">
        <f t="shared" si="6"/>
        <v>24</v>
      </c>
      <c r="D86" s="23" t="str">
        <f t="shared" si="7"/>
        <v>Festival of Flight</v>
      </c>
      <c r="E86" s="23">
        <f t="shared" si="8"/>
        <v>521.16999999999996</v>
      </c>
      <c r="F86" s="23" t="e">
        <f t="shared" si="9"/>
        <v>#N/A</v>
      </c>
      <c r="G86" s="22" t="s">
        <v>38</v>
      </c>
      <c r="H86" s="23" t="s">
        <v>50</v>
      </c>
      <c r="I86" s="24">
        <v>521.16999999999996</v>
      </c>
    </row>
    <row r="87" spans="1:9">
      <c r="A87" s="22">
        <v>43966</v>
      </c>
      <c r="B87" s="22" t="str">
        <f t="shared" si="5"/>
        <v>May</v>
      </c>
      <c r="C87" s="23">
        <f t="shared" si="6"/>
        <v>20</v>
      </c>
      <c r="D87" s="23" t="str">
        <f t="shared" si="7"/>
        <v>None</v>
      </c>
      <c r="E87" s="23" t="e">
        <f t="shared" si="8"/>
        <v>#N/A</v>
      </c>
      <c r="F87" s="23" t="e">
        <f t="shared" si="9"/>
        <v>#N/A</v>
      </c>
      <c r="G87" s="22" t="s">
        <v>38</v>
      </c>
      <c r="H87" s="23" t="s">
        <v>43</v>
      </c>
      <c r="I87" s="24">
        <v>379.16</v>
      </c>
    </row>
    <row r="88" spans="1:9">
      <c r="A88" s="22">
        <v>43952</v>
      </c>
      <c r="B88" s="22" t="str">
        <f t="shared" si="5"/>
        <v>May</v>
      </c>
      <c r="C88" s="23">
        <f t="shared" si="6"/>
        <v>18</v>
      </c>
      <c r="D88" s="23" t="str">
        <f t="shared" si="7"/>
        <v>None</v>
      </c>
      <c r="E88" s="23" t="e">
        <f t="shared" si="8"/>
        <v>#N/A</v>
      </c>
      <c r="F88" s="23" t="e">
        <f t="shared" si="9"/>
        <v>#N/A</v>
      </c>
      <c r="G88" s="22" t="s">
        <v>38</v>
      </c>
      <c r="H88" s="23" t="s">
        <v>43</v>
      </c>
      <c r="I88" s="24">
        <v>40.97</v>
      </c>
    </row>
    <row r="89" spans="1:9">
      <c r="A89" s="22">
        <v>44084</v>
      </c>
      <c r="B89" s="22" t="str">
        <f t="shared" si="5"/>
        <v>Sep</v>
      </c>
      <c r="C89" s="23">
        <f t="shared" si="6"/>
        <v>37</v>
      </c>
      <c r="D89" s="23" t="str">
        <f t="shared" si="7"/>
        <v>None</v>
      </c>
      <c r="E89" s="23" t="e">
        <f t="shared" si="8"/>
        <v>#N/A</v>
      </c>
      <c r="F89" s="23" t="e">
        <f t="shared" si="9"/>
        <v>#N/A</v>
      </c>
      <c r="G89" s="22" t="s">
        <v>48</v>
      </c>
      <c r="H89" s="23" t="s">
        <v>49</v>
      </c>
      <c r="I89" s="24">
        <v>102.52</v>
      </c>
    </row>
    <row r="90" spans="1:9">
      <c r="A90" s="22">
        <v>44021</v>
      </c>
      <c r="B90" s="22" t="str">
        <f t="shared" si="5"/>
        <v>Jul</v>
      </c>
      <c r="C90" s="23">
        <f t="shared" si="6"/>
        <v>28</v>
      </c>
      <c r="D90" s="23" t="str">
        <f t="shared" si="7"/>
        <v>None</v>
      </c>
      <c r="E90" s="23" t="e">
        <f t="shared" si="8"/>
        <v>#N/A</v>
      </c>
      <c r="F90" s="23" t="e">
        <f t="shared" si="9"/>
        <v>#N/A</v>
      </c>
      <c r="G90" s="22" t="s">
        <v>48</v>
      </c>
      <c r="H90" s="23" t="s">
        <v>49</v>
      </c>
      <c r="I90" s="24">
        <v>33.61</v>
      </c>
    </row>
    <row r="91" spans="1:9">
      <c r="A91" s="22">
        <v>44098</v>
      </c>
      <c r="B91" s="22" t="str">
        <f t="shared" si="5"/>
        <v>Sep</v>
      </c>
      <c r="C91" s="23">
        <f t="shared" si="6"/>
        <v>39</v>
      </c>
      <c r="D91" s="23" t="str">
        <f t="shared" si="7"/>
        <v>None</v>
      </c>
      <c r="E91" s="23" t="e">
        <f t="shared" si="8"/>
        <v>#N/A</v>
      </c>
      <c r="F91" s="23" t="e">
        <f t="shared" si="9"/>
        <v>#N/A</v>
      </c>
      <c r="G91" s="22" t="s">
        <v>48</v>
      </c>
      <c r="H91" s="23" t="s">
        <v>49</v>
      </c>
      <c r="I91" s="24">
        <v>99.11</v>
      </c>
    </row>
    <row r="92" spans="1:9">
      <c r="A92" s="22">
        <v>44007</v>
      </c>
      <c r="B92" s="22" t="str">
        <f t="shared" si="5"/>
        <v>Jun</v>
      </c>
      <c r="C92" s="23">
        <f t="shared" si="6"/>
        <v>26</v>
      </c>
      <c r="D92" s="23" t="str">
        <f t="shared" si="7"/>
        <v>Festival of Flight</v>
      </c>
      <c r="E92" s="23">
        <f t="shared" si="8"/>
        <v>57.17</v>
      </c>
      <c r="F92" s="23" t="e">
        <f t="shared" si="9"/>
        <v>#N/A</v>
      </c>
      <c r="G92" s="22" t="s">
        <v>38</v>
      </c>
      <c r="H92" s="23" t="s">
        <v>43</v>
      </c>
      <c r="I92" s="24">
        <v>57.17</v>
      </c>
    </row>
    <row r="93" spans="1:9">
      <c r="A93" s="22">
        <v>44007</v>
      </c>
      <c r="B93" s="22" t="str">
        <f t="shared" si="5"/>
        <v>Jun</v>
      </c>
      <c r="C93" s="23">
        <f t="shared" si="6"/>
        <v>26</v>
      </c>
      <c r="D93" s="23" t="str">
        <f t="shared" si="7"/>
        <v>Festival of Flight</v>
      </c>
      <c r="E93" s="23">
        <f t="shared" si="8"/>
        <v>24.05</v>
      </c>
      <c r="F93" s="23" t="e">
        <f t="shared" si="9"/>
        <v>#N/A</v>
      </c>
      <c r="G93" s="22" t="s">
        <v>38</v>
      </c>
      <c r="H93" s="23" t="s">
        <v>46</v>
      </c>
      <c r="I93" s="24">
        <v>24.05</v>
      </c>
    </row>
    <row r="94" spans="1:9">
      <c r="A94" s="22">
        <v>44088</v>
      </c>
      <c r="B94" s="22" t="str">
        <f t="shared" si="5"/>
        <v>Sep</v>
      </c>
      <c r="C94" s="23">
        <f t="shared" si="6"/>
        <v>38</v>
      </c>
      <c r="D94" s="23" t="str">
        <f t="shared" si="7"/>
        <v>None</v>
      </c>
      <c r="E94" s="23" t="e">
        <f t="shared" si="8"/>
        <v>#N/A</v>
      </c>
      <c r="F94" s="23" t="e">
        <f t="shared" si="9"/>
        <v>#N/A</v>
      </c>
      <c r="G94" s="22" t="s">
        <v>48</v>
      </c>
      <c r="H94" s="23" t="s">
        <v>57</v>
      </c>
      <c r="I94" s="24">
        <v>69.400000000000006</v>
      </c>
    </row>
    <row r="95" spans="1:9">
      <c r="A95" s="22">
        <v>43994</v>
      </c>
      <c r="B95" s="22" t="str">
        <f t="shared" si="5"/>
        <v>Jun</v>
      </c>
      <c r="C95" s="23">
        <f t="shared" si="6"/>
        <v>24</v>
      </c>
      <c r="D95" s="23" t="str">
        <f t="shared" si="7"/>
        <v>Festival of Flight</v>
      </c>
      <c r="E95" s="23">
        <f t="shared" si="8"/>
        <v>32.81</v>
      </c>
      <c r="F95" s="23" t="e">
        <f t="shared" si="9"/>
        <v>#N/A</v>
      </c>
      <c r="G95" s="22" t="s">
        <v>48</v>
      </c>
      <c r="H95" s="23" t="s">
        <v>49</v>
      </c>
      <c r="I95" s="24">
        <v>32.81</v>
      </c>
    </row>
    <row r="96" spans="1:9">
      <c r="A96" s="22">
        <v>44032</v>
      </c>
      <c r="B96" s="22" t="str">
        <f t="shared" si="5"/>
        <v>Jul</v>
      </c>
      <c r="C96" s="23">
        <f t="shared" si="6"/>
        <v>30</v>
      </c>
      <c r="D96" s="23" t="str">
        <f t="shared" si="7"/>
        <v>None</v>
      </c>
      <c r="E96" s="23" t="e">
        <f t="shared" si="8"/>
        <v>#N/A</v>
      </c>
      <c r="F96" s="23" t="e">
        <f t="shared" si="9"/>
        <v>#N/A</v>
      </c>
      <c r="G96" s="22" t="s">
        <v>38</v>
      </c>
      <c r="H96" s="23" t="s">
        <v>61</v>
      </c>
      <c r="I96" s="24">
        <v>549.70000000000005</v>
      </c>
    </row>
    <row r="97" spans="1:9">
      <c r="A97" s="22">
        <v>43983</v>
      </c>
      <c r="B97" s="22" t="str">
        <f t="shared" si="5"/>
        <v>Jun</v>
      </c>
      <c r="C97" s="23">
        <f t="shared" si="6"/>
        <v>23</v>
      </c>
      <c r="D97" s="23" t="str">
        <f t="shared" si="7"/>
        <v>Festival of Flight</v>
      </c>
      <c r="E97" s="23">
        <f t="shared" si="8"/>
        <v>45.9</v>
      </c>
      <c r="F97" s="23" t="e">
        <f t="shared" si="9"/>
        <v>#N/A</v>
      </c>
      <c r="G97" s="22" t="s">
        <v>38</v>
      </c>
      <c r="H97" s="23" t="s">
        <v>54</v>
      </c>
      <c r="I97" s="24">
        <v>45.9</v>
      </c>
    </row>
    <row r="98" spans="1:9">
      <c r="A98" s="22">
        <v>44075</v>
      </c>
      <c r="B98" s="22" t="str">
        <f t="shared" si="5"/>
        <v>Sep</v>
      </c>
      <c r="C98" s="23">
        <f t="shared" si="6"/>
        <v>36</v>
      </c>
      <c r="D98" s="23" t="str">
        <f t="shared" si="7"/>
        <v>None</v>
      </c>
      <c r="E98" s="23" t="e">
        <f t="shared" si="8"/>
        <v>#N/A</v>
      </c>
      <c r="F98" s="23" t="e">
        <f t="shared" si="9"/>
        <v>#N/A</v>
      </c>
      <c r="G98" s="22" t="s">
        <v>45</v>
      </c>
      <c r="H98" s="23" t="s">
        <v>58</v>
      </c>
      <c r="I98" s="24">
        <v>23.95</v>
      </c>
    </row>
    <row r="99" spans="1:9">
      <c r="A99" s="22">
        <v>44096</v>
      </c>
      <c r="B99" s="22" t="str">
        <f t="shared" si="5"/>
        <v>Sep</v>
      </c>
      <c r="C99" s="23">
        <f t="shared" si="6"/>
        <v>39</v>
      </c>
      <c r="D99" s="23" t="str">
        <f t="shared" si="7"/>
        <v>None</v>
      </c>
      <c r="E99" s="23" t="e">
        <f t="shared" si="8"/>
        <v>#N/A</v>
      </c>
      <c r="F99" s="23" t="e">
        <f t="shared" si="9"/>
        <v>#N/A</v>
      </c>
      <c r="G99" s="22" t="s">
        <v>48</v>
      </c>
      <c r="H99" s="23" t="s">
        <v>57</v>
      </c>
      <c r="I99" s="24">
        <v>69.17</v>
      </c>
    </row>
    <row r="100" spans="1:9">
      <c r="A100" s="22">
        <v>44042</v>
      </c>
      <c r="B100" s="22" t="str">
        <f t="shared" si="5"/>
        <v>Jul</v>
      </c>
      <c r="C100" s="23">
        <f t="shared" si="6"/>
        <v>31</v>
      </c>
      <c r="D100" s="23" t="str">
        <f t="shared" si="7"/>
        <v>None</v>
      </c>
      <c r="E100" s="23" t="e">
        <f t="shared" si="8"/>
        <v>#N/A</v>
      </c>
      <c r="F100" s="23" t="e">
        <f t="shared" si="9"/>
        <v>#N/A</v>
      </c>
      <c r="G100" s="22" t="s">
        <v>48</v>
      </c>
      <c r="H100" s="23" t="s">
        <v>57</v>
      </c>
      <c r="I100" s="24">
        <v>46.31</v>
      </c>
    </row>
    <row r="101" spans="1:9">
      <c r="A101" s="22">
        <v>43968</v>
      </c>
      <c r="B101" s="22" t="str">
        <f t="shared" si="5"/>
        <v>May</v>
      </c>
      <c r="C101" s="23">
        <f t="shared" si="6"/>
        <v>21</v>
      </c>
      <c r="D101" s="23" t="str">
        <f t="shared" si="7"/>
        <v>None</v>
      </c>
      <c r="E101" s="23" t="e">
        <f t="shared" si="8"/>
        <v>#N/A</v>
      </c>
      <c r="F101" s="23" t="e">
        <f t="shared" si="9"/>
        <v>#N/A</v>
      </c>
      <c r="G101" s="22" t="s">
        <v>48</v>
      </c>
      <c r="H101" s="23" t="s">
        <v>58</v>
      </c>
      <c r="I101" s="24">
        <v>48.95</v>
      </c>
    </row>
    <row r="102" spans="1:9">
      <c r="A102" s="22">
        <v>43975</v>
      </c>
      <c r="B102" s="22" t="str">
        <f t="shared" si="5"/>
        <v>May</v>
      </c>
      <c r="C102" s="23">
        <f t="shared" si="6"/>
        <v>22</v>
      </c>
      <c r="D102" s="23" t="str">
        <f t="shared" si="7"/>
        <v>None</v>
      </c>
      <c r="E102" s="23" t="e">
        <f t="shared" si="8"/>
        <v>#N/A</v>
      </c>
      <c r="F102" s="23" t="e">
        <f t="shared" si="9"/>
        <v>#N/A</v>
      </c>
      <c r="G102" s="22" t="s">
        <v>38</v>
      </c>
      <c r="H102" s="23" t="s">
        <v>49</v>
      </c>
      <c r="I102" s="24">
        <v>34.46</v>
      </c>
    </row>
    <row r="103" spans="1:9">
      <c r="A103" s="22">
        <v>44083</v>
      </c>
      <c r="B103" s="22" t="str">
        <f t="shared" si="5"/>
        <v>Sep</v>
      </c>
      <c r="C103" s="23">
        <f t="shared" si="6"/>
        <v>37</v>
      </c>
      <c r="D103" s="23" t="str">
        <f t="shared" si="7"/>
        <v>None</v>
      </c>
      <c r="E103" s="23" t="e">
        <f t="shared" si="8"/>
        <v>#N/A</v>
      </c>
      <c r="F103" s="23" t="e">
        <f t="shared" si="9"/>
        <v>#N/A</v>
      </c>
      <c r="G103" s="22" t="s">
        <v>48</v>
      </c>
      <c r="H103" s="23" t="s">
        <v>50</v>
      </c>
      <c r="I103" s="24">
        <v>69.760000000000005</v>
      </c>
    </row>
    <row r="104" spans="1:9">
      <c r="A104" s="22">
        <v>44022</v>
      </c>
      <c r="B104" s="22" t="str">
        <f t="shared" si="5"/>
        <v>Jul</v>
      </c>
      <c r="C104" s="23">
        <f t="shared" si="6"/>
        <v>28</v>
      </c>
      <c r="D104" s="23" t="str">
        <f t="shared" si="7"/>
        <v>None</v>
      </c>
      <c r="E104" s="23" t="e">
        <f t="shared" si="8"/>
        <v>#N/A</v>
      </c>
      <c r="F104" s="23" t="e">
        <f t="shared" si="9"/>
        <v>#N/A</v>
      </c>
      <c r="G104" s="22" t="s">
        <v>38</v>
      </c>
      <c r="H104" s="23" t="s">
        <v>50</v>
      </c>
      <c r="I104" s="24">
        <v>66.64</v>
      </c>
    </row>
    <row r="105" spans="1:9">
      <c r="A105" s="22">
        <v>43966</v>
      </c>
      <c r="B105" s="22" t="str">
        <f t="shared" si="5"/>
        <v>May</v>
      </c>
      <c r="C105" s="23">
        <f t="shared" si="6"/>
        <v>20</v>
      </c>
      <c r="D105" s="23" t="str">
        <f t="shared" si="7"/>
        <v>None</v>
      </c>
      <c r="E105" s="23" t="e">
        <f t="shared" si="8"/>
        <v>#N/A</v>
      </c>
      <c r="F105" s="23" t="e">
        <f t="shared" si="9"/>
        <v>#N/A</v>
      </c>
      <c r="G105" s="22" t="s">
        <v>45</v>
      </c>
      <c r="H105" s="23" t="s">
        <v>50</v>
      </c>
      <c r="I105" s="24">
        <v>69.64</v>
      </c>
    </row>
    <row r="106" spans="1:9">
      <c r="A106" s="22">
        <v>44081</v>
      </c>
      <c r="B106" s="22" t="str">
        <f t="shared" si="5"/>
        <v>Sep</v>
      </c>
      <c r="C106" s="23">
        <f t="shared" si="6"/>
        <v>37</v>
      </c>
      <c r="D106" s="23" t="str">
        <f t="shared" si="7"/>
        <v>None</v>
      </c>
      <c r="E106" s="23" t="e">
        <f t="shared" si="8"/>
        <v>#N/A</v>
      </c>
      <c r="F106" s="23" t="e">
        <f t="shared" si="9"/>
        <v>#N/A</v>
      </c>
      <c r="G106" s="22" t="s">
        <v>48</v>
      </c>
      <c r="H106" s="23" t="s">
        <v>46</v>
      </c>
      <c r="I106" s="24">
        <v>69.89</v>
      </c>
    </row>
    <row r="107" spans="1:9">
      <c r="A107" s="22">
        <v>44020</v>
      </c>
      <c r="B107" s="22" t="str">
        <f t="shared" si="5"/>
        <v>Jul</v>
      </c>
      <c r="C107" s="23">
        <f t="shared" si="6"/>
        <v>28</v>
      </c>
      <c r="D107" s="23" t="str">
        <f t="shared" si="7"/>
        <v>None</v>
      </c>
      <c r="E107" s="23" t="e">
        <f t="shared" si="8"/>
        <v>#N/A</v>
      </c>
      <c r="F107" s="23" t="e">
        <f t="shared" si="9"/>
        <v>#N/A</v>
      </c>
      <c r="G107" s="22" t="s">
        <v>48</v>
      </c>
      <c r="H107" s="23" t="s">
        <v>43</v>
      </c>
      <c r="I107" s="24">
        <v>40.729999999999997</v>
      </c>
    </row>
    <row r="108" spans="1:9">
      <c r="A108" s="22">
        <v>44033</v>
      </c>
      <c r="B108" s="22" t="str">
        <f t="shared" si="5"/>
        <v>Jul</v>
      </c>
      <c r="C108" s="23">
        <f t="shared" si="6"/>
        <v>30</v>
      </c>
      <c r="D108" s="23" t="str">
        <f t="shared" si="7"/>
        <v>None</v>
      </c>
      <c r="E108" s="23" t="e">
        <f t="shared" si="8"/>
        <v>#N/A</v>
      </c>
      <c r="F108" s="23" t="e">
        <f t="shared" si="9"/>
        <v>#N/A</v>
      </c>
      <c r="G108" s="22" t="s">
        <v>48</v>
      </c>
      <c r="H108" s="23" t="s">
        <v>43</v>
      </c>
      <c r="I108" s="24">
        <v>20.56</v>
      </c>
    </row>
    <row r="109" spans="1:9">
      <c r="A109" s="22">
        <v>43954</v>
      </c>
      <c r="B109" s="22" t="str">
        <f t="shared" si="5"/>
        <v>May</v>
      </c>
      <c r="C109" s="23">
        <f t="shared" si="6"/>
        <v>19</v>
      </c>
      <c r="D109" s="23" t="str">
        <f t="shared" si="7"/>
        <v>None</v>
      </c>
      <c r="E109" s="23" t="e">
        <f t="shared" si="8"/>
        <v>#N/A</v>
      </c>
      <c r="F109" s="23" t="e">
        <f t="shared" si="9"/>
        <v>#N/A</v>
      </c>
      <c r="G109" s="22" t="s">
        <v>48</v>
      </c>
      <c r="H109" s="23" t="s">
        <v>56</v>
      </c>
      <c r="I109" s="24">
        <v>57.98</v>
      </c>
    </row>
    <row r="110" spans="1:9">
      <c r="A110" s="22">
        <v>44031</v>
      </c>
      <c r="B110" s="22" t="str">
        <f t="shared" si="5"/>
        <v>Jul</v>
      </c>
      <c r="C110" s="23">
        <f t="shared" si="6"/>
        <v>30</v>
      </c>
      <c r="D110" s="23" t="str">
        <f t="shared" si="7"/>
        <v>None</v>
      </c>
      <c r="E110" s="23" t="e">
        <f t="shared" si="8"/>
        <v>#N/A</v>
      </c>
      <c r="F110" s="23" t="e">
        <f t="shared" si="9"/>
        <v>#N/A</v>
      </c>
      <c r="G110" s="22" t="s">
        <v>48</v>
      </c>
      <c r="H110" s="23" t="s">
        <v>58</v>
      </c>
      <c r="I110" s="24">
        <v>48.81</v>
      </c>
    </row>
    <row r="111" spans="1:9">
      <c r="A111" s="22">
        <v>43956</v>
      </c>
      <c r="B111" s="22" t="str">
        <f t="shared" si="5"/>
        <v>May</v>
      </c>
      <c r="C111" s="23">
        <f t="shared" si="6"/>
        <v>19</v>
      </c>
      <c r="D111" s="23" t="str">
        <f t="shared" si="7"/>
        <v>None</v>
      </c>
      <c r="E111" s="23" t="e">
        <f t="shared" si="8"/>
        <v>#N/A</v>
      </c>
      <c r="F111" s="23" t="e">
        <f t="shared" si="9"/>
        <v>#N/A</v>
      </c>
      <c r="G111" s="22" t="s">
        <v>48</v>
      </c>
      <c r="H111" s="23" t="s">
        <v>54</v>
      </c>
      <c r="I111" s="24">
        <v>69</v>
      </c>
    </row>
    <row r="112" spans="1:9">
      <c r="A112" s="22">
        <v>44085</v>
      </c>
      <c r="B112" s="22" t="str">
        <f t="shared" si="5"/>
        <v>Sep</v>
      </c>
      <c r="C112" s="23">
        <f t="shared" si="6"/>
        <v>37</v>
      </c>
      <c r="D112" s="23" t="str">
        <f t="shared" si="7"/>
        <v>None</v>
      </c>
      <c r="E112" s="23" t="e">
        <f t="shared" si="8"/>
        <v>#N/A</v>
      </c>
      <c r="F112" s="23" t="e">
        <f t="shared" si="9"/>
        <v>#N/A</v>
      </c>
      <c r="G112" s="22" t="s">
        <v>38</v>
      </c>
      <c r="H112" s="23" t="s">
        <v>61</v>
      </c>
      <c r="I112" s="24">
        <v>83.52</v>
      </c>
    </row>
    <row r="113" spans="1:9">
      <c r="A113" s="22">
        <v>44077</v>
      </c>
      <c r="B113" s="22" t="str">
        <f t="shared" si="5"/>
        <v>Sep</v>
      </c>
      <c r="C113" s="23">
        <f t="shared" si="6"/>
        <v>36</v>
      </c>
      <c r="D113" s="23" t="str">
        <f t="shared" si="7"/>
        <v>None</v>
      </c>
      <c r="E113" s="23" t="e">
        <f t="shared" si="8"/>
        <v>#N/A</v>
      </c>
      <c r="F113" s="23" t="e">
        <f t="shared" si="9"/>
        <v>#N/A</v>
      </c>
      <c r="G113" s="22" t="s">
        <v>38</v>
      </c>
      <c r="H113" s="23" t="s">
        <v>57</v>
      </c>
      <c r="I113" s="24">
        <v>69.739999999999995</v>
      </c>
    </row>
    <row r="114" spans="1:9">
      <c r="A114" s="22">
        <v>44102</v>
      </c>
      <c r="B114" s="22" t="str">
        <f t="shared" si="5"/>
        <v>Sep</v>
      </c>
      <c r="C114" s="23">
        <f t="shared" si="6"/>
        <v>40</v>
      </c>
      <c r="D114" s="23" t="str">
        <f t="shared" si="7"/>
        <v>None</v>
      </c>
      <c r="E114" s="23" t="e">
        <f t="shared" si="8"/>
        <v>#N/A</v>
      </c>
      <c r="F114" s="23" t="e">
        <f t="shared" si="9"/>
        <v>#N/A</v>
      </c>
      <c r="G114" s="22" t="s">
        <v>38</v>
      </c>
      <c r="H114" s="23" t="s">
        <v>53</v>
      </c>
      <c r="I114" s="24">
        <v>58.26</v>
      </c>
    </row>
    <row r="115" spans="1:9">
      <c r="A115" s="22">
        <v>44031</v>
      </c>
      <c r="B115" s="22" t="str">
        <f t="shared" si="5"/>
        <v>Jul</v>
      </c>
      <c r="C115" s="23">
        <f t="shared" si="6"/>
        <v>30</v>
      </c>
      <c r="D115" s="23" t="str">
        <f t="shared" si="7"/>
        <v>None</v>
      </c>
      <c r="E115" s="23" t="e">
        <f t="shared" si="8"/>
        <v>#N/A</v>
      </c>
      <c r="F115" s="23" t="e">
        <f t="shared" si="9"/>
        <v>#N/A</v>
      </c>
      <c r="G115" s="22" t="s">
        <v>48</v>
      </c>
      <c r="H115" s="23" t="s">
        <v>39</v>
      </c>
      <c r="I115" s="24">
        <v>160.72</v>
      </c>
    </row>
    <row r="116" spans="1:9">
      <c r="A116" s="22">
        <v>43971</v>
      </c>
      <c r="B116" s="22" t="str">
        <f t="shared" si="5"/>
        <v>May</v>
      </c>
      <c r="C116" s="23">
        <f t="shared" si="6"/>
        <v>21</v>
      </c>
      <c r="D116" s="23" t="str">
        <f t="shared" si="7"/>
        <v>None</v>
      </c>
      <c r="E116" s="23" t="e">
        <f t="shared" si="8"/>
        <v>#N/A</v>
      </c>
      <c r="F116" s="23" t="e">
        <f t="shared" si="9"/>
        <v>#N/A</v>
      </c>
      <c r="G116" s="22" t="s">
        <v>38</v>
      </c>
      <c r="H116" s="23" t="s">
        <v>49</v>
      </c>
      <c r="I116" s="24">
        <v>64.069999999999993</v>
      </c>
    </row>
    <row r="117" spans="1:9">
      <c r="A117" s="22">
        <v>44013</v>
      </c>
      <c r="B117" s="22" t="str">
        <f t="shared" si="5"/>
        <v>Jul</v>
      </c>
      <c r="C117" s="23">
        <f t="shared" si="6"/>
        <v>27</v>
      </c>
      <c r="D117" s="23" t="str">
        <f t="shared" si="7"/>
        <v>None</v>
      </c>
      <c r="E117" s="23" t="e">
        <f t="shared" si="8"/>
        <v>#N/A</v>
      </c>
      <c r="F117" s="23" t="e">
        <f t="shared" si="9"/>
        <v>#N/A</v>
      </c>
      <c r="G117" s="22" t="s">
        <v>48</v>
      </c>
      <c r="H117" s="23" t="s">
        <v>57</v>
      </c>
      <c r="I117" s="24">
        <v>23.87</v>
      </c>
    </row>
    <row r="118" spans="1:9">
      <c r="A118" s="22">
        <v>44083</v>
      </c>
      <c r="B118" s="22" t="str">
        <f t="shared" si="5"/>
        <v>Sep</v>
      </c>
      <c r="C118" s="23">
        <f t="shared" si="6"/>
        <v>37</v>
      </c>
      <c r="D118" s="23" t="str">
        <f t="shared" si="7"/>
        <v>None</v>
      </c>
      <c r="E118" s="23" t="e">
        <f t="shared" si="8"/>
        <v>#N/A</v>
      </c>
      <c r="F118" s="23" t="e">
        <f t="shared" si="9"/>
        <v>#N/A</v>
      </c>
      <c r="G118" s="22" t="s">
        <v>38</v>
      </c>
      <c r="H118" s="23" t="s">
        <v>43</v>
      </c>
      <c r="I118" s="24">
        <v>40.08</v>
      </c>
    </row>
    <row r="119" spans="1:9">
      <c r="A119" s="22">
        <v>44085</v>
      </c>
      <c r="B119" s="22" t="str">
        <f t="shared" si="5"/>
        <v>Sep</v>
      </c>
      <c r="C119" s="23">
        <f t="shared" si="6"/>
        <v>37</v>
      </c>
      <c r="D119" s="23" t="str">
        <f t="shared" si="7"/>
        <v>None</v>
      </c>
      <c r="E119" s="23" t="e">
        <f t="shared" si="8"/>
        <v>#N/A</v>
      </c>
      <c r="F119" s="23" t="e">
        <f t="shared" si="9"/>
        <v>#N/A</v>
      </c>
      <c r="G119" s="22" t="s">
        <v>48</v>
      </c>
      <c r="H119" s="23" t="s">
        <v>61</v>
      </c>
      <c r="I119" s="24">
        <v>83.29</v>
      </c>
    </row>
    <row r="120" spans="1:9">
      <c r="A120" s="22">
        <v>44039</v>
      </c>
      <c r="B120" s="22" t="str">
        <f t="shared" si="5"/>
        <v>Jul</v>
      </c>
      <c r="C120" s="23">
        <f t="shared" si="6"/>
        <v>31</v>
      </c>
      <c r="D120" s="23" t="str">
        <f t="shared" si="7"/>
        <v>None</v>
      </c>
      <c r="E120" s="23" t="e">
        <f t="shared" si="8"/>
        <v>#N/A</v>
      </c>
      <c r="F120" s="23" t="e">
        <f t="shared" si="9"/>
        <v>#N/A</v>
      </c>
      <c r="G120" s="22" t="s">
        <v>48</v>
      </c>
      <c r="H120" s="23" t="s">
        <v>54</v>
      </c>
      <c r="I120" s="24">
        <v>424.31</v>
      </c>
    </row>
    <row r="121" spans="1:9">
      <c r="A121" s="22">
        <v>44076</v>
      </c>
      <c r="B121" s="22" t="str">
        <f t="shared" si="5"/>
        <v>Sep</v>
      </c>
      <c r="C121" s="23">
        <f t="shared" si="6"/>
        <v>36</v>
      </c>
      <c r="D121" s="23" t="str">
        <f t="shared" si="7"/>
        <v>None</v>
      </c>
      <c r="E121" s="23" t="e">
        <f t="shared" si="8"/>
        <v>#N/A</v>
      </c>
      <c r="F121" s="23" t="e">
        <f t="shared" si="9"/>
        <v>#N/A</v>
      </c>
      <c r="G121" s="22" t="s">
        <v>45</v>
      </c>
      <c r="H121" s="23" t="s">
        <v>46</v>
      </c>
      <c r="I121" s="24">
        <v>24.82</v>
      </c>
    </row>
    <row r="122" spans="1:9">
      <c r="A122" s="22">
        <v>44015</v>
      </c>
      <c r="B122" s="22" t="str">
        <f t="shared" si="5"/>
        <v>Jul</v>
      </c>
      <c r="C122" s="23">
        <f t="shared" si="6"/>
        <v>27</v>
      </c>
      <c r="D122" s="23" t="str">
        <f t="shared" si="7"/>
        <v>None</v>
      </c>
      <c r="E122" s="23" t="e">
        <f t="shared" si="8"/>
        <v>#N/A</v>
      </c>
      <c r="F122" s="23" t="e">
        <f t="shared" si="9"/>
        <v>#N/A</v>
      </c>
      <c r="G122" s="22" t="s">
        <v>38</v>
      </c>
      <c r="H122" s="23" t="s">
        <v>50</v>
      </c>
      <c r="I122" s="24">
        <v>66.92</v>
      </c>
    </row>
    <row r="123" spans="1:9">
      <c r="A123" s="22">
        <v>43993</v>
      </c>
      <c r="B123" s="22" t="str">
        <f t="shared" si="5"/>
        <v>Jun</v>
      </c>
      <c r="C123" s="23">
        <f t="shared" si="6"/>
        <v>24</v>
      </c>
      <c r="D123" s="23" t="str">
        <f t="shared" si="7"/>
        <v>Festival of Flight</v>
      </c>
      <c r="E123" s="23">
        <f t="shared" si="8"/>
        <v>48.4</v>
      </c>
      <c r="F123" s="23" t="e">
        <f t="shared" si="9"/>
        <v>#N/A</v>
      </c>
      <c r="G123" s="22" t="s">
        <v>48</v>
      </c>
      <c r="H123" s="23" t="s">
        <v>58</v>
      </c>
      <c r="I123" s="24">
        <v>48.4</v>
      </c>
    </row>
    <row r="124" spans="1:9">
      <c r="A124" s="22">
        <v>43970</v>
      </c>
      <c r="B124" s="22" t="str">
        <f t="shared" si="5"/>
        <v>May</v>
      </c>
      <c r="C124" s="23">
        <f t="shared" si="6"/>
        <v>21</v>
      </c>
      <c r="D124" s="23" t="str">
        <f t="shared" si="7"/>
        <v>None</v>
      </c>
      <c r="E124" s="23" t="e">
        <f t="shared" si="8"/>
        <v>#N/A</v>
      </c>
      <c r="F124" s="23" t="e">
        <f t="shared" si="9"/>
        <v>#N/A</v>
      </c>
      <c r="G124" s="22" t="s">
        <v>38</v>
      </c>
      <c r="H124" s="23" t="s">
        <v>61</v>
      </c>
      <c r="I124" s="24">
        <v>83.96</v>
      </c>
    </row>
    <row r="125" spans="1:9">
      <c r="A125" s="22">
        <v>44007</v>
      </c>
      <c r="B125" s="22" t="str">
        <f t="shared" si="5"/>
        <v>Jun</v>
      </c>
      <c r="C125" s="23">
        <f t="shared" si="6"/>
        <v>26</v>
      </c>
      <c r="D125" s="23" t="str">
        <f t="shared" si="7"/>
        <v>Festival of Flight</v>
      </c>
      <c r="E125" s="23">
        <f t="shared" si="8"/>
        <v>342.07</v>
      </c>
      <c r="F125" s="23" t="e">
        <f t="shared" si="9"/>
        <v>#N/A</v>
      </c>
      <c r="G125" s="22" t="s">
        <v>38</v>
      </c>
      <c r="H125" s="23" t="s">
        <v>54</v>
      </c>
      <c r="I125" s="24">
        <v>342.07</v>
      </c>
    </row>
    <row r="126" spans="1:9">
      <c r="A126" s="22">
        <v>43998</v>
      </c>
      <c r="B126" s="22" t="str">
        <f t="shared" si="5"/>
        <v>Jun</v>
      </c>
      <c r="C126" s="23">
        <f t="shared" si="6"/>
        <v>25</v>
      </c>
      <c r="D126" s="23" t="str">
        <f t="shared" si="7"/>
        <v>Festival of Flight</v>
      </c>
      <c r="E126" s="23">
        <f t="shared" si="8"/>
        <v>60.75</v>
      </c>
      <c r="F126" s="23" t="e">
        <f t="shared" si="9"/>
        <v>#N/A</v>
      </c>
      <c r="G126" s="22" t="s">
        <v>48</v>
      </c>
      <c r="H126" s="23" t="s">
        <v>56</v>
      </c>
      <c r="I126" s="24">
        <v>60.75</v>
      </c>
    </row>
    <row r="127" spans="1:9">
      <c r="A127" s="22">
        <v>44023</v>
      </c>
      <c r="B127" s="22" t="str">
        <f t="shared" si="5"/>
        <v>Jul</v>
      </c>
      <c r="C127" s="23">
        <f t="shared" si="6"/>
        <v>28</v>
      </c>
      <c r="D127" s="23" t="str">
        <f t="shared" si="7"/>
        <v>None</v>
      </c>
      <c r="E127" s="23" t="e">
        <f t="shared" si="8"/>
        <v>#N/A</v>
      </c>
      <c r="F127" s="23" t="e">
        <f t="shared" si="9"/>
        <v>#N/A</v>
      </c>
      <c r="G127" s="22" t="s">
        <v>38</v>
      </c>
      <c r="H127" s="23" t="s">
        <v>50</v>
      </c>
      <c r="I127" s="24">
        <v>46.51</v>
      </c>
    </row>
    <row r="128" spans="1:9">
      <c r="A128" s="22">
        <v>44002</v>
      </c>
      <c r="B128" s="22" t="str">
        <f t="shared" si="5"/>
        <v>Jun</v>
      </c>
      <c r="C128" s="23">
        <f t="shared" si="6"/>
        <v>25</v>
      </c>
      <c r="D128" s="23" t="str">
        <f t="shared" si="7"/>
        <v>Festival of Flight</v>
      </c>
      <c r="E128" s="23">
        <f t="shared" si="8"/>
        <v>161.34</v>
      </c>
      <c r="F128" s="23" t="e">
        <f t="shared" si="9"/>
        <v>#N/A</v>
      </c>
      <c r="G128" s="22" t="s">
        <v>48</v>
      </c>
      <c r="H128" s="23" t="s">
        <v>57</v>
      </c>
      <c r="I128" s="24">
        <v>161.34</v>
      </c>
    </row>
    <row r="129" spans="1:9">
      <c r="A129" s="22">
        <v>43962</v>
      </c>
      <c r="B129" s="22" t="str">
        <f t="shared" si="5"/>
        <v>May</v>
      </c>
      <c r="C129" s="23">
        <f t="shared" si="6"/>
        <v>20</v>
      </c>
      <c r="D129" s="23" t="str">
        <f t="shared" si="7"/>
        <v>None</v>
      </c>
      <c r="E129" s="23" t="e">
        <f t="shared" si="8"/>
        <v>#N/A</v>
      </c>
      <c r="F129" s="23" t="e">
        <f t="shared" si="9"/>
        <v>#N/A</v>
      </c>
      <c r="G129" s="22" t="s">
        <v>38</v>
      </c>
      <c r="H129" s="23" t="s">
        <v>50</v>
      </c>
      <c r="I129" s="24">
        <v>69.599999999999994</v>
      </c>
    </row>
    <row r="130" spans="1:9">
      <c r="A130" s="22">
        <v>44096</v>
      </c>
      <c r="B130" s="22" t="str">
        <f t="shared" si="5"/>
        <v>Sep</v>
      </c>
      <c r="C130" s="23">
        <f t="shared" si="6"/>
        <v>39</v>
      </c>
      <c r="D130" s="23" t="str">
        <f t="shared" si="7"/>
        <v>None</v>
      </c>
      <c r="E130" s="23" t="e">
        <f t="shared" si="8"/>
        <v>#N/A</v>
      </c>
      <c r="F130" s="23" t="e">
        <f t="shared" si="9"/>
        <v>#N/A</v>
      </c>
      <c r="G130" s="22" t="s">
        <v>48</v>
      </c>
      <c r="H130" s="23" t="s">
        <v>43</v>
      </c>
      <c r="I130" s="24">
        <v>20.67</v>
      </c>
    </row>
    <row r="131" spans="1:9">
      <c r="A131" s="22">
        <v>43992</v>
      </c>
      <c r="B131" s="22" t="str">
        <f t="shared" si="5"/>
        <v>Jun</v>
      </c>
      <c r="C131" s="23">
        <f t="shared" si="6"/>
        <v>24</v>
      </c>
      <c r="D131" s="23" t="str">
        <f t="shared" si="7"/>
        <v>Festival of Flight</v>
      </c>
      <c r="E131" s="23">
        <f t="shared" si="8"/>
        <v>46.53</v>
      </c>
      <c r="F131" s="23" t="e">
        <f t="shared" si="9"/>
        <v>#N/A</v>
      </c>
      <c r="G131" s="22" t="s">
        <v>48</v>
      </c>
      <c r="H131" s="23" t="s">
        <v>57</v>
      </c>
      <c r="I131" s="24">
        <v>46.53</v>
      </c>
    </row>
    <row r="132" spans="1:9">
      <c r="A132" s="22">
        <v>44033</v>
      </c>
      <c r="B132" s="22" t="str">
        <f t="shared" si="5"/>
        <v>Jul</v>
      </c>
      <c r="C132" s="23">
        <f t="shared" si="6"/>
        <v>30</v>
      </c>
      <c r="D132" s="23" t="str">
        <f t="shared" si="7"/>
        <v>None</v>
      </c>
      <c r="E132" s="23" t="e">
        <f t="shared" si="8"/>
        <v>#N/A</v>
      </c>
      <c r="F132" s="23" t="e">
        <f t="shared" si="9"/>
        <v>#N/A</v>
      </c>
      <c r="G132" s="22" t="s">
        <v>48</v>
      </c>
      <c r="H132" s="23" t="s">
        <v>58</v>
      </c>
      <c r="I132" s="24">
        <v>50.12</v>
      </c>
    </row>
    <row r="133" spans="1:9">
      <c r="A133" s="22">
        <v>44086</v>
      </c>
      <c r="B133" s="22" t="str">
        <f t="shared" si="5"/>
        <v>Sep</v>
      </c>
      <c r="C133" s="23">
        <f t="shared" si="6"/>
        <v>37</v>
      </c>
      <c r="D133" s="23" t="str">
        <f t="shared" si="7"/>
        <v>None</v>
      </c>
      <c r="E133" s="23" t="e">
        <f t="shared" si="8"/>
        <v>#N/A</v>
      </c>
      <c r="F133" s="23" t="e">
        <f t="shared" si="9"/>
        <v>#N/A</v>
      </c>
      <c r="G133" s="22" t="s">
        <v>38</v>
      </c>
      <c r="H133" s="23" t="s">
        <v>57</v>
      </c>
      <c r="I133" s="24">
        <v>44.17</v>
      </c>
    </row>
    <row r="134" spans="1:9">
      <c r="A134" s="22">
        <v>44028</v>
      </c>
      <c r="B134" s="22" t="str">
        <f t="shared" ref="B134:B197" si="10">TEXT(A134,"mmm")</f>
        <v>Jul</v>
      </c>
      <c r="C134" s="23">
        <f t="shared" ref="C134:C197" si="11">WEEKNUM(A134)</f>
        <v>29</v>
      </c>
      <c r="D134" s="23" t="str">
        <f t="shared" ref="D134:D197" si="12">IFERROR(VLOOKUP(C134,$AZ$7:$BA$14,2,0),"None")</f>
        <v>None</v>
      </c>
      <c r="E134" s="23" t="e">
        <f t="shared" ref="E134:E197" si="13">IF(D134=$AZ$4,I134,NA())</f>
        <v>#N/A</v>
      </c>
      <c r="F134" s="23" t="e">
        <f t="shared" ref="F134:F197" si="14">IF(D134=$AZ$3,I134,NA())</f>
        <v>#N/A</v>
      </c>
      <c r="G134" s="22" t="s">
        <v>48</v>
      </c>
      <c r="H134" s="23" t="s">
        <v>50</v>
      </c>
      <c r="I134" s="24">
        <v>69.989999999999995</v>
      </c>
    </row>
    <row r="135" spans="1:9">
      <c r="A135" s="22">
        <v>44091</v>
      </c>
      <c r="B135" s="22" t="str">
        <f t="shared" si="10"/>
        <v>Sep</v>
      </c>
      <c r="C135" s="23">
        <f t="shared" si="11"/>
        <v>38</v>
      </c>
      <c r="D135" s="23" t="str">
        <f t="shared" si="12"/>
        <v>None</v>
      </c>
      <c r="E135" s="23" t="e">
        <f t="shared" si="13"/>
        <v>#N/A</v>
      </c>
      <c r="F135" s="23" t="e">
        <f t="shared" si="14"/>
        <v>#N/A</v>
      </c>
      <c r="G135" s="22" t="s">
        <v>48</v>
      </c>
      <c r="H135" s="23" t="s">
        <v>50</v>
      </c>
      <c r="I135" s="24">
        <v>46.7</v>
      </c>
    </row>
    <row r="136" spans="1:9">
      <c r="A136" s="22">
        <v>43954</v>
      </c>
      <c r="B136" s="22" t="str">
        <f t="shared" si="10"/>
        <v>May</v>
      </c>
      <c r="C136" s="23">
        <f t="shared" si="11"/>
        <v>19</v>
      </c>
      <c r="D136" s="23" t="str">
        <f t="shared" si="12"/>
        <v>None</v>
      </c>
      <c r="E136" s="23" t="e">
        <f t="shared" si="13"/>
        <v>#N/A</v>
      </c>
      <c r="F136" s="23" t="e">
        <f t="shared" si="14"/>
        <v>#N/A</v>
      </c>
      <c r="G136" s="22" t="s">
        <v>48</v>
      </c>
      <c r="H136" s="23" t="s">
        <v>53</v>
      </c>
      <c r="I136" s="24">
        <v>29.46</v>
      </c>
    </row>
    <row r="137" spans="1:9">
      <c r="A137" s="22">
        <v>43972</v>
      </c>
      <c r="B137" s="22" t="str">
        <f t="shared" si="10"/>
        <v>May</v>
      </c>
      <c r="C137" s="23">
        <f t="shared" si="11"/>
        <v>21</v>
      </c>
      <c r="D137" s="23" t="str">
        <f t="shared" si="12"/>
        <v>None</v>
      </c>
      <c r="E137" s="23" t="e">
        <f t="shared" si="13"/>
        <v>#N/A</v>
      </c>
      <c r="F137" s="23" t="e">
        <f t="shared" si="14"/>
        <v>#N/A</v>
      </c>
      <c r="G137" s="22" t="s">
        <v>48</v>
      </c>
      <c r="H137" s="23" t="s">
        <v>54</v>
      </c>
      <c r="I137" s="24">
        <v>268.61</v>
      </c>
    </row>
    <row r="138" spans="1:9">
      <c r="A138" s="22">
        <v>44077</v>
      </c>
      <c r="B138" s="22" t="str">
        <f t="shared" si="10"/>
        <v>Sep</v>
      </c>
      <c r="C138" s="23">
        <f t="shared" si="11"/>
        <v>36</v>
      </c>
      <c r="D138" s="23" t="str">
        <f t="shared" si="12"/>
        <v>None</v>
      </c>
      <c r="E138" s="23" t="e">
        <f t="shared" si="13"/>
        <v>#N/A</v>
      </c>
      <c r="F138" s="23" t="e">
        <f t="shared" si="14"/>
        <v>#N/A</v>
      </c>
      <c r="G138" s="22" t="s">
        <v>38</v>
      </c>
      <c r="H138" s="23" t="s">
        <v>56</v>
      </c>
      <c r="I138" s="24">
        <v>20.57</v>
      </c>
    </row>
    <row r="139" spans="1:9">
      <c r="A139" s="22">
        <v>44098</v>
      </c>
      <c r="B139" s="22" t="str">
        <f t="shared" si="10"/>
        <v>Sep</v>
      </c>
      <c r="C139" s="23">
        <f t="shared" si="11"/>
        <v>39</v>
      </c>
      <c r="D139" s="23" t="str">
        <f t="shared" si="12"/>
        <v>None</v>
      </c>
      <c r="E139" s="23" t="e">
        <f t="shared" si="13"/>
        <v>#N/A</v>
      </c>
      <c r="F139" s="23" t="e">
        <f t="shared" si="14"/>
        <v>#N/A</v>
      </c>
      <c r="G139" s="22" t="s">
        <v>45</v>
      </c>
      <c r="H139" s="23" t="s">
        <v>49</v>
      </c>
      <c r="I139" s="24">
        <v>99.85</v>
      </c>
    </row>
    <row r="140" spans="1:9">
      <c r="A140" s="22">
        <v>43989</v>
      </c>
      <c r="B140" s="22" t="str">
        <f t="shared" si="10"/>
        <v>Jun</v>
      </c>
      <c r="C140" s="23">
        <f t="shared" si="11"/>
        <v>24</v>
      </c>
      <c r="D140" s="23" t="str">
        <f t="shared" si="12"/>
        <v>Festival of Flight</v>
      </c>
      <c r="E140" s="23">
        <f t="shared" si="13"/>
        <v>71.95</v>
      </c>
      <c r="F140" s="23" t="e">
        <f t="shared" si="14"/>
        <v>#N/A</v>
      </c>
      <c r="G140" s="22" t="s">
        <v>38</v>
      </c>
      <c r="H140" s="23" t="s">
        <v>54</v>
      </c>
      <c r="I140" s="24">
        <v>71.95</v>
      </c>
    </row>
    <row r="141" spans="1:9">
      <c r="A141" s="22">
        <v>44017</v>
      </c>
      <c r="B141" s="22" t="str">
        <f t="shared" si="10"/>
        <v>Jul</v>
      </c>
      <c r="C141" s="23">
        <f t="shared" si="11"/>
        <v>28</v>
      </c>
      <c r="D141" s="23" t="str">
        <f t="shared" si="12"/>
        <v>None</v>
      </c>
      <c r="E141" s="23" t="e">
        <f t="shared" si="13"/>
        <v>#N/A</v>
      </c>
      <c r="F141" s="23" t="e">
        <f t="shared" si="14"/>
        <v>#N/A</v>
      </c>
      <c r="G141" s="22" t="s">
        <v>48</v>
      </c>
      <c r="H141" s="23" t="s">
        <v>58</v>
      </c>
      <c r="I141" s="24">
        <v>25.92</v>
      </c>
    </row>
    <row r="142" spans="1:9">
      <c r="A142" s="22">
        <v>43996</v>
      </c>
      <c r="B142" s="22" t="str">
        <f t="shared" si="10"/>
        <v>Jun</v>
      </c>
      <c r="C142" s="23">
        <f t="shared" si="11"/>
        <v>25</v>
      </c>
      <c r="D142" s="23" t="str">
        <f t="shared" si="12"/>
        <v>Festival of Flight</v>
      </c>
      <c r="E142" s="23">
        <f t="shared" si="13"/>
        <v>60.57</v>
      </c>
      <c r="F142" s="23" t="e">
        <f t="shared" si="14"/>
        <v>#N/A</v>
      </c>
      <c r="G142" s="22" t="s">
        <v>48</v>
      </c>
      <c r="H142" s="23" t="s">
        <v>53</v>
      </c>
      <c r="I142" s="24">
        <v>60.57</v>
      </c>
    </row>
    <row r="143" spans="1:9">
      <c r="A143" s="22">
        <v>44025</v>
      </c>
      <c r="B143" s="22" t="str">
        <f t="shared" si="10"/>
        <v>Jul</v>
      </c>
      <c r="C143" s="23">
        <f t="shared" si="11"/>
        <v>29</v>
      </c>
      <c r="D143" s="23" t="str">
        <f t="shared" si="12"/>
        <v>None</v>
      </c>
      <c r="E143" s="23" t="e">
        <f t="shared" si="13"/>
        <v>#N/A</v>
      </c>
      <c r="F143" s="23" t="e">
        <f t="shared" si="14"/>
        <v>#N/A</v>
      </c>
      <c r="G143" s="22" t="s">
        <v>48</v>
      </c>
      <c r="H143" s="23" t="s">
        <v>50</v>
      </c>
      <c r="I143" s="24">
        <v>23.39</v>
      </c>
    </row>
    <row r="144" spans="1:9">
      <c r="A144" s="22">
        <v>44094</v>
      </c>
      <c r="B144" s="22" t="str">
        <f t="shared" si="10"/>
        <v>Sep</v>
      </c>
      <c r="C144" s="23">
        <f t="shared" si="11"/>
        <v>39</v>
      </c>
      <c r="D144" s="23" t="str">
        <f t="shared" si="12"/>
        <v>None</v>
      </c>
      <c r="E144" s="23" t="e">
        <f t="shared" si="13"/>
        <v>#N/A</v>
      </c>
      <c r="F144" s="23" t="e">
        <f t="shared" si="14"/>
        <v>#N/A</v>
      </c>
      <c r="G144" s="22" t="s">
        <v>48</v>
      </c>
      <c r="H144" s="23" t="s">
        <v>43</v>
      </c>
      <c r="I144" s="24">
        <v>40.57</v>
      </c>
    </row>
    <row r="145" spans="1:9">
      <c r="A145" s="22">
        <v>43975</v>
      </c>
      <c r="B145" s="22" t="str">
        <f t="shared" si="10"/>
        <v>May</v>
      </c>
      <c r="C145" s="23">
        <f t="shared" si="11"/>
        <v>22</v>
      </c>
      <c r="D145" s="23" t="str">
        <f t="shared" si="12"/>
        <v>None</v>
      </c>
      <c r="E145" s="23" t="e">
        <f t="shared" si="13"/>
        <v>#N/A</v>
      </c>
      <c r="F145" s="23" t="e">
        <f t="shared" si="14"/>
        <v>#N/A</v>
      </c>
      <c r="G145" s="22" t="s">
        <v>48</v>
      </c>
      <c r="H145" s="23" t="s">
        <v>50</v>
      </c>
      <c r="I145" s="24">
        <v>44.26</v>
      </c>
    </row>
    <row r="146" spans="1:9">
      <c r="A146" s="22">
        <v>44011</v>
      </c>
      <c r="B146" s="22" t="str">
        <f t="shared" si="10"/>
        <v>Jun</v>
      </c>
      <c r="C146" s="23">
        <f t="shared" si="11"/>
        <v>27</v>
      </c>
      <c r="D146" s="23" t="str">
        <f t="shared" si="12"/>
        <v>None</v>
      </c>
      <c r="E146" s="23" t="e">
        <f t="shared" si="13"/>
        <v>#N/A</v>
      </c>
      <c r="F146" s="23" t="e">
        <f t="shared" si="14"/>
        <v>#N/A</v>
      </c>
      <c r="G146" s="22" t="s">
        <v>48</v>
      </c>
      <c r="H146" s="23" t="s">
        <v>49</v>
      </c>
      <c r="I146" s="24">
        <v>264.35000000000002</v>
      </c>
    </row>
    <row r="147" spans="1:9">
      <c r="A147" s="22">
        <v>43999</v>
      </c>
      <c r="B147" s="22" t="str">
        <f t="shared" si="10"/>
        <v>Jun</v>
      </c>
      <c r="C147" s="23">
        <f t="shared" si="11"/>
        <v>25</v>
      </c>
      <c r="D147" s="23" t="str">
        <f t="shared" si="12"/>
        <v>Festival of Flight</v>
      </c>
      <c r="E147" s="23">
        <f t="shared" si="13"/>
        <v>24.55</v>
      </c>
      <c r="F147" s="23" t="e">
        <f t="shared" si="14"/>
        <v>#N/A</v>
      </c>
      <c r="G147" s="22" t="s">
        <v>48</v>
      </c>
      <c r="H147" s="23" t="s">
        <v>58</v>
      </c>
      <c r="I147" s="24">
        <v>24.55</v>
      </c>
    </row>
    <row r="148" spans="1:9">
      <c r="A148" s="22">
        <v>43971</v>
      </c>
      <c r="B148" s="22" t="str">
        <f t="shared" si="10"/>
        <v>May</v>
      </c>
      <c r="C148" s="23">
        <f t="shared" si="11"/>
        <v>21</v>
      </c>
      <c r="D148" s="23" t="str">
        <f t="shared" si="12"/>
        <v>None</v>
      </c>
      <c r="E148" s="23" t="e">
        <f t="shared" si="13"/>
        <v>#N/A</v>
      </c>
      <c r="F148" s="23" t="e">
        <f t="shared" si="14"/>
        <v>#N/A</v>
      </c>
      <c r="G148" s="22" t="s">
        <v>45</v>
      </c>
      <c r="H148" s="23" t="s">
        <v>43</v>
      </c>
      <c r="I148" s="24">
        <v>20.68</v>
      </c>
    </row>
    <row r="149" spans="1:9">
      <c r="A149" s="22">
        <v>44090</v>
      </c>
      <c r="B149" s="22" t="str">
        <f t="shared" si="10"/>
        <v>Sep</v>
      </c>
      <c r="C149" s="23">
        <f t="shared" si="11"/>
        <v>38</v>
      </c>
      <c r="D149" s="23" t="str">
        <f t="shared" si="12"/>
        <v>None</v>
      </c>
      <c r="E149" s="23" t="e">
        <f t="shared" si="13"/>
        <v>#N/A</v>
      </c>
      <c r="F149" s="23" t="e">
        <f t="shared" si="14"/>
        <v>#N/A</v>
      </c>
      <c r="G149" s="22" t="s">
        <v>48</v>
      </c>
      <c r="H149" s="23" t="s">
        <v>49</v>
      </c>
      <c r="I149" s="24">
        <v>99.1</v>
      </c>
    </row>
    <row r="150" spans="1:9">
      <c r="A150" s="22">
        <v>44098</v>
      </c>
      <c r="B150" s="22" t="str">
        <f t="shared" si="10"/>
        <v>Sep</v>
      </c>
      <c r="C150" s="23">
        <f t="shared" si="11"/>
        <v>39</v>
      </c>
      <c r="D150" s="23" t="str">
        <f t="shared" si="12"/>
        <v>None</v>
      </c>
      <c r="E150" s="23" t="e">
        <f t="shared" si="13"/>
        <v>#N/A</v>
      </c>
      <c r="F150" s="23" t="e">
        <f t="shared" si="14"/>
        <v>#N/A</v>
      </c>
      <c r="G150" s="22" t="s">
        <v>48</v>
      </c>
      <c r="H150" s="23" t="s">
        <v>43</v>
      </c>
      <c r="I150" s="24">
        <v>20.56</v>
      </c>
    </row>
    <row r="151" spans="1:9">
      <c r="A151" s="22">
        <v>43976</v>
      </c>
      <c r="B151" s="22" t="str">
        <f t="shared" si="10"/>
        <v>May</v>
      </c>
      <c r="C151" s="23">
        <f t="shared" si="11"/>
        <v>22</v>
      </c>
      <c r="D151" s="23" t="str">
        <f t="shared" si="12"/>
        <v>None</v>
      </c>
      <c r="E151" s="23" t="e">
        <f t="shared" si="13"/>
        <v>#N/A</v>
      </c>
      <c r="F151" s="23" t="e">
        <f t="shared" si="14"/>
        <v>#N/A</v>
      </c>
      <c r="G151" s="22" t="s">
        <v>48</v>
      </c>
      <c r="H151" s="23" t="s">
        <v>57</v>
      </c>
      <c r="I151" s="24">
        <v>46.58</v>
      </c>
    </row>
    <row r="152" spans="1:9">
      <c r="A152" s="22">
        <v>44029</v>
      </c>
      <c r="B152" s="22" t="str">
        <f t="shared" si="10"/>
        <v>Jul</v>
      </c>
      <c r="C152" s="23">
        <f t="shared" si="11"/>
        <v>29</v>
      </c>
      <c r="D152" s="23" t="str">
        <f t="shared" si="12"/>
        <v>None</v>
      </c>
      <c r="E152" s="23" t="e">
        <f t="shared" si="13"/>
        <v>#N/A</v>
      </c>
      <c r="F152" s="23" t="e">
        <f t="shared" si="14"/>
        <v>#N/A</v>
      </c>
      <c r="G152" s="22" t="s">
        <v>48</v>
      </c>
      <c r="H152" s="23" t="s">
        <v>49</v>
      </c>
      <c r="I152" s="24">
        <v>132.68</v>
      </c>
    </row>
    <row r="153" spans="1:9">
      <c r="A153" s="22">
        <v>44091</v>
      </c>
      <c r="B153" s="22" t="str">
        <f t="shared" si="10"/>
        <v>Sep</v>
      </c>
      <c r="C153" s="23">
        <f t="shared" si="11"/>
        <v>38</v>
      </c>
      <c r="D153" s="23" t="str">
        <f t="shared" si="12"/>
        <v>None</v>
      </c>
      <c r="E153" s="23" t="e">
        <f t="shared" si="13"/>
        <v>#N/A</v>
      </c>
      <c r="F153" s="23" t="e">
        <f t="shared" si="14"/>
        <v>#N/A</v>
      </c>
      <c r="G153" s="22" t="s">
        <v>48</v>
      </c>
      <c r="H153" s="23" t="s">
        <v>54</v>
      </c>
      <c r="I153" s="24">
        <v>23.04</v>
      </c>
    </row>
    <row r="154" spans="1:9">
      <c r="A154" s="22">
        <v>44038</v>
      </c>
      <c r="B154" s="22" t="str">
        <f t="shared" si="10"/>
        <v>Jul</v>
      </c>
      <c r="C154" s="23">
        <f t="shared" si="11"/>
        <v>31</v>
      </c>
      <c r="D154" s="23" t="str">
        <f t="shared" si="12"/>
        <v>None</v>
      </c>
      <c r="E154" s="23" t="e">
        <f t="shared" si="13"/>
        <v>#N/A</v>
      </c>
      <c r="F154" s="23" t="e">
        <f t="shared" si="14"/>
        <v>#N/A</v>
      </c>
      <c r="G154" s="22" t="s">
        <v>48</v>
      </c>
      <c r="H154" s="23" t="s">
        <v>50</v>
      </c>
      <c r="I154" s="24">
        <v>46.84</v>
      </c>
    </row>
    <row r="155" spans="1:9">
      <c r="A155" s="22">
        <v>44076</v>
      </c>
      <c r="B155" s="22" t="str">
        <f t="shared" si="10"/>
        <v>Sep</v>
      </c>
      <c r="C155" s="23">
        <f t="shared" si="11"/>
        <v>36</v>
      </c>
      <c r="D155" s="23" t="str">
        <f t="shared" si="12"/>
        <v>None</v>
      </c>
      <c r="E155" s="23" t="e">
        <f t="shared" si="13"/>
        <v>#N/A</v>
      </c>
      <c r="F155" s="23" t="e">
        <f t="shared" si="14"/>
        <v>#N/A</v>
      </c>
      <c r="G155" s="22" t="s">
        <v>48</v>
      </c>
      <c r="H155" s="23" t="s">
        <v>57</v>
      </c>
      <c r="I155" s="24">
        <v>46.26</v>
      </c>
    </row>
    <row r="156" spans="1:9">
      <c r="A156" s="22">
        <v>44086</v>
      </c>
      <c r="B156" s="22" t="str">
        <f t="shared" si="10"/>
        <v>Sep</v>
      </c>
      <c r="C156" s="23">
        <f t="shared" si="11"/>
        <v>37</v>
      </c>
      <c r="D156" s="23" t="str">
        <f t="shared" si="12"/>
        <v>None</v>
      </c>
      <c r="E156" s="23" t="e">
        <f t="shared" si="13"/>
        <v>#N/A</v>
      </c>
      <c r="F156" s="23" t="e">
        <f t="shared" si="14"/>
        <v>#N/A</v>
      </c>
      <c r="G156" s="22" t="s">
        <v>38</v>
      </c>
      <c r="H156" s="23" t="s">
        <v>43</v>
      </c>
      <c r="I156" s="24">
        <v>40.81</v>
      </c>
    </row>
    <row r="157" spans="1:9">
      <c r="A157" s="22">
        <v>44095</v>
      </c>
      <c r="B157" s="22" t="str">
        <f t="shared" si="10"/>
        <v>Sep</v>
      </c>
      <c r="C157" s="23">
        <f t="shared" si="11"/>
        <v>39</v>
      </c>
      <c r="D157" s="23" t="str">
        <f t="shared" si="12"/>
        <v>None</v>
      </c>
      <c r="E157" s="23" t="e">
        <f t="shared" si="13"/>
        <v>#N/A</v>
      </c>
      <c r="F157" s="23" t="e">
        <f t="shared" si="14"/>
        <v>#N/A</v>
      </c>
      <c r="G157" s="22" t="s">
        <v>45</v>
      </c>
      <c r="H157" s="23" t="s">
        <v>43</v>
      </c>
      <c r="I157" s="24">
        <v>20.62</v>
      </c>
    </row>
    <row r="158" spans="1:9">
      <c r="A158" s="22">
        <v>44004</v>
      </c>
      <c r="B158" s="22" t="str">
        <f t="shared" si="10"/>
        <v>Jun</v>
      </c>
      <c r="C158" s="23">
        <f t="shared" si="11"/>
        <v>26</v>
      </c>
      <c r="D158" s="23" t="str">
        <f t="shared" si="12"/>
        <v>Festival of Flight</v>
      </c>
      <c r="E158" s="23">
        <f t="shared" si="13"/>
        <v>165.67</v>
      </c>
      <c r="F158" s="23" t="e">
        <f t="shared" si="14"/>
        <v>#N/A</v>
      </c>
      <c r="G158" s="22" t="s">
        <v>48</v>
      </c>
      <c r="H158" s="23" t="s">
        <v>49</v>
      </c>
      <c r="I158" s="24">
        <v>165.67</v>
      </c>
    </row>
    <row r="159" spans="1:9">
      <c r="A159" s="22">
        <v>44035</v>
      </c>
      <c r="B159" s="22" t="str">
        <f t="shared" si="10"/>
        <v>Jul</v>
      </c>
      <c r="C159" s="23">
        <f t="shared" si="11"/>
        <v>30</v>
      </c>
      <c r="D159" s="23" t="str">
        <f t="shared" si="12"/>
        <v>None</v>
      </c>
      <c r="E159" s="23" t="e">
        <f t="shared" si="13"/>
        <v>#N/A</v>
      </c>
      <c r="F159" s="23" t="e">
        <f t="shared" si="14"/>
        <v>#N/A</v>
      </c>
      <c r="G159" s="22" t="s">
        <v>48</v>
      </c>
      <c r="H159" s="23" t="s">
        <v>49</v>
      </c>
      <c r="I159" s="24">
        <v>66.58</v>
      </c>
    </row>
    <row r="160" spans="1:9">
      <c r="A160" s="22">
        <v>44041</v>
      </c>
      <c r="B160" s="22" t="str">
        <f t="shared" si="10"/>
        <v>Jul</v>
      </c>
      <c r="C160" s="23">
        <f t="shared" si="11"/>
        <v>31</v>
      </c>
      <c r="D160" s="23" t="str">
        <f t="shared" si="12"/>
        <v>None</v>
      </c>
      <c r="E160" s="23" t="e">
        <f t="shared" si="13"/>
        <v>#N/A</v>
      </c>
      <c r="F160" s="23" t="e">
        <f t="shared" si="14"/>
        <v>#N/A</v>
      </c>
      <c r="G160" s="22" t="s">
        <v>48</v>
      </c>
      <c r="H160" s="23" t="s">
        <v>50</v>
      </c>
      <c r="I160" s="24">
        <v>23.12</v>
      </c>
    </row>
    <row r="161" spans="1:9">
      <c r="A161" s="22">
        <v>44103</v>
      </c>
      <c r="B161" s="22" t="str">
        <f t="shared" si="10"/>
        <v>Sep</v>
      </c>
      <c r="C161" s="23">
        <f t="shared" si="11"/>
        <v>40</v>
      </c>
      <c r="D161" s="23" t="str">
        <f t="shared" si="12"/>
        <v>None</v>
      </c>
      <c r="E161" s="23" t="e">
        <f t="shared" si="13"/>
        <v>#N/A</v>
      </c>
      <c r="F161" s="23" t="e">
        <f t="shared" si="14"/>
        <v>#N/A</v>
      </c>
      <c r="G161" s="22" t="s">
        <v>48</v>
      </c>
      <c r="H161" s="23" t="s">
        <v>57</v>
      </c>
      <c r="I161" s="24">
        <v>88.37</v>
      </c>
    </row>
    <row r="162" spans="1:9">
      <c r="A162" s="22">
        <v>44023</v>
      </c>
      <c r="B162" s="22" t="str">
        <f t="shared" si="10"/>
        <v>Jul</v>
      </c>
      <c r="C162" s="23">
        <f t="shared" si="11"/>
        <v>28</v>
      </c>
      <c r="D162" s="23" t="str">
        <f t="shared" si="12"/>
        <v>None</v>
      </c>
      <c r="E162" s="23" t="e">
        <f t="shared" si="13"/>
        <v>#N/A</v>
      </c>
      <c r="F162" s="23" t="e">
        <f t="shared" si="14"/>
        <v>#N/A</v>
      </c>
      <c r="G162" s="22" t="s">
        <v>48</v>
      </c>
      <c r="H162" s="23" t="s">
        <v>43</v>
      </c>
      <c r="I162" s="24">
        <v>60.87</v>
      </c>
    </row>
    <row r="163" spans="1:9">
      <c r="A163" s="22">
        <v>44076</v>
      </c>
      <c r="B163" s="22" t="str">
        <f t="shared" si="10"/>
        <v>Sep</v>
      </c>
      <c r="C163" s="23">
        <f t="shared" si="11"/>
        <v>36</v>
      </c>
      <c r="D163" s="23" t="str">
        <f t="shared" si="12"/>
        <v>None</v>
      </c>
      <c r="E163" s="23" t="e">
        <f t="shared" si="13"/>
        <v>#N/A</v>
      </c>
      <c r="F163" s="23" t="e">
        <f t="shared" si="14"/>
        <v>#N/A</v>
      </c>
      <c r="G163" s="22" t="s">
        <v>38</v>
      </c>
      <c r="H163" s="23" t="s">
        <v>49</v>
      </c>
      <c r="I163" s="24">
        <v>99.74</v>
      </c>
    </row>
    <row r="164" spans="1:9">
      <c r="A164" s="22">
        <v>44031</v>
      </c>
      <c r="B164" s="22" t="str">
        <f t="shared" si="10"/>
        <v>Jul</v>
      </c>
      <c r="C164" s="23">
        <f t="shared" si="11"/>
        <v>30</v>
      </c>
      <c r="D164" s="23" t="str">
        <f t="shared" si="12"/>
        <v>None</v>
      </c>
      <c r="E164" s="23" t="e">
        <f t="shared" si="13"/>
        <v>#N/A</v>
      </c>
      <c r="F164" s="23" t="e">
        <f t="shared" si="14"/>
        <v>#N/A</v>
      </c>
      <c r="G164" s="22" t="s">
        <v>48</v>
      </c>
      <c r="H164" s="23" t="s">
        <v>58</v>
      </c>
      <c r="I164" s="24">
        <v>333.15</v>
      </c>
    </row>
    <row r="165" spans="1:9">
      <c r="A165" s="22">
        <v>44082</v>
      </c>
      <c r="B165" s="22" t="str">
        <f t="shared" si="10"/>
        <v>Sep</v>
      </c>
      <c r="C165" s="23">
        <f t="shared" si="11"/>
        <v>37</v>
      </c>
      <c r="D165" s="23" t="str">
        <f t="shared" si="12"/>
        <v>None</v>
      </c>
      <c r="E165" s="23" t="e">
        <f t="shared" si="13"/>
        <v>#N/A</v>
      </c>
      <c r="F165" s="23" t="e">
        <f t="shared" si="14"/>
        <v>#N/A</v>
      </c>
      <c r="G165" s="22" t="s">
        <v>48</v>
      </c>
      <c r="H165" s="23" t="s">
        <v>39</v>
      </c>
      <c r="I165" s="24">
        <v>320.55</v>
      </c>
    </row>
    <row r="166" spans="1:9">
      <c r="A166" s="22">
        <v>43970</v>
      </c>
      <c r="B166" s="22" t="str">
        <f t="shared" si="10"/>
        <v>May</v>
      </c>
      <c r="C166" s="23">
        <f t="shared" si="11"/>
        <v>21</v>
      </c>
      <c r="D166" s="23" t="str">
        <f t="shared" si="12"/>
        <v>None</v>
      </c>
      <c r="E166" s="23" t="e">
        <f t="shared" si="13"/>
        <v>#N/A</v>
      </c>
      <c r="F166" s="23" t="e">
        <f t="shared" si="14"/>
        <v>#N/A</v>
      </c>
      <c r="G166" s="22" t="s">
        <v>45</v>
      </c>
      <c r="H166" s="23" t="s">
        <v>46</v>
      </c>
      <c r="I166" s="24">
        <v>25.16</v>
      </c>
    </row>
    <row r="167" spans="1:9">
      <c r="A167" s="22">
        <v>43971</v>
      </c>
      <c r="B167" s="22" t="str">
        <f t="shared" si="10"/>
        <v>May</v>
      </c>
      <c r="C167" s="23">
        <f t="shared" si="11"/>
        <v>21</v>
      </c>
      <c r="D167" s="23" t="str">
        <f t="shared" si="12"/>
        <v>None</v>
      </c>
      <c r="E167" s="23" t="e">
        <f t="shared" si="13"/>
        <v>#N/A</v>
      </c>
      <c r="F167" s="23" t="e">
        <f t="shared" si="14"/>
        <v>#N/A</v>
      </c>
      <c r="G167" s="22" t="s">
        <v>38</v>
      </c>
      <c r="H167" s="23" t="s">
        <v>58</v>
      </c>
      <c r="I167" s="24">
        <v>48.52</v>
      </c>
    </row>
    <row r="168" spans="1:9">
      <c r="A168" s="22">
        <v>43967</v>
      </c>
      <c r="B168" s="22" t="str">
        <f t="shared" si="10"/>
        <v>May</v>
      </c>
      <c r="C168" s="23">
        <f t="shared" si="11"/>
        <v>20</v>
      </c>
      <c r="D168" s="23" t="str">
        <f t="shared" si="12"/>
        <v>None</v>
      </c>
      <c r="E168" s="23" t="e">
        <f t="shared" si="13"/>
        <v>#N/A</v>
      </c>
      <c r="F168" s="23" t="e">
        <f t="shared" si="14"/>
        <v>#N/A</v>
      </c>
      <c r="G168" s="22" t="s">
        <v>38</v>
      </c>
      <c r="H168" s="23" t="s">
        <v>39</v>
      </c>
      <c r="I168" s="24">
        <v>160.85</v>
      </c>
    </row>
    <row r="169" spans="1:9">
      <c r="A169" s="22">
        <v>43981</v>
      </c>
      <c r="B169" s="22" t="str">
        <f t="shared" si="10"/>
        <v>May</v>
      </c>
      <c r="C169" s="23">
        <f t="shared" si="11"/>
        <v>22</v>
      </c>
      <c r="D169" s="23" t="str">
        <f t="shared" si="12"/>
        <v>None</v>
      </c>
      <c r="E169" s="23" t="e">
        <f t="shared" si="13"/>
        <v>#N/A</v>
      </c>
      <c r="F169" s="23" t="e">
        <f t="shared" si="14"/>
        <v>#N/A</v>
      </c>
      <c r="G169" s="22" t="s">
        <v>45</v>
      </c>
      <c r="H169" s="23" t="s">
        <v>50</v>
      </c>
      <c r="I169" s="24">
        <v>305.94</v>
      </c>
    </row>
    <row r="170" spans="1:9">
      <c r="A170" s="22">
        <v>43977</v>
      </c>
      <c r="B170" s="22" t="str">
        <f t="shared" si="10"/>
        <v>May</v>
      </c>
      <c r="C170" s="23">
        <f t="shared" si="11"/>
        <v>22</v>
      </c>
      <c r="D170" s="23" t="str">
        <f t="shared" si="12"/>
        <v>None</v>
      </c>
      <c r="E170" s="23" t="e">
        <f t="shared" si="13"/>
        <v>#N/A</v>
      </c>
      <c r="F170" s="23" t="e">
        <f t="shared" si="14"/>
        <v>#N/A</v>
      </c>
      <c r="G170" s="22" t="s">
        <v>38</v>
      </c>
      <c r="H170" s="23" t="s">
        <v>49</v>
      </c>
      <c r="I170" s="24">
        <v>99.09</v>
      </c>
    </row>
    <row r="171" spans="1:9">
      <c r="A171" s="22">
        <v>43955</v>
      </c>
      <c r="B171" s="22" t="str">
        <f t="shared" si="10"/>
        <v>May</v>
      </c>
      <c r="C171" s="23">
        <f t="shared" si="11"/>
        <v>19</v>
      </c>
      <c r="D171" s="23" t="str">
        <f t="shared" si="12"/>
        <v>None</v>
      </c>
      <c r="E171" s="23" t="e">
        <f t="shared" si="13"/>
        <v>#N/A</v>
      </c>
      <c r="F171" s="23" t="e">
        <f t="shared" si="14"/>
        <v>#N/A</v>
      </c>
      <c r="G171" s="22" t="s">
        <v>48</v>
      </c>
      <c r="H171" s="23" t="s">
        <v>57</v>
      </c>
      <c r="I171" s="24">
        <v>92.45</v>
      </c>
    </row>
    <row r="172" spans="1:9">
      <c r="A172" s="22">
        <v>44085</v>
      </c>
      <c r="B172" s="22" t="str">
        <f t="shared" si="10"/>
        <v>Sep</v>
      </c>
      <c r="C172" s="23">
        <f t="shared" si="11"/>
        <v>37</v>
      </c>
      <c r="D172" s="23" t="str">
        <f t="shared" si="12"/>
        <v>None</v>
      </c>
      <c r="E172" s="23" t="e">
        <f t="shared" si="13"/>
        <v>#N/A</v>
      </c>
      <c r="F172" s="23" t="e">
        <f t="shared" si="14"/>
        <v>#N/A</v>
      </c>
      <c r="G172" s="22" t="s">
        <v>48</v>
      </c>
      <c r="H172" s="23" t="s">
        <v>61</v>
      </c>
      <c r="I172" s="24">
        <v>55.43</v>
      </c>
    </row>
    <row r="173" spans="1:9">
      <c r="A173" s="22">
        <v>44027</v>
      </c>
      <c r="B173" s="22" t="str">
        <f t="shared" si="10"/>
        <v>Jul</v>
      </c>
      <c r="C173" s="23">
        <f t="shared" si="11"/>
        <v>29</v>
      </c>
      <c r="D173" s="23" t="str">
        <f t="shared" si="12"/>
        <v>None</v>
      </c>
      <c r="E173" s="23" t="e">
        <f t="shared" si="13"/>
        <v>#N/A</v>
      </c>
      <c r="F173" s="23" t="e">
        <f t="shared" si="14"/>
        <v>#N/A</v>
      </c>
      <c r="G173" s="22" t="s">
        <v>48</v>
      </c>
      <c r="H173" s="23" t="s">
        <v>43</v>
      </c>
      <c r="I173" s="24">
        <v>40.85</v>
      </c>
    </row>
    <row r="174" spans="1:9">
      <c r="A174" s="22">
        <v>44038</v>
      </c>
      <c r="B174" s="22" t="str">
        <f t="shared" si="10"/>
        <v>Jul</v>
      </c>
      <c r="C174" s="23">
        <f t="shared" si="11"/>
        <v>31</v>
      </c>
      <c r="D174" s="23" t="str">
        <f t="shared" si="12"/>
        <v>None</v>
      </c>
      <c r="E174" s="23" t="e">
        <f t="shared" si="13"/>
        <v>#N/A</v>
      </c>
      <c r="F174" s="23" t="e">
        <f t="shared" si="14"/>
        <v>#N/A</v>
      </c>
      <c r="G174" s="22" t="s">
        <v>38</v>
      </c>
      <c r="H174" s="23" t="s">
        <v>43</v>
      </c>
      <c r="I174" s="24">
        <v>57.52</v>
      </c>
    </row>
    <row r="175" spans="1:9">
      <c r="A175" s="22">
        <v>43991</v>
      </c>
      <c r="B175" s="22" t="str">
        <f t="shared" si="10"/>
        <v>Jun</v>
      </c>
      <c r="C175" s="23">
        <f t="shared" si="11"/>
        <v>24</v>
      </c>
      <c r="D175" s="23" t="str">
        <f t="shared" si="12"/>
        <v>Festival of Flight</v>
      </c>
      <c r="E175" s="23">
        <f t="shared" si="13"/>
        <v>66.2</v>
      </c>
      <c r="F175" s="23" t="e">
        <f t="shared" si="14"/>
        <v>#N/A</v>
      </c>
      <c r="G175" s="22" t="s">
        <v>45</v>
      </c>
      <c r="H175" s="23" t="s">
        <v>49</v>
      </c>
      <c r="I175" s="24">
        <v>66.2</v>
      </c>
    </row>
    <row r="176" spans="1:9">
      <c r="A176" s="22">
        <v>44034</v>
      </c>
      <c r="B176" s="22" t="str">
        <f t="shared" si="10"/>
        <v>Jul</v>
      </c>
      <c r="C176" s="23">
        <f t="shared" si="11"/>
        <v>30</v>
      </c>
      <c r="D176" s="23" t="str">
        <f t="shared" si="12"/>
        <v>None</v>
      </c>
      <c r="E176" s="23" t="e">
        <f t="shared" si="13"/>
        <v>#N/A</v>
      </c>
      <c r="F176" s="23" t="e">
        <f t="shared" si="14"/>
        <v>#N/A</v>
      </c>
      <c r="G176" s="22" t="s">
        <v>48</v>
      </c>
      <c r="H176" s="23" t="s">
        <v>43</v>
      </c>
      <c r="I176" s="24">
        <v>40.28</v>
      </c>
    </row>
    <row r="177" spans="1:9">
      <c r="A177" s="22">
        <v>43974</v>
      </c>
      <c r="B177" s="22" t="str">
        <f t="shared" si="10"/>
        <v>May</v>
      </c>
      <c r="C177" s="23">
        <f t="shared" si="11"/>
        <v>21</v>
      </c>
      <c r="D177" s="23" t="str">
        <f t="shared" si="12"/>
        <v>None</v>
      </c>
      <c r="E177" s="23" t="e">
        <f t="shared" si="13"/>
        <v>#N/A</v>
      </c>
      <c r="F177" s="23" t="e">
        <f t="shared" si="14"/>
        <v>#N/A</v>
      </c>
      <c r="G177" s="22" t="s">
        <v>48</v>
      </c>
      <c r="H177" s="23" t="s">
        <v>57</v>
      </c>
      <c r="I177" s="24">
        <v>46.16</v>
      </c>
    </row>
    <row r="178" spans="1:9">
      <c r="A178" s="22">
        <v>44029</v>
      </c>
      <c r="B178" s="22" t="str">
        <f t="shared" si="10"/>
        <v>Jul</v>
      </c>
      <c r="C178" s="23">
        <f t="shared" si="11"/>
        <v>29</v>
      </c>
      <c r="D178" s="23" t="str">
        <f t="shared" si="12"/>
        <v>None</v>
      </c>
      <c r="E178" s="23" t="e">
        <f t="shared" si="13"/>
        <v>#N/A</v>
      </c>
      <c r="F178" s="23" t="e">
        <f t="shared" si="14"/>
        <v>#N/A</v>
      </c>
      <c r="G178" s="22" t="s">
        <v>48</v>
      </c>
      <c r="H178" s="23" t="s">
        <v>43</v>
      </c>
      <c r="I178" s="24">
        <v>20.39</v>
      </c>
    </row>
    <row r="179" spans="1:9">
      <c r="A179" s="22">
        <v>44038</v>
      </c>
      <c r="B179" s="22" t="str">
        <f t="shared" si="10"/>
        <v>Jul</v>
      </c>
      <c r="C179" s="23">
        <f t="shared" si="11"/>
        <v>31</v>
      </c>
      <c r="D179" s="23" t="str">
        <f t="shared" si="12"/>
        <v>None</v>
      </c>
      <c r="E179" s="23" t="e">
        <f t="shared" si="13"/>
        <v>#N/A</v>
      </c>
      <c r="F179" s="23" t="e">
        <f t="shared" si="14"/>
        <v>#N/A</v>
      </c>
      <c r="G179" s="22" t="s">
        <v>48</v>
      </c>
      <c r="H179" s="23" t="s">
        <v>57</v>
      </c>
      <c r="I179" s="24">
        <v>115.08</v>
      </c>
    </row>
    <row r="180" spans="1:9">
      <c r="A180" s="22">
        <v>44091</v>
      </c>
      <c r="B180" s="22" t="str">
        <f t="shared" si="10"/>
        <v>Sep</v>
      </c>
      <c r="C180" s="23">
        <f t="shared" si="11"/>
        <v>38</v>
      </c>
      <c r="D180" s="23" t="str">
        <f t="shared" si="12"/>
        <v>None</v>
      </c>
      <c r="E180" s="23" t="e">
        <f t="shared" si="13"/>
        <v>#N/A</v>
      </c>
      <c r="F180" s="23" t="e">
        <f t="shared" si="14"/>
        <v>#N/A</v>
      </c>
      <c r="G180" s="22" t="s">
        <v>48</v>
      </c>
      <c r="H180" s="23" t="s">
        <v>53</v>
      </c>
      <c r="I180" s="24">
        <v>523.09</v>
      </c>
    </row>
    <row r="181" spans="1:9">
      <c r="A181" s="22">
        <v>44086</v>
      </c>
      <c r="B181" s="22" t="str">
        <f t="shared" si="10"/>
        <v>Sep</v>
      </c>
      <c r="C181" s="23">
        <f t="shared" si="11"/>
        <v>37</v>
      </c>
      <c r="D181" s="23" t="str">
        <f t="shared" si="12"/>
        <v>None</v>
      </c>
      <c r="E181" s="23" t="e">
        <f t="shared" si="13"/>
        <v>#N/A</v>
      </c>
      <c r="F181" s="23" t="e">
        <f t="shared" si="14"/>
        <v>#N/A</v>
      </c>
      <c r="G181" s="22" t="s">
        <v>48</v>
      </c>
      <c r="H181" s="23" t="s">
        <v>49</v>
      </c>
      <c r="I181" s="24">
        <v>102.47</v>
      </c>
    </row>
    <row r="182" spans="1:9">
      <c r="A182" s="22">
        <v>43981</v>
      </c>
      <c r="B182" s="22" t="str">
        <f t="shared" si="10"/>
        <v>May</v>
      </c>
      <c r="C182" s="23">
        <f t="shared" si="11"/>
        <v>22</v>
      </c>
      <c r="D182" s="23" t="str">
        <f t="shared" si="12"/>
        <v>None</v>
      </c>
      <c r="E182" s="23" t="e">
        <f t="shared" si="13"/>
        <v>#N/A</v>
      </c>
      <c r="F182" s="23" t="e">
        <f t="shared" si="14"/>
        <v>#N/A</v>
      </c>
      <c r="G182" s="22" t="s">
        <v>38</v>
      </c>
      <c r="H182" s="23" t="s">
        <v>49</v>
      </c>
      <c r="I182" s="24">
        <v>66.22</v>
      </c>
    </row>
    <row r="183" spans="1:9">
      <c r="A183" s="22">
        <v>44032</v>
      </c>
      <c r="B183" s="22" t="str">
        <f t="shared" si="10"/>
        <v>Jul</v>
      </c>
      <c r="C183" s="23">
        <f t="shared" si="11"/>
        <v>30</v>
      </c>
      <c r="D183" s="23" t="str">
        <f t="shared" si="12"/>
        <v>None</v>
      </c>
      <c r="E183" s="23" t="e">
        <f t="shared" si="13"/>
        <v>#N/A</v>
      </c>
      <c r="F183" s="23" t="e">
        <f t="shared" si="14"/>
        <v>#N/A</v>
      </c>
      <c r="G183" s="22" t="s">
        <v>48</v>
      </c>
      <c r="H183" s="23" t="s">
        <v>49</v>
      </c>
      <c r="I183" s="24">
        <v>32.15</v>
      </c>
    </row>
    <row r="184" spans="1:9">
      <c r="A184" s="22">
        <v>44099</v>
      </c>
      <c r="B184" s="22" t="str">
        <f t="shared" si="10"/>
        <v>Sep</v>
      </c>
      <c r="C184" s="23">
        <f t="shared" si="11"/>
        <v>39</v>
      </c>
      <c r="D184" s="23" t="str">
        <f t="shared" si="12"/>
        <v>None</v>
      </c>
      <c r="E184" s="23" t="e">
        <f t="shared" si="13"/>
        <v>#N/A</v>
      </c>
      <c r="F184" s="23" t="e">
        <f t="shared" si="14"/>
        <v>#N/A</v>
      </c>
      <c r="G184" s="22" t="s">
        <v>45</v>
      </c>
      <c r="H184" s="23" t="s">
        <v>57</v>
      </c>
      <c r="I184" s="24">
        <v>69.680000000000007</v>
      </c>
    </row>
    <row r="185" spans="1:9">
      <c r="A185" s="22">
        <v>44011</v>
      </c>
      <c r="B185" s="22" t="str">
        <f t="shared" si="10"/>
        <v>Jun</v>
      </c>
      <c r="C185" s="23">
        <f t="shared" si="11"/>
        <v>27</v>
      </c>
      <c r="D185" s="23" t="str">
        <f t="shared" si="12"/>
        <v>None</v>
      </c>
      <c r="E185" s="23" t="e">
        <f t="shared" si="13"/>
        <v>#N/A</v>
      </c>
      <c r="F185" s="23" t="e">
        <f t="shared" si="14"/>
        <v>#N/A</v>
      </c>
      <c r="G185" s="22" t="s">
        <v>38</v>
      </c>
      <c r="H185" s="23" t="s">
        <v>50</v>
      </c>
      <c r="I185" s="24">
        <v>414.73</v>
      </c>
    </row>
    <row r="186" spans="1:9">
      <c r="A186" s="22">
        <v>44034</v>
      </c>
      <c r="B186" s="22" t="str">
        <f t="shared" si="10"/>
        <v>Jul</v>
      </c>
      <c r="C186" s="23">
        <f t="shared" si="11"/>
        <v>30</v>
      </c>
      <c r="D186" s="23" t="str">
        <f t="shared" si="12"/>
        <v>None</v>
      </c>
      <c r="E186" s="23" t="e">
        <f t="shared" si="13"/>
        <v>#N/A</v>
      </c>
      <c r="F186" s="23" t="e">
        <f t="shared" si="14"/>
        <v>#N/A</v>
      </c>
      <c r="G186" s="22" t="s">
        <v>38</v>
      </c>
      <c r="H186" s="23" t="s">
        <v>56</v>
      </c>
      <c r="I186" s="24">
        <v>40.520000000000003</v>
      </c>
    </row>
    <row r="187" spans="1:9">
      <c r="A187" s="22">
        <v>44094</v>
      </c>
      <c r="B187" s="22" t="str">
        <f t="shared" si="10"/>
        <v>Sep</v>
      </c>
      <c r="C187" s="23">
        <f t="shared" si="11"/>
        <v>39</v>
      </c>
      <c r="D187" s="23" t="str">
        <f t="shared" si="12"/>
        <v>None</v>
      </c>
      <c r="E187" s="23" t="e">
        <f t="shared" si="13"/>
        <v>#N/A</v>
      </c>
      <c r="F187" s="23" t="e">
        <f t="shared" si="14"/>
        <v>#N/A</v>
      </c>
      <c r="G187" s="22" t="s">
        <v>48</v>
      </c>
      <c r="H187" s="23" t="s">
        <v>49</v>
      </c>
      <c r="I187" s="24">
        <v>68.19</v>
      </c>
    </row>
    <row r="188" spans="1:9">
      <c r="A188" s="22">
        <v>44081</v>
      </c>
      <c r="B188" s="22" t="str">
        <f t="shared" si="10"/>
        <v>Sep</v>
      </c>
      <c r="C188" s="23">
        <f t="shared" si="11"/>
        <v>37</v>
      </c>
      <c r="D188" s="23" t="str">
        <f t="shared" si="12"/>
        <v>None</v>
      </c>
      <c r="E188" s="23" t="e">
        <f t="shared" si="13"/>
        <v>#N/A</v>
      </c>
      <c r="F188" s="23" t="e">
        <f t="shared" si="14"/>
        <v>#N/A</v>
      </c>
      <c r="G188" s="22" t="s">
        <v>48</v>
      </c>
      <c r="H188" s="23" t="s">
        <v>49</v>
      </c>
      <c r="I188" s="24">
        <v>102.82</v>
      </c>
    </row>
    <row r="189" spans="1:9">
      <c r="A189" s="22">
        <v>44015</v>
      </c>
      <c r="B189" s="22" t="str">
        <f t="shared" si="10"/>
        <v>Jul</v>
      </c>
      <c r="C189" s="23">
        <f t="shared" si="11"/>
        <v>27</v>
      </c>
      <c r="D189" s="23" t="str">
        <f t="shared" si="12"/>
        <v>None</v>
      </c>
      <c r="E189" s="23" t="e">
        <f t="shared" si="13"/>
        <v>#N/A</v>
      </c>
      <c r="F189" s="23" t="e">
        <f t="shared" si="14"/>
        <v>#N/A</v>
      </c>
      <c r="G189" s="22" t="s">
        <v>38</v>
      </c>
      <c r="H189" s="23" t="s">
        <v>49</v>
      </c>
      <c r="I189" s="24">
        <v>132.81</v>
      </c>
    </row>
    <row r="190" spans="1:9">
      <c r="A190" s="22">
        <v>43961</v>
      </c>
      <c r="B190" s="22" t="str">
        <f t="shared" si="10"/>
        <v>May</v>
      </c>
      <c r="C190" s="23">
        <f t="shared" si="11"/>
        <v>20</v>
      </c>
      <c r="D190" s="23" t="str">
        <f t="shared" si="12"/>
        <v>None</v>
      </c>
      <c r="E190" s="23" t="e">
        <f t="shared" si="13"/>
        <v>#N/A</v>
      </c>
      <c r="F190" s="23" t="e">
        <f t="shared" si="14"/>
        <v>#N/A</v>
      </c>
      <c r="G190" s="22" t="s">
        <v>48</v>
      </c>
      <c r="H190" s="23" t="s">
        <v>58</v>
      </c>
      <c r="I190" s="24">
        <v>25.48</v>
      </c>
    </row>
    <row r="191" spans="1:9">
      <c r="A191" s="22">
        <v>43959</v>
      </c>
      <c r="B191" s="22" t="str">
        <f t="shared" si="10"/>
        <v>May</v>
      </c>
      <c r="C191" s="23">
        <f t="shared" si="11"/>
        <v>19</v>
      </c>
      <c r="D191" s="23" t="str">
        <f t="shared" si="12"/>
        <v>None</v>
      </c>
      <c r="E191" s="23" t="e">
        <f t="shared" si="13"/>
        <v>#N/A</v>
      </c>
      <c r="F191" s="23" t="e">
        <f t="shared" si="14"/>
        <v>#N/A</v>
      </c>
      <c r="G191" s="22" t="s">
        <v>48</v>
      </c>
      <c r="H191" s="23" t="s">
        <v>56</v>
      </c>
      <c r="I191" s="24">
        <v>209.67</v>
      </c>
    </row>
    <row r="192" spans="1:9">
      <c r="A192" s="22">
        <v>43962</v>
      </c>
      <c r="B192" s="22" t="str">
        <f t="shared" si="10"/>
        <v>May</v>
      </c>
      <c r="C192" s="23">
        <f t="shared" si="11"/>
        <v>20</v>
      </c>
      <c r="D192" s="23" t="str">
        <f t="shared" si="12"/>
        <v>None</v>
      </c>
      <c r="E192" s="23" t="e">
        <f t="shared" si="13"/>
        <v>#N/A</v>
      </c>
      <c r="F192" s="23" t="e">
        <f t="shared" si="14"/>
        <v>#N/A</v>
      </c>
      <c r="G192" s="22" t="s">
        <v>38</v>
      </c>
      <c r="H192" s="23" t="s">
        <v>46</v>
      </c>
      <c r="I192" s="24">
        <v>48.41</v>
      </c>
    </row>
    <row r="193" spans="1:9">
      <c r="A193" s="22">
        <v>44016</v>
      </c>
      <c r="B193" s="22" t="str">
        <f t="shared" si="10"/>
        <v>Jul</v>
      </c>
      <c r="C193" s="23">
        <f t="shared" si="11"/>
        <v>27</v>
      </c>
      <c r="D193" s="23" t="str">
        <f t="shared" si="12"/>
        <v>None</v>
      </c>
      <c r="E193" s="23" t="e">
        <f t="shared" si="13"/>
        <v>#N/A</v>
      </c>
      <c r="F193" s="23" t="e">
        <f t="shared" si="14"/>
        <v>#N/A</v>
      </c>
      <c r="G193" s="22" t="s">
        <v>48</v>
      </c>
      <c r="H193" s="23" t="s">
        <v>58</v>
      </c>
      <c r="I193" s="24">
        <v>50.92</v>
      </c>
    </row>
    <row r="194" spans="1:9">
      <c r="A194" s="22">
        <v>44019</v>
      </c>
      <c r="B194" s="22" t="str">
        <f t="shared" si="10"/>
        <v>Jul</v>
      </c>
      <c r="C194" s="23">
        <f t="shared" si="11"/>
        <v>28</v>
      </c>
      <c r="D194" s="23" t="str">
        <f t="shared" si="12"/>
        <v>None</v>
      </c>
      <c r="E194" s="23" t="e">
        <f t="shared" si="13"/>
        <v>#N/A</v>
      </c>
      <c r="F194" s="23" t="e">
        <f t="shared" si="14"/>
        <v>#N/A</v>
      </c>
      <c r="G194" s="22" t="s">
        <v>38</v>
      </c>
      <c r="H194" s="23" t="s">
        <v>57</v>
      </c>
      <c r="I194" s="24">
        <v>44.09</v>
      </c>
    </row>
    <row r="195" spans="1:9">
      <c r="A195" s="22">
        <v>43965</v>
      </c>
      <c r="B195" s="22" t="str">
        <f t="shared" si="10"/>
        <v>May</v>
      </c>
      <c r="C195" s="23">
        <f t="shared" si="11"/>
        <v>20</v>
      </c>
      <c r="D195" s="23" t="str">
        <f t="shared" si="12"/>
        <v>None</v>
      </c>
      <c r="E195" s="23" t="e">
        <f t="shared" si="13"/>
        <v>#N/A</v>
      </c>
      <c r="F195" s="23" t="e">
        <f t="shared" si="14"/>
        <v>#N/A</v>
      </c>
      <c r="G195" s="22" t="s">
        <v>48</v>
      </c>
      <c r="H195" s="23" t="s">
        <v>58</v>
      </c>
      <c r="I195" s="24">
        <v>48.09</v>
      </c>
    </row>
    <row r="196" spans="1:9">
      <c r="A196" s="22">
        <v>43960</v>
      </c>
      <c r="B196" s="22" t="str">
        <f t="shared" si="10"/>
        <v>May</v>
      </c>
      <c r="C196" s="23">
        <f t="shared" si="11"/>
        <v>19</v>
      </c>
      <c r="D196" s="23" t="str">
        <f t="shared" si="12"/>
        <v>None</v>
      </c>
      <c r="E196" s="23" t="e">
        <f t="shared" si="13"/>
        <v>#N/A</v>
      </c>
      <c r="F196" s="23" t="e">
        <f t="shared" si="14"/>
        <v>#N/A</v>
      </c>
      <c r="G196" s="22" t="s">
        <v>38</v>
      </c>
      <c r="H196" s="23" t="s">
        <v>56</v>
      </c>
      <c r="I196" s="24">
        <v>20.28</v>
      </c>
    </row>
    <row r="197" spans="1:9">
      <c r="A197" s="22">
        <v>44089</v>
      </c>
      <c r="B197" s="22" t="str">
        <f t="shared" si="10"/>
        <v>Sep</v>
      </c>
      <c r="C197" s="23">
        <f t="shared" si="11"/>
        <v>38</v>
      </c>
      <c r="D197" s="23" t="str">
        <f t="shared" si="12"/>
        <v>None</v>
      </c>
      <c r="E197" s="23" t="e">
        <f t="shared" si="13"/>
        <v>#N/A</v>
      </c>
      <c r="F197" s="23" t="e">
        <f t="shared" si="14"/>
        <v>#N/A</v>
      </c>
      <c r="G197" s="22" t="s">
        <v>38</v>
      </c>
      <c r="H197" s="23" t="s">
        <v>58</v>
      </c>
      <c r="I197" s="24">
        <v>46.39</v>
      </c>
    </row>
    <row r="198" spans="1:9">
      <c r="A198" s="22">
        <v>43997</v>
      </c>
      <c r="B198" s="22" t="str">
        <f t="shared" ref="B198:B261" si="15">TEXT(A198,"mmm")</f>
        <v>Jun</v>
      </c>
      <c r="C198" s="23">
        <f t="shared" ref="C198:C261" si="16">WEEKNUM(A198)</f>
        <v>25</v>
      </c>
      <c r="D198" s="23" t="str">
        <f t="shared" ref="D198:D261" si="17">IFERROR(VLOOKUP(C198,$AZ$7:$BA$14,2,0),"None")</f>
        <v>Festival of Flight</v>
      </c>
      <c r="E198" s="23">
        <f t="shared" ref="E198:E261" si="18">IF(D198=$AZ$4,I198,NA())</f>
        <v>100.85</v>
      </c>
      <c r="F198" s="23" t="e">
        <f t="shared" ref="F198:F261" si="19">IF(D198=$AZ$3,I198,NA())</f>
        <v>#N/A</v>
      </c>
      <c r="G198" s="22" t="s">
        <v>38</v>
      </c>
      <c r="H198" s="23" t="s">
        <v>43</v>
      </c>
      <c r="I198" s="24">
        <v>100.85</v>
      </c>
    </row>
    <row r="199" spans="1:9">
      <c r="A199" s="22">
        <v>44076</v>
      </c>
      <c r="B199" s="22" t="str">
        <f t="shared" si="15"/>
        <v>Sep</v>
      </c>
      <c r="C199" s="23">
        <f t="shared" si="16"/>
        <v>36</v>
      </c>
      <c r="D199" s="23" t="str">
        <f t="shared" si="17"/>
        <v>None</v>
      </c>
      <c r="E199" s="23" t="e">
        <f t="shared" si="18"/>
        <v>#N/A</v>
      </c>
      <c r="F199" s="23" t="e">
        <f t="shared" si="19"/>
        <v>#N/A</v>
      </c>
      <c r="G199" s="22" t="s">
        <v>48</v>
      </c>
      <c r="H199" s="23" t="s">
        <v>58</v>
      </c>
      <c r="I199" s="24">
        <v>48.79</v>
      </c>
    </row>
    <row r="200" spans="1:9">
      <c r="A200" s="22">
        <v>43978</v>
      </c>
      <c r="B200" s="22" t="str">
        <f t="shared" si="15"/>
        <v>May</v>
      </c>
      <c r="C200" s="23">
        <f t="shared" si="16"/>
        <v>22</v>
      </c>
      <c r="D200" s="23" t="str">
        <f t="shared" si="17"/>
        <v>None</v>
      </c>
      <c r="E200" s="23" t="e">
        <f t="shared" si="18"/>
        <v>#N/A</v>
      </c>
      <c r="F200" s="23" t="e">
        <f t="shared" si="19"/>
        <v>#N/A</v>
      </c>
      <c r="G200" s="22" t="s">
        <v>38</v>
      </c>
      <c r="H200" s="23" t="s">
        <v>39</v>
      </c>
      <c r="I200" s="24">
        <v>80.03</v>
      </c>
    </row>
    <row r="201" spans="1:9">
      <c r="A201" s="22">
        <v>43963</v>
      </c>
      <c r="B201" s="22" t="str">
        <f t="shared" si="15"/>
        <v>May</v>
      </c>
      <c r="C201" s="23">
        <f t="shared" si="16"/>
        <v>20</v>
      </c>
      <c r="D201" s="23" t="str">
        <f t="shared" si="17"/>
        <v>None</v>
      </c>
      <c r="E201" s="23" t="e">
        <f t="shared" si="18"/>
        <v>#N/A</v>
      </c>
      <c r="F201" s="23" t="e">
        <f t="shared" si="19"/>
        <v>#N/A</v>
      </c>
      <c r="G201" s="22" t="s">
        <v>45</v>
      </c>
      <c r="H201" s="23" t="s">
        <v>49</v>
      </c>
      <c r="I201" s="24">
        <v>66.08</v>
      </c>
    </row>
    <row r="202" spans="1:9">
      <c r="A202" s="22">
        <v>43959</v>
      </c>
      <c r="B202" s="22" t="str">
        <f t="shared" si="15"/>
        <v>May</v>
      </c>
      <c r="C202" s="23">
        <f t="shared" si="16"/>
        <v>19</v>
      </c>
      <c r="D202" s="23" t="str">
        <f t="shared" si="17"/>
        <v>None</v>
      </c>
      <c r="E202" s="23" t="e">
        <f t="shared" si="18"/>
        <v>#N/A</v>
      </c>
      <c r="F202" s="23" t="e">
        <f t="shared" si="19"/>
        <v>#N/A</v>
      </c>
      <c r="G202" s="22" t="s">
        <v>48</v>
      </c>
      <c r="H202" s="23" t="s">
        <v>43</v>
      </c>
      <c r="I202" s="24">
        <v>60.99</v>
      </c>
    </row>
    <row r="203" spans="1:9">
      <c r="A203" s="22">
        <v>44094</v>
      </c>
      <c r="B203" s="22" t="str">
        <f t="shared" si="15"/>
        <v>Sep</v>
      </c>
      <c r="C203" s="23">
        <f t="shared" si="16"/>
        <v>39</v>
      </c>
      <c r="D203" s="23" t="str">
        <f t="shared" si="17"/>
        <v>None</v>
      </c>
      <c r="E203" s="23" t="e">
        <f t="shared" si="18"/>
        <v>#N/A</v>
      </c>
      <c r="F203" s="23" t="e">
        <f t="shared" si="19"/>
        <v>#N/A</v>
      </c>
      <c r="G203" s="22" t="s">
        <v>48</v>
      </c>
      <c r="H203" s="23" t="s">
        <v>43</v>
      </c>
      <c r="I203" s="24">
        <v>40.700000000000003</v>
      </c>
    </row>
    <row r="204" spans="1:9">
      <c r="A204" s="22">
        <v>43970</v>
      </c>
      <c r="B204" s="22" t="str">
        <f t="shared" si="15"/>
        <v>May</v>
      </c>
      <c r="C204" s="23">
        <f t="shared" si="16"/>
        <v>21</v>
      </c>
      <c r="D204" s="23" t="str">
        <f t="shared" si="17"/>
        <v>None</v>
      </c>
      <c r="E204" s="23" t="e">
        <f t="shared" si="18"/>
        <v>#N/A</v>
      </c>
      <c r="F204" s="23" t="e">
        <f t="shared" si="19"/>
        <v>#N/A</v>
      </c>
      <c r="G204" s="22" t="s">
        <v>48</v>
      </c>
      <c r="H204" s="23" t="s">
        <v>49</v>
      </c>
      <c r="I204" s="24">
        <v>64.47</v>
      </c>
    </row>
    <row r="205" spans="1:9">
      <c r="A205" s="22">
        <v>43957</v>
      </c>
      <c r="B205" s="22" t="str">
        <f t="shared" si="15"/>
        <v>May</v>
      </c>
      <c r="C205" s="23">
        <f t="shared" si="16"/>
        <v>19</v>
      </c>
      <c r="D205" s="23" t="str">
        <f t="shared" si="17"/>
        <v>None</v>
      </c>
      <c r="E205" s="23" t="e">
        <f t="shared" si="18"/>
        <v>#N/A</v>
      </c>
      <c r="F205" s="23" t="e">
        <f t="shared" si="19"/>
        <v>#N/A</v>
      </c>
      <c r="G205" s="22" t="s">
        <v>48</v>
      </c>
      <c r="H205" s="23" t="s">
        <v>43</v>
      </c>
      <c r="I205" s="24">
        <v>40.53</v>
      </c>
    </row>
    <row r="206" spans="1:9">
      <c r="A206" s="22">
        <v>43978</v>
      </c>
      <c r="B206" s="22" t="str">
        <f t="shared" si="15"/>
        <v>May</v>
      </c>
      <c r="C206" s="23">
        <f t="shared" si="16"/>
        <v>22</v>
      </c>
      <c r="D206" s="23" t="str">
        <f t="shared" si="17"/>
        <v>None</v>
      </c>
      <c r="E206" s="23" t="e">
        <f t="shared" si="18"/>
        <v>#N/A</v>
      </c>
      <c r="F206" s="23" t="e">
        <f t="shared" si="19"/>
        <v>#N/A</v>
      </c>
      <c r="G206" s="22" t="s">
        <v>38</v>
      </c>
      <c r="H206" s="23" t="s">
        <v>50</v>
      </c>
      <c r="I206" s="24">
        <v>69.3</v>
      </c>
    </row>
    <row r="207" spans="1:9">
      <c r="A207" s="22">
        <v>44091</v>
      </c>
      <c r="B207" s="22" t="str">
        <f t="shared" si="15"/>
        <v>Sep</v>
      </c>
      <c r="C207" s="23">
        <f t="shared" si="16"/>
        <v>38</v>
      </c>
      <c r="D207" s="23" t="str">
        <f t="shared" si="17"/>
        <v>None</v>
      </c>
      <c r="E207" s="23" t="e">
        <f t="shared" si="18"/>
        <v>#N/A</v>
      </c>
      <c r="F207" s="23" t="e">
        <f t="shared" si="19"/>
        <v>#N/A</v>
      </c>
      <c r="G207" s="22" t="s">
        <v>38</v>
      </c>
      <c r="H207" s="23" t="s">
        <v>49</v>
      </c>
      <c r="I207" s="24">
        <v>102.29</v>
      </c>
    </row>
    <row r="208" spans="1:9">
      <c r="A208" s="22">
        <v>44104</v>
      </c>
      <c r="B208" s="22" t="str">
        <f t="shared" si="15"/>
        <v>Sep</v>
      </c>
      <c r="C208" s="23">
        <f t="shared" si="16"/>
        <v>40</v>
      </c>
      <c r="D208" s="23" t="str">
        <f t="shared" si="17"/>
        <v>None</v>
      </c>
      <c r="E208" s="23" t="e">
        <f t="shared" si="18"/>
        <v>#N/A</v>
      </c>
      <c r="F208" s="23" t="e">
        <f t="shared" si="19"/>
        <v>#N/A</v>
      </c>
      <c r="G208" s="22" t="s">
        <v>38</v>
      </c>
      <c r="H208" s="23" t="s">
        <v>53</v>
      </c>
      <c r="I208" s="24">
        <v>30.06</v>
      </c>
    </row>
    <row r="209" spans="1:9">
      <c r="A209" s="22">
        <v>44008</v>
      </c>
      <c r="B209" s="22" t="str">
        <f t="shared" si="15"/>
        <v>Jun</v>
      </c>
      <c r="C209" s="23">
        <f t="shared" si="16"/>
        <v>26</v>
      </c>
      <c r="D209" s="23" t="str">
        <f t="shared" si="17"/>
        <v>Festival of Flight</v>
      </c>
      <c r="E209" s="23">
        <f t="shared" si="18"/>
        <v>48.72</v>
      </c>
      <c r="F209" s="23" t="e">
        <f t="shared" si="19"/>
        <v>#N/A</v>
      </c>
      <c r="G209" s="22" t="s">
        <v>48</v>
      </c>
      <c r="H209" s="23" t="s">
        <v>58</v>
      </c>
      <c r="I209" s="24">
        <v>48.72</v>
      </c>
    </row>
    <row r="210" spans="1:9">
      <c r="A210" s="22">
        <v>43970</v>
      </c>
      <c r="B210" s="22" t="str">
        <f t="shared" si="15"/>
        <v>May</v>
      </c>
      <c r="C210" s="23">
        <f t="shared" si="16"/>
        <v>21</v>
      </c>
      <c r="D210" s="23" t="str">
        <f t="shared" si="17"/>
        <v>None</v>
      </c>
      <c r="E210" s="23" t="e">
        <f t="shared" si="18"/>
        <v>#N/A</v>
      </c>
      <c r="F210" s="23" t="e">
        <f t="shared" si="19"/>
        <v>#N/A</v>
      </c>
      <c r="G210" s="22" t="s">
        <v>38</v>
      </c>
      <c r="H210" s="23" t="s">
        <v>58</v>
      </c>
      <c r="I210" s="24">
        <v>72.92</v>
      </c>
    </row>
    <row r="211" spans="1:9">
      <c r="A211" s="22">
        <v>43961</v>
      </c>
      <c r="B211" s="22" t="str">
        <f t="shared" si="15"/>
        <v>May</v>
      </c>
      <c r="C211" s="23">
        <f t="shared" si="16"/>
        <v>20</v>
      </c>
      <c r="D211" s="23" t="str">
        <f t="shared" si="17"/>
        <v>None</v>
      </c>
      <c r="E211" s="23" t="e">
        <f t="shared" si="18"/>
        <v>#N/A</v>
      </c>
      <c r="F211" s="23" t="e">
        <f t="shared" si="19"/>
        <v>#N/A</v>
      </c>
      <c r="G211" s="22" t="s">
        <v>38</v>
      </c>
      <c r="H211" s="23" t="s">
        <v>49</v>
      </c>
      <c r="I211" s="24">
        <v>32.840000000000003</v>
      </c>
    </row>
    <row r="212" spans="1:9">
      <c r="A212" s="22">
        <v>44032</v>
      </c>
      <c r="B212" s="22" t="str">
        <f t="shared" si="15"/>
        <v>Jul</v>
      </c>
      <c r="C212" s="23">
        <f t="shared" si="16"/>
        <v>30</v>
      </c>
      <c r="D212" s="23" t="str">
        <f t="shared" si="17"/>
        <v>None</v>
      </c>
      <c r="E212" s="23" t="e">
        <f t="shared" si="18"/>
        <v>#N/A</v>
      </c>
      <c r="F212" s="23" t="e">
        <f t="shared" si="19"/>
        <v>#N/A</v>
      </c>
      <c r="G212" s="22" t="s">
        <v>38</v>
      </c>
      <c r="H212" s="23" t="s">
        <v>49</v>
      </c>
      <c r="I212" s="24">
        <v>690.21</v>
      </c>
    </row>
    <row r="213" spans="1:9">
      <c r="A213" s="22">
        <v>44034</v>
      </c>
      <c r="B213" s="22" t="str">
        <f t="shared" si="15"/>
        <v>Jul</v>
      </c>
      <c r="C213" s="23">
        <f t="shared" si="16"/>
        <v>30</v>
      </c>
      <c r="D213" s="23" t="str">
        <f t="shared" si="17"/>
        <v>None</v>
      </c>
      <c r="E213" s="23" t="e">
        <f t="shared" si="18"/>
        <v>#N/A</v>
      </c>
      <c r="F213" s="23" t="e">
        <f t="shared" si="19"/>
        <v>#N/A</v>
      </c>
      <c r="G213" s="22" t="s">
        <v>38</v>
      </c>
      <c r="H213" s="23" t="s">
        <v>56</v>
      </c>
      <c r="I213" s="24">
        <v>40.81</v>
      </c>
    </row>
    <row r="214" spans="1:9">
      <c r="A214" s="22">
        <v>44081</v>
      </c>
      <c r="B214" s="22" t="str">
        <f t="shared" si="15"/>
        <v>Sep</v>
      </c>
      <c r="C214" s="23">
        <f t="shared" si="16"/>
        <v>37</v>
      </c>
      <c r="D214" s="23" t="str">
        <f t="shared" si="17"/>
        <v>None</v>
      </c>
      <c r="E214" s="23" t="e">
        <f t="shared" si="18"/>
        <v>#N/A</v>
      </c>
      <c r="F214" s="23" t="e">
        <f t="shared" si="19"/>
        <v>#N/A</v>
      </c>
      <c r="G214" s="22" t="s">
        <v>38</v>
      </c>
      <c r="H214" s="23" t="s">
        <v>57</v>
      </c>
      <c r="I214" s="24">
        <v>23.83</v>
      </c>
    </row>
    <row r="215" spans="1:9">
      <c r="A215" s="22">
        <v>44016</v>
      </c>
      <c r="B215" s="22" t="str">
        <f t="shared" si="15"/>
        <v>Jul</v>
      </c>
      <c r="C215" s="23">
        <f t="shared" si="16"/>
        <v>27</v>
      </c>
      <c r="D215" s="23" t="str">
        <f t="shared" si="17"/>
        <v>None</v>
      </c>
      <c r="E215" s="23" t="e">
        <f t="shared" si="18"/>
        <v>#N/A</v>
      </c>
      <c r="F215" s="23" t="e">
        <f t="shared" si="19"/>
        <v>#N/A</v>
      </c>
      <c r="G215" s="22" t="s">
        <v>38</v>
      </c>
      <c r="H215" s="23" t="s">
        <v>50</v>
      </c>
      <c r="I215" s="24">
        <v>396.18</v>
      </c>
    </row>
    <row r="216" spans="1:9">
      <c r="A216" s="22">
        <v>44007</v>
      </c>
      <c r="B216" s="22" t="str">
        <f t="shared" si="15"/>
        <v>Jun</v>
      </c>
      <c r="C216" s="23">
        <f t="shared" si="16"/>
        <v>26</v>
      </c>
      <c r="D216" s="23" t="str">
        <f t="shared" si="17"/>
        <v>Festival of Flight</v>
      </c>
      <c r="E216" s="23">
        <f t="shared" si="18"/>
        <v>58.32</v>
      </c>
      <c r="F216" s="23" t="e">
        <f t="shared" si="19"/>
        <v>#N/A</v>
      </c>
      <c r="G216" s="22" t="s">
        <v>48</v>
      </c>
      <c r="H216" s="23" t="s">
        <v>53</v>
      </c>
      <c r="I216" s="24">
        <v>58.32</v>
      </c>
    </row>
    <row r="217" spans="1:9">
      <c r="A217" s="22">
        <v>43975</v>
      </c>
      <c r="B217" s="22" t="str">
        <f t="shared" si="15"/>
        <v>May</v>
      </c>
      <c r="C217" s="23">
        <f t="shared" si="16"/>
        <v>22</v>
      </c>
      <c r="D217" s="23" t="str">
        <f t="shared" si="17"/>
        <v>None</v>
      </c>
      <c r="E217" s="23" t="e">
        <f t="shared" si="18"/>
        <v>#N/A</v>
      </c>
      <c r="F217" s="23" t="e">
        <f t="shared" si="19"/>
        <v>#N/A</v>
      </c>
      <c r="G217" s="22" t="s">
        <v>48</v>
      </c>
      <c r="H217" s="23" t="s">
        <v>49</v>
      </c>
      <c r="I217" s="24">
        <v>306.2</v>
      </c>
    </row>
    <row r="218" spans="1:9">
      <c r="A218" s="22">
        <v>44031</v>
      </c>
      <c r="B218" s="22" t="str">
        <f t="shared" si="15"/>
        <v>Jul</v>
      </c>
      <c r="C218" s="23">
        <f t="shared" si="16"/>
        <v>30</v>
      </c>
      <c r="D218" s="23" t="str">
        <f t="shared" si="17"/>
        <v>None</v>
      </c>
      <c r="E218" s="23" t="e">
        <f t="shared" si="18"/>
        <v>#N/A</v>
      </c>
      <c r="F218" s="23" t="e">
        <f t="shared" si="19"/>
        <v>#N/A</v>
      </c>
      <c r="G218" s="22" t="s">
        <v>45</v>
      </c>
      <c r="H218" s="23" t="s">
        <v>53</v>
      </c>
      <c r="I218" s="24">
        <v>60.41</v>
      </c>
    </row>
    <row r="219" spans="1:9">
      <c r="A219" s="22">
        <v>43976</v>
      </c>
      <c r="B219" s="22" t="str">
        <f t="shared" si="15"/>
        <v>May</v>
      </c>
      <c r="C219" s="23">
        <f t="shared" si="16"/>
        <v>22</v>
      </c>
      <c r="D219" s="23" t="str">
        <f t="shared" si="17"/>
        <v>None</v>
      </c>
      <c r="E219" s="23" t="e">
        <f t="shared" si="18"/>
        <v>#N/A</v>
      </c>
      <c r="F219" s="23" t="e">
        <f t="shared" si="19"/>
        <v>#N/A</v>
      </c>
      <c r="G219" s="22" t="s">
        <v>38</v>
      </c>
      <c r="H219" s="23" t="s">
        <v>53</v>
      </c>
      <c r="I219" s="24">
        <v>112.68</v>
      </c>
    </row>
    <row r="220" spans="1:9">
      <c r="A220" s="22">
        <v>43966</v>
      </c>
      <c r="B220" s="22" t="str">
        <f t="shared" si="15"/>
        <v>May</v>
      </c>
      <c r="C220" s="23">
        <f t="shared" si="16"/>
        <v>20</v>
      </c>
      <c r="D220" s="23" t="str">
        <f t="shared" si="17"/>
        <v>None</v>
      </c>
      <c r="E220" s="23" t="e">
        <f t="shared" si="18"/>
        <v>#N/A</v>
      </c>
      <c r="F220" s="23" t="e">
        <f t="shared" si="19"/>
        <v>#N/A</v>
      </c>
      <c r="G220" s="22" t="s">
        <v>38</v>
      </c>
      <c r="H220" s="23" t="s">
        <v>49</v>
      </c>
      <c r="I220" s="24">
        <v>33.770000000000003</v>
      </c>
    </row>
    <row r="221" spans="1:9">
      <c r="A221" s="22">
        <v>44031</v>
      </c>
      <c r="B221" s="22" t="str">
        <f t="shared" si="15"/>
        <v>Jul</v>
      </c>
      <c r="C221" s="23">
        <f t="shared" si="16"/>
        <v>30</v>
      </c>
      <c r="D221" s="23" t="str">
        <f t="shared" si="17"/>
        <v>None</v>
      </c>
      <c r="E221" s="23" t="e">
        <f t="shared" si="18"/>
        <v>#N/A</v>
      </c>
      <c r="F221" s="23" t="e">
        <f t="shared" si="19"/>
        <v>#N/A</v>
      </c>
      <c r="G221" s="22" t="s">
        <v>38</v>
      </c>
      <c r="H221" s="23" t="s">
        <v>50</v>
      </c>
      <c r="I221" s="24">
        <v>22.31</v>
      </c>
    </row>
    <row r="222" spans="1:9">
      <c r="A222" s="22">
        <v>43956</v>
      </c>
      <c r="B222" s="22" t="str">
        <f t="shared" si="15"/>
        <v>May</v>
      </c>
      <c r="C222" s="23">
        <f t="shared" si="16"/>
        <v>19</v>
      </c>
      <c r="D222" s="23" t="str">
        <f t="shared" si="17"/>
        <v>None</v>
      </c>
      <c r="E222" s="23" t="e">
        <f t="shared" si="18"/>
        <v>#N/A</v>
      </c>
      <c r="F222" s="23" t="e">
        <f t="shared" si="19"/>
        <v>#N/A</v>
      </c>
      <c r="G222" s="22" t="s">
        <v>38</v>
      </c>
      <c r="H222" s="23" t="s">
        <v>66</v>
      </c>
      <c r="I222" s="24">
        <v>54.75</v>
      </c>
    </row>
    <row r="223" spans="1:9">
      <c r="A223" s="22">
        <v>44012</v>
      </c>
      <c r="B223" s="22" t="str">
        <f t="shared" si="15"/>
        <v>Jun</v>
      </c>
      <c r="C223" s="23">
        <f t="shared" si="16"/>
        <v>27</v>
      </c>
      <c r="D223" s="23" t="str">
        <f t="shared" si="17"/>
        <v>None</v>
      </c>
      <c r="E223" s="23" t="e">
        <f t="shared" si="18"/>
        <v>#N/A</v>
      </c>
      <c r="F223" s="23" t="e">
        <f t="shared" si="19"/>
        <v>#N/A</v>
      </c>
      <c r="G223" s="22" t="s">
        <v>38</v>
      </c>
      <c r="H223" s="23" t="s">
        <v>57</v>
      </c>
      <c r="I223" s="24">
        <v>46.83</v>
      </c>
    </row>
    <row r="224" spans="1:9">
      <c r="A224" s="22">
        <v>44017</v>
      </c>
      <c r="B224" s="22" t="str">
        <f t="shared" si="15"/>
        <v>Jul</v>
      </c>
      <c r="C224" s="23">
        <f t="shared" si="16"/>
        <v>28</v>
      </c>
      <c r="D224" s="23" t="str">
        <f t="shared" si="17"/>
        <v>None</v>
      </c>
      <c r="E224" s="23" t="e">
        <f t="shared" si="18"/>
        <v>#N/A</v>
      </c>
      <c r="F224" s="23" t="e">
        <f t="shared" si="19"/>
        <v>#N/A</v>
      </c>
      <c r="G224" s="22" t="s">
        <v>48</v>
      </c>
      <c r="H224" s="23" t="s">
        <v>54</v>
      </c>
      <c r="I224" s="24">
        <v>24.75</v>
      </c>
    </row>
    <row r="225" spans="1:9">
      <c r="A225" s="22">
        <v>44037</v>
      </c>
      <c r="B225" s="22" t="str">
        <f t="shared" si="15"/>
        <v>Jul</v>
      </c>
      <c r="C225" s="23">
        <f t="shared" si="16"/>
        <v>30</v>
      </c>
      <c r="D225" s="23" t="str">
        <f t="shared" si="17"/>
        <v>None</v>
      </c>
      <c r="E225" s="23" t="e">
        <f t="shared" si="18"/>
        <v>#N/A</v>
      </c>
      <c r="F225" s="23" t="e">
        <f t="shared" si="19"/>
        <v>#N/A</v>
      </c>
      <c r="G225" s="22" t="s">
        <v>48</v>
      </c>
      <c r="H225" s="23" t="s">
        <v>43</v>
      </c>
      <c r="I225" s="24">
        <v>20.83</v>
      </c>
    </row>
    <row r="226" spans="1:9">
      <c r="A226" s="22">
        <v>44079</v>
      </c>
      <c r="B226" s="22" t="str">
        <f t="shared" si="15"/>
        <v>Sep</v>
      </c>
      <c r="C226" s="23">
        <f t="shared" si="16"/>
        <v>36</v>
      </c>
      <c r="D226" s="23" t="str">
        <f t="shared" si="17"/>
        <v>None</v>
      </c>
      <c r="E226" s="23" t="e">
        <f t="shared" si="18"/>
        <v>#N/A</v>
      </c>
      <c r="F226" s="23" t="e">
        <f t="shared" si="19"/>
        <v>#N/A</v>
      </c>
      <c r="G226" s="22" t="s">
        <v>38</v>
      </c>
      <c r="H226" s="23" t="s">
        <v>49</v>
      </c>
      <c r="I226" s="24">
        <v>238.6</v>
      </c>
    </row>
    <row r="227" spans="1:9">
      <c r="A227" s="22">
        <v>44024</v>
      </c>
      <c r="B227" s="22" t="str">
        <f t="shared" si="15"/>
        <v>Jul</v>
      </c>
      <c r="C227" s="23">
        <f t="shared" si="16"/>
        <v>29</v>
      </c>
      <c r="D227" s="23" t="str">
        <f t="shared" si="17"/>
        <v>None</v>
      </c>
      <c r="E227" s="23" t="e">
        <f t="shared" si="18"/>
        <v>#N/A</v>
      </c>
      <c r="F227" s="23" t="e">
        <f t="shared" si="19"/>
        <v>#N/A</v>
      </c>
      <c r="G227" s="22" t="s">
        <v>48</v>
      </c>
      <c r="H227" s="23" t="s">
        <v>57</v>
      </c>
      <c r="I227" s="24">
        <v>23.1</v>
      </c>
    </row>
    <row r="228" spans="1:9">
      <c r="A228" s="22">
        <v>43981</v>
      </c>
      <c r="B228" s="22" t="str">
        <f t="shared" si="15"/>
        <v>May</v>
      </c>
      <c r="C228" s="23">
        <f t="shared" si="16"/>
        <v>22</v>
      </c>
      <c r="D228" s="23" t="str">
        <f t="shared" si="17"/>
        <v>None</v>
      </c>
      <c r="E228" s="23" t="e">
        <f t="shared" si="18"/>
        <v>#N/A</v>
      </c>
      <c r="F228" s="23" t="e">
        <f t="shared" si="19"/>
        <v>#N/A</v>
      </c>
      <c r="G228" s="22" t="s">
        <v>38</v>
      </c>
      <c r="H228" s="23" t="s">
        <v>49</v>
      </c>
      <c r="I228" s="24">
        <v>66.33</v>
      </c>
    </row>
    <row r="229" spans="1:9">
      <c r="A229" s="22">
        <v>44039</v>
      </c>
      <c r="B229" s="22" t="str">
        <f t="shared" si="15"/>
        <v>Jul</v>
      </c>
      <c r="C229" s="23">
        <f t="shared" si="16"/>
        <v>31</v>
      </c>
      <c r="D229" s="23" t="str">
        <f t="shared" si="17"/>
        <v>None</v>
      </c>
      <c r="E229" s="23" t="e">
        <f t="shared" si="18"/>
        <v>#N/A</v>
      </c>
      <c r="F229" s="23" t="e">
        <f t="shared" si="19"/>
        <v>#N/A</v>
      </c>
      <c r="G229" s="22" t="s">
        <v>48</v>
      </c>
      <c r="H229" s="23" t="s">
        <v>49</v>
      </c>
      <c r="I229" s="24">
        <v>66.2</v>
      </c>
    </row>
    <row r="230" spans="1:9">
      <c r="A230" s="22">
        <v>43956</v>
      </c>
      <c r="B230" s="22" t="str">
        <f t="shared" si="15"/>
        <v>May</v>
      </c>
      <c r="C230" s="23">
        <f t="shared" si="16"/>
        <v>19</v>
      </c>
      <c r="D230" s="23" t="str">
        <f t="shared" si="17"/>
        <v>None</v>
      </c>
      <c r="E230" s="23" t="e">
        <f t="shared" si="18"/>
        <v>#N/A</v>
      </c>
      <c r="F230" s="23" t="e">
        <f t="shared" si="19"/>
        <v>#N/A</v>
      </c>
      <c r="G230" s="22" t="s">
        <v>38</v>
      </c>
      <c r="H230" s="23" t="s">
        <v>49</v>
      </c>
      <c r="I230" s="24">
        <v>68.709999999999994</v>
      </c>
    </row>
    <row r="231" spans="1:9">
      <c r="A231" s="22">
        <v>43973</v>
      </c>
      <c r="B231" s="22" t="str">
        <f t="shared" si="15"/>
        <v>May</v>
      </c>
      <c r="C231" s="23">
        <f t="shared" si="16"/>
        <v>21</v>
      </c>
      <c r="D231" s="23" t="str">
        <f t="shared" si="17"/>
        <v>None</v>
      </c>
      <c r="E231" s="23" t="e">
        <f t="shared" si="18"/>
        <v>#N/A</v>
      </c>
      <c r="F231" s="23" t="e">
        <f t="shared" si="19"/>
        <v>#N/A</v>
      </c>
      <c r="G231" s="22" t="s">
        <v>48</v>
      </c>
      <c r="H231" s="23" t="s">
        <v>43</v>
      </c>
      <c r="I231" s="24">
        <v>38.840000000000003</v>
      </c>
    </row>
    <row r="232" spans="1:9">
      <c r="A232" s="22">
        <v>44021</v>
      </c>
      <c r="B232" s="22" t="str">
        <f t="shared" si="15"/>
        <v>Jul</v>
      </c>
      <c r="C232" s="23">
        <f t="shared" si="16"/>
        <v>28</v>
      </c>
      <c r="D232" s="23" t="str">
        <f t="shared" si="17"/>
        <v>None</v>
      </c>
      <c r="E232" s="23" t="e">
        <f t="shared" si="18"/>
        <v>#N/A</v>
      </c>
      <c r="F232" s="23" t="e">
        <f t="shared" si="19"/>
        <v>#N/A</v>
      </c>
      <c r="G232" s="22" t="s">
        <v>48</v>
      </c>
      <c r="H232" s="23" t="s">
        <v>50</v>
      </c>
      <c r="I232" s="24">
        <v>69.08</v>
      </c>
    </row>
    <row r="233" spans="1:9">
      <c r="A233" s="22">
        <v>44019</v>
      </c>
      <c r="B233" s="22" t="str">
        <f t="shared" si="15"/>
        <v>Jul</v>
      </c>
      <c r="C233" s="23">
        <f t="shared" si="16"/>
        <v>28</v>
      </c>
      <c r="D233" s="23" t="str">
        <f t="shared" si="17"/>
        <v>None</v>
      </c>
      <c r="E233" s="23" t="e">
        <f t="shared" si="18"/>
        <v>#N/A</v>
      </c>
      <c r="F233" s="23" t="e">
        <f t="shared" si="19"/>
        <v>#N/A</v>
      </c>
      <c r="G233" s="22" t="s">
        <v>48</v>
      </c>
      <c r="H233" s="23" t="s">
        <v>57</v>
      </c>
      <c r="I233" s="24">
        <v>23.14</v>
      </c>
    </row>
    <row r="234" spans="1:9">
      <c r="A234" s="22">
        <v>43976</v>
      </c>
      <c r="B234" s="22" t="str">
        <f t="shared" si="15"/>
        <v>May</v>
      </c>
      <c r="C234" s="23">
        <f t="shared" si="16"/>
        <v>22</v>
      </c>
      <c r="D234" s="23" t="str">
        <f t="shared" si="17"/>
        <v>None</v>
      </c>
      <c r="E234" s="23" t="e">
        <f t="shared" si="18"/>
        <v>#N/A</v>
      </c>
      <c r="F234" s="23" t="e">
        <f t="shared" si="19"/>
        <v>#N/A</v>
      </c>
      <c r="G234" s="22" t="s">
        <v>45</v>
      </c>
      <c r="H234" s="23" t="s">
        <v>49</v>
      </c>
      <c r="I234" s="24">
        <v>68.209999999999994</v>
      </c>
    </row>
    <row r="235" spans="1:9">
      <c r="A235" s="22">
        <v>44083</v>
      </c>
      <c r="B235" s="22" t="str">
        <f t="shared" si="15"/>
        <v>Sep</v>
      </c>
      <c r="C235" s="23">
        <f t="shared" si="16"/>
        <v>37</v>
      </c>
      <c r="D235" s="23" t="str">
        <f t="shared" si="17"/>
        <v>None</v>
      </c>
      <c r="E235" s="23" t="e">
        <f t="shared" si="18"/>
        <v>#N/A</v>
      </c>
      <c r="F235" s="23" t="e">
        <f t="shared" si="19"/>
        <v>#N/A</v>
      </c>
      <c r="G235" s="22" t="s">
        <v>45</v>
      </c>
      <c r="H235" s="23" t="s">
        <v>56</v>
      </c>
      <c r="I235" s="24">
        <v>105.14</v>
      </c>
    </row>
    <row r="236" spans="1:9">
      <c r="A236" s="22">
        <v>44011</v>
      </c>
      <c r="B236" s="22" t="str">
        <f t="shared" si="15"/>
        <v>Jun</v>
      </c>
      <c r="C236" s="23">
        <f t="shared" si="16"/>
        <v>27</v>
      </c>
      <c r="D236" s="23" t="str">
        <f t="shared" si="17"/>
        <v>None</v>
      </c>
      <c r="E236" s="23" t="e">
        <f t="shared" si="18"/>
        <v>#N/A</v>
      </c>
      <c r="F236" s="23" t="e">
        <f t="shared" si="19"/>
        <v>#N/A</v>
      </c>
      <c r="G236" s="22" t="s">
        <v>38</v>
      </c>
      <c r="H236" s="23" t="s">
        <v>54</v>
      </c>
      <c r="I236" s="24">
        <v>188.73</v>
      </c>
    </row>
    <row r="237" spans="1:9">
      <c r="A237" s="22">
        <v>44084</v>
      </c>
      <c r="B237" s="22" t="str">
        <f t="shared" si="15"/>
        <v>Sep</v>
      </c>
      <c r="C237" s="23">
        <f t="shared" si="16"/>
        <v>37</v>
      </c>
      <c r="D237" s="23" t="str">
        <f t="shared" si="17"/>
        <v>None</v>
      </c>
      <c r="E237" s="23" t="e">
        <f t="shared" si="18"/>
        <v>#N/A</v>
      </c>
      <c r="F237" s="23" t="e">
        <f t="shared" si="19"/>
        <v>#N/A</v>
      </c>
      <c r="G237" s="22" t="s">
        <v>38</v>
      </c>
      <c r="H237" s="23" t="s">
        <v>50</v>
      </c>
      <c r="I237" s="24">
        <v>69.099999999999994</v>
      </c>
    </row>
    <row r="238" spans="1:9">
      <c r="A238" s="22">
        <v>44027</v>
      </c>
      <c r="B238" s="22" t="str">
        <f t="shared" si="15"/>
        <v>Jul</v>
      </c>
      <c r="C238" s="23">
        <f t="shared" si="16"/>
        <v>29</v>
      </c>
      <c r="D238" s="23" t="str">
        <f t="shared" si="17"/>
        <v>None</v>
      </c>
      <c r="E238" s="23" t="e">
        <f t="shared" si="18"/>
        <v>#N/A</v>
      </c>
      <c r="F238" s="23" t="e">
        <f t="shared" si="19"/>
        <v>#N/A</v>
      </c>
      <c r="G238" s="22" t="s">
        <v>38</v>
      </c>
      <c r="H238" s="23" t="s">
        <v>46</v>
      </c>
      <c r="I238" s="24">
        <v>240.41</v>
      </c>
    </row>
    <row r="239" spans="1:9">
      <c r="A239" s="22">
        <v>43957</v>
      </c>
      <c r="B239" s="22" t="str">
        <f t="shared" si="15"/>
        <v>May</v>
      </c>
      <c r="C239" s="23">
        <f t="shared" si="16"/>
        <v>19</v>
      </c>
      <c r="D239" s="23" t="str">
        <f t="shared" si="17"/>
        <v>None</v>
      </c>
      <c r="E239" s="23" t="e">
        <f t="shared" si="18"/>
        <v>#N/A</v>
      </c>
      <c r="F239" s="23" t="e">
        <f t="shared" si="19"/>
        <v>#N/A</v>
      </c>
      <c r="G239" s="22" t="s">
        <v>38</v>
      </c>
      <c r="H239" s="23" t="s">
        <v>50</v>
      </c>
      <c r="I239" s="24">
        <v>69.98</v>
      </c>
    </row>
    <row r="240" spans="1:9">
      <c r="A240" s="22">
        <v>44096</v>
      </c>
      <c r="B240" s="22" t="str">
        <f t="shared" si="15"/>
        <v>Sep</v>
      </c>
      <c r="C240" s="23">
        <f t="shared" si="16"/>
        <v>39</v>
      </c>
      <c r="D240" s="23" t="str">
        <f t="shared" si="17"/>
        <v>None</v>
      </c>
      <c r="E240" s="23" t="e">
        <f t="shared" si="18"/>
        <v>#N/A</v>
      </c>
      <c r="F240" s="23" t="e">
        <f t="shared" si="19"/>
        <v>#N/A</v>
      </c>
      <c r="G240" s="22" t="s">
        <v>38</v>
      </c>
      <c r="H240" s="23" t="s">
        <v>61</v>
      </c>
      <c r="I240" s="24">
        <v>55.3</v>
      </c>
    </row>
    <row r="241" spans="1:9">
      <c r="A241" s="22">
        <v>43954</v>
      </c>
      <c r="B241" s="22" t="str">
        <f t="shared" si="15"/>
        <v>May</v>
      </c>
      <c r="C241" s="23">
        <f t="shared" si="16"/>
        <v>19</v>
      </c>
      <c r="D241" s="23" t="str">
        <f t="shared" si="17"/>
        <v>None</v>
      </c>
      <c r="E241" s="23" t="e">
        <f t="shared" si="18"/>
        <v>#N/A</v>
      </c>
      <c r="F241" s="23" t="e">
        <f t="shared" si="19"/>
        <v>#N/A</v>
      </c>
      <c r="G241" s="22" t="s">
        <v>48</v>
      </c>
      <c r="H241" s="23" t="s">
        <v>49</v>
      </c>
      <c r="I241" s="24">
        <v>99.67</v>
      </c>
    </row>
    <row r="242" spans="1:9">
      <c r="A242" s="22">
        <v>43963</v>
      </c>
      <c r="B242" s="22" t="str">
        <f t="shared" si="15"/>
        <v>May</v>
      </c>
      <c r="C242" s="23">
        <f t="shared" si="16"/>
        <v>20</v>
      </c>
      <c r="D242" s="23" t="str">
        <f t="shared" si="17"/>
        <v>None</v>
      </c>
      <c r="E242" s="23" t="e">
        <f t="shared" si="18"/>
        <v>#N/A</v>
      </c>
      <c r="F242" s="23" t="e">
        <f t="shared" si="19"/>
        <v>#N/A</v>
      </c>
      <c r="G242" s="22" t="s">
        <v>48</v>
      </c>
      <c r="H242" s="23" t="s">
        <v>46</v>
      </c>
      <c r="I242" s="24">
        <v>96.11</v>
      </c>
    </row>
    <row r="243" spans="1:9">
      <c r="A243" s="22">
        <v>44018</v>
      </c>
      <c r="B243" s="22" t="str">
        <f t="shared" si="15"/>
        <v>Jul</v>
      </c>
      <c r="C243" s="23">
        <f t="shared" si="16"/>
        <v>28</v>
      </c>
      <c r="D243" s="23" t="str">
        <f t="shared" si="17"/>
        <v>None</v>
      </c>
      <c r="E243" s="23" t="e">
        <f t="shared" si="18"/>
        <v>#N/A</v>
      </c>
      <c r="F243" s="23" t="e">
        <f t="shared" si="19"/>
        <v>#N/A</v>
      </c>
      <c r="G243" s="22" t="s">
        <v>38</v>
      </c>
      <c r="H243" s="23" t="s">
        <v>39</v>
      </c>
      <c r="I243" s="24">
        <v>160.15</v>
      </c>
    </row>
    <row r="244" spans="1:9">
      <c r="A244" s="22">
        <v>44100</v>
      </c>
      <c r="B244" s="22" t="str">
        <f t="shared" si="15"/>
        <v>Sep</v>
      </c>
      <c r="C244" s="23">
        <f t="shared" si="16"/>
        <v>39</v>
      </c>
      <c r="D244" s="23" t="str">
        <f t="shared" si="17"/>
        <v>None</v>
      </c>
      <c r="E244" s="23" t="e">
        <f t="shared" si="18"/>
        <v>#N/A</v>
      </c>
      <c r="F244" s="23" t="e">
        <f t="shared" si="19"/>
        <v>#N/A</v>
      </c>
      <c r="G244" s="22" t="s">
        <v>38</v>
      </c>
      <c r="H244" s="23" t="s">
        <v>49</v>
      </c>
      <c r="I244" s="24">
        <v>66.930000000000007</v>
      </c>
    </row>
    <row r="245" spans="1:9">
      <c r="A245" s="22">
        <v>44016</v>
      </c>
      <c r="B245" s="22" t="str">
        <f t="shared" si="15"/>
        <v>Jul</v>
      </c>
      <c r="C245" s="23">
        <f t="shared" si="16"/>
        <v>27</v>
      </c>
      <c r="D245" s="23" t="str">
        <f t="shared" si="17"/>
        <v>None</v>
      </c>
      <c r="E245" s="23" t="e">
        <f t="shared" si="18"/>
        <v>#N/A</v>
      </c>
      <c r="F245" s="23" t="e">
        <f t="shared" si="19"/>
        <v>#N/A</v>
      </c>
      <c r="G245" s="22" t="s">
        <v>38</v>
      </c>
      <c r="H245" s="23" t="s">
        <v>50</v>
      </c>
      <c r="I245" s="24">
        <v>66.66</v>
      </c>
    </row>
    <row r="246" spans="1:9">
      <c r="A246" s="22">
        <v>43955</v>
      </c>
      <c r="B246" s="22" t="str">
        <f t="shared" si="15"/>
        <v>May</v>
      </c>
      <c r="C246" s="23">
        <f t="shared" si="16"/>
        <v>19</v>
      </c>
      <c r="D246" s="23" t="str">
        <f t="shared" si="17"/>
        <v>None</v>
      </c>
      <c r="E246" s="23" t="e">
        <f t="shared" si="18"/>
        <v>#N/A</v>
      </c>
      <c r="F246" s="23" t="e">
        <f t="shared" si="19"/>
        <v>#N/A</v>
      </c>
      <c r="G246" s="22" t="s">
        <v>38</v>
      </c>
      <c r="H246" s="23" t="s">
        <v>57</v>
      </c>
      <c r="I246" s="24">
        <v>44.15</v>
      </c>
    </row>
    <row r="247" spans="1:9">
      <c r="A247" s="22">
        <v>44025</v>
      </c>
      <c r="B247" s="22" t="str">
        <f t="shared" si="15"/>
        <v>Jul</v>
      </c>
      <c r="C247" s="23">
        <f t="shared" si="16"/>
        <v>29</v>
      </c>
      <c r="D247" s="23" t="str">
        <f t="shared" si="17"/>
        <v>None</v>
      </c>
      <c r="E247" s="23" t="e">
        <f t="shared" si="18"/>
        <v>#N/A</v>
      </c>
      <c r="F247" s="23" t="e">
        <f t="shared" si="19"/>
        <v>#N/A</v>
      </c>
      <c r="G247" s="22" t="s">
        <v>38</v>
      </c>
      <c r="H247" s="23" t="s">
        <v>46</v>
      </c>
      <c r="I247" s="24">
        <v>72.98</v>
      </c>
    </row>
    <row r="248" spans="1:9">
      <c r="A248" s="22">
        <v>43972</v>
      </c>
      <c r="B248" s="22" t="str">
        <f t="shared" si="15"/>
        <v>May</v>
      </c>
      <c r="C248" s="23">
        <f t="shared" si="16"/>
        <v>21</v>
      </c>
      <c r="D248" s="23" t="str">
        <f t="shared" si="17"/>
        <v>None</v>
      </c>
      <c r="E248" s="23" t="e">
        <f t="shared" si="18"/>
        <v>#N/A</v>
      </c>
      <c r="F248" s="23" t="e">
        <f t="shared" si="19"/>
        <v>#N/A</v>
      </c>
      <c r="G248" s="22" t="s">
        <v>45</v>
      </c>
      <c r="H248" s="23" t="s">
        <v>43</v>
      </c>
      <c r="I248" s="24">
        <v>40.36</v>
      </c>
    </row>
    <row r="249" spans="1:9">
      <c r="A249" s="22">
        <v>44096</v>
      </c>
      <c r="B249" s="22" t="str">
        <f t="shared" si="15"/>
        <v>Sep</v>
      </c>
      <c r="C249" s="23">
        <f t="shared" si="16"/>
        <v>39</v>
      </c>
      <c r="D249" s="23" t="str">
        <f t="shared" si="17"/>
        <v>None</v>
      </c>
      <c r="E249" s="23" t="e">
        <f t="shared" si="18"/>
        <v>#N/A</v>
      </c>
      <c r="F249" s="23" t="e">
        <f t="shared" si="19"/>
        <v>#N/A</v>
      </c>
      <c r="G249" s="22" t="s">
        <v>48</v>
      </c>
      <c r="H249" s="23" t="s">
        <v>56</v>
      </c>
      <c r="I249" s="24">
        <v>57.84</v>
      </c>
    </row>
    <row r="250" spans="1:9">
      <c r="A250" s="22">
        <v>44021</v>
      </c>
      <c r="B250" s="22" t="str">
        <f t="shared" si="15"/>
        <v>Jul</v>
      </c>
      <c r="C250" s="23">
        <f t="shared" si="16"/>
        <v>28</v>
      </c>
      <c r="D250" s="23" t="str">
        <f t="shared" si="17"/>
        <v>None</v>
      </c>
      <c r="E250" s="23" t="e">
        <f t="shared" si="18"/>
        <v>#N/A</v>
      </c>
      <c r="F250" s="23" t="e">
        <f t="shared" si="19"/>
        <v>#N/A</v>
      </c>
      <c r="G250" s="22" t="s">
        <v>38</v>
      </c>
      <c r="H250" s="23" t="s">
        <v>50</v>
      </c>
      <c r="I250" s="24">
        <v>392.42</v>
      </c>
    </row>
    <row r="251" spans="1:9">
      <c r="A251" s="22">
        <v>44100</v>
      </c>
      <c r="B251" s="22" t="str">
        <f t="shared" si="15"/>
        <v>Sep</v>
      </c>
      <c r="C251" s="23">
        <f t="shared" si="16"/>
        <v>39</v>
      </c>
      <c r="D251" s="23" t="str">
        <f t="shared" si="17"/>
        <v>None</v>
      </c>
      <c r="E251" s="23" t="e">
        <f t="shared" si="18"/>
        <v>#N/A</v>
      </c>
      <c r="F251" s="23" t="e">
        <f t="shared" si="19"/>
        <v>#N/A</v>
      </c>
      <c r="G251" s="22" t="s">
        <v>38</v>
      </c>
      <c r="H251" s="23" t="s">
        <v>57</v>
      </c>
      <c r="I251" s="24">
        <v>44.32</v>
      </c>
    </row>
    <row r="252" spans="1:9">
      <c r="A252" s="22">
        <v>43962</v>
      </c>
      <c r="B252" s="22" t="str">
        <f t="shared" si="15"/>
        <v>May</v>
      </c>
      <c r="C252" s="23">
        <f t="shared" si="16"/>
        <v>20</v>
      </c>
      <c r="D252" s="23" t="str">
        <f t="shared" si="17"/>
        <v>None</v>
      </c>
      <c r="E252" s="23" t="e">
        <f t="shared" si="18"/>
        <v>#N/A</v>
      </c>
      <c r="F252" s="23" t="e">
        <f t="shared" si="19"/>
        <v>#N/A</v>
      </c>
      <c r="G252" s="22" t="s">
        <v>48</v>
      </c>
      <c r="H252" s="23" t="s">
        <v>56</v>
      </c>
      <c r="I252" s="24">
        <v>63.02</v>
      </c>
    </row>
    <row r="253" spans="1:9">
      <c r="A253" s="22">
        <v>44088</v>
      </c>
      <c r="B253" s="22" t="str">
        <f t="shared" si="15"/>
        <v>Sep</v>
      </c>
      <c r="C253" s="23">
        <f t="shared" si="16"/>
        <v>38</v>
      </c>
      <c r="D253" s="23" t="str">
        <f t="shared" si="17"/>
        <v>None</v>
      </c>
      <c r="E253" s="23" t="e">
        <f t="shared" si="18"/>
        <v>#N/A</v>
      </c>
      <c r="F253" s="23" t="e">
        <f t="shared" si="19"/>
        <v>#N/A</v>
      </c>
      <c r="G253" s="22" t="s">
        <v>48</v>
      </c>
      <c r="H253" s="23" t="s">
        <v>58</v>
      </c>
      <c r="I253" s="24">
        <v>48.15</v>
      </c>
    </row>
    <row r="254" spans="1:9">
      <c r="A254" s="22">
        <v>43969</v>
      </c>
      <c r="B254" s="22" t="str">
        <f t="shared" si="15"/>
        <v>May</v>
      </c>
      <c r="C254" s="23">
        <f t="shared" si="16"/>
        <v>21</v>
      </c>
      <c r="D254" s="23" t="str">
        <f t="shared" si="17"/>
        <v>None</v>
      </c>
      <c r="E254" s="23" t="e">
        <f t="shared" si="18"/>
        <v>#N/A</v>
      </c>
      <c r="F254" s="23" t="e">
        <f t="shared" si="19"/>
        <v>#N/A</v>
      </c>
      <c r="G254" s="22" t="s">
        <v>38</v>
      </c>
      <c r="H254" s="23" t="s">
        <v>43</v>
      </c>
      <c r="I254" s="24">
        <v>20.239999999999998</v>
      </c>
    </row>
    <row r="255" spans="1:9">
      <c r="A255" s="22">
        <v>44093</v>
      </c>
      <c r="B255" s="22" t="str">
        <f t="shared" si="15"/>
        <v>Sep</v>
      </c>
      <c r="C255" s="23">
        <f t="shared" si="16"/>
        <v>38</v>
      </c>
      <c r="D255" s="23" t="str">
        <f t="shared" si="17"/>
        <v>None</v>
      </c>
      <c r="E255" s="23" t="e">
        <f t="shared" si="18"/>
        <v>#N/A</v>
      </c>
      <c r="F255" s="23" t="e">
        <f t="shared" si="19"/>
        <v>#N/A</v>
      </c>
      <c r="G255" s="22" t="s">
        <v>48</v>
      </c>
      <c r="H255" s="23" t="s">
        <v>39</v>
      </c>
      <c r="I255" s="24">
        <v>228.86</v>
      </c>
    </row>
    <row r="256" spans="1:9">
      <c r="A256" s="22">
        <v>44086</v>
      </c>
      <c r="B256" s="22" t="str">
        <f t="shared" si="15"/>
        <v>Sep</v>
      </c>
      <c r="C256" s="23">
        <f t="shared" si="16"/>
        <v>37</v>
      </c>
      <c r="D256" s="23" t="str">
        <f t="shared" si="17"/>
        <v>None</v>
      </c>
      <c r="E256" s="23" t="e">
        <f t="shared" si="18"/>
        <v>#N/A</v>
      </c>
      <c r="F256" s="23" t="e">
        <f t="shared" si="19"/>
        <v>#N/A</v>
      </c>
      <c r="G256" s="22" t="s">
        <v>38</v>
      </c>
      <c r="H256" s="23" t="s">
        <v>50</v>
      </c>
      <c r="I256" s="24">
        <v>69.02</v>
      </c>
    </row>
    <row r="257" spans="1:9">
      <c r="A257" s="22">
        <v>43985</v>
      </c>
      <c r="B257" s="22" t="str">
        <f t="shared" si="15"/>
        <v>Jun</v>
      </c>
      <c r="C257" s="23">
        <f t="shared" si="16"/>
        <v>23</v>
      </c>
      <c r="D257" s="23" t="str">
        <f t="shared" si="17"/>
        <v>Festival of Flight</v>
      </c>
      <c r="E257" s="23">
        <f t="shared" si="18"/>
        <v>312.94</v>
      </c>
      <c r="F257" s="23" t="e">
        <f t="shared" si="19"/>
        <v>#N/A</v>
      </c>
      <c r="G257" s="22" t="s">
        <v>48</v>
      </c>
      <c r="H257" s="23" t="s">
        <v>39</v>
      </c>
      <c r="I257" s="24">
        <v>312.94</v>
      </c>
    </row>
    <row r="258" spans="1:9">
      <c r="A258" s="22">
        <v>44019</v>
      </c>
      <c r="B258" s="22" t="str">
        <f t="shared" si="15"/>
        <v>Jul</v>
      </c>
      <c r="C258" s="23">
        <f t="shared" si="16"/>
        <v>28</v>
      </c>
      <c r="D258" s="23" t="str">
        <f t="shared" si="17"/>
        <v>None</v>
      </c>
      <c r="E258" s="23" t="e">
        <f t="shared" si="18"/>
        <v>#N/A</v>
      </c>
      <c r="F258" s="23" t="e">
        <f t="shared" si="19"/>
        <v>#N/A</v>
      </c>
      <c r="G258" s="22" t="s">
        <v>48</v>
      </c>
      <c r="H258" s="23" t="s">
        <v>39</v>
      </c>
      <c r="I258" s="24">
        <v>240.7</v>
      </c>
    </row>
    <row r="259" spans="1:9">
      <c r="A259" s="22">
        <v>44045</v>
      </c>
      <c r="B259" s="22" t="str">
        <f t="shared" si="15"/>
        <v>Aug</v>
      </c>
      <c r="C259" s="23">
        <f t="shared" si="16"/>
        <v>32</v>
      </c>
      <c r="D259" s="23" t="str">
        <f t="shared" si="17"/>
        <v>Fall Kite Event</v>
      </c>
      <c r="E259" s="23" t="e">
        <f t="shared" si="18"/>
        <v>#N/A</v>
      </c>
      <c r="F259" s="23">
        <f t="shared" si="19"/>
        <v>517.89</v>
      </c>
      <c r="G259" s="22" t="s">
        <v>48</v>
      </c>
      <c r="H259" s="23" t="s">
        <v>49</v>
      </c>
      <c r="I259" s="24">
        <v>517.89</v>
      </c>
    </row>
    <row r="260" spans="1:9">
      <c r="A260" s="22">
        <v>44100</v>
      </c>
      <c r="B260" s="22" t="str">
        <f t="shared" si="15"/>
        <v>Sep</v>
      </c>
      <c r="C260" s="23">
        <f t="shared" si="16"/>
        <v>39</v>
      </c>
      <c r="D260" s="23" t="str">
        <f t="shared" si="17"/>
        <v>None</v>
      </c>
      <c r="E260" s="23" t="e">
        <f t="shared" si="18"/>
        <v>#N/A</v>
      </c>
      <c r="F260" s="23" t="e">
        <f t="shared" si="19"/>
        <v>#N/A</v>
      </c>
      <c r="G260" s="22" t="s">
        <v>48</v>
      </c>
      <c r="H260" s="23" t="s">
        <v>43</v>
      </c>
      <c r="I260" s="24">
        <v>80.27</v>
      </c>
    </row>
    <row r="261" spans="1:9">
      <c r="A261" s="22">
        <v>44025</v>
      </c>
      <c r="B261" s="22" t="str">
        <f t="shared" si="15"/>
        <v>Jul</v>
      </c>
      <c r="C261" s="23">
        <f t="shared" si="16"/>
        <v>29</v>
      </c>
      <c r="D261" s="23" t="str">
        <f t="shared" si="17"/>
        <v>None</v>
      </c>
      <c r="E261" s="23" t="e">
        <f t="shared" si="18"/>
        <v>#N/A</v>
      </c>
      <c r="F261" s="23" t="e">
        <f t="shared" si="19"/>
        <v>#N/A</v>
      </c>
      <c r="G261" s="22" t="s">
        <v>48</v>
      </c>
      <c r="H261" s="23" t="s">
        <v>58</v>
      </c>
      <c r="I261" s="24">
        <v>75.09</v>
      </c>
    </row>
    <row r="262" spans="1:9">
      <c r="A262" s="22">
        <v>43958</v>
      </c>
      <c r="B262" s="22" t="str">
        <f t="shared" ref="B262:B325" si="20">TEXT(A262,"mmm")</f>
        <v>May</v>
      </c>
      <c r="C262" s="23">
        <f t="shared" ref="C262:C325" si="21">WEEKNUM(A262)</f>
        <v>19</v>
      </c>
      <c r="D262" s="23" t="str">
        <f t="shared" ref="D262:D325" si="22">IFERROR(VLOOKUP(C262,$AZ$7:$BA$14,2,0),"None")</f>
        <v>None</v>
      </c>
      <c r="E262" s="23" t="e">
        <f t="shared" ref="E262:E325" si="23">IF(D262=$AZ$4,I262,NA())</f>
        <v>#N/A</v>
      </c>
      <c r="F262" s="23" t="e">
        <f t="shared" ref="F262:F325" si="24">IF(D262=$AZ$3,I262,NA())</f>
        <v>#N/A</v>
      </c>
      <c r="G262" s="22" t="s">
        <v>48</v>
      </c>
      <c r="H262" s="23" t="s">
        <v>46</v>
      </c>
      <c r="I262" s="24">
        <v>23.38</v>
      </c>
    </row>
    <row r="263" spans="1:9">
      <c r="A263" s="22">
        <v>43965</v>
      </c>
      <c r="B263" s="22" t="str">
        <f t="shared" si="20"/>
        <v>May</v>
      </c>
      <c r="C263" s="23">
        <f t="shared" si="21"/>
        <v>20</v>
      </c>
      <c r="D263" s="23" t="str">
        <f t="shared" si="22"/>
        <v>None</v>
      </c>
      <c r="E263" s="23" t="e">
        <f t="shared" si="23"/>
        <v>#N/A</v>
      </c>
      <c r="F263" s="23" t="e">
        <f t="shared" si="24"/>
        <v>#N/A</v>
      </c>
      <c r="G263" s="22" t="s">
        <v>48</v>
      </c>
      <c r="H263" s="23" t="s">
        <v>50</v>
      </c>
      <c r="I263" s="24">
        <v>69.19</v>
      </c>
    </row>
    <row r="264" spans="1:9">
      <c r="A264" s="22">
        <v>44101</v>
      </c>
      <c r="B264" s="22" t="str">
        <f t="shared" si="20"/>
        <v>Sep</v>
      </c>
      <c r="C264" s="23">
        <f t="shared" si="21"/>
        <v>40</v>
      </c>
      <c r="D264" s="23" t="str">
        <f t="shared" si="22"/>
        <v>None</v>
      </c>
      <c r="E264" s="23" t="e">
        <f t="shared" si="23"/>
        <v>#N/A</v>
      </c>
      <c r="F264" s="23" t="e">
        <f t="shared" si="24"/>
        <v>#N/A</v>
      </c>
      <c r="G264" s="22" t="s">
        <v>38</v>
      </c>
      <c r="H264" s="23" t="s">
        <v>66</v>
      </c>
      <c r="I264" s="24">
        <v>36.340000000000003</v>
      </c>
    </row>
    <row r="265" spans="1:9">
      <c r="A265" s="22">
        <v>44029</v>
      </c>
      <c r="B265" s="22" t="str">
        <f t="shared" si="20"/>
        <v>Jul</v>
      </c>
      <c r="C265" s="23">
        <f t="shared" si="21"/>
        <v>29</v>
      </c>
      <c r="D265" s="23" t="str">
        <f t="shared" si="22"/>
        <v>None</v>
      </c>
      <c r="E265" s="23" t="e">
        <f t="shared" si="23"/>
        <v>#N/A</v>
      </c>
      <c r="F265" s="23" t="e">
        <f t="shared" si="24"/>
        <v>#N/A</v>
      </c>
      <c r="G265" s="22" t="s">
        <v>48</v>
      </c>
      <c r="H265" s="23" t="s">
        <v>50</v>
      </c>
      <c r="I265" s="24">
        <v>69.680000000000007</v>
      </c>
    </row>
    <row r="266" spans="1:9">
      <c r="A266" s="22">
        <v>44033</v>
      </c>
      <c r="B266" s="22" t="str">
        <f t="shared" si="20"/>
        <v>Jul</v>
      </c>
      <c r="C266" s="23">
        <f t="shared" si="21"/>
        <v>30</v>
      </c>
      <c r="D266" s="23" t="str">
        <f t="shared" si="22"/>
        <v>None</v>
      </c>
      <c r="E266" s="23" t="e">
        <f t="shared" si="23"/>
        <v>#N/A</v>
      </c>
      <c r="F266" s="23" t="e">
        <f t="shared" si="24"/>
        <v>#N/A</v>
      </c>
      <c r="G266" s="22" t="s">
        <v>38</v>
      </c>
      <c r="H266" s="23" t="s">
        <v>50</v>
      </c>
      <c r="I266" s="24">
        <v>22.86</v>
      </c>
    </row>
    <row r="267" spans="1:9">
      <c r="A267" s="22">
        <v>44018</v>
      </c>
      <c r="B267" s="22" t="str">
        <f t="shared" si="20"/>
        <v>Jul</v>
      </c>
      <c r="C267" s="23">
        <f t="shared" si="21"/>
        <v>28</v>
      </c>
      <c r="D267" s="23" t="str">
        <f t="shared" si="22"/>
        <v>None</v>
      </c>
      <c r="E267" s="23" t="e">
        <f t="shared" si="23"/>
        <v>#N/A</v>
      </c>
      <c r="F267" s="23" t="e">
        <f t="shared" si="24"/>
        <v>#N/A</v>
      </c>
      <c r="G267" s="22" t="s">
        <v>48</v>
      </c>
      <c r="H267" s="23" t="s">
        <v>57</v>
      </c>
      <c r="I267" s="24">
        <v>66.75</v>
      </c>
    </row>
    <row r="268" spans="1:9">
      <c r="A268" s="22">
        <v>44015</v>
      </c>
      <c r="B268" s="22" t="str">
        <f t="shared" si="20"/>
        <v>Jul</v>
      </c>
      <c r="C268" s="23">
        <f t="shared" si="21"/>
        <v>27</v>
      </c>
      <c r="D268" s="23" t="str">
        <f t="shared" si="22"/>
        <v>None</v>
      </c>
      <c r="E268" s="23" t="e">
        <f t="shared" si="23"/>
        <v>#N/A</v>
      </c>
      <c r="F268" s="23" t="e">
        <f t="shared" si="24"/>
        <v>#N/A</v>
      </c>
      <c r="G268" s="22" t="s">
        <v>48</v>
      </c>
      <c r="H268" s="23" t="s">
        <v>49</v>
      </c>
      <c r="I268" s="24">
        <v>66.900000000000006</v>
      </c>
    </row>
    <row r="269" spans="1:9">
      <c r="A269" s="22">
        <v>44016</v>
      </c>
      <c r="B269" s="22" t="str">
        <f t="shared" si="20"/>
        <v>Jul</v>
      </c>
      <c r="C269" s="23">
        <f t="shared" si="21"/>
        <v>27</v>
      </c>
      <c r="D269" s="23" t="str">
        <f t="shared" si="22"/>
        <v>None</v>
      </c>
      <c r="E269" s="23" t="e">
        <f t="shared" si="23"/>
        <v>#N/A</v>
      </c>
      <c r="F269" s="23" t="e">
        <f t="shared" si="24"/>
        <v>#N/A</v>
      </c>
      <c r="G269" s="22" t="s">
        <v>48</v>
      </c>
      <c r="H269" s="23" t="s">
        <v>43</v>
      </c>
      <c r="I269" s="24">
        <v>40.07</v>
      </c>
    </row>
    <row r="270" spans="1:9">
      <c r="A270" s="22">
        <v>44096</v>
      </c>
      <c r="B270" s="22" t="str">
        <f t="shared" si="20"/>
        <v>Sep</v>
      </c>
      <c r="C270" s="23">
        <f t="shared" si="21"/>
        <v>39</v>
      </c>
      <c r="D270" s="23" t="str">
        <f t="shared" si="22"/>
        <v>None</v>
      </c>
      <c r="E270" s="23" t="e">
        <f t="shared" si="23"/>
        <v>#N/A</v>
      </c>
      <c r="F270" s="23" t="e">
        <f t="shared" si="24"/>
        <v>#N/A</v>
      </c>
      <c r="G270" s="22" t="s">
        <v>48</v>
      </c>
      <c r="H270" s="23" t="s">
        <v>43</v>
      </c>
      <c r="I270" s="24">
        <v>40.83</v>
      </c>
    </row>
    <row r="271" spans="1:9">
      <c r="A271" s="22">
        <v>44029</v>
      </c>
      <c r="B271" s="22" t="str">
        <f t="shared" si="20"/>
        <v>Jul</v>
      </c>
      <c r="C271" s="23">
        <f t="shared" si="21"/>
        <v>29</v>
      </c>
      <c r="D271" s="23" t="str">
        <f t="shared" si="22"/>
        <v>None</v>
      </c>
      <c r="E271" s="23" t="e">
        <f t="shared" si="23"/>
        <v>#N/A</v>
      </c>
      <c r="F271" s="23" t="e">
        <f t="shared" si="24"/>
        <v>#N/A</v>
      </c>
      <c r="G271" s="22" t="s">
        <v>38</v>
      </c>
      <c r="H271" s="23" t="s">
        <v>50</v>
      </c>
      <c r="I271" s="24">
        <v>46.27</v>
      </c>
    </row>
    <row r="272" spans="1:9">
      <c r="A272" s="22">
        <v>44039</v>
      </c>
      <c r="B272" s="22" t="str">
        <f t="shared" si="20"/>
        <v>Jul</v>
      </c>
      <c r="C272" s="23">
        <f t="shared" si="21"/>
        <v>31</v>
      </c>
      <c r="D272" s="23" t="str">
        <f t="shared" si="22"/>
        <v>None</v>
      </c>
      <c r="E272" s="23" t="e">
        <f t="shared" si="23"/>
        <v>#N/A</v>
      </c>
      <c r="F272" s="23" t="e">
        <f t="shared" si="24"/>
        <v>#N/A</v>
      </c>
      <c r="G272" s="22" t="s">
        <v>48</v>
      </c>
      <c r="H272" s="23" t="s">
        <v>57</v>
      </c>
      <c r="I272" s="24">
        <v>66.38</v>
      </c>
    </row>
    <row r="273" spans="1:9">
      <c r="A273" s="22">
        <v>44033</v>
      </c>
      <c r="B273" s="22" t="str">
        <f t="shared" si="20"/>
        <v>Jul</v>
      </c>
      <c r="C273" s="23">
        <f t="shared" si="21"/>
        <v>30</v>
      </c>
      <c r="D273" s="23" t="str">
        <f t="shared" si="22"/>
        <v>None</v>
      </c>
      <c r="E273" s="23" t="e">
        <f t="shared" si="23"/>
        <v>#N/A</v>
      </c>
      <c r="F273" s="23" t="e">
        <f t="shared" si="24"/>
        <v>#N/A</v>
      </c>
      <c r="G273" s="22" t="s">
        <v>48</v>
      </c>
      <c r="H273" s="23" t="s">
        <v>46</v>
      </c>
      <c r="I273" s="24">
        <v>72.739999999999995</v>
      </c>
    </row>
    <row r="274" spans="1:9">
      <c r="A274" s="22">
        <v>44020</v>
      </c>
      <c r="B274" s="22" t="str">
        <f t="shared" si="20"/>
        <v>Jul</v>
      </c>
      <c r="C274" s="23">
        <f t="shared" si="21"/>
        <v>28</v>
      </c>
      <c r="D274" s="23" t="str">
        <f t="shared" si="22"/>
        <v>None</v>
      </c>
      <c r="E274" s="23" t="e">
        <f t="shared" si="23"/>
        <v>#N/A</v>
      </c>
      <c r="F274" s="23" t="e">
        <f t="shared" si="24"/>
        <v>#N/A</v>
      </c>
      <c r="G274" s="22" t="s">
        <v>48</v>
      </c>
      <c r="H274" s="23" t="s">
        <v>57</v>
      </c>
      <c r="I274" s="24">
        <v>69.55</v>
      </c>
    </row>
    <row r="275" spans="1:9">
      <c r="A275" s="22">
        <v>44012</v>
      </c>
      <c r="B275" s="22" t="str">
        <f t="shared" si="20"/>
        <v>Jun</v>
      </c>
      <c r="C275" s="23">
        <f t="shared" si="21"/>
        <v>27</v>
      </c>
      <c r="D275" s="23" t="str">
        <f t="shared" si="22"/>
        <v>None</v>
      </c>
      <c r="E275" s="23" t="e">
        <f t="shared" si="23"/>
        <v>#N/A</v>
      </c>
      <c r="F275" s="23" t="e">
        <f t="shared" si="24"/>
        <v>#N/A</v>
      </c>
      <c r="G275" s="22" t="s">
        <v>38</v>
      </c>
      <c r="H275" s="23" t="s">
        <v>53</v>
      </c>
      <c r="I275" s="24">
        <v>87.58</v>
      </c>
    </row>
    <row r="276" spans="1:9">
      <c r="A276" s="22">
        <v>44014</v>
      </c>
      <c r="B276" s="22" t="str">
        <f t="shared" si="20"/>
        <v>Jul</v>
      </c>
      <c r="C276" s="23">
        <f t="shared" si="21"/>
        <v>27</v>
      </c>
      <c r="D276" s="23" t="str">
        <f t="shared" si="22"/>
        <v>None</v>
      </c>
      <c r="E276" s="23" t="e">
        <f t="shared" si="23"/>
        <v>#N/A</v>
      </c>
      <c r="F276" s="23" t="e">
        <f t="shared" si="24"/>
        <v>#N/A</v>
      </c>
      <c r="G276" s="22" t="s">
        <v>45</v>
      </c>
      <c r="H276" s="23" t="s">
        <v>49</v>
      </c>
      <c r="I276" s="24">
        <v>32.92</v>
      </c>
    </row>
    <row r="277" spans="1:9">
      <c r="A277" s="22">
        <v>44022</v>
      </c>
      <c r="B277" s="22" t="str">
        <f t="shared" si="20"/>
        <v>Jul</v>
      </c>
      <c r="C277" s="23">
        <f t="shared" si="21"/>
        <v>28</v>
      </c>
      <c r="D277" s="23" t="str">
        <f t="shared" si="22"/>
        <v>None</v>
      </c>
      <c r="E277" s="23" t="e">
        <f t="shared" si="23"/>
        <v>#N/A</v>
      </c>
      <c r="F277" s="23" t="e">
        <f t="shared" si="24"/>
        <v>#N/A</v>
      </c>
      <c r="G277" s="22" t="s">
        <v>38</v>
      </c>
      <c r="H277" s="23" t="s">
        <v>49</v>
      </c>
      <c r="I277" s="24">
        <v>376.52</v>
      </c>
    </row>
    <row r="278" spans="1:9">
      <c r="A278" s="22">
        <v>44013</v>
      </c>
      <c r="B278" s="22" t="str">
        <f t="shared" si="20"/>
        <v>Jul</v>
      </c>
      <c r="C278" s="23">
        <f t="shared" si="21"/>
        <v>27</v>
      </c>
      <c r="D278" s="23" t="str">
        <f t="shared" si="22"/>
        <v>None</v>
      </c>
      <c r="E278" s="23" t="e">
        <f t="shared" si="23"/>
        <v>#N/A</v>
      </c>
      <c r="F278" s="23" t="e">
        <f t="shared" si="24"/>
        <v>#N/A</v>
      </c>
      <c r="G278" s="22" t="s">
        <v>38</v>
      </c>
      <c r="H278" s="23" t="s">
        <v>54</v>
      </c>
      <c r="I278" s="24">
        <v>71.94</v>
      </c>
    </row>
    <row r="279" spans="1:9">
      <c r="A279" s="22">
        <v>44032</v>
      </c>
      <c r="B279" s="22" t="str">
        <f t="shared" si="20"/>
        <v>Jul</v>
      </c>
      <c r="C279" s="23">
        <f t="shared" si="21"/>
        <v>30</v>
      </c>
      <c r="D279" s="23" t="str">
        <f t="shared" si="22"/>
        <v>None</v>
      </c>
      <c r="E279" s="23" t="e">
        <f t="shared" si="23"/>
        <v>#N/A</v>
      </c>
      <c r="F279" s="23" t="e">
        <f t="shared" si="24"/>
        <v>#N/A</v>
      </c>
      <c r="G279" s="22" t="s">
        <v>38</v>
      </c>
      <c r="H279" s="23" t="s">
        <v>56</v>
      </c>
      <c r="I279" s="24">
        <v>20.22</v>
      </c>
    </row>
    <row r="280" spans="1:9">
      <c r="A280" s="22">
        <v>44088</v>
      </c>
      <c r="B280" s="22" t="str">
        <f t="shared" si="20"/>
        <v>Sep</v>
      </c>
      <c r="C280" s="23">
        <f t="shared" si="21"/>
        <v>38</v>
      </c>
      <c r="D280" s="23" t="str">
        <f t="shared" si="22"/>
        <v>None</v>
      </c>
      <c r="E280" s="23" t="e">
        <f t="shared" si="23"/>
        <v>#N/A</v>
      </c>
      <c r="F280" s="23" t="e">
        <f t="shared" si="24"/>
        <v>#N/A</v>
      </c>
      <c r="G280" s="22" t="s">
        <v>38</v>
      </c>
      <c r="H280" s="23" t="s">
        <v>56</v>
      </c>
      <c r="I280" s="24">
        <v>40.24</v>
      </c>
    </row>
    <row r="281" spans="1:9">
      <c r="A281" s="22">
        <v>44085</v>
      </c>
      <c r="B281" s="22" t="str">
        <f t="shared" si="20"/>
        <v>Sep</v>
      </c>
      <c r="C281" s="23">
        <f t="shared" si="21"/>
        <v>37</v>
      </c>
      <c r="D281" s="23" t="str">
        <f t="shared" si="22"/>
        <v>None</v>
      </c>
      <c r="E281" s="23" t="e">
        <f t="shared" si="23"/>
        <v>#N/A</v>
      </c>
      <c r="F281" s="23" t="e">
        <f t="shared" si="24"/>
        <v>#N/A</v>
      </c>
      <c r="G281" s="22" t="s">
        <v>38</v>
      </c>
      <c r="H281" s="23" t="s">
        <v>49</v>
      </c>
      <c r="I281" s="24">
        <v>752.68</v>
      </c>
    </row>
    <row r="282" spans="1:9">
      <c r="A282" s="22">
        <v>44062</v>
      </c>
      <c r="B282" s="22" t="str">
        <f t="shared" si="20"/>
        <v>Aug</v>
      </c>
      <c r="C282" s="23">
        <f t="shared" si="21"/>
        <v>34</v>
      </c>
      <c r="D282" s="23" t="str">
        <f t="shared" si="22"/>
        <v>Fall Kite Event</v>
      </c>
      <c r="E282" s="23" t="e">
        <f t="shared" si="23"/>
        <v>#N/A</v>
      </c>
      <c r="F282" s="23">
        <f t="shared" si="24"/>
        <v>71.8</v>
      </c>
      <c r="G282" s="22" t="s">
        <v>38</v>
      </c>
      <c r="H282" s="23" t="s">
        <v>54</v>
      </c>
      <c r="I282" s="24">
        <v>71.8</v>
      </c>
    </row>
    <row r="283" spans="1:9">
      <c r="A283" s="22">
        <v>44088</v>
      </c>
      <c r="B283" s="22" t="str">
        <f t="shared" si="20"/>
        <v>Sep</v>
      </c>
      <c r="C283" s="23">
        <f t="shared" si="21"/>
        <v>38</v>
      </c>
      <c r="D283" s="23" t="str">
        <f t="shared" si="22"/>
        <v>None</v>
      </c>
      <c r="E283" s="23" t="e">
        <f t="shared" si="23"/>
        <v>#N/A</v>
      </c>
      <c r="F283" s="23" t="e">
        <f t="shared" si="24"/>
        <v>#N/A</v>
      </c>
      <c r="G283" s="22" t="s">
        <v>45</v>
      </c>
      <c r="H283" s="23" t="s">
        <v>50</v>
      </c>
      <c r="I283" s="24">
        <v>69.5</v>
      </c>
    </row>
    <row r="284" spans="1:9">
      <c r="A284" s="22">
        <v>44088</v>
      </c>
      <c r="B284" s="22" t="str">
        <f t="shared" si="20"/>
        <v>Sep</v>
      </c>
      <c r="C284" s="23">
        <f t="shared" si="21"/>
        <v>38</v>
      </c>
      <c r="D284" s="23" t="str">
        <f t="shared" si="22"/>
        <v>None</v>
      </c>
      <c r="E284" s="23" t="e">
        <f t="shared" si="23"/>
        <v>#N/A</v>
      </c>
      <c r="F284" s="23" t="e">
        <f t="shared" si="24"/>
        <v>#N/A</v>
      </c>
      <c r="G284" s="22" t="s">
        <v>48</v>
      </c>
      <c r="H284" s="23" t="s">
        <v>49</v>
      </c>
      <c r="I284" s="24">
        <v>66.13</v>
      </c>
    </row>
    <row r="285" spans="1:9">
      <c r="A285" s="22">
        <v>43985</v>
      </c>
      <c r="B285" s="22" t="str">
        <f t="shared" si="20"/>
        <v>Jun</v>
      </c>
      <c r="C285" s="23">
        <f t="shared" si="21"/>
        <v>23</v>
      </c>
      <c r="D285" s="23" t="str">
        <f t="shared" si="22"/>
        <v>Festival of Flight</v>
      </c>
      <c r="E285" s="23">
        <f t="shared" si="23"/>
        <v>40.44</v>
      </c>
      <c r="F285" s="23" t="e">
        <f t="shared" si="24"/>
        <v>#N/A</v>
      </c>
      <c r="G285" s="22" t="s">
        <v>45</v>
      </c>
      <c r="H285" s="23" t="s">
        <v>56</v>
      </c>
      <c r="I285" s="24">
        <v>40.44</v>
      </c>
    </row>
    <row r="286" spans="1:9">
      <c r="A286" s="22">
        <v>44100</v>
      </c>
      <c r="B286" s="22" t="str">
        <f t="shared" si="20"/>
        <v>Sep</v>
      </c>
      <c r="C286" s="23">
        <f t="shared" si="21"/>
        <v>39</v>
      </c>
      <c r="D286" s="23" t="str">
        <f t="shared" si="22"/>
        <v>None</v>
      </c>
      <c r="E286" s="23" t="e">
        <f t="shared" si="23"/>
        <v>#N/A</v>
      </c>
      <c r="F286" s="23" t="e">
        <f t="shared" si="24"/>
        <v>#N/A</v>
      </c>
      <c r="G286" s="22" t="s">
        <v>38</v>
      </c>
      <c r="H286" s="23" t="s">
        <v>57</v>
      </c>
      <c r="I286" s="24">
        <v>46.98</v>
      </c>
    </row>
    <row r="287" spans="1:9">
      <c r="A287" s="22">
        <v>43974</v>
      </c>
      <c r="B287" s="22" t="str">
        <f t="shared" si="20"/>
        <v>May</v>
      </c>
      <c r="C287" s="23">
        <f t="shared" si="21"/>
        <v>21</v>
      </c>
      <c r="D287" s="23" t="str">
        <f t="shared" si="22"/>
        <v>None</v>
      </c>
      <c r="E287" s="23" t="e">
        <f t="shared" si="23"/>
        <v>#N/A</v>
      </c>
      <c r="F287" s="23" t="e">
        <f t="shared" si="24"/>
        <v>#N/A</v>
      </c>
      <c r="G287" s="22" t="s">
        <v>45</v>
      </c>
      <c r="H287" s="23" t="s">
        <v>43</v>
      </c>
      <c r="I287" s="24">
        <v>60.45</v>
      </c>
    </row>
    <row r="288" spans="1:9">
      <c r="A288" s="22">
        <v>44095</v>
      </c>
      <c r="B288" s="22" t="str">
        <f t="shared" si="20"/>
        <v>Sep</v>
      </c>
      <c r="C288" s="23">
        <f t="shared" si="21"/>
        <v>39</v>
      </c>
      <c r="D288" s="23" t="str">
        <f t="shared" si="22"/>
        <v>None</v>
      </c>
      <c r="E288" s="23" t="e">
        <f t="shared" si="23"/>
        <v>#N/A</v>
      </c>
      <c r="F288" s="23" t="e">
        <f t="shared" si="24"/>
        <v>#N/A</v>
      </c>
      <c r="G288" s="22" t="s">
        <v>48</v>
      </c>
      <c r="H288" s="23" t="s">
        <v>43</v>
      </c>
      <c r="I288" s="24">
        <v>40.98</v>
      </c>
    </row>
    <row r="289" spans="1:9">
      <c r="A289" s="22">
        <v>44021</v>
      </c>
      <c r="B289" s="22" t="str">
        <f t="shared" si="20"/>
        <v>Jul</v>
      </c>
      <c r="C289" s="23">
        <f t="shared" si="21"/>
        <v>28</v>
      </c>
      <c r="D289" s="23" t="str">
        <f t="shared" si="22"/>
        <v>None</v>
      </c>
      <c r="E289" s="23" t="e">
        <f t="shared" si="23"/>
        <v>#N/A</v>
      </c>
      <c r="F289" s="23" t="e">
        <f t="shared" si="24"/>
        <v>#N/A</v>
      </c>
      <c r="G289" s="22" t="s">
        <v>38</v>
      </c>
      <c r="H289" s="23" t="s">
        <v>50</v>
      </c>
      <c r="I289" s="24">
        <v>22.27</v>
      </c>
    </row>
    <row r="290" spans="1:9">
      <c r="A290" s="22">
        <v>43972</v>
      </c>
      <c r="B290" s="22" t="str">
        <f t="shared" si="20"/>
        <v>May</v>
      </c>
      <c r="C290" s="23">
        <f t="shared" si="21"/>
        <v>21</v>
      </c>
      <c r="D290" s="23" t="str">
        <f t="shared" si="22"/>
        <v>None</v>
      </c>
      <c r="E290" s="23" t="e">
        <f t="shared" si="23"/>
        <v>#N/A</v>
      </c>
      <c r="F290" s="23" t="e">
        <f t="shared" si="24"/>
        <v>#N/A</v>
      </c>
      <c r="G290" s="22" t="s">
        <v>38</v>
      </c>
      <c r="H290" s="23" t="s">
        <v>57</v>
      </c>
      <c r="I290" s="24">
        <v>46.21</v>
      </c>
    </row>
    <row r="291" spans="1:9">
      <c r="A291" s="22">
        <v>43964</v>
      </c>
      <c r="B291" s="22" t="str">
        <f t="shared" si="20"/>
        <v>May</v>
      </c>
      <c r="C291" s="23">
        <f t="shared" si="21"/>
        <v>20</v>
      </c>
      <c r="D291" s="23" t="str">
        <f t="shared" si="22"/>
        <v>None</v>
      </c>
      <c r="E291" s="23" t="e">
        <f t="shared" si="23"/>
        <v>#N/A</v>
      </c>
      <c r="F291" s="23" t="e">
        <f t="shared" si="24"/>
        <v>#N/A</v>
      </c>
      <c r="G291" s="22" t="s">
        <v>48</v>
      </c>
      <c r="H291" s="23" t="s">
        <v>49</v>
      </c>
      <c r="I291" s="24">
        <v>99.51</v>
      </c>
    </row>
    <row r="292" spans="1:9">
      <c r="A292" s="22">
        <v>44040</v>
      </c>
      <c r="B292" s="22" t="str">
        <f t="shared" si="20"/>
        <v>Jul</v>
      </c>
      <c r="C292" s="23">
        <f t="shared" si="21"/>
        <v>31</v>
      </c>
      <c r="D292" s="23" t="str">
        <f t="shared" si="22"/>
        <v>None</v>
      </c>
      <c r="E292" s="23" t="e">
        <f t="shared" si="23"/>
        <v>#N/A</v>
      </c>
      <c r="F292" s="23" t="e">
        <f t="shared" si="24"/>
        <v>#N/A</v>
      </c>
      <c r="G292" s="22" t="s">
        <v>45</v>
      </c>
      <c r="H292" s="23" t="s">
        <v>57</v>
      </c>
      <c r="I292" s="24">
        <v>44.01</v>
      </c>
    </row>
    <row r="293" spans="1:9">
      <c r="A293" s="22">
        <v>44079</v>
      </c>
      <c r="B293" s="22" t="str">
        <f t="shared" si="20"/>
        <v>Sep</v>
      </c>
      <c r="C293" s="23">
        <f t="shared" si="21"/>
        <v>36</v>
      </c>
      <c r="D293" s="23" t="str">
        <f t="shared" si="22"/>
        <v>None</v>
      </c>
      <c r="E293" s="23" t="e">
        <f t="shared" si="23"/>
        <v>#N/A</v>
      </c>
      <c r="F293" s="23" t="e">
        <f t="shared" si="24"/>
        <v>#N/A</v>
      </c>
      <c r="G293" s="22" t="s">
        <v>48</v>
      </c>
      <c r="H293" s="23" t="s">
        <v>49</v>
      </c>
      <c r="I293" s="24">
        <v>68.2</v>
      </c>
    </row>
    <row r="294" spans="1:9">
      <c r="A294" s="22">
        <v>44077</v>
      </c>
      <c r="B294" s="22" t="str">
        <f t="shared" si="20"/>
        <v>Sep</v>
      </c>
      <c r="C294" s="23">
        <f t="shared" si="21"/>
        <v>36</v>
      </c>
      <c r="D294" s="23" t="str">
        <f t="shared" si="22"/>
        <v>None</v>
      </c>
      <c r="E294" s="23" t="e">
        <f t="shared" si="23"/>
        <v>#N/A</v>
      </c>
      <c r="F294" s="23" t="e">
        <f t="shared" si="24"/>
        <v>#N/A</v>
      </c>
      <c r="G294" s="22" t="s">
        <v>48</v>
      </c>
      <c r="H294" s="23" t="s">
        <v>57</v>
      </c>
      <c r="I294" s="24">
        <v>46.07</v>
      </c>
    </row>
    <row r="295" spans="1:9">
      <c r="A295" s="22">
        <v>44058</v>
      </c>
      <c r="B295" s="22" t="str">
        <f t="shared" si="20"/>
        <v>Aug</v>
      </c>
      <c r="C295" s="23">
        <f t="shared" si="21"/>
        <v>33</v>
      </c>
      <c r="D295" s="23" t="str">
        <f t="shared" si="22"/>
        <v>Fall Kite Event</v>
      </c>
      <c r="E295" s="23" t="e">
        <f t="shared" si="23"/>
        <v>#N/A</v>
      </c>
      <c r="F295" s="23">
        <f t="shared" si="24"/>
        <v>45.82</v>
      </c>
      <c r="G295" s="22" t="s">
        <v>48</v>
      </c>
      <c r="H295" s="23" t="s">
        <v>54</v>
      </c>
      <c r="I295" s="24">
        <v>45.82</v>
      </c>
    </row>
    <row r="296" spans="1:9">
      <c r="A296" s="22">
        <v>44103</v>
      </c>
      <c r="B296" s="22" t="str">
        <f t="shared" si="20"/>
        <v>Sep</v>
      </c>
      <c r="C296" s="23">
        <f t="shared" si="21"/>
        <v>40</v>
      </c>
      <c r="D296" s="23" t="str">
        <f t="shared" si="22"/>
        <v>None</v>
      </c>
      <c r="E296" s="23" t="e">
        <f t="shared" si="23"/>
        <v>#N/A</v>
      </c>
      <c r="F296" s="23" t="e">
        <f t="shared" si="24"/>
        <v>#N/A</v>
      </c>
      <c r="G296" s="22" t="s">
        <v>38</v>
      </c>
      <c r="H296" s="23" t="s">
        <v>49</v>
      </c>
      <c r="I296" s="24">
        <v>34.479999999999997</v>
      </c>
    </row>
    <row r="297" spans="1:9">
      <c r="A297" s="22">
        <v>44030</v>
      </c>
      <c r="B297" s="22" t="str">
        <f t="shared" si="20"/>
        <v>Jul</v>
      </c>
      <c r="C297" s="23">
        <f t="shared" si="21"/>
        <v>29</v>
      </c>
      <c r="D297" s="23" t="str">
        <f t="shared" si="22"/>
        <v>None</v>
      </c>
      <c r="E297" s="23" t="e">
        <f t="shared" si="23"/>
        <v>#N/A</v>
      </c>
      <c r="F297" s="23" t="e">
        <f t="shared" si="24"/>
        <v>#N/A</v>
      </c>
      <c r="G297" s="22" t="s">
        <v>38</v>
      </c>
      <c r="H297" s="23" t="s">
        <v>46</v>
      </c>
      <c r="I297" s="24">
        <v>72.19</v>
      </c>
    </row>
    <row r="298" spans="1:9">
      <c r="A298" s="22">
        <v>44036</v>
      </c>
      <c r="B298" s="22" t="str">
        <f t="shared" si="20"/>
        <v>Jul</v>
      </c>
      <c r="C298" s="23">
        <f t="shared" si="21"/>
        <v>30</v>
      </c>
      <c r="D298" s="23" t="str">
        <f t="shared" si="22"/>
        <v>None</v>
      </c>
      <c r="E298" s="23" t="e">
        <f t="shared" si="23"/>
        <v>#N/A</v>
      </c>
      <c r="F298" s="23" t="e">
        <f t="shared" si="24"/>
        <v>#N/A</v>
      </c>
      <c r="G298" s="22" t="s">
        <v>48</v>
      </c>
      <c r="H298" s="23" t="s">
        <v>58</v>
      </c>
      <c r="I298" s="24">
        <v>48.64</v>
      </c>
    </row>
    <row r="299" spans="1:9">
      <c r="A299" s="22">
        <v>43968</v>
      </c>
      <c r="B299" s="22" t="str">
        <f t="shared" si="20"/>
        <v>May</v>
      </c>
      <c r="C299" s="23">
        <f t="shared" si="21"/>
        <v>21</v>
      </c>
      <c r="D299" s="23" t="str">
        <f t="shared" si="22"/>
        <v>None</v>
      </c>
      <c r="E299" s="23" t="e">
        <f t="shared" si="23"/>
        <v>#N/A</v>
      </c>
      <c r="F299" s="23" t="e">
        <f t="shared" si="24"/>
        <v>#N/A</v>
      </c>
      <c r="G299" s="22" t="s">
        <v>48</v>
      </c>
      <c r="H299" s="23" t="s">
        <v>50</v>
      </c>
      <c r="I299" s="24">
        <v>46.55</v>
      </c>
    </row>
    <row r="300" spans="1:9">
      <c r="A300" s="22">
        <v>43959</v>
      </c>
      <c r="B300" s="22" t="str">
        <f t="shared" si="20"/>
        <v>May</v>
      </c>
      <c r="C300" s="23">
        <f t="shared" si="21"/>
        <v>19</v>
      </c>
      <c r="D300" s="23" t="str">
        <f t="shared" si="22"/>
        <v>None</v>
      </c>
      <c r="E300" s="23" t="e">
        <f t="shared" si="23"/>
        <v>#N/A</v>
      </c>
      <c r="F300" s="23" t="e">
        <f t="shared" si="24"/>
        <v>#N/A</v>
      </c>
      <c r="G300" s="22" t="s">
        <v>38</v>
      </c>
      <c r="H300" s="23" t="s">
        <v>53</v>
      </c>
      <c r="I300" s="24">
        <v>84.64</v>
      </c>
    </row>
    <row r="301" spans="1:9">
      <c r="A301" s="22">
        <v>43994</v>
      </c>
      <c r="B301" s="22" t="str">
        <f t="shared" si="20"/>
        <v>Jun</v>
      </c>
      <c r="C301" s="23">
        <f t="shared" si="21"/>
        <v>24</v>
      </c>
      <c r="D301" s="23" t="str">
        <f t="shared" si="22"/>
        <v>Festival of Flight</v>
      </c>
      <c r="E301" s="23">
        <f t="shared" si="23"/>
        <v>47.68</v>
      </c>
      <c r="F301" s="23" t="e">
        <f t="shared" si="24"/>
        <v>#N/A</v>
      </c>
      <c r="G301" s="22" t="s">
        <v>38</v>
      </c>
      <c r="H301" s="23" t="s">
        <v>54</v>
      </c>
      <c r="I301" s="24">
        <v>47.68</v>
      </c>
    </row>
    <row r="302" spans="1:9">
      <c r="A302" s="22">
        <v>44101</v>
      </c>
      <c r="B302" s="22" t="str">
        <f t="shared" si="20"/>
        <v>Sep</v>
      </c>
      <c r="C302" s="23">
        <f t="shared" si="21"/>
        <v>40</v>
      </c>
      <c r="D302" s="23" t="str">
        <f t="shared" si="22"/>
        <v>None</v>
      </c>
      <c r="E302" s="23" t="e">
        <f t="shared" si="23"/>
        <v>#N/A</v>
      </c>
      <c r="F302" s="23" t="e">
        <f t="shared" si="24"/>
        <v>#N/A</v>
      </c>
      <c r="G302" s="22" t="s">
        <v>48</v>
      </c>
      <c r="H302" s="23" t="s">
        <v>53</v>
      </c>
      <c r="I302" s="24">
        <v>30.27</v>
      </c>
    </row>
    <row r="303" spans="1:9">
      <c r="A303" s="22">
        <v>44083</v>
      </c>
      <c r="B303" s="22" t="str">
        <f t="shared" si="20"/>
        <v>Sep</v>
      </c>
      <c r="C303" s="23">
        <f t="shared" si="21"/>
        <v>37</v>
      </c>
      <c r="D303" s="23" t="str">
        <f t="shared" si="22"/>
        <v>None</v>
      </c>
      <c r="E303" s="23" t="e">
        <f t="shared" si="23"/>
        <v>#N/A</v>
      </c>
      <c r="F303" s="23" t="e">
        <f t="shared" si="24"/>
        <v>#N/A</v>
      </c>
      <c r="G303" s="22" t="s">
        <v>38</v>
      </c>
      <c r="H303" s="23" t="s">
        <v>49</v>
      </c>
      <c r="I303" s="24">
        <v>33.619999999999997</v>
      </c>
    </row>
    <row r="304" spans="1:9">
      <c r="A304" s="22">
        <v>44014</v>
      </c>
      <c r="B304" s="22" t="str">
        <f t="shared" si="20"/>
        <v>Jul</v>
      </c>
      <c r="C304" s="23">
        <f t="shared" si="21"/>
        <v>27</v>
      </c>
      <c r="D304" s="23" t="str">
        <f t="shared" si="22"/>
        <v>None</v>
      </c>
      <c r="E304" s="23" t="e">
        <f t="shared" si="23"/>
        <v>#N/A</v>
      </c>
      <c r="F304" s="23" t="e">
        <f t="shared" si="24"/>
        <v>#N/A</v>
      </c>
      <c r="G304" s="22" t="s">
        <v>38</v>
      </c>
      <c r="H304" s="23" t="s">
        <v>58</v>
      </c>
      <c r="I304" s="24">
        <v>50.44</v>
      </c>
    </row>
    <row r="305" spans="1:9">
      <c r="A305" s="22">
        <v>44041</v>
      </c>
      <c r="B305" s="22" t="str">
        <f t="shared" si="20"/>
        <v>Jul</v>
      </c>
      <c r="C305" s="23">
        <f t="shared" si="21"/>
        <v>31</v>
      </c>
      <c r="D305" s="23" t="str">
        <f t="shared" si="22"/>
        <v>None</v>
      </c>
      <c r="E305" s="23" t="e">
        <f t="shared" si="23"/>
        <v>#N/A</v>
      </c>
      <c r="F305" s="23" t="e">
        <f t="shared" si="24"/>
        <v>#N/A</v>
      </c>
      <c r="G305" s="22" t="s">
        <v>38</v>
      </c>
      <c r="H305" s="23" t="s">
        <v>57</v>
      </c>
      <c r="I305" s="24">
        <v>46.92</v>
      </c>
    </row>
    <row r="306" spans="1:9">
      <c r="A306" s="22">
        <v>44059</v>
      </c>
      <c r="B306" s="22" t="str">
        <f t="shared" si="20"/>
        <v>Aug</v>
      </c>
      <c r="C306" s="23">
        <f t="shared" si="21"/>
        <v>34</v>
      </c>
      <c r="D306" s="23" t="str">
        <f t="shared" si="22"/>
        <v>Fall Kite Event</v>
      </c>
      <c r="E306" s="23" t="e">
        <f t="shared" si="23"/>
        <v>#N/A</v>
      </c>
      <c r="F306" s="23">
        <f t="shared" si="24"/>
        <v>24.56</v>
      </c>
      <c r="G306" s="22" t="s">
        <v>48</v>
      </c>
      <c r="H306" s="23" t="s">
        <v>58</v>
      </c>
      <c r="I306" s="24">
        <v>24.56</v>
      </c>
    </row>
    <row r="307" spans="1:9">
      <c r="A307" s="22">
        <v>43955</v>
      </c>
      <c r="B307" s="22" t="str">
        <f t="shared" si="20"/>
        <v>May</v>
      </c>
      <c r="C307" s="23">
        <f t="shared" si="21"/>
        <v>19</v>
      </c>
      <c r="D307" s="23" t="str">
        <f t="shared" si="22"/>
        <v>None</v>
      </c>
      <c r="E307" s="23" t="e">
        <f t="shared" si="23"/>
        <v>#N/A</v>
      </c>
      <c r="F307" s="23" t="e">
        <f t="shared" si="24"/>
        <v>#N/A</v>
      </c>
      <c r="G307" s="22" t="s">
        <v>48</v>
      </c>
      <c r="H307" s="23" t="s">
        <v>50</v>
      </c>
      <c r="I307" s="24">
        <v>23.52</v>
      </c>
    </row>
    <row r="308" spans="1:9">
      <c r="A308" s="22">
        <v>43975</v>
      </c>
      <c r="B308" s="22" t="str">
        <f t="shared" si="20"/>
        <v>May</v>
      </c>
      <c r="C308" s="23">
        <f t="shared" si="21"/>
        <v>22</v>
      </c>
      <c r="D308" s="23" t="str">
        <f t="shared" si="22"/>
        <v>None</v>
      </c>
      <c r="E308" s="23" t="e">
        <f t="shared" si="23"/>
        <v>#N/A</v>
      </c>
      <c r="F308" s="23" t="e">
        <f t="shared" si="24"/>
        <v>#N/A</v>
      </c>
      <c r="G308" s="22" t="s">
        <v>38</v>
      </c>
      <c r="H308" s="23" t="s">
        <v>57</v>
      </c>
      <c r="I308" s="24">
        <v>23.56</v>
      </c>
    </row>
    <row r="309" spans="1:9">
      <c r="A309" s="22">
        <v>44016</v>
      </c>
      <c r="B309" s="22" t="str">
        <f t="shared" si="20"/>
        <v>Jul</v>
      </c>
      <c r="C309" s="23">
        <f t="shared" si="21"/>
        <v>27</v>
      </c>
      <c r="D309" s="23" t="str">
        <f t="shared" si="22"/>
        <v>None</v>
      </c>
      <c r="E309" s="23" t="e">
        <f t="shared" si="23"/>
        <v>#N/A</v>
      </c>
      <c r="F309" s="23" t="e">
        <f t="shared" si="24"/>
        <v>#N/A</v>
      </c>
      <c r="G309" s="22" t="s">
        <v>48</v>
      </c>
      <c r="H309" s="23" t="s">
        <v>58</v>
      </c>
      <c r="I309" s="24">
        <v>75.400000000000006</v>
      </c>
    </row>
    <row r="310" spans="1:9">
      <c r="A310" s="22">
        <v>44087</v>
      </c>
      <c r="B310" s="22" t="str">
        <f t="shared" si="20"/>
        <v>Sep</v>
      </c>
      <c r="C310" s="23">
        <f t="shared" si="21"/>
        <v>38</v>
      </c>
      <c r="D310" s="23" t="str">
        <f t="shared" si="22"/>
        <v>None</v>
      </c>
      <c r="E310" s="23" t="e">
        <f t="shared" si="23"/>
        <v>#N/A</v>
      </c>
      <c r="F310" s="23" t="e">
        <f t="shared" si="24"/>
        <v>#N/A</v>
      </c>
      <c r="G310" s="22" t="s">
        <v>38</v>
      </c>
      <c r="H310" s="23" t="s">
        <v>50</v>
      </c>
      <c r="I310" s="24">
        <v>69.72</v>
      </c>
    </row>
    <row r="311" spans="1:9">
      <c r="A311" s="22">
        <v>43972</v>
      </c>
      <c r="B311" s="22" t="str">
        <f t="shared" si="20"/>
        <v>May</v>
      </c>
      <c r="C311" s="23">
        <f t="shared" si="21"/>
        <v>21</v>
      </c>
      <c r="D311" s="23" t="str">
        <f t="shared" si="22"/>
        <v>None</v>
      </c>
      <c r="E311" s="23" t="e">
        <f t="shared" si="23"/>
        <v>#N/A</v>
      </c>
      <c r="F311" s="23" t="e">
        <f t="shared" si="24"/>
        <v>#N/A</v>
      </c>
      <c r="G311" s="22" t="s">
        <v>45</v>
      </c>
      <c r="H311" s="23" t="s">
        <v>57</v>
      </c>
      <c r="I311" s="24">
        <v>23.47</v>
      </c>
    </row>
    <row r="312" spans="1:9">
      <c r="A312" s="22">
        <v>43968</v>
      </c>
      <c r="B312" s="22" t="str">
        <f t="shared" si="20"/>
        <v>May</v>
      </c>
      <c r="C312" s="23">
        <f t="shared" si="21"/>
        <v>21</v>
      </c>
      <c r="D312" s="23" t="str">
        <f t="shared" si="22"/>
        <v>None</v>
      </c>
      <c r="E312" s="23" t="e">
        <f t="shared" si="23"/>
        <v>#N/A</v>
      </c>
      <c r="F312" s="23" t="e">
        <f t="shared" si="24"/>
        <v>#N/A</v>
      </c>
      <c r="G312" s="22" t="s">
        <v>38</v>
      </c>
      <c r="H312" s="23" t="s">
        <v>57</v>
      </c>
      <c r="I312" s="24">
        <v>66.61</v>
      </c>
    </row>
    <row r="313" spans="1:9">
      <c r="A313" s="22">
        <v>44101</v>
      </c>
      <c r="B313" s="22" t="str">
        <f t="shared" si="20"/>
        <v>Sep</v>
      </c>
      <c r="C313" s="23">
        <f t="shared" si="21"/>
        <v>40</v>
      </c>
      <c r="D313" s="23" t="str">
        <f t="shared" si="22"/>
        <v>None</v>
      </c>
      <c r="E313" s="23" t="e">
        <f t="shared" si="23"/>
        <v>#N/A</v>
      </c>
      <c r="F313" s="23" t="e">
        <f t="shared" si="24"/>
        <v>#N/A</v>
      </c>
      <c r="G313" s="22" t="s">
        <v>48</v>
      </c>
      <c r="H313" s="23" t="s">
        <v>49</v>
      </c>
      <c r="I313" s="24">
        <v>33.54</v>
      </c>
    </row>
    <row r="314" spans="1:9">
      <c r="A314" s="22">
        <v>43972</v>
      </c>
      <c r="B314" s="22" t="str">
        <f t="shared" si="20"/>
        <v>May</v>
      </c>
      <c r="C314" s="23">
        <f t="shared" si="21"/>
        <v>21</v>
      </c>
      <c r="D314" s="23" t="str">
        <f t="shared" si="22"/>
        <v>None</v>
      </c>
      <c r="E314" s="23" t="e">
        <f t="shared" si="23"/>
        <v>#N/A</v>
      </c>
      <c r="F314" s="23" t="e">
        <f t="shared" si="24"/>
        <v>#N/A</v>
      </c>
      <c r="G314" s="22" t="s">
        <v>38</v>
      </c>
      <c r="H314" s="23" t="s">
        <v>50</v>
      </c>
      <c r="I314" s="24">
        <v>46.65</v>
      </c>
    </row>
    <row r="315" spans="1:9">
      <c r="A315" s="22">
        <v>44087</v>
      </c>
      <c r="B315" s="22" t="str">
        <f t="shared" si="20"/>
        <v>Sep</v>
      </c>
      <c r="C315" s="23">
        <f t="shared" si="21"/>
        <v>38</v>
      </c>
      <c r="D315" s="23" t="str">
        <f t="shared" si="22"/>
        <v>None</v>
      </c>
      <c r="E315" s="23" t="e">
        <f t="shared" si="23"/>
        <v>#N/A</v>
      </c>
      <c r="F315" s="23" t="e">
        <f t="shared" si="24"/>
        <v>#N/A</v>
      </c>
      <c r="G315" s="22" t="s">
        <v>48</v>
      </c>
      <c r="H315" s="23" t="s">
        <v>57</v>
      </c>
      <c r="I315" s="24">
        <v>22.25</v>
      </c>
    </row>
    <row r="316" spans="1:9">
      <c r="A316" s="22">
        <v>44081</v>
      </c>
      <c r="B316" s="22" t="str">
        <f t="shared" si="20"/>
        <v>Sep</v>
      </c>
      <c r="C316" s="23">
        <f t="shared" si="21"/>
        <v>37</v>
      </c>
      <c r="D316" s="23" t="str">
        <f t="shared" si="22"/>
        <v>None</v>
      </c>
      <c r="E316" s="23" t="e">
        <f t="shared" si="23"/>
        <v>#N/A</v>
      </c>
      <c r="F316" s="23" t="e">
        <f t="shared" si="24"/>
        <v>#N/A</v>
      </c>
      <c r="G316" s="22" t="s">
        <v>38</v>
      </c>
      <c r="H316" s="23" t="s">
        <v>49</v>
      </c>
      <c r="I316" s="24">
        <v>68.05</v>
      </c>
    </row>
    <row r="317" spans="1:9">
      <c r="A317" s="22">
        <v>44095</v>
      </c>
      <c r="B317" s="22" t="str">
        <f t="shared" si="20"/>
        <v>Sep</v>
      </c>
      <c r="C317" s="23">
        <f t="shared" si="21"/>
        <v>39</v>
      </c>
      <c r="D317" s="23" t="str">
        <f t="shared" si="22"/>
        <v>None</v>
      </c>
      <c r="E317" s="23" t="e">
        <f t="shared" si="23"/>
        <v>#N/A</v>
      </c>
      <c r="F317" s="23" t="e">
        <f t="shared" si="24"/>
        <v>#N/A</v>
      </c>
      <c r="G317" s="22" t="s">
        <v>48</v>
      </c>
      <c r="H317" s="23" t="s">
        <v>43</v>
      </c>
      <c r="I317" s="24">
        <v>19.8</v>
      </c>
    </row>
    <row r="318" spans="1:9">
      <c r="A318" s="22">
        <v>44021</v>
      </c>
      <c r="B318" s="22" t="str">
        <f t="shared" si="20"/>
        <v>Jul</v>
      </c>
      <c r="C318" s="23">
        <f t="shared" si="21"/>
        <v>28</v>
      </c>
      <c r="D318" s="23" t="str">
        <f t="shared" si="22"/>
        <v>None</v>
      </c>
      <c r="E318" s="23" t="e">
        <f t="shared" si="23"/>
        <v>#N/A</v>
      </c>
      <c r="F318" s="23" t="e">
        <f t="shared" si="24"/>
        <v>#N/A</v>
      </c>
      <c r="G318" s="22" t="s">
        <v>38</v>
      </c>
      <c r="H318" s="23" t="s">
        <v>54</v>
      </c>
      <c r="I318" s="24">
        <v>469.48</v>
      </c>
    </row>
    <row r="319" spans="1:9">
      <c r="A319" s="22">
        <v>43975</v>
      </c>
      <c r="B319" s="22" t="str">
        <f t="shared" si="20"/>
        <v>May</v>
      </c>
      <c r="C319" s="23">
        <f t="shared" si="21"/>
        <v>22</v>
      </c>
      <c r="D319" s="23" t="str">
        <f t="shared" si="22"/>
        <v>None</v>
      </c>
      <c r="E319" s="23" t="e">
        <f t="shared" si="23"/>
        <v>#N/A</v>
      </c>
      <c r="F319" s="23" t="e">
        <f t="shared" si="24"/>
        <v>#N/A</v>
      </c>
      <c r="G319" s="22" t="s">
        <v>48</v>
      </c>
      <c r="H319" s="23" t="s">
        <v>50</v>
      </c>
      <c r="I319" s="24">
        <v>44.33</v>
      </c>
    </row>
    <row r="320" spans="1:9">
      <c r="A320" s="22">
        <v>43965</v>
      </c>
      <c r="B320" s="22" t="str">
        <f t="shared" si="20"/>
        <v>May</v>
      </c>
      <c r="C320" s="23">
        <f t="shared" si="21"/>
        <v>20</v>
      </c>
      <c r="D320" s="23" t="str">
        <f t="shared" si="22"/>
        <v>None</v>
      </c>
      <c r="E320" s="23" t="e">
        <f t="shared" si="23"/>
        <v>#N/A</v>
      </c>
      <c r="F320" s="23" t="e">
        <f t="shared" si="24"/>
        <v>#N/A</v>
      </c>
      <c r="G320" s="22" t="s">
        <v>38</v>
      </c>
      <c r="H320" s="23" t="s">
        <v>54</v>
      </c>
      <c r="I320" s="24">
        <v>94.43</v>
      </c>
    </row>
    <row r="321" spans="1:9">
      <c r="A321" s="22">
        <v>43985</v>
      </c>
      <c r="B321" s="22" t="str">
        <f t="shared" si="20"/>
        <v>Jun</v>
      </c>
      <c r="C321" s="23">
        <f t="shared" si="21"/>
        <v>23</v>
      </c>
      <c r="D321" s="23" t="str">
        <f t="shared" si="22"/>
        <v>Festival of Flight</v>
      </c>
      <c r="E321" s="23">
        <f t="shared" si="23"/>
        <v>57.94</v>
      </c>
      <c r="F321" s="23" t="e">
        <f t="shared" si="24"/>
        <v>#N/A</v>
      </c>
      <c r="G321" s="22" t="s">
        <v>48</v>
      </c>
      <c r="H321" s="23" t="s">
        <v>43</v>
      </c>
      <c r="I321" s="24">
        <v>57.94</v>
      </c>
    </row>
    <row r="322" spans="1:9">
      <c r="A322" s="22">
        <v>44064</v>
      </c>
      <c r="B322" s="22" t="str">
        <f t="shared" si="20"/>
        <v>Aug</v>
      </c>
      <c r="C322" s="23">
        <f t="shared" si="21"/>
        <v>34</v>
      </c>
      <c r="D322" s="23" t="str">
        <f t="shared" si="22"/>
        <v>Fall Kite Event</v>
      </c>
      <c r="E322" s="23" t="e">
        <f t="shared" si="23"/>
        <v>#N/A</v>
      </c>
      <c r="F322" s="23">
        <f t="shared" si="24"/>
        <v>66.77</v>
      </c>
      <c r="G322" s="22" t="s">
        <v>48</v>
      </c>
      <c r="H322" s="23" t="s">
        <v>49</v>
      </c>
      <c r="I322" s="24">
        <v>66.77</v>
      </c>
    </row>
    <row r="323" spans="1:9">
      <c r="A323" s="22">
        <v>44102</v>
      </c>
      <c r="B323" s="22" t="str">
        <f t="shared" si="20"/>
        <v>Sep</v>
      </c>
      <c r="C323" s="23">
        <f t="shared" si="21"/>
        <v>40</v>
      </c>
      <c r="D323" s="23" t="str">
        <f t="shared" si="22"/>
        <v>None</v>
      </c>
      <c r="E323" s="23" t="e">
        <f t="shared" si="23"/>
        <v>#N/A</v>
      </c>
      <c r="F323" s="23" t="e">
        <f t="shared" si="24"/>
        <v>#N/A</v>
      </c>
      <c r="G323" s="22" t="s">
        <v>48</v>
      </c>
      <c r="H323" s="23" t="s">
        <v>43</v>
      </c>
      <c r="I323" s="24">
        <v>20.13</v>
      </c>
    </row>
    <row r="324" spans="1:9">
      <c r="A324" s="22">
        <v>43959</v>
      </c>
      <c r="B324" s="22" t="str">
        <f t="shared" si="20"/>
        <v>May</v>
      </c>
      <c r="C324" s="23">
        <f t="shared" si="21"/>
        <v>19</v>
      </c>
      <c r="D324" s="23" t="str">
        <f t="shared" si="22"/>
        <v>None</v>
      </c>
      <c r="E324" s="23" t="e">
        <f t="shared" si="23"/>
        <v>#N/A</v>
      </c>
      <c r="F324" s="23" t="e">
        <f t="shared" si="24"/>
        <v>#N/A</v>
      </c>
      <c r="G324" s="22" t="s">
        <v>48</v>
      </c>
      <c r="H324" s="23" t="s">
        <v>50</v>
      </c>
      <c r="I324" s="24">
        <v>22.24</v>
      </c>
    </row>
    <row r="325" spans="1:9">
      <c r="A325" s="22">
        <v>43961</v>
      </c>
      <c r="B325" s="22" t="str">
        <f t="shared" si="20"/>
        <v>May</v>
      </c>
      <c r="C325" s="23">
        <f t="shared" si="21"/>
        <v>20</v>
      </c>
      <c r="D325" s="23" t="str">
        <f t="shared" si="22"/>
        <v>None</v>
      </c>
      <c r="E325" s="23" t="e">
        <f t="shared" si="23"/>
        <v>#N/A</v>
      </c>
      <c r="F325" s="23" t="e">
        <f t="shared" si="24"/>
        <v>#N/A</v>
      </c>
      <c r="G325" s="22" t="s">
        <v>48</v>
      </c>
      <c r="H325" s="23" t="s">
        <v>49</v>
      </c>
      <c r="I325" s="24">
        <v>102.35</v>
      </c>
    </row>
    <row r="326" spans="1:9">
      <c r="A326" s="22">
        <v>43959</v>
      </c>
      <c r="B326" s="22" t="str">
        <f t="shared" ref="B326:B389" si="25">TEXT(A326,"mmm")</f>
        <v>May</v>
      </c>
      <c r="C326" s="23">
        <f t="shared" ref="C326:C389" si="26">WEEKNUM(A326)</f>
        <v>19</v>
      </c>
      <c r="D326" s="23" t="str">
        <f t="shared" ref="D326:D389" si="27">IFERROR(VLOOKUP(C326,$AZ$7:$BA$14,2,0),"None")</f>
        <v>None</v>
      </c>
      <c r="E326" s="23" t="e">
        <f t="shared" ref="E326:E389" si="28">IF(D326=$AZ$4,I326,NA())</f>
        <v>#N/A</v>
      </c>
      <c r="F326" s="23" t="e">
        <f t="shared" ref="F326:F389" si="29">IF(D326=$AZ$3,I326,NA())</f>
        <v>#N/A</v>
      </c>
      <c r="G326" s="22" t="s">
        <v>38</v>
      </c>
      <c r="H326" s="23" t="s">
        <v>61</v>
      </c>
      <c r="I326" s="24">
        <v>55.22</v>
      </c>
    </row>
    <row r="327" spans="1:9">
      <c r="A327" s="22">
        <v>43986</v>
      </c>
      <c r="B327" s="22" t="str">
        <f t="shared" si="25"/>
        <v>Jun</v>
      </c>
      <c r="C327" s="23">
        <f t="shared" si="26"/>
        <v>23</v>
      </c>
      <c r="D327" s="23" t="str">
        <f t="shared" si="27"/>
        <v>Festival of Flight</v>
      </c>
      <c r="E327" s="23">
        <f t="shared" si="28"/>
        <v>96.74</v>
      </c>
      <c r="F327" s="23" t="e">
        <f t="shared" si="29"/>
        <v>#N/A</v>
      </c>
      <c r="G327" s="22" t="s">
        <v>48</v>
      </c>
      <c r="H327" s="23" t="s">
        <v>46</v>
      </c>
      <c r="I327" s="24">
        <v>96.74</v>
      </c>
    </row>
    <row r="328" spans="1:9">
      <c r="A328" s="22">
        <v>44005</v>
      </c>
      <c r="B328" s="22" t="str">
        <f t="shared" si="25"/>
        <v>Jun</v>
      </c>
      <c r="C328" s="23">
        <f t="shared" si="26"/>
        <v>26</v>
      </c>
      <c r="D328" s="23" t="str">
        <f t="shared" si="27"/>
        <v>Festival of Flight</v>
      </c>
      <c r="E328" s="23">
        <f t="shared" si="28"/>
        <v>60.84</v>
      </c>
      <c r="F328" s="23" t="e">
        <f t="shared" si="29"/>
        <v>#N/A</v>
      </c>
      <c r="G328" s="22" t="s">
        <v>48</v>
      </c>
      <c r="H328" s="23" t="s">
        <v>53</v>
      </c>
      <c r="I328" s="24">
        <v>60.84</v>
      </c>
    </row>
    <row r="329" spans="1:9">
      <c r="A329" s="22">
        <v>44076</v>
      </c>
      <c r="B329" s="22" t="str">
        <f t="shared" si="25"/>
        <v>Sep</v>
      </c>
      <c r="C329" s="23">
        <f t="shared" si="26"/>
        <v>36</v>
      </c>
      <c r="D329" s="23" t="str">
        <f t="shared" si="27"/>
        <v>None</v>
      </c>
      <c r="E329" s="23" t="e">
        <f t="shared" si="28"/>
        <v>#N/A</v>
      </c>
      <c r="F329" s="23" t="e">
        <f t="shared" si="29"/>
        <v>#N/A</v>
      </c>
      <c r="G329" s="22" t="s">
        <v>48</v>
      </c>
      <c r="H329" s="23" t="s">
        <v>56</v>
      </c>
      <c r="I329" s="24">
        <v>20.239999999999998</v>
      </c>
    </row>
    <row r="330" spans="1:9">
      <c r="A330" s="22">
        <v>44077</v>
      </c>
      <c r="B330" s="22" t="str">
        <f t="shared" si="25"/>
        <v>Sep</v>
      </c>
      <c r="C330" s="23">
        <f t="shared" si="26"/>
        <v>36</v>
      </c>
      <c r="D330" s="23" t="str">
        <f t="shared" si="27"/>
        <v>None</v>
      </c>
      <c r="E330" s="23" t="e">
        <f t="shared" si="28"/>
        <v>#N/A</v>
      </c>
      <c r="F330" s="23" t="e">
        <f t="shared" si="29"/>
        <v>#N/A</v>
      </c>
      <c r="G330" s="22" t="s">
        <v>48</v>
      </c>
      <c r="H330" s="23" t="s">
        <v>43</v>
      </c>
      <c r="I330" s="24">
        <v>80.64</v>
      </c>
    </row>
    <row r="331" spans="1:9">
      <c r="A331" s="22">
        <v>44036</v>
      </c>
      <c r="B331" s="22" t="str">
        <f t="shared" si="25"/>
        <v>Jul</v>
      </c>
      <c r="C331" s="23">
        <f t="shared" si="26"/>
        <v>30</v>
      </c>
      <c r="D331" s="23" t="str">
        <f t="shared" si="27"/>
        <v>None</v>
      </c>
      <c r="E331" s="23" t="e">
        <f t="shared" si="28"/>
        <v>#N/A</v>
      </c>
      <c r="F331" s="23" t="e">
        <f t="shared" si="29"/>
        <v>#N/A</v>
      </c>
      <c r="G331" s="22" t="s">
        <v>48</v>
      </c>
      <c r="H331" s="23" t="s">
        <v>66</v>
      </c>
      <c r="I331" s="24">
        <v>36.380000000000003</v>
      </c>
    </row>
    <row r="332" spans="1:9">
      <c r="A332" s="22">
        <v>43954</v>
      </c>
      <c r="B332" s="22" t="str">
        <f t="shared" si="25"/>
        <v>May</v>
      </c>
      <c r="C332" s="23">
        <f t="shared" si="26"/>
        <v>19</v>
      </c>
      <c r="D332" s="23" t="str">
        <f t="shared" si="27"/>
        <v>None</v>
      </c>
      <c r="E332" s="23" t="e">
        <f t="shared" si="28"/>
        <v>#N/A</v>
      </c>
      <c r="F332" s="23" t="e">
        <f t="shared" si="29"/>
        <v>#N/A</v>
      </c>
      <c r="G332" s="22" t="s">
        <v>48</v>
      </c>
      <c r="H332" s="23" t="s">
        <v>57</v>
      </c>
      <c r="I332" s="24">
        <v>46.22</v>
      </c>
    </row>
    <row r="333" spans="1:9">
      <c r="A333" s="22">
        <v>44028</v>
      </c>
      <c r="B333" s="22" t="str">
        <f t="shared" si="25"/>
        <v>Jul</v>
      </c>
      <c r="C333" s="23">
        <f t="shared" si="26"/>
        <v>29</v>
      </c>
      <c r="D333" s="23" t="str">
        <f t="shared" si="27"/>
        <v>None</v>
      </c>
      <c r="E333" s="23" t="e">
        <f t="shared" si="28"/>
        <v>#N/A</v>
      </c>
      <c r="F333" s="23" t="e">
        <f t="shared" si="29"/>
        <v>#N/A</v>
      </c>
      <c r="G333" s="22" t="s">
        <v>38</v>
      </c>
      <c r="H333" s="23" t="s">
        <v>56</v>
      </c>
      <c r="I333" s="24">
        <v>20.57</v>
      </c>
    </row>
    <row r="334" spans="1:9">
      <c r="A334" s="22">
        <v>44092</v>
      </c>
      <c r="B334" s="22" t="str">
        <f t="shared" si="25"/>
        <v>Sep</v>
      </c>
      <c r="C334" s="23">
        <f t="shared" si="26"/>
        <v>38</v>
      </c>
      <c r="D334" s="23" t="str">
        <f t="shared" si="27"/>
        <v>None</v>
      </c>
      <c r="E334" s="23" t="e">
        <f t="shared" si="28"/>
        <v>#N/A</v>
      </c>
      <c r="F334" s="23" t="e">
        <f t="shared" si="29"/>
        <v>#N/A</v>
      </c>
      <c r="G334" s="22" t="s">
        <v>45</v>
      </c>
      <c r="H334" s="23" t="s">
        <v>50</v>
      </c>
      <c r="I334" s="24">
        <v>23.46</v>
      </c>
    </row>
    <row r="335" spans="1:9">
      <c r="A335" s="22">
        <v>44016</v>
      </c>
      <c r="B335" s="22" t="str">
        <f t="shared" si="25"/>
        <v>Jul</v>
      </c>
      <c r="C335" s="23">
        <f t="shared" si="26"/>
        <v>27</v>
      </c>
      <c r="D335" s="23" t="str">
        <f t="shared" si="27"/>
        <v>None</v>
      </c>
      <c r="E335" s="23" t="e">
        <f t="shared" si="28"/>
        <v>#N/A</v>
      </c>
      <c r="F335" s="23" t="e">
        <f t="shared" si="29"/>
        <v>#N/A</v>
      </c>
      <c r="G335" s="22" t="s">
        <v>48</v>
      </c>
      <c r="H335" s="23" t="s">
        <v>43</v>
      </c>
      <c r="I335" s="24">
        <v>80.11</v>
      </c>
    </row>
    <row r="336" spans="1:9">
      <c r="A336" s="22">
        <v>44038</v>
      </c>
      <c r="B336" s="22" t="str">
        <f t="shared" si="25"/>
        <v>Jul</v>
      </c>
      <c r="C336" s="23">
        <f t="shared" si="26"/>
        <v>31</v>
      </c>
      <c r="D336" s="23" t="str">
        <f t="shared" si="27"/>
        <v>None</v>
      </c>
      <c r="E336" s="23" t="e">
        <f t="shared" si="28"/>
        <v>#N/A</v>
      </c>
      <c r="F336" s="23" t="e">
        <f t="shared" si="29"/>
        <v>#N/A</v>
      </c>
      <c r="G336" s="22" t="s">
        <v>38</v>
      </c>
      <c r="H336" s="23" t="s">
        <v>56</v>
      </c>
      <c r="I336" s="24">
        <v>259.17</v>
      </c>
    </row>
    <row r="337" spans="1:9">
      <c r="A337" s="22">
        <v>44082</v>
      </c>
      <c r="B337" s="22" t="str">
        <f t="shared" si="25"/>
        <v>Sep</v>
      </c>
      <c r="C337" s="23">
        <f t="shared" si="26"/>
        <v>37</v>
      </c>
      <c r="D337" s="23" t="str">
        <f t="shared" si="27"/>
        <v>None</v>
      </c>
      <c r="E337" s="23" t="e">
        <f t="shared" si="28"/>
        <v>#N/A</v>
      </c>
      <c r="F337" s="23" t="e">
        <f t="shared" si="29"/>
        <v>#N/A</v>
      </c>
      <c r="G337" s="22" t="s">
        <v>38</v>
      </c>
      <c r="H337" s="23" t="s">
        <v>53</v>
      </c>
      <c r="I337" s="24">
        <v>689.96</v>
      </c>
    </row>
    <row r="338" spans="1:9">
      <c r="A338" s="22">
        <v>44021</v>
      </c>
      <c r="B338" s="22" t="str">
        <f t="shared" si="25"/>
        <v>Jul</v>
      </c>
      <c r="C338" s="23">
        <f t="shared" si="26"/>
        <v>28</v>
      </c>
      <c r="D338" s="23" t="str">
        <f t="shared" si="27"/>
        <v>None</v>
      </c>
      <c r="E338" s="23" t="e">
        <f t="shared" si="28"/>
        <v>#N/A</v>
      </c>
      <c r="F338" s="23" t="e">
        <f t="shared" si="29"/>
        <v>#N/A</v>
      </c>
      <c r="G338" s="22" t="s">
        <v>48</v>
      </c>
      <c r="H338" s="23" t="s">
        <v>43</v>
      </c>
      <c r="I338" s="24">
        <v>38.29</v>
      </c>
    </row>
    <row r="339" spans="1:9">
      <c r="A339" s="22">
        <v>44089</v>
      </c>
      <c r="B339" s="22" t="str">
        <f t="shared" si="25"/>
        <v>Sep</v>
      </c>
      <c r="C339" s="23">
        <f t="shared" si="26"/>
        <v>38</v>
      </c>
      <c r="D339" s="23" t="str">
        <f t="shared" si="27"/>
        <v>None</v>
      </c>
      <c r="E339" s="23" t="e">
        <f t="shared" si="28"/>
        <v>#N/A</v>
      </c>
      <c r="F339" s="23" t="e">
        <f t="shared" si="29"/>
        <v>#N/A</v>
      </c>
      <c r="G339" s="22" t="s">
        <v>38</v>
      </c>
      <c r="H339" s="23" t="s">
        <v>53</v>
      </c>
      <c r="I339" s="24">
        <v>58.17</v>
      </c>
    </row>
    <row r="340" spans="1:9">
      <c r="A340" s="22">
        <v>44100</v>
      </c>
      <c r="B340" s="22" t="str">
        <f t="shared" si="25"/>
        <v>Sep</v>
      </c>
      <c r="C340" s="23">
        <f t="shared" si="26"/>
        <v>39</v>
      </c>
      <c r="D340" s="23" t="str">
        <f t="shared" si="27"/>
        <v>None</v>
      </c>
      <c r="E340" s="23" t="e">
        <f t="shared" si="28"/>
        <v>#N/A</v>
      </c>
      <c r="F340" s="23" t="e">
        <f t="shared" si="29"/>
        <v>#N/A</v>
      </c>
      <c r="G340" s="22" t="s">
        <v>48</v>
      </c>
      <c r="H340" s="23" t="s">
        <v>50</v>
      </c>
      <c r="I340" s="24">
        <v>46.08</v>
      </c>
    </row>
    <row r="341" spans="1:9">
      <c r="A341" s="22">
        <v>44080</v>
      </c>
      <c r="B341" s="22" t="str">
        <f t="shared" si="25"/>
        <v>Sep</v>
      </c>
      <c r="C341" s="23">
        <f t="shared" si="26"/>
        <v>37</v>
      </c>
      <c r="D341" s="23" t="str">
        <f t="shared" si="27"/>
        <v>None</v>
      </c>
      <c r="E341" s="23" t="e">
        <f t="shared" si="28"/>
        <v>#N/A</v>
      </c>
      <c r="F341" s="23" t="e">
        <f t="shared" si="29"/>
        <v>#N/A</v>
      </c>
      <c r="G341" s="22" t="s">
        <v>45</v>
      </c>
      <c r="H341" s="23" t="s">
        <v>54</v>
      </c>
      <c r="I341" s="24">
        <v>71.39</v>
      </c>
    </row>
    <row r="342" spans="1:9">
      <c r="A342" s="22">
        <v>44088</v>
      </c>
      <c r="B342" s="22" t="str">
        <f t="shared" si="25"/>
        <v>Sep</v>
      </c>
      <c r="C342" s="23">
        <f t="shared" si="26"/>
        <v>38</v>
      </c>
      <c r="D342" s="23" t="str">
        <f t="shared" si="27"/>
        <v>None</v>
      </c>
      <c r="E342" s="23" t="e">
        <f t="shared" si="28"/>
        <v>#N/A</v>
      </c>
      <c r="F342" s="23" t="e">
        <f t="shared" si="29"/>
        <v>#N/A</v>
      </c>
      <c r="G342" s="22" t="s">
        <v>38</v>
      </c>
      <c r="H342" s="23" t="s">
        <v>43</v>
      </c>
      <c r="I342" s="24">
        <v>40.94</v>
      </c>
    </row>
    <row r="343" spans="1:9">
      <c r="A343" s="22">
        <v>43968</v>
      </c>
      <c r="B343" s="22" t="str">
        <f t="shared" si="25"/>
        <v>May</v>
      </c>
      <c r="C343" s="23">
        <f t="shared" si="26"/>
        <v>21</v>
      </c>
      <c r="D343" s="23" t="str">
        <f t="shared" si="27"/>
        <v>None</v>
      </c>
      <c r="E343" s="23" t="e">
        <f t="shared" si="28"/>
        <v>#N/A</v>
      </c>
      <c r="F343" s="23" t="e">
        <f t="shared" si="29"/>
        <v>#N/A</v>
      </c>
      <c r="G343" s="22" t="s">
        <v>48</v>
      </c>
      <c r="H343" s="23" t="s">
        <v>56</v>
      </c>
      <c r="I343" s="24">
        <v>20.18</v>
      </c>
    </row>
    <row r="344" spans="1:9">
      <c r="A344" s="22">
        <v>44018</v>
      </c>
      <c r="B344" s="22" t="str">
        <f t="shared" si="25"/>
        <v>Jul</v>
      </c>
      <c r="C344" s="23">
        <f t="shared" si="26"/>
        <v>28</v>
      </c>
      <c r="D344" s="23" t="str">
        <f t="shared" si="27"/>
        <v>None</v>
      </c>
      <c r="E344" s="23" t="e">
        <f t="shared" si="28"/>
        <v>#N/A</v>
      </c>
      <c r="F344" s="23" t="e">
        <f t="shared" si="29"/>
        <v>#N/A</v>
      </c>
      <c r="G344" s="22" t="s">
        <v>38</v>
      </c>
      <c r="H344" s="23" t="s">
        <v>57</v>
      </c>
      <c r="I344" s="24">
        <v>46.6</v>
      </c>
    </row>
    <row r="345" spans="1:9">
      <c r="A345" s="22">
        <v>43965</v>
      </c>
      <c r="B345" s="22" t="str">
        <f t="shared" si="25"/>
        <v>May</v>
      </c>
      <c r="C345" s="23">
        <f t="shared" si="26"/>
        <v>20</v>
      </c>
      <c r="D345" s="23" t="str">
        <f t="shared" si="27"/>
        <v>None</v>
      </c>
      <c r="E345" s="23" t="e">
        <f t="shared" si="28"/>
        <v>#N/A</v>
      </c>
      <c r="F345" s="23" t="e">
        <f t="shared" si="29"/>
        <v>#N/A</v>
      </c>
      <c r="G345" s="22" t="s">
        <v>38</v>
      </c>
      <c r="H345" s="23" t="s">
        <v>50</v>
      </c>
      <c r="I345" s="24">
        <v>44.6</v>
      </c>
    </row>
    <row r="346" spans="1:9">
      <c r="A346" s="22">
        <v>44084</v>
      </c>
      <c r="B346" s="22" t="str">
        <f t="shared" si="25"/>
        <v>Sep</v>
      </c>
      <c r="C346" s="23">
        <f t="shared" si="26"/>
        <v>37</v>
      </c>
      <c r="D346" s="23" t="str">
        <f t="shared" si="27"/>
        <v>None</v>
      </c>
      <c r="E346" s="23" t="e">
        <f t="shared" si="28"/>
        <v>#N/A</v>
      </c>
      <c r="F346" s="23" t="e">
        <f t="shared" si="29"/>
        <v>#N/A</v>
      </c>
      <c r="G346" s="22" t="s">
        <v>38</v>
      </c>
      <c r="H346" s="23" t="s">
        <v>66</v>
      </c>
      <c r="I346" s="24">
        <v>36.26</v>
      </c>
    </row>
    <row r="347" spans="1:9">
      <c r="A347" s="22">
        <v>44034</v>
      </c>
      <c r="B347" s="22" t="str">
        <f t="shared" si="25"/>
        <v>Jul</v>
      </c>
      <c r="C347" s="23">
        <f t="shared" si="26"/>
        <v>30</v>
      </c>
      <c r="D347" s="23" t="str">
        <f t="shared" si="27"/>
        <v>None</v>
      </c>
      <c r="E347" s="23" t="e">
        <f t="shared" si="28"/>
        <v>#N/A</v>
      </c>
      <c r="F347" s="23" t="e">
        <f t="shared" si="29"/>
        <v>#N/A</v>
      </c>
      <c r="G347" s="22" t="s">
        <v>48</v>
      </c>
      <c r="H347" s="23" t="s">
        <v>49</v>
      </c>
      <c r="I347" s="24">
        <v>32.700000000000003</v>
      </c>
    </row>
    <row r="348" spans="1:9">
      <c r="A348" s="22">
        <v>43974</v>
      </c>
      <c r="B348" s="22" t="str">
        <f t="shared" si="25"/>
        <v>May</v>
      </c>
      <c r="C348" s="23">
        <f t="shared" si="26"/>
        <v>21</v>
      </c>
      <c r="D348" s="23" t="str">
        <f t="shared" si="27"/>
        <v>None</v>
      </c>
      <c r="E348" s="23" t="e">
        <f t="shared" si="28"/>
        <v>#N/A</v>
      </c>
      <c r="F348" s="23" t="e">
        <f t="shared" si="29"/>
        <v>#N/A</v>
      </c>
      <c r="G348" s="22" t="s">
        <v>48</v>
      </c>
      <c r="H348" s="23" t="s">
        <v>43</v>
      </c>
      <c r="I348" s="24">
        <v>60.81</v>
      </c>
    </row>
    <row r="349" spans="1:9">
      <c r="A349" s="22">
        <v>44027</v>
      </c>
      <c r="B349" s="22" t="str">
        <f t="shared" si="25"/>
        <v>Jul</v>
      </c>
      <c r="C349" s="23">
        <f t="shared" si="26"/>
        <v>29</v>
      </c>
      <c r="D349" s="23" t="str">
        <f t="shared" si="27"/>
        <v>None</v>
      </c>
      <c r="E349" s="23" t="e">
        <f t="shared" si="28"/>
        <v>#N/A</v>
      </c>
      <c r="F349" s="23" t="e">
        <f t="shared" si="29"/>
        <v>#N/A</v>
      </c>
      <c r="G349" s="22" t="s">
        <v>45</v>
      </c>
      <c r="H349" s="23" t="s">
        <v>50</v>
      </c>
      <c r="I349" s="24">
        <v>46.32</v>
      </c>
    </row>
    <row r="350" spans="1:9">
      <c r="A350" s="22">
        <v>44082</v>
      </c>
      <c r="B350" s="22" t="str">
        <f t="shared" si="25"/>
        <v>Sep</v>
      </c>
      <c r="C350" s="23">
        <f t="shared" si="26"/>
        <v>37</v>
      </c>
      <c r="D350" s="23" t="str">
        <f t="shared" si="27"/>
        <v>None</v>
      </c>
      <c r="E350" s="23" t="e">
        <f t="shared" si="28"/>
        <v>#N/A</v>
      </c>
      <c r="F350" s="23" t="e">
        <f t="shared" si="29"/>
        <v>#N/A</v>
      </c>
      <c r="G350" s="22" t="s">
        <v>45</v>
      </c>
      <c r="H350" s="23" t="s">
        <v>61</v>
      </c>
      <c r="I350" s="24">
        <v>53.81</v>
      </c>
    </row>
    <row r="351" spans="1:9">
      <c r="A351" s="22">
        <v>44038</v>
      </c>
      <c r="B351" s="22" t="str">
        <f t="shared" si="25"/>
        <v>Jul</v>
      </c>
      <c r="C351" s="23">
        <f t="shared" si="26"/>
        <v>31</v>
      </c>
      <c r="D351" s="23" t="str">
        <f t="shared" si="27"/>
        <v>None</v>
      </c>
      <c r="E351" s="23" t="e">
        <f t="shared" si="28"/>
        <v>#N/A</v>
      </c>
      <c r="F351" s="23" t="e">
        <f t="shared" si="29"/>
        <v>#N/A</v>
      </c>
      <c r="G351" s="22" t="s">
        <v>38</v>
      </c>
      <c r="H351" s="23" t="s">
        <v>53</v>
      </c>
      <c r="I351" s="24">
        <v>58.22</v>
      </c>
    </row>
    <row r="352" spans="1:9">
      <c r="A352" s="22">
        <v>44083</v>
      </c>
      <c r="B352" s="22" t="str">
        <f t="shared" si="25"/>
        <v>Sep</v>
      </c>
      <c r="C352" s="23">
        <f t="shared" si="26"/>
        <v>37</v>
      </c>
      <c r="D352" s="23" t="str">
        <f t="shared" si="27"/>
        <v>None</v>
      </c>
      <c r="E352" s="23" t="e">
        <f t="shared" si="28"/>
        <v>#N/A</v>
      </c>
      <c r="F352" s="23" t="e">
        <f t="shared" si="29"/>
        <v>#N/A</v>
      </c>
      <c r="G352" s="22" t="s">
        <v>38</v>
      </c>
      <c r="H352" s="23" t="s">
        <v>57</v>
      </c>
      <c r="I352" s="24">
        <v>44.53</v>
      </c>
    </row>
    <row r="353" spans="1:9">
      <c r="A353" s="22">
        <v>44043</v>
      </c>
      <c r="B353" s="22" t="str">
        <f t="shared" si="25"/>
        <v>Jul</v>
      </c>
      <c r="C353" s="23">
        <f t="shared" si="26"/>
        <v>31</v>
      </c>
      <c r="D353" s="23" t="str">
        <f t="shared" si="27"/>
        <v>None</v>
      </c>
      <c r="E353" s="23" t="e">
        <f t="shared" si="28"/>
        <v>#N/A</v>
      </c>
      <c r="F353" s="23" t="e">
        <f t="shared" si="29"/>
        <v>#N/A</v>
      </c>
      <c r="G353" s="22" t="s">
        <v>48</v>
      </c>
      <c r="H353" s="23" t="s">
        <v>57</v>
      </c>
      <c r="I353" s="24">
        <v>23.56</v>
      </c>
    </row>
    <row r="354" spans="1:9">
      <c r="A354" s="22">
        <v>43957</v>
      </c>
      <c r="B354" s="22" t="str">
        <f t="shared" si="25"/>
        <v>May</v>
      </c>
      <c r="C354" s="23">
        <f t="shared" si="26"/>
        <v>19</v>
      </c>
      <c r="D354" s="23" t="str">
        <f t="shared" si="27"/>
        <v>None</v>
      </c>
      <c r="E354" s="23" t="e">
        <f t="shared" si="28"/>
        <v>#N/A</v>
      </c>
      <c r="F354" s="23" t="e">
        <f t="shared" si="29"/>
        <v>#N/A</v>
      </c>
      <c r="G354" s="22" t="s">
        <v>38</v>
      </c>
      <c r="H354" s="23" t="s">
        <v>57</v>
      </c>
      <c r="I354" s="24">
        <v>44.73</v>
      </c>
    </row>
    <row r="355" spans="1:9">
      <c r="A355" s="22">
        <v>44026</v>
      </c>
      <c r="B355" s="22" t="str">
        <f t="shared" si="25"/>
        <v>Jul</v>
      </c>
      <c r="C355" s="23">
        <f t="shared" si="26"/>
        <v>29</v>
      </c>
      <c r="D355" s="23" t="str">
        <f t="shared" si="27"/>
        <v>None</v>
      </c>
      <c r="E355" s="23" t="e">
        <f t="shared" si="28"/>
        <v>#N/A</v>
      </c>
      <c r="F355" s="23" t="e">
        <f t="shared" si="29"/>
        <v>#N/A</v>
      </c>
      <c r="G355" s="22" t="s">
        <v>38</v>
      </c>
      <c r="H355" s="23" t="s">
        <v>56</v>
      </c>
      <c r="I355" s="24">
        <v>42.31</v>
      </c>
    </row>
    <row r="356" spans="1:9">
      <c r="A356" s="22">
        <v>44099</v>
      </c>
      <c r="B356" s="22" t="str">
        <f t="shared" si="25"/>
        <v>Sep</v>
      </c>
      <c r="C356" s="23">
        <f t="shared" si="26"/>
        <v>39</v>
      </c>
      <c r="D356" s="23" t="str">
        <f t="shared" si="27"/>
        <v>None</v>
      </c>
      <c r="E356" s="23" t="e">
        <f t="shared" si="28"/>
        <v>#N/A</v>
      </c>
      <c r="F356" s="23" t="e">
        <f t="shared" si="29"/>
        <v>#N/A</v>
      </c>
      <c r="G356" s="22" t="s">
        <v>48</v>
      </c>
      <c r="H356" s="23" t="s">
        <v>46</v>
      </c>
      <c r="I356" s="24">
        <v>75.73</v>
      </c>
    </row>
    <row r="357" spans="1:9">
      <c r="A357" s="22">
        <v>43980</v>
      </c>
      <c r="B357" s="22" t="str">
        <f t="shared" si="25"/>
        <v>May</v>
      </c>
      <c r="C357" s="23">
        <f t="shared" si="26"/>
        <v>22</v>
      </c>
      <c r="D357" s="23" t="str">
        <f t="shared" si="27"/>
        <v>None</v>
      </c>
      <c r="E357" s="23" t="e">
        <f t="shared" si="28"/>
        <v>#N/A</v>
      </c>
      <c r="F357" s="23" t="e">
        <f t="shared" si="29"/>
        <v>#N/A</v>
      </c>
      <c r="G357" s="22" t="s">
        <v>48</v>
      </c>
      <c r="H357" s="23" t="s">
        <v>58</v>
      </c>
      <c r="I357" s="24">
        <v>46.86</v>
      </c>
    </row>
    <row r="358" spans="1:9">
      <c r="A358" s="22">
        <v>44077</v>
      </c>
      <c r="B358" s="22" t="str">
        <f t="shared" si="25"/>
        <v>Sep</v>
      </c>
      <c r="C358" s="23">
        <f t="shared" si="26"/>
        <v>36</v>
      </c>
      <c r="D358" s="23" t="str">
        <f t="shared" si="27"/>
        <v>None</v>
      </c>
      <c r="E358" s="23" t="e">
        <f t="shared" si="28"/>
        <v>#N/A</v>
      </c>
      <c r="F358" s="23" t="e">
        <f t="shared" si="29"/>
        <v>#N/A</v>
      </c>
      <c r="G358" s="22" t="s">
        <v>38</v>
      </c>
      <c r="H358" s="23" t="s">
        <v>49</v>
      </c>
      <c r="I358" s="24">
        <v>66.92</v>
      </c>
    </row>
    <row r="359" spans="1:9">
      <c r="A359" s="22">
        <v>43971</v>
      </c>
      <c r="B359" s="22" t="str">
        <f t="shared" si="25"/>
        <v>May</v>
      </c>
      <c r="C359" s="23">
        <f t="shared" si="26"/>
        <v>21</v>
      </c>
      <c r="D359" s="23" t="str">
        <f t="shared" si="27"/>
        <v>None</v>
      </c>
      <c r="E359" s="23" t="e">
        <f t="shared" si="28"/>
        <v>#N/A</v>
      </c>
      <c r="F359" s="23" t="e">
        <f t="shared" si="29"/>
        <v>#N/A</v>
      </c>
      <c r="G359" s="22" t="s">
        <v>45</v>
      </c>
      <c r="H359" s="23" t="s">
        <v>46</v>
      </c>
      <c r="I359" s="24">
        <v>100.5</v>
      </c>
    </row>
    <row r="360" spans="1:9">
      <c r="A360" s="22">
        <v>44008</v>
      </c>
      <c r="B360" s="22" t="str">
        <f t="shared" si="25"/>
        <v>Jun</v>
      </c>
      <c r="C360" s="23">
        <f t="shared" si="26"/>
        <v>26</v>
      </c>
      <c r="D360" s="23" t="str">
        <f t="shared" si="27"/>
        <v>Festival of Flight</v>
      </c>
      <c r="E360" s="23">
        <f t="shared" si="28"/>
        <v>33.92</v>
      </c>
      <c r="F360" s="23" t="e">
        <f t="shared" si="29"/>
        <v>#N/A</v>
      </c>
      <c r="G360" s="22" t="s">
        <v>48</v>
      </c>
      <c r="H360" s="23" t="s">
        <v>49</v>
      </c>
      <c r="I360" s="24">
        <v>33.92</v>
      </c>
    </row>
    <row r="361" spans="1:9">
      <c r="A361" s="22">
        <v>43986</v>
      </c>
      <c r="B361" s="22" t="str">
        <f t="shared" si="25"/>
        <v>Jun</v>
      </c>
      <c r="C361" s="23">
        <f t="shared" si="26"/>
        <v>23</v>
      </c>
      <c r="D361" s="23" t="str">
        <f t="shared" si="27"/>
        <v>Festival of Flight</v>
      </c>
      <c r="E361" s="23">
        <f t="shared" si="28"/>
        <v>46.2</v>
      </c>
      <c r="F361" s="23" t="e">
        <f t="shared" si="29"/>
        <v>#N/A</v>
      </c>
      <c r="G361" s="22" t="s">
        <v>48</v>
      </c>
      <c r="H361" s="23" t="s">
        <v>58</v>
      </c>
      <c r="I361" s="24">
        <v>46.2</v>
      </c>
    </row>
    <row r="362" spans="1:9">
      <c r="A362" s="22">
        <v>44040</v>
      </c>
      <c r="B362" s="22" t="str">
        <f t="shared" si="25"/>
        <v>Jul</v>
      </c>
      <c r="C362" s="23">
        <f t="shared" si="26"/>
        <v>31</v>
      </c>
      <c r="D362" s="23" t="str">
        <f t="shared" si="27"/>
        <v>None</v>
      </c>
      <c r="E362" s="23" t="e">
        <f t="shared" si="28"/>
        <v>#N/A</v>
      </c>
      <c r="F362" s="23" t="e">
        <f t="shared" si="29"/>
        <v>#N/A</v>
      </c>
      <c r="G362" s="22" t="s">
        <v>48</v>
      </c>
      <c r="H362" s="23" t="s">
        <v>49</v>
      </c>
      <c r="I362" s="24">
        <v>439.53</v>
      </c>
    </row>
    <row r="363" spans="1:9">
      <c r="A363" s="22">
        <v>44041</v>
      </c>
      <c r="B363" s="22" t="str">
        <f t="shared" si="25"/>
        <v>Jul</v>
      </c>
      <c r="C363" s="23">
        <f t="shared" si="26"/>
        <v>31</v>
      </c>
      <c r="D363" s="23" t="str">
        <f t="shared" si="27"/>
        <v>None</v>
      </c>
      <c r="E363" s="23" t="e">
        <f t="shared" si="28"/>
        <v>#N/A</v>
      </c>
      <c r="F363" s="23" t="e">
        <f t="shared" si="29"/>
        <v>#N/A</v>
      </c>
      <c r="G363" s="22" t="s">
        <v>48</v>
      </c>
      <c r="H363" s="23" t="s">
        <v>57</v>
      </c>
      <c r="I363" s="24">
        <v>46.4</v>
      </c>
    </row>
    <row r="364" spans="1:9">
      <c r="A364" s="22">
        <v>43965</v>
      </c>
      <c r="B364" s="22" t="str">
        <f t="shared" si="25"/>
        <v>May</v>
      </c>
      <c r="C364" s="23">
        <f t="shared" si="26"/>
        <v>20</v>
      </c>
      <c r="D364" s="23" t="str">
        <f t="shared" si="27"/>
        <v>None</v>
      </c>
      <c r="E364" s="23" t="e">
        <f t="shared" si="28"/>
        <v>#N/A</v>
      </c>
      <c r="F364" s="23" t="e">
        <f t="shared" si="29"/>
        <v>#N/A</v>
      </c>
      <c r="G364" s="22" t="s">
        <v>38</v>
      </c>
      <c r="H364" s="23" t="s">
        <v>50</v>
      </c>
      <c r="I364" s="24">
        <v>46.77</v>
      </c>
    </row>
    <row r="365" spans="1:9">
      <c r="A365" s="22">
        <v>44078</v>
      </c>
      <c r="B365" s="22" t="str">
        <f t="shared" si="25"/>
        <v>Sep</v>
      </c>
      <c r="C365" s="23">
        <f t="shared" si="26"/>
        <v>36</v>
      </c>
      <c r="D365" s="23" t="str">
        <f t="shared" si="27"/>
        <v>None</v>
      </c>
      <c r="E365" s="23" t="e">
        <f t="shared" si="28"/>
        <v>#N/A</v>
      </c>
      <c r="F365" s="23" t="e">
        <f t="shared" si="29"/>
        <v>#N/A</v>
      </c>
      <c r="G365" s="22" t="s">
        <v>48</v>
      </c>
      <c r="H365" s="23" t="s">
        <v>49</v>
      </c>
      <c r="I365" s="24">
        <v>66.38</v>
      </c>
    </row>
    <row r="366" spans="1:9">
      <c r="A366" s="22">
        <v>43957</v>
      </c>
      <c r="B366" s="22" t="str">
        <f t="shared" si="25"/>
        <v>May</v>
      </c>
      <c r="C366" s="23">
        <f t="shared" si="26"/>
        <v>19</v>
      </c>
      <c r="D366" s="23" t="str">
        <f t="shared" si="27"/>
        <v>None</v>
      </c>
      <c r="E366" s="23" t="e">
        <f t="shared" si="28"/>
        <v>#N/A</v>
      </c>
      <c r="F366" s="23" t="e">
        <f t="shared" si="29"/>
        <v>#N/A</v>
      </c>
      <c r="G366" s="22" t="s">
        <v>38</v>
      </c>
      <c r="H366" s="23" t="s">
        <v>50</v>
      </c>
      <c r="I366" s="24">
        <v>23.53</v>
      </c>
    </row>
    <row r="367" spans="1:9">
      <c r="A367" s="22">
        <v>44014</v>
      </c>
      <c r="B367" s="22" t="str">
        <f t="shared" si="25"/>
        <v>Jul</v>
      </c>
      <c r="C367" s="23">
        <f t="shared" si="26"/>
        <v>27</v>
      </c>
      <c r="D367" s="23" t="str">
        <f t="shared" si="27"/>
        <v>None</v>
      </c>
      <c r="E367" s="23" t="e">
        <f t="shared" si="28"/>
        <v>#N/A</v>
      </c>
      <c r="F367" s="23" t="e">
        <f t="shared" si="29"/>
        <v>#N/A</v>
      </c>
      <c r="G367" s="22" t="s">
        <v>45</v>
      </c>
      <c r="H367" s="23" t="s">
        <v>43</v>
      </c>
      <c r="I367" s="24">
        <v>40.340000000000003</v>
      </c>
    </row>
    <row r="368" spans="1:9">
      <c r="A368" s="22">
        <v>44104</v>
      </c>
      <c r="B368" s="22" t="str">
        <f t="shared" si="25"/>
        <v>Sep</v>
      </c>
      <c r="C368" s="23">
        <f t="shared" si="26"/>
        <v>40</v>
      </c>
      <c r="D368" s="23" t="str">
        <f t="shared" si="27"/>
        <v>None</v>
      </c>
      <c r="E368" s="23" t="e">
        <f t="shared" si="28"/>
        <v>#N/A</v>
      </c>
      <c r="F368" s="23" t="e">
        <f t="shared" si="29"/>
        <v>#N/A</v>
      </c>
      <c r="G368" s="22" t="s">
        <v>38</v>
      </c>
      <c r="H368" s="23" t="s">
        <v>46</v>
      </c>
      <c r="I368" s="24">
        <v>72.25</v>
      </c>
    </row>
    <row r="369" spans="1:9">
      <c r="A369" s="22">
        <v>43967</v>
      </c>
      <c r="B369" s="22" t="str">
        <f t="shared" si="25"/>
        <v>May</v>
      </c>
      <c r="C369" s="23">
        <f t="shared" si="26"/>
        <v>20</v>
      </c>
      <c r="D369" s="23" t="str">
        <f t="shared" si="27"/>
        <v>None</v>
      </c>
      <c r="E369" s="23" t="e">
        <f t="shared" si="28"/>
        <v>#N/A</v>
      </c>
      <c r="F369" s="23" t="e">
        <f t="shared" si="29"/>
        <v>#N/A</v>
      </c>
      <c r="G369" s="22" t="s">
        <v>38</v>
      </c>
      <c r="H369" s="23" t="s">
        <v>53</v>
      </c>
      <c r="I369" s="24">
        <v>87.66</v>
      </c>
    </row>
    <row r="370" spans="1:9">
      <c r="A370" s="22">
        <v>43987</v>
      </c>
      <c r="B370" s="22" t="str">
        <f t="shared" si="25"/>
        <v>Jun</v>
      </c>
      <c r="C370" s="23">
        <f t="shared" si="26"/>
        <v>23</v>
      </c>
      <c r="D370" s="23" t="str">
        <f t="shared" si="27"/>
        <v>Festival of Flight</v>
      </c>
      <c r="E370" s="23">
        <f t="shared" si="28"/>
        <v>20.61</v>
      </c>
      <c r="F370" s="23" t="e">
        <f t="shared" si="29"/>
        <v>#N/A</v>
      </c>
      <c r="G370" s="22" t="s">
        <v>45</v>
      </c>
      <c r="H370" s="23" t="s">
        <v>43</v>
      </c>
      <c r="I370" s="24">
        <v>20.61</v>
      </c>
    </row>
    <row r="371" spans="1:9">
      <c r="A371" s="22">
        <v>44042</v>
      </c>
      <c r="B371" s="22" t="str">
        <f t="shared" si="25"/>
        <v>Jul</v>
      </c>
      <c r="C371" s="23">
        <f t="shared" si="26"/>
        <v>31</v>
      </c>
      <c r="D371" s="23" t="str">
        <f t="shared" si="27"/>
        <v>None</v>
      </c>
      <c r="E371" s="23" t="e">
        <f t="shared" si="28"/>
        <v>#N/A</v>
      </c>
      <c r="F371" s="23" t="e">
        <f t="shared" si="29"/>
        <v>#N/A</v>
      </c>
      <c r="G371" s="22" t="s">
        <v>38</v>
      </c>
      <c r="H371" s="23" t="s">
        <v>58</v>
      </c>
      <c r="I371" s="24">
        <v>24.4</v>
      </c>
    </row>
    <row r="372" spans="1:9">
      <c r="A372" s="22">
        <v>44015</v>
      </c>
      <c r="B372" s="22" t="str">
        <f t="shared" si="25"/>
        <v>Jul</v>
      </c>
      <c r="C372" s="23">
        <f t="shared" si="26"/>
        <v>27</v>
      </c>
      <c r="D372" s="23" t="str">
        <f t="shared" si="27"/>
        <v>None</v>
      </c>
      <c r="E372" s="23" t="e">
        <f t="shared" si="28"/>
        <v>#N/A</v>
      </c>
      <c r="F372" s="23" t="e">
        <f t="shared" si="29"/>
        <v>#N/A</v>
      </c>
      <c r="G372" s="22" t="s">
        <v>38</v>
      </c>
      <c r="H372" s="23" t="s">
        <v>39</v>
      </c>
      <c r="I372" s="24">
        <v>78.81</v>
      </c>
    </row>
    <row r="373" spans="1:9">
      <c r="A373" s="22">
        <v>44086</v>
      </c>
      <c r="B373" s="22" t="str">
        <f t="shared" si="25"/>
        <v>Sep</v>
      </c>
      <c r="C373" s="23">
        <f t="shared" si="26"/>
        <v>37</v>
      </c>
      <c r="D373" s="23" t="str">
        <f t="shared" si="27"/>
        <v>None</v>
      </c>
      <c r="E373" s="23" t="e">
        <f t="shared" si="28"/>
        <v>#N/A</v>
      </c>
      <c r="F373" s="23" t="e">
        <f t="shared" si="29"/>
        <v>#N/A</v>
      </c>
      <c r="G373" s="22" t="s">
        <v>48</v>
      </c>
      <c r="H373" s="23" t="s">
        <v>56</v>
      </c>
      <c r="I373" s="24">
        <v>60.63</v>
      </c>
    </row>
    <row r="374" spans="1:9">
      <c r="A374" s="22">
        <v>43965</v>
      </c>
      <c r="B374" s="22" t="str">
        <f t="shared" si="25"/>
        <v>May</v>
      </c>
      <c r="C374" s="23">
        <f t="shared" si="26"/>
        <v>20</v>
      </c>
      <c r="D374" s="23" t="str">
        <f t="shared" si="27"/>
        <v>None</v>
      </c>
      <c r="E374" s="23" t="e">
        <f t="shared" si="28"/>
        <v>#N/A</v>
      </c>
      <c r="F374" s="23" t="e">
        <f t="shared" si="29"/>
        <v>#N/A</v>
      </c>
      <c r="G374" s="22" t="s">
        <v>48</v>
      </c>
      <c r="H374" s="23" t="s">
        <v>57</v>
      </c>
      <c r="I374" s="24">
        <v>69.73</v>
      </c>
    </row>
    <row r="375" spans="1:9">
      <c r="A375" s="22">
        <v>43970</v>
      </c>
      <c r="B375" s="22" t="str">
        <f t="shared" si="25"/>
        <v>May</v>
      </c>
      <c r="C375" s="23">
        <f t="shared" si="26"/>
        <v>21</v>
      </c>
      <c r="D375" s="23" t="str">
        <f t="shared" si="27"/>
        <v>None</v>
      </c>
      <c r="E375" s="23" t="e">
        <f t="shared" si="28"/>
        <v>#N/A</v>
      </c>
      <c r="F375" s="23" t="e">
        <f t="shared" si="29"/>
        <v>#N/A</v>
      </c>
      <c r="G375" s="22" t="s">
        <v>48</v>
      </c>
      <c r="H375" s="23" t="s">
        <v>46</v>
      </c>
      <c r="I375" s="24">
        <v>46.04</v>
      </c>
    </row>
    <row r="376" spans="1:9">
      <c r="A376" s="22">
        <v>44018</v>
      </c>
      <c r="B376" s="22" t="str">
        <f t="shared" si="25"/>
        <v>Jul</v>
      </c>
      <c r="C376" s="23">
        <f t="shared" si="26"/>
        <v>28</v>
      </c>
      <c r="D376" s="23" t="str">
        <f t="shared" si="27"/>
        <v>None</v>
      </c>
      <c r="E376" s="23" t="e">
        <f t="shared" si="28"/>
        <v>#N/A</v>
      </c>
      <c r="F376" s="23" t="e">
        <f t="shared" si="29"/>
        <v>#N/A</v>
      </c>
      <c r="G376" s="22" t="s">
        <v>48</v>
      </c>
      <c r="H376" s="23" t="s">
        <v>57</v>
      </c>
      <c r="I376" s="24">
        <v>23.51</v>
      </c>
    </row>
    <row r="377" spans="1:9">
      <c r="A377" s="22">
        <v>43960</v>
      </c>
      <c r="B377" s="22" t="str">
        <f t="shared" si="25"/>
        <v>May</v>
      </c>
      <c r="C377" s="23">
        <f t="shared" si="26"/>
        <v>19</v>
      </c>
      <c r="D377" s="23" t="str">
        <f t="shared" si="27"/>
        <v>None</v>
      </c>
      <c r="E377" s="23" t="e">
        <f t="shared" si="28"/>
        <v>#N/A</v>
      </c>
      <c r="F377" s="23" t="e">
        <f t="shared" si="29"/>
        <v>#N/A</v>
      </c>
      <c r="G377" s="22" t="s">
        <v>48</v>
      </c>
      <c r="H377" s="23" t="s">
        <v>50</v>
      </c>
      <c r="I377" s="24">
        <v>23.36</v>
      </c>
    </row>
    <row r="378" spans="1:9">
      <c r="A378" s="22">
        <v>44023</v>
      </c>
      <c r="B378" s="22" t="str">
        <f t="shared" si="25"/>
        <v>Jul</v>
      </c>
      <c r="C378" s="23">
        <f t="shared" si="26"/>
        <v>28</v>
      </c>
      <c r="D378" s="23" t="str">
        <f t="shared" si="27"/>
        <v>None</v>
      </c>
      <c r="E378" s="23" t="e">
        <f t="shared" si="28"/>
        <v>#N/A</v>
      </c>
      <c r="F378" s="23" t="e">
        <f t="shared" si="29"/>
        <v>#N/A</v>
      </c>
      <c r="G378" s="22" t="s">
        <v>48</v>
      </c>
      <c r="H378" s="23" t="s">
        <v>57</v>
      </c>
      <c r="I378" s="24">
        <v>46.86</v>
      </c>
    </row>
    <row r="379" spans="1:9">
      <c r="A379" s="22">
        <v>43976</v>
      </c>
      <c r="B379" s="22" t="str">
        <f t="shared" si="25"/>
        <v>May</v>
      </c>
      <c r="C379" s="23">
        <f t="shared" si="26"/>
        <v>22</v>
      </c>
      <c r="D379" s="23" t="str">
        <f t="shared" si="27"/>
        <v>None</v>
      </c>
      <c r="E379" s="23" t="e">
        <f t="shared" si="28"/>
        <v>#N/A</v>
      </c>
      <c r="F379" s="23" t="e">
        <f t="shared" si="29"/>
        <v>#N/A</v>
      </c>
      <c r="G379" s="22" t="s">
        <v>38</v>
      </c>
      <c r="H379" s="23" t="s">
        <v>50</v>
      </c>
      <c r="I379" s="24">
        <v>305.10000000000002</v>
      </c>
    </row>
    <row r="380" spans="1:9">
      <c r="A380" s="22">
        <v>43974</v>
      </c>
      <c r="B380" s="22" t="str">
        <f t="shared" si="25"/>
        <v>May</v>
      </c>
      <c r="C380" s="23">
        <f t="shared" si="26"/>
        <v>21</v>
      </c>
      <c r="D380" s="23" t="str">
        <f t="shared" si="27"/>
        <v>None</v>
      </c>
      <c r="E380" s="23" t="e">
        <f t="shared" si="28"/>
        <v>#N/A</v>
      </c>
      <c r="F380" s="23" t="e">
        <f t="shared" si="29"/>
        <v>#N/A</v>
      </c>
      <c r="G380" s="22" t="s">
        <v>45</v>
      </c>
      <c r="H380" s="23" t="s">
        <v>61</v>
      </c>
      <c r="I380" s="24">
        <v>53.48</v>
      </c>
    </row>
    <row r="381" spans="1:9">
      <c r="A381" s="22">
        <v>44058</v>
      </c>
      <c r="B381" s="22" t="str">
        <f t="shared" si="25"/>
        <v>Aug</v>
      </c>
      <c r="C381" s="23">
        <f t="shared" si="26"/>
        <v>33</v>
      </c>
      <c r="D381" s="23" t="str">
        <f t="shared" si="27"/>
        <v>Fall Kite Event</v>
      </c>
      <c r="E381" s="23" t="e">
        <f t="shared" si="28"/>
        <v>#N/A</v>
      </c>
      <c r="F381" s="23">
        <f t="shared" si="29"/>
        <v>23.98</v>
      </c>
      <c r="G381" s="22" t="s">
        <v>45</v>
      </c>
      <c r="H381" s="23" t="s">
        <v>57</v>
      </c>
      <c r="I381" s="24">
        <v>23.98</v>
      </c>
    </row>
    <row r="382" spans="1:9">
      <c r="A382" s="22">
        <v>43975</v>
      </c>
      <c r="B382" s="22" t="str">
        <f t="shared" si="25"/>
        <v>May</v>
      </c>
      <c r="C382" s="23">
        <f t="shared" si="26"/>
        <v>22</v>
      </c>
      <c r="D382" s="23" t="str">
        <f t="shared" si="27"/>
        <v>None</v>
      </c>
      <c r="E382" s="23" t="e">
        <f t="shared" si="28"/>
        <v>#N/A</v>
      </c>
      <c r="F382" s="23" t="e">
        <f t="shared" si="29"/>
        <v>#N/A</v>
      </c>
      <c r="G382" s="22" t="s">
        <v>48</v>
      </c>
      <c r="H382" s="23" t="s">
        <v>57</v>
      </c>
      <c r="I382" s="24">
        <v>44.34</v>
      </c>
    </row>
    <row r="383" spans="1:9">
      <c r="A383" s="22">
        <v>44084</v>
      </c>
      <c r="B383" s="22" t="str">
        <f t="shared" si="25"/>
        <v>Sep</v>
      </c>
      <c r="C383" s="23">
        <f t="shared" si="26"/>
        <v>37</v>
      </c>
      <c r="D383" s="23" t="str">
        <f t="shared" si="27"/>
        <v>None</v>
      </c>
      <c r="E383" s="23" t="e">
        <f t="shared" si="28"/>
        <v>#N/A</v>
      </c>
      <c r="F383" s="23" t="e">
        <f t="shared" si="29"/>
        <v>#N/A</v>
      </c>
      <c r="G383" s="22" t="s">
        <v>38</v>
      </c>
      <c r="H383" s="23" t="s">
        <v>56</v>
      </c>
      <c r="I383" s="24">
        <v>21.09</v>
      </c>
    </row>
    <row r="384" spans="1:9">
      <c r="A384" s="22">
        <v>44100</v>
      </c>
      <c r="B384" s="22" t="str">
        <f t="shared" si="25"/>
        <v>Sep</v>
      </c>
      <c r="C384" s="23">
        <f t="shared" si="26"/>
        <v>39</v>
      </c>
      <c r="D384" s="23" t="str">
        <f t="shared" si="27"/>
        <v>None</v>
      </c>
      <c r="E384" s="23" t="e">
        <f t="shared" si="28"/>
        <v>#N/A</v>
      </c>
      <c r="F384" s="23" t="e">
        <f t="shared" si="29"/>
        <v>#N/A</v>
      </c>
      <c r="G384" s="22" t="s">
        <v>45</v>
      </c>
      <c r="H384" s="23" t="s">
        <v>49</v>
      </c>
      <c r="I384" s="24">
        <v>33.71</v>
      </c>
    </row>
    <row r="385" spans="1:9">
      <c r="A385" s="22">
        <v>44024</v>
      </c>
      <c r="B385" s="22" t="str">
        <f t="shared" si="25"/>
        <v>Jul</v>
      </c>
      <c r="C385" s="23">
        <f t="shared" si="26"/>
        <v>29</v>
      </c>
      <c r="D385" s="23" t="str">
        <f t="shared" si="27"/>
        <v>None</v>
      </c>
      <c r="E385" s="23" t="e">
        <f t="shared" si="28"/>
        <v>#N/A</v>
      </c>
      <c r="F385" s="23" t="e">
        <f t="shared" si="29"/>
        <v>#N/A</v>
      </c>
      <c r="G385" s="22" t="s">
        <v>48</v>
      </c>
      <c r="H385" s="23" t="s">
        <v>57</v>
      </c>
      <c r="I385" s="24">
        <v>23.99</v>
      </c>
    </row>
    <row r="386" spans="1:9">
      <c r="A386" s="22">
        <v>44103</v>
      </c>
      <c r="B386" s="22" t="str">
        <f t="shared" si="25"/>
        <v>Sep</v>
      </c>
      <c r="C386" s="23">
        <f t="shared" si="26"/>
        <v>40</v>
      </c>
      <c r="D386" s="23" t="str">
        <f t="shared" si="27"/>
        <v>None</v>
      </c>
      <c r="E386" s="23" t="e">
        <f t="shared" si="28"/>
        <v>#N/A</v>
      </c>
      <c r="F386" s="23" t="e">
        <f t="shared" si="29"/>
        <v>#N/A</v>
      </c>
      <c r="G386" s="22" t="s">
        <v>38</v>
      </c>
      <c r="H386" s="23" t="s">
        <v>50</v>
      </c>
      <c r="I386" s="24">
        <v>46.66</v>
      </c>
    </row>
    <row r="387" spans="1:9">
      <c r="A387" s="22">
        <v>43968</v>
      </c>
      <c r="B387" s="22" t="str">
        <f t="shared" si="25"/>
        <v>May</v>
      </c>
      <c r="C387" s="23">
        <f t="shared" si="26"/>
        <v>21</v>
      </c>
      <c r="D387" s="23" t="str">
        <f t="shared" si="27"/>
        <v>None</v>
      </c>
      <c r="E387" s="23" t="e">
        <f t="shared" si="28"/>
        <v>#N/A</v>
      </c>
      <c r="F387" s="23" t="e">
        <f t="shared" si="29"/>
        <v>#N/A</v>
      </c>
      <c r="G387" s="22" t="s">
        <v>48</v>
      </c>
      <c r="H387" s="23" t="s">
        <v>43</v>
      </c>
      <c r="I387" s="24">
        <v>322.33999999999997</v>
      </c>
    </row>
    <row r="388" spans="1:9">
      <c r="A388" s="22">
        <v>44085</v>
      </c>
      <c r="B388" s="22" t="str">
        <f t="shared" si="25"/>
        <v>Sep</v>
      </c>
      <c r="C388" s="23">
        <f t="shared" si="26"/>
        <v>37</v>
      </c>
      <c r="D388" s="23" t="str">
        <f t="shared" si="27"/>
        <v>None</v>
      </c>
      <c r="E388" s="23" t="e">
        <f t="shared" si="28"/>
        <v>#N/A</v>
      </c>
      <c r="F388" s="23" t="e">
        <f t="shared" si="29"/>
        <v>#N/A</v>
      </c>
      <c r="G388" s="22" t="s">
        <v>48</v>
      </c>
      <c r="H388" s="23" t="s">
        <v>57</v>
      </c>
      <c r="I388" s="24">
        <v>46.25</v>
      </c>
    </row>
    <row r="389" spans="1:9">
      <c r="A389" s="22">
        <v>43954</v>
      </c>
      <c r="B389" s="22" t="str">
        <f t="shared" si="25"/>
        <v>May</v>
      </c>
      <c r="C389" s="23">
        <f t="shared" si="26"/>
        <v>19</v>
      </c>
      <c r="D389" s="23" t="str">
        <f t="shared" si="27"/>
        <v>None</v>
      </c>
      <c r="E389" s="23" t="e">
        <f t="shared" si="28"/>
        <v>#N/A</v>
      </c>
      <c r="F389" s="23" t="e">
        <f t="shared" si="29"/>
        <v>#N/A</v>
      </c>
      <c r="G389" s="22" t="s">
        <v>38</v>
      </c>
      <c r="H389" s="23" t="s">
        <v>56</v>
      </c>
      <c r="I389" s="24">
        <v>76.62</v>
      </c>
    </row>
    <row r="390" spans="1:9">
      <c r="A390" s="22">
        <v>44037</v>
      </c>
      <c r="B390" s="22" t="str">
        <f t="shared" ref="B390:B453" si="30">TEXT(A390,"mmm")</f>
        <v>Jul</v>
      </c>
      <c r="C390" s="23">
        <f t="shared" ref="C390:C453" si="31">WEEKNUM(A390)</f>
        <v>30</v>
      </c>
      <c r="D390" s="23" t="str">
        <f t="shared" ref="D390:D453" si="32">IFERROR(VLOOKUP(C390,$AZ$7:$BA$14,2,0),"None")</f>
        <v>None</v>
      </c>
      <c r="E390" s="23" t="e">
        <f t="shared" ref="E390:E453" si="33">IF(D390=$AZ$4,I390,NA())</f>
        <v>#N/A</v>
      </c>
      <c r="F390" s="23" t="e">
        <f t="shared" ref="F390:F453" si="34">IF(D390=$AZ$3,I390,NA())</f>
        <v>#N/A</v>
      </c>
      <c r="G390" s="22" t="s">
        <v>38</v>
      </c>
      <c r="H390" s="23" t="s">
        <v>49</v>
      </c>
      <c r="I390" s="24">
        <v>99.25</v>
      </c>
    </row>
    <row r="391" spans="1:9">
      <c r="A391" s="22">
        <v>44091</v>
      </c>
      <c r="B391" s="22" t="str">
        <f t="shared" si="30"/>
        <v>Sep</v>
      </c>
      <c r="C391" s="23">
        <f t="shared" si="31"/>
        <v>38</v>
      </c>
      <c r="D391" s="23" t="str">
        <f t="shared" si="32"/>
        <v>None</v>
      </c>
      <c r="E391" s="23" t="e">
        <f t="shared" si="33"/>
        <v>#N/A</v>
      </c>
      <c r="F391" s="23" t="e">
        <f t="shared" si="34"/>
        <v>#N/A</v>
      </c>
      <c r="G391" s="22" t="s">
        <v>45</v>
      </c>
      <c r="H391" s="23" t="s">
        <v>50</v>
      </c>
      <c r="I391" s="24">
        <v>44.92</v>
      </c>
    </row>
    <row r="392" spans="1:9">
      <c r="A392" s="22">
        <v>43963</v>
      </c>
      <c r="B392" s="22" t="str">
        <f t="shared" si="30"/>
        <v>May</v>
      </c>
      <c r="C392" s="23">
        <f t="shared" si="31"/>
        <v>20</v>
      </c>
      <c r="D392" s="23" t="str">
        <f t="shared" si="32"/>
        <v>None</v>
      </c>
      <c r="E392" s="23" t="e">
        <f t="shared" si="33"/>
        <v>#N/A</v>
      </c>
      <c r="F392" s="23" t="e">
        <f t="shared" si="34"/>
        <v>#N/A</v>
      </c>
      <c r="G392" s="22" t="s">
        <v>48</v>
      </c>
      <c r="H392" s="23" t="s">
        <v>43</v>
      </c>
      <c r="I392" s="24">
        <v>60.06</v>
      </c>
    </row>
    <row r="393" spans="1:9">
      <c r="A393" s="22">
        <v>44082</v>
      </c>
      <c r="B393" s="22" t="str">
        <f t="shared" si="30"/>
        <v>Sep</v>
      </c>
      <c r="C393" s="23">
        <f t="shared" si="31"/>
        <v>37</v>
      </c>
      <c r="D393" s="23" t="str">
        <f t="shared" si="32"/>
        <v>None</v>
      </c>
      <c r="E393" s="23" t="e">
        <f t="shared" si="33"/>
        <v>#N/A</v>
      </c>
      <c r="F393" s="23" t="e">
        <f t="shared" si="34"/>
        <v>#N/A</v>
      </c>
      <c r="G393" s="22" t="s">
        <v>38</v>
      </c>
      <c r="H393" s="23" t="s">
        <v>46</v>
      </c>
      <c r="I393" s="24">
        <v>23.41</v>
      </c>
    </row>
    <row r="394" spans="1:9">
      <c r="A394" s="22">
        <v>44027</v>
      </c>
      <c r="B394" s="22" t="str">
        <f t="shared" si="30"/>
        <v>Jul</v>
      </c>
      <c r="C394" s="23">
        <f t="shared" si="31"/>
        <v>29</v>
      </c>
      <c r="D394" s="23" t="str">
        <f t="shared" si="32"/>
        <v>None</v>
      </c>
      <c r="E394" s="23" t="e">
        <f t="shared" si="33"/>
        <v>#N/A</v>
      </c>
      <c r="F394" s="23" t="e">
        <f t="shared" si="34"/>
        <v>#N/A</v>
      </c>
      <c r="G394" s="22" t="s">
        <v>38</v>
      </c>
      <c r="H394" s="23" t="s">
        <v>39</v>
      </c>
      <c r="I394" s="24">
        <v>80.06</v>
      </c>
    </row>
    <row r="395" spans="1:9">
      <c r="A395" s="22">
        <v>44018</v>
      </c>
      <c r="B395" s="22" t="str">
        <f t="shared" si="30"/>
        <v>Jul</v>
      </c>
      <c r="C395" s="23">
        <f t="shared" si="31"/>
        <v>28</v>
      </c>
      <c r="D395" s="23" t="str">
        <f t="shared" si="32"/>
        <v>None</v>
      </c>
      <c r="E395" s="23" t="e">
        <f t="shared" si="33"/>
        <v>#N/A</v>
      </c>
      <c r="F395" s="23" t="e">
        <f t="shared" si="34"/>
        <v>#N/A</v>
      </c>
      <c r="G395" s="22" t="s">
        <v>48</v>
      </c>
      <c r="H395" s="23" t="s">
        <v>43</v>
      </c>
      <c r="I395" s="24">
        <v>284.83</v>
      </c>
    </row>
    <row r="396" spans="1:9">
      <c r="A396" s="22">
        <v>44076</v>
      </c>
      <c r="B396" s="22" t="str">
        <f t="shared" si="30"/>
        <v>Sep</v>
      </c>
      <c r="C396" s="23">
        <f t="shared" si="31"/>
        <v>36</v>
      </c>
      <c r="D396" s="23" t="str">
        <f t="shared" si="32"/>
        <v>None</v>
      </c>
      <c r="E396" s="23" t="e">
        <f t="shared" si="33"/>
        <v>#N/A</v>
      </c>
      <c r="F396" s="23" t="e">
        <f t="shared" si="34"/>
        <v>#N/A</v>
      </c>
      <c r="G396" s="22" t="s">
        <v>48</v>
      </c>
      <c r="H396" s="23" t="s">
        <v>43</v>
      </c>
      <c r="I396" s="24">
        <v>57.34</v>
      </c>
    </row>
    <row r="397" spans="1:9">
      <c r="A397" s="22">
        <v>44020</v>
      </c>
      <c r="B397" s="22" t="str">
        <f t="shared" si="30"/>
        <v>Jul</v>
      </c>
      <c r="C397" s="23">
        <f t="shared" si="31"/>
        <v>28</v>
      </c>
      <c r="D397" s="23" t="str">
        <f t="shared" si="32"/>
        <v>None</v>
      </c>
      <c r="E397" s="23" t="e">
        <f t="shared" si="33"/>
        <v>#N/A</v>
      </c>
      <c r="F397" s="23" t="e">
        <f t="shared" si="34"/>
        <v>#N/A</v>
      </c>
      <c r="G397" s="22" t="s">
        <v>38</v>
      </c>
      <c r="H397" s="23" t="s">
        <v>39</v>
      </c>
      <c r="I397" s="24">
        <v>234.13</v>
      </c>
    </row>
    <row r="398" spans="1:9">
      <c r="A398" s="22">
        <v>43994</v>
      </c>
      <c r="B398" s="22" t="str">
        <f t="shared" si="30"/>
        <v>Jun</v>
      </c>
      <c r="C398" s="23">
        <f t="shared" si="31"/>
        <v>24</v>
      </c>
      <c r="D398" s="23" t="str">
        <f t="shared" si="32"/>
        <v>Festival of Flight</v>
      </c>
      <c r="E398" s="23">
        <f t="shared" si="33"/>
        <v>25.85</v>
      </c>
      <c r="F398" s="23" t="e">
        <f t="shared" si="34"/>
        <v>#N/A</v>
      </c>
      <c r="G398" s="22" t="s">
        <v>45</v>
      </c>
      <c r="H398" s="23" t="s">
        <v>46</v>
      </c>
      <c r="I398" s="24">
        <v>25.85</v>
      </c>
    </row>
    <row r="399" spans="1:9">
      <c r="A399" s="22">
        <v>43960</v>
      </c>
      <c r="B399" s="22" t="str">
        <f t="shared" si="30"/>
        <v>May</v>
      </c>
      <c r="C399" s="23">
        <f t="shared" si="31"/>
        <v>19</v>
      </c>
      <c r="D399" s="23" t="str">
        <f t="shared" si="32"/>
        <v>None</v>
      </c>
      <c r="E399" s="23" t="e">
        <f t="shared" si="33"/>
        <v>#N/A</v>
      </c>
      <c r="F399" s="23" t="e">
        <f t="shared" si="34"/>
        <v>#N/A</v>
      </c>
      <c r="G399" s="22" t="s">
        <v>48</v>
      </c>
      <c r="H399" s="23" t="s">
        <v>43</v>
      </c>
      <c r="I399" s="24">
        <v>20.56</v>
      </c>
    </row>
    <row r="400" spans="1:9">
      <c r="A400" s="22">
        <v>44065</v>
      </c>
      <c r="B400" s="22" t="str">
        <f t="shared" si="30"/>
        <v>Aug</v>
      </c>
      <c r="C400" s="23">
        <f t="shared" si="31"/>
        <v>34</v>
      </c>
      <c r="D400" s="23" t="str">
        <f t="shared" si="32"/>
        <v>Fall Kite Event</v>
      </c>
      <c r="E400" s="23" t="e">
        <f t="shared" si="33"/>
        <v>#N/A</v>
      </c>
      <c r="F400" s="23">
        <f t="shared" si="34"/>
        <v>48.95</v>
      </c>
      <c r="G400" s="22" t="s">
        <v>45</v>
      </c>
      <c r="H400" s="23" t="s">
        <v>46</v>
      </c>
      <c r="I400" s="24">
        <v>48.95</v>
      </c>
    </row>
    <row r="401" spans="1:9">
      <c r="A401" s="22">
        <v>44040</v>
      </c>
      <c r="B401" s="22" t="str">
        <f t="shared" si="30"/>
        <v>Jul</v>
      </c>
      <c r="C401" s="23">
        <f t="shared" si="31"/>
        <v>31</v>
      </c>
      <c r="D401" s="23" t="str">
        <f t="shared" si="32"/>
        <v>None</v>
      </c>
      <c r="E401" s="23" t="e">
        <f t="shared" si="33"/>
        <v>#N/A</v>
      </c>
      <c r="F401" s="23" t="e">
        <f t="shared" si="34"/>
        <v>#N/A</v>
      </c>
      <c r="G401" s="22" t="s">
        <v>38</v>
      </c>
      <c r="H401" s="23" t="s">
        <v>57</v>
      </c>
      <c r="I401" s="24">
        <v>23.31</v>
      </c>
    </row>
    <row r="402" spans="1:9">
      <c r="A402" s="22">
        <v>44043</v>
      </c>
      <c r="B402" s="22" t="str">
        <f t="shared" si="30"/>
        <v>Jul</v>
      </c>
      <c r="C402" s="23">
        <f t="shared" si="31"/>
        <v>31</v>
      </c>
      <c r="D402" s="23" t="str">
        <f t="shared" si="32"/>
        <v>None</v>
      </c>
      <c r="E402" s="23" t="e">
        <f t="shared" si="33"/>
        <v>#N/A</v>
      </c>
      <c r="F402" s="23" t="e">
        <f t="shared" si="34"/>
        <v>#N/A</v>
      </c>
      <c r="G402" s="22" t="s">
        <v>48</v>
      </c>
      <c r="H402" s="23" t="s">
        <v>43</v>
      </c>
      <c r="I402" s="24">
        <v>57.41</v>
      </c>
    </row>
    <row r="403" spans="1:9">
      <c r="A403" s="22">
        <v>44094</v>
      </c>
      <c r="B403" s="22" t="str">
        <f t="shared" si="30"/>
        <v>Sep</v>
      </c>
      <c r="C403" s="23">
        <f t="shared" si="31"/>
        <v>39</v>
      </c>
      <c r="D403" s="23" t="str">
        <f t="shared" si="32"/>
        <v>None</v>
      </c>
      <c r="E403" s="23" t="e">
        <f t="shared" si="33"/>
        <v>#N/A</v>
      </c>
      <c r="F403" s="23" t="e">
        <f t="shared" si="34"/>
        <v>#N/A</v>
      </c>
      <c r="G403" s="22" t="s">
        <v>38</v>
      </c>
      <c r="H403" s="23" t="s">
        <v>49</v>
      </c>
      <c r="I403" s="24">
        <v>66.98</v>
      </c>
    </row>
    <row r="404" spans="1:9">
      <c r="A404" s="22">
        <v>44071</v>
      </c>
      <c r="B404" s="22" t="str">
        <f t="shared" si="30"/>
        <v>Aug</v>
      </c>
      <c r="C404" s="23">
        <f t="shared" si="31"/>
        <v>35</v>
      </c>
      <c r="D404" s="23" t="str">
        <f t="shared" si="32"/>
        <v>Fall Kite Event</v>
      </c>
      <c r="E404" s="23" t="e">
        <f t="shared" si="33"/>
        <v>#N/A</v>
      </c>
      <c r="F404" s="23">
        <f t="shared" si="34"/>
        <v>228.46</v>
      </c>
      <c r="G404" s="22" t="s">
        <v>48</v>
      </c>
      <c r="H404" s="23" t="s">
        <v>39</v>
      </c>
      <c r="I404" s="24">
        <v>228.46</v>
      </c>
    </row>
    <row r="405" spans="1:9">
      <c r="A405" s="22">
        <v>44070</v>
      </c>
      <c r="B405" s="22" t="str">
        <f t="shared" si="30"/>
        <v>Aug</v>
      </c>
      <c r="C405" s="23">
        <f t="shared" si="31"/>
        <v>35</v>
      </c>
      <c r="D405" s="23" t="str">
        <f t="shared" si="32"/>
        <v>Fall Kite Event</v>
      </c>
      <c r="E405" s="23" t="e">
        <f t="shared" si="33"/>
        <v>#N/A</v>
      </c>
      <c r="F405" s="23">
        <f t="shared" si="34"/>
        <v>90.56</v>
      </c>
      <c r="G405" s="22" t="s">
        <v>38</v>
      </c>
      <c r="H405" s="23" t="s">
        <v>53</v>
      </c>
      <c r="I405" s="24">
        <v>90.56</v>
      </c>
    </row>
    <row r="406" spans="1:9">
      <c r="A406" s="22">
        <v>43953</v>
      </c>
      <c r="B406" s="22" t="str">
        <f t="shared" si="30"/>
        <v>May</v>
      </c>
      <c r="C406" s="23">
        <f t="shared" si="31"/>
        <v>18</v>
      </c>
      <c r="D406" s="23" t="str">
        <f t="shared" si="32"/>
        <v>None</v>
      </c>
      <c r="E406" s="23" t="e">
        <f t="shared" si="33"/>
        <v>#N/A</v>
      </c>
      <c r="F406" s="23" t="e">
        <f t="shared" si="34"/>
        <v>#N/A</v>
      </c>
      <c r="G406" s="22" t="s">
        <v>48</v>
      </c>
      <c r="H406" s="23" t="s">
        <v>57</v>
      </c>
      <c r="I406" s="24">
        <v>23.8</v>
      </c>
    </row>
    <row r="407" spans="1:9">
      <c r="A407" s="22">
        <v>44041</v>
      </c>
      <c r="B407" s="22" t="str">
        <f t="shared" si="30"/>
        <v>Jul</v>
      </c>
      <c r="C407" s="23">
        <f t="shared" si="31"/>
        <v>31</v>
      </c>
      <c r="D407" s="23" t="str">
        <f t="shared" si="32"/>
        <v>None</v>
      </c>
      <c r="E407" s="23" t="e">
        <f t="shared" si="33"/>
        <v>#N/A</v>
      </c>
      <c r="F407" s="23" t="e">
        <f t="shared" si="34"/>
        <v>#N/A</v>
      </c>
      <c r="G407" s="22" t="s">
        <v>38</v>
      </c>
      <c r="H407" s="23" t="s">
        <v>54</v>
      </c>
      <c r="I407" s="24">
        <v>514.67999999999995</v>
      </c>
    </row>
    <row r="408" spans="1:9">
      <c r="A408" s="22">
        <v>44015</v>
      </c>
      <c r="B408" s="22" t="str">
        <f t="shared" si="30"/>
        <v>Jul</v>
      </c>
      <c r="C408" s="23">
        <f t="shared" si="31"/>
        <v>27</v>
      </c>
      <c r="D408" s="23" t="str">
        <f t="shared" si="32"/>
        <v>None</v>
      </c>
      <c r="E408" s="23" t="e">
        <f t="shared" si="33"/>
        <v>#N/A</v>
      </c>
      <c r="F408" s="23" t="e">
        <f t="shared" si="34"/>
        <v>#N/A</v>
      </c>
      <c r="G408" s="22" t="s">
        <v>48</v>
      </c>
      <c r="H408" s="23" t="s">
        <v>49</v>
      </c>
      <c r="I408" s="24">
        <v>64.8</v>
      </c>
    </row>
    <row r="409" spans="1:9">
      <c r="A409" s="22">
        <v>44064</v>
      </c>
      <c r="B409" s="22" t="str">
        <f t="shared" si="30"/>
        <v>Aug</v>
      </c>
      <c r="C409" s="23">
        <f t="shared" si="31"/>
        <v>34</v>
      </c>
      <c r="D409" s="23" t="str">
        <f t="shared" si="32"/>
        <v>Fall Kite Event</v>
      </c>
      <c r="E409" s="23" t="e">
        <f t="shared" si="33"/>
        <v>#N/A</v>
      </c>
      <c r="F409" s="23">
        <f t="shared" si="34"/>
        <v>28.13</v>
      </c>
      <c r="G409" s="22" t="s">
        <v>48</v>
      </c>
      <c r="H409" s="23" t="s">
        <v>53</v>
      </c>
      <c r="I409" s="24">
        <v>28.13</v>
      </c>
    </row>
    <row r="410" spans="1:9">
      <c r="A410" s="22">
        <v>43979</v>
      </c>
      <c r="B410" s="22" t="str">
        <f t="shared" si="30"/>
        <v>May</v>
      </c>
      <c r="C410" s="23">
        <f t="shared" si="31"/>
        <v>22</v>
      </c>
      <c r="D410" s="23" t="str">
        <f t="shared" si="32"/>
        <v>None</v>
      </c>
      <c r="E410" s="23" t="e">
        <f t="shared" si="33"/>
        <v>#N/A</v>
      </c>
      <c r="F410" s="23" t="e">
        <f t="shared" si="34"/>
        <v>#N/A</v>
      </c>
      <c r="G410" s="22" t="s">
        <v>38</v>
      </c>
      <c r="H410" s="23" t="s">
        <v>57</v>
      </c>
      <c r="I410" s="24">
        <v>69.22</v>
      </c>
    </row>
    <row r="411" spans="1:9">
      <c r="A411" s="22">
        <v>44091</v>
      </c>
      <c r="B411" s="22" t="str">
        <f t="shared" si="30"/>
        <v>Sep</v>
      </c>
      <c r="C411" s="23">
        <f t="shared" si="31"/>
        <v>38</v>
      </c>
      <c r="D411" s="23" t="str">
        <f t="shared" si="32"/>
        <v>None</v>
      </c>
      <c r="E411" s="23" t="e">
        <f t="shared" si="33"/>
        <v>#N/A</v>
      </c>
      <c r="F411" s="23" t="e">
        <f t="shared" si="34"/>
        <v>#N/A</v>
      </c>
      <c r="G411" s="22" t="s">
        <v>48</v>
      </c>
      <c r="H411" s="23" t="s">
        <v>66</v>
      </c>
      <c r="I411" s="24">
        <v>36.479999999999997</v>
      </c>
    </row>
    <row r="412" spans="1:9">
      <c r="A412" s="22">
        <v>44087</v>
      </c>
      <c r="B412" s="22" t="str">
        <f t="shared" si="30"/>
        <v>Sep</v>
      </c>
      <c r="C412" s="23">
        <f t="shared" si="31"/>
        <v>38</v>
      </c>
      <c r="D412" s="23" t="str">
        <f t="shared" si="32"/>
        <v>None</v>
      </c>
      <c r="E412" s="23" t="e">
        <f t="shared" si="33"/>
        <v>#N/A</v>
      </c>
      <c r="F412" s="23" t="e">
        <f t="shared" si="34"/>
        <v>#N/A</v>
      </c>
      <c r="G412" s="22" t="s">
        <v>45</v>
      </c>
      <c r="H412" s="23" t="s">
        <v>43</v>
      </c>
      <c r="I412" s="24">
        <v>20.96</v>
      </c>
    </row>
    <row r="413" spans="1:9">
      <c r="A413" s="22">
        <v>44084</v>
      </c>
      <c r="B413" s="22" t="str">
        <f t="shared" si="30"/>
        <v>Sep</v>
      </c>
      <c r="C413" s="23">
        <f t="shared" si="31"/>
        <v>37</v>
      </c>
      <c r="D413" s="23" t="str">
        <f t="shared" si="32"/>
        <v>None</v>
      </c>
      <c r="E413" s="23" t="e">
        <f t="shared" si="33"/>
        <v>#N/A</v>
      </c>
      <c r="F413" s="23" t="e">
        <f t="shared" si="34"/>
        <v>#N/A</v>
      </c>
      <c r="G413" s="22" t="s">
        <v>38</v>
      </c>
      <c r="H413" s="23" t="s">
        <v>53</v>
      </c>
      <c r="I413" s="24">
        <v>58.88</v>
      </c>
    </row>
    <row r="414" spans="1:9">
      <c r="A414" s="22">
        <v>44091</v>
      </c>
      <c r="B414" s="22" t="str">
        <f t="shared" si="30"/>
        <v>Sep</v>
      </c>
      <c r="C414" s="23">
        <f t="shared" si="31"/>
        <v>38</v>
      </c>
      <c r="D414" s="23" t="str">
        <f t="shared" si="32"/>
        <v>None</v>
      </c>
      <c r="E414" s="23" t="e">
        <f t="shared" si="33"/>
        <v>#N/A</v>
      </c>
      <c r="F414" s="23" t="e">
        <f t="shared" si="34"/>
        <v>#N/A</v>
      </c>
      <c r="G414" s="22" t="s">
        <v>45</v>
      </c>
      <c r="H414" s="23" t="s">
        <v>43</v>
      </c>
      <c r="I414" s="24">
        <v>160.43</v>
      </c>
    </row>
    <row r="415" spans="1:9">
      <c r="A415" s="22">
        <v>44053</v>
      </c>
      <c r="B415" s="22" t="str">
        <f t="shared" si="30"/>
        <v>Aug</v>
      </c>
      <c r="C415" s="23">
        <f t="shared" si="31"/>
        <v>33</v>
      </c>
      <c r="D415" s="23" t="str">
        <f t="shared" si="32"/>
        <v>Fall Kite Event</v>
      </c>
      <c r="E415" s="23" t="e">
        <f t="shared" si="33"/>
        <v>#N/A</v>
      </c>
      <c r="F415" s="23">
        <f t="shared" si="34"/>
        <v>25.98</v>
      </c>
      <c r="G415" s="22" t="s">
        <v>38</v>
      </c>
      <c r="H415" s="23" t="s">
        <v>46</v>
      </c>
      <c r="I415" s="24">
        <v>25.98</v>
      </c>
    </row>
    <row r="416" spans="1:9">
      <c r="A416" s="22">
        <v>44089</v>
      </c>
      <c r="B416" s="22" t="str">
        <f t="shared" si="30"/>
        <v>Sep</v>
      </c>
      <c r="C416" s="23">
        <f t="shared" si="31"/>
        <v>38</v>
      </c>
      <c r="D416" s="23" t="str">
        <f t="shared" si="32"/>
        <v>None</v>
      </c>
      <c r="E416" s="23" t="e">
        <f t="shared" si="33"/>
        <v>#N/A</v>
      </c>
      <c r="F416" s="23" t="e">
        <f t="shared" si="34"/>
        <v>#N/A</v>
      </c>
      <c r="G416" s="22" t="s">
        <v>48</v>
      </c>
      <c r="H416" s="23" t="s">
        <v>49</v>
      </c>
      <c r="I416" s="24">
        <v>99.98</v>
      </c>
    </row>
    <row r="417" spans="1:9">
      <c r="A417" s="22">
        <v>44002</v>
      </c>
      <c r="B417" s="22" t="str">
        <f t="shared" si="30"/>
        <v>Jun</v>
      </c>
      <c r="C417" s="23">
        <f t="shared" si="31"/>
        <v>25</v>
      </c>
      <c r="D417" s="23" t="str">
        <f t="shared" si="32"/>
        <v>Festival of Flight</v>
      </c>
      <c r="E417" s="23">
        <f t="shared" si="33"/>
        <v>46.43</v>
      </c>
      <c r="F417" s="23" t="e">
        <f t="shared" si="34"/>
        <v>#N/A</v>
      </c>
      <c r="G417" s="22" t="s">
        <v>48</v>
      </c>
      <c r="H417" s="23" t="s">
        <v>57</v>
      </c>
      <c r="I417" s="24">
        <v>46.43</v>
      </c>
    </row>
    <row r="418" spans="1:9">
      <c r="A418" s="22">
        <v>44024</v>
      </c>
      <c r="B418" s="22" t="str">
        <f t="shared" si="30"/>
        <v>Jul</v>
      </c>
      <c r="C418" s="23">
        <f t="shared" si="31"/>
        <v>29</v>
      </c>
      <c r="D418" s="23" t="str">
        <f t="shared" si="32"/>
        <v>None</v>
      </c>
      <c r="E418" s="23" t="e">
        <f t="shared" si="33"/>
        <v>#N/A</v>
      </c>
      <c r="F418" s="23" t="e">
        <f t="shared" si="34"/>
        <v>#N/A</v>
      </c>
      <c r="G418" s="22" t="s">
        <v>38</v>
      </c>
      <c r="H418" s="23" t="s">
        <v>53</v>
      </c>
      <c r="I418" s="24">
        <v>84.94</v>
      </c>
    </row>
    <row r="419" spans="1:9">
      <c r="A419" s="22">
        <v>44058</v>
      </c>
      <c r="B419" s="22" t="str">
        <f t="shared" si="30"/>
        <v>Aug</v>
      </c>
      <c r="C419" s="23">
        <f t="shared" si="31"/>
        <v>33</v>
      </c>
      <c r="D419" s="23" t="str">
        <f t="shared" si="32"/>
        <v>Fall Kite Event</v>
      </c>
      <c r="E419" s="23" t="e">
        <f t="shared" si="33"/>
        <v>#N/A</v>
      </c>
      <c r="F419" s="23">
        <f t="shared" si="34"/>
        <v>115.62</v>
      </c>
      <c r="G419" s="22" t="s">
        <v>48</v>
      </c>
      <c r="H419" s="23" t="s">
        <v>57</v>
      </c>
      <c r="I419" s="24">
        <v>115.62</v>
      </c>
    </row>
    <row r="420" spans="1:9">
      <c r="A420" s="22">
        <v>43968</v>
      </c>
      <c r="B420" s="22" t="str">
        <f t="shared" si="30"/>
        <v>May</v>
      </c>
      <c r="C420" s="23">
        <f t="shared" si="31"/>
        <v>21</v>
      </c>
      <c r="D420" s="23" t="str">
        <f t="shared" si="32"/>
        <v>None</v>
      </c>
      <c r="E420" s="23" t="e">
        <f t="shared" si="33"/>
        <v>#N/A</v>
      </c>
      <c r="F420" s="23" t="e">
        <f t="shared" si="34"/>
        <v>#N/A</v>
      </c>
      <c r="G420" s="22" t="s">
        <v>48</v>
      </c>
      <c r="H420" s="23" t="s">
        <v>58</v>
      </c>
      <c r="I420" s="24">
        <v>502.27</v>
      </c>
    </row>
    <row r="421" spans="1:9">
      <c r="A421" s="22">
        <v>44039</v>
      </c>
      <c r="B421" s="22" t="str">
        <f t="shared" si="30"/>
        <v>Jul</v>
      </c>
      <c r="C421" s="23">
        <f t="shared" si="31"/>
        <v>31</v>
      </c>
      <c r="D421" s="23" t="str">
        <f t="shared" si="32"/>
        <v>None</v>
      </c>
      <c r="E421" s="23" t="e">
        <f t="shared" si="33"/>
        <v>#N/A</v>
      </c>
      <c r="F421" s="23" t="e">
        <f t="shared" si="34"/>
        <v>#N/A</v>
      </c>
      <c r="G421" s="22" t="s">
        <v>45</v>
      </c>
      <c r="H421" s="23" t="s">
        <v>56</v>
      </c>
      <c r="I421" s="24">
        <v>40.020000000000003</v>
      </c>
    </row>
    <row r="422" spans="1:9">
      <c r="A422" s="22">
        <v>43989</v>
      </c>
      <c r="B422" s="22" t="str">
        <f t="shared" si="30"/>
        <v>Jun</v>
      </c>
      <c r="C422" s="23">
        <f t="shared" si="31"/>
        <v>24</v>
      </c>
      <c r="D422" s="23" t="str">
        <f t="shared" si="32"/>
        <v>Festival of Flight</v>
      </c>
      <c r="E422" s="23">
        <f t="shared" si="33"/>
        <v>230.14</v>
      </c>
      <c r="F422" s="23" t="e">
        <f t="shared" si="34"/>
        <v>#N/A</v>
      </c>
      <c r="G422" s="22" t="s">
        <v>48</v>
      </c>
      <c r="H422" s="23" t="s">
        <v>57</v>
      </c>
      <c r="I422" s="24">
        <v>230.14</v>
      </c>
    </row>
    <row r="423" spans="1:9">
      <c r="A423" s="22">
        <v>44095</v>
      </c>
      <c r="B423" s="22" t="str">
        <f t="shared" si="30"/>
        <v>Sep</v>
      </c>
      <c r="C423" s="23">
        <f t="shared" si="31"/>
        <v>39</v>
      </c>
      <c r="D423" s="23" t="str">
        <f t="shared" si="32"/>
        <v>None</v>
      </c>
      <c r="E423" s="23" t="e">
        <f t="shared" si="33"/>
        <v>#N/A</v>
      </c>
      <c r="F423" s="23" t="e">
        <f t="shared" si="34"/>
        <v>#N/A</v>
      </c>
      <c r="G423" s="22" t="s">
        <v>38</v>
      </c>
      <c r="H423" s="23" t="s">
        <v>58</v>
      </c>
      <c r="I423" s="24">
        <v>72.38</v>
      </c>
    </row>
    <row r="424" spans="1:9">
      <c r="A424" s="22">
        <v>43981</v>
      </c>
      <c r="B424" s="22" t="str">
        <f t="shared" si="30"/>
        <v>May</v>
      </c>
      <c r="C424" s="23">
        <f t="shared" si="31"/>
        <v>22</v>
      </c>
      <c r="D424" s="23" t="str">
        <f t="shared" si="32"/>
        <v>None</v>
      </c>
      <c r="E424" s="23" t="e">
        <f t="shared" si="33"/>
        <v>#N/A</v>
      </c>
      <c r="F424" s="23" t="e">
        <f t="shared" si="34"/>
        <v>#N/A</v>
      </c>
      <c r="G424" s="22" t="s">
        <v>48</v>
      </c>
      <c r="H424" s="23" t="s">
        <v>58</v>
      </c>
      <c r="I424" s="24">
        <v>48.99</v>
      </c>
    </row>
    <row r="425" spans="1:9">
      <c r="A425" s="22">
        <v>44023</v>
      </c>
      <c r="B425" s="22" t="str">
        <f t="shared" si="30"/>
        <v>Jul</v>
      </c>
      <c r="C425" s="23">
        <f t="shared" si="31"/>
        <v>28</v>
      </c>
      <c r="D425" s="23" t="str">
        <f t="shared" si="32"/>
        <v>None</v>
      </c>
      <c r="E425" s="23" t="e">
        <f t="shared" si="33"/>
        <v>#N/A</v>
      </c>
      <c r="F425" s="23" t="e">
        <f t="shared" si="34"/>
        <v>#N/A</v>
      </c>
      <c r="G425" s="22" t="s">
        <v>48</v>
      </c>
      <c r="H425" s="23" t="s">
        <v>43</v>
      </c>
      <c r="I425" s="24">
        <v>20.76</v>
      </c>
    </row>
    <row r="426" spans="1:9">
      <c r="A426" s="22">
        <v>44054</v>
      </c>
      <c r="B426" s="22" t="str">
        <f t="shared" si="30"/>
        <v>Aug</v>
      </c>
      <c r="C426" s="23">
        <f t="shared" si="31"/>
        <v>33</v>
      </c>
      <c r="D426" s="23" t="str">
        <f t="shared" si="32"/>
        <v>Fall Kite Event</v>
      </c>
      <c r="E426" s="23" t="e">
        <f t="shared" si="33"/>
        <v>#N/A</v>
      </c>
      <c r="F426" s="23">
        <f t="shared" si="34"/>
        <v>240.06</v>
      </c>
      <c r="G426" s="22" t="s">
        <v>45</v>
      </c>
      <c r="H426" s="23" t="s">
        <v>39</v>
      </c>
      <c r="I426" s="24">
        <v>240.06</v>
      </c>
    </row>
    <row r="427" spans="1:9">
      <c r="A427" s="22">
        <v>43952</v>
      </c>
      <c r="B427" s="22" t="str">
        <f t="shared" si="30"/>
        <v>May</v>
      </c>
      <c r="C427" s="23">
        <f t="shared" si="31"/>
        <v>18</v>
      </c>
      <c r="D427" s="23" t="str">
        <f t="shared" si="32"/>
        <v>None</v>
      </c>
      <c r="E427" s="23" t="e">
        <f t="shared" si="33"/>
        <v>#N/A</v>
      </c>
      <c r="F427" s="23" t="e">
        <f t="shared" si="34"/>
        <v>#N/A</v>
      </c>
      <c r="G427" s="22" t="s">
        <v>38</v>
      </c>
      <c r="H427" s="23" t="s">
        <v>66</v>
      </c>
      <c r="I427" s="24">
        <v>38.479999999999997</v>
      </c>
    </row>
    <row r="428" spans="1:9">
      <c r="A428" s="22">
        <v>44032</v>
      </c>
      <c r="B428" s="22" t="str">
        <f t="shared" si="30"/>
        <v>Jul</v>
      </c>
      <c r="C428" s="23">
        <f t="shared" si="31"/>
        <v>30</v>
      </c>
      <c r="D428" s="23" t="str">
        <f t="shared" si="32"/>
        <v>None</v>
      </c>
      <c r="E428" s="23" t="e">
        <f t="shared" si="33"/>
        <v>#N/A</v>
      </c>
      <c r="F428" s="23" t="e">
        <f t="shared" si="34"/>
        <v>#N/A</v>
      </c>
      <c r="G428" s="22" t="s">
        <v>38</v>
      </c>
      <c r="H428" s="23" t="s">
        <v>39</v>
      </c>
      <c r="I428" s="24">
        <v>835.82</v>
      </c>
    </row>
    <row r="429" spans="1:9">
      <c r="A429" s="22">
        <v>43971</v>
      </c>
      <c r="B429" s="22" t="str">
        <f t="shared" si="30"/>
        <v>May</v>
      </c>
      <c r="C429" s="23">
        <f t="shared" si="31"/>
        <v>21</v>
      </c>
      <c r="D429" s="23" t="str">
        <f t="shared" si="32"/>
        <v>None</v>
      </c>
      <c r="E429" s="23" t="e">
        <f t="shared" si="33"/>
        <v>#N/A</v>
      </c>
      <c r="F429" s="23" t="e">
        <f t="shared" si="34"/>
        <v>#N/A</v>
      </c>
      <c r="G429" s="22" t="s">
        <v>38</v>
      </c>
      <c r="H429" s="23" t="s">
        <v>53</v>
      </c>
      <c r="I429" s="24">
        <v>87.36</v>
      </c>
    </row>
    <row r="430" spans="1:9">
      <c r="A430" s="22">
        <v>44086</v>
      </c>
      <c r="B430" s="22" t="str">
        <f t="shared" si="30"/>
        <v>Sep</v>
      </c>
      <c r="C430" s="23">
        <f t="shared" si="31"/>
        <v>37</v>
      </c>
      <c r="D430" s="23" t="str">
        <f t="shared" si="32"/>
        <v>None</v>
      </c>
      <c r="E430" s="23" t="e">
        <f t="shared" si="33"/>
        <v>#N/A</v>
      </c>
      <c r="F430" s="23" t="e">
        <f t="shared" si="34"/>
        <v>#N/A</v>
      </c>
      <c r="G430" s="22" t="s">
        <v>48</v>
      </c>
      <c r="H430" s="23" t="s">
        <v>43</v>
      </c>
      <c r="I430" s="24">
        <v>40.81</v>
      </c>
    </row>
    <row r="431" spans="1:9">
      <c r="A431" s="22">
        <v>43973</v>
      </c>
      <c r="B431" s="22" t="str">
        <f t="shared" si="30"/>
        <v>May</v>
      </c>
      <c r="C431" s="23">
        <f t="shared" si="31"/>
        <v>21</v>
      </c>
      <c r="D431" s="23" t="str">
        <f t="shared" si="32"/>
        <v>None</v>
      </c>
      <c r="E431" s="23" t="e">
        <f t="shared" si="33"/>
        <v>#N/A</v>
      </c>
      <c r="F431" s="23" t="e">
        <f t="shared" si="34"/>
        <v>#N/A</v>
      </c>
      <c r="G431" s="22" t="s">
        <v>38</v>
      </c>
      <c r="H431" s="23" t="s">
        <v>43</v>
      </c>
      <c r="I431" s="24">
        <v>60.59</v>
      </c>
    </row>
    <row r="432" spans="1:9">
      <c r="A432" s="22">
        <v>44025</v>
      </c>
      <c r="B432" s="22" t="str">
        <f t="shared" si="30"/>
        <v>Jul</v>
      </c>
      <c r="C432" s="23">
        <f t="shared" si="31"/>
        <v>29</v>
      </c>
      <c r="D432" s="23" t="str">
        <f t="shared" si="32"/>
        <v>None</v>
      </c>
      <c r="E432" s="23" t="e">
        <f t="shared" si="33"/>
        <v>#N/A</v>
      </c>
      <c r="F432" s="23" t="e">
        <f t="shared" si="34"/>
        <v>#N/A</v>
      </c>
      <c r="G432" s="22" t="s">
        <v>38</v>
      </c>
      <c r="H432" s="23" t="s">
        <v>56</v>
      </c>
      <c r="I432" s="24">
        <v>40.68</v>
      </c>
    </row>
    <row r="433" spans="1:9">
      <c r="A433" s="22">
        <v>44015</v>
      </c>
      <c r="B433" s="22" t="str">
        <f t="shared" si="30"/>
        <v>Jul</v>
      </c>
      <c r="C433" s="23">
        <f t="shared" si="31"/>
        <v>27</v>
      </c>
      <c r="D433" s="23" t="str">
        <f t="shared" si="32"/>
        <v>None</v>
      </c>
      <c r="E433" s="23" t="e">
        <f t="shared" si="33"/>
        <v>#N/A</v>
      </c>
      <c r="F433" s="23" t="e">
        <f t="shared" si="34"/>
        <v>#N/A</v>
      </c>
      <c r="G433" s="22" t="s">
        <v>48</v>
      </c>
      <c r="H433" s="23" t="s">
        <v>50</v>
      </c>
      <c r="I433" s="24">
        <v>305.94</v>
      </c>
    </row>
    <row r="434" spans="1:9">
      <c r="A434" s="22">
        <v>44099</v>
      </c>
      <c r="B434" s="22" t="str">
        <f t="shared" si="30"/>
        <v>Sep</v>
      </c>
      <c r="C434" s="23">
        <f t="shared" si="31"/>
        <v>39</v>
      </c>
      <c r="D434" s="23" t="str">
        <f t="shared" si="32"/>
        <v>None</v>
      </c>
      <c r="E434" s="23" t="e">
        <f t="shared" si="33"/>
        <v>#N/A</v>
      </c>
      <c r="F434" s="23" t="e">
        <f t="shared" si="34"/>
        <v>#N/A</v>
      </c>
      <c r="G434" s="22" t="s">
        <v>48</v>
      </c>
      <c r="H434" s="23" t="s">
        <v>43</v>
      </c>
      <c r="I434" s="24">
        <v>20.02</v>
      </c>
    </row>
    <row r="435" spans="1:9">
      <c r="A435" s="22">
        <v>44021</v>
      </c>
      <c r="B435" s="22" t="str">
        <f t="shared" si="30"/>
        <v>Jul</v>
      </c>
      <c r="C435" s="23">
        <f t="shared" si="31"/>
        <v>28</v>
      </c>
      <c r="D435" s="23" t="str">
        <f t="shared" si="32"/>
        <v>None</v>
      </c>
      <c r="E435" s="23" t="e">
        <f t="shared" si="33"/>
        <v>#N/A</v>
      </c>
      <c r="F435" s="23" t="e">
        <f t="shared" si="34"/>
        <v>#N/A</v>
      </c>
      <c r="G435" s="22" t="s">
        <v>38</v>
      </c>
      <c r="H435" s="23" t="s">
        <v>49</v>
      </c>
      <c r="I435" s="24">
        <v>99.72</v>
      </c>
    </row>
    <row r="436" spans="1:9">
      <c r="A436" s="22">
        <v>44062</v>
      </c>
      <c r="B436" s="22" t="str">
        <f t="shared" si="30"/>
        <v>Aug</v>
      </c>
      <c r="C436" s="23">
        <f t="shared" si="31"/>
        <v>34</v>
      </c>
      <c r="D436" s="23" t="str">
        <f t="shared" si="32"/>
        <v>Fall Kite Event</v>
      </c>
      <c r="E436" s="23" t="e">
        <f t="shared" si="33"/>
        <v>#N/A</v>
      </c>
      <c r="F436" s="23">
        <f t="shared" si="34"/>
        <v>34.61</v>
      </c>
      <c r="G436" s="22" t="s">
        <v>38</v>
      </c>
      <c r="H436" s="23" t="s">
        <v>49</v>
      </c>
      <c r="I436" s="24">
        <v>34.61</v>
      </c>
    </row>
    <row r="437" spans="1:9">
      <c r="A437" s="22">
        <v>44097</v>
      </c>
      <c r="B437" s="22" t="str">
        <f t="shared" si="30"/>
        <v>Sep</v>
      </c>
      <c r="C437" s="23">
        <f t="shared" si="31"/>
        <v>39</v>
      </c>
      <c r="D437" s="23" t="str">
        <f t="shared" si="32"/>
        <v>None</v>
      </c>
      <c r="E437" s="23" t="e">
        <f t="shared" si="33"/>
        <v>#N/A</v>
      </c>
      <c r="F437" s="23" t="e">
        <f t="shared" si="34"/>
        <v>#N/A</v>
      </c>
      <c r="G437" s="22" t="s">
        <v>48</v>
      </c>
      <c r="H437" s="23" t="s">
        <v>57</v>
      </c>
      <c r="I437" s="24">
        <v>69.510000000000005</v>
      </c>
    </row>
    <row r="438" spans="1:9">
      <c r="A438" s="22">
        <v>43994</v>
      </c>
      <c r="B438" s="22" t="str">
        <f t="shared" si="30"/>
        <v>Jun</v>
      </c>
      <c r="C438" s="23">
        <f t="shared" si="31"/>
        <v>24</v>
      </c>
      <c r="D438" s="23" t="str">
        <f t="shared" si="32"/>
        <v>Festival of Flight</v>
      </c>
      <c r="E438" s="23">
        <f t="shared" si="33"/>
        <v>60.19</v>
      </c>
      <c r="F438" s="23" t="e">
        <f t="shared" si="34"/>
        <v>#N/A</v>
      </c>
      <c r="G438" s="22" t="s">
        <v>48</v>
      </c>
      <c r="H438" s="23" t="s">
        <v>43</v>
      </c>
      <c r="I438" s="24">
        <v>60.19</v>
      </c>
    </row>
    <row r="439" spans="1:9">
      <c r="A439" s="22">
        <v>43953</v>
      </c>
      <c r="B439" s="22" t="str">
        <f t="shared" si="30"/>
        <v>May</v>
      </c>
      <c r="C439" s="23">
        <f t="shared" si="31"/>
        <v>18</v>
      </c>
      <c r="D439" s="23" t="str">
        <f t="shared" si="32"/>
        <v>None</v>
      </c>
      <c r="E439" s="23" t="e">
        <f t="shared" si="33"/>
        <v>#N/A</v>
      </c>
      <c r="F439" s="23" t="e">
        <f t="shared" si="34"/>
        <v>#N/A</v>
      </c>
      <c r="G439" s="22" t="s">
        <v>48</v>
      </c>
      <c r="H439" s="23" t="s">
        <v>50</v>
      </c>
      <c r="I439" s="24">
        <v>23.83</v>
      </c>
    </row>
    <row r="440" spans="1:9">
      <c r="A440" s="22">
        <v>44025</v>
      </c>
      <c r="B440" s="22" t="str">
        <f t="shared" si="30"/>
        <v>Jul</v>
      </c>
      <c r="C440" s="23">
        <f t="shared" si="31"/>
        <v>29</v>
      </c>
      <c r="D440" s="23" t="str">
        <f t="shared" si="32"/>
        <v>None</v>
      </c>
      <c r="E440" s="23" t="e">
        <f t="shared" si="33"/>
        <v>#N/A</v>
      </c>
      <c r="F440" s="23" t="e">
        <f t="shared" si="34"/>
        <v>#N/A</v>
      </c>
      <c r="G440" s="22" t="s">
        <v>38</v>
      </c>
      <c r="H440" s="23" t="s">
        <v>54</v>
      </c>
      <c r="I440" s="24">
        <v>47.92</v>
      </c>
    </row>
    <row r="441" spans="1:9">
      <c r="A441" s="22">
        <v>44040</v>
      </c>
      <c r="B441" s="22" t="str">
        <f t="shared" si="30"/>
        <v>Jul</v>
      </c>
      <c r="C441" s="23">
        <f t="shared" si="31"/>
        <v>31</v>
      </c>
      <c r="D441" s="23" t="str">
        <f t="shared" si="32"/>
        <v>None</v>
      </c>
      <c r="E441" s="23" t="e">
        <f t="shared" si="33"/>
        <v>#N/A</v>
      </c>
      <c r="F441" s="23" t="e">
        <f t="shared" si="34"/>
        <v>#N/A</v>
      </c>
      <c r="G441" s="22" t="s">
        <v>48</v>
      </c>
      <c r="H441" s="23" t="s">
        <v>56</v>
      </c>
      <c r="I441" s="24">
        <v>43</v>
      </c>
    </row>
    <row r="442" spans="1:9">
      <c r="A442" s="22">
        <v>43973</v>
      </c>
      <c r="B442" s="22" t="str">
        <f t="shared" si="30"/>
        <v>May</v>
      </c>
      <c r="C442" s="23">
        <f t="shared" si="31"/>
        <v>21</v>
      </c>
      <c r="D442" s="23" t="str">
        <f t="shared" si="32"/>
        <v>None</v>
      </c>
      <c r="E442" s="23" t="e">
        <f t="shared" si="33"/>
        <v>#N/A</v>
      </c>
      <c r="F442" s="23" t="e">
        <f t="shared" si="34"/>
        <v>#N/A</v>
      </c>
      <c r="G442" s="22" t="s">
        <v>38</v>
      </c>
      <c r="H442" s="23" t="s">
        <v>58</v>
      </c>
      <c r="I442" s="24">
        <v>48.21</v>
      </c>
    </row>
    <row r="443" spans="1:9">
      <c r="A443" s="22">
        <v>43971</v>
      </c>
      <c r="B443" s="22" t="str">
        <f t="shared" si="30"/>
        <v>May</v>
      </c>
      <c r="C443" s="23">
        <f t="shared" si="31"/>
        <v>21</v>
      </c>
      <c r="D443" s="23" t="str">
        <f t="shared" si="32"/>
        <v>None</v>
      </c>
      <c r="E443" s="23" t="e">
        <f t="shared" si="33"/>
        <v>#N/A</v>
      </c>
      <c r="F443" s="23" t="e">
        <f t="shared" si="34"/>
        <v>#N/A</v>
      </c>
      <c r="G443" s="22" t="s">
        <v>48</v>
      </c>
      <c r="H443" s="23" t="s">
        <v>46</v>
      </c>
      <c r="I443" s="24">
        <v>50</v>
      </c>
    </row>
    <row r="444" spans="1:9">
      <c r="A444" s="22">
        <v>43960</v>
      </c>
      <c r="B444" s="22" t="str">
        <f t="shared" si="30"/>
        <v>May</v>
      </c>
      <c r="C444" s="23">
        <f t="shared" si="31"/>
        <v>19</v>
      </c>
      <c r="D444" s="23" t="str">
        <f t="shared" si="32"/>
        <v>None</v>
      </c>
      <c r="E444" s="23" t="e">
        <f t="shared" si="33"/>
        <v>#N/A</v>
      </c>
      <c r="F444" s="23" t="e">
        <f t="shared" si="34"/>
        <v>#N/A</v>
      </c>
      <c r="G444" s="22" t="s">
        <v>38</v>
      </c>
      <c r="H444" s="23" t="s">
        <v>49</v>
      </c>
      <c r="I444" s="24">
        <v>34.18</v>
      </c>
    </row>
    <row r="445" spans="1:9">
      <c r="A445" s="22">
        <v>44051</v>
      </c>
      <c r="B445" s="22" t="str">
        <f t="shared" si="30"/>
        <v>Aug</v>
      </c>
      <c r="C445" s="23">
        <f t="shared" si="31"/>
        <v>32</v>
      </c>
      <c r="D445" s="23" t="str">
        <f t="shared" si="32"/>
        <v>Fall Kite Event</v>
      </c>
      <c r="E445" s="23" t="e">
        <f t="shared" si="33"/>
        <v>#N/A</v>
      </c>
      <c r="F445" s="23">
        <f t="shared" si="34"/>
        <v>437.31</v>
      </c>
      <c r="G445" s="22" t="s">
        <v>38</v>
      </c>
      <c r="H445" s="23" t="s">
        <v>46</v>
      </c>
      <c r="I445" s="24">
        <v>437.31</v>
      </c>
    </row>
    <row r="446" spans="1:9">
      <c r="A446" s="22">
        <v>44039</v>
      </c>
      <c r="B446" s="22" t="str">
        <f t="shared" si="30"/>
        <v>Jul</v>
      </c>
      <c r="C446" s="23">
        <f t="shared" si="31"/>
        <v>31</v>
      </c>
      <c r="D446" s="23" t="str">
        <f t="shared" si="32"/>
        <v>None</v>
      </c>
      <c r="E446" s="23" t="e">
        <f t="shared" si="33"/>
        <v>#N/A</v>
      </c>
      <c r="F446" s="23" t="e">
        <f t="shared" si="34"/>
        <v>#N/A</v>
      </c>
      <c r="G446" s="22" t="s">
        <v>48</v>
      </c>
      <c r="H446" s="23" t="s">
        <v>50</v>
      </c>
      <c r="I446" s="24">
        <v>46.88</v>
      </c>
    </row>
    <row r="447" spans="1:9">
      <c r="A447" s="22">
        <v>44074</v>
      </c>
      <c r="B447" s="22" t="str">
        <f t="shared" si="30"/>
        <v>Aug</v>
      </c>
      <c r="C447" s="23">
        <f t="shared" si="31"/>
        <v>36</v>
      </c>
      <c r="D447" s="23" t="str">
        <f t="shared" si="32"/>
        <v>None</v>
      </c>
      <c r="E447" s="23" t="e">
        <f t="shared" si="33"/>
        <v>#N/A</v>
      </c>
      <c r="F447" s="23" t="e">
        <f t="shared" si="34"/>
        <v>#N/A</v>
      </c>
      <c r="G447" s="22" t="s">
        <v>38</v>
      </c>
      <c r="H447" s="23" t="s">
        <v>49</v>
      </c>
      <c r="I447" s="24">
        <v>66.06</v>
      </c>
    </row>
    <row r="448" spans="1:9">
      <c r="A448" s="22">
        <v>44101</v>
      </c>
      <c r="B448" s="22" t="str">
        <f t="shared" si="30"/>
        <v>Sep</v>
      </c>
      <c r="C448" s="23">
        <f t="shared" si="31"/>
        <v>40</v>
      </c>
      <c r="D448" s="23" t="str">
        <f t="shared" si="32"/>
        <v>None</v>
      </c>
      <c r="E448" s="23" t="e">
        <f t="shared" si="33"/>
        <v>#N/A</v>
      </c>
      <c r="F448" s="23" t="e">
        <f t="shared" si="34"/>
        <v>#N/A</v>
      </c>
      <c r="G448" s="22" t="s">
        <v>48</v>
      </c>
      <c r="H448" s="23" t="s">
        <v>56</v>
      </c>
      <c r="I448" s="24">
        <v>76.69</v>
      </c>
    </row>
    <row r="449" spans="1:9">
      <c r="A449" s="22">
        <v>44079</v>
      </c>
      <c r="B449" s="22" t="str">
        <f t="shared" si="30"/>
        <v>Sep</v>
      </c>
      <c r="C449" s="23">
        <f t="shared" si="31"/>
        <v>36</v>
      </c>
      <c r="D449" s="23" t="str">
        <f t="shared" si="32"/>
        <v>None</v>
      </c>
      <c r="E449" s="23" t="e">
        <f t="shared" si="33"/>
        <v>#N/A</v>
      </c>
      <c r="F449" s="23" t="e">
        <f t="shared" si="34"/>
        <v>#N/A</v>
      </c>
      <c r="G449" s="22" t="s">
        <v>48</v>
      </c>
      <c r="H449" s="23" t="s">
        <v>57</v>
      </c>
      <c r="I449" s="24">
        <v>69.819999999999993</v>
      </c>
    </row>
    <row r="450" spans="1:9">
      <c r="A450" s="22">
        <v>43964</v>
      </c>
      <c r="B450" s="22" t="str">
        <f t="shared" si="30"/>
        <v>May</v>
      </c>
      <c r="C450" s="23">
        <f t="shared" si="31"/>
        <v>20</v>
      </c>
      <c r="D450" s="23" t="str">
        <f t="shared" si="32"/>
        <v>None</v>
      </c>
      <c r="E450" s="23" t="e">
        <f t="shared" si="33"/>
        <v>#N/A</v>
      </c>
      <c r="F450" s="23" t="e">
        <f t="shared" si="34"/>
        <v>#N/A</v>
      </c>
      <c r="G450" s="22" t="s">
        <v>38</v>
      </c>
      <c r="H450" s="23" t="s">
        <v>50</v>
      </c>
      <c r="I450" s="24">
        <v>23.59</v>
      </c>
    </row>
    <row r="451" spans="1:9">
      <c r="A451" s="22">
        <v>44014</v>
      </c>
      <c r="B451" s="22" t="str">
        <f t="shared" si="30"/>
        <v>Jul</v>
      </c>
      <c r="C451" s="23">
        <f t="shared" si="31"/>
        <v>27</v>
      </c>
      <c r="D451" s="23" t="str">
        <f t="shared" si="32"/>
        <v>None</v>
      </c>
      <c r="E451" s="23" t="e">
        <f t="shared" si="33"/>
        <v>#N/A</v>
      </c>
      <c r="F451" s="23" t="e">
        <f t="shared" si="34"/>
        <v>#N/A</v>
      </c>
      <c r="G451" s="22" t="s">
        <v>48</v>
      </c>
      <c r="H451" s="23" t="s">
        <v>54</v>
      </c>
      <c r="I451" s="24">
        <v>47.46</v>
      </c>
    </row>
    <row r="452" spans="1:9">
      <c r="A452" s="22">
        <v>43958</v>
      </c>
      <c r="B452" s="22" t="str">
        <f t="shared" si="30"/>
        <v>May</v>
      </c>
      <c r="C452" s="23">
        <f t="shared" si="31"/>
        <v>19</v>
      </c>
      <c r="D452" s="23" t="str">
        <f t="shared" si="32"/>
        <v>None</v>
      </c>
      <c r="E452" s="23" t="e">
        <f t="shared" si="33"/>
        <v>#N/A</v>
      </c>
      <c r="F452" s="23" t="e">
        <f t="shared" si="34"/>
        <v>#N/A</v>
      </c>
      <c r="G452" s="22" t="s">
        <v>48</v>
      </c>
      <c r="H452" s="23" t="s">
        <v>54</v>
      </c>
      <c r="I452" s="24">
        <v>71.69</v>
      </c>
    </row>
    <row r="453" spans="1:9">
      <c r="A453" s="22">
        <v>44088</v>
      </c>
      <c r="B453" s="22" t="str">
        <f t="shared" si="30"/>
        <v>Sep</v>
      </c>
      <c r="C453" s="23">
        <f t="shared" si="31"/>
        <v>38</v>
      </c>
      <c r="D453" s="23" t="str">
        <f t="shared" si="32"/>
        <v>None</v>
      </c>
      <c r="E453" s="23" t="e">
        <f t="shared" si="33"/>
        <v>#N/A</v>
      </c>
      <c r="F453" s="23" t="e">
        <f t="shared" si="34"/>
        <v>#N/A</v>
      </c>
      <c r="G453" s="22" t="s">
        <v>48</v>
      </c>
      <c r="H453" s="23" t="s">
        <v>50</v>
      </c>
      <c r="I453" s="24">
        <v>23.06</v>
      </c>
    </row>
    <row r="454" spans="1:9">
      <c r="A454" s="22">
        <v>44037</v>
      </c>
      <c r="B454" s="22" t="str">
        <f t="shared" ref="B454:B517" si="35">TEXT(A454,"mmm")</f>
        <v>Jul</v>
      </c>
      <c r="C454" s="23">
        <f t="shared" ref="C454:C517" si="36">WEEKNUM(A454)</f>
        <v>30</v>
      </c>
      <c r="D454" s="23" t="str">
        <f t="shared" ref="D454:D517" si="37">IFERROR(VLOOKUP(C454,$AZ$7:$BA$14,2,0),"None")</f>
        <v>None</v>
      </c>
      <c r="E454" s="23" t="e">
        <f t="shared" ref="E454:E517" si="38">IF(D454=$AZ$4,I454,NA())</f>
        <v>#N/A</v>
      </c>
      <c r="F454" s="23" t="e">
        <f t="shared" ref="F454:F517" si="39">IF(D454=$AZ$3,I454,NA())</f>
        <v>#N/A</v>
      </c>
      <c r="G454" s="22" t="s">
        <v>45</v>
      </c>
      <c r="H454" s="23" t="s">
        <v>53</v>
      </c>
      <c r="I454" s="24">
        <v>29.59</v>
      </c>
    </row>
    <row r="455" spans="1:9">
      <c r="A455" s="22">
        <v>43979</v>
      </c>
      <c r="B455" s="22" t="str">
        <f t="shared" si="35"/>
        <v>May</v>
      </c>
      <c r="C455" s="23">
        <f t="shared" si="36"/>
        <v>22</v>
      </c>
      <c r="D455" s="23" t="str">
        <f t="shared" si="37"/>
        <v>None</v>
      </c>
      <c r="E455" s="23" t="e">
        <f t="shared" si="38"/>
        <v>#N/A</v>
      </c>
      <c r="F455" s="23" t="e">
        <f t="shared" si="39"/>
        <v>#N/A</v>
      </c>
      <c r="G455" s="22" t="s">
        <v>48</v>
      </c>
      <c r="H455" s="23" t="s">
        <v>49</v>
      </c>
      <c r="I455" s="24">
        <v>132.81</v>
      </c>
    </row>
    <row r="456" spans="1:9">
      <c r="A456" s="22">
        <v>44005</v>
      </c>
      <c r="B456" s="22" t="str">
        <f t="shared" si="35"/>
        <v>Jun</v>
      </c>
      <c r="C456" s="23">
        <f t="shared" si="36"/>
        <v>26</v>
      </c>
      <c r="D456" s="23" t="str">
        <f t="shared" si="37"/>
        <v>Festival of Flight</v>
      </c>
      <c r="E456" s="23">
        <f t="shared" si="38"/>
        <v>22.05</v>
      </c>
      <c r="F456" s="23" t="e">
        <f t="shared" si="39"/>
        <v>#N/A</v>
      </c>
      <c r="G456" s="22" t="s">
        <v>48</v>
      </c>
      <c r="H456" s="23" t="s">
        <v>57</v>
      </c>
      <c r="I456" s="24">
        <v>22.05</v>
      </c>
    </row>
    <row r="457" spans="1:9">
      <c r="A457" s="22">
        <v>43974</v>
      </c>
      <c r="B457" s="22" t="str">
        <f t="shared" si="35"/>
        <v>May</v>
      </c>
      <c r="C457" s="23">
        <f t="shared" si="36"/>
        <v>21</v>
      </c>
      <c r="D457" s="23" t="str">
        <f t="shared" si="37"/>
        <v>None</v>
      </c>
      <c r="E457" s="23" t="e">
        <f t="shared" si="38"/>
        <v>#N/A</v>
      </c>
      <c r="F457" s="23" t="e">
        <f t="shared" si="39"/>
        <v>#N/A</v>
      </c>
      <c r="G457" s="22" t="s">
        <v>48</v>
      </c>
      <c r="H457" s="23" t="s">
        <v>53</v>
      </c>
      <c r="I457" s="24">
        <v>240.22</v>
      </c>
    </row>
    <row r="458" spans="1:9">
      <c r="A458" s="22">
        <v>44024</v>
      </c>
      <c r="B458" s="22" t="str">
        <f t="shared" si="35"/>
        <v>Jul</v>
      </c>
      <c r="C458" s="23">
        <f t="shared" si="36"/>
        <v>29</v>
      </c>
      <c r="D458" s="23" t="str">
        <f t="shared" si="37"/>
        <v>None</v>
      </c>
      <c r="E458" s="23" t="e">
        <f t="shared" si="38"/>
        <v>#N/A</v>
      </c>
      <c r="F458" s="23" t="e">
        <f t="shared" si="39"/>
        <v>#N/A</v>
      </c>
      <c r="G458" s="22" t="s">
        <v>48</v>
      </c>
      <c r="H458" s="23" t="s">
        <v>57</v>
      </c>
      <c r="I458" s="24">
        <v>46.7</v>
      </c>
    </row>
    <row r="459" spans="1:9">
      <c r="A459" s="22">
        <v>44089</v>
      </c>
      <c r="B459" s="22" t="str">
        <f t="shared" si="35"/>
        <v>Sep</v>
      </c>
      <c r="C459" s="23">
        <f t="shared" si="36"/>
        <v>38</v>
      </c>
      <c r="D459" s="23" t="str">
        <f t="shared" si="37"/>
        <v>None</v>
      </c>
      <c r="E459" s="23" t="e">
        <f t="shared" si="38"/>
        <v>#N/A</v>
      </c>
      <c r="F459" s="23" t="e">
        <f t="shared" si="39"/>
        <v>#N/A</v>
      </c>
      <c r="G459" s="22" t="s">
        <v>38</v>
      </c>
      <c r="H459" s="23" t="s">
        <v>58</v>
      </c>
      <c r="I459" s="24">
        <v>50.57</v>
      </c>
    </row>
    <row r="460" spans="1:9">
      <c r="A460" s="22">
        <v>44033</v>
      </c>
      <c r="B460" s="22" t="str">
        <f t="shared" si="35"/>
        <v>Jul</v>
      </c>
      <c r="C460" s="23">
        <f t="shared" si="36"/>
        <v>30</v>
      </c>
      <c r="D460" s="23" t="str">
        <f t="shared" si="37"/>
        <v>None</v>
      </c>
      <c r="E460" s="23" t="e">
        <f t="shared" si="38"/>
        <v>#N/A</v>
      </c>
      <c r="F460" s="23" t="e">
        <f t="shared" si="39"/>
        <v>#N/A</v>
      </c>
      <c r="G460" s="22" t="s">
        <v>38</v>
      </c>
      <c r="H460" s="23" t="s">
        <v>49</v>
      </c>
      <c r="I460" s="24">
        <v>34</v>
      </c>
    </row>
    <row r="461" spans="1:9">
      <c r="A461" s="22">
        <v>43978</v>
      </c>
      <c r="B461" s="22" t="str">
        <f t="shared" si="35"/>
        <v>May</v>
      </c>
      <c r="C461" s="23">
        <f t="shared" si="36"/>
        <v>22</v>
      </c>
      <c r="D461" s="23" t="str">
        <f t="shared" si="37"/>
        <v>None</v>
      </c>
      <c r="E461" s="23" t="e">
        <f t="shared" si="38"/>
        <v>#N/A</v>
      </c>
      <c r="F461" s="23" t="e">
        <f t="shared" si="39"/>
        <v>#N/A</v>
      </c>
      <c r="G461" s="22" t="s">
        <v>38</v>
      </c>
      <c r="H461" s="23" t="s">
        <v>58</v>
      </c>
      <c r="I461" s="24">
        <v>69.59</v>
      </c>
    </row>
    <row r="462" spans="1:9">
      <c r="A462" s="22">
        <v>43999</v>
      </c>
      <c r="B462" s="22" t="str">
        <f t="shared" si="35"/>
        <v>Jun</v>
      </c>
      <c r="C462" s="23">
        <f t="shared" si="36"/>
        <v>25</v>
      </c>
      <c r="D462" s="23" t="str">
        <f t="shared" si="37"/>
        <v>Festival of Flight</v>
      </c>
      <c r="E462" s="23">
        <f t="shared" si="38"/>
        <v>66.790000000000006</v>
      </c>
      <c r="F462" s="23" t="e">
        <f t="shared" si="39"/>
        <v>#N/A</v>
      </c>
      <c r="G462" s="22" t="s">
        <v>48</v>
      </c>
      <c r="H462" s="23" t="s">
        <v>49</v>
      </c>
      <c r="I462" s="24">
        <v>66.790000000000006</v>
      </c>
    </row>
    <row r="463" spans="1:9">
      <c r="A463" s="22">
        <v>44052</v>
      </c>
      <c r="B463" s="22" t="str">
        <f t="shared" si="35"/>
        <v>Aug</v>
      </c>
      <c r="C463" s="23">
        <f t="shared" si="36"/>
        <v>33</v>
      </c>
      <c r="D463" s="23" t="str">
        <f t="shared" si="37"/>
        <v>Fall Kite Event</v>
      </c>
      <c r="E463" s="23" t="e">
        <f t="shared" si="38"/>
        <v>#N/A</v>
      </c>
      <c r="F463" s="23">
        <f t="shared" si="39"/>
        <v>75.06</v>
      </c>
      <c r="G463" s="22" t="s">
        <v>38</v>
      </c>
      <c r="H463" s="23" t="s">
        <v>58</v>
      </c>
      <c r="I463" s="24">
        <v>75.06</v>
      </c>
    </row>
    <row r="464" spans="1:9">
      <c r="A464" s="22">
        <v>44089</v>
      </c>
      <c r="B464" s="22" t="str">
        <f t="shared" si="35"/>
        <v>Sep</v>
      </c>
      <c r="C464" s="23">
        <f t="shared" si="36"/>
        <v>38</v>
      </c>
      <c r="D464" s="23" t="str">
        <f t="shared" si="37"/>
        <v>None</v>
      </c>
      <c r="E464" s="23" t="e">
        <f t="shared" si="38"/>
        <v>#N/A</v>
      </c>
      <c r="F464" s="23" t="e">
        <f t="shared" si="39"/>
        <v>#N/A</v>
      </c>
      <c r="G464" s="22" t="s">
        <v>38</v>
      </c>
      <c r="H464" s="23" t="s">
        <v>54</v>
      </c>
      <c r="I464" s="24">
        <v>491.22</v>
      </c>
    </row>
    <row r="465" spans="1:9">
      <c r="A465" s="22">
        <v>44093</v>
      </c>
      <c r="B465" s="22" t="str">
        <f t="shared" si="35"/>
        <v>Sep</v>
      </c>
      <c r="C465" s="23">
        <f t="shared" si="36"/>
        <v>38</v>
      </c>
      <c r="D465" s="23" t="str">
        <f t="shared" si="37"/>
        <v>None</v>
      </c>
      <c r="E465" s="23" t="e">
        <f t="shared" si="38"/>
        <v>#N/A</v>
      </c>
      <c r="F465" s="23" t="e">
        <f t="shared" si="39"/>
        <v>#N/A</v>
      </c>
      <c r="G465" s="22" t="s">
        <v>48</v>
      </c>
      <c r="H465" s="23" t="s">
        <v>43</v>
      </c>
      <c r="I465" s="24">
        <v>60.87</v>
      </c>
    </row>
    <row r="466" spans="1:9">
      <c r="A466" s="22">
        <v>44027</v>
      </c>
      <c r="B466" s="22" t="str">
        <f t="shared" si="35"/>
        <v>Jul</v>
      </c>
      <c r="C466" s="23">
        <f t="shared" si="36"/>
        <v>29</v>
      </c>
      <c r="D466" s="23" t="str">
        <f t="shared" si="37"/>
        <v>None</v>
      </c>
      <c r="E466" s="23" t="e">
        <f t="shared" si="38"/>
        <v>#N/A</v>
      </c>
      <c r="F466" s="23" t="e">
        <f t="shared" si="39"/>
        <v>#N/A</v>
      </c>
      <c r="G466" s="22" t="s">
        <v>38</v>
      </c>
      <c r="H466" s="23" t="s">
        <v>49</v>
      </c>
      <c r="I466" s="24">
        <v>33.4</v>
      </c>
    </row>
    <row r="467" spans="1:9">
      <c r="A467" s="22">
        <v>44061</v>
      </c>
      <c r="B467" s="22" t="str">
        <f t="shared" si="35"/>
        <v>Aug</v>
      </c>
      <c r="C467" s="23">
        <f t="shared" si="36"/>
        <v>34</v>
      </c>
      <c r="D467" s="23" t="str">
        <f t="shared" si="37"/>
        <v>Fall Kite Event</v>
      </c>
      <c r="E467" s="23" t="e">
        <f t="shared" si="38"/>
        <v>#N/A</v>
      </c>
      <c r="F467" s="23">
        <f t="shared" si="39"/>
        <v>20.89</v>
      </c>
      <c r="G467" s="22" t="s">
        <v>38</v>
      </c>
      <c r="H467" s="23" t="s">
        <v>43</v>
      </c>
      <c r="I467" s="24">
        <v>20.89</v>
      </c>
    </row>
    <row r="468" spans="1:9">
      <c r="A468" s="22">
        <v>44003</v>
      </c>
      <c r="B468" s="22" t="str">
        <f t="shared" si="35"/>
        <v>Jun</v>
      </c>
      <c r="C468" s="23">
        <f t="shared" si="36"/>
        <v>26</v>
      </c>
      <c r="D468" s="23" t="str">
        <f t="shared" si="37"/>
        <v>Festival of Flight</v>
      </c>
      <c r="E468" s="23">
        <f t="shared" si="38"/>
        <v>40.18</v>
      </c>
      <c r="F468" s="23" t="e">
        <f t="shared" si="39"/>
        <v>#N/A</v>
      </c>
      <c r="G468" s="22" t="s">
        <v>38</v>
      </c>
      <c r="H468" s="23" t="s">
        <v>43</v>
      </c>
      <c r="I468" s="24">
        <v>40.18</v>
      </c>
    </row>
    <row r="469" spans="1:9">
      <c r="A469" s="22">
        <v>44023</v>
      </c>
      <c r="B469" s="22" t="str">
        <f t="shared" si="35"/>
        <v>Jul</v>
      </c>
      <c r="C469" s="23">
        <f t="shared" si="36"/>
        <v>28</v>
      </c>
      <c r="D469" s="23" t="str">
        <f t="shared" si="37"/>
        <v>None</v>
      </c>
      <c r="E469" s="23" t="e">
        <f t="shared" si="38"/>
        <v>#N/A</v>
      </c>
      <c r="F469" s="23" t="e">
        <f t="shared" si="39"/>
        <v>#N/A</v>
      </c>
      <c r="G469" s="22" t="s">
        <v>38</v>
      </c>
      <c r="H469" s="23" t="s">
        <v>54</v>
      </c>
      <c r="I469" s="24">
        <v>47.46</v>
      </c>
    </row>
    <row r="470" spans="1:9">
      <c r="A470" s="22">
        <v>43977</v>
      </c>
      <c r="B470" s="22" t="str">
        <f t="shared" si="35"/>
        <v>May</v>
      </c>
      <c r="C470" s="23">
        <f t="shared" si="36"/>
        <v>22</v>
      </c>
      <c r="D470" s="23" t="str">
        <f t="shared" si="37"/>
        <v>None</v>
      </c>
      <c r="E470" s="23" t="e">
        <f t="shared" si="38"/>
        <v>#N/A</v>
      </c>
      <c r="F470" s="23" t="e">
        <f t="shared" si="39"/>
        <v>#N/A</v>
      </c>
      <c r="G470" s="22" t="s">
        <v>48</v>
      </c>
      <c r="H470" s="23" t="s">
        <v>43</v>
      </c>
      <c r="I470" s="24">
        <v>80.66</v>
      </c>
    </row>
    <row r="471" spans="1:9">
      <c r="A471" s="22">
        <v>44082</v>
      </c>
      <c r="B471" s="22" t="str">
        <f t="shared" si="35"/>
        <v>Sep</v>
      </c>
      <c r="C471" s="23">
        <f t="shared" si="36"/>
        <v>37</v>
      </c>
      <c r="D471" s="23" t="str">
        <f t="shared" si="37"/>
        <v>None</v>
      </c>
      <c r="E471" s="23" t="e">
        <f t="shared" si="38"/>
        <v>#N/A</v>
      </c>
      <c r="F471" s="23" t="e">
        <f t="shared" si="39"/>
        <v>#N/A</v>
      </c>
      <c r="G471" s="22" t="s">
        <v>38</v>
      </c>
      <c r="H471" s="23" t="s">
        <v>49</v>
      </c>
      <c r="I471" s="24">
        <v>102.72</v>
      </c>
    </row>
    <row r="472" spans="1:9">
      <c r="A472" s="22">
        <v>44009</v>
      </c>
      <c r="B472" s="22" t="str">
        <f t="shared" si="35"/>
        <v>Jun</v>
      </c>
      <c r="C472" s="23">
        <f t="shared" si="36"/>
        <v>26</v>
      </c>
      <c r="D472" s="23" t="str">
        <f t="shared" si="37"/>
        <v>Festival of Flight</v>
      </c>
      <c r="E472" s="23">
        <f t="shared" si="38"/>
        <v>240.83</v>
      </c>
      <c r="F472" s="23" t="e">
        <f t="shared" si="39"/>
        <v>#N/A</v>
      </c>
      <c r="G472" s="22" t="s">
        <v>38</v>
      </c>
      <c r="H472" s="23" t="s">
        <v>39</v>
      </c>
      <c r="I472" s="24">
        <v>240.83</v>
      </c>
    </row>
    <row r="473" spans="1:9">
      <c r="A473" s="22">
        <v>44095</v>
      </c>
      <c r="B473" s="22" t="str">
        <f t="shared" si="35"/>
        <v>Sep</v>
      </c>
      <c r="C473" s="23">
        <f t="shared" si="36"/>
        <v>39</v>
      </c>
      <c r="D473" s="23" t="str">
        <f t="shared" si="37"/>
        <v>None</v>
      </c>
      <c r="E473" s="23" t="e">
        <f t="shared" si="38"/>
        <v>#N/A</v>
      </c>
      <c r="F473" s="23" t="e">
        <f t="shared" si="39"/>
        <v>#N/A</v>
      </c>
      <c r="G473" s="22" t="s">
        <v>38</v>
      </c>
      <c r="H473" s="23" t="s">
        <v>56</v>
      </c>
      <c r="I473" s="24">
        <v>60.3</v>
      </c>
    </row>
    <row r="474" spans="1:9">
      <c r="A474" s="22">
        <v>44084</v>
      </c>
      <c r="B474" s="22" t="str">
        <f t="shared" si="35"/>
        <v>Sep</v>
      </c>
      <c r="C474" s="23">
        <f t="shared" si="36"/>
        <v>37</v>
      </c>
      <c r="D474" s="23" t="str">
        <f t="shared" si="37"/>
        <v>None</v>
      </c>
      <c r="E474" s="23" t="e">
        <f t="shared" si="38"/>
        <v>#N/A</v>
      </c>
      <c r="F474" s="23" t="e">
        <f t="shared" si="39"/>
        <v>#N/A</v>
      </c>
      <c r="G474" s="22" t="s">
        <v>48</v>
      </c>
      <c r="H474" s="23" t="s">
        <v>49</v>
      </c>
      <c r="I474" s="24">
        <v>33.57</v>
      </c>
    </row>
    <row r="475" spans="1:9">
      <c r="A475" s="22">
        <v>43996</v>
      </c>
      <c r="B475" s="22" t="str">
        <f t="shared" si="35"/>
        <v>Jun</v>
      </c>
      <c r="C475" s="23">
        <f t="shared" si="36"/>
        <v>25</v>
      </c>
      <c r="D475" s="23" t="str">
        <f t="shared" si="37"/>
        <v>Festival of Flight</v>
      </c>
      <c r="E475" s="23">
        <f t="shared" si="38"/>
        <v>25.77</v>
      </c>
      <c r="F475" s="23" t="e">
        <f t="shared" si="39"/>
        <v>#N/A</v>
      </c>
      <c r="G475" s="22" t="s">
        <v>38</v>
      </c>
      <c r="H475" s="23" t="s">
        <v>46</v>
      </c>
      <c r="I475" s="24">
        <v>25.77</v>
      </c>
    </row>
    <row r="476" spans="1:9">
      <c r="A476" s="22">
        <v>44053</v>
      </c>
      <c r="B476" s="22" t="str">
        <f t="shared" si="35"/>
        <v>Aug</v>
      </c>
      <c r="C476" s="23">
        <f t="shared" si="36"/>
        <v>33</v>
      </c>
      <c r="D476" s="23" t="str">
        <f t="shared" si="37"/>
        <v>Fall Kite Event</v>
      </c>
      <c r="E476" s="23" t="e">
        <f t="shared" si="38"/>
        <v>#N/A</v>
      </c>
      <c r="F476" s="23">
        <f t="shared" si="39"/>
        <v>99.44</v>
      </c>
      <c r="G476" s="22" t="s">
        <v>38</v>
      </c>
      <c r="H476" s="23" t="s">
        <v>49</v>
      </c>
      <c r="I476" s="24">
        <v>99.44</v>
      </c>
    </row>
    <row r="477" spans="1:9">
      <c r="A477" s="22">
        <v>44003</v>
      </c>
      <c r="B477" s="22" t="str">
        <f t="shared" si="35"/>
        <v>Jun</v>
      </c>
      <c r="C477" s="23">
        <f t="shared" si="36"/>
        <v>26</v>
      </c>
      <c r="D477" s="23" t="str">
        <f t="shared" si="37"/>
        <v>Festival of Flight</v>
      </c>
      <c r="E477" s="23">
        <f t="shared" si="38"/>
        <v>63.34</v>
      </c>
      <c r="F477" s="23" t="e">
        <f t="shared" si="39"/>
        <v>#N/A</v>
      </c>
      <c r="G477" s="22" t="s">
        <v>48</v>
      </c>
      <c r="H477" s="23" t="s">
        <v>56</v>
      </c>
      <c r="I477" s="24">
        <v>63.34</v>
      </c>
    </row>
    <row r="478" spans="1:9">
      <c r="A478" s="22">
        <v>44086</v>
      </c>
      <c r="B478" s="22" t="str">
        <f t="shared" si="35"/>
        <v>Sep</v>
      </c>
      <c r="C478" s="23">
        <f t="shared" si="36"/>
        <v>37</v>
      </c>
      <c r="D478" s="23" t="str">
        <f t="shared" si="37"/>
        <v>None</v>
      </c>
      <c r="E478" s="23" t="e">
        <f t="shared" si="38"/>
        <v>#N/A</v>
      </c>
      <c r="F478" s="23" t="e">
        <f t="shared" si="39"/>
        <v>#N/A</v>
      </c>
      <c r="G478" s="22" t="s">
        <v>38</v>
      </c>
      <c r="H478" s="23" t="s">
        <v>49</v>
      </c>
      <c r="I478" s="24">
        <v>66.94</v>
      </c>
    </row>
    <row r="479" spans="1:9">
      <c r="A479" s="22">
        <v>44013</v>
      </c>
      <c r="B479" s="22" t="str">
        <f t="shared" si="35"/>
        <v>Jul</v>
      </c>
      <c r="C479" s="23">
        <f t="shared" si="36"/>
        <v>27</v>
      </c>
      <c r="D479" s="23" t="str">
        <f t="shared" si="37"/>
        <v>None</v>
      </c>
      <c r="E479" s="23" t="e">
        <f t="shared" si="38"/>
        <v>#N/A</v>
      </c>
      <c r="F479" s="23" t="e">
        <f t="shared" si="39"/>
        <v>#N/A</v>
      </c>
      <c r="G479" s="22" t="s">
        <v>48</v>
      </c>
      <c r="H479" s="23" t="s">
        <v>50</v>
      </c>
      <c r="I479" s="24">
        <v>22.64</v>
      </c>
    </row>
    <row r="480" spans="1:9">
      <c r="A480" s="22">
        <v>44017</v>
      </c>
      <c r="B480" s="22" t="str">
        <f t="shared" si="35"/>
        <v>Jul</v>
      </c>
      <c r="C480" s="23">
        <f t="shared" si="36"/>
        <v>28</v>
      </c>
      <c r="D480" s="23" t="str">
        <f t="shared" si="37"/>
        <v>None</v>
      </c>
      <c r="E480" s="23" t="e">
        <f t="shared" si="38"/>
        <v>#N/A</v>
      </c>
      <c r="F480" s="23" t="e">
        <f t="shared" si="39"/>
        <v>#N/A</v>
      </c>
      <c r="G480" s="22" t="s">
        <v>48</v>
      </c>
      <c r="H480" s="23" t="s">
        <v>53</v>
      </c>
      <c r="I480" s="24">
        <v>87.38</v>
      </c>
    </row>
    <row r="481" spans="1:9">
      <c r="A481" s="22">
        <v>44078</v>
      </c>
      <c r="B481" s="22" t="str">
        <f t="shared" si="35"/>
        <v>Sep</v>
      </c>
      <c r="C481" s="23">
        <f t="shared" si="36"/>
        <v>36</v>
      </c>
      <c r="D481" s="23" t="str">
        <f t="shared" si="37"/>
        <v>None</v>
      </c>
      <c r="E481" s="23" t="e">
        <f t="shared" si="38"/>
        <v>#N/A</v>
      </c>
      <c r="F481" s="23" t="e">
        <f t="shared" si="39"/>
        <v>#N/A</v>
      </c>
      <c r="G481" s="22" t="s">
        <v>48</v>
      </c>
      <c r="H481" s="23" t="s">
        <v>49</v>
      </c>
      <c r="I481" s="24">
        <v>102.43</v>
      </c>
    </row>
    <row r="482" spans="1:9">
      <c r="A482" s="22">
        <v>43964</v>
      </c>
      <c r="B482" s="22" t="str">
        <f t="shared" si="35"/>
        <v>May</v>
      </c>
      <c r="C482" s="23">
        <f t="shared" si="36"/>
        <v>20</v>
      </c>
      <c r="D482" s="23" t="str">
        <f t="shared" si="37"/>
        <v>None</v>
      </c>
      <c r="E482" s="23" t="e">
        <f t="shared" si="38"/>
        <v>#N/A</v>
      </c>
      <c r="F482" s="23" t="e">
        <f t="shared" si="39"/>
        <v>#N/A</v>
      </c>
      <c r="G482" s="22" t="s">
        <v>45</v>
      </c>
      <c r="H482" s="23" t="s">
        <v>57</v>
      </c>
      <c r="I482" s="24">
        <v>66.510000000000005</v>
      </c>
    </row>
    <row r="483" spans="1:9">
      <c r="A483" s="22">
        <v>44031</v>
      </c>
      <c r="B483" s="22" t="str">
        <f t="shared" si="35"/>
        <v>Jul</v>
      </c>
      <c r="C483" s="23">
        <f t="shared" si="36"/>
        <v>30</v>
      </c>
      <c r="D483" s="23" t="str">
        <f t="shared" si="37"/>
        <v>None</v>
      </c>
      <c r="E483" s="23" t="e">
        <f t="shared" si="38"/>
        <v>#N/A</v>
      </c>
      <c r="F483" s="23" t="e">
        <f t="shared" si="39"/>
        <v>#N/A</v>
      </c>
      <c r="G483" s="22" t="s">
        <v>38</v>
      </c>
      <c r="H483" s="23" t="s">
        <v>58</v>
      </c>
      <c r="I483" s="24">
        <v>69.45</v>
      </c>
    </row>
    <row r="484" spans="1:9">
      <c r="A484" s="22">
        <v>44091</v>
      </c>
      <c r="B484" s="22" t="str">
        <f t="shared" si="35"/>
        <v>Sep</v>
      </c>
      <c r="C484" s="23">
        <f t="shared" si="36"/>
        <v>38</v>
      </c>
      <c r="D484" s="23" t="str">
        <f t="shared" si="37"/>
        <v>None</v>
      </c>
      <c r="E484" s="23" t="e">
        <f t="shared" si="38"/>
        <v>#N/A</v>
      </c>
      <c r="F484" s="23" t="e">
        <f t="shared" si="39"/>
        <v>#N/A</v>
      </c>
      <c r="G484" s="22" t="s">
        <v>48</v>
      </c>
      <c r="H484" s="23" t="s">
        <v>58</v>
      </c>
      <c r="I484" s="24">
        <v>524.80999999999995</v>
      </c>
    </row>
    <row r="485" spans="1:9">
      <c r="A485" s="22">
        <v>44027</v>
      </c>
      <c r="B485" s="22" t="str">
        <f t="shared" si="35"/>
        <v>Jul</v>
      </c>
      <c r="C485" s="23">
        <f t="shared" si="36"/>
        <v>29</v>
      </c>
      <c r="D485" s="23" t="str">
        <f t="shared" si="37"/>
        <v>None</v>
      </c>
      <c r="E485" s="23" t="e">
        <f t="shared" si="38"/>
        <v>#N/A</v>
      </c>
      <c r="F485" s="23" t="e">
        <f t="shared" si="39"/>
        <v>#N/A</v>
      </c>
      <c r="G485" s="22" t="s">
        <v>38</v>
      </c>
      <c r="H485" s="23" t="s">
        <v>57</v>
      </c>
      <c r="I485" s="24">
        <v>46.16</v>
      </c>
    </row>
    <row r="486" spans="1:9">
      <c r="A486" s="22">
        <v>43970</v>
      </c>
      <c r="B486" s="22" t="str">
        <f t="shared" si="35"/>
        <v>May</v>
      </c>
      <c r="C486" s="23">
        <f t="shared" si="36"/>
        <v>21</v>
      </c>
      <c r="D486" s="23" t="str">
        <f t="shared" si="37"/>
        <v>None</v>
      </c>
      <c r="E486" s="23" t="e">
        <f t="shared" si="38"/>
        <v>#N/A</v>
      </c>
      <c r="F486" s="23" t="e">
        <f t="shared" si="39"/>
        <v>#N/A</v>
      </c>
      <c r="G486" s="22" t="s">
        <v>38</v>
      </c>
      <c r="H486" s="23" t="s">
        <v>61</v>
      </c>
      <c r="I486" s="24">
        <v>106.2</v>
      </c>
    </row>
    <row r="487" spans="1:9">
      <c r="A487" s="22">
        <v>44075</v>
      </c>
      <c r="B487" s="22" t="str">
        <f t="shared" si="35"/>
        <v>Sep</v>
      </c>
      <c r="C487" s="23">
        <f t="shared" si="36"/>
        <v>36</v>
      </c>
      <c r="D487" s="23" t="str">
        <f t="shared" si="37"/>
        <v>None</v>
      </c>
      <c r="E487" s="23" t="e">
        <f t="shared" si="38"/>
        <v>#N/A</v>
      </c>
      <c r="F487" s="23" t="e">
        <f t="shared" si="39"/>
        <v>#N/A</v>
      </c>
      <c r="G487" s="22" t="s">
        <v>48</v>
      </c>
      <c r="H487" s="23" t="s">
        <v>66</v>
      </c>
      <c r="I487" s="24">
        <v>36.4</v>
      </c>
    </row>
    <row r="488" spans="1:9">
      <c r="A488" s="22">
        <v>44073</v>
      </c>
      <c r="B488" s="22" t="str">
        <f t="shared" si="35"/>
        <v>Aug</v>
      </c>
      <c r="C488" s="23">
        <f t="shared" si="36"/>
        <v>36</v>
      </c>
      <c r="D488" s="23" t="str">
        <f t="shared" si="37"/>
        <v>None</v>
      </c>
      <c r="E488" s="23" t="e">
        <f t="shared" si="38"/>
        <v>#N/A</v>
      </c>
      <c r="F488" s="23" t="e">
        <f t="shared" si="39"/>
        <v>#N/A</v>
      </c>
      <c r="G488" s="22" t="s">
        <v>48</v>
      </c>
      <c r="H488" s="23" t="s">
        <v>49</v>
      </c>
      <c r="I488" s="24">
        <v>96.64</v>
      </c>
    </row>
    <row r="489" spans="1:9">
      <c r="A489" s="22">
        <v>43959</v>
      </c>
      <c r="B489" s="22" t="str">
        <f t="shared" si="35"/>
        <v>May</v>
      </c>
      <c r="C489" s="23">
        <f t="shared" si="36"/>
        <v>19</v>
      </c>
      <c r="D489" s="23" t="str">
        <f t="shared" si="37"/>
        <v>None</v>
      </c>
      <c r="E489" s="23" t="e">
        <f t="shared" si="38"/>
        <v>#N/A</v>
      </c>
      <c r="F489" s="23" t="e">
        <f t="shared" si="39"/>
        <v>#N/A</v>
      </c>
      <c r="G489" s="22" t="s">
        <v>38</v>
      </c>
      <c r="H489" s="23" t="s">
        <v>57</v>
      </c>
      <c r="I489" s="24">
        <v>46.62</v>
      </c>
    </row>
    <row r="490" spans="1:9">
      <c r="A490" s="22">
        <v>44096</v>
      </c>
      <c r="B490" s="22" t="str">
        <f t="shared" si="35"/>
        <v>Sep</v>
      </c>
      <c r="C490" s="23">
        <f t="shared" si="36"/>
        <v>39</v>
      </c>
      <c r="D490" s="23" t="str">
        <f t="shared" si="37"/>
        <v>None</v>
      </c>
      <c r="E490" s="23" t="e">
        <f t="shared" si="38"/>
        <v>#N/A</v>
      </c>
      <c r="F490" s="23" t="e">
        <f t="shared" si="39"/>
        <v>#N/A</v>
      </c>
      <c r="G490" s="22" t="s">
        <v>38</v>
      </c>
      <c r="H490" s="23" t="s">
        <v>61</v>
      </c>
      <c r="I490" s="24">
        <v>27.67</v>
      </c>
    </row>
    <row r="491" spans="1:9">
      <c r="A491" s="22">
        <v>44023</v>
      </c>
      <c r="B491" s="22" t="str">
        <f t="shared" si="35"/>
        <v>Jul</v>
      </c>
      <c r="C491" s="23">
        <f t="shared" si="36"/>
        <v>28</v>
      </c>
      <c r="D491" s="23" t="str">
        <f t="shared" si="37"/>
        <v>None</v>
      </c>
      <c r="E491" s="23" t="e">
        <f t="shared" si="38"/>
        <v>#N/A</v>
      </c>
      <c r="F491" s="23" t="e">
        <f t="shared" si="39"/>
        <v>#N/A</v>
      </c>
      <c r="G491" s="22" t="s">
        <v>45</v>
      </c>
      <c r="H491" s="23" t="s">
        <v>43</v>
      </c>
      <c r="I491" s="24">
        <v>417.93</v>
      </c>
    </row>
    <row r="492" spans="1:9">
      <c r="A492" s="22">
        <v>43955</v>
      </c>
      <c r="B492" s="22" t="str">
        <f t="shared" si="35"/>
        <v>May</v>
      </c>
      <c r="C492" s="23">
        <f t="shared" si="36"/>
        <v>19</v>
      </c>
      <c r="D492" s="23" t="str">
        <f t="shared" si="37"/>
        <v>None</v>
      </c>
      <c r="E492" s="23" t="e">
        <f t="shared" si="38"/>
        <v>#N/A</v>
      </c>
      <c r="F492" s="23" t="e">
        <f t="shared" si="39"/>
        <v>#N/A</v>
      </c>
      <c r="G492" s="22" t="s">
        <v>48</v>
      </c>
      <c r="H492" s="23" t="s">
        <v>49</v>
      </c>
      <c r="I492" s="24">
        <v>752.78</v>
      </c>
    </row>
    <row r="493" spans="1:9">
      <c r="A493" s="22">
        <v>44095</v>
      </c>
      <c r="B493" s="22" t="str">
        <f t="shared" si="35"/>
        <v>Sep</v>
      </c>
      <c r="C493" s="23">
        <f t="shared" si="36"/>
        <v>39</v>
      </c>
      <c r="D493" s="23" t="str">
        <f t="shared" si="37"/>
        <v>None</v>
      </c>
      <c r="E493" s="23" t="e">
        <f t="shared" si="38"/>
        <v>#N/A</v>
      </c>
      <c r="F493" s="23" t="e">
        <f t="shared" si="39"/>
        <v>#N/A</v>
      </c>
      <c r="G493" s="22" t="s">
        <v>48</v>
      </c>
      <c r="H493" s="23" t="s">
        <v>46</v>
      </c>
      <c r="I493" s="24">
        <v>96.46</v>
      </c>
    </row>
    <row r="494" spans="1:9">
      <c r="A494" s="22">
        <v>43977</v>
      </c>
      <c r="B494" s="22" t="str">
        <f t="shared" si="35"/>
        <v>May</v>
      </c>
      <c r="C494" s="23">
        <f t="shared" si="36"/>
        <v>22</v>
      </c>
      <c r="D494" s="23" t="str">
        <f t="shared" si="37"/>
        <v>None</v>
      </c>
      <c r="E494" s="23" t="e">
        <f t="shared" si="38"/>
        <v>#N/A</v>
      </c>
      <c r="F494" s="23" t="e">
        <f t="shared" si="39"/>
        <v>#N/A</v>
      </c>
      <c r="G494" s="22" t="s">
        <v>48</v>
      </c>
      <c r="H494" s="23" t="s">
        <v>57</v>
      </c>
      <c r="I494" s="24">
        <v>240.59</v>
      </c>
    </row>
    <row r="495" spans="1:9">
      <c r="A495" s="22">
        <v>43972</v>
      </c>
      <c r="B495" s="22" t="str">
        <f t="shared" si="35"/>
        <v>May</v>
      </c>
      <c r="C495" s="23">
        <f t="shared" si="36"/>
        <v>21</v>
      </c>
      <c r="D495" s="23" t="str">
        <f t="shared" si="37"/>
        <v>None</v>
      </c>
      <c r="E495" s="23" t="e">
        <f t="shared" si="38"/>
        <v>#N/A</v>
      </c>
      <c r="F495" s="23" t="e">
        <f t="shared" si="39"/>
        <v>#N/A</v>
      </c>
      <c r="G495" s="22" t="s">
        <v>48</v>
      </c>
      <c r="H495" s="23" t="s">
        <v>66</v>
      </c>
      <c r="I495" s="24">
        <v>36.96</v>
      </c>
    </row>
    <row r="496" spans="1:9">
      <c r="A496" s="22">
        <v>44036</v>
      </c>
      <c r="B496" s="22" t="str">
        <f t="shared" si="35"/>
        <v>Jul</v>
      </c>
      <c r="C496" s="23">
        <f t="shared" si="36"/>
        <v>30</v>
      </c>
      <c r="D496" s="23" t="str">
        <f t="shared" si="37"/>
        <v>None</v>
      </c>
      <c r="E496" s="23" t="e">
        <f t="shared" si="38"/>
        <v>#N/A</v>
      </c>
      <c r="F496" s="23" t="e">
        <f t="shared" si="39"/>
        <v>#N/A</v>
      </c>
      <c r="G496" s="22" t="s">
        <v>38</v>
      </c>
      <c r="H496" s="23" t="s">
        <v>49</v>
      </c>
      <c r="I496" s="24">
        <v>68.39</v>
      </c>
    </row>
    <row r="497" spans="1:9">
      <c r="A497" s="22">
        <v>44062</v>
      </c>
      <c r="B497" s="22" t="str">
        <f t="shared" si="35"/>
        <v>Aug</v>
      </c>
      <c r="C497" s="23">
        <f t="shared" si="36"/>
        <v>34</v>
      </c>
      <c r="D497" s="23" t="str">
        <f t="shared" si="37"/>
        <v>Fall Kite Event</v>
      </c>
      <c r="E497" s="23" t="e">
        <f t="shared" si="38"/>
        <v>#N/A</v>
      </c>
      <c r="F497" s="23">
        <f t="shared" si="39"/>
        <v>48.74</v>
      </c>
      <c r="G497" s="22" t="s">
        <v>48</v>
      </c>
      <c r="H497" s="23" t="s">
        <v>58</v>
      </c>
      <c r="I497" s="24">
        <v>48.74</v>
      </c>
    </row>
    <row r="498" spans="1:9">
      <c r="A498" s="22">
        <v>43992</v>
      </c>
      <c r="B498" s="22" t="str">
        <f t="shared" si="35"/>
        <v>Jun</v>
      </c>
      <c r="C498" s="23">
        <f t="shared" si="36"/>
        <v>24</v>
      </c>
      <c r="D498" s="23" t="str">
        <f t="shared" si="37"/>
        <v>Festival of Flight</v>
      </c>
      <c r="E498" s="23">
        <f t="shared" si="38"/>
        <v>28.24</v>
      </c>
      <c r="F498" s="23" t="e">
        <f t="shared" si="39"/>
        <v>#N/A</v>
      </c>
      <c r="G498" s="22" t="s">
        <v>38</v>
      </c>
      <c r="H498" s="23" t="s">
        <v>61</v>
      </c>
      <c r="I498" s="24">
        <v>28.24</v>
      </c>
    </row>
    <row r="499" spans="1:9">
      <c r="A499" s="22">
        <v>44031</v>
      </c>
      <c r="B499" s="22" t="str">
        <f t="shared" si="35"/>
        <v>Jul</v>
      </c>
      <c r="C499" s="23">
        <f t="shared" si="36"/>
        <v>30</v>
      </c>
      <c r="D499" s="23" t="str">
        <f t="shared" si="37"/>
        <v>None</v>
      </c>
      <c r="E499" s="23" t="e">
        <f t="shared" si="38"/>
        <v>#N/A</v>
      </c>
      <c r="F499" s="23" t="e">
        <f t="shared" si="39"/>
        <v>#N/A</v>
      </c>
      <c r="G499" s="22" t="s">
        <v>38</v>
      </c>
      <c r="H499" s="23" t="s">
        <v>58</v>
      </c>
      <c r="I499" s="24">
        <v>72.17</v>
      </c>
    </row>
    <row r="500" spans="1:9">
      <c r="A500" s="22">
        <v>43968</v>
      </c>
      <c r="B500" s="22" t="str">
        <f t="shared" si="35"/>
        <v>May</v>
      </c>
      <c r="C500" s="23">
        <f t="shared" si="36"/>
        <v>21</v>
      </c>
      <c r="D500" s="23" t="str">
        <f t="shared" si="37"/>
        <v>None</v>
      </c>
      <c r="E500" s="23" t="e">
        <f t="shared" si="38"/>
        <v>#N/A</v>
      </c>
      <c r="F500" s="23" t="e">
        <f t="shared" si="39"/>
        <v>#N/A</v>
      </c>
      <c r="G500" s="22" t="s">
        <v>48</v>
      </c>
      <c r="H500" s="23" t="s">
        <v>58</v>
      </c>
      <c r="I500" s="24">
        <v>69.05</v>
      </c>
    </row>
    <row r="501" spans="1:9">
      <c r="A501" s="22">
        <v>43987</v>
      </c>
      <c r="B501" s="22" t="str">
        <f t="shared" si="35"/>
        <v>Jun</v>
      </c>
      <c r="C501" s="23">
        <f t="shared" si="36"/>
        <v>23</v>
      </c>
      <c r="D501" s="23" t="str">
        <f t="shared" si="37"/>
        <v>Festival of Flight</v>
      </c>
      <c r="E501" s="23">
        <f t="shared" si="38"/>
        <v>46.14</v>
      </c>
      <c r="F501" s="23" t="e">
        <f t="shared" si="39"/>
        <v>#N/A</v>
      </c>
      <c r="G501" s="22" t="s">
        <v>45</v>
      </c>
      <c r="H501" s="23" t="s">
        <v>46</v>
      </c>
      <c r="I501" s="24">
        <v>46.14</v>
      </c>
    </row>
    <row r="502" spans="1:9">
      <c r="A502" s="22">
        <v>43971</v>
      </c>
      <c r="B502" s="22" t="str">
        <f t="shared" si="35"/>
        <v>May</v>
      </c>
      <c r="C502" s="23">
        <f t="shared" si="36"/>
        <v>21</v>
      </c>
      <c r="D502" s="23" t="str">
        <f t="shared" si="37"/>
        <v>None</v>
      </c>
      <c r="E502" s="23" t="e">
        <f t="shared" si="38"/>
        <v>#N/A</v>
      </c>
      <c r="F502" s="23" t="e">
        <f t="shared" si="39"/>
        <v>#N/A</v>
      </c>
      <c r="G502" s="22" t="s">
        <v>38</v>
      </c>
      <c r="H502" s="23" t="s">
        <v>50</v>
      </c>
      <c r="I502" s="24">
        <v>46.27</v>
      </c>
    </row>
    <row r="503" spans="1:9">
      <c r="A503" s="22">
        <v>44072</v>
      </c>
      <c r="B503" s="22" t="str">
        <f t="shared" si="35"/>
        <v>Aug</v>
      </c>
      <c r="C503" s="23">
        <f t="shared" si="36"/>
        <v>35</v>
      </c>
      <c r="D503" s="23" t="str">
        <f t="shared" si="37"/>
        <v>Fall Kite Event</v>
      </c>
      <c r="E503" s="23" t="e">
        <f t="shared" si="38"/>
        <v>#N/A</v>
      </c>
      <c r="F503" s="23">
        <f t="shared" si="39"/>
        <v>138</v>
      </c>
      <c r="G503" s="22" t="s">
        <v>45</v>
      </c>
      <c r="H503" s="23" t="s">
        <v>57</v>
      </c>
      <c r="I503" s="24">
        <v>138</v>
      </c>
    </row>
    <row r="504" spans="1:9">
      <c r="A504" s="22">
        <v>43988</v>
      </c>
      <c r="B504" s="22" t="str">
        <f t="shared" si="35"/>
        <v>Jun</v>
      </c>
      <c r="C504" s="23">
        <f t="shared" si="36"/>
        <v>23</v>
      </c>
      <c r="D504" s="23" t="str">
        <f t="shared" si="37"/>
        <v>Festival of Flight</v>
      </c>
      <c r="E504" s="23">
        <f t="shared" si="38"/>
        <v>57.66</v>
      </c>
      <c r="F504" s="23" t="e">
        <f t="shared" si="39"/>
        <v>#N/A</v>
      </c>
      <c r="G504" s="22" t="s">
        <v>48</v>
      </c>
      <c r="H504" s="23" t="s">
        <v>56</v>
      </c>
      <c r="I504" s="24">
        <v>57.66</v>
      </c>
    </row>
    <row r="505" spans="1:9">
      <c r="A505" s="22">
        <v>44016</v>
      </c>
      <c r="B505" s="22" t="str">
        <f t="shared" si="35"/>
        <v>Jul</v>
      </c>
      <c r="C505" s="23">
        <f t="shared" si="36"/>
        <v>27</v>
      </c>
      <c r="D505" s="23" t="str">
        <f t="shared" si="37"/>
        <v>None</v>
      </c>
      <c r="E505" s="23" t="e">
        <f t="shared" si="38"/>
        <v>#N/A</v>
      </c>
      <c r="F505" s="23" t="e">
        <f t="shared" si="39"/>
        <v>#N/A</v>
      </c>
      <c r="G505" s="22" t="s">
        <v>48</v>
      </c>
      <c r="H505" s="23" t="s">
        <v>66</v>
      </c>
      <c r="I505" s="24">
        <v>36.86</v>
      </c>
    </row>
    <row r="506" spans="1:9">
      <c r="A506" s="22">
        <v>44038</v>
      </c>
      <c r="B506" s="22" t="str">
        <f t="shared" si="35"/>
        <v>Jul</v>
      </c>
      <c r="C506" s="23">
        <f t="shared" si="36"/>
        <v>31</v>
      </c>
      <c r="D506" s="23" t="str">
        <f t="shared" si="37"/>
        <v>None</v>
      </c>
      <c r="E506" s="23" t="e">
        <f t="shared" si="38"/>
        <v>#N/A</v>
      </c>
      <c r="F506" s="23" t="e">
        <f t="shared" si="39"/>
        <v>#N/A</v>
      </c>
      <c r="G506" s="22" t="s">
        <v>38</v>
      </c>
      <c r="H506" s="23" t="s">
        <v>53</v>
      </c>
      <c r="I506" s="24">
        <v>60.83</v>
      </c>
    </row>
    <row r="507" spans="1:9">
      <c r="A507" s="22">
        <v>43965</v>
      </c>
      <c r="B507" s="22" t="str">
        <f t="shared" si="35"/>
        <v>May</v>
      </c>
      <c r="C507" s="23">
        <f t="shared" si="36"/>
        <v>20</v>
      </c>
      <c r="D507" s="23" t="str">
        <f t="shared" si="37"/>
        <v>None</v>
      </c>
      <c r="E507" s="23" t="e">
        <f t="shared" si="38"/>
        <v>#N/A</v>
      </c>
      <c r="F507" s="23" t="e">
        <f t="shared" si="39"/>
        <v>#N/A</v>
      </c>
      <c r="G507" s="22" t="s">
        <v>48</v>
      </c>
      <c r="H507" s="23" t="s">
        <v>57</v>
      </c>
      <c r="I507" s="24">
        <v>88.62</v>
      </c>
    </row>
    <row r="508" spans="1:9">
      <c r="A508" s="22">
        <v>44094</v>
      </c>
      <c r="B508" s="22" t="str">
        <f t="shared" si="35"/>
        <v>Sep</v>
      </c>
      <c r="C508" s="23">
        <f t="shared" si="36"/>
        <v>39</v>
      </c>
      <c r="D508" s="23" t="str">
        <f t="shared" si="37"/>
        <v>None</v>
      </c>
      <c r="E508" s="23" t="e">
        <f t="shared" si="38"/>
        <v>#N/A</v>
      </c>
      <c r="F508" s="23" t="e">
        <f t="shared" si="39"/>
        <v>#N/A</v>
      </c>
      <c r="G508" s="22" t="s">
        <v>38</v>
      </c>
      <c r="H508" s="23" t="s">
        <v>61</v>
      </c>
      <c r="I508" s="24">
        <v>80.28</v>
      </c>
    </row>
    <row r="509" spans="1:9">
      <c r="A509" s="22">
        <v>44035</v>
      </c>
      <c r="B509" s="22" t="str">
        <f t="shared" si="35"/>
        <v>Jul</v>
      </c>
      <c r="C509" s="23">
        <f t="shared" si="36"/>
        <v>30</v>
      </c>
      <c r="D509" s="23" t="str">
        <f t="shared" si="37"/>
        <v>None</v>
      </c>
      <c r="E509" s="23" t="e">
        <f t="shared" si="38"/>
        <v>#N/A</v>
      </c>
      <c r="F509" s="23" t="e">
        <f t="shared" si="39"/>
        <v>#N/A</v>
      </c>
      <c r="G509" s="22" t="s">
        <v>38</v>
      </c>
      <c r="H509" s="23" t="s">
        <v>39</v>
      </c>
      <c r="I509" s="24">
        <v>160.04</v>
      </c>
    </row>
    <row r="510" spans="1:9">
      <c r="A510" s="22">
        <v>44080</v>
      </c>
      <c r="B510" s="22" t="str">
        <f t="shared" si="35"/>
        <v>Sep</v>
      </c>
      <c r="C510" s="23">
        <f t="shared" si="36"/>
        <v>37</v>
      </c>
      <c r="D510" s="23" t="str">
        <f t="shared" si="37"/>
        <v>None</v>
      </c>
      <c r="E510" s="23" t="e">
        <f t="shared" si="38"/>
        <v>#N/A</v>
      </c>
      <c r="F510" s="23" t="e">
        <f t="shared" si="39"/>
        <v>#N/A</v>
      </c>
      <c r="G510" s="22" t="s">
        <v>38</v>
      </c>
      <c r="H510" s="23" t="s">
        <v>43</v>
      </c>
      <c r="I510" s="24">
        <v>40.799999999999997</v>
      </c>
    </row>
    <row r="511" spans="1:9">
      <c r="A511" s="22">
        <v>43954</v>
      </c>
      <c r="B511" s="22" t="str">
        <f t="shared" si="35"/>
        <v>May</v>
      </c>
      <c r="C511" s="23">
        <f t="shared" si="36"/>
        <v>19</v>
      </c>
      <c r="D511" s="23" t="str">
        <f t="shared" si="37"/>
        <v>None</v>
      </c>
      <c r="E511" s="23" t="e">
        <f t="shared" si="38"/>
        <v>#N/A</v>
      </c>
      <c r="F511" s="23" t="e">
        <f t="shared" si="39"/>
        <v>#N/A</v>
      </c>
      <c r="G511" s="22" t="s">
        <v>38</v>
      </c>
      <c r="H511" s="23" t="s">
        <v>43</v>
      </c>
      <c r="I511" s="24">
        <v>20.78</v>
      </c>
    </row>
    <row r="512" spans="1:9">
      <c r="A512" s="22">
        <v>44025</v>
      </c>
      <c r="B512" s="22" t="str">
        <f t="shared" si="35"/>
        <v>Jul</v>
      </c>
      <c r="C512" s="23">
        <f t="shared" si="36"/>
        <v>29</v>
      </c>
      <c r="D512" s="23" t="str">
        <f t="shared" si="37"/>
        <v>None</v>
      </c>
      <c r="E512" s="23" t="e">
        <f t="shared" si="38"/>
        <v>#N/A</v>
      </c>
      <c r="F512" s="23" t="e">
        <f t="shared" si="39"/>
        <v>#N/A</v>
      </c>
      <c r="G512" s="22" t="s">
        <v>48</v>
      </c>
      <c r="H512" s="23" t="s">
        <v>57</v>
      </c>
      <c r="I512" s="24">
        <v>46.05</v>
      </c>
    </row>
    <row r="513" spans="1:9">
      <c r="A513" s="22">
        <v>44006</v>
      </c>
      <c r="B513" s="22" t="str">
        <f t="shared" si="35"/>
        <v>Jun</v>
      </c>
      <c r="C513" s="23">
        <f t="shared" si="36"/>
        <v>26</v>
      </c>
      <c r="D513" s="23" t="str">
        <f t="shared" si="37"/>
        <v>Festival of Flight</v>
      </c>
      <c r="E513" s="23">
        <f t="shared" si="38"/>
        <v>36.22</v>
      </c>
      <c r="F513" s="23" t="e">
        <f t="shared" si="39"/>
        <v>#N/A</v>
      </c>
      <c r="G513" s="22" t="s">
        <v>48</v>
      </c>
      <c r="H513" s="23" t="s">
        <v>66</v>
      </c>
      <c r="I513" s="24">
        <v>36.22</v>
      </c>
    </row>
    <row r="514" spans="1:9">
      <c r="A514" s="22">
        <v>44022</v>
      </c>
      <c r="B514" s="22" t="str">
        <f t="shared" si="35"/>
        <v>Jul</v>
      </c>
      <c r="C514" s="23">
        <f t="shared" si="36"/>
        <v>28</v>
      </c>
      <c r="D514" s="23" t="str">
        <f t="shared" si="37"/>
        <v>None</v>
      </c>
      <c r="E514" s="23" t="e">
        <f t="shared" si="38"/>
        <v>#N/A</v>
      </c>
      <c r="F514" s="23" t="e">
        <f t="shared" si="39"/>
        <v>#N/A</v>
      </c>
      <c r="G514" s="22" t="s">
        <v>45</v>
      </c>
      <c r="H514" s="23" t="s">
        <v>54</v>
      </c>
      <c r="I514" s="24">
        <v>71.19</v>
      </c>
    </row>
    <row r="515" spans="1:9">
      <c r="A515" s="22">
        <v>44055</v>
      </c>
      <c r="B515" s="22" t="str">
        <f t="shared" si="35"/>
        <v>Aug</v>
      </c>
      <c r="C515" s="23">
        <f t="shared" si="36"/>
        <v>33</v>
      </c>
      <c r="D515" s="23" t="str">
        <f t="shared" si="37"/>
        <v>Fall Kite Event</v>
      </c>
      <c r="E515" s="23" t="e">
        <f t="shared" si="38"/>
        <v>#N/A</v>
      </c>
      <c r="F515" s="23">
        <f t="shared" si="39"/>
        <v>96.89</v>
      </c>
      <c r="G515" s="22" t="s">
        <v>45</v>
      </c>
      <c r="H515" s="23" t="s">
        <v>58</v>
      </c>
      <c r="I515" s="24">
        <v>96.89</v>
      </c>
    </row>
    <row r="516" spans="1:9">
      <c r="A516" s="22">
        <v>44100</v>
      </c>
      <c r="B516" s="22" t="str">
        <f t="shared" si="35"/>
        <v>Sep</v>
      </c>
      <c r="C516" s="23">
        <f t="shared" si="36"/>
        <v>39</v>
      </c>
      <c r="D516" s="23" t="str">
        <f t="shared" si="37"/>
        <v>None</v>
      </c>
      <c r="E516" s="23" t="e">
        <f t="shared" si="38"/>
        <v>#N/A</v>
      </c>
      <c r="F516" s="23" t="e">
        <f t="shared" si="39"/>
        <v>#N/A</v>
      </c>
      <c r="G516" s="22" t="s">
        <v>38</v>
      </c>
      <c r="H516" s="23" t="s">
        <v>54</v>
      </c>
      <c r="I516" s="24">
        <v>23.53</v>
      </c>
    </row>
    <row r="517" spans="1:9">
      <c r="A517" s="22">
        <v>44077</v>
      </c>
      <c r="B517" s="22" t="str">
        <f t="shared" si="35"/>
        <v>Sep</v>
      </c>
      <c r="C517" s="23">
        <f t="shared" si="36"/>
        <v>36</v>
      </c>
      <c r="D517" s="23" t="str">
        <f t="shared" si="37"/>
        <v>None</v>
      </c>
      <c r="E517" s="23" t="e">
        <f t="shared" si="38"/>
        <v>#N/A</v>
      </c>
      <c r="F517" s="23" t="e">
        <f t="shared" si="39"/>
        <v>#N/A</v>
      </c>
      <c r="G517" s="22" t="s">
        <v>38</v>
      </c>
      <c r="H517" s="23" t="s">
        <v>58</v>
      </c>
      <c r="I517" s="24">
        <v>75.36</v>
      </c>
    </row>
    <row r="518" spans="1:9">
      <c r="A518" s="22">
        <v>43984</v>
      </c>
      <c r="B518" s="22" t="str">
        <f t="shared" ref="B518:B581" si="40">TEXT(A518,"mmm")</f>
        <v>Jun</v>
      </c>
      <c r="C518" s="23">
        <f t="shared" ref="C518:C581" si="41">WEEKNUM(A518)</f>
        <v>23</v>
      </c>
      <c r="D518" s="23" t="str">
        <f t="shared" ref="D518:D581" si="42">IFERROR(VLOOKUP(C518,$AZ$7:$BA$14,2,0),"None")</f>
        <v>Festival of Flight</v>
      </c>
      <c r="E518" s="23">
        <f t="shared" ref="E518:E581" si="43">IF(D518=$AZ$4,I518,NA())</f>
        <v>23.64</v>
      </c>
      <c r="F518" s="23" t="e">
        <f t="shared" ref="F518:F581" si="44">IF(D518=$AZ$3,I518,NA())</f>
        <v>#N/A</v>
      </c>
      <c r="G518" s="22" t="s">
        <v>38</v>
      </c>
      <c r="H518" s="23" t="s">
        <v>58</v>
      </c>
      <c r="I518" s="24">
        <v>23.64</v>
      </c>
    </row>
    <row r="519" spans="1:9">
      <c r="A519" s="22">
        <v>43983</v>
      </c>
      <c r="B519" s="22" t="str">
        <f t="shared" si="40"/>
        <v>Jun</v>
      </c>
      <c r="C519" s="23">
        <f t="shared" si="41"/>
        <v>23</v>
      </c>
      <c r="D519" s="23" t="str">
        <f t="shared" si="42"/>
        <v>Festival of Flight</v>
      </c>
      <c r="E519" s="23">
        <f t="shared" si="43"/>
        <v>60.45</v>
      </c>
      <c r="F519" s="23" t="e">
        <f t="shared" si="44"/>
        <v>#N/A</v>
      </c>
      <c r="G519" s="22" t="s">
        <v>48</v>
      </c>
      <c r="H519" s="23" t="s">
        <v>56</v>
      </c>
      <c r="I519" s="24">
        <v>60.45</v>
      </c>
    </row>
    <row r="520" spans="1:9">
      <c r="A520" s="22">
        <v>44043</v>
      </c>
      <c r="B520" s="22" t="str">
        <f t="shared" si="40"/>
        <v>Jul</v>
      </c>
      <c r="C520" s="23">
        <f t="shared" si="41"/>
        <v>31</v>
      </c>
      <c r="D520" s="23" t="str">
        <f t="shared" si="42"/>
        <v>None</v>
      </c>
      <c r="E520" s="23" t="e">
        <f t="shared" si="43"/>
        <v>#N/A</v>
      </c>
      <c r="F520" s="23" t="e">
        <f t="shared" si="44"/>
        <v>#N/A</v>
      </c>
      <c r="G520" s="22" t="s">
        <v>38</v>
      </c>
      <c r="H520" s="23" t="s">
        <v>58</v>
      </c>
      <c r="I520" s="24">
        <v>96.19</v>
      </c>
    </row>
    <row r="521" spans="1:9">
      <c r="A521" s="22">
        <v>43981</v>
      </c>
      <c r="B521" s="22" t="str">
        <f t="shared" si="40"/>
        <v>May</v>
      </c>
      <c r="C521" s="23">
        <f t="shared" si="41"/>
        <v>22</v>
      </c>
      <c r="D521" s="23" t="str">
        <f t="shared" si="42"/>
        <v>None</v>
      </c>
      <c r="E521" s="23" t="e">
        <f t="shared" si="43"/>
        <v>#N/A</v>
      </c>
      <c r="F521" s="23" t="e">
        <f t="shared" si="44"/>
        <v>#N/A</v>
      </c>
      <c r="G521" s="22" t="s">
        <v>48</v>
      </c>
      <c r="H521" s="23" t="s">
        <v>58</v>
      </c>
      <c r="I521" s="24">
        <v>48.53</v>
      </c>
    </row>
    <row r="522" spans="1:9">
      <c r="A522" s="22">
        <v>44048</v>
      </c>
      <c r="B522" s="22" t="str">
        <f t="shared" si="40"/>
        <v>Aug</v>
      </c>
      <c r="C522" s="23">
        <f t="shared" si="41"/>
        <v>32</v>
      </c>
      <c r="D522" s="23" t="str">
        <f t="shared" si="42"/>
        <v>Fall Kite Event</v>
      </c>
      <c r="E522" s="23" t="e">
        <f t="shared" si="43"/>
        <v>#N/A</v>
      </c>
      <c r="F522" s="23">
        <f t="shared" si="44"/>
        <v>34.71</v>
      </c>
      <c r="G522" s="22" t="s">
        <v>38</v>
      </c>
      <c r="H522" s="23" t="s">
        <v>49</v>
      </c>
      <c r="I522" s="24">
        <v>34.71</v>
      </c>
    </row>
    <row r="523" spans="1:9">
      <c r="A523" s="22">
        <v>43981</v>
      </c>
      <c r="B523" s="22" t="str">
        <f t="shared" si="40"/>
        <v>May</v>
      </c>
      <c r="C523" s="23">
        <f t="shared" si="41"/>
        <v>22</v>
      </c>
      <c r="D523" s="23" t="str">
        <f t="shared" si="42"/>
        <v>None</v>
      </c>
      <c r="E523" s="23" t="e">
        <f t="shared" si="43"/>
        <v>#N/A</v>
      </c>
      <c r="F523" s="23" t="e">
        <f t="shared" si="44"/>
        <v>#N/A</v>
      </c>
      <c r="G523" s="22" t="s">
        <v>38</v>
      </c>
      <c r="H523" s="23" t="s">
        <v>57</v>
      </c>
      <c r="I523" s="24">
        <v>23.88</v>
      </c>
    </row>
    <row r="524" spans="1:9">
      <c r="A524" s="22">
        <v>44079</v>
      </c>
      <c r="B524" s="22" t="str">
        <f t="shared" si="40"/>
        <v>Sep</v>
      </c>
      <c r="C524" s="23">
        <f t="shared" si="41"/>
        <v>36</v>
      </c>
      <c r="D524" s="23" t="str">
        <f t="shared" si="42"/>
        <v>None</v>
      </c>
      <c r="E524" s="23" t="e">
        <f t="shared" si="43"/>
        <v>#N/A</v>
      </c>
      <c r="F524" s="23" t="e">
        <f t="shared" si="44"/>
        <v>#N/A</v>
      </c>
      <c r="G524" s="22" t="s">
        <v>48</v>
      </c>
      <c r="H524" s="23" t="s">
        <v>53</v>
      </c>
      <c r="I524" s="24">
        <v>58.52</v>
      </c>
    </row>
    <row r="525" spans="1:9">
      <c r="A525" s="22">
        <v>43980</v>
      </c>
      <c r="B525" s="22" t="str">
        <f t="shared" si="40"/>
        <v>May</v>
      </c>
      <c r="C525" s="23">
        <f t="shared" si="41"/>
        <v>22</v>
      </c>
      <c r="D525" s="23" t="str">
        <f t="shared" si="42"/>
        <v>None</v>
      </c>
      <c r="E525" s="23" t="e">
        <f t="shared" si="43"/>
        <v>#N/A</v>
      </c>
      <c r="F525" s="23" t="e">
        <f t="shared" si="44"/>
        <v>#N/A</v>
      </c>
      <c r="G525" s="22" t="s">
        <v>45</v>
      </c>
      <c r="H525" s="23" t="s">
        <v>46</v>
      </c>
      <c r="I525" s="24">
        <v>69.959999999999994</v>
      </c>
    </row>
    <row r="526" spans="1:9">
      <c r="A526" s="22">
        <v>44036</v>
      </c>
      <c r="B526" s="22" t="str">
        <f t="shared" si="40"/>
        <v>Jul</v>
      </c>
      <c r="C526" s="23">
        <f t="shared" si="41"/>
        <v>30</v>
      </c>
      <c r="D526" s="23" t="str">
        <f t="shared" si="42"/>
        <v>None</v>
      </c>
      <c r="E526" s="23" t="e">
        <f t="shared" si="43"/>
        <v>#N/A</v>
      </c>
      <c r="F526" s="23" t="e">
        <f t="shared" si="44"/>
        <v>#N/A</v>
      </c>
      <c r="G526" s="22" t="s">
        <v>48</v>
      </c>
      <c r="H526" s="23" t="s">
        <v>49</v>
      </c>
      <c r="I526" s="24">
        <v>33.799999999999997</v>
      </c>
    </row>
    <row r="527" spans="1:9">
      <c r="A527" s="22">
        <v>44052</v>
      </c>
      <c r="B527" s="22" t="str">
        <f t="shared" si="40"/>
        <v>Aug</v>
      </c>
      <c r="C527" s="23">
        <f t="shared" si="41"/>
        <v>33</v>
      </c>
      <c r="D527" s="23" t="str">
        <f t="shared" si="42"/>
        <v>Fall Kite Event</v>
      </c>
      <c r="E527" s="23" t="e">
        <f t="shared" si="43"/>
        <v>#N/A</v>
      </c>
      <c r="F527" s="23">
        <f t="shared" si="44"/>
        <v>48.35</v>
      </c>
      <c r="G527" s="22" t="s">
        <v>48</v>
      </c>
      <c r="H527" s="23" t="s">
        <v>46</v>
      </c>
      <c r="I527" s="24">
        <v>48.35</v>
      </c>
    </row>
    <row r="528" spans="1:9">
      <c r="A528" s="22">
        <v>44093</v>
      </c>
      <c r="B528" s="22" t="str">
        <f t="shared" si="40"/>
        <v>Sep</v>
      </c>
      <c r="C528" s="23">
        <f t="shared" si="41"/>
        <v>38</v>
      </c>
      <c r="D528" s="23" t="str">
        <f t="shared" si="42"/>
        <v>None</v>
      </c>
      <c r="E528" s="23" t="e">
        <f t="shared" si="43"/>
        <v>#N/A</v>
      </c>
      <c r="F528" s="23" t="e">
        <f t="shared" si="44"/>
        <v>#N/A</v>
      </c>
      <c r="G528" s="22" t="s">
        <v>38</v>
      </c>
      <c r="H528" s="23" t="s">
        <v>61</v>
      </c>
      <c r="I528" s="24">
        <v>83</v>
      </c>
    </row>
    <row r="529" spans="1:9">
      <c r="A529" s="22">
        <v>44051</v>
      </c>
      <c r="B529" s="22" t="str">
        <f t="shared" si="40"/>
        <v>Aug</v>
      </c>
      <c r="C529" s="23">
        <f t="shared" si="41"/>
        <v>32</v>
      </c>
      <c r="D529" s="23" t="str">
        <f t="shared" si="42"/>
        <v>Fall Kite Event</v>
      </c>
      <c r="E529" s="23" t="e">
        <f t="shared" si="43"/>
        <v>#N/A</v>
      </c>
      <c r="F529" s="23">
        <f t="shared" si="44"/>
        <v>54.35</v>
      </c>
      <c r="G529" s="22" t="s">
        <v>45</v>
      </c>
      <c r="H529" s="23" t="s">
        <v>66</v>
      </c>
      <c r="I529" s="24">
        <v>54.35</v>
      </c>
    </row>
    <row r="530" spans="1:9">
      <c r="A530" s="22">
        <v>43979</v>
      </c>
      <c r="B530" s="22" t="str">
        <f t="shared" si="40"/>
        <v>May</v>
      </c>
      <c r="C530" s="23">
        <f t="shared" si="41"/>
        <v>22</v>
      </c>
      <c r="D530" s="23" t="str">
        <f t="shared" si="42"/>
        <v>None</v>
      </c>
      <c r="E530" s="23" t="e">
        <f t="shared" si="43"/>
        <v>#N/A</v>
      </c>
      <c r="F530" s="23" t="e">
        <f t="shared" si="44"/>
        <v>#N/A</v>
      </c>
      <c r="G530" s="22" t="s">
        <v>45</v>
      </c>
      <c r="H530" s="23" t="s">
        <v>46</v>
      </c>
      <c r="I530" s="24">
        <v>48.61</v>
      </c>
    </row>
    <row r="531" spans="1:9">
      <c r="A531" s="22">
        <v>44090</v>
      </c>
      <c r="B531" s="22" t="str">
        <f t="shared" si="40"/>
        <v>Sep</v>
      </c>
      <c r="C531" s="23">
        <f t="shared" si="41"/>
        <v>38</v>
      </c>
      <c r="D531" s="23" t="str">
        <f t="shared" si="42"/>
        <v>None</v>
      </c>
      <c r="E531" s="23" t="e">
        <f t="shared" si="43"/>
        <v>#N/A</v>
      </c>
      <c r="F531" s="23" t="e">
        <f t="shared" si="44"/>
        <v>#N/A</v>
      </c>
      <c r="G531" s="22" t="s">
        <v>38</v>
      </c>
      <c r="H531" s="23" t="s">
        <v>49</v>
      </c>
      <c r="I531" s="24">
        <v>132.63999999999999</v>
      </c>
    </row>
    <row r="532" spans="1:9">
      <c r="A532" s="22">
        <v>43970</v>
      </c>
      <c r="B532" s="22" t="str">
        <f t="shared" si="40"/>
        <v>May</v>
      </c>
      <c r="C532" s="23">
        <f t="shared" si="41"/>
        <v>21</v>
      </c>
      <c r="D532" s="23" t="str">
        <f t="shared" si="42"/>
        <v>None</v>
      </c>
      <c r="E532" s="23" t="e">
        <f t="shared" si="43"/>
        <v>#N/A</v>
      </c>
      <c r="F532" s="23" t="e">
        <f t="shared" si="44"/>
        <v>#N/A</v>
      </c>
      <c r="G532" s="22" t="s">
        <v>38</v>
      </c>
      <c r="H532" s="23" t="s">
        <v>50</v>
      </c>
      <c r="I532" s="24">
        <v>46.88</v>
      </c>
    </row>
    <row r="533" spans="1:9">
      <c r="A533" s="22">
        <v>44011</v>
      </c>
      <c r="B533" s="22" t="str">
        <f t="shared" si="40"/>
        <v>Jun</v>
      </c>
      <c r="C533" s="23">
        <f t="shared" si="41"/>
        <v>27</v>
      </c>
      <c r="D533" s="23" t="str">
        <f t="shared" si="42"/>
        <v>None</v>
      </c>
      <c r="E533" s="23" t="e">
        <f t="shared" si="43"/>
        <v>#N/A</v>
      </c>
      <c r="F533" s="23" t="e">
        <f t="shared" si="44"/>
        <v>#N/A</v>
      </c>
      <c r="G533" s="22" t="s">
        <v>38</v>
      </c>
      <c r="H533" s="23" t="s">
        <v>57</v>
      </c>
      <c r="I533" s="24">
        <v>46.66</v>
      </c>
    </row>
    <row r="534" spans="1:9">
      <c r="A534" s="22">
        <v>43956</v>
      </c>
      <c r="B534" s="22" t="str">
        <f t="shared" si="40"/>
        <v>May</v>
      </c>
      <c r="C534" s="23">
        <f t="shared" si="41"/>
        <v>19</v>
      </c>
      <c r="D534" s="23" t="str">
        <f t="shared" si="42"/>
        <v>None</v>
      </c>
      <c r="E534" s="23" t="e">
        <f t="shared" si="43"/>
        <v>#N/A</v>
      </c>
      <c r="F534" s="23" t="e">
        <f t="shared" si="44"/>
        <v>#N/A</v>
      </c>
      <c r="G534" s="22" t="s">
        <v>45</v>
      </c>
      <c r="H534" s="23" t="s">
        <v>50</v>
      </c>
      <c r="I534" s="24">
        <v>545.70000000000005</v>
      </c>
    </row>
    <row r="535" spans="1:9">
      <c r="A535" s="22">
        <v>44000</v>
      </c>
      <c r="B535" s="22" t="str">
        <f t="shared" si="40"/>
        <v>Jun</v>
      </c>
      <c r="C535" s="23">
        <f t="shared" si="41"/>
        <v>25</v>
      </c>
      <c r="D535" s="23" t="str">
        <f t="shared" si="42"/>
        <v>Festival of Flight</v>
      </c>
      <c r="E535" s="23">
        <f t="shared" si="43"/>
        <v>28.19</v>
      </c>
      <c r="F535" s="23" t="e">
        <f t="shared" si="44"/>
        <v>#N/A</v>
      </c>
      <c r="G535" s="22" t="s">
        <v>48</v>
      </c>
      <c r="H535" s="23" t="s">
        <v>61</v>
      </c>
      <c r="I535" s="24">
        <v>28.19</v>
      </c>
    </row>
    <row r="536" spans="1:9">
      <c r="A536" s="22">
        <v>43983</v>
      </c>
      <c r="B536" s="22" t="str">
        <f t="shared" si="40"/>
        <v>Jun</v>
      </c>
      <c r="C536" s="23">
        <f t="shared" si="41"/>
        <v>23</v>
      </c>
      <c r="D536" s="23" t="str">
        <f t="shared" si="42"/>
        <v>Festival of Flight</v>
      </c>
      <c r="E536" s="23">
        <f t="shared" si="43"/>
        <v>40.29</v>
      </c>
      <c r="F536" s="23" t="e">
        <f t="shared" si="44"/>
        <v>#N/A</v>
      </c>
      <c r="G536" s="22" t="s">
        <v>48</v>
      </c>
      <c r="H536" s="23" t="s">
        <v>43</v>
      </c>
      <c r="I536" s="24">
        <v>40.29</v>
      </c>
    </row>
    <row r="537" spans="1:9">
      <c r="A537" s="22">
        <v>44049</v>
      </c>
      <c r="B537" s="22" t="str">
        <f t="shared" si="40"/>
        <v>Aug</v>
      </c>
      <c r="C537" s="23">
        <f t="shared" si="41"/>
        <v>32</v>
      </c>
      <c r="D537" s="23" t="str">
        <f t="shared" si="42"/>
        <v>Fall Kite Event</v>
      </c>
      <c r="E537" s="23" t="e">
        <f t="shared" si="43"/>
        <v>#N/A</v>
      </c>
      <c r="F537" s="23">
        <f t="shared" si="44"/>
        <v>46.62</v>
      </c>
      <c r="G537" s="22" t="s">
        <v>45</v>
      </c>
      <c r="H537" s="23" t="s">
        <v>57</v>
      </c>
      <c r="I537" s="24">
        <v>46.62</v>
      </c>
    </row>
    <row r="538" spans="1:9">
      <c r="A538" s="22">
        <v>43954</v>
      </c>
      <c r="B538" s="22" t="str">
        <f t="shared" si="40"/>
        <v>May</v>
      </c>
      <c r="C538" s="23">
        <f t="shared" si="41"/>
        <v>19</v>
      </c>
      <c r="D538" s="23" t="str">
        <f t="shared" si="42"/>
        <v>None</v>
      </c>
      <c r="E538" s="23" t="e">
        <f t="shared" si="43"/>
        <v>#N/A</v>
      </c>
      <c r="F538" s="23" t="e">
        <f t="shared" si="44"/>
        <v>#N/A</v>
      </c>
      <c r="G538" s="22" t="s">
        <v>48</v>
      </c>
      <c r="H538" s="23" t="s">
        <v>57</v>
      </c>
      <c r="I538" s="24">
        <v>46.28</v>
      </c>
    </row>
    <row r="539" spans="1:9">
      <c r="A539" s="22">
        <v>44010</v>
      </c>
      <c r="B539" s="22" t="str">
        <f t="shared" si="40"/>
        <v>Jun</v>
      </c>
      <c r="C539" s="23">
        <f t="shared" si="41"/>
        <v>27</v>
      </c>
      <c r="D539" s="23" t="str">
        <f t="shared" si="42"/>
        <v>None</v>
      </c>
      <c r="E539" s="23" t="e">
        <f t="shared" si="43"/>
        <v>#N/A</v>
      </c>
      <c r="F539" s="23" t="e">
        <f t="shared" si="44"/>
        <v>#N/A</v>
      </c>
      <c r="G539" s="22" t="s">
        <v>48</v>
      </c>
      <c r="H539" s="23" t="s">
        <v>57</v>
      </c>
      <c r="I539" s="24">
        <v>69.58</v>
      </c>
    </row>
    <row r="540" spans="1:9">
      <c r="A540" s="22">
        <v>44002</v>
      </c>
      <c r="B540" s="22" t="str">
        <f t="shared" si="40"/>
        <v>Jun</v>
      </c>
      <c r="C540" s="23">
        <f t="shared" si="41"/>
        <v>25</v>
      </c>
      <c r="D540" s="23" t="str">
        <f t="shared" si="42"/>
        <v>Festival of Flight</v>
      </c>
      <c r="E540" s="23">
        <f t="shared" si="43"/>
        <v>627.63</v>
      </c>
      <c r="F540" s="23" t="e">
        <f t="shared" si="44"/>
        <v>#N/A</v>
      </c>
      <c r="G540" s="22" t="s">
        <v>48</v>
      </c>
      <c r="H540" s="23" t="s">
        <v>49</v>
      </c>
      <c r="I540" s="24">
        <v>627.63</v>
      </c>
    </row>
    <row r="541" spans="1:9">
      <c r="A541" s="22">
        <v>44058</v>
      </c>
      <c r="B541" s="22" t="str">
        <f t="shared" si="40"/>
        <v>Aug</v>
      </c>
      <c r="C541" s="23">
        <f t="shared" si="41"/>
        <v>33</v>
      </c>
      <c r="D541" s="23" t="str">
        <f t="shared" si="42"/>
        <v>Fall Kite Event</v>
      </c>
      <c r="E541" s="23" t="e">
        <f t="shared" si="43"/>
        <v>#N/A</v>
      </c>
      <c r="F541" s="23">
        <f t="shared" si="44"/>
        <v>83.33</v>
      </c>
      <c r="G541" s="22" t="s">
        <v>38</v>
      </c>
      <c r="H541" s="23" t="s">
        <v>61</v>
      </c>
      <c r="I541" s="24">
        <v>83.33</v>
      </c>
    </row>
    <row r="542" spans="1:9">
      <c r="A542" s="22">
        <v>44060</v>
      </c>
      <c r="B542" s="22" t="str">
        <f t="shared" si="40"/>
        <v>Aug</v>
      </c>
      <c r="C542" s="23">
        <f t="shared" si="41"/>
        <v>34</v>
      </c>
      <c r="D542" s="23" t="str">
        <f t="shared" si="42"/>
        <v>Fall Kite Event</v>
      </c>
      <c r="E542" s="23" t="e">
        <f t="shared" si="43"/>
        <v>#N/A</v>
      </c>
      <c r="F542" s="23">
        <f t="shared" si="44"/>
        <v>46.82</v>
      </c>
      <c r="G542" s="22" t="s">
        <v>38</v>
      </c>
      <c r="H542" s="23" t="s">
        <v>50</v>
      </c>
      <c r="I542" s="24">
        <v>46.82</v>
      </c>
    </row>
    <row r="543" spans="1:9">
      <c r="A543" s="22">
        <v>44011</v>
      </c>
      <c r="B543" s="22" t="str">
        <f t="shared" si="40"/>
        <v>Jun</v>
      </c>
      <c r="C543" s="23">
        <f t="shared" si="41"/>
        <v>27</v>
      </c>
      <c r="D543" s="23" t="str">
        <f t="shared" si="42"/>
        <v>None</v>
      </c>
      <c r="E543" s="23" t="e">
        <f t="shared" si="43"/>
        <v>#N/A</v>
      </c>
      <c r="F543" s="23" t="e">
        <f t="shared" si="44"/>
        <v>#N/A</v>
      </c>
      <c r="G543" s="22" t="s">
        <v>48</v>
      </c>
      <c r="H543" s="23" t="s">
        <v>66</v>
      </c>
      <c r="I543" s="24">
        <v>38.65</v>
      </c>
    </row>
    <row r="544" spans="1:9">
      <c r="A544" s="22">
        <v>44052</v>
      </c>
      <c r="B544" s="22" t="str">
        <f t="shared" si="40"/>
        <v>Aug</v>
      </c>
      <c r="C544" s="23">
        <f t="shared" si="41"/>
        <v>33</v>
      </c>
      <c r="D544" s="23" t="str">
        <f t="shared" si="42"/>
        <v>Fall Kite Event</v>
      </c>
      <c r="E544" s="23" t="e">
        <f t="shared" si="43"/>
        <v>#N/A</v>
      </c>
      <c r="F544" s="23">
        <f t="shared" si="44"/>
        <v>20.72</v>
      </c>
      <c r="G544" s="22" t="s">
        <v>45</v>
      </c>
      <c r="H544" s="23" t="s">
        <v>43</v>
      </c>
      <c r="I544" s="24">
        <v>20.72</v>
      </c>
    </row>
    <row r="545" spans="1:9">
      <c r="A545" s="22">
        <v>43997</v>
      </c>
      <c r="B545" s="22" t="str">
        <f t="shared" si="40"/>
        <v>Jun</v>
      </c>
      <c r="C545" s="23">
        <f t="shared" si="41"/>
        <v>25</v>
      </c>
      <c r="D545" s="23" t="str">
        <f t="shared" si="42"/>
        <v>Festival of Flight</v>
      </c>
      <c r="E545" s="23">
        <f t="shared" si="43"/>
        <v>102.38</v>
      </c>
      <c r="F545" s="23" t="e">
        <f t="shared" si="44"/>
        <v>#N/A</v>
      </c>
      <c r="G545" s="22" t="s">
        <v>38</v>
      </c>
      <c r="H545" s="23" t="s">
        <v>49</v>
      </c>
      <c r="I545" s="24">
        <v>102.38</v>
      </c>
    </row>
    <row r="546" spans="1:9">
      <c r="A546" s="22">
        <v>44054</v>
      </c>
      <c r="B546" s="22" t="str">
        <f t="shared" si="40"/>
        <v>Aug</v>
      </c>
      <c r="C546" s="23">
        <f t="shared" si="41"/>
        <v>33</v>
      </c>
      <c r="D546" s="23" t="str">
        <f t="shared" si="42"/>
        <v>Fall Kite Event</v>
      </c>
      <c r="E546" s="23" t="e">
        <f t="shared" si="43"/>
        <v>#N/A</v>
      </c>
      <c r="F546" s="23">
        <f t="shared" si="44"/>
        <v>38.950000000000003</v>
      </c>
      <c r="G546" s="22" t="s">
        <v>38</v>
      </c>
      <c r="H546" s="23" t="s">
        <v>56</v>
      </c>
      <c r="I546" s="24">
        <v>38.950000000000003</v>
      </c>
    </row>
    <row r="547" spans="1:9">
      <c r="A547" s="22">
        <v>43998</v>
      </c>
      <c r="B547" s="22" t="str">
        <f t="shared" si="40"/>
        <v>Jun</v>
      </c>
      <c r="C547" s="23">
        <f t="shared" si="41"/>
        <v>25</v>
      </c>
      <c r="D547" s="23" t="str">
        <f t="shared" si="42"/>
        <v>Festival of Flight</v>
      </c>
      <c r="E547" s="23">
        <f t="shared" si="43"/>
        <v>20.47</v>
      </c>
      <c r="F547" s="23" t="e">
        <f t="shared" si="44"/>
        <v>#N/A</v>
      </c>
      <c r="G547" s="22" t="s">
        <v>45</v>
      </c>
      <c r="H547" s="23" t="s">
        <v>43</v>
      </c>
      <c r="I547" s="24">
        <v>20.47</v>
      </c>
    </row>
    <row r="548" spans="1:9">
      <c r="A548" s="22">
        <v>44051</v>
      </c>
      <c r="B548" s="22" t="str">
        <f t="shared" si="40"/>
        <v>Aug</v>
      </c>
      <c r="C548" s="23">
        <f t="shared" si="41"/>
        <v>32</v>
      </c>
      <c r="D548" s="23" t="str">
        <f t="shared" si="42"/>
        <v>Fall Kite Event</v>
      </c>
      <c r="E548" s="23" t="e">
        <f t="shared" si="43"/>
        <v>#N/A</v>
      </c>
      <c r="F548" s="23">
        <f t="shared" si="44"/>
        <v>80.2</v>
      </c>
      <c r="G548" s="22" t="s">
        <v>45</v>
      </c>
      <c r="H548" s="23" t="s">
        <v>39</v>
      </c>
      <c r="I548" s="24">
        <v>80.2</v>
      </c>
    </row>
    <row r="549" spans="1:9">
      <c r="A549" s="22">
        <v>44012</v>
      </c>
      <c r="B549" s="22" t="str">
        <f t="shared" si="40"/>
        <v>Jun</v>
      </c>
      <c r="C549" s="23">
        <f t="shared" si="41"/>
        <v>27</v>
      </c>
      <c r="D549" s="23" t="str">
        <f t="shared" si="42"/>
        <v>None</v>
      </c>
      <c r="E549" s="23" t="e">
        <f t="shared" si="43"/>
        <v>#N/A</v>
      </c>
      <c r="F549" s="23" t="e">
        <f t="shared" si="44"/>
        <v>#N/A</v>
      </c>
      <c r="G549" s="22" t="s">
        <v>48</v>
      </c>
      <c r="H549" s="23" t="s">
        <v>58</v>
      </c>
      <c r="I549" s="24">
        <v>24.61</v>
      </c>
    </row>
    <row r="550" spans="1:9">
      <c r="A550" s="22">
        <v>44040</v>
      </c>
      <c r="B550" s="22" t="str">
        <f t="shared" si="40"/>
        <v>Jul</v>
      </c>
      <c r="C550" s="23">
        <f t="shared" si="41"/>
        <v>31</v>
      </c>
      <c r="D550" s="23" t="str">
        <f t="shared" si="42"/>
        <v>None</v>
      </c>
      <c r="E550" s="23" t="e">
        <f t="shared" si="43"/>
        <v>#N/A</v>
      </c>
      <c r="F550" s="23" t="e">
        <f t="shared" si="44"/>
        <v>#N/A</v>
      </c>
      <c r="G550" s="22" t="s">
        <v>48</v>
      </c>
      <c r="H550" s="23" t="s">
        <v>49</v>
      </c>
      <c r="I550" s="24">
        <v>34</v>
      </c>
    </row>
    <row r="551" spans="1:9">
      <c r="A551" s="22">
        <v>44052</v>
      </c>
      <c r="B551" s="22" t="str">
        <f t="shared" si="40"/>
        <v>Aug</v>
      </c>
      <c r="C551" s="23">
        <f t="shared" si="41"/>
        <v>33</v>
      </c>
      <c r="D551" s="23" t="str">
        <f t="shared" si="42"/>
        <v>Fall Kite Event</v>
      </c>
      <c r="E551" s="23" t="e">
        <f t="shared" si="43"/>
        <v>#N/A</v>
      </c>
      <c r="F551" s="23">
        <f t="shared" si="44"/>
        <v>257.95999999999998</v>
      </c>
      <c r="G551" s="22" t="s">
        <v>48</v>
      </c>
      <c r="H551" s="23" t="s">
        <v>54</v>
      </c>
      <c r="I551" s="24">
        <v>257.95999999999998</v>
      </c>
    </row>
    <row r="552" spans="1:9">
      <c r="A552" s="22">
        <v>44065</v>
      </c>
      <c r="B552" s="22" t="str">
        <f t="shared" si="40"/>
        <v>Aug</v>
      </c>
      <c r="C552" s="23">
        <f t="shared" si="41"/>
        <v>34</v>
      </c>
      <c r="D552" s="23" t="str">
        <f t="shared" si="42"/>
        <v>Fall Kite Event</v>
      </c>
      <c r="E552" s="23" t="e">
        <f t="shared" si="43"/>
        <v>#N/A</v>
      </c>
      <c r="F552" s="23">
        <f t="shared" si="44"/>
        <v>46.72</v>
      </c>
      <c r="G552" s="22" t="s">
        <v>38</v>
      </c>
      <c r="H552" s="23" t="s">
        <v>58</v>
      </c>
      <c r="I552" s="24">
        <v>46.72</v>
      </c>
    </row>
    <row r="553" spans="1:9">
      <c r="A553" s="22">
        <v>44006</v>
      </c>
      <c r="B553" s="22" t="str">
        <f t="shared" si="40"/>
        <v>Jun</v>
      </c>
      <c r="C553" s="23">
        <f t="shared" si="41"/>
        <v>26</v>
      </c>
      <c r="D553" s="23" t="str">
        <f t="shared" si="42"/>
        <v>Festival of Flight</v>
      </c>
      <c r="E553" s="23">
        <f t="shared" si="43"/>
        <v>92.32</v>
      </c>
      <c r="F553" s="23" t="e">
        <f t="shared" si="44"/>
        <v>#N/A</v>
      </c>
      <c r="G553" s="22" t="s">
        <v>38</v>
      </c>
      <c r="H553" s="23" t="s">
        <v>58</v>
      </c>
      <c r="I553" s="24">
        <v>92.32</v>
      </c>
    </row>
    <row r="554" spans="1:9">
      <c r="A554" s="22">
        <v>44011</v>
      </c>
      <c r="B554" s="22" t="str">
        <f t="shared" si="40"/>
        <v>Jun</v>
      </c>
      <c r="C554" s="23">
        <f t="shared" si="41"/>
        <v>27</v>
      </c>
      <c r="D554" s="23" t="str">
        <f t="shared" si="42"/>
        <v>None</v>
      </c>
      <c r="E554" s="23" t="e">
        <f t="shared" si="43"/>
        <v>#N/A</v>
      </c>
      <c r="F554" s="23" t="e">
        <f t="shared" si="44"/>
        <v>#N/A</v>
      </c>
      <c r="G554" s="22" t="s">
        <v>48</v>
      </c>
      <c r="H554" s="23" t="s">
        <v>50</v>
      </c>
      <c r="I554" s="24">
        <v>23.59</v>
      </c>
    </row>
    <row r="555" spans="1:9">
      <c r="A555" s="22">
        <v>44070</v>
      </c>
      <c r="B555" s="22" t="str">
        <f t="shared" si="40"/>
        <v>Aug</v>
      </c>
      <c r="C555" s="23">
        <f t="shared" si="41"/>
        <v>35</v>
      </c>
      <c r="D555" s="23" t="str">
        <f t="shared" si="42"/>
        <v>Fall Kite Event</v>
      </c>
      <c r="E555" s="23" t="e">
        <f t="shared" si="43"/>
        <v>#N/A</v>
      </c>
      <c r="F555" s="23">
        <f t="shared" si="44"/>
        <v>46.53</v>
      </c>
      <c r="G555" s="22" t="s">
        <v>48</v>
      </c>
      <c r="H555" s="23" t="s">
        <v>50</v>
      </c>
      <c r="I555" s="24">
        <v>46.53</v>
      </c>
    </row>
    <row r="556" spans="1:9">
      <c r="A556" s="22">
        <v>43992</v>
      </c>
      <c r="B556" s="22" t="str">
        <f t="shared" si="40"/>
        <v>Jun</v>
      </c>
      <c r="C556" s="23">
        <f t="shared" si="41"/>
        <v>24</v>
      </c>
      <c r="D556" s="23" t="str">
        <f t="shared" si="42"/>
        <v>Festival of Flight</v>
      </c>
      <c r="E556" s="23">
        <f t="shared" si="43"/>
        <v>33.479999999999997</v>
      </c>
      <c r="F556" s="23" t="e">
        <f t="shared" si="44"/>
        <v>#N/A</v>
      </c>
      <c r="G556" s="22" t="s">
        <v>48</v>
      </c>
      <c r="H556" s="23" t="s">
        <v>49</v>
      </c>
      <c r="I556" s="24">
        <v>33.479999999999997</v>
      </c>
    </row>
    <row r="557" spans="1:9">
      <c r="A557" s="22">
        <v>44026</v>
      </c>
      <c r="B557" s="22" t="str">
        <f t="shared" si="40"/>
        <v>Jul</v>
      </c>
      <c r="C557" s="23">
        <f t="shared" si="41"/>
        <v>29</v>
      </c>
      <c r="D557" s="23" t="str">
        <f t="shared" si="42"/>
        <v>None</v>
      </c>
      <c r="E557" s="23" t="e">
        <f t="shared" si="43"/>
        <v>#N/A</v>
      </c>
      <c r="F557" s="23" t="e">
        <f t="shared" si="44"/>
        <v>#N/A</v>
      </c>
      <c r="G557" s="22" t="s">
        <v>48</v>
      </c>
      <c r="H557" s="23" t="s">
        <v>49</v>
      </c>
      <c r="I557" s="24">
        <v>66.91</v>
      </c>
    </row>
    <row r="558" spans="1:9">
      <c r="A558" s="22">
        <v>44060</v>
      </c>
      <c r="B558" s="22" t="str">
        <f t="shared" si="40"/>
        <v>Aug</v>
      </c>
      <c r="C558" s="23">
        <f t="shared" si="41"/>
        <v>34</v>
      </c>
      <c r="D558" s="23" t="str">
        <f t="shared" si="42"/>
        <v>Fall Kite Event</v>
      </c>
      <c r="E558" s="23" t="e">
        <f t="shared" si="43"/>
        <v>#N/A</v>
      </c>
      <c r="F558" s="23">
        <f t="shared" si="44"/>
        <v>28.88</v>
      </c>
      <c r="G558" s="22" t="s">
        <v>45</v>
      </c>
      <c r="H558" s="23" t="s">
        <v>53</v>
      </c>
      <c r="I558" s="24">
        <v>28.88</v>
      </c>
    </row>
    <row r="559" spans="1:9">
      <c r="A559" s="22">
        <v>44051</v>
      </c>
      <c r="B559" s="22" t="str">
        <f t="shared" si="40"/>
        <v>Aug</v>
      </c>
      <c r="C559" s="23">
        <f t="shared" si="41"/>
        <v>32</v>
      </c>
      <c r="D559" s="23" t="str">
        <f t="shared" si="42"/>
        <v>Fall Kite Event</v>
      </c>
      <c r="E559" s="23" t="e">
        <f t="shared" si="43"/>
        <v>#N/A</v>
      </c>
      <c r="F559" s="23">
        <f t="shared" si="44"/>
        <v>140.44</v>
      </c>
      <c r="G559" s="22" t="s">
        <v>45</v>
      </c>
      <c r="H559" s="23" t="s">
        <v>43</v>
      </c>
      <c r="I559" s="24">
        <v>140.44</v>
      </c>
    </row>
    <row r="560" spans="1:9">
      <c r="A560" s="22">
        <v>43993</v>
      </c>
      <c r="B560" s="22" t="str">
        <f t="shared" si="40"/>
        <v>Jun</v>
      </c>
      <c r="C560" s="23">
        <f t="shared" si="41"/>
        <v>24</v>
      </c>
      <c r="D560" s="23" t="str">
        <f t="shared" si="42"/>
        <v>Festival of Flight</v>
      </c>
      <c r="E560" s="23">
        <f t="shared" si="43"/>
        <v>46.52</v>
      </c>
      <c r="F560" s="23" t="e">
        <f t="shared" si="44"/>
        <v>#N/A</v>
      </c>
      <c r="G560" s="22" t="s">
        <v>48</v>
      </c>
      <c r="H560" s="23" t="s">
        <v>57</v>
      </c>
      <c r="I560" s="24">
        <v>46.52</v>
      </c>
    </row>
    <row r="561" spans="1:9">
      <c r="A561" s="22">
        <v>43976</v>
      </c>
      <c r="B561" s="22" t="str">
        <f t="shared" si="40"/>
        <v>May</v>
      </c>
      <c r="C561" s="23">
        <f t="shared" si="41"/>
        <v>22</v>
      </c>
      <c r="D561" s="23" t="str">
        <f t="shared" si="42"/>
        <v>None</v>
      </c>
      <c r="E561" s="23" t="e">
        <f t="shared" si="43"/>
        <v>#N/A</v>
      </c>
      <c r="F561" s="23" t="e">
        <f t="shared" si="44"/>
        <v>#N/A</v>
      </c>
      <c r="G561" s="22" t="s">
        <v>38</v>
      </c>
      <c r="H561" s="23" t="s">
        <v>49</v>
      </c>
      <c r="I561" s="24">
        <v>64.349999999999994</v>
      </c>
    </row>
    <row r="562" spans="1:9">
      <c r="A562" s="22">
        <v>43993</v>
      </c>
      <c r="B562" s="22" t="str">
        <f t="shared" si="40"/>
        <v>Jun</v>
      </c>
      <c r="C562" s="23">
        <f t="shared" si="41"/>
        <v>24</v>
      </c>
      <c r="D562" s="23" t="str">
        <f t="shared" si="42"/>
        <v>Festival of Flight</v>
      </c>
      <c r="E562" s="23">
        <f t="shared" si="43"/>
        <v>44.39</v>
      </c>
      <c r="F562" s="23" t="e">
        <f t="shared" si="44"/>
        <v>#N/A</v>
      </c>
      <c r="G562" s="22" t="s">
        <v>48</v>
      </c>
      <c r="H562" s="23" t="s">
        <v>50</v>
      </c>
      <c r="I562" s="24">
        <v>44.39</v>
      </c>
    </row>
    <row r="563" spans="1:9">
      <c r="A563" s="22">
        <v>44001</v>
      </c>
      <c r="B563" s="22" t="str">
        <f t="shared" si="40"/>
        <v>Jun</v>
      </c>
      <c r="C563" s="23">
        <f t="shared" si="41"/>
        <v>25</v>
      </c>
      <c r="D563" s="23" t="str">
        <f t="shared" si="42"/>
        <v>Festival of Flight</v>
      </c>
      <c r="E563" s="23">
        <f t="shared" si="43"/>
        <v>40.24</v>
      </c>
      <c r="F563" s="23" t="e">
        <f t="shared" si="44"/>
        <v>#N/A</v>
      </c>
      <c r="G563" s="22" t="s">
        <v>48</v>
      </c>
      <c r="H563" s="23" t="s">
        <v>43</v>
      </c>
      <c r="I563" s="24">
        <v>40.24</v>
      </c>
    </row>
    <row r="564" spans="1:9">
      <c r="A564" s="22">
        <v>43989</v>
      </c>
      <c r="B564" s="22" t="str">
        <f t="shared" si="40"/>
        <v>Jun</v>
      </c>
      <c r="C564" s="23">
        <f t="shared" si="41"/>
        <v>24</v>
      </c>
      <c r="D564" s="23" t="str">
        <f t="shared" si="42"/>
        <v>Festival of Flight</v>
      </c>
      <c r="E564" s="23">
        <f t="shared" si="43"/>
        <v>46.48</v>
      </c>
      <c r="F564" s="23" t="e">
        <f t="shared" si="44"/>
        <v>#N/A</v>
      </c>
      <c r="G564" s="22" t="s">
        <v>48</v>
      </c>
      <c r="H564" s="23" t="s">
        <v>50</v>
      </c>
      <c r="I564" s="24">
        <v>46.48</v>
      </c>
    </row>
    <row r="565" spans="1:9">
      <c r="A565" s="22">
        <v>44067</v>
      </c>
      <c r="B565" s="22" t="str">
        <f t="shared" si="40"/>
        <v>Aug</v>
      </c>
      <c r="C565" s="23">
        <f t="shared" si="41"/>
        <v>35</v>
      </c>
      <c r="D565" s="23" t="str">
        <f t="shared" si="42"/>
        <v>Fall Kite Event</v>
      </c>
      <c r="E565" s="23" t="e">
        <f t="shared" si="43"/>
        <v>#N/A</v>
      </c>
      <c r="F565" s="23">
        <f t="shared" si="44"/>
        <v>23.51</v>
      </c>
      <c r="G565" s="22" t="s">
        <v>48</v>
      </c>
      <c r="H565" s="23" t="s">
        <v>50</v>
      </c>
      <c r="I565" s="24">
        <v>23.51</v>
      </c>
    </row>
    <row r="566" spans="1:9">
      <c r="A566" s="22">
        <v>43994</v>
      </c>
      <c r="B566" s="22" t="str">
        <f t="shared" si="40"/>
        <v>Jun</v>
      </c>
      <c r="C566" s="23">
        <f t="shared" si="41"/>
        <v>24</v>
      </c>
      <c r="D566" s="23" t="str">
        <f t="shared" si="42"/>
        <v>Festival of Flight</v>
      </c>
      <c r="E566" s="23">
        <f t="shared" si="43"/>
        <v>24.16</v>
      </c>
      <c r="F566" s="23" t="e">
        <f t="shared" si="44"/>
        <v>#N/A</v>
      </c>
      <c r="G566" s="22" t="s">
        <v>38</v>
      </c>
      <c r="H566" s="23" t="s">
        <v>54</v>
      </c>
      <c r="I566" s="24">
        <v>24.16</v>
      </c>
    </row>
    <row r="567" spans="1:9">
      <c r="A567" s="22">
        <v>44062</v>
      </c>
      <c r="B567" s="22" t="str">
        <f t="shared" si="40"/>
        <v>Aug</v>
      </c>
      <c r="C567" s="23">
        <f t="shared" si="41"/>
        <v>34</v>
      </c>
      <c r="D567" s="23" t="str">
        <f t="shared" si="42"/>
        <v>Fall Kite Event</v>
      </c>
      <c r="E567" s="23" t="e">
        <f t="shared" si="43"/>
        <v>#N/A</v>
      </c>
      <c r="F567" s="23">
        <f t="shared" si="44"/>
        <v>92.9</v>
      </c>
      <c r="G567" s="22" t="s">
        <v>48</v>
      </c>
      <c r="H567" s="23" t="s">
        <v>57</v>
      </c>
      <c r="I567" s="24">
        <v>92.9</v>
      </c>
    </row>
    <row r="568" spans="1:9">
      <c r="A568" s="22">
        <v>44051</v>
      </c>
      <c r="B568" s="22" t="str">
        <f t="shared" si="40"/>
        <v>Aug</v>
      </c>
      <c r="C568" s="23">
        <f t="shared" si="41"/>
        <v>32</v>
      </c>
      <c r="D568" s="23" t="str">
        <f t="shared" si="42"/>
        <v>Fall Kite Event</v>
      </c>
      <c r="E568" s="23" t="e">
        <f t="shared" si="43"/>
        <v>#N/A</v>
      </c>
      <c r="F568" s="23">
        <f t="shared" si="44"/>
        <v>87.47</v>
      </c>
      <c r="G568" s="22" t="s">
        <v>38</v>
      </c>
      <c r="H568" s="23" t="s">
        <v>53</v>
      </c>
      <c r="I568" s="24">
        <v>87.47</v>
      </c>
    </row>
    <row r="569" spans="1:9">
      <c r="A569" s="22">
        <v>44067</v>
      </c>
      <c r="B569" s="22" t="str">
        <f t="shared" si="40"/>
        <v>Aug</v>
      </c>
      <c r="C569" s="23">
        <f t="shared" si="41"/>
        <v>35</v>
      </c>
      <c r="D569" s="23" t="str">
        <f t="shared" si="42"/>
        <v>Fall Kite Event</v>
      </c>
      <c r="E569" s="23" t="e">
        <f t="shared" si="43"/>
        <v>#N/A</v>
      </c>
      <c r="F569" s="23">
        <f t="shared" si="44"/>
        <v>69.98</v>
      </c>
      <c r="G569" s="22" t="s">
        <v>48</v>
      </c>
      <c r="H569" s="23" t="s">
        <v>57</v>
      </c>
      <c r="I569" s="24">
        <v>69.98</v>
      </c>
    </row>
    <row r="570" spans="1:9">
      <c r="A570" s="22">
        <v>44046</v>
      </c>
      <c r="B570" s="22" t="str">
        <f t="shared" si="40"/>
        <v>Aug</v>
      </c>
      <c r="C570" s="23">
        <f t="shared" si="41"/>
        <v>32</v>
      </c>
      <c r="D570" s="23" t="str">
        <f t="shared" si="42"/>
        <v>Fall Kite Event</v>
      </c>
      <c r="E570" s="23" t="e">
        <f t="shared" si="43"/>
        <v>#N/A</v>
      </c>
      <c r="F570" s="23">
        <f t="shared" si="44"/>
        <v>44.33</v>
      </c>
      <c r="G570" s="22" t="s">
        <v>48</v>
      </c>
      <c r="H570" s="23" t="s">
        <v>57</v>
      </c>
      <c r="I570" s="24">
        <v>44.33</v>
      </c>
    </row>
    <row r="571" spans="1:9">
      <c r="A571" s="22">
        <v>44074</v>
      </c>
      <c r="B571" s="22" t="str">
        <f t="shared" si="40"/>
        <v>Aug</v>
      </c>
      <c r="C571" s="23">
        <f t="shared" si="41"/>
        <v>36</v>
      </c>
      <c r="D571" s="23" t="str">
        <f t="shared" si="42"/>
        <v>None</v>
      </c>
      <c r="E571" s="23" t="e">
        <f t="shared" si="43"/>
        <v>#N/A</v>
      </c>
      <c r="F571" s="23" t="e">
        <f t="shared" si="44"/>
        <v>#N/A</v>
      </c>
      <c r="G571" s="22" t="s">
        <v>38</v>
      </c>
      <c r="H571" s="23" t="s">
        <v>49</v>
      </c>
      <c r="I571" s="24">
        <v>33.229999999999997</v>
      </c>
    </row>
    <row r="572" spans="1:9">
      <c r="A572" s="22">
        <v>44059</v>
      </c>
      <c r="B572" s="22" t="str">
        <f t="shared" si="40"/>
        <v>Aug</v>
      </c>
      <c r="C572" s="23">
        <f t="shared" si="41"/>
        <v>34</v>
      </c>
      <c r="D572" s="23" t="str">
        <f t="shared" si="42"/>
        <v>Fall Kite Event</v>
      </c>
      <c r="E572" s="23" t="e">
        <f t="shared" si="43"/>
        <v>#N/A</v>
      </c>
      <c r="F572" s="23">
        <f t="shared" si="44"/>
        <v>72.45</v>
      </c>
      <c r="G572" s="22" t="s">
        <v>45</v>
      </c>
      <c r="H572" s="23" t="s">
        <v>58</v>
      </c>
      <c r="I572" s="24">
        <v>72.45</v>
      </c>
    </row>
    <row r="573" spans="1:9">
      <c r="A573" s="22">
        <v>44048</v>
      </c>
      <c r="B573" s="22" t="str">
        <f t="shared" si="40"/>
        <v>Aug</v>
      </c>
      <c r="C573" s="23">
        <f t="shared" si="41"/>
        <v>32</v>
      </c>
      <c r="D573" s="23" t="str">
        <f t="shared" si="42"/>
        <v>Fall Kite Event</v>
      </c>
      <c r="E573" s="23" t="e">
        <f t="shared" si="43"/>
        <v>#N/A</v>
      </c>
      <c r="F573" s="23">
        <f t="shared" si="44"/>
        <v>27.59</v>
      </c>
      <c r="G573" s="22" t="s">
        <v>48</v>
      </c>
      <c r="H573" s="23" t="s">
        <v>61</v>
      </c>
      <c r="I573" s="24">
        <v>27.59</v>
      </c>
    </row>
    <row r="574" spans="1:9">
      <c r="A574" s="22">
        <v>43963</v>
      </c>
      <c r="B574" s="22" t="str">
        <f t="shared" si="40"/>
        <v>May</v>
      </c>
      <c r="C574" s="23">
        <f t="shared" si="41"/>
        <v>20</v>
      </c>
      <c r="D574" s="23" t="str">
        <f t="shared" si="42"/>
        <v>None</v>
      </c>
      <c r="E574" s="23" t="e">
        <f t="shared" si="43"/>
        <v>#N/A</v>
      </c>
      <c r="F574" s="23" t="e">
        <f t="shared" si="44"/>
        <v>#N/A</v>
      </c>
      <c r="G574" s="22" t="s">
        <v>48</v>
      </c>
      <c r="H574" s="23" t="s">
        <v>43</v>
      </c>
      <c r="I574" s="24">
        <v>20.89</v>
      </c>
    </row>
    <row r="575" spans="1:9">
      <c r="A575" s="22">
        <v>44001</v>
      </c>
      <c r="B575" s="22" t="str">
        <f t="shared" si="40"/>
        <v>Jun</v>
      </c>
      <c r="C575" s="23">
        <f t="shared" si="41"/>
        <v>25</v>
      </c>
      <c r="D575" s="23" t="str">
        <f t="shared" si="42"/>
        <v>Festival of Flight</v>
      </c>
      <c r="E575" s="23">
        <f t="shared" si="43"/>
        <v>58.18</v>
      </c>
      <c r="F575" s="23" t="e">
        <f t="shared" si="44"/>
        <v>#N/A</v>
      </c>
      <c r="G575" s="22" t="s">
        <v>48</v>
      </c>
      <c r="H575" s="23" t="s">
        <v>53</v>
      </c>
      <c r="I575" s="24">
        <v>58.18</v>
      </c>
    </row>
    <row r="576" spans="1:9">
      <c r="A576" s="22">
        <v>43993</v>
      </c>
      <c r="B576" s="22" t="str">
        <f t="shared" si="40"/>
        <v>Jun</v>
      </c>
      <c r="C576" s="23">
        <f t="shared" si="41"/>
        <v>24</v>
      </c>
      <c r="D576" s="23" t="str">
        <f t="shared" si="42"/>
        <v>Festival of Flight</v>
      </c>
      <c r="E576" s="23">
        <f t="shared" si="43"/>
        <v>66.66</v>
      </c>
      <c r="F576" s="23" t="e">
        <f t="shared" si="44"/>
        <v>#N/A</v>
      </c>
      <c r="G576" s="22" t="s">
        <v>48</v>
      </c>
      <c r="H576" s="23" t="s">
        <v>50</v>
      </c>
      <c r="I576" s="24">
        <v>66.66</v>
      </c>
    </row>
    <row r="577" spans="1:9">
      <c r="A577" s="22">
        <v>43999</v>
      </c>
      <c r="B577" s="22" t="str">
        <f t="shared" si="40"/>
        <v>Jun</v>
      </c>
      <c r="C577" s="23">
        <f t="shared" si="41"/>
        <v>25</v>
      </c>
      <c r="D577" s="23" t="str">
        <f t="shared" si="42"/>
        <v>Festival of Flight</v>
      </c>
      <c r="E577" s="23">
        <f t="shared" si="43"/>
        <v>22.94</v>
      </c>
      <c r="F577" s="23" t="e">
        <f t="shared" si="44"/>
        <v>#N/A</v>
      </c>
      <c r="G577" s="22" t="s">
        <v>48</v>
      </c>
      <c r="H577" s="23" t="s">
        <v>57</v>
      </c>
      <c r="I577" s="24">
        <v>22.94</v>
      </c>
    </row>
    <row r="578" spans="1:9">
      <c r="A578" s="22">
        <v>43997</v>
      </c>
      <c r="B578" s="22" t="str">
        <f t="shared" si="40"/>
        <v>Jun</v>
      </c>
      <c r="C578" s="23">
        <f t="shared" si="41"/>
        <v>25</v>
      </c>
      <c r="D578" s="23" t="str">
        <f t="shared" si="42"/>
        <v>Festival of Flight</v>
      </c>
      <c r="E578" s="23">
        <f t="shared" si="43"/>
        <v>68.36</v>
      </c>
      <c r="F578" s="23" t="e">
        <f t="shared" si="44"/>
        <v>#N/A</v>
      </c>
      <c r="G578" s="22" t="s">
        <v>45</v>
      </c>
      <c r="H578" s="23" t="s">
        <v>49</v>
      </c>
      <c r="I578" s="24">
        <v>68.36</v>
      </c>
    </row>
    <row r="579" spans="1:9">
      <c r="A579" s="22">
        <v>44058</v>
      </c>
      <c r="B579" s="22" t="str">
        <f t="shared" si="40"/>
        <v>Aug</v>
      </c>
      <c r="C579" s="23">
        <f t="shared" si="41"/>
        <v>33</v>
      </c>
      <c r="D579" s="23" t="str">
        <f t="shared" si="42"/>
        <v>Fall Kite Event</v>
      </c>
      <c r="E579" s="23" t="e">
        <f t="shared" si="43"/>
        <v>#N/A</v>
      </c>
      <c r="F579" s="23">
        <f t="shared" si="44"/>
        <v>66.33</v>
      </c>
      <c r="G579" s="22" t="s">
        <v>38</v>
      </c>
      <c r="H579" s="23" t="s">
        <v>57</v>
      </c>
      <c r="I579" s="24">
        <v>66.33</v>
      </c>
    </row>
    <row r="580" spans="1:9">
      <c r="A580" s="22">
        <v>43998</v>
      </c>
      <c r="B580" s="22" t="str">
        <f t="shared" si="40"/>
        <v>Jun</v>
      </c>
      <c r="C580" s="23">
        <f t="shared" si="41"/>
        <v>25</v>
      </c>
      <c r="D580" s="23" t="str">
        <f t="shared" si="42"/>
        <v>Festival of Flight</v>
      </c>
      <c r="E580" s="23">
        <f t="shared" si="43"/>
        <v>50.75</v>
      </c>
      <c r="F580" s="23" t="e">
        <f t="shared" si="44"/>
        <v>#N/A</v>
      </c>
      <c r="G580" s="22" t="s">
        <v>48</v>
      </c>
      <c r="H580" s="23" t="s">
        <v>46</v>
      </c>
      <c r="I580" s="24">
        <v>50.75</v>
      </c>
    </row>
    <row r="581" spans="1:9">
      <c r="A581" s="22">
        <v>44095</v>
      </c>
      <c r="B581" s="22" t="str">
        <f t="shared" si="40"/>
        <v>Sep</v>
      </c>
      <c r="C581" s="23">
        <f t="shared" si="41"/>
        <v>39</v>
      </c>
      <c r="D581" s="23" t="str">
        <f t="shared" si="42"/>
        <v>None</v>
      </c>
      <c r="E581" s="23" t="e">
        <f t="shared" si="43"/>
        <v>#N/A</v>
      </c>
      <c r="F581" s="23" t="e">
        <f t="shared" si="44"/>
        <v>#N/A</v>
      </c>
      <c r="G581" s="22" t="s">
        <v>45</v>
      </c>
      <c r="H581" s="23" t="s">
        <v>39</v>
      </c>
      <c r="I581" s="24">
        <v>240.16</v>
      </c>
    </row>
    <row r="582" spans="1:9">
      <c r="A582" s="22">
        <v>44009</v>
      </c>
      <c r="B582" s="22" t="str">
        <f t="shared" ref="B582:B645" si="45">TEXT(A582,"mmm")</f>
        <v>Jun</v>
      </c>
      <c r="C582" s="23">
        <f t="shared" ref="C582:C645" si="46">WEEKNUM(A582)</f>
        <v>26</v>
      </c>
      <c r="D582" s="23" t="str">
        <f t="shared" ref="D582:D645" si="47">IFERROR(VLOOKUP(C582,$AZ$7:$BA$14,2,0),"None")</f>
        <v>Festival of Flight</v>
      </c>
      <c r="E582" s="23">
        <f t="shared" ref="E582:E645" si="48">IF(D582=$AZ$4,I582,NA())</f>
        <v>68.36</v>
      </c>
      <c r="F582" s="23" t="e">
        <f t="shared" ref="F582:F645" si="49">IF(D582=$AZ$3,I582,NA())</f>
        <v>#N/A</v>
      </c>
      <c r="G582" s="22" t="s">
        <v>48</v>
      </c>
      <c r="H582" s="23" t="s">
        <v>49</v>
      </c>
      <c r="I582" s="24">
        <v>68.36</v>
      </c>
    </row>
    <row r="583" spans="1:9">
      <c r="A583" s="22">
        <v>43998</v>
      </c>
      <c r="B583" s="22" t="str">
        <f t="shared" si="45"/>
        <v>Jun</v>
      </c>
      <c r="C583" s="23">
        <f t="shared" si="46"/>
        <v>25</v>
      </c>
      <c r="D583" s="23" t="str">
        <f t="shared" si="47"/>
        <v>Festival of Flight</v>
      </c>
      <c r="E583" s="23">
        <f t="shared" si="48"/>
        <v>80.540000000000006</v>
      </c>
      <c r="F583" s="23" t="e">
        <f t="shared" si="49"/>
        <v>#N/A</v>
      </c>
      <c r="G583" s="22" t="s">
        <v>48</v>
      </c>
      <c r="H583" s="23" t="s">
        <v>39</v>
      </c>
      <c r="I583" s="24">
        <v>80.540000000000006</v>
      </c>
    </row>
    <row r="584" spans="1:9">
      <c r="A584" s="22">
        <v>43968</v>
      </c>
      <c r="B584" s="22" t="str">
        <f t="shared" si="45"/>
        <v>May</v>
      </c>
      <c r="C584" s="23">
        <f t="shared" si="46"/>
        <v>21</v>
      </c>
      <c r="D584" s="23" t="str">
        <f t="shared" si="47"/>
        <v>None</v>
      </c>
      <c r="E584" s="23" t="e">
        <f t="shared" si="48"/>
        <v>#N/A</v>
      </c>
      <c r="F584" s="23" t="e">
        <f t="shared" si="49"/>
        <v>#N/A</v>
      </c>
      <c r="G584" s="22" t="s">
        <v>48</v>
      </c>
      <c r="H584" s="23" t="s">
        <v>50</v>
      </c>
      <c r="I584" s="24">
        <v>480.07</v>
      </c>
    </row>
    <row r="585" spans="1:9">
      <c r="A585" s="22">
        <v>44072</v>
      </c>
      <c r="B585" s="22" t="str">
        <f t="shared" si="45"/>
        <v>Aug</v>
      </c>
      <c r="C585" s="23">
        <f t="shared" si="46"/>
        <v>35</v>
      </c>
      <c r="D585" s="23" t="str">
        <f t="shared" si="47"/>
        <v>Fall Kite Event</v>
      </c>
      <c r="E585" s="23" t="e">
        <f t="shared" si="48"/>
        <v>#N/A</v>
      </c>
      <c r="F585" s="23">
        <f t="shared" si="49"/>
        <v>47.92</v>
      </c>
      <c r="G585" s="22" t="s">
        <v>48</v>
      </c>
      <c r="H585" s="23" t="s">
        <v>54</v>
      </c>
      <c r="I585" s="24">
        <v>47.92</v>
      </c>
    </row>
    <row r="586" spans="1:9">
      <c r="A586" s="22">
        <v>44099</v>
      </c>
      <c r="B586" s="22" t="str">
        <f t="shared" si="45"/>
        <v>Sep</v>
      </c>
      <c r="C586" s="23">
        <f t="shared" si="46"/>
        <v>39</v>
      </c>
      <c r="D586" s="23" t="str">
        <f t="shared" si="47"/>
        <v>None</v>
      </c>
      <c r="E586" s="23" t="e">
        <f t="shared" si="48"/>
        <v>#N/A</v>
      </c>
      <c r="F586" s="23" t="e">
        <f t="shared" si="49"/>
        <v>#N/A</v>
      </c>
      <c r="G586" s="22" t="s">
        <v>48</v>
      </c>
      <c r="H586" s="23" t="s">
        <v>56</v>
      </c>
      <c r="I586" s="24">
        <v>42.83</v>
      </c>
    </row>
    <row r="587" spans="1:9">
      <c r="A587" s="22">
        <v>43961</v>
      </c>
      <c r="B587" s="22" t="str">
        <f t="shared" si="45"/>
        <v>May</v>
      </c>
      <c r="C587" s="23">
        <f t="shared" si="46"/>
        <v>20</v>
      </c>
      <c r="D587" s="23" t="str">
        <f t="shared" si="47"/>
        <v>None</v>
      </c>
      <c r="E587" s="23" t="e">
        <f t="shared" si="48"/>
        <v>#N/A</v>
      </c>
      <c r="F587" s="23" t="e">
        <f t="shared" si="49"/>
        <v>#N/A</v>
      </c>
      <c r="G587" s="22" t="s">
        <v>38</v>
      </c>
      <c r="H587" s="23" t="s">
        <v>56</v>
      </c>
      <c r="I587" s="24">
        <v>63.41</v>
      </c>
    </row>
    <row r="588" spans="1:9">
      <c r="A588" s="22">
        <v>44088</v>
      </c>
      <c r="B588" s="22" t="str">
        <f t="shared" si="45"/>
        <v>Sep</v>
      </c>
      <c r="C588" s="23">
        <f t="shared" si="46"/>
        <v>38</v>
      </c>
      <c r="D588" s="23" t="str">
        <f t="shared" si="47"/>
        <v>None</v>
      </c>
      <c r="E588" s="23" t="e">
        <f t="shared" si="48"/>
        <v>#N/A</v>
      </c>
      <c r="F588" s="23" t="e">
        <f t="shared" si="49"/>
        <v>#N/A</v>
      </c>
      <c r="G588" s="22" t="s">
        <v>45</v>
      </c>
      <c r="H588" s="23" t="s">
        <v>46</v>
      </c>
      <c r="I588" s="24">
        <v>50.04</v>
      </c>
    </row>
    <row r="589" spans="1:9">
      <c r="A589" s="22">
        <v>44010</v>
      </c>
      <c r="B589" s="22" t="str">
        <f t="shared" si="45"/>
        <v>Jun</v>
      </c>
      <c r="C589" s="23">
        <f t="shared" si="46"/>
        <v>27</v>
      </c>
      <c r="D589" s="23" t="str">
        <f t="shared" si="47"/>
        <v>None</v>
      </c>
      <c r="E589" s="23" t="e">
        <f t="shared" si="48"/>
        <v>#N/A</v>
      </c>
      <c r="F589" s="23" t="e">
        <f t="shared" si="49"/>
        <v>#N/A</v>
      </c>
      <c r="G589" s="22" t="s">
        <v>38</v>
      </c>
      <c r="H589" s="23" t="s">
        <v>57</v>
      </c>
      <c r="I589" s="24">
        <v>23.64</v>
      </c>
    </row>
    <row r="590" spans="1:9">
      <c r="A590" s="22">
        <v>44047</v>
      </c>
      <c r="B590" s="22" t="str">
        <f t="shared" si="45"/>
        <v>Aug</v>
      </c>
      <c r="C590" s="23">
        <f t="shared" si="46"/>
        <v>32</v>
      </c>
      <c r="D590" s="23" t="str">
        <f t="shared" si="47"/>
        <v>Fall Kite Event</v>
      </c>
      <c r="E590" s="23" t="e">
        <f t="shared" si="48"/>
        <v>#N/A</v>
      </c>
      <c r="F590" s="23">
        <f t="shared" si="49"/>
        <v>69.42</v>
      </c>
      <c r="G590" s="22" t="s">
        <v>38</v>
      </c>
      <c r="H590" s="23" t="s">
        <v>50</v>
      </c>
      <c r="I590" s="24">
        <v>69.42</v>
      </c>
    </row>
    <row r="591" spans="1:9">
      <c r="A591" s="22">
        <v>44049</v>
      </c>
      <c r="B591" s="22" t="str">
        <f t="shared" si="45"/>
        <v>Aug</v>
      </c>
      <c r="C591" s="23">
        <f t="shared" si="46"/>
        <v>32</v>
      </c>
      <c r="D591" s="23" t="str">
        <f t="shared" si="47"/>
        <v>Fall Kite Event</v>
      </c>
      <c r="E591" s="23" t="e">
        <f t="shared" si="48"/>
        <v>#N/A</v>
      </c>
      <c r="F591" s="23">
        <f t="shared" si="49"/>
        <v>71.849999999999994</v>
      </c>
      <c r="G591" s="22" t="s">
        <v>38</v>
      </c>
      <c r="H591" s="23" t="s">
        <v>54</v>
      </c>
      <c r="I591" s="24">
        <v>71.849999999999994</v>
      </c>
    </row>
    <row r="592" spans="1:9">
      <c r="A592" s="22">
        <v>44048</v>
      </c>
      <c r="B592" s="22" t="str">
        <f t="shared" si="45"/>
        <v>Aug</v>
      </c>
      <c r="C592" s="23">
        <f t="shared" si="46"/>
        <v>32</v>
      </c>
      <c r="D592" s="23" t="str">
        <f t="shared" si="47"/>
        <v>Fall Kite Event</v>
      </c>
      <c r="E592" s="23" t="e">
        <f t="shared" si="48"/>
        <v>#N/A</v>
      </c>
      <c r="F592" s="23">
        <f t="shared" si="49"/>
        <v>29.11</v>
      </c>
      <c r="G592" s="22" t="s">
        <v>38</v>
      </c>
      <c r="H592" s="23" t="s">
        <v>53</v>
      </c>
      <c r="I592" s="24">
        <v>29.11</v>
      </c>
    </row>
    <row r="593" spans="1:9">
      <c r="A593" s="22">
        <v>44010</v>
      </c>
      <c r="B593" s="22" t="str">
        <f t="shared" si="45"/>
        <v>Jun</v>
      </c>
      <c r="C593" s="23">
        <f t="shared" si="46"/>
        <v>27</v>
      </c>
      <c r="D593" s="23" t="str">
        <f t="shared" si="47"/>
        <v>None</v>
      </c>
      <c r="E593" s="23" t="e">
        <f t="shared" si="48"/>
        <v>#N/A</v>
      </c>
      <c r="F593" s="23" t="e">
        <f t="shared" si="49"/>
        <v>#N/A</v>
      </c>
      <c r="G593" s="22" t="s">
        <v>48</v>
      </c>
      <c r="H593" s="23" t="s">
        <v>49</v>
      </c>
      <c r="I593" s="24">
        <v>730.52</v>
      </c>
    </row>
    <row r="594" spans="1:9">
      <c r="A594" s="22">
        <v>44072</v>
      </c>
      <c r="B594" s="22" t="str">
        <f t="shared" si="45"/>
        <v>Aug</v>
      </c>
      <c r="C594" s="23">
        <f t="shared" si="46"/>
        <v>35</v>
      </c>
      <c r="D594" s="23" t="str">
        <f t="shared" si="47"/>
        <v>Fall Kite Event</v>
      </c>
      <c r="E594" s="23" t="e">
        <f t="shared" si="48"/>
        <v>#N/A</v>
      </c>
      <c r="F594" s="23">
        <f t="shared" si="49"/>
        <v>28.97</v>
      </c>
      <c r="G594" s="22" t="s">
        <v>38</v>
      </c>
      <c r="H594" s="23" t="s">
        <v>53</v>
      </c>
      <c r="I594" s="24">
        <v>28.97</v>
      </c>
    </row>
    <row r="595" spans="1:9">
      <c r="A595" s="22">
        <v>44047</v>
      </c>
      <c r="B595" s="22" t="str">
        <f t="shared" si="45"/>
        <v>Aug</v>
      </c>
      <c r="C595" s="23">
        <f t="shared" si="46"/>
        <v>32</v>
      </c>
      <c r="D595" s="23" t="str">
        <f t="shared" si="47"/>
        <v>Fall Kite Event</v>
      </c>
      <c r="E595" s="23" t="e">
        <f t="shared" si="48"/>
        <v>#N/A</v>
      </c>
      <c r="F595" s="23">
        <f t="shared" si="49"/>
        <v>25.81</v>
      </c>
      <c r="G595" s="22" t="s">
        <v>38</v>
      </c>
      <c r="H595" s="23" t="s">
        <v>46</v>
      </c>
      <c r="I595" s="24">
        <v>25.81</v>
      </c>
    </row>
    <row r="596" spans="1:9">
      <c r="A596" s="22">
        <v>44010</v>
      </c>
      <c r="B596" s="22" t="str">
        <f t="shared" si="45"/>
        <v>Jun</v>
      </c>
      <c r="C596" s="23">
        <f t="shared" si="46"/>
        <v>27</v>
      </c>
      <c r="D596" s="23" t="str">
        <f t="shared" si="47"/>
        <v>None</v>
      </c>
      <c r="E596" s="23" t="e">
        <f t="shared" si="48"/>
        <v>#N/A</v>
      </c>
      <c r="F596" s="23" t="e">
        <f t="shared" si="49"/>
        <v>#N/A</v>
      </c>
      <c r="G596" s="22" t="s">
        <v>38</v>
      </c>
      <c r="H596" s="23" t="s">
        <v>57</v>
      </c>
      <c r="I596" s="24">
        <v>46.21</v>
      </c>
    </row>
    <row r="597" spans="1:9">
      <c r="A597" s="22">
        <v>44061</v>
      </c>
      <c r="B597" s="22" t="str">
        <f t="shared" si="45"/>
        <v>Aug</v>
      </c>
      <c r="C597" s="23">
        <f t="shared" si="46"/>
        <v>34</v>
      </c>
      <c r="D597" s="23" t="str">
        <f t="shared" si="47"/>
        <v>Fall Kite Event</v>
      </c>
      <c r="E597" s="23" t="e">
        <f t="shared" si="48"/>
        <v>#N/A</v>
      </c>
      <c r="F597" s="23">
        <f t="shared" si="49"/>
        <v>22.56</v>
      </c>
      <c r="G597" s="22" t="s">
        <v>38</v>
      </c>
      <c r="H597" s="23" t="s">
        <v>50</v>
      </c>
      <c r="I597" s="24">
        <v>22.56</v>
      </c>
    </row>
    <row r="598" spans="1:9">
      <c r="A598" s="22">
        <v>44077</v>
      </c>
      <c r="B598" s="22" t="str">
        <f t="shared" si="45"/>
        <v>Sep</v>
      </c>
      <c r="C598" s="23">
        <f t="shared" si="46"/>
        <v>36</v>
      </c>
      <c r="D598" s="23" t="str">
        <f t="shared" si="47"/>
        <v>None</v>
      </c>
      <c r="E598" s="23" t="e">
        <f t="shared" si="48"/>
        <v>#N/A</v>
      </c>
      <c r="F598" s="23" t="e">
        <f t="shared" si="49"/>
        <v>#N/A</v>
      </c>
      <c r="G598" s="22" t="s">
        <v>48</v>
      </c>
      <c r="H598" s="23" t="s">
        <v>54</v>
      </c>
      <c r="I598" s="24">
        <v>47.7</v>
      </c>
    </row>
    <row r="599" spans="1:9">
      <c r="A599" s="22">
        <v>43985</v>
      </c>
      <c r="B599" s="22" t="str">
        <f t="shared" si="45"/>
        <v>Jun</v>
      </c>
      <c r="C599" s="23">
        <f t="shared" si="46"/>
        <v>23</v>
      </c>
      <c r="D599" s="23" t="str">
        <f t="shared" si="47"/>
        <v>Festival of Flight</v>
      </c>
      <c r="E599" s="23">
        <f t="shared" si="48"/>
        <v>60.03</v>
      </c>
      <c r="F599" s="23" t="e">
        <f t="shared" si="49"/>
        <v>#N/A</v>
      </c>
      <c r="G599" s="22" t="s">
        <v>38</v>
      </c>
      <c r="H599" s="23" t="s">
        <v>43</v>
      </c>
      <c r="I599" s="24">
        <v>60.03</v>
      </c>
    </row>
    <row r="600" spans="1:9">
      <c r="A600" s="22">
        <v>44079</v>
      </c>
      <c r="B600" s="22" t="str">
        <f t="shared" si="45"/>
        <v>Sep</v>
      </c>
      <c r="C600" s="23">
        <f t="shared" si="46"/>
        <v>36</v>
      </c>
      <c r="D600" s="23" t="str">
        <f t="shared" si="47"/>
        <v>None</v>
      </c>
      <c r="E600" s="23" t="e">
        <f t="shared" si="48"/>
        <v>#N/A</v>
      </c>
      <c r="F600" s="23" t="e">
        <f t="shared" si="49"/>
        <v>#N/A</v>
      </c>
      <c r="G600" s="22" t="s">
        <v>45</v>
      </c>
      <c r="H600" s="23" t="s">
        <v>39</v>
      </c>
      <c r="I600" s="24">
        <v>152.44</v>
      </c>
    </row>
    <row r="601" spans="1:9">
      <c r="A601" s="22">
        <v>44060</v>
      </c>
      <c r="B601" s="22" t="str">
        <f t="shared" si="45"/>
        <v>Aug</v>
      </c>
      <c r="C601" s="23">
        <f t="shared" si="46"/>
        <v>34</v>
      </c>
      <c r="D601" s="23" t="str">
        <f t="shared" si="47"/>
        <v>Fall Kite Event</v>
      </c>
      <c r="E601" s="23" t="e">
        <f t="shared" si="48"/>
        <v>#N/A</v>
      </c>
      <c r="F601" s="23">
        <f t="shared" si="49"/>
        <v>83.66</v>
      </c>
      <c r="G601" s="22" t="s">
        <v>38</v>
      </c>
      <c r="H601" s="23" t="s">
        <v>61</v>
      </c>
      <c r="I601" s="24">
        <v>83.66</v>
      </c>
    </row>
    <row r="602" spans="1:9">
      <c r="A602" s="22">
        <v>44001</v>
      </c>
      <c r="B602" s="22" t="str">
        <f t="shared" si="45"/>
        <v>Jun</v>
      </c>
      <c r="C602" s="23">
        <f t="shared" si="46"/>
        <v>25</v>
      </c>
      <c r="D602" s="23" t="str">
        <f t="shared" si="47"/>
        <v>Festival of Flight</v>
      </c>
      <c r="E602" s="23">
        <f t="shared" si="48"/>
        <v>69.75</v>
      </c>
      <c r="F602" s="23" t="e">
        <f t="shared" si="49"/>
        <v>#N/A</v>
      </c>
      <c r="G602" s="22" t="s">
        <v>48</v>
      </c>
      <c r="H602" s="23" t="s">
        <v>57</v>
      </c>
      <c r="I602" s="24">
        <v>69.75</v>
      </c>
    </row>
    <row r="603" spans="1:9">
      <c r="A603" s="22">
        <v>44008</v>
      </c>
      <c r="B603" s="22" t="str">
        <f t="shared" si="45"/>
        <v>Jun</v>
      </c>
      <c r="C603" s="23">
        <f t="shared" si="46"/>
        <v>26</v>
      </c>
      <c r="D603" s="23" t="str">
        <f t="shared" si="47"/>
        <v>Festival of Flight</v>
      </c>
      <c r="E603" s="23">
        <f t="shared" si="48"/>
        <v>58.01</v>
      </c>
      <c r="F603" s="23" t="e">
        <f t="shared" si="49"/>
        <v>#N/A</v>
      </c>
      <c r="G603" s="22" t="s">
        <v>48</v>
      </c>
      <c r="H603" s="23" t="s">
        <v>53</v>
      </c>
      <c r="I603" s="24">
        <v>58.01</v>
      </c>
    </row>
    <row r="604" spans="1:9">
      <c r="A604" s="22">
        <v>44062</v>
      </c>
      <c r="B604" s="22" t="str">
        <f t="shared" si="45"/>
        <v>Aug</v>
      </c>
      <c r="C604" s="23">
        <f t="shared" si="46"/>
        <v>34</v>
      </c>
      <c r="D604" s="23" t="str">
        <f t="shared" si="47"/>
        <v>Fall Kite Event</v>
      </c>
      <c r="E604" s="23" t="e">
        <f t="shared" si="48"/>
        <v>#N/A</v>
      </c>
      <c r="F604" s="23">
        <f t="shared" si="49"/>
        <v>54.43</v>
      </c>
      <c r="G604" s="22" t="s">
        <v>38</v>
      </c>
      <c r="H604" s="23" t="s">
        <v>66</v>
      </c>
      <c r="I604" s="24">
        <v>54.43</v>
      </c>
    </row>
    <row r="605" spans="1:9">
      <c r="A605" s="22">
        <v>43998</v>
      </c>
      <c r="B605" s="22" t="str">
        <f t="shared" si="45"/>
        <v>Jun</v>
      </c>
      <c r="C605" s="23">
        <f t="shared" si="46"/>
        <v>25</v>
      </c>
      <c r="D605" s="23" t="str">
        <f t="shared" si="47"/>
        <v>Festival of Flight</v>
      </c>
      <c r="E605" s="23">
        <f t="shared" si="48"/>
        <v>560.16999999999996</v>
      </c>
      <c r="F605" s="23" t="e">
        <f t="shared" si="49"/>
        <v>#N/A</v>
      </c>
      <c r="G605" s="22" t="s">
        <v>48</v>
      </c>
      <c r="H605" s="23" t="s">
        <v>39</v>
      </c>
      <c r="I605" s="24">
        <v>560.16999999999996</v>
      </c>
    </row>
    <row r="606" spans="1:9">
      <c r="A606" s="22">
        <v>44000</v>
      </c>
      <c r="B606" s="22" t="str">
        <f t="shared" si="45"/>
        <v>Jun</v>
      </c>
      <c r="C606" s="23">
        <f t="shared" si="46"/>
        <v>25</v>
      </c>
      <c r="D606" s="23" t="str">
        <f t="shared" si="47"/>
        <v>Festival of Flight</v>
      </c>
      <c r="E606" s="23">
        <f t="shared" si="48"/>
        <v>50.24</v>
      </c>
      <c r="F606" s="23" t="e">
        <f t="shared" si="49"/>
        <v>#N/A</v>
      </c>
      <c r="G606" s="22" t="s">
        <v>48</v>
      </c>
      <c r="H606" s="23" t="s">
        <v>58</v>
      </c>
      <c r="I606" s="24">
        <v>50.24</v>
      </c>
    </row>
    <row r="607" spans="1:9">
      <c r="A607" s="22">
        <v>44069</v>
      </c>
      <c r="B607" s="22" t="str">
        <f t="shared" si="45"/>
        <v>Aug</v>
      </c>
      <c r="C607" s="23">
        <f t="shared" si="46"/>
        <v>35</v>
      </c>
      <c r="D607" s="23" t="str">
        <f t="shared" si="47"/>
        <v>Fall Kite Event</v>
      </c>
      <c r="E607" s="23" t="e">
        <f t="shared" si="48"/>
        <v>#N/A</v>
      </c>
      <c r="F607" s="23">
        <f t="shared" si="49"/>
        <v>60.84</v>
      </c>
      <c r="G607" s="22" t="s">
        <v>48</v>
      </c>
      <c r="H607" s="23" t="s">
        <v>43</v>
      </c>
      <c r="I607" s="24">
        <v>60.84</v>
      </c>
    </row>
    <row r="608" spans="1:9">
      <c r="A608" s="22">
        <v>44042</v>
      </c>
      <c r="B608" s="22" t="str">
        <f t="shared" si="45"/>
        <v>Jul</v>
      </c>
      <c r="C608" s="23">
        <f t="shared" si="46"/>
        <v>31</v>
      </c>
      <c r="D608" s="23" t="str">
        <f t="shared" si="47"/>
        <v>None</v>
      </c>
      <c r="E608" s="23" t="e">
        <f t="shared" si="48"/>
        <v>#N/A</v>
      </c>
      <c r="F608" s="23" t="e">
        <f t="shared" si="49"/>
        <v>#N/A</v>
      </c>
      <c r="G608" s="22" t="s">
        <v>48</v>
      </c>
      <c r="H608" s="23" t="s">
        <v>57</v>
      </c>
      <c r="I608" s="24">
        <v>46.18</v>
      </c>
    </row>
    <row r="609" spans="1:9">
      <c r="A609" s="22">
        <v>43955</v>
      </c>
      <c r="B609" s="22" t="str">
        <f t="shared" si="45"/>
        <v>May</v>
      </c>
      <c r="C609" s="23">
        <f t="shared" si="46"/>
        <v>19</v>
      </c>
      <c r="D609" s="23" t="str">
        <f t="shared" si="47"/>
        <v>None</v>
      </c>
      <c r="E609" s="23" t="e">
        <f t="shared" si="48"/>
        <v>#N/A</v>
      </c>
      <c r="F609" s="23" t="e">
        <f t="shared" si="49"/>
        <v>#N/A</v>
      </c>
      <c r="G609" s="22" t="s">
        <v>48</v>
      </c>
      <c r="H609" s="23" t="s">
        <v>49</v>
      </c>
      <c r="I609" s="24">
        <v>66.7</v>
      </c>
    </row>
    <row r="610" spans="1:9">
      <c r="A610" s="22">
        <v>43989</v>
      </c>
      <c r="B610" s="22" t="str">
        <f t="shared" si="45"/>
        <v>Jun</v>
      </c>
      <c r="C610" s="23">
        <f t="shared" si="46"/>
        <v>24</v>
      </c>
      <c r="D610" s="23" t="str">
        <f t="shared" si="47"/>
        <v>Festival of Flight</v>
      </c>
      <c r="E610" s="23">
        <f t="shared" si="48"/>
        <v>48.49</v>
      </c>
      <c r="F610" s="23" t="e">
        <f t="shared" si="49"/>
        <v>#N/A</v>
      </c>
      <c r="G610" s="22" t="s">
        <v>38</v>
      </c>
      <c r="H610" s="23" t="s">
        <v>46</v>
      </c>
      <c r="I610" s="24">
        <v>48.49</v>
      </c>
    </row>
    <row r="611" spans="1:9">
      <c r="A611" s="22">
        <v>43998</v>
      </c>
      <c r="B611" s="22" t="str">
        <f t="shared" si="45"/>
        <v>Jun</v>
      </c>
      <c r="C611" s="23">
        <f t="shared" si="46"/>
        <v>25</v>
      </c>
      <c r="D611" s="23" t="str">
        <f t="shared" si="47"/>
        <v>Festival of Flight</v>
      </c>
      <c r="E611" s="23">
        <f t="shared" si="48"/>
        <v>48.61</v>
      </c>
      <c r="F611" s="23" t="e">
        <f t="shared" si="49"/>
        <v>#N/A</v>
      </c>
      <c r="G611" s="22" t="s">
        <v>38</v>
      </c>
      <c r="H611" s="23" t="s">
        <v>46</v>
      </c>
      <c r="I611" s="24">
        <v>48.61</v>
      </c>
    </row>
    <row r="612" spans="1:9">
      <c r="A612" s="22">
        <v>44049</v>
      </c>
      <c r="B612" s="22" t="str">
        <f t="shared" si="45"/>
        <v>Aug</v>
      </c>
      <c r="C612" s="23">
        <f t="shared" si="46"/>
        <v>32</v>
      </c>
      <c r="D612" s="23" t="str">
        <f t="shared" si="47"/>
        <v>Fall Kite Event</v>
      </c>
      <c r="E612" s="23" t="e">
        <f t="shared" si="48"/>
        <v>#N/A</v>
      </c>
      <c r="F612" s="23">
        <f t="shared" si="49"/>
        <v>46.2</v>
      </c>
      <c r="G612" s="22" t="s">
        <v>48</v>
      </c>
      <c r="H612" s="23" t="s">
        <v>50</v>
      </c>
      <c r="I612" s="24">
        <v>46.2</v>
      </c>
    </row>
    <row r="613" spans="1:9">
      <c r="A613" s="22">
        <v>44038</v>
      </c>
      <c r="B613" s="22" t="str">
        <f t="shared" si="45"/>
        <v>Jul</v>
      </c>
      <c r="C613" s="23">
        <f t="shared" si="46"/>
        <v>31</v>
      </c>
      <c r="D613" s="23" t="str">
        <f t="shared" si="47"/>
        <v>None</v>
      </c>
      <c r="E613" s="23" t="e">
        <f t="shared" si="48"/>
        <v>#N/A</v>
      </c>
      <c r="F613" s="23" t="e">
        <f t="shared" si="49"/>
        <v>#N/A</v>
      </c>
      <c r="G613" s="22" t="s">
        <v>45</v>
      </c>
      <c r="H613" s="23" t="s">
        <v>57</v>
      </c>
      <c r="I613" s="24">
        <v>46.18</v>
      </c>
    </row>
    <row r="614" spans="1:9">
      <c r="A614" s="22">
        <v>43991</v>
      </c>
      <c r="B614" s="22" t="str">
        <f t="shared" si="45"/>
        <v>Jun</v>
      </c>
      <c r="C614" s="23">
        <f t="shared" si="46"/>
        <v>24</v>
      </c>
      <c r="D614" s="23" t="str">
        <f t="shared" si="47"/>
        <v>Festival of Flight</v>
      </c>
      <c r="E614" s="23">
        <f t="shared" si="48"/>
        <v>18.510000000000002</v>
      </c>
      <c r="F614" s="23" t="e">
        <f t="shared" si="49"/>
        <v>#N/A</v>
      </c>
      <c r="G614" s="22" t="s">
        <v>38</v>
      </c>
      <c r="H614" s="23" t="s">
        <v>66</v>
      </c>
      <c r="I614" s="24">
        <v>18.510000000000002</v>
      </c>
    </row>
    <row r="615" spans="1:9">
      <c r="A615" s="22">
        <v>44005</v>
      </c>
      <c r="B615" s="22" t="str">
        <f t="shared" si="45"/>
        <v>Jun</v>
      </c>
      <c r="C615" s="23">
        <f t="shared" si="46"/>
        <v>26</v>
      </c>
      <c r="D615" s="23" t="str">
        <f t="shared" si="47"/>
        <v>Festival of Flight</v>
      </c>
      <c r="E615" s="23">
        <f t="shared" si="48"/>
        <v>80.19</v>
      </c>
      <c r="F615" s="23" t="e">
        <f t="shared" si="49"/>
        <v>#N/A</v>
      </c>
      <c r="G615" s="22" t="s">
        <v>38</v>
      </c>
      <c r="H615" s="23" t="s">
        <v>43</v>
      </c>
      <c r="I615" s="24">
        <v>80.19</v>
      </c>
    </row>
    <row r="616" spans="1:9">
      <c r="A616" s="22">
        <v>43989</v>
      </c>
      <c r="B616" s="22" t="str">
        <f t="shared" si="45"/>
        <v>Jun</v>
      </c>
      <c r="C616" s="23">
        <f t="shared" si="46"/>
        <v>24</v>
      </c>
      <c r="D616" s="23" t="str">
        <f t="shared" si="47"/>
        <v>Festival of Flight</v>
      </c>
      <c r="E616" s="23">
        <f t="shared" si="48"/>
        <v>46.62</v>
      </c>
      <c r="F616" s="23" t="e">
        <f t="shared" si="49"/>
        <v>#N/A</v>
      </c>
      <c r="G616" s="22" t="s">
        <v>48</v>
      </c>
      <c r="H616" s="23" t="s">
        <v>57</v>
      </c>
      <c r="I616" s="24">
        <v>46.62</v>
      </c>
    </row>
    <row r="617" spans="1:9">
      <c r="A617" s="22">
        <v>43979</v>
      </c>
      <c r="B617" s="22" t="str">
        <f t="shared" si="45"/>
        <v>May</v>
      </c>
      <c r="C617" s="23">
        <f t="shared" si="46"/>
        <v>22</v>
      </c>
      <c r="D617" s="23" t="str">
        <f t="shared" si="47"/>
        <v>None</v>
      </c>
      <c r="E617" s="23" t="e">
        <f t="shared" si="48"/>
        <v>#N/A</v>
      </c>
      <c r="F617" s="23" t="e">
        <f t="shared" si="49"/>
        <v>#N/A</v>
      </c>
      <c r="G617" s="22" t="s">
        <v>45</v>
      </c>
      <c r="H617" s="23" t="s">
        <v>49</v>
      </c>
      <c r="I617" s="24">
        <v>99.65</v>
      </c>
    </row>
    <row r="618" spans="1:9">
      <c r="A618" s="22">
        <v>43988</v>
      </c>
      <c r="B618" s="22" t="str">
        <f t="shared" si="45"/>
        <v>Jun</v>
      </c>
      <c r="C618" s="23">
        <f t="shared" si="46"/>
        <v>23</v>
      </c>
      <c r="D618" s="23" t="str">
        <f t="shared" si="47"/>
        <v>Festival of Flight</v>
      </c>
      <c r="E618" s="23">
        <f t="shared" si="48"/>
        <v>72.400000000000006</v>
      </c>
      <c r="F618" s="23" t="e">
        <f t="shared" si="49"/>
        <v>#N/A</v>
      </c>
      <c r="G618" s="22" t="s">
        <v>48</v>
      </c>
      <c r="H618" s="23" t="s">
        <v>46</v>
      </c>
      <c r="I618" s="24">
        <v>72.400000000000006</v>
      </c>
    </row>
    <row r="619" spans="1:9">
      <c r="A619" s="22">
        <v>44000</v>
      </c>
      <c r="B619" s="22" t="str">
        <f t="shared" si="45"/>
        <v>Jun</v>
      </c>
      <c r="C619" s="23">
        <f t="shared" si="46"/>
        <v>25</v>
      </c>
      <c r="D619" s="23" t="str">
        <f t="shared" si="47"/>
        <v>Festival of Flight</v>
      </c>
      <c r="E619" s="23">
        <f t="shared" si="48"/>
        <v>40.07</v>
      </c>
      <c r="F619" s="23" t="e">
        <f t="shared" si="49"/>
        <v>#N/A</v>
      </c>
      <c r="G619" s="22" t="s">
        <v>48</v>
      </c>
      <c r="H619" s="23" t="s">
        <v>43</v>
      </c>
      <c r="I619" s="24">
        <v>40.07</v>
      </c>
    </row>
    <row r="620" spans="1:9">
      <c r="A620" s="22">
        <v>44053</v>
      </c>
      <c r="B620" s="22" t="str">
        <f t="shared" si="45"/>
        <v>Aug</v>
      </c>
      <c r="C620" s="23">
        <f t="shared" si="46"/>
        <v>33</v>
      </c>
      <c r="D620" s="23" t="str">
        <f t="shared" si="47"/>
        <v>Fall Kite Event</v>
      </c>
      <c r="E620" s="23" t="e">
        <f t="shared" si="48"/>
        <v>#N/A</v>
      </c>
      <c r="F620" s="23">
        <f t="shared" si="49"/>
        <v>33.15</v>
      </c>
      <c r="G620" s="22" t="s">
        <v>45</v>
      </c>
      <c r="H620" s="23" t="s">
        <v>49</v>
      </c>
      <c r="I620" s="24">
        <v>33.15</v>
      </c>
    </row>
    <row r="621" spans="1:9">
      <c r="A621" s="22">
        <v>43991</v>
      </c>
      <c r="B621" s="22" t="str">
        <f t="shared" si="45"/>
        <v>Jun</v>
      </c>
      <c r="C621" s="23">
        <f t="shared" si="46"/>
        <v>24</v>
      </c>
      <c r="D621" s="23" t="str">
        <f t="shared" si="47"/>
        <v>Festival of Flight</v>
      </c>
      <c r="E621" s="23">
        <f t="shared" si="48"/>
        <v>341.85</v>
      </c>
      <c r="F621" s="23" t="e">
        <f t="shared" si="49"/>
        <v>#N/A</v>
      </c>
      <c r="G621" s="22" t="s">
        <v>48</v>
      </c>
      <c r="H621" s="23" t="s">
        <v>43</v>
      </c>
      <c r="I621" s="24">
        <v>341.85</v>
      </c>
    </row>
    <row r="622" spans="1:9">
      <c r="A622" s="22">
        <v>43992</v>
      </c>
      <c r="B622" s="22" t="str">
        <f t="shared" si="45"/>
        <v>Jun</v>
      </c>
      <c r="C622" s="23">
        <f t="shared" si="46"/>
        <v>24</v>
      </c>
      <c r="D622" s="23" t="str">
        <f t="shared" si="47"/>
        <v>Festival of Flight</v>
      </c>
      <c r="E622" s="23">
        <f t="shared" si="48"/>
        <v>25.99</v>
      </c>
      <c r="F622" s="23" t="e">
        <f t="shared" si="49"/>
        <v>#N/A</v>
      </c>
      <c r="G622" s="22" t="s">
        <v>48</v>
      </c>
      <c r="H622" s="23" t="s">
        <v>46</v>
      </c>
      <c r="I622" s="24">
        <v>25.99</v>
      </c>
    </row>
    <row r="623" spans="1:9">
      <c r="A623" s="22">
        <v>44067</v>
      </c>
      <c r="B623" s="22" t="str">
        <f t="shared" si="45"/>
        <v>Aug</v>
      </c>
      <c r="C623" s="23">
        <f t="shared" si="46"/>
        <v>35</v>
      </c>
      <c r="D623" s="23" t="str">
        <f t="shared" si="47"/>
        <v>Fall Kite Event</v>
      </c>
      <c r="E623" s="23" t="e">
        <f t="shared" si="48"/>
        <v>#N/A</v>
      </c>
      <c r="F623" s="23">
        <f t="shared" si="49"/>
        <v>102.05</v>
      </c>
      <c r="G623" s="22" t="s">
        <v>48</v>
      </c>
      <c r="H623" s="23" t="s">
        <v>49</v>
      </c>
      <c r="I623" s="24">
        <v>102.05</v>
      </c>
    </row>
    <row r="624" spans="1:9">
      <c r="A624" s="22">
        <v>44068</v>
      </c>
      <c r="B624" s="22" t="str">
        <f t="shared" si="45"/>
        <v>Aug</v>
      </c>
      <c r="C624" s="23">
        <f t="shared" si="46"/>
        <v>35</v>
      </c>
      <c r="D624" s="23" t="str">
        <f t="shared" si="47"/>
        <v>Fall Kite Event</v>
      </c>
      <c r="E624" s="23" t="e">
        <f t="shared" si="48"/>
        <v>#N/A</v>
      </c>
      <c r="F624" s="23">
        <f t="shared" si="49"/>
        <v>38.32</v>
      </c>
      <c r="G624" s="22" t="s">
        <v>38</v>
      </c>
      <c r="H624" s="23" t="s">
        <v>56</v>
      </c>
      <c r="I624" s="24">
        <v>38.32</v>
      </c>
    </row>
    <row r="625" spans="1:9">
      <c r="A625" s="22">
        <v>44000</v>
      </c>
      <c r="B625" s="22" t="str">
        <f t="shared" si="45"/>
        <v>Jun</v>
      </c>
      <c r="C625" s="23">
        <f t="shared" si="46"/>
        <v>25</v>
      </c>
      <c r="D625" s="23" t="str">
        <f t="shared" si="47"/>
        <v>Festival of Flight</v>
      </c>
      <c r="E625" s="23">
        <f t="shared" si="48"/>
        <v>38.049999999999997</v>
      </c>
      <c r="F625" s="23" t="e">
        <f t="shared" si="49"/>
        <v>#N/A</v>
      </c>
      <c r="G625" s="22" t="s">
        <v>48</v>
      </c>
      <c r="H625" s="23" t="s">
        <v>56</v>
      </c>
      <c r="I625" s="24">
        <v>38.049999999999997</v>
      </c>
    </row>
    <row r="626" spans="1:9">
      <c r="A626" s="22">
        <v>44044</v>
      </c>
      <c r="B626" s="22" t="str">
        <f t="shared" si="45"/>
        <v>Aug</v>
      </c>
      <c r="C626" s="23">
        <f t="shared" si="46"/>
        <v>31</v>
      </c>
      <c r="D626" s="23" t="str">
        <f t="shared" si="47"/>
        <v>None</v>
      </c>
      <c r="E626" s="23" t="e">
        <f t="shared" si="48"/>
        <v>#N/A</v>
      </c>
      <c r="F626" s="23" t="e">
        <f t="shared" si="49"/>
        <v>#N/A</v>
      </c>
      <c r="G626" s="22" t="s">
        <v>38</v>
      </c>
      <c r="H626" s="23" t="s">
        <v>43</v>
      </c>
      <c r="I626" s="24">
        <v>60.4</v>
      </c>
    </row>
    <row r="627" spans="1:9">
      <c r="A627" s="22">
        <v>44096</v>
      </c>
      <c r="B627" s="22" t="str">
        <f t="shared" si="45"/>
        <v>Sep</v>
      </c>
      <c r="C627" s="23">
        <f t="shared" si="46"/>
        <v>39</v>
      </c>
      <c r="D627" s="23" t="str">
        <f t="shared" si="47"/>
        <v>None</v>
      </c>
      <c r="E627" s="23" t="e">
        <f t="shared" si="48"/>
        <v>#N/A</v>
      </c>
      <c r="F627" s="23" t="e">
        <f t="shared" si="49"/>
        <v>#N/A</v>
      </c>
      <c r="G627" s="22" t="s">
        <v>48</v>
      </c>
      <c r="H627" s="23" t="s">
        <v>49</v>
      </c>
      <c r="I627" s="24">
        <v>658.76</v>
      </c>
    </row>
    <row r="628" spans="1:9">
      <c r="A628" s="22">
        <v>44065</v>
      </c>
      <c r="B628" s="22" t="str">
        <f t="shared" si="45"/>
        <v>Aug</v>
      </c>
      <c r="C628" s="23">
        <f t="shared" si="46"/>
        <v>34</v>
      </c>
      <c r="D628" s="23" t="str">
        <f t="shared" si="47"/>
        <v>Fall Kite Event</v>
      </c>
      <c r="E628" s="23" t="e">
        <f t="shared" si="48"/>
        <v>#N/A</v>
      </c>
      <c r="F628" s="23">
        <f t="shared" si="49"/>
        <v>69.87</v>
      </c>
      <c r="G628" s="22" t="s">
        <v>45</v>
      </c>
      <c r="H628" s="23" t="s">
        <v>46</v>
      </c>
      <c r="I628" s="24">
        <v>69.87</v>
      </c>
    </row>
    <row r="629" spans="1:9">
      <c r="A629" s="22">
        <v>44015</v>
      </c>
      <c r="B629" s="22" t="str">
        <f t="shared" si="45"/>
        <v>Jul</v>
      </c>
      <c r="C629" s="23">
        <f t="shared" si="46"/>
        <v>27</v>
      </c>
      <c r="D629" s="23" t="str">
        <f t="shared" si="47"/>
        <v>None</v>
      </c>
      <c r="E629" s="23" t="e">
        <f t="shared" si="48"/>
        <v>#N/A</v>
      </c>
      <c r="F629" s="23" t="e">
        <f t="shared" si="49"/>
        <v>#N/A</v>
      </c>
      <c r="G629" s="22" t="s">
        <v>48</v>
      </c>
      <c r="H629" s="23" t="s">
        <v>46</v>
      </c>
      <c r="I629" s="24">
        <v>48.31</v>
      </c>
    </row>
    <row r="630" spans="1:9">
      <c r="A630" s="22">
        <v>44068</v>
      </c>
      <c r="B630" s="22" t="str">
        <f t="shared" si="45"/>
        <v>Aug</v>
      </c>
      <c r="C630" s="23">
        <f t="shared" si="46"/>
        <v>35</v>
      </c>
      <c r="D630" s="23" t="str">
        <f t="shared" si="47"/>
        <v>Fall Kite Event</v>
      </c>
      <c r="E630" s="23" t="e">
        <f t="shared" si="48"/>
        <v>#N/A</v>
      </c>
      <c r="F630" s="23">
        <f t="shared" si="49"/>
        <v>22.16</v>
      </c>
      <c r="G630" s="22" t="s">
        <v>45</v>
      </c>
      <c r="H630" s="23" t="s">
        <v>57</v>
      </c>
      <c r="I630" s="24">
        <v>22.16</v>
      </c>
    </row>
    <row r="631" spans="1:9">
      <c r="A631" s="22">
        <v>44003</v>
      </c>
      <c r="B631" s="22" t="str">
        <f t="shared" si="45"/>
        <v>Jun</v>
      </c>
      <c r="C631" s="23">
        <f t="shared" si="46"/>
        <v>26</v>
      </c>
      <c r="D631" s="23" t="str">
        <f t="shared" si="47"/>
        <v>Festival of Flight</v>
      </c>
      <c r="E631" s="23">
        <f t="shared" si="48"/>
        <v>40.51</v>
      </c>
      <c r="F631" s="23" t="e">
        <f t="shared" si="49"/>
        <v>#N/A</v>
      </c>
      <c r="G631" s="22" t="s">
        <v>48</v>
      </c>
      <c r="H631" s="23" t="s">
        <v>43</v>
      </c>
      <c r="I631" s="24">
        <v>40.51</v>
      </c>
    </row>
    <row r="632" spans="1:9">
      <c r="A632" s="22">
        <v>44038</v>
      </c>
      <c r="B632" s="22" t="str">
        <f t="shared" si="45"/>
        <v>Jul</v>
      </c>
      <c r="C632" s="23">
        <f t="shared" si="46"/>
        <v>31</v>
      </c>
      <c r="D632" s="23" t="str">
        <f t="shared" si="47"/>
        <v>None</v>
      </c>
      <c r="E632" s="23" t="e">
        <f t="shared" si="48"/>
        <v>#N/A</v>
      </c>
      <c r="F632" s="23" t="e">
        <f t="shared" si="49"/>
        <v>#N/A</v>
      </c>
      <c r="G632" s="22" t="s">
        <v>38</v>
      </c>
      <c r="H632" s="23" t="s">
        <v>54</v>
      </c>
      <c r="I632" s="24">
        <v>47.54</v>
      </c>
    </row>
    <row r="633" spans="1:9">
      <c r="A633" s="22">
        <v>44059</v>
      </c>
      <c r="B633" s="22" t="str">
        <f t="shared" si="45"/>
        <v>Aug</v>
      </c>
      <c r="C633" s="23">
        <f t="shared" si="46"/>
        <v>34</v>
      </c>
      <c r="D633" s="23" t="str">
        <f t="shared" si="47"/>
        <v>Fall Kite Event</v>
      </c>
      <c r="E633" s="23" t="e">
        <f t="shared" si="48"/>
        <v>#N/A</v>
      </c>
      <c r="F633" s="23">
        <f t="shared" si="49"/>
        <v>228.22</v>
      </c>
      <c r="G633" s="22" t="s">
        <v>48</v>
      </c>
      <c r="H633" s="23" t="s">
        <v>39</v>
      </c>
      <c r="I633" s="24">
        <v>228.22</v>
      </c>
    </row>
    <row r="634" spans="1:9">
      <c r="A634" s="22">
        <v>43992</v>
      </c>
      <c r="B634" s="22" t="str">
        <f t="shared" si="45"/>
        <v>Jun</v>
      </c>
      <c r="C634" s="23">
        <f t="shared" si="46"/>
        <v>24</v>
      </c>
      <c r="D634" s="23" t="str">
        <f t="shared" si="47"/>
        <v>Festival of Flight</v>
      </c>
      <c r="E634" s="23">
        <f t="shared" si="48"/>
        <v>46.88</v>
      </c>
      <c r="F634" s="23" t="e">
        <f t="shared" si="49"/>
        <v>#N/A</v>
      </c>
      <c r="G634" s="22" t="s">
        <v>38</v>
      </c>
      <c r="H634" s="23" t="s">
        <v>50</v>
      </c>
      <c r="I634" s="24">
        <v>46.88</v>
      </c>
    </row>
    <row r="635" spans="1:9">
      <c r="A635" s="22">
        <v>44004</v>
      </c>
      <c r="B635" s="22" t="str">
        <f t="shared" si="45"/>
        <v>Jun</v>
      </c>
      <c r="C635" s="23">
        <f t="shared" si="46"/>
        <v>26</v>
      </c>
      <c r="D635" s="23" t="str">
        <f t="shared" si="47"/>
        <v>Festival of Flight</v>
      </c>
      <c r="E635" s="23">
        <f t="shared" si="48"/>
        <v>46.62</v>
      </c>
      <c r="F635" s="23" t="e">
        <f t="shared" si="49"/>
        <v>#N/A</v>
      </c>
      <c r="G635" s="22" t="s">
        <v>38</v>
      </c>
      <c r="H635" s="23" t="s">
        <v>50</v>
      </c>
      <c r="I635" s="24">
        <v>46.62</v>
      </c>
    </row>
    <row r="636" spans="1:9">
      <c r="A636" s="22">
        <v>44012</v>
      </c>
      <c r="B636" s="22" t="str">
        <f t="shared" si="45"/>
        <v>Jun</v>
      </c>
      <c r="C636" s="23">
        <f t="shared" si="46"/>
        <v>27</v>
      </c>
      <c r="D636" s="23" t="str">
        <f t="shared" si="47"/>
        <v>None</v>
      </c>
      <c r="E636" s="23" t="e">
        <f t="shared" si="48"/>
        <v>#N/A</v>
      </c>
      <c r="F636" s="23" t="e">
        <f t="shared" si="49"/>
        <v>#N/A</v>
      </c>
      <c r="G636" s="22" t="s">
        <v>38</v>
      </c>
      <c r="H636" s="23" t="s">
        <v>53</v>
      </c>
      <c r="I636" s="24">
        <v>120.75</v>
      </c>
    </row>
    <row r="637" spans="1:9">
      <c r="A637" s="22">
        <v>44060</v>
      </c>
      <c r="B637" s="22" t="str">
        <f t="shared" si="45"/>
        <v>Aug</v>
      </c>
      <c r="C637" s="23">
        <f t="shared" si="46"/>
        <v>34</v>
      </c>
      <c r="D637" s="23" t="str">
        <f t="shared" si="47"/>
        <v>Fall Kite Event</v>
      </c>
      <c r="E637" s="23" t="e">
        <f t="shared" si="48"/>
        <v>#N/A</v>
      </c>
      <c r="F637" s="23">
        <f t="shared" si="49"/>
        <v>48.98</v>
      </c>
      <c r="G637" s="22" t="s">
        <v>48</v>
      </c>
      <c r="H637" s="23" t="s">
        <v>46</v>
      </c>
      <c r="I637" s="24">
        <v>48.98</v>
      </c>
    </row>
    <row r="638" spans="1:9">
      <c r="A638" s="22">
        <v>43986</v>
      </c>
      <c r="B638" s="22" t="str">
        <f t="shared" si="45"/>
        <v>Jun</v>
      </c>
      <c r="C638" s="23">
        <f t="shared" si="46"/>
        <v>23</v>
      </c>
      <c r="D638" s="23" t="str">
        <f t="shared" si="47"/>
        <v>Festival of Flight</v>
      </c>
      <c r="E638" s="23">
        <f t="shared" si="48"/>
        <v>88.69</v>
      </c>
      <c r="F638" s="23" t="e">
        <f t="shared" si="49"/>
        <v>#N/A</v>
      </c>
      <c r="G638" s="22" t="s">
        <v>48</v>
      </c>
      <c r="H638" s="23" t="s">
        <v>57</v>
      </c>
      <c r="I638" s="24">
        <v>88.69</v>
      </c>
    </row>
    <row r="639" spans="1:9">
      <c r="A639" s="22">
        <v>44052</v>
      </c>
      <c r="B639" s="22" t="str">
        <f t="shared" si="45"/>
        <v>Aug</v>
      </c>
      <c r="C639" s="23">
        <f t="shared" si="46"/>
        <v>33</v>
      </c>
      <c r="D639" s="23" t="str">
        <f t="shared" si="47"/>
        <v>Fall Kite Event</v>
      </c>
      <c r="E639" s="23" t="e">
        <f t="shared" si="48"/>
        <v>#N/A</v>
      </c>
      <c r="F639" s="23">
        <f t="shared" si="49"/>
        <v>60.87</v>
      </c>
      <c r="G639" s="22" t="s">
        <v>48</v>
      </c>
      <c r="H639" s="23" t="s">
        <v>53</v>
      </c>
      <c r="I639" s="24">
        <v>60.87</v>
      </c>
    </row>
    <row r="640" spans="1:9">
      <c r="A640" s="22">
        <v>44090</v>
      </c>
      <c r="B640" s="22" t="str">
        <f t="shared" si="45"/>
        <v>Sep</v>
      </c>
      <c r="C640" s="23">
        <f t="shared" si="46"/>
        <v>38</v>
      </c>
      <c r="D640" s="23" t="str">
        <f t="shared" si="47"/>
        <v>None</v>
      </c>
      <c r="E640" s="23" t="e">
        <f t="shared" si="48"/>
        <v>#N/A</v>
      </c>
      <c r="F640" s="23" t="e">
        <f t="shared" si="49"/>
        <v>#N/A</v>
      </c>
      <c r="G640" s="22" t="s">
        <v>38</v>
      </c>
      <c r="H640" s="23" t="s">
        <v>61</v>
      </c>
      <c r="I640" s="24">
        <v>83.02</v>
      </c>
    </row>
    <row r="641" spans="1:9">
      <c r="A641" s="22">
        <v>44059</v>
      </c>
      <c r="B641" s="22" t="str">
        <f t="shared" si="45"/>
        <v>Aug</v>
      </c>
      <c r="C641" s="23">
        <f t="shared" si="46"/>
        <v>34</v>
      </c>
      <c r="D641" s="23" t="str">
        <f t="shared" si="47"/>
        <v>Fall Kite Event</v>
      </c>
      <c r="E641" s="23" t="e">
        <f t="shared" si="48"/>
        <v>#N/A</v>
      </c>
      <c r="F641" s="23">
        <f t="shared" si="49"/>
        <v>46.55</v>
      </c>
      <c r="G641" s="22" t="s">
        <v>48</v>
      </c>
      <c r="H641" s="23" t="s">
        <v>50</v>
      </c>
      <c r="I641" s="24">
        <v>46.55</v>
      </c>
    </row>
    <row r="642" spans="1:9">
      <c r="A642" s="22">
        <v>44067</v>
      </c>
      <c r="B642" s="22" t="str">
        <f t="shared" si="45"/>
        <v>Aug</v>
      </c>
      <c r="C642" s="23">
        <f t="shared" si="46"/>
        <v>35</v>
      </c>
      <c r="D642" s="23" t="str">
        <f t="shared" si="47"/>
        <v>Fall Kite Event</v>
      </c>
      <c r="E642" s="23" t="e">
        <f t="shared" si="48"/>
        <v>#N/A</v>
      </c>
      <c r="F642" s="23">
        <f t="shared" si="49"/>
        <v>25.85</v>
      </c>
      <c r="G642" s="22" t="s">
        <v>38</v>
      </c>
      <c r="H642" s="23" t="s">
        <v>58</v>
      </c>
      <c r="I642" s="24">
        <v>25.85</v>
      </c>
    </row>
    <row r="643" spans="1:9">
      <c r="A643" s="22">
        <v>44009</v>
      </c>
      <c r="B643" s="22" t="str">
        <f t="shared" si="45"/>
        <v>Jun</v>
      </c>
      <c r="C643" s="23">
        <f t="shared" si="46"/>
        <v>26</v>
      </c>
      <c r="D643" s="23" t="str">
        <f t="shared" si="47"/>
        <v>Festival of Flight</v>
      </c>
      <c r="E643" s="23">
        <f t="shared" si="48"/>
        <v>50.52</v>
      </c>
      <c r="F643" s="23" t="e">
        <f t="shared" si="49"/>
        <v>#N/A</v>
      </c>
      <c r="G643" s="22" t="s">
        <v>48</v>
      </c>
      <c r="H643" s="23" t="s">
        <v>46</v>
      </c>
      <c r="I643" s="24">
        <v>50.52</v>
      </c>
    </row>
    <row r="644" spans="1:9">
      <c r="A644" s="22">
        <v>44086</v>
      </c>
      <c r="B644" s="22" t="str">
        <f t="shared" si="45"/>
        <v>Sep</v>
      </c>
      <c r="C644" s="23">
        <f t="shared" si="46"/>
        <v>37</v>
      </c>
      <c r="D644" s="23" t="str">
        <f t="shared" si="47"/>
        <v>None</v>
      </c>
      <c r="E644" s="23" t="e">
        <f t="shared" si="48"/>
        <v>#N/A</v>
      </c>
      <c r="F644" s="23" t="e">
        <f t="shared" si="49"/>
        <v>#N/A</v>
      </c>
      <c r="G644" s="22" t="s">
        <v>48</v>
      </c>
      <c r="H644" s="23" t="s">
        <v>58</v>
      </c>
      <c r="I644" s="24">
        <v>46.22</v>
      </c>
    </row>
    <row r="645" spans="1:9">
      <c r="A645" s="22">
        <v>43985</v>
      </c>
      <c r="B645" s="22" t="str">
        <f t="shared" si="45"/>
        <v>Jun</v>
      </c>
      <c r="C645" s="23">
        <f t="shared" si="46"/>
        <v>23</v>
      </c>
      <c r="D645" s="23" t="str">
        <f t="shared" si="47"/>
        <v>Festival of Flight</v>
      </c>
      <c r="E645" s="23">
        <f t="shared" si="48"/>
        <v>76.900000000000006</v>
      </c>
      <c r="F645" s="23" t="e">
        <f t="shared" si="49"/>
        <v>#N/A</v>
      </c>
      <c r="G645" s="22" t="s">
        <v>48</v>
      </c>
      <c r="H645" s="23" t="s">
        <v>66</v>
      </c>
      <c r="I645" s="24">
        <v>76.900000000000006</v>
      </c>
    </row>
    <row r="646" spans="1:9">
      <c r="A646" s="22">
        <v>44009</v>
      </c>
      <c r="B646" s="22" t="str">
        <f t="shared" ref="B646:B709" si="50">TEXT(A646,"mmm")</f>
        <v>Jun</v>
      </c>
      <c r="C646" s="23">
        <f t="shared" ref="C646:C709" si="51">WEEKNUM(A646)</f>
        <v>26</v>
      </c>
      <c r="D646" s="23" t="str">
        <f t="shared" ref="D646:D709" si="52">IFERROR(VLOOKUP(C646,$AZ$7:$BA$14,2,0),"None")</f>
        <v>Festival of Flight</v>
      </c>
      <c r="E646" s="23">
        <f t="shared" ref="E646:E709" si="53">IF(D646=$AZ$4,I646,NA())</f>
        <v>69.39</v>
      </c>
      <c r="F646" s="23" t="e">
        <f t="shared" ref="F646:F709" si="54">IF(D646=$AZ$3,I646,NA())</f>
        <v>#N/A</v>
      </c>
      <c r="G646" s="22" t="s">
        <v>38</v>
      </c>
      <c r="H646" s="23" t="s">
        <v>50</v>
      </c>
      <c r="I646" s="24">
        <v>69.39</v>
      </c>
    </row>
    <row r="647" spans="1:9">
      <c r="A647" s="22">
        <v>44024</v>
      </c>
      <c r="B647" s="22" t="str">
        <f t="shared" si="50"/>
        <v>Jul</v>
      </c>
      <c r="C647" s="23">
        <f t="shared" si="51"/>
        <v>29</v>
      </c>
      <c r="D647" s="23" t="str">
        <f t="shared" si="52"/>
        <v>None</v>
      </c>
      <c r="E647" s="23" t="e">
        <f t="shared" si="53"/>
        <v>#N/A</v>
      </c>
      <c r="F647" s="23" t="e">
        <f t="shared" si="54"/>
        <v>#N/A</v>
      </c>
      <c r="G647" s="22" t="s">
        <v>48</v>
      </c>
      <c r="H647" s="23" t="s">
        <v>49</v>
      </c>
      <c r="I647" s="24">
        <v>99.97</v>
      </c>
    </row>
    <row r="648" spans="1:9">
      <c r="A648" s="22">
        <v>44070</v>
      </c>
      <c r="B648" s="22" t="str">
        <f t="shared" si="50"/>
        <v>Aug</v>
      </c>
      <c r="C648" s="23">
        <f t="shared" si="51"/>
        <v>35</v>
      </c>
      <c r="D648" s="23" t="str">
        <f t="shared" si="52"/>
        <v>Fall Kite Event</v>
      </c>
      <c r="E648" s="23" t="e">
        <f t="shared" si="53"/>
        <v>#N/A</v>
      </c>
      <c r="F648" s="23">
        <f t="shared" si="54"/>
        <v>33.409999999999997</v>
      </c>
      <c r="G648" s="22" t="s">
        <v>38</v>
      </c>
      <c r="H648" s="23" t="s">
        <v>49</v>
      </c>
      <c r="I648" s="24">
        <v>33.409999999999997</v>
      </c>
    </row>
    <row r="649" spans="1:9">
      <c r="A649" s="22">
        <v>43957</v>
      </c>
      <c r="B649" s="22" t="str">
        <f t="shared" si="50"/>
        <v>May</v>
      </c>
      <c r="C649" s="23">
        <f t="shared" si="51"/>
        <v>19</v>
      </c>
      <c r="D649" s="23" t="str">
        <f t="shared" si="52"/>
        <v>None</v>
      </c>
      <c r="E649" s="23" t="e">
        <f t="shared" si="53"/>
        <v>#N/A</v>
      </c>
      <c r="F649" s="23" t="e">
        <f t="shared" si="54"/>
        <v>#N/A</v>
      </c>
      <c r="G649" s="22" t="s">
        <v>48</v>
      </c>
      <c r="H649" s="23" t="s">
        <v>46</v>
      </c>
      <c r="I649" s="24">
        <v>25.69</v>
      </c>
    </row>
    <row r="650" spans="1:9">
      <c r="A650" s="22">
        <v>44069</v>
      </c>
      <c r="B650" s="22" t="str">
        <f t="shared" si="50"/>
        <v>Aug</v>
      </c>
      <c r="C650" s="23">
        <f t="shared" si="51"/>
        <v>35</v>
      </c>
      <c r="D650" s="23" t="str">
        <f t="shared" si="52"/>
        <v>Fall Kite Event</v>
      </c>
      <c r="E650" s="23" t="e">
        <f t="shared" si="53"/>
        <v>#N/A</v>
      </c>
      <c r="F650" s="23">
        <f t="shared" si="54"/>
        <v>46.99</v>
      </c>
      <c r="G650" s="22" t="s">
        <v>38</v>
      </c>
      <c r="H650" s="23" t="s">
        <v>50</v>
      </c>
      <c r="I650" s="24">
        <v>46.99</v>
      </c>
    </row>
    <row r="651" spans="1:9">
      <c r="A651" s="22">
        <v>43991</v>
      </c>
      <c r="B651" s="22" t="str">
        <f t="shared" si="50"/>
        <v>Jun</v>
      </c>
      <c r="C651" s="23">
        <f t="shared" si="51"/>
        <v>24</v>
      </c>
      <c r="D651" s="23" t="str">
        <f t="shared" si="52"/>
        <v>Festival of Flight</v>
      </c>
      <c r="E651" s="23">
        <f t="shared" si="53"/>
        <v>69.58</v>
      </c>
      <c r="F651" s="23" t="e">
        <f t="shared" si="54"/>
        <v>#N/A</v>
      </c>
      <c r="G651" s="22" t="s">
        <v>48</v>
      </c>
      <c r="H651" s="23" t="s">
        <v>50</v>
      </c>
      <c r="I651" s="24">
        <v>69.58</v>
      </c>
    </row>
    <row r="652" spans="1:9">
      <c r="A652" s="22">
        <v>44086</v>
      </c>
      <c r="B652" s="22" t="str">
        <f t="shared" si="50"/>
        <v>Sep</v>
      </c>
      <c r="C652" s="23">
        <f t="shared" si="51"/>
        <v>37</v>
      </c>
      <c r="D652" s="23" t="str">
        <f t="shared" si="52"/>
        <v>None</v>
      </c>
      <c r="E652" s="23" t="e">
        <f t="shared" si="53"/>
        <v>#N/A</v>
      </c>
      <c r="F652" s="23" t="e">
        <f t="shared" si="54"/>
        <v>#N/A</v>
      </c>
      <c r="G652" s="22" t="s">
        <v>48</v>
      </c>
      <c r="H652" s="23" t="s">
        <v>54</v>
      </c>
      <c r="I652" s="24">
        <v>71.84</v>
      </c>
    </row>
    <row r="653" spans="1:9">
      <c r="A653" s="22">
        <v>44001</v>
      </c>
      <c r="B653" s="22" t="str">
        <f t="shared" si="50"/>
        <v>Jun</v>
      </c>
      <c r="C653" s="23">
        <f t="shared" si="51"/>
        <v>25</v>
      </c>
      <c r="D653" s="23" t="str">
        <f t="shared" si="52"/>
        <v>Festival of Flight</v>
      </c>
      <c r="E653" s="23">
        <f t="shared" si="53"/>
        <v>64.540000000000006</v>
      </c>
      <c r="F653" s="23" t="e">
        <f t="shared" si="54"/>
        <v>#N/A</v>
      </c>
      <c r="G653" s="22" t="s">
        <v>48</v>
      </c>
      <c r="H653" s="23" t="s">
        <v>49</v>
      </c>
      <c r="I653" s="24">
        <v>64.540000000000006</v>
      </c>
    </row>
    <row r="654" spans="1:9">
      <c r="A654" s="22">
        <v>44059</v>
      </c>
      <c r="B654" s="22" t="str">
        <f t="shared" si="50"/>
        <v>Aug</v>
      </c>
      <c r="C654" s="23">
        <f t="shared" si="51"/>
        <v>34</v>
      </c>
      <c r="D654" s="23" t="str">
        <f t="shared" si="52"/>
        <v>Fall Kite Event</v>
      </c>
      <c r="E654" s="23" t="e">
        <f t="shared" si="53"/>
        <v>#N/A</v>
      </c>
      <c r="F654" s="23">
        <f t="shared" si="54"/>
        <v>40.4</v>
      </c>
      <c r="G654" s="22" t="s">
        <v>38</v>
      </c>
      <c r="H654" s="23" t="s">
        <v>56</v>
      </c>
      <c r="I654" s="24">
        <v>40.4</v>
      </c>
    </row>
    <row r="655" spans="1:9">
      <c r="A655" s="22">
        <v>44009</v>
      </c>
      <c r="B655" s="22" t="str">
        <f t="shared" si="50"/>
        <v>Jun</v>
      </c>
      <c r="C655" s="23">
        <f t="shared" si="51"/>
        <v>26</v>
      </c>
      <c r="D655" s="23" t="str">
        <f t="shared" si="52"/>
        <v>Festival of Flight</v>
      </c>
      <c r="E655" s="23">
        <f t="shared" si="53"/>
        <v>87.19</v>
      </c>
      <c r="F655" s="23" t="e">
        <f t="shared" si="54"/>
        <v>#N/A</v>
      </c>
      <c r="G655" s="22" t="s">
        <v>48</v>
      </c>
      <c r="H655" s="23" t="s">
        <v>53</v>
      </c>
      <c r="I655" s="24">
        <v>87.19</v>
      </c>
    </row>
    <row r="656" spans="1:9">
      <c r="A656" s="22">
        <v>43984</v>
      </c>
      <c r="B656" s="22" t="str">
        <f t="shared" si="50"/>
        <v>Jun</v>
      </c>
      <c r="C656" s="23">
        <f t="shared" si="51"/>
        <v>23</v>
      </c>
      <c r="D656" s="23" t="str">
        <f t="shared" si="52"/>
        <v>Festival of Flight</v>
      </c>
      <c r="E656" s="23">
        <f t="shared" si="53"/>
        <v>138.06</v>
      </c>
      <c r="F656" s="23" t="e">
        <f t="shared" si="54"/>
        <v>#N/A</v>
      </c>
      <c r="G656" s="22" t="s">
        <v>45</v>
      </c>
      <c r="H656" s="23" t="s">
        <v>57</v>
      </c>
      <c r="I656" s="24">
        <v>138.06</v>
      </c>
    </row>
    <row r="657" spans="1:9">
      <c r="A657" s="22">
        <v>43990</v>
      </c>
      <c r="B657" s="22" t="str">
        <f t="shared" si="50"/>
        <v>Jun</v>
      </c>
      <c r="C657" s="23">
        <f t="shared" si="51"/>
        <v>24</v>
      </c>
      <c r="D657" s="23" t="str">
        <f t="shared" si="52"/>
        <v>Festival of Flight</v>
      </c>
      <c r="E657" s="23">
        <f t="shared" si="53"/>
        <v>46.49</v>
      </c>
      <c r="F657" s="23" t="e">
        <f t="shared" si="54"/>
        <v>#N/A</v>
      </c>
      <c r="G657" s="22" t="s">
        <v>48</v>
      </c>
      <c r="H657" s="23" t="s">
        <v>58</v>
      </c>
      <c r="I657" s="24">
        <v>46.49</v>
      </c>
    </row>
    <row r="658" spans="1:9">
      <c r="A658" s="22">
        <v>43995</v>
      </c>
      <c r="B658" s="22" t="str">
        <f t="shared" si="50"/>
        <v>Jun</v>
      </c>
      <c r="C658" s="23">
        <f t="shared" si="51"/>
        <v>24</v>
      </c>
      <c r="D658" s="23" t="str">
        <f t="shared" si="52"/>
        <v>Festival of Flight</v>
      </c>
      <c r="E658" s="23">
        <f t="shared" si="53"/>
        <v>523.74</v>
      </c>
      <c r="F658" s="23" t="e">
        <f t="shared" si="54"/>
        <v>#N/A</v>
      </c>
      <c r="G658" s="22" t="s">
        <v>48</v>
      </c>
      <c r="H658" s="23" t="s">
        <v>53</v>
      </c>
      <c r="I658" s="24">
        <v>523.74</v>
      </c>
    </row>
    <row r="659" spans="1:9">
      <c r="A659" s="22">
        <v>44071</v>
      </c>
      <c r="B659" s="22" t="str">
        <f t="shared" si="50"/>
        <v>Aug</v>
      </c>
      <c r="C659" s="23">
        <f t="shared" si="51"/>
        <v>35</v>
      </c>
      <c r="D659" s="23" t="str">
        <f t="shared" si="52"/>
        <v>Fall Kite Event</v>
      </c>
      <c r="E659" s="23" t="e">
        <f t="shared" si="53"/>
        <v>#N/A</v>
      </c>
      <c r="F659" s="23">
        <f t="shared" si="54"/>
        <v>72.959999999999994</v>
      </c>
      <c r="G659" s="22" t="s">
        <v>48</v>
      </c>
      <c r="H659" s="23" t="s">
        <v>58</v>
      </c>
      <c r="I659" s="24">
        <v>72.959999999999994</v>
      </c>
    </row>
    <row r="660" spans="1:9">
      <c r="A660" s="22">
        <v>43984</v>
      </c>
      <c r="B660" s="22" t="str">
        <f t="shared" si="50"/>
        <v>Jun</v>
      </c>
      <c r="C660" s="23">
        <f t="shared" si="51"/>
        <v>23</v>
      </c>
      <c r="D660" s="23" t="str">
        <f t="shared" si="52"/>
        <v>Festival of Flight</v>
      </c>
      <c r="E660" s="23">
        <f t="shared" si="53"/>
        <v>92.47</v>
      </c>
      <c r="F660" s="23" t="e">
        <f t="shared" si="54"/>
        <v>#N/A</v>
      </c>
      <c r="G660" s="22" t="s">
        <v>48</v>
      </c>
      <c r="H660" s="23" t="s">
        <v>50</v>
      </c>
      <c r="I660" s="24">
        <v>92.47</v>
      </c>
    </row>
    <row r="661" spans="1:9">
      <c r="A661" s="22">
        <v>44032</v>
      </c>
      <c r="B661" s="22" t="str">
        <f t="shared" si="50"/>
        <v>Jul</v>
      </c>
      <c r="C661" s="23">
        <f t="shared" si="51"/>
        <v>30</v>
      </c>
      <c r="D661" s="23" t="str">
        <f t="shared" si="52"/>
        <v>None</v>
      </c>
      <c r="E661" s="23" t="e">
        <f t="shared" si="53"/>
        <v>#N/A</v>
      </c>
      <c r="F661" s="23" t="e">
        <f t="shared" si="54"/>
        <v>#N/A</v>
      </c>
      <c r="G661" s="22" t="s">
        <v>38</v>
      </c>
      <c r="H661" s="23" t="s">
        <v>43</v>
      </c>
      <c r="I661" s="24">
        <v>60.43</v>
      </c>
    </row>
    <row r="662" spans="1:9">
      <c r="A662" s="22">
        <v>44052</v>
      </c>
      <c r="B662" s="22" t="str">
        <f t="shared" si="50"/>
        <v>Aug</v>
      </c>
      <c r="C662" s="23">
        <f t="shared" si="51"/>
        <v>33</v>
      </c>
      <c r="D662" s="23" t="str">
        <f t="shared" si="52"/>
        <v>Fall Kite Event</v>
      </c>
      <c r="E662" s="23" t="e">
        <f t="shared" si="53"/>
        <v>#N/A</v>
      </c>
      <c r="F662" s="23">
        <f t="shared" si="54"/>
        <v>68.59</v>
      </c>
      <c r="G662" s="22" t="s">
        <v>38</v>
      </c>
      <c r="H662" s="23" t="s">
        <v>49</v>
      </c>
      <c r="I662" s="24">
        <v>68.59</v>
      </c>
    </row>
    <row r="663" spans="1:9">
      <c r="A663" s="22">
        <v>44009</v>
      </c>
      <c r="B663" s="22" t="str">
        <f t="shared" si="50"/>
        <v>Jun</v>
      </c>
      <c r="C663" s="23">
        <f t="shared" si="51"/>
        <v>26</v>
      </c>
      <c r="D663" s="23" t="str">
        <f t="shared" si="52"/>
        <v>Festival of Flight</v>
      </c>
      <c r="E663" s="23">
        <f t="shared" si="53"/>
        <v>99.67</v>
      </c>
      <c r="F663" s="23" t="e">
        <f t="shared" si="54"/>
        <v>#N/A</v>
      </c>
      <c r="G663" s="22" t="s">
        <v>38</v>
      </c>
      <c r="H663" s="23" t="s">
        <v>49</v>
      </c>
      <c r="I663" s="24">
        <v>99.67</v>
      </c>
    </row>
    <row r="664" spans="1:9">
      <c r="A664" s="22">
        <v>44066</v>
      </c>
      <c r="B664" s="22" t="str">
        <f t="shared" si="50"/>
        <v>Aug</v>
      </c>
      <c r="C664" s="23">
        <f t="shared" si="51"/>
        <v>35</v>
      </c>
      <c r="D664" s="23" t="str">
        <f t="shared" si="52"/>
        <v>Fall Kite Event</v>
      </c>
      <c r="E664" s="23" t="e">
        <f t="shared" si="53"/>
        <v>#N/A</v>
      </c>
      <c r="F664" s="23">
        <f t="shared" si="54"/>
        <v>60.42</v>
      </c>
      <c r="G664" s="22" t="s">
        <v>38</v>
      </c>
      <c r="H664" s="23" t="s">
        <v>43</v>
      </c>
      <c r="I664" s="24">
        <v>60.42</v>
      </c>
    </row>
    <row r="665" spans="1:9">
      <c r="A665" s="22">
        <v>43993</v>
      </c>
      <c r="B665" s="22" t="str">
        <f t="shared" si="50"/>
        <v>Jun</v>
      </c>
      <c r="C665" s="23">
        <f t="shared" si="51"/>
        <v>24</v>
      </c>
      <c r="D665" s="23" t="str">
        <f t="shared" si="52"/>
        <v>Festival of Flight</v>
      </c>
      <c r="E665" s="23">
        <f t="shared" si="53"/>
        <v>38.79</v>
      </c>
      <c r="F665" s="23" t="e">
        <f t="shared" si="54"/>
        <v>#N/A</v>
      </c>
      <c r="G665" s="22" t="s">
        <v>48</v>
      </c>
      <c r="H665" s="23" t="s">
        <v>66</v>
      </c>
      <c r="I665" s="24">
        <v>38.79</v>
      </c>
    </row>
    <row r="666" spans="1:9">
      <c r="A666" s="22">
        <v>43979</v>
      </c>
      <c r="B666" s="22" t="str">
        <f t="shared" si="50"/>
        <v>May</v>
      </c>
      <c r="C666" s="23">
        <f t="shared" si="51"/>
        <v>22</v>
      </c>
      <c r="D666" s="23" t="str">
        <f t="shared" si="52"/>
        <v>None</v>
      </c>
      <c r="E666" s="23" t="e">
        <f t="shared" si="53"/>
        <v>#N/A</v>
      </c>
      <c r="F666" s="23" t="e">
        <f t="shared" si="54"/>
        <v>#N/A</v>
      </c>
      <c r="G666" s="22" t="s">
        <v>38</v>
      </c>
      <c r="H666" s="23" t="s">
        <v>49</v>
      </c>
      <c r="I666" s="24">
        <v>96.96</v>
      </c>
    </row>
    <row r="667" spans="1:9">
      <c r="A667" s="22">
        <v>44052</v>
      </c>
      <c r="B667" s="22" t="str">
        <f t="shared" si="50"/>
        <v>Aug</v>
      </c>
      <c r="C667" s="23">
        <f t="shared" si="51"/>
        <v>33</v>
      </c>
      <c r="D667" s="23" t="str">
        <f t="shared" si="52"/>
        <v>Fall Kite Event</v>
      </c>
      <c r="E667" s="23" t="e">
        <f t="shared" si="53"/>
        <v>#N/A</v>
      </c>
      <c r="F667" s="23">
        <f t="shared" si="54"/>
        <v>24.33</v>
      </c>
      <c r="G667" s="22" t="s">
        <v>45</v>
      </c>
      <c r="H667" s="23" t="s">
        <v>54</v>
      </c>
      <c r="I667" s="24">
        <v>24.33</v>
      </c>
    </row>
    <row r="668" spans="1:9">
      <c r="A668" s="22">
        <v>43983</v>
      </c>
      <c r="B668" s="22" t="str">
        <f t="shared" si="50"/>
        <v>Jun</v>
      </c>
      <c r="C668" s="23">
        <f t="shared" si="51"/>
        <v>23</v>
      </c>
      <c r="D668" s="23" t="str">
        <f t="shared" si="52"/>
        <v>Festival of Flight</v>
      </c>
      <c r="E668" s="23">
        <f t="shared" si="53"/>
        <v>99.83</v>
      </c>
      <c r="F668" s="23" t="e">
        <f t="shared" si="54"/>
        <v>#N/A</v>
      </c>
      <c r="G668" s="22" t="s">
        <v>48</v>
      </c>
      <c r="H668" s="23" t="s">
        <v>49</v>
      </c>
      <c r="I668" s="24">
        <v>99.83</v>
      </c>
    </row>
    <row r="669" spans="1:9">
      <c r="A669" s="22">
        <v>44089</v>
      </c>
      <c r="B669" s="22" t="str">
        <f t="shared" si="50"/>
        <v>Sep</v>
      </c>
      <c r="C669" s="23">
        <f t="shared" si="51"/>
        <v>38</v>
      </c>
      <c r="D669" s="23" t="str">
        <f t="shared" si="52"/>
        <v>None</v>
      </c>
      <c r="E669" s="23" t="e">
        <f t="shared" si="53"/>
        <v>#N/A</v>
      </c>
      <c r="F669" s="23" t="e">
        <f t="shared" si="54"/>
        <v>#N/A</v>
      </c>
      <c r="G669" s="22" t="s">
        <v>38</v>
      </c>
      <c r="H669" s="23" t="s">
        <v>58</v>
      </c>
      <c r="I669" s="24">
        <v>46.16</v>
      </c>
    </row>
    <row r="670" spans="1:9">
      <c r="A670" s="22">
        <v>44009</v>
      </c>
      <c r="B670" s="22" t="str">
        <f t="shared" si="50"/>
        <v>Jun</v>
      </c>
      <c r="C670" s="23">
        <f t="shared" si="51"/>
        <v>26</v>
      </c>
      <c r="D670" s="23" t="str">
        <f t="shared" si="52"/>
        <v>Festival of Flight</v>
      </c>
      <c r="E670" s="23">
        <f t="shared" si="53"/>
        <v>20.58</v>
      </c>
      <c r="F670" s="23" t="e">
        <f t="shared" si="54"/>
        <v>#N/A</v>
      </c>
      <c r="G670" s="22" t="s">
        <v>48</v>
      </c>
      <c r="H670" s="23" t="s">
        <v>43</v>
      </c>
      <c r="I670" s="24">
        <v>20.58</v>
      </c>
    </row>
    <row r="671" spans="1:9">
      <c r="A671" s="22">
        <v>43970</v>
      </c>
      <c r="B671" s="22" t="str">
        <f t="shared" si="50"/>
        <v>May</v>
      </c>
      <c r="C671" s="23">
        <f t="shared" si="51"/>
        <v>21</v>
      </c>
      <c r="D671" s="23" t="str">
        <f t="shared" si="52"/>
        <v>None</v>
      </c>
      <c r="E671" s="23" t="e">
        <f t="shared" si="53"/>
        <v>#N/A</v>
      </c>
      <c r="F671" s="23" t="e">
        <f t="shared" si="54"/>
        <v>#N/A</v>
      </c>
      <c r="G671" s="22" t="s">
        <v>48</v>
      </c>
      <c r="H671" s="23" t="s">
        <v>50</v>
      </c>
      <c r="I671" s="24">
        <v>46.83</v>
      </c>
    </row>
    <row r="672" spans="1:9">
      <c r="A672" s="22">
        <v>44073</v>
      </c>
      <c r="B672" s="22" t="str">
        <f t="shared" si="50"/>
        <v>Aug</v>
      </c>
      <c r="C672" s="23">
        <f t="shared" si="51"/>
        <v>36</v>
      </c>
      <c r="D672" s="23" t="str">
        <f t="shared" si="52"/>
        <v>None</v>
      </c>
      <c r="E672" s="23" t="e">
        <f t="shared" si="53"/>
        <v>#N/A</v>
      </c>
      <c r="F672" s="23" t="e">
        <f t="shared" si="54"/>
        <v>#N/A</v>
      </c>
      <c r="G672" s="22" t="s">
        <v>38</v>
      </c>
      <c r="H672" s="23" t="s">
        <v>49</v>
      </c>
      <c r="I672" s="24">
        <v>34.01</v>
      </c>
    </row>
    <row r="673" spans="1:9">
      <c r="A673" s="22">
        <v>44036</v>
      </c>
      <c r="B673" s="22" t="str">
        <f t="shared" si="50"/>
        <v>Jul</v>
      </c>
      <c r="C673" s="23">
        <f t="shared" si="51"/>
        <v>30</v>
      </c>
      <c r="D673" s="23" t="str">
        <f t="shared" si="52"/>
        <v>None</v>
      </c>
      <c r="E673" s="23" t="e">
        <f t="shared" si="53"/>
        <v>#N/A</v>
      </c>
      <c r="F673" s="23" t="e">
        <f t="shared" si="54"/>
        <v>#N/A</v>
      </c>
      <c r="G673" s="22" t="s">
        <v>48</v>
      </c>
      <c r="H673" s="23" t="s">
        <v>43</v>
      </c>
      <c r="I673" s="24">
        <v>38.770000000000003</v>
      </c>
    </row>
    <row r="674" spans="1:9">
      <c r="A674" s="22">
        <v>43983</v>
      </c>
      <c r="B674" s="22" t="str">
        <f t="shared" si="50"/>
        <v>Jun</v>
      </c>
      <c r="C674" s="23">
        <f t="shared" si="51"/>
        <v>23</v>
      </c>
      <c r="D674" s="23" t="str">
        <f t="shared" si="52"/>
        <v>Festival of Flight</v>
      </c>
      <c r="E674" s="23">
        <f t="shared" si="53"/>
        <v>240.01</v>
      </c>
      <c r="F674" s="23" t="e">
        <f t="shared" si="54"/>
        <v>#N/A</v>
      </c>
      <c r="G674" s="22" t="s">
        <v>38</v>
      </c>
      <c r="H674" s="23" t="s">
        <v>39</v>
      </c>
      <c r="I674" s="24">
        <v>240.01</v>
      </c>
    </row>
    <row r="675" spans="1:9">
      <c r="A675" s="22">
        <v>44017</v>
      </c>
      <c r="B675" s="22" t="str">
        <f t="shared" si="50"/>
        <v>Jul</v>
      </c>
      <c r="C675" s="23">
        <f t="shared" si="51"/>
        <v>28</v>
      </c>
      <c r="D675" s="23" t="str">
        <f t="shared" si="52"/>
        <v>None</v>
      </c>
      <c r="E675" s="23" t="e">
        <f t="shared" si="53"/>
        <v>#N/A</v>
      </c>
      <c r="F675" s="23" t="e">
        <f t="shared" si="54"/>
        <v>#N/A</v>
      </c>
      <c r="G675" s="22" t="s">
        <v>48</v>
      </c>
      <c r="H675" s="23" t="s">
        <v>50</v>
      </c>
      <c r="I675" s="24">
        <v>69.02</v>
      </c>
    </row>
    <row r="676" spans="1:9">
      <c r="A676" s="22">
        <v>44065</v>
      </c>
      <c r="B676" s="22" t="str">
        <f t="shared" si="50"/>
        <v>Aug</v>
      </c>
      <c r="C676" s="23">
        <f t="shared" si="51"/>
        <v>34</v>
      </c>
      <c r="D676" s="23" t="str">
        <f t="shared" si="52"/>
        <v>Fall Kite Event</v>
      </c>
      <c r="E676" s="23" t="e">
        <f t="shared" si="53"/>
        <v>#N/A</v>
      </c>
      <c r="F676" s="23">
        <f t="shared" si="54"/>
        <v>69.27</v>
      </c>
      <c r="G676" s="22" t="s">
        <v>45</v>
      </c>
      <c r="H676" s="23" t="s">
        <v>57</v>
      </c>
      <c r="I676" s="24">
        <v>69.27</v>
      </c>
    </row>
    <row r="677" spans="1:9">
      <c r="A677" s="22">
        <v>44072</v>
      </c>
      <c r="B677" s="22" t="str">
        <f t="shared" si="50"/>
        <v>Aug</v>
      </c>
      <c r="C677" s="23">
        <f t="shared" si="51"/>
        <v>35</v>
      </c>
      <c r="D677" s="23" t="str">
        <f t="shared" si="52"/>
        <v>Fall Kite Event</v>
      </c>
      <c r="E677" s="23" t="e">
        <f t="shared" si="53"/>
        <v>#N/A</v>
      </c>
      <c r="F677" s="23">
        <f t="shared" si="54"/>
        <v>48.69</v>
      </c>
      <c r="G677" s="22" t="s">
        <v>38</v>
      </c>
      <c r="H677" s="23" t="s">
        <v>58</v>
      </c>
      <c r="I677" s="24">
        <v>48.69</v>
      </c>
    </row>
    <row r="678" spans="1:9">
      <c r="A678" s="22">
        <v>44011</v>
      </c>
      <c r="B678" s="22" t="str">
        <f t="shared" si="50"/>
        <v>Jun</v>
      </c>
      <c r="C678" s="23">
        <f t="shared" si="51"/>
        <v>27</v>
      </c>
      <c r="D678" s="23" t="str">
        <f t="shared" si="52"/>
        <v>None</v>
      </c>
      <c r="E678" s="23" t="e">
        <f t="shared" si="53"/>
        <v>#N/A</v>
      </c>
      <c r="F678" s="23" t="e">
        <f t="shared" si="54"/>
        <v>#N/A</v>
      </c>
      <c r="G678" s="22" t="s">
        <v>48</v>
      </c>
      <c r="H678" s="23" t="s">
        <v>57</v>
      </c>
      <c r="I678" s="24">
        <v>46.82</v>
      </c>
    </row>
    <row r="679" spans="1:9">
      <c r="A679" s="22">
        <v>43987</v>
      </c>
      <c r="B679" s="22" t="str">
        <f t="shared" si="50"/>
        <v>Jun</v>
      </c>
      <c r="C679" s="23">
        <f t="shared" si="51"/>
        <v>23</v>
      </c>
      <c r="D679" s="23" t="str">
        <f t="shared" si="52"/>
        <v>Festival of Flight</v>
      </c>
      <c r="E679" s="23">
        <f t="shared" si="53"/>
        <v>48.67</v>
      </c>
      <c r="F679" s="23" t="e">
        <f t="shared" si="54"/>
        <v>#N/A</v>
      </c>
      <c r="G679" s="22" t="s">
        <v>38</v>
      </c>
      <c r="H679" s="23" t="s">
        <v>46</v>
      </c>
      <c r="I679" s="24">
        <v>48.67</v>
      </c>
    </row>
    <row r="680" spans="1:9">
      <c r="A680" s="22">
        <v>44010</v>
      </c>
      <c r="B680" s="22" t="str">
        <f t="shared" si="50"/>
        <v>Jun</v>
      </c>
      <c r="C680" s="23">
        <f t="shared" si="51"/>
        <v>27</v>
      </c>
      <c r="D680" s="23" t="str">
        <f t="shared" si="52"/>
        <v>None</v>
      </c>
      <c r="E680" s="23" t="e">
        <f t="shared" si="53"/>
        <v>#N/A</v>
      </c>
      <c r="F680" s="23" t="e">
        <f t="shared" si="54"/>
        <v>#N/A</v>
      </c>
      <c r="G680" s="22" t="s">
        <v>48</v>
      </c>
      <c r="H680" s="23" t="s">
        <v>57</v>
      </c>
      <c r="I680" s="24">
        <v>23.27</v>
      </c>
    </row>
    <row r="681" spans="1:9">
      <c r="A681" s="22">
        <v>43978</v>
      </c>
      <c r="B681" s="22" t="str">
        <f t="shared" si="50"/>
        <v>May</v>
      </c>
      <c r="C681" s="23">
        <f t="shared" si="51"/>
        <v>22</v>
      </c>
      <c r="D681" s="23" t="str">
        <f t="shared" si="52"/>
        <v>None</v>
      </c>
      <c r="E681" s="23" t="e">
        <f t="shared" si="53"/>
        <v>#N/A</v>
      </c>
      <c r="F681" s="23" t="e">
        <f t="shared" si="54"/>
        <v>#N/A</v>
      </c>
      <c r="G681" s="22" t="s">
        <v>48</v>
      </c>
      <c r="H681" s="23" t="s">
        <v>50</v>
      </c>
      <c r="I681" s="24">
        <v>46.34</v>
      </c>
    </row>
    <row r="682" spans="1:9">
      <c r="A682" s="22">
        <v>44002</v>
      </c>
      <c r="B682" s="22" t="str">
        <f t="shared" si="50"/>
        <v>Jun</v>
      </c>
      <c r="C682" s="23">
        <f t="shared" si="51"/>
        <v>25</v>
      </c>
      <c r="D682" s="23" t="str">
        <f t="shared" si="52"/>
        <v>Festival of Flight</v>
      </c>
      <c r="E682" s="23">
        <f t="shared" si="53"/>
        <v>58.48</v>
      </c>
      <c r="F682" s="23" t="e">
        <f t="shared" si="54"/>
        <v>#N/A</v>
      </c>
      <c r="G682" s="22" t="s">
        <v>48</v>
      </c>
      <c r="H682" s="23" t="s">
        <v>53</v>
      </c>
      <c r="I682" s="24">
        <v>58.48</v>
      </c>
    </row>
    <row r="683" spans="1:9">
      <c r="A683" s="22">
        <v>44004</v>
      </c>
      <c r="B683" s="22" t="str">
        <f t="shared" si="50"/>
        <v>Jun</v>
      </c>
      <c r="C683" s="23">
        <f t="shared" si="51"/>
        <v>26</v>
      </c>
      <c r="D683" s="23" t="str">
        <f t="shared" si="52"/>
        <v>Festival of Flight</v>
      </c>
      <c r="E683" s="23">
        <f t="shared" si="53"/>
        <v>69.2</v>
      </c>
      <c r="F683" s="23" t="e">
        <f t="shared" si="54"/>
        <v>#N/A</v>
      </c>
      <c r="G683" s="22" t="s">
        <v>48</v>
      </c>
      <c r="H683" s="23" t="s">
        <v>50</v>
      </c>
      <c r="I683" s="24">
        <v>69.2</v>
      </c>
    </row>
    <row r="684" spans="1:9">
      <c r="A684" s="22">
        <v>44046</v>
      </c>
      <c r="B684" s="22" t="str">
        <f t="shared" si="50"/>
        <v>Aug</v>
      </c>
      <c r="C684" s="23">
        <f t="shared" si="51"/>
        <v>32</v>
      </c>
      <c r="D684" s="23" t="str">
        <f t="shared" si="52"/>
        <v>Fall Kite Event</v>
      </c>
      <c r="E684" s="23" t="e">
        <f t="shared" si="53"/>
        <v>#N/A</v>
      </c>
      <c r="F684" s="23">
        <f t="shared" si="54"/>
        <v>60.72</v>
      </c>
      <c r="G684" s="22" t="s">
        <v>38</v>
      </c>
      <c r="H684" s="23" t="s">
        <v>56</v>
      </c>
      <c r="I684" s="24">
        <v>60.72</v>
      </c>
    </row>
    <row r="685" spans="1:9">
      <c r="A685" s="22">
        <v>43991</v>
      </c>
      <c r="B685" s="22" t="str">
        <f t="shared" si="50"/>
        <v>Jun</v>
      </c>
      <c r="C685" s="23">
        <f t="shared" si="51"/>
        <v>24</v>
      </c>
      <c r="D685" s="23" t="str">
        <f t="shared" si="52"/>
        <v>Festival of Flight</v>
      </c>
      <c r="E685" s="23">
        <f t="shared" si="53"/>
        <v>57.43</v>
      </c>
      <c r="F685" s="23" t="e">
        <f t="shared" si="54"/>
        <v>#N/A</v>
      </c>
      <c r="G685" s="22" t="s">
        <v>38</v>
      </c>
      <c r="H685" s="23" t="s">
        <v>56</v>
      </c>
      <c r="I685" s="24">
        <v>57.43</v>
      </c>
    </row>
    <row r="686" spans="1:9">
      <c r="A686" s="22">
        <v>43989</v>
      </c>
      <c r="B686" s="22" t="str">
        <f t="shared" si="50"/>
        <v>Jun</v>
      </c>
      <c r="C686" s="23">
        <f t="shared" si="51"/>
        <v>24</v>
      </c>
      <c r="D686" s="23" t="str">
        <f t="shared" si="52"/>
        <v>Festival of Flight</v>
      </c>
      <c r="E686" s="23">
        <f t="shared" si="53"/>
        <v>24.24</v>
      </c>
      <c r="F686" s="23" t="e">
        <f t="shared" si="54"/>
        <v>#N/A</v>
      </c>
      <c r="G686" s="22" t="s">
        <v>48</v>
      </c>
      <c r="H686" s="23" t="s">
        <v>46</v>
      </c>
      <c r="I686" s="24">
        <v>24.24</v>
      </c>
    </row>
    <row r="687" spans="1:9">
      <c r="A687" s="22">
        <v>43995</v>
      </c>
      <c r="B687" s="22" t="str">
        <f t="shared" si="50"/>
        <v>Jun</v>
      </c>
      <c r="C687" s="23">
        <f t="shared" si="51"/>
        <v>24</v>
      </c>
      <c r="D687" s="23" t="str">
        <f t="shared" si="52"/>
        <v>Festival of Flight</v>
      </c>
      <c r="E687" s="23">
        <f t="shared" si="53"/>
        <v>186.62</v>
      </c>
      <c r="F687" s="23" t="e">
        <f t="shared" si="54"/>
        <v>#N/A</v>
      </c>
      <c r="G687" s="22" t="s">
        <v>48</v>
      </c>
      <c r="H687" s="23" t="s">
        <v>61</v>
      </c>
      <c r="I687" s="24">
        <v>186.62</v>
      </c>
    </row>
    <row r="688" spans="1:9">
      <c r="A688" s="22">
        <v>44003</v>
      </c>
      <c r="B688" s="22" t="str">
        <f t="shared" si="50"/>
        <v>Jun</v>
      </c>
      <c r="C688" s="23">
        <f t="shared" si="51"/>
        <v>26</v>
      </c>
      <c r="D688" s="23" t="str">
        <f t="shared" si="52"/>
        <v>Festival of Flight</v>
      </c>
      <c r="E688" s="23">
        <f t="shared" si="53"/>
        <v>68.37</v>
      </c>
      <c r="F688" s="23" t="e">
        <f t="shared" si="54"/>
        <v>#N/A</v>
      </c>
      <c r="G688" s="22" t="s">
        <v>38</v>
      </c>
      <c r="H688" s="23" t="s">
        <v>49</v>
      </c>
      <c r="I688" s="24">
        <v>68.37</v>
      </c>
    </row>
    <row r="689" spans="1:9">
      <c r="A689" s="22">
        <v>44045</v>
      </c>
      <c r="B689" s="22" t="str">
        <f t="shared" si="50"/>
        <v>Aug</v>
      </c>
      <c r="C689" s="23">
        <f t="shared" si="51"/>
        <v>32</v>
      </c>
      <c r="D689" s="23" t="str">
        <f t="shared" si="52"/>
        <v>Fall Kite Event</v>
      </c>
      <c r="E689" s="23" t="e">
        <f t="shared" si="53"/>
        <v>#N/A</v>
      </c>
      <c r="F689" s="23">
        <f t="shared" si="54"/>
        <v>34</v>
      </c>
      <c r="G689" s="22" t="s">
        <v>38</v>
      </c>
      <c r="H689" s="23" t="s">
        <v>49</v>
      </c>
      <c r="I689" s="24">
        <v>34</v>
      </c>
    </row>
    <row r="690" spans="1:9">
      <c r="A690" s="22">
        <v>43985</v>
      </c>
      <c r="B690" s="22" t="str">
        <f t="shared" si="50"/>
        <v>Jun</v>
      </c>
      <c r="C690" s="23">
        <f t="shared" si="51"/>
        <v>23</v>
      </c>
      <c r="D690" s="23" t="str">
        <f t="shared" si="52"/>
        <v>Festival of Flight</v>
      </c>
      <c r="E690" s="23">
        <f t="shared" si="53"/>
        <v>32.36</v>
      </c>
      <c r="F690" s="23" t="e">
        <f t="shared" si="54"/>
        <v>#N/A</v>
      </c>
      <c r="G690" s="22" t="s">
        <v>38</v>
      </c>
      <c r="H690" s="23" t="s">
        <v>49</v>
      </c>
      <c r="I690" s="24">
        <v>32.36</v>
      </c>
    </row>
    <row r="691" spans="1:9">
      <c r="A691" s="22">
        <v>44060</v>
      </c>
      <c r="B691" s="22" t="str">
        <f t="shared" si="50"/>
        <v>Aug</v>
      </c>
      <c r="C691" s="23">
        <f t="shared" si="51"/>
        <v>34</v>
      </c>
      <c r="D691" s="23" t="str">
        <f t="shared" si="52"/>
        <v>Fall Kite Event</v>
      </c>
      <c r="E691" s="23" t="e">
        <f t="shared" si="53"/>
        <v>#N/A</v>
      </c>
      <c r="F691" s="23">
        <f t="shared" si="54"/>
        <v>50.58</v>
      </c>
      <c r="G691" s="22" t="s">
        <v>38</v>
      </c>
      <c r="H691" s="23" t="s">
        <v>58</v>
      </c>
      <c r="I691" s="24">
        <v>50.58</v>
      </c>
    </row>
    <row r="692" spans="1:9">
      <c r="A692" s="22">
        <v>44009</v>
      </c>
      <c r="B692" s="22" t="str">
        <f t="shared" si="50"/>
        <v>Jun</v>
      </c>
      <c r="C692" s="23">
        <f t="shared" si="51"/>
        <v>26</v>
      </c>
      <c r="D692" s="23" t="str">
        <f t="shared" si="52"/>
        <v>Festival of Flight</v>
      </c>
      <c r="E692" s="23">
        <f t="shared" si="53"/>
        <v>47.05</v>
      </c>
      <c r="F692" s="23" t="e">
        <f t="shared" si="54"/>
        <v>#N/A</v>
      </c>
      <c r="G692" s="22" t="s">
        <v>48</v>
      </c>
      <c r="H692" s="23" t="s">
        <v>54</v>
      </c>
      <c r="I692" s="24">
        <v>47.05</v>
      </c>
    </row>
    <row r="693" spans="1:9">
      <c r="A693" s="22">
        <v>44006</v>
      </c>
      <c r="B693" s="22" t="str">
        <f t="shared" si="50"/>
        <v>Jun</v>
      </c>
      <c r="C693" s="23">
        <f t="shared" si="51"/>
        <v>26</v>
      </c>
      <c r="D693" s="23" t="str">
        <f t="shared" si="52"/>
        <v>Festival of Flight</v>
      </c>
      <c r="E693" s="23">
        <f t="shared" si="53"/>
        <v>44.27</v>
      </c>
      <c r="F693" s="23" t="e">
        <f t="shared" si="54"/>
        <v>#N/A</v>
      </c>
      <c r="G693" s="22" t="s">
        <v>38</v>
      </c>
      <c r="H693" s="23" t="s">
        <v>57</v>
      </c>
      <c r="I693" s="24">
        <v>44.27</v>
      </c>
    </row>
    <row r="694" spans="1:9">
      <c r="A694" s="22">
        <v>44048</v>
      </c>
      <c r="B694" s="22" t="str">
        <f t="shared" si="50"/>
        <v>Aug</v>
      </c>
      <c r="C694" s="23">
        <f t="shared" si="51"/>
        <v>32</v>
      </c>
      <c r="D694" s="23" t="str">
        <f t="shared" si="52"/>
        <v>Fall Kite Event</v>
      </c>
      <c r="E694" s="23" t="e">
        <f t="shared" si="53"/>
        <v>#N/A</v>
      </c>
      <c r="F694" s="23">
        <f t="shared" si="54"/>
        <v>46.29</v>
      </c>
      <c r="G694" s="22" t="s">
        <v>38</v>
      </c>
      <c r="H694" s="23" t="s">
        <v>50</v>
      </c>
      <c r="I694" s="24">
        <v>46.29</v>
      </c>
    </row>
    <row r="695" spans="1:9">
      <c r="A695" s="22">
        <v>44065</v>
      </c>
      <c r="B695" s="22" t="str">
        <f t="shared" si="50"/>
        <v>Aug</v>
      </c>
      <c r="C695" s="23">
        <f t="shared" si="51"/>
        <v>34</v>
      </c>
      <c r="D695" s="23" t="str">
        <f t="shared" si="52"/>
        <v>Fall Kite Event</v>
      </c>
      <c r="E695" s="23" t="e">
        <f t="shared" si="53"/>
        <v>#N/A</v>
      </c>
      <c r="F695" s="23">
        <f t="shared" si="54"/>
        <v>57.74</v>
      </c>
      <c r="G695" s="22" t="s">
        <v>48</v>
      </c>
      <c r="H695" s="23" t="s">
        <v>43</v>
      </c>
      <c r="I695" s="24">
        <v>57.74</v>
      </c>
    </row>
    <row r="696" spans="1:9">
      <c r="A696" s="22">
        <v>44030</v>
      </c>
      <c r="B696" s="22" t="str">
        <f t="shared" si="50"/>
        <v>Jul</v>
      </c>
      <c r="C696" s="23">
        <f t="shared" si="51"/>
        <v>29</v>
      </c>
      <c r="D696" s="23" t="str">
        <f t="shared" si="52"/>
        <v>None</v>
      </c>
      <c r="E696" s="23" t="e">
        <f t="shared" si="53"/>
        <v>#N/A</v>
      </c>
      <c r="F696" s="23" t="e">
        <f t="shared" si="54"/>
        <v>#N/A</v>
      </c>
      <c r="G696" s="22" t="s">
        <v>45</v>
      </c>
      <c r="H696" s="23" t="s">
        <v>50</v>
      </c>
      <c r="I696" s="24">
        <v>23.79</v>
      </c>
    </row>
    <row r="697" spans="1:9">
      <c r="A697" s="22">
        <v>44078</v>
      </c>
      <c r="B697" s="22" t="str">
        <f t="shared" si="50"/>
        <v>Sep</v>
      </c>
      <c r="C697" s="23">
        <f t="shared" si="51"/>
        <v>36</v>
      </c>
      <c r="D697" s="23" t="str">
        <f t="shared" si="52"/>
        <v>None</v>
      </c>
      <c r="E697" s="23" t="e">
        <f t="shared" si="53"/>
        <v>#N/A</v>
      </c>
      <c r="F697" s="23" t="e">
        <f t="shared" si="54"/>
        <v>#N/A</v>
      </c>
      <c r="G697" s="22" t="s">
        <v>48</v>
      </c>
      <c r="H697" s="23" t="s">
        <v>43</v>
      </c>
      <c r="I697" s="24">
        <v>180.32</v>
      </c>
    </row>
    <row r="698" spans="1:9">
      <c r="A698" s="22">
        <v>44053</v>
      </c>
      <c r="B698" s="22" t="str">
        <f t="shared" si="50"/>
        <v>Aug</v>
      </c>
      <c r="C698" s="23">
        <f t="shared" si="51"/>
        <v>33</v>
      </c>
      <c r="D698" s="23" t="str">
        <f t="shared" si="52"/>
        <v>Fall Kite Event</v>
      </c>
      <c r="E698" s="23" t="e">
        <f t="shared" si="53"/>
        <v>#N/A</v>
      </c>
      <c r="F698" s="23">
        <f t="shared" si="54"/>
        <v>46.6</v>
      </c>
      <c r="G698" s="22" t="s">
        <v>38</v>
      </c>
      <c r="H698" s="23" t="s">
        <v>50</v>
      </c>
      <c r="I698" s="24">
        <v>46.6</v>
      </c>
    </row>
    <row r="699" spans="1:9">
      <c r="A699" s="22">
        <v>44009</v>
      </c>
      <c r="B699" s="22" t="str">
        <f t="shared" si="50"/>
        <v>Jun</v>
      </c>
      <c r="C699" s="23">
        <f t="shared" si="51"/>
        <v>26</v>
      </c>
      <c r="D699" s="23" t="str">
        <f t="shared" si="52"/>
        <v>Festival of Flight</v>
      </c>
      <c r="E699" s="23">
        <f t="shared" si="53"/>
        <v>46.1</v>
      </c>
      <c r="F699" s="23" t="e">
        <f t="shared" si="54"/>
        <v>#N/A</v>
      </c>
      <c r="G699" s="22" t="s">
        <v>45</v>
      </c>
      <c r="H699" s="23" t="s">
        <v>50</v>
      </c>
      <c r="I699" s="24">
        <v>46.1</v>
      </c>
    </row>
    <row r="700" spans="1:9">
      <c r="A700" s="22">
        <v>44049</v>
      </c>
      <c r="B700" s="22" t="str">
        <f t="shared" si="50"/>
        <v>Aug</v>
      </c>
      <c r="C700" s="23">
        <f t="shared" si="51"/>
        <v>32</v>
      </c>
      <c r="D700" s="23" t="str">
        <f t="shared" si="52"/>
        <v>Fall Kite Event</v>
      </c>
      <c r="E700" s="23" t="e">
        <f t="shared" si="53"/>
        <v>#N/A</v>
      </c>
      <c r="F700" s="23">
        <f t="shared" si="54"/>
        <v>87.68</v>
      </c>
      <c r="G700" s="22" t="s">
        <v>38</v>
      </c>
      <c r="H700" s="23" t="s">
        <v>53</v>
      </c>
      <c r="I700" s="24">
        <v>87.68</v>
      </c>
    </row>
    <row r="701" spans="1:9">
      <c r="A701" s="22">
        <v>43997</v>
      </c>
      <c r="B701" s="22" t="str">
        <f t="shared" si="50"/>
        <v>Jun</v>
      </c>
      <c r="C701" s="23">
        <f t="shared" si="51"/>
        <v>25</v>
      </c>
      <c r="D701" s="23" t="str">
        <f t="shared" si="52"/>
        <v>Festival of Flight</v>
      </c>
      <c r="E701" s="23">
        <f t="shared" si="53"/>
        <v>71.77</v>
      </c>
      <c r="F701" s="23" t="e">
        <f t="shared" si="54"/>
        <v>#N/A</v>
      </c>
      <c r="G701" s="22" t="s">
        <v>48</v>
      </c>
      <c r="H701" s="23" t="s">
        <v>54</v>
      </c>
      <c r="I701" s="24">
        <v>71.77</v>
      </c>
    </row>
    <row r="702" spans="1:9">
      <c r="A702" s="22">
        <v>43998</v>
      </c>
      <c r="B702" s="22" t="str">
        <f t="shared" si="50"/>
        <v>Jun</v>
      </c>
      <c r="C702" s="23">
        <f t="shared" si="51"/>
        <v>25</v>
      </c>
      <c r="D702" s="23" t="str">
        <f t="shared" si="52"/>
        <v>Festival of Flight</v>
      </c>
      <c r="E702" s="23">
        <f t="shared" si="53"/>
        <v>33.56</v>
      </c>
      <c r="F702" s="23" t="e">
        <f t="shared" si="54"/>
        <v>#N/A</v>
      </c>
      <c r="G702" s="22" t="s">
        <v>38</v>
      </c>
      <c r="H702" s="23" t="s">
        <v>49</v>
      </c>
      <c r="I702" s="24">
        <v>33.56</v>
      </c>
    </row>
    <row r="703" spans="1:9">
      <c r="A703" s="22">
        <v>44065</v>
      </c>
      <c r="B703" s="22" t="str">
        <f t="shared" si="50"/>
        <v>Aug</v>
      </c>
      <c r="C703" s="23">
        <f t="shared" si="51"/>
        <v>34</v>
      </c>
      <c r="D703" s="23" t="str">
        <f t="shared" si="52"/>
        <v>Fall Kite Event</v>
      </c>
      <c r="E703" s="23" t="e">
        <f t="shared" si="53"/>
        <v>#N/A</v>
      </c>
      <c r="F703" s="23">
        <f t="shared" si="54"/>
        <v>23.32</v>
      </c>
      <c r="G703" s="22" t="s">
        <v>38</v>
      </c>
      <c r="H703" s="23" t="s">
        <v>50</v>
      </c>
      <c r="I703" s="24">
        <v>23.32</v>
      </c>
    </row>
    <row r="704" spans="1:9">
      <c r="A704" s="22">
        <v>44075</v>
      </c>
      <c r="B704" s="22" t="str">
        <f t="shared" si="50"/>
        <v>Sep</v>
      </c>
      <c r="C704" s="23">
        <f t="shared" si="51"/>
        <v>36</v>
      </c>
      <c r="D704" s="23" t="str">
        <f t="shared" si="52"/>
        <v>None</v>
      </c>
      <c r="E704" s="23" t="e">
        <f t="shared" si="53"/>
        <v>#N/A</v>
      </c>
      <c r="F704" s="23" t="e">
        <f t="shared" si="54"/>
        <v>#N/A</v>
      </c>
      <c r="G704" s="22" t="s">
        <v>48</v>
      </c>
      <c r="H704" s="23" t="s">
        <v>61</v>
      </c>
      <c r="I704" s="24">
        <v>601.94000000000005</v>
      </c>
    </row>
    <row r="705" spans="1:9">
      <c r="A705" s="22">
        <v>43961</v>
      </c>
      <c r="B705" s="22" t="str">
        <f t="shared" si="50"/>
        <v>May</v>
      </c>
      <c r="C705" s="23">
        <f t="shared" si="51"/>
        <v>20</v>
      </c>
      <c r="D705" s="23" t="str">
        <f t="shared" si="52"/>
        <v>None</v>
      </c>
      <c r="E705" s="23" t="e">
        <f t="shared" si="53"/>
        <v>#N/A</v>
      </c>
      <c r="F705" s="23" t="e">
        <f t="shared" si="54"/>
        <v>#N/A</v>
      </c>
      <c r="G705" s="22" t="s">
        <v>48</v>
      </c>
      <c r="H705" s="23" t="s">
        <v>54</v>
      </c>
      <c r="I705" s="24">
        <v>47.03</v>
      </c>
    </row>
    <row r="706" spans="1:9">
      <c r="A706" s="22">
        <v>43973</v>
      </c>
      <c r="B706" s="22" t="str">
        <f t="shared" si="50"/>
        <v>May</v>
      </c>
      <c r="C706" s="23">
        <f t="shared" si="51"/>
        <v>21</v>
      </c>
      <c r="D706" s="23" t="str">
        <f t="shared" si="52"/>
        <v>None</v>
      </c>
      <c r="E706" s="23" t="e">
        <f t="shared" si="53"/>
        <v>#N/A</v>
      </c>
      <c r="F706" s="23" t="e">
        <f t="shared" si="54"/>
        <v>#N/A</v>
      </c>
      <c r="G706" s="22" t="s">
        <v>38</v>
      </c>
      <c r="H706" s="23" t="s">
        <v>49</v>
      </c>
      <c r="I706" s="24">
        <v>68.08</v>
      </c>
    </row>
    <row r="707" spans="1:9">
      <c r="A707" s="22">
        <v>44001</v>
      </c>
      <c r="B707" s="22" t="str">
        <f t="shared" si="50"/>
        <v>Jun</v>
      </c>
      <c r="C707" s="23">
        <f t="shared" si="51"/>
        <v>25</v>
      </c>
      <c r="D707" s="23" t="str">
        <f t="shared" si="52"/>
        <v>Festival of Flight</v>
      </c>
      <c r="E707" s="23">
        <f t="shared" si="53"/>
        <v>46.84</v>
      </c>
      <c r="F707" s="23" t="e">
        <f t="shared" si="54"/>
        <v>#N/A</v>
      </c>
      <c r="G707" s="22" t="s">
        <v>48</v>
      </c>
      <c r="H707" s="23" t="s">
        <v>57</v>
      </c>
      <c r="I707" s="24">
        <v>46.84</v>
      </c>
    </row>
    <row r="708" spans="1:9">
      <c r="A708" s="22">
        <v>44048</v>
      </c>
      <c r="B708" s="22" t="str">
        <f t="shared" si="50"/>
        <v>Aug</v>
      </c>
      <c r="C708" s="23">
        <f t="shared" si="51"/>
        <v>32</v>
      </c>
      <c r="D708" s="23" t="str">
        <f t="shared" si="52"/>
        <v>Fall Kite Event</v>
      </c>
      <c r="E708" s="23" t="e">
        <f t="shared" si="53"/>
        <v>#N/A</v>
      </c>
      <c r="F708" s="23">
        <f t="shared" si="54"/>
        <v>46.09</v>
      </c>
      <c r="G708" s="22" t="s">
        <v>38</v>
      </c>
      <c r="H708" s="23" t="s">
        <v>57</v>
      </c>
      <c r="I708" s="24">
        <v>46.09</v>
      </c>
    </row>
    <row r="709" spans="1:9">
      <c r="A709" s="22">
        <v>44090</v>
      </c>
      <c r="B709" s="22" t="str">
        <f t="shared" si="50"/>
        <v>Sep</v>
      </c>
      <c r="C709" s="23">
        <f t="shared" si="51"/>
        <v>38</v>
      </c>
      <c r="D709" s="23" t="str">
        <f t="shared" si="52"/>
        <v>None</v>
      </c>
      <c r="E709" s="23" t="e">
        <f t="shared" si="53"/>
        <v>#N/A</v>
      </c>
      <c r="F709" s="23" t="e">
        <f t="shared" si="54"/>
        <v>#N/A</v>
      </c>
      <c r="G709" s="22" t="s">
        <v>48</v>
      </c>
      <c r="H709" s="23" t="s">
        <v>50</v>
      </c>
      <c r="I709" s="24">
        <v>23.83</v>
      </c>
    </row>
    <row r="710" spans="1:9">
      <c r="A710" s="22">
        <v>44067</v>
      </c>
      <c r="B710" s="22" t="str">
        <f t="shared" ref="B710:B773" si="55">TEXT(A710,"mmm")</f>
        <v>Aug</v>
      </c>
      <c r="C710" s="23">
        <f t="shared" ref="C710:C773" si="56">WEEKNUM(A710)</f>
        <v>35</v>
      </c>
      <c r="D710" s="23" t="str">
        <f t="shared" ref="D710:D773" si="57">IFERROR(VLOOKUP(C710,$AZ$7:$BA$14,2,0),"None")</f>
        <v>Fall Kite Event</v>
      </c>
      <c r="E710" s="23" t="e">
        <f t="shared" ref="E710:E773" si="58">IF(D710=$AZ$4,I710,NA())</f>
        <v>#N/A</v>
      </c>
      <c r="F710" s="23">
        <f t="shared" ref="F710:F773" si="59">IF(D710=$AZ$3,I710,NA())</f>
        <v>20.62</v>
      </c>
      <c r="G710" s="22" t="s">
        <v>38</v>
      </c>
      <c r="H710" s="23" t="s">
        <v>56</v>
      </c>
      <c r="I710" s="24">
        <v>20.62</v>
      </c>
    </row>
    <row r="711" spans="1:9">
      <c r="A711" s="22">
        <v>43996</v>
      </c>
      <c r="B711" s="22" t="str">
        <f t="shared" si="55"/>
        <v>Jun</v>
      </c>
      <c r="C711" s="23">
        <f t="shared" si="56"/>
        <v>25</v>
      </c>
      <c r="D711" s="23" t="str">
        <f t="shared" si="57"/>
        <v>Festival of Flight</v>
      </c>
      <c r="E711" s="23">
        <f t="shared" si="58"/>
        <v>44.56</v>
      </c>
      <c r="F711" s="23" t="e">
        <f t="shared" si="59"/>
        <v>#N/A</v>
      </c>
      <c r="G711" s="22" t="s">
        <v>48</v>
      </c>
      <c r="H711" s="23" t="s">
        <v>57</v>
      </c>
      <c r="I711" s="24">
        <v>44.56</v>
      </c>
    </row>
    <row r="712" spans="1:9">
      <c r="A712" s="22">
        <v>44053</v>
      </c>
      <c r="B712" s="22" t="str">
        <f t="shared" si="55"/>
        <v>Aug</v>
      </c>
      <c r="C712" s="23">
        <f t="shared" si="56"/>
        <v>33</v>
      </c>
      <c r="D712" s="23" t="str">
        <f t="shared" si="57"/>
        <v>Fall Kite Event</v>
      </c>
      <c r="E712" s="23" t="e">
        <f t="shared" si="58"/>
        <v>#N/A</v>
      </c>
      <c r="F712" s="23">
        <f t="shared" si="59"/>
        <v>23.19</v>
      </c>
      <c r="G712" s="22" t="s">
        <v>38</v>
      </c>
      <c r="H712" s="23" t="s">
        <v>57</v>
      </c>
      <c r="I712" s="24">
        <v>23.19</v>
      </c>
    </row>
    <row r="713" spans="1:9">
      <c r="A713" s="22">
        <v>43985</v>
      </c>
      <c r="B713" s="22" t="str">
        <f t="shared" si="55"/>
        <v>Jun</v>
      </c>
      <c r="C713" s="23">
        <f t="shared" si="56"/>
        <v>23</v>
      </c>
      <c r="D713" s="23" t="str">
        <f t="shared" si="57"/>
        <v>Festival of Flight</v>
      </c>
      <c r="E713" s="23">
        <f t="shared" si="58"/>
        <v>102.57</v>
      </c>
      <c r="F713" s="23" t="e">
        <f t="shared" si="59"/>
        <v>#N/A</v>
      </c>
      <c r="G713" s="22" t="s">
        <v>48</v>
      </c>
      <c r="H713" s="23" t="s">
        <v>49</v>
      </c>
      <c r="I713" s="24">
        <v>102.57</v>
      </c>
    </row>
    <row r="714" spans="1:9">
      <c r="A714" s="22">
        <v>43981</v>
      </c>
      <c r="B714" s="22" t="str">
        <f t="shared" si="55"/>
        <v>May</v>
      </c>
      <c r="C714" s="23">
        <f t="shared" si="56"/>
        <v>22</v>
      </c>
      <c r="D714" s="23" t="str">
        <f t="shared" si="57"/>
        <v>None</v>
      </c>
      <c r="E714" s="23" t="e">
        <f t="shared" si="58"/>
        <v>#N/A</v>
      </c>
      <c r="F714" s="23" t="e">
        <f t="shared" si="59"/>
        <v>#N/A</v>
      </c>
      <c r="G714" s="22" t="s">
        <v>38</v>
      </c>
      <c r="H714" s="23" t="s">
        <v>39</v>
      </c>
      <c r="I714" s="24">
        <v>240.23</v>
      </c>
    </row>
    <row r="715" spans="1:9">
      <c r="A715" s="22">
        <v>44007</v>
      </c>
      <c r="B715" s="22" t="str">
        <f t="shared" si="55"/>
        <v>Jun</v>
      </c>
      <c r="C715" s="23">
        <f t="shared" si="56"/>
        <v>26</v>
      </c>
      <c r="D715" s="23" t="str">
        <f t="shared" si="57"/>
        <v>Festival of Flight</v>
      </c>
      <c r="E715" s="23">
        <f t="shared" si="58"/>
        <v>90.23</v>
      </c>
      <c r="F715" s="23" t="e">
        <f t="shared" si="59"/>
        <v>#N/A</v>
      </c>
      <c r="G715" s="22" t="s">
        <v>48</v>
      </c>
      <c r="H715" s="23" t="s">
        <v>66</v>
      </c>
      <c r="I715" s="24">
        <v>90.23</v>
      </c>
    </row>
    <row r="716" spans="1:9">
      <c r="A716" s="22">
        <v>44011</v>
      </c>
      <c r="B716" s="22" t="str">
        <f t="shared" si="55"/>
        <v>Jun</v>
      </c>
      <c r="C716" s="23">
        <f t="shared" si="56"/>
        <v>27</v>
      </c>
      <c r="D716" s="23" t="str">
        <f t="shared" si="57"/>
        <v>None</v>
      </c>
      <c r="E716" s="23" t="e">
        <f t="shared" si="58"/>
        <v>#N/A</v>
      </c>
      <c r="F716" s="23" t="e">
        <f t="shared" si="59"/>
        <v>#N/A</v>
      </c>
      <c r="G716" s="22" t="s">
        <v>48</v>
      </c>
      <c r="H716" s="23" t="s">
        <v>49</v>
      </c>
      <c r="I716" s="24">
        <v>160.66999999999999</v>
      </c>
    </row>
    <row r="717" spans="1:9">
      <c r="A717" s="22">
        <v>44011</v>
      </c>
      <c r="B717" s="22" t="str">
        <f t="shared" si="55"/>
        <v>Jun</v>
      </c>
      <c r="C717" s="23">
        <f t="shared" si="56"/>
        <v>27</v>
      </c>
      <c r="D717" s="23" t="str">
        <f t="shared" si="57"/>
        <v>None</v>
      </c>
      <c r="E717" s="23" t="e">
        <f t="shared" si="58"/>
        <v>#N/A</v>
      </c>
      <c r="F717" s="23" t="e">
        <f t="shared" si="59"/>
        <v>#N/A</v>
      </c>
      <c r="G717" s="22" t="s">
        <v>48</v>
      </c>
      <c r="H717" s="23" t="s">
        <v>50</v>
      </c>
      <c r="I717" s="24">
        <v>66.97</v>
      </c>
    </row>
    <row r="718" spans="1:9">
      <c r="A718" s="22">
        <v>44045</v>
      </c>
      <c r="B718" s="22" t="str">
        <f t="shared" si="55"/>
        <v>Aug</v>
      </c>
      <c r="C718" s="23">
        <f t="shared" si="56"/>
        <v>32</v>
      </c>
      <c r="D718" s="23" t="str">
        <f t="shared" si="57"/>
        <v>Fall Kite Event</v>
      </c>
      <c r="E718" s="23" t="e">
        <f t="shared" si="58"/>
        <v>#N/A</v>
      </c>
      <c r="F718" s="23">
        <f t="shared" si="59"/>
        <v>44.78</v>
      </c>
      <c r="G718" s="22" t="s">
        <v>38</v>
      </c>
      <c r="H718" s="23" t="s">
        <v>57</v>
      </c>
      <c r="I718" s="24">
        <v>44.78</v>
      </c>
    </row>
    <row r="719" spans="1:9">
      <c r="A719" s="22">
        <v>43997</v>
      </c>
      <c r="B719" s="22" t="str">
        <f t="shared" si="55"/>
        <v>Jun</v>
      </c>
      <c r="C719" s="23">
        <f t="shared" si="56"/>
        <v>25</v>
      </c>
      <c r="D719" s="23" t="str">
        <f t="shared" si="57"/>
        <v>Festival of Flight</v>
      </c>
      <c r="E719" s="23">
        <f t="shared" si="58"/>
        <v>66.760000000000005</v>
      </c>
      <c r="F719" s="23" t="e">
        <f t="shared" si="59"/>
        <v>#N/A</v>
      </c>
      <c r="G719" s="22" t="s">
        <v>48</v>
      </c>
      <c r="H719" s="23" t="s">
        <v>57</v>
      </c>
      <c r="I719" s="24">
        <v>66.760000000000005</v>
      </c>
    </row>
    <row r="720" spans="1:9">
      <c r="A720" s="22">
        <v>44074</v>
      </c>
      <c r="B720" s="22" t="str">
        <f t="shared" si="55"/>
        <v>Aug</v>
      </c>
      <c r="C720" s="23">
        <f t="shared" si="56"/>
        <v>36</v>
      </c>
      <c r="D720" s="23" t="str">
        <f t="shared" si="57"/>
        <v>None</v>
      </c>
      <c r="E720" s="23" t="e">
        <f t="shared" si="58"/>
        <v>#N/A</v>
      </c>
      <c r="F720" s="23" t="e">
        <f t="shared" si="59"/>
        <v>#N/A</v>
      </c>
      <c r="G720" s="22" t="s">
        <v>38</v>
      </c>
      <c r="H720" s="23" t="s">
        <v>66</v>
      </c>
      <c r="I720" s="24">
        <v>57.57</v>
      </c>
    </row>
    <row r="721" spans="1:9">
      <c r="A721" s="22">
        <v>43966</v>
      </c>
      <c r="B721" s="22" t="str">
        <f t="shared" si="55"/>
        <v>May</v>
      </c>
      <c r="C721" s="23">
        <f t="shared" si="56"/>
        <v>20</v>
      </c>
      <c r="D721" s="23" t="str">
        <f t="shared" si="57"/>
        <v>None</v>
      </c>
      <c r="E721" s="23" t="e">
        <f t="shared" si="58"/>
        <v>#N/A</v>
      </c>
      <c r="F721" s="23" t="e">
        <f t="shared" si="59"/>
        <v>#N/A</v>
      </c>
      <c r="G721" s="22" t="s">
        <v>48</v>
      </c>
      <c r="H721" s="23" t="s">
        <v>49</v>
      </c>
      <c r="I721" s="24">
        <v>66.97</v>
      </c>
    </row>
    <row r="722" spans="1:9">
      <c r="A722" s="22">
        <v>43997</v>
      </c>
      <c r="B722" s="22" t="str">
        <f t="shared" si="55"/>
        <v>Jun</v>
      </c>
      <c r="C722" s="23">
        <f t="shared" si="56"/>
        <v>25</v>
      </c>
      <c r="D722" s="23" t="str">
        <f t="shared" si="57"/>
        <v>Festival of Flight</v>
      </c>
      <c r="E722" s="23">
        <f t="shared" si="58"/>
        <v>46.34</v>
      </c>
      <c r="F722" s="23" t="e">
        <f t="shared" si="59"/>
        <v>#N/A</v>
      </c>
      <c r="G722" s="22" t="s">
        <v>48</v>
      </c>
      <c r="H722" s="23" t="s">
        <v>57</v>
      </c>
      <c r="I722" s="24">
        <v>46.34</v>
      </c>
    </row>
    <row r="723" spans="1:9">
      <c r="A723" s="22">
        <v>44000</v>
      </c>
      <c r="B723" s="22" t="str">
        <f t="shared" si="55"/>
        <v>Jun</v>
      </c>
      <c r="C723" s="23">
        <f t="shared" si="56"/>
        <v>25</v>
      </c>
      <c r="D723" s="23" t="str">
        <f t="shared" si="57"/>
        <v>Festival of Flight</v>
      </c>
      <c r="E723" s="23">
        <f t="shared" si="58"/>
        <v>23.29</v>
      </c>
      <c r="F723" s="23" t="e">
        <f t="shared" si="59"/>
        <v>#N/A</v>
      </c>
      <c r="G723" s="22" t="s">
        <v>45</v>
      </c>
      <c r="H723" s="23" t="s">
        <v>50</v>
      </c>
      <c r="I723" s="24">
        <v>23.29</v>
      </c>
    </row>
    <row r="724" spans="1:9">
      <c r="A724" s="22">
        <v>44080</v>
      </c>
      <c r="B724" s="22" t="str">
        <f t="shared" si="55"/>
        <v>Sep</v>
      </c>
      <c r="C724" s="23">
        <f t="shared" si="56"/>
        <v>37</v>
      </c>
      <c r="D724" s="23" t="str">
        <f t="shared" si="57"/>
        <v>None</v>
      </c>
      <c r="E724" s="23" t="e">
        <f t="shared" si="58"/>
        <v>#N/A</v>
      </c>
      <c r="F724" s="23" t="e">
        <f t="shared" si="59"/>
        <v>#N/A</v>
      </c>
      <c r="G724" s="22" t="s">
        <v>38</v>
      </c>
      <c r="H724" s="23" t="s">
        <v>50</v>
      </c>
      <c r="I724" s="24">
        <v>69.88</v>
      </c>
    </row>
    <row r="725" spans="1:9">
      <c r="A725" s="22">
        <v>44057</v>
      </c>
      <c r="B725" s="22" t="str">
        <f t="shared" si="55"/>
        <v>Aug</v>
      </c>
      <c r="C725" s="23">
        <f t="shared" si="56"/>
        <v>33</v>
      </c>
      <c r="D725" s="23" t="str">
        <f t="shared" si="57"/>
        <v>Fall Kite Event</v>
      </c>
      <c r="E725" s="23" t="e">
        <f t="shared" si="58"/>
        <v>#N/A</v>
      </c>
      <c r="F725" s="23">
        <f t="shared" si="59"/>
        <v>90.6</v>
      </c>
      <c r="G725" s="22" t="s">
        <v>48</v>
      </c>
      <c r="H725" s="23" t="s">
        <v>53</v>
      </c>
      <c r="I725" s="24">
        <v>90.6</v>
      </c>
    </row>
    <row r="726" spans="1:9">
      <c r="A726" s="22">
        <v>44012</v>
      </c>
      <c r="B726" s="22" t="str">
        <f t="shared" si="55"/>
        <v>Jun</v>
      </c>
      <c r="C726" s="23">
        <f t="shared" si="56"/>
        <v>27</v>
      </c>
      <c r="D726" s="23" t="str">
        <f t="shared" si="57"/>
        <v>None</v>
      </c>
      <c r="E726" s="23" t="e">
        <f t="shared" si="58"/>
        <v>#N/A</v>
      </c>
      <c r="F726" s="23" t="e">
        <f t="shared" si="59"/>
        <v>#N/A</v>
      </c>
      <c r="G726" s="22" t="s">
        <v>48</v>
      </c>
      <c r="H726" s="23" t="s">
        <v>49</v>
      </c>
      <c r="I726" s="24">
        <v>99.45</v>
      </c>
    </row>
    <row r="727" spans="1:9">
      <c r="A727" s="22">
        <v>44052</v>
      </c>
      <c r="B727" s="22" t="str">
        <f t="shared" si="55"/>
        <v>Aug</v>
      </c>
      <c r="C727" s="23">
        <f t="shared" si="56"/>
        <v>33</v>
      </c>
      <c r="D727" s="23" t="str">
        <f t="shared" si="57"/>
        <v>Fall Kite Event</v>
      </c>
      <c r="E727" s="23" t="e">
        <f t="shared" si="58"/>
        <v>#N/A</v>
      </c>
      <c r="F727" s="23">
        <f t="shared" si="59"/>
        <v>25.17</v>
      </c>
      <c r="G727" s="22" t="s">
        <v>48</v>
      </c>
      <c r="H727" s="23" t="s">
        <v>58</v>
      </c>
      <c r="I727" s="24">
        <v>25.17</v>
      </c>
    </row>
    <row r="728" spans="1:9">
      <c r="A728" s="22">
        <v>44042</v>
      </c>
      <c r="B728" s="22" t="str">
        <f t="shared" si="55"/>
        <v>Jul</v>
      </c>
      <c r="C728" s="23">
        <f t="shared" si="56"/>
        <v>31</v>
      </c>
      <c r="D728" s="23" t="str">
        <f t="shared" si="57"/>
        <v>None</v>
      </c>
      <c r="E728" s="23" t="e">
        <f t="shared" si="58"/>
        <v>#N/A</v>
      </c>
      <c r="F728" s="23" t="e">
        <f t="shared" si="59"/>
        <v>#N/A</v>
      </c>
      <c r="G728" s="22" t="s">
        <v>48</v>
      </c>
      <c r="H728" s="23" t="s">
        <v>56</v>
      </c>
      <c r="I728" s="24">
        <v>63.34</v>
      </c>
    </row>
    <row r="729" spans="1:9">
      <c r="A729" s="22">
        <v>43989</v>
      </c>
      <c r="B729" s="22" t="str">
        <f t="shared" si="55"/>
        <v>Jun</v>
      </c>
      <c r="C729" s="23">
        <f t="shared" si="56"/>
        <v>24</v>
      </c>
      <c r="D729" s="23" t="str">
        <f t="shared" si="57"/>
        <v>Festival of Flight</v>
      </c>
      <c r="E729" s="23">
        <f t="shared" si="58"/>
        <v>327.91</v>
      </c>
      <c r="F729" s="23" t="e">
        <f t="shared" si="59"/>
        <v>#N/A</v>
      </c>
      <c r="G729" s="22" t="s">
        <v>38</v>
      </c>
      <c r="H729" s="23" t="s">
        <v>50</v>
      </c>
      <c r="I729" s="24">
        <v>327.91</v>
      </c>
    </row>
    <row r="730" spans="1:9">
      <c r="A730" s="22">
        <v>44075</v>
      </c>
      <c r="B730" s="22" t="str">
        <f t="shared" si="55"/>
        <v>Sep</v>
      </c>
      <c r="C730" s="23">
        <f t="shared" si="56"/>
        <v>36</v>
      </c>
      <c r="D730" s="23" t="str">
        <f t="shared" si="57"/>
        <v>None</v>
      </c>
      <c r="E730" s="23" t="e">
        <f t="shared" si="58"/>
        <v>#N/A</v>
      </c>
      <c r="F730" s="23" t="e">
        <f t="shared" si="59"/>
        <v>#N/A</v>
      </c>
      <c r="G730" s="22" t="s">
        <v>48</v>
      </c>
      <c r="H730" s="23" t="s">
        <v>54</v>
      </c>
      <c r="I730" s="24">
        <v>24.88</v>
      </c>
    </row>
    <row r="731" spans="1:9">
      <c r="A731" s="22">
        <v>43996</v>
      </c>
      <c r="B731" s="22" t="str">
        <f t="shared" si="55"/>
        <v>Jun</v>
      </c>
      <c r="C731" s="23">
        <f t="shared" si="56"/>
        <v>25</v>
      </c>
      <c r="D731" s="23" t="str">
        <f t="shared" si="57"/>
        <v>Festival of Flight</v>
      </c>
      <c r="E731" s="23">
        <f t="shared" si="58"/>
        <v>19.38</v>
      </c>
      <c r="F731" s="23" t="e">
        <f t="shared" si="59"/>
        <v>#N/A</v>
      </c>
      <c r="G731" s="22" t="s">
        <v>48</v>
      </c>
      <c r="H731" s="23" t="s">
        <v>43</v>
      </c>
      <c r="I731" s="24">
        <v>19.38</v>
      </c>
    </row>
    <row r="732" spans="1:9">
      <c r="A732" s="22">
        <v>44004</v>
      </c>
      <c r="B732" s="22" t="str">
        <f t="shared" si="55"/>
        <v>Jun</v>
      </c>
      <c r="C732" s="23">
        <f t="shared" si="56"/>
        <v>26</v>
      </c>
      <c r="D732" s="23" t="str">
        <f t="shared" si="57"/>
        <v>Festival of Flight</v>
      </c>
      <c r="E732" s="23">
        <f t="shared" si="58"/>
        <v>68.08</v>
      </c>
      <c r="F732" s="23" t="e">
        <f t="shared" si="59"/>
        <v>#N/A</v>
      </c>
      <c r="G732" s="22" t="s">
        <v>48</v>
      </c>
      <c r="H732" s="23" t="s">
        <v>49</v>
      </c>
      <c r="I732" s="24">
        <v>68.08</v>
      </c>
    </row>
    <row r="733" spans="1:9">
      <c r="A733" s="22">
        <v>44061</v>
      </c>
      <c r="B733" s="22" t="str">
        <f t="shared" si="55"/>
        <v>Aug</v>
      </c>
      <c r="C733" s="23">
        <f t="shared" si="56"/>
        <v>34</v>
      </c>
      <c r="D733" s="23" t="str">
        <f t="shared" si="57"/>
        <v>Fall Kite Event</v>
      </c>
      <c r="E733" s="23" t="e">
        <f t="shared" si="58"/>
        <v>#N/A</v>
      </c>
      <c r="F733" s="23">
        <f t="shared" si="59"/>
        <v>69.069999999999993</v>
      </c>
      <c r="G733" s="22" t="s">
        <v>48</v>
      </c>
      <c r="H733" s="23" t="s">
        <v>57</v>
      </c>
      <c r="I733" s="24">
        <v>69.069999999999993</v>
      </c>
    </row>
    <row r="734" spans="1:9">
      <c r="A734" s="22">
        <v>44049</v>
      </c>
      <c r="B734" s="22" t="str">
        <f t="shared" si="55"/>
        <v>Aug</v>
      </c>
      <c r="C734" s="23">
        <f t="shared" si="56"/>
        <v>32</v>
      </c>
      <c r="D734" s="23" t="str">
        <f t="shared" si="57"/>
        <v>Fall Kite Event</v>
      </c>
      <c r="E734" s="23" t="e">
        <f t="shared" si="58"/>
        <v>#N/A</v>
      </c>
      <c r="F734" s="23">
        <f t="shared" si="59"/>
        <v>40.74</v>
      </c>
      <c r="G734" s="22" t="s">
        <v>38</v>
      </c>
      <c r="H734" s="23" t="s">
        <v>56</v>
      </c>
      <c r="I734" s="24">
        <v>40.74</v>
      </c>
    </row>
    <row r="735" spans="1:9">
      <c r="A735" s="22">
        <v>44049</v>
      </c>
      <c r="B735" s="22" t="str">
        <f t="shared" si="55"/>
        <v>Aug</v>
      </c>
      <c r="C735" s="23">
        <f t="shared" si="56"/>
        <v>32</v>
      </c>
      <c r="D735" s="23" t="str">
        <f t="shared" si="57"/>
        <v>Fall Kite Event</v>
      </c>
      <c r="E735" s="23" t="e">
        <f t="shared" si="58"/>
        <v>#N/A</v>
      </c>
      <c r="F735" s="23">
        <f t="shared" si="59"/>
        <v>24.62</v>
      </c>
      <c r="G735" s="22" t="s">
        <v>48</v>
      </c>
      <c r="H735" s="23" t="s">
        <v>46</v>
      </c>
      <c r="I735" s="24">
        <v>24.62</v>
      </c>
    </row>
    <row r="736" spans="1:9">
      <c r="A736" s="22">
        <v>44006</v>
      </c>
      <c r="B736" s="22" t="str">
        <f t="shared" si="55"/>
        <v>Jun</v>
      </c>
      <c r="C736" s="23">
        <f t="shared" si="56"/>
        <v>26</v>
      </c>
      <c r="D736" s="23" t="str">
        <f t="shared" si="57"/>
        <v>Festival of Flight</v>
      </c>
      <c r="E736" s="23">
        <f t="shared" si="58"/>
        <v>66.91</v>
      </c>
      <c r="F736" s="23" t="e">
        <f t="shared" si="59"/>
        <v>#N/A</v>
      </c>
      <c r="G736" s="22" t="s">
        <v>38</v>
      </c>
      <c r="H736" s="23" t="s">
        <v>49</v>
      </c>
      <c r="I736" s="24">
        <v>66.91</v>
      </c>
    </row>
    <row r="737" spans="1:9">
      <c r="A737" s="22">
        <v>43987</v>
      </c>
      <c r="B737" s="22" t="str">
        <f t="shared" si="55"/>
        <v>Jun</v>
      </c>
      <c r="C737" s="23">
        <f t="shared" si="56"/>
        <v>23</v>
      </c>
      <c r="D737" s="23" t="str">
        <f t="shared" si="57"/>
        <v>Festival of Flight</v>
      </c>
      <c r="E737" s="23">
        <f t="shared" si="58"/>
        <v>24.76</v>
      </c>
      <c r="F737" s="23" t="e">
        <f t="shared" si="59"/>
        <v>#N/A</v>
      </c>
      <c r="G737" s="22" t="s">
        <v>48</v>
      </c>
      <c r="H737" s="23" t="s">
        <v>54</v>
      </c>
      <c r="I737" s="24">
        <v>24.76</v>
      </c>
    </row>
    <row r="738" spans="1:9">
      <c r="A738" s="22">
        <v>44060</v>
      </c>
      <c r="B738" s="22" t="str">
        <f t="shared" si="55"/>
        <v>Aug</v>
      </c>
      <c r="C738" s="23">
        <f t="shared" si="56"/>
        <v>34</v>
      </c>
      <c r="D738" s="23" t="str">
        <f t="shared" si="57"/>
        <v>Fall Kite Event</v>
      </c>
      <c r="E738" s="23" t="e">
        <f t="shared" si="58"/>
        <v>#N/A</v>
      </c>
      <c r="F738" s="23">
        <f t="shared" si="59"/>
        <v>102.34</v>
      </c>
      <c r="G738" s="22" t="s">
        <v>38</v>
      </c>
      <c r="H738" s="23" t="s">
        <v>49</v>
      </c>
      <c r="I738" s="24">
        <v>102.34</v>
      </c>
    </row>
    <row r="739" spans="1:9">
      <c r="A739" s="22">
        <v>43994</v>
      </c>
      <c r="B739" s="22" t="str">
        <f t="shared" si="55"/>
        <v>Jun</v>
      </c>
      <c r="C739" s="23">
        <f t="shared" si="56"/>
        <v>24</v>
      </c>
      <c r="D739" s="23" t="str">
        <f t="shared" si="57"/>
        <v>Festival of Flight</v>
      </c>
      <c r="E739" s="23">
        <f t="shared" si="58"/>
        <v>80.86</v>
      </c>
      <c r="F739" s="23" t="e">
        <f t="shared" si="59"/>
        <v>#N/A</v>
      </c>
      <c r="G739" s="22" t="s">
        <v>48</v>
      </c>
      <c r="H739" s="23" t="s">
        <v>56</v>
      </c>
      <c r="I739" s="24">
        <v>80.86</v>
      </c>
    </row>
    <row r="740" spans="1:9">
      <c r="A740" s="22">
        <v>44012</v>
      </c>
      <c r="B740" s="22" t="str">
        <f t="shared" si="55"/>
        <v>Jun</v>
      </c>
      <c r="C740" s="23">
        <f t="shared" si="56"/>
        <v>27</v>
      </c>
      <c r="D740" s="23" t="str">
        <f t="shared" si="57"/>
        <v>None</v>
      </c>
      <c r="E740" s="23" t="e">
        <f t="shared" si="58"/>
        <v>#N/A</v>
      </c>
      <c r="F740" s="23" t="e">
        <f t="shared" si="59"/>
        <v>#N/A</v>
      </c>
      <c r="G740" s="22" t="s">
        <v>45</v>
      </c>
      <c r="H740" s="23" t="s">
        <v>50</v>
      </c>
      <c r="I740" s="24">
        <v>23.85</v>
      </c>
    </row>
    <row r="741" spans="1:9">
      <c r="A741" s="22">
        <v>44004</v>
      </c>
      <c r="B741" s="22" t="str">
        <f t="shared" si="55"/>
        <v>Jun</v>
      </c>
      <c r="C741" s="23">
        <f t="shared" si="56"/>
        <v>26</v>
      </c>
      <c r="D741" s="23" t="str">
        <f t="shared" si="57"/>
        <v>Festival of Flight</v>
      </c>
      <c r="E741" s="23">
        <f t="shared" si="58"/>
        <v>22.97</v>
      </c>
      <c r="F741" s="23" t="e">
        <f t="shared" si="59"/>
        <v>#N/A</v>
      </c>
      <c r="G741" s="22" t="s">
        <v>48</v>
      </c>
      <c r="H741" s="23" t="s">
        <v>50</v>
      </c>
      <c r="I741" s="24">
        <v>22.97</v>
      </c>
    </row>
    <row r="742" spans="1:9">
      <c r="A742" s="22">
        <v>44008</v>
      </c>
      <c r="B742" s="22" t="str">
        <f t="shared" si="55"/>
        <v>Jun</v>
      </c>
      <c r="C742" s="23">
        <f t="shared" si="56"/>
        <v>26</v>
      </c>
      <c r="D742" s="23" t="str">
        <f t="shared" si="57"/>
        <v>Festival of Flight</v>
      </c>
      <c r="E742" s="23">
        <f t="shared" si="58"/>
        <v>46.75</v>
      </c>
      <c r="F742" s="23" t="e">
        <f t="shared" si="59"/>
        <v>#N/A</v>
      </c>
      <c r="G742" s="22" t="s">
        <v>38</v>
      </c>
      <c r="H742" s="23" t="s">
        <v>46</v>
      </c>
      <c r="I742" s="24">
        <v>46.75</v>
      </c>
    </row>
    <row r="743" spans="1:9">
      <c r="A743" s="22">
        <v>44010</v>
      </c>
      <c r="B743" s="22" t="str">
        <f t="shared" si="55"/>
        <v>Jun</v>
      </c>
      <c r="C743" s="23">
        <f t="shared" si="56"/>
        <v>27</v>
      </c>
      <c r="D743" s="23" t="str">
        <f t="shared" si="57"/>
        <v>None</v>
      </c>
      <c r="E743" s="23" t="e">
        <f t="shared" si="58"/>
        <v>#N/A</v>
      </c>
      <c r="F743" s="23" t="e">
        <f t="shared" si="59"/>
        <v>#N/A</v>
      </c>
      <c r="G743" s="22" t="s">
        <v>48</v>
      </c>
      <c r="H743" s="23" t="s">
        <v>50</v>
      </c>
      <c r="I743" s="24">
        <v>44.82</v>
      </c>
    </row>
    <row r="744" spans="1:9">
      <c r="A744" s="22">
        <v>44069</v>
      </c>
      <c r="B744" s="22" t="str">
        <f t="shared" si="55"/>
        <v>Aug</v>
      </c>
      <c r="C744" s="23">
        <f t="shared" si="56"/>
        <v>35</v>
      </c>
      <c r="D744" s="23" t="str">
        <f t="shared" si="57"/>
        <v>Fall Kite Event</v>
      </c>
      <c r="E744" s="23" t="e">
        <f t="shared" si="58"/>
        <v>#N/A</v>
      </c>
      <c r="F744" s="23">
        <f t="shared" si="59"/>
        <v>99.42</v>
      </c>
      <c r="G744" s="22" t="s">
        <v>38</v>
      </c>
      <c r="H744" s="23" t="s">
        <v>49</v>
      </c>
      <c r="I744" s="24">
        <v>99.42</v>
      </c>
    </row>
    <row r="745" spans="1:9">
      <c r="A745" s="22">
        <v>44068</v>
      </c>
      <c r="B745" s="22" t="str">
        <f t="shared" si="55"/>
        <v>Aug</v>
      </c>
      <c r="C745" s="23">
        <f t="shared" si="56"/>
        <v>35</v>
      </c>
      <c r="D745" s="23" t="str">
        <f t="shared" si="57"/>
        <v>Fall Kite Event</v>
      </c>
      <c r="E745" s="23" t="e">
        <f t="shared" si="58"/>
        <v>#N/A</v>
      </c>
      <c r="F745" s="23">
        <f t="shared" si="59"/>
        <v>38.57</v>
      </c>
      <c r="G745" s="22" t="s">
        <v>48</v>
      </c>
      <c r="H745" s="23" t="s">
        <v>43</v>
      </c>
      <c r="I745" s="24">
        <v>38.57</v>
      </c>
    </row>
    <row r="746" spans="1:9">
      <c r="A746" s="22">
        <v>43990</v>
      </c>
      <c r="B746" s="22" t="str">
        <f t="shared" si="55"/>
        <v>Jun</v>
      </c>
      <c r="C746" s="23">
        <f t="shared" si="56"/>
        <v>24</v>
      </c>
      <c r="D746" s="23" t="str">
        <f t="shared" si="57"/>
        <v>Festival of Flight</v>
      </c>
      <c r="E746" s="23">
        <f t="shared" si="58"/>
        <v>176.27</v>
      </c>
      <c r="F746" s="23" t="e">
        <f t="shared" si="59"/>
        <v>#N/A</v>
      </c>
      <c r="G746" s="22" t="s">
        <v>48</v>
      </c>
      <c r="H746" s="23" t="s">
        <v>50</v>
      </c>
      <c r="I746" s="24">
        <v>176.27</v>
      </c>
    </row>
    <row r="747" spans="1:9">
      <c r="A747" s="22">
        <v>44002</v>
      </c>
      <c r="B747" s="22" t="str">
        <f t="shared" si="55"/>
        <v>Jun</v>
      </c>
      <c r="C747" s="23">
        <f t="shared" si="56"/>
        <v>25</v>
      </c>
      <c r="D747" s="23" t="str">
        <f t="shared" si="57"/>
        <v>Festival of Flight</v>
      </c>
      <c r="E747" s="23">
        <f t="shared" si="58"/>
        <v>192.39</v>
      </c>
      <c r="F747" s="23" t="e">
        <f t="shared" si="59"/>
        <v>#N/A</v>
      </c>
      <c r="G747" s="22" t="s">
        <v>48</v>
      </c>
      <c r="H747" s="23" t="s">
        <v>49</v>
      </c>
      <c r="I747" s="24">
        <v>192.39</v>
      </c>
    </row>
    <row r="748" spans="1:9">
      <c r="A748" s="22">
        <v>44011</v>
      </c>
      <c r="B748" s="22" t="str">
        <f t="shared" si="55"/>
        <v>Jun</v>
      </c>
      <c r="C748" s="23">
        <f t="shared" si="56"/>
        <v>27</v>
      </c>
      <c r="D748" s="23" t="str">
        <f t="shared" si="57"/>
        <v>None</v>
      </c>
      <c r="E748" s="23" t="e">
        <f t="shared" si="58"/>
        <v>#N/A</v>
      </c>
      <c r="F748" s="23" t="e">
        <f t="shared" si="59"/>
        <v>#N/A</v>
      </c>
      <c r="G748" s="22" t="s">
        <v>48</v>
      </c>
      <c r="H748" s="23" t="s">
        <v>39</v>
      </c>
      <c r="I748" s="24">
        <v>152.16999999999999</v>
      </c>
    </row>
    <row r="749" spans="1:9">
      <c r="A749" s="22">
        <v>44048</v>
      </c>
      <c r="B749" s="22" t="str">
        <f t="shared" si="55"/>
        <v>Aug</v>
      </c>
      <c r="C749" s="23">
        <f t="shared" si="56"/>
        <v>32</v>
      </c>
      <c r="D749" s="23" t="str">
        <f t="shared" si="57"/>
        <v>Fall Kite Event</v>
      </c>
      <c r="E749" s="23" t="e">
        <f t="shared" si="58"/>
        <v>#N/A</v>
      </c>
      <c r="F749" s="23">
        <f t="shared" si="59"/>
        <v>46.58</v>
      </c>
      <c r="G749" s="22" t="s">
        <v>45</v>
      </c>
      <c r="H749" s="23" t="s">
        <v>50</v>
      </c>
      <c r="I749" s="24">
        <v>46.58</v>
      </c>
    </row>
    <row r="750" spans="1:9">
      <c r="A750" s="22">
        <v>43998</v>
      </c>
      <c r="B750" s="22" t="str">
        <f t="shared" si="55"/>
        <v>Jun</v>
      </c>
      <c r="C750" s="23">
        <f t="shared" si="56"/>
        <v>25</v>
      </c>
      <c r="D750" s="23" t="str">
        <f t="shared" si="57"/>
        <v>Festival of Flight</v>
      </c>
      <c r="E750" s="23">
        <f t="shared" si="58"/>
        <v>96.55</v>
      </c>
      <c r="F750" s="23" t="e">
        <f t="shared" si="59"/>
        <v>#N/A</v>
      </c>
      <c r="G750" s="22" t="s">
        <v>48</v>
      </c>
      <c r="H750" s="23" t="s">
        <v>49</v>
      </c>
      <c r="I750" s="24">
        <v>96.55</v>
      </c>
    </row>
    <row r="751" spans="1:9">
      <c r="A751" s="22">
        <v>44060</v>
      </c>
      <c r="B751" s="22" t="str">
        <f t="shared" si="55"/>
        <v>Aug</v>
      </c>
      <c r="C751" s="23">
        <f t="shared" si="56"/>
        <v>34</v>
      </c>
      <c r="D751" s="23" t="str">
        <f t="shared" si="57"/>
        <v>Fall Kite Event</v>
      </c>
      <c r="E751" s="23" t="e">
        <f t="shared" si="58"/>
        <v>#N/A</v>
      </c>
      <c r="F751" s="23">
        <f t="shared" si="59"/>
        <v>32.130000000000003</v>
      </c>
      <c r="G751" s="22" t="s">
        <v>38</v>
      </c>
      <c r="H751" s="23" t="s">
        <v>49</v>
      </c>
      <c r="I751" s="24">
        <v>32.130000000000003</v>
      </c>
    </row>
    <row r="752" spans="1:9">
      <c r="A752" s="22">
        <v>44073</v>
      </c>
      <c r="B752" s="22" t="str">
        <f t="shared" si="55"/>
        <v>Aug</v>
      </c>
      <c r="C752" s="23">
        <f t="shared" si="56"/>
        <v>36</v>
      </c>
      <c r="D752" s="23" t="str">
        <f t="shared" si="57"/>
        <v>None</v>
      </c>
      <c r="E752" s="23" t="e">
        <f t="shared" si="58"/>
        <v>#N/A</v>
      </c>
      <c r="F752" s="23" t="e">
        <f t="shared" si="59"/>
        <v>#N/A</v>
      </c>
      <c r="G752" s="22" t="s">
        <v>38</v>
      </c>
      <c r="H752" s="23" t="s">
        <v>57</v>
      </c>
      <c r="I752" s="24">
        <v>46.88</v>
      </c>
    </row>
    <row r="753" spans="1:9">
      <c r="A753" s="22">
        <v>44049</v>
      </c>
      <c r="B753" s="22" t="str">
        <f t="shared" si="55"/>
        <v>Aug</v>
      </c>
      <c r="C753" s="23">
        <f t="shared" si="56"/>
        <v>32</v>
      </c>
      <c r="D753" s="23" t="str">
        <f t="shared" si="57"/>
        <v>Fall Kite Event</v>
      </c>
      <c r="E753" s="23" t="e">
        <f t="shared" si="58"/>
        <v>#N/A</v>
      </c>
      <c r="F753" s="23">
        <f t="shared" si="59"/>
        <v>90.03</v>
      </c>
      <c r="G753" s="22" t="s">
        <v>48</v>
      </c>
      <c r="H753" s="23" t="s">
        <v>53</v>
      </c>
      <c r="I753" s="24">
        <v>90.03</v>
      </c>
    </row>
    <row r="754" spans="1:9">
      <c r="A754" s="22">
        <v>43962</v>
      </c>
      <c r="B754" s="22" t="str">
        <f t="shared" si="55"/>
        <v>May</v>
      </c>
      <c r="C754" s="23">
        <f t="shared" si="56"/>
        <v>20</v>
      </c>
      <c r="D754" s="23" t="str">
        <f t="shared" si="57"/>
        <v>None</v>
      </c>
      <c r="E754" s="23" t="e">
        <f t="shared" si="58"/>
        <v>#N/A</v>
      </c>
      <c r="F754" s="23" t="e">
        <f t="shared" si="59"/>
        <v>#N/A</v>
      </c>
      <c r="G754" s="22" t="s">
        <v>48</v>
      </c>
      <c r="H754" s="23" t="s">
        <v>58</v>
      </c>
      <c r="I754" s="24">
        <v>46.21</v>
      </c>
    </row>
    <row r="755" spans="1:9">
      <c r="A755" s="22">
        <v>44008</v>
      </c>
      <c r="B755" s="22" t="str">
        <f t="shared" si="55"/>
        <v>Jun</v>
      </c>
      <c r="C755" s="23">
        <f t="shared" si="56"/>
        <v>26</v>
      </c>
      <c r="D755" s="23" t="str">
        <f t="shared" si="57"/>
        <v>Festival of Flight</v>
      </c>
      <c r="E755" s="23">
        <f t="shared" si="58"/>
        <v>22.27</v>
      </c>
      <c r="F755" s="23" t="e">
        <f t="shared" si="59"/>
        <v>#N/A</v>
      </c>
      <c r="G755" s="22" t="s">
        <v>48</v>
      </c>
      <c r="H755" s="23" t="s">
        <v>50</v>
      </c>
      <c r="I755" s="24">
        <v>22.27</v>
      </c>
    </row>
    <row r="756" spans="1:9">
      <c r="A756" s="22">
        <v>44057</v>
      </c>
      <c r="B756" s="22" t="str">
        <f t="shared" si="55"/>
        <v>Aug</v>
      </c>
      <c r="C756" s="23">
        <f t="shared" si="56"/>
        <v>33</v>
      </c>
      <c r="D756" s="23" t="str">
        <f t="shared" si="57"/>
        <v>Fall Kite Event</v>
      </c>
      <c r="E756" s="23" t="e">
        <f t="shared" si="58"/>
        <v>#N/A</v>
      </c>
      <c r="F756" s="23">
        <f t="shared" si="59"/>
        <v>57.56</v>
      </c>
      <c r="G756" s="22" t="s">
        <v>38</v>
      </c>
      <c r="H756" s="23" t="s">
        <v>66</v>
      </c>
      <c r="I756" s="24">
        <v>57.56</v>
      </c>
    </row>
    <row r="757" spans="1:9">
      <c r="A757" s="22">
        <v>43984</v>
      </c>
      <c r="B757" s="22" t="str">
        <f t="shared" si="55"/>
        <v>Jun</v>
      </c>
      <c r="C757" s="23">
        <f t="shared" si="56"/>
        <v>23</v>
      </c>
      <c r="D757" s="23" t="str">
        <f t="shared" si="57"/>
        <v>Festival of Flight</v>
      </c>
      <c r="E757" s="23">
        <f t="shared" si="58"/>
        <v>46.08</v>
      </c>
      <c r="F757" s="23" t="e">
        <f t="shared" si="59"/>
        <v>#N/A</v>
      </c>
      <c r="G757" s="22" t="s">
        <v>38</v>
      </c>
      <c r="H757" s="23" t="s">
        <v>57</v>
      </c>
      <c r="I757" s="24">
        <v>46.08</v>
      </c>
    </row>
    <row r="758" spans="1:9">
      <c r="A758" s="22">
        <v>44014</v>
      </c>
      <c r="B758" s="22" t="str">
        <f t="shared" si="55"/>
        <v>Jul</v>
      </c>
      <c r="C758" s="23">
        <f t="shared" si="56"/>
        <v>27</v>
      </c>
      <c r="D758" s="23" t="str">
        <f t="shared" si="57"/>
        <v>None</v>
      </c>
      <c r="E758" s="23" t="e">
        <f t="shared" si="58"/>
        <v>#N/A</v>
      </c>
      <c r="F758" s="23" t="e">
        <f t="shared" si="59"/>
        <v>#N/A</v>
      </c>
      <c r="G758" s="22" t="s">
        <v>48</v>
      </c>
      <c r="H758" s="23" t="s">
        <v>46</v>
      </c>
      <c r="I758" s="24">
        <v>50.71</v>
      </c>
    </row>
    <row r="759" spans="1:9">
      <c r="A759" s="22">
        <v>44055</v>
      </c>
      <c r="B759" s="22" t="str">
        <f t="shared" si="55"/>
        <v>Aug</v>
      </c>
      <c r="C759" s="23">
        <f t="shared" si="56"/>
        <v>33</v>
      </c>
      <c r="D759" s="23" t="str">
        <f t="shared" si="57"/>
        <v>Fall Kite Event</v>
      </c>
      <c r="E759" s="23" t="e">
        <f t="shared" si="58"/>
        <v>#N/A</v>
      </c>
      <c r="F759" s="23">
        <f t="shared" si="59"/>
        <v>40.450000000000003</v>
      </c>
      <c r="G759" s="22" t="s">
        <v>48</v>
      </c>
      <c r="H759" s="23" t="s">
        <v>43</v>
      </c>
      <c r="I759" s="24">
        <v>40.450000000000003</v>
      </c>
    </row>
    <row r="760" spans="1:9">
      <c r="A760" s="22">
        <v>44071</v>
      </c>
      <c r="B760" s="22" t="str">
        <f t="shared" si="55"/>
        <v>Aug</v>
      </c>
      <c r="C760" s="23">
        <f t="shared" si="56"/>
        <v>35</v>
      </c>
      <c r="D760" s="23" t="str">
        <f t="shared" si="57"/>
        <v>Fall Kite Event</v>
      </c>
      <c r="E760" s="23" t="e">
        <f t="shared" si="58"/>
        <v>#N/A</v>
      </c>
      <c r="F760" s="23">
        <f t="shared" si="59"/>
        <v>90.57</v>
      </c>
      <c r="G760" s="22" t="s">
        <v>38</v>
      </c>
      <c r="H760" s="23" t="s">
        <v>53</v>
      </c>
      <c r="I760" s="24">
        <v>90.57</v>
      </c>
    </row>
    <row r="761" spans="1:9">
      <c r="A761" s="22">
        <v>43989</v>
      </c>
      <c r="B761" s="22" t="str">
        <f t="shared" si="55"/>
        <v>Jun</v>
      </c>
      <c r="C761" s="23">
        <f t="shared" si="56"/>
        <v>24</v>
      </c>
      <c r="D761" s="23" t="str">
        <f t="shared" si="57"/>
        <v>Festival of Flight</v>
      </c>
      <c r="E761" s="23">
        <f t="shared" si="58"/>
        <v>57.35</v>
      </c>
      <c r="F761" s="23" t="e">
        <f t="shared" si="59"/>
        <v>#N/A</v>
      </c>
      <c r="G761" s="22" t="s">
        <v>38</v>
      </c>
      <c r="H761" s="23" t="s">
        <v>66</v>
      </c>
      <c r="I761" s="24">
        <v>57.35</v>
      </c>
    </row>
    <row r="762" spans="1:9">
      <c r="A762" s="22">
        <v>44095</v>
      </c>
      <c r="B762" s="22" t="str">
        <f t="shared" si="55"/>
        <v>Sep</v>
      </c>
      <c r="C762" s="23">
        <f t="shared" si="56"/>
        <v>39</v>
      </c>
      <c r="D762" s="23" t="str">
        <f t="shared" si="57"/>
        <v>None</v>
      </c>
      <c r="E762" s="23" t="e">
        <f t="shared" si="58"/>
        <v>#N/A</v>
      </c>
      <c r="F762" s="23" t="e">
        <f t="shared" si="59"/>
        <v>#N/A</v>
      </c>
      <c r="G762" s="22" t="s">
        <v>48</v>
      </c>
      <c r="H762" s="23" t="s">
        <v>56</v>
      </c>
      <c r="I762" s="24">
        <v>63.82</v>
      </c>
    </row>
    <row r="763" spans="1:9">
      <c r="A763" s="22">
        <v>43997</v>
      </c>
      <c r="B763" s="22" t="str">
        <f t="shared" si="55"/>
        <v>Jun</v>
      </c>
      <c r="C763" s="23">
        <f t="shared" si="56"/>
        <v>25</v>
      </c>
      <c r="D763" s="23" t="str">
        <f t="shared" si="57"/>
        <v>Festival of Flight</v>
      </c>
      <c r="E763" s="23">
        <f t="shared" si="58"/>
        <v>46.08</v>
      </c>
      <c r="F763" s="23" t="e">
        <f t="shared" si="59"/>
        <v>#N/A</v>
      </c>
      <c r="G763" s="22" t="s">
        <v>38</v>
      </c>
      <c r="H763" s="23" t="s">
        <v>50</v>
      </c>
      <c r="I763" s="24">
        <v>46.08</v>
      </c>
    </row>
    <row r="764" spans="1:9">
      <c r="A764" s="22">
        <v>44060</v>
      </c>
      <c r="B764" s="22" t="str">
        <f t="shared" si="55"/>
        <v>Aug</v>
      </c>
      <c r="C764" s="23">
        <f t="shared" si="56"/>
        <v>34</v>
      </c>
      <c r="D764" s="23" t="str">
        <f t="shared" si="57"/>
        <v>Fall Kite Event</v>
      </c>
      <c r="E764" s="23" t="e">
        <f t="shared" si="58"/>
        <v>#N/A</v>
      </c>
      <c r="F764" s="23">
        <f t="shared" si="59"/>
        <v>69.13</v>
      </c>
      <c r="G764" s="22" t="s">
        <v>38</v>
      </c>
      <c r="H764" s="23" t="s">
        <v>57</v>
      </c>
      <c r="I764" s="24">
        <v>69.13</v>
      </c>
    </row>
    <row r="765" spans="1:9">
      <c r="A765" s="22">
        <v>43969</v>
      </c>
      <c r="B765" s="22" t="str">
        <f t="shared" si="55"/>
        <v>May</v>
      </c>
      <c r="C765" s="23">
        <f t="shared" si="56"/>
        <v>21</v>
      </c>
      <c r="D765" s="23" t="str">
        <f t="shared" si="57"/>
        <v>None</v>
      </c>
      <c r="E765" s="23" t="e">
        <f t="shared" si="58"/>
        <v>#N/A</v>
      </c>
      <c r="F765" s="23" t="e">
        <f t="shared" si="59"/>
        <v>#N/A</v>
      </c>
      <c r="G765" s="22" t="s">
        <v>48</v>
      </c>
      <c r="H765" s="23" t="s">
        <v>58</v>
      </c>
      <c r="I765" s="24">
        <v>547.46</v>
      </c>
    </row>
    <row r="766" spans="1:9">
      <c r="A766" s="22">
        <v>43994</v>
      </c>
      <c r="B766" s="22" t="str">
        <f t="shared" si="55"/>
        <v>Jun</v>
      </c>
      <c r="C766" s="23">
        <f t="shared" si="56"/>
        <v>24</v>
      </c>
      <c r="D766" s="23" t="str">
        <f t="shared" si="57"/>
        <v>Festival of Flight</v>
      </c>
      <c r="E766" s="23">
        <f t="shared" si="58"/>
        <v>45.16</v>
      </c>
      <c r="F766" s="23" t="e">
        <f t="shared" si="59"/>
        <v>#N/A</v>
      </c>
      <c r="G766" s="22" t="s">
        <v>48</v>
      </c>
      <c r="H766" s="23" t="s">
        <v>54</v>
      </c>
      <c r="I766" s="24">
        <v>45.16</v>
      </c>
    </row>
    <row r="767" spans="1:9">
      <c r="A767" s="22">
        <v>44006</v>
      </c>
      <c r="B767" s="22" t="str">
        <f t="shared" si="55"/>
        <v>Jun</v>
      </c>
      <c r="C767" s="23">
        <f t="shared" si="56"/>
        <v>26</v>
      </c>
      <c r="D767" s="23" t="str">
        <f t="shared" si="57"/>
        <v>Festival of Flight</v>
      </c>
      <c r="E767" s="23">
        <f t="shared" si="58"/>
        <v>19.62</v>
      </c>
      <c r="F767" s="23" t="e">
        <f t="shared" si="59"/>
        <v>#N/A</v>
      </c>
      <c r="G767" s="22" t="s">
        <v>48</v>
      </c>
      <c r="H767" s="23" t="s">
        <v>43</v>
      </c>
      <c r="I767" s="24">
        <v>19.62</v>
      </c>
    </row>
    <row r="768" spans="1:9">
      <c r="A768" s="22">
        <v>44069</v>
      </c>
      <c r="B768" s="22" t="str">
        <f t="shared" si="55"/>
        <v>Aug</v>
      </c>
      <c r="C768" s="23">
        <f t="shared" si="56"/>
        <v>35</v>
      </c>
      <c r="D768" s="23" t="str">
        <f t="shared" si="57"/>
        <v>Fall Kite Event</v>
      </c>
      <c r="E768" s="23" t="e">
        <f t="shared" si="58"/>
        <v>#N/A</v>
      </c>
      <c r="F768" s="23">
        <f t="shared" si="59"/>
        <v>64.91</v>
      </c>
      <c r="G768" s="22" t="s">
        <v>38</v>
      </c>
      <c r="H768" s="23" t="s">
        <v>49</v>
      </c>
      <c r="I768" s="24">
        <v>64.91</v>
      </c>
    </row>
    <row r="769" spans="1:9">
      <c r="A769" s="22">
        <v>44072</v>
      </c>
      <c r="B769" s="22" t="str">
        <f t="shared" si="55"/>
        <v>Aug</v>
      </c>
      <c r="C769" s="23">
        <f t="shared" si="56"/>
        <v>35</v>
      </c>
      <c r="D769" s="23" t="str">
        <f t="shared" si="57"/>
        <v>Fall Kite Event</v>
      </c>
      <c r="E769" s="23" t="e">
        <f t="shared" si="58"/>
        <v>#N/A</v>
      </c>
      <c r="F769" s="23">
        <f t="shared" si="59"/>
        <v>63.3</v>
      </c>
      <c r="G769" s="22" t="s">
        <v>48</v>
      </c>
      <c r="H769" s="23" t="s">
        <v>56</v>
      </c>
      <c r="I769" s="24">
        <v>63.3</v>
      </c>
    </row>
    <row r="770" spans="1:9">
      <c r="A770" s="22">
        <v>44027</v>
      </c>
      <c r="B770" s="22" t="str">
        <f t="shared" si="55"/>
        <v>Jul</v>
      </c>
      <c r="C770" s="23">
        <f t="shared" si="56"/>
        <v>29</v>
      </c>
      <c r="D770" s="23" t="str">
        <f t="shared" si="57"/>
        <v>None</v>
      </c>
      <c r="E770" s="23" t="e">
        <f t="shared" si="58"/>
        <v>#N/A</v>
      </c>
      <c r="F770" s="23" t="e">
        <f t="shared" si="59"/>
        <v>#N/A</v>
      </c>
      <c r="G770" s="22" t="s">
        <v>38</v>
      </c>
      <c r="H770" s="23" t="s">
        <v>49</v>
      </c>
      <c r="I770" s="24">
        <v>99.77</v>
      </c>
    </row>
    <row r="771" spans="1:9">
      <c r="A771" s="22">
        <v>44044</v>
      </c>
      <c r="B771" s="22" t="str">
        <f t="shared" si="55"/>
        <v>Aug</v>
      </c>
      <c r="C771" s="23">
        <f t="shared" si="56"/>
        <v>31</v>
      </c>
      <c r="D771" s="23" t="str">
        <f t="shared" si="57"/>
        <v>None</v>
      </c>
      <c r="E771" s="23" t="e">
        <f t="shared" si="58"/>
        <v>#N/A</v>
      </c>
      <c r="F771" s="23" t="e">
        <f t="shared" si="59"/>
        <v>#N/A</v>
      </c>
      <c r="G771" s="22" t="s">
        <v>48</v>
      </c>
      <c r="H771" s="23" t="s">
        <v>57</v>
      </c>
      <c r="I771" s="24">
        <v>92.23</v>
      </c>
    </row>
    <row r="772" spans="1:9">
      <c r="A772" s="22">
        <v>44057</v>
      </c>
      <c r="B772" s="22" t="str">
        <f t="shared" si="55"/>
        <v>Aug</v>
      </c>
      <c r="C772" s="23">
        <f t="shared" si="56"/>
        <v>33</v>
      </c>
      <c r="D772" s="23" t="str">
        <f t="shared" si="57"/>
        <v>Fall Kite Event</v>
      </c>
      <c r="E772" s="23" t="e">
        <f t="shared" si="58"/>
        <v>#N/A</v>
      </c>
      <c r="F772" s="23">
        <f t="shared" si="59"/>
        <v>23.41</v>
      </c>
      <c r="G772" s="22" t="s">
        <v>38</v>
      </c>
      <c r="H772" s="23" t="s">
        <v>54</v>
      </c>
      <c r="I772" s="24">
        <v>23.41</v>
      </c>
    </row>
    <row r="773" spans="1:9">
      <c r="A773" s="22">
        <v>44099</v>
      </c>
      <c r="B773" s="22" t="str">
        <f t="shared" si="55"/>
        <v>Sep</v>
      </c>
      <c r="C773" s="23">
        <f t="shared" si="56"/>
        <v>39</v>
      </c>
      <c r="D773" s="23" t="str">
        <f t="shared" si="57"/>
        <v>None</v>
      </c>
      <c r="E773" s="23" t="e">
        <f t="shared" si="58"/>
        <v>#N/A</v>
      </c>
      <c r="F773" s="23" t="e">
        <f t="shared" si="59"/>
        <v>#N/A</v>
      </c>
      <c r="G773" s="22" t="s">
        <v>38</v>
      </c>
      <c r="H773" s="23" t="s">
        <v>56</v>
      </c>
      <c r="I773" s="24">
        <v>40.07</v>
      </c>
    </row>
    <row r="774" spans="1:9">
      <c r="A774" s="22">
        <v>43985</v>
      </c>
      <c r="B774" s="22" t="str">
        <f t="shared" ref="B774:B837" si="60">TEXT(A774,"mmm")</f>
        <v>Jun</v>
      </c>
      <c r="C774" s="23">
        <f t="shared" ref="C774:C837" si="61">WEEKNUM(A774)</f>
        <v>23</v>
      </c>
      <c r="D774" s="23" t="str">
        <f t="shared" ref="D774:D837" si="62">IFERROR(VLOOKUP(C774,$AZ$7:$BA$14,2,0),"None")</f>
        <v>Festival of Flight</v>
      </c>
      <c r="E774" s="23">
        <f t="shared" ref="E774:E837" si="63">IF(D774=$AZ$4,I774,NA())</f>
        <v>554.95000000000005</v>
      </c>
      <c r="F774" s="23" t="e">
        <f t="shared" ref="F774:F837" si="64">IF(D774=$AZ$3,I774,NA())</f>
        <v>#N/A</v>
      </c>
      <c r="G774" s="22" t="s">
        <v>48</v>
      </c>
      <c r="H774" s="23" t="s">
        <v>61</v>
      </c>
      <c r="I774" s="24">
        <v>554.95000000000005</v>
      </c>
    </row>
    <row r="775" spans="1:9">
      <c r="A775" s="22">
        <v>44049</v>
      </c>
      <c r="B775" s="22" t="str">
        <f t="shared" si="60"/>
        <v>Aug</v>
      </c>
      <c r="C775" s="23">
        <f t="shared" si="61"/>
        <v>32</v>
      </c>
      <c r="D775" s="23" t="str">
        <f t="shared" si="62"/>
        <v>Fall Kite Event</v>
      </c>
      <c r="E775" s="23" t="e">
        <f t="shared" si="63"/>
        <v>#N/A</v>
      </c>
      <c r="F775" s="23">
        <f t="shared" si="64"/>
        <v>60.7</v>
      </c>
      <c r="G775" s="22" t="s">
        <v>38</v>
      </c>
      <c r="H775" s="23" t="s">
        <v>43</v>
      </c>
      <c r="I775" s="24">
        <v>60.7</v>
      </c>
    </row>
    <row r="776" spans="1:9">
      <c r="A776" s="22">
        <v>44054</v>
      </c>
      <c r="B776" s="22" t="str">
        <f t="shared" si="60"/>
        <v>Aug</v>
      </c>
      <c r="C776" s="23">
        <f t="shared" si="61"/>
        <v>33</v>
      </c>
      <c r="D776" s="23" t="str">
        <f t="shared" si="62"/>
        <v>Fall Kite Event</v>
      </c>
      <c r="E776" s="23" t="e">
        <f t="shared" si="63"/>
        <v>#N/A</v>
      </c>
      <c r="F776" s="23">
        <f t="shared" si="64"/>
        <v>23.65</v>
      </c>
      <c r="G776" s="22" t="s">
        <v>38</v>
      </c>
      <c r="H776" s="23" t="s">
        <v>57</v>
      </c>
      <c r="I776" s="24">
        <v>23.65</v>
      </c>
    </row>
    <row r="777" spans="1:9">
      <c r="A777" s="22">
        <v>44066</v>
      </c>
      <c r="B777" s="22" t="str">
        <f t="shared" si="60"/>
        <v>Aug</v>
      </c>
      <c r="C777" s="23">
        <f t="shared" si="61"/>
        <v>35</v>
      </c>
      <c r="D777" s="23" t="str">
        <f t="shared" si="62"/>
        <v>Fall Kite Event</v>
      </c>
      <c r="E777" s="23" t="e">
        <f t="shared" si="63"/>
        <v>#N/A</v>
      </c>
      <c r="F777" s="23">
        <f t="shared" si="64"/>
        <v>34.78</v>
      </c>
      <c r="G777" s="22" t="s">
        <v>48</v>
      </c>
      <c r="H777" s="23" t="s">
        <v>49</v>
      </c>
      <c r="I777" s="24">
        <v>34.78</v>
      </c>
    </row>
    <row r="778" spans="1:9">
      <c r="A778" s="22">
        <v>44000</v>
      </c>
      <c r="B778" s="22" t="str">
        <f t="shared" si="60"/>
        <v>Jun</v>
      </c>
      <c r="C778" s="23">
        <f t="shared" si="61"/>
        <v>25</v>
      </c>
      <c r="D778" s="23" t="str">
        <f t="shared" si="62"/>
        <v>Festival of Flight</v>
      </c>
      <c r="E778" s="23">
        <f t="shared" si="63"/>
        <v>156.19999999999999</v>
      </c>
      <c r="F778" s="23" t="e">
        <f t="shared" si="64"/>
        <v>#N/A</v>
      </c>
      <c r="G778" s="22" t="s">
        <v>48</v>
      </c>
      <c r="H778" s="23" t="s">
        <v>39</v>
      </c>
      <c r="I778" s="24">
        <v>156.19999999999999</v>
      </c>
    </row>
    <row r="779" spans="1:9">
      <c r="A779" s="22">
        <v>44070</v>
      </c>
      <c r="B779" s="22" t="str">
        <f t="shared" si="60"/>
        <v>Aug</v>
      </c>
      <c r="C779" s="23">
        <f t="shared" si="61"/>
        <v>35</v>
      </c>
      <c r="D779" s="23" t="str">
        <f t="shared" si="62"/>
        <v>Fall Kite Event</v>
      </c>
      <c r="E779" s="23" t="e">
        <f t="shared" si="63"/>
        <v>#N/A</v>
      </c>
      <c r="F779" s="23">
        <f t="shared" si="64"/>
        <v>50.2</v>
      </c>
      <c r="G779" s="22" t="s">
        <v>48</v>
      </c>
      <c r="H779" s="23" t="s">
        <v>58</v>
      </c>
      <c r="I779" s="24">
        <v>50.2</v>
      </c>
    </row>
    <row r="780" spans="1:9">
      <c r="A780" s="22">
        <v>43964</v>
      </c>
      <c r="B780" s="22" t="str">
        <f t="shared" si="60"/>
        <v>May</v>
      </c>
      <c r="C780" s="23">
        <f t="shared" si="61"/>
        <v>20</v>
      </c>
      <c r="D780" s="23" t="str">
        <f t="shared" si="62"/>
        <v>None</v>
      </c>
      <c r="E780" s="23" t="e">
        <f t="shared" si="63"/>
        <v>#N/A</v>
      </c>
      <c r="F780" s="23" t="e">
        <f t="shared" si="64"/>
        <v>#N/A</v>
      </c>
      <c r="G780" s="22" t="s">
        <v>48</v>
      </c>
      <c r="H780" s="23" t="s">
        <v>57</v>
      </c>
      <c r="I780" s="24">
        <v>46.71</v>
      </c>
    </row>
    <row r="781" spans="1:9">
      <c r="A781" s="22">
        <v>44049</v>
      </c>
      <c r="B781" s="22" t="str">
        <f t="shared" si="60"/>
        <v>Aug</v>
      </c>
      <c r="C781" s="23">
        <f t="shared" si="61"/>
        <v>32</v>
      </c>
      <c r="D781" s="23" t="str">
        <f t="shared" si="62"/>
        <v>Fall Kite Event</v>
      </c>
      <c r="E781" s="23" t="e">
        <f t="shared" si="63"/>
        <v>#N/A</v>
      </c>
      <c r="F781" s="23">
        <f t="shared" si="64"/>
        <v>48.69</v>
      </c>
      <c r="G781" s="22" t="s">
        <v>48</v>
      </c>
      <c r="H781" s="23" t="s">
        <v>46</v>
      </c>
      <c r="I781" s="24">
        <v>48.69</v>
      </c>
    </row>
    <row r="782" spans="1:9">
      <c r="A782" s="22">
        <v>44054</v>
      </c>
      <c r="B782" s="22" t="str">
        <f t="shared" si="60"/>
        <v>Aug</v>
      </c>
      <c r="C782" s="23">
        <f t="shared" si="61"/>
        <v>33</v>
      </c>
      <c r="D782" s="23" t="str">
        <f t="shared" si="62"/>
        <v>Fall Kite Event</v>
      </c>
      <c r="E782" s="23" t="e">
        <f t="shared" si="63"/>
        <v>#N/A</v>
      </c>
      <c r="F782" s="23">
        <f t="shared" si="64"/>
        <v>20.83</v>
      </c>
      <c r="G782" s="22" t="s">
        <v>45</v>
      </c>
      <c r="H782" s="23" t="s">
        <v>56</v>
      </c>
      <c r="I782" s="24">
        <v>20.83</v>
      </c>
    </row>
    <row r="783" spans="1:9">
      <c r="A783" s="22">
        <v>44059</v>
      </c>
      <c r="B783" s="22" t="str">
        <f t="shared" si="60"/>
        <v>Aug</v>
      </c>
      <c r="C783" s="23">
        <f t="shared" si="61"/>
        <v>34</v>
      </c>
      <c r="D783" s="23" t="str">
        <f t="shared" si="62"/>
        <v>Fall Kite Event</v>
      </c>
      <c r="E783" s="23" t="e">
        <f t="shared" si="63"/>
        <v>#N/A</v>
      </c>
      <c r="F783" s="23">
        <f t="shared" si="64"/>
        <v>57.28</v>
      </c>
      <c r="G783" s="22" t="s">
        <v>38</v>
      </c>
      <c r="H783" s="23" t="s">
        <v>56</v>
      </c>
      <c r="I783" s="24">
        <v>57.28</v>
      </c>
    </row>
    <row r="784" spans="1:9">
      <c r="A784" s="22">
        <v>44045</v>
      </c>
      <c r="B784" s="22" t="str">
        <f t="shared" si="60"/>
        <v>Aug</v>
      </c>
      <c r="C784" s="23">
        <f t="shared" si="61"/>
        <v>32</v>
      </c>
      <c r="D784" s="23" t="str">
        <f t="shared" si="62"/>
        <v>Fall Kite Event</v>
      </c>
      <c r="E784" s="23" t="e">
        <f t="shared" si="63"/>
        <v>#N/A</v>
      </c>
      <c r="F784" s="23">
        <f t="shared" si="64"/>
        <v>64.44</v>
      </c>
      <c r="G784" s="22" t="s">
        <v>38</v>
      </c>
      <c r="H784" s="23" t="s">
        <v>49</v>
      </c>
      <c r="I784" s="24">
        <v>64.44</v>
      </c>
    </row>
    <row r="785" spans="1:9">
      <c r="A785" s="22">
        <v>43987</v>
      </c>
      <c r="B785" s="22" t="str">
        <f t="shared" si="60"/>
        <v>Jun</v>
      </c>
      <c r="C785" s="23">
        <f t="shared" si="61"/>
        <v>23</v>
      </c>
      <c r="D785" s="23" t="str">
        <f t="shared" si="62"/>
        <v>Festival of Flight</v>
      </c>
      <c r="E785" s="23">
        <f t="shared" si="63"/>
        <v>72.900000000000006</v>
      </c>
      <c r="F785" s="23" t="e">
        <f t="shared" si="64"/>
        <v>#N/A</v>
      </c>
      <c r="G785" s="22" t="s">
        <v>48</v>
      </c>
      <c r="H785" s="23" t="s">
        <v>58</v>
      </c>
      <c r="I785" s="24">
        <v>72.900000000000006</v>
      </c>
    </row>
    <row r="786" spans="1:9">
      <c r="A786" s="22">
        <v>44001</v>
      </c>
      <c r="B786" s="22" t="str">
        <f t="shared" si="60"/>
        <v>Jun</v>
      </c>
      <c r="C786" s="23">
        <f t="shared" si="61"/>
        <v>25</v>
      </c>
      <c r="D786" s="23" t="str">
        <f t="shared" si="62"/>
        <v>Festival of Flight</v>
      </c>
      <c r="E786" s="23">
        <f t="shared" si="63"/>
        <v>29.45</v>
      </c>
      <c r="F786" s="23" t="e">
        <f t="shared" si="64"/>
        <v>#N/A</v>
      </c>
      <c r="G786" s="22" t="s">
        <v>48</v>
      </c>
      <c r="H786" s="23" t="s">
        <v>53</v>
      </c>
      <c r="I786" s="24">
        <v>29.45</v>
      </c>
    </row>
    <row r="787" spans="1:9">
      <c r="A787" s="22">
        <v>43992</v>
      </c>
      <c r="B787" s="22" t="str">
        <f t="shared" si="60"/>
        <v>Jun</v>
      </c>
      <c r="C787" s="23">
        <f t="shared" si="61"/>
        <v>24</v>
      </c>
      <c r="D787" s="23" t="str">
        <f t="shared" si="62"/>
        <v>Festival of Flight</v>
      </c>
      <c r="E787" s="23">
        <f t="shared" si="63"/>
        <v>23.82</v>
      </c>
      <c r="F787" s="23" t="e">
        <f t="shared" si="64"/>
        <v>#N/A</v>
      </c>
      <c r="G787" s="22" t="s">
        <v>38</v>
      </c>
      <c r="H787" s="23" t="s">
        <v>57</v>
      </c>
      <c r="I787" s="24">
        <v>23.82</v>
      </c>
    </row>
    <row r="788" spans="1:9">
      <c r="A788" s="22">
        <v>44045</v>
      </c>
      <c r="B788" s="22" t="str">
        <f t="shared" si="60"/>
        <v>Aug</v>
      </c>
      <c r="C788" s="23">
        <f t="shared" si="61"/>
        <v>32</v>
      </c>
      <c r="D788" s="23" t="str">
        <f t="shared" si="62"/>
        <v>Fall Kite Event</v>
      </c>
      <c r="E788" s="23" t="e">
        <f t="shared" si="63"/>
        <v>#N/A</v>
      </c>
      <c r="F788" s="23">
        <f t="shared" si="64"/>
        <v>76</v>
      </c>
      <c r="G788" s="22" t="s">
        <v>45</v>
      </c>
      <c r="H788" s="23" t="s">
        <v>66</v>
      </c>
      <c r="I788" s="24">
        <v>76</v>
      </c>
    </row>
    <row r="789" spans="1:9">
      <c r="A789" s="22">
        <v>44033</v>
      </c>
      <c r="B789" s="22" t="str">
        <f t="shared" si="60"/>
        <v>Jul</v>
      </c>
      <c r="C789" s="23">
        <f t="shared" si="61"/>
        <v>30</v>
      </c>
      <c r="D789" s="23" t="str">
        <f t="shared" si="62"/>
        <v>None</v>
      </c>
      <c r="E789" s="23" t="e">
        <f t="shared" si="63"/>
        <v>#N/A</v>
      </c>
      <c r="F789" s="23" t="e">
        <f t="shared" si="64"/>
        <v>#N/A</v>
      </c>
      <c r="G789" s="22" t="s">
        <v>48</v>
      </c>
      <c r="H789" s="23" t="s">
        <v>57</v>
      </c>
      <c r="I789" s="24">
        <v>69.72</v>
      </c>
    </row>
    <row r="790" spans="1:9">
      <c r="A790" s="22">
        <v>44000</v>
      </c>
      <c r="B790" s="22" t="str">
        <f t="shared" si="60"/>
        <v>Jun</v>
      </c>
      <c r="C790" s="23">
        <f t="shared" si="61"/>
        <v>25</v>
      </c>
      <c r="D790" s="23" t="str">
        <f t="shared" si="62"/>
        <v>Festival of Flight</v>
      </c>
      <c r="E790" s="23">
        <f t="shared" si="63"/>
        <v>66.48</v>
      </c>
      <c r="F790" s="23" t="e">
        <f t="shared" si="64"/>
        <v>#N/A</v>
      </c>
      <c r="G790" s="22" t="s">
        <v>38</v>
      </c>
      <c r="H790" s="23" t="s">
        <v>50</v>
      </c>
      <c r="I790" s="24">
        <v>66.48</v>
      </c>
    </row>
    <row r="791" spans="1:9">
      <c r="A791" s="22">
        <v>44086</v>
      </c>
      <c r="B791" s="22" t="str">
        <f t="shared" si="60"/>
        <v>Sep</v>
      </c>
      <c r="C791" s="23">
        <f t="shared" si="61"/>
        <v>37</v>
      </c>
      <c r="D791" s="23" t="str">
        <f t="shared" si="62"/>
        <v>None</v>
      </c>
      <c r="E791" s="23" t="e">
        <f t="shared" si="63"/>
        <v>#N/A</v>
      </c>
      <c r="F791" s="23" t="e">
        <f t="shared" si="64"/>
        <v>#N/A</v>
      </c>
      <c r="G791" s="22" t="s">
        <v>38</v>
      </c>
      <c r="H791" s="23" t="s">
        <v>58</v>
      </c>
      <c r="I791" s="24">
        <v>75.489999999999995</v>
      </c>
    </row>
    <row r="792" spans="1:9">
      <c r="A792" s="22">
        <v>44044</v>
      </c>
      <c r="B792" s="22" t="str">
        <f t="shared" si="60"/>
        <v>Aug</v>
      </c>
      <c r="C792" s="23">
        <f t="shared" si="61"/>
        <v>31</v>
      </c>
      <c r="D792" s="23" t="str">
        <f t="shared" si="62"/>
        <v>None</v>
      </c>
      <c r="E792" s="23" t="e">
        <f t="shared" si="63"/>
        <v>#N/A</v>
      </c>
      <c r="F792" s="23" t="e">
        <f t="shared" si="64"/>
        <v>#N/A</v>
      </c>
      <c r="G792" s="22" t="s">
        <v>38</v>
      </c>
      <c r="H792" s="23" t="s">
        <v>50</v>
      </c>
      <c r="I792" s="24">
        <v>46.56</v>
      </c>
    </row>
    <row r="793" spans="1:9">
      <c r="A793" s="22">
        <v>43996</v>
      </c>
      <c r="B793" s="22" t="str">
        <f t="shared" si="60"/>
        <v>Jun</v>
      </c>
      <c r="C793" s="23">
        <f t="shared" si="61"/>
        <v>25</v>
      </c>
      <c r="D793" s="23" t="str">
        <f t="shared" si="62"/>
        <v>Festival of Flight</v>
      </c>
      <c r="E793" s="23">
        <f t="shared" si="63"/>
        <v>20.87</v>
      </c>
      <c r="F793" s="23" t="e">
        <f t="shared" si="64"/>
        <v>#N/A</v>
      </c>
      <c r="G793" s="22" t="s">
        <v>38</v>
      </c>
      <c r="H793" s="23" t="s">
        <v>43</v>
      </c>
      <c r="I793" s="24">
        <v>20.87</v>
      </c>
    </row>
    <row r="794" spans="1:9">
      <c r="A794" s="22">
        <v>44003</v>
      </c>
      <c r="B794" s="22" t="str">
        <f t="shared" si="60"/>
        <v>Jun</v>
      </c>
      <c r="C794" s="23">
        <f t="shared" si="61"/>
        <v>26</v>
      </c>
      <c r="D794" s="23" t="str">
        <f t="shared" si="62"/>
        <v>Festival of Flight</v>
      </c>
      <c r="E794" s="23">
        <f t="shared" si="63"/>
        <v>55.48</v>
      </c>
      <c r="F794" s="23" t="e">
        <f t="shared" si="64"/>
        <v>#N/A</v>
      </c>
      <c r="G794" s="22" t="s">
        <v>38</v>
      </c>
      <c r="H794" s="23" t="s">
        <v>61</v>
      </c>
      <c r="I794" s="24">
        <v>55.48</v>
      </c>
    </row>
    <row r="795" spans="1:9">
      <c r="A795" s="22">
        <v>44008</v>
      </c>
      <c r="B795" s="22" t="str">
        <f t="shared" si="60"/>
        <v>Jun</v>
      </c>
      <c r="C795" s="23">
        <f t="shared" si="61"/>
        <v>26</v>
      </c>
      <c r="D795" s="23" t="str">
        <f t="shared" si="62"/>
        <v>Festival of Flight</v>
      </c>
      <c r="E795" s="23">
        <f t="shared" si="63"/>
        <v>50.71</v>
      </c>
      <c r="F795" s="23" t="e">
        <f t="shared" si="64"/>
        <v>#N/A</v>
      </c>
      <c r="G795" s="22" t="s">
        <v>48</v>
      </c>
      <c r="H795" s="23" t="s">
        <v>58</v>
      </c>
      <c r="I795" s="24">
        <v>50.71</v>
      </c>
    </row>
    <row r="796" spans="1:9">
      <c r="A796" s="22">
        <v>44027</v>
      </c>
      <c r="B796" s="22" t="str">
        <f t="shared" si="60"/>
        <v>Jul</v>
      </c>
      <c r="C796" s="23">
        <f t="shared" si="61"/>
        <v>29</v>
      </c>
      <c r="D796" s="23" t="str">
        <f t="shared" si="62"/>
        <v>None</v>
      </c>
      <c r="E796" s="23" t="e">
        <f t="shared" si="63"/>
        <v>#N/A</v>
      </c>
      <c r="F796" s="23" t="e">
        <f t="shared" si="64"/>
        <v>#N/A</v>
      </c>
      <c r="G796" s="22" t="s">
        <v>38</v>
      </c>
      <c r="H796" s="23" t="s">
        <v>49</v>
      </c>
      <c r="I796" s="24">
        <v>66.099999999999994</v>
      </c>
    </row>
    <row r="797" spans="1:9">
      <c r="A797" s="22">
        <v>43964</v>
      </c>
      <c r="B797" s="22" t="str">
        <f t="shared" si="60"/>
        <v>May</v>
      </c>
      <c r="C797" s="23">
        <f t="shared" si="61"/>
        <v>20</v>
      </c>
      <c r="D797" s="23" t="str">
        <f t="shared" si="62"/>
        <v>None</v>
      </c>
      <c r="E797" s="23" t="e">
        <f t="shared" si="63"/>
        <v>#N/A</v>
      </c>
      <c r="F797" s="23" t="e">
        <f t="shared" si="64"/>
        <v>#N/A</v>
      </c>
      <c r="G797" s="22" t="s">
        <v>38</v>
      </c>
      <c r="H797" s="23" t="s">
        <v>57</v>
      </c>
      <c r="I797" s="24">
        <v>46.73</v>
      </c>
    </row>
    <row r="798" spans="1:9">
      <c r="A798" s="22">
        <v>44009</v>
      </c>
      <c r="B798" s="22" t="str">
        <f t="shared" si="60"/>
        <v>Jun</v>
      </c>
      <c r="C798" s="23">
        <f t="shared" si="61"/>
        <v>26</v>
      </c>
      <c r="D798" s="23" t="str">
        <f t="shared" si="62"/>
        <v>Festival of Flight</v>
      </c>
      <c r="E798" s="23">
        <f t="shared" si="63"/>
        <v>100.66</v>
      </c>
      <c r="F798" s="23" t="e">
        <f t="shared" si="64"/>
        <v>#N/A</v>
      </c>
      <c r="G798" s="22" t="s">
        <v>45</v>
      </c>
      <c r="H798" s="23" t="s">
        <v>43</v>
      </c>
      <c r="I798" s="24">
        <v>100.66</v>
      </c>
    </row>
    <row r="799" spans="1:9">
      <c r="A799" s="22">
        <v>43991</v>
      </c>
      <c r="B799" s="22" t="str">
        <f t="shared" si="60"/>
        <v>Jun</v>
      </c>
      <c r="C799" s="23">
        <f t="shared" si="61"/>
        <v>24</v>
      </c>
      <c r="D799" s="23" t="str">
        <f t="shared" si="62"/>
        <v>Festival of Flight</v>
      </c>
      <c r="E799" s="23">
        <f t="shared" si="63"/>
        <v>60.89</v>
      </c>
      <c r="F799" s="23" t="e">
        <f t="shared" si="64"/>
        <v>#N/A</v>
      </c>
      <c r="G799" s="22" t="s">
        <v>48</v>
      </c>
      <c r="H799" s="23" t="s">
        <v>53</v>
      </c>
      <c r="I799" s="24">
        <v>60.89</v>
      </c>
    </row>
    <row r="800" spans="1:9">
      <c r="A800" s="22">
        <v>44072</v>
      </c>
      <c r="B800" s="22" t="str">
        <f t="shared" si="60"/>
        <v>Aug</v>
      </c>
      <c r="C800" s="23">
        <f t="shared" si="61"/>
        <v>35</v>
      </c>
      <c r="D800" s="23" t="str">
        <f t="shared" si="62"/>
        <v>Fall Kite Event</v>
      </c>
      <c r="E800" s="23" t="e">
        <f t="shared" si="63"/>
        <v>#N/A</v>
      </c>
      <c r="F800" s="23">
        <f t="shared" si="64"/>
        <v>69.16</v>
      </c>
      <c r="G800" s="22" t="s">
        <v>38</v>
      </c>
      <c r="H800" s="23" t="s">
        <v>57</v>
      </c>
      <c r="I800" s="24">
        <v>69.16</v>
      </c>
    </row>
    <row r="801" spans="1:9">
      <c r="A801" s="22">
        <v>44068</v>
      </c>
      <c r="B801" s="22" t="str">
        <f t="shared" si="60"/>
        <v>Aug</v>
      </c>
      <c r="C801" s="23">
        <f t="shared" si="61"/>
        <v>35</v>
      </c>
      <c r="D801" s="23" t="str">
        <f t="shared" si="62"/>
        <v>Fall Kite Event</v>
      </c>
      <c r="E801" s="23" t="e">
        <f t="shared" si="63"/>
        <v>#N/A</v>
      </c>
      <c r="F801" s="23">
        <f t="shared" si="64"/>
        <v>64.55</v>
      </c>
      <c r="G801" s="22" t="s">
        <v>48</v>
      </c>
      <c r="H801" s="23" t="s">
        <v>49</v>
      </c>
      <c r="I801" s="24">
        <v>64.55</v>
      </c>
    </row>
    <row r="802" spans="1:9">
      <c r="A802" s="22">
        <v>43997</v>
      </c>
      <c r="B802" s="22" t="str">
        <f t="shared" si="60"/>
        <v>Jun</v>
      </c>
      <c r="C802" s="23">
        <f t="shared" si="61"/>
        <v>25</v>
      </c>
      <c r="D802" s="23" t="str">
        <f t="shared" si="62"/>
        <v>Festival of Flight</v>
      </c>
      <c r="E802" s="23">
        <f t="shared" si="63"/>
        <v>84.47</v>
      </c>
      <c r="F802" s="23" t="e">
        <f t="shared" si="64"/>
        <v>#N/A</v>
      </c>
      <c r="G802" s="22" t="s">
        <v>45</v>
      </c>
      <c r="H802" s="23" t="s">
        <v>53</v>
      </c>
      <c r="I802" s="24">
        <v>84.47</v>
      </c>
    </row>
    <row r="803" spans="1:9">
      <c r="A803" s="22">
        <v>43986</v>
      </c>
      <c r="B803" s="22" t="str">
        <f t="shared" si="60"/>
        <v>Jun</v>
      </c>
      <c r="C803" s="23">
        <f t="shared" si="61"/>
        <v>23</v>
      </c>
      <c r="D803" s="23" t="str">
        <f t="shared" si="62"/>
        <v>Festival of Flight</v>
      </c>
      <c r="E803" s="23">
        <f t="shared" si="63"/>
        <v>23.48</v>
      </c>
      <c r="F803" s="23" t="e">
        <f t="shared" si="64"/>
        <v>#N/A</v>
      </c>
      <c r="G803" s="22" t="s">
        <v>48</v>
      </c>
      <c r="H803" s="23" t="s">
        <v>57</v>
      </c>
      <c r="I803" s="24">
        <v>23.48</v>
      </c>
    </row>
    <row r="804" spans="1:9">
      <c r="A804" s="22">
        <v>43986</v>
      </c>
      <c r="B804" s="22" t="str">
        <f t="shared" si="60"/>
        <v>Jun</v>
      </c>
      <c r="C804" s="23">
        <f t="shared" si="61"/>
        <v>23</v>
      </c>
      <c r="D804" s="23" t="str">
        <f t="shared" si="62"/>
        <v>Festival of Flight</v>
      </c>
      <c r="E804" s="23">
        <f t="shared" si="63"/>
        <v>60.73</v>
      </c>
      <c r="F804" s="23" t="e">
        <f t="shared" si="64"/>
        <v>#N/A</v>
      </c>
      <c r="G804" s="22" t="s">
        <v>45</v>
      </c>
      <c r="H804" s="23" t="s">
        <v>53</v>
      </c>
      <c r="I804" s="24">
        <v>60.73</v>
      </c>
    </row>
    <row r="805" spans="1:9">
      <c r="A805" s="22">
        <v>43997</v>
      </c>
      <c r="B805" s="22" t="str">
        <f t="shared" si="60"/>
        <v>Jun</v>
      </c>
      <c r="C805" s="23">
        <f t="shared" si="61"/>
        <v>25</v>
      </c>
      <c r="D805" s="23" t="str">
        <f t="shared" si="62"/>
        <v>Festival of Flight</v>
      </c>
      <c r="E805" s="23">
        <f t="shared" si="63"/>
        <v>23.28</v>
      </c>
      <c r="F805" s="23" t="e">
        <f t="shared" si="64"/>
        <v>#N/A</v>
      </c>
      <c r="G805" s="22" t="s">
        <v>38</v>
      </c>
      <c r="H805" s="23" t="s">
        <v>50</v>
      </c>
      <c r="I805" s="24">
        <v>23.28</v>
      </c>
    </row>
    <row r="806" spans="1:9">
      <c r="A806" s="22">
        <v>43984</v>
      </c>
      <c r="B806" s="22" t="str">
        <f t="shared" si="60"/>
        <v>Jun</v>
      </c>
      <c r="C806" s="23">
        <f t="shared" si="61"/>
        <v>23</v>
      </c>
      <c r="D806" s="23" t="str">
        <f t="shared" si="62"/>
        <v>Festival of Flight</v>
      </c>
      <c r="E806" s="23">
        <f t="shared" si="63"/>
        <v>50.41</v>
      </c>
      <c r="F806" s="23" t="e">
        <f t="shared" si="64"/>
        <v>#N/A</v>
      </c>
      <c r="G806" s="22" t="s">
        <v>48</v>
      </c>
      <c r="H806" s="23" t="s">
        <v>58</v>
      </c>
      <c r="I806" s="24">
        <v>50.41</v>
      </c>
    </row>
    <row r="807" spans="1:9">
      <c r="A807" s="22">
        <v>44035</v>
      </c>
      <c r="B807" s="22" t="str">
        <f t="shared" si="60"/>
        <v>Jul</v>
      </c>
      <c r="C807" s="23">
        <f t="shared" si="61"/>
        <v>30</v>
      </c>
      <c r="D807" s="23" t="str">
        <f t="shared" si="62"/>
        <v>None</v>
      </c>
      <c r="E807" s="23" t="e">
        <f t="shared" si="63"/>
        <v>#N/A</v>
      </c>
      <c r="F807" s="23" t="e">
        <f t="shared" si="64"/>
        <v>#N/A</v>
      </c>
      <c r="G807" s="22" t="s">
        <v>48</v>
      </c>
      <c r="H807" s="23" t="s">
        <v>58</v>
      </c>
      <c r="I807" s="24">
        <v>75.61</v>
      </c>
    </row>
    <row r="808" spans="1:9">
      <c r="A808" s="22">
        <v>44041</v>
      </c>
      <c r="B808" s="22" t="str">
        <f t="shared" si="60"/>
        <v>Jul</v>
      </c>
      <c r="C808" s="23">
        <f t="shared" si="61"/>
        <v>31</v>
      </c>
      <c r="D808" s="23" t="str">
        <f t="shared" si="62"/>
        <v>None</v>
      </c>
      <c r="E808" s="23" t="e">
        <f t="shared" si="63"/>
        <v>#N/A</v>
      </c>
      <c r="F808" s="23" t="e">
        <f t="shared" si="64"/>
        <v>#N/A</v>
      </c>
      <c r="G808" s="22" t="s">
        <v>38</v>
      </c>
      <c r="H808" s="23" t="s">
        <v>46</v>
      </c>
      <c r="I808" s="24">
        <v>296.77999999999997</v>
      </c>
    </row>
    <row r="809" spans="1:9">
      <c r="A809" s="22">
        <v>44059</v>
      </c>
      <c r="B809" s="22" t="str">
        <f t="shared" si="60"/>
        <v>Aug</v>
      </c>
      <c r="C809" s="23">
        <f t="shared" si="61"/>
        <v>34</v>
      </c>
      <c r="D809" s="23" t="str">
        <f t="shared" si="62"/>
        <v>Fall Kite Event</v>
      </c>
      <c r="E809" s="23" t="e">
        <f t="shared" si="63"/>
        <v>#N/A</v>
      </c>
      <c r="F809" s="23">
        <f t="shared" si="64"/>
        <v>38.83</v>
      </c>
      <c r="G809" s="22" t="s">
        <v>38</v>
      </c>
      <c r="H809" s="23" t="s">
        <v>56</v>
      </c>
      <c r="I809" s="24">
        <v>38.83</v>
      </c>
    </row>
    <row r="810" spans="1:9">
      <c r="A810" s="22">
        <v>44064</v>
      </c>
      <c r="B810" s="22" t="str">
        <f t="shared" si="60"/>
        <v>Aug</v>
      </c>
      <c r="C810" s="23">
        <f t="shared" si="61"/>
        <v>34</v>
      </c>
      <c r="D810" s="23" t="str">
        <f t="shared" si="62"/>
        <v>Fall Kite Event</v>
      </c>
      <c r="E810" s="23" t="e">
        <f t="shared" si="63"/>
        <v>#N/A</v>
      </c>
      <c r="F810" s="23">
        <f t="shared" si="64"/>
        <v>46.42</v>
      </c>
      <c r="G810" s="22" t="s">
        <v>38</v>
      </c>
      <c r="H810" s="23" t="s">
        <v>57</v>
      </c>
      <c r="I810" s="24">
        <v>46.42</v>
      </c>
    </row>
    <row r="811" spans="1:9">
      <c r="A811" s="22">
        <v>44068</v>
      </c>
      <c r="B811" s="22" t="str">
        <f t="shared" si="60"/>
        <v>Aug</v>
      </c>
      <c r="C811" s="23">
        <f t="shared" si="61"/>
        <v>35</v>
      </c>
      <c r="D811" s="23" t="str">
        <f t="shared" si="62"/>
        <v>Fall Kite Event</v>
      </c>
      <c r="E811" s="23" t="e">
        <f t="shared" si="63"/>
        <v>#N/A</v>
      </c>
      <c r="F811" s="23">
        <f t="shared" si="64"/>
        <v>38.39</v>
      </c>
      <c r="G811" s="22" t="s">
        <v>48</v>
      </c>
      <c r="H811" s="23" t="s">
        <v>43</v>
      </c>
      <c r="I811" s="24">
        <v>38.39</v>
      </c>
    </row>
    <row r="812" spans="1:9">
      <c r="A812" s="22">
        <v>43974</v>
      </c>
      <c r="B812" s="22" t="str">
        <f t="shared" si="60"/>
        <v>May</v>
      </c>
      <c r="C812" s="23">
        <f t="shared" si="61"/>
        <v>21</v>
      </c>
      <c r="D812" s="23" t="str">
        <f t="shared" si="62"/>
        <v>None</v>
      </c>
      <c r="E812" s="23" t="e">
        <f t="shared" si="63"/>
        <v>#N/A</v>
      </c>
      <c r="F812" s="23" t="e">
        <f t="shared" si="64"/>
        <v>#N/A</v>
      </c>
      <c r="G812" s="22" t="s">
        <v>48</v>
      </c>
      <c r="H812" s="23" t="s">
        <v>50</v>
      </c>
      <c r="I812" s="24">
        <v>22.38</v>
      </c>
    </row>
    <row r="813" spans="1:9">
      <c r="A813" s="22">
        <v>44026</v>
      </c>
      <c r="B813" s="22" t="str">
        <f t="shared" si="60"/>
        <v>Jul</v>
      </c>
      <c r="C813" s="23">
        <f t="shared" si="61"/>
        <v>29</v>
      </c>
      <c r="D813" s="23" t="str">
        <f t="shared" si="62"/>
        <v>None</v>
      </c>
      <c r="E813" s="23" t="e">
        <f t="shared" si="63"/>
        <v>#N/A</v>
      </c>
      <c r="F813" s="23" t="e">
        <f t="shared" si="64"/>
        <v>#N/A</v>
      </c>
      <c r="G813" s="22" t="s">
        <v>45</v>
      </c>
      <c r="H813" s="23" t="s">
        <v>66</v>
      </c>
      <c r="I813" s="24">
        <v>38.24</v>
      </c>
    </row>
    <row r="814" spans="1:9">
      <c r="A814" s="22">
        <v>44050</v>
      </c>
      <c r="B814" s="22" t="str">
        <f t="shared" si="60"/>
        <v>Aug</v>
      </c>
      <c r="C814" s="23">
        <f t="shared" si="61"/>
        <v>32</v>
      </c>
      <c r="D814" s="23" t="str">
        <f t="shared" si="62"/>
        <v>Fall Kite Event</v>
      </c>
      <c r="E814" s="23" t="e">
        <f t="shared" si="63"/>
        <v>#N/A</v>
      </c>
      <c r="F814" s="23">
        <f t="shared" si="64"/>
        <v>48.37</v>
      </c>
      <c r="G814" s="22" t="s">
        <v>38</v>
      </c>
      <c r="H814" s="23" t="s">
        <v>58</v>
      </c>
      <c r="I814" s="24">
        <v>48.37</v>
      </c>
    </row>
    <row r="815" spans="1:9">
      <c r="A815" s="22">
        <v>44044</v>
      </c>
      <c r="B815" s="22" t="str">
        <f t="shared" si="60"/>
        <v>Aug</v>
      </c>
      <c r="C815" s="23">
        <f t="shared" si="61"/>
        <v>31</v>
      </c>
      <c r="D815" s="23" t="str">
        <f t="shared" si="62"/>
        <v>None</v>
      </c>
      <c r="E815" s="23" t="e">
        <f t="shared" si="63"/>
        <v>#N/A</v>
      </c>
      <c r="F815" s="23" t="e">
        <f t="shared" si="64"/>
        <v>#N/A</v>
      </c>
      <c r="G815" s="22" t="s">
        <v>45</v>
      </c>
      <c r="H815" s="23" t="s">
        <v>57</v>
      </c>
      <c r="I815" s="24">
        <v>23.02</v>
      </c>
    </row>
    <row r="816" spans="1:9">
      <c r="A816" s="22">
        <v>43992</v>
      </c>
      <c r="B816" s="22" t="str">
        <f t="shared" si="60"/>
        <v>Jun</v>
      </c>
      <c r="C816" s="23">
        <f t="shared" si="61"/>
        <v>24</v>
      </c>
      <c r="D816" s="23" t="str">
        <f t="shared" si="62"/>
        <v>Festival of Flight</v>
      </c>
      <c r="E816" s="23">
        <f t="shared" si="63"/>
        <v>45.6</v>
      </c>
      <c r="F816" s="23" t="e">
        <f t="shared" si="64"/>
        <v>#N/A</v>
      </c>
      <c r="G816" s="22" t="s">
        <v>38</v>
      </c>
      <c r="H816" s="23" t="s">
        <v>54</v>
      </c>
      <c r="I816" s="24">
        <v>45.6</v>
      </c>
    </row>
    <row r="817" spans="1:9">
      <c r="A817" s="22">
        <v>44072</v>
      </c>
      <c r="B817" s="22" t="str">
        <f t="shared" si="60"/>
        <v>Aug</v>
      </c>
      <c r="C817" s="23">
        <f t="shared" si="61"/>
        <v>35</v>
      </c>
      <c r="D817" s="23" t="str">
        <f t="shared" si="62"/>
        <v>Fall Kite Event</v>
      </c>
      <c r="E817" s="23" t="e">
        <f t="shared" si="63"/>
        <v>#N/A</v>
      </c>
      <c r="F817" s="23">
        <f t="shared" si="64"/>
        <v>19.420000000000002</v>
      </c>
      <c r="G817" s="22" t="s">
        <v>38</v>
      </c>
      <c r="H817" s="23" t="s">
        <v>56</v>
      </c>
      <c r="I817" s="24">
        <v>19.420000000000002</v>
      </c>
    </row>
    <row r="818" spans="1:9">
      <c r="A818" s="22">
        <v>44067</v>
      </c>
      <c r="B818" s="22" t="str">
        <f t="shared" si="60"/>
        <v>Aug</v>
      </c>
      <c r="C818" s="23">
        <f t="shared" si="61"/>
        <v>35</v>
      </c>
      <c r="D818" s="23" t="str">
        <f t="shared" si="62"/>
        <v>Fall Kite Event</v>
      </c>
      <c r="E818" s="23" t="e">
        <f t="shared" si="63"/>
        <v>#N/A</v>
      </c>
      <c r="F818" s="23">
        <f t="shared" si="64"/>
        <v>76.98</v>
      </c>
      <c r="G818" s="22" t="s">
        <v>38</v>
      </c>
      <c r="H818" s="23" t="s">
        <v>39</v>
      </c>
      <c r="I818" s="24">
        <v>76.98</v>
      </c>
    </row>
    <row r="819" spans="1:9">
      <c r="A819" s="22">
        <v>43989</v>
      </c>
      <c r="B819" s="22" t="str">
        <f t="shared" si="60"/>
        <v>Jun</v>
      </c>
      <c r="C819" s="23">
        <f t="shared" si="61"/>
        <v>24</v>
      </c>
      <c r="D819" s="23" t="str">
        <f t="shared" si="62"/>
        <v>Festival of Flight</v>
      </c>
      <c r="E819" s="23">
        <f t="shared" si="63"/>
        <v>20.87</v>
      </c>
      <c r="F819" s="23" t="e">
        <f t="shared" si="64"/>
        <v>#N/A</v>
      </c>
      <c r="G819" s="22" t="s">
        <v>48</v>
      </c>
      <c r="H819" s="23" t="s">
        <v>43</v>
      </c>
      <c r="I819" s="24">
        <v>20.87</v>
      </c>
    </row>
    <row r="820" spans="1:9">
      <c r="A820" s="22">
        <v>44040</v>
      </c>
      <c r="B820" s="22" t="str">
        <f t="shared" si="60"/>
        <v>Jul</v>
      </c>
      <c r="C820" s="23">
        <f t="shared" si="61"/>
        <v>31</v>
      </c>
      <c r="D820" s="23" t="str">
        <f t="shared" si="62"/>
        <v>None</v>
      </c>
      <c r="E820" s="23" t="e">
        <f t="shared" si="63"/>
        <v>#N/A</v>
      </c>
      <c r="F820" s="23" t="e">
        <f t="shared" si="64"/>
        <v>#N/A</v>
      </c>
      <c r="G820" s="22" t="s">
        <v>38</v>
      </c>
      <c r="H820" s="23" t="s">
        <v>66</v>
      </c>
      <c r="I820" s="24">
        <v>57.85</v>
      </c>
    </row>
    <row r="821" spans="1:9">
      <c r="A821" s="22">
        <v>44062</v>
      </c>
      <c r="B821" s="22" t="str">
        <f t="shared" si="60"/>
        <v>Aug</v>
      </c>
      <c r="C821" s="23">
        <f t="shared" si="61"/>
        <v>34</v>
      </c>
      <c r="D821" s="23" t="str">
        <f t="shared" si="62"/>
        <v>Fall Kite Event</v>
      </c>
      <c r="E821" s="23" t="e">
        <f t="shared" si="63"/>
        <v>#N/A</v>
      </c>
      <c r="F821" s="23">
        <f t="shared" si="64"/>
        <v>19.46</v>
      </c>
      <c r="G821" s="22" t="s">
        <v>48</v>
      </c>
      <c r="H821" s="23" t="s">
        <v>56</v>
      </c>
      <c r="I821" s="24">
        <v>19.46</v>
      </c>
    </row>
    <row r="822" spans="1:9">
      <c r="A822" s="22">
        <v>44062</v>
      </c>
      <c r="B822" s="22" t="str">
        <f t="shared" si="60"/>
        <v>Aug</v>
      </c>
      <c r="C822" s="23">
        <f t="shared" si="61"/>
        <v>34</v>
      </c>
      <c r="D822" s="23" t="str">
        <f t="shared" si="62"/>
        <v>Fall Kite Event</v>
      </c>
      <c r="E822" s="23" t="e">
        <f t="shared" si="63"/>
        <v>#N/A</v>
      </c>
      <c r="F822" s="23">
        <f t="shared" si="64"/>
        <v>64.650000000000006</v>
      </c>
      <c r="G822" s="22" t="s">
        <v>38</v>
      </c>
      <c r="H822" s="23" t="s">
        <v>49</v>
      </c>
      <c r="I822" s="24">
        <v>64.650000000000006</v>
      </c>
    </row>
    <row r="823" spans="1:9">
      <c r="A823" s="22">
        <v>44005</v>
      </c>
      <c r="B823" s="22" t="str">
        <f t="shared" si="60"/>
        <v>Jun</v>
      </c>
      <c r="C823" s="23">
        <f t="shared" si="61"/>
        <v>26</v>
      </c>
      <c r="D823" s="23" t="str">
        <f t="shared" si="62"/>
        <v>Festival of Flight</v>
      </c>
      <c r="E823" s="23">
        <f t="shared" si="63"/>
        <v>38.6</v>
      </c>
      <c r="F823" s="23" t="e">
        <f t="shared" si="64"/>
        <v>#N/A</v>
      </c>
      <c r="G823" s="22" t="s">
        <v>48</v>
      </c>
      <c r="H823" s="23" t="s">
        <v>56</v>
      </c>
      <c r="I823" s="24">
        <v>38.6</v>
      </c>
    </row>
    <row r="824" spans="1:9">
      <c r="A824" s="22">
        <v>43998</v>
      </c>
      <c r="B824" s="22" t="str">
        <f t="shared" si="60"/>
        <v>Jun</v>
      </c>
      <c r="C824" s="23">
        <f t="shared" si="61"/>
        <v>25</v>
      </c>
      <c r="D824" s="23" t="str">
        <f t="shared" si="62"/>
        <v>Festival of Flight</v>
      </c>
      <c r="E824" s="23">
        <f t="shared" si="63"/>
        <v>18.66</v>
      </c>
      <c r="F824" s="23" t="e">
        <f t="shared" si="64"/>
        <v>#N/A</v>
      </c>
      <c r="G824" s="22" t="s">
        <v>48</v>
      </c>
      <c r="H824" s="23" t="s">
        <v>66</v>
      </c>
      <c r="I824" s="24">
        <v>18.66</v>
      </c>
    </row>
    <row r="825" spans="1:9">
      <c r="A825" s="22">
        <v>44053</v>
      </c>
      <c r="B825" s="22" t="str">
        <f t="shared" si="60"/>
        <v>Aug</v>
      </c>
      <c r="C825" s="23">
        <f t="shared" si="61"/>
        <v>33</v>
      </c>
      <c r="D825" s="23" t="str">
        <f t="shared" si="62"/>
        <v>Fall Kite Event</v>
      </c>
      <c r="E825" s="23" t="e">
        <f t="shared" si="63"/>
        <v>#N/A</v>
      </c>
      <c r="F825" s="23">
        <f t="shared" si="64"/>
        <v>29.45</v>
      </c>
      <c r="G825" s="22" t="s">
        <v>48</v>
      </c>
      <c r="H825" s="23" t="s">
        <v>53</v>
      </c>
      <c r="I825" s="24">
        <v>29.45</v>
      </c>
    </row>
    <row r="826" spans="1:9">
      <c r="A826" s="22">
        <v>43997</v>
      </c>
      <c r="B826" s="22" t="str">
        <f t="shared" si="60"/>
        <v>Jun</v>
      </c>
      <c r="C826" s="23">
        <f t="shared" si="61"/>
        <v>25</v>
      </c>
      <c r="D826" s="23" t="str">
        <f t="shared" si="62"/>
        <v>Festival of Flight</v>
      </c>
      <c r="E826" s="23">
        <f t="shared" si="63"/>
        <v>432.85</v>
      </c>
      <c r="F826" s="23" t="e">
        <f t="shared" si="64"/>
        <v>#N/A</v>
      </c>
      <c r="G826" s="22" t="s">
        <v>48</v>
      </c>
      <c r="H826" s="23" t="s">
        <v>43</v>
      </c>
      <c r="I826" s="24">
        <v>432.85</v>
      </c>
    </row>
    <row r="827" spans="1:9">
      <c r="A827" s="22">
        <v>44070</v>
      </c>
      <c r="B827" s="22" t="str">
        <f t="shared" si="60"/>
        <v>Aug</v>
      </c>
      <c r="C827" s="23">
        <f t="shared" si="61"/>
        <v>35</v>
      </c>
      <c r="D827" s="23" t="str">
        <f t="shared" si="62"/>
        <v>Fall Kite Event</v>
      </c>
      <c r="E827" s="23" t="e">
        <f t="shared" si="63"/>
        <v>#N/A</v>
      </c>
      <c r="F827" s="23">
        <f t="shared" si="64"/>
        <v>58.93</v>
      </c>
      <c r="G827" s="22" t="s">
        <v>48</v>
      </c>
      <c r="H827" s="23" t="s">
        <v>53</v>
      </c>
      <c r="I827" s="24">
        <v>58.93</v>
      </c>
    </row>
    <row r="828" spans="1:9">
      <c r="A828" s="22">
        <v>44047</v>
      </c>
      <c r="B828" s="22" t="str">
        <f t="shared" si="60"/>
        <v>Aug</v>
      </c>
      <c r="C828" s="23">
        <f t="shared" si="61"/>
        <v>32</v>
      </c>
      <c r="D828" s="23" t="str">
        <f t="shared" si="62"/>
        <v>Fall Kite Event</v>
      </c>
      <c r="E828" s="23" t="e">
        <f t="shared" si="63"/>
        <v>#N/A</v>
      </c>
      <c r="F828" s="23">
        <f t="shared" si="64"/>
        <v>60.07</v>
      </c>
      <c r="G828" s="22" t="s">
        <v>38</v>
      </c>
      <c r="H828" s="23" t="s">
        <v>43</v>
      </c>
      <c r="I828" s="24">
        <v>60.07</v>
      </c>
    </row>
    <row r="829" spans="1:9">
      <c r="A829" s="22">
        <v>43969</v>
      </c>
      <c r="B829" s="22" t="str">
        <f t="shared" si="60"/>
        <v>May</v>
      </c>
      <c r="C829" s="23">
        <f t="shared" si="61"/>
        <v>21</v>
      </c>
      <c r="D829" s="23" t="str">
        <f t="shared" si="62"/>
        <v>None</v>
      </c>
      <c r="E829" s="23" t="e">
        <f t="shared" si="63"/>
        <v>#N/A</v>
      </c>
      <c r="F829" s="23" t="e">
        <f t="shared" si="64"/>
        <v>#N/A</v>
      </c>
      <c r="G829" s="22" t="s">
        <v>48</v>
      </c>
      <c r="H829" s="23" t="s">
        <v>58</v>
      </c>
      <c r="I829" s="24">
        <v>50.23</v>
      </c>
    </row>
    <row r="830" spans="1:9">
      <c r="A830" s="22">
        <v>44057</v>
      </c>
      <c r="B830" s="22" t="str">
        <f t="shared" si="60"/>
        <v>Aug</v>
      </c>
      <c r="C830" s="23">
        <f t="shared" si="61"/>
        <v>33</v>
      </c>
      <c r="D830" s="23" t="str">
        <f t="shared" si="62"/>
        <v>Fall Kite Event</v>
      </c>
      <c r="E830" s="23" t="e">
        <f t="shared" si="63"/>
        <v>#N/A</v>
      </c>
      <c r="F830" s="23">
        <f t="shared" si="64"/>
        <v>46.11</v>
      </c>
      <c r="G830" s="22" t="s">
        <v>38</v>
      </c>
      <c r="H830" s="23" t="s">
        <v>57</v>
      </c>
      <c r="I830" s="24">
        <v>46.11</v>
      </c>
    </row>
    <row r="831" spans="1:9">
      <c r="A831" s="22">
        <v>44070</v>
      </c>
      <c r="B831" s="22" t="str">
        <f t="shared" si="60"/>
        <v>Aug</v>
      </c>
      <c r="C831" s="23">
        <f t="shared" si="61"/>
        <v>35</v>
      </c>
      <c r="D831" s="23" t="str">
        <f t="shared" si="62"/>
        <v>Fall Kite Event</v>
      </c>
      <c r="E831" s="23" t="e">
        <f t="shared" si="63"/>
        <v>#N/A</v>
      </c>
      <c r="F831" s="23">
        <f t="shared" si="64"/>
        <v>44.16</v>
      </c>
      <c r="G831" s="22" t="s">
        <v>38</v>
      </c>
      <c r="H831" s="23" t="s">
        <v>57</v>
      </c>
      <c r="I831" s="24">
        <v>44.16</v>
      </c>
    </row>
    <row r="832" spans="1:9">
      <c r="A832" s="22">
        <v>44010</v>
      </c>
      <c r="B832" s="22" t="str">
        <f t="shared" si="60"/>
        <v>Jun</v>
      </c>
      <c r="C832" s="23">
        <f t="shared" si="61"/>
        <v>27</v>
      </c>
      <c r="D832" s="23" t="str">
        <f t="shared" si="62"/>
        <v>None</v>
      </c>
      <c r="E832" s="23" t="e">
        <f t="shared" si="63"/>
        <v>#N/A</v>
      </c>
      <c r="F832" s="23" t="e">
        <f t="shared" si="64"/>
        <v>#N/A</v>
      </c>
      <c r="G832" s="22" t="s">
        <v>48</v>
      </c>
      <c r="H832" s="23" t="s">
        <v>53</v>
      </c>
      <c r="I832" s="24">
        <v>87.83</v>
      </c>
    </row>
    <row r="833" spans="1:9">
      <c r="A833" s="22">
        <v>44001</v>
      </c>
      <c r="B833" s="22" t="str">
        <f t="shared" si="60"/>
        <v>Jun</v>
      </c>
      <c r="C833" s="23">
        <f t="shared" si="61"/>
        <v>25</v>
      </c>
      <c r="D833" s="23" t="str">
        <f t="shared" si="62"/>
        <v>Festival of Flight</v>
      </c>
      <c r="E833" s="23">
        <f t="shared" si="63"/>
        <v>23.57</v>
      </c>
      <c r="F833" s="23" t="e">
        <f t="shared" si="64"/>
        <v>#N/A</v>
      </c>
      <c r="G833" s="22" t="s">
        <v>38</v>
      </c>
      <c r="H833" s="23" t="s">
        <v>50</v>
      </c>
      <c r="I833" s="24">
        <v>23.57</v>
      </c>
    </row>
    <row r="834" spans="1:9">
      <c r="A834" s="22">
        <v>43961</v>
      </c>
      <c r="B834" s="22" t="str">
        <f t="shared" si="60"/>
        <v>May</v>
      </c>
      <c r="C834" s="23">
        <f t="shared" si="61"/>
        <v>20</v>
      </c>
      <c r="D834" s="23" t="str">
        <f t="shared" si="62"/>
        <v>None</v>
      </c>
      <c r="E834" s="23" t="e">
        <f t="shared" si="63"/>
        <v>#N/A</v>
      </c>
      <c r="F834" s="23" t="e">
        <f t="shared" si="64"/>
        <v>#N/A</v>
      </c>
      <c r="G834" s="22" t="s">
        <v>45</v>
      </c>
      <c r="H834" s="23" t="s">
        <v>56</v>
      </c>
      <c r="I834" s="24">
        <v>60.88</v>
      </c>
    </row>
    <row r="835" spans="1:9">
      <c r="A835" s="22">
        <v>43987</v>
      </c>
      <c r="B835" s="22" t="str">
        <f t="shared" si="60"/>
        <v>Jun</v>
      </c>
      <c r="C835" s="23">
        <f t="shared" si="61"/>
        <v>23</v>
      </c>
      <c r="D835" s="23" t="str">
        <f t="shared" si="62"/>
        <v>Festival of Flight</v>
      </c>
      <c r="E835" s="23">
        <f t="shared" si="63"/>
        <v>80.739999999999995</v>
      </c>
      <c r="F835" s="23" t="e">
        <f t="shared" si="64"/>
        <v>#N/A</v>
      </c>
      <c r="G835" s="22" t="s">
        <v>48</v>
      </c>
      <c r="H835" s="23" t="s">
        <v>39</v>
      </c>
      <c r="I835" s="24">
        <v>80.739999999999995</v>
      </c>
    </row>
    <row r="836" spans="1:9">
      <c r="A836" s="22">
        <v>44079</v>
      </c>
      <c r="B836" s="22" t="str">
        <f t="shared" si="60"/>
        <v>Sep</v>
      </c>
      <c r="C836" s="23">
        <f t="shared" si="61"/>
        <v>36</v>
      </c>
      <c r="D836" s="23" t="str">
        <f t="shared" si="62"/>
        <v>None</v>
      </c>
      <c r="E836" s="23" t="e">
        <f t="shared" si="63"/>
        <v>#N/A</v>
      </c>
      <c r="F836" s="23" t="e">
        <f t="shared" si="64"/>
        <v>#N/A</v>
      </c>
      <c r="G836" s="22" t="s">
        <v>48</v>
      </c>
      <c r="H836" s="23" t="s">
        <v>49</v>
      </c>
      <c r="I836" s="24">
        <v>99.44</v>
      </c>
    </row>
    <row r="837" spans="1:9">
      <c r="A837" s="22">
        <v>43990</v>
      </c>
      <c r="B837" s="22" t="str">
        <f t="shared" si="60"/>
        <v>Jun</v>
      </c>
      <c r="C837" s="23">
        <f t="shared" si="61"/>
        <v>24</v>
      </c>
      <c r="D837" s="23" t="str">
        <f t="shared" si="62"/>
        <v>Festival of Flight</v>
      </c>
      <c r="E837" s="23">
        <f t="shared" si="63"/>
        <v>308.87</v>
      </c>
      <c r="F837" s="23" t="e">
        <f t="shared" si="64"/>
        <v>#N/A</v>
      </c>
      <c r="G837" s="22" t="s">
        <v>38</v>
      </c>
      <c r="H837" s="23" t="s">
        <v>66</v>
      </c>
      <c r="I837" s="24">
        <v>308.87</v>
      </c>
    </row>
    <row r="838" spans="1:9">
      <c r="A838" s="22">
        <v>44059</v>
      </c>
      <c r="B838" s="22" t="str">
        <f t="shared" ref="B838:B901" si="65">TEXT(A838,"mmm")</f>
        <v>Aug</v>
      </c>
      <c r="C838" s="23">
        <f t="shared" ref="C838:C901" si="66">WEEKNUM(A838)</f>
        <v>34</v>
      </c>
      <c r="D838" s="23" t="str">
        <f t="shared" ref="D838:D901" si="67">IFERROR(VLOOKUP(C838,$AZ$7:$BA$14,2,0),"None")</f>
        <v>Fall Kite Event</v>
      </c>
      <c r="E838" s="23" t="e">
        <f t="shared" ref="E838:E901" si="68">IF(D838=$AZ$4,I838,NA())</f>
        <v>#N/A</v>
      </c>
      <c r="F838" s="23">
        <f t="shared" ref="F838:F901" si="69">IF(D838=$AZ$3,I838,NA())</f>
        <v>38.86</v>
      </c>
      <c r="G838" s="22" t="s">
        <v>38</v>
      </c>
      <c r="H838" s="23" t="s">
        <v>43</v>
      </c>
      <c r="I838" s="24">
        <v>38.86</v>
      </c>
    </row>
    <row r="839" spans="1:9">
      <c r="A839" s="22">
        <v>43996</v>
      </c>
      <c r="B839" s="22" t="str">
        <f t="shared" si="65"/>
        <v>Jun</v>
      </c>
      <c r="C839" s="23">
        <f t="shared" si="66"/>
        <v>25</v>
      </c>
      <c r="D839" s="23" t="str">
        <f t="shared" si="67"/>
        <v>Festival of Flight</v>
      </c>
      <c r="E839" s="23">
        <f t="shared" si="68"/>
        <v>38.479999999999997</v>
      </c>
      <c r="F839" s="23" t="e">
        <f t="shared" si="69"/>
        <v>#N/A</v>
      </c>
      <c r="G839" s="22" t="s">
        <v>45</v>
      </c>
      <c r="H839" s="23" t="s">
        <v>56</v>
      </c>
      <c r="I839" s="24">
        <v>38.479999999999997</v>
      </c>
    </row>
    <row r="840" spans="1:9">
      <c r="A840" s="22">
        <v>44085</v>
      </c>
      <c r="B840" s="22" t="str">
        <f t="shared" si="65"/>
        <v>Sep</v>
      </c>
      <c r="C840" s="23">
        <f t="shared" si="66"/>
        <v>37</v>
      </c>
      <c r="D840" s="23" t="str">
        <f t="shared" si="67"/>
        <v>None</v>
      </c>
      <c r="E840" s="23" t="e">
        <f t="shared" si="68"/>
        <v>#N/A</v>
      </c>
      <c r="F840" s="23" t="e">
        <f t="shared" si="69"/>
        <v>#N/A</v>
      </c>
      <c r="G840" s="22" t="s">
        <v>48</v>
      </c>
      <c r="H840" s="23" t="s">
        <v>66</v>
      </c>
      <c r="I840" s="24">
        <v>36.89</v>
      </c>
    </row>
    <row r="841" spans="1:9">
      <c r="A841" s="22">
        <v>44004</v>
      </c>
      <c r="B841" s="22" t="str">
        <f t="shared" si="65"/>
        <v>Jun</v>
      </c>
      <c r="C841" s="23">
        <f t="shared" si="66"/>
        <v>26</v>
      </c>
      <c r="D841" s="23" t="str">
        <f t="shared" si="67"/>
        <v>Festival of Flight</v>
      </c>
      <c r="E841" s="23">
        <f t="shared" si="68"/>
        <v>46.16</v>
      </c>
      <c r="F841" s="23" t="e">
        <f t="shared" si="69"/>
        <v>#N/A</v>
      </c>
      <c r="G841" s="22" t="s">
        <v>48</v>
      </c>
      <c r="H841" s="23" t="s">
        <v>57</v>
      </c>
      <c r="I841" s="24">
        <v>46.16</v>
      </c>
    </row>
    <row r="842" spans="1:9">
      <c r="A842" s="22">
        <v>44059</v>
      </c>
      <c r="B842" s="22" t="str">
        <f t="shared" si="65"/>
        <v>Aug</v>
      </c>
      <c r="C842" s="23">
        <f t="shared" si="66"/>
        <v>34</v>
      </c>
      <c r="D842" s="23" t="str">
        <f t="shared" si="67"/>
        <v>Fall Kite Event</v>
      </c>
      <c r="E842" s="23" t="e">
        <f t="shared" si="68"/>
        <v>#N/A</v>
      </c>
      <c r="F842" s="23">
        <f t="shared" si="69"/>
        <v>40.26</v>
      </c>
      <c r="G842" s="22" t="s">
        <v>38</v>
      </c>
      <c r="H842" s="23" t="s">
        <v>56</v>
      </c>
      <c r="I842" s="24">
        <v>40.26</v>
      </c>
    </row>
    <row r="843" spans="1:9">
      <c r="A843" s="22">
        <v>44009</v>
      </c>
      <c r="B843" s="22" t="str">
        <f t="shared" si="65"/>
        <v>Jun</v>
      </c>
      <c r="C843" s="23">
        <f t="shared" si="66"/>
        <v>26</v>
      </c>
      <c r="D843" s="23" t="str">
        <f t="shared" si="67"/>
        <v>Festival of Flight</v>
      </c>
      <c r="E843" s="23">
        <f t="shared" si="68"/>
        <v>46.88</v>
      </c>
      <c r="F843" s="23" t="e">
        <f t="shared" si="69"/>
        <v>#N/A</v>
      </c>
      <c r="G843" s="22" t="s">
        <v>48</v>
      </c>
      <c r="H843" s="23" t="s">
        <v>50</v>
      </c>
      <c r="I843" s="24">
        <v>46.88</v>
      </c>
    </row>
    <row r="844" spans="1:9">
      <c r="A844" s="22">
        <v>44000</v>
      </c>
      <c r="B844" s="22" t="str">
        <f t="shared" si="65"/>
        <v>Jun</v>
      </c>
      <c r="C844" s="23">
        <f t="shared" si="66"/>
        <v>25</v>
      </c>
      <c r="D844" s="23" t="str">
        <f t="shared" si="67"/>
        <v>Festival of Flight</v>
      </c>
      <c r="E844" s="23">
        <f t="shared" si="68"/>
        <v>66.069999999999993</v>
      </c>
      <c r="F844" s="23" t="e">
        <f t="shared" si="69"/>
        <v>#N/A</v>
      </c>
      <c r="G844" s="22" t="s">
        <v>48</v>
      </c>
      <c r="H844" s="23" t="s">
        <v>49</v>
      </c>
      <c r="I844" s="24">
        <v>66.069999999999993</v>
      </c>
    </row>
    <row r="845" spans="1:9">
      <c r="A845" s="22">
        <v>44060</v>
      </c>
      <c r="B845" s="22" t="str">
        <f t="shared" si="65"/>
        <v>Aug</v>
      </c>
      <c r="C845" s="23">
        <f t="shared" si="66"/>
        <v>34</v>
      </c>
      <c r="D845" s="23" t="str">
        <f t="shared" si="67"/>
        <v>Fall Kite Event</v>
      </c>
      <c r="E845" s="23" t="e">
        <f t="shared" si="68"/>
        <v>#N/A</v>
      </c>
      <c r="F845" s="23">
        <f t="shared" si="69"/>
        <v>90.57</v>
      </c>
      <c r="G845" s="22" t="s">
        <v>38</v>
      </c>
      <c r="H845" s="23" t="s">
        <v>53</v>
      </c>
      <c r="I845" s="24">
        <v>90.57</v>
      </c>
    </row>
    <row r="846" spans="1:9">
      <c r="A846" s="22">
        <v>44085</v>
      </c>
      <c r="B846" s="22" t="str">
        <f t="shared" si="65"/>
        <v>Sep</v>
      </c>
      <c r="C846" s="23">
        <f t="shared" si="66"/>
        <v>37</v>
      </c>
      <c r="D846" s="23" t="str">
        <f t="shared" si="67"/>
        <v>None</v>
      </c>
      <c r="E846" s="23" t="e">
        <f t="shared" si="68"/>
        <v>#N/A</v>
      </c>
      <c r="F846" s="23" t="e">
        <f t="shared" si="69"/>
        <v>#N/A</v>
      </c>
      <c r="G846" s="22" t="s">
        <v>48</v>
      </c>
      <c r="H846" s="23" t="s">
        <v>43</v>
      </c>
      <c r="I846" s="24">
        <v>40.54</v>
      </c>
    </row>
    <row r="847" spans="1:9">
      <c r="A847" s="22">
        <v>44052</v>
      </c>
      <c r="B847" s="22" t="str">
        <f t="shared" si="65"/>
        <v>Aug</v>
      </c>
      <c r="C847" s="23">
        <f t="shared" si="66"/>
        <v>33</v>
      </c>
      <c r="D847" s="23" t="str">
        <f t="shared" si="67"/>
        <v>Fall Kite Event</v>
      </c>
      <c r="E847" s="23" t="e">
        <f t="shared" si="68"/>
        <v>#N/A</v>
      </c>
      <c r="F847" s="23">
        <f t="shared" si="69"/>
        <v>50.42</v>
      </c>
      <c r="G847" s="22" t="s">
        <v>38</v>
      </c>
      <c r="H847" s="23" t="s">
        <v>58</v>
      </c>
      <c r="I847" s="24">
        <v>50.42</v>
      </c>
    </row>
    <row r="848" spans="1:9">
      <c r="A848" s="22">
        <v>44064</v>
      </c>
      <c r="B848" s="22" t="str">
        <f t="shared" si="65"/>
        <v>Aug</v>
      </c>
      <c r="C848" s="23">
        <f t="shared" si="66"/>
        <v>34</v>
      </c>
      <c r="D848" s="23" t="str">
        <f t="shared" si="67"/>
        <v>Fall Kite Event</v>
      </c>
      <c r="E848" s="23" t="e">
        <f t="shared" si="68"/>
        <v>#N/A</v>
      </c>
      <c r="F848" s="23">
        <f t="shared" si="69"/>
        <v>47.13</v>
      </c>
      <c r="G848" s="22" t="s">
        <v>45</v>
      </c>
      <c r="H848" s="23" t="s">
        <v>54</v>
      </c>
      <c r="I848" s="24">
        <v>47.13</v>
      </c>
    </row>
    <row r="849" spans="1:9">
      <c r="A849" s="22">
        <v>43985</v>
      </c>
      <c r="B849" s="22" t="str">
        <f t="shared" si="65"/>
        <v>Jun</v>
      </c>
      <c r="C849" s="23">
        <f t="shared" si="66"/>
        <v>23</v>
      </c>
      <c r="D849" s="23" t="str">
        <f t="shared" si="67"/>
        <v>Festival of Flight</v>
      </c>
      <c r="E849" s="23">
        <f t="shared" si="68"/>
        <v>60.84</v>
      </c>
      <c r="F849" s="23" t="e">
        <f t="shared" si="69"/>
        <v>#N/A</v>
      </c>
      <c r="G849" s="22" t="s">
        <v>38</v>
      </c>
      <c r="H849" s="23" t="s">
        <v>43</v>
      </c>
      <c r="I849" s="24">
        <v>60.84</v>
      </c>
    </row>
    <row r="850" spans="1:9">
      <c r="A850" s="22">
        <v>44060</v>
      </c>
      <c r="B850" s="22" t="str">
        <f t="shared" si="65"/>
        <v>Aug</v>
      </c>
      <c r="C850" s="23">
        <f t="shared" si="66"/>
        <v>34</v>
      </c>
      <c r="D850" s="23" t="str">
        <f t="shared" si="67"/>
        <v>Fall Kite Event</v>
      </c>
      <c r="E850" s="23" t="e">
        <f t="shared" si="68"/>
        <v>#N/A</v>
      </c>
      <c r="F850" s="23">
        <f t="shared" si="69"/>
        <v>46.98</v>
      </c>
      <c r="G850" s="22" t="s">
        <v>38</v>
      </c>
      <c r="H850" s="23" t="s">
        <v>50</v>
      </c>
      <c r="I850" s="24">
        <v>46.98</v>
      </c>
    </row>
    <row r="851" spans="1:9">
      <c r="A851" s="22">
        <v>44037</v>
      </c>
      <c r="B851" s="22" t="str">
        <f t="shared" si="65"/>
        <v>Jul</v>
      </c>
      <c r="C851" s="23">
        <f t="shared" si="66"/>
        <v>30</v>
      </c>
      <c r="D851" s="23" t="str">
        <f t="shared" si="67"/>
        <v>None</v>
      </c>
      <c r="E851" s="23" t="e">
        <f t="shared" si="68"/>
        <v>#N/A</v>
      </c>
      <c r="F851" s="23" t="e">
        <f t="shared" si="69"/>
        <v>#N/A</v>
      </c>
      <c r="G851" s="22" t="s">
        <v>48</v>
      </c>
      <c r="H851" s="23" t="s">
        <v>66</v>
      </c>
      <c r="I851" s="24">
        <v>36.950000000000003</v>
      </c>
    </row>
    <row r="852" spans="1:9">
      <c r="A852" s="22">
        <v>44090</v>
      </c>
      <c r="B852" s="22" t="str">
        <f t="shared" si="65"/>
        <v>Sep</v>
      </c>
      <c r="C852" s="23">
        <f t="shared" si="66"/>
        <v>38</v>
      </c>
      <c r="D852" s="23" t="str">
        <f t="shared" si="67"/>
        <v>None</v>
      </c>
      <c r="E852" s="23" t="e">
        <f t="shared" si="68"/>
        <v>#N/A</v>
      </c>
      <c r="F852" s="23" t="e">
        <f t="shared" si="69"/>
        <v>#N/A</v>
      </c>
      <c r="G852" s="22" t="s">
        <v>38</v>
      </c>
      <c r="H852" s="23" t="s">
        <v>54</v>
      </c>
      <c r="I852" s="24">
        <v>90.97</v>
      </c>
    </row>
    <row r="853" spans="1:9">
      <c r="A853" s="22">
        <v>43994</v>
      </c>
      <c r="B853" s="22" t="str">
        <f t="shared" si="65"/>
        <v>Jun</v>
      </c>
      <c r="C853" s="23">
        <f t="shared" si="66"/>
        <v>24</v>
      </c>
      <c r="D853" s="23" t="str">
        <f t="shared" si="67"/>
        <v>Festival of Flight</v>
      </c>
      <c r="E853" s="23">
        <f t="shared" si="68"/>
        <v>30.27</v>
      </c>
      <c r="F853" s="23" t="e">
        <f t="shared" si="69"/>
        <v>#N/A</v>
      </c>
      <c r="G853" s="22" t="s">
        <v>48</v>
      </c>
      <c r="H853" s="23" t="s">
        <v>53</v>
      </c>
      <c r="I853" s="24">
        <v>30.27</v>
      </c>
    </row>
    <row r="854" spans="1:9">
      <c r="A854" s="22">
        <v>43983</v>
      </c>
      <c r="B854" s="22" t="str">
        <f t="shared" si="65"/>
        <v>Jun</v>
      </c>
      <c r="C854" s="23">
        <f t="shared" si="66"/>
        <v>23</v>
      </c>
      <c r="D854" s="23" t="str">
        <f t="shared" si="67"/>
        <v>Festival of Flight</v>
      </c>
      <c r="E854" s="23">
        <f t="shared" si="68"/>
        <v>46.27</v>
      </c>
      <c r="F854" s="23" t="e">
        <f t="shared" si="69"/>
        <v>#N/A</v>
      </c>
      <c r="G854" s="22" t="s">
        <v>38</v>
      </c>
      <c r="H854" s="23" t="s">
        <v>50</v>
      </c>
      <c r="I854" s="24">
        <v>46.27</v>
      </c>
    </row>
    <row r="855" spans="1:9">
      <c r="A855" s="22">
        <v>44012</v>
      </c>
      <c r="B855" s="22" t="str">
        <f t="shared" si="65"/>
        <v>Jun</v>
      </c>
      <c r="C855" s="23">
        <f t="shared" si="66"/>
        <v>27</v>
      </c>
      <c r="D855" s="23" t="str">
        <f t="shared" si="67"/>
        <v>None</v>
      </c>
      <c r="E855" s="23" t="e">
        <f t="shared" si="68"/>
        <v>#N/A</v>
      </c>
      <c r="F855" s="23" t="e">
        <f t="shared" si="69"/>
        <v>#N/A</v>
      </c>
      <c r="G855" s="22" t="s">
        <v>48</v>
      </c>
      <c r="H855" s="23" t="s">
        <v>54</v>
      </c>
      <c r="I855" s="24">
        <v>68.64</v>
      </c>
    </row>
    <row r="856" spans="1:9">
      <c r="A856" s="22">
        <v>43998</v>
      </c>
      <c r="B856" s="22" t="str">
        <f t="shared" si="65"/>
        <v>Jun</v>
      </c>
      <c r="C856" s="23">
        <f t="shared" si="66"/>
        <v>25</v>
      </c>
      <c r="D856" s="23" t="str">
        <f t="shared" si="67"/>
        <v>Festival of Flight</v>
      </c>
      <c r="E856" s="23">
        <f t="shared" si="68"/>
        <v>48.22</v>
      </c>
      <c r="F856" s="23" t="e">
        <f t="shared" si="69"/>
        <v>#N/A</v>
      </c>
      <c r="G856" s="22" t="s">
        <v>48</v>
      </c>
      <c r="H856" s="23" t="s">
        <v>58</v>
      </c>
      <c r="I856" s="24">
        <v>48.22</v>
      </c>
    </row>
    <row r="857" spans="1:9">
      <c r="A857" s="22">
        <v>44061</v>
      </c>
      <c r="B857" s="22" t="str">
        <f t="shared" si="65"/>
        <v>Aug</v>
      </c>
      <c r="C857" s="23">
        <f t="shared" si="66"/>
        <v>34</v>
      </c>
      <c r="D857" s="23" t="str">
        <f t="shared" si="67"/>
        <v>Fall Kite Event</v>
      </c>
      <c r="E857" s="23" t="e">
        <f t="shared" si="68"/>
        <v>#N/A</v>
      </c>
      <c r="F857" s="23">
        <f t="shared" si="69"/>
        <v>165.2</v>
      </c>
      <c r="G857" s="22" t="s">
        <v>38</v>
      </c>
      <c r="H857" s="23" t="s">
        <v>54</v>
      </c>
      <c r="I857" s="24">
        <v>165.2</v>
      </c>
    </row>
    <row r="858" spans="1:9">
      <c r="A858" s="22">
        <v>44068</v>
      </c>
      <c r="B858" s="22" t="str">
        <f t="shared" si="65"/>
        <v>Aug</v>
      </c>
      <c r="C858" s="23">
        <f t="shared" si="66"/>
        <v>35</v>
      </c>
      <c r="D858" s="23" t="str">
        <f t="shared" si="67"/>
        <v>Fall Kite Event</v>
      </c>
      <c r="E858" s="23" t="e">
        <f t="shared" si="68"/>
        <v>#N/A</v>
      </c>
      <c r="F858" s="23">
        <f t="shared" si="69"/>
        <v>46.94</v>
      </c>
      <c r="G858" s="22" t="s">
        <v>38</v>
      </c>
      <c r="H858" s="23" t="s">
        <v>50</v>
      </c>
      <c r="I858" s="24">
        <v>46.94</v>
      </c>
    </row>
    <row r="859" spans="1:9">
      <c r="A859" s="22">
        <v>44057</v>
      </c>
      <c r="B859" s="22" t="str">
        <f t="shared" si="65"/>
        <v>Aug</v>
      </c>
      <c r="C859" s="23">
        <f t="shared" si="66"/>
        <v>33</v>
      </c>
      <c r="D859" s="23" t="str">
        <f t="shared" si="67"/>
        <v>Fall Kite Event</v>
      </c>
      <c r="E859" s="23" t="e">
        <f t="shared" si="68"/>
        <v>#N/A</v>
      </c>
      <c r="F859" s="23">
        <f t="shared" si="69"/>
        <v>68.540000000000006</v>
      </c>
      <c r="G859" s="22" t="s">
        <v>48</v>
      </c>
      <c r="H859" s="23" t="s">
        <v>49</v>
      </c>
      <c r="I859" s="24">
        <v>68.540000000000006</v>
      </c>
    </row>
    <row r="860" spans="1:9">
      <c r="A860" s="22">
        <v>44054</v>
      </c>
      <c r="B860" s="22" t="str">
        <f t="shared" si="65"/>
        <v>Aug</v>
      </c>
      <c r="C860" s="23">
        <f t="shared" si="66"/>
        <v>33</v>
      </c>
      <c r="D860" s="23" t="str">
        <f t="shared" si="67"/>
        <v>Fall Kite Event</v>
      </c>
      <c r="E860" s="23" t="e">
        <f t="shared" si="68"/>
        <v>#N/A</v>
      </c>
      <c r="F860" s="23">
        <f t="shared" si="69"/>
        <v>69.540000000000006</v>
      </c>
      <c r="G860" s="22" t="s">
        <v>38</v>
      </c>
      <c r="H860" s="23" t="s">
        <v>57</v>
      </c>
      <c r="I860" s="24">
        <v>69.540000000000006</v>
      </c>
    </row>
    <row r="861" spans="1:9">
      <c r="A861" s="22">
        <v>44004</v>
      </c>
      <c r="B861" s="22" t="str">
        <f t="shared" si="65"/>
        <v>Jun</v>
      </c>
      <c r="C861" s="23">
        <f t="shared" si="66"/>
        <v>26</v>
      </c>
      <c r="D861" s="23" t="str">
        <f t="shared" si="67"/>
        <v>Festival of Flight</v>
      </c>
      <c r="E861" s="23">
        <f t="shared" si="68"/>
        <v>69.92</v>
      </c>
      <c r="F861" s="23" t="e">
        <f t="shared" si="69"/>
        <v>#N/A</v>
      </c>
      <c r="G861" s="22" t="s">
        <v>48</v>
      </c>
      <c r="H861" s="23" t="s">
        <v>50</v>
      </c>
      <c r="I861" s="24">
        <v>69.92</v>
      </c>
    </row>
    <row r="862" spans="1:9">
      <c r="A862" s="22">
        <v>44053</v>
      </c>
      <c r="B862" s="22" t="str">
        <f t="shared" si="65"/>
        <v>Aug</v>
      </c>
      <c r="C862" s="23">
        <f t="shared" si="66"/>
        <v>33</v>
      </c>
      <c r="D862" s="23" t="str">
        <f t="shared" si="67"/>
        <v>Fall Kite Event</v>
      </c>
      <c r="E862" s="23" t="e">
        <f t="shared" si="68"/>
        <v>#N/A</v>
      </c>
      <c r="F862" s="23">
        <f t="shared" si="69"/>
        <v>33.42</v>
      </c>
      <c r="G862" s="22" t="s">
        <v>38</v>
      </c>
      <c r="H862" s="23" t="s">
        <v>49</v>
      </c>
      <c r="I862" s="24">
        <v>33.42</v>
      </c>
    </row>
    <row r="863" spans="1:9">
      <c r="A863" s="22">
        <v>43973</v>
      </c>
      <c r="B863" s="22" t="str">
        <f t="shared" si="65"/>
        <v>May</v>
      </c>
      <c r="C863" s="23">
        <f t="shared" si="66"/>
        <v>21</v>
      </c>
      <c r="D863" s="23" t="str">
        <f t="shared" si="67"/>
        <v>None</v>
      </c>
      <c r="E863" s="23" t="e">
        <f t="shared" si="68"/>
        <v>#N/A</v>
      </c>
      <c r="F863" s="23" t="e">
        <f t="shared" si="69"/>
        <v>#N/A</v>
      </c>
      <c r="G863" s="22" t="s">
        <v>45</v>
      </c>
      <c r="H863" s="23" t="s">
        <v>50</v>
      </c>
      <c r="I863" s="24">
        <v>46.14</v>
      </c>
    </row>
    <row r="864" spans="1:9">
      <c r="A864" s="22">
        <v>44047</v>
      </c>
      <c r="B864" s="22" t="str">
        <f t="shared" si="65"/>
        <v>Aug</v>
      </c>
      <c r="C864" s="23">
        <f t="shared" si="66"/>
        <v>32</v>
      </c>
      <c r="D864" s="23" t="str">
        <f t="shared" si="67"/>
        <v>Fall Kite Event</v>
      </c>
      <c r="E864" s="23" t="e">
        <f t="shared" si="68"/>
        <v>#N/A</v>
      </c>
      <c r="F864" s="23">
        <f t="shared" si="69"/>
        <v>96.73</v>
      </c>
      <c r="G864" s="22" t="s">
        <v>38</v>
      </c>
      <c r="H864" s="23" t="s">
        <v>58</v>
      </c>
      <c r="I864" s="24">
        <v>96.73</v>
      </c>
    </row>
    <row r="865" spans="1:9">
      <c r="A865" s="22">
        <v>44074</v>
      </c>
      <c r="B865" s="22" t="str">
        <f t="shared" si="65"/>
        <v>Aug</v>
      </c>
      <c r="C865" s="23">
        <f t="shared" si="66"/>
        <v>36</v>
      </c>
      <c r="D865" s="23" t="str">
        <f t="shared" si="67"/>
        <v>None</v>
      </c>
      <c r="E865" s="23" t="e">
        <f t="shared" si="68"/>
        <v>#N/A</v>
      </c>
      <c r="F865" s="23" t="e">
        <f t="shared" si="69"/>
        <v>#N/A</v>
      </c>
      <c r="G865" s="22" t="s">
        <v>38</v>
      </c>
      <c r="H865" s="23" t="s">
        <v>57</v>
      </c>
      <c r="I865" s="24">
        <v>46.17</v>
      </c>
    </row>
    <row r="866" spans="1:9">
      <c r="A866" s="22">
        <v>44044</v>
      </c>
      <c r="B866" s="22" t="str">
        <f t="shared" si="65"/>
        <v>Aug</v>
      </c>
      <c r="C866" s="23">
        <f t="shared" si="66"/>
        <v>31</v>
      </c>
      <c r="D866" s="23" t="str">
        <f t="shared" si="67"/>
        <v>None</v>
      </c>
      <c r="E866" s="23" t="e">
        <f t="shared" si="68"/>
        <v>#N/A</v>
      </c>
      <c r="F866" s="23" t="e">
        <f t="shared" si="69"/>
        <v>#N/A</v>
      </c>
      <c r="G866" s="22" t="s">
        <v>38</v>
      </c>
      <c r="H866" s="23" t="s">
        <v>58</v>
      </c>
      <c r="I866" s="24">
        <v>75.77</v>
      </c>
    </row>
    <row r="867" spans="1:9">
      <c r="A867" s="22">
        <v>44034</v>
      </c>
      <c r="B867" s="22" t="str">
        <f t="shared" si="65"/>
        <v>Jul</v>
      </c>
      <c r="C867" s="23">
        <f t="shared" si="66"/>
        <v>30</v>
      </c>
      <c r="D867" s="23" t="str">
        <f t="shared" si="67"/>
        <v>None</v>
      </c>
      <c r="E867" s="23" t="e">
        <f t="shared" si="68"/>
        <v>#N/A</v>
      </c>
      <c r="F867" s="23" t="e">
        <f t="shared" si="69"/>
        <v>#N/A</v>
      </c>
      <c r="G867" s="22" t="s">
        <v>38</v>
      </c>
      <c r="H867" s="23" t="s">
        <v>57</v>
      </c>
      <c r="I867" s="24">
        <v>92.92</v>
      </c>
    </row>
    <row r="868" spans="1:9">
      <c r="A868" s="22">
        <v>44006</v>
      </c>
      <c r="B868" s="22" t="str">
        <f t="shared" si="65"/>
        <v>Jun</v>
      </c>
      <c r="C868" s="23">
        <f t="shared" si="66"/>
        <v>26</v>
      </c>
      <c r="D868" s="23" t="str">
        <f t="shared" si="67"/>
        <v>Festival of Flight</v>
      </c>
      <c r="E868" s="23">
        <f t="shared" si="68"/>
        <v>68.72</v>
      </c>
      <c r="F868" s="23" t="e">
        <f t="shared" si="69"/>
        <v>#N/A</v>
      </c>
      <c r="G868" s="22" t="s">
        <v>48</v>
      </c>
      <c r="H868" s="23" t="s">
        <v>49</v>
      </c>
      <c r="I868" s="24">
        <v>68.72</v>
      </c>
    </row>
    <row r="869" spans="1:9">
      <c r="A869" s="22">
        <v>43993</v>
      </c>
      <c r="B869" s="22" t="str">
        <f t="shared" si="65"/>
        <v>Jun</v>
      </c>
      <c r="C869" s="23">
        <f t="shared" si="66"/>
        <v>24</v>
      </c>
      <c r="D869" s="23" t="str">
        <f t="shared" si="67"/>
        <v>Festival of Flight</v>
      </c>
      <c r="E869" s="23">
        <f t="shared" si="68"/>
        <v>64.290000000000006</v>
      </c>
      <c r="F869" s="23" t="e">
        <f t="shared" si="69"/>
        <v>#N/A</v>
      </c>
      <c r="G869" s="22" t="s">
        <v>48</v>
      </c>
      <c r="H869" s="23" t="s">
        <v>49</v>
      </c>
      <c r="I869" s="24">
        <v>64.290000000000006</v>
      </c>
    </row>
    <row r="870" spans="1:9">
      <c r="A870" s="22">
        <v>43992</v>
      </c>
      <c r="B870" s="22" t="str">
        <f t="shared" si="65"/>
        <v>Jun</v>
      </c>
      <c r="C870" s="23">
        <f t="shared" si="66"/>
        <v>24</v>
      </c>
      <c r="D870" s="23" t="str">
        <f t="shared" si="67"/>
        <v>Festival of Flight</v>
      </c>
      <c r="E870" s="23">
        <f t="shared" si="68"/>
        <v>99.52</v>
      </c>
      <c r="F870" s="23" t="e">
        <f t="shared" si="69"/>
        <v>#N/A</v>
      </c>
      <c r="G870" s="22" t="s">
        <v>48</v>
      </c>
      <c r="H870" s="23" t="s">
        <v>49</v>
      </c>
      <c r="I870" s="24">
        <v>99.52</v>
      </c>
    </row>
    <row r="871" spans="1:9">
      <c r="A871" s="22">
        <v>43990</v>
      </c>
      <c r="B871" s="22" t="str">
        <f t="shared" si="65"/>
        <v>Jun</v>
      </c>
      <c r="C871" s="23">
        <f t="shared" si="66"/>
        <v>24</v>
      </c>
      <c r="D871" s="23" t="str">
        <f t="shared" si="67"/>
        <v>Festival of Flight</v>
      </c>
      <c r="E871" s="23">
        <f t="shared" si="68"/>
        <v>20.12</v>
      </c>
      <c r="F871" s="23" t="e">
        <f t="shared" si="69"/>
        <v>#N/A</v>
      </c>
      <c r="G871" s="22" t="s">
        <v>48</v>
      </c>
      <c r="H871" s="23" t="s">
        <v>56</v>
      </c>
      <c r="I871" s="24">
        <v>20.12</v>
      </c>
    </row>
    <row r="872" spans="1:9">
      <c r="A872" s="22">
        <v>44072</v>
      </c>
      <c r="B872" s="22" t="str">
        <f t="shared" si="65"/>
        <v>Aug</v>
      </c>
      <c r="C872" s="23">
        <f t="shared" si="66"/>
        <v>35</v>
      </c>
      <c r="D872" s="23" t="str">
        <f t="shared" si="67"/>
        <v>Fall Kite Event</v>
      </c>
      <c r="E872" s="23" t="e">
        <f t="shared" si="68"/>
        <v>#N/A</v>
      </c>
      <c r="F872" s="23">
        <f t="shared" si="69"/>
        <v>58.7</v>
      </c>
      <c r="G872" s="22" t="s">
        <v>38</v>
      </c>
      <c r="H872" s="23" t="s">
        <v>53</v>
      </c>
      <c r="I872" s="24">
        <v>58.7</v>
      </c>
    </row>
    <row r="873" spans="1:9">
      <c r="A873" s="22">
        <v>43957</v>
      </c>
      <c r="B873" s="22" t="str">
        <f t="shared" si="65"/>
        <v>May</v>
      </c>
      <c r="C873" s="23">
        <f t="shared" si="66"/>
        <v>19</v>
      </c>
      <c r="D873" s="23" t="str">
        <f t="shared" si="67"/>
        <v>None</v>
      </c>
      <c r="E873" s="23" t="e">
        <f t="shared" si="68"/>
        <v>#N/A</v>
      </c>
      <c r="F873" s="23" t="e">
        <f t="shared" si="69"/>
        <v>#N/A</v>
      </c>
      <c r="G873" s="22" t="s">
        <v>45</v>
      </c>
      <c r="H873" s="23" t="s">
        <v>43</v>
      </c>
      <c r="I873" s="24">
        <v>20.52</v>
      </c>
    </row>
    <row r="874" spans="1:9">
      <c r="A874" s="22">
        <v>44018</v>
      </c>
      <c r="B874" s="22" t="str">
        <f t="shared" si="65"/>
        <v>Jul</v>
      </c>
      <c r="C874" s="23">
        <f t="shared" si="66"/>
        <v>28</v>
      </c>
      <c r="D874" s="23" t="str">
        <f t="shared" si="67"/>
        <v>None</v>
      </c>
      <c r="E874" s="23" t="e">
        <f t="shared" si="68"/>
        <v>#N/A</v>
      </c>
      <c r="F874" s="23" t="e">
        <f t="shared" si="69"/>
        <v>#N/A</v>
      </c>
      <c r="G874" s="22" t="s">
        <v>38</v>
      </c>
      <c r="H874" s="23" t="s">
        <v>50</v>
      </c>
      <c r="I874" s="24">
        <v>23.28</v>
      </c>
    </row>
    <row r="875" spans="1:9">
      <c r="A875" s="22">
        <v>44089</v>
      </c>
      <c r="B875" s="22" t="str">
        <f t="shared" si="65"/>
        <v>Sep</v>
      </c>
      <c r="C875" s="23">
        <f t="shared" si="66"/>
        <v>38</v>
      </c>
      <c r="D875" s="23" t="str">
        <f t="shared" si="67"/>
        <v>None</v>
      </c>
      <c r="E875" s="23" t="e">
        <f t="shared" si="68"/>
        <v>#N/A</v>
      </c>
      <c r="F875" s="23" t="e">
        <f t="shared" si="69"/>
        <v>#N/A</v>
      </c>
      <c r="G875" s="22" t="s">
        <v>48</v>
      </c>
      <c r="H875" s="23" t="s">
        <v>54</v>
      </c>
      <c r="I875" s="24">
        <v>514.05999999999995</v>
      </c>
    </row>
    <row r="876" spans="1:9">
      <c r="A876" s="22">
        <v>43994</v>
      </c>
      <c r="B876" s="22" t="str">
        <f t="shared" si="65"/>
        <v>Jun</v>
      </c>
      <c r="C876" s="23">
        <f t="shared" si="66"/>
        <v>24</v>
      </c>
      <c r="D876" s="23" t="str">
        <f t="shared" si="67"/>
        <v>Festival of Flight</v>
      </c>
      <c r="E876" s="23">
        <f t="shared" si="68"/>
        <v>46.94</v>
      </c>
      <c r="F876" s="23" t="e">
        <f t="shared" si="69"/>
        <v>#N/A</v>
      </c>
      <c r="G876" s="22" t="s">
        <v>38</v>
      </c>
      <c r="H876" s="23" t="s">
        <v>50</v>
      </c>
      <c r="I876" s="24">
        <v>46.94</v>
      </c>
    </row>
    <row r="877" spans="1:9">
      <c r="A877" s="22">
        <v>43968</v>
      </c>
      <c r="B877" s="22" t="str">
        <f t="shared" si="65"/>
        <v>May</v>
      </c>
      <c r="C877" s="23">
        <f t="shared" si="66"/>
        <v>21</v>
      </c>
      <c r="D877" s="23" t="str">
        <f t="shared" si="67"/>
        <v>None</v>
      </c>
      <c r="E877" s="23" t="e">
        <f t="shared" si="68"/>
        <v>#N/A</v>
      </c>
      <c r="F877" s="23" t="e">
        <f t="shared" si="69"/>
        <v>#N/A</v>
      </c>
      <c r="G877" s="22" t="s">
        <v>48</v>
      </c>
      <c r="H877" s="23" t="s">
        <v>58</v>
      </c>
      <c r="I877" s="24">
        <v>46.85</v>
      </c>
    </row>
    <row r="878" spans="1:9">
      <c r="A878" s="22">
        <v>44054</v>
      </c>
      <c r="B878" s="22" t="str">
        <f t="shared" si="65"/>
        <v>Aug</v>
      </c>
      <c r="C878" s="23">
        <f t="shared" si="66"/>
        <v>33</v>
      </c>
      <c r="D878" s="23" t="str">
        <f t="shared" si="67"/>
        <v>Fall Kite Event</v>
      </c>
      <c r="E878" s="23" t="e">
        <f t="shared" si="68"/>
        <v>#N/A</v>
      </c>
      <c r="F878" s="23">
        <f t="shared" si="69"/>
        <v>60.62</v>
      </c>
      <c r="G878" s="22" t="s">
        <v>38</v>
      </c>
      <c r="H878" s="23" t="s">
        <v>43</v>
      </c>
      <c r="I878" s="24">
        <v>60.62</v>
      </c>
    </row>
    <row r="879" spans="1:9">
      <c r="A879" s="22">
        <v>44001</v>
      </c>
      <c r="B879" s="22" t="str">
        <f t="shared" si="65"/>
        <v>Jun</v>
      </c>
      <c r="C879" s="23">
        <f t="shared" si="66"/>
        <v>25</v>
      </c>
      <c r="D879" s="23" t="str">
        <f t="shared" si="67"/>
        <v>Festival of Flight</v>
      </c>
      <c r="E879" s="23">
        <f t="shared" si="68"/>
        <v>46.1</v>
      </c>
      <c r="F879" s="23" t="e">
        <f t="shared" si="69"/>
        <v>#N/A</v>
      </c>
      <c r="G879" s="22" t="s">
        <v>48</v>
      </c>
      <c r="H879" s="23" t="s">
        <v>57</v>
      </c>
      <c r="I879" s="24">
        <v>46.1</v>
      </c>
    </row>
    <row r="880" spans="1:9">
      <c r="A880" s="22">
        <v>43992</v>
      </c>
      <c r="B880" s="22" t="str">
        <f t="shared" si="65"/>
        <v>Jun</v>
      </c>
      <c r="C880" s="23">
        <f t="shared" si="66"/>
        <v>24</v>
      </c>
      <c r="D880" s="23" t="str">
        <f t="shared" si="67"/>
        <v>Festival of Flight</v>
      </c>
      <c r="E880" s="23">
        <f t="shared" si="68"/>
        <v>570.92999999999995</v>
      </c>
      <c r="F880" s="23" t="e">
        <f t="shared" si="69"/>
        <v>#N/A</v>
      </c>
      <c r="G880" s="22" t="s">
        <v>48</v>
      </c>
      <c r="H880" s="23" t="s">
        <v>53</v>
      </c>
      <c r="I880" s="24">
        <v>570.92999999999995</v>
      </c>
    </row>
    <row r="881" spans="1:9">
      <c r="A881" s="22">
        <v>43959</v>
      </c>
      <c r="B881" s="22" t="str">
        <f t="shared" si="65"/>
        <v>May</v>
      </c>
      <c r="C881" s="23">
        <f t="shared" si="66"/>
        <v>19</v>
      </c>
      <c r="D881" s="23" t="str">
        <f t="shared" si="67"/>
        <v>None</v>
      </c>
      <c r="E881" s="23" t="e">
        <f t="shared" si="68"/>
        <v>#N/A</v>
      </c>
      <c r="F881" s="23" t="e">
        <f t="shared" si="69"/>
        <v>#N/A</v>
      </c>
      <c r="G881" s="22" t="s">
        <v>48</v>
      </c>
      <c r="H881" s="23" t="s">
        <v>56</v>
      </c>
      <c r="I881" s="24">
        <v>42.72</v>
      </c>
    </row>
    <row r="882" spans="1:9">
      <c r="A882" s="22">
        <v>44003</v>
      </c>
      <c r="B882" s="22" t="str">
        <f t="shared" si="65"/>
        <v>Jun</v>
      </c>
      <c r="C882" s="23">
        <f t="shared" si="66"/>
        <v>26</v>
      </c>
      <c r="D882" s="23" t="str">
        <f t="shared" si="67"/>
        <v>Festival of Flight</v>
      </c>
      <c r="E882" s="23">
        <f t="shared" si="68"/>
        <v>71.13</v>
      </c>
      <c r="F882" s="23" t="e">
        <f t="shared" si="69"/>
        <v>#N/A</v>
      </c>
      <c r="G882" s="22" t="s">
        <v>48</v>
      </c>
      <c r="H882" s="23" t="s">
        <v>54</v>
      </c>
      <c r="I882" s="24">
        <v>71.13</v>
      </c>
    </row>
    <row r="883" spans="1:9">
      <c r="A883" s="22">
        <v>44062</v>
      </c>
      <c r="B883" s="22" t="str">
        <f t="shared" si="65"/>
        <v>Aug</v>
      </c>
      <c r="C883" s="23">
        <f t="shared" si="66"/>
        <v>34</v>
      </c>
      <c r="D883" s="23" t="str">
        <f t="shared" si="67"/>
        <v>Fall Kite Event</v>
      </c>
      <c r="E883" s="23" t="e">
        <f t="shared" si="68"/>
        <v>#N/A</v>
      </c>
      <c r="F883" s="23">
        <f t="shared" si="69"/>
        <v>40.65</v>
      </c>
      <c r="G883" s="22" t="s">
        <v>48</v>
      </c>
      <c r="H883" s="23" t="s">
        <v>43</v>
      </c>
      <c r="I883" s="24">
        <v>40.65</v>
      </c>
    </row>
    <row r="884" spans="1:9">
      <c r="A884" s="22">
        <v>44009</v>
      </c>
      <c r="B884" s="22" t="str">
        <f t="shared" si="65"/>
        <v>Jun</v>
      </c>
      <c r="C884" s="23">
        <f t="shared" si="66"/>
        <v>26</v>
      </c>
      <c r="D884" s="23" t="str">
        <f t="shared" si="67"/>
        <v>Festival of Flight</v>
      </c>
      <c r="E884" s="23">
        <f t="shared" si="68"/>
        <v>40.799999999999997</v>
      </c>
      <c r="F884" s="23" t="e">
        <f t="shared" si="69"/>
        <v>#N/A</v>
      </c>
      <c r="G884" s="22" t="s">
        <v>48</v>
      </c>
      <c r="H884" s="23" t="s">
        <v>43</v>
      </c>
      <c r="I884" s="24">
        <v>40.799999999999997</v>
      </c>
    </row>
    <row r="885" spans="1:9">
      <c r="A885" s="22">
        <v>43962</v>
      </c>
      <c r="B885" s="22" t="str">
        <f t="shared" si="65"/>
        <v>May</v>
      </c>
      <c r="C885" s="23">
        <f t="shared" si="66"/>
        <v>20</v>
      </c>
      <c r="D885" s="23" t="str">
        <f t="shared" si="67"/>
        <v>None</v>
      </c>
      <c r="E885" s="23" t="e">
        <f t="shared" si="68"/>
        <v>#N/A</v>
      </c>
      <c r="F885" s="23" t="e">
        <f t="shared" si="69"/>
        <v>#N/A</v>
      </c>
      <c r="G885" s="22" t="s">
        <v>45</v>
      </c>
      <c r="H885" s="23" t="s">
        <v>49</v>
      </c>
      <c r="I885" s="24">
        <v>68.13</v>
      </c>
    </row>
    <row r="886" spans="1:9">
      <c r="A886" s="22">
        <v>43985</v>
      </c>
      <c r="B886" s="22" t="str">
        <f t="shared" si="65"/>
        <v>Jun</v>
      </c>
      <c r="C886" s="23">
        <f t="shared" si="66"/>
        <v>23</v>
      </c>
      <c r="D886" s="23" t="str">
        <f t="shared" si="67"/>
        <v>Festival of Flight</v>
      </c>
      <c r="E886" s="23">
        <f t="shared" si="68"/>
        <v>23.26</v>
      </c>
      <c r="F886" s="23" t="e">
        <f t="shared" si="69"/>
        <v>#N/A</v>
      </c>
      <c r="G886" s="22" t="s">
        <v>48</v>
      </c>
      <c r="H886" s="23" t="s">
        <v>50</v>
      </c>
      <c r="I886" s="24">
        <v>23.26</v>
      </c>
    </row>
    <row r="887" spans="1:9">
      <c r="A887" s="22">
        <v>44084</v>
      </c>
      <c r="B887" s="22" t="str">
        <f t="shared" si="65"/>
        <v>Sep</v>
      </c>
      <c r="C887" s="23">
        <f t="shared" si="66"/>
        <v>37</v>
      </c>
      <c r="D887" s="23" t="str">
        <f t="shared" si="67"/>
        <v>None</v>
      </c>
      <c r="E887" s="23" t="e">
        <f t="shared" si="68"/>
        <v>#N/A</v>
      </c>
      <c r="F887" s="23" t="e">
        <f t="shared" si="69"/>
        <v>#N/A</v>
      </c>
      <c r="G887" s="22" t="s">
        <v>48</v>
      </c>
      <c r="H887" s="23" t="s">
        <v>56</v>
      </c>
      <c r="I887" s="24">
        <v>38.979999999999997</v>
      </c>
    </row>
    <row r="888" spans="1:9">
      <c r="A888" s="22">
        <v>44038</v>
      </c>
      <c r="B888" s="22" t="str">
        <f t="shared" si="65"/>
        <v>Jul</v>
      </c>
      <c r="C888" s="23">
        <f t="shared" si="66"/>
        <v>31</v>
      </c>
      <c r="D888" s="23" t="str">
        <f t="shared" si="67"/>
        <v>None</v>
      </c>
      <c r="E888" s="23" t="e">
        <f t="shared" si="68"/>
        <v>#N/A</v>
      </c>
      <c r="F888" s="23" t="e">
        <f t="shared" si="69"/>
        <v>#N/A</v>
      </c>
      <c r="G888" s="22" t="s">
        <v>48</v>
      </c>
      <c r="H888" s="23" t="s">
        <v>58</v>
      </c>
      <c r="I888" s="24">
        <v>48.75</v>
      </c>
    </row>
    <row r="889" spans="1:9">
      <c r="A889" s="22">
        <v>44099</v>
      </c>
      <c r="B889" s="22" t="str">
        <f t="shared" si="65"/>
        <v>Sep</v>
      </c>
      <c r="C889" s="23">
        <f t="shared" si="66"/>
        <v>39</v>
      </c>
      <c r="D889" s="23" t="str">
        <f t="shared" si="67"/>
        <v>None</v>
      </c>
      <c r="E889" s="23" t="e">
        <f t="shared" si="68"/>
        <v>#N/A</v>
      </c>
      <c r="F889" s="23" t="e">
        <f t="shared" si="69"/>
        <v>#N/A</v>
      </c>
      <c r="G889" s="22" t="s">
        <v>38</v>
      </c>
      <c r="H889" s="23" t="s">
        <v>46</v>
      </c>
      <c r="I889" s="24">
        <v>72.06</v>
      </c>
    </row>
    <row r="890" spans="1:9">
      <c r="A890" s="22">
        <v>44059</v>
      </c>
      <c r="B890" s="22" t="str">
        <f t="shared" si="65"/>
        <v>Aug</v>
      </c>
      <c r="C890" s="23">
        <f t="shared" si="66"/>
        <v>34</v>
      </c>
      <c r="D890" s="23" t="str">
        <f t="shared" si="67"/>
        <v>Fall Kite Event</v>
      </c>
      <c r="E890" s="23" t="e">
        <f t="shared" si="68"/>
        <v>#N/A</v>
      </c>
      <c r="F890" s="23">
        <f t="shared" si="69"/>
        <v>132.27000000000001</v>
      </c>
      <c r="G890" s="22" t="s">
        <v>38</v>
      </c>
      <c r="H890" s="23" t="s">
        <v>49</v>
      </c>
      <c r="I890" s="24">
        <v>132.27000000000001</v>
      </c>
    </row>
    <row r="891" spans="1:9">
      <c r="A891" s="22">
        <v>44008</v>
      </c>
      <c r="B891" s="22" t="str">
        <f t="shared" si="65"/>
        <v>Jun</v>
      </c>
      <c r="C891" s="23">
        <f t="shared" si="66"/>
        <v>26</v>
      </c>
      <c r="D891" s="23" t="str">
        <f t="shared" si="67"/>
        <v>Festival of Flight</v>
      </c>
      <c r="E891" s="23">
        <f t="shared" si="68"/>
        <v>240.39</v>
      </c>
      <c r="F891" s="23" t="e">
        <f t="shared" si="69"/>
        <v>#N/A</v>
      </c>
      <c r="G891" s="22" t="s">
        <v>38</v>
      </c>
      <c r="H891" s="23" t="s">
        <v>39</v>
      </c>
      <c r="I891" s="24">
        <v>240.39</v>
      </c>
    </row>
    <row r="892" spans="1:9">
      <c r="A892" s="22">
        <v>43989</v>
      </c>
      <c r="B892" s="22" t="str">
        <f t="shared" si="65"/>
        <v>Jun</v>
      </c>
      <c r="C892" s="23">
        <f t="shared" si="66"/>
        <v>24</v>
      </c>
      <c r="D892" s="23" t="str">
        <f t="shared" si="67"/>
        <v>Festival of Flight</v>
      </c>
      <c r="E892" s="23">
        <f t="shared" si="68"/>
        <v>25.49</v>
      </c>
      <c r="F892" s="23" t="e">
        <f t="shared" si="69"/>
        <v>#N/A</v>
      </c>
      <c r="G892" s="22" t="s">
        <v>48</v>
      </c>
      <c r="H892" s="23" t="s">
        <v>46</v>
      </c>
      <c r="I892" s="24">
        <v>25.49</v>
      </c>
    </row>
    <row r="893" spans="1:9">
      <c r="A893" s="22">
        <v>44088</v>
      </c>
      <c r="B893" s="22" t="str">
        <f t="shared" si="65"/>
        <v>Sep</v>
      </c>
      <c r="C893" s="23">
        <f t="shared" si="66"/>
        <v>38</v>
      </c>
      <c r="D893" s="23" t="str">
        <f t="shared" si="67"/>
        <v>None</v>
      </c>
      <c r="E893" s="23" t="e">
        <f t="shared" si="68"/>
        <v>#N/A</v>
      </c>
      <c r="F893" s="23" t="e">
        <f t="shared" si="69"/>
        <v>#N/A</v>
      </c>
      <c r="G893" s="22" t="s">
        <v>38</v>
      </c>
      <c r="H893" s="23" t="s">
        <v>50</v>
      </c>
      <c r="I893" s="24">
        <v>23.91</v>
      </c>
    </row>
    <row r="894" spans="1:9">
      <c r="A894" s="22">
        <v>44047</v>
      </c>
      <c r="B894" s="22" t="str">
        <f t="shared" si="65"/>
        <v>Aug</v>
      </c>
      <c r="C894" s="23">
        <f t="shared" si="66"/>
        <v>32</v>
      </c>
      <c r="D894" s="23" t="str">
        <f t="shared" si="67"/>
        <v>Fall Kite Event</v>
      </c>
      <c r="E894" s="23" t="e">
        <f t="shared" si="68"/>
        <v>#N/A</v>
      </c>
      <c r="F894" s="23">
        <f t="shared" si="69"/>
        <v>48.98</v>
      </c>
      <c r="G894" s="22" t="s">
        <v>45</v>
      </c>
      <c r="H894" s="23" t="s">
        <v>46</v>
      </c>
      <c r="I894" s="24">
        <v>48.98</v>
      </c>
    </row>
    <row r="895" spans="1:9">
      <c r="A895" s="22">
        <v>44077</v>
      </c>
      <c r="B895" s="22" t="str">
        <f t="shared" si="65"/>
        <v>Sep</v>
      </c>
      <c r="C895" s="23">
        <f t="shared" si="66"/>
        <v>36</v>
      </c>
      <c r="D895" s="23" t="str">
        <f t="shared" si="67"/>
        <v>None</v>
      </c>
      <c r="E895" s="23" t="e">
        <f t="shared" si="68"/>
        <v>#N/A</v>
      </c>
      <c r="F895" s="23" t="e">
        <f t="shared" si="69"/>
        <v>#N/A</v>
      </c>
      <c r="G895" s="22" t="s">
        <v>48</v>
      </c>
      <c r="H895" s="23" t="s">
        <v>39</v>
      </c>
      <c r="I895" s="24">
        <v>240.17</v>
      </c>
    </row>
    <row r="896" spans="1:9">
      <c r="A896" s="22">
        <v>44005</v>
      </c>
      <c r="B896" s="22" t="str">
        <f t="shared" si="65"/>
        <v>Jun</v>
      </c>
      <c r="C896" s="23">
        <f t="shared" si="66"/>
        <v>26</v>
      </c>
      <c r="D896" s="23" t="str">
        <f t="shared" si="67"/>
        <v>Festival of Flight</v>
      </c>
      <c r="E896" s="23">
        <f t="shared" si="68"/>
        <v>414.74</v>
      </c>
      <c r="F896" s="23" t="e">
        <f t="shared" si="69"/>
        <v>#N/A</v>
      </c>
      <c r="G896" s="22" t="s">
        <v>48</v>
      </c>
      <c r="H896" s="23" t="s">
        <v>57</v>
      </c>
      <c r="I896" s="24">
        <v>414.74</v>
      </c>
    </row>
    <row r="897" spans="1:9">
      <c r="A897" s="22">
        <v>44057</v>
      </c>
      <c r="B897" s="22" t="str">
        <f t="shared" si="65"/>
        <v>Aug</v>
      </c>
      <c r="C897" s="23">
        <f t="shared" si="66"/>
        <v>33</v>
      </c>
      <c r="D897" s="23" t="str">
        <f t="shared" si="67"/>
        <v>Fall Kite Event</v>
      </c>
      <c r="E897" s="23" t="e">
        <f t="shared" si="68"/>
        <v>#N/A</v>
      </c>
      <c r="F897" s="23">
        <f t="shared" si="69"/>
        <v>23.45</v>
      </c>
      <c r="G897" s="22" t="s">
        <v>48</v>
      </c>
      <c r="H897" s="23" t="s">
        <v>58</v>
      </c>
      <c r="I897" s="24">
        <v>23.45</v>
      </c>
    </row>
    <row r="898" spans="1:9">
      <c r="A898" s="22">
        <v>44070</v>
      </c>
      <c r="B898" s="22" t="str">
        <f t="shared" si="65"/>
        <v>Aug</v>
      </c>
      <c r="C898" s="23">
        <f t="shared" si="66"/>
        <v>35</v>
      </c>
      <c r="D898" s="23" t="str">
        <f t="shared" si="67"/>
        <v>Fall Kite Event</v>
      </c>
      <c r="E898" s="23" t="e">
        <f t="shared" si="68"/>
        <v>#N/A</v>
      </c>
      <c r="F898" s="23">
        <f t="shared" si="69"/>
        <v>305.39</v>
      </c>
      <c r="G898" s="22" t="s">
        <v>45</v>
      </c>
      <c r="H898" s="23" t="s">
        <v>50</v>
      </c>
      <c r="I898" s="24">
        <v>305.39</v>
      </c>
    </row>
    <row r="899" spans="1:9">
      <c r="A899" s="22">
        <v>43997</v>
      </c>
      <c r="B899" s="22" t="str">
        <f t="shared" si="65"/>
        <v>Jun</v>
      </c>
      <c r="C899" s="23">
        <f t="shared" si="66"/>
        <v>25</v>
      </c>
      <c r="D899" s="23" t="str">
        <f t="shared" si="67"/>
        <v>Festival of Flight</v>
      </c>
      <c r="E899" s="23">
        <f t="shared" si="68"/>
        <v>455.46</v>
      </c>
      <c r="F899" s="23" t="e">
        <f t="shared" si="69"/>
        <v>#N/A</v>
      </c>
      <c r="G899" s="22" t="s">
        <v>48</v>
      </c>
      <c r="H899" s="23" t="s">
        <v>43</v>
      </c>
      <c r="I899" s="24">
        <v>455.46</v>
      </c>
    </row>
    <row r="900" spans="1:9">
      <c r="A900" s="22">
        <v>44093</v>
      </c>
      <c r="B900" s="22" t="str">
        <f t="shared" si="65"/>
        <v>Sep</v>
      </c>
      <c r="C900" s="23">
        <f t="shared" si="66"/>
        <v>38</v>
      </c>
      <c r="D900" s="23" t="str">
        <f t="shared" si="67"/>
        <v>None</v>
      </c>
      <c r="E900" s="23" t="e">
        <f t="shared" si="68"/>
        <v>#N/A</v>
      </c>
      <c r="F900" s="23" t="e">
        <f t="shared" si="69"/>
        <v>#N/A</v>
      </c>
      <c r="G900" s="22" t="s">
        <v>48</v>
      </c>
      <c r="H900" s="23" t="s">
        <v>50</v>
      </c>
      <c r="I900" s="24">
        <v>23.64</v>
      </c>
    </row>
    <row r="901" spans="1:9">
      <c r="A901" s="22">
        <v>44003</v>
      </c>
      <c r="B901" s="22" t="str">
        <f t="shared" si="65"/>
        <v>Jun</v>
      </c>
      <c r="C901" s="23">
        <f t="shared" si="66"/>
        <v>26</v>
      </c>
      <c r="D901" s="23" t="str">
        <f t="shared" si="67"/>
        <v>Festival of Flight</v>
      </c>
      <c r="E901" s="23">
        <f t="shared" si="68"/>
        <v>99.08</v>
      </c>
      <c r="F901" s="23" t="e">
        <f t="shared" si="69"/>
        <v>#N/A</v>
      </c>
      <c r="G901" s="22" t="s">
        <v>38</v>
      </c>
      <c r="H901" s="23" t="s">
        <v>49</v>
      </c>
      <c r="I901" s="24">
        <v>99.08</v>
      </c>
    </row>
    <row r="902" spans="1:9">
      <c r="A902" s="22">
        <v>43964</v>
      </c>
      <c r="B902" s="22" t="str">
        <f t="shared" ref="B902:B965" si="70">TEXT(A902,"mmm")</f>
        <v>May</v>
      </c>
      <c r="C902" s="23">
        <f t="shared" ref="C902:C965" si="71">WEEKNUM(A902)</f>
        <v>20</v>
      </c>
      <c r="D902" s="23" t="str">
        <f t="shared" ref="D902:D965" si="72">IFERROR(VLOOKUP(C902,$AZ$7:$BA$14,2,0),"None")</f>
        <v>None</v>
      </c>
      <c r="E902" s="23" t="e">
        <f t="shared" ref="E902:E965" si="73">IF(D902=$AZ$4,I902,NA())</f>
        <v>#N/A</v>
      </c>
      <c r="F902" s="23" t="e">
        <f t="shared" ref="F902:F965" si="74">IF(D902=$AZ$3,I902,NA())</f>
        <v>#N/A</v>
      </c>
      <c r="G902" s="22" t="s">
        <v>38</v>
      </c>
      <c r="H902" s="23" t="s">
        <v>61</v>
      </c>
      <c r="I902" s="24">
        <v>28.35</v>
      </c>
    </row>
    <row r="903" spans="1:9">
      <c r="A903" s="22">
        <v>44073</v>
      </c>
      <c r="B903" s="22" t="str">
        <f t="shared" si="70"/>
        <v>Aug</v>
      </c>
      <c r="C903" s="23">
        <f t="shared" si="71"/>
        <v>36</v>
      </c>
      <c r="D903" s="23" t="str">
        <f t="shared" si="72"/>
        <v>None</v>
      </c>
      <c r="E903" s="23" t="e">
        <f t="shared" si="73"/>
        <v>#N/A</v>
      </c>
      <c r="F903" s="23" t="e">
        <f t="shared" si="74"/>
        <v>#N/A</v>
      </c>
      <c r="G903" s="22" t="s">
        <v>38</v>
      </c>
      <c r="H903" s="23" t="s">
        <v>39</v>
      </c>
      <c r="I903" s="24">
        <v>835.55</v>
      </c>
    </row>
    <row r="904" spans="1:9">
      <c r="A904" s="22">
        <v>43989</v>
      </c>
      <c r="B904" s="22" t="str">
        <f t="shared" si="70"/>
        <v>Jun</v>
      </c>
      <c r="C904" s="23">
        <f t="shared" si="71"/>
        <v>24</v>
      </c>
      <c r="D904" s="23" t="str">
        <f t="shared" si="72"/>
        <v>Festival of Flight</v>
      </c>
      <c r="E904" s="23">
        <f t="shared" si="73"/>
        <v>40.840000000000003</v>
      </c>
      <c r="F904" s="23" t="e">
        <f t="shared" si="74"/>
        <v>#N/A</v>
      </c>
      <c r="G904" s="22" t="s">
        <v>48</v>
      </c>
      <c r="H904" s="23" t="s">
        <v>43</v>
      </c>
      <c r="I904" s="24">
        <v>40.840000000000003</v>
      </c>
    </row>
    <row r="905" spans="1:9">
      <c r="A905" s="22">
        <v>44070</v>
      </c>
      <c r="B905" s="22" t="str">
        <f t="shared" si="70"/>
        <v>Aug</v>
      </c>
      <c r="C905" s="23">
        <f t="shared" si="71"/>
        <v>35</v>
      </c>
      <c r="D905" s="23" t="str">
        <f t="shared" si="72"/>
        <v>Fall Kite Event</v>
      </c>
      <c r="E905" s="23" t="e">
        <f t="shared" si="73"/>
        <v>#N/A</v>
      </c>
      <c r="F905" s="23">
        <f t="shared" si="74"/>
        <v>23.67</v>
      </c>
      <c r="G905" s="22" t="s">
        <v>48</v>
      </c>
      <c r="H905" s="23" t="s">
        <v>50</v>
      </c>
      <c r="I905" s="24">
        <v>23.67</v>
      </c>
    </row>
    <row r="906" spans="1:9">
      <c r="A906" s="22">
        <v>44024</v>
      </c>
      <c r="B906" s="22" t="str">
        <f t="shared" si="70"/>
        <v>Jul</v>
      </c>
      <c r="C906" s="23">
        <f t="shared" si="71"/>
        <v>29</v>
      </c>
      <c r="D906" s="23" t="str">
        <f t="shared" si="72"/>
        <v>None</v>
      </c>
      <c r="E906" s="23" t="e">
        <f t="shared" si="73"/>
        <v>#N/A</v>
      </c>
      <c r="F906" s="23" t="e">
        <f t="shared" si="74"/>
        <v>#N/A</v>
      </c>
      <c r="G906" s="22" t="s">
        <v>38</v>
      </c>
      <c r="H906" s="23" t="s">
        <v>49</v>
      </c>
      <c r="I906" s="24">
        <v>64.73</v>
      </c>
    </row>
    <row r="907" spans="1:9">
      <c r="A907" s="22">
        <v>44099</v>
      </c>
      <c r="B907" s="22" t="str">
        <f t="shared" si="70"/>
        <v>Sep</v>
      </c>
      <c r="C907" s="23">
        <f t="shared" si="71"/>
        <v>39</v>
      </c>
      <c r="D907" s="23" t="str">
        <f t="shared" si="72"/>
        <v>None</v>
      </c>
      <c r="E907" s="23" t="e">
        <f t="shared" si="73"/>
        <v>#N/A</v>
      </c>
      <c r="F907" s="23" t="e">
        <f t="shared" si="74"/>
        <v>#N/A</v>
      </c>
      <c r="G907" s="22" t="s">
        <v>48</v>
      </c>
      <c r="H907" s="23" t="s">
        <v>50</v>
      </c>
      <c r="I907" s="24">
        <v>23.51</v>
      </c>
    </row>
    <row r="908" spans="1:9">
      <c r="A908" s="22">
        <v>44065</v>
      </c>
      <c r="B908" s="22" t="str">
        <f t="shared" si="70"/>
        <v>Aug</v>
      </c>
      <c r="C908" s="23">
        <f t="shared" si="71"/>
        <v>34</v>
      </c>
      <c r="D908" s="23" t="str">
        <f t="shared" si="72"/>
        <v>Fall Kite Event</v>
      </c>
      <c r="E908" s="23" t="e">
        <f t="shared" si="73"/>
        <v>#N/A</v>
      </c>
      <c r="F908" s="23">
        <f t="shared" si="74"/>
        <v>272.22000000000003</v>
      </c>
      <c r="G908" s="22" t="s">
        <v>38</v>
      </c>
      <c r="H908" s="23" t="s">
        <v>49</v>
      </c>
      <c r="I908" s="24">
        <v>272.22000000000003</v>
      </c>
    </row>
    <row r="909" spans="1:9">
      <c r="A909" s="22">
        <v>44012</v>
      </c>
      <c r="B909" s="22" t="str">
        <f t="shared" si="70"/>
        <v>Jun</v>
      </c>
      <c r="C909" s="23">
        <f t="shared" si="71"/>
        <v>27</v>
      </c>
      <c r="D909" s="23" t="str">
        <f t="shared" si="72"/>
        <v>None</v>
      </c>
      <c r="E909" s="23" t="e">
        <f t="shared" si="73"/>
        <v>#N/A</v>
      </c>
      <c r="F909" s="23" t="e">
        <f t="shared" si="74"/>
        <v>#N/A</v>
      </c>
      <c r="G909" s="22" t="s">
        <v>38</v>
      </c>
      <c r="H909" s="23" t="s">
        <v>58</v>
      </c>
      <c r="I909" s="24">
        <v>24.18</v>
      </c>
    </row>
    <row r="910" spans="1:9">
      <c r="A910" s="22">
        <v>44056</v>
      </c>
      <c r="B910" s="22" t="str">
        <f t="shared" si="70"/>
        <v>Aug</v>
      </c>
      <c r="C910" s="23">
        <f t="shared" si="71"/>
        <v>33</v>
      </c>
      <c r="D910" s="23" t="str">
        <f t="shared" si="72"/>
        <v>Fall Kite Event</v>
      </c>
      <c r="E910" s="23" t="e">
        <f t="shared" si="73"/>
        <v>#N/A</v>
      </c>
      <c r="F910" s="23">
        <f t="shared" si="74"/>
        <v>240.19</v>
      </c>
      <c r="G910" s="22" t="s">
        <v>38</v>
      </c>
      <c r="H910" s="23" t="s">
        <v>39</v>
      </c>
      <c r="I910" s="24">
        <v>240.19</v>
      </c>
    </row>
    <row r="911" spans="1:9">
      <c r="A911" s="22">
        <v>43998</v>
      </c>
      <c r="B911" s="22" t="str">
        <f t="shared" si="70"/>
        <v>Jun</v>
      </c>
      <c r="C911" s="23">
        <f t="shared" si="71"/>
        <v>25</v>
      </c>
      <c r="D911" s="23" t="str">
        <f t="shared" si="72"/>
        <v>Festival of Flight</v>
      </c>
      <c r="E911" s="23">
        <f t="shared" si="73"/>
        <v>470.98</v>
      </c>
      <c r="F911" s="23" t="e">
        <f t="shared" si="74"/>
        <v>#N/A</v>
      </c>
      <c r="G911" s="22" t="s">
        <v>38</v>
      </c>
      <c r="H911" s="23" t="s">
        <v>61</v>
      </c>
      <c r="I911" s="24">
        <v>470.98</v>
      </c>
    </row>
    <row r="912" spans="1:9">
      <c r="A912" s="22">
        <v>44045</v>
      </c>
      <c r="B912" s="22" t="str">
        <f t="shared" si="70"/>
        <v>Aug</v>
      </c>
      <c r="C912" s="23">
        <f t="shared" si="71"/>
        <v>32</v>
      </c>
      <c r="D912" s="23" t="str">
        <f t="shared" si="72"/>
        <v>Fall Kite Event</v>
      </c>
      <c r="E912" s="23" t="e">
        <f t="shared" si="73"/>
        <v>#N/A</v>
      </c>
      <c r="F912" s="23">
        <f t="shared" si="74"/>
        <v>20.78</v>
      </c>
      <c r="G912" s="22" t="s">
        <v>38</v>
      </c>
      <c r="H912" s="23" t="s">
        <v>43</v>
      </c>
      <c r="I912" s="24">
        <v>20.78</v>
      </c>
    </row>
    <row r="913" spans="1:9">
      <c r="A913" s="22">
        <v>44001</v>
      </c>
      <c r="B913" s="22" t="str">
        <f t="shared" si="70"/>
        <v>Jun</v>
      </c>
      <c r="C913" s="23">
        <f t="shared" si="71"/>
        <v>25</v>
      </c>
      <c r="D913" s="23" t="str">
        <f t="shared" si="72"/>
        <v>Festival of Flight</v>
      </c>
      <c r="E913" s="23">
        <f t="shared" si="73"/>
        <v>259.74</v>
      </c>
      <c r="F913" s="23" t="e">
        <f t="shared" si="74"/>
        <v>#N/A</v>
      </c>
      <c r="G913" s="22" t="s">
        <v>38</v>
      </c>
      <c r="H913" s="23" t="s">
        <v>56</v>
      </c>
      <c r="I913" s="24">
        <v>259.74</v>
      </c>
    </row>
    <row r="914" spans="1:9">
      <c r="A914" s="22">
        <v>44054</v>
      </c>
      <c r="B914" s="22" t="str">
        <f t="shared" si="70"/>
        <v>Aug</v>
      </c>
      <c r="C914" s="23">
        <f t="shared" si="71"/>
        <v>33</v>
      </c>
      <c r="D914" s="23" t="str">
        <f t="shared" si="72"/>
        <v>Fall Kite Event</v>
      </c>
      <c r="E914" s="23" t="e">
        <f t="shared" si="73"/>
        <v>#N/A</v>
      </c>
      <c r="F914" s="23">
        <f t="shared" si="74"/>
        <v>71.05</v>
      </c>
      <c r="G914" s="22" t="s">
        <v>38</v>
      </c>
      <c r="H914" s="23" t="s">
        <v>54</v>
      </c>
      <c r="I914" s="24">
        <v>71.05</v>
      </c>
    </row>
    <row r="915" spans="1:9">
      <c r="A915" s="22">
        <v>44050</v>
      </c>
      <c r="B915" s="22" t="str">
        <f t="shared" si="70"/>
        <v>Aug</v>
      </c>
      <c r="C915" s="23">
        <f t="shared" si="71"/>
        <v>32</v>
      </c>
      <c r="D915" s="23" t="str">
        <f t="shared" si="72"/>
        <v>Fall Kite Event</v>
      </c>
      <c r="E915" s="23" t="e">
        <f t="shared" si="73"/>
        <v>#N/A</v>
      </c>
      <c r="F915" s="23">
        <f t="shared" si="74"/>
        <v>46.3</v>
      </c>
      <c r="G915" s="22" t="s">
        <v>48</v>
      </c>
      <c r="H915" s="23" t="s">
        <v>50</v>
      </c>
      <c r="I915" s="24">
        <v>46.3</v>
      </c>
    </row>
    <row r="916" spans="1:9">
      <c r="A916" s="22">
        <v>44074</v>
      </c>
      <c r="B916" s="22" t="str">
        <f t="shared" si="70"/>
        <v>Aug</v>
      </c>
      <c r="C916" s="23">
        <f t="shared" si="71"/>
        <v>36</v>
      </c>
      <c r="D916" s="23" t="str">
        <f t="shared" si="72"/>
        <v>None</v>
      </c>
      <c r="E916" s="23" t="e">
        <f t="shared" si="73"/>
        <v>#N/A</v>
      </c>
      <c r="F916" s="23" t="e">
        <f t="shared" si="74"/>
        <v>#N/A</v>
      </c>
      <c r="G916" s="22" t="s">
        <v>38</v>
      </c>
      <c r="H916" s="23" t="s">
        <v>56</v>
      </c>
      <c r="I916" s="24">
        <v>42.04</v>
      </c>
    </row>
    <row r="917" spans="1:9">
      <c r="A917" s="22">
        <v>43971</v>
      </c>
      <c r="B917" s="22" t="str">
        <f t="shared" si="70"/>
        <v>May</v>
      </c>
      <c r="C917" s="23">
        <f t="shared" si="71"/>
        <v>21</v>
      </c>
      <c r="D917" s="23" t="str">
        <f t="shared" si="72"/>
        <v>None</v>
      </c>
      <c r="E917" s="23" t="e">
        <f t="shared" si="73"/>
        <v>#N/A</v>
      </c>
      <c r="F917" s="23" t="e">
        <f t="shared" si="74"/>
        <v>#N/A</v>
      </c>
      <c r="G917" s="22" t="s">
        <v>48</v>
      </c>
      <c r="H917" s="23" t="s">
        <v>58</v>
      </c>
      <c r="I917" s="24">
        <v>50.98</v>
      </c>
    </row>
    <row r="918" spans="1:9">
      <c r="A918" s="22">
        <v>44092</v>
      </c>
      <c r="B918" s="22" t="str">
        <f t="shared" si="70"/>
        <v>Sep</v>
      </c>
      <c r="C918" s="23">
        <f t="shared" si="71"/>
        <v>38</v>
      </c>
      <c r="D918" s="23" t="str">
        <f t="shared" si="72"/>
        <v>None</v>
      </c>
      <c r="E918" s="23" t="e">
        <f t="shared" si="73"/>
        <v>#N/A</v>
      </c>
      <c r="F918" s="23" t="e">
        <f t="shared" si="74"/>
        <v>#N/A</v>
      </c>
      <c r="G918" s="22" t="s">
        <v>48</v>
      </c>
      <c r="H918" s="23" t="s">
        <v>49</v>
      </c>
      <c r="I918" s="24">
        <v>96.43</v>
      </c>
    </row>
    <row r="919" spans="1:9">
      <c r="A919" s="22">
        <v>44006</v>
      </c>
      <c r="B919" s="22" t="str">
        <f t="shared" si="70"/>
        <v>Jun</v>
      </c>
      <c r="C919" s="23">
        <f t="shared" si="71"/>
        <v>26</v>
      </c>
      <c r="D919" s="23" t="str">
        <f t="shared" si="72"/>
        <v>Festival of Flight</v>
      </c>
      <c r="E919" s="23">
        <f t="shared" si="73"/>
        <v>20.38</v>
      </c>
      <c r="F919" s="23" t="e">
        <f t="shared" si="74"/>
        <v>#N/A</v>
      </c>
      <c r="G919" s="22" t="s">
        <v>45</v>
      </c>
      <c r="H919" s="23" t="s">
        <v>43</v>
      </c>
      <c r="I919" s="24">
        <v>20.38</v>
      </c>
    </row>
    <row r="920" spans="1:9">
      <c r="A920" s="22">
        <v>43994</v>
      </c>
      <c r="B920" s="22" t="str">
        <f t="shared" si="70"/>
        <v>Jun</v>
      </c>
      <c r="C920" s="23">
        <f t="shared" si="71"/>
        <v>24</v>
      </c>
      <c r="D920" s="23" t="str">
        <f t="shared" si="72"/>
        <v>Festival of Flight</v>
      </c>
      <c r="E920" s="23">
        <f t="shared" si="73"/>
        <v>46.69</v>
      </c>
      <c r="F920" s="23" t="e">
        <f t="shared" si="74"/>
        <v>#N/A</v>
      </c>
      <c r="G920" s="22" t="s">
        <v>38</v>
      </c>
      <c r="H920" s="23" t="s">
        <v>57</v>
      </c>
      <c r="I920" s="24">
        <v>46.69</v>
      </c>
    </row>
    <row r="921" spans="1:9">
      <c r="A921" s="22">
        <v>44054</v>
      </c>
      <c r="B921" s="22" t="str">
        <f t="shared" si="70"/>
        <v>Aug</v>
      </c>
      <c r="C921" s="23">
        <f t="shared" si="71"/>
        <v>33</v>
      </c>
      <c r="D921" s="23" t="str">
        <f t="shared" si="72"/>
        <v>Fall Kite Event</v>
      </c>
      <c r="E921" s="23" t="e">
        <f t="shared" si="73"/>
        <v>#N/A</v>
      </c>
      <c r="F921" s="23">
        <f t="shared" si="74"/>
        <v>486.68</v>
      </c>
      <c r="G921" s="22" t="s">
        <v>48</v>
      </c>
      <c r="H921" s="23" t="s">
        <v>49</v>
      </c>
      <c r="I921" s="24">
        <v>486.68</v>
      </c>
    </row>
    <row r="922" spans="1:9">
      <c r="A922" s="22">
        <v>44103</v>
      </c>
      <c r="B922" s="22" t="str">
        <f t="shared" si="70"/>
        <v>Sep</v>
      </c>
      <c r="C922" s="23">
        <f t="shared" si="71"/>
        <v>40</v>
      </c>
      <c r="D922" s="23" t="str">
        <f t="shared" si="72"/>
        <v>None</v>
      </c>
      <c r="E922" s="23" t="e">
        <f t="shared" si="73"/>
        <v>#N/A</v>
      </c>
      <c r="F922" s="23" t="e">
        <f t="shared" si="74"/>
        <v>#N/A</v>
      </c>
      <c r="G922" s="22" t="s">
        <v>48</v>
      </c>
      <c r="H922" s="23" t="s">
        <v>50</v>
      </c>
      <c r="I922" s="24">
        <v>69.25</v>
      </c>
    </row>
    <row r="923" spans="1:9">
      <c r="A923" s="22">
        <v>44033</v>
      </c>
      <c r="B923" s="22" t="str">
        <f t="shared" si="70"/>
        <v>Jul</v>
      </c>
      <c r="C923" s="23">
        <f t="shared" si="71"/>
        <v>30</v>
      </c>
      <c r="D923" s="23" t="str">
        <f t="shared" si="72"/>
        <v>None</v>
      </c>
      <c r="E923" s="23" t="e">
        <f t="shared" si="73"/>
        <v>#N/A</v>
      </c>
      <c r="F923" s="23" t="e">
        <f t="shared" si="74"/>
        <v>#N/A</v>
      </c>
      <c r="G923" s="22" t="s">
        <v>48</v>
      </c>
      <c r="H923" s="23" t="s">
        <v>49</v>
      </c>
      <c r="I923" s="24">
        <v>99.01</v>
      </c>
    </row>
    <row r="924" spans="1:9">
      <c r="A924" s="22">
        <v>44070</v>
      </c>
      <c r="B924" s="22" t="str">
        <f t="shared" si="70"/>
        <v>Aug</v>
      </c>
      <c r="C924" s="23">
        <f t="shared" si="71"/>
        <v>35</v>
      </c>
      <c r="D924" s="23" t="str">
        <f t="shared" si="72"/>
        <v>Fall Kite Event</v>
      </c>
      <c r="E924" s="23" t="e">
        <f t="shared" si="73"/>
        <v>#N/A</v>
      </c>
      <c r="F924" s="23">
        <f t="shared" si="74"/>
        <v>23.16</v>
      </c>
      <c r="G924" s="22" t="s">
        <v>38</v>
      </c>
      <c r="H924" s="23" t="s">
        <v>50</v>
      </c>
      <c r="I924" s="24">
        <v>23.16</v>
      </c>
    </row>
    <row r="925" spans="1:9">
      <c r="A925" s="22">
        <v>43999</v>
      </c>
      <c r="B925" s="22" t="str">
        <f t="shared" si="70"/>
        <v>Jun</v>
      </c>
      <c r="C925" s="23">
        <f t="shared" si="71"/>
        <v>25</v>
      </c>
      <c r="D925" s="23" t="str">
        <f t="shared" si="72"/>
        <v>Festival of Flight</v>
      </c>
      <c r="E925" s="23">
        <f t="shared" si="73"/>
        <v>58.53</v>
      </c>
      <c r="F925" s="23" t="e">
        <f t="shared" si="74"/>
        <v>#N/A</v>
      </c>
      <c r="G925" s="22" t="s">
        <v>45</v>
      </c>
      <c r="H925" s="23" t="s">
        <v>53</v>
      </c>
      <c r="I925" s="24">
        <v>58.53</v>
      </c>
    </row>
    <row r="926" spans="1:9">
      <c r="A926" s="22">
        <v>43995</v>
      </c>
      <c r="B926" s="22" t="str">
        <f t="shared" si="70"/>
        <v>Jun</v>
      </c>
      <c r="C926" s="23">
        <f t="shared" si="71"/>
        <v>24</v>
      </c>
      <c r="D926" s="23" t="str">
        <f t="shared" si="72"/>
        <v>Festival of Flight</v>
      </c>
      <c r="E926" s="23">
        <f t="shared" si="73"/>
        <v>20.12</v>
      </c>
      <c r="F926" s="23" t="e">
        <f t="shared" si="74"/>
        <v>#N/A</v>
      </c>
      <c r="G926" s="22" t="s">
        <v>48</v>
      </c>
      <c r="H926" s="23" t="s">
        <v>43</v>
      </c>
      <c r="I926" s="24">
        <v>20.12</v>
      </c>
    </row>
    <row r="927" spans="1:9">
      <c r="A927" s="22">
        <v>44000</v>
      </c>
      <c r="B927" s="22" t="str">
        <f t="shared" si="70"/>
        <v>Jun</v>
      </c>
      <c r="C927" s="23">
        <f t="shared" si="71"/>
        <v>25</v>
      </c>
      <c r="D927" s="23" t="str">
        <f t="shared" si="72"/>
        <v>Festival of Flight</v>
      </c>
      <c r="E927" s="23">
        <f t="shared" si="73"/>
        <v>161.47999999999999</v>
      </c>
      <c r="F927" s="23" t="e">
        <f t="shared" si="74"/>
        <v>#N/A</v>
      </c>
      <c r="G927" s="22" t="s">
        <v>38</v>
      </c>
      <c r="H927" s="23" t="s">
        <v>57</v>
      </c>
      <c r="I927" s="24">
        <v>161.47999999999999</v>
      </c>
    </row>
    <row r="928" spans="1:9">
      <c r="A928" s="22">
        <v>44071</v>
      </c>
      <c r="B928" s="22" t="str">
        <f t="shared" si="70"/>
        <v>Aug</v>
      </c>
      <c r="C928" s="23">
        <f t="shared" si="71"/>
        <v>35</v>
      </c>
      <c r="D928" s="23" t="str">
        <f t="shared" si="72"/>
        <v>Fall Kite Event</v>
      </c>
      <c r="E928" s="23" t="e">
        <f t="shared" si="73"/>
        <v>#N/A</v>
      </c>
      <c r="F928" s="23">
        <f t="shared" si="74"/>
        <v>36.75</v>
      </c>
      <c r="G928" s="22" t="s">
        <v>38</v>
      </c>
      <c r="H928" s="23" t="s">
        <v>66</v>
      </c>
      <c r="I928" s="24">
        <v>36.75</v>
      </c>
    </row>
    <row r="929" spans="1:9">
      <c r="A929" s="22">
        <v>43994</v>
      </c>
      <c r="B929" s="22" t="str">
        <f t="shared" si="70"/>
        <v>Jun</v>
      </c>
      <c r="C929" s="23">
        <f t="shared" si="71"/>
        <v>24</v>
      </c>
      <c r="D929" s="23" t="str">
        <f t="shared" si="72"/>
        <v>Festival of Flight</v>
      </c>
      <c r="E929" s="23">
        <f t="shared" si="73"/>
        <v>46.04</v>
      </c>
      <c r="F929" s="23" t="e">
        <f t="shared" si="74"/>
        <v>#N/A</v>
      </c>
      <c r="G929" s="22" t="s">
        <v>45</v>
      </c>
      <c r="H929" s="23" t="s">
        <v>50</v>
      </c>
      <c r="I929" s="24">
        <v>46.04</v>
      </c>
    </row>
    <row r="930" spans="1:9">
      <c r="A930" s="22">
        <v>44100</v>
      </c>
      <c r="B930" s="22" t="str">
        <f t="shared" si="70"/>
        <v>Sep</v>
      </c>
      <c r="C930" s="23">
        <f t="shared" si="71"/>
        <v>39</v>
      </c>
      <c r="D930" s="23" t="str">
        <f t="shared" si="72"/>
        <v>None</v>
      </c>
      <c r="E930" s="23" t="e">
        <f t="shared" si="73"/>
        <v>#N/A</v>
      </c>
      <c r="F930" s="23" t="e">
        <f t="shared" si="74"/>
        <v>#N/A</v>
      </c>
      <c r="G930" s="22" t="s">
        <v>48</v>
      </c>
      <c r="H930" s="23" t="s">
        <v>50</v>
      </c>
      <c r="I930" s="24">
        <v>23.47</v>
      </c>
    </row>
    <row r="931" spans="1:9">
      <c r="A931" s="22">
        <v>43990</v>
      </c>
      <c r="B931" s="22" t="str">
        <f t="shared" si="70"/>
        <v>Jun</v>
      </c>
      <c r="C931" s="23">
        <f t="shared" si="71"/>
        <v>24</v>
      </c>
      <c r="D931" s="23" t="str">
        <f t="shared" si="72"/>
        <v>Festival of Flight</v>
      </c>
      <c r="E931" s="23">
        <f t="shared" si="73"/>
        <v>436.31</v>
      </c>
      <c r="F931" s="23" t="e">
        <f t="shared" si="74"/>
        <v>#N/A</v>
      </c>
      <c r="G931" s="22" t="s">
        <v>48</v>
      </c>
      <c r="H931" s="23" t="s">
        <v>43</v>
      </c>
      <c r="I931" s="24">
        <v>436.31</v>
      </c>
    </row>
    <row r="932" spans="1:9">
      <c r="A932" s="22">
        <v>43988</v>
      </c>
      <c r="B932" s="22" t="str">
        <f t="shared" si="70"/>
        <v>Jun</v>
      </c>
      <c r="C932" s="23">
        <f t="shared" si="71"/>
        <v>23</v>
      </c>
      <c r="D932" s="23" t="str">
        <f t="shared" si="72"/>
        <v>Festival of Flight</v>
      </c>
      <c r="E932" s="23">
        <f t="shared" si="73"/>
        <v>152.80000000000001</v>
      </c>
      <c r="F932" s="23" t="e">
        <f t="shared" si="74"/>
        <v>#N/A</v>
      </c>
      <c r="G932" s="22" t="s">
        <v>48</v>
      </c>
      <c r="H932" s="23" t="s">
        <v>39</v>
      </c>
      <c r="I932" s="24">
        <v>152.80000000000001</v>
      </c>
    </row>
    <row r="933" spans="1:9">
      <c r="A933" s="22">
        <v>44066</v>
      </c>
      <c r="B933" s="22" t="str">
        <f t="shared" si="70"/>
        <v>Aug</v>
      </c>
      <c r="C933" s="23">
        <f t="shared" si="71"/>
        <v>35</v>
      </c>
      <c r="D933" s="23" t="str">
        <f t="shared" si="72"/>
        <v>Fall Kite Event</v>
      </c>
      <c r="E933" s="23" t="e">
        <f t="shared" si="73"/>
        <v>#N/A</v>
      </c>
      <c r="F933" s="23">
        <f t="shared" si="74"/>
        <v>46.13</v>
      </c>
      <c r="G933" s="22" t="s">
        <v>48</v>
      </c>
      <c r="H933" s="23" t="s">
        <v>46</v>
      </c>
      <c r="I933" s="24">
        <v>46.13</v>
      </c>
    </row>
    <row r="934" spans="1:9">
      <c r="A934" s="22">
        <v>44049</v>
      </c>
      <c r="B934" s="22" t="str">
        <f t="shared" si="70"/>
        <v>Aug</v>
      </c>
      <c r="C934" s="23">
        <f t="shared" si="71"/>
        <v>32</v>
      </c>
      <c r="D934" s="23" t="str">
        <f t="shared" si="72"/>
        <v>Fall Kite Event</v>
      </c>
      <c r="E934" s="23" t="e">
        <f t="shared" si="73"/>
        <v>#N/A</v>
      </c>
      <c r="F934" s="23">
        <f t="shared" si="74"/>
        <v>45.07</v>
      </c>
      <c r="G934" s="22" t="s">
        <v>45</v>
      </c>
      <c r="H934" s="23" t="s">
        <v>54</v>
      </c>
      <c r="I934" s="24">
        <v>45.07</v>
      </c>
    </row>
    <row r="935" spans="1:9">
      <c r="A935" s="22">
        <v>44103</v>
      </c>
      <c r="B935" s="22" t="str">
        <f t="shared" si="70"/>
        <v>Sep</v>
      </c>
      <c r="C935" s="23">
        <f t="shared" si="71"/>
        <v>40</v>
      </c>
      <c r="D935" s="23" t="str">
        <f t="shared" si="72"/>
        <v>None</v>
      </c>
      <c r="E935" s="23" t="e">
        <f t="shared" si="73"/>
        <v>#N/A</v>
      </c>
      <c r="F935" s="23" t="e">
        <f t="shared" si="74"/>
        <v>#N/A</v>
      </c>
      <c r="G935" s="22" t="s">
        <v>48</v>
      </c>
      <c r="H935" s="23" t="s">
        <v>66</v>
      </c>
      <c r="I935" s="24">
        <v>19.73</v>
      </c>
    </row>
    <row r="936" spans="1:9">
      <c r="A936" s="22">
        <v>44064</v>
      </c>
      <c r="B936" s="22" t="str">
        <f t="shared" si="70"/>
        <v>Aug</v>
      </c>
      <c r="C936" s="23">
        <f t="shared" si="71"/>
        <v>34</v>
      </c>
      <c r="D936" s="23" t="str">
        <f t="shared" si="72"/>
        <v>Fall Kite Event</v>
      </c>
      <c r="E936" s="23" t="e">
        <f t="shared" si="73"/>
        <v>#N/A</v>
      </c>
      <c r="F936" s="23">
        <f t="shared" si="74"/>
        <v>240.64</v>
      </c>
      <c r="G936" s="22" t="s">
        <v>38</v>
      </c>
      <c r="H936" s="23" t="s">
        <v>50</v>
      </c>
      <c r="I936" s="24">
        <v>240.64</v>
      </c>
    </row>
    <row r="937" spans="1:9">
      <c r="A937" s="22">
        <v>43988</v>
      </c>
      <c r="B937" s="22" t="str">
        <f t="shared" si="70"/>
        <v>Jun</v>
      </c>
      <c r="C937" s="23">
        <f t="shared" si="71"/>
        <v>23</v>
      </c>
      <c r="D937" s="23" t="str">
        <f t="shared" si="72"/>
        <v>Festival of Flight</v>
      </c>
      <c r="E937" s="23">
        <f t="shared" si="73"/>
        <v>441.09</v>
      </c>
      <c r="F937" s="23" t="e">
        <f t="shared" si="74"/>
        <v>#N/A</v>
      </c>
      <c r="G937" s="22" t="s">
        <v>48</v>
      </c>
      <c r="H937" s="23" t="s">
        <v>53</v>
      </c>
      <c r="I937" s="24">
        <v>441.09</v>
      </c>
    </row>
    <row r="938" spans="1:9">
      <c r="A938" s="22">
        <v>44009</v>
      </c>
      <c r="B938" s="22" t="str">
        <f t="shared" si="70"/>
        <v>Jun</v>
      </c>
      <c r="C938" s="23">
        <f t="shared" si="71"/>
        <v>26</v>
      </c>
      <c r="D938" s="23" t="str">
        <f t="shared" si="72"/>
        <v>Festival of Flight</v>
      </c>
      <c r="E938" s="23">
        <f t="shared" si="73"/>
        <v>99.37</v>
      </c>
      <c r="F938" s="23" t="e">
        <f t="shared" si="74"/>
        <v>#N/A</v>
      </c>
      <c r="G938" s="22" t="s">
        <v>48</v>
      </c>
      <c r="H938" s="23" t="s">
        <v>49</v>
      </c>
      <c r="I938" s="24">
        <v>99.37</v>
      </c>
    </row>
    <row r="939" spans="1:9">
      <c r="A939" s="22">
        <v>44047</v>
      </c>
      <c r="B939" s="22" t="str">
        <f t="shared" si="70"/>
        <v>Aug</v>
      </c>
      <c r="C939" s="23">
        <f t="shared" si="71"/>
        <v>32</v>
      </c>
      <c r="D939" s="23" t="str">
        <f t="shared" si="72"/>
        <v>Fall Kite Event</v>
      </c>
      <c r="E939" s="23" t="e">
        <f t="shared" si="73"/>
        <v>#N/A</v>
      </c>
      <c r="F939" s="23">
        <f t="shared" si="74"/>
        <v>69.28</v>
      </c>
      <c r="G939" s="22" t="s">
        <v>45</v>
      </c>
      <c r="H939" s="23" t="s">
        <v>57</v>
      </c>
      <c r="I939" s="24">
        <v>69.28</v>
      </c>
    </row>
    <row r="940" spans="1:9">
      <c r="A940" s="22">
        <v>44010</v>
      </c>
      <c r="B940" s="22" t="str">
        <f t="shared" si="70"/>
        <v>Jun</v>
      </c>
      <c r="C940" s="23">
        <f t="shared" si="71"/>
        <v>27</v>
      </c>
      <c r="D940" s="23" t="str">
        <f t="shared" si="72"/>
        <v>None</v>
      </c>
      <c r="E940" s="23" t="e">
        <f t="shared" si="73"/>
        <v>#N/A</v>
      </c>
      <c r="F940" s="23" t="e">
        <f t="shared" si="74"/>
        <v>#N/A</v>
      </c>
      <c r="G940" s="22" t="s">
        <v>48</v>
      </c>
      <c r="H940" s="23" t="s">
        <v>57</v>
      </c>
      <c r="I940" s="24">
        <v>46.88</v>
      </c>
    </row>
    <row r="941" spans="1:9">
      <c r="A941" s="22">
        <v>44002</v>
      </c>
      <c r="B941" s="22" t="str">
        <f t="shared" si="70"/>
        <v>Jun</v>
      </c>
      <c r="C941" s="23">
        <f t="shared" si="71"/>
        <v>25</v>
      </c>
      <c r="D941" s="23" t="str">
        <f t="shared" si="72"/>
        <v>Festival of Flight</v>
      </c>
      <c r="E941" s="23">
        <f t="shared" si="73"/>
        <v>99.28</v>
      </c>
      <c r="F941" s="23" t="e">
        <f t="shared" si="74"/>
        <v>#N/A</v>
      </c>
      <c r="G941" s="22" t="s">
        <v>48</v>
      </c>
      <c r="H941" s="23" t="s">
        <v>49</v>
      </c>
      <c r="I941" s="24">
        <v>99.28</v>
      </c>
    </row>
    <row r="942" spans="1:9">
      <c r="A942" s="22">
        <v>44000</v>
      </c>
      <c r="B942" s="22" t="str">
        <f t="shared" si="70"/>
        <v>Jun</v>
      </c>
      <c r="C942" s="23">
        <f t="shared" si="71"/>
        <v>25</v>
      </c>
      <c r="D942" s="23" t="str">
        <f t="shared" si="72"/>
        <v>Festival of Flight</v>
      </c>
      <c r="E942" s="23">
        <f t="shared" si="73"/>
        <v>23.9</v>
      </c>
      <c r="F942" s="23" t="e">
        <f t="shared" si="74"/>
        <v>#N/A</v>
      </c>
      <c r="G942" s="22" t="s">
        <v>48</v>
      </c>
      <c r="H942" s="23" t="s">
        <v>54</v>
      </c>
      <c r="I942" s="24">
        <v>23.9</v>
      </c>
    </row>
    <row r="943" spans="1:9">
      <c r="A943" s="22">
        <v>44069</v>
      </c>
      <c r="B943" s="22" t="str">
        <f t="shared" si="70"/>
        <v>Aug</v>
      </c>
      <c r="C943" s="23">
        <f t="shared" si="71"/>
        <v>35</v>
      </c>
      <c r="D943" s="23" t="str">
        <f t="shared" si="72"/>
        <v>Fall Kite Event</v>
      </c>
      <c r="E943" s="23" t="e">
        <f t="shared" si="73"/>
        <v>#N/A</v>
      </c>
      <c r="F943" s="23">
        <f t="shared" si="74"/>
        <v>92.43</v>
      </c>
      <c r="G943" s="22" t="s">
        <v>48</v>
      </c>
      <c r="H943" s="23" t="s">
        <v>58</v>
      </c>
      <c r="I943" s="24">
        <v>92.43</v>
      </c>
    </row>
    <row r="944" spans="1:9">
      <c r="A944" s="22">
        <v>44085</v>
      </c>
      <c r="B944" s="22" t="str">
        <f t="shared" si="70"/>
        <v>Sep</v>
      </c>
      <c r="C944" s="23">
        <f t="shared" si="71"/>
        <v>37</v>
      </c>
      <c r="D944" s="23" t="str">
        <f t="shared" si="72"/>
        <v>None</v>
      </c>
      <c r="E944" s="23" t="e">
        <f t="shared" si="73"/>
        <v>#N/A</v>
      </c>
      <c r="F944" s="23" t="e">
        <f t="shared" si="74"/>
        <v>#N/A</v>
      </c>
      <c r="G944" s="22" t="s">
        <v>48</v>
      </c>
      <c r="H944" s="23" t="s">
        <v>43</v>
      </c>
      <c r="I944" s="24">
        <v>40.94</v>
      </c>
    </row>
    <row r="945" spans="1:9">
      <c r="A945" s="22">
        <v>43994</v>
      </c>
      <c r="B945" s="22" t="str">
        <f t="shared" si="70"/>
        <v>Jun</v>
      </c>
      <c r="C945" s="23">
        <f t="shared" si="71"/>
        <v>24</v>
      </c>
      <c r="D945" s="23" t="str">
        <f t="shared" si="72"/>
        <v>Festival of Flight</v>
      </c>
      <c r="E945" s="23">
        <f t="shared" si="73"/>
        <v>96.81</v>
      </c>
      <c r="F945" s="23" t="e">
        <f t="shared" si="74"/>
        <v>#N/A</v>
      </c>
      <c r="G945" s="22" t="s">
        <v>48</v>
      </c>
      <c r="H945" s="23" t="s">
        <v>49</v>
      </c>
      <c r="I945" s="24">
        <v>96.81</v>
      </c>
    </row>
    <row r="946" spans="1:9">
      <c r="A946" s="22">
        <v>43988</v>
      </c>
      <c r="B946" s="22" t="str">
        <f t="shared" si="70"/>
        <v>Jun</v>
      </c>
      <c r="C946" s="23">
        <f t="shared" si="71"/>
        <v>23</v>
      </c>
      <c r="D946" s="23" t="str">
        <f t="shared" si="72"/>
        <v>Festival of Flight</v>
      </c>
      <c r="E946" s="23">
        <f t="shared" si="73"/>
        <v>69.36</v>
      </c>
      <c r="F946" s="23" t="e">
        <f t="shared" si="74"/>
        <v>#N/A</v>
      </c>
      <c r="G946" s="22" t="s">
        <v>38</v>
      </c>
      <c r="H946" s="23" t="s">
        <v>57</v>
      </c>
      <c r="I946" s="24">
        <v>69.36</v>
      </c>
    </row>
    <row r="947" spans="1:9">
      <c r="A947" s="22">
        <v>44072</v>
      </c>
      <c r="B947" s="22" t="str">
        <f t="shared" si="70"/>
        <v>Aug</v>
      </c>
      <c r="C947" s="23">
        <f t="shared" si="71"/>
        <v>35</v>
      </c>
      <c r="D947" s="23" t="str">
        <f t="shared" si="72"/>
        <v>Fall Kite Event</v>
      </c>
      <c r="E947" s="23" t="e">
        <f t="shared" si="73"/>
        <v>#N/A</v>
      </c>
      <c r="F947" s="23">
        <f t="shared" si="74"/>
        <v>40.51</v>
      </c>
      <c r="G947" s="22" t="s">
        <v>48</v>
      </c>
      <c r="H947" s="23" t="s">
        <v>43</v>
      </c>
      <c r="I947" s="24">
        <v>40.51</v>
      </c>
    </row>
    <row r="948" spans="1:9">
      <c r="A948" s="22">
        <v>43974</v>
      </c>
      <c r="B948" s="22" t="str">
        <f t="shared" si="70"/>
        <v>May</v>
      </c>
      <c r="C948" s="23">
        <f t="shared" si="71"/>
        <v>21</v>
      </c>
      <c r="D948" s="23" t="str">
        <f t="shared" si="72"/>
        <v>None</v>
      </c>
      <c r="E948" s="23" t="e">
        <f t="shared" si="73"/>
        <v>#N/A</v>
      </c>
      <c r="F948" s="23" t="e">
        <f t="shared" si="74"/>
        <v>#N/A</v>
      </c>
      <c r="G948" s="22" t="s">
        <v>38</v>
      </c>
      <c r="H948" s="23" t="s">
        <v>49</v>
      </c>
      <c r="I948" s="24">
        <v>160.6</v>
      </c>
    </row>
    <row r="949" spans="1:9">
      <c r="A949" s="22">
        <v>44046</v>
      </c>
      <c r="B949" s="22" t="str">
        <f t="shared" si="70"/>
        <v>Aug</v>
      </c>
      <c r="C949" s="23">
        <f t="shared" si="71"/>
        <v>32</v>
      </c>
      <c r="D949" s="23" t="str">
        <f t="shared" si="72"/>
        <v>Fall Kite Event</v>
      </c>
      <c r="E949" s="23" t="e">
        <f t="shared" si="73"/>
        <v>#N/A</v>
      </c>
      <c r="F949" s="23">
        <f t="shared" si="74"/>
        <v>55.36</v>
      </c>
      <c r="G949" s="22" t="s">
        <v>48</v>
      </c>
      <c r="H949" s="23" t="s">
        <v>61</v>
      </c>
      <c r="I949" s="24">
        <v>55.36</v>
      </c>
    </row>
    <row r="950" spans="1:9">
      <c r="A950" s="22">
        <v>44052</v>
      </c>
      <c r="B950" s="22" t="str">
        <f t="shared" si="70"/>
        <v>Aug</v>
      </c>
      <c r="C950" s="23">
        <f t="shared" si="71"/>
        <v>33</v>
      </c>
      <c r="D950" s="23" t="str">
        <f t="shared" si="72"/>
        <v>Fall Kite Event</v>
      </c>
      <c r="E950" s="23" t="e">
        <f t="shared" si="73"/>
        <v>#N/A</v>
      </c>
      <c r="F950" s="23">
        <f t="shared" si="74"/>
        <v>87.79</v>
      </c>
      <c r="G950" s="22" t="s">
        <v>38</v>
      </c>
      <c r="H950" s="23" t="s">
        <v>53</v>
      </c>
      <c r="I950" s="24">
        <v>87.79</v>
      </c>
    </row>
    <row r="951" spans="1:9">
      <c r="A951" s="22">
        <v>43994</v>
      </c>
      <c r="B951" s="22" t="str">
        <f t="shared" si="70"/>
        <v>Jun</v>
      </c>
      <c r="C951" s="23">
        <f t="shared" si="71"/>
        <v>24</v>
      </c>
      <c r="D951" s="23" t="str">
        <f t="shared" si="72"/>
        <v>Festival of Flight</v>
      </c>
      <c r="E951" s="23">
        <f t="shared" si="73"/>
        <v>38.770000000000003</v>
      </c>
      <c r="F951" s="23" t="e">
        <f t="shared" si="74"/>
        <v>#N/A</v>
      </c>
      <c r="G951" s="22" t="s">
        <v>48</v>
      </c>
      <c r="H951" s="23" t="s">
        <v>43</v>
      </c>
      <c r="I951" s="24">
        <v>38.770000000000003</v>
      </c>
    </row>
    <row r="952" spans="1:9">
      <c r="A952" s="22">
        <v>44055</v>
      </c>
      <c r="B952" s="22" t="str">
        <f t="shared" si="70"/>
        <v>Aug</v>
      </c>
      <c r="C952" s="23">
        <f t="shared" si="71"/>
        <v>33</v>
      </c>
      <c r="D952" s="23" t="str">
        <f t="shared" si="72"/>
        <v>Fall Kite Event</v>
      </c>
      <c r="E952" s="23" t="e">
        <f t="shared" si="73"/>
        <v>#N/A</v>
      </c>
      <c r="F952" s="23">
        <f t="shared" si="74"/>
        <v>45.98</v>
      </c>
      <c r="G952" s="22" t="s">
        <v>38</v>
      </c>
      <c r="H952" s="23" t="s">
        <v>54</v>
      </c>
      <c r="I952" s="24">
        <v>45.98</v>
      </c>
    </row>
    <row r="953" spans="1:9">
      <c r="A953" s="22">
        <v>44066</v>
      </c>
      <c r="B953" s="22" t="str">
        <f t="shared" si="70"/>
        <v>Aug</v>
      </c>
      <c r="C953" s="23">
        <f t="shared" si="71"/>
        <v>35</v>
      </c>
      <c r="D953" s="23" t="str">
        <f t="shared" si="72"/>
        <v>Fall Kite Event</v>
      </c>
      <c r="E953" s="23" t="e">
        <f t="shared" si="73"/>
        <v>#N/A</v>
      </c>
      <c r="F953" s="23">
        <f t="shared" si="74"/>
        <v>48.35</v>
      </c>
      <c r="G953" s="22" t="s">
        <v>38</v>
      </c>
      <c r="H953" s="23" t="s">
        <v>58</v>
      </c>
      <c r="I953" s="24">
        <v>48.35</v>
      </c>
    </row>
    <row r="954" spans="1:9">
      <c r="A954" s="22">
        <v>44075</v>
      </c>
      <c r="B954" s="22" t="str">
        <f t="shared" si="70"/>
        <v>Sep</v>
      </c>
      <c r="C954" s="23">
        <f t="shared" si="71"/>
        <v>36</v>
      </c>
      <c r="D954" s="23" t="str">
        <f t="shared" si="72"/>
        <v>None</v>
      </c>
      <c r="E954" s="23" t="e">
        <f t="shared" si="73"/>
        <v>#N/A</v>
      </c>
      <c r="F954" s="23" t="e">
        <f t="shared" si="74"/>
        <v>#N/A</v>
      </c>
      <c r="G954" s="22" t="s">
        <v>38</v>
      </c>
      <c r="H954" s="23" t="s">
        <v>61</v>
      </c>
      <c r="I954" s="24">
        <v>110.05</v>
      </c>
    </row>
    <row r="955" spans="1:9">
      <c r="A955" s="22">
        <v>44008</v>
      </c>
      <c r="B955" s="22" t="str">
        <f t="shared" si="70"/>
        <v>Jun</v>
      </c>
      <c r="C955" s="23">
        <f t="shared" si="71"/>
        <v>26</v>
      </c>
      <c r="D955" s="23" t="str">
        <f t="shared" si="72"/>
        <v>Festival of Flight</v>
      </c>
      <c r="E955" s="23">
        <f t="shared" si="73"/>
        <v>371.34</v>
      </c>
      <c r="F955" s="23" t="e">
        <f t="shared" si="74"/>
        <v>#N/A</v>
      </c>
      <c r="G955" s="22" t="s">
        <v>48</v>
      </c>
      <c r="H955" s="23" t="s">
        <v>50</v>
      </c>
      <c r="I955" s="24">
        <v>371.34</v>
      </c>
    </row>
    <row r="956" spans="1:9">
      <c r="A956" s="22">
        <v>43998</v>
      </c>
      <c r="B956" s="22" t="str">
        <f t="shared" si="70"/>
        <v>Jun</v>
      </c>
      <c r="C956" s="23">
        <f t="shared" si="71"/>
        <v>25</v>
      </c>
      <c r="D956" s="23" t="str">
        <f t="shared" si="72"/>
        <v>Festival of Flight</v>
      </c>
      <c r="E956" s="23">
        <f t="shared" si="73"/>
        <v>46.18</v>
      </c>
      <c r="F956" s="23" t="e">
        <f t="shared" si="74"/>
        <v>#N/A</v>
      </c>
      <c r="G956" s="22" t="s">
        <v>48</v>
      </c>
      <c r="H956" s="23" t="s">
        <v>57</v>
      </c>
      <c r="I956" s="24">
        <v>46.18</v>
      </c>
    </row>
    <row r="957" spans="1:9">
      <c r="A957" s="22">
        <v>44094</v>
      </c>
      <c r="B957" s="22" t="str">
        <f t="shared" si="70"/>
        <v>Sep</v>
      </c>
      <c r="C957" s="23">
        <f t="shared" si="71"/>
        <v>39</v>
      </c>
      <c r="D957" s="23" t="str">
        <f t="shared" si="72"/>
        <v>None</v>
      </c>
      <c r="E957" s="23" t="e">
        <f t="shared" si="73"/>
        <v>#N/A</v>
      </c>
      <c r="F957" s="23" t="e">
        <f t="shared" si="74"/>
        <v>#N/A</v>
      </c>
      <c r="G957" s="22" t="s">
        <v>48</v>
      </c>
      <c r="H957" s="23" t="s">
        <v>50</v>
      </c>
      <c r="I957" s="24">
        <v>23.36</v>
      </c>
    </row>
    <row r="958" spans="1:9">
      <c r="A958" s="22">
        <v>43961</v>
      </c>
      <c r="B958" s="22" t="str">
        <f t="shared" si="70"/>
        <v>May</v>
      </c>
      <c r="C958" s="23">
        <f t="shared" si="71"/>
        <v>20</v>
      </c>
      <c r="D958" s="23" t="str">
        <f t="shared" si="72"/>
        <v>None</v>
      </c>
      <c r="E958" s="23" t="e">
        <f t="shared" si="73"/>
        <v>#N/A</v>
      </c>
      <c r="F958" s="23" t="e">
        <f t="shared" si="74"/>
        <v>#N/A</v>
      </c>
      <c r="G958" s="22" t="s">
        <v>48</v>
      </c>
      <c r="H958" s="23" t="s">
        <v>58</v>
      </c>
      <c r="I958" s="24">
        <v>25.16</v>
      </c>
    </row>
    <row r="959" spans="1:9">
      <c r="A959" s="22">
        <v>44001</v>
      </c>
      <c r="B959" s="22" t="str">
        <f t="shared" si="70"/>
        <v>Jun</v>
      </c>
      <c r="C959" s="23">
        <f t="shared" si="71"/>
        <v>25</v>
      </c>
      <c r="D959" s="23" t="str">
        <f t="shared" si="72"/>
        <v>Festival of Flight</v>
      </c>
      <c r="E959" s="23">
        <f t="shared" si="73"/>
        <v>69.37</v>
      </c>
      <c r="F959" s="23" t="e">
        <f t="shared" si="74"/>
        <v>#N/A</v>
      </c>
      <c r="G959" s="22" t="s">
        <v>48</v>
      </c>
      <c r="H959" s="23" t="s">
        <v>57</v>
      </c>
      <c r="I959" s="24">
        <v>69.37</v>
      </c>
    </row>
    <row r="960" spans="1:9">
      <c r="A960" s="22">
        <v>43992</v>
      </c>
      <c r="B960" s="22" t="str">
        <f t="shared" si="70"/>
        <v>Jun</v>
      </c>
      <c r="C960" s="23">
        <f t="shared" si="71"/>
        <v>24</v>
      </c>
      <c r="D960" s="23" t="str">
        <f t="shared" si="72"/>
        <v>Festival of Flight</v>
      </c>
      <c r="E960" s="23">
        <f t="shared" si="73"/>
        <v>523.21</v>
      </c>
      <c r="F960" s="23" t="e">
        <f t="shared" si="74"/>
        <v>#N/A</v>
      </c>
      <c r="G960" s="22" t="s">
        <v>48</v>
      </c>
      <c r="H960" s="23" t="s">
        <v>50</v>
      </c>
      <c r="I960" s="24">
        <v>523.21</v>
      </c>
    </row>
    <row r="961" spans="1:9">
      <c r="A961" s="22">
        <v>44066</v>
      </c>
      <c r="B961" s="22" t="str">
        <f t="shared" si="70"/>
        <v>Aug</v>
      </c>
      <c r="C961" s="23">
        <f t="shared" si="71"/>
        <v>35</v>
      </c>
      <c r="D961" s="23" t="str">
        <f t="shared" si="72"/>
        <v>Fall Kite Event</v>
      </c>
      <c r="E961" s="23" t="e">
        <f t="shared" si="73"/>
        <v>#N/A</v>
      </c>
      <c r="F961" s="23">
        <f t="shared" si="74"/>
        <v>46.6</v>
      </c>
      <c r="G961" s="22" t="s">
        <v>48</v>
      </c>
      <c r="H961" s="23" t="s">
        <v>50</v>
      </c>
      <c r="I961" s="24">
        <v>46.6</v>
      </c>
    </row>
    <row r="962" spans="1:9">
      <c r="A962" s="22">
        <v>44069</v>
      </c>
      <c r="B962" s="22" t="str">
        <f t="shared" si="70"/>
        <v>Aug</v>
      </c>
      <c r="C962" s="23">
        <f t="shared" si="71"/>
        <v>35</v>
      </c>
      <c r="D962" s="23" t="str">
        <f t="shared" si="72"/>
        <v>Fall Kite Event</v>
      </c>
      <c r="E962" s="23" t="e">
        <f t="shared" si="73"/>
        <v>#N/A</v>
      </c>
      <c r="F962" s="23">
        <f t="shared" si="74"/>
        <v>38.11</v>
      </c>
      <c r="G962" s="22" t="s">
        <v>38</v>
      </c>
      <c r="H962" s="23" t="s">
        <v>43</v>
      </c>
      <c r="I962" s="24">
        <v>38.11</v>
      </c>
    </row>
    <row r="963" spans="1:9">
      <c r="A963" s="22">
        <v>43993</v>
      </c>
      <c r="B963" s="22" t="str">
        <f t="shared" si="70"/>
        <v>Jun</v>
      </c>
      <c r="C963" s="23">
        <f t="shared" si="71"/>
        <v>24</v>
      </c>
      <c r="D963" s="23" t="str">
        <f t="shared" si="72"/>
        <v>Festival of Flight</v>
      </c>
      <c r="E963" s="23">
        <f t="shared" si="73"/>
        <v>23.76</v>
      </c>
      <c r="F963" s="23" t="e">
        <f t="shared" si="74"/>
        <v>#N/A</v>
      </c>
      <c r="G963" s="22" t="s">
        <v>38</v>
      </c>
      <c r="H963" s="23" t="s">
        <v>50</v>
      </c>
      <c r="I963" s="24">
        <v>23.76</v>
      </c>
    </row>
    <row r="964" spans="1:9">
      <c r="A964" s="22">
        <v>44100</v>
      </c>
      <c r="B964" s="22" t="str">
        <f t="shared" si="70"/>
        <v>Sep</v>
      </c>
      <c r="C964" s="23">
        <f t="shared" si="71"/>
        <v>39</v>
      </c>
      <c r="D964" s="23" t="str">
        <f t="shared" si="72"/>
        <v>None</v>
      </c>
      <c r="E964" s="23" t="e">
        <f t="shared" si="73"/>
        <v>#N/A</v>
      </c>
      <c r="F964" s="23" t="e">
        <f t="shared" si="74"/>
        <v>#N/A</v>
      </c>
      <c r="G964" s="22" t="s">
        <v>48</v>
      </c>
      <c r="H964" s="23" t="s">
        <v>49</v>
      </c>
      <c r="I964" s="24">
        <v>198.15</v>
      </c>
    </row>
    <row r="965" spans="1:9">
      <c r="A965" s="22">
        <v>44029</v>
      </c>
      <c r="B965" s="22" t="str">
        <f t="shared" si="70"/>
        <v>Jul</v>
      </c>
      <c r="C965" s="23">
        <f t="shared" si="71"/>
        <v>29</v>
      </c>
      <c r="D965" s="23" t="str">
        <f t="shared" si="72"/>
        <v>None</v>
      </c>
      <c r="E965" s="23" t="e">
        <f t="shared" si="73"/>
        <v>#N/A</v>
      </c>
      <c r="F965" s="23" t="e">
        <f t="shared" si="74"/>
        <v>#N/A</v>
      </c>
      <c r="G965" s="22" t="s">
        <v>45</v>
      </c>
      <c r="H965" s="23" t="s">
        <v>50</v>
      </c>
      <c r="I965" s="24">
        <v>46.48</v>
      </c>
    </row>
    <row r="966" spans="1:9">
      <c r="A966" s="22">
        <v>44025</v>
      </c>
      <c r="B966" s="22" t="str">
        <f t="shared" ref="B966:B1029" si="75">TEXT(A966,"mmm")</f>
        <v>Jul</v>
      </c>
      <c r="C966" s="23">
        <f t="shared" ref="C966:C1029" si="76">WEEKNUM(A966)</f>
        <v>29</v>
      </c>
      <c r="D966" s="23" t="str">
        <f t="shared" ref="D966:D1029" si="77">IFERROR(VLOOKUP(C966,$AZ$7:$BA$14,2,0),"None")</f>
        <v>None</v>
      </c>
      <c r="E966" s="23" t="e">
        <f t="shared" ref="E966:E1029" si="78">IF(D966=$AZ$4,I966,NA())</f>
        <v>#N/A</v>
      </c>
      <c r="F966" s="23" t="e">
        <f t="shared" ref="F966:F1029" si="79">IF(D966=$AZ$3,I966,NA())</f>
        <v>#N/A</v>
      </c>
      <c r="G966" s="22" t="s">
        <v>48</v>
      </c>
      <c r="H966" s="23" t="s">
        <v>58</v>
      </c>
      <c r="I966" s="24">
        <v>388.15</v>
      </c>
    </row>
    <row r="967" spans="1:9">
      <c r="A967" s="22">
        <v>44011</v>
      </c>
      <c r="B967" s="22" t="str">
        <f t="shared" si="75"/>
        <v>Jun</v>
      </c>
      <c r="C967" s="23">
        <f t="shared" si="76"/>
        <v>27</v>
      </c>
      <c r="D967" s="23" t="str">
        <f t="shared" si="77"/>
        <v>None</v>
      </c>
      <c r="E967" s="23" t="e">
        <f t="shared" si="78"/>
        <v>#N/A</v>
      </c>
      <c r="F967" s="23" t="e">
        <f t="shared" si="79"/>
        <v>#N/A</v>
      </c>
      <c r="G967" s="22" t="s">
        <v>38</v>
      </c>
      <c r="H967" s="23" t="s">
        <v>49</v>
      </c>
      <c r="I967" s="24">
        <v>549.99</v>
      </c>
    </row>
    <row r="968" spans="1:9">
      <c r="A968" s="22">
        <v>44051</v>
      </c>
      <c r="B968" s="22" t="str">
        <f t="shared" si="75"/>
        <v>Aug</v>
      </c>
      <c r="C968" s="23">
        <f t="shared" si="76"/>
        <v>32</v>
      </c>
      <c r="D968" s="23" t="str">
        <f t="shared" si="77"/>
        <v>Fall Kite Event</v>
      </c>
      <c r="E968" s="23" t="e">
        <f t="shared" si="78"/>
        <v>#N/A</v>
      </c>
      <c r="F968" s="23">
        <f t="shared" si="79"/>
        <v>24.19</v>
      </c>
      <c r="G968" s="22" t="s">
        <v>38</v>
      </c>
      <c r="H968" s="23" t="s">
        <v>54</v>
      </c>
      <c r="I968" s="24">
        <v>24.19</v>
      </c>
    </row>
    <row r="969" spans="1:9">
      <c r="A969" s="22">
        <v>44050</v>
      </c>
      <c r="B969" s="22" t="str">
        <f t="shared" si="75"/>
        <v>Aug</v>
      </c>
      <c r="C969" s="23">
        <f t="shared" si="76"/>
        <v>32</v>
      </c>
      <c r="D969" s="23" t="str">
        <f t="shared" si="77"/>
        <v>Fall Kite Event</v>
      </c>
      <c r="E969" s="23" t="e">
        <f t="shared" si="78"/>
        <v>#N/A</v>
      </c>
      <c r="F969" s="23">
        <f t="shared" si="79"/>
        <v>23.37</v>
      </c>
      <c r="G969" s="22" t="s">
        <v>38</v>
      </c>
      <c r="H969" s="23" t="s">
        <v>57</v>
      </c>
      <c r="I969" s="24">
        <v>23.37</v>
      </c>
    </row>
    <row r="970" spans="1:9">
      <c r="A970" s="22">
        <v>44069</v>
      </c>
      <c r="B970" s="22" t="str">
        <f t="shared" si="75"/>
        <v>Aug</v>
      </c>
      <c r="C970" s="23">
        <f t="shared" si="76"/>
        <v>35</v>
      </c>
      <c r="D970" s="23" t="str">
        <f t="shared" si="77"/>
        <v>Fall Kite Event</v>
      </c>
      <c r="E970" s="23" t="e">
        <f t="shared" si="78"/>
        <v>#N/A</v>
      </c>
      <c r="F970" s="23">
        <f t="shared" si="79"/>
        <v>46.13</v>
      </c>
      <c r="G970" s="22" t="s">
        <v>38</v>
      </c>
      <c r="H970" s="23" t="s">
        <v>50</v>
      </c>
      <c r="I970" s="24">
        <v>46.13</v>
      </c>
    </row>
    <row r="971" spans="1:9">
      <c r="A971" s="22">
        <v>44046</v>
      </c>
      <c r="B971" s="22" t="str">
        <f t="shared" si="75"/>
        <v>Aug</v>
      </c>
      <c r="C971" s="23">
        <f t="shared" si="76"/>
        <v>32</v>
      </c>
      <c r="D971" s="23" t="str">
        <f t="shared" si="77"/>
        <v>Fall Kite Event</v>
      </c>
      <c r="E971" s="23" t="e">
        <f t="shared" si="78"/>
        <v>#N/A</v>
      </c>
      <c r="F971" s="23">
        <f t="shared" si="79"/>
        <v>40.33</v>
      </c>
      <c r="G971" s="22" t="s">
        <v>45</v>
      </c>
      <c r="H971" s="23" t="s">
        <v>43</v>
      </c>
      <c r="I971" s="24">
        <v>40.33</v>
      </c>
    </row>
    <row r="972" spans="1:9">
      <c r="A972" s="22">
        <v>44046</v>
      </c>
      <c r="B972" s="22" t="str">
        <f t="shared" si="75"/>
        <v>Aug</v>
      </c>
      <c r="C972" s="23">
        <f t="shared" si="76"/>
        <v>32</v>
      </c>
      <c r="D972" s="23" t="str">
        <f t="shared" si="77"/>
        <v>Fall Kite Event</v>
      </c>
      <c r="E972" s="23" t="e">
        <f t="shared" si="78"/>
        <v>#N/A</v>
      </c>
      <c r="F972" s="23">
        <f t="shared" si="79"/>
        <v>72.47</v>
      </c>
      <c r="G972" s="22" t="s">
        <v>38</v>
      </c>
      <c r="H972" s="23" t="s">
        <v>58</v>
      </c>
      <c r="I972" s="24">
        <v>72.47</v>
      </c>
    </row>
    <row r="973" spans="1:9">
      <c r="A973" s="22">
        <v>44005</v>
      </c>
      <c r="B973" s="22" t="str">
        <f t="shared" si="75"/>
        <v>Jun</v>
      </c>
      <c r="C973" s="23">
        <f t="shared" si="76"/>
        <v>26</v>
      </c>
      <c r="D973" s="23" t="str">
        <f t="shared" si="77"/>
        <v>Festival of Flight</v>
      </c>
      <c r="E973" s="23">
        <f t="shared" si="78"/>
        <v>40.299999999999997</v>
      </c>
      <c r="F973" s="23" t="e">
        <f t="shared" si="79"/>
        <v>#N/A</v>
      </c>
      <c r="G973" s="22" t="s">
        <v>38</v>
      </c>
      <c r="H973" s="23" t="s">
        <v>43</v>
      </c>
      <c r="I973" s="24">
        <v>40.299999999999997</v>
      </c>
    </row>
    <row r="974" spans="1:9">
      <c r="A974" s="22">
        <v>44046</v>
      </c>
      <c r="B974" s="22" t="str">
        <f t="shared" si="75"/>
        <v>Aug</v>
      </c>
      <c r="C974" s="23">
        <f t="shared" si="76"/>
        <v>32</v>
      </c>
      <c r="D974" s="23" t="str">
        <f t="shared" si="77"/>
        <v>Fall Kite Event</v>
      </c>
      <c r="E974" s="23" t="e">
        <f t="shared" si="78"/>
        <v>#N/A</v>
      </c>
      <c r="F974" s="23">
        <f t="shared" si="79"/>
        <v>99.78</v>
      </c>
      <c r="G974" s="22" t="s">
        <v>38</v>
      </c>
      <c r="H974" s="23" t="s">
        <v>49</v>
      </c>
      <c r="I974" s="24">
        <v>99.78</v>
      </c>
    </row>
    <row r="975" spans="1:9">
      <c r="A975" s="22">
        <v>44046</v>
      </c>
      <c r="B975" s="22" t="str">
        <f t="shared" si="75"/>
        <v>Aug</v>
      </c>
      <c r="C975" s="23">
        <f t="shared" si="76"/>
        <v>32</v>
      </c>
      <c r="D975" s="23" t="str">
        <f t="shared" si="77"/>
        <v>Fall Kite Event</v>
      </c>
      <c r="E975" s="23" t="e">
        <f t="shared" si="78"/>
        <v>#N/A</v>
      </c>
      <c r="F975" s="23">
        <f t="shared" si="79"/>
        <v>24.62</v>
      </c>
      <c r="G975" s="22" t="s">
        <v>48</v>
      </c>
      <c r="H975" s="23" t="s">
        <v>54</v>
      </c>
      <c r="I975" s="24">
        <v>24.62</v>
      </c>
    </row>
    <row r="976" spans="1:9">
      <c r="A976" s="22">
        <v>44050</v>
      </c>
      <c r="B976" s="22" t="str">
        <f t="shared" si="75"/>
        <v>Aug</v>
      </c>
      <c r="C976" s="23">
        <f t="shared" si="76"/>
        <v>32</v>
      </c>
      <c r="D976" s="23" t="str">
        <f t="shared" si="77"/>
        <v>Fall Kite Event</v>
      </c>
      <c r="E976" s="23" t="e">
        <f t="shared" si="78"/>
        <v>#N/A</v>
      </c>
      <c r="F976" s="23">
        <f t="shared" si="79"/>
        <v>96.01</v>
      </c>
      <c r="G976" s="22" t="s">
        <v>38</v>
      </c>
      <c r="H976" s="23" t="s">
        <v>49</v>
      </c>
      <c r="I976" s="24">
        <v>96.01</v>
      </c>
    </row>
    <row r="977" spans="1:9">
      <c r="A977" s="22">
        <v>43982</v>
      </c>
      <c r="B977" s="22" t="str">
        <f t="shared" si="75"/>
        <v>May</v>
      </c>
      <c r="C977" s="23">
        <f t="shared" si="76"/>
        <v>23</v>
      </c>
      <c r="D977" s="23" t="str">
        <f t="shared" si="77"/>
        <v>Festival of Flight</v>
      </c>
      <c r="E977" s="23">
        <f t="shared" si="78"/>
        <v>48.77</v>
      </c>
      <c r="F977" s="23" t="e">
        <f t="shared" si="79"/>
        <v>#N/A</v>
      </c>
      <c r="G977" s="22" t="s">
        <v>48</v>
      </c>
      <c r="H977" s="23" t="s">
        <v>58</v>
      </c>
      <c r="I977" s="24">
        <v>48.77</v>
      </c>
    </row>
    <row r="978" spans="1:9">
      <c r="A978" s="22">
        <v>43983</v>
      </c>
      <c r="B978" s="22" t="str">
        <f t="shared" si="75"/>
        <v>Jun</v>
      </c>
      <c r="C978" s="23">
        <f t="shared" si="76"/>
        <v>23</v>
      </c>
      <c r="D978" s="23" t="str">
        <f t="shared" si="77"/>
        <v>Festival of Flight</v>
      </c>
      <c r="E978" s="23">
        <f t="shared" si="78"/>
        <v>90.47</v>
      </c>
      <c r="F978" s="23" t="e">
        <f t="shared" si="79"/>
        <v>#N/A</v>
      </c>
      <c r="G978" s="22" t="s">
        <v>48</v>
      </c>
      <c r="H978" s="23" t="s">
        <v>53</v>
      </c>
      <c r="I978" s="24">
        <v>90.47</v>
      </c>
    </row>
    <row r="979" spans="1:9">
      <c r="A979" s="22">
        <v>43995</v>
      </c>
      <c r="B979" s="22" t="str">
        <f t="shared" si="75"/>
        <v>Jun</v>
      </c>
      <c r="C979" s="23">
        <f t="shared" si="76"/>
        <v>24</v>
      </c>
      <c r="D979" s="23" t="str">
        <f t="shared" si="77"/>
        <v>Festival of Flight</v>
      </c>
      <c r="E979" s="23">
        <f t="shared" si="78"/>
        <v>165.62</v>
      </c>
      <c r="F979" s="23" t="e">
        <f t="shared" si="79"/>
        <v>#N/A</v>
      </c>
      <c r="G979" s="22" t="s">
        <v>38</v>
      </c>
      <c r="H979" s="23" t="s">
        <v>49</v>
      </c>
      <c r="I979" s="24">
        <v>165.62</v>
      </c>
    </row>
    <row r="980" spans="1:9">
      <c r="A980" s="22">
        <v>44057</v>
      </c>
      <c r="B980" s="22" t="str">
        <f t="shared" si="75"/>
        <v>Aug</v>
      </c>
      <c r="C980" s="23">
        <f t="shared" si="76"/>
        <v>33</v>
      </c>
      <c r="D980" s="23" t="str">
        <f t="shared" si="77"/>
        <v>Fall Kite Event</v>
      </c>
      <c r="E980" s="23" t="e">
        <f t="shared" si="78"/>
        <v>#N/A</v>
      </c>
      <c r="F980" s="23">
        <f t="shared" si="79"/>
        <v>38.369999999999997</v>
      </c>
      <c r="G980" s="22" t="s">
        <v>38</v>
      </c>
      <c r="H980" s="23" t="s">
        <v>43</v>
      </c>
      <c r="I980" s="24">
        <v>38.369999999999997</v>
      </c>
    </row>
    <row r="981" spans="1:9">
      <c r="A981" s="22">
        <v>44006</v>
      </c>
      <c r="B981" s="22" t="str">
        <f t="shared" si="75"/>
        <v>Jun</v>
      </c>
      <c r="C981" s="23">
        <f t="shared" si="76"/>
        <v>26</v>
      </c>
      <c r="D981" s="23" t="str">
        <f t="shared" si="77"/>
        <v>Festival of Flight</v>
      </c>
      <c r="E981" s="23">
        <f t="shared" si="78"/>
        <v>20.84</v>
      </c>
      <c r="F981" s="23" t="e">
        <f t="shared" si="79"/>
        <v>#N/A</v>
      </c>
      <c r="G981" s="22" t="s">
        <v>38</v>
      </c>
      <c r="H981" s="23" t="s">
        <v>43</v>
      </c>
      <c r="I981" s="24">
        <v>20.84</v>
      </c>
    </row>
    <row r="982" spans="1:9">
      <c r="A982" s="22">
        <v>43984</v>
      </c>
      <c r="B982" s="22" t="str">
        <f t="shared" si="75"/>
        <v>Jun</v>
      </c>
      <c r="C982" s="23">
        <f t="shared" si="76"/>
        <v>23</v>
      </c>
      <c r="D982" s="23" t="str">
        <f t="shared" si="77"/>
        <v>Festival of Flight</v>
      </c>
      <c r="E982" s="23">
        <f t="shared" si="78"/>
        <v>110.85</v>
      </c>
      <c r="F982" s="23" t="e">
        <f t="shared" si="79"/>
        <v>#N/A</v>
      </c>
      <c r="G982" s="22" t="s">
        <v>48</v>
      </c>
      <c r="H982" s="23" t="s">
        <v>50</v>
      </c>
      <c r="I982" s="24">
        <v>110.85</v>
      </c>
    </row>
    <row r="983" spans="1:9">
      <c r="A983" s="22">
        <v>44091</v>
      </c>
      <c r="B983" s="22" t="str">
        <f t="shared" si="75"/>
        <v>Sep</v>
      </c>
      <c r="C983" s="23">
        <f t="shared" si="76"/>
        <v>38</v>
      </c>
      <c r="D983" s="23" t="str">
        <f t="shared" si="77"/>
        <v>None</v>
      </c>
      <c r="E983" s="23" t="e">
        <f t="shared" si="78"/>
        <v>#N/A</v>
      </c>
      <c r="F983" s="23" t="e">
        <f t="shared" si="79"/>
        <v>#N/A</v>
      </c>
      <c r="G983" s="22" t="s">
        <v>48</v>
      </c>
      <c r="H983" s="23" t="s">
        <v>50</v>
      </c>
      <c r="I983" s="24">
        <v>69.319999999999993</v>
      </c>
    </row>
    <row r="984" spans="1:9">
      <c r="A984" s="22">
        <v>44006</v>
      </c>
      <c r="B984" s="22" t="str">
        <f t="shared" si="75"/>
        <v>Jun</v>
      </c>
      <c r="C984" s="23">
        <f t="shared" si="76"/>
        <v>26</v>
      </c>
      <c r="D984" s="23" t="str">
        <f t="shared" si="77"/>
        <v>Festival of Flight</v>
      </c>
      <c r="E984" s="23">
        <f t="shared" si="78"/>
        <v>71.7</v>
      </c>
      <c r="F984" s="23" t="e">
        <f t="shared" si="79"/>
        <v>#N/A</v>
      </c>
      <c r="G984" s="22" t="s">
        <v>45</v>
      </c>
      <c r="H984" s="23" t="s">
        <v>54</v>
      </c>
      <c r="I984" s="24">
        <v>71.7</v>
      </c>
    </row>
    <row r="985" spans="1:9">
      <c r="A985" s="22">
        <v>44065</v>
      </c>
      <c r="B985" s="22" t="str">
        <f t="shared" si="75"/>
        <v>Aug</v>
      </c>
      <c r="C985" s="23">
        <f t="shared" si="76"/>
        <v>34</v>
      </c>
      <c r="D985" s="23" t="str">
        <f t="shared" si="77"/>
        <v>Fall Kite Event</v>
      </c>
      <c r="E985" s="23" t="e">
        <f t="shared" si="78"/>
        <v>#N/A</v>
      </c>
      <c r="F985" s="23">
        <f t="shared" si="79"/>
        <v>68.459999999999994</v>
      </c>
      <c r="G985" s="22" t="s">
        <v>45</v>
      </c>
      <c r="H985" s="23" t="s">
        <v>49</v>
      </c>
      <c r="I985" s="24">
        <v>68.459999999999994</v>
      </c>
    </row>
    <row r="986" spans="1:9">
      <c r="A986" s="22">
        <v>44002</v>
      </c>
      <c r="B986" s="22" t="str">
        <f t="shared" si="75"/>
        <v>Jun</v>
      </c>
      <c r="C986" s="23">
        <f t="shared" si="76"/>
        <v>25</v>
      </c>
      <c r="D986" s="23" t="str">
        <f t="shared" si="77"/>
        <v>Festival of Flight</v>
      </c>
      <c r="E986" s="23">
        <f t="shared" si="78"/>
        <v>23.11</v>
      </c>
      <c r="F986" s="23" t="e">
        <f t="shared" si="79"/>
        <v>#N/A</v>
      </c>
      <c r="G986" s="22" t="s">
        <v>48</v>
      </c>
      <c r="H986" s="23" t="s">
        <v>50</v>
      </c>
      <c r="I986" s="24">
        <v>23.11</v>
      </c>
    </row>
    <row r="987" spans="1:9">
      <c r="A987" s="22">
        <v>43994</v>
      </c>
      <c r="B987" s="22" t="str">
        <f t="shared" si="75"/>
        <v>Jun</v>
      </c>
      <c r="C987" s="23">
        <f t="shared" si="76"/>
        <v>24</v>
      </c>
      <c r="D987" s="23" t="str">
        <f t="shared" si="77"/>
        <v>Festival of Flight</v>
      </c>
      <c r="E987" s="23">
        <f t="shared" si="78"/>
        <v>417.42</v>
      </c>
      <c r="F987" s="23" t="e">
        <f t="shared" si="79"/>
        <v>#N/A</v>
      </c>
      <c r="G987" s="22" t="s">
        <v>48</v>
      </c>
      <c r="H987" s="23" t="s">
        <v>43</v>
      </c>
      <c r="I987" s="24">
        <v>417.42</v>
      </c>
    </row>
    <row r="988" spans="1:9">
      <c r="A988" s="22">
        <v>44058</v>
      </c>
      <c r="B988" s="22" t="str">
        <f t="shared" si="75"/>
        <v>Aug</v>
      </c>
      <c r="C988" s="23">
        <f t="shared" si="76"/>
        <v>33</v>
      </c>
      <c r="D988" s="23" t="str">
        <f t="shared" si="77"/>
        <v>Fall Kite Event</v>
      </c>
      <c r="E988" s="23" t="e">
        <f t="shared" si="78"/>
        <v>#N/A</v>
      </c>
      <c r="F988" s="23">
        <f t="shared" si="79"/>
        <v>20.8</v>
      </c>
      <c r="G988" s="22" t="s">
        <v>38</v>
      </c>
      <c r="H988" s="23" t="s">
        <v>43</v>
      </c>
      <c r="I988" s="24">
        <v>20.8</v>
      </c>
    </row>
    <row r="989" spans="1:9">
      <c r="A989" s="22">
        <v>43996</v>
      </c>
      <c r="B989" s="22" t="str">
        <f t="shared" si="75"/>
        <v>Jun</v>
      </c>
      <c r="C989" s="23">
        <f t="shared" si="76"/>
        <v>25</v>
      </c>
      <c r="D989" s="23" t="str">
        <f t="shared" si="77"/>
        <v>Festival of Flight</v>
      </c>
      <c r="E989" s="23">
        <f t="shared" si="78"/>
        <v>297.14999999999998</v>
      </c>
      <c r="F989" s="23" t="e">
        <f t="shared" si="79"/>
        <v>#N/A</v>
      </c>
      <c r="G989" s="22" t="s">
        <v>48</v>
      </c>
      <c r="H989" s="23" t="s">
        <v>49</v>
      </c>
      <c r="I989" s="24">
        <v>297.14999999999998</v>
      </c>
    </row>
    <row r="990" spans="1:9">
      <c r="A990" s="22">
        <v>43991</v>
      </c>
      <c r="B990" s="22" t="str">
        <f t="shared" si="75"/>
        <v>Jun</v>
      </c>
      <c r="C990" s="23">
        <f t="shared" si="76"/>
        <v>24</v>
      </c>
      <c r="D990" s="23" t="str">
        <f t="shared" si="77"/>
        <v>Festival of Flight</v>
      </c>
      <c r="E990" s="23">
        <f t="shared" si="78"/>
        <v>42.23</v>
      </c>
      <c r="F990" s="23" t="e">
        <f t="shared" si="79"/>
        <v>#N/A</v>
      </c>
      <c r="G990" s="22" t="s">
        <v>45</v>
      </c>
      <c r="H990" s="23" t="s">
        <v>56</v>
      </c>
      <c r="I990" s="24">
        <v>42.23</v>
      </c>
    </row>
    <row r="991" spans="1:9">
      <c r="A991" s="22">
        <v>44064</v>
      </c>
      <c r="B991" s="22" t="str">
        <f t="shared" si="75"/>
        <v>Aug</v>
      </c>
      <c r="C991" s="23">
        <f t="shared" si="76"/>
        <v>34</v>
      </c>
      <c r="D991" s="23" t="str">
        <f t="shared" si="77"/>
        <v>Fall Kite Event</v>
      </c>
      <c r="E991" s="23" t="e">
        <f t="shared" si="78"/>
        <v>#N/A</v>
      </c>
      <c r="F991" s="23">
        <f t="shared" si="79"/>
        <v>50.1</v>
      </c>
      <c r="G991" s="22" t="s">
        <v>48</v>
      </c>
      <c r="H991" s="23" t="s">
        <v>58</v>
      </c>
      <c r="I991" s="24">
        <v>50.1</v>
      </c>
    </row>
    <row r="992" spans="1:9">
      <c r="A992" s="22">
        <v>44000</v>
      </c>
      <c r="B992" s="22" t="str">
        <f t="shared" si="75"/>
        <v>Jun</v>
      </c>
      <c r="C992" s="23">
        <f t="shared" si="76"/>
        <v>25</v>
      </c>
      <c r="D992" s="23" t="str">
        <f t="shared" si="77"/>
        <v>Festival of Flight</v>
      </c>
      <c r="E992" s="23">
        <f t="shared" si="78"/>
        <v>34.630000000000003</v>
      </c>
      <c r="F992" s="23" t="e">
        <f t="shared" si="79"/>
        <v>#N/A</v>
      </c>
      <c r="G992" s="22" t="s">
        <v>38</v>
      </c>
      <c r="H992" s="23" t="s">
        <v>49</v>
      </c>
      <c r="I992" s="24">
        <v>34.630000000000003</v>
      </c>
    </row>
    <row r="993" spans="1:9">
      <c r="A993" s="22">
        <v>44058</v>
      </c>
      <c r="B993" s="22" t="str">
        <f t="shared" si="75"/>
        <v>Aug</v>
      </c>
      <c r="C993" s="23">
        <f t="shared" si="76"/>
        <v>33</v>
      </c>
      <c r="D993" s="23" t="str">
        <f t="shared" si="77"/>
        <v>Fall Kite Event</v>
      </c>
      <c r="E993" s="23" t="e">
        <f t="shared" si="78"/>
        <v>#N/A</v>
      </c>
      <c r="F993" s="23">
        <f t="shared" si="79"/>
        <v>66.89</v>
      </c>
      <c r="G993" s="22" t="s">
        <v>48</v>
      </c>
      <c r="H993" s="23" t="s">
        <v>49</v>
      </c>
      <c r="I993" s="24">
        <v>66.89</v>
      </c>
    </row>
    <row r="994" spans="1:9">
      <c r="A994" s="22">
        <v>43984</v>
      </c>
      <c r="B994" s="22" t="str">
        <f t="shared" si="75"/>
        <v>Jun</v>
      </c>
      <c r="C994" s="23">
        <f t="shared" si="76"/>
        <v>23</v>
      </c>
      <c r="D994" s="23" t="str">
        <f t="shared" si="77"/>
        <v>Festival of Flight</v>
      </c>
      <c r="E994" s="23">
        <f t="shared" si="78"/>
        <v>55.49</v>
      </c>
      <c r="F994" s="23" t="e">
        <f t="shared" si="79"/>
        <v>#N/A</v>
      </c>
      <c r="G994" s="22" t="s">
        <v>45</v>
      </c>
      <c r="H994" s="23" t="s">
        <v>61</v>
      </c>
      <c r="I994" s="24">
        <v>55.49</v>
      </c>
    </row>
    <row r="995" spans="1:9">
      <c r="A995" s="22">
        <v>44065</v>
      </c>
      <c r="B995" s="22" t="str">
        <f t="shared" si="75"/>
        <v>Aug</v>
      </c>
      <c r="C995" s="23">
        <f t="shared" si="76"/>
        <v>34</v>
      </c>
      <c r="D995" s="23" t="str">
        <f t="shared" si="77"/>
        <v>Fall Kite Event</v>
      </c>
      <c r="E995" s="23" t="e">
        <f t="shared" si="78"/>
        <v>#N/A</v>
      </c>
      <c r="F995" s="23">
        <f t="shared" si="79"/>
        <v>69.77</v>
      </c>
      <c r="G995" s="22" t="s">
        <v>48</v>
      </c>
      <c r="H995" s="23" t="s">
        <v>57</v>
      </c>
      <c r="I995" s="24">
        <v>69.77</v>
      </c>
    </row>
    <row r="996" spans="1:9">
      <c r="A996" s="22">
        <v>44008</v>
      </c>
      <c r="B996" s="22" t="str">
        <f t="shared" si="75"/>
        <v>Jun</v>
      </c>
      <c r="C996" s="23">
        <f t="shared" si="76"/>
        <v>26</v>
      </c>
      <c r="D996" s="23" t="str">
        <f t="shared" si="77"/>
        <v>Festival of Flight</v>
      </c>
      <c r="E996" s="23">
        <f t="shared" si="78"/>
        <v>34.450000000000003</v>
      </c>
      <c r="F996" s="23" t="e">
        <f t="shared" si="79"/>
        <v>#N/A</v>
      </c>
      <c r="G996" s="22" t="s">
        <v>38</v>
      </c>
      <c r="H996" s="23" t="s">
        <v>49</v>
      </c>
      <c r="I996" s="24">
        <v>34.450000000000003</v>
      </c>
    </row>
    <row r="997" spans="1:9">
      <c r="A997" s="22">
        <v>44013</v>
      </c>
      <c r="B997" s="22" t="str">
        <f t="shared" si="75"/>
        <v>Jul</v>
      </c>
      <c r="C997" s="23">
        <f t="shared" si="76"/>
        <v>27</v>
      </c>
      <c r="D997" s="23" t="str">
        <f t="shared" si="77"/>
        <v>None</v>
      </c>
      <c r="E997" s="23" t="e">
        <f t="shared" si="78"/>
        <v>#N/A</v>
      </c>
      <c r="F997" s="23" t="e">
        <f t="shared" si="79"/>
        <v>#N/A</v>
      </c>
      <c r="G997" s="22" t="s">
        <v>48</v>
      </c>
      <c r="H997" s="23" t="s">
        <v>54</v>
      </c>
      <c r="I997" s="24">
        <v>24.59</v>
      </c>
    </row>
    <row r="998" spans="1:9">
      <c r="A998" s="22">
        <v>44076</v>
      </c>
      <c r="B998" s="22" t="str">
        <f t="shared" si="75"/>
        <v>Sep</v>
      </c>
      <c r="C998" s="23">
        <f t="shared" si="76"/>
        <v>36</v>
      </c>
      <c r="D998" s="23" t="str">
        <f t="shared" si="77"/>
        <v>None</v>
      </c>
      <c r="E998" s="23" t="e">
        <f t="shared" si="78"/>
        <v>#N/A</v>
      </c>
      <c r="F998" s="23" t="e">
        <f t="shared" si="79"/>
        <v>#N/A</v>
      </c>
      <c r="G998" s="22" t="s">
        <v>38</v>
      </c>
      <c r="H998" s="23" t="s">
        <v>39</v>
      </c>
      <c r="I998" s="24">
        <v>160.03</v>
      </c>
    </row>
    <row r="999" spans="1:9">
      <c r="A999" s="22">
        <v>43973</v>
      </c>
      <c r="B999" s="22" t="str">
        <f t="shared" si="75"/>
        <v>May</v>
      </c>
      <c r="C999" s="23">
        <f t="shared" si="76"/>
        <v>21</v>
      </c>
      <c r="D999" s="23" t="str">
        <f t="shared" si="77"/>
        <v>None</v>
      </c>
      <c r="E999" s="23" t="e">
        <f t="shared" si="78"/>
        <v>#N/A</v>
      </c>
      <c r="F999" s="23" t="e">
        <f t="shared" si="79"/>
        <v>#N/A</v>
      </c>
      <c r="G999" s="22" t="s">
        <v>48</v>
      </c>
      <c r="H999" s="23" t="s">
        <v>66</v>
      </c>
      <c r="I999" s="24">
        <v>54.49</v>
      </c>
    </row>
    <row r="1000" spans="1:9">
      <c r="A1000" s="22">
        <v>44000</v>
      </c>
      <c r="B1000" s="22" t="str">
        <f t="shared" si="75"/>
        <v>Jun</v>
      </c>
      <c r="C1000" s="23">
        <f t="shared" si="76"/>
        <v>25</v>
      </c>
      <c r="D1000" s="23" t="str">
        <f t="shared" si="77"/>
        <v>Festival of Flight</v>
      </c>
      <c r="E1000" s="23">
        <f t="shared" si="78"/>
        <v>66.36</v>
      </c>
      <c r="F1000" s="23" t="e">
        <f t="shared" si="79"/>
        <v>#N/A</v>
      </c>
      <c r="G1000" s="22" t="s">
        <v>48</v>
      </c>
      <c r="H1000" s="23" t="s">
        <v>49</v>
      </c>
      <c r="I1000" s="24">
        <v>66.36</v>
      </c>
    </row>
    <row r="1001" spans="1:9">
      <c r="A1001" s="22">
        <v>44071</v>
      </c>
      <c r="B1001" s="22" t="str">
        <f t="shared" si="75"/>
        <v>Aug</v>
      </c>
      <c r="C1001" s="23">
        <f t="shared" si="76"/>
        <v>35</v>
      </c>
      <c r="D1001" s="23" t="str">
        <f t="shared" si="77"/>
        <v>Fall Kite Event</v>
      </c>
      <c r="E1001" s="23" t="e">
        <f t="shared" si="78"/>
        <v>#N/A</v>
      </c>
      <c r="F1001" s="23">
        <f t="shared" si="79"/>
        <v>75.16</v>
      </c>
      <c r="G1001" s="22" t="s">
        <v>48</v>
      </c>
      <c r="H1001" s="23" t="s">
        <v>46</v>
      </c>
      <c r="I1001" s="24">
        <v>75.16</v>
      </c>
    </row>
    <row r="1002" spans="1:9">
      <c r="A1002" s="22">
        <v>44072</v>
      </c>
      <c r="B1002" s="22" t="str">
        <f t="shared" si="75"/>
        <v>Aug</v>
      </c>
      <c r="C1002" s="23">
        <f t="shared" si="76"/>
        <v>35</v>
      </c>
      <c r="D1002" s="23" t="str">
        <f t="shared" si="77"/>
        <v>Fall Kite Event</v>
      </c>
      <c r="E1002" s="23" t="e">
        <f t="shared" si="78"/>
        <v>#N/A</v>
      </c>
      <c r="F1002" s="23">
        <f t="shared" si="79"/>
        <v>38.64</v>
      </c>
      <c r="G1002" s="22" t="s">
        <v>38</v>
      </c>
      <c r="H1002" s="23" t="s">
        <v>43</v>
      </c>
      <c r="I1002" s="24">
        <v>38.64</v>
      </c>
    </row>
    <row r="1003" spans="1:9">
      <c r="A1003" s="22">
        <v>44072</v>
      </c>
      <c r="B1003" s="22" t="str">
        <f t="shared" si="75"/>
        <v>Aug</v>
      </c>
      <c r="C1003" s="23">
        <f t="shared" si="76"/>
        <v>35</v>
      </c>
      <c r="D1003" s="23" t="str">
        <f t="shared" si="77"/>
        <v>Fall Kite Event</v>
      </c>
      <c r="E1003" s="23" t="e">
        <f t="shared" si="78"/>
        <v>#N/A</v>
      </c>
      <c r="F1003" s="23">
        <f t="shared" si="79"/>
        <v>64.87</v>
      </c>
      <c r="G1003" s="22" t="s">
        <v>38</v>
      </c>
      <c r="H1003" s="23" t="s">
        <v>49</v>
      </c>
      <c r="I1003" s="24">
        <v>64.87</v>
      </c>
    </row>
    <row r="1004" spans="1:9">
      <c r="A1004" s="22">
        <v>43989</v>
      </c>
      <c r="B1004" s="22" t="str">
        <f t="shared" si="75"/>
        <v>Jun</v>
      </c>
      <c r="C1004" s="23">
        <f t="shared" si="76"/>
        <v>24</v>
      </c>
      <c r="D1004" s="23" t="str">
        <f t="shared" si="77"/>
        <v>Festival of Flight</v>
      </c>
      <c r="E1004" s="23">
        <f t="shared" si="78"/>
        <v>46.19</v>
      </c>
      <c r="F1004" s="23" t="e">
        <f t="shared" si="79"/>
        <v>#N/A</v>
      </c>
      <c r="G1004" s="22" t="s">
        <v>48</v>
      </c>
      <c r="H1004" s="23" t="s">
        <v>57</v>
      </c>
      <c r="I1004" s="24">
        <v>46.19</v>
      </c>
    </row>
    <row r="1005" spans="1:9">
      <c r="A1005" s="22">
        <v>43981</v>
      </c>
      <c r="B1005" s="22" t="str">
        <f t="shared" si="75"/>
        <v>May</v>
      </c>
      <c r="C1005" s="23">
        <f t="shared" si="76"/>
        <v>22</v>
      </c>
      <c r="D1005" s="23" t="str">
        <f t="shared" si="77"/>
        <v>None</v>
      </c>
      <c r="E1005" s="23" t="e">
        <f t="shared" si="78"/>
        <v>#N/A</v>
      </c>
      <c r="F1005" s="23" t="e">
        <f t="shared" si="79"/>
        <v>#N/A</v>
      </c>
      <c r="G1005" s="22" t="s">
        <v>45</v>
      </c>
      <c r="H1005" s="23" t="s">
        <v>57</v>
      </c>
      <c r="I1005" s="24">
        <v>23.77</v>
      </c>
    </row>
    <row r="1006" spans="1:9">
      <c r="A1006" s="22">
        <v>43986</v>
      </c>
      <c r="B1006" s="22" t="str">
        <f t="shared" si="75"/>
        <v>Jun</v>
      </c>
      <c r="C1006" s="23">
        <f t="shared" si="76"/>
        <v>23</v>
      </c>
      <c r="D1006" s="23" t="str">
        <f t="shared" si="77"/>
        <v>Festival of Flight</v>
      </c>
      <c r="E1006" s="23">
        <f t="shared" si="78"/>
        <v>47.59</v>
      </c>
      <c r="F1006" s="23" t="e">
        <f t="shared" si="79"/>
        <v>#N/A</v>
      </c>
      <c r="G1006" s="22" t="s">
        <v>38</v>
      </c>
      <c r="H1006" s="23" t="s">
        <v>54</v>
      </c>
      <c r="I1006" s="24">
        <v>47.59</v>
      </c>
    </row>
    <row r="1007" spans="1:9">
      <c r="A1007" s="22">
        <v>43994</v>
      </c>
      <c r="B1007" s="22" t="str">
        <f t="shared" si="75"/>
        <v>Jun</v>
      </c>
      <c r="C1007" s="23">
        <f t="shared" si="76"/>
        <v>24</v>
      </c>
      <c r="D1007" s="23" t="str">
        <f t="shared" si="77"/>
        <v>Festival of Flight</v>
      </c>
      <c r="E1007" s="23">
        <f t="shared" si="78"/>
        <v>20.73</v>
      </c>
      <c r="F1007" s="23" t="e">
        <f t="shared" si="79"/>
        <v>#N/A</v>
      </c>
      <c r="G1007" s="22" t="s">
        <v>48</v>
      </c>
      <c r="H1007" s="23" t="s">
        <v>43</v>
      </c>
      <c r="I1007" s="24">
        <v>20.73</v>
      </c>
    </row>
    <row r="1008" spans="1:9">
      <c r="A1008" s="22">
        <v>44058</v>
      </c>
      <c r="B1008" s="22" t="str">
        <f t="shared" si="75"/>
        <v>Aug</v>
      </c>
      <c r="C1008" s="23">
        <f t="shared" si="76"/>
        <v>33</v>
      </c>
      <c r="D1008" s="23" t="str">
        <f t="shared" si="77"/>
        <v>Fall Kite Event</v>
      </c>
      <c r="E1008" s="23" t="e">
        <f t="shared" si="78"/>
        <v>#N/A</v>
      </c>
      <c r="F1008" s="23">
        <f t="shared" si="79"/>
        <v>46.73</v>
      </c>
      <c r="G1008" s="22" t="s">
        <v>38</v>
      </c>
      <c r="H1008" s="23" t="s">
        <v>57</v>
      </c>
      <c r="I1008" s="24">
        <v>46.73</v>
      </c>
    </row>
    <row r="1009" spans="1:9">
      <c r="A1009" s="22">
        <v>44046</v>
      </c>
      <c r="B1009" s="22" t="str">
        <f t="shared" si="75"/>
        <v>Aug</v>
      </c>
      <c r="C1009" s="23">
        <f t="shared" si="76"/>
        <v>32</v>
      </c>
      <c r="D1009" s="23" t="str">
        <f t="shared" si="77"/>
        <v>Fall Kite Event</v>
      </c>
      <c r="E1009" s="23" t="e">
        <f t="shared" si="78"/>
        <v>#N/A</v>
      </c>
      <c r="F1009" s="23">
        <f t="shared" si="79"/>
        <v>76.31</v>
      </c>
      <c r="G1009" s="22" t="s">
        <v>48</v>
      </c>
      <c r="H1009" s="23" t="s">
        <v>56</v>
      </c>
      <c r="I1009" s="24">
        <v>76.31</v>
      </c>
    </row>
    <row r="1010" spans="1:9">
      <c r="A1010" s="22">
        <v>43992</v>
      </c>
      <c r="B1010" s="22" t="str">
        <f t="shared" si="75"/>
        <v>Jun</v>
      </c>
      <c r="C1010" s="23">
        <f t="shared" si="76"/>
        <v>24</v>
      </c>
      <c r="D1010" s="23" t="str">
        <f t="shared" si="77"/>
        <v>Festival of Flight</v>
      </c>
      <c r="E1010" s="23">
        <f t="shared" si="78"/>
        <v>69.459999999999994</v>
      </c>
      <c r="F1010" s="23" t="e">
        <f t="shared" si="79"/>
        <v>#N/A</v>
      </c>
      <c r="G1010" s="22" t="s">
        <v>48</v>
      </c>
      <c r="H1010" s="23" t="s">
        <v>57</v>
      </c>
      <c r="I1010" s="24">
        <v>69.459999999999994</v>
      </c>
    </row>
    <row r="1011" spans="1:9">
      <c r="A1011" s="22">
        <v>44035</v>
      </c>
      <c r="B1011" s="22" t="str">
        <f t="shared" si="75"/>
        <v>Jul</v>
      </c>
      <c r="C1011" s="23">
        <f t="shared" si="76"/>
        <v>30</v>
      </c>
      <c r="D1011" s="23" t="str">
        <f t="shared" si="77"/>
        <v>None</v>
      </c>
      <c r="E1011" s="23" t="e">
        <f t="shared" si="78"/>
        <v>#N/A</v>
      </c>
      <c r="F1011" s="23" t="e">
        <f t="shared" si="79"/>
        <v>#N/A</v>
      </c>
      <c r="G1011" s="22" t="s">
        <v>38</v>
      </c>
      <c r="H1011" s="23" t="s">
        <v>58</v>
      </c>
      <c r="I1011" s="24">
        <v>75.3</v>
      </c>
    </row>
    <row r="1012" spans="1:9">
      <c r="A1012" s="22">
        <v>44045</v>
      </c>
      <c r="B1012" s="22" t="str">
        <f t="shared" si="75"/>
        <v>Aug</v>
      </c>
      <c r="C1012" s="23">
        <f t="shared" si="76"/>
        <v>32</v>
      </c>
      <c r="D1012" s="23" t="str">
        <f t="shared" si="77"/>
        <v>Fall Kite Event</v>
      </c>
      <c r="E1012" s="23" t="e">
        <f t="shared" si="78"/>
        <v>#N/A</v>
      </c>
      <c r="F1012" s="23">
        <f t="shared" si="79"/>
        <v>80.41</v>
      </c>
      <c r="G1012" s="22" t="s">
        <v>38</v>
      </c>
      <c r="H1012" s="23" t="s">
        <v>56</v>
      </c>
      <c r="I1012" s="24">
        <v>80.41</v>
      </c>
    </row>
    <row r="1013" spans="1:9">
      <c r="A1013" s="22">
        <v>44074</v>
      </c>
      <c r="B1013" s="22" t="str">
        <f t="shared" si="75"/>
        <v>Aug</v>
      </c>
      <c r="C1013" s="23">
        <f t="shared" si="76"/>
        <v>36</v>
      </c>
      <c r="D1013" s="23" t="str">
        <f t="shared" si="77"/>
        <v>None</v>
      </c>
      <c r="E1013" s="23" t="e">
        <f t="shared" si="78"/>
        <v>#N/A</v>
      </c>
      <c r="F1013" s="23" t="e">
        <f t="shared" si="79"/>
        <v>#N/A</v>
      </c>
      <c r="G1013" s="22" t="s">
        <v>48</v>
      </c>
      <c r="H1013" s="23" t="s">
        <v>61</v>
      </c>
      <c r="I1013" s="24">
        <v>55.04</v>
      </c>
    </row>
    <row r="1014" spans="1:9">
      <c r="A1014" s="22">
        <v>44053</v>
      </c>
      <c r="B1014" s="22" t="str">
        <f t="shared" si="75"/>
        <v>Aug</v>
      </c>
      <c r="C1014" s="23">
        <f t="shared" si="76"/>
        <v>33</v>
      </c>
      <c r="D1014" s="23" t="str">
        <f t="shared" si="77"/>
        <v>Fall Kite Event</v>
      </c>
      <c r="E1014" s="23" t="e">
        <f t="shared" si="78"/>
        <v>#N/A</v>
      </c>
      <c r="F1014" s="23">
        <f t="shared" si="79"/>
        <v>20.34</v>
      </c>
      <c r="G1014" s="22" t="s">
        <v>38</v>
      </c>
      <c r="H1014" s="23" t="s">
        <v>43</v>
      </c>
      <c r="I1014" s="24">
        <v>20.34</v>
      </c>
    </row>
    <row r="1015" spans="1:9">
      <c r="A1015" s="22">
        <v>44104</v>
      </c>
      <c r="B1015" s="22" t="str">
        <f t="shared" si="75"/>
        <v>Sep</v>
      </c>
      <c r="C1015" s="23">
        <f t="shared" si="76"/>
        <v>40</v>
      </c>
      <c r="D1015" s="23" t="str">
        <f t="shared" si="77"/>
        <v>None</v>
      </c>
      <c r="E1015" s="23" t="e">
        <f t="shared" si="78"/>
        <v>#N/A</v>
      </c>
      <c r="F1015" s="23" t="e">
        <f t="shared" si="79"/>
        <v>#N/A</v>
      </c>
      <c r="G1015" s="22" t="s">
        <v>48</v>
      </c>
      <c r="H1015" s="23" t="s">
        <v>58</v>
      </c>
      <c r="I1015" s="24">
        <v>23.73</v>
      </c>
    </row>
    <row r="1016" spans="1:9">
      <c r="A1016" s="22">
        <v>44060</v>
      </c>
      <c r="B1016" s="22" t="str">
        <f t="shared" si="75"/>
        <v>Aug</v>
      </c>
      <c r="C1016" s="23">
        <f t="shared" si="76"/>
        <v>34</v>
      </c>
      <c r="D1016" s="23" t="str">
        <f t="shared" si="77"/>
        <v>Fall Kite Event</v>
      </c>
      <c r="E1016" s="23" t="e">
        <f t="shared" si="78"/>
        <v>#N/A</v>
      </c>
      <c r="F1016" s="23">
        <f t="shared" si="79"/>
        <v>596.19000000000005</v>
      </c>
      <c r="G1016" s="22" t="s">
        <v>38</v>
      </c>
      <c r="H1016" s="23" t="s">
        <v>49</v>
      </c>
      <c r="I1016" s="24">
        <v>596.19000000000005</v>
      </c>
    </row>
    <row r="1017" spans="1:9">
      <c r="A1017" s="22">
        <v>43989</v>
      </c>
      <c r="B1017" s="22" t="str">
        <f t="shared" si="75"/>
        <v>Jun</v>
      </c>
      <c r="C1017" s="23">
        <f t="shared" si="76"/>
        <v>24</v>
      </c>
      <c r="D1017" s="23" t="str">
        <f t="shared" si="77"/>
        <v>Festival of Flight</v>
      </c>
      <c r="E1017" s="23">
        <f t="shared" si="78"/>
        <v>94.91</v>
      </c>
      <c r="F1017" s="23" t="e">
        <f t="shared" si="79"/>
        <v>#N/A</v>
      </c>
      <c r="G1017" s="22" t="s">
        <v>45</v>
      </c>
      <c r="H1017" s="23" t="s">
        <v>54</v>
      </c>
      <c r="I1017" s="24">
        <v>94.91</v>
      </c>
    </row>
    <row r="1018" spans="1:9">
      <c r="A1018" s="22">
        <v>44060</v>
      </c>
      <c r="B1018" s="22" t="str">
        <f t="shared" si="75"/>
        <v>Aug</v>
      </c>
      <c r="C1018" s="23">
        <f t="shared" si="76"/>
        <v>34</v>
      </c>
      <c r="D1018" s="23" t="str">
        <f t="shared" si="77"/>
        <v>Fall Kite Event</v>
      </c>
      <c r="E1018" s="23" t="e">
        <f t="shared" si="78"/>
        <v>#N/A</v>
      </c>
      <c r="F1018" s="23">
        <f t="shared" si="79"/>
        <v>23.64</v>
      </c>
      <c r="G1018" s="22" t="s">
        <v>38</v>
      </c>
      <c r="H1018" s="23" t="s">
        <v>57</v>
      </c>
      <c r="I1018" s="24">
        <v>23.64</v>
      </c>
    </row>
    <row r="1019" spans="1:9">
      <c r="A1019" s="22">
        <v>43983</v>
      </c>
      <c r="B1019" s="22" t="str">
        <f t="shared" si="75"/>
        <v>Jun</v>
      </c>
      <c r="C1019" s="23">
        <f t="shared" si="76"/>
        <v>23</v>
      </c>
      <c r="D1019" s="23" t="str">
        <f t="shared" si="77"/>
        <v>Festival of Flight</v>
      </c>
      <c r="E1019" s="23">
        <f t="shared" si="78"/>
        <v>69.81</v>
      </c>
      <c r="F1019" s="23" t="e">
        <f t="shared" si="79"/>
        <v>#N/A</v>
      </c>
      <c r="G1019" s="22" t="s">
        <v>48</v>
      </c>
      <c r="H1019" s="23" t="s">
        <v>58</v>
      </c>
      <c r="I1019" s="24">
        <v>69.81</v>
      </c>
    </row>
    <row r="1020" spans="1:9">
      <c r="A1020" s="22">
        <v>43982</v>
      </c>
      <c r="B1020" s="22" t="str">
        <f t="shared" si="75"/>
        <v>May</v>
      </c>
      <c r="C1020" s="23">
        <f t="shared" si="76"/>
        <v>23</v>
      </c>
      <c r="D1020" s="23" t="str">
        <f t="shared" si="77"/>
        <v>Festival of Flight</v>
      </c>
      <c r="E1020" s="23">
        <f t="shared" si="78"/>
        <v>34.78</v>
      </c>
      <c r="F1020" s="23" t="e">
        <f t="shared" si="79"/>
        <v>#N/A</v>
      </c>
      <c r="G1020" s="22" t="s">
        <v>48</v>
      </c>
      <c r="H1020" s="23" t="s">
        <v>49</v>
      </c>
      <c r="I1020" s="24">
        <v>34.78</v>
      </c>
    </row>
    <row r="1021" spans="1:9">
      <c r="A1021" s="22">
        <v>44064</v>
      </c>
      <c r="B1021" s="22" t="str">
        <f t="shared" si="75"/>
        <v>Aug</v>
      </c>
      <c r="C1021" s="23">
        <f t="shared" si="76"/>
        <v>34</v>
      </c>
      <c r="D1021" s="23" t="str">
        <f t="shared" si="77"/>
        <v>Fall Kite Event</v>
      </c>
      <c r="E1021" s="23" t="e">
        <f t="shared" si="78"/>
        <v>#N/A</v>
      </c>
      <c r="F1021" s="23">
        <f t="shared" si="79"/>
        <v>66.09</v>
      </c>
      <c r="G1021" s="22" t="s">
        <v>45</v>
      </c>
      <c r="H1021" s="23" t="s">
        <v>49</v>
      </c>
      <c r="I1021" s="24">
        <v>66.09</v>
      </c>
    </row>
    <row r="1022" spans="1:9">
      <c r="A1022" s="22">
        <v>44067</v>
      </c>
      <c r="B1022" s="22" t="str">
        <f t="shared" si="75"/>
        <v>Aug</v>
      </c>
      <c r="C1022" s="23">
        <f t="shared" si="76"/>
        <v>35</v>
      </c>
      <c r="D1022" s="23" t="str">
        <f t="shared" si="77"/>
        <v>Fall Kite Event</v>
      </c>
      <c r="E1022" s="23" t="e">
        <f t="shared" si="78"/>
        <v>#N/A</v>
      </c>
      <c r="F1022" s="23">
        <f t="shared" si="79"/>
        <v>414.52</v>
      </c>
      <c r="G1022" s="22" t="s">
        <v>45</v>
      </c>
      <c r="H1022" s="23" t="s">
        <v>57</v>
      </c>
      <c r="I1022" s="24">
        <v>414.52</v>
      </c>
    </row>
    <row r="1023" spans="1:9">
      <c r="A1023" s="22">
        <v>44000</v>
      </c>
      <c r="B1023" s="22" t="str">
        <f t="shared" si="75"/>
        <v>Jun</v>
      </c>
      <c r="C1023" s="23">
        <f t="shared" si="76"/>
        <v>25</v>
      </c>
      <c r="D1023" s="23" t="str">
        <f t="shared" si="77"/>
        <v>Festival of Flight</v>
      </c>
      <c r="E1023" s="23">
        <f t="shared" si="78"/>
        <v>34.200000000000003</v>
      </c>
      <c r="F1023" s="23" t="e">
        <f t="shared" si="79"/>
        <v>#N/A</v>
      </c>
      <c r="G1023" s="22" t="s">
        <v>38</v>
      </c>
      <c r="H1023" s="23" t="s">
        <v>49</v>
      </c>
      <c r="I1023" s="24">
        <v>34.200000000000003</v>
      </c>
    </row>
    <row r="1024" spans="1:9">
      <c r="A1024" s="22">
        <v>44058</v>
      </c>
      <c r="B1024" s="22" t="str">
        <f t="shared" si="75"/>
        <v>Aug</v>
      </c>
      <c r="C1024" s="23">
        <f t="shared" si="76"/>
        <v>33</v>
      </c>
      <c r="D1024" s="23" t="str">
        <f t="shared" si="77"/>
        <v>Fall Kite Event</v>
      </c>
      <c r="E1024" s="23" t="e">
        <f t="shared" si="78"/>
        <v>#N/A</v>
      </c>
      <c r="F1024" s="23">
        <f t="shared" si="79"/>
        <v>68.84</v>
      </c>
      <c r="G1024" s="22" t="s">
        <v>38</v>
      </c>
      <c r="H1024" s="23" t="s">
        <v>49</v>
      </c>
      <c r="I1024" s="24">
        <v>68.84</v>
      </c>
    </row>
    <row r="1025" spans="1:9">
      <c r="A1025" s="22">
        <v>43960</v>
      </c>
      <c r="B1025" s="22" t="str">
        <f t="shared" si="75"/>
        <v>May</v>
      </c>
      <c r="C1025" s="23">
        <f t="shared" si="76"/>
        <v>19</v>
      </c>
      <c r="D1025" s="23" t="str">
        <f t="shared" si="77"/>
        <v>None</v>
      </c>
      <c r="E1025" s="23" t="e">
        <f t="shared" si="78"/>
        <v>#N/A</v>
      </c>
      <c r="F1025" s="23" t="e">
        <f t="shared" si="79"/>
        <v>#N/A</v>
      </c>
      <c r="G1025" s="22" t="s">
        <v>45</v>
      </c>
      <c r="H1025" s="23" t="s">
        <v>46</v>
      </c>
      <c r="I1025" s="24">
        <v>25.81</v>
      </c>
    </row>
    <row r="1026" spans="1:9">
      <c r="A1026" s="22">
        <v>44012</v>
      </c>
      <c r="B1026" s="22" t="str">
        <f t="shared" si="75"/>
        <v>Jun</v>
      </c>
      <c r="C1026" s="23">
        <f t="shared" si="76"/>
        <v>27</v>
      </c>
      <c r="D1026" s="23" t="str">
        <f t="shared" si="77"/>
        <v>None</v>
      </c>
      <c r="E1026" s="23" t="e">
        <f t="shared" si="78"/>
        <v>#N/A</v>
      </c>
      <c r="F1026" s="23" t="e">
        <f t="shared" si="79"/>
        <v>#N/A</v>
      </c>
      <c r="G1026" s="22" t="s">
        <v>38</v>
      </c>
      <c r="H1026" s="23" t="s">
        <v>58</v>
      </c>
      <c r="I1026" s="24">
        <v>48.34</v>
      </c>
    </row>
    <row r="1027" spans="1:9">
      <c r="A1027" s="22">
        <v>44058</v>
      </c>
      <c r="B1027" s="22" t="str">
        <f t="shared" si="75"/>
        <v>Aug</v>
      </c>
      <c r="C1027" s="23">
        <f t="shared" si="76"/>
        <v>33</v>
      </c>
      <c r="D1027" s="23" t="str">
        <f t="shared" si="77"/>
        <v>Fall Kite Event</v>
      </c>
      <c r="E1027" s="23" t="e">
        <f t="shared" si="78"/>
        <v>#N/A</v>
      </c>
      <c r="F1027" s="23">
        <f t="shared" si="79"/>
        <v>46.23</v>
      </c>
      <c r="G1027" s="22" t="s">
        <v>48</v>
      </c>
      <c r="H1027" s="23" t="s">
        <v>57</v>
      </c>
      <c r="I1027" s="24">
        <v>46.23</v>
      </c>
    </row>
    <row r="1028" spans="1:9">
      <c r="A1028" s="22">
        <v>44072</v>
      </c>
      <c r="B1028" s="22" t="str">
        <f t="shared" si="75"/>
        <v>Aug</v>
      </c>
      <c r="C1028" s="23">
        <f t="shared" si="76"/>
        <v>35</v>
      </c>
      <c r="D1028" s="23" t="str">
        <f t="shared" si="77"/>
        <v>Fall Kite Event</v>
      </c>
      <c r="E1028" s="23" t="e">
        <f t="shared" si="78"/>
        <v>#N/A</v>
      </c>
      <c r="F1028" s="23">
        <f t="shared" si="79"/>
        <v>69.28</v>
      </c>
      <c r="G1028" s="22" t="s">
        <v>45</v>
      </c>
      <c r="H1028" s="23" t="s">
        <v>57</v>
      </c>
      <c r="I1028" s="24">
        <v>69.28</v>
      </c>
    </row>
    <row r="1029" spans="1:9">
      <c r="A1029" s="22">
        <v>44045</v>
      </c>
      <c r="B1029" s="22" t="str">
        <f t="shared" si="75"/>
        <v>Aug</v>
      </c>
      <c r="C1029" s="23">
        <f t="shared" si="76"/>
        <v>32</v>
      </c>
      <c r="D1029" s="23" t="str">
        <f t="shared" si="77"/>
        <v>Fall Kite Event</v>
      </c>
      <c r="E1029" s="23" t="e">
        <f t="shared" si="78"/>
        <v>#N/A</v>
      </c>
      <c r="F1029" s="23">
        <f t="shared" si="79"/>
        <v>50.36</v>
      </c>
      <c r="G1029" s="22" t="s">
        <v>38</v>
      </c>
      <c r="H1029" s="23" t="s">
        <v>46</v>
      </c>
      <c r="I1029" s="24">
        <v>50.36</v>
      </c>
    </row>
    <row r="1030" spans="1:9">
      <c r="A1030" s="22">
        <v>44049</v>
      </c>
      <c r="B1030" s="22" t="str">
        <f t="shared" ref="B1030:B1093" si="80">TEXT(A1030,"mmm")</f>
        <v>Aug</v>
      </c>
      <c r="C1030" s="23">
        <f t="shared" ref="C1030:C1093" si="81">WEEKNUM(A1030)</f>
        <v>32</v>
      </c>
      <c r="D1030" s="23" t="str">
        <f t="shared" ref="D1030:D1093" si="82">IFERROR(VLOOKUP(C1030,$AZ$7:$BA$14,2,0),"None")</f>
        <v>Fall Kite Event</v>
      </c>
      <c r="E1030" s="23" t="e">
        <f t="shared" ref="E1030:E1093" si="83">IF(D1030=$AZ$4,I1030,NA())</f>
        <v>#N/A</v>
      </c>
      <c r="F1030" s="23">
        <f t="shared" ref="F1030:F1093" si="84">IF(D1030=$AZ$3,I1030,NA())</f>
        <v>33.58</v>
      </c>
      <c r="G1030" s="22" t="s">
        <v>38</v>
      </c>
      <c r="H1030" s="23" t="s">
        <v>49</v>
      </c>
      <c r="I1030" s="24">
        <v>33.58</v>
      </c>
    </row>
    <row r="1031" spans="1:9">
      <c r="A1031" s="22">
        <v>44068</v>
      </c>
      <c r="B1031" s="22" t="str">
        <f t="shared" si="80"/>
        <v>Aug</v>
      </c>
      <c r="C1031" s="23">
        <f t="shared" si="81"/>
        <v>35</v>
      </c>
      <c r="D1031" s="23" t="str">
        <f t="shared" si="82"/>
        <v>Fall Kite Event</v>
      </c>
      <c r="E1031" s="23" t="e">
        <f t="shared" si="83"/>
        <v>#N/A</v>
      </c>
      <c r="F1031" s="23">
        <f t="shared" si="84"/>
        <v>230.45</v>
      </c>
      <c r="G1031" s="22" t="s">
        <v>38</v>
      </c>
      <c r="H1031" s="23" t="s">
        <v>57</v>
      </c>
      <c r="I1031" s="24">
        <v>230.45</v>
      </c>
    </row>
    <row r="1032" spans="1:9">
      <c r="A1032" s="22">
        <v>44057</v>
      </c>
      <c r="B1032" s="22" t="str">
        <f t="shared" si="80"/>
        <v>Aug</v>
      </c>
      <c r="C1032" s="23">
        <f t="shared" si="81"/>
        <v>33</v>
      </c>
      <c r="D1032" s="23" t="str">
        <f t="shared" si="82"/>
        <v>Fall Kite Event</v>
      </c>
      <c r="E1032" s="23" t="e">
        <f t="shared" si="83"/>
        <v>#N/A</v>
      </c>
      <c r="F1032" s="23">
        <f t="shared" si="84"/>
        <v>23.5</v>
      </c>
      <c r="G1032" s="22" t="s">
        <v>45</v>
      </c>
      <c r="H1032" s="23" t="s">
        <v>50</v>
      </c>
      <c r="I1032" s="24">
        <v>23.5</v>
      </c>
    </row>
    <row r="1033" spans="1:9">
      <c r="A1033" s="22">
        <v>44006</v>
      </c>
      <c r="B1033" s="22" t="str">
        <f t="shared" si="80"/>
        <v>Jun</v>
      </c>
      <c r="C1033" s="23">
        <f t="shared" si="81"/>
        <v>26</v>
      </c>
      <c r="D1033" s="23" t="str">
        <f t="shared" si="82"/>
        <v>Festival of Flight</v>
      </c>
      <c r="E1033" s="23">
        <f t="shared" si="83"/>
        <v>50.77</v>
      </c>
      <c r="F1033" s="23" t="e">
        <f t="shared" si="84"/>
        <v>#N/A</v>
      </c>
      <c r="G1033" s="22" t="s">
        <v>48</v>
      </c>
      <c r="H1033" s="23" t="s">
        <v>46</v>
      </c>
      <c r="I1033" s="24">
        <v>50.77</v>
      </c>
    </row>
    <row r="1034" spans="1:9">
      <c r="A1034" s="22">
        <v>44009</v>
      </c>
      <c r="B1034" s="22" t="str">
        <f t="shared" si="80"/>
        <v>Jun</v>
      </c>
      <c r="C1034" s="23">
        <f t="shared" si="81"/>
        <v>26</v>
      </c>
      <c r="D1034" s="23" t="str">
        <f t="shared" si="82"/>
        <v>Festival of Flight</v>
      </c>
      <c r="E1034" s="23">
        <f t="shared" si="83"/>
        <v>240.11</v>
      </c>
      <c r="F1034" s="23" t="e">
        <f t="shared" si="84"/>
        <v>#N/A</v>
      </c>
      <c r="G1034" s="22" t="s">
        <v>48</v>
      </c>
      <c r="H1034" s="23" t="s">
        <v>39</v>
      </c>
      <c r="I1034" s="24">
        <v>240.11</v>
      </c>
    </row>
    <row r="1035" spans="1:9">
      <c r="A1035" s="22">
        <v>43984</v>
      </c>
      <c r="B1035" s="22" t="str">
        <f t="shared" si="80"/>
        <v>Jun</v>
      </c>
      <c r="C1035" s="23">
        <f t="shared" si="81"/>
        <v>23</v>
      </c>
      <c r="D1035" s="23" t="str">
        <f t="shared" si="82"/>
        <v>Festival of Flight</v>
      </c>
      <c r="E1035" s="23">
        <f t="shared" si="83"/>
        <v>99.47</v>
      </c>
      <c r="F1035" s="23" t="e">
        <f t="shared" si="84"/>
        <v>#N/A</v>
      </c>
      <c r="G1035" s="22" t="s">
        <v>48</v>
      </c>
      <c r="H1035" s="23" t="s">
        <v>49</v>
      </c>
      <c r="I1035" s="24">
        <v>99.47</v>
      </c>
    </row>
    <row r="1036" spans="1:9">
      <c r="A1036" s="22">
        <v>44000</v>
      </c>
      <c r="B1036" s="22" t="str">
        <f t="shared" si="80"/>
        <v>Jun</v>
      </c>
      <c r="C1036" s="23">
        <f t="shared" si="81"/>
        <v>25</v>
      </c>
      <c r="D1036" s="23" t="str">
        <f t="shared" si="82"/>
        <v>Festival of Flight</v>
      </c>
      <c r="E1036" s="23">
        <f t="shared" si="83"/>
        <v>47.94</v>
      </c>
      <c r="F1036" s="23" t="e">
        <f t="shared" si="84"/>
        <v>#N/A</v>
      </c>
      <c r="G1036" s="22" t="s">
        <v>48</v>
      </c>
      <c r="H1036" s="23" t="s">
        <v>54</v>
      </c>
      <c r="I1036" s="24">
        <v>47.94</v>
      </c>
    </row>
    <row r="1037" spans="1:9">
      <c r="A1037" s="22">
        <v>43985</v>
      </c>
      <c r="B1037" s="22" t="str">
        <f t="shared" si="80"/>
        <v>Jun</v>
      </c>
      <c r="C1037" s="23">
        <f t="shared" si="81"/>
        <v>23</v>
      </c>
      <c r="D1037" s="23" t="str">
        <f t="shared" si="82"/>
        <v>Festival of Flight</v>
      </c>
      <c r="E1037" s="23">
        <f t="shared" si="83"/>
        <v>99.69</v>
      </c>
      <c r="F1037" s="23" t="e">
        <f t="shared" si="84"/>
        <v>#N/A</v>
      </c>
      <c r="G1037" s="22" t="s">
        <v>38</v>
      </c>
      <c r="H1037" s="23" t="s">
        <v>49</v>
      </c>
      <c r="I1037" s="24">
        <v>99.69</v>
      </c>
    </row>
    <row r="1038" spans="1:9">
      <c r="A1038" s="22">
        <v>44013</v>
      </c>
      <c r="B1038" s="22" t="str">
        <f t="shared" si="80"/>
        <v>Jul</v>
      </c>
      <c r="C1038" s="23">
        <f t="shared" si="81"/>
        <v>27</v>
      </c>
      <c r="D1038" s="23" t="str">
        <f t="shared" si="82"/>
        <v>None</v>
      </c>
      <c r="E1038" s="23" t="e">
        <f t="shared" si="83"/>
        <v>#N/A</v>
      </c>
      <c r="F1038" s="23" t="e">
        <f t="shared" si="84"/>
        <v>#N/A</v>
      </c>
      <c r="G1038" s="22" t="s">
        <v>48</v>
      </c>
      <c r="H1038" s="23" t="s">
        <v>49</v>
      </c>
      <c r="I1038" s="24">
        <v>102.69</v>
      </c>
    </row>
    <row r="1039" spans="1:9">
      <c r="A1039" s="22">
        <v>44062</v>
      </c>
      <c r="B1039" s="22" t="str">
        <f t="shared" si="80"/>
        <v>Aug</v>
      </c>
      <c r="C1039" s="23">
        <f t="shared" si="81"/>
        <v>34</v>
      </c>
      <c r="D1039" s="23" t="str">
        <f t="shared" si="82"/>
        <v>Fall Kite Event</v>
      </c>
      <c r="E1039" s="23" t="e">
        <f t="shared" si="83"/>
        <v>#N/A</v>
      </c>
      <c r="F1039" s="23">
        <f t="shared" si="84"/>
        <v>94.99</v>
      </c>
      <c r="G1039" s="22" t="s">
        <v>48</v>
      </c>
      <c r="H1039" s="23" t="s">
        <v>54</v>
      </c>
      <c r="I1039" s="24">
        <v>94.99</v>
      </c>
    </row>
    <row r="1040" spans="1:9">
      <c r="A1040" s="22">
        <v>44003</v>
      </c>
      <c r="B1040" s="22" t="str">
        <f t="shared" si="80"/>
        <v>Jun</v>
      </c>
      <c r="C1040" s="23">
        <f t="shared" si="81"/>
        <v>26</v>
      </c>
      <c r="D1040" s="23" t="str">
        <f t="shared" si="82"/>
        <v>Festival of Flight</v>
      </c>
      <c r="E1040" s="23">
        <f t="shared" si="83"/>
        <v>25.38</v>
      </c>
      <c r="F1040" s="23" t="e">
        <f t="shared" si="84"/>
        <v>#N/A</v>
      </c>
      <c r="G1040" s="22" t="s">
        <v>48</v>
      </c>
      <c r="H1040" s="23" t="s">
        <v>58</v>
      </c>
      <c r="I1040" s="24">
        <v>25.38</v>
      </c>
    </row>
    <row r="1041" spans="1:9">
      <c r="A1041" s="22">
        <v>43989</v>
      </c>
      <c r="B1041" s="22" t="str">
        <f t="shared" si="80"/>
        <v>Jun</v>
      </c>
      <c r="C1041" s="23">
        <f t="shared" si="81"/>
        <v>24</v>
      </c>
      <c r="D1041" s="23" t="str">
        <f t="shared" si="82"/>
        <v>Festival of Flight</v>
      </c>
      <c r="E1041" s="23">
        <f t="shared" si="83"/>
        <v>48.84</v>
      </c>
      <c r="F1041" s="23" t="e">
        <f t="shared" si="84"/>
        <v>#N/A</v>
      </c>
      <c r="G1041" s="22" t="s">
        <v>48</v>
      </c>
      <c r="H1041" s="23" t="s">
        <v>58</v>
      </c>
      <c r="I1041" s="24">
        <v>48.84</v>
      </c>
    </row>
    <row r="1042" spans="1:9">
      <c r="A1042" s="22">
        <v>44052</v>
      </c>
      <c r="B1042" s="22" t="str">
        <f t="shared" si="80"/>
        <v>Aug</v>
      </c>
      <c r="C1042" s="23">
        <f t="shared" si="81"/>
        <v>33</v>
      </c>
      <c r="D1042" s="23" t="str">
        <f t="shared" si="82"/>
        <v>Fall Kite Event</v>
      </c>
      <c r="E1042" s="23" t="e">
        <f t="shared" si="83"/>
        <v>#N/A</v>
      </c>
      <c r="F1042" s="23">
        <f t="shared" si="84"/>
        <v>523.94000000000005</v>
      </c>
      <c r="G1042" s="22" t="s">
        <v>38</v>
      </c>
      <c r="H1042" s="23" t="s">
        <v>46</v>
      </c>
      <c r="I1042" s="24">
        <v>523.94000000000005</v>
      </c>
    </row>
    <row r="1043" spans="1:9">
      <c r="A1043" s="22">
        <v>44049</v>
      </c>
      <c r="B1043" s="22" t="str">
        <f t="shared" si="80"/>
        <v>Aug</v>
      </c>
      <c r="C1043" s="23">
        <f t="shared" si="81"/>
        <v>32</v>
      </c>
      <c r="D1043" s="23" t="str">
        <f t="shared" si="82"/>
        <v>Fall Kite Event</v>
      </c>
      <c r="E1043" s="23" t="e">
        <f t="shared" si="83"/>
        <v>#N/A</v>
      </c>
      <c r="F1043" s="23">
        <f t="shared" si="84"/>
        <v>69.95</v>
      </c>
      <c r="G1043" s="22" t="s">
        <v>38</v>
      </c>
      <c r="H1043" s="23" t="s">
        <v>57</v>
      </c>
      <c r="I1043" s="24">
        <v>69.95</v>
      </c>
    </row>
    <row r="1044" spans="1:9">
      <c r="A1044" s="22">
        <v>43993</v>
      </c>
      <c r="B1044" s="22" t="str">
        <f t="shared" si="80"/>
        <v>Jun</v>
      </c>
      <c r="C1044" s="23">
        <f t="shared" si="81"/>
        <v>24</v>
      </c>
      <c r="D1044" s="23" t="str">
        <f t="shared" si="82"/>
        <v>Festival of Flight</v>
      </c>
      <c r="E1044" s="23">
        <f t="shared" si="83"/>
        <v>40.26</v>
      </c>
      <c r="F1044" s="23" t="e">
        <f t="shared" si="84"/>
        <v>#N/A</v>
      </c>
      <c r="G1044" s="22" t="s">
        <v>38</v>
      </c>
      <c r="H1044" s="23" t="s">
        <v>56</v>
      </c>
      <c r="I1044" s="24">
        <v>40.26</v>
      </c>
    </row>
    <row r="1045" spans="1:9">
      <c r="A1045" s="22">
        <v>44049</v>
      </c>
      <c r="B1045" s="22" t="str">
        <f t="shared" si="80"/>
        <v>Aug</v>
      </c>
      <c r="C1045" s="23">
        <f t="shared" si="81"/>
        <v>32</v>
      </c>
      <c r="D1045" s="23" t="str">
        <f t="shared" si="82"/>
        <v>Fall Kite Event</v>
      </c>
      <c r="E1045" s="23" t="e">
        <f t="shared" si="83"/>
        <v>#N/A</v>
      </c>
      <c r="F1045" s="23">
        <f t="shared" si="84"/>
        <v>72.5</v>
      </c>
      <c r="G1045" s="22" t="s">
        <v>48</v>
      </c>
      <c r="H1045" s="23" t="s">
        <v>58</v>
      </c>
      <c r="I1045" s="24">
        <v>72.5</v>
      </c>
    </row>
    <row r="1046" spans="1:9">
      <c r="A1046" s="22">
        <v>44066</v>
      </c>
      <c r="B1046" s="22" t="str">
        <f t="shared" si="80"/>
        <v>Aug</v>
      </c>
      <c r="C1046" s="23">
        <f t="shared" si="81"/>
        <v>35</v>
      </c>
      <c r="D1046" s="23" t="str">
        <f t="shared" si="82"/>
        <v>Fall Kite Event</v>
      </c>
      <c r="E1046" s="23" t="e">
        <f t="shared" si="83"/>
        <v>#N/A</v>
      </c>
      <c r="F1046" s="23">
        <f t="shared" si="84"/>
        <v>38.69</v>
      </c>
      <c r="G1046" s="22" t="s">
        <v>38</v>
      </c>
      <c r="H1046" s="23" t="s">
        <v>56</v>
      </c>
      <c r="I1046" s="24">
        <v>38.69</v>
      </c>
    </row>
    <row r="1047" spans="1:9">
      <c r="A1047" s="22">
        <v>44059</v>
      </c>
      <c r="B1047" s="22" t="str">
        <f t="shared" si="80"/>
        <v>Aug</v>
      </c>
      <c r="C1047" s="23">
        <f t="shared" si="81"/>
        <v>34</v>
      </c>
      <c r="D1047" s="23" t="str">
        <f t="shared" si="82"/>
        <v>Fall Kite Event</v>
      </c>
      <c r="E1047" s="23" t="e">
        <f t="shared" si="83"/>
        <v>#N/A</v>
      </c>
      <c r="F1047" s="23">
        <f t="shared" si="84"/>
        <v>546.23</v>
      </c>
      <c r="G1047" s="22" t="s">
        <v>48</v>
      </c>
      <c r="H1047" s="23" t="s">
        <v>58</v>
      </c>
      <c r="I1047" s="24">
        <v>546.23</v>
      </c>
    </row>
    <row r="1048" spans="1:9">
      <c r="A1048" s="22">
        <v>44001</v>
      </c>
      <c r="B1048" s="22" t="str">
        <f t="shared" si="80"/>
        <v>Jun</v>
      </c>
      <c r="C1048" s="23">
        <f t="shared" si="81"/>
        <v>25</v>
      </c>
      <c r="D1048" s="23" t="str">
        <f t="shared" si="82"/>
        <v>Festival of Flight</v>
      </c>
      <c r="E1048" s="23">
        <f t="shared" si="83"/>
        <v>48.23</v>
      </c>
      <c r="F1048" s="23" t="e">
        <f t="shared" si="84"/>
        <v>#N/A</v>
      </c>
      <c r="G1048" s="22" t="s">
        <v>48</v>
      </c>
      <c r="H1048" s="23" t="s">
        <v>46</v>
      </c>
      <c r="I1048" s="24">
        <v>48.23</v>
      </c>
    </row>
    <row r="1049" spans="1:9">
      <c r="A1049" s="22">
        <v>44066</v>
      </c>
      <c r="B1049" s="22" t="str">
        <f t="shared" si="80"/>
        <v>Aug</v>
      </c>
      <c r="C1049" s="23">
        <f t="shared" si="81"/>
        <v>35</v>
      </c>
      <c r="D1049" s="23" t="str">
        <f t="shared" si="82"/>
        <v>Fall Kite Event</v>
      </c>
      <c r="E1049" s="23" t="e">
        <f t="shared" si="83"/>
        <v>#N/A</v>
      </c>
      <c r="F1049" s="23">
        <f t="shared" si="84"/>
        <v>87.14</v>
      </c>
      <c r="G1049" s="22" t="s">
        <v>38</v>
      </c>
      <c r="H1049" s="23" t="s">
        <v>53</v>
      </c>
      <c r="I1049" s="24">
        <v>87.14</v>
      </c>
    </row>
    <row r="1050" spans="1:9">
      <c r="A1050" s="22">
        <v>44058</v>
      </c>
      <c r="B1050" s="22" t="str">
        <f t="shared" si="80"/>
        <v>Aug</v>
      </c>
      <c r="C1050" s="23">
        <f t="shared" si="81"/>
        <v>33</v>
      </c>
      <c r="D1050" s="23" t="str">
        <f t="shared" si="82"/>
        <v>Fall Kite Event</v>
      </c>
      <c r="E1050" s="23" t="e">
        <f t="shared" si="83"/>
        <v>#N/A</v>
      </c>
      <c r="F1050" s="23">
        <f t="shared" si="84"/>
        <v>302.06</v>
      </c>
      <c r="G1050" s="22" t="s">
        <v>38</v>
      </c>
      <c r="H1050" s="23" t="s">
        <v>61</v>
      </c>
      <c r="I1050" s="24">
        <v>302.06</v>
      </c>
    </row>
    <row r="1051" spans="1:9">
      <c r="A1051" s="22">
        <v>43996</v>
      </c>
      <c r="B1051" s="22" t="str">
        <f t="shared" si="80"/>
        <v>Jun</v>
      </c>
      <c r="C1051" s="23">
        <f t="shared" si="81"/>
        <v>25</v>
      </c>
      <c r="D1051" s="23" t="str">
        <f t="shared" si="82"/>
        <v>Festival of Flight</v>
      </c>
      <c r="E1051" s="23">
        <f t="shared" si="83"/>
        <v>160.25</v>
      </c>
      <c r="F1051" s="23" t="e">
        <f t="shared" si="84"/>
        <v>#N/A</v>
      </c>
      <c r="G1051" s="22" t="s">
        <v>48</v>
      </c>
      <c r="H1051" s="23" t="s">
        <v>39</v>
      </c>
      <c r="I1051" s="24">
        <v>160.25</v>
      </c>
    </row>
    <row r="1052" spans="1:9">
      <c r="A1052" s="22">
        <v>44014</v>
      </c>
      <c r="B1052" s="22" t="str">
        <f t="shared" si="80"/>
        <v>Jul</v>
      </c>
      <c r="C1052" s="23">
        <f t="shared" si="81"/>
        <v>27</v>
      </c>
      <c r="D1052" s="23" t="str">
        <f t="shared" si="82"/>
        <v>None</v>
      </c>
      <c r="E1052" s="23" t="e">
        <f t="shared" si="83"/>
        <v>#N/A</v>
      </c>
      <c r="F1052" s="23" t="e">
        <f t="shared" si="84"/>
        <v>#N/A</v>
      </c>
      <c r="G1052" s="22" t="s">
        <v>45</v>
      </c>
      <c r="H1052" s="23" t="s">
        <v>53</v>
      </c>
      <c r="I1052" s="24">
        <v>232.87</v>
      </c>
    </row>
    <row r="1053" spans="1:9">
      <c r="A1053" s="22">
        <v>44067</v>
      </c>
      <c r="B1053" s="22" t="str">
        <f t="shared" si="80"/>
        <v>Aug</v>
      </c>
      <c r="C1053" s="23">
        <f t="shared" si="81"/>
        <v>35</v>
      </c>
      <c r="D1053" s="23" t="str">
        <f t="shared" si="82"/>
        <v>Fall Kite Event</v>
      </c>
      <c r="E1053" s="23" t="e">
        <f t="shared" si="83"/>
        <v>#N/A</v>
      </c>
      <c r="F1053" s="23">
        <f t="shared" si="84"/>
        <v>60.94</v>
      </c>
      <c r="G1053" s="22" t="s">
        <v>38</v>
      </c>
      <c r="H1053" s="23" t="s">
        <v>53</v>
      </c>
      <c r="I1053" s="24">
        <v>60.94</v>
      </c>
    </row>
    <row r="1054" spans="1:9">
      <c r="A1054" s="22">
        <v>44088</v>
      </c>
      <c r="B1054" s="22" t="str">
        <f t="shared" si="80"/>
        <v>Sep</v>
      </c>
      <c r="C1054" s="23">
        <f t="shared" si="81"/>
        <v>38</v>
      </c>
      <c r="D1054" s="23" t="str">
        <f t="shared" si="82"/>
        <v>None</v>
      </c>
      <c r="E1054" s="23" t="e">
        <f t="shared" si="83"/>
        <v>#N/A</v>
      </c>
      <c r="F1054" s="23" t="e">
        <f t="shared" si="84"/>
        <v>#N/A</v>
      </c>
      <c r="G1054" s="22" t="s">
        <v>48</v>
      </c>
      <c r="H1054" s="23" t="s">
        <v>58</v>
      </c>
      <c r="I1054" s="24">
        <v>75.8</v>
      </c>
    </row>
    <row r="1055" spans="1:9">
      <c r="A1055" s="22">
        <v>44056</v>
      </c>
      <c r="B1055" s="22" t="str">
        <f t="shared" si="80"/>
        <v>Aug</v>
      </c>
      <c r="C1055" s="23">
        <f t="shared" si="81"/>
        <v>33</v>
      </c>
      <c r="D1055" s="23" t="str">
        <f t="shared" si="82"/>
        <v>Fall Kite Event</v>
      </c>
      <c r="E1055" s="23" t="e">
        <f t="shared" si="83"/>
        <v>#N/A</v>
      </c>
      <c r="F1055" s="23">
        <f t="shared" si="84"/>
        <v>20.399999999999999</v>
      </c>
      <c r="G1055" s="22" t="s">
        <v>48</v>
      </c>
      <c r="H1055" s="23" t="s">
        <v>43</v>
      </c>
      <c r="I1055" s="24">
        <v>20.399999999999999</v>
      </c>
    </row>
    <row r="1056" spans="1:9">
      <c r="A1056" s="22">
        <v>44087</v>
      </c>
      <c r="B1056" s="22" t="str">
        <f t="shared" si="80"/>
        <v>Sep</v>
      </c>
      <c r="C1056" s="23">
        <f t="shared" si="81"/>
        <v>38</v>
      </c>
      <c r="D1056" s="23" t="str">
        <f t="shared" si="82"/>
        <v>None</v>
      </c>
      <c r="E1056" s="23" t="e">
        <f t="shared" si="83"/>
        <v>#N/A</v>
      </c>
      <c r="F1056" s="23" t="e">
        <f t="shared" si="84"/>
        <v>#N/A</v>
      </c>
      <c r="G1056" s="22" t="s">
        <v>48</v>
      </c>
      <c r="H1056" s="23" t="s">
        <v>58</v>
      </c>
      <c r="I1056" s="24">
        <v>46.13</v>
      </c>
    </row>
    <row r="1057" spans="1:9">
      <c r="A1057" s="22">
        <v>44100</v>
      </c>
      <c r="B1057" s="22" t="str">
        <f t="shared" si="80"/>
        <v>Sep</v>
      </c>
      <c r="C1057" s="23">
        <f t="shared" si="81"/>
        <v>39</v>
      </c>
      <c r="D1057" s="23" t="str">
        <f t="shared" si="82"/>
        <v>None</v>
      </c>
      <c r="E1057" s="23" t="e">
        <f t="shared" si="83"/>
        <v>#N/A</v>
      </c>
      <c r="F1057" s="23" t="e">
        <f t="shared" si="84"/>
        <v>#N/A</v>
      </c>
      <c r="G1057" s="22" t="s">
        <v>48</v>
      </c>
      <c r="H1057" s="23" t="s">
        <v>58</v>
      </c>
      <c r="I1057" s="24">
        <v>48.27</v>
      </c>
    </row>
    <row r="1058" spans="1:9">
      <c r="A1058" s="22">
        <v>43980</v>
      </c>
      <c r="B1058" s="22" t="str">
        <f t="shared" si="80"/>
        <v>May</v>
      </c>
      <c r="C1058" s="23">
        <f t="shared" si="81"/>
        <v>22</v>
      </c>
      <c r="D1058" s="23" t="str">
        <f t="shared" si="82"/>
        <v>None</v>
      </c>
      <c r="E1058" s="23" t="e">
        <f t="shared" si="83"/>
        <v>#N/A</v>
      </c>
      <c r="F1058" s="23" t="e">
        <f t="shared" si="84"/>
        <v>#N/A</v>
      </c>
      <c r="G1058" s="22" t="s">
        <v>38</v>
      </c>
      <c r="H1058" s="23" t="s">
        <v>57</v>
      </c>
      <c r="I1058" s="24">
        <v>23.46</v>
      </c>
    </row>
    <row r="1059" spans="1:9">
      <c r="A1059" s="22">
        <v>44048</v>
      </c>
      <c r="B1059" s="22" t="str">
        <f t="shared" si="80"/>
        <v>Aug</v>
      </c>
      <c r="C1059" s="23">
        <f t="shared" si="81"/>
        <v>32</v>
      </c>
      <c r="D1059" s="23" t="str">
        <f t="shared" si="82"/>
        <v>Fall Kite Event</v>
      </c>
      <c r="E1059" s="23" t="e">
        <f t="shared" si="83"/>
        <v>#N/A</v>
      </c>
      <c r="F1059" s="23">
        <f t="shared" si="84"/>
        <v>90.55</v>
      </c>
      <c r="G1059" s="22" t="s">
        <v>48</v>
      </c>
      <c r="H1059" s="23" t="s">
        <v>53</v>
      </c>
      <c r="I1059" s="24">
        <v>90.55</v>
      </c>
    </row>
    <row r="1060" spans="1:9">
      <c r="A1060" s="22">
        <v>44057</v>
      </c>
      <c r="B1060" s="22" t="str">
        <f t="shared" si="80"/>
        <v>Aug</v>
      </c>
      <c r="C1060" s="23">
        <f t="shared" si="81"/>
        <v>33</v>
      </c>
      <c r="D1060" s="23" t="str">
        <f t="shared" si="82"/>
        <v>Fall Kite Event</v>
      </c>
      <c r="E1060" s="23" t="e">
        <f t="shared" si="83"/>
        <v>#N/A</v>
      </c>
      <c r="F1060" s="23">
        <f t="shared" si="84"/>
        <v>48.05</v>
      </c>
      <c r="G1060" s="22" t="s">
        <v>38</v>
      </c>
      <c r="H1060" s="23" t="s">
        <v>46</v>
      </c>
      <c r="I1060" s="24">
        <v>48.05</v>
      </c>
    </row>
    <row r="1061" spans="1:9">
      <c r="A1061" s="22">
        <v>43968</v>
      </c>
      <c r="B1061" s="22" t="str">
        <f t="shared" si="80"/>
        <v>May</v>
      </c>
      <c r="C1061" s="23">
        <f t="shared" si="81"/>
        <v>21</v>
      </c>
      <c r="D1061" s="23" t="str">
        <f t="shared" si="82"/>
        <v>None</v>
      </c>
      <c r="E1061" s="23" t="e">
        <f t="shared" si="83"/>
        <v>#N/A</v>
      </c>
      <c r="F1061" s="23" t="e">
        <f t="shared" si="84"/>
        <v>#N/A</v>
      </c>
      <c r="G1061" s="22" t="s">
        <v>48</v>
      </c>
      <c r="H1061" s="23" t="s">
        <v>61</v>
      </c>
      <c r="I1061" s="24">
        <v>55.1</v>
      </c>
    </row>
    <row r="1062" spans="1:9">
      <c r="A1062" s="22">
        <v>43965</v>
      </c>
      <c r="B1062" s="22" t="str">
        <f t="shared" si="80"/>
        <v>May</v>
      </c>
      <c r="C1062" s="23">
        <f t="shared" si="81"/>
        <v>20</v>
      </c>
      <c r="D1062" s="23" t="str">
        <f t="shared" si="82"/>
        <v>None</v>
      </c>
      <c r="E1062" s="23" t="e">
        <f t="shared" si="83"/>
        <v>#N/A</v>
      </c>
      <c r="F1062" s="23" t="e">
        <f t="shared" si="84"/>
        <v>#N/A</v>
      </c>
      <c r="G1062" s="22" t="s">
        <v>38</v>
      </c>
      <c r="H1062" s="23" t="s">
        <v>54</v>
      </c>
      <c r="I1062" s="24">
        <v>47.12</v>
      </c>
    </row>
    <row r="1063" spans="1:9">
      <c r="A1063" s="22">
        <v>44057</v>
      </c>
      <c r="B1063" s="22" t="str">
        <f t="shared" si="80"/>
        <v>Aug</v>
      </c>
      <c r="C1063" s="23">
        <f t="shared" si="81"/>
        <v>33</v>
      </c>
      <c r="D1063" s="23" t="str">
        <f t="shared" si="82"/>
        <v>Fall Kite Event</v>
      </c>
      <c r="E1063" s="23" t="e">
        <f t="shared" si="83"/>
        <v>#N/A</v>
      </c>
      <c r="F1063" s="23">
        <f t="shared" si="84"/>
        <v>99.9</v>
      </c>
      <c r="G1063" s="22" t="s">
        <v>45</v>
      </c>
      <c r="H1063" s="23" t="s">
        <v>49</v>
      </c>
      <c r="I1063" s="24">
        <v>99.9</v>
      </c>
    </row>
    <row r="1064" spans="1:9">
      <c r="A1064" s="22">
        <v>43974</v>
      </c>
      <c r="B1064" s="22" t="str">
        <f t="shared" si="80"/>
        <v>May</v>
      </c>
      <c r="C1064" s="23">
        <f t="shared" si="81"/>
        <v>21</v>
      </c>
      <c r="D1064" s="23" t="str">
        <f t="shared" si="82"/>
        <v>None</v>
      </c>
      <c r="E1064" s="23" t="e">
        <f t="shared" si="83"/>
        <v>#N/A</v>
      </c>
      <c r="F1064" s="23" t="e">
        <f t="shared" si="84"/>
        <v>#N/A</v>
      </c>
      <c r="G1064" s="22" t="s">
        <v>48</v>
      </c>
      <c r="H1064" s="23" t="s">
        <v>46</v>
      </c>
      <c r="I1064" s="24">
        <v>75.97</v>
      </c>
    </row>
    <row r="1065" spans="1:9">
      <c r="A1065" s="22">
        <v>43984</v>
      </c>
      <c r="B1065" s="22" t="str">
        <f t="shared" si="80"/>
        <v>Jun</v>
      </c>
      <c r="C1065" s="23">
        <f t="shared" si="81"/>
        <v>23</v>
      </c>
      <c r="D1065" s="23" t="str">
        <f t="shared" si="82"/>
        <v>Festival of Flight</v>
      </c>
      <c r="E1065" s="23">
        <f t="shared" si="83"/>
        <v>40.72</v>
      </c>
      <c r="F1065" s="23" t="e">
        <f t="shared" si="84"/>
        <v>#N/A</v>
      </c>
      <c r="G1065" s="22" t="s">
        <v>48</v>
      </c>
      <c r="H1065" s="23" t="s">
        <v>43</v>
      </c>
      <c r="I1065" s="24">
        <v>40.72</v>
      </c>
    </row>
    <row r="1066" spans="1:9">
      <c r="A1066" s="22">
        <v>44010</v>
      </c>
      <c r="B1066" s="22" t="str">
        <f t="shared" si="80"/>
        <v>Jun</v>
      </c>
      <c r="C1066" s="23">
        <f t="shared" si="81"/>
        <v>27</v>
      </c>
      <c r="D1066" s="23" t="str">
        <f t="shared" si="82"/>
        <v>None</v>
      </c>
      <c r="E1066" s="23" t="e">
        <f t="shared" si="83"/>
        <v>#N/A</v>
      </c>
      <c r="F1066" s="23" t="e">
        <f t="shared" si="84"/>
        <v>#N/A</v>
      </c>
      <c r="G1066" s="22" t="s">
        <v>45</v>
      </c>
      <c r="H1066" s="23" t="s">
        <v>46</v>
      </c>
      <c r="I1066" s="24">
        <v>75.040000000000006</v>
      </c>
    </row>
    <row r="1067" spans="1:9">
      <c r="A1067" s="22">
        <v>44044</v>
      </c>
      <c r="B1067" s="22" t="str">
        <f t="shared" si="80"/>
        <v>Aug</v>
      </c>
      <c r="C1067" s="23">
        <f t="shared" si="81"/>
        <v>31</v>
      </c>
      <c r="D1067" s="23" t="str">
        <f t="shared" si="82"/>
        <v>None</v>
      </c>
      <c r="E1067" s="23" t="e">
        <f t="shared" si="83"/>
        <v>#N/A</v>
      </c>
      <c r="F1067" s="23" t="e">
        <f t="shared" si="84"/>
        <v>#N/A</v>
      </c>
      <c r="G1067" s="22" t="s">
        <v>48</v>
      </c>
      <c r="H1067" s="23" t="s">
        <v>43</v>
      </c>
      <c r="I1067" s="24">
        <v>60.66</v>
      </c>
    </row>
    <row r="1068" spans="1:9">
      <c r="A1068" s="22">
        <v>44072</v>
      </c>
      <c r="B1068" s="22" t="str">
        <f t="shared" si="80"/>
        <v>Aug</v>
      </c>
      <c r="C1068" s="23">
        <f t="shared" si="81"/>
        <v>35</v>
      </c>
      <c r="D1068" s="23" t="str">
        <f t="shared" si="82"/>
        <v>Fall Kite Event</v>
      </c>
      <c r="E1068" s="23" t="e">
        <f t="shared" si="83"/>
        <v>#N/A</v>
      </c>
      <c r="F1068" s="23">
        <f t="shared" si="84"/>
        <v>29.51</v>
      </c>
      <c r="G1068" s="22" t="s">
        <v>38</v>
      </c>
      <c r="H1068" s="23" t="s">
        <v>53</v>
      </c>
      <c r="I1068" s="24">
        <v>29.51</v>
      </c>
    </row>
    <row r="1069" spans="1:9">
      <c r="A1069" s="22">
        <v>44054</v>
      </c>
      <c r="B1069" s="22" t="str">
        <f t="shared" si="80"/>
        <v>Aug</v>
      </c>
      <c r="C1069" s="23">
        <f t="shared" si="81"/>
        <v>33</v>
      </c>
      <c r="D1069" s="23" t="str">
        <f t="shared" si="82"/>
        <v>Fall Kite Event</v>
      </c>
      <c r="E1069" s="23" t="e">
        <f t="shared" si="83"/>
        <v>#N/A</v>
      </c>
      <c r="F1069" s="23">
        <f t="shared" si="84"/>
        <v>46.06</v>
      </c>
      <c r="G1069" s="22" t="s">
        <v>48</v>
      </c>
      <c r="H1069" s="23" t="s">
        <v>50</v>
      </c>
      <c r="I1069" s="24">
        <v>46.06</v>
      </c>
    </row>
    <row r="1070" spans="1:9">
      <c r="A1070" s="22">
        <v>44065</v>
      </c>
      <c r="B1070" s="22" t="str">
        <f t="shared" si="80"/>
        <v>Aug</v>
      </c>
      <c r="C1070" s="23">
        <f t="shared" si="81"/>
        <v>34</v>
      </c>
      <c r="D1070" s="23" t="str">
        <f t="shared" si="82"/>
        <v>Fall Kite Event</v>
      </c>
      <c r="E1070" s="23" t="e">
        <f t="shared" si="83"/>
        <v>#N/A</v>
      </c>
      <c r="F1070" s="23">
        <f t="shared" si="84"/>
        <v>46.43</v>
      </c>
      <c r="G1070" s="22" t="s">
        <v>38</v>
      </c>
      <c r="H1070" s="23" t="s">
        <v>50</v>
      </c>
      <c r="I1070" s="24">
        <v>46.43</v>
      </c>
    </row>
    <row r="1071" spans="1:9">
      <c r="A1071" s="22">
        <v>44053</v>
      </c>
      <c r="B1071" s="22" t="str">
        <f t="shared" si="80"/>
        <v>Aug</v>
      </c>
      <c r="C1071" s="23">
        <f t="shared" si="81"/>
        <v>33</v>
      </c>
      <c r="D1071" s="23" t="str">
        <f t="shared" si="82"/>
        <v>Fall Kite Event</v>
      </c>
      <c r="E1071" s="23" t="e">
        <f t="shared" si="83"/>
        <v>#N/A</v>
      </c>
      <c r="F1071" s="23">
        <f t="shared" si="84"/>
        <v>72.44</v>
      </c>
      <c r="G1071" s="22" t="s">
        <v>45</v>
      </c>
      <c r="H1071" s="23" t="s">
        <v>46</v>
      </c>
      <c r="I1071" s="24">
        <v>72.44</v>
      </c>
    </row>
    <row r="1072" spans="1:9">
      <c r="A1072" s="22">
        <v>44101</v>
      </c>
      <c r="B1072" s="22" t="str">
        <f t="shared" si="80"/>
        <v>Sep</v>
      </c>
      <c r="C1072" s="23">
        <f t="shared" si="81"/>
        <v>40</v>
      </c>
      <c r="D1072" s="23" t="str">
        <f t="shared" si="82"/>
        <v>None</v>
      </c>
      <c r="E1072" s="23" t="e">
        <f t="shared" si="83"/>
        <v>#N/A</v>
      </c>
      <c r="F1072" s="23" t="e">
        <f t="shared" si="84"/>
        <v>#N/A</v>
      </c>
      <c r="G1072" s="22" t="s">
        <v>38</v>
      </c>
      <c r="H1072" s="23" t="s">
        <v>58</v>
      </c>
      <c r="I1072" s="24">
        <v>75.819999999999993</v>
      </c>
    </row>
    <row r="1073" spans="1:9">
      <c r="A1073" s="22">
        <v>44095</v>
      </c>
      <c r="B1073" s="22" t="str">
        <f t="shared" si="80"/>
        <v>Sep</v>
      </c>
      <c r="C1073" s="23">
        <f t="shared" si="81"/>
        <v>39</v>
      </c>
      <c r="D1073" s="23" t="str">
        <f t="shared" si="82"/>
        <v>None</v>
      </c>
      <c r="E1073" s="23" t="e">
        <f t="shared" si="83"/>
        <v>#N/A</v>
      </c>
      <c r="F1073" s="23" t="e">
        <f t="shared" si="84"/>
        <v>#N/A</v>
      </c>
      <c r="G1073" s="22" t="s">
        <v>48</v>
      </c>
      <c r="H1073" s="23" t="s">
        <v>57</v>
      </c>
      <c r="I1073" s="24">
        <v>66.27</v>
      </c>
    </row>
    <row r="1074" spans="1:9">
      <c r="A1074" s="22">
        <v>44053</v>
      </c>
      <c r="B1074" s="22" t="str">
        <f t="shared" si="80"/>
        <v>Aug</v>
      </c>
      <c r="C1074" s="23">
        <f t="shared" si="81"/>
        <v>33</v>
      </c>
      <c r="D1074" s="23" t="str">
        <f t="shared" si="82"/>
        <v>Fall Kite Event</v>
      </c>
      <c r="E1074" s="23" t="e">
        <f t="shared" si="83"/>
        <v>#N/A</v>
      </c>
      <c r="F1074" s="23">
        <f t="shared" si="84"/>
        <v>60.15</v>
      </c>
      <c r="G1074" s="22" t="s">
        <v>38</v>
      </c>
      <c r="H1074" s="23" t="s">
        <v>43</v>
      </c>
      <c r="I1074" s="24">
        <v>60.15</v>
      </c>
    </row>
    <row r="1075" spans="1:9">
      <c r="A1075" s="22">
        <v>44051</v>
      </c>
      <c r="B1075" s="22" t="str">
        <f t="shared" si="80"/>
        <v>Aug</v>
      </c>
      <c r="C1075" s="23">
        <f t="shared" si="81"/>
        <v>32</v>
      </c>
      <c r="D1075" s="23" t="str">
        <f t="shared" si="82"/>
        <v>Fall Kite Event</v>
      </c>
      <c r="E1075" s="23" t="e">
        <f t="shared" si="83"/>
        <v>#N/A</v>
      </c>
      <c r="F1075" s="23">
        <f t="shared" si="84"/>
        <v>58.94</v>
      </c>
      <c r="G1075" s="22" t="s">
        <v>48</v>
      </c>
      <c r="H1075" s="23" t="s">
        <v>53</v>
      </c>
      <c r="I1075" s="24">
        <v>58.94</v>
      </c>
    </row>
    <row r="1076" spans="1:9">
      <c r="A1076" s="22">
        <v>44060</v>
      </c>
      <c r="B1076" s="22" t="str">
        <f t="shared" si="80"/>
        <v>Aug</v>
      </c>
      <c r="C1076" s="23">
        <f t="shared" si="81"/>
        <v>34</v>
      </c>
      <c r="D1076" s="23" t="str">
        <f t="shared" si="82"/>
        <v>Fall Kite Event</v>
      </c>
      <c r="E1076" s="23" t="e">
        <f t="shared" si="83"/>
        <v>#N/A</v>
      </c>
      <c r="F1076" s="23">
        <f t="shared" si="84"/>
        <v>69.37</v>
      </c>
      <c r="G1076" s="22" t="s">
        <v>38</v>
      </c>
      <c r="H1076" s="23" t="s">
        <v>58</v>
      </c>
      <c r="I1076" s="24">
        <v>69.37</v>
      </c>
    </row>
    <row r="1077" spans="1:9">
      <c r="A1077" s="22">
        <v>43999</v>
      </c>
      <c r="B1077" s="22" t="str">
        <f t="shared" si="80"/>
        <v>Jun</v>
      </c>
      <c r="C1077" s="23">
        <f t="shared" si="81"/>
        <v>25</v>
      </c>
      <c r="D1077" s="23" t="str">
        <f t="shared" si="82"/>
        <v>Festival of Flight</v>
      </c>
      <c r="E1077" s="23">
        <f t="shared" si="83"/>
        <v>18.68</v>
      </c>
      <c r="F1077" s="23" t="e">
        <f t="shared" si="84"/>
        <v>#N/A</v>
      </c>
      <c r="G1077" s="22" t="s">
        <v>48</v>
      </c>
      <c r="H1077" s="23" t="s">
        <v>66</v>
      </c>
      <c r="I1077" s="24">
        <v>18.68</v>
      </c>
    </row>
    <row r="1078" spans="1:9">
      <c r="A1078" s="22">
        <v>43995</v>
      </c>
      <c r="B1078" s="22" t="str">
        <f t="shared" si="80"/>
        <v>Jun</v>
      </c>
      <c r="C1078" s="23">
        <f t="shared" si="81"/>
        <v>24</v>
      </c>
      <c r="D1078" s="23" t="str">
        <f t="shared" si="82"/>
        <v>Festival of Flight</v>
      </c>
      <c r="E1078" s="23">
        <f t="shared" si="83"/>
        <v>75.25</v>
      </c>
      <c r="F1078" s="23" t="e">
        <f t="shared" si="84"/>
        <v>#N/A</v>
      </c>
      <c r="G1078" s="22" t="s">
        <v>45</v>
      </c>
      <c r="H1078" s="23" t="s">
        <v>46</v>
      </c>
      <c r="I1078" s="24">
        <v>75.25</v>
      </c>
    </row>
    <row r="1079" spans="1:9">
      <c r="A1079" s="22">
        <v>44053</v>
      </c>
      <c r="B1079" s="22" t="str">
        <f t="shared" si="80"/>
        <v>Aug</v>
      </c>
      <c r="C1079" s="23">
        <f t="shared" si="81"/>
        <v>33</v>
      </c>
      <c r="D1079" s="23" t="str">
        <f t="shared" si="82"/>
        <v>Fall Kite Event</v>
      </c>
      <c r="E1079" s="23" t="e">
        <f t="shared" si="83"/>
        <v>#N/A</v>
      </c>
      <c r="F1079" s="23">
        <f t="shared" si="84"/>
        <v>34.36</v>
      </c>
      <c r="G1079" s="22" t="s">
        <v>48</v>
      </c>
      <c r="H1079" s="23" t="s">
        <v>49</v>
      </c>
      <c r="I1079" s="24">
        <v>34.36</v>
      </c>
    </row>
    <row r="1080" spans="1:9">
      <c r="A1080" s="22">
        <v>44103</v>
      </c>
      <c r="B1080" s="22" t="str">
        <f t="shared" si="80"/>
        <v>Sep</v>
      </c>
      <c r="C1080" s="23">
        <f t="shared" si="81"/>
        <v>40</v>
      </c>
      <c r="D1080" s="23" t="str">
        <f t="shared" si="82"/>
        <v>None</v>
      </c>
      <c r="E1080" s="23" t="e">
        <f t="shared" si="83"/>
        <v>#N/A</v>
      </c>
      <c r="F1080" s="23" t="e">
        <f t="shared" si="84"/>
        <v>#N/A</v>
      </c>
      <c r="G1080" s="22" t="s">
        <v>48</v>
      </c>
      <c r="H1080" s="23" t="s">
        <v>49</v>
      </c>
      <c r="I1080" s="24">
        <v>99.52</v>
      </c>
    </row>
    <row r="1081" spans="1:9">
      <c r="A1081" s="22">
        <v>44104</v>
      </c>
      <c r="B1081" s="22" t="str">
        <f t="shared" si="80"/>
        <v>Sep</v>
      </c>
      <c r="C1081" s="23">
        <f t="shared" si="81"/>
        <v>40</v>
      </c>
      <c r="D1081" s="23" t="str">
        <f t="shared" si="82"/>
        <v>None</v>
      </c>
      <c r="E1081" s="23" t="e">
        <f t="shared" si="83"/>
        <v>#N/A</v>
      </c>
      <c r="F1081" s="23" t="e">
        <f t="shared" si="84"/>
        <v>#N/A</v>
      </c>
      <c r="G1081" s="22" t="s">
        <v>48</v>
      </c>
      <c r="H1081" s="23" t="s">
        <v>58</v>
      </c>
      <c r="I1081" s="24">
        <v>24.75</v>
      </c>
    </row>
    <row r="1082" spans="1:9">
      <c r="A1082" s="22">
        <v>43980</v>
      </c>
      <c r="B1082" s="22" t="str">
        <f t="shared" si="80"/>
        <v>May</v>
      </c>
      <c r="C1082" s="23">
        <f t="shared" si="81"/>
        <v>22</v>
      </c>
      <c r="D1082" s="23" t="str">
        <f t="shared" si="82"/>
        <v>None</v>
      </c>
      <c r="E1082" s="23" t="e">
        <f t="shared" si="83"/>
        <v>#N/A</v>
      </c>
      <c r="F1082" s="23" t="e">
        <f t="shared" si="84"/>
        <v>#N/A</v>
      </c>
      <c r="G1082" s="22" t="s">
        <v>48</v>
      </c>
      <c r="H1082" s="23" t="s">
        <v>58</v>
      </c>
      <c r="I1082" s="24">
        <v>69.84</v>
      </c>
    </row>
    <row r="1083" spans="1:9">
      <c r="A1083" s="22">
        <v>44066</v>
      </c>
      <c r="B1083" s="22" t="str">
        <f t="shared" si="80"/>
        <v>Aug</v>
      </c>
      <c r="C1083" s="23">
        <f t="shared" si="81"/>
        <v>35</v>
      </c>
      <c r="D1083" s="23" t="str">
        <f t="shared" si="82"/>
        <v>Fall Kite Event</v>
      </c>
      <c r="E1083" s="23" t="e">
        <f t="shared" si="83"/>
        <v>#N/A</v>
      </c>
      <c r="F1083" s="23">
        <f t="shared" si="84"/>
        <v>90.94</v>
      </c>
      <c r="G1083" s="22" t="s">
        <v>48</v>
      </c>
      <c r="H1083" s="23" t="s">
        <v>53</v>
      </c>
      <c r="I1083" s="24">
        <v>90.94</v>
      </c>
    </row>
    <row r="1084" spans="1:9">
      <c r="A1084" s="22">
        <v>43984</v>
      </c>
      <c r="B1084" s="22" t="str">
        <f t="shared" si="80"/>
        <v>Jun</v>
      </c>
      <c r="C1084" s="23">
        <f t="shared" si="81"/>
        <v>23</v>
      </c>
      <c r="D1084" s="23" t="str">
        <f t="shared" si="82"/>
        <v>Festival of Flight</v>
      </c>
      <c r="E1084" s="23">
        <f t="shared" si="83"/>
        <v>20.95</v>
      </c>
      <c r="F1084" s="23" t="e">
        <f t="shared" si="84"/>
        <v>#N/A</v>
      </c>
      <c r="G1084" s="22" t="s">
        <v>45</v>
      </c>
      <c r="H1084" s="23" t="s">
        <v>43</v>
      </c>
      <c r="I1084" s="24">
        <v>20.95</v>
      </c>
    </row>
    <row r="1085" spans="1:9">
      <c r="A1085" s="22">
        <v>43973</v>
      </c>
      <c r="B1085" s="22" t="str">
        <f t="shared" si="80"/>
        <v>May</v>
      </c>
      <c r="C1085" s="23">
        <f t="shared" si="81"/>
        <v>21</v>
      </c>
      <c r="D1085" s="23" t="str">
        <f t="shared" si="82"/>
        <v>None</v>
      </c>
      <c r="E1085" s="23" t="e">
        <f t="shared" si="83"/>
        <v>#N/A</v>
      </c>
      <c r="F1085" s="23" t="e">
        <f t="shared" si="84"/>
        <v>#N/A</v>
      </c>
      <c r="G1085" s="22" t="s">
        <v>48</v>
      </c>
      <c r="H1085" s="23" t="s">
        <v>43</v>
      </c>
      <c r="I1085" s="24">
        <v>20.68</v>
      </c>
    </row>
    <row r="1086" spans="1:9">
      <c r="A1086" s="22">
        <v>43996</v>
      </c>
      <c r="B1086" s="22" t="str">
        <f t="shared" si="80"/>
        <v>Jun</v>
      </c>
      <c r="C1086" s="23">
        <f t="shared" si="81"/>
        <v>25</v>
      </c>
      <c r="D1086" s="23" t="str">
        <f t="shared" si="82"/>
        <v>Festival of Flight</v>
      </c>
      <c r="E1086" s="23">
        <f t="shared" si="83"/>
        <v>68.73</v>
      </c>
      <c r="F1086" s="23" t="e">
        <f t="shared" si="84"/>
        <v>#N/A</v>
      </c>
      <c r="G1086" s="22" t="s">
        <v>38</v>
      </c>
      <c r="H1086" s="23" t="s">
        <v>54</v>
      </c>
      <c r="I1086" s="24">
        <v>68.73</v>
      </c>
    </row>
    <row r="1087" spans="1:9">
      <c r="A1087" s="22">
        <v>44074</v>
      </c>
      <c r="B1087" s="22" t="str">
        <f t="shared" si="80"/>
        <v>Aug</v>
      </c>
      <c r="C1087" s="23">
        <f t="shared" si="81"/>
        <v>36</v>
      </c>
      <c r="D1087" s="23" t="str">
        <f t="shared" si="82"/>
        <v>None</v>
      </c>
      <c r="E1087" s="23" t="e">
        <f t="shared" si="83"/>
        <v>#N/A</v>
      </c>
      <c r="F1087" s="23" t="e">
        <f t="shared" si="84"/>
        <v>#N/A</v>
      </c>
      <c r="G1087" s="22" t="s">
        <v>48</v>
      </c>
      <c r="H1087" s="23" t="s">
        <v>58</v>
      </c>
      <c r="I1087" s="24">
        <v>456.63</v>
      </c>
    </row>
    <row r="1088" spans="1:9">
      <c r="A1088" s="22">
        <v>44064</v>
      </c>
      <c r="B1088" s="22" t="str">
        <f t="shared" si="80"/>
        <v>Aug</v>
      </c>
      <c r="C1088" s="23">
        <f t="shared" si="81"/>
        <v>34</v>
      </c>
      <c r="D1088" s="23" t="str">
        <f t="shared" si="82"/>
        <v>Fall Kite Event</v>
      </c>
      <c r="E1088" s="23" t="e">
        <f t="shared" si="83"/>
        <v>#N/A</v>
      </c>
      <c r="F1088" s="23">
        <f t="shared" si="84"/>
        <v>102.35</v>
      </c>
      <c r="G1088" s="22" t="s">
        <v>38</v>
      </c>
      <c r="H1088" s="23" t="s">
        <v>49</v>
      </c>
      <c r="I1088" s="24">
        <v>102.35</v>
      </c>
    </row>
    <row r="1089" spans="1:9">
      <c r="A1089" s="22">
        <v>44051</v>
      </c>
      <c r="B1089" s="22" t="str">
        <f t="shared" si="80"/>
        <v>Aug</v>
      </c>
      <c r="C1089" s="23">
        <f t="shared" si="81"/>
        <v>32</v>
      </c>
      <c r="D1089" s="23" t="str">
        <f t="shared" si="82"/>
        <v>Fall Kite Event</v>
      </c>
      <c r="E1089" s="23" t="e">
        <f t="shared" si="83"/>
        <v>#N/A</v>
      </c>
      <c r="F1089" s="23">
        <f t="shared" si="84"/>
        <v>23.82</v>
      </c>
      <c r="G1089" s="22" t="s">
        <v>38</v>
      </c>
      <c r="H1089" s="23" t="s">
        <v>58</v>
      </c>
      <c r="I1089" s="24">
        <v>23.82</v>
      </c>
    </row>
    <row r="1090" spans="1:9">
      <c r="A1090" s="22">
        <v>43987</v>
      </c>
      <c r="B1090" s="22" t="str">
        <f t="shared" si="80"/>
        <v>Jun</v>
      </c>
      <c r="C1090" s="23">
        <f t="shared" si="81"/>
        <v>23</v>
      </c>
      <c r="D1090" s="23" t="str">
        <f t="shared" si="82"/>
        <v>Festival of Flight</v>
      </c>
      <c r="E1090" s="23">
        <f t="shared" si="83"/>
        <v>66.349999999999994</v>
      </c>
      <c r="F1090" s="23" t="e">
        <f t="shared" si="84"/>
        <v>#N/A</v>
      </c>
      <c r="G1090" s="22" t="s">
        <v>48</v>
      </c>
      <c r="H1090" s="23" t="s">
        <v>49</v>
      </c>
      <c r="I1090" s="24">
        <v>66.349999999999994</v>
      </c>
    </row>
    <row r="1091" spans="1:9">
      <c r="A1091" s="22">
        <v>44096</v>
      </c>
      <c r="B1091" s="22" t="str">
        <f t="shared" si="80"/>
        <v>Sep</v>
      </c>
      <c r="C1091" s="23">
        <f t="shared" si="81"/>
        <v>39</v>
      </c>
      <c r="D1091" s="23" t="str">
        <f t="shared" si="82"/>
        <v>None</v>
      </c>
      <c r="E1091" s="23" t="e">
        <f t="shared" si="83"/>
        <v>#N/A</v>
      </c>
      <c r="F1091" s="23" t="e">
        <f t="shared" si="84"/>
        <v>#N/A</v>
      </c>
      <c r="G1091" s="22" t="s">
        <v>48</v>
      </c>
      <c r="H1091" s="23" t="s">
        <v>49</v>
      </c>
      <c r="I1091" s="24">
        <v>68.31</v>
      </c>
    </row>
    <row r="1092" spans="1:9">
      <c r="A1092" s="22">
        <v>44052</v>
      </c>
      <c r="B1092" s="22" t="str">
        <f t="shared" si="80"/>
        <v>Aug</v>
      </c>
      <c r="C1092" s="23">
        <f t="shared" si="81"/>
        <v>33</v>
      </c>
      <c r="D1092" s="23" t="str">
        <f t="shared" si="82"/>
        <v>Fall Kite Event</v>
      </c>
      <c r="E1092" s="23" t="e">
        <f t="shared" si="83"/>
        <v>#N/A</v>
      </c>
      <c r="F1092" s="23">
        <f t="shared" si="84"/>
        <v>75.11</v>
      </c>
      <c r="G1092" s="22" t="s">
        <v>38</v>
      </c>
      <c r="H1092" s="23" t="s">
        <v>58</v>
      </c>
      <c r="I1092" s="24">
        <v>75.11</v>
      </c>
    </row>
    <row r="1093" spans="1:9">
      <c r="A1093" s="22">
        <v>44047</v>
      </c>
      <c r="B1093" s="22" t="str">
        <f t="shared" si="80"/>
        <v>Aug</v>
      </c>
      <c r="C1093" s="23">
        <f t="shared" si="81"/>
        <v>32</v>
      </c>
      <c r="D1093" s="23" t="str">
        <f t="shared" si="82"/>
        <v>Fall Kite Event</v>
      </c>
      <c r="E1093" s="23" t="e">
        <f t="shared" si="83"/>
        <v>#N/A</v>
      </c>
      <c r="F1093" s="23">
        <f t="shared" si="84"/>
        <v>68.13</v>
      </c>
      <c r="G1093" s="22" t="s">
        <v>48</v>
      </c>
      <c r="H1093" s="23" t="s">
        <v>49</v>
      </c>
      <c r="I1093" s="24">
        <v>68.13</v>
      </c>
    </row>
    <row r="1094" spans="1:9">
      <c r="A1094" s="22">
        <v>44046</v>
      </c>
      <c r="B1094" s="22" t="str">
        <f t="shared" ref="B1094:B1157" si="85">TEXT(A1094,"mmm")</f>
        <v>Aug</v>
      </c>
      <c r="C1094" s="23">
        <f t="shared" ref="C1094:C1157" si="86">WEEKNUM(A1094)</f>
        <v>32</v>
      </c>
      <c r="D1094" s="23" t="str">
        <f t="shared" ref="D1094:D1157" si="87">IFERROR(VLOOKUP(C1094,$AZ$7:$BA$14,2,0),"None")</f>
        <v>Fall Kite Event</v>
      </c>
      <c r="E1094" s="23" t="e">
        <f t="shared" ref="E1094:E1157" si="88">IF(D1094=$AZ$4,I1094,NA())</f>
        <v>#N/A</v>
      </c>
      <c r="F1094" s="23">
        <f t="shared" ref="F1094:F1157" si="89">IF(D1094=$AZ$3,I1094,NA())</f>
        <v>33.06</v>
      </c>
      <c r="G1094" s="22" t="s">
        <v>38</v>
      </c>
      <c r="H1094" s="23" t="s">
        <v>49</v>
      </c>
      <c r="I1094" s="24">
        <v>33.06</v>
      </c>
    </row>
    <row r="1095" spans="1:9">
      <c r="A1095" s="22">
        <v>44050</v>
      </c>
      <c r="B1095" s="22" t="str">
        <f t="shared" si="85"/>
        <v>Aug</v>
      </c>
      <c r="C1095" s="23">
        <f t="shared" si="86"/>
        <v>32</v>
      </c>
      <c r="D1095" s="23" t="str">
        <f t="shared" si="87"/>
        <v>Fall Kite Event</v>
      </c>
      <c r="E1095" s="23" t="e">
        <f t="shared" si="88"/>
        <v>#N/A</v>
      </c>
      <c r="F1095" s="23">
        <f t="shared" si="89"/>
        <v>24.11</v>
      </c>
      <c r="G1095" s="22" t="s">
        <v>48</v>
      </c>
      <c r="H1095" s="23" t="s">
        <v>58</v>
      </c>
      <c r="I1095" s="24">
        <v>24.11</v>
      </c>
    </row>
    <row r="1096" spans="1:9">
      <c r="A1096" s="22">
        <v>44046</v>
      </c>
      <c r="B1096" s="22" t="str">
        <f t="shared" si="85"/>
        <v>Aug</v>
      </c>
      <c r="C1096" s="23">
        <f t="shared" si="86"/>
        <v>32</v>
      </c>
      <c r="D1096" s="23" t="str">
        <f t="shared" si="87"/>
        <v>Fall Kite Event</v>
      </c>
      <c r="E1096" s="23" t="e">
        <f t="shared" si="88"/>
        <v>#N/A</v>
      </c>
      <c r="F1096" s="23">
        <f t="shared" si="89"/>
        <v>47.02</v>
      </c>
      <c r="G1096" s="22" t="s">
        <v>38</v>
      </c>
      <c r="H1096" s="23" t="s">
        <v>54</v>
      </c>
      <c r="I1096" s="24">
        <v>47.02</v>
      </c>
    </row>
    <row r="1097" spans="1:9">
      <c r="A1097" s="22">
        <v>44072</v>
      </c>
      <c r="B1097" s="22" t="str">
        <f t="shared" si="85"/>
        <v>Aug</v>
      </c>
      <c r="C1097" s="23">
        <f t="shared" si="86"/>
        <v>35</v>
      </c>
      <c r="D1097" s="23" t="str">
        <f t="shared" si="87"/>
        <v>Fall Kite Event</v>
      </c>
      <c r="E1097" s="23" t="e">
        <f t="shared" si="88"/>
        <v>#N/A</v>
      </c>
      <c r="F1097" s="23">
        <f t="shared" si="89"/>
        <v>38.880000000000003</v>
      </c>
      <c r="G1097" s="22" t="s">
        <v>48</v>
      </c>
      <c r="H1097" s="23" t="s">
        <v>56</v>
      </c>
      <c r="I1097" s="24">
        <v>38.880000000000003</v>
      </c>
    </row>
    <row r="1098" spans="1:9">
      <c r="A1098" s="22">
        <v>44060</v>
      </c>
      <c r="B1098" s="22" t="str">
        <f t="shared" si="85"/>
        <v>Aug</v>
      </c>
      <c r="C1098" s="23">
        <f t="shared" si="86"/>
        <v>34</v>
      </c>
      <c r="D1098" s="23" t="str">
        <f t="shared" si="87"/>
        <v>Fall Kite Event</v>
      </c>
      <c r="E1098" s="23" t="e">
        <f t="shared" si="88"/>
        <v>#N/A</v>
      </c>
      <c r="F1098" s="23">
        <f t="shared" si="89"/>
        <v>424.33</v>
      </c>
      <c r="G1098" s="22" t="s">
        <v>45</v>
      </c>
      <c r="H1098" s="23" t="s">
        <v>54</v>
      </c>
      <c r="I1098" s="24">
        <v>424.33</v>
      </c>
    </row>
    <row r="1099" spans="1:9">
      <c r="A1099" s="22">
        <v>43962</v>
      </c>
      <c r="B1099" s="22" t="str">
        <f t="shared" si="85"/>
        <v>May</v>
      </c>
      <c r="C1099" s="23">
        <f t="shared" si="86"/>
        <v>20</v>
      </c>
      <c r="D1099" s="23" t="str">
        <f t="shared" si="87"/>
        <v>None</v>
      </c>
      <c r="E1099" s="23" t="e">
        <f t="shared" si="88"/>
        <v>#N/A</v>
      </c>
      <c r="F1099" s="23" t="e">
        <f t="shared" si="89"/>
        <v>#N/A</v>
      </c>
      <c r="G1099" s="22" t="s">
        <v>48</v>
      </c>
      <c r="H1099" s="23" t="s">
        <v>43</v>
      </c>
      <c r="I1099" s="24">
        <v>40.93</v>
      </c>
    </row>
    <row r="1100" spans="1:9">
      <c r="A1100" s="22">
        <v>44071</v>
      </c>
      <c r="B1100" s="22" t="str">
        <f t="shared" si="85"/>
        <v>Aug</v>
      </c>
      <c r="C1100" s="23">
        <f t="shared" si="86"/>
        <v>35</v>
      </c>
      <c r="D1100" s="23" t="str">
        <f t="shared" si="87"/>
        <v>Fall Kite Event</v>
      </c>
      <c r="E1100" s="23" t="e">
        <f t="shared" si="88"/>
        <v>#N/A</v>
      </c>
      <c r="F1100" s="23">
        <f t="shared" si="89"/>
        <v>48.24</v>
      </c>
      <c r="G1100" s="22" t="s">
        <v>38</v>
      </c>
      <c r="H1100" s="23" t="s">
        <v>46</v>
      </c>
      <c r="I1100" s="24">
        <v>48.24</v>
      </c>
    </row>
    <row r="1101" spans="1:9">
      <c r="A1101" s="22">
        <v>44008</v>
      </c>
      <c r="B1101" s="22" t="str">
        <f t="shared" si="85"/>
        <v>Jun</v>
      </c>
      <c r="C1101" s="23">
        <f t="shared" si="86"/>
        <v>26</v>
      </c>
      <c r="D1101" s="23" t="str">
        <f t="shared" si="87"/>
        <v>Festival of Flight</v>
      </c>
      <c r="E1101" s="23">
        <f t="shared" si="88"/>
        <v>102.29</v>
      </c>
      <c r="F1101" s="23" t="e">
        <f t="shared" si="89"/>
        <v>#N/A</v>
      </c>
      <c r="G1101" s="22" t="s">
        <v>48</v>
      </c>
      <c r="H1101" s="23" t="s">
        <v>49</v>
      </c>
      <c r="I1101" s="24">
        <v>102.29</v>
      </c>
    </row>
    <row r="1102" spans="1:9">
      <c r="A1102" s="22">
        <v>44100</v>
      </c>
      <c r="B1102" s="22" t="str">
        <f t="shared" si="85"/>
        <v>Sep</v>
      </c>
      <c r="C1102" s="23">
        <f t="shared" si="86"/>
        <v>39</v>
      </c>
      <c r="D1102" s="23" t="str">
        <f t="shared" si="87"/>
        <v>None</v>
      </c>
      <c r="E1102" s="23" t="e">
        <f t="shared" si="88"/>
        <v>#N/A</v>
      </c>
      <c r="F1102" s="23" t="e">
        <f t="shared" si="89"/>
        <v>#N/A</v>
      </c>
      <c r="G1102" s="22" t="s">
        <v>48</v>
      </c>
      <c r="H1102" s="23" t="s">
        <v>50</v>
      </c>
      <c r="I1102" s="24">
        <v>92.2</v>
      </c>
    </row>
    <row r="1103" spans="1:9">
      <c r="A1103" s="22">
        <v>44005</v>
      </c>
      <c r="B1103" s="22" t="str">
        <f t="shared" si="85"/>
        <v>Jun</v>
      </c>
      <c r="C1103" s="23">
        <f t="shared" si="86"/>
        <v>26</v>
      </c>
      <c r="D1103" s="23" t="str">
        <f t="shared" si="87"/>
        <v>Festival of Flight</v>
      </c>
      <c r="E1103" s="23">
        <f t="shared" si="88"/>
        <v>46.33</v>
      </c>
      <c r="F1103" s="23" t="e">
        <f t="shared" si="89"/>
        <v>#N/A</v>
      </c>
      <c r="G1103" s="22" t="s">
        <v>48</v>
      </c>
      <c r="H1103" s="23" t="s">
        <v>50</v>
      </c>
      <c r="I1103" s="24">
        <v>46.33</v>
      </c>
    </row>
    <row r="1104" spans="1:9">
      <c r="A1104" s="22">
        <v>44063</v>
      </c>
      <c r="B1104" s="22" t="str">
        <f t="shared" si="85"/>
        <v>Aug</v>
      </c>
      <c r="C1104" s="23">
        <f t="shared" si="86"/>
        <v>34</v>
      </c>
      <c r="D1104" s="23" t="str">
        <f t="shared" si="87"/>
        <v>Fall Kite Event</v>
      </c>
      <c r="E1104" s="23" t="e">
        <f t="shared" si="88"/>
        <v>#N/A</v>
      </c>
      <c r="F1104" s="23">
        <f t="shared" si="89"/>
        <v>40.549999999999997</v>
      </c>
      <c r="G1104" s="22" t="s">
        <v>38</v>
      </c>
      <c r="H1104" s="23" t="s">
        <v>43</v>
      </c>
      <c r="I1104" s="24">
        <v>40.549999999999997</v>
      </c>
    </row>
    <row r="1105" spans="1:9">
      <c r="A1105" s="22">
        <v>44062</v>
      </c>
      <c r="B1105" s="22" t="str">
        <f t="shared" si="85"/>
        <v>Aug</v>
      </c>
      <c r="C1105" s="23">
        <f t="shared" si="86"/>
        <v>34</v>
      </c>
      <c r="D1105" s="23" t="str">
        <f t="shared" si="87"/>
        <v>Fall Kite Event</v>
      </c>
      <c r="E1105" s="23" t="e">
        <f t="shared" si="88"/>
        <v>#N/A</v>
      </c>
      <c r="F1105" s="23">
        <f t="shared" si="89"/>
        <v>66.569999999999993</v>
      </c>
      <c r="G1105" s="22" t="s">
        <v>48</v>
      </c>
      <c r="H1105" s="23" t="s">
        <v>49</v>
      </c>
      <c r="I1105" s="24">
        <v>66.569999999999993</v>
      </c>
    </row>
    <row r="1106" spans="1:9">
      <c r="A1106" s="22">
        <v>43974</v>
      </c>
      <c r="B1106" s="22" t="str">
        <f t="shared" si="85"/>
        <v>May</v>
      </c>
      <c r="C1106" s="23">
        <f t="shared" si="86"/>
        <v>21</v>
      </c>
      <c r="D1106" s="23" t="str">
        <f t="shared" si="87"/>
        <v>None</v>
      </c>
      <c r="E1106" s="23" t="e">
        <f t="shared" si="88"/>
        <v>#N/A</v>
      </c>
      <c r="F1106" s="23" t="e">
        <f t="shared" si="89"/>
        <v>#N/A</v>
      </c>
      <c r="G1106" s="22" t="s">
        <v>38</v>
      </c>
      <c r="H1106" s="23" t="s">
        <v>46</v>
      </c>
      <c r="I1106" s="24">
        <v>72.52</v>
      </c>
    </row>
    <row r="1107" spans="1:9">
      <c r="A1107" s="22">
        <v>44069</v>
      </c>
      <c r="B1107" s="22" t="str">
        <f t="shared" si="85"/>
        <v>Aug</v>
      </c>
      <c r="C1107" s="23">
        <f t="shared" si="86"/>
        <v>35</v>
      </c>
      <c r="D1107" s="23" t="str">
        <f t="shared" si="87"/>
        <v>Fall Kite Event</v>
      </c>
      <c r="E1107" s="23" t="e">
        <f t="shared" si="88"/>
        <v>#N/A</v>
      </c>
      <c r="F1107" s="23">
        <f t="shared" si="89"/>
        <v>66.849999999999994</v>
      </c>
      <c r="G1107" s="22" t="s">
        <v>48</v>
      </c>
      <c r="H1107" s="23" t="s">
        <v>49</v>
      </c>
      <c r="I1107" s="24">
        <v>66.849999999999994</v>
      </c>
    </row>
    <row r="1108" spans="1:9">
      <c r="A1108" s="22">
        <v>43991</v>
      </c>
      <c r="B1108" s="22" t="str">
        <f t="shared" si="85"/>
        <v>Jun</v>
      </c>
      <c r="C1108" s="23">
        <f t="shared" si="86"/>
        <v>24</v>
      </c>
      <c r="D1108" s="23" t="str">
        <f t="shared" si="87"/>
        <v>Festival of Flight</v>
      </c>
      <c r="E1108" s="23">
        <f t="shared" si="88"/>
        <v>47.86</v>
      </c>
      <c r="F1108" s="23" t="e">
        <f t="shared" si="89"/>
        <v>#N/A</v>
      </c>
      <c r="G1108" s="22" t="s">
        <v>38</v>
      </c>
      <c r="H1108" s="23" t="s">
        <v>54</v>
      </c>
      <c r="I1108" s="24">
        <v>47.86</v>
      </c>
    </row>
    <row r="1109" spans="1:9">
      <c r="A1109" s="22">
        <v>43975</v>
      </c>
      <c r="B1109" s="22" t="str">
        <f t="shared" si="85"/>
        <v>May</v>
      </c>
      <c r="C1109" s="23">
        <f t="shared" si="86"/>
        <v>22</v>
      </c>
      <c r="D1109" s="23" t="str">
        <f t="shared" si="87"/>
        <v>None</v>
      </c>
      <c r="E1109" s="23" t="e">
        <f t="shared" si="88"/>
        <v>#N/A</v>
      </c>
      <c r="F1109" s="23" t="e">
        <f t="shared" si="89"/>
        <v>#N/A</v>
      </c>
      <c r="G1109" s="22" t="s">
        <v>45</v>
      </c>
      <c r="H1109" s="23" t="s">
        <v>39</v>
      </c>
      <c r="I1109" s="24">
        <v>160.63</v>
      </c>
    </row>
    <row r="1110" spans="1:9">
      <c r="A1110" s="22">
        <v>44064</v>
      </c>
      <c r="B1110" s="22" t="str">
        <f t="shared" si="85"/>
        <v>Aug</v>
      </c>
      <c r="C1110" s="23">
        <f t="shared" si="86"/>
        <v>34</v>
      </c>
      <c r="D1110" s="23" t="str">
        <f t="shared" si="87"/>
        <v>Fall Kite Event</v>
      </c>
      <c r="E1110" s="23" t="e">
        <f t="shared" si="88"/>
        <v>#N/A</v>
      </c>
      <c r="F1110" s="23">
        <f t="shared" si="89"/>
        <v>75.06</v>
      </c>
      <c r="G1110" s="22" t="s">
        <v>45</v>
      </c>
      <c r="H1110" s="23" t="s">
        <v>58</v>
      </c>
      <c r="I1110" s="24">
        <v>75.06</v>
      </c>
    </row>
    <row r="1111" spans="1:9">
      <c r="A1111" s="22">
        <v>44056</v>
      </c>
      <c r="B1111" s="22" t="str">
        <f t="shared" si="85"/>
        <v>Aug</v>
      </c>
      <c r="C1111" s="23">
        <f t="shared" si="86"/>
        <v>33</v>
      </c>
      <c r="D1111" s="23" t="str">
        <f t="shared" si="87"/>
        <v>Fall Kite Event</v>
      </c>
      <c r="E1111" s="23" t="e">
        <f t="shared" si="88"/>
        <v>#N/A</v>
      </c>
      <c r="F1111" s="23">
        <f t="shared" si="89"/>
        <v>66.45</v>
      </c>
      <c r="G1111" s="22" t="s">
        <v>48</v>
      </c>
      <c r="H1111" s="23" t="s">
        <v>49</v>
      </c>
      <c r="I1111" s="24">
        <v>66.45</v>
      </c>
    </row>
    <row r="1112" spans="1:9">
      <c r="A1112" s="22">
        <v>44003</v>
      </c>
      <c r="B1112" s="22" t="str">
        <f t="shared" si="85"/>
        <v>Jun</v>
      </c>
      <c r="C1112" s="23">
        <f t="shared" si="86"/>
        <v>26</v>
      </c>
      <c r="D1112" s="23" t="str">
        <f t="shared" si="87"/>
        <v>Festival of Flight</v>
      </c>
      <c r="E1112" s="23">
        <f t="shared" si="88"/>
        <v>23.85</v>
      </c>
      <c r="F1112" s="23" t="e">
        <f t="shared" si="89"/>
        <v>#N/A</v>
      </c>
      <c r="G1112" s="22" t="s">
        <v>48</v>
      </c>
      <c r="H1112" s="23" t="s">
        <v>50</v>
      </c>
      <c r="I1112" s="24">
        <v>23.85</v>
      </c>
    </row>
    <row r="1113" spans="1:9">
      <c r="A1113" s="22">
        <v>44055</v>
      </c>
      <c r="B1113" s="22" t="str">
        <f t="shared" si="85"/>
        <v>Aug</v>
      </c>
      <c r="C1113" s="23">
        <f t="shared" si="86"/>
        <v>33</v>
      </c>
      <c r="D1113" s="23" t="str">
        <f t="shared" si="87"/>
        <v>Fall Kite Event</v>
      </c>
      <c r="E1113" s="23" t="e">
        <f t="shared" si="88"/>
        <v>#N/A</v>
      </c>
      <c r="F1113" s="23">
        <f t="shared" si="89"/>
        <v>23.49</v>
      </c>
      <c r="G1113" s="22" t="s">
        <v>48</v>
      </c>
      <c r="H1113" s="23" t="s">
        <v>50</v>
      </c>
      <c r="I1113" s="24">
        <v>23.49</v>
      </c>
    </row>
    <row r="1114" spans="1:9">
      <c r="A1114" s="22">
        <v>44061</v>
      </c>
      <c r="B1114" s="22" t="str">
        <f t="shared" si="85"/>
        <v>Aug</v>
      </c>
      <c r="C1114" s="23">
        <f t="shared" si="86"/>
        <v>34</v>
      </c>
      <c r="D1114" s="23" t="str">
        <f t="shared" si="87"/>
        <v>Fall Kite Event</v>
      </c>
      <c r="E1114" s="23" t="e">
        <f t="shared" si="88"/>
        <v>#N/A</v>
      </c>
      <c r="F1114" s="23">
        <f t="shared" si="89"/>
        <v>72.64</v>
      </c>
      <c r="G1114" s="22" t="s">
        <v>38</v>
      </c>
      <c r="H1114" s="23" t="s">
        <v>58</v>
      </c>
      <c r="I1114" s="24">
        <v>72.64</v>
      </c>
    </row>
    <row r="1115" spans="1:9">
      <c r="A1115" s="22">
        <v>44047</v>
      </c>
      <c r="B1115" s="22" t="str">
        <f t="shared" si="85"/>
        <v>Aug</v>
      </c>
      <c r="C1115" s="23">
        <f t="shared" si="86"/>
        <v>32</v>
      </c>
      <c r="D1115" s="23" t="str">
        <f t="shared" si="87"/>
        <v>Fall Kite Event</v>
      </c>
      <c r="E1115" s="23" t="e">
        <f t="shared" si="88"/>
        <v>#N/A</v>
      </c>
      <c r="F1115" s="23">
        <f t="shared" si="89"/>
        <v>320.73</v>
      </c>
      <c r="G1115" s="22" t="s">
        <v>38</v>
      </c>
      <c r="H1115" s="23" t="s">
        <v>39</v>
      </c>
      <c r="I1115" s="24">
        <v>320.73</v>
      </c>
    </row>
    <row r="1116" spans="1:9">
      <c r="A1116" s="22">
        <v>43964</v>
      </c>
      <c r="B1116" s="22" t="str">
        <f t="shared" si="85"/>
        <v>May</v>
      </c>
      <c r="C1116" s="23">
        <f t="shared" si="86"/>
        <v>20</v>
      </c>
      <c r="D1116" s="23" t="str">
        <f t="shared" si="87"/>
        <v>None</v>
      </c>
      <c r="E1116" s="23" t="e">
        <f t="shared" si="88"/>
        <v>#N/A</v>
      </c>
      <c r="F1116" s="23" t="e">
        <f t="shared" si="89"/>
        <v>#N/A</v>
      </c>
      <c r="G1116" s="22" t="s">
        <v>45</v>
      </c>
      <c r="H1116" s="23" t="s">
        <v>58</v>
      </c>
      <c r="I1116" s="24">
        <v>48.58</v>
      </c>
    </row>
    <row r="1117" spans="1:9">
      <c r="A1117" s="22">
        <v>44069</v>
      </c>
      <c r="B1117" s="22" t="str">
        <f t="shared" si="85"/>
        <v>Aug</v>
      </c>
      <c r="C1117" s="23">
        <f t="shared" si="86"/>
        <v>35</v>
      </c>
      <c r="D1117" s="23" t="str">
        <f t="shared" si="87"/>
        <v>Fall Kite Event</v>
      </c>
      <c r="E1117" s="23" t="e">
        <f t="shared" si="88"/>
        <v>#N/A</v>
      </c>
      <c r="F1117" s="23">
        <f t="shared" si="89"/>
        <v>23.35</v>
      </c>
      <c r="G1117" s="22" t="s">
        <v>38</v>
      </c>
      <c r="H1117" s="23" t="s">
        <v>57</v>
      </c>
      <c r="I1117" s="24">
        <v>23.35</v>
      </c>
    </row>
    <row r="1118" spans="1:9">
      <c r="A1118" s="22">
        <v>44064</v>
      </c>
      <c r="B1118" s="22" t="str">
        <f t="shared" si="85"/>
        <v>Aug</v>
      </c>
      <c r="C1118" s="23">
        <f t="shared" si="86"/>
        <v>34</v>
      </c>
      <c r="D1118" s="23" t="str">
        <f t="shared" si="87"/>
        <v>Fall Kite Event</v>
      </c>
      <c r="E1118" s="23" t="e">
        <f t="shared" si="88"/>
        <v>#N/A</v>
      </c>
      <c r="F1118" s="23">
        <f t="shared" si="89"/>
        <v>99.1</v>
      </c>
      <c r="G1118" s="22" t="s">
        <v>45</v>
      </c>
      <c r="H1118" s="23" t="s">
        <v>49</v>
      </c>
      <c r="I1118" s="24">
        <v>99.1</v>
      </c>
    </row>
    <row r="1119" spans="1:9">
      <c r="A1119" s="22">
        <v>44072</v>
      </c>
      <c r="B1119" s="22" t="str">
        <f t="shared" si="85"/>
        <v>Aug</v>
      </c>
      <c r="C1119" s="23">
        <f t="shared" si="86"/>
        <v>35</v>
      </c>
      <c r="D1119" s="23" t="str">
        <f t="shared" si="87"/>
        <v>Fall Kite Event</v>
      </c>
      <c r="E1119" s="23" t="e">
        <f t="shared" si="88"/>
        <v>#N/A</v>
      </c>
      <c r="F1119" s="23">
        <f t="shared" si="89"/>
        <v>46.34</v>
      </c>
      <c r="G1119" s="22" t="s">
        <v>38</v>
      </c>
      <c r="H1119" s="23" t="s">
        <v>57</v>
      </c>
      <c r="I1119" s="24">
        <v>46.34</v>
      </c>
    </row>
    <row r="1120" spans="1:9">
      <c r="A1120" s="22">
        <v>44009</v>
      </c>
      <c r="B1120" s="22" t="str">
        <f t="shared" si="85"/>
        <v>Jun</v>
      </c>
      <c r="C1120" s="23">
        <f t="shared" si="86"/>
        <v>26</v>
      </c>
      <c r="D1120" s="23" t="str">
        <f t="shared" si="87"/>
        <v>Festival of Flight</v>
      </c>
      <c r="E1120" s="23">
        <f t="shared" si="88"/>
        <v>68.2</v>
      </c>
      <c r="F1120" s="23" t="e">
        <f t="shared" si="89"/>
        <v>#N/A</v>
      </c>
      <c r="G1120" s="22" t="s">
        <v>38</v>
      </c>
      <c r="H1120" s="23" t="s">
        <v>49</v>
      </c>
      <c r="I1120" s="24">
        <v>68.2</v>
      </c>
    </row>
    <row r="1121" spans="1:9">
      <c r="A1121" s="22">
        <v>44016</v>
      </c>
      <c r="B1121" s="22" t="str">
        <f t="shared" si="85"/>
        <v>Jul</v>
      </c>
      <c r="C1121" s="23">
        <f t="shared" si="86"/>
        <v>27</v>
      </c>
      <c r="D1121" s="23" t="str">
        <f t="shared" si="87"/>
        <v>None</v>
      </c>
      <c r="E1121" s="23" t="e">
        <f t="shared" si="88"/>
        <v>#N/A</v>
      </c>
      <c r="F1121" s="23" t="e">
        <f t="shared" si="89"/>
        <v>#N/A</v>
      </c>
      <c r="G1121" s="22" t="s">
        <v>48</v>
      </c>
      <c r="H1121" s="23" t="s">
        <v>39</v>
      </c>
      <c r="I1121" s="24">
        <v>160.19</v>
      </c>
    </row>
    <row r="1122" spans="1:9">
      <c r="A1122" s="22">
        <v>44070</v>
      </c>
      <c r="B1122" s="22" t="str">
        <f t="shared" si="85"/>
        <v>Aug</v>
      </c>
      <c r="C1122" s="23">
        <f t="shared" si="86"/>
        <v>35</v>
      </c>
      <c r="D1122" s="23" t="str">
        <f t="shared" si="87"/>
        <v>Fall Kite Event</v>
      </c>
      <c r="E1122" s="23" t="e">
        <f t="shared" si="88"/>
        <v>#N/A</v>
      </c>
      <c r="F1122" s="23">
        <f t="shared" si="89"/>
        <v>34.950000000000003</v>
      </c>
      <c r="G1122" s="22" t="s">
        <v>45</v>
      </c>
      <c r="H1122" s="23" t="s">
        <v>49</v>
      </c>
      <c r="I1122" s="24">
        <v>34.950000000000003</v>
      </c>
    </row>
    <row r="1123" spans="1:9">
      <c r="A1123" s="22">
        <v>44074</v>
      </c>
      <c r="B1123" s="22" t="str">
        <f t="shared" si="85"/>
        <v>Aug</v>
      </c>
      <c r="C1123" s="23">
        <f t="shared" si="86"/>
        <v>36</v>
      </c>
      <c r="D1123" s="23" t="str">
        <f t="shared" si="87"/>
        <v>None</v>
      </c>
      <c r="E1123" s="23" t="e">
        <f t="shared" si="88"/>
        <v>#N/A</v>
      </c>
      <c r="F1123" s="23" t="e">
        <f t="shared" si="89"/>
        <v>#N/A</v>
      </c>
      <c r="G1123" s="22" t="s">
        <v>38</v>
      </c>
      <c r="H1123" s="23" t="s">
        <v>43</v>
      </c>
      <c r="I1123" s="24">
        <v>20.39</v>
      </c>
    </row>
    <row r="1124" spans="1:9">
      <c r="A1124" s="22">
        <v>43996</v>
      </c>
      <c r="B1124" s="22" t="str">
        <f t="shared" si="85"/>
        <v>Jun</v>
      </c>
      <c r="C1124" s="23">
        <f t="shared" si="86"/>
        <v>25</v>
      </c>
      <c r="D1124" s="23" t="str">
        <f t="shared" si="87"/>
        <v>Festival of Flight</v>
      </c>
      <c r="E1124" s="23">
        <f t="shared" si="88"/>
        <v>549.30999999999995</v>
      </c>
      <c r="F1124" s="23" t="e">
        <f t="shared" si="89"/>
        <v>#N/A</v>
      </c>
      <c r="G1124" s="22" t="s">
        <v>48</v>
      </c>
      <c r="H1124" s="23" t="s">
        <v>49</v>
      </c>
      <c r="I1124" s="24">
        <v>549.30999999999995</v>
      </c>
    </row>
    <row r="1125" spans="1:9">
      <c r="A1125" s="22">
        <v>44037</v>
      </c>
      <c r="B1125" s="22" t="str">
        <f t="shared" si="85"/>
        <v>Jul</v>
      </c>
      <c r="C1125" s="23">
        <f t="shared" si="86"/>
        <v>30</v>
      </c>
      <c r="D1125" s="23" t="str">
        <f t="shared" si="87"/>
        <v>None</v>
      </c>
      <c r="E1125" s="23" t="e">
        <f t="shared" si="88"/>
        <v>#N/A</v>
      </c>
      <c r="F1125" s="23" t="e">
        <f t="shared" si="89"/>
        <v>#N/A</v>
      </c>
      <c r="G1125" s="22" t="s">
        <v>48</v>
      </c>
      <c r="H1125" s="23" t="s">
        <v>39</v>
      </c>
      <c r="I1125" s="24">
        <v>240.27</v>
      </c>
    </row>
    <row r="1126" spans="1:9">
      <c r="A1126" s="22">
        <v>44002</v>
      </c>
      <c r="B1126" s="22" t="str">
        <f t="shared" si="85"/>
        <v>Jun</v>
      </c>
      <c r="C1126" s="23">
        <f t="shared" si="86"/>
        <v>25</v>
      </c>
      <c r="D1126" s="23" t="str">
        <f t="shared" si="87"/>
        <v>Festival of Flight</v>
      </c>
      <c r="E1126" s="23">
        <f t="shared" si="88"/>
        <v>69.11</v>
      </c>
      <c r="F1126" s="23" t="e">
        <f t="shared" si="89"/>
        <v>#N/A</v>
      </c>
      <c r="G1126" s="22" t="s">
        <v>48</v>
      </c>
      <c r="H1126" s="23" t="s">
        <v>50</v>
      </c>
      <c r="I1126" s="24">
        <v>69.11</v>
      </c>
    </row>
    <row r="1127" spans="1:9">
      <c r="A1127" s="22">
        <v>44038</v>
      </c>
      <c r="B1127" s="22" t="str">
        <f t="shared" si="85"/>
        <v>Jul</v>
      </c>
      <c r="C1127" s="23">
        <f t="shared" si="86"/>
        <v>31</v>
      </c>
      <c r="D1127" s="23" t="str">
        <f t="shared" si="87"/>
        <v>None</v>
      </c>
      <c r="E1127" s="23" t="e">
        <f t="shared" si="88"/>
        <v>#N/A</v>
      </c>
      <c r="F1127" s="23" t="e">
        <f t="shared" si="89"/>
        <v>#N/A</v>
      </c>
      <c r="G1127" s="22" t="s">
        <v>38</v>
      </c>
      <c r="H1127" s="23" t="s">
        <v>50</v>
      </c>
      <c r="I1127" s="24">
        <v>44.59</v>
      </c>
    </row>
    <row r="1128" spans="1:9">
      <c r="A1128" s="22">
        <v>44067</v>
      </c>
      <c r="B1128" s="22" t="str">
        <f t="shared" si="85"/>
        <v>Aug</v>
      </c>
      <c r="C1128" s="23">
        <f t="shared" si="86"/>
        <v>35</v>
      </c>
      <c r="D1128" s="23" t="str">
        <f t="shared" si="87"/>
        <v>Fall Kite Event</v>
      </c>
      <c r="E1128" s="23" t="e">
        <f t="shared" si="88"/>
        <v>#N/A</v>
      </c>
      <c r="F1128" s="23">
        <f t="shared" si="89"/>
        <v>68.650000000000006</v>
      </c>
      <c r="G1128" s="22" t="s">
        <v>38</v>
      </c>
      <c r="H1128" s="23" t="s">
        <v>49</v>
      </c>
      <c r="I1128" s="24">
        <v>68.650000000000006</v>
      </c>
    </row>
    <row r="1129" spans="1:9">
      <c r="A1129" s="22">
        <v>43984</v>
      </c>
      <c r="B1129" s="22" t="str">
        <f t="shared" si="85"/>
        <v>Jun</v>
      </c>
      <c r="C1129" s="23">
        <f t="shared" si="86"/>
        <v>23</v>
      </c>
      <c r="D1129" s="23" t="str">
        <f t="shared" si="87"/>
        <v>Festival of Flight</v>
      </c>
      <c r="E1129" s="23">
        <f t="shared" si="88"/>
        <v>24.83</v>
      </c>
      <c r="F1129" s="23" t="e">
        <f t="shared" si="89"/>
        <v>#N/A</v>
      </c>
      <c r="G1129" s="22" t="s">
        <v>48</v>
      </c>
      <c r="H1129" s="23" t="s">
        <v>58</v>
      </c>
      <c r="I1129" s="24">
        <v>24.83</v>
      </c>
    </row>
    <row r="1130" spans="1:9">
      <c r="A1130" s="22">
        <v>43989</v>
      </c>
      <c r="B1130" s="22" t="str">
        <f t="shared" si="85"/>
        <v>Jun</v>
      </c>
      <c r="C1130" s="23">
        <f t="shared" si="86"/>
        <v>24</v>
      </c>
      <c r="D1130" s="23" t="str">
        <f t="shared" si="87"/>
        <v>Festival of Flight</v>
      </c>
      <c r="E1130" s="23">
        <f t="shared" si="88"/>
        <v>28.88</v>
      </c>
      <c r="F1130" s="23" t="e">
        <f t="shared" si="89"/>
        <v>#N/A</v>
      </c>
      <c r="G1130" s="22" t="s">
        <v>48</v>
      </c>
      <c r="H1130" s="23" t="s">
        <v>53</v>
      </c>
      <c r="I1130" s="24">
        <v>28.88</v>
      </c>
    </row>
    <row r="1131" spans="1:9">
      <c r="A1131" s="22">
        <v>44046</v>
      </c>
      <c r="B1131" s="22" t="str">
        <f t="shared" si="85"/>
        <v>Aug</v>
      </c>
      <c r="C1131" s="23">
        <f t="shared" si="86"/>
        <v>32</v>
      </c>
      <c r="D1131" s="23" t="str">
        <f t="shared" si="87"/>
        <v>Fall Kite Event</v>
      </c>
      <c r="E1131" s="23" t="e">
        <f t="shared" si="88"/>
        <v>#N/A</v>
      </c>
      <c r="F1131" s="23">
        <f t="shared" si="89"/>
        <v>87.73</v>
      </c>
      <c r="G1131" s="22" t="s">
        <v>48</v>
      </c>
      <c r="H1131" s="23" t="s">
        <v>53</v>
      </c>
      <c r="I1131" s="24">
        <v>87.73</v>
      </c>
    </row>
    <row r="1132" spans="1:9">
      <c r="A1132" s="22">
        <v>44071</v>
      </c>
      <c r="B1132" s="22" t="str">
        <f t="shared" si="85"/>
        <v>Aug</v>
      </c>
      <c r="C1132" s="23">
        <f t="shared" si="86"/>
        <v>35</v>
      </c>
      <c r="D1132" s="23" t="str">
        <f t="shared" si="87"/>
        <v>Fall Kite Event</v>
      </c>
      <c r="E1132" s="23" t="e">
        <f t="shared" si="88"/>
        <v>#N/A</v>
      </c>
      <c r="F1132" s="23">
        <f t="shared" si="89"/>
        <v>42.53</v>
      </c>
      <c r="G1132" s="22" t="s">
        <v>38</v>
      </c>
      <c r="H1132" s="23" t="s">
        <v>56</v>
      </c>
      <c r="I1132" s="24">
        <v>42.53</v>
      </c>
    </row>
    <row r="1133" spans="1:9">
      <c r="A1133" s="22">
        <v>43979</v>
      </c>
      <c r="B1133" s="22" t="str">
        <f t="shared" si="85"/>
        <v>May</v>
      </c>
      <c r="C1133" s="23">
        <f t="shared" si="86"/>
        <v>22</v>
      </c>
      <c r="D1133" s="23" t="str">
        <f t="shared" si="87"/>
        <v>None</v>
      </c>
      <c r="E1133" s="23" t="e">
        <f t="shared" si="88"/>
        <v>#N/A</v>
      </c>
      <c r="F1133" s="23" t="e">
        <f t="shared" si="89"/>
        <v>#N/A</v>
      </c>
      <c r="G1133" s="22" t="s">
        <v>48</v>
      </c>
      <c r="H1133" s="23" t="s">
        <v>39</v>
      </c>
      <c r="I1133" s="24">
        <v>240.01</v>
      </c>
    </row>
    <row r="1134" spans="1:9">
      <c r="A1134" s="22">
        <v>44054</v>
      </c>
      <c r="B1134" s="22" t="str">
        <f t="shared" si="85"/>
        <v>Aug</v>
      </c>
      <c r="C1134" s="23">
        <f t="shared" si="86"/>
        <v>33</v>
      </c>
      <c r="D1134" s="23" t="str">
        <f t="shared" si="87"/>
        <v>Fall Kite Event</v>
      </c>
      <c r="E1134" s="23" t="e">
        <f t="shared" si="88"/>
        <v>#N/A</v>
      </c>
      <c r="F1134" s="23">
        <f t="shared" si="89"/>
        <v>40.409999999999997</v>
      </c>
      <c r="G1134" s="22" t="s">
        <v>38</v>
      </c>
      <c r="H1134" s="23" t="s">
        <v>43</v>
      </c>
      <c r="I1134" s="24">
        <v>40.409999999999997</v>
      </c>
    </row>
    <row r="1135" spans="1:9">
      <c r="A1135" s="22">
        <v>44064</v>
      </c>
      <c r="B1135" s="22" t="str">
        <f t="shared" si="85"/>
        <v>Aug</v>
      </c>
      <c r="C1135" s="23">
        <f t="shared" si="86"/>
        <v>34</v>
      </c>
      <c r="D1135" s="23" t="str">
        <f t="shared" si="87"/>
        <v>Fall Kite Event</v>
      </c>
      <c r="E1135" s="23" t="e">
        <f t="shared" si="88"/>
        <v>#N/A</v>
      </c>
      <c r="F1135" s="23">
        <f t="shared" si="89"/>
        <v>38.68</v>
      </c>
      <c r="G1135" s="22" t="s">
        <v>48</v>
      </c>
      <c r="H1135" s="23" t="s">
        <v>56</v>
      </c>
      <c r="I1135" s="24">
        <v>38.68</v>
      </c>
    </row>
    <row r="1136" spans="1:9">
      <c r="A1136" s="22">
        <v>44054</v>
      </c>
      <c r="B1136" s="22" t="str">
        <f t="shared" si="85"/>
        <v>Aug</v>
      </c>
      <c r="C1136" s="23">
        <f t="shared" si="86"/>
        <v>33</v>
      </c>
      <c r="D1136" s="23" t="str">
        <f t="shared" si="87"/>
        <v>Fall Kite Event</v>
      </c>
      <c r="E1136" s="23" t="e">
        <f t="shared" si="88"/>
        <v>#N/A</v>
      </c>
      <c r="F1136" s="23">
        <f t="shared" si="89"/>
        <v>46.17</v>
      </c>
      <c r="G1136" s="22" t="s">
        <v>38</v>
      </c>
      <c r="H1136" s="23" t="s">
        <v>58</v>
      </c>
      <c r="I1136" s="24">
        <v>46.17</v>
      </c>
    </row>
    <row r="1137" spans="1:9">
      <c r="A1137" s="22">
        <v>44067</v>
      </c>
      <c r="B1137" s="22" t="str">
        <f t="shared" si="85"/>
        <v>Aug</v>
      </c>
      <c r="C1137" s="23">
        <f t="shared" si="86"/>
        <v>35</v>
      </c>
      <c r="D1137" s="23" t="str">
        <f t="shared" si="87"/>
        <v>Fall Kite Event</v>
      </c>
      <c r="E1137" s="23" t="e">
        <f t="shared" si="88"/>
        <v>#N/A</v>
      </c>
      <c r="F1137" s="23">
        <f t="shared" si="89"/>
        <v>22.7</v>
      </c>
      <c r="G1137" s="22" t="s">
        <v>48</v>
      </c>
      <c r="H1137" s="23" t="s">
        <v>57</v>
      </c>
      <c r="I1137" s="24">
        <v>22.7</v>
      </c>
    </row>
    <row r="1138" spans="1:9">
      <c r="A1138" s="22">
        <v>44055</v>
      </c>
      <c r="B1138" s="22" t="str">
        <f t="shared" si="85"/>
        <v>Aug</v>
      </c>
      <c r="C1138" s="23">
        <f t="shared" si="86"/>
        <v>33</v>
      </c>
      <c r="D1138" s="23" t="str">
        <f t="shared" si="87"/>
        <v>Fall Kite Event</v>
      </c>
      <c r="E1138" s="23" t="e">
        <f t="shared" si="88"/>
        <v>#N/A</v>
      </c>
      <c r="F1138" s="23">
        <f t="shared" si="89"/>
        <v>60.17</v>
      </c>
      <c r="G1138" s="22" t="s">
        <v>38</v>
      </c>
      <c r="H1138" s="23" t="s">
        <v>56</v>
      </c>
      <c r="I1138" s="24">
        <v>60.17</v>
      </c>
    </row>
    <row r="1139" spans="1:9">
      <c r="A1139" s="22">
        <v>44090</v>
      </c>
      <c r="B1139" s="22" t="str">
        <f t="shared" si="85"/>
        <v>Sep</v>
      </c>
      <c r="C1139" s="23">
        <f t="shared" si="86"/>
        <v>38</v>
      </c>
      <c r="D1139" s="23" t="str">
        <f t="shared" si="87"/>
        <v>None</v>
      </c>
      <c r="E1139" s="23" t="e">
        <f t="shared" si="88"/>
        <v>#N/A</v>
      </c>
      <c r="F1139" s="23" t="e">
        <f t="shared" si="89"/>
        <v>#N/A</v>
      </c>
      <c r="G1139" s="22" t="s">
        <v>38</v>
      </c>
      <c r="H1139" s="23" t="s">
        <v>49</v>
      </c>
      <c r="I1139" s="24">
        <v>99.79</v>
      </c>
    </row>
    <row r="1140" spans="1:9">
      <c r="A1140" s="22">
        <v>43985</v>
      </c>
      <c r="B1140" s="22" t="str">
        <f t="shared" si="85"/>
        <v>Jun</v>
      </c>
      <c r="C1140" s="23">
        <f t="shared" si="86"/>
        <v>23</v>
      </c>
      <c r="D1140" s="23" t="str">
        <f t="shared" si="87"/>
        <v>Festival of Flight</v>
      </c>
      <c r="E1140" s="23">
        <f t="shared" si="88"/>
        <v>24.1</v>
      </c>
      <c r="F1140" s="23" t="e">
        <f t="shared" si="89"/>
        <v>#N/A</v>
      </c>
      <c r="G1140" s="22" t="s">
        <v>48</v>
      </c>
      <c r="H1140" s="23" t="s">
        <v>58</v>
      </c>
      <c r="I1140" s="24">
        <v>24.1</v>
      </c>
    </row>
    <row r="1141" spans="1:9">
      <c r="A1141" s="22">
        <v>44067</v>
      </c>
      <c r="B1141" s="22" t="str">
        <f t="shared" si="85"/>
        <v>Aug</v>
      </c>
      <c r="C1141" s="23">
        <f t="shared" si="86"/>
        <v>35</v>
      </c>
      <c r="D1141" s="23" t="str">
        <f t="shared" si="87"/>
        <v>Fall Kite Event</v>
      </c>
      <c r="E1141" s="23" t="e">
        <f t="shared" si="88"/>
        <v>#N/A</v>
      </c>
      <c r="F1141" s="23">
        <f t="shared" si="89"/>
        <v>46.93</v>
      </c>
      <c r="G1141" s="22" t="s">
        <v>38</v>
      </c>
      <c r="H1141" s="23" t="s">
        <v>50</v>
      </c>
      <c r="I1141" s="24">
        <v>46.93</v>
      </c>
    </row>
    <row r="1142" spans="1:9">
      <c r="A1142" s="22">
        <v>44050</v>
      </c>
      <c r="B1142" s="22" t="str">
        <f t="shared" si="85"/>
        <v>Aug</v>
      </c>
      <c r="C1142" s="23">
        <f t="shared" si="86"/>
        <v>32</v>
      </c>
      <c r="D1142" s="23" t="str">
        <f t="shared" si="87"/>
        <v>Fall Kite Event</v>
      </c>
      <c r="E1142" s="23" t="e">
        <f t="shared" si="88"/>
        <v>#N/A</v>
      </c>
      <c r="F1142" s="23">
        <f t="shared" si="89"/>
        <v>100.09</v>
      </c>
      <c r="G1142" s="22" t="s">
        <v>38</v>
      </c>
      <c r="H1142" s="23" t="s">
        <v>43</v>
      </c>
      <c r="I1142" s="24">
        <v>100.09</v>
      </c>
    </row>
    <row r="1143" spans="1:9">
      <c r="A1143" s="22">
        <v>43970</v>
      </c>
      <c r="B1143" s="22" t="str">
        <f t="shared" si="85"/>
        <v>May</v>
      </c>
      <c r="C1143" s="23">
        <f t="shared" si="86"/>
        <v>21</v>
      </c>
      <c r="D1143" s="23" t="str">
        <f t="shared" si="87"/>
        <v>None</v>
      </c>
      <c r="E1143" s="23" t="e">
        <f t="shared" si="88"/>
        <v>#N/A</v>
      </c>
      <c r="F1143" s="23" t="e">
        <f t="shared" si="89"/>
        <v>#N/A</v>
      </c>
      <c r="G1143" s="22" t="s">
        <v>38</v>
      </c>
      <c r="H1143" s="23" t="s">
        <v>57</v>
      </c>
      <c r="I1143" s="24">
        <v>66.88</v>
      </c>
    </row>
    <row r="1144" spans="1:9">
      <c r="A1144" s="22">
        <v>43963</v>
      </c>
      <c r="B1144" s="22" t="str">
        <f t="shared" si="85"/>
        <v>May</v>
      </c>
      <c r="C1144" s="23">
        <f t="shared" si="86"/>
        <v>20</v>
      </c>
      <c r="D1144" s="23" t="str">
        <f t="shared" si="87"/>
        <v>None</v>
      </c>
      <c r="E1144" s="23" t="e">
        <f t="shared" si="88"/>
        <v>#N/A</v>
      </c>
      <c r="F1144" s="23" t="e">
        <f t="shared" si="89"/>
        <v>#N/A</v>
      </c>
      <c r="G1144" s="22" t="s">
        <v>48</v>
      </c>
      <c r="H1144" s="23" t="s">
        <v>49</v>
      </c>
      <c r="I1144" s="24">
        <v>34.71</v>
      </c>
    </row>
    <row r="1145" spans="1:9">
      <c r="A1145" s="22">
        <v>44048</v>
      </c>
      <c r="B1145" s="22" t="str">
        <f t="shared" si="85"/>
        <v>Aug</v>
      </c>
      <c r="C1145" s="23">
        <f t="shared" si="86"/>
        <v>32</v>
      </c>
      <c r="D1145" s="23" t="str">
        <f t="shared" si="87"/>
        <v>Fall Kite Event</v>
      </c>
      <c r="E1145" s="23" t="e">
        <f t="shared" si="88"/>
        <v>#N/A</v>
      </c>
      <c r="F1145" s="23">
        <f t="shared" si="89"/>
        <v>71.400000000000006</v>
      </c>
      <c r="G1145" s="22" t="s">
        <v>38</v>
      </c>
      <c r="H1145" s="23" t="s">
        <v>54</v>
      </c>
      <c r="I1145" s="24">
        <v>71.400000000000006</v>
      </c>
    </row>
    <row r="1146" spans="1:9">
      <c r="A1146" s="22">
        <v>44011</v>
      </c>
      <c r="B1146" s="22" t="str">
        <f t="shared" si="85"/>
        <v>Jun</v>
      </c>
      <c r="C1146" s="23">
        <f t="shared" si="86"/>
        <v>27</v>
      </c>
      <c r="D1146" s="23" t="str">
        <f t="shared" si="87"/>
        <v>None</v>
      </c>
      <c r="E1146" s="23" t="e">
        <f t="shared" si="88"/>
        <v>#N/A</v>
      </c>
      <c r="F1146" s="23" t="e">
        <f t="shared" si="89"/>
        <v>#N/A</v>
      </c>
      <c r="G1146" s="22" t="s">
        <v>48</v>
      </c>
      <c r="H1146" s="23" t="s">
        <v>66</v>
      </c>
      <c r="I1146" s="24">
        <v>36.270000000000003</v>
      </c>
    </row>
    <row r="1147" spans="1:9">
      <c r="A1147" s="22">
        <v>44028</v>
      </c>
      <c r="B1147" s="22" t="str">
        <f t="shared" si="85"/>
        <v>Jul</v>
      </c>
      <c r="C1147" s="23">
        <f t="shared" si="86"/>
        <v>29</v>
      </c>
      <c r="D1147" s="23" t="str">
        <f t="shared" si="87"/>
        <v>None</v>
      </c>
      <c r="E1147" s="23" t="e">
        <f t="shared" si="88"/>
        <v>#N/A</v>
      </c>
      <c r="F1147" s="23" t="e">
        <f t="shared" si="89"/>
        <v>#N/A</v>
      </c>
      <c r="G1147" s="22" t="s">
        <v>38</v>
      </c>
      <c r="H1147" s="23" t="s">
        <v>58</v>
      </c>
      <c r="I1147" s="24">
        <v>75.900000000000006</v>
      </c>
    </row>
    <row r="1148" spans="1:9">
      <c r="A1148" s="22">
        <v>44002</v>
      </c>
      <c r="B1148" s="22" t="str">
        <f t="shared" si="85"/>
        <v>Jun</v>
      </c>
      <c r="C1148" s="23">
        <f t="shared" si="86"/>
        <v>25</v>
      </c>
      <c r="D1148" s="23" t="str">
        <f t="shared" si="87"/>
        <v>Festival of Flight</v>
      </c>
      <c r="E1148" s="23">
        <f t="shared" si="88"/>
        <v>40.99</v>
      </c>
      <c r="F1148" s="23" t="e">
        <f t="shared" si="89"/>
        <v>#N/A</v>
      </c>
      <c r="G1148" s="22" t="s">
        <v>48</v>
      </c>
      <c r="H1148" s="23" t="s">
        <v>43</v>
      </c>
      <c r="I1148" s="24">
        <v>40.99</v>
      </c>
    </row>
    <row r="1149" spans="1:9">
      <c r="A1149" s="22">
        <v>43976</v>
      </c>
      <c r="B1149" s="22" t="str">
        <f t="shared" si="85"/>
        <v>May</v>
      </c>
      <c r="C1149" s="23">
        <f t="shared" si="86"/>
        <v>22</v>
      </c>
      <c r="D1149" s="23" t="str">
        <f t="shared" si="87"/>
        <v>None</v>
      </c>
      <c r="E1149" s="23" t="e">
        <f t="shared" si="88"/>
        <v>#N/A</v>
      </c>
      <c r="F1149" s="23" t="e">
        <f t="shared" si="89"/>
        <v>#N/A</v>
      </c>
      <c r="G1149" s="22" t="s">
        <v>48</v>
      </c>
      <c r="H1149" s="23" t="s">
        <v>50</v>
      </c>
      <c r="I1149" s="24">
        <v>46.06</v>
      </c>
    </row>
    <row r="1150" spans="1:9">
      <c r="A1150" s="22">
        <v>43991</v>
      </c>
      <c r="B1150" s="22" t="str">
        <f t="shared" si="85"/>
        <v>Jun</v>
      </c>
      <c r="C1150" s="23">
        <f t="shared" si="86"/>
        <v>24</v>
      </c>
      <c r="D1150" s="23" t="str">
        <f t="shared" si="87"/>
        <v>Festival of Flight</v>
      </c>
      <c r="E1150" s="23">
        <f t="shared" si="88"/>
        <v>66.27</v>
      </c>
      <c r="F1150" s="23" t="e">
        <f t="shared" si="89"/>
        <v>#N/A</v>
      </c>
      <c r="G1150" s="22" t="s">
        <v>48</v>
      </c>
      <c r="H1150" s="23" t="s">
        <v>49</v>
      </c>
      <c r="I1150" s="24">
        <v>66.27</v>
      </c>
    </row>
    <row r="1151" spans="1:9">
      <c r="A1151" s="22">
        <v>44036</v>
      </c>
      <c r="B1151" s="22" t="str">
        <f t="shared" si="85"/>
        <v>Jul</v>
      </c>
      <c r="C1151" s="23">
        <f t="shared" si="86"/>
        <v>30</v>
      </c>
      <c r="D1151" s="23" t="str">
        <f t="shared" si="87"/>
        <v>None</v>
      </c>
      <c r="E1151" s="23" t="e">
        <f t="shared" si="88"/>
        <v>#N/A</v>
      </c>
      <c r="F1151" s="23" t="e">
        <f t="shared" si="89"/>
        <v>#N/A</v>
      </c>
      <c r="G1151" s="22" t="s">
        <v>48</v>
      </c>
      <c r="H1151" s="23" t="s">
        <v>46</v>
      </c>
      <c r="I1151" s="24">
        <v>72.66</v>
      </c>
    </row>
    <row r="1152" spans="1:9">
      <c r="A1152" s="22">
        <v>43993</v>
      </c>
      <c r="B1152" s="22" t="str">
        <f t="shared" si="85"/>
        <v>Jun</v>
      </c>
      <c r="C1152" s="23">
        <f t="shared" si="86"/>
        <v>24</v>
      </c>
      <c r="D1152" s="23" t="str">
        <f t="shared" si="87"/>
        <v>Festival of Flight</v>
      </c>
      <c r="E1152" s="23">
        <f t="shared" si="88"/>
        <v>170.23</v>
      </c>
      <c r="F1152" s="23" t="e">
        <f t="shared" si="89"/>
        <v>#N/A</v>
      </c>
      <c r="G1152" s="22" t="s">
        <v>45</v>
      </c>
      <c r="H1152" s="23" t="s">
        <v>49</v>
      </c>
      <c r="I1152" s="24">
        <v>170.23</v>
      </c>
    </row>
    <row r="1153" spans="1:9">
      <c r="A1153" s="22">
        <v>44045</v>
      </c>
      <c r="B1153" s="22" t="str">
        <f t="shared" si="85"/>
        <v>Aug</v>
      </c>
      <c r="C1153" s="23">
        <f t="shared" si="86"/>
        <v>32</v>
      </c>
      <c r="D1153" s="23" t="str">
        <f t="shared" si="87"/>
        <v>Fall Kite Event</v>
      </c>
      <c r="E1153" s="23" t="e">
        <f t="shared" si="88"/>
        <v>#N/A</v>
      </c>
      <c r="F1153" s="23">
        <f t="shared" si="89"/>
        <v>160.79</v>
      </c>
      <c r="G1153" s="22" t="s">
        <v>48</v>
      </c>
      <c r="H1153" s="23" t="s">
        <v>39</v>
      </c>
      <c r="I1153" s="24">
        <v>160.79</v>
      </c>
    </row>
    <row r="1154" spans="1:9">
      <c r="A1154" s="22">
        <v>44058</v>
      </c>
      <c r="B1154" s="22" t="str">
        <f t="shared" si="85"/>
        <v>Aug</v>
      </c>
      <c r="C1154" s="23">
        <f t="shared" si="86"/>
        <v>33</v>
      </c>
      <c r="D1154" s="23" t="str">
        <f t="shared" si="87"/>
        <v>Fall Kite Event</v>
      </c>
      <c r="E1154" s="23" t="e">
        <f t="shared" si="88"/>
        <v>#N/A</v>
      </c>
      <c r="F1154" s="23">
        <f t="shared" si="89"/>
        <v>69.88</v>
      </c>
      <c r="G1154" s="22" t="s">
        <v>38</v>
      </c>
      <c r="H1154" s="23" t="s">
        <v>58</v>
      </c>
      <c r="I1154" s="24">
        <v>69.88</v>
      </c>
    </row>
    <row r="1155" spans="1:9">
      <c r="A1155" s="22">
        <v>44053</v>
      </c>
      <c r="B1155" s="22" t="str">
        <f t="shared" si="85"/>
        <v>Aug</v>
      </c>
      <c r="C1155" s="23">
        <f t="shared" si="86"/>
        <v>33</v>
      </c>
      <c r="D1155" s="23" t="str">
        <f t="shared" si="87"/>
        <v>Fall Kite Event</v>
      </c>
      <c r="E1155" s="23" t="e">
        <f t="shared" si="88"/>
        <v>#N/A</v>
      </c>
      <c r="F1155" s="23">
        <f t="shared" si="89"/>
        <v>29.03</v>
      </c>
      <c r="G1155" s="22" t="s">
        <v>48</v>
      </c>
      <c r="H1155" s="23" t="s">
        <v>53</v>
      </c>
      <c r="I1155" s="24">
        <v>29.03</v>
      </c>
    </row>
    <row r="1156" spans="1:9">
      <c r="A1156" s="22">
        <v>44061</v>
      </c>
      <c r="B1156" s="22" t="str">
        <f t="shared" si="85"/>
        <v>Aug</v>
      </c>
      <c r="C1156" s="23">
        <f t="shared" si="86"/>
        <v>34</v>
      </c>
      <c r="D1156" s="23" t="str">
        <f t="shared" si="87"/>
        <v>Fall Kite Event</v>
      </c>
      <c r="E1156" s="23" t="e">
        <f t="shared" si="88"/>
        <v>#N/A</v>
      </c>
      <c r="F1156" s="23">
        <f t="shared" si="89"/>
        <v>48.12</v>
      </c>
      <c r="G1156" s="22" t="s">
        <v>38</v>
      </c>
      <c r="H1156" s="23" t="s">
        <v>58</v>
      </c>
      <c r="I1156" s="24">
        <v>48.12</v>
      </c>
    </row>
    <row r="1157" spans="1:9">
      <c r="A1157" s="22">
        <v>44010</v>
      </c>
      <c r="B1157" s="22" t="str">
        <f t="shared" si="85"/>
        <v>Jun</v>
      </c>
      <c r="C1157" s="23">
        <f t="shared" si="86"/>
        <v>27</v>
      </c>
      <c r="D1157" s="23" t="str">
        <f t="shared" si="87"/>
        <v>None</v>
      </c>
      <c r="E1157" s="23" t="e">
        <f t="shared" si="88"/>
        <v>#N/A</v>
      </c>
      <c r="F1157" s="23" t="e">
        <f t="shared" si="89"/>
        <v>#N/A</v>
      </c>
      <c r="G1157" s="22" t="s">
        <v>48</v>
      </c>
      <c r="H1157" s="23" t="s">
        <v>53</v>
      </c>
      <c r="I1157" s="24">
        <v>60.99</v>
      </c>
    </row>
    <row r="1158" spans="1:9">
      <c r="A1158" s="22">
        <v>44065</v>
      </c>
      <c r="B1158" s="22" t="str">
        <f t="shared" ref="B1158:B1221" si="90">TEXT(A1158,"mmm")</f>
        <v>Aug</v>
      </c>
      <c r="C1158" s="23">
        <f t="shared" ref="C1158:C1221" si="91">WEEKNUM(A1158)</f>
        <v>34</v>
      </c>
      <c r="D1158" s="23" t="str">
        <f t="shared" ref="D1158:D1221" si="92">IFERROR(VLOOKUP(C1158,$AZ$7:$BA$14,2,0),"None")</f>
        <v>Fall Kite Event</v>
      </c>
      <c r="E1158" s="23" t="e">
        <f t="shared" ref="E1158:E1221" si="93">IF(D1158=$AZ$4,I1158,NA())</f>
        <v>#N/A</v>
      </c>
      <c r="F1158" s="23">
        <f t="shared" ref="F1158:F1221" si="94">IF(D1158=$AZ$3,I1158,NA())</f>
        <v>96.19</v>
      </c>
      <c r="G1158" s="22" t="s">
        <v>38</v>
      </c>
      <c r="H1158" s="23" t="s">
        <v>49</v>
      </c>
      <c r="I1158" s="24">
        <v>96.19</v>
      </c>
    </row>
    <row r="1159" spans="1:9">
      <c r="A1159" s="22">
        <v>44045</v>
      </c>
      <c r="B1159" s="22" t="str">
        <f t="shared" si="90"/>
        <v>Aug</v>
      </c>
      <c r="C1159" s="23">
        <f t="shared" si="91"/>
        <v>32</v>
      </c>
      <c r="D1159" s="23" t="str">
        <f t="shared" si="92"/>
        <v>Fall Kite Event</v>
      </c>
      <c r="E1159" s="23" t="e">
        <f t="shared" si="93"/>
        <v>#N/A</v>
      </c>
      <c r="F1159" s="23">
        <f t="shared" si="94"/>
        <v>99.33</v>
      </c>
      <c r="G1159" s="22" t="s">
        <v>48</v>
      </c>
      <c r="H1159" s="23" t="s">
        <v>49</v>
      </c>
      <c r="I1159" s="24">
        <v>99.33</v>
      </c>
    </row>
    <row r="1160" spans="1:9">
      <c r="A1160" s="22">
        <v>43963</v>
      </c>
      <c r="B1160" s="22" t="str">
        <f t="shared" si="90"/>
        <v>May</v>
      </c>
      <c r="C1160" s="23">
        <f t="shared" si="91"/>
        <v>20</v>
      </c>
      <c r="D1160" s="23" t="str">
        <f t="shared" si="92"/>
        <v>None</v>
      </c>
      <c r="E1160" s="23" t="e">
        <f t="shared" si="93"/>
        <v>#N/A</v>
      </c>
      <c r="F1160" s="23" t="e">
        <f t="shared" si="94"/>
        <v>#N/A</v>
      </c>
      <c r="G1160" s="22" t="s">
        <v>48</v>
      </c>
      <c r="H1160" s="23" t="s">
        <v>56</v>
      </c>
      <c r="I1160" s="24">
        <v>63.09</v>
      </c>
    </row>
    <row r="1161" spans="1:9">
      <c r="A1161" s="22">
        <v>44071</v>
      </c>
      <c r="B1161" s="22" t="str">
        <f t="shared" si="90"/>
        <v>Aug</v>
      </c>
      <c r="C1161" s="23">
        <f t="shared" si="91"/>
        <v>35</v>
      </c>
      <c r="D1161" s="23" t="str">
        <f t="shared" si="92"/>
        <v>Fall Kite Event</v>
      </c>
      <c r="E1161" s="23" t="e">
        <f t="shared" si="93"/>
        <v>#N/A</v>
      </c>
      <c r="F1161" s="23">
        <f t="shared" si="94"/>
        <v>60.02</v>
      </c>
      <c r="G1161" s="22" t="s">
        <v>48</v>
      </c>
      <c r="H1161" s="23" t="s">
        <v>43</v>
      </c>
      <c r="I1161" s="24">
        <v>60.02</v>
      </c>
    </row>
    <row r="1162" spans="1:9">
      <c r="A1162" s="22">
        <v>44049</v>
      </c>
      <c r="B1162" s="22" t="str">
        <f t="shared" si="90"/>
        <v>Aug</v>
      </c>
      <c r="C1162" s="23">
        <f t="shared" si="91"/>
        <v>32</v>
      </c>
      <c r="D1162" s="23" t="str">
        <f t="shared" si="92"/>
        <v>Fall Kite Event</v>
      </c>
      <c r="E1162" s="23" t="e">
        <f t="shared" si="93"/>
        <v>#N/A</v>
      </c>
      <c r="F1162" s="23">
        <f t="shared" si="94"/>
        <v>19.47</v>
      </c>
      <c r="G1162" s="22" t="s">
        <v>38</v>
      </c>
      <c r="H1162" s="23" t="s">
        <v>66</v>
      </c>
      <c r="I1162" s="24">
        <v>19.47</v>
      </c>
    </row>
    <row r="1163" spans="1:9">
      <c r="A1163" s="22">
        <v>43985</v>
      </c>
      <c r="B1163" s="22" t="str">
        <f t="shared" si="90"/>
        <v>Jun</v>
      </c>
      <c r="C1163" s="23">
        <f t="shared" si="91"/>
        <v>23</v>
      </c>
      <c r="D1163" s="23" t="str">
        <f t="shared" si="92"/>
        <v>Festival of Flight</v>
      </c>
      <c r="E1163" s="23">
        <f t="shared" si="93"/>
        <v>414.97</v>
      </c>
      <c r="F1163" s="23" t="e">
        <f t="shared" si="94"/>
        <v>#N/A</v>
      </c>
      <c r="G1163" s="22" t="s">
        <v>48</v>
      </c>
      <c r="H1163" s="23" t="s">
        <v>50</v>
      </c>
      <c r="I1163" s="24">
        <v>414.97</v>
      </c>
    </row>
    <row r="1164" spans="1:9">
      <c r="A1164" s="22">
        <v>43997</v>
      </c>
      <c r="B1164" s="22" t="str">
        <f t="shared" si="90"/>
        <v>Jun</v>
      </c>
      <c r="C1164" s="23">
        <f t="shared" si="91"/>
        <v>25</v>
      </c>
      <c r="D1164" s="23" t="str">
        <f t="shared" si="92"/>
        <v>Festival of Flight</v>
      </c>
      <c r="E1164" s="23">
        <f t="shared" si="93"/>
        <v>46.07</v>
      </c>
      <c r="F1164" s="23" t="e">
        <f t="shared" si="94"/>
        <v>#N/A</v>
      </c>
      <c r="G1164" s="22" t="s">
        <v>48</v>
      </c>
      <c r="H1164" s="23" t="s">
        <v>57</v>
      </c>
      <c r="I1164" s="24">
        <v>46.07</v>
      </c>
    </row>
    <row r="1165" spans="1:9">
      <c r="A1165" s="22">
        <v>43991</v>
      </c>
      <c r="B1165" s="22" t="str">
        <f t="shared" si="90"/>
        <v>Jun</v>
      </c>
      <c r="C1165" s="23">
        <f t="shared" si="91"/>
        <v>24</v>
      </c>
      <c r="D1165" s="23" t="str">
        <f t="shared" si="92"/>
        <v>Festival of Flight</v>
      </c>
      <c r="E1165" s="23">
        <f t="shared" si="93"/>
        <v>399.27</v>
      </c>
      <c r="F1165" s="23" t="e">
        <f t="shared" si="94"/>
        <v>#N/A</v>
      </c>
      <c r="G1165" s="22" t="s">
        <v>38</v>
      </c>
      <c r="H1165" s="23" t="s">
        <v>53</v>
      </c>
      <c r="I1165" s="24">
        <v>399.27</v>
      </c>
    </row>
    <row r="1166" spans="1:9">
      <c r="A1166" s="22">
        <v>43996</v>
      </c>
      <c r="B1166" s="22" t="str">
        <f t="shared" si="90"/>
        <v>Jun</v>
      </c>
      <c r="C1166" s="23">
        <f t="shared" si="91"/>
        <v>25</v>
      </c>
      <c r="D1166" s="23" t="str">
        <f t="shared" si="92"/>
        <v>Festival of Flight</v>
      </c>
      <c r="E1166" s="23">
        <f t="shared" si="93"/>
        <v>120.5</v>
      </c>
      <c r="F1166" s="23" t="e">
        <f t="shared" si="94"/>
        <v>#N/A</v>
      </c>
      <c r="G1166" s="22" t="s">
        <v>48</v>
      </c>
      <c r="H1166" s="23" t="s">
        <v>53</v>
      </c>
      <c r="I1166" s="24">
        <v>120.5</v>
      </c>
    </row>
    <row r="1167" spans="1:9">
      <c r="A1167" s="22">
        <v>44047</v>
      </c>
      <c r="B1167" s="22" t="str">
        <f t="shared" si="90"/>
        <v>Aug</v>
      </c>
      <c r="C1167" s="23">
        <f t="shared" si="91"/>
        <v>32</v>
      </c>
      <c r="D1167" s="23" t="str">
        <f t="shared" si="92"/>
        <v>Fall Kite Event</v>
      </c>
      <c r="E1167" s="23" t="e">
        <f t="shared" si="93"/>
        <v>#N/A</v>
      </c>
      <c r="F1167" s="23">
        <f t="shared" si="94"/>
        <v>46.03</v>
      </c>
      <c r="G1167" s="22" t="s">
        <v>48</v>
      </c>
      <c r="H1167" s="23" t="s">
        <v>57</v>
      </c>
      <c r="I1167" s="24">
        <v>46.03</v>
      </c>
    </row>
    <row r="1168" spans="1:9">
      <c r="A1168" s="22">
        <v>44001</v>
      </c>
      <c r="B1168" s="22" t="str">
        <f t="shared" si="90"/>
        <v>Jun</v>
      </c>
      <c r="C1168" s="23">
        <f t="shared" si="91"/>
        <v>25</v>
      </c>
      <c r="D1168" s="23" t="str">
        <f t="shared" si="92"/>
        <v>Festival of Flight</v>
      </c>
      <c r="E1168" s="23">
        <f t="shared" si="93"/>
        <v>57.39</v>
      </c>
      <c r="F1168" s="23" t="e">
        <f t="shared" si="94"/>
        <v>#N/A</v>
      </c>
      <c r="G1168" s="22" t="s">
        <v>38</v>
      </c>
      <c r="H1168" s="23" t="s">
        <v>43</v>
      </c>
      <c r="I1168" s="24">
        <v>57.39</v>
      </c>
    </row>
    <row r="1169" spans="1:9">
      <c r="A1169" s="22">
        <v>43956</v>
      </c>
      <c r="B1169" s="22" t="str">
        <f t="shared" si="90"/>
        <v>May</v>
      </c>
      <c r="C1169" s="23">
        <f t="shared" si="91"/>
        <v>19</v>
      </c>
      <c r="D1169" s="23" t="str">
        <f t="shared" si="92"/>
        <v>None</v>
      </c>
      <c r="E1169" s="23" t="e">
        <f t="shared" si="93"/>
        <v>#N/A</v>
      </c>
      <c r="F1169" s="23" t="e">
        <f t="shared" si="94"/>
        <v>#N/A</v>
      </c>
      <c r="G1169" s="22" t="s">
        <v>45</v>
      </c>
      <c r="H1169" s="23" t="s">
        <v>57</v>
      </c>
      <c r="I1169" s="24">
        <v>69.67</v>
      </c>
    </row>
    <row r="1170" spans="1:9">
      <c r="A1170" s="22">
        <v>43988</v>
      </c>
      <c r="B1170" s="22" t="str">
        <f t="shared" si="90"/>
        <v>Jun</v>
      </c>
      <c r="C1170" s="23">
        <f t="shared" si="91"/>
        <v>23</v>
      </c>
      <c r="D1170" s="23" t="str">
        <f t="shared" si="92"/>
        <v>Festival of Flight</v>
      </c>
      <c r="E1170" s="23">
        <f t="shared" si="93"/>
        <v>46.21</v>
      </c>
      <c r="F1170" s="23" t="e">
        <f t="shared" si="94"/>
        <v>#N/A</v>
      </c>
      <c r="G1170" s="22" t="s">
        <v>38</v>
      </c>
      <c r="H1170" s="23" t="s">
        <v>50</v>
      </c>
      <c r="I1170" s="24">
        <v>46.21</v>
      </c>
    </row>
    <row r="1171" spans="1:9">
      <c r="A1171" s="22">
        <v>44051</v>
      </c>
      <c r="B1171" s="22" t="str">
        <f t="shared" si="90"/>
        <v>Aug</v>
      </c>
      <c r="C1171" s="23">
        <f t="shared" si="91"/>
        <v>32</v>
      </c>
      <c r="D1171" s="23" t="str">
        <f t="shared" si="92"/>
        <v>Fall Kite Event</v>
      </c>
      <c r="E1171" s="23" t="e">
        <f t="shared" si="93"/>
        <v>#N/A</v>
      </c>
      <c r="F1171" s="23">
        <f t="shared" si="94"/>
        <v>46.46</v>
      </c>
      <c r="G1171" s="22" t="s">
        <v>38</v>
      </c>
      <c r="H1171" s="23" t="s">
        <v>57</v>
      </c>
      <c r="I1171" s="24">
        <v>46.46</v>
      </c>
    </row>
    <row r="1172" spans="1:9">
      <c r="A1172" s="22">
        <v>44058</v>
      </c>
      <c r="B1172" s="22" t="str">
        <f t="shared" si="90"/>
        <v>Aug</v>
      </c>
      <c r="C1172" s="23">
        <f t="shared" si="91"/>
        <v>33</v>
      </c>
      <c r="D1172" s="23" t="str">
        <f t="shared" si="92"/>
        <v>Fall Kite Event</v>
      </c>
      <c r="E1172" s="23" t="e">
        <f t="shared" si="93"/>
        <v>#N/A</v>
      </c>
      <c r="F1172" s="23">
        <f t="shared" si="94"/>
        <v>23.13</v>
      </c>
      <c r="G1172" s="22" t="s">
        <v>45</v>
      </c>
      <c r="H1172" s="23" t="s">
        <v>50</v>
      </c>
      <c r="I1172" s="24">
        <v>23.13</v>
      </c>
    </row>
    <row r="1173" spans="1:9">
      <c r="A1173" s="22">
        <v>44063</v>
      </c>
      <c r="B1173" s="22" t="str">
        <f t="shared" si="90"/>
        <v>Aug</v>
      </c>
      <c r="C1173" s="23">
        <f t="shared" si="91"/>
        <v>34</v>
      </c>
      <c r="D1173" s="23" t="str">
        <f t="shared" si="92"/>
        <v>Fall Kite Event</v>
      </c>
      <c r="E1173" s="23" t="e">
        <f t="shared" si="93"/>
        <v>#N/A</v>
      </c>
      <c r="F1173" s="23">
        <f t="shared" si="94"/>
        <v>46.51</v>
      </c>
      <c r="G1173" s="22" t="s">
        <v>38</v>
      </c>
      <c r="H1173" s="23" t="s">
        <v>57</v>
      </c>
      <c r="I1173" s="24">
        <v>46.51</v>
      </c>
    </row>
    <row r="1174" spans="1:9">
      <c r="A1174" s="22">
        <v>43986</v>
      </c>
      <c r="B1174" s="22" t="str">
        <f t="shared" si="90"/>
        <v>Jun</v>
      </c>
      <c r="C1174" s="23">
        <f t="shared" si="91"/>
        <v>23</v>
      </c>
      <c r="D1174" s="23" t="str">
        <f t="shared" si="92"/>
        <v>Festival of Flight</v>
      </c>
      <c r="E1174" s="23">
        <f t="shared" si="93"/>
        <v>20.56</v>
      </c>
      <c r="F1174" s="23" t="e">
        <f t="shared" si="94"/>
        <v>#N/A</v>
      </c>
      <c r="G1174" s="22" t="s">
        <v>45</v>
      </c>
      <c r="H1174" s="23" t="s">
        <v>56</v>
      </c>
      <c r="I1174" s="24">
        <v>20.56</v>
      </c>
    </row>
    <row r="1175" spans="1:9">
      <c r="A1175" s="22">
        <v>44042</v>
      </c>
      <c r="B1175" s="22" t="str">
        <f t="shared" si="90"/>
        <v>Jul</v>
      </c>
      <c r="C1175" s="23">
        <f t="shared" si="91"/>
        <v>31</v>
      </c>
      <c r="D1175" s="23" t="str">
        <f t="shared" si="92"/>
        <v>None</v>
      </c>
      <c r="E1175" s="23" t="e">
        <f t="shared" si="93"/>
        <v>#N/A</v>
      </c>
      <c r="F1175" s="23" t="e">
        <f t="shared" si="94"/>
        <v>#N/A</v>
      </c>
      <c r="G1175" s="22" t="s">
        <v>48</v>
      </c>
      <c r="H1175" s="23" t="s">
        <v>54</v>
      </c>
      <c r="I1175" s="24">
        <v>71.09</v>
      </c>
    </row>
    <row r="1176" spans="1:9">
      <c r="A1176" s="22">
        <v>44050</v>
      </c>
      <c r="B1176" s="22" t="str">
        <f t="shared" si="90"/>
        <v>Aug</v>
      </c>
      <c r="C1176" s="23">
        <f t="shared" si="91"/>
        <v>32</v>
      </c>
      <c r="D1176" s="23" t="str">
        <f t="shared" si="92"/>
        <v>Fall Kite Event</v>
      </c>
      <c r="E1176" s="23" t="e">
        <f t="shared" si="93"/>
        <v>#N/A</v>
      </c>
      <c r="F1176" s="23">
        <f t="shared" si="94"/>
        <v>72.19</v>
      </c>
      <c r="G1176" s="22" t="s">
        <v>38</v>
      </c>
      <c r="H1176" s="23" t="s">
        <v>46</v>
      </c>
      <c r="I1176" s="24">
        <v>72.19</v>
      </c>
    </row>
    <row r="1177" spans="1:9">
      <c r="A1177" s="22">
        <v>44047</v>
      </c>
      <c r="B1177" s="22" t="str">
        <f t="shared" si="90"/>
        <v>Aug</v>
      </c>
      <c r="C1177" s="23">
        <f t="shared" si="91"/>
        <v>32</v>
      </c>
      <c r="D1177" s="23" t="str">
        <f t="shared" si="92"/>
        <v>Fall Kite Event</v>
      </c>
      <c r="E1177" s="23" t="e">
        <f t="shared" si="93"/>
        <v>#N/A</v>
      </c>
      <c r="F1177" s="23">
        <f t="shared" si="94"/>
        <v>72.67</v>
      </c>
      <c r="G1177" s="22" t="s">
        <v>48</v>
      </c>
      <c r="H1177" s="23" t="s">
        <v>58</v>
      </c>
      <c r="I1177" s="24">
        <v>72.67</v>
      </c>
    </row>
    <row r="1178" spans="1:9">
      <c r="A1178" s="22">
        <v>44046</v>
      </c>
      <c r="B1178" s="22" t="str">
        <f t="shared" si="90"/>
        <v>Aug</v>
      </c>
      <c r="C1178" s="23">
        <f t="shared" si="91"/>
        <v>32</v>
      </c>
      <c r="D1178" s="23" t="str">
        <f t="shared" si="92"/>
        <v>Fall Kite Event</v>
      </c>
      <c r="E1178" s="23" t="e">
        <f t="shared" si="93"/>
        <v>#N/A</v>
      </c>
      <c r="F1178" s="23">
        <f t="shared" si="94"/>
        <v>27.27</v>
      </c>
      <c r="G1178" s="22" t="s">
        <v>38</v>
      </c>
      <c r="H1178" s="23" t="s">
        <v>61</v>
      </c>
      <c r="I1178" s="24">
        <v>27.27</v>
      </c>
    </row>
    <row r="1179" spans="1:9">
      <c r="A1179" s="22">
        <v>44006</v>
      </c>
      <c r="B1179" s="22" t="str">
        <f t="shared" si="90"/>
        <v>Jun</v>
      </c>
      <c r="C1179" s="23">
        <f t="shared" si="91"/>
        <v>26</v>
      </c>
      <c r="D1179" s="23" t="str">
        <f t="shared" si="92"/>
        <v>Festival of Flight</v>
      </c>
      <c r="E1179" s="23">
        <f t="shared" si="93"/>
        <v>60.59</v>
      </c>
      <c r="F1179" s="23" t="e">
        <f t="shared" si="94"/>
        <v>#N/A</v>
      </c>
      <c r="G1179" s="22" t="s">
        <v>48</v>
      </c>
      <c r="H1179" s="23" t="s">
        <v>43</v>
      </c>
      <c r="I1179" s="24">
        <v>60.59</v>
      </c>
    </row>
    <row r="1180" spans="1:9">
      <c r="A1180" s="22">
        <v>43992</v>
      </c>
      <c r="B1180" s="22" t="str">
        <f t="shared" si="90"/>
        <v>Jun</v>
      </c>
      <c r="C1180" s="23">
        <f t="shared" si="91"/>
        <v>24</v>
      </c>
      <c r="D1180" s="23" t="str">
        <f t="shared" si="92"/>
        <v>Festival of Flight</v>
      </c>
      <c r="E1180" s="23">
        <f t="shared" si="93"/>
        <v>23.48</v>
      </c>
      <c r="F1180" s="23" t="e">
        <f t="shared" si="94"/>
        <v>#N/A</v>
      </c>
      <c r="G1180" s="22" t="s">
        <v>48</v>
      </c>
      <c r="H1180" s="23" t="s">
        <v>57</v>
      </c>
      <c r="I1180" s="24">
        <v>23.48</v>
      </c>
    </row>
    <row r="1181" spans="1:9">
      <c r="A1181" s="22">
        <v>44069</v>
      </c>
      <c r="B1181" s="22" t="str">
        <f t="shared" si="90"/>
        <v>Aug</v>
      </c>
      <c r="C1181" s="23">
        <f t="shared" si="91"/>
        <v>35</v>
      </c>
      <c r="D1181" s="23" t="str">
        <f t="shared" si="92"/>
        <v>Fall Kite Event</v>
      </c>
      <c r="E1181" s="23" t="e">
        <f t="shared" si="93"/>
        <v>#N/A</v>
      </c>
      <c r="F1181" s="23">
        <f t="shared" si="94"/>
        <v>579.64</v>
      </c>
      <c r="G1181" s="22" t="s">
        <v>48</v>
      </c>
      <c r="H1181" s="23" t="s">
        <v>53</v>
      </c>
      <c r="I1181" s="24">
        <v>579.64</v>
      </c>
    </row>
    <row r="1182" spans="1:9">
      <c r="A1182" s="22">
        <v>44052</v>
      </c>
      <c r="B1182" s="22" t="str">
        <f t="shared" si="90"/>
        <v>Aug</v>
      </c>
      <c r="C1182" s="23">
        <f t="shared" si="91"/>
        <v>33</v>
      </c>
      <c r="D1182" s="23" t="str">
        <f t="shared" si="92"/>
        <v>Fall Kite Event</v>
      </c>
      <c r="E1182" s="23" t="e">
        <f t="shared" si="93"/>
        <v>#N/A</v>
      </c>
      <c r="F1182" s="23">
        <f t="shared" si="94"/>
        <v>23.77</v>
      </c>
      <c r="G1182" s="22" t="s">
        <v>38</v>
      </c>
      <c r="H1182" s="23" t="s">
        <v>50</v>
      </c>
      <c r="I1182" s="24">
        <v>23.77</v>
      </c>
    </row>
    <row r="1183" spans="1:9">
      <c r="A1183" s="22">
        <v>44093</v>
      </c>
      <c r="B1183" s="22" t="str">
        <f t="shared" si="90"/>
        <v>Sep</v>
      </c>
      <c r="C1183" s="23">
        <f t="shared" si="91"/>
        <v>38</v>
      </c>
      <c r="D1183" s="23" t="str">
        <f t="shared" si="92"/>
        <v>None</v>
      </c>
      <c r="E1183" s="23" t="e">
        <f t="shared" si="93"/>
        <v>#N/A</v>
      </c>
      <c r="F1183" s="23" t="e">
        <f t="shared" si="94"/>
        <v>#N/A</v>
      </c>
      <c r="G1183" s="22" t="s">
        <v>48</v>
      </c>
      <c r="H1183" s="23" t="s">
        <v>50</v>
      </c>
      <c r="I1183" s="24">
        <v>66.06</v>
      </c>
    </row>
    <row r="1184" spans="1:9">
      <c r="A1184" s="22">
        <v>44048</v>
      </c>
      <c r="B1184" s="22" t="str">
        <f t="shared" si="90"/>
        <v>Aug</v>
      </c>
      <c r="C1184" s="23">
        <f t="shared" si="91"/>
        <v>32</v>
      </c>
      <c r="D1184" s="23" t="str">
        <f t="shared" si="92"/>
        <v>Fall Kite Event</v>
      </c>
      <c r="E1184" s="23" t="e">
        <f t="shared" si="93"/>
        <v>#N/A</v>
      </c>
      <c r="F1184" s="23">
        <f t="shared" si="94"/>
        <v>334.32</v>
      </c>
      <c r="G1184" s="22" t="s">
        <v>38</v>
      </c>
      <c r="H1184" s="23" t="s">
        <v>50</v>
      </c>
      <c r="I1184" s="24">
        <v>334.32</v>
      </c>
    </row>
    <row r="1185" spans="1:9">
      <c r="A1185" s="22">
        <v>44008</v>
      </c>
      <c r="B1185" s="22" t="str">
        <f t="shared" si="90"/>
        <v>Jun</v>
      </c>
      <c r="C1185" s="23">
        <f t="shared" si="91"/>
        <v>26</v>
      </c>
      <c r="D1185" s="23" t="str">
        <f t="shared" si="92"/>
        <v>Festival of Flight</v>
      </c>
      <c r="E1185" s="23">
        <f t="shared" si="93"/>
        <v>152.08000000000001</v>
      </c>
      <c r="F1185" s="23" t="e">
        <f t="shared" si="94"/>
        <v>#N/A</v>
      </c>
      <c r="G1185" s="22" t="s">
        <v>48</v>
      </c>
      <c r="H1185" s="23" t="s">
        <v>39</v>
      </c>
      <c r="I1185" s="24">
        <v>152.08000000000001</v>
      </c>
    </row>
    <row r="1186" spans="1:9">
      <c r="A1186" s="22">
        <v>43997</v>
      </c>
      <c r="B1186" s="22" t="str">
        <f t="shared" si="90"/>
        <v>Jun</v>
      </c>
      <c r="C1186" s="23">
        <f t="shared" si="91"/>
        <v>25</v>
      </c>
      <c r="D1186" s="23" t="str">
        <f t="shared" si="92"/>
        <v>Festival of Flight</v>
      </c>
      <c r="E1186" s="23">
        <f t="shared" si="93"/>
        <v>66.45</v>
      </c>
      <c r="F1186" s="23" t="e">
        <f t="shared" si="94"/>
        <v>#N/A</v>
      </c>
      <c r="G1186" s="22" t="s">
        <v>38</v>
      </c>
      <c r="H1186" s="23" t="s">
        <v>49</v>
      </c>
      <c r="I1186" s="24">
        <v>66.45</v>
      </c>
    </row>
    <row r="1187" spans="1:9">
      <c r="A1187" s="22">
        <v>44059</v>
      </c>
      <c r="B1187" s="22" t="str">
        <f t="shared" si="90"/>
        <v>Aug</v>
      </c>
      <c r="C1187" s="23">
        <f t="shared" si="91"/>
        <v>34</v>
      </c>
      <c r="D1187" s="23" t="str">
        <f t="shared" si="92"/>
        <v>Fall Kite Event</v>
      </c>
      <c r="E1187" s="23" t="e">
        <f t="shared" si="93"/>
        <v>#N/A</v>
      </c>
      <c r="F1187" s="23">
        <f t="shared" si="94"/>
        <v>23.97</v>
      </c>
      <c r="G1187" s="22" t="s">
        <v>48</v>
      </c>
      <c r="H1187" s="23" t="s">
        <v>57</v>
      </c>
      <c r="I1187" s="24">
        <v>23.97</v>
      </c>
    </row>
    <row r="1188" spans="1:9">
      <c r="A1188" s="22">
        <v>44050</v>
      </c>
      <c r="B1188" s="22" t="str">
        <f t="shared" si="90"/>
        <v>Aug</v>
      </c>
      <c r="C1188" s="23">
        <f t="shared" si="91"/>
        <v>32</v>
      </c>
      <c r="D1188" s="23" t="str">
        <f t="shared" si="92"/>
        <v>Fall Kite Event</v>
      </c>
      <c r="E1188" s="23" t="e">
        <f t="shared" si="93"/>
        <v>#N/A</v>
      </c>
      <c r="F1188" s="23">
        <f t="shared" si="94"/>
        <v>66.709999999999994</v>
      </c>
      <c r="G1188" s="22" t="s">
        <v>38</v>
      </c>
      <c r="H1188" s="23" t="s">
        <v>50</v>
      </c>
      <c r="I1188" s="24">
        <v>66.709999999999994</v>
      </c>
    </row>
    <row r="1189" spans="1:9">
      <c r="A1189" s="22">
        <v>44098</v>
      </c>
      <c r="B1189" s="22" t="str">
        <f t="shared" si="90"/>
        <v>Sep</v>
      </c>
      <c r="C1189" s="23">
        <f t="shared" si="91"/>
        <v>39</v>
      </c>
      <c r="D1189" s="23" t="str">
        <f t="shared" si="92"/>
        <v>None</v>
      </c>
      <c r="E1189" s="23" t="e">
        <f t="shared" si="93"/>
        <v>#N/A</v>
      </c>
      <c r="F1189" s="23" t="e">
        <f t="shared" si="94"/>
        <v>#N/A</v>
      </c>
      <c r="G1189" s="22" t="s">
        <v>38</v>
      </c>
      <c r="H1189" s="23" t="s">
        <v>49</v>
      </c>
      <c r="I1189" s="24">
        <v>711.07</v>
      </c>
    </row>
    <row r="1190" spans="1:9">
      <c r="A1190" s="22">
        <v>43961</v>
      </c>
      <c r="B1190" s="22" t="str">
        <f t="shared" si="90"/>
        <v>May</v>
      </c>
      <c r="C1190" s="23">
        <f t="shared" si="91"/>
        <v>20</v>
      </c>
      <c r="D1190" s="23" t="str">
        <f t="shared" si="92"/>
        <v>None</v>
      </c>
      <c r="E1190" s="23" t="e">
        <f t="shared" si="93"/>
        <v>#N/A</v>
      </c>
      <c r="F1190" s="23" t="e">
        <f t="shared" si="94"/>
        <v>#N/A</v>
      </c>
      <c r="G1190" s="22" t="s">
        <v>48</v>
      </c>
      <c r="H1190" s="23" t="s">
        <v>49</v>
      </c>
      <c r="I1190" s="24">
        <v>68.099999999999994</v>
      </c>
    </row>
    <row r="1191" spans="1:9">
      <c r="A1191" s="22">
        <v>44010</v>
      </c>
      <c r="B1191" s="22" t="str">
        <f t="shared" si="90"/>
        <v>Jun</v>
      </c>
      <c r="C1191" s="23">
        <f t="shared" si="91"/>
        <v>27</v>
      </c>
      <c r="D1191" s="23" t="str">
        <f t="shared" si="92"/>
        <v>None</v>
      </c>
      <c r="E1191" s="23" t="e">
        <f t="shared" si="93"/>
        <v>#N/A</v>
      </c>
      <c r="F1191" s="23" t="e">
        <f t="shared" si="94"/>
        <v>#N/A</v>
      </c>
      <c r="G1191" s="22" t="s">
        <v>48</v>
      </c>
      <c r="H1191" s="23" t="s">
        <v>53</v>
      </c>
      <c r="I1191" s="24">
        <v>90.4</v>
      </c>
    </row>
    <row r="1192" spans="1:9">
      <c r="A1192" s="22">
        <v>44022</v>
      </c>
      <c r="B1192" s="22" t="str">
        <f t="shared" si="90"/>
        <v>Jul</v>
      </c>
      <c r="C1192" s="23">
        <f t="shared" si="91"/>
        <v>28</v>
      </c>
      <c r="D1192" s="23" t="str">
        <f t="shared" si="92"/>
        <v>None</v>
      </c>
      <c r="E1192" s="23" t="e">
        <f t="shared" si="93"/>
        <v>#N/A</v>
      </c>
      <c r="F1192" s="23" t="e">
        <f t="shared" si="94"/>
        <v>#N/A</v>
      </c>
      <c r="G1192" s="22" t="s">
        <v>38</v>
      </c>
      <c r="H1192" s="23" t="s">
        <v>49</v>
      </c>
      <c r="I1192" s="24">
        <v>68.430000000000007</v>
      </c>
    </row>
    <row r="1193" spans="1:9">
      <c r="A1193" s="22">
        <v>44034</v>
      </c>
      <c r="B1193" s="22" t="str">
        <f t="shared" si="90"/>
        <v>Jul</v>
      </c>
      <c r="C1193" s="23">
        <f t="shared" si="91"/>
        <v>30</v>
      </c>
      <c r="D1193" s="23" t="str">
        <f t="shared" si="92"/>
        <v>None</v>
      </c>
      <c r="E1193" s="23" t="e">
        <f t="shared" si="93"/>
        <v>#N/A</v>
      </c>
      <c r="F1193" s="23" t="e">
        <f t="shared" si="94"/>
        <v>#N/A</v>
      </c>
      <c r="G1193" s="22" t="s">
        <v>48</v>
      </c>
      <c r="H1193" s="23" t="s">
        <v>58</v>
      </c>
      <c r="I1193" s="24">
        <v>75.88</v>
      </c>
    </row>
    <row r="1194" spans="1:9">
      <c r="A1194" s="22">
        <v>44050</v>
      </c>
      <c r="B1194" s="22" t="str">
        <f t="shared" si="90"/>
        <v>Aug</v>
      </c>
      <c r="C1194" s="23">
        <f t="shared" si="91"/>
        <v>32</v>
      </c>
      <c r="D1194" s="23" t="str">
        <f t="shared" si="92"/>
        <v>Fall Kite Event</v>
      </c>
      <c r="E1194" s="23" t="e">
        <f t="shared" si="93"/>
        <v>#N/A</v>
      </c>
      <c r="F1194" s="23">
        <f t="shared" si="94"/>
        <v>100.81</v>
      </c>
      <c r="G1194" s="22" t="s">
        <v>38</v>
      </c>
      <c r="H1194" s="23" t="s">
        <v>58</v>
      </c>
      <c r="I1194" s="24">
        <v>100.81</v>
      </c>
    </row>
    <row r="1195" spans="1:9">
      <c r="A1195" s="22">
        <v>44049</v>
      </c>
      <c r="B1195" s="22" t="str">
        <f t="shared" si="90"/>
        <v>Aug</v>
      </c>
      <c r="C1195" s="23">
        <f t="shared" si="91"/>
        <v>32</v>
      </c>
      <c r="D1195" s="23" t="str">
        <f t="shared" si="92"/>
        <v>Fall Kite Event</v>
      </c>
      <c r="E1195" s="23" t="e">
        <f t="shared" si="93"/>
        <v>#N/A</v>
      </c>
      <c r="F1195" s="23">
        <f t="shared" si="94"/>
        <v>58.45</v>
      </c>
      <c r="G1195" s="22" t="s">
        <v>48</v>
      </c>
      <c r="H1195" s="23" t="s">
        <v>53</v>
      </c>
      <c r="I1195" s="24">
        <v>58.45</v>
      </c>
    </row>
    <row r="1196" spans="1:9">
      <c r="A1196" s="22">
        <v>43989</v>
      </c>
      <c r="B1196" s="22" t="str">
        <f t="shared" si="90"/>
        <v>Jun</v>
      </c>
      <c r="C1196" s="23">
        <f t="shared" si="91"/>
        <v>24</v>
      </c>
      <c r="D1196" s="23" t="str">
        <f t="shared" si="92"/>
        <v>Festival of Flight</v>
      </c>
      <c r="E1196" s="23">
        <f t="shared" si="93"/>
        <v>20.72</v>
      </c>
      <c r="F1196" s="23" t="e">
        <f t="shared" si="94"/>
        <v>#N/A</v>
      </c>
      <c r="G1196" s="22" t="s">
        <v>48</v>
      </c>
      <c r="H1196" s="23" t="s">
        <v>43</v>
      </c>
      <c r="I1196" s="24">
        <v>20.72</v>
      </c>
    </row>
    <row r="1197" spans="1:9">
      <c r="A1197" s="22">
        <v>44050</v>
      </c>
      <c r="B1197" s="22" t="str">
        <f t="shared" si="90"/>
        <v>Aug</v>
      </c>
      <c r="C1197" s="23">
        <f t="shared" si="91"/>
        <v>32</v>
      </c>
      <c r="D1197" s="23" t="str">
        <f t="shared" si="92"/>
        <v>Fall Kite Event</v>
      </c>
      <c r="E1197" s="23" t="e">
        <f t="shared" si="93"/>
        <v>#N/A</v>
      </c>
      <c r="F1197" s="23">
        <f t="shared" si="94"/>
        <v>40.53</v>
      </c>
      <c r="G1197" s="22" t="s">
        <v>48</v>
      </c>
      <c r="H1197" s="23" t="s">
        <v>56</v>
      </c>
      <c r="I1197" s="24">
        <v>40.53</v>
      </c>
    </row>
    <row r="1198" spans="1:9">
      <c r="A1198" s="22">
        <v>43970</v>
      </c>
      <c r="B1198" s="22" t="str">
        <f t="shared" si="90"/>
        <v>May</v>
      </c>
      <c r="C1198" s="23">
        <f t="shared" si="91"/>
        <v>21</v>
      </c>
      <c r="D1198" s="23" t="str">
        <f t="shared" si="92"/>
        <v>None</v>
      </c>
      <c r="E1198" s="23" t="e">
        <f t="shared" si="93"/>
        <v>#N/A</v>
      </c>
      <c r="F1198" s="23" t="e">
        <f t="shared" si="94"/>
        <v>#N/A</v>
      </c>
      <c r="G1198" s="22" t="s">
        <v>38</v>
      </c>
      <c r="H1198" s="23" t="s">
        <v>53</v>
      </c>
      <c r="I1198" s="24">
        <v>87.67</v>
      </c>
    </row>
    <row r="1199" spans="1:9">
      <c r="A1199" s="22">
        <v>43990</v>
      </c>
      <c r="B1199" s="22" t="str">
        <f t="shared" si="90"/>
        <v>Jun</v>
      </c>
      <c r="C1199" s="23">
        <f t="shared" si="91"/>
        <v>24</v>
      </c>
      <c r="D1199" s="23" t="str">
        <f t="shared" si="92"/>
        <v>Festival of Flight</v>
      </c>
      <c r="E1199" s="23">
        <f t="shared" si="93"/>
        <v>102.13</v>
      </c>
      <c r="F1199" s="23" t="e">
        <f t="shared" si="94"/>
        <v>#N/A</v>
      </c>
      <c r="G1199" s="22" t="s">
        <v>48</v>
      </c>
      <c r="H1199" s="23" t="s">
        <v>49</v>
      </c>
      <c r="I1199" s="24">
        <v>102.13</v>
      </c>
    </row>
    <row r="1200" spans="1:9">
      <c r="A1200" s="22">
        <v>44010</v>
      </c>
      <c r="B1200" s="22" t="str">
        <f t="shared" si="90"/>
        <v>Jun</v>
      </c>
      <c r="C1200" s="23">
        <f t="shared" si="91"/>
        <v>27</v>
      </c>
      <c r="D1200" s="23" t="str">
        <f t="shared" si="92"/>
        <v>None</v>
      </c>
      <c r="E1200" s="23" t="e">
        <f t="shared" si="93"/>
        <v>#N/A</v>
      </c>
      <c r="F1200" s="23" t="e">
        <f t="shared" si="94"/>
        <v>#N/A</v>
      </c>
      <c r="G1200" s="22" t="s">
        <v>38</v>
      </c>
      <c r="H1200" s="23" t="s">
        <v>54</v>
      </c>
      <c r="I1200" s="24">
        <v>513.49</v>
      </c>
    </row>
    <row r="1201" spans="1:9">
      <c r="A1201" s="22">
        <v>44003</v>
      </c>
      <c r="B1201" s="22" t="str">
        <f t="shared" si="90"/>
        <v>Jun</v>
      </c>
      <c r="C1201" s="23">
        <f t="shared" si="91"/>
        <v>26</v>
      </c>
      <c r="D1201" s="23" t="str">
        <f t="shared" si="92"/>
        <v>Festival of Flight</v>
      </c>
      <c r="E1201" s="23">
        <f t="shared" si="93"/>
        <v>28.03</v>
      </c>
      <c r="F1201" s="23" t="e">
        <f t="shared" si="94"/>
        <v>#N/A</v>
      </c>
      <c r="G1201" s="22" t="s">
        <v>48</v>
      </c>
      <c r="H1201" s="23" t="s">
        <v>53</v>
      </c>
      <c r="I1201" s="24">
        <v>28.03</v>
      </c>
    </row>
    <row r="1202" spans="1:9">
      <c r="A1202" s="22">
        <v>44068</v>
      </c>
      <c r="B1202" s="22" t="str">
        <f t="shared" si="90"/>
        <v>Aug</v>
      </c>
      <c r="C1202" s="23">
        <f t="shared" si="91"/>
        <v>35</v>
      </c>
      <c r="D1202" s="23" t="str">
        <f t="shared" si="92"/>
        <v>Fall Kite Event</v>
      </c>
      <c r="E1202" s="23" t="e">
        <f t="shared" si="93"/>
        <v>#N/A</v>
      </c>
      <c r="F1202" s="23">
        <f t="shared" si="94"/>
        <v>69</v>
      </c>
      <c r="G1202" s="22" t="s">
        <v>38</v>
      </c>
      <c r="H1202" s="23" t="s">
        <v>57</v>
      </c>
      <c r="I1202" s="24">
        <v>69</v>
      </c>
    </row>
    <row r="1203" spans="1:9">
      <c r="A1203" s="22">
        <v>44044</v>
      </c>
      <c r="B1203" s="22" t="str">
        <f t="shared" si="90"/>
        <v>Aug</v>
      </c>
      <c r="C1203" s="23">
        <f t="shared" si="91"/>
        <v>31</v>
      </c>
      <c r="D1203" s="23" t="str">
        <f t="shared" si="92"/>
        <v>None</v>
      </c>
      <c r="E1203" s="23" t="e">
        <f t="shared" si="93"/>
        <v>#N/A</v>
      </c>
      <c r="F1203" s="23" t="e">
        <f t="shared" si="94"/>
        <v>#N/A</v>
      </c>
      <c r="G1203" s="22" t="s">
        <v>48</v>
      </c>
      <c r="H1203" s="23" t="s">
        <v>53</v>
      </c>
      <c r="I1203" s="24">
        <v>661.04</v>
      </c>
    </row>
    <row r="1204" spans="1:9">
      <c r="A1204" s="22">
        <v>44073</v>
      </c>
      <c r="B1204" s="22" t="str">
        <f t="shared" si="90"/>
        <v>Aug</v>
      </c>
      <c r="C1204" s="23">
        <f t="shared" si="91"/>
        <v>36</v>
      </c>
      <c r="D1204" s="23" t="str">
        <f t="shared" si="92"/>
        <v>None</v>
      </c>
      <c r="E1204" s="23" t="e">
        <f t="shared" si="93"/>
        <v>#N/A</v>
      </c>
      <c r="F1204" s="23" t="e">
        <f t="shared" si="94"/>
        <v>#N/A</v>
      </c>
      <c r="G1204" s="22" t="s">
        <v>38</v>
      </c>
      <c r="H1204" s="23" t="s">
        <v>57</v>
      </c>
      <c r="I1204" s="24">
        <v>23.67</v>
      </c>
    </row>
    <row r="1205" spans="1:9">
      <c r="A1205" s="22">
        <v>43998</v>
      </c>
      <c r="B1205" s="22" t="str">
        <f t="shared" si="90"/>
        <v>Jun</v>
      </c>
      <c r="C1205" s="23">
        <f t="shared" si="91"/>
        <v>25</v>
      </c>
      <c r="D1205" s="23" t="str">
        <f t="shared" si="92"/>
        <v>Festival of Flight</v>
      </c>
      <c r="E1205" s="23">
        <f t="shared" si="93"/>
        <v>46.56</v>
      </c>
      <c r="F1205" s="23" t="e">
        <f t="shared" si="94"/>
        <v>#N/A</v>
      </c>
      <c r="G1205" s="22" t="s">
        <v>48</v>
      </c>
      <c r="H1205" s="23" t="s">
        <v>57</v>
      </c>
      <c r="I1205" s="24">
        <v>46.56</v>
      </c>
    </row>
    <row r="1206" spans="1:9">
      <c r="A1206" s="22">
        <v>43990</v>
      </c>
      <c r="B1206" s="22" t="str">
        <f t="shared" si="90"/>
        <v>Jun</v>
      </c>
      <c r="C1206" s="23">
        <f t="shared" si="91"/>
        <v>24</v>
      </c>
      <c r="D1206" s="23" t="str">
        <f t="shared" si="92"/>
        <v>Festival of Flight</v>
      </c>
      <c r="E1206" s="23">
        <f t="shared" si="93"/>
        <v>23.9</v>
      </c>
      <c r="F1206" s="23" t="e">
        <f t="shared" si="94"/>
        <v>#N/A</v>
      </c>
      <c r="G1206" s="22" t="s">
        <v>38</v>
      </c>
      <c r="H1206" s="23" t="s">
        <v>57</v>
      </c>
      <c r="I1206" s="24">
        <v>23.9</v>
      </c>
    </row>
    <row r="1207" spans="1:9">
      <c r="A1207" s="22">
        <v>44052</v>
      </c>
      <c r="B1207" s="22" t="str">
        <f t="shared" si="90"/>
        <v>Aug</v>
      </c>
      <c r="C1207" s="23">
        <f t="shared" si="91"/>
        <v>33</v>
      </c>
      <c r="D1207" s="23" t="str">
        <f t="shared" si="92"/>
        <v>Fall Kite Event</v>
      </c>
      <c r="E1207" s="23" t="e">
        <f t="shared" si="93"/>
        <v>#N/A</v>
      </c>
      <c r="F1207" s="23">
        <f t="shared" si="94"/>
        <v>160.35</v>
      </c>
      <c r="G1207" s="22" t="s">
        <v>38</v>
      </c>
      <c r="H1207" s="23" t="s">
        <v>39</v>
      </c>
      <c r="I1207" s="24">
        <v>160.35</v>
      </c>
    </row>
    <row r="1208" spans="1:9">
      <c r="A1208" s="22">
        <v>44007</v>
      </c>
      <c r="B1208" s="22" t="str">
        <f t="shared" si="90"/>
        <v>Jun</v>
      </c>
      <c r="C1208" s="23">
        <f t="shared" si="91"/>
        <v>26</v>
      </c>
      <c r="D1208" s="23" t="str">
        <f t="shared" si="92"/>
        <v>Festival of Flight</v>
      </c>
      <c r="E1208" s="23">
        <f t="shared" si="93"/>
        <v>240.49</v>
      </c>
      <c r="F1208" s="23" t="e">
        <f t="shared" si="94"/>
        <v>#N/A</v>
      </c>
      <c r="G1208" s="22" t="s">
        <v>48</v>
      </c>
      <c r="H1208" s="23" t="s">
        <v>39</v>
      </c>
      <c r="I1208" s="24">
        <v>240.49</v>
      </c>
    </row>
    <row r="1209" spans="1:9">
      <c r="A1209" s="22">
        <v>44001</v>
      </c>
      <c r="B1209" s="22" t="str">
        <f t="shared" si="90"/>
        <v>Jun</v>
      </c>
      <c r="C1209" s="23">
        <f t="shared" si="91"/>
        <v>25</v>
      </c>
      <c r="D1209" s="23" t="str">
        <f t="shared" si="92"/>
        <v>Festival of Flight</v>
      </c>
      <c r="E1209" s="23">
        <f t="shared" si="93"/>
        <v>46.12</v>
      </c>
      <c r="F1209" s="23" t="e">
        <f t="shared" si="94"/>
        <v>#N/A</v>
      </c>
      <c r="G1209" s="22" t="s">
        <v>45</v>
      </c>
      <c r="H1209" s="23" t="s">
        <v>50</v>
      </c>
      <c r="I1209" s="24">
        <v>46.12</v>
      </c>
    </row>
    <row r="1210" spans="1:9">
      <c r="A1210" s="22">
        <v>44061</v>
      </c>
      <c r="B1210" s="22" t="str">
        <f t="shared" si="90"/>
        <v>Aug</v>
      </c>
      <c r="C1210" s="23">
        <f t="shared" si="91"/>
        <v>34</v>
      </c>
      <c r="D1210" s="23" t="str">
        <f t="shared" si="92"/>
        <v>Fall Kite Event</v>
      </c>
      <c r="E1210" s="23" t="e">
        <f t="shared" si="93"/>
        <v>#N/A</v>
      </c>
      <c r="F1210" s="23">
        <f t="shared" si="94"/>
        <v>29.79</v>
      </c>
      <c r="G1210" s="22" t="s">
        <v>38</v>
      </c>
      <c r="H1210" s="23" t="s">
        <v>53</v>
      </c>
      <c r="I1210" s="24">
        <v>29.79</v>
      </c>
    </row>
    <row r="1211" spans="1:9">
      <c r="A1211" s="22">
        <v>44068</v>
      </c>
      <c r="B1211" s="22" t="str">
        <f t="shared" si="90"/>
        <v>Aug</v>
      </c>
      <c r="C1211" s="23">
        <f t="shared" si="91"/>
        <v>35</v>
      </c>
      <c r="D1211" s="23" t="str">
        <f t="shared" si="92"/>
        <v>Fall Kite Event</v>
      </c>
      <c r="E1211" s="23" t="e">
        <f t="shared" si="93"/>
        <v>#N/A</v>
      </c>
      <c r="F1211" s="23">
        <f t="shared" si="94"/>
        <v>240.57</v>
      </c>
      <c r="G1211" s="22" t="s">
        <v>48</v>
      </c>
      <c r="H1211" s="23" t="s">
        <v>39</v>
      </c>
      <c r="I1211" s="24">
        <v>240.57</v>
      </c>
    </row>
    <row r="1212" spans="1:9">
      <c r="A1212" s="22">
        <v>43989</v>
      </c>
      <c r="B1212" s="22" t="str">
        <f t="shared" si="90"/>
        <v>Jun</v>
      </c>
      <c r="C1212" s="23">
        <f t="shared" si="91"/>
        <v>24</v>
      </c>
      <c r="D1212" s="23" t="str">
        <f t="shared" si="92"/>
        <v>Festival of Flight</v>
      </c>
      <c r="E1212" s="23">
        <f t="shared" si="93"/>
        <v>40.659999999999997</v>
      </c>
      <c r="F1212" s="23" t="e">
        <f t="shared" si="94"/>
        <v>#N/A</v>
      </c>
      <c r="G1212" s="22" t="s">
        <v>38</v>
      </c>
      <c r="H1212" s="23" t="s">
        <v>43</v>
      </c>
      <c r="I1212" s="24">
        <v>40.659999999999997</v>
      </c>
    </row>
    <row r="1213" spans="1:9">
      <c r="A1213" s="22">
        <v>43988</v>
      </c>
      <c r="B1213" s="22" t="str">
        <f t="shared" si="90"/>
        <v>Jun</v>
      </c>
      <c r="C1213" s="23">
        <f t="shared" si="91"/>
        <v>23</v>
      </c>
      <c r="D1213" s="23" t="str">
        <f t="shared" si="92"/>
        <v>Festival of Flight</v>
      </c>
      <c r="E1213" s="23">
        <f t="shared" si="93"/>
        <v>60.15</v>
      </c>
      <c r="F1213" s="23" t="e">
        <f t="shared" si="94"/>
        <v>#N/A</v>
      </c>
      <c r="G1213" s="22" t="s">
        <v>38</v>
      </c>
      <c r="H1213" s="23" t="s">
        <v>43</v>
      </c>
      <c r="I1213" s="24">
        <v>60.15</v>
      </c>
    </row>
    <row r="1214" spans="1:9">
      <c r="A1214" s="22">
        <v>44057</v>
      </c>
      <c r="B1214" s="22" t="str">
        <f t="shared" si="90"/>
        <v>Aug</v>
      </c>
      <c r="C1214" s="23">
        <f t="shared" si="91"/>
        <v>33</v>
      </c>
      <c r="D1214" s="23" t="str">
        <f t="shared" si="92"/>
        <v>Fall Kite Event</v>
      </c>
      <c r="E1214" s="23" t="e">
        <f t="shared" si="93"/>
        <v>#N/A</v>
      </c>
      <c r="F1214" s="23">
        <f t="shared" si="94"/>
        <v>240.69</v>
      </c>
      <c r="G1214" s="22" t="s">
        <v>38</v>
      </c>
      <c r="H1214" s="23" t="s">
        <v>39</v>
      </c>
      <c r="I1214" s="24">
        <v>240.69</v>
      </c>
    </row>
    <row r="1215" spans="1:9">
      <c r="A1215" s="22">
        <v>43998</v>
      </c>
      <c r="B1215" s="22" t="str">
        <f t="shared" si="90"/>
        <v>Jun</v>
      </c>
      <c r="C1215" s="23">
        <f t="shared" si="91"/>
        <v>25</v>
      </c>
      <c r="D1215" s="23" t="str">
        <f t="shared" si="92"/>
        <v>Festival of Flight</v>
      </c>
      <c r="E1215" s="23">
        <f t="shared" si="93"/>
        <v>46.89</v>
      </c>
      <c r="F1215" s="23" t="e">
        <f t="shared" si="94"/>
        <v>#N/A</v>
      </c>
      <c r="G1215" s="22" t="s">
        <v>38</v>
      </c>
      <c r="H1215" s="23" t="s">
        <v>50</v>
      </c>
      <c r="I1215" s="24">
        <v>46.89</v>
      </c>
    </row>
    <row r="1216" spans="1:9">
      <c r="A1216" s="22">
        <v>44067</v>
      </c>
      <c r="B1216" s="22" t="str">
        <f t="shared" si="90"/>
        <v>Aug</v>
      </c>
      <c r="C1216" s="23">
        <f t="shared" si="91"/>
        <v>35</v>
      </c>
      <c r="D1216" s="23" t="str">
        <f t="shared" si="92"/>
        <v>Fall Kite Event</v>
      </c>
      <c r="E1216" s="23" t="e">
        <f t="shared" si="93"/>
        <v>#N/A</v>
      </c>
      <c r="F1216" s="23">
        <f t="shared" si="94"/>
        <v>20.39</v>
      </c>
      <c r="G1216" s="22" t="s">
        <v>38</v>
      </c>
      <c r="H1216" s="23" t="s">
        <v>43</v>
      </c>
      <c r="I1216" s="24">
        <v>20.39</v>
      </c>
    </row>
    <row r="1217" spans="1:9">
      <c r="A1217" s="22">
        <v>44046</v>
      </c>
      <c r="B1217" s="22" t="str">
        <f t="shared" si="90"/>
        <v>Aug</v>
      </c>
      <c r="C1217" s="23">
        <f t="shared" si="91"/>
        <v>32</v>
      </c>
      <c r="D1217" s="23" t="str">
        <f t="shared" si="92"/>
        <v>Fall Kite Event</v>
      </c>
      <c r="E1217" s="23" t="e">
        <f t="shared" si="93"/>
        <v>#N/A</v>
      </c>
      <c r="F1217" s="23">
        <f t="shared" si="94"/>
        <v>66.39</v>
      </c>
      <c r="G1217" s="22" t="s">
        <v>38</v>
      </c>
      <c r="H1217" s="23" t="s">
        <v>49</v>
      </c>
      <c r="I1217" s="24">
        <v>66.39</v>
      </c>
    </row>
    <row r="1218" spans="1:9">
      <c r="A1218" s="22">
        <v>44060</v>
      </c>
      <c r="B1218" s="22" t="str">
        <f t="shared" si="90"/>
        <v>Aug</v>
      </c>
      <c r="C1218" s="23">
        <f t="shared" si="91"/>
        <v>34</v>
      </c>
      <c r="D1218" s="23" t="str">
        <f t="shared" si="92"/>
        <v>Fall Kite Event</v>
      </c>
      <c r="E1218" s="23" t="e">
        <f t="shared" si="93"/>
        <v>#N/A</v>
      </c>
      <c r="F1218" s="23">
        <f t="shared" si="94"/>
        <v>96.01</v>
      </c>
      <c r="G1218" s="22" t="s">
        <v>38</v>
      </c>
      <c r="H1218" s="23" t="s">
        <v>49</v>
      </c>
      <c r="I1218" s="24">
        <v>96.01</v>
      </c>
    </row>
    <row r="1219" spans="1:9">
      <c r="A1219" s="22">
        <v>44064</v>
      </c>
      <c r="B1219" s="22" t="str">
        <f t="shared" si="90"/>
        <v>Aug</v>
      </c>
      <c r="C1219" s="23">
        <f t="shared" si="91"/>
        <v>34</v>
      </c>
      <c r="D1219" s="23" t="str">
        <f t="shared" si="92"/>
        <v>Fall Kite Event</v>
      </c>
      <c r="E1219" s="23" t="e">
        <f t="shared" si="93"/>
        <v>#N/A</v>
      </c>
      <c r="F1219" s="23">
        <f t="shared" si="94"/>
        <v>46.03</v>
      </c>
      <c r="G1219" s="22" t="s">
        <v>48</v>
      </c>
      <c r="H1219" s="23" t="s">
        <v>50</v>
      </c>
      <c r="I1219" s="24">
        <v>46.03</v>
      </c>
    </row>
    <row r="1220" spans="1:9">
      <c r="A1220" s="22">
        <v>43986</v>
      </c>
      <c r="B1220" s="22" t="str">
        <f t="shared" si="90"/>
        <v>Jun</v>
      </c>
      <c r="C1220" s="23">
        <f t="shared" si="91"/>
        <v>23</v>
      </c>
      <c r="D1220" s="23" t="str">
        <f t="shared" si="92"/>
        <v>Festival of Flight</v>
      </c>
      <c r="E1220" s="23">
        <f t="shared" si="93"/>
        <v>25.91</v>
      </c>
      <c r="F1220" s="23" t="e">
        <f t="shared" si="94"/>
        <v>#N/A</v>
      </c>
      <c r="G1220" s="22" t="s">
        <v>48</v>
      </c>
      <c r="H1220" s="23" t="s">
        <v>46</v>
      </c>
      <c r="I1220" s="24">
        <v>25.91</v>
      </c>
    </row>
    <row r="1221" spans="1:9">
      <c r="A1221" s="22">
        <v>43988</v>
      </c>
      <c r="B1221" s="22" t="str">
        <f t="shared" si="90"/>
        <v>Jun</v>
      </c>
      <c r="C1221" s="23">
        <f t="shared" si="91"/>
        <v>23</v>
      </c>
      <c r="D1221" s="23" t="str">
        <f t="shared" si="92"/>
        <v>Festival of Flight</v>
      </c>
      <c r="E1221" s="23">
        <f t="shared" si="93"/>
        <v>305.52</v>
      </c>
      <c r="F1221" s="23" t="e">
        <f t="shared" si="94"/>
        <v>#N/A</v>
      </c>
      <c r="G1221" s="22" t="s">
        <v>45</v>
      </c>
      <c r="H1221" s="23" t="s">
        <v>50</v>
      </c>
      <c r="I1221" s="24">
        <v>305.52</v>
      </c>
    </row>
    <row r="1222" spans="1:9">
      <c r="A1222" s="22">
        <v>44005</v>
      </c>
      <c r="B1222" s="22" t="str">
        <f t="shared" ref="B1222:B1285" si="95">TEXT(A1222,"mmm")</f>
        <v>Jun</v>
      </c>
      <c r="C1222" s="23">
        <f t="shared" ref="C1222:C1285" si="96">WEEKNUM(A1222)</f>
        <v>26</v>
      </c>
      <c r="D1222" s="23" t="str">
        <f t="shared" ref="D1222:D1285" si="97">IFERROR(VLOOKUP(C1222,$AZ$7:$BA$14,2,0),"None")</f>
        <v>Festival of Flight</v>
      </c>
      <c r="E1222" s="23">
        <f t="shared" ref="E1222:E1285" si="98">IF(D1222=$AZ$4,I1222,NA())</f>
        <v>198.99</v>
      </c>
      <c r="F1222" s="23" t="e">
        <f t="shared" ref="F1222:F1285" si="99">IF(D1222=$AZ$3,I1222,NA())</f>
        <v>#N/A</v>
      </c>
      <c r="G1222" s="22" t="s">
        <v>48</v>
      </c>
      <c r="H1222" s="23" t="s">
        <v>49</v>
      </c>
      <c r="I1222" s="24">
        <v>198.99</v>
      </c>
    </row>
    <row r="1223" spans="1:9">
      <c r="A1223" s="22">
        <v>44051</v>
      </c>
      <c r="B1223" s="22" t="str">
        <f t="shared" si="95"/>
        <v>Aug</v>
      </c>
      <c r="C1223" s="23">
        <f t="shared" si="96"/>
        <v>32</v>
      </c>
      <c r="D1223" s="23" t="str">
        <f t="shared" si="97"/>
        <v>Fall Kite Event</v>
      </c>
      <c r="E1223" s="23" t="e">
        <f t="shared" si="98"/>
        <v>#N/A</v>
      </c>
      <c r="F1223" s="23">
        <f t="shared" si="99"/>
        <v>523.39</v>
      </c>
      <c r="G1223" s="22" t="s">
        <v>48</v>
      </c>
      <c r="H1223" s="23" t="s">
        <v>57</v>
      </c>
      <c r="I1223" s="24">
        <v>523.39</v>
      </c>
    </row>
    <row r="1224" spans="1:9">
      <c r="A1224" s="22">
        <v>43990</v>
      </c>
      <c r="B1224" s="22" t="str">
        <f t="shared" si="95"/>
        <v>Jun</v>
      </c>
      <c r="C1224" s="23">
        <f t="shared" si="96"/>
        <v>24</v>
      </c>
      <c r="D1224" s="23" t="str">
        <f t="shared" si="97"/>
        <v>Festival of Flight</v>
      </c>
      <c r="E1224" s="23">
        <f t="shared" si="98"/>
        <v>50.31</v>
      </c>
      <c r="F1224" s="23" t="e">
        <f t="shared" si="99"/>
        <v>#N/A</v>
      </c>
      <c r="G1224" s="22" t="s">
        <v>38</v>
      </c>
      <c r="H1224" s="23" t="s">
        <v>46</v>
      </c>
      <c r="I1224" s="24">
        <v>50.31</v>
      </c>
    </row>
    <row r="1225" spans="1:9">
      <c r="A1225" s="22">
        <v>43956</v>
      </c>
      <c r="B1225" s="22" t="str">
        <f t="shared" si="95"/>
        <v>May</v>
      </c>
      <c r="C1225" s="23">
        <f t="shared" si="96"/>
        <v>19</v>
      </c>
      <c r="D1225" s="23" t="str">
        <f t="shared" si="97"/>
        <v>None</v>
      </c>
      <c r="E1225" s="23" t="e">
        <f t="shared" si="98"/>
        <v>#N/A</v>
      </c>
      <c r="F1225" s="23" t="e">
        <f t="shared" si="99"/>
        <v>#N/A</v>
      </c>
      <c r="G1225" s="22" t="s">
        <v>48</v>
      </c>
      <c r="H1225" s="23" t="s">
        <v>54</v>
      </c>
      <c r="I1225" s="24">
        <v>514.02</v>
      </c>
    </row>
    <row r="1226" spans="1:9">
      <c r="A1226" s="22">
        <v>44055</v>
      </c>
      <c r="B1226" s="22" t="str">
        <f t="shared" si="95"/>
        <v>Aug</v>
      </c>
      <c r="C1226" s="23">
        <f t="shared" si="96"/>
        <v>33</v>
      </c>
      <c r="D1226" s="23" t="str">
        <f t="shared" si="97"/>
        <v>Fall Kite Event</v>
      </c>
      <c r="E1226" s="23" t="e">
        <f t="shared" si="98"/>
        <v>#N/A</v>
      </c>
      <c r="F1226" s="23">
        <f t="shared" si="99"/>
        <v>58.12</v>
      </c>
      <c r="G1226" s="22" t="s">
        <v>38</v>
      </c>
      <c r="H1226" s="23" t="s">
        <v>53</v>
      </c>
      <c r="I1226" s="24">
        <v>58.12</v>
      </c>
    </row>
    <row r="1227" spans="1:9">
      <c r="A1227" s="22">
        <v>44096</v>
      </c>
      <c r="B1227" s="22" t="str">
        <f t="shared" si="95"/>
        <v>Sep</v>
      </c>
      <c r="C1227" s="23">
        <f t="shared" si="96"/>
        <v>39</v>
      </c>
      <c r="D1227" s="23" t="str">
        <f t="shared" si="97"/>
        <v>None</v>
      </c>
      <c r="E1227" s="23" t="e">
        <f t="shared" si="98"/>
        <v>#N/A</v>
      </c>
      <c r="F1227" s="23" t="e">
        <f t="shared" si="99"/>
        <v>#N/A</v>
      </c>
      <c r="G1227" s="22" t="s">
        <v>45</v>
      </c>
      <c r="H1227" s="23" t="s">
        <v>54</v>
      </c>
      <c r="I1227" s="24">
        <v>23.24</v>
      </c>
    </row>
    <row r="1228" spans="1:9">
      <c r="A1228" s="22">
        <v>43991</v>
      </c>
      <c r="B1228" s="22" t="str">
        <f t="shared" si="95"/>
        <v>Jun</v>
      </c>
      <c r="C1228" s="23">
        <f t="shared" si="96"/>
        <v>24</v>
      </c>
      <c r="D1228" s="23" t="str">
        <f t="shared" si="97"/>
        <v>Festival of Flight</v>
      </c>
      <c r="E1228" s="23">
        <f t="shared" si="98"/>
        <v>46.76</v>
      </c>
      <c r="F1228" s="23" t="e">
        <f t="shared" si="99"/>
        <v>#N/A</v>
      </c>
      <c r="G1228" s="22" t="s">
        <v>48</v>
      </c>
      <c r="H1228" s="23" t="s">
        <v>57</v>
      </c>
      <c r="I1228" s="24">
        <v>46.76</v>
      </c>
    </row>
    <row r="1229" spans="1:9">
      <c r="A1229" s="22">
        <v>44009</v>
      </c>
      <c r="B1229" s="22" t="str">
        <f t="shared" si="95"/>
        <v>Jun</v>
      </c>
      <c r="C1229" s="23">
        <f t="shared" si="96"/>
        <v>26</v>
      </c>
      <c r="D1229" s="23" t="str">
        <f t="shared" si="97"/>
        <v>Festival of Flight</v>
      </c>
      <c r="E1229" s="23">
        <f t="shared" si="98"/>
        <v>69.53</v>
      </c>
      <c r="F1229" s="23" t="e">
        <f t="shared" si="99"/>
        <v>#N/A</v>
      </c>
      <c r="G1229" s="22" t="s">
        <v>38</v>
      </c>
      <c r="H1229" s="23" t="s">
        <v>57</v>
      </c>
      <c r="I1229" s="24">
        <v>69.53</v>
      </c>
    </row>
    <row r="1230" spans="1:9">
      <c r="A1230" s="22">
        <v>44065</v>
      </c>
      <c r="B1230" s="22" t="str">
        <f t="shared" si="95"/>
        <v>Aug</v>
      </c>
      <c r="C1230" s="23">
        <f t="shared" si="96"/>
        <v>34</v>
      </c>
      <c r="D1230" s="23" t="str">
        <f t="shared" si="97"/>
        <v>Fall Kite Event</v>
      </c>
      <c r="E1230" s="23" t="e">
        <f t="shared" si="98"/>
        <v>#N/A</v>
      </c>
      <c r="F1230" s="23">
        <f t="shared" si="99"/>
        <v>60.42</v>
      </c>
      <c r="G1230" s="22" t="s">
        <v>38</v>
      </c>
      <c r="H1230" s="23" t="s">
        <v>43</v>
      </c>
      <c r="I1230" s="24">
        <v>60.42</v>
      </c>
    </row>
    <row r="1231" spans="1:9">
      <c r="A1231" s="22">
        <v>44001</v>
      </c>
      <c r="B1231" s="22" t="str">
        <f t="shared" si="95"/>
        <v>Jun</v>
      </c>
      <c r="C1231" s="23">
        <f t="shared" si="96"/>
        <v>25</v>
      </c>
      <c r="D1231" s="23" t="str">
        <f t="shared" si="97"/>
        <v>Festival of Flight</v>
      </c>
      <c r="E1231" s="23">
        <f t="shared" si="98"/>
        <v>48.29</v>
      </c>
      <c r="F1231" s="23" t="e">
        <f t="shared" si="99"/>
        <v>#N/A</v>
      </c>
      <c r="G1231" s="22" t="s">
        <v>48</v>
      </c>
      <c r="H1231" s="23" t="s">
        <v>46</v>
      </c>
      <c r="I1231" s="24">
        <v>48.29</v>
      </c>
    </row>
    <row r="1232" spans="1:9">
      <c r="A1232" s="22">
        <v>44062</v>
      </c>
      <c r="B1232" s="22" t="str">
        <f t="shared" si="95"/>
        <v>Aug</v>
      </c>
      <c r="C1232" s="23">
        <f t="shared" si="96"/>
        <v>34</v>
      </c>
      <c r="D1232" s="23" t="str">
        <f t="shared" si="97"/>
        <v>Fall Kite Event</v>
      </c>
      <c r="E1232" s="23" t="e">
        <f t="shared" si="98"/>
        <v>#N/A</v>
      </c>
      <c r="F1232" s="23">
        <f t="shared" si="99"/>
        <v>38.15</v>
      </c>
      <c r="G1232" s="22" t="s">
        <v>38</v>
      </c>
      <c r="H1232" s="23" t="s">
        <v>66</v>
      </c>
      <c r="I1232" s="24">
        <v>38.15</v>
      </c>
    </row>
    <row r="1233" spans="1:9">
      <c r="A1233" s="22">
        <v>44067</v>
      </c>
      <c r="B1233" s="22" t="str">
        <f t="shared" si="95"/>
        <v>Aug</v>
      </c>
      <c r="C1233" s="23">
        <f t="shared" si="96"/>
        <v>35</v>
      </c>
      <c r="D1233" s="23" t="str">
        <f t="shared" si="97"/>
        <v>Fall Kite Event</v>
      </c>
      <c r="E1233" s="23" t="e">
        <f t="shared" si="98"/>
        <v>#N/A</v>
      </c>
      <c r="F1233" s="23">
        <f t="shared" si="99"/>
        <v>608.86</v>
      </c>
      <c r="G1233" s="22" t="s">
        <v>48</v>
      </c>
      <c r="H1233" s="23" t="s">
        <v>49</v>
      </c>
      <c r="I1233" s="24">
        <v>608.86</v>
      </c>
    </row>
    <row r="1234" spans="1:9">
      <c r="A1234" s="22">
        <v>43998</v>
      </c>
      <c r="B1234" s="22" t="str">
        <f t="shared" si="95"/>
        <v>Jun</v>
      </c>
      <c r="C1234" s="23">
        <f t="shared" si="96"/>
        <v>25</v>
      </c>
      <c r="D1234" s="23" t="str">
        <f t="shared" si="97"/>
        <v>Festival of Flight</v>
      </c>
      <c r="E1234" s="23">
        <f t="shared" si="98"/>
        <v>23.21</v>
      </c>
      <c r="F1234" s="23" t="e">
        <f t="shared" si="99"/>
        <v>#N/A</v>
      </c>
      <c r="G1234" s="22" t="s">
        <v>48</v>
      </c>
      <c r="H1234" s="23" t="s">
        <v>57</v>
      </c>
      <c r="I1234" s="24">
        <v>23.21</v>
      </c>
    </row>
    <row r="1235" spans="1:9">
      <c r="A1235" s="22">
        <v>44000</v>
      </c>
      <c r="B1235" s="22" t="str">
        <f t="shared" si="95"/>
        <v>Jun</v>
      </c>
      <c r="C1235" s="23">
        <f t="shared" si="96"/>
        <v>25</v>
      </c>
      <c r="D1235" s="23" t="str">
        <f t="shared" si="97"/>
        <v>Festival of Flight</v>
      </c>
      <c r="E1235" s="23">
        <f t="shared" si="98"/>
        <v>40.42</v>
      </c>
      <c r="F1235" s="23" t="e">
        <f t="shared" si="99"/>
        <v>#N/A</v>
      </c>
      <c r="G1235" s="22" t="s">
        <v>48</v>
      </c>
      <c r="H1235" s="23" t="s">
        <v>43</v>
      </c>
      <c r="I1235" s="24">
        <v>40.42</v>
      </c>
    </row>
    <row r="1236" spans="1:9">
      <c r="A1236" s="22">
        <v>44067</v>
      </c>
      <c r="B1236" s="22" t="str">
        <f t="shared" si="95"/>
        <v>Aug</v>
      </c>
      <c r="C1236" s="23">
        <f t="shared" si="96"/>
        <v>35</v>
      </c>
      <c r="D1236" s="23" t="str">
        <f t="shared" si="97"/>
        <v>Fall Kite Event</v>
      </c>
      <c r="E1236" s="23" t="e">
        <f t="shared" si="98"/>
        <v>#N/A</v>
      </c>
      <c r="F1236" s="23">
        <f t="shared" si="99"/>
        <v>46.45</v>
      </c>
      <c r="G1236" s="22" t="s">
        <v>45</v>
      </c>
      <c r="H1236" s="23" t="s">
        <v>50</v>
      </c>
      <c r="I1236" s="24">
        <v>46.45</v>
      </c>
    </row>
    <row r="1237" spans="1:9">
      <c r="A1237" s="22">
        <v>43974</v>
      </c>
      <c r="B1237" s="22" t="str">
        <f t="shared" si="95"/>
        <v>May</v>
      </c>
      <c r="C1237" s="23">
        <f t="shared" si="96"/>
        <v>21</v>
      </c>
      <c r="D1237" s="23" t="str">
        <f t="shared" si="97"/>
        <v>None</v>
      </c>
      <c r="E1237" s="23" t="e">
        <f t="shared" si="98"/>
        <v>#N/A</v>
      </c>
      <c r="F1237" s="23" t="e">
        <f t="shared" si="99"/>
        <v>#N/A</v>
      </c>
      <c r="G1237" s="22" t="s">
        <v>48</v>
      </c>
      <c r="H1237" s="23" t="s">
        <v>49</v>
      </c>
      <c r="I1237" s="24">
        <v>34.47</v>
      </c>
    </row>
    <row r="1238" spans="1:9">
      <c r="A1238" s="22">
        <v>44007</v>
      </c>
      <c r="B1238" s="22" t="str">
        <f t="shared" si="95"/>
        <v>Jun</v>
      </c>
      <c r="C1238" s="23">
        <f t="shared" si="96"/>
        <v>26</v>
      </c>
      <c r="D1238" s="23" t="str">
        <f t="shared" si="97"/>
        <v>Festival of Flight</v>
      </c>
      <c r="E1238" s="23">
        <f t="shared" si="98"/>
        <v>58.2</v>
      </c>
      <c r="F1238" s="23" t="e">
        <f t="shared" si="99"/>
        <v>#N/A</v>
      </c>
      <c r="G1238" s="22" t="s">
        <v>48</v>
      </c>
      <c r="H1238" s="23" t="s">
        <v>53</v>
      </c>
      <c r="I1238" s="24">
        <v>58.2</v>
      </c>
    </row>
    <row r="1239" spans="1:9">
      <c r="A1239" s="22">
        <v>44026</v>
      </c>
      <c r="B1239" s="22" t="str">
        <f t="shared" si="95"/>
        <v>Jul</v>
      </c>
      <c r="C1239" s="23">
        <f t="shared" si="96"/>
        <v>29</v>
      </c>
      <c r="D1239" s="23" t="str">
        <f t="shared" si="97"/>
        <v>None</v>
      </c>
      <c r="E1239" s="23" t="e">
        <f t="shared" si="98"/>
        <v>#N/A</v>
      </c>
      <c r="F1239" s="23" t="e">
        <f t="shared" si="99"/>
        <v>#N/A</v>
      </c>
      <c r="G1239" s="22" t="s">
        <v>38</v>
      </c>
      <c r="H1239" s="23" t="s">
        <v>54</v>
      </c>
      <c r="I1239" s="24">
        <v>363.9</v>
      </c>
    </row>
    <row r="1240" spans="1:9">
      <c r="A1240" s="22">
        <v>44002</v>
      </c>
      <c r="B1240" s="22" t="str">
        <f t="shared" si="95"/>
        <v>Jun</v>
      </c>
      <c r="C1240" s="23">
        <f t="shared" si="96"/>
        <v>25</v>
      </c>
      <c r="D1240" s="23" t="str">
        <f t="shared" si="97"/>
        <v>Festival of Flight</v>
      </c>
      <c r="E1240" s="23">
        <f t="shared" si="98"/>
        <v>66.459999999999994</v>
      </c>
      <c r="F1240" s="23" t="e">
        <f t="shared" si="99"/>
        <v>#N/A</v>
      </c>
      <c r="G1240" s="22" t="s">
        <v>48</v>
      </c>
      <c r="H1240" s="23" t="s">
        <v>49</v>
      </c>
      <c r="I1240" s="24">
        <v>66.459999999999994</v>
      </c>
    </row>
    <row r="1241" spans="1:9">
      <c r="A1241" s="22">
        <v>43999</v>
      </c>
      <c r="B1241" s="22" t="str">
        <f t="shared" si="95"/>
        <v>Jun</v>
      </c>
      <c r="C1241" s="23">
        <f t="shared" si="96"/>
        <v>25</v>
      </c>
      <c r="D1241" s="23" t="str">
        <f t="shared" si="97"/>
        <v>Festival of Flight</v>
      </c>
      <c r="E1241" s="23">
        <f t="shared" si="98"/>
        <v>46.2</v>
      </c>
      <c r="F1241" s="23" t="e">
        <f t="shared" si="99"/>
        <v>#N/A</v>
      </c>
      <c r="G1241" s="22" t="s">
        <v>38</v>
      </c>
      <c r="H1241" s="23" t="s">
        <v>50</v>
      </c>
      <c r="I1241" s="24">
        <v>46.2</v>
      </c>
    </row>
    <row r="1242" spans="1:9">
      <c r="A1242" s="22">
        <v>44054</v>
      </c>
      <c r="B1242" s="22" t="str">
        <f t="shared" si="95"/>
        <v>Aug</v>
      </c>
      <c r="C1242" s="23">
        <f t="shared" si="96"/>
        <v>33</v>
      </c>
      <c r="D1242" s="23" t="str">
        <f t="shared" si="97"/>
        <v>Fall Kite Event</v>
      </c>
      <c r="E1242" s="23" t="e">
        <f t="shared" si="98"/>
        <v>#N/A</v>
      </c>
      <c r="F1242" s="23">
        <f t="shared" si="99"/>
        <v>20.7</v>
      </c>
      <c r="G1242" s="22" t="s">
        <v>38</v>
      </c>
      <c r="H1242" s="23" t="s">
        <v>43</v>
      </c>
      <c r="I1242" s="24">
        <v>20.7</v>
      </c>
    </row>
    <row r="1243" spans="1:9">
      <c r="A1243" s="22">
        <v>44094</v>
      </c>
      <c r="B1243" s="22" t="str">
        <f t="shared" si="95"/>
        <v>Sep</v>
      </c>
      <c r="C1243" s="23">
        <f t="shared" si="96"/>
        <v>39</v>
      </c>
      <c r="D1243" s="23" t="str">
        <f t="shared" si="97"/>
        <v>None</v>
      </c>
      <c r="E1243" s="23" t="e">
        <f t="shared" si="98"/>
        <v>#N/A</v>
      </c>
      <c r="F1243" s="23" t="e">
        <f t="shared" si="99"/>
        <v>#N/A</v>
      </c>
      <c r="G1243" s="22" t="s">
        <v>48</v>
      </c>
      <c r="H1243" s="23" t="s">
        <v>58</v>
      </c>
      <c r="I1243" s="24">
        <v>48.29</v>
      </c>
    </row>
    <row r="1244" spans="1:9">
      <c r="A1244" s="22">
        <v>44071</v>
      </c>
      <c r="B1244" s="22" t="str">
        <f t="shared" si="95"/>
        <v>Aug</v>
      </c>
      <c r="C1244" s="23">
        <f t="shared" si="96"/>
        <v>35</v>
      </c>
      <c r="D1244" s="23" t="str">
        <f t="shared" si="97"/>
        <v>Fall Kite Event</v>
      </c>
      <c r="E1244" s="23" t="e">
        <f t="shared" si="98"/>
        <v>#N/A</v>
      </c>
      <c r="F1244" s="23">
        <f t="shared" si="99"/>
        <v>379.58</v>
      </c>
      <c r="G1244" s="22" t="s">
        <v>38</v>
      </c>
      <c r="H1244" s="23" t="s">
        <v>43</v>
      </c>
      <c r="I1244" s="24">
        <v>379.58</v>
      </c>
    </row>
    <row r="1245" spans="1:9">
      <c r="A1245" s="22">
        <v>44062</v>
      </c>
      <c r="B1245" s="22" t="str">
        <f t="shared" si="95"/>
        <v>Aug</v>
      </c>
      <c r="C1245" s="23">
        <f t="shared" si="96"/>
        <v>34</v>
      </c>
      <c r="D1245" s="23" t="str">
        <f t="shared" si="97"/>
        <v>Fall Kite Event</v>
      </c>
      <c r="E1245" s="23" t="e">
        <f t="shared" si="98"/>
        <v>#N/A</v>
      </c>
      <c r="F1245" s="23">
        <f t="shared" si="99"/>
        <v>23.84</v>
      </c>
      <c r="G1245" s="22" t="s">
        <v>48</v>
      </c>
      <c r="H1245" s="23" t="s">
        <v>57</v>
      </c>
      <c r="I1245" s="24">
        <v>23.84</v>
      </c>
    </row>
    <row r="1246" spans="1:9">
      <c r="A1246" s="22">
        <v>44050</v>
      </c>
      <c r="B1246" s="22" t="str">
        <f t="shared" si="95"/>
        <v>Aug</v>
      </c>
      <c r="C1246" s="23">
        <f t="shared" si="96"/>
        <v>32</v>
      </c>
      <c r="D1246" s="23" t="str">
        <f t="shared" si="97"/>
        <v>Fall Kite Event</v>
      </c>
      <c r="E1246" s="23" t="e">
        <f t="shared" si="98"/>
        <v>#N/A</v>
      </c>
      <c r="F1246" s="23">
        <f t="shared" si="99"/>
        <v>38.619999999999997</v>
      </c>
      <c r="G1246" s="22" t="s">
        <v>38</v>
      </c>
      <c r="H1246" s="23" t="s">
        <v>43</v>
      </c>
      <c r="I1246" s="24">
        <v>38.619999999999997</v>
      </c>
    </row>
    <row r="1247" spans="1:9">
      <c r="A1247" s="22">
        <v>44062</v>
      </c>
      <c r="B1247" s="22" t="str">
        <f t="shared" si="95"/>
        <v>Aug</v>
      </c>
      <c r="C1247" s="23">
        <f t="shared" si="96"/>
        <v>34</v>
      </c>
      <c r="D1247" s="23" t="str">
        <f t="shared" si="97"/>
        <v>Fall Kite Event</v>
      </c>
      <c r="E1247" s="23" t="e">
        <f t="shared" si="98"/>
        <v>#N/A</v>
      </c>
      <c r="F1247" s="23">
        <f t="shared" si="99"/>
        <v>24.68</v>
      </c>
      <c r="G1247" s="22" t="s">
        <v>38</v>
      </c>
      <c r="H1247" s="23" t="s">
        <v>54</v>
      </c>
      <c r="I1247" s="24">
        <v>24.68</v>
      </c>
    </row>
    <row r="1248" spans="1:9">
      <c r="A1248" s="22">
        <v>44005</v>
      </c>
      <c r="B1248" s="22" t="str">
        <f t="shared" si="95"/>
        <v>Jun</v>
      </c>
      <c r="C1248" s="23">
        <f t="shared" si="96"/>
        <v>26</v>
      </c>
      <c r="D1248" s="23" t="str">
        <f t="shared" si="97"/>
        <v>Festival of Flight</v>
      </c>
      <c r="E1248" s="23">
        <f t="shared" si="98"/>
        <v>66.98</v>
      </c>
      <c r="F1248" s="23" t="e">
        <f t="shared" si="99"/>
        <v>#N/A</v>
      </c>
      <c r="G1248" s="22" t="s">
        <v>38</v>
      </c>
      <c r="H1248" s="23" t="s">
        <v>49</v>
      </c>
      <c r="I1248" s="24">
        <v>66.98</v>
      </c>
    </row>
    <row r="1249" spans="1:9">
      <c r="A1249" s="22">
        <v>44012</v>
      </c>
      <c r="B1249" s="22" t="str">
        <f t="shared" si="95"/>
        <v>Jun</v>
      </c>
      <c r="C1249" s="23">
        <f t="shared" si="96"/>
        <v>27</v>
      </c>
      <c r="D1249" s="23" t="str">
        <f t="shared" si="97"/>
        <v>None</v>
      </c>
      <c r="E1249" s="23" t="e">
        <f t="shared" si="98"/>
        <v>#N/A</v>
      </c>
      <c r="F1249" s="23" t="e">
        <f t="shared" si="99"/>
        <v>#N/A</v>
      </c>
      <c r="G1249" s="22" t="s">
        <v>48</v>
      </c>
      <c r="H1249" s="23" t="s">
        <v>58</v>
      </c>
      <c r="I1249" s="24">
        <v>50.45</v>
      </c>
    </row>
    <row r="1250" spans="1:9">
      <c r="A1250" s="22">
        <v>43968</v>
      </c>
      <c r="B1250" s="22" t="str">
        <f t="shared" si="95"/>
        <v>May</v>
      </c>
      <c r="C1250" s="23">
        <f t="shared" si="96"/>
        <v>21</v>
      </c>
      <c r="D1250" s="23" t="str">
        <f t="shared" si="97"/>
        <v>None</v>
      </c>
      <c r="E1250" s="23" t="e">
        <f t="shared" si="98"/>
        <v>#N/A</v>
      </c>
      <c r="F1250" s="23" t="e">
        <f t="shared" si="99"/>
        <v>#N/A</v>
      </c>
      <c r="G1250" s="22" t="s">
        <v>48</v>
      </c>
      <c r="H1250" s="23" t="s">
        <v>56</v>
      </c>
      <c r="I1250" s="24">
        <v>60.4</v>
      </c>
    </row>
    <row r="1251" spans="1:9">
      <c r="A1251" s="22">
        <v>44000</v>
      </c>
      <c r="B1251" s="22" t="str">
        <f t="shared" si="95"/>
        <v>Jun</v>
      </c>
      <c r="C1251" s="23">
        <f t="shared" si="96"/>
        <v>25</v>
      </c>
      <c r="D1251" s="23" t="str">
        <f t="shared" si="97"/>
        <v>Festival of Flight</v>
      </c>
      <c r="E1251" s="23">
        <f t="shared" si="98"/>
        <v>46.65</v>
      </c>
      <c r="F1251" s="23" t="e">
        <f t="shared" si="99"/>
        <v>#N/A</v>
      </c>
      <c r="G1251" s="22" t="s">
        <v>48</v>
      </c>
      <c r="H1251" s="23" t="s">
        <v>50</v>
      </c>
      <c r="I1251" s="24">
        <v>46.65</v>
      </c>
    </row>
    <row r="1252" spans="1:9">
      <c r="A1252" s="22">
        <v>44053</v>
      </c>
      <c r="B1252" s="22" t="str">
        <f t="shared" si="95"/>
        <v>Aug</v>
      </c>
      <c r="C1252" s="23">
        <f t="shared" si="96"/>
        <v>33</v>
      </c>
      <c r="D1252" s="23" t="str">
        <f t="shared" si="97"/>
        <v>Fall Kite Event</v>
      </c>
      <c r="E1252" s="23" t="e">
        <f t="shared" si="98"/>
        <v>#N/A</v>
      </c>
      <c r="F1252" s="23">
        <f t="shared" si="99"/>
        <v>184.91</v>
      </c>
      <c r="G1252" s="22" t="s">
        <v>38</v>
      </c>
      <c r="H1252" s="23" t="s">
        <v>58</v>
      </c>
      <c r="I1252" s="24">
        <v>184.91</v>
      </c>
    </row>
    <row r="1253" spans="1:9">
      <c r="A1253" s="22">
        <v>43994</v>
      </c>
      <c r="B1253" s="22" t="str">
        <f t="shared" si="95"/>
        <v>Jun</v>
      </c>
      <c r="C1253" s="23">
        <f t="shared" si="96"/>
        <v>24</v>
      </c>
      <c r="D1253" s="23" t="str">
        <f t="shared" si="97"/>
        <v>Festival of Flight</v>
      </c>
      <c r="E1253" s="23">
        <f t="shared" si="98"/>
        <v>69.7</v>
      </c>
      <c r="F1253" s="23" t="e">
        <f t="shared" si="99"/>
        <v>#N/A</v>
      </c>
      <c r="G1253" s="22" t="s">
        <v>38</v>
      </c>
      <c r="H1253" s="23" t="s">
        <v>50</v>
      </c>
      <c r="I1253" s="24">
        <v>69.7</v>
      </c>
    </row>
    <row r="1254" spans="1:9">
      <c r="A1254" s="22">
        <v>43984</v>
      </c>
      <c r="B1254" s="22" t="str">
        <f t="shared" si="95"/>
        <v>Jun</v>
      </c>
      <c r="C1254" s="23">
        <f t="shared" si="96"/>
        <v>23</v>
      </c>
      <c r="D1254" s="23" t="str">
        <f t="shared" si="97"/>
        <v>Festival of Flight</v>
      </c>
      <c r="E1254" s="23">
        <f t="shared" si="98"/>
        <v>46.06</v>
      </c>
      <c r="F1254" s="23" t="e">
        <f t="shared" si="99"/>
        <v>#N/A</v>
      </c>
      <c r="G1254" s="22" t="s">
        <v>48</v>
      </c>
      <c r="H1254" s="23" t="s">
        <v>57</v>
      </c>
      <c r="I1254" s="24">
        <v>46.06</v>
      </c>
    </row>
    <row r="1255" spans="1:9">
      <c r="A1255" s="22">
        <v>44025</v>
      </c>
      <c r="B1255" s="22" t="str">
        <f t="shared" si="95"/>
        <v>Jul</v>
      </c>
      <c r="C1255" s="23">
        <f t="shared" si="96"/>
        <v>29</v>
      </c>
      <c r="D1255" s="23" t="str">
        <f t="shared" si="97"/>
        <v>None</v>
      </c>
      <c r="E1255" s="23" t="e">
        <f t="shared" si="98"/>
        <v>#N/A</v>
      </c>
      <c r="F1255" s="23" t="e">
        <f t="shared" si="99"/>
        <v>#N/A</v>
      </c>
      <c r="G1255" s="22" t="s">
        <v>48</v>
      </c>
      <c r="H1255" s="23" t="s">
        <v>50</v>
      </c>
      <c r="I1255" s="24">
        <v>22.79</v>
      </c>
    </row>
    <row r="1256" spans="1:9">
      <c r="A1256" s="22">
        <v>44055</v>
      </c>
      <c r="B1256" s="22" t="str">
        <f t="shared" si="95"/>
        <v>Aug</v>
      </c>
      <c r="C1256" s="23">
        <f t="shared" si="96"/>
        <v>33</v>
      </c>
      <c r="D1256" s="23" t="str">
        <f t="shared" si="97"/>
        <v>Fall Kite Event</v>
      </c>
      <c r="E1256" s="23" t="e">
        <f t="shared" si="98"/>
        <v>#N/A</v>
      </c>
      <c r="F1256" s="23">
        <f t="shared" si="99"/>
        <v>99.38</v>
      </c>
      <c r="G1256" s="22" t="s">
        <v>38</v>
      </c>
      <c r="H1256" s="23" t="s">
        <v>49</v>
      </c>
      <c r="I1256" s="24">
        <v>99.38</v>
      </c>
    </row>
    <row r="1257" spans="1:9">
      <c r="A1257" s="22">
        <v>43997</v>
      </c>
      <c r="B1257" s="22" t="str">
        <f t="shared" si="95"/>
        <v>Jun</v>
      </c>
      <c r="C1257" s="23">
        <f t="shared" si="96"/>
        <v>25</v>
      </c>
      <c r="D1257" s="23" t="str">
        <f t="shared" si="97"/>
        <v>Festival of Flight</v>
      </c>
      <c r="E1257" s="23">
        <f t="shared" si="98"/>
        <v>23.61</v>
      </c>
      <c r="F1257" s="23" t="e">
        <f t="shared" si="99"/>
        <v>#N/A</v>
      </c>
      <c r="G1257" s="22" t="s">
        <v>38</v>
      </c>
      <c r="H1257" s="23" t="s">
        <v>50</v>
      </c>
      <c r="I1257" s="24">
        <v>23.61</v>
      </c>
    </row>
    <row r="1258" spans="1:9">
      <c r="A1258" s="22">
        <v>43997</v>
      </c>
      <c r="B1258" s="22" t="str">
        <f t="shared" si="95"/>
        <v>Jun</v>
      </c>
      <c r="C1258" s="23">
        <f t="shared" si="96"/>
        <v>25</v>
      </c>
      <c r="D1258" s="23" t="str">
        <f t="shared" si="97"/>
        <v>Festival of Flight</v>
      </c>
      <c r="E1258" s="23">
        <f t="shared" si="98"/>
        <v>102.39</v>
      </c>
      <c r="F1258" s="23" t="e">
        <f t="shared" si="99"/>
        <v>#N/A</v>
      </c>
      <c r="G1258" s="22" t="s">
        <v>38</v>
      </c>
      <c r="H1258" s="23" t="s">
        <v>49</v>
      </c>
      <c r="I1258" s="24">
        <v>102.39</v>
      </c>
    </row>
    <row r="1259" spans="1:9">
      <c r="A1259" s="22">
        <v>43990</v>
      </c>
      <c r="B1259" s="22" t="str">
        <f t="shared" si="95"/>
        <v>Jun</v>
      </c>
      <c r="C1259" s="23">
        <f t="shared" si="96"/>
        <v>24</v>
      </c>
      <c r="D1259" s="23" t="str">
        <f t="shared" si="97"/>
        <v>Festival of Flight</v>
      </c>
      <c r="E1259" s="23">
        <f t="shared" si="98"/>
        <v>80.180000000000007</v>
      </c>
      <c r="F1259" s="23" t="e">
        <f t="shared" si="99"/>
        <v>#N/A</v>
      </c>
      <c r="G1259" s="22" t="s">
        <v>45</v>
      </c>
      <c r="H1259" s="23" t="s">
        <v>56</v>
      </c>
      <c r="I1259" s="24">
        <v>80.180000000000007</v>
      </c>
    </row>
    <row r="1260" spans="1:9">
      <c r="A1260" s="22">
        <v>43992</v>
      </c>
      <c r="B1260" s="22" t="str">
        <f t="shared" si="95"/>
        <v>Jun</v>
      </c>
      <c r="C1260" s="23">
        <f t="shared" si="96"/>
        <v>24</v>
      </c>
      <c r="D1260" s="23" t="str">
        <f t="shared" si="97"/>
        <v>Festival of Flight</v>
      </c>
      <c r="E1260" s="23">
        <f t="shared" si="98"/>
        <v>40.35</v>
      </c>
      <c r="F1260" s="23" t="e">
        <f t="shared" si="99"/>
        <v>#N/A</v>
      </c>
      <c r="G1260" s="22" t="s">
        <v>48</v>
      </c>
      <c r="H1260" s="23" t="s">
        <v>43</v>
      </c>
      <c r="I1260" s="24">
        <v>40.35</v>
      </c>
    </row>
    <row r="1261" spans="1:9">
      <c r="A1261" s="22">
        <v>44009</v>
      </c>
      <c r="B1261" s="22" t="str">
        <f t="shared" si="95"/>
        <v>Jun</v>
      </c>
      <c r="C1261" s="23">
        <f t="shared" si="96"/>
        <v>26</v>
      </c>
      <c r="D1261" s="23" t="str">
        <f t="shared" si="97"/>
        <v>Festival of Flight</v>
      </c>
      <c r="E1261" s="23">
        <f t="shared" si="98"/>
        <v>436</v>
      </c>
      <c r="F1261" s="23" t="e">
        <f t="shared" si="99"/>
        <v>#N/A</v>
      </c>
      <c r="G1261" s="22" t="s">
        <v>48</v>
      </c>
      <c r="H1261" s="23" t="s">
        <v>50</v>
      </c>
      <c r="I1261" s="24">
        <v>436</v>
      </c>
    </row>
    <row r="1262" spans="1:9">
      <c r="A1262" s="22">
        <v>44028</v>
      </c>
      <c r="B1262" s="22" t="str">
        <f t="shared" si="95"/>
        <v>Jul</v>
      </c>
      <c r="C1262" s="23">
        <f t="shared" si="96"/>
        <v>29</v>
      </c>
      <c r="D1262" s="23" t="str">
        <f t="shared" si="97"/>
        <v>None</v>
      </c>
      <c r="E1262" s="23" t="e">
        <f t="shared" si="98"/>
        <v>#N/A</v>
      </c>
      <c r="F1262" s="23" t="e">
        <f t="shared" si="99"/>
        <v>#N/A</v>
      </c>
      <c r="G1262" s="22" t="s">
        <v>48</v>
      </c>
      <c r="H1262" s="23" t="s">
        <v>56</v>
      </c>
      <c r="I1262" s="24">
        <v>60.23</v>
      </c>
    </row>
    <row r="1263" spans="1:9">
      <c r="A1263" s="22">
        <v>44069</v>
      </c>
      <c r="B1263" s="22" t="str">
        <f t="shared" si="95"/>
        <v>Aug</v>
      </c>
      <c r="C1263" s="23">
        <f t="shared" si="96"/>
        <v>35</v>
      </c>
      <c r="D1263" s="23" t="str">
        <f t="shared" si="97"/>
        <v>Fall Kite Event</v>
      </c>
      <c r="E1263" s="23" t="e">
        <f t="shared" si="98"/>
        <v>#N/A</v>
      </c>
      <c r="F1263" s="23">
        <f t="shared" si="99"/>
        <v>228.56</v>
      </c>
      <c r="G1263" s="22" t="s">
        <v>48</v>
      </c>
      <c r="H1263" s="23" t="s">
        <v>39</v>
      </c>
      <c r="I1263" s="24">
        <v>228.56</v>
      </c>
    </row>
    <row r="1264" spans="1:9">
      <c r="A1264" s="22">
        <v>44070</v>
      </c>
      <c r="B1264" s="22" t="str">
        <f t="shared" si="95"/>
        <v>Aug</v>
      </c>
      <c r="C1264" s="23">
        <f t="shared" si="96"/>
        <v>35</v>
      </c>
      <c r="D1264" s="23" t="str">
        <f t="shared" si="97"/>
        <v>Fall Kite Event</v>
      </c>
      <c r="E1264" s="23" t="e">
        <f t="shared" si="98"/>
        <v>#N/A</v>
      </c>
      <c r="F1264" s="23">
        <f t="shared" si="99"/>
        <v>48.14</v>
      </c>
      <c r="G1264" s="22" t="s">
        <v>38</v>
      </c>
      <c r="H1264" s="23" t="s">
        <v>58</v>
      </c>
      <c r="I1264" s="24">
        <v>48.14</v>
      </c>
    </row>
    <row r="1265" spans="1:9">
      <c r="A1265" s="22">
        <v>44071</v>
      </c>
      <c r="B1265" s="22" t="str">
        <f t="shared" si="95"/>
        <v>Aug</v>
      </c>
      <c r="C1265" s="23">
        <f t="shared" si="96"/>
        <v>35</v>
      </c>
      <c r="D1265" s="23" t="str">
        <f t="shared" si="97"/>
        <v>Fall Kite Event</v>
      </c>
      <c r="E1265" s="23" t="e">
        <f t="shared" si="98"/>
        <v>#N/A</v>
      </c>
      <c r="F1265" s="23">
        <f t="shared" si="99"/>
        <v>40.35</v>
      </c>
      <c r="G1265" s="22" t="s">
        <v>48</v>
      </c>
      <c r="H1265" s="23" t="s">
        <v>43</v>
      </c>
      <c r="I1265" s="24">
        <v>40.35</v>
      </c>
    </row>
    <row r="1266" spans="1:9">
      <c r="A1266" s="22">
        <v>43999</v>
      </c>
      <c r="B1266" s="22" t="str">
        <f t="shared" si="95"/>
        <v>Jun</v>
      </c>
      <c r="C1266" s="23">
        <f t="shared" si="96"/>
        <v>25</v>
      </c>
      <c r="D1266" s="23" t="str">
        <f t="shared" si="97"/>
        <v>Festival of Flight</v>
      </c>
      <c r="E1266" s="23">
        <f t="shared" si="98"/>
        <v>69.959999999999994</v>
      </c>
      <c r="F1266" s="23" t="e">
        <f t="shared" si="99"/>
        <v>#N/A</v>
      </c>
      <c r="G1266" s="22" t="s">
        <v>38</v>
      </c>
      <c r="H1266" s="23" t="s">
        <v>50</v>
      </c>
      <c r="I1266" s="24">
        <v>69.959999999999994</v>
      </c>
    </row>
    <row r="1267" spans="1:9">
      <c r="A1267" s="22">
        <v>44050</v>
      </c>
      <c r="B1267" s="22" t="str">
        <f t="shared" si="95"/>
        <v>Aug</v>
      </c>
      <c r="C1267" s="23">
        <f t="shared" si="96"/>
        <v>32</v>
      </c>
      <c r="D1267" s="23" t="str">
        <f t="shared" si="97"/>
        <v>Fall Kite Event</v>
      </c>
      <c r="E1267" s="23" t="e">
        <f t="shared" si="98"/>
        <v>#N/A</v>
      </c>
      <c r="F1267" s="23">
        <f t="shared" si="99"/>
        <v>58.3</v>
      </c>
      <c r="G1267" s="22" t="s">
        <v>48</v>
      </c>
      <c r="H1267" s="23" t="s">
        <v>53</v>
      </c>
      <c r="I1267" s="24">
        <v>58.3</v>
      </c>
    </row>
    <row r="1268" spans="1:9">
      <c r="A1268" s="22">
        <v>44052</v>
      </c>
      <c r="B1268" s="22" t="str">
        <f t="shared" si="95"/>
        <v>Aug</v>
      </c>
      <c r="C1268" s="23">
        <f t="shared" si="96"/>
        <v>33</v>
      </c>
      <c r="D1268" s="23" t="str">
        <f t="shared" si="97"/>
        <v>Fall Kite Event</v>
      </c>
      <c r="E1268" s="23" t="e">
        <f t="shared" si="98"/>
        <v>#N/A</v>
      </c>
      <c r="F1268" s="23">
        <f t="shared" si="99"/>
        <v>132.06</v>
      </c>
      <c r="G1268" s="22" t="s">
        <v>38</v>
      </c>
      <c r="H1268" s="23" t="s">
        <v>49</v>
      </c>
      <c r="I1268" s="24">
        <v>132.06</v>
      </c>
    </row>
    <row r="1269" spans="1:9">
      <c r="A1269" s="22">
        <v>44007</v>
      </c>
      <c r="B1269" s="22" t="str">
        <f t="shared" si="95"/>
        <v>Jun</v>
      </c>
      <c r="C1269" s="23">
        <f t="shared" si="96"/>
        <v>26</v>
      </c>
      <c r="D1269" s="23" t="str">
        <f t="shared" si="97"/>
        <v>Festival of Flight</v>
      </c>
      <c r="E1269" s="23">
        <f t="shared" si="98"/>
        <v>92.87</v>
      </c>
      <c r="F1269" s="23" t="e">
        <f t="shared" si="99"/>
        <v>#N/A</v>
      </c>
      <c r="G1269" s="22" t="s">
        <v>38</v>
      </c>
      <c r="H1269" s="23" t="s">
        <v>57</v>
      </c>
      <c r="I1269" s="24">
        <v>92.87</v>
      </c>
    </row>
    <row r="1270" spans="1:9">
      <c r="A1270" s="22">
        <v>43955</v>
      </c>
      <c r="B1270" s="22" t="str">
        <f t="shared" si="95"/>
        <v>May</v>
      </c>
      <c r="C1270" s="23">
        <f t="shared" si="96"/>
        <v>19</v>
      </c>
      <c r="D1270" s="23" t="str">
        <f t="shared" si="97"/>
        <v>None</v>
      </c>
      <c r="E1270" s="23" t="e">
        <f t="shared" si="98"/>
        <v>#N/A</v>
      </c>
      <c r="F1270" s="23" t="e">
        <f t="shared" si="99"/>
        <v>#N/A</v>
      </c>
      <c r="G1270" s="22" t="s">
        <v>38</v>
      </c>
      <c r="H1270" s="23" t="s">
        <v>43</v>
      </c>
      <c r="I1270" s="24">
        <v>60.03</v>
      </c>
    </row>
    <row r="1271" spans="1:9">
      <c r="A1271" s="22">
        <v>43980</v>
      </c>
      <c r="B1271" s="22" t="str">
        <f t="shared" si="95"/>
        <v>May</v>
      </c>
      <c r="C1271" s="23">
        <f t="shared" si="96"/>
        <v>22</v>
      </c>
      <c r="D1271" s="23" t="str">
        <f t="shared" si="97"/>
        <v>None</v>
      </c>
      <c r="E1271" s="23" t="e">
        <f t="shared" si="98"/>
        <v>#N/A</v>
      </c>
      <c r="F1271" s="23" t="e">
        <f t="shared" si="99"/>
        <v>#N/A</v>
      </c>
      <c r="G1271" s="22" t="s">
        <v>38</v>
      </c>
      <c r="H1271" s="23" t="s">
        <v>54</v>
      </c>
      <c r="I1271" s="24">
        <v>71.84</v>
      </c>
    </row>
    <row r="1272" spans="1:9">
      <c r="A1272" s="22">
        <v>43983</v>
      </c>
      <c r="B1272" s="22" t="str">
        <f t="shared" si="95"/>
        <v>Jun</v>
      </c>
      <c r="C1272" s="23">
        <f t="shared" si="96"/>
        <v>23</v>
      </c>
      <c r="D1272" s="23" t="str">
        <f t="shared" si="97"/>
        <v>Festival of Flight</v>
      </c>
      <c r="E1272" s="23">
        <f t="shared" si="98"/>
        <v>24.49</v>
      </c>
      <c r="F1272" s="23" t="e">
        <f t="shared" si="99"/>
        <v>#N/A</v>
      </c>
      <c r="G1272" s="22" t="s">
        <v>48</v>
      </c>
      <c r="H1272" s="23" t="s">
        <v>46</v>
      </c>
      <c r="I1272" s="24">
        <v>24.49</v>
      </c>
    </row>
    <row r="1273" spans="1:9">
      <c r="A1273" s="22">
        <v>44058</v>
      </c>
      <c r="B1273" s="22" t="str">
        <f t="shared" si="95"/>
        <v>Aug</v>
      </c>
      <c r="C1273" s="23">
        <f t="shared" si="96"/>
        <v>33</v>
      </c>
      <c r="D1273" s="23" t="str">
        <f t="shared" si="97"/>
        <v>Fall Kite Event</v>
      </c>
      <c r="E1273" s="23" t="e">
        <f t="shared" si="98"/>
        <v>#N/A</v>
      </c>
      <c r="F1273" s="23">
        <f t="shared" si="99"/>
        <v>125.78</v>
      </c>
      <c r="G1273" s="22" t="s">
        <v>48</v>
      </c>
      <c r="H1273" s="23" t="s">
        <v>58</v>
      </c>
      <c r="I1273" s="24">
        <v>125.78</v>
      </c>
    </row>
    <row r="1274" spans="1:9">
      <c r="A1274" s="22">
        <v>44055</v>
      </c>
      <c r="B1274" s="22" t="str">
        <f t="shared" si="95"/>
        <v>Aug</v>
      </c>
      <c r="C1274" s="23">
        <f t="shared" si="96"/>
        <v>33</v>
      </c>
      <c r="D1274" s="23" t="str">
        <f t="shared" si="97"/>
        <v>Fall Kite Event</v>
      </c>
      <c r="E1274" s="23" t="e">
        <f t="shared" si="98"/>
        <v>#N/A</v>
      </c>
      <c r="F1274" s="23">
        <f t="shared" si="99"/>
        <v>23.92</v>
      </c>
      <c r="G1274" s="22" t="s">
        <v>38</v>
      </c>
      <c r="H1274" s="23" t="s">
        <v>58</v>
      </c>
      <c r="I1274" s="24">
        <v>23.92</v>
      </c>
    </row>
    <row r="1275" spans="1:9">
      <c r="A1275" s="22">
        <v>43991</v>
      </c>
      <c r="B1275" s="22" t="str">
        <f t="shared" si="95"/>
        <v>Jun</v>
      </c>
      <c r="C1275" s="23">
        <f t="shared" si="96"/>
        <v>24</v>
      </c>
      <c r="D1275" s="23" t="str">
        <f t="shared" si="97"/>
        <v>Festival of Flight</v>
      </c>
      <c r="E1275" s="23">
        <f t="shared" si="98"/>
        <v>46.42</v>
      </c>
      <c r="F1275" s="23" t="e">
        <f t="shared" si="99"/>
        <v>#N/A</v>
      </c>
      <c r="G1275" s="22" t="s">
        <v>48</v>
      </c>
      <c r="H1275" s="23" t="s">
        <v>50</v>
      </c>
      <c r="I1275" s="24">
        <v>46.42</v>
      </c>
    </row>
    <row r="1276" spans="1:9">
      <c r="A1276" s="22">
        <v>44012</v>
      </c>
      <c r="B1276" s="22" t="str">
        <f t="shared" si="95"/>
        <v>Jun</v>
      </c>
      <c r="C1276" s="23">
        <f t="shared" si="96"/>
        <v>27</v>
      </c>
      <c r="D1276" s="23" t="str">
        <f t="shared" si="97"/>
        <v>None</v>
      </c>
      <c r="E1276" s="23" t="e">
        <f t="shared" si="98"/>
        <v>#N/A</v>
      </c>
      <c r="F1276" s="23" t="e">
        <f t="shared" si="99"/>
        <v>#N/A</v>
      </c>
      <c r="G1276" s="22" t="s">
        <v>48</v>
      </c>
      <c r="H1276" s="23" t="s">
        <v>49</v>
      </c>
      <c r="I1276" s="24">
        <v>32.96</v>
      </c>
    </row>
    <row r="1277" spans="1:9">
      <c r="A1277" s="22">
        <v>44026</v>
      </c>
      <c r="B1277" s="22" t="str">
        <f t="shared" si="95"/>
        <v>Jul</v>
      </c>
      <c r="C1277" s="23">
        <f t="shared" si="96"/>
        <v>29</v>
      </c>
      <c r="D1277" s="23" t="str">
        <f t="shared" si="97"/>
        <v>None</v>
      </c>
      <c r="E1277" s="23" t="e">
        <f t="shared" si="98"/>
        <v>#N/A</v>
      </c>
      <c r="F1277" s="23" t="e">
        <f t="shared" si="99"/>
        <v>#N/A</v>
      </c>
      <c r="G1277" s="22" t="s">
        <v>48</v>
      </c>
      <c r="H1277" s="23" t="s">
        <v>56</v>
      </c>
      <c r="I1277" s="24">
        <v>60.85</v>
      </c>
    </row>
    <row r="1278" spans="1:9">
      <c r="A1278" s="22">
        <v>44052</v>
      </c>
      <c r="B1278" s="22" t="str">
        <f t="shared" si="95"/>
        <v>Aug</v>
      </c>
      <c r="C1278" s="23">
        <f t="shared" si="96"/>
        <v>33</v>
      </c>
      <c r="D1278" s="23" t="str">
        <f t="shared" si="97"/>
        <v>Fall Kite Event</v>
      </c>
      <c r="E1278" s="23" t="e">
        <f t="shared" si="98"/>
        <v>#N/A</v>
      </c>
      <c r="F1278" s="23">
        <f t="shared" si="99"/>
        <v>23.13</v>
      </c>
      <c r="G1278" s="22" t="s">
        <v>38</v>
      </c>
      <c r="H1278" s="23" t="s">
        <v>58</v>
      </c>
      <c r="I1278" s="24">
        <v>23.13</v>
      </c>
    </row>
    <row r="1279" spans="1:9">
      <c r="A1279" s="22">
        <v>44011</v>
      </c>
      <c r="B1279" s="22" t="str">
        <f t="shared" si="95"/>
        <v>Jun</v>
      </c>
      <c r="C1279" s="23">
        <f t="shared" si="96"/>
        <v>27</v>
      </c>
      <c r="D1279" s="23" t="str">
        <f t="shared" si="97"/>
        <v>None</v>
      </c>
      <c r="E1279" s="23" t="e">
        <f t="shared" si="98"/>
        <v>#N/A</v>
      </c>
      <c r="F1279" s="23" t="e">
        <f t="shared" si="99"/>
        <v>#N/A</v>
      </c>
      <c r="G1279" s="22" t="s">
        <v>38</v>
      </c>
      <c r="H1279" s="23" t="s">
        <v>46</v>
      </c>
      <c r="I1279" s="24">
        <v>48.51</v>
      </c>
    </row>
    <row r="1280" spans="1:9">
      <c r="A1280" s="22">
        <v>44063</v>
      </c>
      <c r="B1280" s="22" t="str">
        <f t="shared" si="95"/>
        <v>Aug</v>
      </c>
      <c r="C1280" s="23">
        <f t="shared" si="96"/>
        <v>34</v>
      </c>
      <c r="D1280" s="23" t="str">
        <f t="shared" si="97"/>
        <v>Fall Kite Event</v>
      </c>
      <c r="E1280" s="23" t="e">
        <f t="shared" si="98"/>
        <v>#N/A</v>
      </c>
      <c r="F1280" s="23">
        <f t="shared" si="99"/>
        <v>75.92</v>
      </c>
      <c r="G1280" s="22" t="s">
        <v>38</v>
      </c>
      <c r="H1280" s="23" t="s">
        <v>58</v>
      </c>
      <c r="I1280" s="24">
        <v>75.92</v>
      </c>
    </row>
    <row r="1281" spans="1:9">
      <c r="A1281" s="22">
        <v>44078</v>
      </c>
      <c r="B1281" s="22" t="str">
        <f t="shared" si="95"/>
        <v>Sep</v>
      </c>
      <c r="C1281" s="23">
        <f t="shared" si="96"/>
        <v>36</v>
      </c>
      <c r="D1281" s="23" t="str">
        <f t="shared" si="97"/>
        <v>None</v>
      </c>
      <c r="E1281" s="23" t="e">
        <f t="shared" si="98"/>
        <v>#N/A</v>
      </c>
      <c r="F1281" s="23" t="e">
        <f t="shared" si="99"/>
        <v>#N/A</v>
      </c>
      <c r="G1281" s="22" t="s">
        <v>48</v>
      </c>
      <c r="H1281" s="23" t="s">
        <v>43</v>
      </c>
      <c r="I1281" s="24">
        <v>38.51</v>
      </c>
    </row>
    <row r="1282" spans="1:9">
      <c r="A1282" s="22">
        <v>43984</v>
      </c>
      <c r="B1282" s="22" t="str">
        <f t="shared" si="95"/>
        <v>Jun</v>
      </c>
      <c r="C1282" s="23">
        <f t="shared" si="96"/>
        <v>23</v>
      </c>
      <c r="D1282" s="23" t="str">
        <f t="shared" si="97"/>
        <v>Festival of Flight</v>
      </c>
      <c r="E1282" s="23">
        <f t="shared" si="98"/>
        <v>46.77</v>
      </c>
      <c r="F1282" s="23" t="e">
        <f t="shared" si="99"/>
        <v>#N/A</v>
      </c>
      <c r="G1282" s="22" t="s">
        <v>38</v>
      </c>
      <c r="H1282" s="23" t="s">
        <v>50</v>
      </c>
      <c r="I1282" s="24">
        <v>46.77</v>
      </c>
    </row>
    <row r="1283" spans="1:9">
      <c r="A1283" s="22">
        <v>44053</v>
      </c>
      <c r="B1283" s="22" t="str">
        <f t="shared" si="95"/>
        <v>Aug</v>
      </c>
      <c r="C1283" s="23">
        <f t="shared" si="96"/>
        <v>33</v>
      </c>
      <c r="D1283" s="23" t="str">
        <f t="shared" si="97"/>
        <v>Fall Kite Event</v>
      </c>
      <c r="E1283" s="23" t="e">
        <f t="shared" si="98"/>
        <v>#N/A</v>
      </c>
      <c r="F1283" s="23">
        <f t="shared" si="99"/>
        <v>92.26</v>
      </c>
      <c r="G1283" s="22" t="s">
        <v>38</v>
      </c>
      <c r="H1283" s="23" t="s">
        <v>57</v>
      </c>
      <c r="I1283" s="24">
        <v>92.26</v>
      </c>
    </row>
    <row r="1284" spans="1:9">
      <c r="A1284" s="22">
        <v>44073</v>
      </c>
      <c r="B1284" s="22" t="str">
        <f t="shared" si="95"/>
        <v>Aug</v>
      </c>
      <c r="C1284" s="23">
        <f t="shared" si="96"/>
        <v>36</v>
      </c>
      <c r="D1284" s="23" t="str">
        <f t="shared" si="97"/>
        <v>None</v>
      </c>
      <c r="E1284" s="23" t="e">
        <f t="shared" si="98"/>
        <v>#N/A</v>
      </c>
      <c r="F1284" s="23" t="e">
        <f t="shared" si="99"/>
        <v>#N/A</v>
      </c>
      <c r="G1284" s="22" t="s">
        <v>38</v>
      </c>
      <c r="H1284" s="23" t="s">
        <v>43</v>
      </c>
      <c r="I1284" s="24">
        <v>20.78</v>
      </c>
    </row>
    <row r="1285" spans="1:9">
      <c r="A1285" s="22">
        <v>43995</v>
      </c>
      <c r="B1285" s="22" t="str">
        <f t="shared" si="95"/>
        <v>Jun</v>
      </c>
      <c r="C1285" s="23">
        <f t="shared" si="96"/>
        <v>24</v>
      </c>
      <c r="D1285" s="23" t="str">
        <f t="shared" si="97"/>
        <v>Festival of Flight</v>
      </c>
      <c r="E1285" s="23">
        <f t="shared" si="98"/>
        <v>71.64</v>
      </c>
      <c r="F1285" s="23" t="e">
        <f t="shared" si="99"/>
        <v>#N/A</v>
      </c>
      <c r="G1285" s="22" t="s">
        <v>45</v>
      </c>
      <c r="H1285" s="23" t="s">
        <v>54</v>
      </c>
      <c r="I1285" s="24">
        <v>71.64</v>
      </c>
    </row>
    <row r="1286" spans="1:9">
      <c r="A1286" s="22">
        <v>43991</v>
      </c>
      <c r="B1286" s="22" t="str">
        <f t="shared" ref="B1286:B1349" si="100">TEXT(A1286,"mmm")</f>
        <v>Jun</v>
      </c>
      <c r="C1286" s="23">
        <f t="shared" ref="C1286:C1349" si="101">WEEKNUM(A1286)</f>
        <v>24</v>
      </c>
      <c r="D1286" s="23" t="str">
        <f t="shared" ref="D1286:D1349" si="102">IFERROR(VLOOKUP(C1286,$AZ$7:$BA$14,2,0),"None")</f>
        <v>Festival of Flight</v>
      </c>
      <c r="E1286" s="23">
        <f t="shared" ref="E1286:E1349" si="103">IF(D1286=$AZ$4,I1286,NA())</f>
        <v>66.819999999999993</v>
      </c>
      <c r="F1286" s="23" t="e">
        <f t="shared" ref="F1286:F1349" si="104">IF(D1286=$AZ$3,I1286,NA())</f>
        <v>#N/A</v>
      </c>
      <c r="G1286" s="22" t="s">
        <v>48</v>
      </c>
      <c r="H1286" s="23" t="s">
        <v>57</v>
      </c>
      <c r="I1286" s="24">
        <v>66.819999999999993</v>
      </c>
    </row>
    <row r="1287" spans="1:9">
      <c r="A1287" s="22">
        <v>44045</v>
      </c>
      <c r="B1287" s="22" t="str">
        <f t="shared" si="100"/>
        <v>Aug</v>
      </c>
      <c r="C1287" s="23">
        <f t="shared" si="101"/>
        <v>32</v>
      </c>
      <c r="D1287" s="23" t="str">
        <f t="shared" si="102"/>
        <v>Fall Kite Event</v>
      </c>
      <c r="E1287" s="23" t="e">
        <f t="shared" si="103"/>
        <v>#N/A</v>
      </c>
      <c r="F1287" s="23">
        <f t="shared" si="104"/>
        <v>60.24</v>
      </c>
      <c r="G1287" s="22" t="s">
        <v>38</v>
      </c>
      <c r="H1287" s="23" t="s">
        <v>43</v>
      </c>
      <c r="I1287" s="24">
        <v>60.24</v>
      </c>
    </row>
    <row r="1288" spans="1:9">
      <c r="A1288" s="22">
        <v>44008</v>
      </c>
      <c r="B1288" s="22" t="str">
        <f t="shared" si="100"/>
        <v>Jun</v>
      </c>
      <c r="C1288" s="23">
        <f t="shared" si="101"/>
        <v>26</v>
      </c>
      <c r="D1288" s="23" t="str">
        <f t="shared" si="102"/>
        <v>Festival of Flight</v>
      </c>
      <c r="E1288" s="23">
        <f t="shared" si="103"/>
        <v>116.11</v>
      </c>
      <c r="F1288" s="23" t="e">
        <f t="shared" si="104"/>
        <v>#N/A</v>
      </c>
      <c r="G1288" s="22" t="s">
        <v>48</v>
      </c>
      <c r="H1288" s="23" t="s">
        <v>53</v>
      </c>
      <c r="I1288" s="24">
        <v>116.11</v>
      </c>
    </row>
    <row r="1289" spans="1:9">
      <c r="A1289" s="22">
        <v>44073</v>
      </c>
      <c r="B1289" s="22" t="str">
        <f t="shared" si="100"/>
        <v>Aug</v>
      </c>
      <c r="C1289" s="23">
        <f t="shared" si="101"/>
        <v>36</v>
      </c>
      <c r="D1289" s="23" t="str">
        <f t="shared" si="102"/>
        <v>None</v>
      </c>
      <c r="E1289" s="23" t="e">
        <f t="shared" si="103"/>
        <v>#N/A</v>
      </c>
      <c r="F1289" s="23" t="e">
        <f t="shared" si="104"/>
        <v>#N/A</v>
      </c>
      <c r="G1289" s="22" t="s">
        <v>45</v>
      </c>
      <c r="H1289" s="23" t="s">
        <v>61</v>
      </c>
      <c r="I1289" s="24">
        <v>28.5</v>
      </c>
    </row>
    <row r="1290" spans="1:9">
      <c r="A1290" s="22">
        <v>44072</v>
      </c>
      <c r="B1290" s="22" t="str">
        <f t="shared" si="100"/>
        <v>Aug</v>
      </c>
      <c r="C1290" s="23">
        <f t="shared" si="101"/>
        <v>35</v>
      </c>
      <c r="D1290" s="23" t="str">
        <f t="shared" si="102"/>
        <v>Fall Kite Event</v>
      </c>
      <c r="E1290" s="23" t="e">
        <f t="shared" si="103"/>
        <v>#N/A</v>
      </c>
      <c r="F1290" s="23">
        <f t="shared" si="104"/>
        <v>69.540000000000006</v>
      </c>
      <c r="G1290" s="22" t="s">
        <v>38</v>
      </c>
      <c r="H1290" s="23" t="s">
        <v>50</v>
      </c>
      <c r="I1290" s="24">
        <v>69.540000000000006</v>
      </c>
    </row>
    <row r="1291" spans="1:9">
      <c r="A1291" s="22">
        <v>43962</v>
      </c>
      <c r="B1291" s="22" t="str">
        <f t="shared" si="100"/>
        <v>May</v>
      </c>
      <c r="C1291" s="23">
        <f t="shared" si="101"/>
        <v>20</v>
      </c>
      <c r="D1291" s="23" t="str">
        <f t="shared" si="102"/>
        <v>None</v>
      </c>
      <c r="E1291" s="23" t="e">
        <f t="shared" si="103"/>
        <v>#N/A</v>
      </c>
      <c r="F1291" s="23" t="e">
        <f t="shared" si="104"/>
        <v>#N/A</v>
      </c>
      <c r="G1291" s="22" t="s">
        <v>38</v>
      </c>
      <c r="H1291" s="23" t="s">
        <v>57</v>
      </c>
      <c r="I1291" s="24">
        <v>44.77</v>
      </c>
    </row>
    <row r="1292" spans="1:9">
      <c r="A1292" s="22">
        <v>43992</v>
      </c>
      <c r="B1292" s="22" t="str">
        <f t="shared" si="100"/>
        <v>Jun</v>
      </c>
      <c r="C1292" s="23">
        <f t="shared" si="101"/>
        <v>24</v>
      </c>
      <c r="D1292" s="23" t="str">
        <f t="shared" si="102"/>
        <v>Festival of Flight</v>
      </c>
      <c r="E1292" s="23">
        <f t="shared" si="103"/>
        <v>46.79</v>
      </c>
      <c r="F1292" s="23" t="e">
        <f t="shared" si="104"/>
        <v>#N/A</v>
      </c>
      <c r="G1292" s="22" t="s">
        <v>48</v>
      </c>
      <c r="H1292" s="23" t="s">
        <v>57</v>
      </c>
      <c r="I1292" s="24">
        <v>46.79</v>
      </c>
    </row>
    <row r="1293" spans="1:9">
      <c r="A1293" s="22">
        <v>44008</v>
      </c>
      <c r="B1293" s="22" t="str">
        <f t="shared" si="100"/>
        <v>Jun</v>
      </c>
      <c r="C1293" s="23">
        <f t="shared" si="101"/>
        <v>26</v>
      </c>
      <c r="D1293" s="23" t="str">
        <f t="shared" si="102"/>
        <v>Festival of Flight</v>
      </c>
      <c r="E1293" s="23">
        <f t="shared" si="103"/>
        <v>19.5</v>
      </c>
      <c r="F1293" s="23" t="e">
        <f t="shared" si="104"/>
        <v>#N/A</v>
      </c>
      <c r="G1293" s="22" t="s">
        <v>48</v>
      </c>
      <c r="H1293" s="23" t="s">
        <v>43</v>
      </c>
      <c r="I1293" s="24">
        <v>19.5</v>
      </c>
    </row>
    <row r="1294" spans="1:9">
      <c r="A1294" s="22">
        <v>44066</v>
      </c>
      <c r="B1294" s="22" t="str">
        <f t="shared" si="100"/>
        <v>Aug</v>
      </c>
      <c r="C1294" s="23">
        <f t="shared" si="101"/>
        <v>35</v>
      </c>
      <c r="D1294" s="23" t="str">
        <f t="shared" si="102"/>
        <v>Fall Kite Event</v>
      </c>
      <c r="E1294" s="23" t="e">
        <f t="shared" si="103"/>
        <v>#N/A</v>
      </c>
      <c r="F1294" s="23">
        <f t="shared" si="104"/>
        <v>46.42</v>
      </c>
      <c r="G1294" s="22" t="s">
        <v>38</v>
      </c>
      <c r="H1294" s="23" t="s">
        <v>57</v>
      </c>
      <c r="I1294" s="24">
        <v>46.42</v>
      </c>
    </row>
    <row r="1295" spans="1:9">
      <c r="A1295" s="22">
        <v>43992</v>
      </c>
      <c r="B1295" s="22" t="str">
        <f t="shared" si="100"/>
        <v>Jun</v>
      </c>
      <c r="C1295" s="23">
        <f t="shared" si="101"/>
        <v>24</v>
      </c>
      <c r="D1295" s="23" t="str">
        <f t="shared" si="102"/>
        <v>Festival of Flight</v>
      </c>
      <c r="E1295" s="23">
        <f t="shared" si="103"/>
        <v>60.36</v>
      </c>
      <c r="F1295" s="23" t="e">
        <f t="shared" si="104"/>
        <v>#N/A</v>
      </c>
      <c r="G1295" s="22" t="s">
        <v>38</v>
      </c>
      <c r="H1295" s="23" t="s">
        <v>56</v>
      </c>
      <c r="I1295" s="24">
        <v>60.36</v>
      </c>
    </row>
    <row r="1296" spans="1:9">
      <c r="A1296" s="22">
        <v>44035</v>
      </c>
      <c r="B1296" s="22" t="str">
        <f t="shared" si="100"/>
        <v>Jul</v>
      </c>
      <c r="C1296" s="23">
        <f t="shared" si="101"/>
        <v>30</v>
      </c>
      <c r="D1296" s="23" t="str">
        <f t="shared" si="102"/>
        <v>None</v>
      </c>
      <c r="E1296" s="23" t="e">
        <f t="shared" si="103"/>
        <v>#N/A</v>
      </c>
      <c r="F1296" s="23" t="e">
        <f t="shared" si="104"/>
        <v>#N/A</v>
      </c>
      <c r="G1296" s="22" t="s">
        <v>48</v>
      </c>
      <c r="H1296" s="23" t="s">
        <v>53</v>
      </c>
      <c r="I1296" s="24">
        <v>87.89</v>
      </c>
    </row>
    <row r="1297" spans="1:9">
      <c r="A1297" s="22">
        <v>44060</v>
      </c>
      <c r="B1297" s="22" t="str">
        <f t="shared" si="100"/>
        <v>Aug</v>
      </c>
      <c r="C1297" s="23">
        <f t="shared" si="101"/>
        <v>34</v>
      </c>
      <c r="D1297" s="23" t="str">
        <f t="shared" si="102"/>
        <v>Fall Kite Event</v>
      </c>
      <c r="E1297" s="23" t="e">
        <f t="shared" si="103"/>
        <v>#N/A</v>
      </c>
      <c r="F1297" s="23">
        <f t="shared" si="104"/>
        <v>60.19</v>
      </c>
      <c r="G1297" s="22" t="s">
        <v>48</v>
      </c>
      <c r="H1297" s="23" t="s">
        <v>43</v>
      </c>
      <c r="I1297" s="24">
        <v>60.19</v>
      </c>
    </row>
    <row r="1298" spans="1:9">
      <c r="A1298" s="22">
        <v>44072</v>
      </c>
      <c r="B1298" s="22" t="str">
        <f t="shared" si="100"/>
        <v>Aug</v>
      </c>
      <c r="C1298" s="23">
        <f t="shared" si="101"/>
        <v>35</v>
      </c>
      <c r="D1298" s="23" t="str">
        <f t="shared" si="102"/>
        <v>Fall Kite Event</v>
      </c>
      <c r="E1298" s="23" t="e">
        <f t="shared" si="103"/>
        <v>#N/A</v>
      </c>
      <c r="F1298" s="23">
        <f t="shared" si="104"/>
        <v>66.760000000000005</v>
      </c>
      <c r="G1298" s="22" t="s">
        <v>38</v>
      </c>
      <c r="H1298" s="23" t="s">
        <v>49</v>
      </c>
      <c r="I1298" s="24">
        <v>66.760000000000005</v>
      </c>
    </row>
    <row r="1299" spans="1:9">
      <c r="A1299" s="22">
        <v>44053</v>
      </c>
      <c r="B1299" s="22" t="str">
        <f t="shared" si="100"/>
        <v>Aug</v>
      </c>
      <c r="C1299" s="23">
        <f t="shared" si="101"/>
        <v>33</v>
      </c>
      <c r="D1299" s="23" t="str">
        <f t="shared" si="102"/>
        <v>Fall Kite Event</v>
      </c>
      <c r="E1299" s="23" t="e">
        <f t="shared" si="103"/>
        <v>#N/A</v>
      </c>
      <c r="F1299" s="23">
        <f t="shared" si="104"/>
        <v>75.959999999999994</v>
      </c>
      <c r="G1299" s="22" t="s">
        <v>48</v>
      </c>
      <c r="H1299" s="23" t="s">
        <v>58</v>
      </c>
      <c r="I1299" s="24">
        <v>75.959999999999994</v>
      </c>
    </row>
    <row r="1300" spans="1:9">
      <c r="A1300" s="22">
        <v>44058</v>
      </c>
      <c r="B1300" s="22" t="str">
        <f t="shared" si="100"/>
        <v>Aug</v>
      </c>
      <c r="C1300" s="23">
        <f t="shared" si="101"/>
        <v>33</v>
      </c>
      <c r="D1300" s="23" t="str">
        <f t="shared" si="102"/>
        <v>Fall Kite Event</v>
      </c>
      <c r="E1300" s="23" t="e">
        <f t="shared" si="103"/>
        <v>#N/A</v>
      </c>
      <c r="F1300" s="23">
        <f t="shared" si="104"/>
        <v>38.380000000000003</v>
      </c>
      <c r="G1300" s="22" t="s">
        <v>38</v>
      </c>
      <c r="H1300" s="23" t="s">
        <v>43</v>
      </c>
      <c r="I1300" s="24">
        <v>38.380000000000003</v>
      </c>
    </row>
    <row r="1301" spans="1:9">
      <c r="A1301" s="22">
        <v>44051</v>
      </c>
      <c r="B1301" s="22" t="str">
        <f t="shared" si="100"/>
        <v>Aug</v>
      </c>
      <c r="C1301" s="23">
        <f t="shared" si="101"/>
        <v>32</v>
      </c>
      <c r="D1301" s="23" t="str">
        <f t="shared" si="102"/>
        <v>Fall Kite Event</v>
      </c>
      <c r="E1301" s="23" t="e">
        <f t="shared" si="103"/>
        <v>#N/A</v>
      </c>
      <c r="F1301" s="23">
        <f t="shared" si="104"/>
        <v>50.56</v>
      </c>
      <c r="G1301" s="22" t="s">
        <v>38</v>
      </c>
      <c r="H1301" s="23" t="s">
        <v>58</v>
      </c>
      <c r="I1301" s="24">
        <v>50.56</v>
      </c>
    </row>
    <row r="1302" spans="1:9">
      <c r="A1302" s="22">
        <v>43976</v>
      </c>
      <c r="B1302" s="22" t="str">
        <f t="shared" si="100"/>
        <v>May</v>
      </c>
      <c r="C1302" s="23">
        <f t="shared" si="101"/>
        <v>22</v>
      </c>
      <c r="D1302" s="23" t="str">
        <f t="shared" si="102"/>
        <v>None</v>
      </c>
      <c r="E1302" s="23" t="e">
        <f t="shared" si="103"/>
        <v>#N/A</v>
      </c>
      <c r="F1302" s="23" t="e">
        <f t="shared" si="104"/>
        <v>#N/A</v>
      </c>
      <c r="G1302" s="22" t="s">
        <v>48</v>
      </c>
      <c r="H1302" s="23" t="s">
        <v>50</v>
      </c>
      <c r="I1302" s="24">
        <v>46.8</v>
      </c>
    </row>
    <row r="1303" spans="1:9">
      <c r="A1303" s="22">
        <v>43999</v>
      </c>
      <c r="B1303" s="22" t="str">
        <f t="shared" si="100"/>
        <v>Jun</v>
      </c>
      <c r="C1303" s="23">
        <f t="shared" si="101"/>
        <v>25</v>
      </c>
      <c r="D1303" s="23" t="str">
        <f t="shared" si="102"/>
        <v>Festival of Flight</v>
      </c>
      <c r="E1303" s="23">
        <f t="shared" si="103"/>
        <v>46.74</v>
      </c>
      <c r="F1303" s="23" t="e">
        <f t="shared" si="104"/>
        <v>#N/A</v>
      </c>
      <c r="G1303" s="22" t="s">
        <v>48</v>
      </c>
      <c r="H1303" s="23" t="s">
        <v>50</v>
      </c>
      <c r="I1303" s="24">
        <v>46.74</v>
      </c>
    </row>
    <row r="1304" spans="1:9">
      <c r="A1304" s="22">
        <v>43987</v>
      </c>
      <c r="B1304" s="22" t="str">
        <f t="shared" si="100"/>
        <v>Jun</v>
      </c>
      <c r="C1304" s="23">
        <f t="shared" si="101"/>
        <v>23</v>
      </c>
      <c r="D1304" s="23" t="str">
        <f t="shared" si="102"/>
        <v>Festival of Flight</v>
      </c>
      <c r="E1304" s="23">
        <f t="shared" si="103"/>
        <v>38.090000000000003</v>
      </c>
      <c r="F1304" s="23" t="e">
        <f t="shared" si="104"/>
        <v>#N/A</v>
      </c>
      <c r="G1304" s="22" t="s">
        <v>48</v>
      </c>
      <c r="H1304" s="23" t="s">
        <v>66</v>
      </c>
      <c r="I1304" s="24">
        <v>38.090000000000003</v>
      </c>
    </row>
    <row r="1305" spans="1:9">
      <c r="A1305" s="22">
        <v>43970</v>
      </c>
      <c r="B1305" s="22" t="str">
        <f t="shared" si="100"/>
        <v>May</v>
      </c>
      <c r="C1305" s="23">
        <f t="shared" si="101"/>
        <v>21</v>
      </c>
      <c r="D1305" s="23" t="str">
        <f t="shared" si="102"/>
        <v>None</v>
      </c>
      <c r="E1305" s="23" t="e">
        <f t="shared" si="103"/>
        <v>#N/A</v>
      </c>
      <c r="F1305" s="23" t="e">
        <f t="shared" si="104"/>
        <v>#N/A</v>
      </c>
      <c r="G1305" s="22" t="s">
        <v>48</v>
      </c>
      <c r="H1305" s="23" t="s">
        <v>50</v>
      </c>
      <c r="I1305" s="24">
        <v>23.7</v>
      </c>
    </row>
    <row r="1306" spans="1:9">
      <c r="A1306" s="22">
        <v>44059</v>
      </c>
      <c r="B1306" s="22" t="str">
        <f t="shared" si="100"/>
        <v>Aug</v>
      </c>
      <c r="C1306" s="23">
        <f t="shared" si="101"/>
        <v>34</v>
      </c>
      <c r="D1306" s="23" t="str">
        <f t="shared" si="102"/>
        <v>Fall Kite Event</v>
      </c>
      <c r="E1306" s="23" t="e">
        <f t="shared" si="103"/>
        <v>#N/A</v>
      </c>
      <c r="F1306" s="23">
        <f t="shared" si="104"/>
        <v>69.17</v>
      </c>
      <c r="G1306" s="22" t="s">
        <v>38</v>
      </c>
      <c r="H1306" s="23" t="s">
        <v>50</v>
      </c>
      <c r="I1306" s="24">
        <v>69.17</v>
      </c>
    </row>
    <row r="1307" spans="1:9">
      <c r="A1307" s="22">
        <v>44013</v>
      </c>
      <c r="B1307" s="22" t="str">
        <f t="shared" si="100"/>
        <v>Jul</v>
      </c>
      <c r="C1307" s="23">
        <f t="shared" si="101"/>
        <v>27</v>
      </c>
      <c r="D1307" s="23" t="str">
        <f t="shared" si="102"/>
        <v>None</v>
      </c>
      <c r="E1307" s="23" t="e">
        <f t="shared" si="103"/>
        <v>#N/A</v>
      </c>
      <c r="F1307" s="23" t="e">
        <f t="shared" si="104"/>
        <v>#N/A</v>
      </c>
      <c r="G1307" s="22" t="s">
        <v>38</v>
      </c>
      <c r="H1307" s="23" t="s">
        <v>43</v>
      </c>
      <c r="I1307" s="24">
        <v>20.07</v>
      </c>
    </row>
    <row r="1308" spans="1:9">
      <c r="A1308" s="22">
        <v>44014</v>
      </c>
      <c r="B1308" s="22" t="str">
        <f t="shared" si="100"/>
        <v>Jul</v>
      </c>
      <c r="C1308" s="23">
        <f t="shared" si="101"/>
        <v>27</v>
      </c>
      <c r="D1308" s="23" t="str">
        <f t="shared" si="102"/>
        <v>None</v>
      </c>
      <c r="E1308" s="23" t="e">
        <f t="shared" si="103"/>
        <v>#N/A</v>
      </c>
      <c r="F1308" s="23" t="e">
        <f t="shared" si="104"/>
        <v>#N/A</v>
      </c>
      <c r="G1308" s="22" t="s">
        <v>45</v>
      </c>
      <c r="H1308" s="23" t="s">
        <v>43</v>
      </c>
      <c r="I1308" s="24">
        <v>20.399999999999999</v>
      </c>
    </row>
    <row r="1309" spans="1:9">
      <c r="A1309" s="22">
        <v>43993</v>
      </c>
      <c r="B1309" s="22" t="str">
        <f t="shared" si="100"/>
        <v>Jun</v>
      </c>
      <c r="C1309" s="23">
        <f t="shared" si="101"/>
        <v>24</v>
      </c>
      <c r="D1309" s="23" t="str">
        <f t="shared" si="102"/>
        <v>Festival of Flight</v>
      </c>
      <c r="E1309" s="23">
        <f t="shared" si="103"/>
        <v>30.14</v>
      </c>
      <c r="F1309" s="23" t="e">
        <f t="shared" si="104"/>
        <v>#N/A</v>
      </c>
      <c r="G1309" s="22" t="s">
        <v>48</v>
      </c>
      <c r="H1309" s="23" t="s">
        <v>53</v>
      </c>
      <c r="I1309" s="24">
        <v>30.14</v>
      </c>
    </row>
    <row r="1310" spans="1:9">
      <c r="A1310" s="22">
        <v>44009</v>
      </c>
      <c r="B1310" s="22" t="str">
        <f t="shared" si="100"/>
        <v>Jun</v>
      </c>
      <c r="C1310" s="23">
        <f t="shared" si="101"/>
        <v>26</v>
      </c>
      <c r="D1310" s="23" t="str">
        <f t="shared" si="102"/>
        <v>Festival of Flight</v>
      </c>
      <c r="E1310" s="23">
        <f t="shared" si="103"/>
        <v>60.85</v>
      </c>
      <c r="F1310" s="23" t="e">
        <f t="shared" si="104"/>
        <v>#N/A</v>
      </c>
      <c r="G1310" s="22" t="s">
        <v>48</v>
      </c>
      <c r="H1310" s="23" t="s">
        <v>43</v>
      </c>
      <c r="I1310" s="24">
        <v>60.85</v>
      </c>
    </row>
    <row r="1311" spans="1:9">
      <c r="A1311" s="22">
        <v>44092</v>
      </c>
      <c r="B1311" s="22" t="str">
        <f t="shared" si="100"/>
        <v>Sep</v>
      </c>
      <c r="C1311" s="23">
        <f t="shared" si="101"/>
        <v>38</v>
      </c>
      <c r="D1311" s="23" t="str">
        <f t="shared" si="102"/>
        <v>None</v>
      </c>
      <c r="E1311" s="23" t="e">
        <f t="shared" si="103"/>
        <v>#N/A</v>
      </c>
      <c r="F1311" s="23" t="e">
        <f t="shared" si="104"/>
        <v>#N/A</v>
      </c>
      <c r="G1311" s="22" t="s">
        <v>48</v>
      </c>
      <c r="H1311" s="23" t="s">
        <v>50</v>
      </c>
      <c r="I1311" s="24">
        <v>23</v>
      </c>
    </row>
    <row r="1312" spans="1:9">
      <c r="A1312" s="22">
        <v>44049</v>
      </c>
      <c r="B1312" s="22" t="str">
        <f t="shared" si="100"/>
        <v>Aug</v>
      </c>
      <c r="C1312" s="23">
        <f t="shared" si="101"/>
        <v>32</v>
      </c>
      <c r="D1312" s="23" t="str">
        <f t="shared" si="102"/>
        <v>Fall Kite Event</v>
      </c>
      <c r="E1312" s="23" t="e">
        <f t="shared" si="103"/>
        <v>#N/A</v>
      </c>
      <c r="F1312" s="23">
        <f t="shared" si="104"/>
        <v>20.13</v>
      </c>
      <c r="G1312" s="22" t="s">
        <v>45</v>
      </c>
      <c r="H1312" s="23" t="s">
        <v>43</v>
      </c>
      <c r="I1312" s="24">
        <v>20.13</v>
      </c>
    </row>
    <row r="1313" spans="1:9">
      <c r="A1313" s="22">
        <v>44073</v>
      </c>
      <c r="B1313" s="22" t="str">
        <f t="shared" si="100"/>
        <v>Aug</v>
      </c>
      <c r="C1313" s="23">
        <f t="shared" si="101"/>
        <v>36</v>
      </c>
      <c r="D1313" s="23" t="str">
        <f t="shared" si="102"/>
        <v>None</v>
      </c>
      <c r="E1313" s="23" t="e">
        <f t="shared" si="103"/>
        <v>#N/A</v>
      </c>
      <c r="F1313" s="23" t="e">
        <f t="shared" si="104"/>
        <v>#N/A</v>
      </c>
      <c r="G1313" s="22" t="s">
        <v>48</v>
      </c>
      <c r="H1313" s="23" t="s">
        <v>46</v>
      </c>
      <c r="I1313" s="24">
        <v>50.15</v>
      </c>
    </row>
    <row r="1314" spans="1:9">
      <c r="A1314" s="22">
        <v>44002</v>
      </c>
      <c r="B1314" s="22" t="str">
        <f t="shared" si="100"/>
        <v>Jun</v>
      </c>
      <c r="C1314" s="23">
        <f t="shared" si="101"/>
        <v>25</v>
      </c>
      <c r="D1314" s="23" t="str">
        <f t="shared" si="102"/>
        <v>Festival of Flight</v>
      </c>
      <c r="E1314" s="23">
        <f t="shared" si="103"/>
        <v>58.02</v>
      </c>
      <c r="F1314" s="23" t="e">
        <f t="shared" si="104"/>
        <v>#N/A</v>
      </c>
      <c r="G1314" s="22" t="s">
        <v>48</v>
      </c>
      <c r="H1314" s="23" t="s">
        <v>53</v>
      </c>
      <c r="I1314" s="24">
        <v>58.02</v>
      </c>
    </row>
    <row r="1315" spans="1:9">
      <c r="A1315" s="22">
        <v>44085</v>
      </c>
      <c r="B1315" s="22" t="str">
        <f t="shared" si="100"/>
        <v>Sep</v>
      </c>
      <c r="C1315" s="23">
        <f t="shared" si="101"/>
        <v>37</v>
      </c>
      <c r="D1315" s="23" t="str">
        <f t="shared" si="102"/>
        <v>None</v>
      </c>
      <c r="E1315" s="23" t="e">
        <f t="shared" si="103"/>
        <v>#N/A</v>
      </c>
      <c r="F1315" s="23" t="e">
        <f t="shared" si="104"/>
        <v>#N/A</v>
      </c>
      <c r="G1315" s="22" t="s">
        <v>48</v>
      </c>
      <c r="H1315" s="23" t="s">
        <v>58</v>
      </c>
      <c r="I1315" s="24">
        <v>50.49</v>
      </c>
    </row>
    <row r="1316" spans="1:9">
      <c r="A1316" s="22">
        <v>44050</v>
      </c>
      <c r="B1316" s="22" t="str">
        <f t="shared" si="100"/>
        <v>Aug</v>
      </c>
      <c r="C1316" s="23">
        <f t="shared" si="101"/>
        <v>32</v>
      </c>
      <c r="D1316" s="23" t="str">
        <f t="shared" si="102"/>
        <v>Fall Kite Event</v>
      </c>
      <c r="E1316" s="23" t="e">
        <f t="shared" si="103"/>
        <v>#N/A</v>
      </c>
      <c r="F1316" s="23">
        <f t="shared" si="104"/>
        <v>240.64</v>
      </c>
      <c r="G1316" s="22" t="s">
        <v>38</v>
      </c>
      <c r="H1316" s="23" t="s">
        <v>39</v>
      </c>
      <c r="I1316" s="24">
        <v>240.64</v>
      </c>
    </row>
    <row r="1317" spans="1:9">
      <c r="A1317" s="22">
        <v>43998</v>
      </c>
      <c r="B1317" s="22" t="str">
        <f t="shared" si="100"/>
        <v>Jun</v>
      </c>
      <c r="C1317" s="23">
        <f t="shared" si="101"/>
        <v>25</v>
      </c>
      <c r="D1317" s="23" t="str">
        <f t="shared" si="102"/>
        <v>Festival of Flight</v>
      </c>
      <c r="E1317" s="23">
        <f t="shared" si="103"/>
        <v>48.52</v>
      </c>
      <c r="F1317" s="23" t="e">
        <f t="shared" si="104"/>
        <v>#N/A</v>
      </c>
      <c r="G1317" s="22" t="s">
        <v>48</v>
      </c>
      <c r="H1317" s="23" t="s">
        <v>58</v>
      </c>
      <c r="I1317" s="24">
        <v>48.52</v>
      </c>
    </row>
    <row r="1318" spans="1:9">
      <c r="A1318" s="22">
        <v>44053</v>
      </c>
      <c r="B1318" s="22" t="str">
        <f t="shared" si="100"/>
        <v>Aug</v>
      </c>
      <c r="C1318" s="23">
        <f t="shared" si="101"/>
        <v>33</v>
      </c>
      <c r="D1318" s="23" t="str">
        <f t="shared" si="102"/>
        <v>Fall Kite Event</v>
      </c>
      <c r="E1318" s="23" t="e">
        <f t="shared" si="103"/>
        <v>#N/A</v>
      </c>
      <c r="F1318" s="23">
        <f t="shared" si="104"/>
        <v>46.42</v>
      </c>
      <c r="G1318" s="22" t="s">
        <v>38</v>
      </c>
      <c r="H1318" s="23" t="s">
        <v>50</v>
      </c>
      <c r="I1318" s="24">
        <v>46.42</v>
      </c>
    </row>
    <row r="1319" spans="1:9">
      <c r="A1319" s="22">
        <v>44085</v>
      </c>
      <c r="B1319" s="22" t="str">
        <f t="shared" si="100"/>
        <v>Sep</v>
      </c>
      <c r="C1319" s="23">
        <f t="shared" si="101"/>
        <v>37</v>
      </c>
      <c r="D1319" s="23" t="str">
        <f t="shared" si="102"/>
        <v>None</v>
      </c>
      <c r="E1319" s="23" t="e">
        <f t="shared" si="103"/>
        <v>#N/A</v>
      </c>
      <c r="F1319" s="23" t="e">
        <f t="shared" si="104"/>
        <v>#N/A</v>
      </c>
      <c r="G1319" s="22" t="s">
        <v>38</v>
      </c>
      <c r="H1319" s="23" t="s">
        <v>57</v>
      </c>
      <c r="I1319" s="24">
        <v>46.91</v>
      </c>
    </row>
    <row r="1320" spans="1:9">
      <c r="A1320" s="22">
        <v>44059</v>
      </c>
      <c r="B1320" s="22" t="str">
        <f t="shared" si="100"/>
        <v>Aug</v>
      </c>
      <c r="C1320" s="23">
        <f t="shared" si="101"/>
        <v>34</v>
      </c>
      <c r="D1320" s="23" t="str">
        <f t="shared" si="102"/>
        <v>Fall Kite Event</v>
      </c>
      <c r="E1320" s="23" t="e">
        <f t="shared" si="103"/>
        <v>#N/A</v>
      </c>
      <c r="F1320" s="23">
        <f t="shared" si="104"/>
        <v>33.119999999999997</v>
      </c>
      <c r="G1320" s="22" t="s">
        <v>38</v>
      </c>
      <c r="H1320" s="23" t="s">
        <v>49</v>
      </c>
      <c r="I1320" s="24">
        <v>33.119999999999997</v>
      </c>
    </row>
    <row r="1321" spans="1:9">
      <c r="A1321" s="22">
        <v>44003</v>
      </c>
      <c r="B1321" s="22" t="str">
        <f t="shared" si="100"/>
        <v>Jun</v>
      </c>
      <c r="C1321" s="23">
        <f t="shared" si="101"/>
        <v>26</v>
      </c>
      <c r="D1321" s="23" t="str">
        <f t="shared" si="102"/>
        <v>Festival of Flight</v>
      </c>
      <c r="E1321" s="23">
        <f t="shared" si="103"/>
        <v>55.38</v>
      </c>
      <c r="F1321" s="23" t="e">
        <f t="shared" si="104"/>
        <v>#N/A</v>
      </c>
      <c r="G1321" s="22" t="s">
        <v>48</v>
      </c>
      <c r="H1321" s="23" t="s">
        <v>61</v>
      </c>
      <c r="I1321" s="24">
        <v>55.38</v>
      </c>
    </row>
    <row r="1322" spans="1:9">
      <c r="A1322" s="22">
        <v>44050</v>
      </c>
      <c r="B1322" s="22" t="str">
        <f t="shared" si="100"/>
        <v>Aug</v>
      </c>
      <c r="C1322" s="23">
        <f t="shared" si="101"/>
        <v>32</v>
      </c>
      <c r="D1322" s="23" t="str">
        <f t="shared" si="102"/>
        <v>Fall Kite Event</v>
      </c>
      <c r="E1322" s="23" t="e">
        <f t="shared" si="103"/>
        <v>#N/A</v>
      </c>
      <c r="F1322" s="23">
        <f t="shared" si="104"/>
        <v>33.01</v>
      </c>
      <c r="G1322" s="22" t="s">
        <v>45</v>
      </c>
      <c r="H1322" s="23" t="s">
        <v>49</v>
      </c>
      <c r="I1322" s="24">
        <v>33.01</v>
      </c>
    </row>
    <row r="1323" spans="1:9">
      <c r="A1323" s="22">
        <v>43972</v>
      </c>
      <c r="B1323" s="22" t="str">
        <f t="shared" si="100"/>
        <v>May</v>
      </c>
      <c r="C1323" s="23">
        <f t="shared" si="101"/>
        <v>21</v>
      </c>
      <c r="D1323" s="23" t="str">
        <f t="shared" si="102"/>
        <v>None</v>
      </c>
      <c r="E1323" s="23" t="e">
        <f t="shared" si="103"/>
        <v>#N/A</v>
      </c>
      <c r="F1323" s="23" t="e">
        <f t="shared" si="104"/>
        <v>#N/A</v>
      </c>
      <c r="G1323" s="22" t="s">
        <v>45</v>
      </c>
      <c r="H1323" s="23" t="s">
        <v>43</v>
      </c>
      <c r="I1323" s="24">
        <v>40.51</v>
      </c>
    </row>
    <row r="1324" spans="1:9">
      <c r="A1324" s="22">
        <v>44030</v>
      </c>
      <c r="B1324" s="22" t="str">
        <f t="shared" si="100"/>
        <v>Jul</v>
      </c>
      <c r="C1324" s="23">
        <f t="shared" si="101"/>
        <v>29</v>
      </c>
      <c r="D1324" s="23" t="str">
        <f t="shared" si="102"/>
        <v>None</v>
      </c>
      <c r="E1324" s="23" t="e">
        <f t="shared" si="103"/>
        <v>#N/A</v>
      </c>
      <c r="F1324" s="23" t="e">
        <f t="shared" si="104"/>
        <v>#N/A</v>
      </c>
      <c r="G1324" s="22" t="s">
        <v>48</v>
      </c>
      <c r="H1324" s="23" t="s">
        <v>57</v>
      </c>
      <c r="I1324" s="24">
        <v>46.83</v>
      </c>
    </row>
    <row r="1325" spans="1:9">
      <c r="A1325" s="22">
        <v>43987</v>
      </c>
      <c r="B1325" s="22" t="str">
        <f t="shared" si="100"/>
        <v>Jun</v>
      </c>
      <c r="C1325" s="23">
        <f t="shared" si="101"/>
        <v>23</v>
      </c>
      <c r="D1325" s="23" t="str">
        <f t="shared" si="102"/>
        <v>Festival of Flight</v>
      </c>
      <c r="E1325" s="23">
        <f t="shared" si="103"/>
        <v>64.58</v>
      </c>
      <c r="F1325" s="23" t="e">
        <f t="shared" si="104"/>
        <v>#N/A</v>
      </c>
      <c r="G1325" s="22" t="s">
        <v>48</v>
      </c>
      <c r="H1325" s="23" t="s">
        <v>49</v>
      </c>
      <c r="I1325" s="24">
        <v>64.58</v>
      </c>
    </row>
    <row r="1326" spans="1:9">
      <c r="A1326" s="22">
        <v>44010</v>
      </c>
      <c r="B1326" s="22" t="str">
        <f t="shared" si="100"/>
        <v>Jun</v>
      </c>
      <c r="C1326" s="23">
        <f t="shared" si="101"/>
        <v>27</v>
      </c>
      <c r="D1326" s="23" t="str">
        <f t="shared" si="102"/>
        <v>None</v>
      </c>
      <c r="E1326" s="23" t="e">
        <f t="shared" si="103"/>
        <v>#N/A</v>
      </c>
      <c r="F1326" s="23" t="e">
        <f t="shared" si="104"/>
        <v>#N/A</v>
      </c>
      <c r="G1326" s="22" t="s">
        <v>38</v>
      </c>
      <c r="H1326" s="23" t="s">
        <v>54</v>
      </c>
      <c r="I1326" s="24">
        <v>23.73</v>
      </c>
    </row>
    <row r="1327" spans="1:9">
      <c r="A1327" s="22">
        <v>44031</v>
      </c>
      <c r="B1327" s="22" t="str">
        <f t="shared" si="100"/>
        <v>Jul</v>
      </c>
      <c r="C1327" s="23">
        <f t="shared" si="101"/>
        <v>30</v>
      </c>
      <c r="D1327" s="23" t="str">
        <f t="shared" si="102"/>
        <v>None</v>
      </c>
      <c r="E1327" s="23" t="e">
        <f t="shared" si="103"/>
        <v>#N/A</v>
      </c>
      <c r="F1327" s="23" t="e">
        <f t="shared" si="104"/>
        <v>#N/A</v>
      </c>
      <c r="G1327" s="22" t="s">
        <v>48</v>
      </c>
      <c r="H1327" s="23" t="s">
        <v>49</v>
      </c>
      <c r="I1327" s="24">
        <v>533.77</v>
      </c>
    </row>
    <row r="1328" spans="1:9">
      <c r="A1328" s="22">
        <v>44055</v>
      </c>
      <c r="B1328" s="22" t="str">
        <f t="shared" si="100"/>
        <v>Aug</v>
      </c>
      <c r="C1328" s="23">
        <f t="shared" si="101"/>
        <v>33</v>
      </c>
      <c r="D1328" s="23" t="str">
        <f t="shared" si="102"/>
        <v>Fall Kite Event</v>
      </c>
      <c r="E1328" s="23" t="e">
        <f t="shared" si="103"/>
        <v>#N/A</v>
      </c>
      <c r="F1328" s="23">
        <f t="shared" si="104"/>
        <v>66.47</v>
      </c>
      <c r="G1328" s="22" t="s">
        <v>38</v>
      </c>
      <c r="H1328" s="23" t="s">
        <v>49</v>
      </c>
      <c r="I1328" s="24">
        <v>66.47</v>
      </c>
    </row>
    <row r="1329" spans="1:9">
      <c r="A1329" s="22">
        <v>44062</v>
      </c>
      <c r="B1329" s="22" t="str">
        <f t="shared" si="100"/>
        <v>Aug</v>
      </c>
      <c r="C1329" s="23">
        <f t="shared" si="101"/>
        <v>34</v>
      </c>
      <c r="D1329" s="23" t="str">
        <f t="shared" si="102"/>
        <v>Fall Kite Event</v>
      </c>
      <c r="E1329" s="23" t="e">
        <f t="shared" si="103"/>
        <v>#N/A</v>
      </c>
      <c r="F1329" s="23">
        <f t="shared" si="104"/>
        <v>69.930000000000007</v>
      </c>
      <c r="G1329" s="22" t="s">
        <v>48</v>
      </c>
      <c r="H1329" s="23" t="s">
        <v>50</v>
      </c>
      <c r="I1329" s="24">
        <v>69.930000000000007</v>
      </c>
    </row>
    <row r="1330" spans="1:9">
      <c r="A1330" s="22">
        <v>44074</v>
      </c>
      <c r="B1330" s="22" t="str">
        <f t="shared" si="100"/>
        <v>Aug</v>
      </c>
      <c r="C1330" s="23">
        <f t="shared" si="101"/>
        <v>36</v>
      </c>
      <c r="D1330" s="23" t="str">
        <f t="shared" si="102"/>
        <v>None</v>
      </c>
      <c r="E1330" s="23" t="e">
        <f t="shared" si="103"/>
        <v>#N/A</v>
      </c>
      <c r="F1330" s="23" t="e">
        <f t="shared" si="104"/>
        <v>#N/A</v>
      </c>
      <c r="G1330" s="22" t="s">
        <v>45</v>
      </c>
      <c r="H1330" s="23" t="s">
        <v>54</v>
      </c>
      <c r="I1330" s="24">
        <v>24.29</v>
      </c>
    </row>
    <row r="1331" spans="1:9">
      <c r="A1331" s="22">
        <v>44059</v>
      </c>
      <c r="B1331" s="22" t="str">
        <f t="shared" si="100"/>
        <v>Aug</v>
      </c>
      <c r="C1331" s="23">
        <f t="shared" si="101"/>
        <v>34</v>
      </c>
      <c r="D1331" s="23" t="str">
        <f t="shared" si="102"/>
        <v>Fall Kite Event</v>
      </c>
      <c r="E1331" s="23" t="e">
        <f t="shared" si="103"/>
        <v>#N/A</v>
      </c>
      <c r="F1331" s="23">
        <f t="shared" si="104"/>
        <v>33.9</v>
      </c>
      <c r="G1331" s="22" t="s">
        <v>48</v>
      </c>
      <c r="H1331" s="23" t="s">
        <v>49</v>
      </c>
      <c r="I1331" s="24">
        <v>33.9</v>
      </c>
    </row>
    <row r="1332" spans="1:9">
      <c r="A1332" s="22">
        <v>44044</v>
      </c>
      <c r="B1332" s="22" t="str">
        <f t="shared" si="100"/>
        <v>Aug</v>
      </c>
      <c r="C1332" s="23">
        <f t="shared" si="101"/>
        <v>31</v>
      </c>
      <c r="D1332" s="23" t="str">
        <f t="shared" si="102"/>
        <v>None</v>
      </c>
      <c r="E1332" s="23" t="e">
        <f t="shared" si="103"/>
        <v>#N/A</v>
      </c>
      <c r="F1332" s="23" t="e">
        <f t="shared" si="104"/>
        <v>#N/A</v>
      </c>
      <c r="G1332" s="22" t="s">
        <v>38</v>
      </c>
      <c r="H1332" s="23" t="s">
        <v>54</v>
      </c>
      <c r="I1332" s="24">
        <v>23.04</v>
      </c>
    </row>
    <row r="1333" spans="1:9">
      <c r="A1333" s="22">
        <v>44000</v>
      </c>
      <c r="B1333" s="22" t="str">
        <f t="shared" si="100"/>
        <v>Jun</v>
      </c>
      <c r="C1333" s="23">
        <f t="shared" si="101"/>
        <v>25</v>
      </c>
      <c r="D1333" s="23" t="str">
        <f t="shared" si="102"/>
        <v>Festival of Flight</v>
      </c>
      <c r="E1333" s="23">
        <f t="shared" si="103"/>
        <v>68.12</v>
      </c>
      <c r="F1333" s="23" t="e">
        <f t="shared" si="104"/>
        <v>#N/A</v>
      </c>
      <c r="G1333" s="22" t="s">
        <v>48</v>
      </c>
      <c r="H1333" s="23" t="s">
        <v>49</v>
      </c>
      <c r="I1333" s="24">
        <v>68.12</v>
      </c>
    </row>
    <row r="1334" spans="1:9">
      <c r="A1334" s="22">
        <v>44069</v>
      </c>
      <c r="B1334" s="22" t="str">
        <f t="shared" si="100"/>
        <v>Aug</v>
      </c>
      <c r="C1334" s="23">
        <f t="shared" si="101"/>
        <v>35</v>
      </c>
      <c r="D1334" s="23" t="str">
        <f t="shared" si="102"/>
        <v>Fall Kite Event</v>
      </c>
      <c r="E1334" s="23" t="e">
        <f t="shared" si="103"/>
        <v>#N/A</v>
      </c>
      <c r="F1334" s="23">
        <f t="shared" si="104"/>
        <v>55.47</v>
      </c>
      <c r="G1334" s="22" t="s">
        <v>38</v>
      </c>
      <c r="H1334" s="23" t="s">
        <v>61</v>
      </c>
      <c r="I1334" s="24">
        <v>55.47</v>
      </c>
    </row>
    <row r="1335" spans="1:9">
      <c r="A1335" s="22">
        <v>44095</v>
      </c>
      <c r="B1335" s="22" t="str">
        <f t="shared" si="100"/>
        <v>Sep</v>
      </c>
      <c r="C1335" s="23">
        <f t="shared" si="101"/>
        <v>39</v>
      </c>
      <c r="D1335" s="23" t="str">
        <f t="shared" si="102"/>
        <v>None</v>
      </c>
      <c r="E1335" s="23" t="e">
        <f t="shared" si="103"/>
        <v>#N/A</v>
      </c>
      <c r="F1335" s="23" t="e">
        <f t="shared" si="104"/>
        <v>#N/A</v>
      </c>
      <c r="G1335" s="22" t="s">
        <v>38</v>
      </c>
      <c r="H1335" s="23" t="s">
        <v>56</v>
      </c>
      <c r="I1335" s="24">
        <v>21.78</v>
      </c>
    </row>
    <row r="1336" spans="1:9">
      <c r="A1336" s="22">
        <v>43988</v>
      </c>
      <c r="B1336" s="22" t="str">
        <f t="shared" si="100"/>
        <v>Jun</v>
      </c>
      <c r="C1336" s="23">
        <f t="shared" si="101"/>
        <v>23</v>
      </c>
      <c r="D1336" s="23" t="str">
        <f t="shared" si="102"/>
        <v>Festival of Flight</v>
      </c>
      <c r="E1336" s="23">
        <f t="shared" si="103"/>
        <v>154.74</v>
      </c>
      <c r="F1336" s="23" t="e">
        <f t="shared" si="104"/>
        <v>#N/A</v>
      </c>
      <c r="G1336" s="22" t="s">
        <v>48</v>
      </c>
      <c r="H1336" s="23" t="s">
        <v>50</v>
      </c>
      <c r="I1336" s="24">
        <v>154.74</v>
      </c>
    </row>
    <row r="1337" spans="1:9">
      <c r="A1337" s="22">
        <v>43984</v>
      </c>
      <c r="B1337" s="22" t="str">
        <f t="shared" si="100"/>
        <v>Jun</v>
      </c>
      <c r="C1337" s="23">
        <f t="shared" si="101"/>
        <v>23</v>
      </c>
      <c r="D1337" s="23" t="str">
        <f t="shared" si="102"/>
        <v>Festival of Flight</v>
      </c>
      <c r="E1337" s="23">
        <f t="shared" si="103"/>
        <v>64.260000000000005</v>
      </c>
      <c r="F1337" s="23" t="e">
        <f t="shared" si="104"/>
        <v>#N/A</v>
      </c>
      <c r="G1337" s="22" t="s">
        <v>48</v>
      </c>
      <c r="H1337" s="23" t="s">
        <v>49</v>
      </c>
      <c r="I1337" s="24">
        <v>64.260000000000005</v>
      </c>
    </row>
    <row r="1338" spans="1:9">
      <c r="A1338" s="22">
        <v>44073</v>
      </c>
      <c r="B1338" s="22" t="str">
        <f t="shared" si="100"/>
        <v>Aug</v>
      </c>
      <c r="C1338" s="23">
        <f t="shared" si="101"/>
        <v>36</v>
      </c>
      <c r="D1338" s="23" t="str">
        <f t="shared" si="102"/>
        <v>None</v>
      </c>
      <c r="E1338" s="23" t="e">
        <f t="shared" si="103"/>
        <v>#N/A</v>
      </c>
      <c r="F1338" s="23" t="e">
        <f t="shared" si="104"/>
        <v>#N/A</v>
      </c>
      <c r="G1338" s="22" t="s">
        <v>38</v>
      </c>
      <c r="H1338" s="23" t="s">
        <v>58</v>
      </c>
      <c r="I1338" s="24">
        <v>72.849999999999994</v>
      </c>
    </row>
    <row r="1339" spans="1:9">
      <c r="A1339" s="22">
        <v>44064</v>
      </c>
      <c r="B1339" s="22" t="str">
        <f t="shared" si="100"/>
        <v>Aug</v>
      </c>
      <c r="C1339" s="23">
        <f t="shared" si="101"/>
        <v>34</v>
      </c>
      <c r="D1339" s="23" t="str">
        <f t="shared" si="102"/>
        <v>Fall Kite Event</v>
      </c>
      <c r="E1339" s="23" t="e">
        <f t="shared" si="103"/>
        <v>#N/A</v>
      </c>
      <c r="F1339" s="23">
        <f t="shared" si="104"/>
        <v>20.51</v>
      </c>
      <c r="G1339" s="22" t="s">
        <v>48</v>
      </c>
      <c r="H1339" s="23" t="s">
        <v>43</v>
      </c>
      <c r="I1339" s="24">
        <v>20.51</v>
      </c>
    </row>
    <row r="1340" spans="1:9">
      <c r="A1340" s="22">
        <v>44011</v>
      </c>
      <c r="B1340" s="22" t="str">
        <f t="shared" si="100"/>
        <v>Jun</v>
      </c>
      <c r="C1340" s="23">
        <f t="shared" si="101"/>
        <v>27</v>
      </c>
      <c r="D1340" s="23" t="str">
        <f t="shared" si="102"/>
        <v>None</v>
      </c>
      <c r="E1340" s="23" t="e">
        <f t="shared" si="103"/>
        <v>#N/A</v>
      </c>
      <c r="F1340" s="23" t="e">
        <f t="shared" si="104"/>
        <v>#N/A</v>
      </c>
      <c r="G1340" s="22" t="s">
        <v>48</v>
      </c>
      <c r="H1340" s="23" t="s">
        <v>53</v>
      </c>
      <c r="I1340" s="24">
        <v>56.81</v>
      </c>
    </row>
    <row r="1341" spans="1:9">
      <c r="A1341" s="22">
        <v>44061</v>
      </c>
      <c r="B1341" s="22" t="str">
        <f t="shared" si="100"/>
        <v>Aug</v>
      </c>
      <c r="C1341" s="23">
        <f t="shared" si="101"/>
        <v>34</v>
      </c>
      <c r="D1341" s="23" t="str">
        <f t="shared" si="102"/>
        <v>Fall Kite Event</v>
      </c>
      <c r="E1341" s="23" t="e">
        <f t="shared" si="103"/>
        <v>#N/A</v>
      </c>
      <c r="F1341" s="23">
        <f t="shared" si="104"/>
        <v>69.489999999999995</v>
      </c>
      <c r="G1341" s="22" t="s">
        <v>48</v>
      </c>
      <c r="H1341" s="23" t="s">
        <v>50</v>
      </c>
      <c r="I1341" s="24">
        <v>69.489999999999995</v>
      </c>
    </row>
    <row r="1342" spans="1:9">
      <c r="A1342" s="22">
        <v>43955</v>
      </c>
      <c r="B1342" s="22" t="str">
        <f t="shared" si="100"/>
        <v>May</v>
      </c>
      <c r="C1342" s="23">
        <f t="shared" si="101"/>
        <v>19</v>
      </c>
      <c r="D1342" s="23" t="str">
        <f t="shared" si="102"/>
        <v>None</v>
      </c>
      <c r="E1342" s="23" t="e">
        <f t="shared" si="103"/>
        <v>#N/A</v>
      </c>
      <c r="F1342" s="23" t="e">
        <f t="shared" si="104"/>
        <v>#N/A</v>
      </c>
      <c r="G1342" s="22" t="s">
        <v>38</v>
      </c>
      <c r="H1342" s="23" t="s">
        <v>56</v>
      </c>
      <c r="I1342" s="24">
        <v>38.380000000000003</v>
      </c>
    </row>
    <row r="1343" spans="1:9">
      <c r="A1343" s="22">
        <v>43988</v>
      </c>
      <c r="B1343" s="22" t="str">
        <f t="shared" si="100"/>
        <v>Jun</v>
      </c>
      <c r="C1343" s="23">
        <f t="shared" si="101"/>
        <v>23</v>
      </c>
      <c r="D1343" s="23" t="str">
        <f t="shared" si="102"/>
        <v>Festival of Flight</v>
      </c>
      <c r="E1343" s="23">
        <f t="shared" si="103"/>
        <v>46.83</v>
      </c>
      <c r="F1343" s="23" t="e">
        <f t="shared" si="104"/>
        <v>#N/A</v>
      </c>
      <c r="G1343" s="22" t="s">
        <v>48</v>
      </c>
      <c r="H1343" s="23" t="s">
        <v>50</v>
      </c>
      <c r="I1343" s="24">
        <v>46.83</v>
      </c>
    </row>
    <row r="1344" spans="1:9">
      <c r="A1344" s="22">
        <v>44059</v>
      </c>
      <c r="B1344" s="22" t="str">
        <f t="shared" si="100"/>
        <v>Aug</v>
      </c>
      <c r="C1344" s="23">
        <f t="shared" si="101"/>
        <v>34</v>
      </c>
      <c r="D1344" s="23" t="str">
        <f t="shared" si="102"/>
        <v>Fall Kite Event</v>
      </c>
      <c r="E1344" s="23" t="e">
        <f t="shared" si="103"/>
        <v>#N/A</v>
      </c>
      <c r="F1344" s="23">
        <f t="shared" si="104"/>
        <v>80.09</v>
      </c>
      <c r="G1344" s="22" t="s">
        <v>38</v>
      </c>
      <c r="H1344" s="23" t="s">
        <v>43</v>
      </c>
      <c r="I1344" s="24">
        <v>80.09</v>
      </c>
    </row>
    <row r="1345" spans="1:9">
      <c r="A1345" s="22">
        <v>43991</v>
      </c>
      <c r="B1345" s="22" t="str">
        <f t="shared" si="100"/>
        <v>Jun</v>
      </c>
      <c r="C1345" s="23">
        <f t="shared" si="101"/>
        <v>24</v>
      </c>
      <c r="D1345" s="23" t="str">
        <f t="shared" si="102"/>
        <v>Festival of Flight</v>
      </c>
      <c r="E1345" s="23">
        <f t="shared" si="103"/>
        <v>29.98</v>
      </c>
      <c r="F1345" s="23" t="e">
        <f t="shared" si="104"/>
        <v>#N/A</v>
      </c>
      <c r="G1345" s="22" t="s">
        <v>45</v>
      </c>
      <c r="H1345" s="23" t="s">
        <v>53</v>
      </c>
      <c r="I1345" s="24">
        <v>29.98</v>
      </c>
    </row>
    <row r="1346" spans="1:9">
      <c r="A1346" s="22">
        <v>43998</v>
      </c>
      <c r="B1346" s="22" t="str">
        <f t="shared" si="100"/>
        <v>Jun</v>
      </c>
      <c r="C1346" s="23">
        <f t="shared" si="101"/>
        <v>25</v>
      </c>
      <c r="D1346" s="23" t="str">
        <f t="shared" si="102"/>
        <v>Festival of Flight</v>
      </c>
      <c r="E1346" s="23">
        <f t="shared" si="103"/>
        <v>40.22</v>
      </c>
      <c r="F1346" s="23" t="e">
        <f t="shared" si="104"/>
        <v>#N/A</v>
      </c>
      <c r="G1346" s="22" t="s">
        <v>38</v>
      </c>
      <c r="H1346" s="23" t="s">
        <v>43</v>
      </c>
      <c r="I1346" s="24">
        <v>40.22</v>
      </c>
    </row>
    <row r="1347" spans="1:9">
      <c r="A1347" s="22">
        <v>44012</v>
      </c>
      <c r="B1347" s="22" t="str">
        <f t="shared" si="100"/>
        <v>Jun</v>
      </c>
      <c r="C1347" s="23">
        <f t="shared" si="101"/>
        <v>27</v>
      </c>
      <c r="D1347" s="23" t="str">
        <f t="shared" si="102"/>
        <v>None</v>
      </c>
      <c r="E1347" s="23" t="e">
        <f t="shared" si="103"/>
        <v>#N/A</v>
      </c>
      <c r="F1347" s="23" t="e">
        <f t="shared" si="104"/>
        <v>#N/A</v>
      </c>
      <c r="G1347" s="22" t="s">
        <v>38</v>
      </c>
      <c r="H1347" s="23" t="s">
        <v>50</v>
      </c>
      <c r="I1347" s="24">
        <v>69.61</v>
      </c>
    </row>
    <row r="1348" spans="1:9">
      <c r="A1348" s="22">
        <v>43979</v>
      </c>
      <c r="B1348" s="22" t="str">
        <f t="shared" si="100"/>
        <v>May</v>
      </c>
      <c r="C1348" s="23">
        <f t="shared" si="101"/>
        <v>22</v>
      </c>
      <c r="D1348" s="23" t="str">
        <f t="shared" si="102"/>
        <v>None</v>
      </c>
      <c r="E1348" s="23" t="e">
        <f t="shared" si="103"/>
        <v>#N/A</v>
      </c>
      <c r="F1348" s="23" t="e">
        <f t="shared" si="104"/>
        <v>#N/A</v>
      </c>
      <c r="G1348" s="22" t="s">
        <v>48</v>
      </c>
      <c r="H1348" s="23" t="s">
        <v>58</v>
      </c>
      <c r="I1348" s="24">
        <v>75.72</v>
      </c>
    </row>
    <row r="1349" spans="1:9">
      <c r="A1349" s="22">
        <v>44070</v>
      </c>
      <c r="B1349" s="22" t="str">
        <f t="shared" si="100"/>
        <v>Aug</v>
      </c>
      <c r="C1349" s="23">
        <f t="shared" si="101"/>
        <v>35</v>
      </c>
      <c r="D1349" s="23" t="str">
        <f t="shared" si="102"/>
        <v>Fall Kite Event</v>
      </c>
      <c r="E1349" s="23" t="e">
        <f t="shared" si="103"/>
        <v>#N/A</v>
      </c>
      <c r="F1349" s="23">
        <f t="shared" si="104"/>
        <v>44.63</v>
      </c>
      <c r="G1349" s="22" t="s">
        <v>45</v>
      </c>
      <c r="H1349" s="23" t="s">
        <v>50</v>
      </c>
      <c r="I1349" s="24">
        <v>44.63</v>
      </c>
    </row>
    <row r="1350" spans="1:9">
      <c r="A1350" s="22">
        <v>44002</v>
      </c>
      <c r="B1350" s="22" t="str">
        <f t="shared" ref="B1350:B1413" si="105">TEXT(A1350,"mmm")</f>
        <v>Jun</v>
      </c>
      <c r="C1350" s="23">
        <f t="shared" ref="C1350:C1413" si="106">WEEKNUM(A1350)</f>
        <v>25</v>
      </c>
      <c r="D1350" s="23" t="str">
        <f t="shared" ref="D1350:D1413" si="107">IFERROR(VLOOKUP(C1350,$AZ$7:$BA$14,2,0),"None")</f>
        <v>Festival of Flight</v>
      </c>
      <c r="E1350" s="23">
        <f t="shared" ref="E1350:E1413" si="108">IF(D1350=$AZ$4,I1350,NA())</f>
        <v>66.64</v>
      </c>
      <c r="F1350" s="23" t="e">
        <f t="shared" ref="F1350:F1413" si="109">IF(D1350=$AZ$3,I1350,NA())</f>
        <v>#N/A</v>
      </c>
      <c r="G1350" s="22" t="s">
        <v>48</v>
      </c>
      <c r="H1350" s="23" t="s">
        <v>49</v>
      </c>
      <c r="I1350" s="24">
        <v>66.64</v>
      </c>
    </row>
    <row r="1351" spans="1:9">
      <c r="A1351" s="22">
        <v>44046</v>
      </c>
      <c r="B1351" s="22" t="str">
        <f t="shared" si="105"/>
        <v>Aug</v>
      </c>
      <c r="C1351" s="23">
        <f t="shared" si="106"/>
        <v>32</v>
      </c>
      <c r="D1351" s="23" t="str">
        <f t="shared" si="107"/>
        <v>Fall Kite Event</v>
      </c>
      <c r="E1351" s="23" t="e">
        <f t="shared" si="108"/>
        <v>#N/A</v>
      </c>
      <c r="F1351" s="23">
        <f t="shared" si="109"/>
        <v>102.7</v>
      </c>
      <c r="G1351" s="22" t="s">
        <v>38</v>
      </c>
      <c r="H1351" s="23" t="s">
        <v>49</v>
      </c>
      <c r="I1351" s="24">
        <v>102.7</v>
      </c>
    </row>
    <row r="1352" spans="1:9">
      <c r="A1352" s="22">
        <v>43994</v>
      </c>
      <c r="B1352" s="22" t="str">
        <f t="shared" si="105"/>
        <v>Jun</v>
      </c>
      <c r="C1352" s="23">
        <f t="shared" si="106"/>
        <v>24</v>
      </c>
      <c r="D1352" s="23" t="str">
        <f t="shared" si="107"/>
        <v>Festival of Flight</v>
      </c>
      <c r="E1352" s="23">
        <f t="shared" si="108"/>
        <v>90.32</v>
      </c>
      <c r="F1352" s="23" t="e">
        <f t="shared" si="109"/>
        <v>#N/A</v>
      </c>
      <c r="G1352" s="22" t="s">
        <v>48</v>
      </c>
      <c r="H1352" s="23" t="s">
        <v>53</v>
      </c>
      <c r="I1352" s="24">
        <v>90.32</v>
      </c>
    </row>
    <row r="1353" spans="1:9">
      <c r="A1353" s="22">
        <v>43990</v>
      </c>
      <c r="B1353" s="22" t="str">
        <f t="shared" si="105"/>
        <v>Jun</v>
      </c>
      <c r="C1353" s="23">
        <f t="shared" si="106"/>
        <v>24</v>
      </c>
      <c r="D1353" s="23" t="str">
        <f t="shared" si="107"/>
        <v>Festival of Flight</v>
      </c>
      <c r="E1353" s="23">
        <f t="shared" si="108"/>
        <v>20.99</v>
      </c>
      <c r="F1353" s="23" t="e">
        <f t="shared" si="109"/>
        <v>#N/A</v>
      </c>
      <c r="G1353" s="22" t="s">
        <v>38</v>
      </c>
      <c r="H1353" s="23" t="s">
        <v>43</v>
      </c>
      <c r="I1353" s="24">
        <v>20.99</v>
      </c>
    </row>
    <row r="1354" spans="1:9">
      <c r="A1354" s="22">
        <v>43954</v>
      </c>
      <c r="B1354" s="22" t="str">
        <f t="shared" si="105"/>
        <v>May</v>
      </c>
      <c r="C1354" s="23">
        <f t="shared" si="106"/>
        <v>19</v>
      </c>
      <c r="D1354" s="23" t="str">
        <f t="shared" si="107"/>
        <v>None</v>
      </c>
      <c r="E1354" s="23" t="e">
        <f t="shared" si="108"/>
        <v>#N/A</v>
      </c>
      <c r="F1354" s="23" t="e">
        <f t="shared" si="109"/>
        <v>#N/A</v>
      </c>
      <c r="G1354" s="22" t="s">
        <v>48</v>
      </c>
      <c r="H1354" s="23" t="s">
        <v>53</v>
      </c>
      <c r="I1354" s="24">
        <v>523.23</v>
      </c>
    </row>
    <row r="1355" spans="1:9">
      <c r="A1355" s="22">
        <v>44068</v>
      </c>
      <c r="B1355" s="22" t="str">
        <f t="shared" si="105"/>
        <v>Aug</v>
      </c>
      <c r="C1355" s="23">
        <f t="shared" si="106"/>
        <v>35</v>
      </c>
      <c r="D1355" s="23" t="str">
        <f t="shared" si="107"/>
        <v>Fall Kite Event</v>
      </c>
      <c r="E1355" s="23" t="e">
        <f t="shared" si="108"/>
        <v>#N/A</v>
      </c>
      <c r="F1355" s="23">
        <f t="shared" si="109"/>
        <v>38.64</v>
      </c>
      <c r="G1355" s="22" t="s">
        <v>48</v>
      </c>
      <c r="H1355" s="23" t="s">
        <v>56</v>
      </c>
      <c r="I1355" s="24">
        <v>38.64</v>
      </c>
    </row>
    <row r="1356" spans="1:9">
      <c r="A1356" s="22">
        <v>44054</v>
      </c>
      <c r="B1356" s="22" t="str">
        <f t="shared" si="105"/>
        <v>Aug</v>
      </c>
      <c r="C1356" s="23">
        <f t="shared" si="106"/>
        <v>33</v>
      </c>
      <c r="D1356" s="23" t="str">
        <f t="shared" si="107"/>
        <v>Fall Kite Event</v>
      </c>
      <c r="E1356" s="23" t="e">
        <f t="shared" si="108"/>
        <v>#N/A</v>
      </c>
      <c r="F1356" s="23">
        <f t="shared" si="109"/>
        <v>76.41</v>
      </c>
      <c r="G1356" s="22" t="s">
        <v>38</v>
      </c>
      <c r="H1356" s="23" t="s">
        <v>43</v>
      </c>
      <c r="I1356" s="24">
        <v>76.41</v>
      </c>
    </row>
    <row r="1357" spans="1:9">
      <c r="A1357" s="22">
        <v>44064</v>
      </c>
      <c r="B1357" s="22" t="str">
        <f t="shared" si="105"/>
        <v>Aug</v>
      </c>
      <c r="C1357" s="23">
        <f t="shared" si="106"/>
        <v>34</v>
      </c>
      <c r="D1357" s="23" t="str">
        <f t="shared" si="107"/>
        <v>Fall Kite Event</v>
      </c>
      <c r="E1357" s="23" t="e">
        <f t="shared" si="108"/>
        <v>#N/A</v>
      </c>
      <c r="F1357" s="23">
        <f t="shared" si="109"/>
        <v>29.83</v>
      </c>
      <c r="G1357" s="22" t="s">
        <v>38</v>
      </c>
      <c r="H1357" s="23" t="s">
        <v>53</v>
      </c>
      <c r="I1357" s="24">
        <v>29.83</v>
      </c>
    </row>
    <row r="1358" spans="1:9">
      <c r="A1358" s="22">
        <v>44011</v>
      </c>
      <c r="B1358" s="22" t="str">
        <f t="shared" si="105"/>
        <v>Jun</v>
      </c>
      <c r="C1358" s="23">
        <f t="shared" si="106"/>
        <v>27</v>
      </c>
      <c r="D1358" s="23" t="str">
        <f t="shared" si="107"/>
        <v>None</v>
      </c>
      <c r="E1358" s="23" t="e">
        <f t="shared" si="108"/>
        <v>#N/A</v>
      </c>
      <c r="F1358" s="23" t="e">
        <f t="shared" si="109"/>
        <v>#N/A</v>
      </c>
      <c r="G1358" s="22" t="s">
        <v>48</v>
      </c>
      <c r="H1358" s="23" t="s">
        <v>58</v>
      </c>
      <c r="I1358" s="24">
        <v>72.44</v>
      </c>
    </row>
    <row r="1359" spans="1:9">
      <c r="A1359" s="22">
        <v>44063</v>
      </c>
      <c r="B1359" s="22" t="str">
        <f t="shared" si="105"/>
        <v>Aug</v>
      </c>
      <c r="C1359" s="23">
        <f t="shared" si="106"/>
        <v>34</v>
      </c>
      <c r="D1359" s="23" t="str">
        <f t="shared" si="107"/>
        <v>Fall Kite Event</v>
      </c>
      <c r="E1359" s="23" t="e">
        <f t="shared" si="108"/>
        <v>#N/A</v>
      </c>
      <c r="F1359" s="23">
        <f t="shared" si="109"/>
        <v>1629.58</v>
      </c>
      <c r="G1359" s="22" t="s">
        <v>48</v>
      </c>
      <c r="H1359" s="23" t="s">
        <v>39</v>
      </c>
      <c r="I1359" s="24">
        <v>1629.58</v>
      </c>
    </row>
    <row r="1360" spans="1:9">
      <c r="A1360" s="22">
        <v>44052</v>
      </c>
      <c r="B1360" s="22" t="str">
        <f t="shared" si="105"/>
        <v>Aug</v>
      </c>
      <c r="C1360" s="23">
        <f t="shared" si="106"/>
        <v>33</v>
      </c>
      <c r="D1360" s="23" t="str">
        <f t="shared" si="107"/>
        <v>Fall Kite Event</v>
      </c>
      <c r="E1360" s="23" t="e">
        <f t="shared" si="108"/>
        <v>#N/A</v>
      </c>
      <c r="F1360" s="23">
        <f t="shared" si="109"/>
        <v>60.32</v>
      </c>
      <c r="G1360" s="22" t="s">
        <v>45</v>
      </c>
      <c r="H1360" s="23" t="s">
        <v>43</v>
      </c>
      <c r="I1360" s="24">
        <v>60.32</v>
      </c>
    </row>
    <row r="1361" spans="1:9">
      <c r="A1361" s="22">
        <v>44058</v>
      </c>
      <c r="B1361" s="22" t="str">
        <f t="shared" si="105"/>
        <v>Aug</v>
      </c>
      <c r="C1361" s="23">
        <f t="shared" si="106"/>
        <v>33</v>
      </c>
      <c r="D1361" s="23" t="str">
        <f t="shared" si="107"/>
        <v>Fall Kite Event</v>
      </c>
      <c r="E1361" s="23" t="e">
        <f t="shared" si="108"/>
        <v>#N/A</v>
      </c>
      <c r="F1361" s="23">
        <f t="shared" si="109"/>
        <v>36.17</v>
      </c>
      <c r="G1361" s="22" t="s">
        <v>48</v>
      </c>
      <c r="H1361" s="23" t="s">
        <v>66</v>
      </c>
      <c r="I1361" s="24">
        <v>36.17</v>
      </c>
    </row>
    <row r="1362" spans="1:9">
      <c r="A1362" s="22">
        <v>43999</v>
      </c>
      <c r="B1362" s="22" t="str">
        <f t="shared" si="105"/>
        <v>Jun</v>
      </c>
      <c r="C1362" s="23">
        <f t="shared" si="106"/>
        <v>25</v>
      </c>
      <c r="D1362" s="23" t="str">
        <f t="shared" si="107"/>
        <v>Festival of Flight</v>
      </c>
      <c r="E1362" s="23">
        <f t="shared" si="108"/>
        <v>58.4</v>
      </c>
      <c r="F1362" s="23" t="e">
        <f t="shared" si="109"/>
        <v>#N/A</v>
      </c>
      <c r="G1362" s="22" t="s">
        <v>38</v>
      </c>
      <c r="H1362" s="23" t="s">
        <v>53</v>
      </c>
      <c r="I1362" s="24">
        <v>58.4</v>
      </c>
    </row>
    <row r="1363" spans="1:9">
      <c r="A1363" s="22">
        <v>44046</v>
      </c>
      <c r="B1363" s="22" t="str">
        <f t="shared" si="105"/>
        <v>Aug</v>
      </c>
      <c r="C1363" s="23">
        <f t="shared" si="106"/>
        <v>32</v>
      </c>
      <c r="D1363" s="23" t="str">
        <f t="shared" si="107"/>
        <v>Fall Kite Event</v>
      </c>
      <c r="E1363" s="23" t="e">
        <f t="shared" si="108"/>
        <v>#N/A</v>
      </c>
      <c r="F1363" s="23">
        <f t="shared" si="109"/>
        <v>83.71</v>
      </c>
      <c r="G1363" s="22" t="s">
        <v>48</v>
      </c>
      <c r="H1363" s="23" t="s">
        <v>61</v>
      </c>
      <c r="I1363" s="24">
        <v>83.71</v>
      </c>
    </row>
    <row r="1364" spans="1:9">
      <c r="A1364" s="22">
        <v>44052</v>
      </c>
      <c r="B1364" s="22" t="str">
        <f t="shared" si="105"/>
        <v>Aug</v>
      </c>
      <c r="C1364" s="23">
        <f t="shared" si="106"/>
        <v>33</v>
      </c>
      <c r="D1364" s="23" t="str">
        <f t="shared" si="107"/>
        <v>Fall Kite Event</v>
      </c>
      <c r="E1364" s="23" t="e">
        <f t="shared" si="108"/>
        <v>#N/A</v>
      </c>
      <c r="F1364" s="23">
        <f t="shared" si="109"/>
        <v>235.88</v>
      </c>
      <c r="G1364" s="22" t="s">
        <v>38</v>
      </c>
      <c r="H1364" s="23" t="s">
        <v>66</v>
      </c>
      <c r="I1364" s="24">
        <v>235.88</v>
      </c>
    </row>
    <row r="1365" spans="1:9">
      <c r="A1365" s="22">
        <v>44067</v>
      </c>
      <c r="B1365" s="22" t="str">
        <f t="shared" si="105"/>
        <v>Aug</v>
      </c>
      <c r="C1365" s="23">
        <f t="shared" si="106"/>
        <v>35</v>
      </c>
      <c r="D1365" s="23" t="str">
        <f t="shared" si="107"/>
        <v>Fall Kite Event</v>
      </c>
      <c r="E1365" s="23" t="e">
        <f t="shared" si="108"/>
        <v>#N/A</v>
      </c>
      <c r="F1365" s="23">
        <f t="shared" si="109"/>
        <v>47.76</v>
      </c>
      <c r="G1365" s="22" t="s">
        <v>48</v>
      </c>
      <c r="H1365" s="23" t="s">
        <v>54</v>
      </c>
      <c r="I1365" s="24">
        <v>47.76</v>
      </c>
    </row>
    <row r="1366" spans="1:9">
      <c r="A1366" s="22">
        <v>43993</v>
      </c>
      <c r="B1366" s="22" t="str">
        <f t="shared" si="105"/>
        <v>Jun</v>
      </c>
      <c r="C1366" s="23">
        <f t="shared" si="106"/>
        <v>24</v>
      </c>
      <c r="D1366" s="23" t="str">
        <f t="shared" si="107"/>
        <v>Festival of Flight</v>
      </c>
      <c r="E1366" s="23">
        <f t="shared" si="108"/>
        <v>96.87</v>
      </c>
      <c r="F1366" s="23" t="e">
        <f t="shared" si="109"/>
        <v>#N/A</v>
      </c>
      <c r="G1366" s="22" t="s">
        <v>38</v>
      </c>
      <c r="H1366" s="23" t="s">
        <v>49</v>
      </c>
      <c r="I1366" s="24">
        <v>96.87</v>
      </c>
    </row>
    <row r="1367" spans="1:9">
      <c r="A1367" s="22">
        <v>44016</v>
      </c>
      <c r="B1367" s="22" t="str">
        <f t="shared" si="105"/>
        <v>Jul</v>
      </c>
      <c r="C1367" s="23">
        <f t="shared" si="106"/>
        <v>27</v>
      </c>
      <c r="D1367" s="23" t="str">
        <f t="shared" si="107"/>
        <v>None</v>
      </c>
      <c r="E1367" s="23" t="e">
        <f t="shared" si="108"/>
        <v>#N/A</v>
      </c>
      <c r="F1367" s="23" t="e">
        <f t="shared" si="109"/>
        <v>#N/A</v>
      </c>
      <c r="G1367" s="22" t="s">
        <v>38</v>
      </c>
      <c r="H1367" s="23" t="s">
        <v>43</v>
      </c>
      <c r="I1367" s="24">
        <v>60.11</v>
      </c>
    </row>
    <row r="1368" spans="1:9">
      <c r="A1368" s="22">
        <v>43994</v>
      </c>
      <c r="B1368" s="22" t="str">
        <f t="shared" si="105"/>
        <v>Jun</v>
      </c>
      <c r="C1368" s="23">
        <f t="shared" si="106"/>
        <v>24</v>
      </c>
      <c r="D1368" s="23" t="str">
        <f t="shared" si="107"/>
        <v>Festival of Flight</v>
      </c>
      <c r="E1368" s="23">
        <f t="shared" si="108"/>
        <v>66.430000000000007</v>
      </c>
      <c r="F1368" s="23" t="e">
        <f t="shared" si="109"/>
        <v>#N/A</v>
      </c>
      <c r="G1368" s="22" t="s">
        <v>38</v>
      </c>
      <c r="H1368" s="23" t="s">
        <v>49</v>
      </c>
      <c r="I1368" s="24">
        <v>66.430000000000007</v>
      </c>
    </row>
    <row r="1369" spans="1:9">
      <c r="A1369" s="22">
        <v>44069</v>
      </c>
      <c r="B1369" s="22" t="str">
        <f t="shared" si="105"/>
        <v>Aug</v>
      </c>
      <c r="C1369" s="23">
        <f t="shared" si="106"/>
        <v>35</v>
      </c>
      <c r="D1369" s="23" t="str">
        <f t="shared" si="107"/>
        <v>Fall Kite Event</v>
      </c>
      <c r="E1369" s="23" t="e">
        <f t="shared" si="108"/>
        <v>#N/A</v>
      </c>
      <c r="F1369" s="23">
        <f t="shared" si="109"/>
        <v>29.07</v>
      </c>
      <c r="G1369" s="22" t="s">
        <v>38</v>
      </c>
      <c r="H1369" s="23" t="s">
        <v>53</v>
      </c>
      <c r="I1369" s="24">
        <v>29.07</v>
      </c>
    </row>
    <row r="1370" spans="1:9">
      <c r="A1370" s="22">
        <v>44054</v>
      </c>
      <c r="B1370" s="22" t="str">
        <f t="shared" si="105"/>
        <v>Aug</v>
      </c>
      <c r="C1370" s="23">
        <f t="shared" si="106"/>
        <v>33</v>
      </c>
      <c r="D1370" s="23" t="str">
        <f t="shared" si="107"/>
        <v>Fall Kite Event</v>
      </c>
      <c r="E1370" s="23" t="e">
        <f t="shared" si="108"/>
        <v>#N/A</v>
      </c>
      <c r="F1370" s="23">
        <f t="shared" si="109"/>
        <v>40.409999999999997</v>
      </c>
      <c r="G1370" s="22" t="s">
        <v>38</v>
      </c>
      <c r="H1370" s="23" t="s">
        <v>43</v>
      </c>
      <c r="I1370" s="24">
        <v>40.409999999999997</v>
      </c>
    </row>
    <row r="1371" spans="1:9">
      <c r="A1371" s="22">
        <v>44068</v>
      </c>
      <c r="B1371" s="22" t="str">
        <f t="shared" si="105"/>
        <v>Aug</v>
      </c>
      <c r="C1371" s="23">
        <f t="shared" si="106"/>
        <v>35</v>
      </c>
      <c r="D1371" s="23" t="str">
        <f t="shared" si="107"/>
        <v>Fall Kite Event</v>
      </c>
      <c r="E1371" s="23" t="e">
        <f t="shared" si="108"/>
        <v>#N/A</v>
      </c>
      <c r="F1371" s="23">
        <f t="shared" si="109"/>
        <v>66.040000000000006</v>
      </c>
      <c r="G1371" s="22" t="s">
        <v>48</v>
      </c>
      <c r="H1371" s="23" t="s">
        <v>49</v>
      </c>
      <c r="I1371" s="24">
        <v>66.040000000000006</v>
      </c>
    </row>
    <row r="1372" spans="1:9">
      <c r="A1372" s="22">
        <v>44046</v>
      </c>
      <c r="B1372" s="22" t="str">
        <f t="shared" si="105"/>
        <v>Aug</v>
      </c>
      <c r="C1372" s="23">
        <f t="shared" si="106"/>
        <v>32</v>
      </c>
      <c r="D1372" s="23" t="str">
        <f t="shared" si="107"/>
        <v>Fall Kite Event</v>
      </c>
      <c r="E1372" s="23" t="e">
        <f t="shared" si="108"/>
        <v>#N/A</v>
      </c>
      <c r="F1372" s="23">
        <f t="shared" si="109"/>
        <v>28.05</v>
      </c>
      <c r="G1372" s="22" t="s">
        <v>38</v>
      </c>
      <c r="H1372" s="23" t="s">
        <v>61</v>
      </c>
      <c r="I1372" s="24">
        <v>28.05</v>
      </c>
    </row>
    <row r="1373" spans="1:9">
      <c r="A1373" s="22">
        <v>44006</v>
      </c>
      <c r="B1373" s="22" t="str">
        <f t="shared" si="105"/>
        <v>Jun</v>
      </c>
      <c r="C1373" s="23">
        <f t="shared" si="106"/>
        <v>26</v>
      </c>
      <c r="D1373" s="23" t="str">
        <f t="shared" si="107"/>
        <v>Festival of Flight</v>
      </c>
      <c r="E1373" s="23">
        <f t="shared" si="108"/>
        <v>60.43</v>
      </c>
      <c r="F1373" s="23" t="e">
        <f t="shared" si="109"/>
        <v>#N/A</v>
      </c>
      <c r="G1373" s="22" t="s">
        <v>45</v>
      </c>
      <c r="H1373" s="23" t="s">
        <v>43</v>
      </c>
      <c r="I1373" s="24">
        <v>60.43</v>
      </c>
    </row>
    <row r="1374" spans="1:9">
      <c r="A1374" s="22">
        <v>44057</v>
      </c>
      <c r="B1374" s="22" t="str">
        <f t="shared" si="105"/>
        <v>Aug</v>
      </c>
      <c r="C1374" s="23">
        <f t="shared" si="106"/>
        <v>33</v>
      </c>
      <c r="D1374" s="23" t="str">
        <f t="shared" si="107"/>
        <v>Fall Kite Event</v>
      </c>
      <c r="E1374" s="23" t="e">
        <f t="shared" si="108"/>
        <v>#N/A</v>
      </c>
      <c r="F1374" s="23">
        <f t="shared" si="109"/>
        <v>63.09</v>
      </c>
      <c r="G1374" s="22" t="s">
        <v>38</v>
      </c>
      <c r="H1374" s="23" t="s">
        <v>56</v>
      </c>
      <c r="I1374" s="24">
        <v>63.09</v>
      </c>
    </row>
    <row r="1375" spans="1:9">
      <c r="A1375" s="22">
        <v>44072</v>
      </c>
      <c r="B1375" s="22" t="str">
        <f t="shared" si="105"/>
        <v>Aug</v>
      </c>
      <c r="C1375" s="23">
        <f t="shared" si="106"/>
        <v>35</v>
      </c>
      <c r="D1375" s="23" t="str">
        <f t="shared" si="107"/>
        <v>Fall Kite Event</v>
      </c>
      <c r="E1375" s="23" t="e">
        <f t="shared" si="108"/>
        <v>#N/A</v>
      </c>
      <c r="F1375" s="23">
        <f t="shared" si="109"/>
        <v>24.12</v>
      </c>
      <c r="G1375" s="22" t="s">
        <v>38</v>
      </c>
      <c r="H1375" s="23" t="s">
        <v>58</v>
      </c>
      <c r="I1375" s="24">
        <v>24.12</v>
      </c>
    </row>
    <row r="1376" spans="1:9">
      <c r="A1376" s="22">
        <v>43984</v>
      </c>
      <c r="B1376" s="22" t="str">
        <f t="shared" si="105"/>
        <v>Jun</v>
      </c>
      <c r="C1376" s="23">
        <f t="shared" si="106"/>
        <v>23</v>
      </c>
      <c r="D1376" s="23" t="str">
        <f t="shared" si="107"/>
        <v>Festival of Flight</v>
      </c>
      <c r="E1376" s="23">
        <f t="shared" si="108"/>
        <v>46.11</v>
      </c>
      <c r="F1376" s="23" t="e">
        <f t="shared" si="109"/>
        <v>#N/A</v>
      </c>
      <c r="G1376" s="22" t="s">
        <v>45</v>
      </c>
      <c r="H1376" s="23" t="s">
        <v>57</v>
      </c>
      <c r="I1376" s="24">
        <v>46.11</v>
      </c>
    </row>
    <row r="1377" spans="1:9">
      <c r="A1377" s="22">
        <v>43996</v>
      </c>
      <c r="B1377" s="22" t="str">
        <f t="shared" si="105"/>
        <v>Jun</v>
      </c>
      <c r="C1377" s="23">
        <f t="shared" si="106"/>
        <v>25</v>
      </c>
      <c r="D1377" s="23" t="str">
        <f t="shared" si="107"/>
        <v>Festival of Flight</v>
      </c>
      <c r="E1377" s="23">
        <f t="shared" si="108"/>
        <v>90.79</v>
      </c>
      <c r="F1377" s="23" t="e">
        <f t="shared" si="109"/>
        <v>#N/A</v>
      </c>
      <c r="G1377" s="22" t="s">
        <v>48</v>
      </c>
      <c r="H1377" s="23" t="s">
        <v>54</v>
      </c>
      <c r="I1377" s="24">
        <v>90.79</v>
      </c>
    </row>
    <row r="1378" spans="1:9">
      <c r="A1378" s="22">
        <v>44026</v>
      </c>
      <c r="B1378" s="22" t="str">
        <f t="shared" si="105"/>
        <v>Jul</v>
      </c>
      <c r="C1378" s="23">
        <f t="shared" si="106"/>
        <v>29</v>
      </c>
      <c r="D1378" s="23" t="str">
        <f t="shared" si="107"/>
        <v>None</v>
      </c>
      <c r="E1378" s="23" t="e">
        <f t="shared" si="108"/>
        <v>#N/A</v>
      </c>
      <c r="F1378" s="23" t="e">
        <f t="shared" si="109"/>
        <v>#N/A</v>
      </c>
      <c r="G1378" s="22" t="s">
        <v>38</v>
      </c>
      <c r="H1378" s="23" t="s">
        <v>53</v>
      </c>
      <c r="I1378" s="24">
        <v>60.48</v>
      </c>
    </row>
    <row r="1379" spans="1:9">
      <c r="A1379" s="22">
        <v>43952</v>
      </c>
      <c r="B1379" s="22" t="str">
        <f t="shared" si="105"/>
        <v>May</v>
      </c>
      <c r="C1379" s="23">
        <f t="shared" si="106"/>
        <v>18</v>
      </c>
      <c r="D1379" s="23" t="str">
        <f t="shared" si="107"/>
        <v>None</v>
      </c>
      <c r="E1379" s="23" t="e">
        <f t="shared" si="108"/>
        <v>#N/A</v>
      </c>
      <c r="F1379" s="23" t="e">
        <f t="shared" si="109"/>
        <v>#N/A</v>
      </c>
      <c r="G1379" s="22" t="s">
        <v>48</v>
      </c>
      <c r="H1379" s="23" t="s">
        <v>57</v>
      </c>
      <c r="I1379" s="24">
        <v>69.27</v>
      </c>
    </row>
    <row r="1380" spans="1:9">
      <c r="A1380" s="22">
        <v>43997</v>
      </c>
      <c r="B1380" s="22" t="str">
        <f t="shared" si="105"/>
        <v>Jun</v>
      </c>
      <c r="C1380" s="23">
        <f t="shared" si="106"/>
        <v>25</v>
      </c>
      <c r="D1380" s="23" t="str">
        <f t="shared" si="107"/>
        <v>Festival of Flight</v>
      </c>
      <c r="E1380" s="23">
        <f t="shared" si="108"/>
        <v>353.19</v>
      </c>
      <c r="F1380" s="23" t="e">
        <f t="shared" si="109"/>
        <v>#N/A</v>
      </c>
      <c r="G1380" s="22" t="s">
        <v>45</v>
      </c>
      <c r="H1380" s="23" t="s">
        <v>61</v>
      </c>
      <c r="I1380" s="24">
        <v>353.19</v>
      </c>
    </row>
    <row r="1381" spans="1:9">
      <c r="A1381" s="22">
        <v>44018</v>
      </c>
      <c r="B1381" s="22" t="str">
        <f t="shared" si="105"/>
        <v>Jul</v>
      </c>
      <c r="C1381" s="23">
        <f t="shared" si="106"/>
        <v>28</v>
      </c>
      <c r="D1381" s="23" t="str">
        <f t="shared" si="107"/>
        <v>None</v>
      </c>
      <c r="E1381" s="23" t="e">
        <f t="shared" si="108"/>
        <v>#N/A</v>
      </c>
      <c r="F1381" s="23" t="e">
        <f t="shared" si="109"/>
        <v>#N/A</v>
      </c>
      <c r="G1381" s="22" t="s">
        <v>38</v>
      </c>
      <c r="H1381" s="23" t="s">
        <v>53</v>
      </c>
      <c r="I1381" s="24">
        <v>56.2</v>
      </c>
    </row>
    <row r="1382" spans="1:9">
      <c r="A1382" s="22">
        <v>44016</v>
      </c>
      <c r="B1382" s="22" t="str">
        <f t="shared" si="105"/>
        <v>Jul</v>
      </c>
      <c r="C1382" s="23">
        <f t="shared" si="106"/>
        <v>27</v>
      </c>
      <c r="D1382" s="23" t="str">
        <f t="shared" si="107"/>
        <v>None</v>
      </c>
      <c r="E1382" s="23" t="e">
        <f t="shared" si="108"/>
        <v>#N/A</v>
      </c>
      <c r="F1382" s="23" t="e">
        <f t="shared" si="109"/>
        <v>#N/A</v>
      </c>
      <c r="G1382" s="22" t="s">
        <v>48</v>
      </c>
      <c r="H1382" s="23" t="s">
        <v>58</v>
      </c>
      <c r="I1382" s="24">
        <v>72.91</v>
      </c>
    </row>
    <row r="1383" spans="1:9">
      <c r="A1383" s="22">
        <v>44008</v>
      </c>
      <c r="B1383" s="22" t="str">
        <f t="shared" si="105"/>
        <v>Jun</v>
      </c>
      <c r="C1383" s="23">
        <f t="shared" si="106"/>
        <v>26</v>
      </c>
      <c r="D1383" s="23" t="str">
        <f t="shared" si="107"/>
        <v>Festival of Flight</v>
      </c>
      <c r="E1383" s="23">
        <f t="shared" si="108"/>
        <v>23.06</v>
      </c>
      <c r="F1383" s="23" t="e">
        <f t="shared" si="109"/>
        <v>#N/A</v>
      </c>
      <c r="G1383" s="22" t="s">
        <v>48</v>
      </c>
      <c r="H1383" s="23" t="s">
        <v>46</v>
      </c>
      <c r="I1383" s="24">
        <v>23.06</v>
      </c>
    </row>
    <row r="1384" spans="1:9">
      <c r="A1384" s="22">
        <v>43986</v>
      </c>
      <c r="B1384" s="22" t="str">
        <f t="shared" si="105"/>
        <v>Jun</v>
      </c>
      <c r="C1384" s="23">
        <f t="shared" si="106"/>
        <v>23</v>
      </c>
      <c r="D1384" s="23" t="str">
        <f t="shared" si="107"/>
        <v>Festival of Flight</v>
      </c>
      <c r="E1384" s="23">
        <f t="shared" si="108"/>
        <v>40.159999999999997</v>
      </c>
      <c r="F1384" s="23" t="e">
        <f t="shared" si="109"/>
        <v>#N/A</v>
      </c>
      <c r="G1384" s="22" t="s">
        <v>48</v>
      </c>
      <c r="H1384" s="23" t="s">
        <v>43</v>
      </c>
      <c r="I1384" s="24">
        <v>40.159999999999997</v>
      </c>
    </row>
    <row r="1385" spans="1:9">
      <c r="A1385" s="22">
        <v>44066</v>
      </c>
      <c r="B1385" s="22" t="str">
        <f t="shared" si="105"/>
        <v>Aug</v>
      </c>
      <c r="C1385" s="23">
        <f t="shared" si="106"/>
        <v>35</v>
      </c>
      <c r="D1385" s="23" t="str">
        <f t="shared" si="107"/>
        <v>Fall Kite Event</v>
      </c>
      <c r="E1385" s="23" t="e">
        <f t="shared" si="108"/>
        <v>#N/A</v>
      </c>
      <c r="F1385" s="23">
        <f t="shared" si="109"/>
        <v>40.81</v>
      </c>
      <c r="G1385" s="22" t="s">
        <v>45</v>
      </c>
      <c r="H1385" s="23" t="s">
        <v>43</v>
      </c>
      <c r="I1385" s="24">
        <v>40.81</v>
      </c>
    </row>
    <row r="1386" spans="1:9">
      <c r="A1386" s="22">
        <v>44058</v>
      </c>
      <c r="B1386" s="22" t="str">
        <f t="shared" si="105"/>
        <v>Aug</v>
      </c>
      <c r="C1386" s="23">
        <f t="shared" si="106"/>
        <v>33</v>
      </c>
      <c r="D1386" s="23" t="str">
        <f t="shared" si="107"/>
        <v>Fall Kite Event</v>
      </c>
      <c r="E1386" s="23" t="e">
        <f t="shared" si="108"/>
        <v>#N/A</v>
      </c>
      <c r="F1386" s="23">
        <f t="shared" si="109"/>
        <v>69.27</v>
      </c>
      <c r="G1386" s="22" t="s">
        <v>38</v>
      </c>
      <c r="H1386" s="23" t="s">
        <v>50</v>
      </c>
      <c r="I1386" s="24">
        <v>69.27</v>
      </c>
    </row>
    <row r="1387" spans="1:9">
      <c r="A1387" s="22">
        <v>43962</v>
      </c>
      <c r="B1387" s="22" t="str">
        <f t="shared" si="105"/>
        <v>May</v>
      </c>
      <c r="C1387" s="23">
        <f t="shared" si="106"/>
        <v>20</v>
      </c>
      <c r="D1387" s="23" t="str">
        <f t="shared" si="107"/>
        <v>None</v>
      </c>
      <c r="E1387" s="23" t="e">
        <f t="shared" si="108"/>
        <v>#N/A</v>
      </c>
      <c r="F1387" s="23" t="e">
        <f t="shared" si="109"/>
        <v>#N/A</v>
      </c>
      <c r="G1387" s="22" t="s">
        <v>38</v>
      </c>
      <c r="H1387" s="23" t="s">
        <v>43</v>
      </c>
      <c r="I1387" s="24">
        <v>38.28</v>
      </c>
    </row>
    <row r="1388" spans="1:9">
      <c r="A1388" s="22">
        <v>44001</v>
      </c>
      <c r="B1388" s="22" t="str">
        <f t="shared" si="105"/>
        <v>Jun</v>
      </c>
      <c r="C1388" s="23">
        <f t="shared" si="106"/>
        <v>25</v>
      </c>
      <c r="D1388" s="23" t="str">
        <f t="shared" si="107"/>
        <v>Festival of Flight</v>
      </c>
      <c r="E1388" s="23">
        <f t="shared" si="108"/>
        <v>371.36</v>
      </c>
      <c r="F1388" s="23" t="e">
        <f t="shared" si="109"/>
        <v>#N/A</v>
      </c>
      <c r="G1388" s="22" t="s">
        <v>48</v>
      </c>
      <c r="H1388" s="23" t="s">
        <v>50</v>
      </c>
      <c r="I1388" s="24">
        <v>371.36</v>
      </c>
    </row>
    <row r="1389" spans="1:9">
      <c r="A1389" s="22">
        <v>43985</v>
      </c>
      <c r="B1389" s="22" t="str">
        <f t="shared" si="105"/>
        <v>Jun</v>
      </c>
      <c r="C1389" s="23">
        <f t="shared" si="106"/>
        <v>23</v>
      </c>
      <c r="D1389" s="23" t="str">
        <f t="shared" si="107"/>
        <v>Festival of Flight</v>
      </c>
      <c r="E1389" s="23">
        <f t="shared" si="108"/>
        <v>36.409999999999997</v>
      </c>
      <c r="F1389" s="23" t="e">
        <f t="shared" si="109"/>
        <v>#N/A</v>
      </c>
      <c r="G1389" s="22" t="s">
        <v>48</v>
      </c>
      <c r="H1389" s="23" t="s">
        <v>66</v>
      </c>
      <c r="I1389" s="24">
        <v>36.409999999999997</v>
      </c>
    </row>
    <row r="1390" spans="1:9">
      <c r="A1390" s="22">
        <v>43992</v>
      </c>
      <c r="B1390" s="22" t="str">
        <f t="shared" si="105"/>
        <v>Jun</v>
      </c>
      <c r="C1390" s="23">
        <f t="shared" si="106"/>
        <v>24</v>
      </c>
      <c r="D1390" s="23" t="str">
        <f t="shared" si="107"/>
        <v>Festival of Flight</v>
      </c>
      <c r="E1390" s="23">
        <f t="shared" si="108"/>
        <v>30.96</v>
      </c>
      <c r="F1390" s="23" t="e">
        <f t="shared" si="109"/>
        <v>#N/A</v>
      </c>
      <c r="G1390" s="22" t="s">
        <v>38</v>
      </c>
      <c r="H1390" s="23" t="s">
        <v>53</v>
      </c>
      <c r="I1390" s="24">
        <v>30.96</v>
      </c>
    </row>
    <row r="1391" spans="1:9">
      <c r="A1391" s="22">
        <v>44070</v>
      </c>
      <c r="B1391" s="22" t="str">
        <f t="shared" si="105"/>
        <v>Aug</v>
      </c>
      <c r="C1391" s="23">
        <f t="shared" si="106"/>
        <v>35</v>
      </c>
      <c r="D1391" s="23" t="str">
        <f t="shared" si="107"/>
        <v>Fall Kite Event</v>
      </c>
      <c r="E1391" s="23" t="e">
        <f t="shared" si="108"/>
        <v>#N/A</v>
      </c>
      <c r="F1391" s="23">
        <f t="shared" si="109"/>
        <v>60.33</v>
      </c>
      <c r="G1391" s="22" t="s">
        <v>48</v>
      </c>
      <c r="H1391" s="23" t="s">
        <v>56</v>
      </c>
      <c r="I1391" s="24">
        <v>60.33</v>
      </c>
    </row>
    <row r="1392" spans="1:9">
      <c r="A1392" s="22">
        <v>44037</v>
      </c>
      <c r="B1392" s="22" t="str">
        <f t="shared" si="105"/>
        <v>Jul</v>
      </c>
      <c r="C1392" s="23">
        <f t="shared" si="106"/>
        <v>30</v>
      </c>
      <c r="D1392" s="23" t="str">
        <f t="shared" si="107"/>
        <v>None</v>
      </c>
      <c r="E1392" s="23" t="e">
        <f t="shared" si="108"/>
        <v>#N/A</v>
      </c>
      <c r="F1392" s="23" t="e">
        <f t="shared" si="109"/>
        <v>#N/A</v>
      </c>
      <c r="G1392" s="22" t="s">
        <v>48</v>
      </c>
      <c r="H1392" s="23" t="s">
        <v>57</v>
      </c>
      <c r="I1392" s="24">
        <v>44.83</v>
      </c>
    </row>
    <row r="1393" spans="1:9">
      <c r="A1393" s="22">
        <v>44064</v>
      </c>
      <c r="B1393" s="22" t="str">
        <f t="shared" si="105"/>
        <v>Aug</v>
      </c>
      <c r="C1393" s="23">
        <f t="shared" si="106"/>
        <v>34</v>
      </c>
      <c r="D1393" s="23" t="str">
        <f t="shared" si="107"/>
        <v>Fall Kite Event</v>
      </c>
      <c r="E1393" s="23" t="e">
        <f t="shared" si="108"/>
        <v>#N/A</v>
      </c>
      <c r="F1393" s="23">
        <f t="shared" si="109"/>
        <v>21.18</v>
      </c>
      <c r="G1393" s="22" t="s">
        <v>48</v>
      </c>
      <c r="H1393" s="23" t="s">
        <v>56</v>
      </c>
      <c r="I1393" s="24">
        <v>21.18</v>
      </c>
    </row>
    <row r="1394" spans="1:9">
      <c r="A1394" s="22">
        <v>43986</v>
      </c>
      <c r="B1394" s="22" t="str">
        <f t="shared" si="105"/>
        <v>Jun</v>
      </c>
      <c r="C1394" s="23">
        <f t="shared" si="106"/>
        <v>23</v>
      </c>
      <c r="D1394" s="23" t="str">
        <f t="shared" si="107"/>
        <v>Festival of Flight</v>
      </c>
      <c r="E1394" s="23">
        <f t="shared" si="108"/>
        <v>64.23</v>
      </c>
      <c r="F1394" s="23" t="e">
        <f t="shared" si="109"/>
        <v>#N/A</v>
      </c>
      <c r="G1394" s="22" t="s">
        <v>48</v>
      </c>
      <c r="H1394" s="23" t="s">
        <v>49</v>
      </c>
      <c r="I1394" s="24">
        <v>64.23</v>
      </c>
    </row>
    <row r="1395" spans="1:9">
      <c r="A1395" s="22">
        <v>44063</v>
      </c>
      <c r="B1395" s="22" t="str">
        <f t="shared" si="105"/>
        <v>Aug</v>
      </c>
      <c r="C1395" s="23">
        <f t="shared" si="106"/>
        <v>34</v>
      </c>
      <c r="D1395" s="23" t="str">
        <f t="shared" si="107"/>
        <v>Fall Kite Event</v>
      </c>
      <c r="E1395" s="23" t="e">
        <f t="shared" si="108"/>
        <v>#N/A</v>
      </c>
      <c r="F1395" s="23">
        <f t="shared" si="109"/>
        <v>66.099999999999994</v>
      </c>
      <c r="G1395" s="22" t="s">
        <v>48</v>
      </c>
      <c r="H1395" s="23" t="s">
        <v>49</v>
      </c>
      <c r="I1395" s="24">
        <v>66.099999999999994</v>
      </c>
    </row>
    <row r="1396" spans="1:9">
      <c r="A1396" s="22">
        <v>43995</v>
      </c>
      <c r="B1396" s="22" t="str">
        <f t="shared" si="105"/>
        <v>Jun</v>
      </c>
      <c r="C1396" s="23">
        <f t="shared" si="106"/>
        <v>24</v>
      </c>
      <c r="D1396" s="23" t="str">
        <f t="shared" si="107"/>
        <v>Festival of Flight</v>
      </c>
      <c r="E1396" s="23">
        <f t="shared" si="108"/>
        <v>23.82</v>
      </c>
      <c r="F1396" s="23" t="e">
        <f t="shared" si="109"/>
        <v>#N/A</v>
      </c>
      <c r="G1396" s="22" t="s">
        <v>48</v>
      </c>
      <c r="H1396" s="23" t="s">
        <v>57</v>
      </c>
      <c r="I1396" s="24">
        <v>23.82</v>
      </c>
    </row>
    <row r="1397" spans="1:9">
      <c r="A1397" s="22">
        <v>43991</v>
      </c>
      <c r="B1397" s="22" t="str">
        <f t="shared" si="105"/>
        <v>Jun</v>
      </c>
      <c r="C1397" s="23">
        <f t="shared" si="106"/>
        <v>24</v>
      </c>
      <c r="D1397" s="23" t="str">
        <f t="shared" si="107"/>
        <v>Festival of Flight</v>
      </c>
      <c r="E1397" s="23">
        <f t="shared" si="108"/>
        <v>46.42</v>
      </c>
      <c r="F1397" s="23" t="e">
        <f t="shared" si="109"/>
        <v>#N/A</v>
      </c>
      <c r="G1397" s="22" t="s">
        <v>38</v>
      </c>
      <c r="H1397" s="23" t="s">
        <v>57</v>
      </c>
      <c r="I1397" s="24">
        <v>46.42</v>
      </c>
    </row>
    <row r="1398" spans="1:9">
      <c r="A1398" s="22">
        <v>43991</v>
      </c>
      <c r="B1398" s="22" t="str">
        <f t="shared" si="105"/>
        <v>Jun</v>
      </c>
      <c r="C1398" s="23">
        <f t="shared" si="106"/>
        <v>24</v>
      </c>
      <c r="D1398" s="23" t="str">
        <f t="shared" si="107"/>
        <v>Festival of Flight</v>
      </c>
      <c r="E1398" s="23">
        <f t="shared" si="108"/>
        <v>60.84</v>
      </c>
      <c r="F1398" s="23" t="e">
        <f t="shared" si="109"/>
        <v>#N/A</v>
      </c>
      <c r="G1398" s="22" t="s">
        <v>48</v>
      </c>
      <c r="H1398" s="23" t="s">
        <v>56</v>
      </c>
      <c r="I1398" s="24">
        <v>60.84</v>
      </c>
    </row>
    <row r="1399" spans="1:9">
      <c r="A1399" s="22">
        <v>43996</v>
      </c>
      <c r="B1399" s="22" t="str">
        <f t="shared" si="105"/>
        <v>Jun</v>
      </c>
      <c r="C1399" s="23">
        <f t="shared" si="106"/>
        <v>25</v>
      </c>
      <c r="D1399" s="23" t="str">
        <f t="shared" si="107"/>
        <v>Festival of Flight</v>
      </c>
      <c r="E1399" s="23">
        <f t="shared" si="108"/>
        <v>230.77</v>
      </c>
      <c r="F1399" s="23" t="e">
        <f t="shared" si="109"/>
        <v>#N/A</v>
      </c>
      <c r="G1399" s="22" t="s">
        <v>48</v>
      </c>
      <c r="H1399" s="23" t="s">
        <v>50</v>
      </c>
      <c r="I1399" s="24">
        <v>230.77</v>
      </c>
    </row>
    <row r="1400" spans="1:9">
      <c r="A1400" s="22">
        <v>44060</v>
      </c>
      <c r="B1400" s="22" t="str">
        <f t="shared" si="105"/>
        <v>Aug</v>
      </c>
      <c r="C1400" s="23">
        <f t="shared" si="106"/>
        <v>34</v>
      </c>
      <c r="D1400" s="23" t="str">
        <f t="shared" si="107"/>
        <v>Fall Kite Event</v>
      </c>
      <c r="E1400" s="23" t="e">
        <f t="shared" si="108"/>
        <v>#N/A</v>
      </c>
      <c r="F1400" s="23">
        <f t="shared" si="109"/>
        <v>46.1</v>
      </c>
      <c r="G1400" s="22" t="s">
        <v>38</v>
      </c>
      <c r="H1400" s="23" t="s">
        <v>50</v>
      </c>
      <c r="I1400" s="24">
        <v>46.1</v>
      </c>
    </row>
    <row r="1401" spans="1:9">
      <c r="A1401" s="22">
        <v>44045</v>
      </c>
      <c r="B1401" s="22" t="str">
        <f t="shared" si="105"/>
        <v>Aug</v>
      </c>
      <c r="C1401" s="23">
        <f t="shared" si="106"/>
        <v>32</v>
      </c>
      <c r="D1401" s="23" t="str">
        <f t="shared" si="107"/>
        <v>Fall Kite Event</v>
      </c>
      <c r="E1401" s="23" t="e">
        <f t="shared" si="108"/>
        <v>#N/A</v>
      </c>
      <c r="F1401" s="23">
        <f t="shared" si="109"/>
        <v>40.31</v>
      </c>
      <c r="G1401" s="22" t="s">
        <v>38</v>
      </c>
      <c r="H1401" s="23" t="s">
        <v>43</v>
      </c>
      <c r="I1401" s="24">
        <v>40.31</v>
      </c>
    </row>
    <row r="1402" spans="1:9">
      <c r="A1402" s="22">
        <v>44042</v>
      </c>
      <c r="B1402" s="22" t="str">
        <f t="shared" si="105"/>
        <v>Jul</v>
      </c>
      <c r="C1402" s="23">
        <f t="shared" si="106"/>
        <v>31</v>
      </c>
      <c r="D1402" s="23" t="str">
        <f t="shared" si="107"/>
        <v>None</v>
      </c>
      <c r="E1402" s="23" t="e">
        <f t="shared" si="108"/>
        <v>#N/A</v>
      </c>
      <c r="F1402" s="23" t="e">
        <f t="shared" si="109"/>
        <v>#N/A</v>
      </c>
      <c r="G1402" s="22" t="s">
        <v>48</v>
      </c>
      <c r="H1402" s="23" t="s">
        <v>57</v>
      </c>
      <c r="I1402" s="24">
        <v>46.44</v>
      </c>
    </row>
    <row r="1403" spans="1:9">
      <c r="A1403" s="22">
        <v>43970</v>
      </c>
      <c r="B1403" s="22" t="str">
        <f t="shared" si="105"/>
        <v>May</v>
      </c>
      <c r="C1403" s="23">
        <f t="shared" si="106"/>
        <v>21</v>
      </c>
      <c r="D1403" s="23" t="str">
        <f t="shared" si="107"/>
        <v>None</v>
      </c>
      <c r="E1403" s="23" t="e">
        <f t="shared" si="108"/>
        <v>#N/A</v>
      </c>
      <c r="F1403" s="23" t="e">
        <f t="shared" si="109"/>
        <v>#N/A</v>
      </c>
      <c r="G1403" s="22" t="s">
        <v>38</v>
      </c>
      <c r="H1403" s="23" t="s">
        <v>57</v>
      </c>
      <c r="I1403" s="24">
        <v>69.92</v>
      </c>
    </row>
    <row r="1404" spans="1:9">
      <c r="A1404" s="22">
        <v>44051</v>
      </c>
      <c r="B1404" s="22" t="str">
        <f t="shared" si="105"/>
        <v>Aug</v>
      </c>
      <c r="C1404" s="23">
        <f t="shared" si="106"/>
        <v>32</v>
      </c>
      <c r="D1404" s="23" t="str">
        <f t="shared" si="107"/>
        <v>Fall Kite Event</v>
      </c>
      <c r="E1404" s="23" t="e">
        <f t="shared" si="108"/>
        <v>#N/A</v>
      </c>
      <c r="F1404" s="23">
        <f t="shared" si="109"/>
        <v>99.88</v>
      </c>
      <c r="G1404" s="22" t="s">
        <v>38</v>
      </c>
      <c r="H1404" s="23" t="s">
        <v>49</v>
      </c>
      <c r="I1404" s="24">
        <v>99.88</v>
      </c>
    </row>
    <row r="1405" spans="1:9">
      <c r="A1405" s="22">
        <v>44020</v>
      </c>
      <c r="B1405" s="22" t="str">
        <f t="shared" si="105"/>
        <v>Jul</v>
      </c>
      <c r="C1405" s="23">
        <f t="shared" si="106"/>
        <v>28</v>
      </c>
      <c r="D1405" s="23" t="str">
        <f t="shared" si="107"/>
        <v>None</v>
      </c>
      <c r="E1405" s="23" t="e">
        <f t="shared" si="108"/>
        <v>#N/A</v>
      </c>
      <c r="F1405" s="23" t="e">
        <f t="shared" si="109"/>
        <v>#N/A</v>
      </c>
      <c r="G1405" s="22" t="s">
        <v>48</v>
      </c>
      <c r="H1405" s="23" t="s">
        <v>49</v>
      </c>
      <c r="I1405" s="24">
        <v>102.42</v>
      </c>
    </row>
    <row r="1406" spans="1:9">
      <c r="A1406" s="22">
        <v>43954</v>
      </c>
      <c r="B1406" s="22" t="str">
        <f t="shared" si="105"/>
        <v>May</v>
      </c>
      <c r="C1406" s="23">
        <f t="shared" si="106"/>
        <v>19</v>
      </c>
      <c r="D1406" s="23" t="str">
        <f t="shared" si="107"/>
        <v>None</v>
      </c>
      <c r="E1406" s="23" t="e">
        <f t="shared" si="108"/>
        <v>#N/A</v>
      </c>
      <c r="F1406" s="23" t="e">
        <f t="shared" si="109"/>
        <v>#N/A</v>
      </c>
      <c r="G1406" s="22" t="s">
        <v>48</v>
      </c>
      <c r="H1406" s="23" t="s">
        <v>49</v>
      </c>
      <c r="I1406" s="24">
        <v>33.200000000000003</v>
      </c>
    </row>
    <row r="1407" spans="1:9">
      <c r="A1407" s="22">
        <v>44024</v>
      </c>
      <c r="B1407" s="22" t="str">
        <f t="shared" si="105"/>
        <v>Jul</v>
      </c>
      <c r="C1407" s="23">
        <f t="shared" si="106"/>
        <v>29</v>
      </c>
      <c r="D1407" s="23" t="str">
        <f t="shared" si="107"/>
        <v>None</v>
      </c>
      <c r="E1407" s="23" t="e">
        <f t="shared" si="108"/>
        <v>#N/A</v>
      </c>
      <c r="F1407" s="23" t="e">
        <f t="shared" si="109"/>
        <v>#N/A</v>
      </c>
      <c r="G1407" s="22" t="s">
        <v>45</v>
      </c>
      <c r="H1407" s="23" t="s">
        <v>57</v>
      </c>
      <c r="I1407" s="24">
        <v>23.69</v>
      </c>
    </row>
    <row r="1408" spans="1:9">
      <c r="A1408" s="22">
        <v>43993</v>
      </c>
      <c r="B1408" s="22" t="str">
        <f t="shared" si="105"/>
        <v>Jun</v>
      </c>
      <c r="C1408" s="23">
        <f t="shared" si="106"/>
        <v>24</v>
      </c>
      <c r="D1408" s="23" t="str">
        <f t="shared" si="107"/>
        <v>Festival of Flight</v>
      </c>
      <c r="E1408" s="23">
        <f t="shared" si="108"/>
        <v>69.89</v>
      </c>
      <c r="F1408" s="23" t="e">
        <f t="shared" si="109"/>
        <v>#N/A</v>
      </c>
      <c r="G1408" s="22" t="s">
        <v>48</v>
      </c>
      <c r="H1408" s="23" t="s">
        <v>50</v>
      </c>
      <c r="I1408" s="24">
        <v>69.89</v>
      </c>
    </row>
    <row r="1409" spans="1:9">
      <c r="A1409" s="22">
        <v>44054</v>
      </c>
      <c r="B1409" s="22" t="str">
        <f t="shared" si="105"/>
        <v>Aug</v>
      </c>
      <c r="C1409" s="23">
        <f t="shared" si="106"/>
        <v>33</v>
      </c>
      <c r="D1409" s="23" t="str">
        <f t="shared" si="107"/>
        <v>Fall Kite Event</v>
      </c>
      <c r="E1409" s="23" t="e">
        <f t="shared" si="108"/>
        <v>#N/A</v>
      </c>
      <c r="F1409" s="23">
        <f t="shared" si="109"/>
        <v>60.59</v>
      </c>
      <c r="G1409" s="22" t="s">
        <v>38</v>
      </c>
      <c r="H1409" s="23" t="s">
        <v>56</v>
      </c>
      <c r="I1409" s="24">
        <v>60.59</v>
      </c>
    </row>
    <row r="1410" spans="1:9">
      <c r="A1410" s="22">
        <v>44058</v>
      </c>
      <c r="B1410" s="22" t="str">
        <f t="shared" si="105"/>
        <v>Aug</v>
      </c>
      <c r="C1410" s="23">
        <f t="shared" si="106"/>
        <v>33</v>
      </c>
      <c r="D1410" s="23" t="str">
        <f t="shared" si="107"/>
        <v>Fall Kite Event</v>
      </c>
      <c r="E1410" s="23" t="e">
        <f t="shared" si="108"/>
        <v>#N/A</v>
      </c>
      <c r="F1410" s="23">
        <f t="shared" si="109"/>
        <v>33.630000000000003</v>
      </c>
      <c r="G1410" s="22" t="s">
        <v>38</v>
      </c>
      <c r="H1410" s="23" t="s">
        <v>49</v>
      </c>
      <c r="I1410" s="24">
        <v>33.630000000000003</v>
      </c>
    </row>
    <row r="1411" spans="1:9">
      <c r="A1411" s="22">
        <v>44016</v>
      </c>
      <c r="B1411" s="22" t="str">
        <f t="shared" si="105"/>
        <v>Jul</v>
      </c>
      <c r="C1411" s="23">
        <f t="shared" si="106"/>
        <v>27</v>
      </c>
      <c r="D1411" s="23" t="str">
        <f t="shared" si="107"/>
        <v>None</v>
      </c>
      <c r="E1411" s="23" t="e">
        <f t="shared" si="108"/>
        <v>#N/A</v>
      </c>
      <c r="F1411" s="23" t="e">
        <f t="shared" si="109"/>
        <v>#N/A</v>
      </c>
      <c r="G1411" s="22" t="s">
        <v>45</v>
      </c>
      <c r="H1411" s="23" t="s">
        <v>66</v>
      </c>
      <c r="I1411" s="24">
        <v>18.03</v>
      </c>
    </row>
    <row r="1412" spans="1:9">
      <c r="A1412" s="22">
        <v>44069</v>
      </c>
      <c r="B1412" s="22" t="str">
        <f t="shared" si="105"/>
        <v>Aug</v>
      </c>
      <c r="C1412" s="23">
        <f t="shared" si="106"/>
        <v>35</v>
      </c>
      <c r="D1412" s="23" t="str">
        <f t="shared" si="107"/>
        <v>Fall Kite Event</v>
      </c>
      <c r="E1412" s="23" t="e">
        <f t="shared" si="108"/>
        <v>#N/A</v>
      </c>
      <c r="F1412" s="23">
        <f t="shared" si="109"/>
        <v>50.79</v>
      </c>
      <c r="G1412" s="22" t="s">
        <v>38</v>
      </c>
      <c r="H1412" s="23" t="s">
        <v>46</v>
      </c>
      <c r="I1412" s="24">
        <v>50.79</v>
      </c>
    </row>
    <row r="1413" spans="1:9">
      <c r="A1413" s="22">
        <v>44061</v>
      </c>
      <c r="B1413" s="22" t="str">
        <f t="shared" si="105"/>
        <v>Aug</v>
      </c>
      <c r="C1413" s="23">
        <f t="shared" si="106"/>
        <v>34</v>
      </c>
      <c r="D1413" s="23" t="str">
        <f t="shared" si="107"/>
        <v>Fall Kite Event</v>
      </c>
      <c r="E1413" s="23" t="e">
        <f t="shared" si="108"/>
        <v>#N/A</v>
      </c>
      <c r="F1413" s="23">
        <f t="shared" si="109"/>
        <v>40.17</v>
      </c>
      <c r="G1413" s="22" t="s">
        <v>45</v>
      </c>
      <c r="H1413" s="23" t="s">
        <v>43</v>
      </c>
      <c r="I1413" s="24">
        <v>40.17</v>
      </c>
    </row>
    <row r="1414" spans="1:9">
      <c r="A1414" s="22">
        <v>44060</v>
      </c>
      <c r="B1414" s="22" t="str">
        <f t="shared" ref="B1414:B1477" si="110">TEXT(A1414,"mmm")</f>
        <v>Aug</v>
      </c>
      <c r="C1414" s="23">
        <f t="shared" ref="C1414:C1477" si="111">WEEKNUM(A1414)</f>
        <v>34</v>
      </c>
      <c r="D1414" s="23" t="str">
        <f t="shared" ref="D1414:D1477" si="112">IFERROR(VLOOKUP(C1414,$AZ$7:$BA$14,2,0),"None")</f>
        <v>Fall Kite Event</v>
      </c>
      <c r="E1414" s="23" t="e">
        <f t="shared" ref="E1414:E1477" si="113">IF(D1414=$AZ$4,I1414,NA())</f>
        <v>#N/A</v>
      </c>
      <c r="F1414" s="23">
        <f t="shared" ref="F1414:F1477" si="114">IF(D1414=$AZ$3,I1414,NA())</f>
        <v>60.31</v>
      </c>
      <c r="G1414" s="22" t="s">
        <v>38</v>
      </c>
      <c r="H1414" s="23" t="s">
        <v>43</v>
      </c>
      <c r="I1414" s="24">
        <v>60.31</v>
      </c>
    </row>
    <row r="1415" spans="1:9">
      <c r="A1415" s="22">
        <v>44040</v>
      </c>
      <c r="B1415" s="22" t="str">
        <f t="shared" si="110"/>
        <v>Jul</v>
      </c>
      <c r="C1415" s="23">
        <f t="shared" si="111"/>
        <v>31</v>
      </c>
      <c r="D1415" s="23" t="str">
        <f t="shared" si="112"/>
        <v>None</v>
      </c>
      <c r="E1415" s="23" t="e">
        <f t="shared" si="113"/>
        <v>#N/A</v>
      </c>
      <c r="F1415" s="23" t="e">
        <f t="shared" si="114"/>
        <v>#N/A</v>
      </c>
      <c r="G1415" s="22" t="s">
        <v>48</v>
      </c>
      <c r="H1415" s="23" t="s">
        <v>66</v>
      </c>
      <c r="I1415" s="24">
        <v>291.74</v>
      </c>
    </row>
    <row r="1416" spans="1:9">
      <c r="A1416" s="22">
        <v>43992</v>
      </c>
      <c r="B1416" s="22" t="str">
        <f t="shared" si="110"/>
        <v>Jun</v>
      </c>
      <c r="C1416" s="23">
        <f t="shared" si="111"/>
        <v>24</v>
      </c>
      <c r="D1416" s="23" t="str">
        <f t="shared" si="112"/>
        <v>Festival of Flight</v>
      </c>
      <c r="E1416" s="23">
        <f t="shared" si="113"/>
        <v>479.83</v>
      </c>
      <c r="F1416" s="23" t="e">
        <f t="shared" si="114"/>
        <v>#N/A</v>
      </c>
      <c r="G1416" s="22" t="s">
        <v>48</v>
      </c>
      <c r="H1416" s="23" t="s">
        <v>58</v>
      </c>
      <c r="I1416" s="24">
        <v>479.83</v>
      </c>
    </row>
    <row r="1417" spans="1:9">
      <c r="A1417" s="22">
        <v>43986</v>
      </c>
      <c r="B1417" s="22" t="str">
        <f t="shared" si="110"/>
        <v>Jun</v>
      </c>
      <c r="C1417" s="23">
        <f t="shared" si="111"/>
        <v>23</v>
      </c>
      <c r="D1417" s="23" t="str">
        <f t="shared" si="112"/>
        <v>Festival of Flight</v>
      </c>
      <c r="E1417" s="23">
        <f t="shared" si="113"/>
        <v>46.96</v>
      </c>
      <c r="F1417" s="23" t="e">
        <f t="shared" si="114"/>
        <v>#N/A</v>
      </c>
      <c r="G1417" s="22" t="s">
        <v>38</v>
      </c>
      <c r="H1417" s="23" t="s">
        <v>57</v>
      </c>
      <c r="I1417" s="24">
        <v>46.96</v>
      </c>
    </row>
    <row r="1418" spans="1:9">
      <c r="A1418" s="22">
        <v>44007</v>
      </c>
      <c r="B1418" s="22" t="str">
        <f t="shared" si="110"/>
        <v>Jun</v>
      </c>
      <c r="C1418" s="23">
        <f t="shared" si="111"/>
        <v>26</v>
      </c>
      <c r="D1418" s="23" t="str">
        <f t="shared" si="112"/>
        <v>Festival of Flight</v>
      </c>
      <c r="E1418" s="23">
        <f t="shared" si="113"/>
        <v>414.39</v>
      </c>
      <c r="F1418" s="23" t="e">
        <f t="shared" si="114"/>
        <v>#N/A</v>
      </c>
      <c r="G1418" s="22" t="s">
        <v>38</v>
      </c>
      <c r="H1418" s="23" t="s">
        <v>57</v>
      </c>
      <c r="I1418" s="24">
        <v>414.39</v>
      </c>
    </row>
    <row r="1419" spans="1:9">
      <c r="A1419" s="22">
        <v>43998</v>
      </c>
      <c r="B1419" s="22" t="str">
        <f t="shared" si="110"/>
        <v>Jun</v>
      </c>
      <c r="C1419" s="23">
        <f t="shared" si="111"/>
        <v>25</v>
      </c>
      <c r="D1419" s="23" t="str">
        <f t="shared" si="112"/>
        <v>Festival of Flight</v>
      </c>
      <c r="E1419" s="23">
        <f t="shared" si="113"/>
        <v>20.09</v>
      </c>
      <c r="F1419" s="23" t="e">
        <f t="shared" si="114"/>
        <v>#N/A</v>
      </c>
      <c r="G1419" s="22" t="s">
        <v>38</v>
      </c>
      <c r="H1419" s="23" t="s">
        <v>43</v>
      </c>
      <c r="I1419" s="24">
        <v>20.09</v>
      </c>
    </row>
    <row r="1420" spans="1:9">
      <c r="A1420" s="22">
        <v>44048</v>
      </c>
      <c r="B1420" s="22" t="str">
        <f t="shared" si="110"/>
        <v>Aug</v>
      </c>
      <c r="C1420" s="23">
        <f t="shared" si="111"/>
        <v>32</v>
      </c>
      <c r="D1420" s="23" t="str">
        <f t="shared" si="112"/>
        <v>Fall Kite Event</v>
      </c>
      <c r="E1420" s="23" t="e">
        <f t="shared" si="113"/>
        <v>#N/A</v>
      </c>
      <c r="F1420" s="23">
        <f t="shared" si="114"/>
        <v>28.05</v>
      </c>
      <c r="G1420" s="22" t="s">
        <v>38</v>
      </c>
      <c r="H1420" s="23" t="s">
        <v>53</v>
      </c>
      <c r="I1420" s="24">
        <v>28.05</v>
      </c>
    </row>
    <row r="1421" spans="1:9">
      <c r="A1421" s="22">
        <v>44070</v>
      </c>
      <c r="B1421" s="22" t="str">
        <f t="shared" si="110"/>
        <v>Aug</v>
      </c>
      <c r="C1421" s="23">
        <f t="shared" si="111"/>
        <v>35</v>
      </c>
      <c r="D1421" s="23" t="str">
        <f t="shared" si="112"/>
        <v>Fall Kite Event</v>
      </c>
      <c r="E1421" s="23" t="e">
        <f t="shared" si="113"/>
        <v>#N/A</v>
      </c>
      <c r="F1421" s="23">
        <f t="shared" si="114"/>
        <v>69.239999999999995</v>
      </c>
      <c r="G1421" s="22" t="s">
        <v>48</v>
      </c>
      <c r="H1421" s="23" t="s">
        <v>57</v>
      </c>
      <c r="I1421" s="24">
        <v>69.239999999999995</v>
      </c>
    </row>
    <row r="1422" spans="1:9">
      <c r="A1422" s="22">
        <v>44000</v>
      </c>
      <c r="B1422" s="22" t="str">
        <f t="shared" si="110"/>
        <v>Jun</v>
      </c>
      <c r="C1422" s="23">
        <f t="shared" si="111"/>
        <v>25</v>
      </c>
      <c r="D1422" s="23" t="str">
        <f t="shared" si="112"/>
        <v>Festival of Flight</v>
      </c>
      <c r="E1422" s="23">
        <f t="shared" si="113"/>
        <v>46.02</v>
      </c>
      <c r="F1422" s="23" t="e">
        <f t="shared" si="114"/>
        <v>#N/A</v>
      </c>
      <c r="G1422" s="22" t="s">
        <v>48</v>
      </c>
      <c r="H1422" s="23" t="s">
        <v>57</v>
      </c>
      <c r="I1422" s="24">
        <v>46.02</v>
      </c>
    </row>
    <row r="1423" spans="1:9">
      <c r="A1423" s="22">
        <v>44055</v>
      </c>
      <c r="B1423" s="22" t="str">
        <f t="shared" si="110"/>
        <v>Aug</v>
      </c>
      <c r="C1423" s="23">
        <f t="shared" si="111"/>
        <v>33</v>
      </c>
      <c r="D1423" s="23" t="str">
        <f t="shared" si="112"/>
        <v>Fall Kite Event</v>
      </c>
      <c r="E1423" s="23" t="e">
        <f t="shared" si="113"/>
        <v>#N/A</v>
      </c>
      <c r="F1423" s="23">
        <f t="shared" si="114"/>
        <v>99.06</v>
      </c>
      <c r="G1423" s="22" t="s">
        <v>48</v>
      </c>
      <c r="H1423" s="23" t="s">
        <v>49</v>
      </c>
      <c r="I1423" s="24">
        <v>99.06</v>
      </c>
    </row>
    <row r="1424" spans="1:9">
      <c r="A1424" s="22">
        <v>44063</v>
      </c>
      <c r="B1424" s="22" t="str">
        <f t="shared" si="110"/>
        <v>Aug</v>
      </c>
      <c r="C1424" s="23">
        <f t="shared" si="111"/>
        <v>34</v>
      </c>
      <c r="D1424" s="23" t="str">
        <f t="shared" si="112"/>
        <v>Fall Kite Event</v>
      </c>
      <c r="E1424" s="23" t="e">
        <f t="shared" si="113"/>
        <v>#N/A</v>
      </c>
      <c r="F1424" s="23">
        <f t="shared" si="114"/>
        <v>128.77000000000001</v>
      </c>
      <c r="G1424" s="22" t="s">
        <v>38</v>
      </c>
      <c r="H1424" s="23" t="s">
        <v>49</v>
      </c>
      <c r="I1424" s="24">
        <v>128.77000000000001</v>
      </c>
    </row>
    <row r="1425" spans="1:9">
      <c r="A1425" s="22">
        <v>44056</v>
      </c>
      <c r="B1425" s="22" t="str">
        <f t="shared" si="110"/>
        <v>Aug</v>
      </c>
      <c r="C1425" s="23">
        <f t="shared" si="111"/>
        <v>33</v>
      </c>
      <c r="D1425" s="23" t="str">
        <f t="shared" si="112"/>
        <v>Fall Kite Event</v>
      </c>
      <c r="E1425" s="23" t="e">
        <f t="shared" si="113"/>
        <v>#N/A</v>
      </c>
      <c r="F1425" s="23">
        <f t="shared" si="114"/>
        <v>80.52</v>
      </c>
      <c r="G1425" s="22" t="s">
        <v>38</v>
      </c>
      <c r="H1425" s="23" t="s">
        <v>39</v>
      </c>
      <c r="I1425" s="24">
        <v>80.52</v>
      </c>
    </row>
    <row r="1426" spans="1:9">
      <c r="A1426" s="22">
        <v>44012</v>
      </c>
      <c r="B1426" s="22" t="str">
        <f t="shared" si="110"/>
        <v>Jun</v>
      </c>
      <c r="C1426" s="23">
        <f t="shared" si="111"/>
        <v>27</v>
      </c>
      <c r="D1426" s="23" t="str">
        <f t="shared" si="112"/>
        <v>None</v>
      </c>
      <c r="E1426" s="23" t="e">
        <f t="shared" si="113"/>
        <v>#N/A</v>
      </c>
      <c r="F1426" s="23" t="e">
        <f t="shared" si="114"/>
        <v>#N/A</v>
      </c>
      <c r="G1426" s="22" t="s">
        <v>45</v>
      </c>
      <c r="H1426" s="23" t="s">
        <v>57</v>
      </c>
      <c r="I1426" s="24">
        <v>46.66</v>
      </c>
    </row>
    <row r="1427" spans="1:9">
      <c r="A1427" s="22">
        <v>43986</v>
      </c>
      <c r="B1427" s="22" t="str">
        <f t="shared" si="110"/>
        <v>Jun</v>
      </c>
      <c r="C1427" s="23">
        <f t="shared" si="111"/>
        <v>23</v>
      </c>
      <c r="D1427" s="23" t="str">
        <f t="shared" si="112"/>
        <v>Festival of Flight</v>
      </c>
      <c r="E1427" s="23">
        <f t="shared" si="113"/>
        <v>34.56</v>
      </c>
      <c r="F1427" s="23" t="e">
        <f t="shared" si="114"/>
        <v>#N/A</v>
      </c>
      <c r="G1427" s="22" t="s">
        <v>48</v>
      </c>
      <c r="H1427" s="23" t="s">
        <v>49</v>
      </c>
      <c r="I1427" s="24">
        <v>34.56</v>
      </c>
    </row>
    <row r="1428" spans="1:9">
      <c r="A1428" s="22">
        <v>44063</v>
      </c>
      <c r="B1428" s="22" t="str">
        <f t="shared" si="110"/>
        <v>Aug</v>
      </c>
      <c r="C1428" s="23">
        <f t="shared" si="111"/>
        <v>34</v>
      </c>
      <c r="D1428" s="23" t="str">
        <f t="shared" si="112"/>
        <v>Fall Kite Event</v>
      </c>
      <c r="E1428" s="23" t="e">
        <f t="shared" si="113"/>
        <v>#N/A</v>
      </c>
      <c r="F1428" s="23">
        <f t="shared" si="114"/>
        <v>83.26</v>
      </c>
      <c r="G1428" s="22" t="s">
        <v>38</v>
      </c>
      <c r="H1428" s="23" t="s">
        <v>61</v>
      </c>
      <c r="I1428" s="24">
        <v>83.26</v>
      </c>
    </row>
    <row r="1429" spans="1:9">
      <c r="A1429" s="22">
        <v>43962</v>
      </c>
      <c r="B1429" s="22" t="str">
        <f t="shared" si="110"/>
        <v>May</v>
      </c>
      <c r="C1429" s="23">
        <f t="shared" si="111"/>
        <v>20</v>
      </c>
      <c r="D1429" s="23" t="str">
        <f t="shared" si="112"/>
        <v>None</v>
      </c>
      <c r="E1429" s="23" t="e">
        <f t="shared" si="113"/>
        <v>#N/A</v>
      </c>
      <c r="F1429" s="23" t="e">
        <f t="shared" si="114"/>
        <v>#N/A</v>
      </c>
      <c r="G1429" s="22" t="s">
        <v>48</v>
      </c>
      <c r="H1429" s="23" t="s">
        <v>58</v>
      </c>
      <c r="I1429" s="24">
        <v>24.98</v>
      </c>
    </row>
    <row r="1430" spans="1:9">
      <c r="A1430" s="22">
        <v>44043</v>
      </c>
      <c r="B1430" s="22" t="str">
        <f t="shared" si="110"/>
        <v>Jul</v>
      </c>
      <c r="C1430" s="23">
        <f t="shared" si="111"/>
        <v>31</v>
      </c>
      <c r="D1430" s="23" t="str">
        <f t="shared" si="112"/>
        <v>None</v>
      </c>
      <c r="E1430" s="23" t="e">
        <f t="shared" si="113"/>
        <v>#N/A</v>
      </c>
      <c r="F1430" s="23" t="e">
        <f t="shared" si="114"/>
        <v>#N/A</v>
      </c>
      <c r="G1430" s="22" t="s">
        <v>48</v>
      </c>
      <c r="H1430" s="23" t="s">
        <v>53</v>
      </c>
      <c r="I1430" s="24">
        <v>29.03</v>
      </c>
    </row>
    <row r="1431" spans="1:9">
      <c r="A1431" s="22">
        <v>44057</v>
      </c>
      <c r="B1431" s="22" t="str">
        <f t="shared" si="110"/>
        <v>Aug</v>
      </c>
      <c r="C1431" s="23">
        <f t="shared" si="111"/>
        <v>33</v>
      </c>
      <c r="D1431" s="23" t="str">
        <f t="shared" si="112"/>
        <v>Fall Kite Event</v>
      </c>
      <c r="E1431" s="23" t="e">
        <f t="shared" si="113"/>
        <v>#N/A</v>
      </c>
      <c r="F1431" s="23">
        <f t="shared" si="114"/>
        <v>57.46</v>
      </c>
      <c r="G1431" s="22" t="s">
        <v>48</v>
      </c>
      <c r="H1431" s="23" t="s">
        <v>43</v>
      </c>
      <c r="I1431" s="24">
        <v>57.46</v>
      </c>
    </row>
    <row r="1432" spans="1:9">
      <c r="A1432" s="22">
        <v>44000</v>
      </c>
      <c r="B1432" s="22" t="str">
        <f t="shared" si="110"/>
        <v>Jun</v>
      </c>
      <c r="C1432" s="23">
        <f t="shared" si="111"/>
        <v>25</v>
      </c>
      <c r="D1432" s="23" t="str">
        <f t="shared" si="112"/>
        <v>Festival of Flight</v>
      </c>
      <c r="E1432" s="23">
        <f t="shared" si="113"/>
        <v>50.96</v>
      </c>
      <c r="F1432" s="23" t="e">
        <f t="shared" si="114"/>
        <v>#N/A</v>
      </c>
      <c r="G1432" s="22" t="s">
        <v>48</v>
      </c>
      <c r="H1432" s="23" t="s">
        <v>58</v>
      </c>
      <c r="I1432" s="24">
        <v>50.96</v>
      </c>
    </row>
    <row r="1433" spans="1:9">
      <c r="A1433" s="22">
        <v>43959</v>
      </c>
      <c r="B1433" s="22" t="str">
        <f t="shared" si="110"/>
        <v>May</v>
      </c>
      <c r="C1433" s="23">
        <f t="shared" si="111"/>
        <v>19</v>
      </c>
      <c r="D1433" s="23" t="str">
        <f t="shared" si="112"/>
        <v>None</v>
      </c>
      <c r="E1433" s="23" t="e">
        <f t="shared" si="113"/>
        <v>#N/A</v>
      </c>
      <c r="F1433" s="23" t="e">
        <f t="shared" si="114"/>
        <v>#N/A</v>
      </c>
      <c r="G1433" s="22" t="s">
        <v>48</v>
      </c>
      <c r="H1433" s="23" t="s">
        <v>46</v>
      </c>
      <c r="I1433" s="24">
        <v>50.94</v>
      </c>
    </row>
    <row r="1434" spans="1:9">
      <c r="A1434" s="22">
        <v>43967</v>
      </c>
      <c r="B1434" s="22" t="str">
        <f t="shared" si="110"/>
        <v>May</v>
      </c>
      <c r="C1434" s="23">
        <f t="shared" si="111"/>
        <v>20</v>
      </c>
      <c r="D1434" s="23" t="str">
        <f t="shared" si="112"/>
        <v>None</v>
      </c>
      <c r="E1434" s="23" t="e">
        <f t="shared" si="113"/>
        <v>#N/A</v>
      </c>
      <c r="F1434" s="23" t="e">
        <f t="shared" si="114"/>
        <v>#N/A</v>
      </c>
      <c r="G1434" s="22" t="s">
        <v>38</v>
      </c>
      <c r="H1434" s="23" t="s">
        <v>43</v>
      </c>
      <c r="I1434" s="24">
        <v>80.92</v>
      </c>
    </row>
    <row r="1435" spans="1:9">
      <c r="A1435" s="22">
        <v>44041</v>
      </c>
      <c r="B1435" s="22" t="str">
        <f t="shared" si="110"/>
        <v>Jul</v>
      </c>
      <c r="C1435" s="23">
        <f t="shared" si="111"/>
        <v>31</v>
      </c>
      <c r="D1435" s="23" t="str">
        <f t="shared" si="112"/>
        <v>None</v>
      </c>
      <c r="E1435" s="23" t="e">
        <f t="shared" si="113"/>
        <v>#N/A</v>
      </c>
      <c r="F1435" s="23" t="e">
        <f t="shared" si="114"/>
        <v>#N/A</v>
      </c>
      <c r="G1435" s="22" t="s">
        <v>38</v>
      </c>
      <c r="H1435" s="23" t="s">
        <v>53</v>
      </c>
      <c r="I1435" s="24">
        <v>627.74</v>
      </c>
    </row>
    <row r="1436" spans="1:9">
      <c r="A1436" s="22">
        <v>44080</v>
      </c>
      <c r="B1436" s="22" t="str">
        <f t="shared" si="110"/>
        <v>Sep</v>
      </c>
      <c r="C1436" s="23">
        <f t="shared" si="111"/>
        <v>37</v>
      </c>
      <c r="D1436" s="23" t="str">
        <f t="shared" si="112"/>
        <v>None</v>
      </c>
      <c r="E1436" s="23" t="e">
        <f t="shared" si="113"/>
        <v>#N/A</v>
      </c>
      <c r="F1436" s="23" t="e">
        <f t="shared" si="114"/>
        <v>#N/A</v>
      </c>
      <c r="G1436" s="22" t="s">
        <v>48</v>
      </c>
      <c r="H1436" s="23" t="s">
        <v>49</v>
      </c>
      <c r="I1436" s="24">
        <v>68.599999999999994</v>
      </c>
    </row>
    <row r="1437" spans="1:9">
      <c r="A1437" s="22">
        <v>44061</v>
      </c>
      <c r="B1437" s="22" t="str">
        <f t="shared" si="110"/>
        <v>Aug</v>
      </c>
      <c r="C1437" s="23">
        <f t="shared" si="111"/>
        <v>34</v>
      </c>
      <c r="D1437" s="23" t="str">
        <f t="shared" si="112"/>
        <v>Fall Kite Event</v>
      </c>
      <c r="E1437" s="23" t="e">
        <f t="shared" si="113"/>
        <v>#N/A</v>
      </c>
      <c r="F1437" s="23">
        <f t="shared" si="114"/>
        <v>28.42</v>
      </c>
      <c r="G1437" s="22" t="s">
        <v>45</v>
      </c>
      <c r="H1437" s="23" t="s">
        <v>53</v>
      </c>
      <c r="I1437" s="24">
        <v>28.42</v>
      </c>
    </row>
    <row r="1438" spans="1:9">
      <c r="A1438" s="22">
        <v>44007</v>
      </c>
      <c r="B1438" s="22" t="str">
        <f t="shared" si="110"/>
        <v>Jun</v>
      </c>
      <c r="C1438" s="23">
        <f t="shared" si="111"/>
        <v>26</v>
      </c>
      <c r="D1438" s="23" t="str">
        <f t="shared" si="112"/>
        <v>Festival of Flight</v>
      </c>
      <c r="E1438" s="23">
        <f t="shared" si="113"/>
        <v>24.63</v>
      </c>
      <c r="F1438" s="23" t="e">
        <f t="shared" si="114"/>
        <v>#N/A</v>
      </c>
      <c r="G1438" s="22" t="s">
        <v>48</v>
      </c>
      <c r="H1438" s="23" t="s">
        <v>58</v>
      </c>
      <c r="I1438" s="24">
        <v>24.63</v>
      </c>
    </row>
    <row r="1439" spans="1:9">
      <c r="A1439" s="22">
        <v>44008</v>
      </c>
      <c r="B1439" s="22" t="str">
        <f t="shared" si="110"/>
        <v>Jun</v>
      </c>
      <c r="C1439" s="23">
        <f t="shared" si="111"/>
        <v>26</v>
      </c>
      <c r="D1439" s="23" t="str">
        <f t="shared" si="112"/>
        <v>Festival of Flight</v>
      </c>
      <c r="E1439" s="23">
        <f t="shared" si="113"/>
        <v>69.849999999999994</v>
      </c>
      <c r="F1439" s="23" t="e">
        <f t="shared" si="114"/>
        <v>#N/A</v>
      </c>
      <c r="G1439" s="22" t="s">
        <v>48</v>
      </c>
      <c r="H1439" s="23" t="s">
        <v>57</v>
      </c>
      <c r="I1439" s="24">
        <v>69.849999999999994</v>
      </c>
    </row>
    <row r="1440" spans="1:9">
      <c r="A1440" s="22">
        <v>44045</v>
      </c>
      <c r="B1440" s="22" t="str">
        <f t="shared" si="110"/>
        <v>Aug</v>
      </c>
      <c r="C1440" s="23">
        <f t="shared" si="111"/>
        <v>32</v>
      </c>
      <c r="D1440" s="23" t="str">
        <f t="shared" si="112"/>
        <v>Fall Kite Event</v>
      </c>
      <c r="E1440" s="23" t="e">
        <f t="shared" si="113"/>
        <v>#N/A</v>
      </c>
      <c r="F1440" s="23">
        <f t="shared" si="114"/>
        <v>357.01</v>
      </c>
      <c r="G1440" s="22" t="s">
        <v>38</v>
      </c>
      <c r="H1440" s="23" t="s">
        <v>54</v>
      </c>
      <c r="I1440" s="24">
        <v>357.01</v>
      </c>
    </row>
    <row r="1441" spans="1:9">
      <c r="A1441" s="22">
        <v>44055</v>
      </c>
      <c r="B1441" s="22" t="str">
        <f t="shared" si="110"/>
        <v>Aug</v>
      </c>
      <c r="C1441" s="23">
        <f t="shared" si="111"/>
        <v>33</v>
      </c>
      <c r="D1441" s="23" t="str">
        <f t="shared" si="112"/>
        <v>Fall Kite Event</v>
      </c>
      <c r="E1441" s="23" t="e">
        <f t="shared" si="113"/>
        <v>#N/A</v>
      </c>
      <c r="F1441" s="23">
        <f t="shared" si="114"/>
        <v>361.57</v>
      </c>
      <c r="G1441" s="22" t="s">
        <v>48</v>
      </c>
      <c r="H1441" s="23" t="s">
        <v>56</v>
      </c>
      <c r="I1441" s="24">
        <v>361.57</v>
      </c>
    </row>
    <row r="1442" spans="1:9">
      <c r="A1442" s="22">
        <v>44043</v>
      </c>
      <c r="B1442" s="22" t="str">
        <f t="shared" si="110"/>
        <v>Jul</v>
      </c>
      <c r="C1442" s="23">
        <f t="shared" si="111"/>
        <v>31</v>
      </c>
      <c r="D1442" s="23" t="str">
        <f t="shared" si="112"/>
        <v>None</v>
      </c>
      <c r="E1442" s="23" t="e">
        <f t="shared" si="113"/>
        <v>#N/A</v>
      </c>
      <c r="F1442" s="23" t="e">
        <f t="shared" si="114"/>
        <v>#N/A</v>
      </c>
      <c r="G1442" s="22" t="s">
        <v>38</v>
      </c>
      <c r="H1442" s="23" t="s">
        <v>57</v>
      </c>
      <c r="I1442" s="24">
        <v>46.48</v>
      </c>
    </row>
    <row r="1443" spans="1:9">
      <c r="A1443" s="22">
        <v>44102</v>
      </c>
      <c r="B1443" s="22" t="str">
        <f t="shared" si="110"/>
        <v>Sep</v>
      </c>
      <c r="C1443" s="23">
        <f t="shared" si="111"/>
        <v>40</v>
      </c>
      <c r="D1443" s="23" t="str">
        <f t="shared" si="112"/>
        <v>None</v>
      </c>
      <c r="E1443" s="23" t="e">
        <f t="shared" si="113"/>
        <v>#N/A</v>
      </c>
      <c r="F1443" s="23" t="e">
        <f t="shared" si="114"/>
        <v>#N/A</v>
      </c>
      <c r="G1443" s="22" t="s">
        <v>48</v>
      </c>
      <c r="H1443" s="23" t="s">
        <v>66</v>
      </c>
      <c r="I1443" s="24">
        <v>19.420000000000002</v>
      </c>
    </row>
    <row r="1444" spans="1:9">
      <c r="A1444" s="22">
        <v>44004</v>
      </c>
      <c r="B1444" s="22" t="str">
        <f t="shared" si="110"/>
        <v>Jun</v>
      </c>
      <c r="C1444" s="23">
        <f t="shared" si="111"/>
        <v>26</v>
      </c>
      <c r="D1444" s="23" t="str">
        <f t="shared" si="112"/>
        <v>Festival of Flight</v>
      </c>
      <c r="E1444" s="23">
        <f t="shared" si="113"/>
        <v>69.89</v>
      </c>
      <c r="F1444" s="23" t="e">
        <f t="shared" si="114"/>
        <v>#N/A</v>
      </c>
      <c r="G1444" s="22" t="s">
        <v>48</v>
      </c>
      <c r="H1444" s="23" t="s">
        <v>57</v>
      </c>
      <c r="I1444" s="24">
        <v>69.89</v>
      </c>
    </row>
    <row r="1445" spans="1:9">
      <c r="A1445" s="22">
        <v>44047</v>
      </c>
      <c r="B1445" s="22" t="str">
        <f t="shared" si="110"/>
        <v>Aug</v>
      </c>
      <c r="C1445" s="23">
        <f t="shared" si="111"/>
        <v>32</v>
      </c>
      <c r="D1445" s="23" t="str">
        <f t="shared" si="112"/>
        <v>Fall Kite Event</v>
      </c>
      <c r="E1445" s="23" t="e">
        <f t="shared" si="113"/>
        <v>#N/A</v>
      </c>
      <c r="F1445" s="23">
        <f t="shared" si="114"/>
        <v>29.71</v>
      </c>
      <c r="G1445" s="22" t="s">
        <v>48</v>
      </c>
      <c r="H1445" s="23" t="s">
        <v>53</v>
      </c>
      <c r="I1445" s="24">
        <v>29.71</v>
      </c>
    </row>
    <row r="1446" spans="1:9">
      <c r="A1446" s="22">
        <v>44004</v>
      </c>
      <c r="B1446" s="22" t="str">
        <f t="shared" si="110"/>
        <v>Jun</v>
      </c>
      <c r="C1446" s="23">
        <f t="shared" si="111"/>
        <v>26</v>
      </c>
      <c r="D1446" s="23" t="str">
        <f t="shared" si="112"/>
        <v>Festival of Flight</v>
      </c>
      <c r="E1446" s="23">
        <f t="shared" si="113"/>
        <v>132.71</v>
      </c>
      <c r="F1446" s="23" t="e">
        <f t="shared" si="114"/>
        <v>#N/A</v>
      </c>
      <c r="G1446" s="22" t="s">
        <v>48</v>
      </c>
      <c r="H1446" s="23" t="s">
        <v>49</v>
      </c>
      <c r="I1446" s="24">
        <v>132.71</v>
      </c>
    </row>
    <row r="1447" spans="1:9">
      <c r="A1447" s="22">
        <v>43992</v>
      </c>
      <c r="B1447" s="22" t="str">
        <f t="shared" si="110"/>
        <v>Jun</v>
      </c>
      <c r="C1447" s="23">
        <f t="shared" si="111"/>
        <v>24</v>
      </c>
      <c r="D1447" s="23" t="str">
        <f t="shared" si="112"/>
        <v>Festival of Flight</v>
      </c>
      <c r="E1447" s="23">
        <f t="shared" si="113"/>
        <v>46.05</v>
      </c>
      <c r="F1447" s="23" t="e">
        <f t="shared" si="114"/>
        <v>#N/A</v>
      </c>
      <c r="G1447" s="22" t="s">
        <v>45</v>
      </c>
      <c r="H1447" s="23" t="s">
        <v>50</v>
      </c>
      <c r="I1447" s="24">
        <v>46.05</v>
      </c>
    </row>
    <row r="1448" spans="1:9">
      <c r="A1448" s="22">
        <v>44007</v>
      </c>
      <c r="B1448" s="22" t="str">
        <f t="shared" si="110"/>
        <v>Jun</v>
      </c>
      <c r="C1448" s="23">
        <f t="shared" si="111"/>
        <v>26</v>
      </c>
      <c r="D1448" s="23" t="str">
        <f t="shared" si="112"/>
        <v>Festival of Flight</v>
      </c>
      <c r="E1448" s="23">
        <f t="shared" si="113"/>
        <v>68.14</v>
      </c>
      <c r="F1448" s="23" t="e">
        <f t="shared" si="114"/>
        <v>#N/A</v>
      </c>
      <c r="G1448" s="22" t="s">
        <v>48</v>
      </c>
      <c r="H1448" s="23" t="s">
        <v>49</v>
      </c>
      <c r="I1448" s="24">
        <v>68.14</v>
      </c>
    </row>
    <row r="1449" spans="1:9">
      <c r="A1449" s="22">
        <v>43958</v>
      </c>
      <c r="B1449" s="22" t="str">
        <f t="shared" si="110"/>
        <v>May</v>
      </c>
      <c r="C1449" s="23">
        <f t="shared" si="111"/>
        <v>19</v>
      </c>
      <c r="D1449" s="23" t="str">
        <f t="shared" si="112"/>
        <v>None</v>
      </c>
      <c r="E1449" s="23" t="e">
        <f t="shared" si="113"/>
        <v>#N/A</v>
      </c>
      <c r="F1449" s="23" t="e">
        <f t="shared" si="114"/>
        <v>#N/A</v>
      </c>
      <c r="G1449" s="22" t="s">
        <v>38</v>
      </c>
      <c r="H1449" s="23" t="s">
        <v>49</v>
      </c>
      <c r="I1449" s="24">
        <v>99.54</v>
      </c>
    </row>
    <row r="1450" spans="1:9">
      <c r="A1450" s="22">
        <v>44074</v>
      </c>
      <c r="B1450" s="22" t="str">
        <f t="shared" si="110"/>
        <v>Aug</v>
      </c>
      <c r="C1450" s="23">
        <f t="shared" si="111"/>
        <v>36</v>
      </c>
      <c r="D1450" s="23" t="str">
        <f t="shared" si="112"/>
        <v>None</v>
      </c>
      <c r="E1450" s="23" t="e">
        <f t="shared" si="113"/>
        <v>#N/A</v>
      </c>
      <c r="F1450" s="23" t="e">
        <f t="shared" si="114"/>
        <v>#N/A</v>
      </c>
      <c r="G1450" s="22" t="s">
        <v>38</v>
      </c>
      <c r="H1450" s="23" t="s">
        <v>49</v>
      </c>
      <c r="I1450" s="24">
        <v>99.9</v>
      </c>
    </row>
    <row r="1451" spans="1:9">
      <c r="A1451" s="22">
        <v>44003</v>
      </c>
      <c r="B1451" s="22" t="str">
        <f t="shared" si="110"/>
        <v>Jun</v>
      </c>
      <c r="C1451" s="23">
        <f t="shared" si="111"/>
        <v>26</v>
      </c>
      <c r="D1451" s="23" t="str">
        <f t="shared" si="112"/>
        <v>Festival of Flight</v>
      </c>
      <c r="E1451" s="23">
        <f t="shared" si="113"/>
        <v>69.7</v>
      </c>
      <c r="F1451" s="23" t="e">
        <f t="shared" si="114"/>
        <v>#N/A</v>
      </c>
      <c r="G1451" s="22" t="s">
        <v>48</v>
      </c>
      <c r="H1451" s="23" t="s">
        <v>58</v>
      </c>
      <c r="I1451" s="24">
        <v>69.7</v>
      </c>
    </row>
    <row r="1452" spans="1:9">
      <c r="A1452" s="22">
        <v>44054</v>
      </c>
      <c r="B1452" s="22" t="str">
        <f t="shared" si="110"/>
        <v>Aug</v>
      </c>
      <c r="C1452" s="23">
        <f t="shared" si="111"/>
        <v>33</v>
      </c>
      <c r="D1452" s="23" t="str">
        <f t="shared" si="112"/>
        <v>Fall Kite Event</v>
      </c>
      <c r="E1452" s="23" t="e">
        <f t="shared" si="113"/>
        <v>#N/A</v>
      </c>
      <c r="F1452" s="23">
        <f t="shared" si="114"/>
        <v>66.400000000000006</v>
      </c>
      <c r="G1452" s="22" t="s">
        <v>38</v>
      </c>
      <c r="H1452" s="23" t="s">
        <v>49</v>
      </c>
      <c r="I1452" s="24">
        <v>66.400000000000006</v>
      </c>
    </row>
    <row r="1453" spans="1:9">
      <c r="A1453" s="22">
        <v>43978</v>
      </c>
      <c r="B1453" s="22" t="str">
        <f t="shared" si="110"/>
        <v>May</v>
      </c>
      <c r="C1453" s="23">
        <f t="shared" si="111"/>
        <v>22</v>
      </c>
      <c r="D1453" s="23" t="str">
        <f t="shared" si="112"/>
        <v>None</v>
      </c>
      <c r="E1453" s="23" t="e">
        <f t="shared" si="113"/>
        <v>#N/A</v>
      </c>
      <c r="F1453" s="23" t="e">
        <f t="shared" si="114"/>
        <v>#N/A</v>
      </c>
      <c r="G1453" s="22" t="s">
        <v>45</v>
      </c>
      <c r="H1453" s="23" t="s">
        <v>43</v>
      </c>
      <c r="I1453" s="24">
        <v>80.040000000000006</v>
      </c>
    </row>
    <row r="1454" spans="1:9">
      <c r="A1454" s="22">
        <v>44057</v>
      </c>
      <c r="B1454" s="22" t="str">
        <f t="shared" si="110"/>
        <v>Aug</v>
      </c>
      <c r="C1454" s="23">
        <f t="shared" si="111"/>
        <v>33</v>
      </c>
      <c r="D1454" s="23" t="str">
        <f t="shared" si="112"/>
        <v>Fall Kite Event</v>
      </c>
      <c r="E1454" s="23" t="e">
        <f t="shared" si="113"/>
        <v>#N/A</v>
      </c>
      <c r="F1454" s="23">
        <f t="shared" si="114"/>
        <v>57.55</v>
      </c>
      <c r="G1454" s="22" t="s">
        <v>38</v>
      </c>
      <c r="H1454" s="23" t="s">
        <v>66</v>
      </c>
      <c r="I1454" s="24">
        <v>57.55</v>
      </c>
    </row>
    <row r="1455" spans="1:9">
      <c r="A1455" s="22">
        <v>44054</v>
      </c>
      <c r="B1455" s="22" t="str">
        <f t="shared" si="110"/>
        <v>Aug</v>
      </c>
      <c r="C1455" s="23">
        <f t="shared" si="111"/>
        <v>33</v>
      </c>
      <c r="D1455" s="23" t="str">
        <f t="shared" si="112"/>
        <v>Fall Kite Event</v>
      </c>
      <c r="E1455" s="23" t="e">
        <f t="shared" si="113"/>
        <v>#N/A</v>
      </c>
      <c r="F1455" s="23">
        <f t="shared" si="114"/>
        <v>46.61</v>
      </c>
      <c r="G1455" s="22" t="s">
        <v>48</v>
      </c>
      <c r="H1455" s="23" t="s">
        <v>57</v>
      </c>
      <c r="I1455" s="24">
        <v>46.61</v>
      </c>
    </row>
    <row r="1456" spans="1:9">
      <c r="A1456" s="22">
        <v>44057</v>
      </c>
      <c r="B1456" s="22" t="str">
        <f t="shared" si="110"/>
        <v>Aug</v>
      </c>
      <c r="C1456" s="23">
        <f t="shared" si="111"/>
        <v>33</v>
      </c>
      <c r="D1456" s="23" t="str">
        <f t="shared" si="112"/>
        <v>Fall Kite Event</v>
      </c>
      <c r="E1456" s="23" t="e">
        <f t="shared" si="113"/>
        <v>#N/A</v>
      </c>
      <c r="F1456" s="23">
        <f t="shared" si="114"/>
        <v>20.64</v>
      </c>
      <c r="G1456" s="22" t="s">
        <v>38</v>
      </c>
      <c r="H1456" s="23" t="s">
        <v>43</v>
      </c>
      <c r="I1456" s="24">
        <v>20.64</v>
      </c>
    </row>
    <row r="1457" spans="1:9">
      <c r="A1457" s="22">
        <v>44044</v>
      </c>
      <c r="B1457" s="22" t="str">
        <f t="shared" si="110"/>
        <v>Aug</v>
      </c>
      <c r="C1457" s="23">
        <f t="shared" si="111"/>
        <v>31</v>
      </c>
      <c r="D1457" s="23" t="str">
        <f t="shared" si="112"/>
        <v>None</v>
      </c>
      <c r="E1457" s="23" t="e">
        <f t="shared" si="113"/>
        <v>#N/A</v>
      </c>
      <c r="F1457" s="23" t="e">
        <f t="shared" si="114"/>
        <v>#N/A</v>
      </c>
      <c r="G1457" s="22" t="s">
        <v>38</v>
      </c>
      <c r="H1457" s="23" t="s">
        <v>49</v>
      </c>
      <c r="I1457" s="24">
        <v>68.989999999999995</v>
      </c>
    </row>
    <row r="1458" spans="1:9">
      <c r="A1458" s="22">
        <v>44021</v>
      </c>
      <c r="B1458" s="22" t="str">
        <f t="shared" si="110"/>
        <v>Jul</v>
      </c>
      <c r="C1458" s="23">
        <f t="shared" si="111"/>
        <v>28</v>
      </c>
      <c r="D1458" s="23" t="str">
        <f t="shared" si="112"/>
        <v>None</v>
      </c>
      <c r="E1458" s="23" t="e">
        <f t="shared" si="113"/>
        <v>#N/A</v>
      </c>
      <c r="F1458" s="23" t="e">
        <f t="shared" si="114"/>
        <v>#N/A</v>
      </c>
      <c r="G1458" s="22" t="s">
        <v>48</v>
      </c>
      <c r="H1458" s="23" t="s">
        <v>50</v>
      </c>
      <c r="I1458" s="24">
        <v>69.37</v>
      </c>
    </row>
    <row r="1459" spans="1:9">
      <c r="A1459" s="22">
        <v>44025</v>
      </c>
      <c r="B1459" s="22" t="str">
        <f t="shared" si="110"/>
        <v>Jul</v>
      </c>
      <c r="C1459" s="23">
        <f t="shared" si="111"/>
        <v>29</v>
      </c>
      <c r="D1459" s="23" t="str">
        <f t="shared" si="112"/>
        <v>None</v>
      </c>
      <c r="E1459" s="23" t="e">
        <f t="shared" si="113"/>
        <v>#N/A</v>
      </c>
      <c r="F1459" s="23" t="e">
        <f t="shared" si="114"/>
        <v>#N/A</v>
      </c>
      <c r="G1459" s="22" t="s">
        <v>48</v>
      </c>
      <c r="H1459" s="23" t="s">
        <v>39</v>
      </c>
      <c r="I1459" s="24">
        <v>80.55</v>
      </c>
    </row>
    <row r="1460" spans="1:9">
      <c r="A1460" s="22">
        <v>44050</v>
      </c>
      <c r="B1460" s="22" t="str">
        <f t="shared" si="110"/>
        <v>Aug</v>
      </c>
      <c r="C1460" s="23">
        <f t="shared" si="111"/>
        <v>32</v>
      </c>
      <c r="D1460" s="23" t="str">
        <f t="shared" si="112"/>
        <v>Fall Kite Event</v>
      </c>
      <c r="E1460" s="23" t="e">
        <f t="shared" si="113"/>
        <v>#N/A</v>
      </c>
      <c r="F1460" s="23">
        <f t="shared" si="114"/>
        <v>80.150000000000006</v>
      </c>
      <c r="G1460" s="22" t="s">
        <v>38</v>
      </c>
      <c r="H1460" s="23" t="s">
        <v>61</v>
      </c>
      <c r="I1460" s="24">
        <v>80.150000000000006</v>
      </c>
    </row>
    <row r="1461" spans="1:9">
      <c r="A1461" s="22">
        <v>44012</v>
      </c>
      <c r="B1461" s="22" t="str">
        <f t="shared" si="110"/>
        <v>Jun</v>
      </c>
      <c r="C1461" s="23">
        <f t="shared" si="111"/>
        <v>27</v>
      </c>
      <c r="D1461" s="23" t="str">
        <f t="shared" si="112"/>
        <v>None</v>
      </c>
      <c r="E1461" s="23" t="e">
        <f t="shared" si="113"/>
        <v>#N/A</v>
      </c>
      <c r="F1461" s="23" t="e">
        <f t="shared" si="114"/>
        <v>#N/A</v>
      </c>
      <c r="G1461" s="22" t="s">
        <v>48</v>
      </c>
      <c r="H1461" s="23" t="s">
        <v>56</v>
      </c>
      <c r="I1461" s="24">
        <v>20.86</v>
      </c>
    </row>
    <row r="1462" spans="1:9">
      <c r="A1462" s="22">
        <v>44020</v>
      </c>
      <c r="B1462" s="22" t="str">
        <f t="shared" si="110"/>
        <v>Jul</v>
      </c>
      <c r="C1462" s="23">
        <f t="shared" si="111"/>
        <v>28</v>
      </c>
      <c r="D1462" s="23" t="str">
        <f t="shared" si="112"/>
        <v>None</v>
      </c>
      <c r="E1462" s="23" t="e">
        <f t="shared" si="113"/>
        <v>#N/A</v>
      </c>
      <c r="F1462" s="23" t="e">
        <f t="shared" si="114"/>
        <v>#N/A</v>
      </c>
      <c r="G1462" s="22" t="s">
        <v>38</v>
      </c>
      <c r="H1462" s="23" t="s">
        <v>58</v>
      </c>
      <c r="I1462" s="24">
        <v>92.02</v>
      </c>
    </row>
    <row r="1463" spans="1:9">
      <c r="A1463" s="22">
        <v>43996</v>
      </c>
      <c r="B1463" s="22" t="str">
        <f t="shared" si="110"/>
        <v>Jun</v>
      </c>
      <c r="C1463" s="23">
        <f t="shared" si="111"/>
        <v>25</v>
      </c>
      <c r="D1463" s="23" t="str">
        <f t="shared" si="112"/>
        <v>Festival of Flight</v>
      </c>
      <c r="E1463" s="23">
        <f t="shared" si="113"/>
        <v>136.16</v>
      </c>
      <c r="F1463" s="23" t="e">
        <f t="shared" si="114"/>
        <v>#N/A</v>
      </c>
      <c r="G1463" s="22" t="s">
        <v>48</v>
      </c>
      <c r="H1463" s="23" t="s">
        <v>49</v>
      </c>
      <c r="I1463" s="24">
        <v>136.16</v>
      </c>
    </row>
    <row r="1464" spans="1:9">
      <c r="A1464" s="22">
        <v>44012</v>
      </c>
      <c r="B1464" s="22" t="str">
        <f t="shared" si="110"/>
        <v>Jun</v>
      </c>
      <c r="C1464" s="23">
        <f t="shared" si="111"/>
        <v>27</v>
      </c>
      <c r="D1464" s="23" t="str">
        <f t="shared" si="112"/>
        <v>None</v>
      </c>
      <c r="E1464" s="23" t="e">
        <f t="shared" si="113"/>
        <v>#N/A</v>
      </c>
      <c r="F1464" s="23" t="e">
        <f t="shared" si="114"/>
        <v>#N/A</v>
      </c>
      <c r="G1464" s="22" t="s">
        <v>45</v>
      </c>
      <c r="H1464" s="23" t="s">
        <v>54</v>
      </c>
      <c r="I1464" s="24">
        <v>406.37</v>
      </c>
    </row>
    <row r="1465" spans="1:9">
      <c r="A1465" s="22">
        <v>44012</v>
      </c>
      <c r="B1465" s="22" t="str">
        <f t="shared" si="110"/>
        <v>Jun</v>
      </c>
      <c r="C1465" s="23">
        <f t="shared" si="111"/>
        <v>27</v>
      </c>
      <c r="D1465" s="23" t="str">
        <f t="shared" si="112"/>
        <v>None</v>
      </c>
      <c r="E1465" s="23" t="e">
        <f t="shared" si="113"/>
        <v>#N/A</v>
      </c>
      <c r="F1465" s="23" t="e">
        <f t="shared" si="114"/>
        <v>#N/A</v>
      </c>
      <c r="G1465" s="22" t="s">
        <v>48</v>
      </c>
      <c r="H1465" s="23" t="s">
        <v>50</v>
      </c>
      <c r="I1465" s="24">
        <v>22.12</v>
      </c>
    </row>
    <row r="1466" spans="1:9">
      <c r="A1466" s="22">
        <v>43996</v>
      </c>
      <c r="B1466" s="22" t="str">
        <f t="shared" si="110"/>
        <v>Jun</v>
      </c>
      <c r="C1466" s="23">
        <f t="shared" si="111"/>
        <v>25</v>
      </c>
      <c r="D1466" s="23" t="str">
        <f t="shared" si="112"/>
        <v>Festival of Flight</v>
      </c>
      <c r="E1466" s="23">
        <f t="shared" si="113"/>
        <v>94.75</v>
      </c>
      <c r="F1466" s="23" t="e">
        <f t="shared" si="114"/>
        <v>#N/A</v>
      </c>
      <c r="G1466" s="22" t="s">
        <v>48</v>
      </c>
      <c r="H1466" s="23" t="s">
        <v>54</v>
      </c>
      <c r="I1466" s="24">
        <v>94.75</v>
      </c>
    </row>
    <row r="1467" spans="1:9">
      <c r="A1467" s="22">
        <v>43989</v>
      </c>
      <c r="B1467" s="22" t="str">
        <f t="shared" si="110"/>
        <v>Jun</v>
      </c>
      <c r="C1467" s="23">
        <f t="shared" si="111"/>
        <v>24</v>
      </c>
      <c r="D1467" s="23" t="str">
        <f t="shared" si="112"/>
        <v>Festival of Flight</v>
      </c>
      <c r="E1467" s="23">
        <f t="shared" si="113"/>
        <v>99.43</v>
      </c>
      <c r="F1467" s="23" t="e">
        <f t="shared" si="114"/>
        <v>#N/A</v>
      </c>
      <c r="G1467" s="22" t="s">
        <v>48</v>
      </c>
      <c r="H1467" s="23" t="s">
        <v>49</v>
      </c>
      <c r="I1467" s="24">
        <v>99.43</v>
      </c>
    </row>
    <row r="1468" spans="1:9">
      <c r="A1468" s="22">
        <v>44034</v>
      </c>
      <c r="B1468" s="22" t="str">
        <f t="shared" si="110"/>
        <v>Jul</v>
      </c>
      <c r="C1468" s="23">
        <f t="shared" si="111"/>
        <v>30</v>
      </c>
      <c r="D1468" s="23" t="str">
        <f t="shared" si="112"/>
        <v>None</v>
      </c>
      <c r="E1468" s="23" t="e">
        <f t="shared" si="113"/>
        <v>#N/A</v>
      </c>
      <c r="F1468" s="23" t="e">
        <f t="shared" si="114"/>
        <v>#N/A</v>
      </c>
      <c r="G1468" s="22" t="s">
        <v>45</v>
      </c>
      <c r="H1468" s="23" t="s">
        <v>57</v>
      </c>
      <c r="I1468" s="24">
        <v>46.48</v>
      </c>
    </row>
    <row r="1469" spans="1:9">
      <c r="A1469" s="22">
        <v>44053</v>
      </c>
      <c r="B1469" s="22" t="str">
        <f t="shared" si="110"/>
        <v>Aug</v>
      </c>
      <c r="C1469" s="23">
        <f t="shared" si="111"/>
        <v>33</v>
      </c>
      <c r="D1469" s="23" t="str">
        <f t="shared" si="112"/>
        <v>Fall Kite Event</v>
      </c>
      <c r="E1469" s="23" t="e">
        <f t="shared" si="113"/>
        <v>#N/A</v>
      </c>
      <c r="F1469" s="23">
        <f t="shared" si="114"/>
        <v>23.49</v>
      </c>
      <c r="G1469" s="22" t="s">
        <v>38</v>
      </c>
      <c r="H1469" s="23" t="s">
        <v>57</v>
      </c>
      <c r="I1469" s="24">
        <v>23.49</v>
      </c>
    </row>
    <row r="1470" spans="1:9">
      <c r="A1470" s="22">
        <v>44001</v>
      </c>
      <c r="B1470" s="22" t="str">
        <f t="shared" si="110"/>
        <v>Jun</v>
      </c>
      <c r="C1470" s="23">
        <f t="shared" si="111"/>
        <v>25</v>
      </c>
      <c r="D1470" s="23" t="str">
        <f t="shared" si="112"/>
        <v>Festival of Flight</v>
      </c>
      <c r="E1470" s="23">
        <f t="shared" si="113"/>
        <v>38.979999999999997</v>
      </c>
      <c r="F1470" s="23" t="e">
        <f t="shared" si="114"/>
        <v>#N/A</v>
      </c>
      <c r="G1470" s="22" t="s">
        <v>38</v>
      </c>
      <c r="H1470" s="23" t="s">
        <v>43</v>
      </c>
      <c r="I1470" s="24">
        <v>38.979999999999997</v>
      </c>
    </row>
    <row r="1471" spans="1:9">
      <c r="A1471" s="22">
        <v>44069</v>
      </c>
      <c r="B1471" s="22" t="str">
        <f t="shared" si="110"/>
        <v>Aug</v>
      </c>
      <c r="C1471" s="23">
        <f t="shared" si="111"/>
        <v>35</v>
      </c>
      <c r="D1471" s="23" t="str">
        <f t="shared" si="112"/>
        <v>Fall Kite Event</v>
      </c>
      <c r="E1471" s="23" t="e">
        <f t="shared" si="113"/>
        <v>#N/A</v>
      </c>
      <c r="F1471" s="23">
        <f t="shared" si="114"/>
        <v>32.01</v>
      </c>
      <c r="G1471" s="22" t="s">
        <v>48</v>
      </c>
      <c r="H1471" s="23" t="s">
        <v>49</v>
      </c>
      <c r="I1471" s="24">
        <v>32.01</v>
      </c>
    </row>
    <row r="1472" spans="1:9">
      <c r="A1472" s="22">
        <v>44044</v>
      </c>
      <c r="B1472" s="22" t="str">
        <f t="shared" si="110"/>
        <v>Aug</v>
      </c>
      <c r="C1472" s="23">
        <f t="shared" si="111"/>
        <v>31</v>
      </c>
      <c r="D1472" s="23" t="str">
        <f t="shared" si="112"/>
        <v>None</v>
      </c>
      <c r="E1472" s="23" t="e">
        <f t="shared" si="113"/>
        <v>#N/A</v>
      </c>
      <c r="F1472" s="23" t="e">
        <f t="shared" si="114"/>
        <v>#N/A</v>
      </c>
      <c r="G1472" s="22" t="s">
        <v>38</v>
      </c>
      <c r="H1472" s="23" t="s">
        <v>61</v>
      </c>
      <c r="I1472" s="24">
        <v>496.26</v>
      </c>
    </row>
    <row r="1473" spans="1:9">
      <c r="A1473" s="22">
        <v>44060</v>
      </c>
      <c r="B1473" s="22" t="str">
        <f t="shared" si="110"/>
        <v>Aug</v>
      </c>
      <c r="C1473" s="23">
        <f t="shared" si="111"/>
        <v>34</v>
      </c>
      <c r="D1473" s="23" t="str">
        <f t="shared" si="112"/>
        <v>Fall Kite Event</v>
      </c>
      <c r="E1473" s="23" t="e">
        <f t="shared" si="113"/>
        <v>#N/A</v>
      </c>
      <c r="F1473" s="23">
        <f t="shared" si="114"/>
        <v>69.11</v>
      </c>
      <c r="G1473" s="22" t="s">
        <v>45</v>
      </c>
      <c r="H1473" s="23" t="s">
        <v>50</v>
      </c>
      <c r="I1473" s="24">
        <v>69.11</v>
      </c>
    </row>
    <row r="1474" spans="1:9">
      <c r="A1474" s="22">
        <v>43991</v>
      </c>
      <c r="B1474" s="22" t="str">
        <f t="shared" si="110"/>
        <v>Jun</v>
      </c>
      <c r="C1474" s="23">
        <f t="shared" si="111"/>
        <v>24</v>
      </c>
      <c r="D1474" s="23" t="str">
        <f t="shared" si="112"/>
        <v>Festival of Flight</v>
      </c>
      <c r="E1474" s="23">
        <f t="shared" si="113"/>
        <v>46.92</v>
      </c>
      <c r="F1474" s="23" t="e">
        <f t="shared" si="114"/>
        <v>#N/A</v>
      </c>
      <c r="G1474" s="22" t="s">
        <v>38</v>
      </c>
      <c r="H1474" s="23" t="s">
        <v>50</v>
      </c>
      <c r="I1474" s="24">
        <v>46.92</v>
      </c>
    </row>
    <row r="1475" spans="1:9">
      <c r="A1475" s="22">
        <v>43996</v>
      </c>
      <c r="B1475" s="22" t="str">
        <f t="shared" si="110"/>
        <v>Jun</v>
      </c>
      <c r="C1475" s="23">
        <f t="shared" si="111"/>
        <v>25</v>
      </c>
      <c r="D1475" s="23" t="str">
        <f t="shared" si="112"/>
        <v>Festival of Flight</v>
      </c>
      <c r="E1475" s="23">
        <f t="shared" si="113"/>
        <v>19.93</v>
      </c>
      <c r="F1475" s="23" t="e">
        <f t="shared" si="114"/>
        <v>#N/A</v>
      </c>
      <c r="G1475" s="22" t="s">
        <v>48</v>
      </c>
      <c r="H1475" s="23" t="s">
        <v>43</v>
      </c>
      <c r="I1475" s="24">
        <v>19.93</v>
      </c>
    </row>
    <row r="1476" spans="1:9">
      <c r="A1476" s="22">
        <v>44012</v>
      </c>
      <c r="B1476" s="22" t="str">
        <f t="shared" si="110"/>
        <v>Jun</v>
      </c>
      <c r="C1476" s="23">
        <f t="shared" si="111"/>
        <v>27</v>
      </c>
      <c r="D1476" s="23" t="str">
        <f t="shared" si="112"/>
        <v>None</v>
      </c>
      <c r="E1476" s="23" t="e">
        <f t="shared" si="113"/>
        <v>#N/A</v>
      </c>
      <c r="F1476" s="23" t="e">
        <f t="shared" si="114"/>
        <v>#N/A</v>
      </c>
      <c r="G1476" s="22" t="s">
        <v>48</v>
      </c>
      <c r="H1476" s="23" t="s">
        <v>66</v>
      </c>
      <c r="I1476" s="24">
        <v>57.54</v>
      </c>
    </row>
    <row r="1477" spans="1:9">
      <c r="A1477" s="22">
        <v>44076</v>
      </c>
      <c r="B1477" s="22" t="str">
        <f t="shared" si="110"/>
        <v>Sep</v>
      </c>
      <c r="C1477" s="23">
        <f t="shared" si="111"/>
        <v>36</v>
      </c>
      <c r="D1477" s="23" t="str">
        <f t="shared" si="112"/>
        <v>None</v>
      </c>
      <c r="E1477" s="23" t="e">
        <f t="shared" si="113"/>
        <v>#N/A</v>
      </c>
      <c r="F1477" s="23" t="e">
        <f t="shared" si="114"/>
        <v>#N/A</v>
      </c>
      <c r="G1477" s="22" t="s">
        <v>48</v>
      </c>
      <c r="H1477" s="23" t="s">
        <v>43</v>
      </c>
      <c r="I1477" s="24">
        <v>160.07</v>
      </c>
    </row>
    <row r="1478" spans="1:9">
      <c r="A1478" s="22">
        <v>44078</v>
      </c>
      <c r="B1478" s="22" t="str">
        <f t="shared" ref="B1478:B1541" si="115">TEXT(A1478,"mmm")</f>
        <v>Sep</v>
      </c>
      <c r="C1478" s="23">
        <f t="shared" ref="C1478:C1541" si="116">WEEKNUM(A1478)</f>
        <v>36</v>
      </c>
      <c r="D1478" s="23" t="str">
        <f t="shared" ref="D1478:D1541" si="117">IFERROR(VLOOKUP(C1478,$AZ$7:$BA$14,2,0),"None")</f>
        <v>None</v>
      </c>
      <c r="E1478" s="23" t="e">
        <f t="shared" ref="E1478:E1541" si="118">IF(D1478=$AZ$4,I1478,NA())</f>
        <v>#N/A</v>
      </c>
      <c r="F1478" s="23" t="e">
        <f t="shared" ref="F1478:F1541" si="119">IF(D1478=$AZ$3,I1478,NA())</f>
        <v>#N/A</v>
      </c>
      <c r="G1478" s="22" t="s">
        <v>45</v>
      </c>
      <c r="H1478" s="23" t="s">
        <v>49</v>
      </c>
      <c r="I1478" s="24">
        <v>132.12</v>
      </c>
    </row>
    <row r="1479" spans="1:9">
      <c r="A1479" s="22">
        <v>44011</v>
      </c>
      <c r="B1479" s="22" t="str">
        <f t="shared" si="115"/>
        <v>Jun</v>
      </c>
      <c r="C1479" s="23">
        <f t="shared" si="116"/>
        <v>27</v>
      </c>
      <c r="D1479" s="23" t="str">
        <f t="shared" si="117"/>
        <v>None</v>
      </c>
      <c r="E1479" s="23" t="e">
        <f t="shared" si="118"/>
        <v>#N/A</v>
      </c>
      <c r="F1479" s="23" t="e">
        <f t="shared" si="119"/>
        <v>#N/A</v>
      </c>
      <c r="G1479" s="22" t="s">
        <v>38</v>
      </c>
      <c r="H1479" s="23" t="s">
        <v>43</v>
      </c>
      <c r="I1479" s="24">
        <v>341.17</v>
      </c>
    </row>
    <row r="1480" spans="1:9">
      <c r="A1480" s="22">
        <v>43955</v>
      </c>
      <c r="B1480" s="22" t="str">
        <f t="shared" si="115"/>
        <v>May</v>
      </c>
      <c r="C1480" s="23">
        <f t="shared" si="116"/>
        <v>19</v>
      </c>
      <c r="D1480" s="23" t="str">
        <f t="shared" si="117"/>
        <v>None</v>
      </c>
      <c r="E1480" s="23" t="e">
        <f t="shared" si="118"/>
        <v>#N/A</v>
      </c>
      <c r="F1480" s="23" t="e">
        <f t="shared" si="119"/>
        <v>#N/A</v>
      </c>
      <c r="G1480" s="22" t="s">
        <v>48</v>
      </c>
      <c r="H1480" s="23" t="s">
        <v>58</v>
      </c>
      <c r="I1480" s="24">
        <v>23.93</v>
      </c>
    </row>
    <row r="1481" spans="1:9">
      <c r="A1481" s="22">
        <v>43992</v>
      </c>
      <c r="B1481" s="22" t="str">
        <f t="shared" si="115"/>
        <v>Jun</v>
      </c>
      <c r="C1481" s="23">
        <f t="shared" si="116"/>
        <v>24</v>
      </c>
      <c r="D1481" s="23" t="str">
        <f t="shared" si="117"/>
        <v>Festival of Flight</v>
      </c>
      <c r="E1481" s="23">
        <f t="shared" si="118"/>
        <v>50.36</v>
      </c>
      <c r="F1481" s="23" t="e">
        <f t="shared" si="119"/>
        <v>#N/A</v>
      </c>
      <c r="G1481" s="22" t="s">
        <v>45</v>
      </c>
      <c r="H1481" s="23" t="s">
        <v>46</v>
      </c>
      <c r="I1481" s="24">
        <v>50.36</v>
      </c>
    </row>
    <row r="1482" spans="1:9">
      <c r="A1482" s="22">
        <v>44061</v>
      </c>
      <c r="B1482" s="22" t="str">
        <f t="shared" si="115"/>
        <v>Aug</v>
      </c>
      <c r="C1482" s="23">
        <f t="shared" si="116"/>
        <v>34</v>
      </c>
      <c r="D1482" s="23" t="str">
        <f t="shared" si="117"/>
        <v>Fall Kite Event</v>
      </c>
      <c r="E1482" s="23" t="e">
        <f t="shared" si="118"/>
        <v>#N/A</v>
      </c>
      <c r="F1482" s="23">
        <f t="shared" si="119"/>
        <v>102.49</v>
      </c>
      <c r="G1482" s="22" t="s">
        <v>38</v>
      </c>
      <c r="H1482" s="23" t="s">
        <v>49</v>
      </c>
      <c r="I1482" s="24">
        <v>102.49</v>
      </c>
    </row>
    <row r="1483" spans="1:9">
      <c r="A1483" s="22">
        <v>43998</v>
      </c>
      <c r="B1483" s="22" t="str">
        <f t="shared" si="115"/>
        <v>Jun</v>
      </c>
      <c r="C1483" s="23">
        <f t="shared" si="116"/>
        <v>25</v>
      </c>
      <c r="D1483" s="23" t="str">
        <f t="shared" si="117"/>
        <v>Festival of Flight</v>
      </c>
      <c r="E1483" s="23">
        <f t="shared" si="118"/>
        <v>66.41</v>
      </c>
      <c r="F1483" s="23" t="e">
        <f t="shared" si="119"/>
        <v>#N/A</v>
      </c>
      <c r="G1483" s="22" t="s">
        <v>48</v>
      </c>
      <c r="H1483" s="23" t="s">
        <v>49</v>
      </c>
      <c r="I1483" s="24">
        <v>66.41</v>
      </c>
    </row>
    <row r="1484" spans="1:9">
      <c r="A1484" s="22">
        <v>44060</v>
      </c>
      <c r="B1484" s="22" t="str">
        <f t="shared" si="115"/>
        <v>Aug</v>
      </c>
      <c r="C1484" s="23">
        <f t="shared" si="116"/>
        <v>34</v>
      </c>
      <c r="D1484" s="23" t="str">
        <f t="shared" si="117"/>
        <v>Fall Kite Event</v>
      </c>
      <c r="E1484" s="23" t="e">
        <f t="shared" si="118"/>
        <v>#N/A</v>
      </c>
      <c r="F1484" s="23">
        <f t="shared" si="119"/>
        <v>28.58</v>
      </c>
      <c r="G1484" s="22" t="s">
        <v>38</v>
      </c>
      <c r="H1484" s="23" t="s">
        <v>53</v>
      </c>
      <c r="I1484" s="24">
        <v>28.58</v>
      </c>
    </row>
    <row r="1485" spans="1:9">
      <c r="A1485" s="22">
        <v>44073</v>
      </c>
      <c r="B1485" s="22" t="str">
        <f t="shared" si="115"/>
        <v>Aug</v>
      </c>
      <c r="C1485" s="23">
        <f t="shared" si="116"/>
        <v>36</v>
      </c>
      <c r="D1485" s="23" t="str">
        <f t="shared" si="117"/>
        <v>None</v>
      </c>
      <c r="E1485" s="23" t="e">
        <f t="shared" si="118"/>
        <v>#N/A</v>
      </c>
      <c r="F1485" s="23" t="e">
        <f t="shared" si="119"/>
        <v>#N/A</v>
      </c>
      <c r="G1485" s="22" t="s">
        <v>48</v>
      </c>
      <c r="H1485" s="23" t="s">
        <v>54</v>
      </c>
      <c r="I1485" s="24">
        <v>24.26</v>
      </c>
    </row>
    <row r="1486" spans="1:9">
      <c r="A1486" s="22">
        <v>44046</v>
      </c>
      <c r="B1486" s="22" t="str">
        <f t="shared" si="115"/>
        <v>Aug</v>
      </c>
      <c r="C1486" s="23">
        <f t="shared" si="116"/>
        <v>32</v>
      </c>
      <c r="D1486" s="23" t="str">
        <f t="shared" si="117"/>
        <v>Fall Kite Event</v>
      </c>
      <c r="E1486" s="23" t="e">
        <f t="shared" si="118"/>
        <v>#N/A</v>
      </c>
      <c r="F1486" s="23">
        <f t="shared" si="119"/>
        <v>69.52</v>
      </c>
      <c r="G1486" s="22" t="s">
        <v>38</v>
      </c>
      <c r="H1486" s="23" t="s">
        <v>46</v>
      </c>
      <c r="I1486" s="24">
        <v>69.52</v>
      </c>
    </row>
    <row r="1487" spans="1:9">
      <c r="A1487" s="22">
        <v>44057</v>
      </c>
      <c r="B1487" s="22" t="str">
        <f t="shared" si="115"/>
        <v>Aug</v>
      </c>
      <c r="C1487" s="23">
        <f t="shared" si="116"/>
        <v>33</v>
      </c>
      <c r="D1487" s="23" t="str">
        <f t="shared" si="117"/>
        <v>Fall Kite Event</v>
      </c>
      <c r="E1487" s="23" t="e">
        <f t="shared" si="118"/>
        <v>#N/A</v>
      </c>
      <c r="F1487" s="23">
        <f t="shared" si="119"/>
        <v>69.86</v>
      </c>
      <c r="G1487" s="22" t="s">
        <v>48</v>
      </c>
      <c r="H1487" s="23" t="s">
        <v>58</v>
      </c>
      <c r="I1487" s="24">
        <v>69.86</v>
      </c>
    </row>
    <row r="1488" spans="1:9">
      <c r="A1488" s="22">
        <v>43989</v>
      </c>
      <c r="B1488" s="22" t="str">
        <f t="shared" si="115"/>
        <v>Jun</v>
      </c>
      <c r="C1488" s="23">
        <f t="shared" si="116"/>
        <v>24</v>
      </c>
      <c r="D1488" s="23" t="str">
        <f t="shared" si="117"/>
        <v>Festival of Flight</v>
      </c>
      <c r="E1488" s="23">
        <f t="shared" si="118"/>
        <v>28.4</v>
      </c>
      <c r="F1488" s="23" t="e">
        <f t="shared" si="119"/>
        <v>#N/A</v>
      </c>
      <c r="G1488" s="22" t="s">
        <v>38</v>
      </c>
      <c r="H1488" s="23" t="s">
        <v>61</v>
      </c>
      <c r="I1488" s="24">
        <v>28.4</v>
      </c>
    </row>
    <row r="1489" spans="1:9">
      <c r="A1489" s="22">
        <v>44063</v>
      </c>
      <c r="B1489" s="22" t="str">
        <f t="shared" si="115"/>
        <v>Aug</v>
      </c>
      <c r="C1489" s="23">
        <f t="shared" si="116"/>
        <v>34</v>
      </c>
      <c r="D1489" s="23" t="str">
        <f t="shared" si="117"/>
        <v>Fall Kite Event</v>
      </c>
      <c r="E1489" s="23" t="e">
        <f t="shared" si="118"/>
        <v>#N/A</v>
      </c>
      <c r="F1489" s="23">
        <f t="shared" si="119"/>
        <v>19.690000000000001</v>
      </c>
      <c r="G1489" s="22" t="s">
        <v>38</v>
      </c>
      <c r="H1489" s="23" t="s">
        <v>56</v>
      </c>
      <c r="I1489" s="24">
        <v>19.690000000000001</v>
      </c>
    </row>
    <row r="1490" spans="1:9">
      <c r="A1490" s="22">
        <v>43999</v>
      </c>
      <c r="B1490" s="22" t="str">
        <f t="shared" si="115"/>
        <v>Jun</v>
      </c>
      <c r="C1490" s="23">
        <f t="shared" si="116"/>
        <v>25</v>
      </c>
      <c r="D1490" s="23" t="str">
        <f t="shared" si="117"/>
        <v>Festival of Flight</v>
      </c>
      <c r="E1490" s="23">
        <f t="shared" si="118"/>
        <v>38.35</v>
      </c>
      <c r="F1490" s="23" t="e">
        <f t="shared" si="119"/>
        <v>#N/A</v>
      </c>
      <c r="G1490" s="22" t="s">
        <v>48</v>
      </c>
      <c r="H1490" s="23" t="s">
        <v>66</v>
      </c>
      <c r="I1490" s="24">
        <v>38.35</v>
      </c>
    </row>
    <row r="1491" spans="1:9">
      <c r="A1491" s="22">
        <v>44047</v>
      </c>
      <c r="B1491" s="22" t="str">
        <f t="shared" si="115"/>
        <v>Aug</v>
      </c>
      <c r="C1491" s="23">
        <f t="shared" si="116"/>
        <v>32</v>
      </c>
      <c r="D1491" s="23" t="str">
        <f t="shared" si="117"/>
        <v>Fall Kite Event</v>
      </c>
      <c r="E1491" s="23" t="e">
        <f t="shared" si="118"/>
        <v>#N/A</v>
      </c>
      <c r="F1491" s="23">
        <f t="shared" si="119"/>
        <v>42.8</v>
      </c>
      <c r="G1491" s="22" t="s">
        <v>38</v>
      </c>
      <c r="H1491" s="23" t="s">
        <v>56</v>
      </c>
      <c r="I1491" s="24">
        <v>42.8</v>
      </c>
    </row>
    <row r="1492" spans="1:9">
      <c r="A1492" s="22">
        <v>44006</v>
      </c>
      <c r="B1492" s="22" t="str">
        <f t="shared" si="115"/>
        <v>Jun</v>
      </c>
      <c r="C1492" s="23">
        <f t="shared" si="116"/>
        <v>26</v>
      </c>
      <c r="D1492" s="23" t="str">
        <f t="shared" si="117"/>
        <v>Festival of Flight</v>
      </c>
      <c r="E1492" s="23">
        <f t="shared" si="118"/>
        <v>48.82</v>
      </c>
      <c r="F1492" s="23" t="e">
        <f t="shared" si="119"/>
        <v>#N/A</v>
      </c>
      <c r="G1492" s="22" t="s">
        <v>48</v>
      </c>
      <c r="H1492" s="23" t="s">
        <v>58</v>
      </c>
      <c r="I1492" s="24">
        <v>48.82</v>
      </c>
    </row>
    <row r="1493" spans="1:9">
      <c r="A1493" s="22">
        <v>43996</v>
      </c>
      <c r="B1493" s="22" t="str">
        <f t="shared" si="115"/>
        <v>Jun</v>
      </c>
      <c r="C1493" s="23">
        <f t="shared" si="116"/>
        <v>25</v>
      </c>
      <c r="D1493" s="23" t="str">
        <f t="shared" si="117"/>
        <v>Festival of Flight</v>
      </c>
      <c r="E1493" s="23">
        <f t="shared" si="118"/>
        <v>57.91</v>
      </c>
      <c r="F1493" s="23" t="e">
        <f t="shared" si="119"/>
        <v>#N/A</v>
      </c>
      <c r="G1493" s="22" t="s">
        <v>38</v>
      </c>
      <c r="H1493" s="23" t="s">
        <v>56</v>
      </c>
      <c r="I1493" s="24">
        <v>57.91</v>
      </c>
    </row>
    <row r="1494" spans="1:9">
      <c r="A1494" s="22">
        <v>44048</v>
      </c>
      <c r="B1494" s="22" t="str">
        <f t="shared" si="115"/>
        <v>Aug</v>
      </c>
      <c r="C1494" s="23">
        <f t="shared" si="116"/>
        <v>32</v>
      </c>
      <c r="D1494" s="23" t="str">
        <f t="shared" si="117"/>
        <v>Fall Kite Event</v>
      </c>
      <c r="E1494" s="23" t="e">
        <f t="shared" si="118"/>
        <v>#N/A</v>
      </c>
      <c r="F1494" s="23">
        <f t="shared" si="119"/>
        <v>60.43</v>
      </c>
      <c r="G1494" s="22" t="s">
        <v>38</v>
      </c>
      <c r="H1494" s="23" t="s">
        <v>56</v>
      </c>
      <c r="I1494" s="24">
        <v>60.43</v>
      </c>
    </row>
    <row r="1495" spans="1:9">
      <c r="A1495" s="22">
        <v>43993</v>
      </c>
      <c r="B1495" s="22" t="str">
        <f t="shared" si="115"/>
        <v>Jun</v>
      </c>
      <c r="C1495" s="23">
        <f t="shared" si="116"/>
        <v>24</v>
      </c>
      <c r="D1495" s="23" t="str">
        <f t="shared" si="117"/>
        <v>Festival of Flight</v>
      </c>
      <c r="E1495" s="23">
        <f t="shared" si="118"/>
        <v>70</v>
      </c>
      <c r="F1495" s="23" t="e">
        <f t="shared" si="119"/>
        <v>#N/A</v>
      </c>
      <c r="G1495" s="22" t="s">
        <v>48</v>
      </c>
      <c r="H1495" s="23" t="s">
        <v>50</v>
      </c>
      <c r="I1495" s="24">
        <v>70</v>
      </c>
    </row>
    <row r="1496" spans="1:9">
      <c r="A1496" s="22">
        <v>44039</v>
      </c>
      <c r="B1496" s="22" t="str">
        <f t="shared" si="115"/>
        <v>Jul</v>
      </c>
      <c r="C1496" s="23">
        <f t="shared" si="116"/>
        <v>31</v>
      </c>
      <c r="D1496" s="23" t="str">
        <f t="shared" si="117"/>
        <v>None</v>
      </c>
      <c r="E1496" s="23" t="e">
        <f t="shared" si="118"/>
        <v>#N/A</v>
      </c>
      <c r="F1496" s="23" t="e">
        <f t="shared" si="119"/>
        <v>#N/A</v>
      </c>
      <c r="G1496" s="22" t="s">
        <v>48</v>
      </c>
      <c r="H1496" s="23" t="s">
        <v>58</v>
      </c>
      <c r="I1496" s="24">
        <v>72.58</v>
      </c>
    </row>
    <row r="1497" spans="1:9">
      <c r="A1497" s="22">
        <v>44007</v>
      </c>
      <c r="B1497" s="22" t="str">
        <f t="shared" si="115"/>
        <v>Jun</v>
      </c>
      <c r="C1497" s="23">
        <f t="shared" si="116"/>
        <v>26</v>
      </c>
      <c r="D1497" s="23" t="str">
        <f t="shared" si="117"/>
        <v>Festival of Flight</v>
      </c>
      <c r="E1497" s="23">
        <f t="shared" si="118"/>
        <v>68.63</v>
      </c>
      <c r="F1497" s="23" t="e">
        <f t="shared" si="119"/>
        <v>#N/A</v>
      </c>
      <c r="G1497" s="22" t="s">
        <v>38</v>
      </c>
      <c r="H1497" s="23" t="s">
        <v>49</v>
      </c>
      <c r="I1497" s="24">
        <v>68.63</v>
      </c>
    </row>
    <row r="1498" spans="1:9">
      <c r="A1498" s="22">
        <v>44004</v>
      </c>
      <c r="B1498" s="22" t="str">
        <f t="shared" si="115"/>
        <v>Jun</v>
      </c>
      <c r="C1498" s="23">
        <f t="shared" si="116"/>
        <v>26</v>
      </c>
      <c r="D1498" s="23" t="str">
        <f t="shared" si="117"/>
        <v>Festival of Flight</v>
      </c>
      <c r="E1498" s="23">
        <f t="shared" si="118"/>
        <v>23.17</v>
      </c>
      <c r="F1498" s="23" t="e">
        <f t="shared" si="119"/>
        <v>#N/A</v>
      </c>
      <c r="G1498" s="22" t="s">
        <v>38</v>
      </c>
      <c r="H1498" s="23" t="s">
        <v>57</v>
      </c>
      <c r="I1498" s="24">
        <v>23.17</v>
      </c>
    </row>
    <row r="1499" spans="1:9">
      <c r="A1499" s="22">
        <v>44010</v>
      </c>
      <c r="B1499" s="22" t="str">
        <f t="shared" si="115"/>
        <v>Jun</v>
      </c>
      <c r="C1499" s="23">
        <f t="shared" si="116"/>
        <v>27</v>
      </c>
      <c r="D1499" s="23" t="str">
        <f t="shared" si="117"/>
        <v>None</v>
      </c>
      <c r="E1499" s="23" t="e">
        <f t="shared" si="118"/>
        <v>#N/A</v>
      </c>
      <c r="F1499" s="23" t="e">
        <f t="shared" si="119"/>
        <v>#N/A</v>
      </c>
      <c r="G1499" s="22" t="s">
        <v>48</v>
      </c>
      <c r="H1499" s="23" t="s">
        <v>66</v>
      </c>
      <c r="I1499" s="24">
        <v>57.22</v>
      </c>
    </row>
    <row r="1500" spans="1:9">
      <c r="A1500" s="22">
        <v>43987</v>
      </c>
      <c r="B1500" s="22" t="str">
        <f t="shared" si="115"/>
        <v>Jun</v>
      </c>
      <c r="C1500" s="23">
        <f t="shared" si="116"/>
        <v>23</v>
      </c>
      <c r="D1500" s="23" t="str">
        <f t="shared" si="117"/>
        <v>Festival of Flight</v>
      </c>
      <c r="E1500" s="23">
        <f t="shared" si="118"/>
        <v>96.2</v>
      </c>
      <c r="F1500" s="23" t="e">
        <f t="shared" si="119"/>
        <v>#N/A</v>
      </c>
      <c r="G1500" s="22" t="s">
        <v>48</v>
      </c>
      <c r="H1500" s="23" t="s">
        <v>58</v>
      </c>
      <c r="I1500" s="24">
        <v>96.2</v>
      </c>
    </row>
    <row r="1501" spans="1:9">
      <c r="A1501" s="22">
        <v>44051</v>
      </c>
      <c r="B1501" s="22" t="str">
        <f t="shared" si="115"/>
        <v>Aug</v>
      </c>
      <c r="C1501" s="23">
        <f t="shared" si="116"/>
        <v>32</v>
      </c>
      <c r="D1501" s="23" t="str">
        <f t="shared" si="117"/>
        <v>Fall Kite Event</v>
      </c>
      <c r="E1501" s="23" t="e">
        <f t="shared" si="118"/>
        <v>#N/A</v>
      </c>
      <c r="F1501" s="23">
        <f t="shared" si="119"/>
        <v>69.31</v>
      </c>
      <c r="G1501" s="22" t="s">
        <v>38</v>
      </c>
      <c r="H1501" s="23" t="s">
        <v>50</v>
      </c>
      <c r="I1501" s="24">
        <v>69.31</v>
      </c>
    </row>
    <row r="1502" spans="1:9">
      <c r="A1502" s="22">
        <v>44004</v>
      </c>
      <c r="B1502" s="22" t="str">
        <f t="shared" si="115"/>
        <v>Jun</v>
      </c>
      <c r="C1502" s="23">
        <f t="shared" si="116"/>
        <v>26</v>
      </c>
      <c r="D1502" s="23" t="str">
        <f t="shared" si="117"/>
        <v>Festival of Flight</v>
      </c>
      <c r="E1502" s="23">
        <f t="shared" si="118"/>
        <v>60.43</v>
      </c>
      <c r="F1502" s="23" t="e">
        <f t="shared" si="119"/>
        <v>#N/A</v>
      </c>
      <c r="G1502" s="22" t="s">
        <v>38</v>
      </c>
      <c r="H1502" s="23" t="s">
        <v>43</v>
      </c>
      <c r="I1502" s="24">
        <v>60.43</v>
      </c>
    </row>
    <row r="1503" spans="1:9">
      <c r="A1503" s="22">
        <v>44001</v>
      </c>
      <c r="B1503" s="22" t="str">
        <f t="shared" si="115"/>
        <v>Jun</v>
      </c>
      <c r="C1503" s="23">
        <f t="shared" si="116"/>
        <v>25</v>
      </c>
      <c r="D1503" s="23" t="str">
        <f t="shared" si="117"/>
        <v>Festival of Flight</v>
      </c>
      <c r="E1503" s="23">
        <f t="shared" si="118"/>
        <v>160</v>
      </c>
      <c r="F1503" s="23" t="e">
        <f t="shared" si="119"/>
        <v>#N/A</v>
      </c>
      <c r="G1503" s="22" t="s">
        <v>38</v>
      </c>
      <c r="H1503" s="23" t="s">
        <v>39</v>
      </c>
      <c r="I1503" s="24">
        <v>160</v>
      </c>
    </row>
    <row r="1504" spans="1:9">
      <c r="A1504" s="22">
        <v>44066</v>
      </c>
      <c r="B1504" s="22" t="str">
        <f t="shared" si="115"/>
        <v>Aug</v>
      </c>
      <c r="C1504" s="23">
        <f t="shared" si="116"/>
        <v>35</v>
      </c>
      <c r="D1504" s="23" t="str">
        <f t="shared" si="117"/>
        <v>Fall Kite Event</v>
      </c>
      <c r="E1504" s="23" t="e">
        <f t="shared" si="118"/>
        <v>#N/A</v>
      </c>
      <c r="F1504" s="23">
        <f t="shared" si="119"/>
        <v>68.37</v>
      </c>
      <c r="G1504" s="22" t="s">
        <v>38</v>
      </c>
      <c r="H1504" s="23" t="s">
        <v>49</v>
      </c>
      <c r="I1504" s="24">
        <v>68.37</v>
      </c>
    </row>
    <row r="1505" spans="1:9">
      <c r="A1505" s="22">
        <v>43995</v>
      </c>
      <c r="B1505" s="22" t="str">
        <f t="shared" si="115"/>
        <v>Jun</v>
      </c>
      <c r="C1505" s="23">
        <f t="shared" si="116"/>
        <v>24</v>
      </c>
      <c r="D1505" s="23" t="str">
        <f t="shared" si="117"/>
        <v>Festival of Flight</v>
      </c>
      <c r="E1505" s="23">
        <f t="shared" si="118"/>
        <v>28.39</v>
      </c>
      <c r="F1505" s="23" t="e">
        <f t="shared" si="119"/>
        <v>#N/A</v>
      </c>
      <c r="G1505" s="22" t="s">
        <v>38</v>
      </c>
      <c r="H1505" s="23" t="s">
        <v>61</v>
      </c>
      <c r="I1505" s="24">
        <v>28.39</v>
      </c>
    </row>
    <row r="1506" spans="1:9">
      <c r="A1506" s="22">
        <v>43995</v>
      </c>
      <c r="B1506" s="22" t="str">
        <f t="shared" si="115"/>
        <v>Jun</v>
      </c>
      <c r="C1506" s="23">
        <f t="shared" si="116"/>
        <v>24</v>
      </c>
      <c r="D1506" s="23" t="str">
        <f t="shared" si="117"/>
        <v>Festival of Flight</v>
      </c>
      <c r="E1506" s="23">
        <f t="shared" si="118"/>
        <v>80.81</v>
      </c>
      <c r="F1506" s="23" t="e">
        <f t="shared" si="119"/>
        <v>#N/A</v>
      </c>
      <c r="G1506" s="22" t="s">
        <v>45</v>
      </c>
      <c r="H1506" s="23" t="s">
        <v>61</v>
      </c>
      <c r="I1506" s="24">
        <v>80.81</v>
      </c>
    </row>
    <row r="1507" spans="1:9">
      <c r="A1507" s="22">
        <v>44032</v>
      </c>
      <c r="B1507" s="22" t="str">
        <f t="shared" si="115"/>
        <v>Jul</v>
      </c>
      <c r="C1507" s="23">
        <f t="shared" si="116"/>
        <v>30</v>
      </c>
      <c r="D1507" s="23" t="str">
        <f t="shared" si="117"/>
        <v>None</v>
      </c>
      <c r="E1507" s="23" t="e">
        <f t="shared" si="118"/>
        <v>#N/A</v>
      </c>
      <c r="F1507" s="23" t="e">
        <f t="shared" si="119"/>
        <v>#N/A</v>
      </c>
      <c r="G1507" s="22" t="s">
        <v>38</v>
      </c>
      <c r="H1507" s="23" t="s">
        <v>43</v>
      </c>
      <c r="I1507" s="24">
        <v>60.74</v>
      </c>
    </row>
    <row r="1508" spans="1:9">
      <c r="A1508" s="22">
        <v>43984</v>
      </c>
      <c r="B1508" s="22" t="str">
        <f t="shared" si="115"/>
        <v>Jun</v>
      </c>
      <c r="C1508" s="23">
        <f t="shared" si="116"/>
        <v>23</v>
      </c>
      <c r="D1508" s="23" t="str">
        <f t="shared" si="117"/>
        <v>Festival of Flight</v>
      </c>
      <c r="E1508" s="23">
        <f t="shared" si="118"/>
        <v>40.72</v>
      </c>
      <c r="F1508" s="23" t="e">
        <f t="shared" si="119"/>
        <v>#N/A</v>
      </c>
      <c r="G1508" s="22" t="s">
        <v>38</v>
      </c>
      <c r="H1508" s="23" t="s">
        <v>43</v>
      </c>
      <c r="I1508" s="24">
        <v>40.72</v>
      </c>
    </row>
    <row r="1509" spans="1:9">
      <c r="A1509" s="22">
        <v>43992</v>
      </c>
      <c r="B1509" s="22" t="str">
        <f t="shared" si="115"/>
        <v>Jun</v>
      </c>
      <c r="C1509" s="23">
        <f t="shared" si="116"/>
        <v>24</v>
      </c>
      <c r="D1509" s="23" t="str">
        <f t="shared" si="117"/>
        <v>Festival of Flight</v>
      </c>
      <c r="E1509" s="23">
        <f t="shared" si="118"/>
        <v>23.63</v>
      </c>
      <c r="F1509" s="23" t="e">
        <f t="shared" si="119"/>
        <v>#N/A</v>
      </c>
      <c r="G1509" s="22" t="s">
        <v>48</v>
      </c>
      <c r="H1509" s="23" t="s">
        <v>50</v>
      </c>
      <c r="I1509" s="24">
        <v>23.63</v>
      </c>
    </row>
    <row r="1510" spans="1:9">
      <c r="A1510" s="22">
        <v>44012</v>
      </c>
      <c r="B1510" s="22" t="str">
        <f t="shared" si="115"/>
        <v>Jun</v>
      </c>
      <c r="C1510" s="23">
        <f t="shared" si="116"/>
        <v>27</v>
      </c>
      <c r="D1510" s="23" t="str">
        <f t="shared" si="117"/>
        <v>None</v>
      </c>
      <c r="E1510" s="23" t="e">
        <f t="shared" si="118"/>
        <v>#N/A</v>
      </c>
      <c r="F1510" s="23" t="e">
        <f t="shared" si="119"/>
        <v>#N/A</v>
      </c>
      <c r="G1510" s="22" t="s">
        <v>48</v>
      </c>
      <c r="H1510" s="23" t="s">
        <v>49</v>
      </c>
      <c r="I1510" s="24">
        <v>132.34</v>
      </c>
    </row>
    <row r="1511" spans="1:9">
      <c r="A1511" s="22">
        <v>44007</v>
      </c>
      <c r="B1511" s="22" t="str">
        <f t="shared" si="115"/>
        <v>Jun</v>
      </c>
      <c r="C1511" s="23">
        <f t="shared" si="116"/>
        <v>26</v>
      </c>
      <c r="D1511" s="23" t="str">
        <f t="shared" si="117"/>
        <v>Festival of Flight</v>
      </c>
      <c r="E1511" s="23">
        <f t="shared" si="118"/>
        <v>160.32</v>
      </c>
      <c r="F1511" s="23" t="e">
        <f t="shared" si="119"/>
        <v>#N/A</v>
      </c>
      <c r="G1511" s="22" t="s">
        <v>48</v>
      </c>
      <c r="H1511" s="23" t="s">
        <v>39</v>
      </c>
      <c r="I1511" s="24">
        <v>160.32</v>
      </c>
    </row>
    <row r="1512" spans="1:9">
      <c r="A1512" s="22">
        <v>44003</v>
      </c>
      <c r="B1512" s="22" t="str">
        <f t="shared" si="115"/>
        <v>Jun</v>
      </c>
      <c r="C1512" s="23">
        <f t="shared" si="116"/>
        <v>26</v>
      </c>
      <c r="D1512" s="23" t="str">
        <f t="shared" si="117"/>
        <v>Festival of Flight</v>
      </c>
      <c r="E1512" s="23">
        <f t="shared" si="118"/>
        <v>96.94</v>
      </c>
      <c r="F1512" s="23" t="e">
        <f t="shared" si="119"/>
        <v>#N/A</v>
      </c>
      <c r="G1512" s="22" t="s">
        <v>38</v>
      </c>
      <c r="H1512" s="23" t="s">
        <v>49</v>
      </c>
      <c r="I1512" s="24">
        <v>96.94</v>
      </c>
    </row>
    <row r="1513" spans="1:9">
      <c r="A1513" s="22">
        <v>43998</v>
      </c>
      <c r="B1513" s="22" t="str">
        <f t="shared" si="115"/>
        <v>Jun</v>
      </c>
      <c r="C1513" s="23">
        <f t="shared" si="116"/>
        <v>25</v>
      </c>
      <c r="D1513" s="23" t="str">
        <f t="shared" si="117"/>
        <v>Festival of Flight</v>
      </c>
      <c r="E1513" s="23">
        <f t="shared" si="118"/>
        <v>69.14</v>
      </c>
      <c r="F1513" s="23" t="e">
        <f t="shared" si="119"/>
        <v>#N/A</v>
      </c>
      <c r="G1513" s="22" t="s">
        <v>45</v>
      </c>
      <c r="H1513" s="23" t="s">
        <v>46</v>
      </c>
      <c r="I1513" s="24">
        <v>69.14</v>
      </c>
    </row>
    <row r="1514" spans="1:9">
      <c r="A1514" s="22">
        <v>44070</v>
      </c>
      <c r="B1514" s="22" t="str">
        <f t="shared" si="115"/>
        <v>Aug</v>
      </c>
      <c r="C1514" s="23">
        <f t="shared" si="116"/>
        <v>35</v>
      </c>
      <c r="D1514" s="23" t="str">
        <f t="shared" si="117"/>
        <v>Fall Kite Event</v>
      </c>
      <c r="E1514" s="23" t="e">
        <f t="shared" si="118"/>
        <v>#N/A</v>
      </c>
      <c r="F1514" s="23">
        <f t="shared" si="119"/>
        <v>46.76</v>
      </c>
      <c r="G1514" s="22" t="s">
        <v>38</v>
      </c>
      <c r="H1514" s="23" t="s">
        <v>50</v>
      </c>
      <c r="I1514" s="24">
        <v>46.76</v>
      </c>
    </row>
    <row r="1515" spans="1:9">
      <c r="A1515" s="22">
        <v>44059</v>
      </c>
      <c r="B1515" s="22" t="str">
        <f t="shared" si="115"/>
        <v>Aug</v>
      </c>
      <c r="C1515" s="23">
        <f t="shared" si="116"/>
        <v>34</v>
      </c>
      <c r="D1515" s="23" t="str">
        <f t="shared" si="117"/>
        <v>Fall Kite Event</v>
      </c>
      <c r="E1515" s="23" t="e">
        <f t="shared" si="118"/>
        <v>#N/A</v>
      </c>
      <c r="F1515" s="23">
        <f t="shared" si="119"/>
        <v>68.98</v>
      </c>
      <c r="G1515" s="22" t="s">
        <v>48</v>
      </c>
      <c r="H1515" s="23" t="s">
        <v>49</v>
      </c>
      <c r="I1515" s="24">
        <v>68.98</v>
      </c>
    </row>
    <row r="1516" spans="1:9">
      <c r="A1516" s="22">
        <v>43984</v>
      </c>
      <c r="B1516" s="22" t="str">
        <f t="shared" si="115"/>
        <v>Jun</v>
      </c>
      <c r="C1516" s="23">
        <f t="shared" si="116"/>
        <v>23</v>
      </c>
      <c r="D1516" s="23" t="str">
        <f t="shared" si="117"/>
        <v>Festival of Flight</v>
      </c>
      <c r="E1516" s="23">
        <f t="shared" si="118"/>
        <v>100.9</v>
      </c>
      <c r="F1516" s="23" t="e">
        <f t="shared" si="119"/>
        <v>#N/A</v>
      </c>
      <c r="G1516" s="22" t="s">
        <v>48</v>
      </c>
      <c r="H1516" s="23" t="s">
        <v>58</v>
      </c>
      <c r="I1516" s="24">
        <v>100.9</v>
      </c>
    </row>
    <row r="1517" spans="1:9">
      <c r="A1517" s="22">
        <v>44072</v>
      </c>
      <c r="B1517" s="22" t="str">
        <f t="shared" si="115"/>
        <v>Aug</v>
      </c>
      <c r="C1517" s="23">
        <f t="shared" si="116"/>
        <v>35</v>
      </c>
      <c r="D1517" s="23" t="str">
        <f t="shared" si="117"/>
        <v>Fall Kite Event</v>
      </c>
      <c r="E1517" s="23" t="e">
        <f t="shared" si="118"/>
        <v>#N/A</v>
      </c>
      <c r="F1517" s="23">
        <f t="shared" si="119"/>
        <v>46.46</v>
      </c>
      <c r="G1517" s="22" t="s">
        <v>38</v>
      </c>
      <c r="H1517" s="23" t="s">
        <v>57</v>
      </c>
      <c r="I1517" s="24">
        <v>46.46</v>
      </c>
    </row>
    <row r="1518" spans="1:9">
      <c r="A1518" s="22">
        <v>44048</v>
      </c>
      <c r="B1518" s="22" t="str">
        <f t="shared" si="115"/>
        <v>Aug</v>
      </c>
      <c r="C1518" s="23">
        <f t="shared" si="116"/>
        <v>32</v>
      </c>
      <c r="D1518" s="23" t="str">
        <f t="shared" si="117"/>
        <v>Fall Kite Event</v>
      </c>
      <c r="E1518" s="23" t="e">
        <f t="shared" si="118"/>
        <v>#N/A</v>
      </c>
      <c r="F1518" s="23">
        <f t="shared" si="119"/>
        <v>69.53</v>
      </c>
      <c r="G1518" s="22" t="s">
        <v>38</v>
      </c>
      <c r="H1518" s="23" t="s">
        <v>57</v>
      </c>
      <c r="I1518" s="24">
        <v>69.53</v>
      </c>
    </row>
    <row r="1519" spans="1:9">
      <c r="A1519" s="22">
        <v>44044</v>
      </c>
      <c r="B1519" s="22" t="str">
        <f t="shared" si="115"/>
        <v>Aug</v>
      </c>
      <c r="C1519" s="23">
        <f t="shared" si="116"/>
        <v>31</v>
      </c>
      <c r="D1519" s="23" t="str">
        <f t="shared" si="117"/>
        <v>None</v>
      </c>
      <c r="E1519" s="23" t="e">
        <f t="shared" si="118"/>
        <v>#N/A</v>
      </c>
      <c r="F1519" s="23" t="e">
        <f t="shared" si="119"/>
        <v>#N/A</v>
      </c>
      <c r="G1519" s="22" t="s">
        <v>48</v>
      </c>
      <c r="H1519" s="23" t="s">
        <v>49</v>
      </c>
      <c r="I1519" s="24">
        <v>533.53</v>
      </c>
    </row>
    <row r="1520" spans="1:9">
      <c r="A1520" s="22">
        <v>44000</v>
      </c>
      <c r="B1520" s="22" t="str">
        <f t="shared" si="115"/>
        <v>Jun</v>
      </c>
      <c r="C1520" s="23">
        <f t="shared" si="116"/>
        <v>25</v>
      </c>
      <c r="D1520" s="23" t="str">
        <f t="shared" si="117"/>
        <v>Festival of Flight</v>
      </c>
      <c r="E1520" s="23">
        <f t="shared" si="118"/>
        <v>46.41</v>
      </c>
      <c r="F1520" s="23" t="e">
        <f t="shared" si="119"/>
        <v>#N/A</v>
      </c>
      <c r="G1520" s="22" t="s">
        <v>48</v>
      </c>
      <c r="H1520" s="23" t="s">
        <v>57</v>
      </c>
      <c r="I1520" s="24">
        <v>46.41</v>
      </c>
    </row>
    <row r="1521" spans="1:9">
      <c r="A1521" s="22">
        <v>44056</v>
      </c>
      <c r="B1521" s="22" t="str">
        <f t="shared" si="115"/>
        <v>Aug</v>
      </c>
      <c r="C1521" s="23">
        <f t="shared" si="116"/>
        <v>33</v>
      </c>
      <c r="D1521" s="23" t="str">
        <f t="shared" si="117"/>
        <v>Fall Kite Event</v>
      </c>
      <c r="E1521" s="23" t="e">
        <f t="shared" si="118"/>
        <v>#N/A</v>
      </c>
      <c r="F1521" s="23">
        <f t="shared" si="119"/>
        <v>46.26</v>
      </c>
      <c r="G1521" s="22" t="s">
        <v>48</v>
      </c>
      <c r="H1521" s="23" t="s">
        <v>57</v>
      </c>
      <c r="I1521" s="24">
        <v>46.26</v>
      </c>
    </row>
    <row r="1522" spans="1:9">
      <c r="A1522" s="22">
        <v>43976</v>
      </c>
      <c r="B1522" s="22" t="str">
        <f t="shared" si="115"/>
        <v>May</v>
      </c>
      <c r="C1522" s="23">
        <f t="shared" si="116"/>
        <v>22</v>
      </c>
      <c r="D1522" s="23" t="str">
        <f t="shared" si="117"/>
        <v>None</v>
      </c>
      <c r="E1522" s="23" t="e">
        <f t="shared" si="118"/>
        <v>#N/A</v>
      </c>
      <c r="F1522" s="23" t="e">
        <f t="shared" si="119"/>
        <v>#N/A</v>
      </c>
      <c r="G1522" s="22" t="s">
        <v>48</v>
      </c>
      <c r="H1522" s="23" t="s">
        <v>46</v>
      </c>
      <c r="I1522" s="24">
        <v>120.58</v>
      </c>
    </row>
    <row r="1523" spans="1:9">
      <c r="A1523" s="22">
        <v>43986</v>
      </c>
      <c r="B1523" s="22" t="str">
        <f t="shared" si="115"/>
        <v>Jun</v>
      </c>
      <c r="C1523" s="23">
        <f t="shared" si="116"/>
        <v>23</v>
      </c>
      <c r="D1523" s="23" t="str">
        <f t="shared" si="117"/>
        <v>Festival of Flight</v>
      </c>
      <c r="E1523" s="23">
        <f t="shared" si="118"/>
        <v>46.63</v>
      </c>
      <c r="F1523" s="23" t="e">
        <f t="shared" si="119"/>
        <v>#N/A</v>
      </c>
      <c r="G1523" s="22" t="s">
        <v>45</v>
      </c>
      <c r="H1523" s="23" t="s">
        <v>50</v>
      </c>
      <c r="I1523" s="24">
        <v>46.63</v>
      </c>
    </row>
    <row r="1524" spans="1:9">
      <c r="A1524" s="22">
        <v>44005</v>
      </c>
      <c r="B1524" s="22" t="str">
        <f t="shared" si="115"/>
        <v>Jun</v>
      </c>
      <c r="C1524" s="23">
        <f t="shared" si="116"/>
        <v>26</v>
      </c>
      <c r="D1524" s="23" t="str">
        <f t="shared" si="117"/>
        <v>Festival of Flight</v>
      </c>
      <c r="E1524" s="23">
        <f t="shared" si="118"/>
        <v>160.41</v>
      </c>
      <c r="F1524" s="23" t="e">
        <f t="shared" si="119"/>
        <v>#N/A</v>
      </c>
      <c r="G1524" s="22" t="s">
        <v>45</v>
      </c>
      <c r="H1524" s="23" t="s">
        <v>39</v>
      </c>
      <c r="I1524" s="24">
        <v>160.41</v>
      </c>
    </row>
    <row r="1525" spans="1:9">
      <c r="A1525" s="22">
        <v>44061</v>
      </c>
      <c r="B1525" s="22" t="str">
        <f t="shared" si="115"/>
        <v>Aug</v>
      </c>
      <c r="C1525" s="23">
        <f t="shared" si="116"/>
        <v>34</v>
      </c>
      <c r="D1525" s="23" t="str">
        <f t="shared" si="117"/>
        <v>Fall Kite Event</v>
      </c>
      <c r="E1525" s="23" t="e">
        <f t="shared" si="118"/>
        <v>#N/A</v>
      </c>
      <c r="F1525" s="23">
        <f t="shared" si="119"/>
        <v>128.77000000000001</v>
      </c>
      <c r="G1525" s="22" t="s">
        <v>45</v>
      </c>
      <c r="H1525" s="23" t="s">
        <v>49</v>
      </c>
      <c r="I1525" s="24">
        <v>128.77000000000001</v>
      </c>
    </row>
    <row r="1526" spans="1:9">
      <c r="A1526" s="22">
        <v>44090</v>
      </c>
      <c r="B1526" s="22" t="str">
        <f t="shared" si="115"/>
        <v>Sep</v>
      </c>
      <c r="C1526" s="23">
        <f t="shared" si="116"/>
        <v>38</v>
      </c>
      <c r="D1526" s="23" t="str">
        <f t="shared" si="117"/>
        <v>None</v>
      </c>
      <c r="E1526" s="23" t="e">
        <f t="shared" si="118"/>
        <v>#N/A</v>
      </c>
      <c r="F1526" s="23" t="e">
        <f t="shared" si="119"/>
        <v>#N/A</v>
      </c>
      <c r="G1526" s="22" t="s">
        <v>48</v>
      </c>
      <c r="H1526" s="23" t="s">
        <v>49</v>
      </c>
      <c r="I1526" s="24">
        <v>33.89</v>
      </c>
    </row>
    <row r="1527" spans="1:9">
      <c r="A1527" s="22">
        <v>43954</v>
      </c>
      <c r="B1527" s="22" t="str">
        <f t="shared" si="115"/>
        <v>May</v>
      </c>
      <c r="C1527" s="23">
        <f t="shared" si="116"/>
        <v>19</v>
      </c>
      <c r="D1527" s="23" t="str">
        <f t="shared" si="117"/>
        <v>None</v>
      </c>
      <c r="E1527" s="23" t="e">
        <f t="shared" si="118"/>
        <v>#N/A</v>
      </c>
      <c r="F1527" s="23" t="e">
        <f t="shared" si="119"/>
        <v>#N/A</v>
      </c>
      <c r="G1527" s="22" t="s">
        <v>48</v>
      </c>
      <c r="H1527" s="23" t="s">
        <v>43</v>
      </c>
      <c r="I1527" s="24">
        <v>20.48</v>
      </c>
    </row>
    <row r="1528" spans="1:9">
      <c r="A1528" s="22">
        <v>44063</v>
      </c>
      <c r="B1528" s="22" t="str">
        <f t="shared" si="115"/>
        <v>Aug</v>
      </c>
      <c r="C1528" s="23">
        <f t="shared" si="116"/>
        <v>34</v>
      </c>
      <c r="D1528" s="23" t="str">
        <f t="shared" si="117"/>
        <v>Fall Kite Event</v>
      </c>
      <c r="E1528" s="23" t="e">
        <f t="shared" si="118"/>
        <v>#N/A</v>
      </c>
      <c r="F1528" s="23">
        <f t="shared" si="119"/>
        <v>68.599999999999994</v>
      </c>
      <c r="G1528" s="22" t="s">
        <v>38</v>
      </c>
      <c r="H1528" s="23" t="s">
        <v>49</v>
      </c>
      <c r="I1528" s="24">
        <v>68.599999999999994</v>
      </c>
    </row>
    <row r="1529" spans="1:9">
      <c r="A1529" s="22">
        <v>44033</v>
      </c>
      <c r="B1529" s="22" t="str">
        <f t="shared" si="115"/>
        <v>Jul</v>
      </c>
      <c r="C1529" s="23">
        <f t="shared" si="116"/>
        <v>30</v>
      </c>
      <c r="D1529" s="23" t="str">
        <f t="shared" si="117"/>
        <v>None</v>
      </c>
      <c r="E1529" s="23" t="e">
        <f t="shared" si="118"/>
        <v>#N/A</v>
      </c>
      <c r="F1529" s="23" t="e">
        <f t="shared" si="119"/>
        <v>#N/A</v>
      </c>
      <c r="G1529" s="22" t="s">
        <v>38</v>
      </c>
      <c r="H1529" s="23" t="s">
        <v>58</v>
      </c>
      <c r="I1529" s="24">
        <v>168.36</v>
      </c>
    </row>
    <row r="1530" spans="1:9">
      <c r="A1530" s="22">
        <v>43972</v>
      </c>
      <c r="B1530" s="22" t="str">
        <f t="shared" si="115"/>
        <v>May</v>
      </c>
      <c r="C1530" s="23">
        <f t="shared" si="116"/>
        <v>21</v>
      </c>
      <c r="D1530" s="23" t="str">
        <f t="shared" si="117"/>
        <v>None</v>
      </c>
      <c r="E1530" s="23" t="e">
        <f t="shared" si="118"/>
        <v>#N/A</v>
      </c>
      <c r="F1530" s="23" t="e">
        <f t="shared" si="119"/>
        <v>#N/A</v>
      </c>
      <c r="G1530" s="22" t="s">
        <v>38</v>
      </c>
      <c r="H1530" s="23" t="s">
        <v>49</v>
      </c>
      <c r="I1530" s="24">
        <v>99.75</v>
      </c>
    </row>
    <row r="1531" spans="1:9">
      <c r="A1531" s="22">
        <v>44037</v>
      </c>
      <c r="B1531" s="22" t="str">
        <f t="shared" si="115"/>
        <v>Jul</v>
      </c>
      <c r="C1531" s="23">
        <f t="shared" si="116"/>
        <v>30</v>
      </c>
      <c r="D1531" s="23" t="str">
        <f t="shared" si="117"/>
        <v>None</v>
      </c>
      <c r="E1531" s="23" t="e">
        <f t="shared" si="118"/>
        <v>#N/A</v>
      </c>
      <c r="F1531" s="23" t="e">
        <f t="shared" si="119"/>
        <v>#N/A</v>
      </c>
      <c r="G1531" s="22" t="s">
        <v>48</v>
      </c>
      <c r="H1531" s="23" t="s">
        <v>58</v>
      </c>
      <c r="I1531" s="24">
        <v>24.32</v>
      </c>
    </row>
    <row r="1532" spans="1:9">
      <c r="A1532" s="22">
        <v>44055</v>
      </c>
      <c r="B1532" s="22" t="str">
        <f t="shared" si="115"/>
        <v>Aug</v>
      </c>
      <c r="C1532" s="23">
        <f t="shared" si="116"/>
        <v>33</v>
      </c>
      <c r="D1532" s="23" t="str">
        <f t="shared" si="117"/>
        <v>Fall Kite Event</v>
      </c>
      <c r="E1532" s="23" t="e">
        <f t="shared" si="118"/>
        <v>#N/A</v>
      </c>
      <c r="F1532" s="23">
        <f t="shared" si="119"/>
        <v>90.31</v>
      </c>
      <c r="G1532" s="22" t="s">
        <v>45</v>
      </c>
      <c r="H1532" s="23" t="s">
        <v>53</v>
      </c>
      <c r="I1532" s="24">
        <v>90.31</v>
      </c>
    </row>
    <row r="1533" spans="1:9">
      <c r="A1533" s="22">
        <v>44033</v>
      </c>
      <c r="B1533" s="22" t="str">
        <f t="shared" si="115"/>
        <v>Jul</v>
      </c>
      <c r="C1533" s="23">
        <f t="shared" si="116"/>
        <v>30</v>
      </c>
      <c r="D1533" s="23" t="str">
        <f t="shared" si="117"/>
        <v>None</v>
      </c>
      <c r="E1533" s="23" t="e">
        <f t="shared" si="118"/>
        <v>#N/A</v>
      </c>
      <c r="F1533" s="23" t="e">
        <f t="shared" si="119"/>
        <v>#N/A</v>
      </c>
      <c r="G1533" s="22" t="s">
        <v>48</v>
      </c>
      <c r="H1533" s="23" t="s">
        <v>58</v>
      </c>
      <c r="I1533" s="24">
        <v>23.7</v>
      </c>
    </row>
    <row r="1534" spans="1:9">
      <c r="A1534" s="22">
        <v>44096</v>
      </c>
      <c r="B1534" s="22" t="str">
        <f t="shared" si="115"/>
        <v>Sep</v>
      </c>
      <c r="C1534" s="23">
        <f t="shared" si="116"/>
        <v>39</v>
      </c>
      <c r="D1534" s="23" t="str">
        <f t="shared" si="117"/>
        <v>None</v>
      </c>
      <c r="E1534" s="23" t="e">
        <f t="shared" si="118"/>
        <v>#N/A</v>
      </c>
      <c r="F1534" s="23" t="e">
        <f t="shared" si="119"/>
        <v>#N/A</v>
      </c>
      <c r="G1534" s="22" t="s">
        <v>48</v>
      </c>
      <c r="H1534" s="23" t="s">
        <v>49</v>
      </c>
      <c r="I1534" s="24">
        <v>66.59</v>
      </c>
    </row>
    <row r="1535" spans="1:9">
      <c r="A1535" s="22">
        <v>44065</v>
      </c>
      <c r="B1535" s="22" t="str">
        <f t="shared" si="115"/>
        <v>Aug</v>
      </c>
      <c r="C1535" s="23">
        <f t="shared" si="116"/>
        <v>34</v>
      </c>
      <c r="D1535" s="23" t="str">
        <f t="shared" si="117"/>
        <v>Fall Kite Event</v>
      </c>
      <c r="E1535" s="23" t="e">
        <f t="shared" si="118"/>
        <v>#N/A</v>
      </c>
      <c r="F1535" s="23">
        <f t="shared" si="119"/>
        <v>25.01</v>
      </c>
      <c r="G1535" s="22" t="s">
        <v>48</v>
      </c>
      <c r="H1535" s="23" t="s">
        <v>58</v>
      </c>
      <c r="I1535" s="24">
        <v>25.01</v>
      </c>
    </row>
    <row r="1536" spans="1:9">
      <c r="A1536" s="22">
        <v>44088</v>
      </c>
      <c r="B1536" s="22" t="str">
        <f t="shared" si="115"/>
        <v>Sep</v>
      </c>
      <c r="C1536" s="23">
        <f t="shared" si="116"/>
        <v>38</v>
      </c>
      <c r="D1536" s="23" t="str">
        <f t="shared" si="117"/>
        <v>None</v>
      </c>
      <c r="E1536" s="23" t="e">
        <f t="shared" si="118"/>
        <v>#N/A</v>
      </c>
      <c r="F1536" s="23" t="e">
        <f t="shared" si="119"/>
        <v>#N/A</v>
      </c>
      <c r="G1536" s="22" t="s">
        <v>48</v>
      </c>
      <c r="H1536" s="23" t="s">
        <v>49</v>
      </c>
      <c r="I1536" s="24">
        <v>33.479999999999997</v>
      </c>
    </row>
    <row r="1537" spans="1:9">
      <c r="A1537" s="22">
        <v>43962</v>
      </c>
      <c r="B1537" s="22" t="str">
        <f t="shared" si="115"/>
        <v>May</v>
      </c>
      <c r="C1537" s="23">
        <f t="shared" si="116"/>
        <v>20</v>
      </c>
      <c r="D1537" s="23" t="str">
        <f t="shared" si="117"/>
        <v>None</v>
      </c>
      <c r="E1537" s="23" t="e">
        <f t="shared" si="118"/>
        <v>#N/A</v>
      </c>
      <c r="F1537" s="23" t="e">
        <f t="shared" si="119"/>
        <v>#N/A</v>
      </c>
      <c r="G1537" s="22" t="s">
        <v>48</v>
      </c>
      <c r="H1537" s="23" t="s">
        <v>46</v>
      </c>
      <c r="I1537" s="24">
        <v>48.88</v>
      </c>
    </row>
    <row r="1538" spans="1:9">
      <c r="A1538" s="22">
        <v>44060</v>
      </c>
      <c r="B1538" s="22" t="str">
        <f t="shared" si="115"/>
        <v>Aug</v>
      </c>
      <c r="C1538" s="23">
        <f t="shared" si="116"/>
        <v>34</v>
      </c>
      <c r="D1538" s="23" t="str">
        <f t="shared" si="117"/>
        <v>Fall Kite Event</v>
      </c>
      <c r="E1538" s="23" t="e">
        <f t="shared" si="118"/>
        <v>#N/A</v>
      </c>
      <c r="F1538" s="23">
        <f t="shared" si="119"/>
        <v>66.66</v>
      </c>
      <c r="G1538" s="22" t="s">
        <v>38</v>
      </c>
      <c r="H1538" s="23" t="s">
        <v>49</v>
      </c>
      <c r="I1538" s="24">
        <v>66.66</v>
      </c>
    </row>
    <row r="1539" spans="1:9">
      <c r="A1539" s="22">
        <v>43997</v>
      </c>
      <c r="B1539" s="22" t="str">
        <f t="shared" si="115"/>
        <v>Jun</v>
      </c>
      <c r="C1539" s="23">
        <f t="shared" si="116"/>
        <v>25</v>
      </c>
      <c r="D1539" s="23" t="str">
        <f t="shared" si="117"/>
        <v>Festival of Flight</v>
      </c>
      <c r="E1539" s="23">
        <f t="shared" si="118"/>
        <v>38.659999999999997</v>
      </c>
      <c r="F1539" s="23" t="e">
        <f t="shared" si="119"/>
        <v>#N/A</v>
      </c>
      <c r="G1539" s="22" t="s">
        <v>48</v>
      </c>
      <c r="H1539" s="23" t="s">
        <v>66</v>
      </c>
      <c r="I1539" s="24">
        <v>38.659999999999997</v>
      </c>
    </row>
    <row r="1540" spans="1:9">
      <c r="A1540" s="22">
        <v>44091</v>
      </c>
      <c r="B1540" s="22" t="str">
        <f t="shared" si="115"/>
        <v>Sep</v>
      </c>
      <c r="C1540" s="23">
        <f t="shared" si="116"/>
        <v>38</v>
      </c>
      <c r="D1540" s="23" t="str">
        <f t="shared" si="117"/>
        <v>None</v>
      </c>
      <c r="E1540" s="23" t="e">
        <f t="shared" si="118"/>
        <v>#N/A</v>
      </c>
      <c r="F1540" s="23" t="e">
        <f t="shared" si="119"/>
        <v>#N/A</v>
      </c>
      <c r="G1540" s="22" t="s">
        <v>48</v>
      </c>
      <c r="H1540" s="23" t="s">
        <v>57</v>
      </c>
      <c r="I1540" s="24">
        <v>46.28</v>
      </c>
    </row>
    <row r="1541" spans="1:9">
      <c r="A1541" s="22">
        <v>43952</v>
      </c>
      <c r="B1541" s="22" t="str">
        <f t="shared" si="115"/>
        <v>May</v>
      </c>
      <c r="C1541" s="23">
        <f t="shared" si="116"/>
        <v>18</v>
      </c>
      <c r="D1541" s="23" t="str">
        <f t="shared" si="117"/>
        <v>None</v>
      </c>
      <c r="E1541" s="23" t="e">
        <f t="shared" si="118"/>
        <v>#N/A</v>
      </c>
      <c r="F1541" s="23" t="e">
        <f t="shared" si="119"/>
        <v>#N/A</v>
      </c>
      <c r="G1541" s="22" t="s">
        <v>45</v>
      </c>
      <c r="H1541" s="23" t="s">
        <v>39</v>
      </c>
      <c r="I1541" s="24">
        <v>78.44</v>
      </c>
    </row>
    <row r="1542" spans="1:9">
      <c r="A1542" s="22">
        <v>44007</v>
      </c>
      <c r="B1542" s="22" t="str">
        <f t="shared" ref="B1542:B1605" si="120">TEXT(A1542,"mmm")</f>
        <v>Jun</v>
      </c>
      <c r="C1542" s="23">
        <f t="shared" ref="C1542:C1605" si="121">WEEKNUM(A1542)</f>
        <v>26</v>
      </c>
      <c r="D1542" s="23" t="str">
        <f t="shared" ref="D1542:D1605" si="122">IFERROR(VLOOKUP(C1542,$AZ$7:$BA$14,2,0),"None")</f>
        <v>Festival of Flight</v>
      </c>
      <c r="E1542" s="23">
        <f t="shared" ref="E1542:E1605" si="123">IF(D1542=$AZ$4,I1542,NA())</f>
        <v>80.989999999999995</v>
      </c>
      <c r="F1542" s="23" t="e">
        <f t="shared" ref="F1542:F1605" si="124">IF(D1542=$AZ$3,I1542,NA())</f>
        <v>#N/A</v>
      </c>
      <c r="G1542" s="22" t="s">
        <v>48</v>
      </c>
      <c r="H1542" s="23" t="s">
        <v>61</v>
      </c>
      <c r="I1542" s="24">
        <v>80.989999999999995</v>
      </c>
    </row>
    <row r="1543" spans="1:9">
      <c r="A1543" s="22">
        <v>43995</v>
      </c>
      <c r="B1543" s="22" t="str">
        <f t="shared" si="120"/>
        <v>Jun</v>
      </c>
      <c r="C1543" s="23">
        <f t="shared" si="121"/>
        <v>24</v>
      </c>
      <c r="D1543" s="23" t="str">
        <f t="shared" si="122"/>
        <v>Festival of Flight</v>
      </c>
      <c r="E1543" s="23">
        <f t="shared" si="123"/>
        <v>68.400000000000006</v>
      </c>
      <c r="F1543" s="23" t="e">
        <f t="shared" si="124"/>
        <v>#N/A</v>
      </c>
      <c r="G1543" s="22" t="s">
        <v>48</v>
      </c>
      <c r="H1543" s="23" t="s">
        <v>49</v>
      </c>
      <c r="I1543" s="24">
        <v>68.400000000000006</v>
      </c>
    </row>
    <row r="1544" spans="1:9">
      <c r="A1544" s="22">
        <v>44089</v>
      </c>
      <c r="B1544" s="22" t="str">
        <f t="shared" si="120"/>
        <v>Sep</v>
      </c>
      <c r="C1544" s="23">
        <f t="shared" si="121"/>
        <v>38</v>
      </c>
      <c r="D1544" s="23" t="str">
        <f t="shared" si="122"/>
        <v>None</v>
      </c>
      <c r="E1544" s="23" t="e">
        <f t="shared" si="123"/>
        <v>#N/A</v>
      </c>
      <c r="F1544" s="23" t="e">
        <f t="shared" si="124"/>
        <v>#N/A</v>
      </c>
      <c r="G1544" s="22" t="s">
        <v>48</v>
      </c>
      <c r="H1544" s="23" t="s">
        <v>50</v>
      </c>
      <c r="I1544" s="24">
        <v>92.84</v>
      </c>
    </row>
    <row r="1545" spans="1:9">
      <c r="A1545" s="22">
        <v>44051</v>
      </c>
      <c r="B1545" s="22" t="str">
        <f t="shared" si="120"/>
        <v>Aug</v>
      </c>
      <c r="C1545" s="23">
        <f t="shared" si="121"/>
        <v>32</v>
      </c>
      <c r="D1545" s="23" t="str">
        <f t="shared" si="122"/>
        <v>Fall Kite Event</v>
      </c>
      <c r="E1545" s="23" t="e">
        <f t="shared" si="123"/>
        <v>#N/A</v>
      </c>
      <c r="F1545" s="23">
        <f t="shared" si="124"/>
        <v>136.28</v>
      </c>
      <c r="G1545" s="22" t="s">
        <v>48</v>
      </c>
      <c r="H1545" s="23" t="s">
        <v>49</v>
      </c>
      <c r="I1545" s="24">
        <v>136.28</v>
      </c>
    </row>
    <row r="1546" spans="1:9">
      <c r="A1546" s="22">
        <v>43995</v>
      </c>
      <c r="B1546" s="22" t="str">
        <f t="shared" si="120"/>
        <v>Jun</v>
      </c>
      <c r="C1546" s="23">
        <f t="shared" si="121"/>
        <v>24</v>
      </c>
      <c r="D1546" s="23" t="str">
        <f t="shared" si="122"/>
        <v>Festival of Flight</v>
      </c>
      <c r="E1546" s="23">
        <f t="shared" si="123"/>
        <v>66.400000000000006</v>
      </c>
      <c r="F1546" s="23" t="e">
        <f t="shared" si="124"/>
        <v>#N/A</v>
      </c>
      <c r="G1546" s="22" t="s">
        <v>48</v>
      </c>
      <c r="H1546" s="23" t="s">
        <v>49</v>
      </c>
      <c r="I1546" s="24">
        <v>66.400000000000006</v>
      </c>
    </row>
    <row r="1547" spans="1:9">
      <c r="A1547" s="22">
        <v>44068</v>
      </c>
      <c r="B1547" s="22" t="str">
        <f t="shared" si="120"/>
        <v>Aug</v>
      </c>
      <c r="C1547" s="23">
        <f t="shared" si="121"/>
        <v>35</v>
      </c>
      <c r="D1547" s="23" t="str">
        <f t="shared" si="122"/>
        <v>Fall Kite Event</v>
      </c>
      <c r="E1547" s="23" t="e">
        <f t="shared" si="123"/>
        <v>#N/A</v>
      </c>
      <c r="F1547" s="23">
        <f t="shared" si="124"/>
        <v>19.010000000000002</v>
      </c>
      <c r="G1547" s="22" t="s">
        <v>38</v>
      </c>
      <c r="H1547" s="23" t="s">
        <v>43</v>
      </c>
      <c r="I1547" s="24">
        <v>19.010000000000002</v>
      </c>
    </row>
    <row r="1548" spans="1:9">
      <c r="A1548" s="22">
        <v>44013</v>
      </c>
      <c r="B1548" s="22" t="str">
        <f t="shared" si="120"/>
        <v>Jul</v>
      </c>
      <c r="C1548" s="23">
        <f t="shared" si="121"/>
        <v>27</v>
      </c>
      <c r="D1548" s="23" t="str">
        <f t="shared" si="122"/>
        <v>None</v>
      </c>
      <c r="E1548" s="23" t="e">
        <f t="shared" si="123"/>
        <v>#N/A</v>
      </c>
      <c r="F1548" s="23" t="e">
        <f t="shared" si="124"/>
        <v>#N/A</v>
      </c>
      <c r="G1548" s="22" t="s">
        <v>48</v>
      </c>
      <c r="H1548" s="23" t="s">
        <v>46</v>
      </c>
      <c r="I1548" s="24">
        <v>72.959999999999994</v>
      </c>
    </row>
    <row r="1549" spans="1:9">
      <c r="A1549" s="22">
        <v>44038</v>
      </c>
      <c r="B1549" s="22" t="str">
        <f t="shared" si="120"/>
        <v>Jul</v>
      </c>
      <c r="C1549" s="23">
        <f t="shared" si="121"/>
        <v>31</v>
      </c>
      <c r="D1549" s="23" t="str">
        <f t="shared" si="122"/>
        <v>None</v>
      </c>
      <c r="E1549" s="23" t="e">
        <f t="shared" si="123"/>
        <v>#N/A</v>
      </c>
      <c r="F1549" s="23" t="e">
        <f t="shared" si="124"/>
        <v>#N/A</v>
      </c>
      <c r="G1549" s="22" t="s">
        <v>38</v>
      </c>
      <c r="H1549" s="23" t="s">
        <v>57</v>
      </c>
      <c r="I1549" s="24">
        <v>46.81</v>
      </c>
    </row>
    <row r="1550" spans="1:9">
      <c r="A1550" s="22">
        <v>43988</v>
      </c>
      <c r="B1550" s="22" t="str">
        <f t="shared" si="120"/>
        <v>Jun</v>
      </c>
      <c r="C1550" s="23">
        <f t="shared" si="121"/>
        <v>23</v>
      </c>
      <c r="D1550" s="23" t="str">
        <f t="shared" si="122"/>
        <v>Festival of Flight</v>
      </c>
      <c r="E1550" s="23">
        <f t="shared" si="123"/>
        <v>40.93</v>
      </c>
      <c r="F1550" s="23" t="e">
        <f t="shared" si="124"/>
        <v>#N/A</v>
      </c>
      <c r="G1550" s="22" t="s">
        <v>38</v>
      </c>
      <c r="H1550" s="23" t="s">
        <v>56</v>
      </c>
      <c r="I1550" s="24">
        <v>40.93</v>
      </c>
    </row>
    <row r="1551" spans="1:9">
      <c r="A1551" s="22">
        <v>44060</v>
      </c>
      <c r="B1551" s="22" t="str">
        <f t="shared" si="120"/>
        <v>Aug</v>
      </c>
      <c r="C1551" s="23">
        <f t="shared" si="121"/>
        <v>34</v>
      </c>
      <c r="D1551" s="23" t="str">
        <f t="shared" si="122"/>
        <v>Fall Kite Event</v>
      </c>
      <c r="E1551" s="23" t="e">
        <f t="shared" si="123"/>
        <v>#N/A</v>
      </c>
      <c r="F1551" s="23">
        <f t="shared" si="124"/>
        <v>72.83</v>
      </c>
      <c r="G1551" s="22" t="s">
        <v>48</v>
      </c>
      <c r="H1551" s="23" t="s">
        <v>58</v>
      </c>
      <c r="I1551" s="24">
        <v>72.83</v>
      </c>
    </row>
    <row r="1552" spans="1:9">
      <c r="A1552" s="22">
        <v>44003</v>
      </c>
      <c r="B1552" s="22" t="str">
        <f t="shared" si="120"/>
        <v>Jun</v>
      </c>
      <c r="C1552" s="23">
        <f t="shared" si="121"/>
        <v>26</v>
      </c>
      <c r="D1552" s="23" t="str">
        <f t="shared" si="122"/>
        <v>Festival of Flight</v>
      </c>
      <c r="E1552" s="23">
        <f t="shared" si="123"/>
        <v>24.73</v>
      </c>
      <c r="F1552" s="23" t="e">
        <f t="shared" si="124"/>
        <v>#N/A</v>
      </c>
      <c r="G1552" s="22" t="s">
        <v>38</v>
      </c>
      <c r="H1552" s="23" t="s">
        <v>54</v>
      </c>
      <c r="I1552" s="24">
        <v>24.73</v>
      </c>
    </row>
    <row r="1553" spans="1:9">
      <c r="A1553" s="22">
        <v>44003</v>
      </c>
      <c r="B1553" s="22" t="str">
        <f t="shared" si="120"/>
        <v>Jun</v>
      </c>
      <c r="C1553" s="23">
        <f t="shared" si="121"/>
        <v>26</v>
      </c>
      <c r="D1553" s="23" t="str">
        <f t="shared" si="122"/>
        <v>Festival of Flight</v>
      </c>
      <c r="E1553" s="23">
        <f t="shared" si="123"/>
        <v>112.69</v>
      </c>
      <c r="F1553" s="23" t="e">
        <f t="shared" si="124"/>
        <v>#N/A</v>
      </c>
      <c r="G1553" s="22" t="s">
        <v>48</v>
      </c>
      <c r="H1553" s="23" t="s">
        <v>53</v>
      </c>
      <c r="I1553" s="24">
        <v>112.69</v>
      </c>
    </row>
    <row r="1554" spans="1:9">
      <c r="A1554" s="22">
        <v>44065</v>
      </c>
      <c r="B1554" s="22" t="str">
        <f t="shared" si="120"/>
        <v>Aug</v>
      </c>
      <c r="C1554" s="23">
        <f t="shared" si="121"/>
        <v>34</v>
      </c>
      <c r="D1554" s="23" t="str">
        <f t="shared" si="122"/>
        <v>Fall Kite Event</v>
      </c>
      <c r="E1554" s="23" t="e">
        <f t="shared" si="123"/>
        <v>#N/A</v>
      </c>
      <c r="F1554" s="23">
        <f t="shared" si="124"/>
        <v>68.27</v>
      </c>
      <c r="G1554" s="22" t="s">
        <v>38</v>
      </c>
      <c r="H1554" s="23" t="s">
        <v>49</v>
      </c>
      <c r="I1554" s="24">
        <v>68.27</v>
      </c>
    </row>
    <row r="1555" spans="1:9">
      <c r="A1555" s="22">
        <v>44050</v>
      </c>
      <c r="B1555" s="22" t="str">
        <f t="shared" si="120"/>
        <v>Aug</v>
      </c>
      <c r="C1555" s="23">
        <f t="shared" si="121"/>
        <v>32</v>
      </c>
      <c r="D1555" s="23" t="str">
        <f t="shared" si="122"/>
        <v>Fall Kite Event</v>
      </c>
      <c r="E1555" s="23" t="e">
        <f t="shared" si="123"/>
        <v>#N/A</v>
      </c>
      <c r="F1555" s="23">
        <f t="shared" si="124"/>
        <v>44.6</v>
      </c>
      <c r="G1555" s="22" t="s">
        <v>45</v>
      </c>
      <c r="H1555" s="23" t="s">
        <v>57</v>
      </c>
      <c r="I1555" s="24">
        <v>44.6</v>
      </c>
    </row>
    <row r="1556" spans="1:9">
      <c r="A1556" s="22">
        <v>44047</v>
      </c>
      <c r="B1556" s="22" t="str">
        <f t="shared" si="120"/>
        <v>Aug</v>
      </c>
      <c r="C1556" s="23">
        <f t="shared" si="121"/>
        <v>32</v>
      </c>
      <c r="D1556" s="23" t="str">
        <f t="shared" si="122"/>
        <v>Fall Kite Event</v>
      </c>
      <c r="E1556" s="23" t="e">
        <f t="shared" si="123"/>
        <v>#N/A</v>
      </c>
      <c r="F1556" s="23">
        <f t="shared" si="124"/>
        <v>72.05</v>
      </c>
      <c r="G1556" s="22" t="s">
        <v>45</v>
      </c>
      <c r="H1556" s="23" t="s">
        <v>46</v>
      </c>
      <c r="I1556" s="24">
        <v>72.05</v>
      </c>
    </row>
    <row r="1557" spans="1:9">
      <c r="A1557" s="22">
        <v>44000</v>
      </c>
      <c r="B1557" s="22" t="str">
        <f t="shared" si="120"/>
        <v>Jun</v>
      </c>
      <c r="C1557" s="23">
        <f t="shared" si="121"/>
        <v>25</v>
      </c>
      <c r="D1557" s="23" t="str">
        <f t="shared" si="122"/>
        <v>Festival of Flight</v>
      </c>
      <c r="E1557" s="23">
        <f t="shared" si="123"/>
        <v>66.400000000000006</v>
      </c>
      <c r="F1557" s="23" t="e">
        <f t="shared" si="124"/>
        <v>#N/A</v>
      </c>
      <c r="G1557" s="22" t="s">
        <v>38</v>
      </c>
      <c r="H1557" s="23" t="s">
        <v>49</v>
      </c>
      <c r="I1557" s="24">
        <v>66.400000000000006</v>
      </c>
    </row>
    <row r="1558" spans="1:9">
      <c r="A1558" s="22">
        <v>44050</v>
      </c>
      <c r="B1558" s="22" t="str">
        <f t="shared" si="120"/>
        <v>Aug</v>
      </c>
      <c r="C1558" s="23">
        <f t="shared" si="121"/>
        <v>32</v>
      </c>
      <c r="D1558" s="23" t="str">
        <f t="shared" si="122"/>
        <v>Fall Kite Event</v>
      </c>
      <c r="E1558" s="23" t="e">
        <f t="shared" si="123"/>
        <v>#N/A</v>
      </c>
      <c r="F1558" s="23">
        <f t="shared" si="124"/>
        <v>53.25</v>
      </c>
      <c r="G1558" s="22" t="s">
        <v>38</v>
      </c>
      <c r="H1558" s="23" t="s">
        <v>61</v>
      </c>
      <c r="I1558" s="24">
        <v>53.25</v>
      </c>
    </row>
    <row r="1559" spans="1:9">
      <c r="A1559" s="22">
        <v>44074</v>
      </c>
      <c r="B1559" s="22" t="str">
        <f t="shared" si="120"/>
        <v>Aug</v>
      </c>
      <c r="C1559" s="23">
        <f t="shared" si="121"/>
        <v>36</v>
      </c>
      <c r="D1559" s="23" t="str">
        <f t="shared" si="122"/>
        <v>None</v>
      </c>
      <c r="E1559" s="23" t="e">
        <f t="shared" si="123"/>
        <v>#N/A</v>
      </c>
      <c r="F1559" s="23" t="e">
        <f t="shared" si="124"/>
        <v>#N/A</v>
      </c>
      <c r="G1559" s="22" t="s">
        <v>48</v>
      </c>
      <c r="H1559" s="23" t="s">
        <v>50</v>
      </c>
      <c r="I1559" s="24">
        <v>46.41</v>
      </c>
    </row>
    <row r="1560" spans="1:9">
      <c r="A1560" s="22">
        <v>43981</v>
      </c>
      <c r="B1560" s="22" t="str">
        <f t="shared" si="120"/>
        <v>May</v>
      </c>
      <c r="C1560" s="23">
        <f t="shared" si="121"/>
        <v>22</v>
      </c>
      <c r="D1560" s="23" t="str">
        <f t="shared" si="122"/>
        <v>None</v>
      </c>
      <c r="E1560" s="23" t="e">
        <f t="shared" si="123"/>
        <v>#N/A</v>
      </c>
      <c r="F1560" s="23" t="e">
        <f t="shared" si="124"/>
        <v>#N/A</v>
      </c>
      <c r="G1560" s="22" t="s">
        <v>45</v>
      </c>
      <c r="H1560" s="23" t="s">
        <v>53</v>
      </c>
      <c r="I1560" s="24">
        <v>58.09</v>
      </c>
    </row>
    <row r="1561" spans="1:9">
      <c r="A1561" s="22">
        <v>44002</v>
      </c>
      <c r="B1561" s="22" t="str">
        <f t="shared" si="120"/>
        <v>Jun</v>
      </c>
      <c r="C1561" s="23">
        <f t="shared" si="121"/>
        <v>25</v>
      </c>
      <c r="D1561" s="23" t="str">
        <f t="shared" si="122"/>
        <v>Festival of Flight</v>
      </c>
      <c r="E1561" s="23">
        <f t="shared" si="123"/>
        <v>75.83</v>
      </c>
      <c r="F1561" s="23" t="e">
        <f t="shared" si="124"/>
        <v>#N/A</v>
      </c>
      <c r="G1561" s="22" t="s">
        <v>45</v>
      </c>
      <c r="H1561" s="23" t="s">
        <v>46</v>
      </c>
      <c r="I1561" s="24">
        <v>75.83</v>
      </c>
    </row>
    <row r="1562" spans="1:9">
      <c r="A1562" s="22">
        <v>43983</v>
      </c>
      <c r="B1562" s="22" t="str">
        <f t="shared" si="120"/>
        <v>Jun</v>
      </c>
      <c r="C1562" s="23">
        <f t="shared" si="121"/>
        <v>23</v>
      </c>
      <c r="D1562" s="23" t="str">
        <f t="shared" si="122"/>
        <v>Festival of Flight</v>
      </c>
      <c r="E1562" s="23">
        <f t="shared" si="123"/>
        <v>46.56</v>
      </c>
      <c r="F1562" s="23" t="e">
        <f t="shared" si="124"/>
        <v>#N/A</v>
      </c>
      <c r="G1562" s="22" t="s">
        <v>45</v>
      </c>
      <c r="H1562" s="23" t="s">
        <v>57</v>
      </c>
      <c r="I1562" s="24">
        <v>46.56</v>
      </c>
    </row>
    <row r="1563" spans="1:9">
      <c r="A1563" s="22">
        <v>44068</v>
      </c>
      <c r="B1563" s="22" t="str">
        <f t="shared" si="120"/>
        <v>Aug</v>
      </c>
      <c r="C1563" s="23">
        <f t="shared" si="121"/>
        <v>35</v>
      </c>
      <c r="D1563" s="23" t="str">
        <f t="shared" si="122"/>
        <v>Fall Kite Event</v>
      </c>
      <c r="E1563" s="23" t="e">
        <f t="shared" si="123"/>
        <v>#N/A</v>
      </c>
      <c r="F1563" s="23">
        <f t="shared" si="124"/>
        <v>116.59</v>
      </c>
      <c r="G1563" s="22" t="s">
        <v>48</v>
      </c>
      <c r="H1563" s="23" t="s">
        <v>53</v>
      </c>
      <c r="I1563" s="24">
        <v>116.59</v>
      </c>
    </row>
    <row r="1564" spans="1:9">
      <c r="A1564" s="22">
        <v>44071</v>
      </c>
      <c r="B1564" s="22" t="str">
        <f t="shared" si="120"/>
        <v>Aug</v>
      </c>
      <c r="C1564" s="23">
        <f t="shared" si="121"/>
        <v>35</v>
      </c>
      <c r="D1564" s="23" t="str">
        <f t="shared" si="122"/>
        <v>Fall Kite Event</v>
      </c>
      <c r="E1564" s="23" t="e">
        <f t="shared" si="123"/>
        <v>#N/A</v>
      </c>
      <c r="F1564" s="23">
        <f t="shared" si="124"/>
        <v>28.4</v>
      </c>
      <c r="G1564" s="22" t="s">
        <v>38</v>
      </c>
      <c r="H1564" s="23" t="s">
        <v>61</v>
      </c>
      <c r="I1564" s="24">
        <v>28.4</v>
      </c>
    </row>
    <row r="1565" spans="1:9">
      <c r="A1565" s="22">
        <v>44072</v>
      </c>
      <c r="B1565" s="22" t="str">
        <f t="shared" si="120"/>
        <v>Aug</v>
      </c>
      <c r="C1565" s="23">
        <f t="shared" si="121"/>
        <v>35</v>
      </c>
      <c r="D1565" s="23" t="str">
        <f t="shared" si="122"/>
        <v>Fall Kite Event</v>
      </c>
      <c r="E1565" s="23" t="e">
        <f t="shared" si="123"/>
        <v>#N/A</v>
      </c>
      <c r="F1565" s="23">
        <f t="shared" si="124"/>
        <v>523.75</v>
      </c>
      <c r="G1565" s="22" t="s">
        <v>38</v>
      </c>
      <c r="H1565" s="23" t="s">
        <v>50</v>
      </c>
      <c r="I1565" s="24">
        <v>523.75</v>
      </c>
    </row>
    <row r="1566" spans="1:9">
      <c r="A1566" s="22">
        <v>43999</v>
      </c>
      <c r="B1566" s="22" t="str">
        <f t="shared" si="120"/>
        <v>Jun</v>
      </c>
      <c r="C1566" s="23">
        <f t="shared" si="121"/>
        <v>25</v>
      </c>
      <c r="D1566" s="23" t="str">
        <f t="shared" si="122"/>
        <v>Festival of Flight</v>
      </c>
      <c r="E1566" s="23">
        <f t="shared" si="123"/>
        <v>84.91</v>
      </c>
      <c r="F1566" s="23" t="e">
        <f t="shared" si="124"/>
        <v>#N/A</v>
      </c>
      <c r="G1566" s="22" t="s">
        <v>48</v>
      </c>
      <c r="H1566" s="23" t="s">
        <v>53</v>
      </c>
      <c r="I1566" s="24">
        <v>84.91</v>
      </c>
    </row>
    <row r="1567" spans="1:9">
      <c r="A1567" s="22">
        <v>43993</v>
      </c>
      <c r="B1567" s="22" t="str">
        <f t="shared" si="120"/>
        <v>Jun</v>
      </c>
      <c r="C1567" s="23">
        <f t="shared" si="121"/>
        <v>24</v>
      </c>
      <c r="D1567" s="23" t="str">
        <f t="shared" si="122"/>
        <v>Festival of Flight</v>
      </c>
      <c r="E1567" s="23">
        <f t="shared" si="123"/>
        <v>46.03</v>
      </c>
      <c r="F1567" s="23" t="e">
        <f t="shared" si="124"/>
        <v>#N/A</v>
      </c>
      <c r="G1567" s="22" t="s">
        <v>48</v>
      </c>
      <c r="H1567" s="23" t="s">
        <v>50</v>
      </c>
      <c r="I1567" s="24">
        <v>46.03</v>
      </c>
    </row>
    <row r="1568" spans="1:9">
      <c r="A1568" s="22">
        <v>44056</v>
      </c>
      <c r="B1568" s="22" t="str">
        <f t="shared" si="120"/>
        <v>Aug</v>
      </c>
      <c r="C1568" s="23">
        <f t="shared" si="121"/>
        <v>33</v>
      </c>
      <c r="D1568" s="23" t="str">
        <f t="shared" si="122"/>
        <v>Fall Kite Event</v>
      </c>
      <c r="E1568" s="23" t="e">
        <f t="shared" si="123"/>
        <v>#N/A</v>
      </c>
      <c r="F1568" s="23">
        <f t="shared" si="124"/>
        <v>404.81</v>
      </c>
      <c r="G1568" s="22" t="s">
        <v>38</v>
      </c>
      <c r="H1568" s="23" t="s">
        <v>46</v>
      </c>
      <c r="I1568" s="24">
        <v>404.81</v>
      </c>
    </row>
    <row r="1569" spans="1:9">
      <c r="A1569" s="22">
        <v>43993</v>
      </c>
      <c r="B1569" s="22" t="str">
        <f t="shared" si="120"/>
        <v>Jun</v>
      </c>
      <c r="C1569" s="23">
        <f t="shared" si="121"/>
        <v>24</v>
      </c>
      <c r="D1569" s="23" t="str">
        <f t="shared" si="122"/>
        <v>Festival of Flight</v>
      </c>
      <c r="E1569" s="23">
        <f t="shared" si="123"/>
        <v>48.73</v>
      </c>
      <c r="F1569" s="23" t="e">
        <f t="shared" si="124"/>
        <v>#N/A</v>
      </c>
      <c r="G1569" s="22" t="s">
        <v>45</v>
      </c>
      <c r="H1569" s="23" t="s">
        <v>58</v>
      </c>
      <c r="I1569" s="24">
        <v>48.73</v>
      </c>
    </row>
    <row r="1570" spans="1:9">
      <c r="A1570" s="22">
        <v>44025</v>
      </c>
      <c r="B1570" s="22" t="str">
        <f t="shared" si="120"/>
        <v>Jul</v>
      </c>
      <c r="C1570" s="23">
        <f t="shared" si="121"/>
        <v>29</v>
      </c>
      <c r="D1570" s="23" t="str">
        <f t="shared" si="122"/>
        <v>None</v>
      </c>
      <c r="E1570" s="23" t="e">
        <f t="shared" si="123"/>
        <v>#N/A</v>
      </c>
      <c r="F1570" s="23" t="e">
        <f t="shared" si="124"/>
        <v>#N/A</v>
      </c>
      <c r="G1570" s="22" t="s">
        <v>45</v>
      </c>
      <c r="H1570" s="23" t="s">
        <v>58</v>
      </c>
      <c r="I1570" s="24">
        <v>25.89</v>
      </c>
    </row>
    <row r="1571" spans="1:9">
      <c r="A1571" s="22">
        <v>44052</v>
      </c>
      <c r="B1571" s="22" t="str">
        <f t="shared" si="120"/>
        <v>Aug</v>
      </c>
      <c r="C1571" s="23">
        <f t="shared" si="121"/>
        <v>33</v>
      </c>
      <c r="D1571" s="23" t="str">
        <f t="shared" si="122"/>
        <v>Fall Kite Event</v>
      </c>
      <c r="E1571" s="23" t="e">
        <f t="shared" si="123"/>
        <v>#N/A</v>
      </c>
      <c r="F1571" s="23">
        <f t="shared" si="124"/>
        <v>23.14</v>
      </c>
      <c r="G1571" s="22" t="s">
        <v>48</v>
      </c>
      <c r="H1571" s="23" t="s">
        <v>57</v>
      </c>
      <c r="I1571" s="24">
        <v>23.14</v>
      </c>
    </row>
    <row r="1572" spans="1:9">
      <c r="A1572" s="22">
        <v>44006</v>
      </c>
      <c r="B1572" s="22" t="str">
        <f t="shared" si="120"/>
        <v>Jun</v>
      </c>
      <c r="C1572" s="23">
        <f t="shared" si="121"/>
        <v>26</v>
      </c>
      <c r="D1572" s="23" t="str">
        <f t="shared" si="122"/>
        <v>Festival of Flight</v>
      </c>
      <c r="E1572" s="23">
        <f t="shared" si="123"/>
        <v>66.36</v>
      </c>
      <c r="F1572" s="23" t="e">
        <f t="shared" si="124"/>
        <v>#N/A</v>
      </c>
      <c r="G1572" s="22" t="s">
        <v>38</v>
      </c>
      <c r="H1572" s="23" t="s">
        <v>50</v>
      </c>
      <c r="I1572" s="24">
        <v>66.36</v>
      </c>
    </row>
    <row r="1573" spans="1:9">
      <c r="A1573" s="22">
        <v>44068</v>
      </c>
      <c r="B1573" s="22" t="str">
        <f t="shared" si="120"/>
        <v>Aug</v>
      </c>
      <c r="C1573" s="23">
        <f t="shared" si="121"/>
        <v>35</v>
      </c>
      <c r="D1573" s="23" t="str">
        <f t="shared" si="122"/>
        <v>Fall Kite Event</v>
      </c>
      <c r="E1573" s="23" t="e">
        <f t="shared" si="123"/>
        <v>#N/A</v>
      </c>
      <c r="F1573" s="23">
        <f t="shared" si="124"/>
        <v>36.28</v>
      </c>
      <c r="G1573" s="22" t="s">
        <v>48</v>
      </c>
      <c r="H1573" s="23" t="s">
        <v>66</v>
      </c>
      <c r="I1573" s="24">
        <v>36.28</v>
      </c>
    </row>
    <row r="1574" spans="1:9">
      <c r="A1574" s="22">
        <v>43983</v>
      </c>
      <c r="B1574" s="22" t="str">
        <f t="shared" si="120"/>
        <v>Jun</v>
      </c>
      <c r="C1574" s="23">
        <f t="shared" si="121"/>
        <v>23</v>
      </c>
      <c r="D1574" s="23" t="str">
        <f t="shared" si="122"/>
        <v>Festival of Flight</v>
      </c>
      <c r="E1574" s="23">
        <f t="shared" si="123"/>
        <v>118.63</v>
      </c>
      <c r="F1574" s="23" t="e">
        <f t="shared" si="124"/>
        <v>#N/A</v>
      </c>
      <c r="G1574" s="22" t="s">
        <v>48</v>
      </c>
      <c r="H1574" s="23" t="s">
        <v>54</v>
      </c>
      <c r="I1574" s="24">
        <v>118.63</v>
      </c>
    </row>
    <row r="1575" spans="1:9">
      <c r="A1575" s="22">
        <v>44060</v>
      </c>
      <c r="B1575" s="22" t="str">
        <f t="shared" si="120"/>
        <v>Aug</v>
      </c>
      <c r="C1575" s="23">
        <f t="shared" si="121"/>
        <v>34</v>
      </c>
      <c r="D1575" s="23" t="str">
        <f t="shared" si="122"/>
        <v>Fall Kite Event</v>
      </c>
      <c r="E1575" s="23" t="e">
        <f t="shared" si="123"/>
        <v>#N/A</v>
      </c>
      <c r="F1575" s="23">
        <f t="shared" si="124"/>
        <v>87.53</v>
      </c>
      <c r="G1575" s="22" t="s">
        <v>38</v>
      </c>
      <c r="H1575" s="23" t="s">
        <v>53</v>
      </c>
      <c r="I1575" s="24">
        <v>87.53</v>
      </c>
    </row>
    <row r="1576" spans="1:9">
      <c r="A1576" s="22">
        <v>43990</v>
      </c>
      <c r="B1576" s="22" t="str">
        <f t="shared" si="120"/>
        <v>Jun</v>
      </c>
      <c r="C1576" s="23">
        <f t="shared" si="121"/>
        <v>24</v>
      </c>
      <c r="D1576" s="23" t="str">
        <f t="shared" si="122"/>
        <v>Festival of Flight</v>
      </c>
      <c r="E1576" s="23">
        <f t="shared" si="123"/>
        <v>40.99</v>
      </c>
      <c r="F1576" s="23" t="e">
        <f t="shared" si="124"/>
        <v>#N/A</v>
      </c>
      <c r="G1576" s="22" t="s">
        <v>48</v>
      </c>
      <c r="H1576" s="23" t="s">
        <v>56</v>
      </c>
      <c r="I1576" s="24">
        <v>40.99</v>
      </c>
    </row>
    <row r="1577" spans="1:9">
      <c r="A1577" s="22">
        <v>44101</v>
      </c>
      <c r="B1577" s="22" t="str">
        <f t="shared" si="120"/>
        <v>Sep</v>
      </c>
      <c r="C1577" s="23">
        <f t="shared" si="121"/>
        <v>40</v>
      </c>
      <c r="D1577" s="23" t="str">
        <f t="shared" si="122"/>
        <v>None</v>
      </c>
      <c r="E1577" s="23" t="e">
        <f t="shared" si="123"/>
        <v>#N/A</v>
      </c>
      <c r="F1577" s="23" t="e">
        <f t="shared" si="124"/>
        <v>#N/A</v>
      </c>
      <c r="G1577" s="22" t="s">
        <v>38</v>
      </c>
      <c r="H1577" s="23" t="s">
        <v>49</v>
      </c>
      <c r="I1577" s="24">
        <v>99.79</v>
      </c>
    </row>
    <row r="1578" spans="1:9">
      <c r="A1578" s="22">
        <v>44051</v>
      </c>
      <c r="B1578" s="22" t="str">
        <f t="shared" si="120"/>
        <v>Aug</v>
      </c>
      <c r="C1578" s="23">
        <f t="shared" si="121"/>
        <v>32</v>
      </c>
      <c r="D1578" s="23" t="str">
        <f t="shared" si="122"/>
        <v>Fall Kite Event</v>
      </c>
      <c r="E1578" s="23" t="e">
        <f t="shared" si="123"/>
        <v>#N/A</v>
      </c>
      <c r="F1578" s="23">
        <f t="shared" si="124"/>
        <v>50.16</v>
      </c>
      <c r="G1578" s="22" t="s">
        <v>38</v>
      </c>
      <c r="H1578" s="23" t="s">
        <v>46</v>
      </c>
      <c r="I1578" s="24">
        <v>50.16</v>
      </c>
    </row>
    <row r="1579" spans="1:9">
      <c r="A1579" s="22">
        <v>44061</v>
      </c>
      <c r="B1579" s="22" t="str">
        <f t="shared" si="120"/>
        <v>Aug</v>
      </c>
      <c r="C1579" s="23">
        <f t="shared" si="121"/>
        <v>34</v>
      </c>
      <c r="D1579" s="23" t="str">
        <f t="shared" si="122"/>
        <v>Fall Kite Event</v>
      </c>
      <c r="E1579" s="23" t="e">
        <f t="shared" si="123"/>
        <v>#N/A</v>
      </c>
      <c r="F1579" s="23">
        <f t="shared" si="124"/>
        <v>57.47</v>
      </c>
      <c r="G1579" s="22" t="s">
        <v>48</v>
      </c>
      <c r="H1579" s="23" t="s">
        <v>56</v>
      </c>
      <c r="I1579" s="24">
        <v>57.47</v>
      </c>
    </row>
    <row r="1580" spans="1:9">
      <c r="A1580" s="22">
        <v>44059</v>
      </c>
      <c r="B1580" s="22" t="str">
        <f t="shared" si="120"/>
        <v>Aug</v>
      </c>
      <c r="C1580" s="23">
        <f t="shared" si="121"/>
        <v>34</v>
      </c>
      <c r="D1580" s="23" t="str">
        <f t="shared" si="122"/>
        <v>Fall Kite Event</v>
      </c>
      <c r="E1580" s="23" t="e">
        <f t="shared" si="123"/>
        <v>#N/A</v>
      </c>
      <c r="F1580" s="23">
        <f t="shared" si="124"/>
        <v>24.48</v>
      </c>
      <c r="G1580" s="22" t="s">
        <v>38</v>
      </c>
      <c r="H1580" s="23" t="s">
        <v>58</v>
      </c>
      <c r="I1580" s="24">
        <v>24.48</v>
      </c>
    </row>
    <row r="1581" spans="1:9">
      <c r="A1581" s="22">
        <v>44047</v>
      </c>
      <c r="B1581" s="22" t="str">
        <f t="shared" si="120"/>
        <v>Aug</v>
      </c>
      <c r="C1581" s="23">
        <f t="shared" si="121"/>
        <v>32</v>
      </c>
      <c r="D1581" s="23" t="str">
        <f t="shared" si="122"/>
        <v>Fall Kite Event</v>
      </c>
      <c r="E1581" s="23" t="e">
        <f t="shared" si="123"/>
        <v>#N/A</v>
      </c>
      <c r="F1581" s="23">
        <f t="shared" si="124"/>
        <v>58.42</v>
      </c>
      <c r="G1581" s="22" t="s">
        <v>48</v>
      </c>
      <c r="H1581" s="23" t="s">
        <v>53</v>
      </c>
      <c r="I1581" s="24">
        <v>58.42</v>
      </c>
    </row>
    <row r="1582" spans="1:9">
      <c r="A1582" s="22">
        <v>44059</v>
      </c>
      <c r="B1582" s="22" t="str">
        <f t="shared" si="120"/>
        <v>Aug</v>
      </c>
      <c r="C1582" s="23">
        <f t="shared" si="121"/>
        <v>34</v>
      </c>
      <c r="D1582" s="23" t="str">
        <f t="shared" si="122"/>
        <v>Fall Kite Event</v>
      </c>
      <c r="E1582" s="23" t="e">
        <f t="shared" si="123"/>
        <v>#N/A</v>
      </c>
      <c r="F1582" s="23">
        <f t="shared" si="124"/>
        <v>24.93</v>
      </c>
      <c r="G1582" s="22" t="s">
        <v>45</v>
      </c>
      <c r="H1582" s="23" t="s">
        <v>58</v>
      </c>
      <c r="I1582" s="24">
        <v>24.93</v>
      </c>
    </row>
    <row r="1583" spans="1:9">
      <c r="A1583" s="22">
        <v>44068</v>
      </c>
      <c r="B1583" s="22" t="str">
        <f t="shared" si="120"/>
        <v>Aug</v>
      </c>
      <c r="C1583" s="23">
        <f t="shared" si="121"/>
        <v>35</v>
      </c>
      <c r="D1583" s="23" t="str">
        <f t="shared" si="122"/>
        <v>Fall Kite Event</v>
      </c>
      <c r="E1583" s="23" t="e">
        <f t="shared" si="123"/>
        <v>#N/A</v>
      </c>
      <c r="F1583" s="23">
        <f t="shared" si="124"/>
        <v>23.15</v>
      </c>
      <c r="G1583" s="22" t="s">
        <v>45</v>
      </c>
      <c r="H1583" s="23" t="s">
        <v>58</v>
      </c>
      <c r="I1583" s="24">
        <v>23.15</v>
      </c>
    </row>
    <row r="1584" spans="1:9">
      <c r="A1584" s="22">
        <v>44061</v>
      </c>
      <c r="B1584" s="22" t="str">
        <f t="shared" si="120"/>
        <v>Aug</v>
      </c>
      <c r="C1584" s="23">
        <f t="shared" si="121"/>
        <v>34</v>
      </c>
      <c r="D1584" s="23" t="str">
        <f t="shared" si="122"/>
        <v>Fall Kite Event</v>
      </c>
      <c r="E1584" s="23" t="e">
        <f t="shared" si="123"/>
        <v>#N/A</v>
      </c>
      <c r="F1584" s="23">
        <f t="shared" si="124"/>
        <v>234.43</v>
      </c>
      <c r="G1584" s="22" t="s">
        <v>38</v>
      </c>
      <c r="H1584" s="23" t="s">
        <v>39</v>
      </c>
      <c r="I1584" s="24">
        <v>234.43</v>
      </c>
    </row>
    <row r="1585" spans="1:9">
      <c r="A1585" s="22">
        <v>44011</v>
      </c>
      <c r="B1585" s="22" t="str">
        <f t="shared" si="120"/>
        <v>Jun</v>
      </c>
      <c r="C1585" s="23">
        <f t="shared" si="121"/>
        <v>27</v>
      </c>
      <c r="D1585" s="23" t="str">
        <f t="shared" si="122"/>
        <v>None</v>
      </c>
      <c r="E1585" s="23" t="e">
        <f t="shared" si="123"/>
        <v>#N/A</v>
      </c>
      <c r="F1585" s="23" t="e">
        <f t="shared" si="124"/>
        <v>#N/A</v>
      </c>
      <c r="G1585" s="22" t="s">
        <v>48</v>
      </c>
      <c r="H1585" s="23" t="s">
        <v>54</v>
      </c>
      <c r="I1585" s="24">
        <v>94.96</v>
      </c>
    </row>
    <row r="1586" spans="1:9">
      <c r="A1586" s="22">
        <v>44048</v>
      </c>
      <c r="B1586" s="22" t="str">
        <f t="shared" si="120"/>
        <v>Aug</v>
      </c>
      <c r="C1586" s="23">
        <f t="shared" si="121"/>
        <v>32</v>
      </c>
      <c r="D1586" s="23" t="str">
        <f t="shared" si="122"/>
        <v>Fall Kite Event</v>
      </c>
      <c r="E1586" s="23" t="e">
        <f t="shared" si="123"/>
        <v>#N/A</v>
      </c>
      <c r="F1586" s="23">
        <f t="shared" si="124"/>
        <v>69.39</v>
      </c>
      <c r="G1586" s="22" t="s">
        <v>38</v>
      </c>
      <c r="H1586" s="23" t="s">
        <v>46</v>
      </c>
      <c r="I1586" s="24">
        <v>69.39</v>
      </c>
    </row>
    <row r="1587" spans="1:9">
      <c r="A1587" s="22">
        <v>44028</v>
      </c>
      <c r="B1587" s="22" t="str">
        <f t="shared" si="120"/>
        <v>Jul</v>
      </c>
      <c r="C1587" s="23">
        <f t="shared" si="121"/>
        <v>29</v>
      </c>
      <c r="D1587" s="23" t="str">
        <f t="shared" si="122"/>
        <v>None</v>
      </c>
      <c r="E1587" s="23" t="e">
        <f t="shared" si="123"/>
        <v>#N/A</v>
      </c>
      <c r="F1587" s="23" t="e">
        <f t="shared" si="124"/>
        <v>#N/A</v>
      </c>
      <c r="G1587" s="22" t="s">
        <v>38</v>
      </c>
      <c r="H1587" s="23" t="s">
        <v>49</v>
      </c>
      <c r="I1587" s="24">
        <v>102.68</v>
      </c>
    </row>
    <row r="1588" spans="1:9">
      <c r="A1588" s="22">
        <v>44006</v>
      </c>
      <c r="B1588" s="22" t="str">
        <f t="shared" si="120"/>
        <v>Jun</v>
      </c>
      <c r="C1588" s="23">
        <f t="shared" si="121"/>
        <v>26</v>
      </c>
      <c r="D1588" s="23" t="str">
        <f t="shared" si="122"/>
        <v>Festival of Flight</v>
      </c>
      <c r="E1588" s="23">
        <f t="shared" si="123"/>
        <v>23.13</v>
      </c>
      <c r="F1588" s="23" t="e">
        <f t="shared" si="124"/>
        <v>#N/A</v>
      </c>
      <c r="G1588" s="22" t="s">
        <v>48</v>
      </c>
      <c r="H1588" s="23" t="s">
        <v>54</v>
      </c>
      <c r="I1588" s="24">
        <v>23.13</v>
      </c>
    </row>
    <row r="1589" spans="1:9">
      <c r="A1589" s="22">
        <v>43996</v>
      </c>
      <c r="B1589" s="22" t="str">
        <f t="shared" si="120"/>
        <v>Jun</v>
      </c>
      <c r="C1589" s="23">
        <f t="shared" si="121"/>
        <v>25</v>
      </c>
      <c r="D1589" s="23" t="str">
        <f t="shared" si="122"/>
        <v>Festival of Flight</v>
      </c>
      <c r="E1589" s="23">
        <f t="shared" si="123"/>
        <v>40.200000000000003</v>
      </c>
      <c r="F1589" s="23" t="e">
        <f t="shared" si="124"/>
        <v>#N/A</v>
      </c>
      <c r="G1589" s="22" t="s">
        <v>38</v>
      </c>
      <c r="H1589" s="23" t="s">
        <v>43</v>
      </c>
      <c r="I1589" s="24">
        <v>40.200000000000003</v>
      </c>
    </row>
    <row r="1590" spans="1:9">
      <c r="A1590" s="22">
        <v>44007</v>
      </c>
      <c r="B1590" s="22" t="str">
        <f t="shared" si="120"/>
        <v>Jun</v>
      </c>
      <c r="C1590" s="23">
        <f t="shared" si="121"/>
        <v>26</v>
      </c>
      <c r="D1590" s="23" t="str">
        <f t="shared" si="122"/>
        <v>Festival of Flight</v>
      </c>
      <c r="E1590" s="23">
        <f t="shared" si="123"/>
        <v>68.86</v>
      </c>
      <c r="F1590" s="23" t="e">
        <f t="shared" si="124"/>
        <v>#N/A</v>
      </c>
      <c r="G1590" s="22" t="s">
        <v>48</v>
      </c>
      <c r="H1590" s="23" t="s">
        <v>49</v>
      </c>
      <c r="I1590" s="24">
        <v>68.86</v>
      </c>
    </row>
    <row r="1591" spans="1:9">
      <c r="A1591" s="22">
        <v>44005</v>
      </c>
      <c r="B1591" s="22" t="str">
        <f t="shared" si="120"/>
        <v>Jun</v>
      </c>
      <c r="C1591" s="23">
        <f t="shared" si="121"/>
        <v>26</v>
      </c>
      <c r="D1591" s="23" t="str">
        <f t="shared" si="122"/>
        <v>Festival of Flight</v>
      </c>
      <c r="E1591" s="23">
        <f t="shared" si="123"/>
        <v>72.83</v>
      </c>
      <c r="F1591" s="23" t="e">
        <f t="shared" si="124"/>
        <v>#N/A</v>
      </c>
      <c r="G1591" s="22" t="s">
        <v>38</v>
      </c>
      <c r="H1591" s="23" t="s">
        <v>58</v>
      </c>
      <c r="I1591" s="24">
        <v>72.83</v>
      </c>
    </row>
    <row r="1592" spans="1:9">
      <c r="A1592" s="22">
        <v>44062</v>
      </c>
      <c r="B1592" s="22" t="str">
        <f t="shared" si="120"/>
        <v>Aug</v>
      </c>
      <c r="C1592" s="23">
        <f t="shared" si="121"/>
        <v>34</v>
      </c>
      <c r="D1592" s="23" t="str">
        <f t="shared" si="122"/>
        <v>Fall Kite Event</v>
      </c>
      <c r="E1592" s="23" t="e">
        <f t="shared" si="123"/>
        <v>#N/A</v>
      </c>
      <c r="F1592" s="23">
        <f t="shared" si="124"/>
        <v>63.23</v>
      </c>
      <c r="G1592" s="22" t="s">
        <v>38</v>
      </c>
      <c r="H1592" s="23" t="s">
        <v>56</v>
      </c>
      <c r="I1592" s="24">
        <v>63.23</v>
      </c>
    </row>
    <row r="1593" spans="1:9">
      <c r="A1593" s="22">
        <v>44028</v>
      </c>
      <c r="B1593" s="22" t="str">
        <f t="shared" si="120"/>
        <v>Jul</v>
      </c>
      <c r="C1593" s="23">
        <f t="shared" si="121"/>
        <v>29</v>
      </c>
      <c r="D1593" s="23" t="str">
        <f t="shared" si="122"/>
        <v>None</v>
      </c>
      <c r="E1593" s="23" t="e">
        <f t="shared" si="123"/>
        <v>#N/A</v>
      </c>
      <c r="F1593" s="23" t="e">
        <f t="shared" si="124"/>
        <v>#N/A</v>
      </c>
      <c r="G1593" s="22" t="s">
        <v>38</v>
      </c>
      <c r="H1593" s="23" t="s">
        <v>43</v>
      </c>
      <c r="I1593" s="24">
        <v>200.3</v>
      </c>
    </row>
    <row r="1594" spans="1:9">
      <c r="A1594" s="22">
        <v>43997</v>
      </c>
      <c r="B1594" s="22" t="str">
        <f t="shared" si="120"/>
        <v>Jun</v>
      </c>
      <c r="C1594" s="23">
        <f t="shared" si="121"/>
        <v>25</v>
      </c>
      <c r="D1594" s="23" t="str">
        <f t="shared" si="122"/>
        <v>Festival of Flight</v>
      </c>
      <c r="E1594" s="23">
        <f t="shared" si="123"/>
        <v>46.68</v>
      </c>
      <c r="F1594" s="23" t="e">
        <f t="shared" si="124"/>
        <v>#N/A</v>
      </c>
      <c r="G1594" s="22" t="s">
        <v>38</v>
      </c>
      <c r="H1594" s="23" t="s">
        <v>58</v>
      </c>
      <c r="I1594" s="24">
        <v>46.68</v>
      </c>
    </row>
    <row r="1595" spans="1:9">
      <c r="A1595" s="22">
        <v>43985</v>
      </c>
      <c r="B1595" s="22" t="str">
        <f t="shared" si="120"/>
        <v>Jun</v>
      </c>
      <c r="C1595" s="23">
        <f t="shared" si="121"/>
        <v>23</v>
      </c>
      <c r="D1595" s="23" t="str">
        <f t="shared" si="122"/>
        <v>Festival of Flight</v>
      </c>
      <c r="E1595" s="23">
        <f t="shared" si="123"/>
        <v>46.76</v>
      </c>
      <c r="F1595" s="23" t="e">
        <f t="shared" si="124"/>
        <v>#N/A</v>
      </c>
      <c r="G1595" s="22" t="s">
        <v>38</v>
      </c>
      <c r="H1595" s="23" t="s">
        <v>58</v>
      </c>
      <c r="I1595" s="24">
        <v>46.76</v>
      </c>
    </row>
    <row r="1596" spans="1:9">
      <c r="A1596" s="22">
        <v>44063</v>
      </c>
      <c r="B1596" s="22" t="str">
        <f t="shared" si="120"/>
        <v>Aug</v>
      </c>
      <c r="C1596" s="23">
        <f t="shared" si="121"/>
        <v>34</v>
      </c>
      <c r="D1596" s="23" t="str">
        <f t="shared" si="122"/>
        <v>Fall Kite Event</v>
      </c>
      <c r="E1596" s="23" t="e">
        <f t="shared" si="123"/>
        <v>#N/A</v>
      </c>
      <c r="F1596" s="23">
        <f t="shared" si="124"/>
        <v>69.900000000000006</v>
      </c>
      <c r="G1596" s="22" t="s">
        <v>38</v>
      </c>
      <c r="H1596" s="23" t="s">
        <v>50</v>
      </c>
      <c r="I1596" s="24">
        <v>69.900000000000006</v>
      </c>
    </row>
    <row r="1597" spans="1:9">
      <c r="A1597" s="22">
        <v>44050</v>
      </c>
      <c r="B1597" s="22" t="str">
        <f t="shared" si="120"/>
        <v>Aug</v>
      </c>
      <c r="C1597" s="23">
        <f t="shared" si="121"/>
        <v>32</v>
      </c>
      <c r="D1597" s="23" t="str">
        <f t="shared" si="122"/>
        <v>Fall Kite Event</v>
      </c>
      <c r="E1597" s="23" t="e">
        <f t="shared" si="123"/>
        <v>#N/A</v>
      </c>
      <c r="F1597" s="23">
        <f t="shared" si="124"/>
        <v>46.68</v>
      </c>
      <c r="G1597" s="22" t="s">
        <v>38</v>
      </c>
      <c r="H1597" s="23" t="s">
        <v>58</v>
      </c>
      <c r="I1597" s="24">
        <v>46.68</v>
      </c>
    </row>
    <row r="1598" spans="1:9">
      <c r="A1598" s="22">
        <v>44046</v>
      </c>
      <c r="B1598" s="22" t="str">
        <f t="shared" si="120"/>
        <v>Aug</v>
      </c>
      <c r="C1598" s="23">
        <f t="shared" si="121"/>
        <v>32</v>
      </c>
      <c r="D1598" s="23" t="str">
        <f t="shared" si="122"/>
        <v>Fall Kite Event</v>
      </c>
      <c r="E1598" s="23" t="e">
        <f t="shared" si="123"/>
        <v>#N/A</v>
      </c>
      <c r="F1598" s="23">
        <f t="shared" si="124"/>
        <v>64.23</v>
      </c>
      <c r="G1598" s="22" t="s">
        <v>38</v>
      </c>
      <c r="H1598" s="23" t="s">
        <v>49</v>
      </c>
      <c r="I1598" s="24">
        <v>64.23</v>
      </c>
    </row>
    <row r="1599" spans="1:9">
      <c r="A1599" s="22">
        <v>43964</v>
      </c>
      <c r="B1599" s="22" t="str">
        <f t="shared" si="120"/>
        <v>May</v>
      </c>
      <c r="C1599" s="23">
        <f t="shared" si="121"/>
        <v>20</v>
      </c>
      <c r="D1599" s="23" t="str">
        <f t="shared" si="122"/>
        <v>None</v>
      </c>
      <c r="E1599" s="23" t="e">
        <f t="shared" si="123"/>
        <v>#N/A</v>
      </c>
      <c r="F1599" s="23" t="e">
        <f t="shared" si="124"/>
        <v>#N/A</v>
      </c>
      <c r="G1599" s="22" t="s">
        <v>45</v>
      </c>
      <c r="H1599" s="23" t="s">
        <v>50</v>
      </c>
      <c r="I1599" s="24">
        <v>46.17</v>
      </c>
    </row>
    <row r="1600" spans="1:9">
      <c r="A1600" s="22">
        <v>44068</v>
      </c>
      <c r="B1600" s="22" t="str">
        <f t="shared" si="120"/>
        <v>Aug</v>
      </c>
      <c r="C1600" s="23">
        <f t="shared" si="121"/>
        <v>35</v>
      </c>
      <c r="D1600" s="23" t="str">
        <f t="shared" si="122"/>
        <v>Fall Kite Event</v>
      </c>
      <c r="E1600" s="23" t="e">
        <f t="shared" si="123"/>
        <v>#N/A</v>
      </c>
      <c r="F1600" s="23">
        <f t="shared" si="124"/>
        <v>27.69</v>
      </c>
      <c r="G1600" s="22" t="s">
        <v>45</v>
      </c>
      <c r="H1600" s="23" t="s">
        <v>61</v>
      </c>
      <c r="I1600" s="24">
        <v>27.69</v>
      </c>
    </row>
    <row r="1601" spans="1:9">
      <c r="A1601" s="22">
        <v>44052</v>
      </c>
      <c r="B1601" s="22" t="str">
        <f t="shared" si="120"/>
        <v>Aug</v>
      </c>
      <c r="C1601" s="23">
        <f t="shared" si="121"/>
        <v>33</v>
      </c>
      <c r="D1601" s="23" t="str">
        <f t="shared" si="122"/>
        <v>Fall Kite Event</v>
      </c>
      <c r="E1601" s="23" t="e">
        <f t="shared" si="123"/>
        <v>#N/A</v>
      </c>
      <c r="F1601" s="23">
        <f t="shared" si="124"/>
        <v>55.55</v>
      </c>
      <c r="G1601" s="22" t="s">
        <v>45</v>
      </c>
      <c r="H1601" s="23" t="s">
        <v>61</v>
      </c>
      <c r="I1601" s="24">
        <v>55.55</v>
      </c>
    </row>
    <row r="1602" spans="1:9">
      <c r="A1602" s="22">
        <v>44083</v>
      </c>
      <c r="B1602" s="22" t="str">
        <f t="shared" si="120"/>
        <v>Sep</v>
      </c>
      <c r="C1602" s="23">
        <f t="shared" si="121"/>
        <v>37</v>
      </c>
      <c r="D1602" s="23" t="str">
        <f t="shared" si="122"/>
        <v>None</v>
      </c>
      <c r="E1602" s="23" t="e">
        <f t="shared" si="123"/>
        <v>#N/A</v>
      </c>
      <c r="F1602" s="23" t="e">
        <f t="shared" si="124"/>
        <v>#N/A</v>
      </c>
      <c r="G1602" s="22" t="s">
        <v>45</v>
      </c>
      <c r="H1602" s="23" t="s">
        <v>61</v>
      </c>
      <c r="I1602" s="24">
        <v>83.78</v>
      </c>
    </row>
    <row r="1603" spans="1:9">
      <c r="A1603" s="22">
        <v>44064</v>
      </c>
      <c r="B1603" s="22" t="str">
        <f t="shared" si="120"/>
        <v>Aug</v>
      </c>
      <c r="C1603" s="23">
        <f t="shared" si="121"/>
        <v>34</v>
      </c>
      <c r="D1603" s="23" t="str">
        <f t="shared" si="122"/>
        <v>Fall Kite Event</v>
      </c>
      <c r="E1603" s="23" t="e">
        <f t="shared" si="123"/>
        <v>#N/A</v>
      </c>
      <c r="F1603" s="23">
        <f t="shared" si="124"/>
        <v>398.41</v>
      </c>
      <c r="G1603" s="22" t="s">
        <v>38</v>
      </c>
      <c r="H1603" s="23" t="s">
        <v>43</v>
      </c>
      <c r="I1603" s="24">
        <v>398.41</v>
      </c>
    </row>
    <row r="1604" spans="1:9">
      <c r="A1604" s="22">
        <v>44020</v>
      </c>
      <c r="B1604" s="22" t="str">
        <f t="shared" si="120"/>
        <v>Jul</v>
      </c>
      <c r="C1604" s="23">
        <f t="shared" si="121"/>
        <v>28</v>
      </c>
      <c r="D1604" s="23" t="str">
        <f t="shared" si="122"/>
        <v>None</v>
      </c>
      <c r="E1604" s="23" t="e">
        <f t="shared" si="123"/>
        <v>#N/A</v>
      </c>
      <c r="F1604" s="23" t="e">
        <f t="shared" si="124"/>
        <v>#N/A</v>
      </c>
      <c r="G1604" s="22" t="s">
        <v>48</v>
      </c>
      <c r="H1604" s="23" t="s">
        <v>57</v>
      </c>
      <c r="I1604" s="24">
        <v>88.12</v>
      </c>
    </row>
    <row r="1605" spans="1:9">
      <c r="A1605" s="22">
        <v>43995</v>
      </c>
      <c r="B1605" s="22" t="str">
        <f t="shared" si="120"/>
        <v>Jun</v>
      </c>
      <c r="C1605" s="23">
        <f t="shared" si="121"/>
        <v>24</v>
      </c>
      <c r="D1605" s="23" t="str">
        <f t="shared" si="122"/>
        <v>Festival of Flight</v>
      </c>
      <c r="E1605" s="23">
        <f t="shared" si="123"/>
        <v>46.64</v>
      </c>
      <c r="F1605" s="23" t="e">
        <f t="shared" si="124"/>
        <v>#N/A</v>
      </c>
      <c r="G1605" s="22" t="s">
        <v>38</v>
      </c>
      <c r="H1605" s="23" t="s">
        <v>57</v>
      </c>
      <c r="I1605" s="24">
        <v>46.64</v>
      </c>
    </row>
    <row r="1606" spans="1:9">
      <c r="A1606" s="22">
        <v>44030</v>
      </c>
      <c r="B1606" s="22" t="str">
        <f t="shared" ref="B1606:B1669" si="125">TEXT(A1606,"mmm")</f>
        <v>Jul</v>
      </c>
      <c r="C1606" s="23">
        <f t="shared" ref="C1606:C1669" si="126">WEEKNUM(A1606)</f>
        <v>29</v>
      </c>
      <c r="D1606" s="23" t="str">
        <f t="shared" ref="D1606:D1669" si="127">IFERROR(VLOOKUP(C1606,$AZ$7:$BA$14,2,0),"None")</f>
        <v>None</v>
      </c>
      <c r="E1606" s="23" t="e">
        <f t="shared" ref="E1606:E1669" si="128">IF(D1606=$AZ$4,I1606,NA())</f>
        <v>#N/A</v>
      </c>
      <c r="F1606" s="23" t="e">
        <f t="shared" ref="F1606:F1669" si="129">IF(D1606=$AZ$3,I1606,NA())</f>
        <v>#N/A</v>
      </c>
      <c r="G1606" s="22" t="s">
        <v>38</v>
      </c>
      <c r="H1606" s="23" t="s">
        <v>56</v>
      </c>
      <c r="I1606" s="24">
        <v>60.57</v>
      </c>
    </row>
    <row r="1607" spans="1:9">
      <c r="A1607" s="22">
        <v>44070</v>
      </c>
      <c r="B1607" s="22" t="str">
        <f t="shared" si="125"/>
        <v>Aug</v>
      </c>
      <c r="C1607" s="23">
        <f t="shared" si="126"/>
        <v>35</v>
      </c>
      <c r="D1607" s="23" t="str">
        <f t="shared" si="127"/>
        <v>Fall Kite Event</v>
      </c>
      <c r="E1607" s="23" t="e">
        <f t="shared" si="128"/>
        <v>#N/A</v>
      </c>
      <c r="F1607" s="23">
        <f t="shared" si="129"/>
        <v>22.97</v>
      </c>
      <c r="G1607" s="22" t="s">
        <v>45</v>
      </c>
      <c r="H1607" s="23" t="s">
        <v>50</v>
      </c>
      <c r="I1607" s="24">
        <v>22.97</v>
      </c>
    </row>
    <row r="1608" spans="1:9">
      <c r="A1608" s="22">
        <v>43993</v>
      </c>
      <c r="B1608" s="22" t="str">
        <f t="shared" si="125"/>
        <v>Jun</v>
      </c>
      <c r="C1608" s="23">
        <f t="shared" si="126"/>
        <v>24</v>
      </c>
      <c r="D1608" s="23" t="str">
        <f t="shared" si="127"/>
        <v>Festival of Flight</v>
      </c>
      <c r="E1608" s="23">
        <f t="shared" si="128"/>
        <v>133.43</v>
      </c>
      <c r="F1608" s="23" t="e">
        <f t="shared" si="129"/>
        <v>#N/A</v>
      </c>
      <c r="G1608" s="22" t="s">
        <v>48</v>
      </c>
      <c r="H1608" s="23" t="s">
        <v>43</v>
      </c>
      <c r="I1608" s="24">
        <v>133.43</v>
      </c>
    </row>
    <row r="1609" spans="1:9">
      <c r="A1609" s="22">
        <v>44050</v>
      </c>
      <c r="B1609" s="22" t="str">
        <f t="shared" si="125"/>
        <v>Aug</v>
      </c>
      <c r="C1609" s="23">
        <f t="shared" si="126"/>
        <v>32</v>
      </c>
      <c r="D1609" s="23" t="str">
        <f t="shared" si="127"/>
        <v>Fall Kite Event</v>
      </c>
      <c r="E1609" s="23" t="e">
        <f t="shared" si="128"/>
        <v>#N/A</v>
      </c>
      <c r="F1609" s="23">
        <f t="shared" si="129"/>
        <v>20.77</v>
      </c>
      <c r="G1609" s="22" t="s">
        <v>45</v>
      </c>
      <c r="H1609" s="23" t="s">
        <v>43</v>
      </c>
      <c r="I1609" s="24">
        <v>20.77</v>
      </c>
    </row>
    <row r="1610" spans="1:9">
      <c r="A1610" s="22">
        <v>44074</v>
      </c>
      <c r="B1610" s="22" t="str">
        <f t="shared" si="125"/>
        <v>Aug</v>
      </c>
      <c r="C1610" s="23">
        <f t="shared" si="126"/>
        <v>36</v>
      </c>
      <c r="D1610" s="23" t="str">
        <f t="shared" si="127"/>
        <v>None</v>
      </c>
      <c r="E1610" s="23" t="e">
        <f t="shared" si="128"/>
        <v>#N/A</v>
      </c>
      <c r="F1610" s="23" t="e">
        <f t="shared" si="129"/>
        <v>#N/A</v>
      </c>
      <c r="G1610" s="22" t="s">
        <v>38</v>
      </c>
      <c r="H1610" s="23" t="s">
        <v>49</v>
      </c>
      <c r="I1610" s="24">
        <v>33.909999999999997</v>
      </c>
    </row>
    <row r="1611" spans="1:9">
      <c r="A1611" s="22">
        <v>44025</v>
      </c>
      <c r="B1611" s="22" t="str">
        <f t="shared" si="125"/>
        <v>Jul</v>
      </c>
      <c r="C1611" s="23">
        <f t="shared" si="126"/>
        <v>29</v>
      </c>
      <c r="D1611" s="23" t="str">
        <f t="shared" si="127"/>
        <v>None</v>
      </c>
      <c r="E1611" s="23" t="e">
        <f t="shared" si="128"/>
        <v>#N/A</v>
      </c>
      <c r="F1611" s="23" t="e">
        <f t="shared" si="129"/>
        <v>#N/A</v>
      </c>
      <c r="G1611" s="22" t="s">
        <v>48</v>
      </c>
      <c r="H1611" s="23" t="s">
        <v>49</v>
      </c>
      <c r="I1611" s="24">
        <v>96.68</v>
      </c>
    </row>
    <row r="1612" spans="1:9">
      <c r="A1612" s="22">
        <v>44054</v>
      </c>
      <c r="B1612" s="22" t="str">
        <f t="shared" si="125"/>
        <v>Aug</v>
      </c>
      <c r="C1612" s="23">
        <f t="shared" si="126"/>
        <v>33</v>
      </c>
      <c r="D1612" s="23" t="str">
        <f t="shared" si="127"/>
        <v>Fall Kite Event</v>
      </c>
      <c r="E1612" s="23" t="e">
        <f t="shared" si="128"/>
        <v>#N/A</v>
      </c>
      <c r="F1612" s="23">
        <f t="shared" si="129"/>
        <v>58.23</v>
      </c>
      <c r="G1612" s="22" t="s">
        <v>38</v>
      </c>
      <c r="H1612" s="23" t="s">
        <v>53</v>
      </c>
      <c r="I1612" s="24">
        <v>58.23</v>
      </c>
    </row>
    <row r="1613" spans="1:9">
      <c r="A1613" s="22">
        <v>44060</v>
      </c>
      <c r="B1613" s="22" t="str">
        <f t="shared" si="125"/>
        <v>Aug</v>
      </c>
      <c r="C1613" s="23">
        <f t="shared" si="126"/>
        <v>34</v>
      </c>
      <c r="D1613" s="23" t="str">
        <f t="shared" si="127"/>
        <v>Fall Kite Event</v>
      </c>
      <c r="E1613" s="23" t="e">
        <f t="shared" si="128"/>
        <v>#N/A</v>
      </c>
      <c r="F1613" s="23">
        <f t="shared" si="129"/>
        <v>36.07</v>
      </c>
      <c r="G1613" s="22" t="s">
        <v>38</v>
      </c>
      <c r="H1613" s="23" t="s">
        <v>66</v>
      </c>
      <c r="I1613" s="24">
        <v>36.07</v>
      </c>
    </row>
    <row r="1614" spans="1:9">
      <c r="A1614" s="22">
        <v>43984</v>
      </c>
      <c r="B1614" s="22" t="str">
        <f t="shared" si="125"/>
        <v>Jun</v>
      </c>
      <c r="C1614" s="23">
        <f t="shared" si="126"/>
        <v>23</v>
      </c>
      <c r="D1614" s="23" t="str">
        <f t="shared" si="127"/>
        <v>Festival of Flight</v>
      </c>
      <c r="E1614" s="23">
        <f t="shared" si="128"/>
        <v>324.43</v>
      </c>
      <c r="F1614" s="23" t="e">
        <f t="shared" si="129"/>
        <v>#N/A</v>
      </c>
      <c r="G1614" s="22" t="s">
        <v>48</v>
      </c>
      <c r="H1614" s="23" t="s">
        <v>43</v>
      </c>
      <c r="I1614" s="24">
        <v>324.43</v>
      </c>
    </row>
    <row r="1615" spans="1:9">
      <c r="A1615" s="22">
        <v>43989</v>
      </c>
      <c r="B1615" s="22" t="str">
        <f t="shared" si="125"/>
        <v>Jun</v>
      </c>
      <c r="C1615" s="23">
        <f t="shared" si="126"/>
        <v>24</v>
      </c>
      <c r="D1615" s="23" t="str">
        <f t="shared" si="127"/>
        <v>Festival of Flight</v>
      </c>
      <c r="E1615" s="23">
        <f t="shared" si="128"/>
        <v>312.2</v>
      </c>
      <c r="F1615" s="23" t="e">
        <f t="shared" si="129"/>
        <v>#N/A</v>
      </c>
      <c r="G1615" s="22" t="s">
        <v>38</v>
      </c>
      <c r="H1615" s="23" t="s">
        <v>39</v>
      </c>
      <c r="I1615" s="24">
        <v>312.2</v>
      </c>
    </row>
    <row r="1616" spans="1:9">
      <c r="A1616" s="22">
        <v>43970</v>
      </c>
      <c r="B1616" s="22" t="str">
        <f t="shared" si="125"/>
        <v>May</v>
      </c>
      <c r="C1616" s="23">
        <f t="shared" si="126"/>
        <v>21</v>
      </c>
      <c r="D1616" s="23" t="str">
        <f t="shared" si="127"/>
        <v>None</v>
      </c>
      <c r="E1616" s="23" t="e">
        <f t="shared" si="128"/>
        <v>#N/A</v>
      </c>
      <c r="F1616" s="23" t="e">
        <f t="shared" si="129"/>
        <v>#N/A</v>
      </c>
      <c r="G1616" s="22" t="s">
        <v>38</v>
      </c>
      <c r="H1616" s="23" t="s">
        <v>50</v>
      </c>
      <c r="I1616" s="24">
        <v>44.81</v>
      </c>
    </row>
    <row r="1617" spans="1:9">
      <c r="A1617" s="22">
        <v>44069</v>
      </c>
      <c r="B1617" s="22" t="str">
        <f t="shared" si="125"/>
        <v>Aug</v>
      </c>
      <c r="C1617" s="23">
        <f t="shared" si="126"/>
        <v>35</v>
      </c>
      <c r="D1617" s="23" t="str">
        <f t="shared" si="127"/>
        <v>Fall Kite Event</v>
      </c>
      <c r="E1617" s="23" t="e">
        <f t="shared" si="128"/>
        <v>#N/A</v>
      </c>
      <c r="F1617" s="23">
        <f t="shared" si="129"/>
        <v>22.71</v>
      </c>
      <c r="G1617" s="22" t="s">
        <v>38</v>
      </c>
      <c r="H1617" s="23" t="s">
        <v>57</v>
      </c>
      <c r="I1617" s="24">
        <v>22.71</v>
      </c>
    </row>
    <row r="1618" spans="1:9">
      <c r="A1618" s="22">
        <v>43995</v>
      </c>
      <c r="B1618" s="22" t="str">
        <f t="shared" si="125"/>
        <v>Jun</v>
      </c>
      <c r="C1618" s="23">
        <f t="shared" si="126"/>
        <v>24</v>
      </c>
      <c r="D1618" s="23" t="str">
        <f t="shared" si="127"/>
        <v>Festival of Flight</v>
      </c>
      <c r="E1618" s="23">
        <f t="shared" si="128"/>
        <v>25.65</v>
      </c>
      <c r="F1618" s="23" t="e">
        <f t="shared" si="129"/>
        <v>#N/A</v>
      </c>
      <c r="G1618" s="22" t="s">
        <v>48</v>
      </c>
      <c r="H1618" s="23" t="s">
        <v>58</v>
      </c>
      <c r="I1618" s="24">
        <v>25.65</v>
      </c>
    </row>
    <row r="1619" spans="1:9">
      <c r="A1619" s="22">
        <v>43963</v>
      </c>
      <c r="B1619" s="22" t="str">
        <f t="shared" si="125"/>
        <v>May</v>
      </c>
      <c r="C1619" s="23">
        <f t="shared" si="126"/>
        <v>20</v>
      </c>
      <c r="D1619" s="23" t="str">
        <f t="shared" si="127"/>
        <v>None</v>
      </c>
      <c r="E1619" s="23" t="e">
        <f t="shared" si="128"/>
        <v>#N/A</v>
      </c>
      <c r="F1619" s="23" t="e">
        <f t="shared" si="129"/>
        <v>#N/A</v>
      </c>
      <c r="G1619" s="22" t="s">
        <v>38</v>
      </c>
      <c r="H1619" s="23" t="s">
        <v>49</v>
      </c>
      <c r="I1619" s="24">
        <v>68.12</v>
      </c>
    </row>
    <row r="1620" spans="1:9">
      <c r="A1620" s="22">
        <v>43991</v>
      </c>
      <c r="B1620" s="22" t="str">
        <f t="shared" si="125"/>
        <v>Jun</v>
      </c>
      <c r="C1620" s="23">
        <f t="shared" si="126"/>
        <v>24</v>
      </c>
      <c r="D1620" s="23" t="str">
        <f t="shared" si="127"/>
        <v>Festival of Flight</v>
      </c>
      <c r="E1620" s="23">
        <f t="shared" si="128"/>
        <v>33.909999999999997</v>
      </c>
      <c r="F1620" s="23" t="e">
        <f t="shared" si="129"/>
        <v>#N/A</v>
      </c>
      <c r="G1620" s="22" t="s">
        <v>48</v>
      </c>
      <c r="H1620" s="23" t="s">
        <v>49</v>
      </c>
      <c r="I1620" s="24">
        <v>33.909999999999997</v>
      </c>
    </row>
    <row r="1621" spans="1:9">
      <c r="A1621" s="22">
        <v>44090</v>
      </c>
      <c r="B1621" s="22" t="str">
        <f t="shared" si="125"/>
        <v>Sep</v>
      </c>
      <c r="C1621" s="23">
        <f t="shared" si="126"/>
        <v>38</v>
      </c>
      <c r="D1621" s="23" t="str">
        <f t="shared" si="127"/>
        <v>None</v>
      </c>
      <c r="E1621" s="23" t="e">
        <f t="shared" si="128"/>
        <v>#N/A</v>
      </c>
      <c r="F1621" s="23" t="e">
        <f t="shared" si="129"/>
        <v>#N/A</v>
      </c>
      <c r="G1621" s="22" t="s">
        <v>45</v>
      </c>
      <c r="H1621" s="23" t="s">
        <v>58</v>
      </c>
      <c r="I1621" s="24">
        <v>48.56</v>
      </c>
    </row>
    <row r="1622" spans="1:9">
      <c r="A1622" s="22">
        <v>44066</v>
      </c>
      <c r="B1622" s="22" t="str">
        <f t="shared" si="125"/>
        <v>Aug</v>
      </c>
      <c r="C1622" s="23">
        <f t="shared" si="126"/>
        <v>35</v>
      </c>
      <c r="D1622" s="23" t="str">
        <f t="shared" si="127"/>
        <v>Fall Kite Event</v>
      </c>
      <c r="E1622" s="23" t="e">
        <f t="shared" si="128"/>
        <v>#N/A</v>
      </c>
      <c r="F1622" s="23">
        <f t="shared" si="129"/>
        <v>33.31</v>
      </c>
      <c r="G1622" s="22" t="s">
        <v>38</v>
      </c>
      <c r="H1622" s="23" t="s">
        <v>49</v>
      </c>
      <c r="I1622" s="24">
        <v>33.31</v>
      </c>
    </row>
    <row r="1623" spans="1:9">
      <c r="A1623" s="22">
        <v>43990</v>
      </c>
      <c r="B1623" s="22" t="str">
        <f t="shared" si="125"/>
        <v>Jun</v>
      </c>
      <c r="C1623" s="23">
        <f t="shared" si="126"/>
        <v>24</v>
      </c>
      <c r="D1623" s="23" t="str">
        <f t="shared" si="127"/>
        <v>Festival of Flight</v>
      </c>
      <c r="E1623" s="23">
        <f t="shared" si="128"/>
        <v>40.549999999999997</v>
      </c>
      <c r="F1623" s="23" t="e">
        <f t="shared" si="129"/>
        <v>#N/A</v>
      </c>
      <c r="G1623" s="22" t="s">
        <v>38</v>
      </c>
      <c r="H1623" s="23" t="s">
        <v>56</v>
      </c>
      <c r="I1623" s="24">
        <v>40.549999999999997</v>
      </c>
    </row>
    <row r="1624" spans="1:9">
      <c r="A1624" s="22">
        <v>44056</v>
      </c>
      <c r="B1624" s="22" t="str">
        <f t="shared" si="125"/>
        <v>Aug</v>
      </c>
      <c r="C1624" s="23">
        <f t="shared" si="126"/>
        <v>33</v>
      </c>
      <c r="D1624" s="23" t="str">
        <f t="shared" si="127"/>
        <v>Fall Kite Event</v>
      </c>
      <c r="E1624" s="23" t="e">
        <f t="shared" si="128"/>
        <v>#N/A</v>
      </c>
      <c r="F1624" s="23">
        <f t="shared" si="129"/>
        <v>180.99</v>
      </c>
      <c r="G1624" s="22" t="s">
        <v>38</v>
      </c>
      <c r="H1624" s="23" t="s">
        <v>56</v>
      </c>
      <c r="I1624" s="24">
        <v>180.99</v>
      </c>
    </row>
    <row r="1625" spans="1:9">
      <c r="A1625" s="22">
        <v>44090</v>
      </c>
      <c r="B1625" s="22" t="str">
        <f t="shared" si="125"/>
        <v>Sep</v>
      </c>
      <c r="C1625" s="23">
        <f t="shared" si="126"/>
        <v>38</v>
      </c>
      <c r="D1625" s="23" t="str">
        <f t="shared" si="127"/>
        <v>None</v>
      </c>
      <c r="E1625" s="23" t="e">
        <f t="shared" si="128"/>
        <v>#N/A</v>
      </c>
      <c r="F1625" s="23" t="e">
        <f t="shared" si="129"/>
        <v>#N/A</v>
      </c>
      <c r="G1625" s="22" t="s">
        <v>38</v>
      </c>
      <c r="H1625" s="23" t="s">
        <v>57</v>
      </c>
      <c r="I1625" s="24">
        <v>46.96</v>
      </c>
    </row>
    <row r="1626" spans="1:9">
      <c r="A1626" s="22">
        <v>44061</v>
      </c>
      <c r="B1626" s="22" t="str">
        <f t="shared" si="125"/>
        <v>Aug</v>
      </c>
      <c r="C1626" s="23">
        <f t="shared" si="126"/>
        <v>34</v>
      </c>
      <c r="D1626" s="23" t="str">
        <f t="shared" si="127"/>
        <v>Fall Kite Event</v>
      </c>
      <c r="E1626" s="23" t="e">
        <f t="shared" si="128"/>
        <v>#N/A</v>
      </c>
      <c r="F1626" s="23">
        <f t="shared" si="129"/>
        <v>72.2</v>
      </c>
      <c r="G1626" s="22" t="s">
        <v>38</v>
      </c>
      <c r="H1626" s="23" t="s">
        <v>58</v>
      </c>
      <c r="I1626" s="24">
        <v>72.2</v>
      </c>
    </row>
    <row r="1627" spans="1:9">
      <c r="A1627" s="22">
        <v>44075</v>
      </c>
      <c r="B1627" s="22" t="str">
        <f t="shared" si="125"/>
        <v>Sep</v>
      </c>
      <c r="C1627" s="23">
        <f t="shared" si="126"/>
        <v>36</v>
      </c>
      <c r="D1627" s="23" t="str">
        <f t="shared" si="127"/>
        <v>None</v>
      </c>
      <c r="E1627" s="23" t="e">
        <f t="shared" si="128"/>
        <v>#N/A</v>
      </c>
      <c r="F1627" s="23" t="e">
        <f t="shared" si="129"/>
        <v>#N/A</v>
      </c>
      <c r="G1627" s="22" t="s">
        <v>38</v>
      </c>
      <c r="H1627" s="23" t="s">
        <v>46</v>
      </c>
      <c r="I1627" s="24">
        <v>25.98</v>
      </c>
    </row>
    <row r="1628" spans="1:9">
      <c r="A1628" s="22">
        <v>44011</v>
      </c>
      <c r="B1628" s="22" t="str">
        <f t="shared" si="125"/>
        <v>Jun</v>
      </c>
      <c r="C1628" s="23">
        <f t="shared" si="126"/>
        <v>27</v>
      </c>
      <c r="D1628" s="23" t="str">
        <f t="shared" si="127"/>
        <v>None</v>
      </c>
      <c r="E1628" s="23" t="e">
        <f t="shared" si="128"/>
        <v>#N/A</v>
      </c>
      <c r="F1628" s="23" t="e">
        <f t="shared" si="129"/>
        <v>#N/A</v>
      </c>
      <c r="G1628" s="22" t="s">
        <v>45</v>
      </c>
      <c r="H1628" s="23" t="s">
        <v>54</v>
      </c>
      <c r="I1628" s="24">
        <v>71.83</v>
      </c>
    </row>
    <row r="1629" spans="1:9">
      <c r="A1629" s="22">
        <v>43999</v>
      </c>
      <c r="B1629" s="22" t="str">
        <f t="shared" si="125"/>
        <v>Jun</v>
      </c>
      <c r="C1629" s="23">
        <f t="shared" si="126"/>
        <v>25</v>
      </c>
      <c r="D1629" s="23" t="str">
        <f t="shared" si="127"/>
        <v>Festival of Flight</v>
      </c>
      <c r="E1629" s="23">
        <f t="shared" si="128"/>
        <v>72.12</v>
      </c>
      <c r="F1629" s="23" t="e">
        <f t="shared" si="129"/>
        <v>#N/A</v>
      </c>
      <c r="G1629" s="22" t="s">
        <v>48</v>
      </c>
      <c r="H1629" s="23" t="s">
        <v>58</v>
      </c>
      <c r="I1629" s="24">
        <v>72.12</v>
      </c>
    </row>
    <row r="1630" spans="1:9">
      <c r="A1630" s="22">
        <v>44027</v>
      </c>
      <c r="B1630" s="22" t="str">
        <f t="shared" si="125"/>
        <v>Jul</v>
      </c>
      <c r="C1630" s="23">
        <f t="shared" si="126"/>
        <v>29</v>
      </c>
      <c r="D1630" s="23" t="str">
        <f t="shared" si="127"/>
        <v>None</v>
      </c>
      <c r="E1630" s="23" t="e">
        <f t="shared" si="128"/>
        <v>#N/A</v>
      </c>
      <c r="F1630" s="23" t="e">
        <f t="shared" si="129"/>
        <v>#N/A</v>
      </c>
      <c r="G1630" s="22" t="s">
        <v>48</v>
      </c>
      <c r="H1630" s="23" t="s">
        <v>39</v>
      </c>
      <c r="I1630" s="24">
        <v>160.36000000000001</v>
      </c>
    </row>
    <row r="1631" spans="1:9">
      <c r="A1631" s="22">
        <v>44032</v>
      </c>
      <c r="B1631" s="22" t="str">
        <f t="shared" si="125"/>
        <v>Jul</v>
      </c>
      <c r="C1631" s="23">
        <f t="shared" si="126"/>
        <v>30</v>
      </c>
      <c r="D1631" s="23" t="str">
        <f t="shared" si="127"/>
        <v>None</v>
      </c>
      <c r="E1631" s="23" t="e">
        <f t="shared" si="128"/>
        <v>#N/A</v>
      </c>
      <c r="F1631" s="23" t="e">
        <f t="shared" si="129"/>
        <v>#N/A</v>
      </c>
      <c r="G1631" s="22" t="s">
        <v>45</v>
      </c>
      <c r="H1631" s="23" t="s">
        <v>46</v>
      </c>
      <c r="I1631" s="24">
        <v>72.63</v>
      </c>
    </row>
    <row r="1632" spans="1:9">
      <c r="A1632" s="22">
        <v>44003</v>
      </c>
      <c r="B1632" s="22" t="str">
        <f t="shared" si="125"/>
        <v>Jun</v>
      </c>
      <c r="C1632" s="23">
        <f t="shared" si="126"/>
        <v>26</v>
      </c>
      <c r="D1632" s="23" t="str">
        <f t="shared" si="127"/>
        <v>Festival of Flight</v>
      </c>
      <c r="E1632" s="23">
        <f t="shared" si="128"/>
        <v>20.149999999999999</v>
      </c>
      <c r="F1632" s="23" t="e">
        <f t="shared" si="129"/>
        <v>#N/A</v>
      </c>
      <c r="G1632" s="22" t="s">
        <v>48</v>
      </c>
      <c r="H1632" s="23" t="s">
        <v>43</v>
      </c>
      <c r="I1632" s="24">
        <v>20.149999999999999</v>
      </c>
    </row>
    <row r="1633" spans="1:9">
      <c r="A1633" s="22">
        <v>44044</v>
      </c>
      <c r="B1633" s="22" t="str">
        <f t="shared" si="125"/>
        <v>Aug</v>
      </c>
      <c r="C1633" s="23">
        <f t="shared" si="126"/>
        <v>31</v>
      </c>
      <c r="D1633" s="23" t="str">
        <f t="shared" si="127"/>
        <v>None</v>
      </c>
      <c r="E1633" s="23" t="e">
        <f t="shared" si="128"/>
        <v>#N/A</v>
      </c>
      <c r="F1633" s="23" t="e">
        <f t="shared" si="129"/>
        <v>#N/A</v>
      </c>
      <c r="G1633" s="22" t="s">
        <v>48</v>
      </c>
      <c r="H1633" s="23" t="s">
        <v>46</v>
      </c>
      <c r="I1633" s="24">
        <v>25.32</v>
      </c>
    </row>
    <row r="1634" spans="1:9">
      <c r="A1634" s="22">
        <v>43983</v>
      </c>
      <c r="B1634" s="22" t="str">
        <f t="shared" si="125"/>
        <v>Jun</v>
      </c>
      <c r="C1634" s="23">
        <f t="shared" si="126"/>
        <v>23</v>
      </c>
      <c r="D1634" s="23" t="str">
        <f t="shared" si="127"/>
        <v>Festival of Flight</v>
      </c>
      <c r="E1634" s="23">
        <f t="shared" si="128"/>
        <v>46.04</v>
      </c>
      <c r="F1634" s="23" t="e">
        <f t="shared" si="129"/>
        <v>#N/A</v>
      </c>
      <c r="G1634" s="22" t="s">
        <v>45</v>
      </c>
      <c r="H1634" s="23" t="s">
        <v>50</v>
      </c>
      <c r="I1634" s="24">
        <v>46.04</v>
      </c>
    </row>
    <row r="1635" spans="1:9">
      <c r="A1635" s="22">
        <v>44058</v>
      </c>
      <c r="B1635" s="22" t="str">
        <f t="shared" si="125"/>
        <v>Aug</v>
      </c>
      <c r="C1635" s="23">
        <f t="shared" si="126"/>
        <v>33</v>
      </c>
      <c r="D1635" s="23" t="str">
        <f t="shared" si="127"/>
        <v>Fall Kite Event</v>
      </c>
      <c r="E1635" s="23" t="e">
        <f t="shared" si="128"/>
        <v>#N/A</v>
      </c>
      <c r="F1635" s="23">
        <f t="shared" si="129"/>
        <v>24</v>
      </c>
      <c r="G1635" s="22" t="s">
        <v>45</v>
      </c>
      <c r="H1635" s="23" t="s">
        <v>54</v>
      </c>
      <c r="I1635" s="24">
        <v>24</v>
      </c>
    </row>
    <row r="1636" spans="1:9">
      <c r="A1636" s="22">
        <v>43993</v>
      </c>
      <c r="B1636" s="22" t="str">
        <f t="shared" si="125"/>
        <v>Jun</v>
      </c>
      <c r="C1636" s="23">
        <f t="shared" si="126"/>
        <v>24</v>
      </c>
      <c r="D1636" s="23" t="str">
        <f t="shared" si="127"/>
        <v>Festival of Flight</v>
      </c>
      <c r="E1636" s="23">
        <f t="shared" si="128"/>
        <v>341.53</v>
      </c>
      <c r="F1636" s="23" t="e">
        <f t="shared" si="129"/>
        <v>#N/A</v>
      </c>
      <c r="G1636" s="22" t="s">
        <v>38</v>
      </c>
      <c r="H1636" s="23" t="s">
        <v>43</v>
      </c>
      <c r="I1636" s="24">
        <v>341.53</v>
      </c>
    </row>
    <row r="1637" spans="1:9">
      <c r="A1637" s="22">
        <v>44004</v>
      </c>
      <c r="B1637" s="22" t="str">
        <f t="shared" si="125"/>
        <v>Jun</v>
      </c>
      <c r="C1637" s="23">
        <f t="shared" si="126"/>
        <v>26</v>
      </c>
      <c r="D1637" s="23" t="str">
        <f t="shared" si="127"/>
        <v>Festival of Flight</v>
      </c>
      <c r="E1637" s="23">
        <f t="shared" si="128"/>
        <v>20.79</v>
      </c>
      <c r="F1637" s="23" t="e">
        <f t="shared" si="129"/>
        <v>#N/A</v>
      </c>
      <c r="G1637" s="22" t="s">
        <v>48</v>
      </c>
      <c r="H1637" s="23" t="s">
        <v>43</v>
      </c>
      <c r="I1637" s="24">
        <v>20.79</v>
      </c>
    </row>
    <row r="1638" spans="1:9">
      <c r="A1638" s="22">
        <v>44006</v>
      </c>
      <c r="B1638" s="22" t="str">
        <f t="shared" si="125"/>
        <v>Jun</v>
      </c>
      <c r="C1638" s="23">
        <f t="shared" si="126"/>
        <v>26</v>
      </c>
      <c r="D1638" s="23" t="str">
        <f t="shared" si="127"/>
        <v>Festival of Flight</v>
      </c>
      <c r="E1638" s="23">
        <f t="shared" si="128"/>
        <v>319.83</v>
      </c>
      <c r="F1638" s="23" t="e">
        <f t="shared" si="129"/>
        <v>#N/A</v>
      </c>
      <c r="G1638" s="22" t="s">
        <v>38</v>
      </c>
      <c r="H1638" s="23" t="s">
        <v>56</v>
      </c>
      <c r="I1638" s="24">
        <v>319.83</v>
      </c>
    </row>
    <row r="1639" spans="1:9">
      <c r="A1639" s="22">
        <v>44004</v>
      </c>
      <c r="B1639" s="22" t="str">
        <f t="shared" si="125"/>
        <v>Jun</v>
      </c>
      <c r="C1639" s="23">
        <f t="shared" si="126"/>
        <v>26</v>
      </c>
      <c r="D1639" s="23" t="str">
        <f t="shared" si="127"/>
        <v>Festival of Flight</v>
      </c>
      <c r="E1639" s="23">
        <f t="shared" si="128"/>
        <v>33.42</v>
      </c>
      <c r="F1639" s="23" t="e">
        <f t="shared" si="129"/>
        <v>#N/A</v>
      </c>
      <c r="G1639" s="22" t="s">
        <v>38</v>
      </c>
      <c r="H1639" s="23" t="s">
        <v>49</v>
      </c>
      <c r="I1639" s="24">
        <v>33.42</v>
      </c>
    </row>
    <row r="1640" spans="1:9">
      <c r="A1640" s="22">
        <v>44005</v>
      </c>
      <c r="B1640" s="22" t="str">
        <f t="shared" si="125"/>
        <v>Jun</v>
      </c>
      <c r="C1640" s="23">
        <f t="shared" si="126"/>
        <v>26</v>
      </c>
      <c r="D1640" s="23" t="str">
        <f t="shared" si="127"/>
        <v>Festival of Flight</v>
      </c>
      <c r="E1640" s="23">
        <f t="shared" si="128"/>
        <v>46.2</v>
      </c>
      <c r="F1640" s="23" t="e">
        <f t="shared" si="129"/>
        <v>#N/A</v>
      </c>
      <c r="G1640" s="22" t="s">
        <v>38</v>
      </c>
      <c r="H1640" s="23" t="s">
        <v>50</v>
      </c>
      <c r="I1640" s="24">
        <v>46.2</v>
      </c>
    </row>
    <row r="1641" spans="1:9">
      <c r="A1641" s="22">
        <v>43997</v>
      </c>
      <c r="B1641" s="22" t="str">
        <f t="shared" si="125"/>
        <v>Jun</v>
      </c>
      <c r="C1641" s="23">
        <f t="shared" si="126"/>
        <v>25</v>
      </c>
      <c r="D1641" s="23" t="str">
        <f t="shared" si="127"/>
        <v>Festival of Flight</v>
      </c>
      <c r="E1641" s="23">
        <f t="shared" si="128"/>
        <v>99.72</v>
      </c>
      <c r="F1641" s="23" t="e">
        <f t="shared" si="129"/>
        <v>#N/A</v>
      </c>
      <c r="G1641" s="22" t="s">
        <v>48</v>
      </c>
      <c r="H1641" s="23" t="s">
        <v>49</v>
      </c>
      <c r="I1641" s="24">
        <v>99.72</v>
      </c>
    </row>
    <row r="1642" spans="1:9">
      <c r="A1642" s="22">
        <v>43984</v>
      </c>
      <c r="B1642" s="22" t="str">
        <f t="shared" si="125"/>
        <v>Jun</v>
      </c>
      <c r="C1642" s="23">
        <f t="shared" si="126"/>
        <v>23</v>
      </c>
      <c r="D1642" s="23" t="str">
        <f t="shared" si="127"/>
        <v>Festival of Flight</v>
      </c>
      <c r="E1642" s="23">
        <f t="shared" si="128"/>
        <v>46.08</v>
      </c>
      <c r="F1642" s="23" t="e">
        <f t="shared" si="129"/>
        <v>#N/A</v>
      </c>
      <c r="G1642" s="22" t="s">
        <v>38</v>
      </c>
      <c r="H1642" s="23" t="s">
        <v>50</v>
      </c>
      <c r="I1642" s="24">
        <v>46.08</v>
      </c>
    </row>
    <row r="1643" spans="1:9">
      <c r="A1643" s="22">
        <v>44071</v>
      </c>
      <c r="B1643" s="22" t="str">
        <f t="shared" si="125"/>
        <v>Aug</v>
      </c>
      <c r="C1643" s="23">
        <f t="shared" si="126"/>
        <v>35</v>
      </c>
      <c r="D1643" s="23" t="str">
        <f t="shared" si="127"/>
        <v>Fall Kite Event</v>
      </c>
      <c r="E1643" s="23" t="e">
        <f t="shared" si="128"/>
        <v>#N/A</v>
      </c>
      <c r="F1643" s="23">
        <f t="shared" si="129"/>
        <v>50.74</v>
      </c>
      <c r="G1643" s="22" t="s">
        <v>38</v>
      </c>
      <c r="H1643" s="23" t="s">
        <v>58</v>
      </c>
      <c r="I1643" s="24">
        <v>50.74</v>
      </c>
    </row>
    <row r="1644" spans="1:9">
      <c r="A1644" s="22">
        <v>44011</v>
      </c>
      <c r="B1644" s="22" t="str">
        <f t="shared" si="125"/>
        <v>Jun</v>
      </c>
      <c r="C1644" s="23">
        <f t="shared" si="126"/>
        <v>27</v>
      </c>
      <c r="D1644" s="23" t="str">
        <f t="shared" si="127"/>
        <v>None</v>
      </c>
      <c r="E1644" s="23" t="e">
        <f t="shared" si="128"/>
        <v>#N/A</v>
      </c>
      <c r="F1644" s="23" t="e">
        <f t="shared" si="129"/>
        <v>#N/A</v>
      </c>
      <c r="G1644" s="22" t="s">
        <v>38</v>
      </c>
      <c r="H1644" s="23" t="s">
        <v>43</v>
      </c>
      <c r="I1644" s="24">
        <v>80.91</v>
      </c>
    </row>
    <row r="1645" spans="1:9">
      <c r="A1645" s="22">
        <v>44064</v>
      </c>
      <c r="B1645" s="22" t="str">
        <f t="shared" si="125"/>
        <v>Aug</v>
      </c>
      <c r="C1645" s="23">
        <f t="shared" si="126"/>
        <v>34</v>
      </c>
      <c r="D1645" s="23" t="str">
        <f t="shared" si="127"/>
        <v>Fall Kite Event</v>
      </c>
      <c r="E1645" s="23" t="e">
        <f t="shared" si="128"/>
        <v>#N/A</v>
      </c>
      <c r="F1645" s="23">
        <f t="shared" si="129"/>
        <v>69.489999999999995</v>
      </c>
      <c r="G1645" s="22" t="s">
        <v>48</v>
      </c>
      <c r="H1645" s="23" t="s">
        <v>50</v>
      </c>
      <c r="I1645" s="24">
        <v>69.489999999999995</v>
      </c>
    </row>
    <row r="1646" spans="1:9">
      <c r="A1646" s="22">
        <v>44068</v>
      </c>
      <c r="B1646" s="22" t="str">
        <f t="shared" si="125"/>
        <v>Aug</v>
      </c>
      <c r="C1646" s="23">
        <f t="shared" si="126"/>
        <v>35</v>
      </c>
      <c r="D1646" s="23" t="str">
        <f t="shared" si="127"/>
        <v>Fall Kite Event</v>
      </c>
      <c r="E1646" s="23" t="e">
        <f t="shared" si="128"/>
        <v>#N/A</v>
      </c>
      <c r="F1646" s="23">
        <f t="shared" si="129"/>
        <v>501.98</v>
      </c>
      <c r="G1646" s="22" t="s">
        <v>38</v>
      </c>
      <c r="H1646" s="23" t="s">
        <v>50</v>
      </c>
      <c r="I1646" s="24">
        <v>501.98</v>
      </c>
    </row>
    <row r="1647" spans="1:9">
      <c r="A1647" s="22">
        <v>43995</v>
      </c>
      <c r="B1647" s="22" t="str">
        <f t="shared" si="125"/>
        <v>Jun</v>
      </c>
      <c r="C1647" s="23">
        <f t="shared" si="126"/>
        <v>24</v>
      </c>
      <c r="D1647" s="23" t="str">
        <f t="shared" si="127"/>
        <v>Festival of Flight</v>
      </c>
      <c r="E1647" s="23">
        <f t="shared" si="128"/>
        <v>75.58</v>
      </c>
      <c r="F1647" s="23" t="e">
        <f t="shared" si="129"/>
        <v>#N/A</v>
      </c>
      <c r="G1647" s="22" t="s">
        <v>48</v>
      </c>
      <c r="H1647" s="23" t="s">
        <v>58</v>
      </c>
      <c r="I1647" s="24">
        <v>75.58</v>
      </c>
    </row>
    <row r="1648" spans="1:9">
      <c r="A1648" s="22">
        <v>44052</v>
      </c>
      <c r="B1648" s="22" t="str">
        <f t="shared" si="125"/>
        <v>Aug</v>
      </c>
      <c r="C1648" s="23">
        <f t="shared" si="126"/>
        <v>33</v>
      </c>
      <c r="D1648" s="23" t="str">
        <f t="shared" si="127"/>
        <v>Fall Kite Event</v>
      </c>
      <c r="E1648" s="23" t="e">
        <f t="shared" si="128"/>
        <v>#N/A</v>
      </c>
      <c r="F1648" s="23">
        <f t="shared" si="129"/>
        <v>20.76</v>
      </c>
      <c r="G1648" s="22" t="s">
        <v>38</v>
      </c>
      <c r="H1648" s="23" t="s">
        <v>43</v>
      </c>
      <c r="I1648" s="24">
        <v>20.76</v>
      </c>
    </row>
    <row r="1649" spans="1:9">
      <c r="A1649" s="22">
        <v>44061</v>
      </c>
      <c r="B1649" s="22" t="str">
        <f t="shared" si="125"/>
        <v>Aug</v>
      </c>
      <c r="C1649" s="23">
        <f t="shared" si="126"/>
        <v>34</v>
      </c>
      <c r="D1649" s="23" t="str">
        <f t="shared" si="127"/>
        <v>Fall Kite Event</v>
      </c>
      <c r="E1649" s="23" t="e">
        <f t="shared" si="128"/>
        <v>#N/A</v>
      </c>
      <c r="F1649" s="23">
        <f t="shared" si="129"/>
        <v>47.63</v>
      </c>
      <c r="G1649" s="22" t="s">
        <v>48</v>
      </c>
      <c r="H1649" s="23" t="s">
        <v>54</v>
      </c>
      <c r="I1649" s="24">
        <v>47.63</v>
      </c>
    </row>
    <row r="1650" spans="1:9">
      <c r="A1650" s="22">
        <v>44061</v>
      </c>
      <c r="B1650" s="22" t="str">
        <f t="shared" si="125"/>
        <v>Aug</v>
      </c>
      <c r="C1650" s="23">
        <f t="shared" si="126"/>
        <v>34</v>
      </c>
      <c r="D1650" s="23" t="str">
        <f t="shared" si="127"/>
        <v>Fall Kite Event</v>
      </c>
      <c r="E1650" s="23" t="e">
        <f t="shared" si="128"/>
        <v>#N/A</v>
      </c>
      <c r="F1650" s="23">
        <f t="shared" si="129"/>
        <v>72.349999999999994</v>
      </c>
      <c r="G1650" s="22" t="s">
        <v>38</v>
      </c>
      <c r="H1650" s="23" t="s">
        <v>58</v>
      </c>
      <c r="I1650" s="24">
        <v>72.349999999999994</v>
      </c>
    </row>
    <row r="1651" spans="1:9">
      <c r="A1651" s="22">
        <v>44055</v>
      </c>
      <c r="B1651" s="22" t="str">
        <f t="shared" si="125"/>
        <v>Aug</v>
      </c>
      <c r="C1651" s="23">
        <f t="shared" si="126"/>
        <v>33</v>
      </c>
      <c r="D1651" s="23" t="str">
        <f t="shared" si="127"/>
        <v>Fall Kite Event</v>
      </c>
      <c r="E1651" s="23" t="e">
        <f t="shared" si="128"/>
        <v>#N/A</v>
      </c>
      <c r="F1651" s="23">
        <f t="shared" si="129"/>
        <v>24.48</v>
      </c>
      <c r="G1651" s="22" t="s">
        <v>48</v>
      </c>
      <c r="H1651" s="23" t="s">
        <v>54</v>
      </c>
      <c r="I1651" s="24">
        <v>24.48</v>
      </c>
    </row>
    <row r="1652" spans="1:9">
      <c r="A1652" s="22">
        <v>43996</v>
      </c>
      <c r="B1652" s="22" t="str">
        <f t="shared" si="125"/>
        <v>Jun</v>
      </c>
      <c r="C1652" s="23">
        <f t="shared" si="126"/>
        <v>25</v>
      </c>
      <c r="D1652" s="23" t="str">
        <f t="shared" si="127"/>
        <v>Festival of Flight</v>
      </c>
      <c r="E1652" s="23">
        <f t="shared" si="128"/>
        <v>69.56</v>
      </c>
      <c r="F1652" s="23" t="e">
        <f t="shared" si="129"/>
        <v>#N/A</v>
      </c>
      <c r="G1652" s="22" t="s">
        <v>48</v>
      </c>
      <c r="H1652" s="23" t="s">
        <v>50</v>
      </c>
      <c r="I1652" s="24">
        <v>69.56</v>
      </c>
    </row>
    <row r="1653" spans="1:9">
      <c r="A1653" s="22">
        <v>44061</v>
      </c>
      <c r="B1653" s="22" t="str">
        <f t="shared" si="125"/>
        <v>Aug</v>
      </c>
      <c r="C1653" s="23">
        <f t="shared" si="126"/>
        <v>34</v>
      </c>
      <c r="D1653" s="23" t="str">
        <f t="shared" si="127"/>
        <v>Fall Kite Event</v>
      </c>
      <c r="E1653" s="23" t="e">
        <f t="shared" si="128"/>
        <v>#N/A</v>
      </c>
      <c r="F1653" s="23">
        <f t="shared" si="129"/>
        <v>30.02</v>
      </c>
      <c r="G1653" s="22" t="s">
        <v>38</v>
      </c>
      <c r="H1653" s="23" t="s">
        <v>53</v>
      </c>
      <c r="I1653" s="24">
        <v>30.02</v>
      </c>
    </row>
    <row r="1654" spans="1:9">
      <c r="A1654" s="22">
        <v>43984</v>
      </c>
      <c r="B1654" s="22" t="str">
        <f t="shared" si="125"/>
        <v>Jun</v>
      </c>
      <c r="C1654" s="23">
        <f t="shared" si="126"/>
        <v>23</v>
      </c>
      <c r="D1654" s="23" t="str">
        <f t="shared" si="127"/>
        <v>Festival of Flight</v>
      </c>
      <c r="E1654" s="23">
        <f t="shared" si="128"/>
        <v>272.19</v>
      </c>
      <c r="F1654" s="23" t="e">
        <f t="shared" si="129"/>
        <v>#N/A</v>
      </c>
      <c r="G1654" s="22" t="s">
        <v>48</v>
      </c>
      <c r="H1654" s="23" t="s">
        <v>49</v>
      </c>
      <c r="I1654" s="24">
        <v>272.19</v>
      </c>
    </row>
    <row r="1655" spans="1:9">
      <c r="A1655" s="22">
        <v>44061</v>
      </c>
      <c r="B1655" s="22" t="str">
        <f t="shared" si="125"/>
        <v>Aug</v>
      </c>
      <c r="C1655" s="23">
        <f t="shared" si="126"/>
        <v>34</v>
      </c>
      <c r="D1655" s="23" t="str">
        <f t="shared" si="127"/>
        <v>Fall Kite Event</v>
      </c>
      <c r="E1655" s="23" t="e">
        <f t="shared" si="128"/>
        <v>#N/A</v>
      </c>
      <c r="F1655" s="23">
        <f t="shared" si="129"/>
        <v>33.22</v>
      </c>
      <c r="G1655" s="22" t="s">
        <v>48</v>
      </c>
      <c r="H1655" s="23" t="s">
        <v>49</v>
      </c>
      <c r="I1655" s="24">
        <v>33.22</v>
      </c>
    </row>
    <row r="1656" spans="1:9">
      <c r="A1656" s="22">
        <v>44063</v>
      </c>
      <c r="B1656" s="22" t="str">
        <f t="shared" si="125"/>
        <v>Aug</v>
      </c>
      <c r="C1656" s="23">
        <f t="shared" si="126"/>
        <v>34</v>
      </c>
      <c r="D1656" s="23" t="str">
        <f t="shared" si="127"/>
        <v>Fall Kite Event</v>
      </c>
      <c r="E1656" s="23" t="e">
        <f t="shared" si="128"/>
        <v>#N/A</v>
      </c>
      <c r="F1656" s="23">
        <f t="shared" si="129"/>
        <v>75.989999999999995</v>
      </c>
      <c r="G1656" s="22" t="s">
        <v>38</v>
      </c>
      <c r="H1656" s="23" t="s">
        <v>58</v>
      </c>
      <c r="I1656" s="24">
        <v>75.989999999999995</v>
      </c>
    </row>
    <row r="1657" spans="1:9">
      <c r="A1657" s="22">
        <v>44000</v>
      </c>
      <c r="B1657" s="22" t="str">
        <f t="shared" si="125"/>
        <v>Jun</v>
      </c>
      <c r="C1657" s="23">
        <f t="shared" si="126"/>
        <v>25</v>
      </c>
      <c r="D1657" s="23" t="str">
        <f t="shared" si="127"/>
        <v>Festival of Flight</v>
      </c>
      <c r="E1657" s="23">
        <f t="shared" si="128"/>
        <v>71.260000000000005</v>
      </c>
      <c r="F1657" s="23" t="e">
        <f t="shared" si="129"/>
        <v>#N/A</v>
      </c>
      <c r="G1657" s="22" t="s">
        <v>45</v>
      </c>
      <c r="H1657" s="23" t="s">
        <v>54</v>
      </c>
      <c r="I1657" s="24">
        <v>71.260000000000005</v>
      </c>
    </row>
    <row r="1658" spans="1:9">
      <c r="A1658" s="22">
        <v>43994</v>
      </c>
      <c r="B1658" s="22" t="str">
        <f t="shared" si="125"/>
        <v>Jun</v>
      </c>
      <c r="C1658" s="23">
        <f t="shared" si="126"/>
        <v>24</v>
      </c>
      <c r="D1658" s="23" t="str">
        <f t="shared" si="127"/>
        <v>Festival of Flight</v>
      </c>
      <c r="E1658" s="23">
        <f t="shared" si="128"/>
        <v>46.42</v>
      </c>
      <c r="F1658" s="23" t="e">
        <f t="shared" si="129"/>
        <v>#N/A</v>
      </c>
      <c r="G1658" s="22" t="s">
        <v>48</v>
      </c>
      <c r="H1658" s="23" t="s">
        <v>57</v>
      </c>
      <c r="I1658" s="24">
        <v>46.42</v>
      </c>
    </row>
    <row r="1659" spans="1:9">
      <c r="A1659" s="22">
        <v>44004</v>
      </c>
      <c r="B1659" s="22" t="str">
        <f t="shared" si="125"/>
        <v>Jun</v>
      </c>
      <c r="C1659" s="23">
        <f t="shared" si="126"/>
        <v>26</v>
      </c>
      <c r="D1659" s="23" t="str">
        <f t="shared" si="127"/>
        <v>Festival of Flight</v>
      </c>
      <c r="E1659" s="23">
        <f t="shared" si="128"/>
        <v>34.99</v>
      </c>
      <c r="F1659" s="23" t="e">
        <f t="shared" si="129"/>
        <v>#N/A</v>
      </c>
      <c r="G1659" s="22" t="s">
        <v>38</v>
      </c>
      <c r="H1659" s="23" t="s">
        <v>49</v>
      </c>
      <c r="I1659" s="24">
        <v>34.99</v>
      </c>
    </row>
    <row r="1660" spans="1:9">
      <c r="A1660" s="22">
        <v>44052</v>
      </c>
      <c r="B1660" s="22" t="str">
        <f t="shared" si="125"/>
        <v>Aug</v>
      </c>
      <c r="C1660" s="23">
        <f t="shared" si="126"/>
        <v>33</v>
      </c>
      <c r="D1660" s="23" t="str">
        <f t="shared" si="127"/>
        <v>Fall Kite Event</v>
      </c>
      <c r="E1660" s="23" t="e">
        <f t="shared" si="128"/>
        <v>#N/A</v>
      </c>
      <c r="F1660" s="23">
        <f t="shared" si="129"/>
        <v>38.9</v>
      </c>
      <c r="G1660" s="22" t="s">
        <v>38</v>
      </c>
      <c r="H1660" s="23" t="s">
        <v>66</v>
      </c>
      <c r="I1660" s="24">
        <v>38.9</v>
      </c>
    </row>
    <row r="1661" spans="1:9">
      <c r="A1661" s="22">
        <v>44001</v>
      </c>
      <c r="B1661" s="22" t="str">
        <f t="shared" si="125"/>
        <v>Jun</v>
      </c>
      <c r="C1661" s="23">
        <f t="shared" si="126"/>
        <v>25</v>
      </c>
      <c r="D1661" s="23" t="str">
        <f t="shared" si="127"/>
        <v>Festival of Flight</v>
      </c>
      <c r="E1661" s="23">
        <f t="shared" si="128"/>
        <v>40.29</v>
      </c>
      <c r="F1661" s="23" t="e">
        <f t="shared" si="129"/>
        <v>#N/A</v>
      </c>
      <c r="G1661" s="22" t="s">
        <v>48</v>
      </c>
      <c r="H1661" s="23" t="s">
        <v>56</v>
      </c>
      <c r="I1661" s="24">
        <v>40.29</v>
      </c>
    </row>
    <row r="1662" spans="1:9">
      <c r="A1662" s="22">
        <v>43984</v>
      </c>
      <c r="B1662" s="22" t="str">
        <f t="shared" si="125"/>
        <v>Jun</v>
      </c>
      <c r="C1662" s="23">
        <f t="shared" si="126"/>
        <v>23</v>
      </c>
      <c r="D1662" s="23" t="str">
        <f t="shared" si="127"/>
        <v>Festival of Flight</v>
      </c>
      <c r="E1662" s="23">
        <f t="shared" si="128"/>
        <v>24.8</v>
      </c>
      <c r="F1662" s="23" t="e">
        <f t="shared" si="129"/>
        <v>#N/A</v>
      </c>
      <c r="G1662" s="22" t="s">
        <v>48</v>
      </c>
      <c r="H1662" s="23" t="s">
        <v>54</v>
      </c>
      <c r="I1662" s="24">
        <v>24.8</v>
      </c>
    </row>
    <row r="1663" spans="1:9">
      <c r="A1663" s="22">
        <v>44044</v>
      </c>
      <c r="B1663" s="22" t="str">
        <f t="shared" si="125"/>
        <v>Aug</v>
      </c>
      <c r="C1663" s="23">
        <f t="shared" si="126"/>
        <v>31</v>
      </c>
      <c r="D1663" s="23" t="str">
        <f t="shared" si="127"/>
        <v>None</v>
      </c>
      <c r="E1663" s="23" t="e">
        <f t="shared" si="128"/>
        <v>#N/A</v>
      </c>
      <c r="F1663" s="23" t="e">
        <f t="shared" si="129"/>
        <v>#N/A</v>
      </c>
      <c r="G1663" s="22" t="s">
        <v>38</v>
      </c>
      <c r="H1663" s="23" t="s">
        <v>58</v>
      </c>
      <c r="I1663" s="24">
        <v>415.94</v>
      </c>
    </row>
    <row r="1664" spans="1:9">
      <c r="A1664" s="22">
        <v>44049</v>
      </c>
      <c r="B1664" s="22" t="str">
        <f t="shared" si="125"/>
        <v>Aug</v>
      </c>
      <c r="C1664" s="23">
        <f t="shared" si="126"/>
        <v>32</v>
      </c>
      <c r="D1664" s="23" t="str">
        <f t="shared" si="127"/>
        <v>Fall Kite Event</v>
      </c>
      <c r="E1664" s="23" t="e">
        <f t="shared" si="128"/>
        <v>#N/A</v>
      </c>
      <c r="F1664" s="23">
        <f t="shared" si="129"/>
        <v>28.44</v>
      </c>
      <c r="G1664" s="22" t="s">
        <v>38</v>
      </c>
      <c r="H1664" s="23" t="s">
        <v>53</v>
      </c>
      <c r="I1664" s="24">
        <v>28.44</v>
      </c>
    </row>
    <row r="1665" spans="1:9">
      <c r="A1665" s="22">
        <v>43986</v>
      </c>
      <c r="B1665" s="22" t="str">
        <f t="shared" si="125"/>
        <v>Jun</v>
      </c>
      <c r="C1665" s="23">
        <f t="shared" si="126"/>
        <v>23</v>
      </c>
      <c r="D1665" s="23" t="str">
        <f t="shared" si="127"/>
        <v>Festival of Flight</v>
      </c>
      <c r="E1665" s="23">
        <f t="shared" si="128"/>
        <v>46.69</v>
      </c>
      <c r="F1665" s="23" t="e">
        <f t="shared" si="129"/>
        <v>#N/A</v>
      </c>
      <c r="G1665" s="22" t="s">
        <v>38</v>
      </c>
      <c r="H1665" s="23" t="s">
        <v>57</v>
      </c>
      <c r="I1665" s="24">
        <v>46.69</v>
      </c>
    </row>
    <row r="1666" spans="1:9">
      <c r="A1666" s="22">
        <v>44062</v>
      </c>
      <c r="B1666" s="22" t="str">
        <f t="shared" si="125"/>
        <v>Aug</v>
      </c>
      <c r="C1666" s="23">
        <f t="shared" si="126"/>
        <v>34</v>
      </c>
      <c r="D1666" s="23" t="str">
        <f t="shared" si="127"/>
        <v>Fall Kite Event</v>
      </c>
      <c r="E1666" s="23" t="e">
        <f t="shared" si="128"/>
        <v>#N/A</v>
      </c>
      <c r="F1666" s="23">
        <f t="shared" si="129"/>
        <v>25.73</v>
      </c>
      <c r="G1666" s="22" t="s">
        <v>38</v>
      </c>
      <c r="H1666" s="23" t="s">
        <v>58</v>
      </c>
      <c r="I1666" s="24">
        <v>25.73</v>
      </c>
    </row>
    <row r="1667" spans="1:9">
      <c r="A1667" s="22">
        <v>43986</v>
      </c>
      <c r="B1667" s="22" t="str">
        <f t="shared" si="125"/>
        <v>Jun</v>
      </c>
      <c r="C1667" s="23">
        <f t="shared" si="126"/>
        <v>23</v>
      </c>
      <c r="D1667" s="23" t="str">
        <f t="shared" si="127"/>
        <v>Festival of Flight</v>
      </c>
      <c r="E1667" s="23">
        <f t="shared" si="128"/>
        <v>48.45</v>
      </c>
      <c r="F1667" s="23" t="e">
        <f t="shared" si="129"/>
        <v>#N/A</v>
      </c>
      <c r="G1667" s="22" t="s">
        <v>48</v>
      </c>
      <c r="H1667" s="23" t="s">
        <v>58</v>
      </c>
      <c r="I1667" s="24">
        <v>48.45</v>
      </c>
    </row>
    <row r="1668" spans="1:9">
      <c r="A1668" s="22">
        <v>43986</v>
      </c>
      <c r="B1668" s="22" t="str">
        <f t="shared" si="125"/>
        <v>Jun</v>
      </c>
      <c r="C1668" s="23">
        <f t="shared" si="126"/>
        <v>23</v>
      </c>
      <c r="D1668" s="23" t="str">
        <f t="shared" si="127"/>
        <v>Festival of Flight</v>
      </c>
      <c r="E1668" s="23">
        <f t="shared" si="128"/>
        <v>38.01</v>
      </c>
      <c r="F1668" s="23" t="e">
        <f t="shared" si="129"/>
        <v>#N/A</v>
      </c>
      <c r="G1668" s="22" t="s">
        <v>45</v>
      </c>
      <c r="H1668" s="23" t="s">
        <v>43</v>
      </c>
      <c r="I1668" s="24">
        <v>38.01</v>
      </c>
    </row>
    <row r="1669" spans="1:9">
      <c r="A1669" s="22">
        <v>43991</v>
      </c>
      <c r="B1669" s="22" t="str">
        <f t="shared" si="125"/>
        <v>Jun</v>
      </c>
      <c r="C1669" s="23">
        <f t="shared" si="126"/>
        <v>24</v>
      </c>
      <c r="D1669" s="23" t="str">
        <f t="shared" si="127"/>
        <v>Festival of Flight</v>
      </c>
      <c r="E1669" s="23">
        <f t="shared" si="128"/>
        <v>46.92</v>
      </c>
      <c r="F1669" s="23" t="e">
        <f t="shared" si="129"/>
        <v>#N/A</v>
      </c>
      <c r="G1669" s="22" t="s">
        <v>48</v>
      </c>
      <c r="H1669" s="23" t="s">
        <v>50</v>
      </c>
      <c r="I1669" s="24">
        <v>46.92</v>
      </c>
    </row>
    <row r="1670" spans="1:9">
      <c r="A1670" s="22">
        <v>43986</v>
      </c>
      <c r="B1670" s="22" t="str">
        <f t="shared" ref="B1670:B1733" si="130">TEXT(A1670,"mmm")</f>
        <v>Jun</v>
      </c>
      <c r="C1670" s="23">
        <f t="shared" ref="C1670:C1733" si="131">WEEKNUM(A1670)</f>
        <v>23</v>
      </c>
      <c r="D1670" s="23" t="str">
        <f t="shared" ref="D1670:D1733" si="132">IFERROR(VLOOKUP(C1670,$AZ$7:$BA$14,2,0),"None")</f>
        <v>Festival of Flight</v>
      </c>
      <c r="E1670" s="23">
        <f t="shared" ref="E1670:E1733" si="133">IF(D1670=$AZ$4,I1670,NA())</f>
        <v>55.24</v>
      </c>
      <c r="F1670" s="23" t="e">
        <f t="shared" ref="F1670:F1733" si="134">IF(D1670=$AZ$3,I1670,NA())</f>
        <v>#N/A</v>
      </c>
      <c r="G1670" s="22" t="s">
        <v>48</v>
      </c>
      <c r="H1670" s="23" t="s">
        <v>61</v>
      </c>
      <c r="I1670" s="24">
        <v>55.24</v>
      </c>
    </row>
    <row r="1671" spans="1:9">
      <c r="A1671" s="22">
        <v>43954</v>
      </c>
      <c r="B1671" s="22" t="str">
        <f t="shared" si="130"/>
        <v>May</v>
      </c>
      <c r="C1671" s="23">
        <f t="shared" si="131"/>
        <v>19</v>
      </c>
      <c r="D1671" s="23" t="str">
        <f t="shared" si="132"/>
        <v>None</v>
      </c>
      <c r="E1671" s="23" t="e">
        <f t="shared" si="133"/>
        <v>#N/A</v>
      </c>
      <c r="F1671" s="23" t="e">
        <f t="shared" si="134"/>
        <v>#N/A</v>
      </c>
      <c r="G1671" s="22" t="s">
        <v>38</v>
      </c>
      <c r="H1671" s="23" t="s">
        <v>53</v>
      </c>
      <c r="I1671" s="24">
        <v>60.46</v>
      </c>
    </row>
    <row r="1672" spans="1:9">
      <c r="A1672" s="22">
        <v>44064</v>
      </c>
      <c r="B1672" s="22" t="str">
        <f t="shared" si="130"/>
        <v>Aug</v>
      </c>
      <c r="C1672" s="23">
        <f t="shared" si="131"/>
        <v>34</v>
      </c>
      <c r="D1672" s="23" t="str">
        <f t="shared" si="132"/>
        <v>Fall Kite Event</v>
      </c>
      <c r="E1672" s="23" t="e">
        <f t="shared" si="133"/>
        <v>#N/A</v>
      </c>
      <c r="F1672" s="23">
        <f t="shared" si="134"/>
        <v>23.86</v>
      </c>
      <c r="G1672" s="22" t="s">
        <v>38</v>
      </c>
      <c r="H1672" s="23" t="s">
        <v>57</v>
      </c>
      <c r="I1672" s="24">
        <v>23.86</v>
      </c>
    </row>
    <row r="1673" spans="1:9">
      <c r="A1673" s="22">
        <v>44053</v>
      </c>
      <c r="B1673" s="22" t="str">
        <f t="shared" si="130"/>
        <v>Aug</v>
      </c>
      <c r="C1673" s="23">
        <f t="shared" si="131"/>
        <v>33</v>
      </c>
      <c r="D1673" s="23" t="str">
        <f t="shared" si="132"/>
        <v>Fall Kite Event</v>
      </c>
      <c r="E1673" s="23" t="e">
        <f t="shared" si="133"/>
        <v>#N/A</v>
      </c>
      <c r="F1673" s="23">
        <f t="shared" si="134"/>
        <v>46.98</v>
      </c>
      <c r="G1673" s="22" t="s">
        <v>38</v>
      </c>
      <c r="H1673" s="23" t="s">
        <v>57</v>
      </c>
      <c r="I1673" s="24">
        <v>46.98</v>
      </c>
    </row>
    <row r="1674" spans="1:9">
      <c r="A1674" s="22">
        <v>44032</v>
      </c>
      <c r="B1674" s="22" t="str">
        <f t="shared" si="130"/>
        <v>Jul</v>
      </c>
      <c r="C1674" s="23">
        <f t="shared" si="131"/>
        <v>30</v>
      </c>
      <c r="D1674" s="23" t="str">
        <f t="shared" si="132"/>
        <v>None</v>
      </c>
      <c r="E1674" s="23" t="e">
        <f t="shared" si="133"/>
        <v>#N/A</v>
      </c>
      <c r="F1674" s="23" t="e">
        <f t="shared" si="134"/>
        <v>#N/A</v>
      </c>
      <c r="G1674" s="22" t="s">
        <v>48</v>
      </c>
      <c r="H1674" s="23" t="s">
        <v>49</v>
      </c>
      <c r="I1674" s="24">
        <v>64.599999999999994</v>
      </c>
    </row>
    <row r="1675" spans="1:9">
      <c r="A1675" s="22">
        <v>44064</v>
      </c>
      <c r="B1675" s="22" t="str">
        <f t="shared" si="130"/>
        <v>Aug</v>
      </c>
      <c r="C1675" s="23">
        <f t="shared" si="131"/>
        <v>34</v>
      </c>
      <c r="D1675" s="23" t="str">
        <f t="shared" si="132"/>
        <v>Fall Kite Event</v>
      </c>
      <c r="E1675" s="23" t="e">
        <f t="shared" si="133"/>
        <v>#N/A</v>
      </c>
      <c r="F1675" s="23">
        <f t="shared" si="134"/>
        <v>40.39</v>
      </c>
      <c r="G1675" s="22" t="s">
        <v>48</v>
      </c>
      <c r="H1675" s="23" t="s">
        <v>56</v>
      </c>
      <c r="I1675" s="24">
        <v>40.39</v>
      </c>
    </row>
    <row r="1676" spans="1:9">
      <c r="A1676" s="22">
        <v>44065</v>
      </c>
      <c r="B1676" s="22" t="str">
        <f t="shared" si="130"/>
        <v>Aug</v>
      </c>
      <c r="C1676" s="23">
        <f t="shared" si="131"/>
        <v>34</v>
      </c>
      <c r="D1676" s="23" t="str">
        <f t="shared" si="132"/>
        <v>Fall Kite Event</v>
      </c>
      <c r="E1676" s="23" t="e">
        <f t="shared" si="133"/>
        <v>#N/A</v>
      </c>
      <c r="F1676" s="23">
        <f t="shared" si="134"/>
        <v>132.84</v>
      </c>
      <c r="G1676" s="22" t="s">
        <v>38</v>
      </c>
      <c r="H1676" s="23" t="s">
        <v>49</v>
      </c>
      <c r="I1676" s="24">
        <v>132.84</v>
      </c>
    </row>
    <row r="1677" spans="1:9">
      <c r="A1677" s="22">
        <v>44052</v>
      </c>
      <c r="B1677" s="22" t="str">
        <f t="shared" si="130"/>
        <v>Aug</v>
      </c>
      <c r="C1677" s="23">
        <f t="shared" si="131"/>
        <v>33</v>
      </c>
      <c r="D1677" s="23" t="str">
        <f t="shared" si="132"/>
        <v>Fall Kite Event</v>
      </c>
      <c r="E1677" s="23" t="e">
        <f t="shared" si="133"/>
        <v>#N/A</v>
      </c>
      <c r="F1677" s="23">
        <f t="shared" si="134"/>
        <v>23.43</v>
      </c>
      <c r="G1677" s="22" t="s">
        <v>48</v>
      </c>
      <c r="H1677" s="23" t="s">
        <v>54</v>
      </c>
      <c r="I1677" s="24">
        <v>23.43</v>
      </c>
    </row>
    <row r="1678" spans="1:9">
      <c r="A1678" s="22">
        <v>43986</v>
      </c>
      <c r="B1678" s="22" t="str">
        <f t="shared" si="130"/>
        <v>Jun</v>
      </c>
      <c r="C1678" s="23">
        <f t="shared" si="131"/>
        <v>23</v>
      </c>
      <c r="D1678" s="23" t="str">
        <f t="shared" si="132"/>
        <v>Festival of Flight</v>
      </c>
      <c r="E1678" s="23">
        <f t="shared" si="133"/>
        <v>102.39</v>
      </c>
      <c r="F1678" s="23" t="e">
        <f t="shared" si="134"/>
        <v>#N/A</v>
      </c>
      <c r="G1678" s="22" t="s">
        <v>48</v>
      </c>
      <c r="H1678" s="23" t="s">
        <v>49</v>
      </c>
      <c r="I1678" s="24">
        <v>102.39</v>
      </c>
    </row>
    <row r="1679" spans="1:9">
      <c r="A1679" s="22">
        <v>44071</v>
      </c>
      <c r="B1679" s="22" t="str">
        <f t="shared" si="130"/>
        <v>Aug</v>
      </c>
      <c r="C1679" s="23">
        <f t="shared" si="131"/>
        <v>35</v>
      </c>
      <c r="D1679" s="23" t="str">
        <f t="shared" si="132"/>
        <v>Fall Kite Event</v>
      </c>
      <c r="E1679" s="23" t="e">
        <f t="shared" si="133"/>
        <v>#N/A</v>
      </c>
      <c r="F1679" s="23">
        <f t="shared" si="134"/>
        <v>33.28</v>
      </c>
      <c r="G1679" s="22" t="s">
        <v>38</v>
      </c>
      <c r="H1679" s="23" t="s">
        <v>49</v>
      </c>
      <c r="I1679" s="24">
        <v>33.28</v>
      </c>
    </row>
    <row r="1680" spans="1:9">
      <c r="A1680" s="22">
        <v>44010</v>
      </c>
      <c r="B1680" s="22" t="str">
        <f t="shared" si="130"/>
        <v>Jun</v>
      </c>
      <c r="C1680" s="23">
        <f t="shared" si="131"/>
        <v>27</v>
      </c>
      <c r="D1680" s="23" t="str">
        <f t="shared" si="132"/>
        <v>None</v>
      </c>
      <c r="E1680" s="23" t="e">
        <f t="shared" si="133"/>
        <v>#N/A</v>
      </c>
      <c r="F1680" s="23" t="e">
        <f t="shared" si="134"/>
        <v>#N/A</v>
      </c>
      <c r="G1680" s="22" t="s">
        <v>38</v>
      </c>
      <c r="H1680" s="23" t="s">
        <v>39</v>
      </c>
      <c r="I1680" s="24">
        <v>160.41</v>
      </c>
    </row>
    <row r="1681" spans="1:9">
      <c r="A1681" s="22">
        <v>43993</v>
      </c>
      <c r="B1681" s="22" t="str">
        <f t="shared" si="130"/>
        <v>Jun</v>
      </c>
      <c r="C1681" s="23">
        <f t="shared" si="131"/>
        <v>24</v>
      </c>
      <c r="D1681" s="23" t="str">
        <f t="shared" si="132"/>
        <v>Festival of Flight</v>
      </c>
      <c r="E1681" s="23">
        <f t="shared" si="133"/>
        <v>20.440000000000001</v>
      </c>
      <c r="F1681" s="23" t="e">
        <f t="shared" si="134"/>
        <v>#N/A</v>
      </c>
      <c r="G1681" s="22" t="s">
        <v>38</v>
      </c>
      <c r="H1681" s="23" t="s">
        <v>43</v>
      </c>
      <c r="I1681" s="24">
        <v>20.440000000000001</v>
      </c>
    </row>
    <row r="1682" spans="1:9">
      <c r="A1682" s="22">
        <v>44010</v>
      </c>
      <c r="B1682" s="22" t="str">
        <f t="shared" si="130"/>
        <v>Jun</v>
      </c>
      <c r="C1682" s="23">
        <f t="shared" si="131"/>
        <v>27</v>
      </c>
      <c r="D1682" s="23" t="str">
        <f t="shared" si="132"/>
        <v>None</v>
      </c>
      <c r="E1682" s="23" t="e">
        <f t="shared" si="133"/>
        <v>#N/A</v>
      </c>
      <c r="F1682" s="23" t="e">
        <f t="shared" si="134"/>
        <v>#N/A</v>
      </c>
      <c r="G1682" s="22" t="s">
        <v>48</v>
      </c>
      <c r="H1682" s="23" t="s">
        <v>49</v>
      </c>
      <c r="I1682" s="24">
        <v>68.739999999999995</v>
      </c>
    </row>
    <row r="1683" spans="1:9">
      <c r="A1683" s="22">
        <v>43983</v>
      </c>
      <c r="B1683" s="22" t="str">
        <f t="shared" si="130"/>
        <v>Jun</v>
      </c>
      <c r="C1683" s="23">
        <f t="shared" si="131"/>
        <v>23</v>
      </c>
      <c r="D1683" s="23" t="str">
        <f t="shared" si="132"/>
        <v>Festival of Flight</v>
      </c>
      <c r="E1683" s="23">
        <f t="shared" si="133"/>
        <v>75.5</v>
      </c>
      <c r="F1683" s="23" t="e">
        <f t="shared" si="134"/>
        <v>#N/A</v>
      </c>
      <c r="G1683" s="22" t="s">
        <v>38</v>
      </c>
      <c r="H1683" s="23" t="s">
        <v>58</v>
      </c>
      <c r="I1683" s="24">
        <v>75.5</v>
      </c>
    </row>
    <row r="1684" spans="1:9">
      <c r="A1684" s="22">
        <v>43991</v>
      </c>
      <c r="B1684" s="22" t="str">
        <f t="shared" si="130"/>
        <v>Jun</v>
      </c>
      <c r="C1684" s="23">
        <f t="shared" si="131"/>
        <v>24</v>
      </c>
      <c r="D1684" s="23" t="str">
        <f t="shared" si="132"/>
        <v>Festival of Flight</v>
      </c>
      <c r="E1684" s="23">
        <f t="shared" si="133"/>
        <v>28.21</v>
      </c>
      <c r="F1684" s="23" t="e">
        <f t="shared" si="134"/>
        <v>#N/A</v>
      </c>
      <c r="G1684" s="22" t="s">
        <v>48</v>
      </c>
      <c r="H1684" s="23" t="s">
        <v>61</v>
      </c>
      <c r="I1684" s="24">
        <v>28.21</v>
      </c>
    </row>
    <row r="1685" spans="1:9">
      <c r="A1685" s="22">
        <v>44052</v>
      </c>
      <c r="B1685" s="22" t="str">
        <f t="shared" si="130"/>
        <v>Aug</v>
      </c>
      <c r="C1685" s="23">
        <f t="shared" si="131"/>
        <v>33</v>
      </c>
      <c r="D1685" s="23" t="str">
        <f t="shared" si="132"/>
        <v>Fall Kite Event</v>
      </c>
      <c r="E1685" s="23" t="e">
        <f t="shared" si="133"/>
        <v>#N/A</v>
      </c>
      <c r="F1685" s="23">
        <f t="shared" si="134"/>
        <v>102.96</v>
      </c>
      <c r="G1685" s="22" t="s">
        <v>45</v>
      </c>
      <c r="H1685" s="23" t="s">
        <v>49</v>
      </c>
      <c r="I1685" s="24">
        <v>102.96</v>
      </c>
    </row>
    <row r="1686" spans="1:9">
      <c r="A1686" s="22">
        <v>44052</v>
      </c>
      <c r="B1686" s="22" t="str">
        <f t="shared" si="130"/>
        <v>Aug</v>
      </c>
      <c r="C1686" s="23">
        <f t="shared" si="131"/>
        <v>33</v>
      </c>
      <c r="D1686" s="23" t="str">
        <f t="shared" si="132"/>
        <v>Fall Kite Event</v>
      </c>
      <c r="E1686" s="23" t="e">
        <f t="shared" si="133"/>
        <v>#N/A</v>
      </c>
      <c r="F1686" s="23">
        <f t="shared" si="134"/>
        <v>40.020000000000003</v>
      </c>
      <c r="G1686" s="22" t="s">
        <v>38</v>
      </c>
      <c r="H1686" s="23" t="s">
        <v>43</v>
      </c>
      <c r="I1686" s="24">
        <v>40.020000000000003</v>
      </c>
    </row>
    <row r="1687" spans="1:9">
      <c r="A1687" s="22">
        <v>43999</v>
      </c>
      <c r="B1687" s="22" t="str">
        <f t="shared" si="130"/>
        <v>Jun</v>
      </c>
      <c r="C1687" s="23">
        <f t="shared" si="131"/>
        <v>25</v>
      </c>
      <c r="D1687" s="23" t="str">
        <f t="shared" si="132"/>
        <v>Festival of Flight</v>
      </c>
      <c r="E1687" s="23">
        <f t="shared" si="133"/>
        <v>69.61</v>
      </c>
      <c r="F1687" s="23" t="e">
        <f t="shared" si="134"/>
        <v>#N/A</v>
      </c>
      <c r="G1687" s="22" t="s">
        <v>38</v>
      </c>
      <c r="H1687" s="23" t="s">
        <v>57</v>
      </c>
      <c r="I1687" s="24">
        <v>69.61</v>
      </c>
    </row>
    <row r="1688" spans="1:9">
      <c r="A1688" s="22">
        <v>43977</v>
      </c>
      <c r="B1688" s="22" t="str">
        <f t="shared" si="130"/>
        <v>May</v>
      </c>
      <c r="C1688" s="23">
        <f t="shared" si="131"/>
        <v>22</v>
      </c>
      <c r="D1688" s="23" t="str">
        <f t="shared" si="132"/>
        <v>None</v>
      </c>
      <c r="E1688" s="23" t="e">
        <f t="shared" si="133"/>
        <v>#N/A</v>
      </c>
      <c r="F1688" s="23" t="e">
        <f t="shared" si="134"/>
        <v>#N/A</v>
      </c>
      <c r="G1688" s="22" t="s">
        <v>48</v>
      </c>
      <c r="H1688" s="23" t="s">
        <v>50</v>
      </c>
      <c r="I1688" s="24">
        <v>92.89</v>
      </c>
    </row>
    <row r="1689" spans="1:9">
      <c r="A1689" s="22">
        <v>43985</v>
      </c>
      <c r="B1689" s="22" t="str">
        <f t="shared" si="130"/>
        <v>Jun</v>
      </c>
      <c r="C1689" s="23">
        <f t="shared" si="131"/>
        <v>23</v>
      </c>
      <c r="D1689" s="23" t="str">
        <f t="shared" si="132"/>
        <v>Festival of Flight</v>
      </c>
      <c r="E1689" s="23">
        <f t="shared" si="133"/>
        <v>40.26</v>
      </c>
      <c r="F1689" s="23" t="e">
        <f t="shared" si="134"/>
        <v>#N/A</v>
      </c>
      <c r="G1689" s="22" t="s">
        <v>45</v>
      </c>
      <c r="H1689" s="23" t="s">
        <v>43</v>
      </c>
      <c r="I1689" s="24">
        <v>40.26</v>
      </c>
    </row>
    <row r="1690" spans="1:9">
      <c r="A1690" s="22">
        <v>44057</v>
      </c>
      <c r="B1690" s="22" t="str">
        <f t="shared" si="130"/>
        <v>Aug</v>
      </c>
      <c r="C1690" s="23">
        <f t="shared" si="131"/>
        <v>33</v>
      </c>
      <c r="D1690" s="23" t="str">
        <f t="shared" si="132"/>
        <v>Fall Kite Event</v>
      </c>
      <c r="E1690" s="23" t="e">
        <f t="shared" si="133"/>
        <v>#N/A</v>
      </c>
      <c r="F1690" s="23">
        <f t="shared" si="134"/>
        <v>40.96</v>
      </c>
      <c r="G1690" s="22" t="s">
        <v>38</v>
      </c>
      <c r="H1690" s="23" t="s">
        <v>56</v>
      </c>
      <c r="I1690" s="24">
        <v>40.96</v>
      </c>
    </row>
    <row r="1691" spans="1:9">
      <c r="A1691" s="22">
        <v>43984</v>
      </c>
      <c r="B1691" s="22" t="str">
        <f t="shared" si="130"/>
        <v>Jun</v>
      </c>
      <c r="C1691" s="23">
        <f t="shared" si="131"/>
        <v>23</v>
      </c>
      <c r="D1691" s="23" t="str">
        <f t="shared" si="132"/>
        <v>Festival of Flight</v>
      </c>
      <c r="E1691" s="23">
        <f t="shared" si="133"/>
        <v>72.8</v>
      </c>
      <c r="F1691" s="23" t="e">
        <f t="shared" si="134"/>
        <v>#N/A</v>
      </c>
      <c r="G1691" s="22" t="s">
        <v>48</v>
      </c>
      <c r="H1691" s="23" t="s">
        <v>58</v>
      </c>
      <c r="I1691" s="24">
        <v>72.8</v>
      </c>
    </row>
    <row r="1692" spans="1:9">
      <c r="A1692" s="22">
        <v>44067</v>
      </c>
      <c r="B1692" s="22" t="str">
        <f t="shared" si="130"/>
        <v>Aug</v>
      </c>
      <c r="C1692" s="23">
        <f t="shared" si="131"/>
        <v>35</v>
      </c>
      <c r="D1692" s="23" t="str">
        <f t="shared" si="132"/>
        <v>Fall Kite Event</v>
      </c>
      <c r="E1692" s="23" t="e">
        <f t="shared" si="133"/>
        <v>#N/A</v>
      </c>
      <c r="F1692" s="23">
        <f t="shared" si="134"/>
        <v>283.85000000000002</v>
      </c>
      <c r="G1692" s="22" t="s">
        <v>38</v>
      </c>
      <c r="H1692" s="23" t="s">
        <v>57</v>
      </c>
      <c r="I1692" s="24">
        <v>283.85000000000002</v>
      </c>
    </row>
    <row r="1693" spans="1:9">
      <c r="A1693" s="22">
        <v>43956</v>
      </c>
      <c r="B1693" s="22" t="str">
        <f t="shared" si="130"/>
        <v>May</v>
      </c>
      <c r="C1693" s="23">
        <f t="shared" si="131"/>
        <v>19</v>
      </c>
      <c r="D1693" s="23" t="str">
        <f t="shared" si="132"/>
        <v>None</v>
      </c>
      <c r="E1693" s="23" t="e">
        <f t="shared" si="133"/>
        <v>#N/A</v>
      </c>
      <c r="F1693" s="23" t="e">
        <f t="shared" si="134"/>
        <v>#N/A</v>
      </c>
      <c r="G1693" s="22" t="s">
        <v>48</v>
      </c>
      <c r="H1693" s="23" t="s">
        <v>56</v>
      </c>
      <c r="I1693" s="24">
        <v>20.98</v>
      </c>
    </row>
    <row r="1694" spans="1:9">
      <c r="A1694" s="22">
        <v>44007</v>
      </c>
      <c r="B1694" s="22" t="str">
        <f t="shared" si="130"/>
        <v>Jun</v>
      </c>
      <c r="C1694" s="23">
        <f t="shared" si="131"/>
        <v>26</v>
      </c>
      <c r="D1694" s="23" t="str">
        <f t="shared" si="132"/>
        <v>Festival of Flight</v>
      </c>
      <c r="E1694" s="23">
        <f t="shared" si="133"/>
        <v>99.44</v>
      </c>
      <c r="F1694" s="23" t="e">
        <f t="shared" si="134"/>
        <v>#N/A</v>
      </c>
      <c r="G1694" s="22" t="s">
        <v>38</v>
      </c>
      <c r="H1694" s="23" t="s">
        <v>49</v>
      </c>
      <c r="I1694" s="24">
        <v>99.44</v>
      </c>
    </row>
    <row r="1695" spans="1:9">
      <c r="A1695" s="22">
        <v>43989</v>
      </c>
      <c r="B1695" s="22" t="str">
        <f t="shared" si="130"/>
        <v>Jun</v>
      </c>
      <c r="C1695" s="23">
        <f t="shared" si="131"/>
        <v>24</v>
      </c>
      <c r="D1695" s="23" t="str">
        <f t="shared" si="132"/>
        <v>Festival of Flight</v>
      </c>
      <c r="E1695" s="23">
        <f t="shared" si="133"/>
        <v>23.76</v>
      </c>
      <c r="F1695" s="23" t="e">
        <f t="shared" si="134"/>
        <v>#N/A</v>
      </c>
      <c r="G1695" s="22" t="s">
        <v>48</v>
      </c>
      <c r="H1695" s="23" t="s">
        <v>57</v>
      </c>
      <c r="I1695" s="24">
        <v>23.76</v>
      </c>
    </row>
    <row r="1696" spans="1:9">
      <c r="A1696" s="22">
        <v>44072</v>
      </c>
      <c r="B1696" s="22" t="str">
        <f t="shared" si="130"/>
        <v>Aug</v>
      </c>
      <c r="C1696" s="23">
        <f t="shared" si="131"/>
        <v>35</v>
      </c>
      <c r="D1696" s="23" t="str">
        <f t="shared" si="132"/>
        <v>Fall Kite Event</v>
      </c>
      <c r="E1696" s="23" t="e">
        <f t="shared" si="133"/>
        <v>#N/A</v>
      </c>
      <c r="F1696" s="23">
        <f t="shared" si="134"/>
        <v>66.69</v>
      </c>
      <c r="G1696" s="22" t="s">
        <v>45</v>
      </c>
      <c r="H1696" s="23" t="s">
        <v>57</v>
      </c>
      <c r="I1696" s="24">
        <v>66.69</v>
      </c>
    </row>
    <row r="1697" spans="1:9">
      <c r="A1697" s="22">
        <v>44043</v>
      </c>
      <c r="B1697" s="22" t="str">
        <f t="shared" si="130"/>
        <v>Jul</v>
      </c>
      <c r="C1697" s="23">
        <f t="shared" si="131"/>
        <v>31</v>
      </c>
      <c r="D1697" s="23" t="str">
        <f t="shared" si="132"/>
        <v>None</v>
      </c>
      <c r="E1697" s="23" t="e">
        <f t="shared" si="133"/>
        <v>#N/A</v>
      </c>
      <c r="F1697" s="23" t="e">
        <f t="shared" si="134"/>
        <v>#N/A</v>
      </c>
      <c r="G1697" s="22" t="s">
        <v>48</v>
      </c>
      <c r="H1697" s="23" t="s">
        <v>54</v>
      </c>
      <c r="I1697" s="24">
        <v>469.93</v>
      </c>
    </row>
    <row r="1698" spans="1:9">
      <c r="A1698" s="22">
        <v>44012</v>
      </c>
      <c r="B1698" s="22" t="str">
        <f t="shared" si="130"/>
        <v>Jun</v>
      </c>
      <c r="C1698" s="23">
        <f t="shared" si="131"/>
        <v>27</v>
      </c>
      <c r="D1698" s="23" t="str">
        <f t="shared" si="132"/>
        <v>None</v>
      </c>
      <c r="E1698" s="23" t="e">
        <f t="shared" si="133"/>
        <v>#N/A</v>
      </c>
      <c r="F1698" s="23" t="e">
        <f t="shared" si="134"/>
        <v>#N/A</v>
      </c>
      <c r="G1698" s="22" t="s">
        <v>48</v>
      </c>
      <c r="H1698" s="23" t="s">
        <v>57</v>
      </c>
      <c r="I1698" s="24">
        <v>327.75</v>
      </c>
    </row>
    <row r="1699" spans="1:9">
      <c r="A1699" s="22">
        <v>44070</v>
      </c>
      <c r="B1699" s="22" t="str">
        <f t="shared" si="130"/>
        <v>Aug</v>
      </c>
      <c r="C1699" s="23">
        <f t="shared" si="131"/>
        <v>35</v>
      </c>
      <c r="D1699" s="23" t="str">
        <f t="shared" si="132"/>
        <v>Fall Kite Event</v>
      </c>
      <c r="E1699" s="23" t="e">
        <f t="shared" si="133"/>
        <v>#N/A</v>
      </c>
      <c r="F1699" s="23">
        <f t="shared" si="134"/>
        <v>46.38</v>
      </c>
      <c r="G1699" s="22" t="s">
        <v>48</v>
      </c>
      <c r="H1699" s="23" t="s">
        <v>57</v>
      </c>
      <c r="I1699" s="24">
        <v>46.38</v>
      </c>
    </row>
    <row r="1700" spans="1:9">
      <c r="A1700" s="22">
        <v>44058</v>
      </c>
      <c r="B1700" s="22" t="str">
        <f t="shared" si="130"/>
        <v>Aug</v>
      </c>
      <c r="C1700" s="23">
        <f t="shared" si="131"/>
        <v>33</v>
      </c>
      <c r="D1700" s="23" t="str">
        <f t="shared" si="132"/>
        <v>Fall Kite Event</v>
      </c>
      <c r="E1700" s="23" t="e">
        <f t="shared" si="133"/>
        <v>#N/A</v>
      </c>
      <c r="F1700" s="23">
        <f t="shared" si="134"/>
        <v>25.02</v>
      </c>
      <c r="G1700" s="22" t="s">
        <v>38</v>
      </c>
      <c r="H1700" s="23" t="s">
        <v>58</v>
      </c>
      <c r="I1700" s="24">
        <v>25.02</v>
      </c>
    </row>
    <row r="1701" spans="1:9">
      <c r="A1701" s="22">
        <v>43995</v>
      </c>
      <c r="B1701" s="22" t="str">
        <f t="shared" si="130"/>
        <v>Jun</v>
      </c>
      <c r="C1701" s="23">
        <f t="shared" si="131"/>
        <v>24</v>
      </c>
      <c r="D1701" s="23" t="str">
        <f t="shared" si="132"/>
        <v>Festival of Flight</v>
      </c>
      <c r="E1701" s="23">
        <f t="shared" si="133"/>
        <v>262.81</v>
      </c>
      <c r="F1701" s="23" t="e">
        <f t="shared" si="134"/>
        <v>#N/A</v>
      </c>
      <c r="G1701" s="22" t="s">
        <v>48</v>
      </c>
      <c r="H1701" s="23" t="s">
        <v>57</v>
      </c>
      <c r="I1701" s="24">
        <v>262.81</v>
      </c>
    </row>
    <row r="1702" spans="1:9">
      <c r="A1702" s="22">
        <v>44066</v>
      </c>
      <c r="B1702" s="22" t="str">
        <f t="shared" si="130"/>
        <v>Aug</v>
      </c>
      <c r="C1702" s="23">
        <f t="shared" si="131"/>
        <v>35</v>
      </c>
      <c r="D1702" s="23" t="str">
        <f t="shared" si="132"/>
        <v>Fall Kite Event</v>
      </c>
      <c r="E1702" s="23" t="e">
        <f t="shared" si="133"/>
        <v>#N/A</v>
      </c>
      <c r="F1702" s="23">
        <f t="shared" si="134"/>
        <v>46.27</v>
      </c>
      <c r="G1702" s="22" t="s">
        <v>38</v>
      </c>
      <c r="H1702" s="23" t="s">
        <v>57</v>
      </c>
      <c r="I1702" s="24">
        <v>46.27</v>
      </c>
    </row>
    <row r="1703" spans="1:9">
      <c r="A1703" s="22">
        <v>43959</v>
      </c>
      <c r="B1703" s="22" t="str">
        <f t="shared" si="130"/>
        <v>May</v>
      </c>
      <c r="C1703" s="23">
        <f t="shared" si="131"/>
        <v>19</v>
      </c>
      <c r="D1703" s="23" t="str">
        <f t="shared" si="132"/>
        <v>None</v>
      </c>
      <c r="E1703" s="23" t="e">
        <f t="shared" si="133"/>
        <v>#N/A</v>
      </c>
      <c r="F1703" s="23" t="e">
        <f t="shared" si="134"/>
        <v>#N/A</v>
      </c>
      <c r="G1703" s="22" t="s">
        <v>38</v>
      </c>
      <c r="H1703" s="23" t="s">
        <v>54</v>
      </c>
      <c r="I1703" s="24">
        <v>23.24</v>
      </c>
    </row>
    <row r="1704" spans="1:9">
      <c r="A1704" s="22">
        <v>44007</v>
      </c>
      <c r="B1704" s="22" t="str">
        <f t="shared" si="130"/>
        <v>Jun</v>
      </c>
      <c r="C1704" s="23">
        <f t="shared" si="131"/>
        <v>26</v>
      </c>
      <c r="D1704" s="23" t="str">
        <f t="shared" si="132"/>
        <v>Festival of Flight</v>
      </c>
      <c r="E1704" s="23">
        <f t="shared" si="133"/>
        <v>46.08</v>
      </c>
      <c r="F1704" s="23" t="e">
        <f t="shared" si="134"/>
        <v>#N/A</v>
      </c>
      <c r="G1704" s="22" t="s">
        <v>48</v>
      </c>
      <c r="H1704" s="23" t="s">
        <v>50</v>
      </c>
      <c r="I1704" s="24">
        <v>46.08</v>
      </c>
    </row>
    <row r="1705" spans="1:9">
      <c r="A1705" s="22">
        <v>44070</v>
      </c>
      <c r="B1705" s="22" t="str">
        <f t="shared" si="130"/>
        <v>Aug</v>
      </c>
      <c r="C1705" s="23">
        <f t="shared" si="131"/>
        <v>35</v>
      </c>
      <c r="D1705" s="23" t="str">
        <f t="shared" si="132"/>
        <v>Fall Kite Event</v>
      </c>
      <c r="E1705" s="23" t="e">
        <f t="shared" si="133"/>
        <v>#N/A</v>
      </c>
      <c r="F1705" s="23">
        <f t="shared" si="134"/>
        <v>102.02</v>
      </c>
      <c r="G1705" s="22" t="s">
        <v>45</v>
      </c>
      <c r="H1705" s="23" t="s">
        <v>49</v>
      </c>
      <c r="I1705" s="24">
        <v>102.02</v>
      </c>
    </row>
    <row r="1706" spans="1:9">
      <c r="A1706" s="22">
        <v>44002</v>
      </c>
      <c r="B1706" s="22" t="str">
        <f t="shared" si="130"/>
        <v>Jun</v>
      </c>
      <c r="C1706" s="23">
        <f t="shared" si="131"/>
        <v>25</v>
      </c>
      <c r="D1706" s="23" t="str">
        <f t="shared" si="132"/>
        <v>Festival of Flight</v>
      </c>
      <c r="E1706" s="23">
        <f t="shared" si="133"/>
        <v>23.72</v>
      </c>
      <c r="F1706" s="23" t="e">
        <f t="shared" si="134"/>
        <v>#N/A</v>
      </c>
      <c r="G1706" s="22" t="s">
        <v>48</v>
      </c>
      <c r="H1706" s="23" t="s">
        <v>50</v>
      </c>
      <c r="I1706" s="24">
        <v>23.72</v>
      </c>
    </row>
    <row r="1707" spans="1:9">
      <c r="A1707" s="22">
        <v>44004</v>
      </c>
      <c r="B1707" s="22" t="str">
        <f t="shared" si="130"/>
        <v>Jun</v>
      </c>
      <c r="C1707" s="23">
        <f t="shared" si="131"/>
        <v>26</v>
      </c>
      <c r="D1707" s="23" t="str">
        <f t="shared" si="132"/>
        <v>Festival of Flight</v>
      </c>
      <c r="E1707" s="23">
        <f t="shared" si="133"/>
        <v>46.37</v>
      </c>
      <c r="F1707" s="23" t="e">
        <f t="shared" si="134"/>
        <v>#N/A</v>
      </c>
      <c r="G1707" s="22" t="s">
        <v>48</v>
      </c>
      <c r="H1707" s="23" t="s">
        <v>57</v>
      </c>
      <c r="I1707" s="24">
        <v>46.37</v>
      </c>
    </row>
    <row r="1708" spans="1:9">
      <c r="A1708" s="22">
        <v>44062</v>
      </c>
      <c r="B1708" s="22" t="str">
        <f t="shared" si="130"/>
        <v>Aug</v>
      </c>
      <c r="C1708" s="23">
        <f t="shared" si="131"/>
        <v>34</v>
      </c>
      <c r="D1708" s="23" t="str">
        <f t="shared" si="132"/>
        <v>Fall Kite Event</v>
      </c>
      <c r="E1708" s="23" t="e">
        <f t="shared" si="133"/>
        <v>#N/A</v>
      </c>
      <c r="F1708" s="23">
        <f t="shared" si="134"/>
        <v>46.76</v>
      </c>
      <c r="G1708" s="22" t="s">
        <v>38</v>
      </c>
      <c r="H1708" s="23" t="s">
        <v>50</v>
      </c>
      <c r="I1708" s="24">
        <v>46.76</v>
      </c>
    </row>
    <row r="1709" spans="1:9">
      <c r="A1709" s="22">
        <v>43996</v>
      </c>
      <c r="B1709" s="22" t="str">
        <f t="shared" si="130"/>
        <v>Jun</v>
      </c>
      <c r="C1709" s="23">
        <f t="shared" si="131"/>
        <v>25</v>
      </c>
      <c r="D1709" s="23" t="str">
        <f t="shared" si="132"/>
        <v>Festival of Flight</v>
      </c>
      <c r="E1709" s="23">
        <f t="shared" si="133"/>
        <v>71.87</v>
      </c>
      <c r="F1709" s="23" t="e">
        <f t="shared" si="134"/>
        <v>#N/A</v>
      </c>
      <c r="G1709" s="22" t="s">
        <v>38</v>
      </c>
      <c r="H1709" s="23" t="s">
        <v>54</v>
      </c>
      <c r="I1709" s="24">
        <v>71.87</v>
      </c>
    </row>
    <row r="1710" spans="1:9">
      <c r="A1710" s="22">
        <v>44070</v>
      </c>
      <c r="B1710" s="22" t="str">
        <f t="shared" si="130"/>
        <v>Aug</v>
      </c>
      <c r="C1710" s="23">
        <f t="shared" si="131"/>
        <v>35</v>
      </c>
      <c r="D1710" s="23" t="str">
        <f t="shared" si="132"/>
        <v>Fall Kite Event</v>
      </c>
      <c r="E1710" s="23" t="e">
        <f t="shared" si="133"/>
        <v>#N/A</v>
      </c>
      <c r="F1710" s="23">
        <f t="shared" si="134"/>
        <v>72.510000000000005</v>
      </c>
      <c r="G1710" s="22" t="s">
        <v>38</v>
      </c>
      <c r="H1710" s="23" t="s">
        <v>58</v>
      </c>
      <c r="I1710" s="24">
        <v>72.510000000000005</v>
      </c>
    </row>
    <row r="1711" spans="1:9">
      <c r="A1711" s="22">
        <v>43984</v>
      </c>
      <c r="B1711" s="22" t="str">
        <f t="shared" si="130"/>
        <v>Jun</v>
      </c>
      <c r="C1711" s="23">
        <f t="shared" si="131"/>
        <v>23</v>
      </c>
      <c r="D1711" s="23" t="str">
        <f t="shared" si="132"/>
        <v>Festival of Flight</v>
      </c>
      <c r="E1711" s="23">
        <f t="shared" si="133"/>
        <v>20.45</v>
      </c>
      <c r="F1711" s="23" t="e">
        <f t="shared" si="134"/>
        <v>#N/A</v>
      </c>
      <c r="G1711" s="22" t="s">
        <v>48</v>
      </c>
      <c r="H1711" s="23" t="s">
        <v>43</v>
      </c>
      <c r="I1711" s="24">
        <v>20.45</v>
      </c>
    </row>
    <row r="1712" spans="1:9">
      <c r="A1712" s="22">
        <v>43980</v>
      </c>
      <c r="B1712" s="22" t="str">
        <f t="shared" si="130"/>
        <v>May</v>
      </c>
      <c r="C1712" s="23">
        <f t="shared" si="131"/>
        <v>22</v>
      </c>
      <c r="D1712" s="23" t="str">
        <f t="shared" si="132"/>
        <v>None</v>
      </c>
      <c r="E1712" s="23" t="e">
        <f t="shared" si="133"/>
        <v>#N/A</v>
      </c>
      <c r="F1712" s="23" t="e">
        <f t="shared" si="134"/>
        <v>#N/A</v>
      </c>
      <c r="G1712" s="22" t="s">
        <v>38</v>
      </c>
      <c r="H1712" s="23" t="s">
        <v>53</v>
      </c>
      <c r="I1712" s="24">
        <v>87.03</v>
      </c>
    </row>
    <row r="1713" spans="1:9">
      <c r="A1713" s="22">
        <v>44015</v>
      </c>
      <c r="B1713" s="22" t="str">
        <f t="shared" si="130"/>
        <v>Jul</v>
      </c>
      <c r="C1713" s="23">
        <f t="shared" si="131"/>
        <v>27</v>
      </c>
      <c r="D1713" s="23" t="str">
        <f t="shared" si="132"/>
        <v>None</v>
      </c>
      <c r="E1713" s="23" t="e">
        <f t="shared" si="133"/>
        <v>#N/A</v>
      </c>
      <c r="F1713" s="23" t="e">
        <f t="shared" si="134"/>
        <v>#N/A</v>
      </c>
      <c r="G1713" s="22" t="s">
        <v>48</v>
      </c>
      <c r="H1713" s="23" t="s">
        <v>53</v>
      </c>
      <c r="I1713" s="24">
        <v>29.32</v>
      </c>
    </row>
    <row r="1714" spans="1:9">
      <c r="A1714" s="22">
        <v>44054</v>
      </c>
      <c r="B1714" s="22" t="str">
        <f t="shared" si="130"/>
        <v>Aug</v>
      </c>
      <c r="C1714" s="23">
        <f t="shared" si="131"/>
        <v>33</v>
      </c>
      <c r="D1714" s="23" t="str">
        <f t="shared" si="132"/>
        <v>Fall Kite Event</v>
      </c>
      <c r="E1714" s="23" t="e">
        <f t="shared" si="133"/>
        <v>#N/A</v>
      </c>
      <c r="F1714" s="23">
        <f t="shared" si="134"/>
        <v>19.399999999999999</v>
      </c>
      <c r="G1714" s="22" t="s">
        <v>38</v>
      </c>
      <c r="H1714" s="23" t="s">
        <v>43</v>
      </c>
      <c r="I1714" s="24">
        <v>19.399999999999999</v>
      </c>
    </row>
    <row r="1715" spans="1:9">
      <c r="A1715" s="22">
        <v>44011</v>
      </c>
      <c r="B1715" s="22" t="str">
        <f t="shared" si="130"/>
        <v>Jun</v>
      </c>
      <c r="C1715" s="23">
        <f t="shared" si="131"/>
        <v>27</v>
      </c>
      <c r="D1715" s="23" t="str">
        <f t="shared" si="132"/>
        <v>None</v>
      </c>
      <c r="E1715" s="23" t="e">
        <f t="shared" si="133"/>
        <v>#N/A</v>
      </c>
      <c r="F1715" s="23" t="e">
        <f t="shared" si="134"/>
        <v>#N/A</v>
      </c>
      <c r="G1715" s="22" t="s">
        <v>48</v>
      </c>
      <c r="H1715" s="23" t="s">
        <v>50</v>
      </c>
      <c r="I1715" s="24">
        <v>69.73</v>
      </c>
    </row>
    <row r="1716" spans="1:9">
      <c r="A1716" s="22">
        <v>43998</v>
      </c>
      <c r="B1716" s="22" t="str">
        <f t="shared" si="130"/>
        <v>Jun</v>
      </c>
      <c r="C1716" s="23">
        <f t="shared" si="131"/>
        <v>25</v>
      </c>
      <c r="D1716" s="23" t="str">
        <f t="shared" si="132"/>
        <v>Festival of Flight</v>
      </c>
      <c r="E1716" s="23">
        <f t="shared" si="133"/>
        <v>80.010000000000005</v>
      </c>
      <c r="F1716" s="23" t="e">
        <f t="shared" si="134"/>
        <v>#N/A</v>
      </c>
      <c r="G1716" s="22" t="s">
        <v>48</v>
      </c>
      <c r="H1716" s="23" t="s">
        <v>61</v>
      </c>
      <c r="I1716" s="24">
        <v>80.010000000000005</v>
      </c>
    </row>
    <row r="1717" spans="1:9">
      <c r="A1717" s="22">
        <v>44006</v>
      </c>
      <c r="B1717" s="22" t="str">
        <f t="shared" si="130"/>
        <v>Jun</v>
      </c>
      <c r="C1717" s="23">
        <f t="shared" si="131"/>
        <v>26</v>
      </c>
      <c r="D1717" s="23" t="str">
        <f t="shared" si="132"/>
        <v>Festival of Flight</v>
      </c>
      <c r="E1717" s="23">
        <f t="shared" si="133"/>
        <v>46.23</v>
      </c>
      <c r="F1717" s="23" t="e">
        <f t="shared" si="134"/>
        <v>#N/A</v>
      </c>
      <c r="G1717" s="22" t="s">
        <v>45</v>
      </c>
      <c r="H1717" s="23" t="s">
        <v>46</v>
      </c>
      <c r="I1717" s="24">
        <v>46.23</v>
      </c>
    </row>
    <row r="1718" spans="1:9">
      <c r="A1718" s="22">
        <v>44048</v>
      </c>
      <c r="B1718" s="22" t="str">
        <f t="shared" si="130"/>
        <v>Aug</v>
      </c>
      <c r="C1718" s="23">
        <f t="shared" si="131"/>
        <v>32</v>
      </c>
      <c r="D1718" s="23" t="str">
        <f t="shared" si="132"/>
        <v>Fall Kite Event</v>
      </c>
      <c r="E1718" s="23" t="e">
        <f t="shared" si="133"/>
        <v>#N/A</v>
      </c>
      <c r="F1718" s="23">
        <f t="shared" si="134"/>
        <v>40.409999999999997</v>
      </c>
      <c r="G1718" s="22" t="s">
        <v>38</v>
      </c>
      <c r="H1718" s="23" t="s">
        <v>43</v>
      </c>
      <c r="I1718" s="24">
        <v>40.409999999999997</v>
      </c>
    </row>
    <row r="1719" spans="1:9">
      <c r="A1719" s="22">
        <v>44070</v>
      </c>
      <c r="B1719" s="22" t="str">
        <f t="shared" si="130"/>
        <v>Aug</v>
      </c>
      <c r="C1719" s="23">
        <f t="shared" si="131"/>
        <v>35</v>
      </c>
      <c r="D1719" s="23" t="str">
        <f t="shared" si="132"/>
        <v>Fall Kite Event</v>
      </c>
      <c r="E1719" s="23" t="e">
        <f t="shared" si="133"/>
        <v>#N/A</v>
      </c>
      <c r="F1719" s="23">
        <f t="shared" si="134"/>
        <v>40.299999999999997</v>
      </c>
      <c r="G1719" s="22" t="s">
        <v>38</v>
      </c>
      <c r="H1719" s="23" t="s">
        <v>43</v>
      </c>
      <c r="I1719" s="24">
        <v>40.299999999999997</v>
      </c>
    </row>
    <row r="1720" spans="1:9">
      <c r="A1720" s="22">
        <v>44073</v>
      </c>
      <c r="B1720" s="22" t="str">
        <f t="shared" si="130"/>
        <v>Aug</v>
      </c>
      <c r="C1720" s="23">
        <f t="shared" si="131"/>
        <v>36</v>
      </c>
      <c r="D1720" s="23" t="str">
        <f t="shared" si="132"/>
        <v>None</v>
      </c>
      <c r="E1720" s="23" t="e">
        <f t="shared" si="133"/>
        <v>#N/A</v>
      </c>
      <c r="F1720" s="23" t="e">
        <f t="shared" si="134"/>
        <v>#N/A</v>
      </c>
      <c r="G1720" s="22" t="s">
        <v>38</v>
      </c>
      <c r="H1720" s="23" t="s">
        <v>54</v>
      </c>
      <c r="I1720" s="24">
        <v>94.64</v>
      </c>
    </row>
    <row r="1721" spans="1:9">
      <c r="A1721" s="22">
        <v>43997</v>
      </c>
      <c r="B1721" s="22" t="str">
        <f t="shared" si="130"/>
        <v>Jun</v>
      </c>
      <c r="C1721" s="23">
        <f t="shared" si="131"/>
        <v>25</v>
      </c>
      <c r="D1721" s="23" t="str">
        <f t="shared" si="132"/>
        <v>Festival of Flight</v>
      </c>
      <c r="E1721" s="23">
        <f t="shared" si="133"/>
        <v>68.8</v>
      </c>
      <c r="F1721" s="23" t="e">
        <f t="shared" si="134"/>
        <v>#N/A</v>
      </c>
      <c r="G1721" s="22" t="s">
        <v>38</v>
      </c>
      <c r="H1721" s="23" t="s">
        <v>54</v>
      </c>
      <c r="I1721" s="24">
        <v>68.8</v>
      </c>
    </row>
    <row r="1722" spans="1:9">
      <c r="A1722" s="22">
        <v>44046</v>
      </c>
      <c r="B1722" s="22" t="str">
        <f t="shared" si="130"/>
        <v>Aug</v>
      </c>
      <c r="C1722" s="23">
        <f t="shared" si="131"/>
        <v>32</v>
      </c>
      <c r="D1722" s="23" t="str">
        <f t="shared" si="132"/>
        <v>Fall Kite Event</v>
      </c>
      <c r="E1722" s="23" t="e">
        <f t="shared" si="133"/>
        <v>#N/A</v>
      </c>
      <c r="F1722" s="23">
        <f t="shared" si="134"/>
        <v>414.19</v>
      </c>
      <c r="G1722" s="22" t="s">
        <v>38</v>
      </c>
      <c r="H1722" s="23" t="s">
        <v>57</v>
      </c>
      <c r="I1722" s="24">
        <v>414.19</v>
      </c>
    </row>
    <row r="1723" spans="1:9">
      <c r="A1723" s="22">
        <v>44005</v>
      </c>
      <c r="B1723" s="22" t="str">
        <f t="shared" si="130"/>
        <v>Jun</v>
      </c>
      <c r="C1723" s="23">
        <f t="shared" si="131"/>
        <v>26</v>
      </c>
      <c r="D1723" s="23" t="str">
        <f t="shared" si="132"/>
        <v>Festival of Flight</v>
      </c>
      <c r="E1723" s="23">
        <f t="shared" si="133"/>
        <v>64.959999999999994</v>
      </c>
      <c r="F1723" s="23" t="e">
        <f t="shared" si="134"/>
        <v>#N/A</v>
      </c>
      <c r="G1723" s="22" t="s">
        <v>38</v>
      </c>
      <c r="H1723" s="23" t="s">
        <v>49</v>
      </c>
      <c r="I1723" s="24">
        <v>64.959999999999994</v>
      </c>
    </row>
    <row r="1724" spans="1:9">
      <c r="A1724" s="22">
        <v>43991</v>
      </c>
      <c r="B1724" s="22" t="str">
        <f t="shared" si="130"/>
        <v>Jun</v>
      </c>
      <c r="C1724" s="23">
        <f t="shared" si="131"/>
        <v>24</v>
      </c>
      <c r="D1724" s="23" t="str">
        <f t="shared" si="132"/>
        <v>Festival of Flight</v>
      </c>
      <c r="E1724" s="23">
        <f t="shared" si="133"/>
        <v>60.08</v>
      </c>
      <c r="F1724" s="23" t="e">
        <f t="shared" si="134"/>
        <v>#N/A</v>
      </c>
      <c r="G1724" s="22" t="s">
        <v>38</v>
      </c>
      <c r="H1724" s="23" t="s">
        <v>53</v>
      </c>
      <c r="I1724" s="24">
        <v>60.08</v>
      </c>
    </row>
    <row r="1725" spans="1:9">
      <c r="A1725" s="22">
        <v>44007</v>
      </c>
      <c r="B1725" s="22" t="str">
        <f t="shared" si="130"/>
        <v>Jun</v>
      </c>
      <c r="C1725" s="23">
        <f t="shared" si="131"/>
        <v>26</v>
      </c>
      <c r="D1725" s="23" t="str">
        <f t="shared" si="132"/>
        <v>Festival of Flight</v>
      </c>
      <c r="E1725" s="23">
        <f t="shared" si="133"/>
        <v>96.57</v>
      </c>
      <c r="F1725" s="23" t="e">
        <f t="shared" si="134"/>
        <v>#N/A</v>
      </c>
      <c r="G1725" s="22" t="s">
        <v>48</v>
      </c>
      <c r="H1725" s="23" t="s">
        <v>58</v>
      </c>
      <c r="I1725" s="24">
        <v>96.57</v>
      </c>
    </row>
    <row r="1726" spans="1:9">
      <c r="A1726" s="22">
        <v>44073</v>
      </c>
      <c r="B1726" s="22" t="str">
        <f t="shared" si="130"/>
        <v>Aug</v>
      </c>
      <c r="C1726" s="23">
        <f t="shared" si="131"/>
        <v>36</v>
      </c>
      <c r="D1726" s="23" t="str">
        <f t="shared" si="132"/>
        <v>None</v>
      </c>
      <c r="E1726" s="23" t="e">
        <f t="shared" si="133"/>
        <v>#N/A</v>
      </c>
      <c r="F1726" s="23" t="e">
        <f t="shared" si="134"/>
        <v>#N/A</v>
      </c>
      <c r="G1726" s="22" t="s">
        <v>38</v>
      </c>
      <c r="H1726" s="23" t="s">
        <v>57</v>
      </c>
      <c r="I1726" s="24">
        <v>480.04</v>
      </c>
    </row>
    <row r="1727" spans="1:9">
      <c r="A1727" s="22">
        <v>44034</v>
      </c>
      <c r="B1727" s="22" t="str">
        <f t="shared" si="130"/>
        <v>Jul</v>
      </c>
      <c r="C1727" s="23">
        <f t="shared" si="131"/>
        <v>30</v>
      </c>
      <c r="D1727" s="23" t="str">
        <f t="shared" si="132"/>
        <v>None</v>
      </c>
      <c r="E1727" s="23" t="e">
        <f t="shared" si="133"/>
        <v>#N/A</v>
      </c>
      <c r="F1727" s="23" t="e">
        <f t="shared" si="134"/>
        <v>#N/A</v>
      </c>
      <c r="G1727" s="22" t="s">
        <v>38</v>
      </c>
      <c r="H1727" s="23" t="s">
        <v>54</v>
      </c>
      <c r="I1727" s="24">
        <v>47.34</v>
      </c>
    </row>
    <row r="1728" spans="1:9">
      <c r="A1728" s="22">
        <v>43981</v>
      </c>
      <c r="B1728" s="22" t="str">
        <f t="shared" si="130"/>
        <v>May</v>
      </c>
      <c r="C1728" s="23">
        <f t="shared" si="131"/>
        <v>22</v>
      </c>
      <c r="D1728" s="23" t="str">
        <f t="shared" si="132"/>
        <v>None</v>
      </c>
      <c r="E1728" s="23" t="e">
        <f t="shared" si="133"/>
        <v>#N/A</v>
      </c>
      <c r="F1728" s="23" t="e">
        <f t="shared" si="134"/>
        <v>#N/A</v>
      </c>
      <c r="G1728" s="22" t="s">
        <v>38</v>
      </c>
      <c r="H1728" s="23" t="s">
        <v>43</v>
      </c>
      <c r="I1728" s="24">
        <v>60.52</v>
      </c>
    </row>
    <row r="1729" spans="1:9">
      <c r="A1729" s="22">
        <v>43976</v>
      </c>
      <c r="B1729" s="22" t="str">
        <f t="shared" si="130"/>
        <v>May</v>
      </c>
      <c r="C1729" s="23">
        <f t="shared" si="131"/>
        <v>22</v>
      </c>
      <c r="D1729" s="23" t="str">
        <f t="shared" si="132"/>
        <v>None</v>
      </c>
      <c r="E1729" s="23" t="e">
        <f t="shared" si="133"/>
        <v>#N/A</v>
      </c>
      <c r="F1729" s="23" t="e">
        <f t="shared" si="134"/>
        <v>#N/A</v>
      </c>
      <c r="G1729" s="22" t="s">
        <v>48</v>
      </c>
      <c r="H1729" s="23" t="s">
        <v>61</v>
      </c>
      <c r="I1729" s="24">
        <v>83.73</v>
      </c>
    </row>
    <row r="1730" spans="1:9">
      <c r="A1730" s="22">
        <v>43986</v>
      </c>
      <c r="B1730" s="22" t="str">
        <f t="shared" si="130"/>
        <v>Jun</v>
      </c>
      <c r="C1730" s="23">
        <f t="shared" si="131"/>
        <v>23</v>
      </c>
      <c r="D1730" s="23" t="str">
        <f t="shared" si="132"/>
        <v>Festival of Flight</v>
      </c>
      <c r="E1730" s="23">
        <f t="shared" si="133"/>
        <v>23.96</v>
      </c>
      <c r="F1730" s="23" t="e">
        <f t="shared" si="134"/>
        <v>#N/A</v>
      </c>
      <c r="G1730" s="22" t="s">
        <v>38</v>
      </c>
      <c r="H1730" s="23" t="s">
        <v>57</v>
      </c>
      <c r="I1730" s="24">
        <v>23.96</v>
      </c>
    </row>
    <row r="1731" spans="1:9">
      <c r="A1731" s="22">
        <v>44046</v>
      </c>
      <c r="B1731" s="22" t="str">
        <f t="shared" si="130"/>
        <v>Aug</v>
      </c>
      <c r="C1731" s="23">
        <f t="shared" si="131"/>
        <v>32</v>
      </c>
      <c r="D1731" s="23" t="str">
        <f t="shared" si="132"/>
        <v>Fall Kite Event</v>
      </c>
      <c r="E1731" s="23" t="e">
        <f t="shared" si="133"/>
        <v>#N/A</v>
      </c>
      <c r="F1731" s="23">
        <f t="shared" si="134"/>
        <v>45.47</v>
      </c>
      <c r="G1731" s="22" t="s">
        <v>38</v>
      </c>
      <c r="H1731" s="23" t="s">
        <v>54</v>
      </c>
      <c r="I1731" s="24">
        <v>45.47</v>
      </c>
    </row>
    <row r="1732" spans="1:9">
      <c r="A1732" s="22">
        <v>44005</v>
      </c>
      <c r="B1732" s="22" t="str">
        <f t="shared" si="130"/>
        <v>Jun</v>
      </c>
      <c r="C1732" s="23">
        <f t="shared" si="131"/>
        <v>26</v>
      </c>
      <c r="D1732" s="23" t="str">
        <f t="shared" si="132"/>
        <v>Festival of Flight</v>
      </c>
      <c r="E1732" s="23">
        <f t="shared" si="133"/>
        <v>99.9</v>
      </c>
      <c r="F1732" s="23" t="e">
        <f t="shared" si="134"/>
        <v>#N/A</v>
      </c>
      <c r="G1732" s="22" t="s">
        <v>48</v>
      </c>
      <c r="H1732" s="23" t="s">
        <v>49</v>
      </c>
      <c r="I1732" s="24">
        <v>99.9</v>
      </c>
    </row>
    <row r="1733" spans="1:9">
      <c r="A1733" s="22">
        <v>44058</v>
      </c>
      <c r="B1733" s="22" t="str">
        <f t="shared" si="130"/>
        <v>Aug</v>
      </c>
      <c r="C1733" s="23">
        <f t="shared" si="131"/>
        <v>33</v>
      </c>
      <c r="D1733" s="23" t="str">
        <f t="shared" si="132"/>
        <v>Fall Kite Event</v>
      </c>
      <c r="E1733" s="23" t="e">
        <f t="shared" si="133"/>
        <v>#N/A</v>
      </c>
      <c r="F1733" s="23">
        <f t="shared" si="134"/>
        <v>58.08</v>
      </c>
      <c r="G1733" s="22" t="s">
        <v>48</v>
      </c>
      <c r="H1733" s="23" t="s">
        <v>53</v>
      </c>
      <c r="I1733" s="24">
        <v>58.08</v>
      </c>
    </row>
    <row r="1734" spans="1:9">
      <c r="A1734" s="22">
        <v>44068</v>
      </c>
      <c r="B1734" s="22" t="str">
        <f t="shared" ref="B1734:B1797" si="135">TEXT(A1734,"mmm")</f>
        <v>Aug</v>
      </c>
      <c r="C1734" s="23">
        <f t="shared" ref="C1734:C1797" si="136">WEEKNUM(A1734)</f>
        <v>35</v>
      </c>
      <c r="D1734" s="23" t="str">
        <f t="shared" ref="D1734:D1797" si="137">IFERROR(VLOOKUP(C1734,$AZ$7:$BA$14,2,0),"None")</f>
        <v>Fall Kite Event</v>
      </c>
      <c r="E1734" s="23" t="e">
        <f t="shared" ref="E1734:E1797" si="138">IF(D1734=$AZ$4,I1734,NA())</f>
        <v>#N/A</v>
      </c>
      <c r="F1734" s="23">
        <f t="shared" ref="F1734:F1797" si="139">IF(D1734=$AZ$3,I1734,NA())</f>
        <v>92.98</v>
      </c>
      <c r="G1734" s="22" t="s">
        <v>38</v>
      </c>
      <c r="H1734" s="23" t="s">
        <v>46</v>
      </c>
      <c r="I1734" s="24">
        <v>92.98</v>
      </c>
    </row>
    <row r="1735" spans="1:9">
      <c r="A1735" s="22">
        <v>43975</v>
      </c>
      <c r="B1735" s="22" t="str">
        <f t="shared" si="135"/>
        <v>May</v>
      </c>
      <c r="C1735" s="23">
        <f t="shared" si="136"/>
        <v>22</v>
      </c>
      <c r="D1735" s="23" t="str">
        <f t="shared" si="137"/>
        <v>None</v>
      </c>
      <c r="E1735" s="23" t="e">
        <f t="shared" si="138"/>
        <v>#N/A</v>
      </c>
      <c r="F1735" s="23" t="e">
        <f t="shared" si="139"/>
        <v>#N/A</v>
      </c>
      <c r="G1735" s="22" t="s">
        <v>48</v>
      </c>
      <c r="H1735" s="23" t="s">
        <v>56</v>
      </c>
      <c r="I1735" s="24">
        <v>40.119999999999997</v>
      </c>
    </row>
    <row r="1736" spans="1:9">
      <c r="A1736" s="22">
        <v>43985</v>
      </c>
      <c r="B1736" s="22" t="str">
        <f t="shared" si="135"/>
        <v>Jun</v>
      </c>
      <c r="C1736" s="23">
        <f t="shared" si="136"/>
        <v>23</v>
      </c>
      <c r="D1736" s="23" t="str">
        <f t="shared" si="137"/>
        <v>Festival of Flight</v>
      </c>
      <c r="E1736" s="23">
        <f t="shared" si="138"/>
        <v>71.849999999999994</v>
      </c>
      <c r="F1736" s="23" t="e">
        <f t="shared" si="139"/>
        <v>#N/A</v>
      </c>
      <c r="G1736" s="22" t="s">
        <v>45</v>
      </c>
      <c r="H1736" s="23" t="s">
        <v>54</v>
      </c>
      <c r="I1736" s="24">
        <v>71.849999999999994</v>
      </c>
    </row>
    <row r="1737" spans="1:9">
      <c r="A1737" s="22">
        <v>43980</v>
      </c>
      <c r="B1737" s="22" t="str">
        <f t="shared" si="135"/>
        <v>May</v>
      </c>
      <c r="C1737" s="23">
        <f t="shared" si="136"/>
        <v>22</v>
      </c>
      <c r="D1737" s="23" t="str">
        <f t="shared" si="137"/>
        <v>None</v>
      </c>
      <c r="E1737" s="23" t="e">
        <f t="shared" si="138"/>
        <v>#N/A</v>
      </c>
      <c r="F1737" s="23" t="e">
        <f t="shared" si="139"/>
        <v>#N/A</v>
      </c>
      <c r="G1737" s="22" t="s">
        <v>48</v>
      </c>
      <c r="H1737" s="23" t="s">
        <v>56</v>
      </c>
      <c r="I1737" s="24">
        <v>40.130000000000003</v>
      </c>
    </row>
    <row r="1738" spans="1:9">
      <c r="A1738" s="22">
        <v>44000</v>
      </c>
      <c r="B1738" s="22" t="str">
        <f t="shared" si="135"/>
        <v>Jun</v>
      </c>
      <c r="C1738" s="23">
        <f t="shared" si="136"/>
        <v>25</v>
      </c>
      <c r="D1738" s="23" t="str">
        <f t="shared" si="137"/>
        <v>Festival of Flight</v>
      </c>
      <c r="E1738" s="23">
        <f t="shared" si="138"/>
        <v>72.27</v>
      </c>
      <c r="F1738" s="23" t="e">
        <f t="shared" si="139"/>
        <v>#N/A</v>
      </c>
      <c r="G1738" s="22" t="s">
        <v>38</v>
      </c>
      <c r="H1738" s="23" t="s">
        <v>46</v>
      </c>
      <c r="I1738" s="24">
        <v>72.27</v>
      </c>
    </row>
    <row r="1739" spans="1:9">
      <c r="A1739" s="22">
        <v>44058</v>
      </c>
      <c r="B1739" s="22" t="str">
        <f t="shared" si="135"/>
        <v>Aug</v>
      </c>
      <c r="C1739" s="23">
        <f t="shared" si="136"/>
        <v>33</v>
      </c>
      <c r="D1739" s="23" t="str">
        <f t="shared" si="137"/>
        <v>Fall Kite Event</v>
      </c>
      <c r="E1739" s="23" t="e">
        <f t="shared" si="138"/>
        <v>#N/A</v>
      </c>
      <c r="F1739" s="23">
        <f t="shared" si="139"/>
        <v>87.88</v>
      </c>
      <c r="G1739" s="22" t="s">
        <v>48</v>
      </c>
      <c r="H1739" s="23" t="s">
        <v>53</v>
      </c>
      <c r="I1739" s="24">
        <v>87.88</v>
      </c>
    </row>
    <row r="1740" spans="1:9">
      <c r="A1740" s="22">
        <v>43984</v>
      </c>
      <c r="B1740" s="22" t="str">
        <f t="shared" si="135"/>
        <v>Jun</v>
      </c>
      <c r="C1740" s="23">
        <f t="shared" si="136"/>
        <v>23</v>
      </c>
      <c r="D1740" s="23" t="str">
        <f t="shared" si="137"/>
        <v>Festival of Flight</v>
      </c>
      <c r="E1740" s="23">
        <f t="shared" si="138"/>
        <v>56.63</v>
      </c>
      <c r="F1740" s="23" t="e">
        <f t="shared" si="139"/>
        <v>#N/A</v>
      </c>
      <c r="G1740" s="22" t="s">
        <v>38</v>
      </c>
      <c r="H1740" s="23" t="s">
        <v>53</v>
      </c>
      <c r="I1740" s="24">
        <v>56.63</v>
      </c>
    </row>
    <row r="1741" spans="1:9">
      <c r="A1741" s="22">
        <v>44047</v>
      </c>
      <c r="B1741" s="22" t="str">
        <f t="shared" si="135"/>
        <v>Aug</v>
      </c>
      <c r="C1741" s="23">
        <f t="shared" si="136"/>
        <v>32</v>
      </c>
      <c r="D1741" s="23" t="str">
        <f t="shared" si="137"/>
        <v>Fall Kite Event</v>
      </c>
      <c r="E1741" s="23" t="e">
        <f t="shared" si="138"/>
        <v>#N/A</v>
      </c>
      <c r="F1741" s="23">
        <f t="shared" si="139"/>
        <v>69</v>
      </c>
      <c r="G1741" s="22" t="s">
        <v>48</v>
      </c>
      <c r="H1741" s="23" t="s">
        <v>49</v>
      </c>
      <c r="I1741" s="24">
        <v>69</v>
      </c>
    </row>
    <row r="1742" spans="1:9">
      <c r="A1742" s="22">
        <v>44056</v>
      </c>
      <c r="B1742" s="22" t="str">
        <f t="shared" si="135"/>
        <v>Aug</v>
      </c>
      <c r="C1742" s="23">
        <f t="shared" si="136"/>
        <v>33</v>
      </c>
      <c r="D1742" s="23" t="str">
        <f t="shared" si="137"/>
        <v>Fall Kite Event</v>
      </c>
      <c r="E1742" s="23" t="e">
        <f t="shared" si="138"/>
        <v>#N/A</v>
      </c>
      <c r="F1742" s="23">
        <f t="shared" si="139"/>
        <v>46.63</v>
      </c>
      <c r="G1742" s="22" t="s">
        <v>38</v>
      </c>
      <c r="H1742" s="23" t="s">
        <v>50</v>
      </c>
      <c r="I1742" s="24">
        <v>46.63</v>
      </c>
    </row>
    <row r="1743" spans="1:9">
      <c r="A1743" s="22">
        <v>44005</v>
      </c>
      <c r="B1743" s="22" t="str">
        <f t="shared" si="135"/>
        <v>Jun</v>
      </c>
      <c r="C1743" s="23">
        <f t="shared" si="136"/>
        <v>26</v>
      </c>
      <c r="D1743" s="23" t="str">
        <f t="shared" si="137"/>
        <v>Festival of Flight</v>
      </c>
      <c r="E1743" s="23">
        <f t="shared" si="138"/>
        <v>50.15</v>
      </c>
      <c r="F1743" s="23" t="e">
        <f t="shared" si="139"/>
        <v>#N/A</v>
      </c>
      <c r="G1743" s="22" t="s">
        <v>45</v>
      </c>
      <c r="H1743" s="23" t="s">
        <v>58</v>
      </c>
      <c r="I1743" s="24">
        <v>50.15</v>
      </c>
    </row>
    <row r="1744" spans="1:9">
      <c r="A1744" s="22">
        <v>43978</v>
      </c>
      <c r="B1744" s="22" t="str">
        <f t="shared" si="135"/>
        <v>May</v>
      </c>
      <c r="C1744" s="23">
        <f t="shared" si="136"/>
        <v>22</v>
      </c>
      <c r="D1744" s="23" t="str">
        <f t="shared" si="137"/>
        <v>None</v>
      </c>
      <c r="E1744" s="23" t="e">
        <f t="shared" si="138"/>
        <v>#N/A</v>
      </c>
      <c r="F1744" s="23" t="e">
        <f t="shared" si="139"/>
        <v>#N/A</v>
      </c>
      <c r="G1744" s="22" t="s">
        <v>45</v>
      </c>
      <c r="H1744" s="23" t="s">
        <v>49</v>
      </c>
      <c r="I1744" s="24">
        <v>690.75</v>
      </c>
    </row>
    <row r="1745" spans="1:9">
      <c r="A1745" s="22">
        <v>44094</v>
      </c>
      <c r="B1745" s="22" t="str">
        <f t="shared" si="135"/>
        <v>Sep</v>
      </c>
      <c r="C1745" s="23">
        <f t="shared" si="136"/>
        <v>39</v>
      </c>
      <c r="D1745" s="23" t="str">
        <f t="shared" si="137"/>
        <v>None</v>
      </c>
      <c r="E1745" s="23" t="e">
        <f t="shared" si="138"/>
        <v>#N/A</v>
      </c>
      <c r="F1745" s="23" t="e">
        <f t="shared" si="139"/>
        <v>#N/A</v>
      </c>
      <c r="G1745" s="22" t="s">
        <v>45</v>
      </c>
      <c r="H1745" s="23" t="s">
        <v>49</v>
      </c>
      <c r="I1745" s="24">
        <v>33.57</v>
      </c>
    </row>
    <row r="1746" spans="1:9">
      <c r="A1746" s="22">
        <v>44069</v>
      </c>
      <c r="B1746" s="22" t="str">
        <f t="shared" si="135"/>
        <v>Aug</v>
      </c>
      <c r="C1746" s="23">
        <f t="shared" si="136"/>
        <v>35</v>
      </c>
      <c r="D1746" s="23" t="str">
        <f t="shared" si="137"/>
        <v>Fall Kite Event</v>
      </c>
      <c r="E1746" s="23" t="e">
        <f t="shared" si="138"/>
        <v>#N/A</v>
      </c>
      <c r="F1746" s="23">
        <f t="shared" si="139"/>
        <v>87.35</v>
      </c>
      <c r="G1746" s="22" t="s">
        <v>38</v>
      </c>
      <c r="H1746" s="23" t="s">
        <v>53</v>
      </c>
      <c r="I1746" s="24">
        <v>87.35</v>
      </c>
    </row>
    <row r="1747" spans="1:9">
      <c r="A1747" s="22">
        <v>44091</v>
      </c>
      <c r="B1747" s="22" t="str">
        <f t="shared" si="135"/>
        <v>Sep</v>
      </c>
      <c r="C1747" s="23">
        <f t="shared" si="136"/>
        <v>38</v>
      </c>
      <c r="D1747" s="23" t="str">
        <f t="shared" si="137"/>
        <v>None</v>
      </c>
      <c r="E1747" s="23" t="e">
        <f t="shared" si="138"/>
        <v>#N/A</v>
      </c>
      <c r="F1747" s="23" t="e">
        <f t="shared" si="139"/>
        <v>#N/A</v>
      </c>
      <c r="G1747" s="22" t="s">
        <v>48</v>
      </c>
      <c r="H1747" s="23" t="s">
        <v>58</v>
      </c>
      <c r="I1747" s="24">
        <v>24.6</v>
      </c>
    </row>
    <row r="1748" spans="1:9">
      <c r="A1748" s="22">
        <v>44022</v>
      </c>
      <c r="B1748" s="22" t="str">
        <f t="shared" si="135"/>
        <v>Jul</v>
      </c>
      <c r="C1748" s="23">
        <f t="shared" si="136"/>
        <v>28</v>
      </c>
      <c r="D1748" s="23" t="str">
        <f t="shared" si="137"/>
        <v>None</v>
      </c>
      <c r="E1748" s="23" t="e">
        <f t="shared" si="138"/>
        <v>#N/A</v>
      </c>
      <c r="F1748" s="23" t="e">
        <f t="shared" si="139"/>
        <v>#N/A</v>
      </c>
      <c r="G1748" s="22" t="s">
        <v>38</v>
      </c>
      <c r="H1748" s="23" t="s">
        <v>50</v>
      </c>
      <c r="I1748" s="24">
        <v>69.27</v>
      </c>
    </row>
    <row r="1749" spans="1:9">
      <c r="A1749" s="22">
        <v>44005</v>
      </c>
      <c r="B1749" s="22" t="str">
        <f t="shared" si="135"/>
        <v>Jun</v>
      </c>
      <c r="C1749" s="23">
        <f t="shared" si="136"/>
        <v>26</v>
      </c>
      <c r="D1749" s="23" t="str">
        <f t="shared" si="137"/>
        <v>Festival of Flight</v>
      </c>
      <c r="E1749" s="23">
        <f t="shared" si="138"/>
        <v>30.84</v>
      </c>
      <c r="F1749" s="23" t="e">
        <f t="shared" si="139"/>
        <v>#N/A</v>
      </c>
      <c r="G1749" s="22" t="s">
        <v>48</v>
      </c>
      <c r="H1749" s="23" t="s">
        <v>53</v>
      </c>
      <c r="I1749" s="24">
        <v>30.84</v>
      </c>
    </row>
    <row r="1750" spans="1:9">
      <c r="A1750" s="22">
        <v>44075</v>
      </c>
      <c r="B1750" s="22" t="str">
        <f t="shared" si="135"/>
        <v>Sep</v>
      </c>
      <c r="C1750" s="23">
        <f t="shared" si="136"/>
        <v>36</v>
      </c>
      <c r="D1750" s="23" t="str">
        <f t="shared" si="137"/>
        <v>None</v>
      </c>
      <c r="E1750" s="23" t="e">
        <f t="shared" si="138"/>
        <v>#N/A</v>
      </c>
      <c r="F1750" s="23" t="e">
        <f t="shared" si="139"/>
        <v>#N/A</v>
      </c>
      <c r="G1750" s="22" t="s">
        <v>48</v>
      </c>
      <c r="H1750" s="23" t="s">
        <v>50</v>
      </c>
      <c r="I1750" s="24">
        <v>44.48</v>
      </c>
    </row>
    <row r="1751" spans="1:9">
      <c r="A1751" s="22">
        <v>43986</v>
      </c>
      <c r="B1751" s="22" t="str">
        <f t="shared" si="135"/>
        <v>Jun</v>
      </c>
      <c r="C1751" s="23">
        <f t="shared" si="136"/>
        <v>23</v>
      </c>
      <c r="D1751" s="23" t="str">
        <f t="shared" si="137"/>
        <v>Festival of Flight</v>
      </c>
      <c r="E1751" s="23">
        <f t="shared" si="138"/>
        <v>58.59</v>
      </c>
      <c r="F1751" s="23" t="e">
        <f t="shared" si="139"/>
        <v>#N/A</v>
      </c>
      <c r="G1751" s="22" t="s">
        <v>48</v>
      </c>
      <c r="H1751" s="23" t="s">
        <v>53</v>
      </c>
      <c r="I1751" s="24">
        <v>58.59</v>
      </c>
    </row>
    <row r="1752" spans="1:9">
      <c r="A1752" s="22">
        <v>44049</v>
      </c>
      <c r="B1752" s="22" t="str">
        <f t="shared" si="135"/>
        <v>Aug</v>
      </c>
      <c r="C1752" s="23">
        <f t="shared" si="136"/>
        <v>32</v>
      </c>
      <c r="D1752" s="23" t="str">
        <f t="shared" si="137"/>
        <v>Fall Kite Event</v>
      </c>
      <c r="E1752" s="23" t="e">
        <f t="shared" si="138"/>
        <v>#N/A</v>
      </c>
      <c r="F1752" s="23">
        <f t="shared" si="139"/>
        <v>40.049999999999997</v>
      </c>
      <c r="G1752" s="22" t="s">
        <v>38</v>
      </c>
      <c r="H1752" s="23" t="s">
        <v>43</v>
      </c>
      <c r="I1752" s="24">
        <v>40.049999999999997</v>
      </c>
    </row>
    <row r="1753" spans="1:9">
      <c r="A1753" s="22">
        <v>44050</v>
      </c>
      <c r="B1753" s="22" t="str">
        <f t="shared" si="135"/>
        <v>Aug</v>
      </c>
      <c r="C1753" s="23">
        <f t="shared" si="136"/>
        <v>32</v>
      </c>
      <c r="D1753" s="23" t="str">
        <f t="shared" si="137"/>
        <v>Fall Kite Event</v>
      </c>
      <c r="E1753" s="23" t="e">
        <f t="shared" si="138"/>
        <v>#N/A</v>
      </c>
      <c r="F1753" s="23">
        <f t="shared" si="139"/>
        <v>66.22</v>
      </c>
      <c r="G1753" s="22" t="s">
        <v>48</v>
      </c>
      <c r="H1753" s="23" t="s">
        <v>49</v>
      </c>
      <c r="I1753" s="24">
        <v>66.22</v>
      </c>
    </row>
    <row r="1754" spans="1:9">
      <c r="A1754" s="22">
        <v>44057</v>
      </c>
      <c r="B1754" s="22" t="str">
        <f t="shared" si="135"/>
        <v>Aug</v>
      </c>
      <c r="C1754" s="23">
        <f t="shared" si="136"/>
        <v>33</v>
      </c>
      <c r="D1754" s="23" t="str">
        <f t="shared" si="137"/>
        <v>Fall Kite Event</v>
      </c>
      <c r="E1754" s="23" t="e">
        <f t="shared" si="138"/>
        <v>#N/A</v>
      </c>
      <c r="F1754" s="23">
        <f t="shared" si="139"/>
        <v>33.32</v>
      </c>
      <c r="G1754" s="22" t="s">
        <v>38</v>
      </c>
      <c r="H1754" s="23" t="s">
        <v>49</v>
      </c>
      <c r="I1754" s="24">
        <v>33.32</v>
      </c>
    </row>
    <row r="1755" spans="1:9">
      <c r="A1755" s="22">
        <v>44052</v>
      </c>
      <c r="B1755" s="22" t="str">
        <f t="shared" si="135"/>
        <v>Aug</v>
      </c>
      <c r="C1755" s="23">
        <f t="shared" si="136"/>
        <v>33</v>
      </c>
      <c r="D1755" s="23" t="str">
        <f t="shared" si="137"/>
        <v>Fall Kite Event</v>
      </c>
      <c r="E1755" s="23" t="e">
        <f t="shared" si="138"/>
        <v>#N/A</v>
      </c>
      <c r="F1755" s="23">
        <f t="shared" si="139"/>
        <v>25.17</v>
      </c>
      <c r="G1755" s="22" t="s">
        <v>38</v>
      </c>
      <c r="H1755" s="23" t="s">
        <v>46</v>
      </c>
      <c r="I1755" s="24">
        <v>25.17</v>
      </c>
    </row>
    <row r="1756" spans="1:9">
      <c r="A1756" s="22">
        <v>44052</v>
      </c>
      <c r="B1756" s="22" t="str">
        <f t="shared" si="135"/>
        <v>Aug</v>
      </c>
      <c r="C1756" s="23">
        <f t="shared" si="136"/>
        <v>33</v>
      </c>
      <c r="D1756" s="23" t="str">
        <f t="shared" si="137"/>
        <v>Fall Kite Event</v>
      </c>
      <c r="E1756" s="23" t="e">
        <f t="shared" si="138"/>
        <v>#N/A</v>
      </c>
      <c r="F1756" s="23">
        <f t="shared" si="139"/>
        <v>33.950000000000003</v>
      </c>
      <c r="G1756" s="22" t="s">
        <v>38</v>
      </c>
      <c r="H1756" s="23" t="s">
        <v>49</v>
      </c>
      <c r="I1756" s="24">
        <v>33.950000000000003</v>
      </c>
    </row>
    <row r="1757" spans="1:9">
      <c r="A1757" s="22">
        <v>44069</v>
      </c>
      <c r="B1757" s="22" t="str">
        <f t="shared" si="135"/>
        <v>Aug</v>
      </c>
      <c r="C1757" s="23">
        <f t="shared" si="136"/>
        <v>35</v>
      </c>
      <c r="D1757" s="23" t="str">
        <f t="shared" si="137"/>
        <v>Fall Kite Event</v>
      </c>
      <c r="E1757" s="23" t="e">
        <f t="shared" si="138"/>
        <v>#N/A</v>
      </c>
      <c r="F1757" s="23">
        <f t="shared" si="139"/>
        <v>284</v>
      </c>
      <c r="G1757" s="22" t="s">
        <v>48</v>
      </c>
      <c r="H1757" s="23" t="s">
        <v>43</v>
      </c>
      <c r="I1757" s="24">
        <v>284</v>
      </c>
    </row>
    <row r="1758" spans="1:9">
      <c r="A1758" s="22">
        <v>44073</v>
      </c>
      <c r="B1758" s="22" t="str">
        <f t="shared" si="135"/>
        <v>Aug</v>
      </c>
      <c r="C1758" s="23">
        <f t="shared" si="136"/>
        <v>36</v>
      </c>
      <c r="D1758" s="23" t="str">
        <f t="shared" si="137"/>
        <v>None</v>
      </c>
      <c r="E1758" s="23" t="e">
        <f t="shared" si="138"/>
        <v>#N/A</v>
      </c>
      <c r="F1758" s="23" t="e">
        <f t="shared" si="139"/>
        <v>#N/A</v>
      </c>
      <c r="G1758" s="22" t="s">
        <v>38</v>
      </c>
      <c r="H1758" s="23" t="s">
        <v>58</v>
      </c>
      <c r="I1758" s="24">
        <v>48.02</v>
      </c>
    </row>
    <row r="1759" spans="1:9">
      <c r="A1759" s="22">
        <v>44074</v>
      </c>
      <c r="B1759" s="22" t="str">
        <f t="shared" si="135"/>
        <v>Aug</v>
      </c>
      <c r="C1759" s="23">
        <f t="shared" si="136"/>
        <v>36</v>
      </c>
      <c r="D1759" s="23" t="str">
        <f t="shared" si="137"/>
        <v>None</v>
      </c>
      <c r="E1759" s="23" t="e">
        <f t="shared" si="138"/>
        <v>#N/A</v>
      </c>
      <c r="F1759" s="23" t="e">
        <f t="shared" si="139"/>
        <v>#N/A</v>
      </c>
      <c r="G1759" s="22" t="s">
        <v>48</v>
      </c>
      <c r="H1759" s="23" t="s">
        <v>50</v>
      </c>
      <c r="I1759" s="24">
        <v>46.97</v>
      </c>
    </row>
    <row r="1760" spans="1:9">
      <c r="A1760" s="22">
        <v>44050</v>
      </c>
      <c r="B1760" s="22" t="str">
        <f t="shared" si="135"/>
        <v>Aug</v>
      </c>
      <c r="C1760" s="23">
        <f t="shared" si="136"/>
        <v>32</v>
      </c>
      <c r="D1760" s="23" t="str">
        <f t="shared" si="137"/>
        <v>Fall Kite Event</v>
      </c>
      <c r="E1760" s="23" t="e">
        <f t="shared" si="138"/>
        <v>#N/A</v>
      </c>
      <c r="F1760" s="23">
        <f t="shared" si="139"/>
        <v>42.99</v>
      </c>
      <c r="G1760" s="22" t="s">
        <v>38</v>
      </c>
      <c r="H1760" s="23" t="s">
        <v>56</v>
      </c>
      <c r="I1760" s="24">
        <v>42.99</v>
      </c>
    </row>
    <row r="1761" spans="1:9">
      <c r="A1761" s="22">
        <v>44030</v>
      </c>
      <c r="B1761" s="22" t="str">
        <f t="shared" si="135"/>
        <v>Jul</v>
      </c>
      <c r="C1761" s="23">
        <f t="shared" si="136"/>
        <v>29</v>
      </c>
      <c r="D1761" s="23" t="str">
        <f t="shared" si="137"/>
        <v>None</v>
      </c>
      <c r="E1761" s="23" t="e">
        <f t="shared" si="138"/>
        <v>#N/A</v>
      </c>
      <c r="F1761" s="23" t="e">
        <f t="shared" si="139"/>
        <v>#N/A</v>
      </c>
      <c r="G1761" s="22" t="s">
        <v>38</v>
      </c>
      <c r="H1761" s="23" t="s">
        <v>58</v>
      </c>
      <c r="I1761" s="24">
        <v>23.58</v>
      </c>
    </row>
    <row r="1762" spans="1:9">
      <c r="A1762" s="22">
        <v>44002</v>
      </c>
      <c r="B1762" s="22" t="str">
        <f t="shared" si="135"/>
        <v>Jun</v>
      </c>
      <c r="C1762" s="23">
        <f t="shared" si="136"/>
        <v>25</v>
      </c>
      <c r="D1762" s="23" t="str">
        <f t="shared" si="137"/>
        <v>Festival of Flight</v>
      </c>
      <c r="E1762" s="23">
        <f t="shared" si="138"/>
        <v>46.4</v>
      </c>
      <c r="F1762" s="23" t="e">
        <f t="shared" si="139"/>
        <v>#N/A</v>
      </c>
      <c r="G1762" s="22" t="s">
        <v>38</v>
      </c>
      <c r="H1762" s="23" t="s">
        <v>57</v>
      </c>
      <c r="I1762" s="24">
        <v>46.4</v>
      </c>
    </row>
    <row r="1763" spans="1:9">
      <c r="A1763" s="22">
        <v>43995</v>
      </c>
      <c r="B1763" s="22" t="str">
        <f t="shared" si="135"/>
        <v>Jun</v>
      </c>
      <c r="C1763" s="23">
        <f t="shared" si="136"/>
        <v>24</v>
      </c>
      <c r="D1763" s="23" t="str">
        <f t="shared" si="137"/>
        <v>Festival of Flight</v>
      </c>
      <c r="E1763" s="23">
        <f t="shared" si="138"/>
        <v>68.34</v>
      </c>
      <c r="F1763" s="23" t="e">
        <f t="shared" si="139"/>
        <v>#N/A</v>
      </c>
      <c r="G1763" s="22" t="s">
        <v>45</v>
      </c>
      <c r="H1763" s="23" t="s">
        <v>49</v>
      </c>
      <c r="I1763" s="24">
        <v>68.34</v>
      </c>
    </row>
    <row r="1764" spans="1:9">
      <c r="A1764" s="22">
        <v>44002</v>
      </c>
      <c r="B1764" s="22" t="str">
        <f t="shared" si="135"/>
        <v>Jun</v>
      </c>
      <c r="C1764" s="23">
        <f t="shared" si="136"/>
        <v>25</v>
      </c>
      <c r="D1764" s="23" t="str">
        <f t="shared" si="137"/>
        <v>Festival of Flight</v>
      </c>
      <c r="E1764" s="23">
        <f t="shared" si="138"/>
        <v>60.07</v>
      </c>
      <c r="F1764" s="23" t="e">
        <f t="shared" si="139"/>
        <v>#N/A</v>
      </c>
      <c r="G1764" s="22" t="s">
        <v>48</v>
      </c>
      <c r="H1764" s="23" t="s">
        <v>43</v>
      </c>
      <c r="I1764" s="24">
        <v>60.07</v>
      </c>
    </row>
    <row r="1765" spans="1:9">
      <c r="A1765" s="22">
        <v>43962</v>
      </c>
      <c r="B1765" s="22" t="str">
        <f t="shared" si="135"/>
        <v>May</v>
      </c>
      <c r="C1765" s="23">
        <f t="shared" si="136"/>
        <v>20</v>
      </c>
      <c r="D1765" s="23" t="str">
        <f t="shared" si="137"/>
        <v>None</v>
      </c>
      <c r="E1765" s="23" t="e">
        <f t="shared" si="138"/>
        <v>#N/A</v>
      </c>
      <c r="F1765" s="23" t="e">
        <f t="shared" si="139"/>
        <v>#N/A</v>
      </c>
      <c r="G1765" s="22" t="s">
        <v>48</v>
      </c>
      <c r="H1765" s="23" t="s">
        <v>54</v>
      </c>
      <c r="I1765" s="24">
        <v>71.83</v>
      </c>
    </row>
    <row r="1766" spans="1:9">
      <c r="A1766" s="22">
        <v>43984</v>
      </c>
      <c r="B1766" s="22" t="str">
        <f t="shared" si="135"/>
        <v>Jun</v>
      </c>
      <c r="C1766" s="23">
        <f t="shared" si="136"/>
        <v>23</v>
      </c>
      <c r="D1766" s="23" t="str">
        <f t="shared" si="137"/>
        <v>Festival of Flight</v>
      </c>
      <c r="E1766" s="23">
        <f t="shared" si="138"/>
        <v>240.1</v>
      </c>
      <c r="F1766" s="23" t="e">
        <f t="shared" si="139"/>
        <v>#N/A</v>
      </c>
      <c r="G1766" s="22" t="s">
        <v>48</v>
      </c>
      <c r="H1766" s="23" t="s">
        <v>39</v>
      </c>
      <c r="I1766" s="24">
        <v>240.1</v>
      </c>
    </row>
    <row r="1767" spans="1:9">
      <c r="A1767" s="22">
        <v>43993</v>
      </c>
      <c r="B1767" s="22" t="str">
        <f t="shared" si="135"/>
        <v>Jun</v>
      </c>
      <c r="C1767" s="23">
        <f t="shared" si="136"/>
        <v>24</v>
      </c>
      <c r="D1767" s="23" t="str">
        <f t="shared" si="137"/>
        <v>Festival of Flight</v>
      </c>
      <c r="E1767" s="23">
        <f t="shared" si="138"/>
        <v>22.44</v>
      </c>
      <c r="F1767" s="23" t="e">
        <f t="shared" si="139"/>
        <v>#N/A</v>
      </c>
      <c r="G1767" s="22" t="s">
        <v>38</v>
      </c>
      <c r="H1767" s="23" t="s">
        <v>50</v>
      </c>
      <c r="I1767" s="24">
        <v>22.44</v>
      </c>
    </row>
    <row r="1768" spans="1:9">
      <c r="A1768" s="22">
        <v>44078</v>
      </c>
      <c r="B1768" s="22" t="str">
        <f t="shared" si="135"/>
        <v>Sep</v>
      </c>
      <c r="C1768" s="23">
        <f t="shared" si="136"/>
        <v>36</v>
      </c>
      <c r="D1768" s="23" t="str">
        <f t="shared" si="137"/>
        <v>None</v>
      </c>
      <c r="E1768" s="23" t="e">
        <f t="shared" si="138"/>
        <v>#N/A</v>
      </c>
      <c r="F1768" s="23" t="e">
        <f t="shared" si="139"/>
        <v>#N/A</v>
      </c>
      <c r="G1768" s="22" t="s">
        <v>48</v>
      </c>
      <c r="H1768" s="23" t="s">
        <v>56</v>
      </c>
      <c r="I1768" s="24">
        <v>42.15</v>
      </c>
    </row>
    <row r="1769" spans="1:9">
      <c r="A1769" s="22">
        <v>44005</v>
      </c>
      <c r="B1769" s="22" t="str">
        <f t="shared" si="135"/>
        <v>Jun</v>
      </c>
      <c r="C1769" s="23">
        <f t="shared" si="136"/>
        <v>26</v>
      </c>
      <c r="D1769" s="23" t="str">
        <f t="shared" si="137"/>
        <v>Festival of Flight</v>
      </c>
      <c r="E1769" s="23">
        <f t="shared" si="138"/>
        <v>72.52</v>
      </c>
      <c r="F1769" s="23" t="e">
        <f t="shared" si="139"/>
        <v>#N/A</v>
      </c>
      <c r="G1769" s="22" t="s">
        <v>38</v>
      </c>
      <c r="H1769" s="23" t="s">
        <v>58</v>
      </c>
      <c r="I1769" s="24">
        <v>72.52</v>
      </c>
    </row>
    <row r="1770" spans="1:9">
      <c r="A1770" s="22">
        <v>43954</v>
      </c>
      <c r="B1770" s="22" t="str">
        <f t="shared" si="135"/>
        <v>May</v>
      </c>
      <c r="C1770" s="23">
        <f t="shared" si="136"/>
        <v>19</v>
      </c>
      <c r="D1770" s="23" t="str">
        <f t="shared" si="137"/>
        <v>None</v>
      </c>
      <c r="E1770" s="23" t="e">
        <f t="shared" si="138"/>
        <v>#N/A</v>
      </c>
      <c r="F1770" s="23" t="e">
        <f t="shared" si="139"/>
        <v>#N/A</v>
      </c>
      <c r="G1770" s="22" t="s">
        <v>38</v>
      </c>
      <c r="H1770" s="23" t="s">
        <v>49</v>
      </c>
      <c r="I1770" s="24">
        <v>68.260000000000005</v>
      </c>
    </row>
    <row r="1771" spans="1:9">
      <c r="A1771" s="22">
        <v>44005</v>
      </c>
      <c r="B1771" s="22" t="str">
        <f t="shared" si="135"/>
        <v>Jun</v>
      </c>
      <c r="C1771" s="23">
        <f t="shared" si="136"/>
        <v>26</v>
      </c>
      <c r="D1771" s="23" t="str">
        <f t="shared" si="137"/>
        <v>Festival of Flight</v>
      </c>
      <c r="E1771" s="23">
        <f t="shared" si="138"/>
        <v>32.01</v>
      </c>
      <c r="F1771" s="23" t="e">
        <f t="shared" si="139"/>
        <v>#N/A</v>
      </c>
      <c r="G1771" s="22" t="s">
        <v>38</v>
      </c>
      <c r="H1771" s="23" t="s">
        <v>49</v>
      </c>
      <c r="I1771" s="24">
        <v>32.01</v>
      </c>
    </row>
    <row r="1772" spans="1:9">
      <c r="A1772" s="22">
        <v>43953</v>
      </c>
      <c r="B1772" s="22" t="str">
        <f t="shared" si="135"/>
        <v>May</v>
      </c>
      <c r="C1772" s="23">
        <f t="shared" si="136"/>
        <v>18</v>
      </c>
      <c r="D1772" s="23" t="str">
        <f t="shared" si="137"/>
        <v>None</v>
      </c>
      <c r="E1772" s="23" t="e">
        <f t="shared" si="138"/>
        <v>#N/A</v>
      </c>
      <c r="F1772" s="23" t="e">
        <f t="shared" si="139"/>
        <v>#N/A</v>
      </c>
      <c r="G1772" s="22" t="s">
        <v>38</v>
      </c>
      <c r="H1772" s="23" t="s">
        <v>66</v>
      </c>
      <c r="I1772" s="24">
        <v>72.31</v>
      </c>
    </row>
    <row r="1773" spans="1:9">
      <c r="A1773" s="22">
        <v>44077</v>
      </c>
      <c r="B1773" s="22" t="str">
        <f t="shared" si="135"/>
        <v>Sep</v>
      </c>
      <c r="C1773" s="23">
        <f t="shared" si="136"/>
        <v>36</v>
      </c>
      <c r="D1773" s="23" t="str">
        <f t="shared" si="137"/>
        <v>None</v>
      </c>
      <c r="E1773" s="23" t="e">
        <f t="shared" si="138"/>
        <v>#N/A</v>
      </c>
      <c r="F1773" s="23" t="e">
        <f t="shared" si="139"/>
        <v>#N/A</v>
      </c>
      <c r="G1773" s="22" t="s">
        <v>48</v>
      </c>
      <c r="H1773" s="23" t="s">
        <v>49</v>
      </c>
      <c r="I1773" s="24">
        <v>470.77</v>
      </c>
    </row>
    <row r="1774" spans="1:9">
      <c r="A1774" s="22">
        <v>44050</v>
      </c>
      <c r="B1774" s="22" t="str">
        <f t="shared" si="135"/>
        <v>Aug</v>
      </c>
      <c r="C1774" s="23">
        <f t="shared" si="136"/>
        <v>32</v>
      </c>
      <c r="D1774" s="23" t="str">
        <f t="shared" si="137"/>
        <v>Fall Kite Event</v>
      </c>
      <c r="E1774" s="23" t="e">
        <f t="shared" si="138"/>
        <v>#N/A</v>
      </c>
      <c r="F1774" s="23">
        <f t="shared" si="139"/>
        <v>57.24</v>
      </c>
      <c r="G1774" s="22" t="s">
        <v>38</v>
      </c>
      <c r="H1774" s="23" t="s">
        <v>56</v>
      </c>
      <c r="I1774" s="24">
        <v>57.24</v>
      </c>
    </row>
    <row r="1775" spans="1:9">
      <c r="A1775" s="22">
        <v>44034</v>
      </c>
      <c r="B1775" s="22" t="str">
        <f t="shared" si="135"/>
        <v>Jul</v>
      </c>
      <c r="C1775" s="23">
        <f t="shared" si="136"/>
        <v>30</v>
      </c>
      <c r="D1775" s="23" t="str">
        <f t="shared" si="137"/>
        <v>None</v>
      </c>
      <c r="E1775" s="23" t="e">
        <f t="shared" si="138"/>
        <v>#N/A</v>
      </c>
      <c r="F1775" s="23" t="e">
        <f t="shared" si="139"/>
        <v>#N/A</v>
      </c>
      <c r="G1775" s="22" t="s">
        <v>48</v>
      </c>
      <c r="H1775" s="23" t="s">
        <v>49</v>
      </c>
      <c r="I1775" s="24">
        <v>66.709999999999994</v>
      </c>
    </row>
    <row r="1776" spans="1:9">
      <c r="A1776" s="22">
        <v>43990</v>
      </c>
      <c r="B1776" s="22" t="str">
        <f t="shared" si="135"/>
        <v>Jun</v>
      </c>
      <c r="C1776" s="23">
        <f t="shared" si="136"/>
        <v>24</v>
      </c>
      <c r="D1776" s="23" t="str">
        <f t="shared" si="137"/>
        <v>Festival of Flight</v>
      </c>
      <c r="E1776" s="23">
        <f t="shared" si="138"/>
        <v>69.790000000000006</v>
      </c>
      <c r="F1776" s="23" t="e">
        <f t="shared" si="139"/>
        <v>#N/A</v>
      </c>
      <c r="G1776" s="22" t="s">
        <v>38</v>
      </c>
      <c r="H1776" s="23" t="s">
        <v>57</v>
      </c>
      <c r="I1776" s="24">
        <v>69.790000000000006</v>
      </c>
    </row>
    <row r="1777" spans="1:9">
      <c r="A1777" s="22">
        <v>44087</v>
      </c>
      <c r="B1777" s="22" t="str">
        <f t="shared" si="135"/>
        <v>Sep</v>
      </c>
      <c r="C1777" s="23">
        <f t="shared" si="136"/>
        <v>38</v>
      </c>
      <c r="D1777" s="23" t="str">
        <f t="shared" si="137"/>
        <v>None</v>
      </c>
      <c r="E1777" s="23" t="e">
        <f t="shared" si="138"/>
        <v>#N/A</v>
      </c>
      <c r="F1777" s="23" t="e">
        <f t="shared" si="139"/>
        <v>#N/A</v>
      </c>
      <c r="G1777" s="22" t="s">
        <v>48</v>
      </c>
      <c r="H1777" s="23" t="s">
        <v>66</v>
      </c>
      <c r="I1777" s="24">
        <v>38.29</v>
      </c>
    </row>
    <row r="1778" spans="1:9">
      <c r="A1778" s="22">
        <v>44052</v>
      </c>
      <c r="B1778" s="22" t="str">
        <f t="shared" si="135"/>
        <v>Aug</v>
      </c>
      <c r="C1778" s="23">
        <f t="shared" si="136"/>
        <v>33</v>
      </c>
      <c r="D1778" s="23" t="str">
        <f t="shared" si="137"/>
        <v>Fall Kite Event</v>
      </c>
      <c r="E1778" s="23" t="e">
        <f t="shared" si="138"/>
        <v>#N/A</v>
      </c>
      <c r="F1778" s="23">
        <f t="shared" si="139"/>
        <v>47.93</v>
      </c>
      <c r="G1778" s="22" t="s">
        <v>38</v>
      </c>
      <c r="H1778" s="23" t="s">
        <v>54</v>
      </c>
      <c r="I1778" s="24">
        <v>47.93</v>
      </c>
    </row>
    <row r="1779" spans="1:9">
      <c r="A1779" s="22">
        <v>44004</v>
      </c>
      <c r="B1779" s="22" t="str">
        <f t="shared" si="135"/>
        <v>Jun</v>
      </c>
      <c r="C1779" s="23">
        <f t="shared" si="136"/>
        <v>26</v>
      </c>
      <c r="D1779" s="23" t="str">
        <f t="shared" si="137"/>
        <v>Festival of Flight</v>
      </c>
      <c r="E1779" s="23">
        <f t="shared" si="138"/>
        <v>24.43</v>
      </c>
      <c r="F1779" s="23" t="e">
        <f t="shared" si="139"/>
        <v>#N/A</v>
      </c>
      <c r="G1779" s="22" t="s">
        <v>48</v>
      </c>
      <c r="H1779" s="23" t="s">
        <v>54</v>
      </c>
      <c r="I1779" s="24">
        <v>24.43</v>
      </c>
    </row>
    <row r="1780" spans="1:9">
      <c r="A1780" s="22">
        <v>44056</v>
      </c>
      <c r="B1780" s="22" t="str">
        <f t="shared" si="135"/>
        <v>Aug</v>
      </c>
      <c r="C1780" s="23">
        <f t="shared" si="136"/>
        <v>33</v>
      </c>
      <c r="D1780" s="23" t="str">
        <f t="shared" si="137"/>
        <v>Fall Kite Event</v>
      </c>
      <c r="E1780" s="23" t="e">
        <f t="shared" si="138"/>
        <v>#N/A</v>
      </c>
      <c r="F1780" s="23">
        <f t="shared" si="139"/>
        <v>92.76</v>
      </c>
      <c r="G1780" s="22" t="s">
        <v>38</v>
      </c>
      <c r="H1780" s="23" t="s">
        <v>50</v>
      </c>
      <c r="I1780" s="24">
        <v>92.76</v>
      </c>
    </row>
    <row r="1781" spans="1:9">
      <c r="A1781" s="22">
        <v>44035</v>
      </c>
      <c r="B1781" s="22" t="str">
        <f t="shared" si="135"/>
        <v>Jul</v>
      </c>
      <c r="C1781" s="23">
        <f t="shared" si="136"/>
        <v>30</v>
      </c>
      <c r="D1781" s="23" t="str">
        <f t="shared" si="137"/>
        <v>None</v>
      </c>
      <c r="E1781" s="23" t="e">
        <f t="shared" si="138"/>
        <v>#N/A</v>
      </c>
      <c r="F1781" s="23" t="e">
        <f t="shared" si="139"/>
        <v>#N/A</v>
      </c>
      <c r="G1781" s="22" t="s">
        <v>48</v>
      </c>
      <c r="H1781" s="23" t="s">
        <v>56</v>
      </c>
      <c r="I1781" s="24">
        <v>63.13</v>
      </c>
    </row>
    <row r="1782" spans="1:9">
      <c r="A1782" s="22">
        <v>44073</v>
      </c>
      <c r="B1782" s="22" t="str">
        <f t="shared" si="135"/>
        <v>Aug</v>
      </c>
      <c r="C1782" s="23">
        <f t="shared" si="136"/>
        <v>36</v>
      </c>
      <c r="D1782" s="23" t="str">
        <f t="shared" si="137"/>
        <v>None</v>
      </c>
      <c r="E1782" s="23" t="e">
        <f t="shared" si="138"/>
        <v>#N/A</v>
      </c>
      <c r="F1782" s="23" t="e">
        <f t="shared" si="139"/>
        <v>#N/A</v>
      </c>
      <c r="G1782" s="22" t="s">
        <v>38</v>
      </c>
      <c r="H1782" s="23" t="s">
        <v>50</v>
      </c>
      <c r="I1782" s="24">
        <v>69.239999999999995</v>
      </c>
    </row>
    <row r="1783" spans="1:9">
      <c r="A1783" s="22">
        <v>44011</v>
      </c>
      <c r="B1783" s="22" t="str">
        <f t="shared" si="135"/>
        <v>Jun</v>
      </c>
      <c r="C1783" s="23">
        <f t="shared" si="136"/>
        <v>27</v>
      </c>
      <c r="D1783" s="23" t="str">
        <f t="shared" si="137"/>
        <v>None</v>
      </c>
      <c r="E1783" s="23" t="e">
        <f t="shared" si="138"/>
        <v>#N/A</v>
      </c>
      <c r="F1783" s="23" t="e">
        <f t="shared" si="139"/>
        <v>#N/A</v>
      </c>
      <c r="G1783" s="22" t="s">
        <v>48</v>
      </c>
      <c r="H1783" s="23" t="s">
        <v>39</v>
      </c>
      <c r="I1783" s="24">
        <v>80.290000000000006</v>
      </c>
    </row>
    <row r="1784" spans="1:9">
      <c r="A1784" s="22">
        <v>44073</v>
      </c>
      <c r="B1784" s="22" t="str">
        <f t="shared" si="135"/>
        <v>Aug</v>
      </c>
      <c r="C1784" s="23">
        <f t="shared" si="136"/>
        <v>36</v>
      </c>
      <c r="D1784" s="23" t="str">
        <f t="shared" si="137"/>
        <v>None</v>
      </c>
      <c r="E1784" s="23" t="e">
        <f t="shared" si="138"/>
        <v>#N/A</v>
      </c>
      <c r="F1784" s="23" t="e">
        <f t="shared" si="139"/>
        <v>#N/A</v>
      </c>
      <c r="G1784" s="22" t="s">
        <v>38</v>
      </c>
      <c r="H1784" s="23" t="s">
        <v>57</v>
      </c>
      <c r="I1784" s="24">
        <v>46.12</v>
      </c>
    </row>
    <row r="1785" spans="1:9">
      <c r="A1785" s="22">
        <v>44044</v>
      </c>
      <c r="B1785" s="22" t="str">
        <f t="shared" si="135"/>
        <v>Aug</v>
      </c>
      <c r="C1785" s="23">
        <f t="shared" si="136"/>
        <v>31</v>
      </c>
      <c r="D1785" s="23" t="str">
        <f t="shared" si="137"/>
        <v>None</v>
      </c>
      <c r="E1785" s="23" t="e">
        <f t="shared" si="138"/>
        <v>#N/A</v>
      </c>
      <c r="F1785" s="23" t="e">
        <f t="shared" si="139"/>
        <v>#N/A</v>
      </c>
      <c r="G1785" s="22" t="s">
        <v>38</v>
      </c>
      <c r="H1785" s="23" t="s">
        <v>57</v>
      </c>
      <c r="I1785" s="24">
        <v>69.86</v>
      </c>
    </row>
    <row r="1786" spans="1:9">
      <c r="A1786" s="22">
        <v>43994</v>
      </c>
      <c r="B1786" s="22" t="str">
        <f t="shared" si="135"/>
        <v>Jun</v>
      </c>
      <c r="C1786" s="23">
        <f t="shared" si="136"/>
        <v>24</v>
      </c>
      <c r="D1786" s="23" t="str">
        <f t="shared" si="137"/>
        <v>Festival of Flight</v>
      </c>
      <c r="E1786" s="23">
        <f t="shared" si="138"/>
        <v>23.11</v>
      </c>
      <c r="F1786" s="23" t="e">
        <f t="shared" si="139"/>
        <v>#N/A</v>
      </c>
      <c r="G1786" s="22" t="s">
        <v>38</v>
      </c>
      <c r="H1786" s="23" t="s">
        <v>57</v>
      </c>
      <c r="I1786" s="24">
        <v>23.11</v>
      </c>
    </row>
    <row r="1787" spans="1:9">
      <c r="A1787" s="22">
        <v>43990</v>
      </c>
      <c r="B1787" s="22" t="str">
        <f t="shared" si="135"/>
        <v>Jun</v>
      </c>
      <c r="C1787" s="23">
        <f t="shared" si="136"/>
        <v>24</v>
      </c>
      <c r="D1787" s="23" t="str">
        <f t="shared" si="137"/>
        <v>Festival of Flight</v>
      </c>
      <c r="E1787" s="23">
        <f t="shared" si="138"/>
        <v>46.45</v>
      </c>
      <c r="F1787" s="23" t="e">
        <f t="shared" si="139"/>
        <v>#N/A</v>
      </c>
      <c r="G1787" s="22" t="s">
        <v>45</v>
      </c>
      <c r="H1787" s="23" t="s">
        <v>57</v>
      </c>
      <c r="I1787" s="24">
        <v>46.45</v>
      </c>
    </row>
    <row r="1788" spans="1:9">
      <c r="A1788" s="22">
        <v>44048</v>
      </c>
      <c r="B1788" s="22" t="str">
        <f t="shared" si="135"/>
        <v>Aug</v>
      </c>
      <c r="C1788" s="23">
        <f t="shared" si="136"/>
        <v>32</v>
      </c>
      <c r="D1788" s="23" t="str">
        <f t="shared" si="137"/>
        <v>Fall Kite Event</v>
      </c>
      <c r="E1788" s="23" t="e">
        <f t="shared" si="138"/>
        <v>#N/A</v>
      </c>
      <c r="F1788" s="23">
        <f t="shared" si="139"/>
        <v>132.66999999999999</v>
      </c>
      <c r="G1788" s="22" t="s">
        <v>38</v>
      </c>
      <c r="H1788" s="23" t="s">
        <v>49</v>
      </c>
      <c r="I1788" s="24">
        <v>132.66999999999999</v>
      </c>
    </row>
    <row r="1789" spans="1:9">
      <c r="A1789" s="22">
        <v>44044</v>
      </c>
      <c r="B1789" s="22" t="str">
        <f t="shared" si="135"/>
        <v>Aug</v>
      </c>
      <c r="C1789" s="23">
        <f t="shared" si="136"/>
        <v>31</v>
      </c>
      <c r="D1789" s="23" t="str">
        <f t="shared" si="137"/>
        <v>None</v>
      </c>
      <c r="E1789" s="23" t="e">
        <f t="shared" si="138"/>
        <v>#N/A</v>
      </c>
      <c r="F1789" s="23" t="e">
        <f t="shared" si="139"/>
        <v>#N/A</v>
      </c>
      <c r="G1789" s="22" t="s">
        <v>45</v>
      </c>
      <c r="H1789" s="23" t="s">
        <v>66</v>
      </c>
      <c r="I1789" s="24">
        <v>18.21</v>
      </c>
    </row>
    <row r="1790" spans="1:9">
      <c r="A1790" s="22">
        <v>44057</v>
      </c>
      <c r="B1790" s="22" t="str">
        <f t="shared" si="135"/>
        <v>Aug</v>
      </c>
      <c r="C1790" s="23">
        <f t="shared" si="136"/>
        <v>33</v>
      </c>
      <c r="D1790" s="23" t="str">
        <f t="shared" si="137"/>
        <v>Fall Kite Event</v>
      </c>
      <c r="E1790" s="23" t="e">
        <f t="shared" si="138"/>
        <v>#N/A</v>
      </c>
      <c r="F1790" s="23">
        <f t="shared" si="139"/>
        <v>27.74</v>
      </c>
      <c r="G1790" s="22" t="s">
        <v>38</v>
      </c>
      <c r="H1790" s="23" t="s">
        <v>61</v>
      </c>
      <c r="I1790" s="24">
        <v>27.74</v>
      </c>
    </row>
    <row r="1791" spans="1:9">
      <c r="A1791" s="22">
        <v>44009</v>
      </c>
      <c r="B1791" s="22" t="str">
        <f t="shared" si="135"/>
        <v>Jun</v>
      </c>
      <c r="C1791" s="23">
        <f t="shared" si="136"/>
        <v>26</v>
      </c>
      <c r="D1791" s="23" t="str">
        <f t="shared" si="137"/>
        <v>Festival of Flight</v>
      </c>
      <c r="E1791" s="23">
        <f t="shared" si="138"/>
        <v>63</v>
      </c>
      <c r="F1791" s="23" t="e">
        <f t="shared" si="139"/>
        <v>#N/A</v>
      </c>
      <c r="G1791" s="22" t="s">
        <v>48</v>
      </c>
      <c r="H1791" s="23" t="s">
        <v>56</v>
      </c>
      <c r="I1791" s="24">
        <v>63</v>
      </c>
    </row>
    <row r="1792" spans="1:9">
      <c r="A1792" s="22">
        <v>43983</v>
      </c>
      <c r="B1792" s="22" t="str">
        <f t="shared" si="135"/>
        <v>Jun</v>
      </c>
      <c r="C1792" s="23">
        <f t="shared" si="136"/>
        <v>23</v>
      </c>
      <c r="D1792" s="23" t="str">
        <f t="shared" si="137"/>
        <v>Festival of Flight</v>
      </c>
      <c r="E1792" s="23">
        <f t="shared" si="138"/>
        <v>60.92</v>
      </c>
      <c r="F1792" s="23" t="e">
        <f t="shared" si="139"/>
        <v>#N/A</v>
      </c>
      <c r="G1792" s="22" t="s">
        <v>38</v>
      </c>
      <c r="H1792" s="23" t="s">
        <v>43</v>
      </c>
      <c r="I1792" s="24">
        <v>60.92</v>
      </c>
    </row>
    <row r="1793" spans="1:9">
      <c r="A1793" s="22">
        <v>44070</v>
      </c>
      <c r="B1793" s="22" t="str">
        <f t="shared" si="135"/>
        <v>Aug</v>
      </c>
      <c r="C1793" s="23">
        <f t="shared" si="136"/>
        <v>35</v>
      </c>
      <c r="D1793" s="23" t="str">
        <f t="shared" si="137"/>
        <v>Fall Kite Event</v>
      </c>
      <c r="E1793" s="23" t="e">
        <f t="shared" si="138"/>
        <v>#N/A</v>
      </c>
      <c r="F1793" s="23">
        <f t="shared" si="139"/>
        <v>56.24</v>
      </c>
      <c r="G1793" s="22" t="s">
        <v>38</v>
      </c>
      <c r="H1793" s="23" t="s">
        <v>53</v>
      </c>
      <c r="I1793" s="24">
        <v>56.24</v>
      </c>
    </row>
    <row r="1794" spans="1:9">
      <c r="A1794" s="22">
        <v>44026</v>
      </c>
      <c r="B1794" s="22" t="str">
        <f t="shared" si="135"/>
        <v>Jul</v>
      </c>
      <c r="C1794" s="23">
        <f t="shared" si="136"/>
        <v>29</v>
      </c>
      <c r="D1794" s="23" t="str">
        <f t="shared" si="137"/>
        <v>None</v>
      </c>
      <c r="E1794" s="23" t="e">
        <f t="shared" si="138"/>
        <v>#N/A</v>
      </c>
      <c r="F1794" s="23" t="e">
        <f t="shared" si="139"/>
        <v>#N/A</v>
      </c>
      <c r="G1794" s="22" t="s">
        <v>48</v>
      </c>
      <c r="H1794" s="23" t="s">
        <v>49</v>
      </c>
      <c r="I1794" s="24">
        <v>33.380000000000003</v>
      </c>
    </row>
    <row r="1795" spans="1:9">
      <c r="A1795" s="22">
        <v>43987</v>
      </c>
      <c r="B1795" s="22" t="str">
        <f t="shared" si="135"/>
        <v>Jun</v>
      </c>
      <c r="C1795" s="23">
        <f t="shared" si="136"/>
        <v>23</v>
      </c>
      <c r="D1795" s="23" t="str">
        <f t="shared" si="137"/>
        <v>Festival of Flight</v>
      </c>
      <c r="E1795" s="23">
        <f t="shared" si="138"/>
        <v>90.6</v>
      </c>
      <c r="F1795" s="23" t="e">
        <f t="shared" si="139"/>
        <v>#N/A</v>
      </c>
      <c r="G1795" s="22" t="s">
        <v>48</v>
      </c>
      <c r="H1795" s="23" t="s">
        <v>54</v>
      </c>
      <c r="I1795" s="24">
        <v>90.6</v>
      </c>
    </row>
    <row r="1796" spans="1:9">
      <c r="A1796" s="22">
        <v>44005</v>
      </c>
      <c r="B1796" s="22" t="str">
        <f t="shared" si="135"/>
        <v>Jun</v>
      </c>
      <c r="C1796" s="23">
        <f t="shared" si="136"/>
        <v>26</v>
      </c>
      <c r="D1796" s="23" t="str">
        <f t="shared" si="137"/>
        <v>Festival of Flight</v>
      </c>
      <c r="E1796" s="23">
        <f t="shared" si="138"/>
        <v>60.79</v>
      </c>
      <c r="F1796" s="23" t="e">
        <f t="shared" si="139"/>
        <v>#N/A</v>
      </c>
      <c r="G1796" s="22" t="s">
        <v>48</v>
      </c>
      <c r="H1796" s="23" t="s">
        <v>53</v>
      </c>
      <c r="I1796" s="24">
        <v>60.79</v>
      </c>
    </row>
    <row r="1797" spans="1:9">
      <c r="A1797" s="22">
        <v>44096</v>
      </c>
      <c r="B1797" s="22" t="str">
        <f t="shared" si="135"/>
        <v>Sep</v>
      </c>
      <c r="C1797" s="23">
        <f t="shared" si="136"/>
        <v>39</v>
      </c>
      <c r="D1797" s="23" t="str">
        <f t="shared" si="137"/>
        <v>None</v>
      </c>
      <c r="E1797" s="23" t="e">
        <f t="shared" si="138"/>
        <v>#N/A</v>
      </c>
      <c r="F1797" s="23" t="e">
        <f t="shared" si="139"/>
        <v>#N/A</v>
      </c>
      <c r="G1797" s="22" t="s">
        <v>48</v>
      </c>
      <c r="H1797" s="23" t="s">
        <v>43</v>
      </c>
      <c r="I1797" s="24">
        <v>60.2</v>
      </c>
    </row>
    <row r="1798" spans="1:9">
      <c r="A1798" s="22">
        <v>43993</v>
      </c>
      <c r="B1798" s="22" t="str">
        <f t="shared" ref="B1798:B1861" si="140">TEXT(A1798,"mmm")</f>
        <v>Jun</v>
      </c>
      <c r="C1798" s="23">
        <f t="shared" ref="C1798:C1861" si="141">WEEKNUM(A1798)</f>
        <v>24</v>
      </c>
      <c r="D1798" s="23" t="str">
        <f t="shared" ref="D1798:D1861" si="142">IFERROR(VLOOKUP(C1798,$AZ$7:$BA$14,2,0),"None")</f>
        <v>Festival of Flight</v>
      </c>
      <c r="E1798" s="23">
        <f t="shared" ref="E1798:E1861" si="143">IF(D1798=$AZ$4,I1798,NA())</f>
        <v>23.66</v>
      </c>
      <c r="F1798" s="23" t="e">
        <f t="shared" ref="F1798:F1861" si="144">IF(D1798=$AZ$3,I1798,NA())</f>
        <v>#N/A</v>
      </c>
      <c r="G1798" s="22" t="s">
        <v>45</v>
      </c>
      <c r="H1798" s="23" t="s">
        <v>50</v>
      </c>
      <c r="I1798" s="24">
        <v>23.66</v>
      </c>
    </row>
    <row r="1799" spans="1:9">
      <c r="A1799" s="22">
        <v>44068</v>
      </c>
      <c r="B1799" s="22" t="str">
        <f t="shared" si="140"/>
        <v>Aug</v>
      </c>
      <c r="C1799" s="23">
        <f t="shared" si="141"/>
        <v>35</v>
      </c>
      <c r="D1799" s="23" t="str">
        <f t="shared" si="142"/>
        <v>Fall Kite Event</v>
      </c>
      <c r="E1799" s="23" t="e">
        <f t="shared" si="143"/>
        <v>#N/A</v>
      </c>
      <c r="F1799" s="23">
        <f t="shared" si="144"/>
        <v>24.72</v>
      </c>
      <c r="G1799" s="22" t="s">
        <v>38</v>
      </c>
      <c r="H1799" s="23" t="s">
        <v>46</v>
      </c>
      <c r="I1799" s="24">
        <v>24.72</v>
      </c>
    </row>
    <row r="1800" spans="1:9">
      <c r="A1800" s="22">
        <v>44004</v>
      </c>
      <c r="B1800" s="22" t="str">
        <f t="shared" si="140"/>
        <v>Jun</v>
      </c>
      <c r="C1800" s="23">
        <f t="shared" si="141"/>
        <v>26</v>
      </c>
      <c r="D1800" s="23" t="str">
        <f t="shared" si="142"/>
        <v>Festival of Flight</v>
      </c>
      <c r="E1800" s="23">
        <f t="shared" si="143"/>
        <v>100.47</v>
      </c>
      <c r="F1800" s="23" t="e">
        <f t="shared" si="144"/>
        <v>#N/A</v>
      </c>
      <c r="G1800" s="22" t="s">
        <v>38</v>
      </c>
      <c r="H1800" s="23" t="s">
        <v>46</v>
      </c>
      <c r="I1800" s="24">
        <v>100.47</v>
      </c>
    </row>
    <row r="1801" spans="1:9">
      <c r="A1801" s="22">
        <v>43993</v>
      </c>
      <c r="B1801" s="22" t="str">
        <f t="shared" si="140"/>
        <v>Jun</v>
      </c>
      <c r="C1801" s="23">
        <f t="shared" si="141"/>
        <v>24</v>
      </c>
      <c r="D1801" s="23" t="str">
        <f t="shared" si="142"/>
        <v>Festival of Flight</v>
      </c>
      <c r="E1801" s="23">
        <f t="shared" si="143"/>
        <v>47.49</v>
      </c>
      <c r="F1801" s="23" t="e">
        <f t="shared" si="144"/>
        <v>#N/A</v>
      </c>
      <c r="G1801" s="22" t="s">
        <v>38</v>
      </c>
      <c r="H1801" s="23" t="s">
        <v>54</v>
      </c>
      <c r="I1801" s="24">
        <v>47.49</v>
      </c>
    </row>
    <row r="1802" spans="1:9">
      <c r="A1802" s="22">
        <v>44067</v>
      </c>
      <c r="B1802" s="22" t="str">
        <f t="shared" si="140"/>
        <v>Aug</v>
      </c>
      <c r="C1802" s="23">
        <f t="shared" si="141"/>
        <v>35</v>
      </c>
      <c r="D1802" s="23" t="str">
        <f t="shared" si="142"/>
        <v>Fall Kite Event</v>
      </c>
      <c r="E1802" s="23" t="e">
        <f t="shared" si="143"/>
        <v>#N/A</v>
      </c>
      <c r="F1802" s="23">
        <f t="shared" si="144"/>
        <v>75.48</v>
      </c>
      <c r="G1802" s="22" t="s">
        <v>45</v>
      </c>
      <c r="H1802" s="23" t="s">
        <v>58</v>
      </c>
      <c r="I1802" s="24">
        <v>75.48</v>
      </c>
    </row>
    <row r="1803" spans="1:9">
      <c r="A1803" s="22">
        <v>44045</v>
      </c>
      <c r="B1803" s="22" t="str">
        <f t="shared" si="140"/>
        <v>Aug</v>
      </c>
      <c r="C1803" s="23">
        <f t="shared" si="141"/>
        <v>32</v>
      </c>
      <c r="D1803" s="23" t="str">
        <f t="shared" si="142"/>
        <v>Fall Kite Event</v>
      </c>
      <c r="E1803" s="23" t="e">
        <f t="shared" si="143"/>
        <v>#N/A</v>
      </c>
      <c r="F1803" s="23">
        <f t="shared" si="144"/>
        <v>46.06</v>
      </c>
      <c r="G1803" s="22" t="s">
        <v>38</v>
      </c>
      <c r="H1803" s="23" t="s">
        <v>50</v>
      </c>
      <c r="I1803" s="24">
        <v>46.06</v>
      </c>
    </row>
    <row r="1804" spans="1:9">
      <c r="A1804" s="22">
        <v>44012</v>
      </c>
      <c r="B1804" s="22" t="str">
        <f t="shared" si="140"/>
        <v>Jun</v>
      </c>
      <c r="C1804" s="23">
        <f t="shared" si="141"/>
        <v>27</v>
      </c>
      <c r="D1804" s="23" t="str">
        <f t="shared" si="142"/>
        <v>None</v>
      </c>
      <c r="E1804" s="23" t="e">
        <f t="shared" si="143"/>
        <v>#N/A</v>
      </c>
      <c r="F1804" s="23" t="e">
        <f t="shared" si="144"/>
        <v>#N/A</v>
      </c>
      <c r="G1804" s="22" t="s">
        <v>48</v>
      </c>
      <c r="H1804" s="23" t="s">
        <v>50</v>
      </c>
      <c r="I1804" s="24">
        <v>414.39</v>
      </c>
    </row>
    <row r="1805" spans="1:9">
      <c r="A1805" s="22">
        <v>43986</v>
      </c>
      <c r="B1805" s="22" t="str">
        <f t="shared" si="140"/>
        <v>Jun</v>
      </c>
      <c r="C1805" s="23">
        <f t="shared" si="141"/>
        <v>23</v>
      </c>
      <c r="D1805" s="23" t="str">
        <f t="shared" si="142"/>
        <v>Festival of Flight</v>
      </c>
      <c r="E1805" s="23">
        <f t="shared" si="143"/>
        <v>29.66</v>
      </c>
      <c r="F1805" s="23" t="e">
        <f t="shared" si="144"/>
        <v>#N/A</v>
      </c>
      <c r="G1805" s="22" t="s">
        <v>38</v>
      </c>
      <c r="H1805" s="23" t="s">
        <v>53</v>
      </c>
      <c r="I1805" s="24">
        <v>29.66</v>
      </c>
    </row>
    <row r="1806" spans="1:9">
      <c r="A1806" s="22">
        <v>44006</v>
      </c>
      <c r="B1806" s="22" t="str">
        <f t="shared" si="140"/>
        <v>Jun</v>
      </c>
      <c r="C1806" s="23">
        <f t="shared" si="141"/>
        <v>26</v>
      </c>
      <c r="D1806" s="23" t="str">
        <f t="shared" si="142"/>
        <v>Festival of Flight</v>
      </c>
      <c r="E1806" s="23">
        <f t="shared" si="143"/>
        <v>28.53</v>
      </c>
      <c r="F1806" s="23" t="e">
        <f t="shared" si="144"/>
        <v>#N/A</v>
      </c>
      <c r="G1806" s="22" t="s">
        <v>48</v>
      </c>
      <c r="H1806" s="23" t="s">
        <v>61</v>
      </c>
      <c r="I1806" s="24">
        <v>28.53</v>
      </c>
    </row>
    <row r="1807" spans="1:9">
      <c r="A1807" s="22">
        <v>44060</v>
      </c>
      <c r="B1807" s="22" t="str">
        <f t="shared" si="140"/>
        <v>Aug</v>
      </c>
      <c r="C1807" s="23">
        <f t="shared" si="141"/>
        <v>34</v>
      </c>
      <c r="D1807" s="23" t="str">
        <f t="shared" si="142"/>
        <v>Fall Kite Event</v>
      </c>
      <c r="E1807" s="23" t="e">
        <f t="shared" si="143"/>
        <v>#N/A</v>
      </c>
      <c r="F1807" s="23">
        <f t="shared" si="144"/>
        <v>19.03</v>
      </c>
      <c r="G1807" s="22" t="s">
        <v>38</v>
      </c>
      <c r="H1807" s="23" t="s">
        <v>43</v>
      </c>
      <c r="I1807" s="24">
        <v>19.03</v>
      </c>
    </row>
    <row r="1808" spans="1:9">
      <c r="A1808" s="22">
        <v>44067</v>
      </c>
      <c r="B1808" s="22" t="str">
        <f t="shared" si="140"/>
        <v>Aug</v>
      </c>
      <c r="C1808" s="23">
        <f t="shared" si="141"/>
        <v>35</v>
      </c>
      <c r="D1808" s="23" t="str">
        <f t="shared" si="142"/>
        <v>Fall Kite Event</v>
      </c>
      <c r="E1808" s="23" t="e">
        <f t="shared" si="143"/>
        <v>#N/A</v>
      </c>
      <c r="F1808" s="23">
        <f t="shared" si="144"/>
        <v>33.65</v>
      </c>
      <c r="G1808" s="22" t="s">
        <v>38</v>
      </c>
      <c r="H1808" s="23" t="s">
        <v>49</v>
      </c>
      <c r="I1808" s="24">
        <v>33.65</v>
      </c>
    </row>
    <row r="1809" spans="1:9">
      <c r="A1809" s="22">
        <v>43984</v>
      </c>
      <c r="B1809" s="22" t="str">
        <f t="shared" si="140"/>
        <v>Jun</v>
      </c>
      <c r="C1809" s="23">
        <f t="shared" si="141"/>
        <v>23</v>
      </c>
      <c r="D1809" s="23" t="str">
        <f t="shared" si="142"/>
        <v>Festival of Flight</v>
      </c>
      <c r="E1809" s="23">
        <f t="shared" si="143"/>
        <v>136.55000000000001</v>
      </c>
      <c r="F1809" s="23" t="e">
        <f t="shared" si="144"/>
        <v>#N/A</v>
      </c>
      <c r="G1809" s="22" t="s">
        <v>48</v>
      </c>
      <c r="H1809" s="23" t="s">
        <v>49</v>
      </c>
      <c r="I1809" s="24">
        <v>136.55000000000001</v>
      </c>
    </row>
    <row r="1810" spans="1:9">
      <c r="A1810" s="22">
        <v>43994</v>
      </c>
      <c r="B1810" s="22" t="str">
        <f t="shared" si="140"/>
        <v>Jun</v>
      </c>
      <c r="C1810" s="23">
        <f t="shared" si="141"/>
        <v>24</v>
      </c>
      <c r="D1810" s="23" t="str">
        <f t="shared" si="142"/>
        <v>Festival of Flight</v>
      </c>
      <c r="E1810" s="23">
        <f t="shared" si="143"/>
        <v>38.06</v>
      </c>
      <c r="F1810" s="23" t="e">
        <f t="shared" si="144"/>
        <v>#N/A</v>
      </c>
      <c r="G1810" s="22" t="s">
        <v>48</v>
      </c>
      <c r="H1810" s="23" t="s">
        <v>43</v>
      </c>
      <c r="I1810" s="24">
        <v>38.06</v>
      </c>
    </row>
    <row r="1811" spans="1:9">
      <c r="A1811" s="22">
        <v>44061</v>
      </c>
      <c r="B1811" s="22" t="str">
        <f t="shared" si="140"/>
        <v>Aug</v>
      </c>
      <c r="C1811" s="23">
        <f t="shared" si="141"/>
        <v>34</v>
      </c>
      <c r="D1811" s="23" t="str">
        <f t="shared" si="142"/>
        <v>Fall Kite Event</v>
      </c>
      <c r="E1811" s="23" t="e">
        <f t="shared" si="143"/>
        <v>#N/A</v>
      </c>
      <c r="F1811" s="23">
        <f t="shared" si="144"/>
        <v>72.52</v>
      </c>
      <c r="G1811" s="22" t="s">
        <v>38</v>
      </c>
      <c r="H1811" s="23" t="s">
        <v>58</v>
      </c>
      <c r="I1811" s="24">
        <v>72.52</v>
      </c>
    </row>
    <row r="1812" spans="1:9">
      <c r="A1812" s="22">
        <v>44071</v>
      </c>
      <c r="B1812" s="22" t="str">
        <f t="shared" si="140"/>
        <v>Aug</v>
      </c>
      <c r="C1812" s="23">
        <f t="shared" si="141"/>
        <v>35</v>
      </c>
      <c r="D1812" s="23" t="str">
        <f t="shared" si="142"/>
        <v>Fall Kite Event</v>
      </c>
      <c r="E1812" s="23" t="e">
        <f t="shared" si="143"/>
        <v>#N/A</v>
      </c>
      <c r="F1812" s="23">
        <f t="shared" si="144"/>
        <v>48.48</v>
      </c>
      <c r="G1812" s="22" t="s">
        <v>38</v>
      </c>
      <c r="H1812" s="23" t="s">
        <v>58</v>
      </c>
      <c r="I1812" s="24">
        <v>48.48</v>
      </c>
    </row>
    <row r="1813" spans="1:9">
      <c r="A1813" s="22">
        <v>44029</v>
      </c>
      <c r="B1813" s="22" t="str">
        <f t="shared" si="140"/>
        <v>Jul</v>
      </c>
      <c r="C1813" s="23">
        <f t="shared" si="141"/>
        <v>29</v>
      </c>
      <c r="D1813" s="23" t="str">
        <f t="shared" si="142"/>
        <v>None</v>
      </c>
      <c r="E1813" s="23" t="e">
        <f t="shared" si="143"/>
        <v>#N/A</v>
      </c>
      <c r="F1813" s="23" t="e">
        <f t="shared" si="144"/>
        <v>#N/A</v>
      </c>
      <c r="G1813" s="22" t="s">
        <v>38</v>
      </c>
      <c r="H1813" s="23" t="s">
        <v>46</v>
      </c>
      <c r="I1813" s="24">
        <v>25.29</v>
      </c>
    </row>
    <row r="1814" spans="1:9">
      <c r="A1814" s="22">
        <v>44094</v>
      </c>
      <c r="B1814" s="22" t="str">
        <f t="shared" si="140"/>
        <v>Sep</v>
      </c>
      <c r="C1814" s="23">
        <f t="shared" si="141"/>
        <v>39</v>
      </c>
      <c r="D1814" s="23" t="str">
        <f t="shared" si="142"/>
        <v>None</v>
      </c>
      <c r="E1814" s="23" t="e">
        <f t="shared" si="143"/>
        <v>#N/A</v>
      </c>
      <c r="F1814" s="23" t="e">
        <f t="shared" si="144"/>
        <v>#N/A</v>
      </c>
      <c r="G1814" s="22" t="s">
        <v>38</v>
      </c>
      <c r="H1814" s="23" t="s">
        <v>39</v>
      </c>
      <c r="I1814" s="24">
        <v>80.05</v>
      </c>
    </row>
    <row r="1815" spans="1:9">
      <c r="A1815" s="22">
        <v>44000</v>
      </c>
      <c r="B1815" s="22" t="str">
        <f t="shared" si="140"/>
        <v>Jun</v>
      </c>
      <c r="C1815" s="23">
        <f t="shared" si="141"/>
        <v>25</v>
      </c>
      <c r="D1815" s="23" t="str">
        <f t="shared" si="142"/>
        <v>Festival of Flight</v>
      </c>
      <c r="E1815" s="23">
        <f t="shared" si="143"/>
        <v>66.28</v>
      </c>
      <c r="F1815" s="23" t="e">
        <f t="shared" si="144"/>
        <v>#N/A</v>
      </c>
      <c r="G1815" s="22" t="s">
        <v>48</v>
      </c>
      <c r="H1815" s="23" t="s">
        <v>49</v>
      </c>
      <c r="I1815" s="24">
        <v>66.28</v>
      </c>
    </row>
    <row r="1816" spans="1:9">
      <c r="A1816" s="22">
        <v>44009</v>
      </c>
      <c r="B1816" s="22" t="str">
        <f t="shared" si="140"/>
        <v>Jun</v>
      </c>
      <c r="C1816" s="23">
        <f t="shared" si="141"/>
        <v>26</v>
      </c>
      <c r="D1816" s="23" t="str">
        <f t="shared" si="142"/>
        <v>Festival of Flight</v>
      </c>
      <c r="E1816" s="23">
        <f t="shared" si="143"/>
        <v>68.69</v>
      </c>
      <c r="F1816" s="23" t="e">
        <f t="shared" si="144"/>
        <v>#N/A</v>
      </c>
      <c r="G1816" s="22" t="s">
        <v>38</v>
      </c>
      <c r="H1816" s="23" t="s">
        <v>54</v>
      </c>
      <c r="I1816" s="24">
        <v>68.69</v>
      </c>
    </row>
    <row r="1817" spans="1:9">
      <c r="A1817" s="22">
        <v>44011</v>
      </c>
      <c r="B1817" s="22" t="str">
        <f t="shared" si="140"/>
        <v>Jun</v>
      </c>
      <c r="C1817" s="23">
        <f t="shared" si="141"/>
        <v>27</v>
      </c>
      <c r="D1817" s="23" t="str">
        <f t="shared" si="142"/>
        <v>None</v>
      </c>
      <c r="E1817" s="23" t="e">
        <f t="shared" si="143"/>
        <v>#N/A</v>
      </c>
      <c r="F1817" s="23" t="e">
        <f t="shared" si="144"/>
        <v>#N/A</v>
      </c>
      <c r="G1817" s="22" t="s">
        <v>48</v>
      </c>
      <c r="H1817" s="23" t="s">
        <v>39</v>
      </c>
      <c r="I1817" s="24">
        <v>560.79</v>
      </c>
    </row>
    <row r="1818" spans="1:9">
      <c r="A1818" s="22">
        <v>44060</v>
      </c>
      <c r="B1818" s="22" t="str">
        <f t="shared" si="140"/>
        <v>Aug</v>
      </c>
      <c r="C1818" s="23">
        <f t="shared" si="141"/>
        <v>34</v>
      </c>
      <c r="D1818" s="23" t="str">
        <f t="shared" si="142"/>
        <v>Fall Kite Event</v>
      </c>
      <c r="E1818" s="23" t="e">
        <f t="shared" si="143"/>
        <v>#N/A</v>
      </c>
      <c r="F1818" s="23">
        <f t="shared" si="144"/>
        <v>23.09</v>
      </c>
      <c r="G1818" s="22" t="s">
        <v>45</v>
      </c>
      <c r="H1818" s="23" t="s">
        <v>50</v>
      </c>
      <c r="I1818" s="24">
        <v>23.09</v>
      </c>
    </row>
    <row r="1819" spans="1:9">
      <c r="A1819" s="22">
        <v>44085</v>
      </c>
      <c r="B1819" s="22" t="str">
        <f t="shared" si="140"/>
        <v>Sep</v>
      </c>
      <c r="C1819" s="23">
        <f t="shared" si="141"/>
        <v>37</v>
      </c>
      <c r="D1819" s="23" t="str">
        <f t="shared" si="142"/>
        <v>None</v>
      </c>
      <c r="E1819" s="23" t="e">
        <f t="shared" si="143"/>
        <v>#N/A</v>
      </c>
      <c r="F1819" s="23" t="e">
        <f t="shared" si="144"/>
        <v>#N/A</v>
      </c>
      <c r="G1819" s="22" t="s">
        <v>38</v>
      </c>
      <c r="H1819" s="23" t="s">
        <v>49</v>
      </c>
      <c r="I1819" s="24">
        <v>64.709999999999994</v>
      </c>
    </row>
    <row r="1820" spans="1:9">
      <c r="A1820" s="22">
        <v>43991</v>
      </c>
      <c r="B1820" s="22" t="str">
        <f t="shared" si="140"/>
        <v>Jun</v>
      </c>
      <c r="C1820" s="23">
        <f t="shared" si="141"/>
        <v>24</v>
      </c>
      <c r="D1820" s="23" t="str">
        <f t="shared" si="142"/>
        <v>Festival of Flight</v>
      </c>
      <c r="E1820" s="23">
        <f t="shared" si="143"/>
        <v>46.35</v>
      </c>
      <c r="F1820" s="23" t="e">
        <f t="shared" si="144"/>
        <v>#N/A</v>
      </c>
      <c r="G1820" s="22" t="s">
        <v>45</v>
      </c>
      <c r="H1820" s="23" t="s">
        <v>50</v>
      </c>
      <c r="I1820" s="24">
        <v>46.35</v>
      </c>
    </row>
    <row r="1821" spans="1:9">
      <c r="A1821" s="22">
        <v>43998</v>
      </c>
      <c r="B1821" s="22" t="str">
        <f t="shared" si="140"/>
        <v>Jun</v>
      </c>
      <c r="C1821" s="23">
        <f t="shared" si="141"/>
        <v>25</v>
      </c>
      <c r="D1821" s="23" t="str">
        <f t="shared" si="142"/>
        <v>Festival of Flight</v>
      </c>
      <c r="E1821" s="23">
        <f t="shared" si="143"/>
        <v>46.98</v>
      </c>
      <c r="F1821" s="23" t="e">
        <f t="shared" si="144"/>
        <v>#N/A</v>
      </c>
      <c r="G1821" s="22" t="s">
        <v>38</v>
      </c>
      <c r="H1821" s="23" t="s">
        <v>57</v>
      </c>
      <c r="I1821" s="24">
        <v>46.98</v>
      </c>
    </row>
    <row r="1822" spans="1:9">
      <c r="A1822" s="22">
        <v>44009</v>
      </c>
      <c r="B1822" s="22" t="str">
        <f t="shared" si="140"/>
        <v>Jun</v>
      </c>
      <c r="C1822" s="23">
        <f t="shared" si="141"/>
        <v>26</v>
      </c>
      <c r="D1822" s="23" t="str">
        <f t="shared" si="142"/>
        <v>Festival of Flight</v>
      </c>
      <c r="E1822" s="23">
        <f t="shared" si="143"/>
        <v>87.02</v>
      </c>
      <c r="F1822" s="23" t="e">
        <f t="shared" si="144"/>
        <v>#N/A</v>
      </c>
      <c r="G1822" s="22" t="s">
        <v>38</v>
      </c>
      <c r="H1822" s="23" t="s">
        <v>53</v>
      </c>
      <c r="I1822" s="24">
        <v>87.02</v>
      </c>
    </row>
    <row r="1823" spans="1:9">
      <c r="A1823" s="22">
        <v>43991</v>
      </c>
      <c r="B1823" s="22" t="str">
        <f t="shared" si="140"/>
        <v>Jun</v>
      </c>
      <c r="C1823" s="23">
        <f t="shared" si="141"/>
        <v>24</v>
      </c>
      <c r="D1823" s="23" t="str">
        <f t="shared" si="142"/>
        <v>Festival of Flight</v>
      </c>
      <c r="E1823" s="23">
        <f t="shared" si="143"/>
        <v>75.099999999999994</v>
      </c>
      <c r="F1823" s="23" t="e">
        <f t="shared" si="144"/>
        <v>#N/A</v>
      </c>
      <c r="G1823" s="22" t="s">
        <v>48</v>
      </c>
      <c r="H1823" s="23" t="s">
        <v>46</v>
      </c>
      <c r="I1823" s="24">
        <v>75.099999999999994</v>
      </c>
    </row>
    <row r="1824" spans="1:9">
      <c r="A1824" s="22">
        <v>44048</v>
      </c>
      <c r="B1824" s="22" t="str">
        <f t="shared" si="140"/>
        <v>Aug</v>
      </c>
      <c r="C1824" s="23">
        <f t="shared" si="141"/>
        <v>32</v>
      </c>
      <c r="D1824" s="23" t="str">
        <f t="shared" si="142"/>
        <v>Fall Kite Event</v>
      </c>
      <c r="E1824" s="23" t="e">
        <f t="shared" si="143"/>
        <v>#N/A</v>
      </c>
      <c r="F1824" s="23">
        <f t="shared" si="144"/>
        <v>40.619999999999997</v>
      </c>
      <c r="G1824" s="22" t="s">
        <v>38</v>
      </c>
      <c r="H1824" s="23" t="s">
        <v>56</v>
      </c>
      <c r="I1824" s="24">
        <v>40.619999999999997</v>
      </c>
    </row>
    <row r="1825" spans="1:9">
      <c r="A1825" s="22">
        <v>43999</v>
      </c>
      <c r="B1825" s="22" t="str">
        <f t="shared" si="140"/>
        <v>Jun</v>
      </c>
      <c r="C1825" s="23">
        <f t="shared" si="141"/>
        <v>25</v>
      </c>
      <c r="D1825" s="23" t="str">
        <f t="shared" si="142"/>
        <v>Festival of Flight</v>
      </c>
      <c r="E1825" s="23">
        <f t="shared" si="143"/>
        <v>99.85</v>
      </c>
      <c r="F1825" s="23" t="e">
        <f t="shared" si="144"/>
        <v>#N/A</v>
      </c>
      <c r="G1825" s="22" t="s">
        <v>48</v>
      </c>
      <c r="H1825" s="23" t="s">
        <v>49</v>
      </c>
      <c r="I1825" s="24">
        <v>99.85</v>
      </c>
    </row>
    <row r="1826" spans="1:9">
      <c r="A1826" s="22">
        <v>44004</v>
      </c>
      <c r="B1826" s="22" t="str">
        <f t="shared" si="140"/>
        <v>Jun</v>
      </c>
      <c r="C1826" s="23">
        <f t="shared" si="141"/>
        <v>26</v>
      </c>
      <c r="D1826" s="23" t="str">
        <f t="shared" si="142"/>
        <v>Festival of Flight</v>
      </c>
      <c r="E1826" s="23">
        <f t="shared" si="143"/>
        <v>225.97</v>
      </c>
      <c r="F1826" s="23" t="e">
        <f t="shared" si="144"/>
        <v>#N/A</v>
      </c>
      <c r="G1826" s="22" t="s">
        <v>48</v>
      </c>
      <c r="H1826" s="23" t="s">
        <v>54</v>
      </c>
      <c r="I1826" s="24">
        <v>225.97</v>
      </c>
    </row>
    <row r="1827" spans="1:9">
      <c r="A1827" s="22">
        <v>44064</v>
      </c>
      <c r="B1827" s="22" t="str">
        <f t="shared" si="140"/>
        <v>Aug</v>
      </c>
      <c r="C1827" s="23">
        <f t="shared" si="141"/>
        <v>34</v>
      </c>
      <c r="D1827" s="23" t="str">
        <f t="shared" si="142"/>
        <v>Fall Kite Event</v>
      </c>
      <c r="E1827" s="23" t="e">
        <f t="shared" si="143"/>
        <v>#N/A</v>
      </c>
      <c r="F1827" s="23">
        <f t="shared" si="144"/>
        <v>46.73</v>
      </c>
      <c r="G1827" s="22" t="s">
        <v>48</v>
      </c>
      <c r="H1827" s="23" t="s">
        <v>57</v>
      </c>
      <c r="I1827" s="24">
        <v>46.73</v>
      </c>
    </row>
    <row r="1828" spans="1:9">
      <c r="A1828" s="22">
        <v>43997</v>
      </c>
      <c r="B1828" s="22" t="str">
        <f t="shared" si="140"/>
        <v>Jun</v>
      </c>
      <c r="C1828" s="23">
        <f t="shared" si="141"/>
        <v>25</v>
      </c>
      <c r="D1828" s="23" t="str">
        <f t="shared" si="142"/>
        <v>Festival of Flight</v>
      </c>
      <c r="E1828" s="23">
        <f t="shared" si="143"/>
        <v>57.16</v>
      </c>
      <c r="F1828" s="23" t="e">
        <f t="shared" si="144"/>
        <v>#N/A</v>
      </c>
      <c r="G1828" s="22" t="s">
        <v>38</v>
      </c>
      <c r="H1828" s="23" t="s">
        <v>66</v>
      </c>
      <c r="I1828" s="24">
        <v>57.16</v>
      </c>
    </row>
    <row r="1829" spans="1:9">
      <c r="A1829" s="22">
        <v>44007</v>
      </c>
      <c r="B1829" s="22" t="str">
        <f t="shared" si="140"/>
        <v>Jun</v>
      </c>
      <c r="C1829" s="23">
        <f t="shared" si="141"/>
        <v>26</v>
      </c>
      <c r="D1829" s="23" t="str">
        <f t="shared" si="142"/>
        <v>Festival of Flight</v>
      </c>
      <c r="E1829" s="23">
        <f t="shared" si="143"/>
        <v>84.71</v>
      </c>
      <c r="F1829" s="23" t="e">
        <f t="shared" si="144"/>
        <v>#N/A</v>
      </c>
      <c r="G1829" s="22" t="s">
        <v>48</v>
      </c>
      <c r="H1829" s="23" t="s">
        <v>53</v>
      </c>
      <c r="I1829" s="24">
        <v>84.71</v>
      </c>
    </row>
    <row r="1830" spans="1:9">
      <c r="A1830" s="22">
        <v>44003</v>
      </c>
      <c r="B1830" s="22" t="str">
        <f t="shared" si="140"/>
        <v>Jun</v>
      </c>
      <c r="C1830" s="23">
        <f t="shared" si="141"/>
        <v>26</v>
      </c>
      <c r="D1830" s="23" t="str">
        <f t="shared" si="142"/>
        <v>Festival of Flight</v>
      </c>
      <c r="E1830" s="23">
        <f t="shared" si="143"/>
        <v>69.099999999999994</v>
      </c>
      <c r="F1830" s="23" t="e">
        <f t="shared" si="144"/>
        <v>#N/A</v>
      </c>
      <c r="G1830" s="22" t="s">
        <v>38</v>
      </c>
      <c r="H1830" s="23" t="s">
        <v>57</v>
      </c>
      <c r="I1830" s="24">
        <v>69.099999999999994</v>
      </c>
    </row>
    <row r="1831" spans="1:9">
      <c r="A1831" s="22">
        <v>44066</v>
      </c>
      <c r="B1831" s="22" t="str">
        <f t="shared" si="140"/>
        <v>Aug</v>
      </c>
      <c r="C1831" s="23">
        <f t="shared" si="141"/>
        <v>35</v>
      </c>
      <c r="D1831" s="23" t="str">
        <f t="shared" si="142"/>
        <v>Fall Kite Event</v>
      </c>
      <c r="E1831" s="23" t="e">
        <f t="shared" si="143"/>
        <v>#N/A</v>
      </c>
      <c r="F1831" s="23">
        <f t="shared" si="144"/>
        <v>80.28</v>
      </c>
      <c r="G1831" s="22" t="s">
        <v>48</v>
      </c>
      <c r="H1831" s="23" t="s">
        <v>61</v>
      </c>
      <c r="I1831" s="24">
        <v>80.28</v>
      </c>
    </row>
    <row r="1832" spans="1:9">
      <c r="A1832" s="22">
        <v>44006</v>
      </c>
      <c r="B1832" s="22" t="str">
        <f t="shared" si="140"/>
        <v>Jun</v>
      </c>
      <c r="C1832" s="23">
        <f t="shared" si="141"/>
        <v>26</v>
      </c>
      <c r="D1832" s="23" t="str">
        <f t="shared" si="142"/>
        <v>Festival of Flight</v>
      </c>
      <c r="E1832" s="23">
        <f t="shared" si="143"/>
        <v>23.35</v>
      </c>
      <c r="F1832" s="23" t="e">
        <f t="shared" si="144"/>
        <v>#N/A</v>
      </c>
      <c r="G1832" s="22" t="s">
        <v>38</v>
      </c>
      <c r="H1832" s="23" t="s">
        <v>50</v>
      </c>
      <c r="I1832" s="24">
        <v>23.35</v>
      </c>
    </row>
    <row r="1833" spans="1:9">
      <c r="A1833" s="22">
        <v>44061</v>
      </c>
      <c r="B1833" s="22" t="str">
        <f t="shared" si="140"/>
        <v>Aug</v>
      </c>
      <c r="C1833" s="23">
        <f t="shared" si="141"/>
        <v>34</v>
      </c>
      <c r="D1833" s="23" t="str">
        <f t="shared" si="142"/>
        <v>Fall Kite Event</v>
      </c>
      <c r="E1833" s="23" t="e">
        <f t="shared" si="143"/>
        <v>#N/A</v>
      </c>
      <c r="F1833" s="23">
        <f t="shared" si="144"/>
        <v>69.05</v>
      </c>
      <c r="G1833" s="22" t="s">
        <v>45</v>
      </c>
      <c r="H1833" s="23" t="s">
        <v>57</v>
      </c>
      <c r="I1833" s="24">
        <v>69.05</v>
      </c>
    </row>
    <row r="1834" spans="1:9">
      <c r="A1834" s="22">
        <v>44057</v>
      </c>
      <c r="B1834" s="22" t="str">
        <f t="shared" si="140"/>
        <v>Aug</v>
      </c>
      <c r="C1834" s="23">
        <f t="shared" si="141"/>
        <v>33</v>
      </c>
      <c r="D1834" s="23" t="str">
        <f t="shared" si="142"/>
        <v>Fall Kite Event</v>
      </c>
      <c r="E1834" s="23" t="e">
        <f t="shared" si="143"/>
        <v>#N/A</v>
      </c>
      <c r="F1834" s="23">
        <f t="shared" si="144"/>
        <v>90.02</v>
      </c>
      <c r="G1834" s="22" t="s">
        <v>38</v>
      </c>
      <c r="H1834" s="23" t="s">
        <v>53</v>
      </c>
      <c r="I1834" s="24">
        <v>90.02</v>
      </c>
    </row>
    <row r="1835" spans="1:9">
      <c r="A1835" s="22">
        <v>44055</v>
      </c>
      <c r="B1835" s="22" t="str">
        <f t="shared" si="140"/>
        <v>Aug</v>
      </c>
      <c r="C1835" s="23">
        <f t="shared" si="141"/>
        <v>33</v>
      </c>
      <c r="D1835" s="23" t="str">
        <f t="shared" si="142"/>
        <v>Fall Kite Event</v>
      </c>
      <c r="E1835" s="23" t="e">
        <f t="shared" si="143"/>
        <v>#N/A</v>
      </c>
      <c r="F1835" s="23">
        <f t="shared" si="144"/>
        <v>46.1</v>
      </c>
      <c r="G1835" s="22" t="s">
        <v>48</v>
      </c>
      <c r="H1835" s="23" t="s">
        <v>50</v>
      </c>
      <c r="I1835" s="24">
        <v>46.1</v>
      </c>
    </row>
    <row r="1836" spans="1:9">
      <c r="A1836" s="22">
        <v>44047</v>
      </c>
      <c r="B1836" s="22" t="str">
        <f t="shared" si="140"/>
        <v>Aug</v>
      </c>
      <c r="C1836" s="23">
        <f t="shared" si="141"/>
        <v>32</v>
      </c>
      <c r="D1836" s="23" t="str">
        <f t="shared" si="142"/>
        <v>Fall Kite Event</v>
      </c>
      <c r="E1836" s="23" t="e">
        <f t="shared" si="143"/>
        <v>#N/A</v>
      </c>
      <c r="F1836" s="23">
        <f t="shared" si="144"/>
        <v>40.340000000000003</v>
      </c>
      <c r="G1836" s="22" t="s">
        <v>38</v>
      </c>
      <c r="H1836" s="23" t="s">
        <v>43</v>
      </c>
      <c r="I1836" s="24">
        <v>40.340000000000003</v>
      </c>
    </row>
    <row r="1837" spans="1:9">
      <c r="A1837" s="22">
        <v>44091</v>
      </c>
      <c r="B1837" s="22" t="str">
        <f t="shared" si="140"/>
        <v>Sep</v>
      </c>
      <c r="C1837" s="23">
        <f t="shared" si="141"/>
        <v>38</v>
      </c>
      <c r="D1837" s="23" t="str">
        <f t="shared" si="142"/>
        <v>None</v>
      </c>
      <c r="E1837" s="23" t="e">
        <f t="shared" si="143"/>
        <v>#N/A</v>
      </c>
      <c r="F1837" s="23" t="e">
        <f t="shared" si="144"/>
        <v>#N/A</v>
      </c>
      <c r="G1837" s="22" t="s">
        <v>48</v>
      </c>
      <c r="H1837" s="23" t="s">
        <v>57</v>
      </c>
      <c r="I1837" s="24">
        <v>69.17</v>
      </c>
    </row>
    <row r="1838" spans="1:9">
      <c r="A1838" s="22">
        <v>44009</v>
      </c>
      <c r="B1838" s="22" t="str">
        <f t="shared" si="140"/>
        <v>Jun</v>
      </c>
      <c r="C1838" s="23">
        <f t="shared" si="141"/>
        <v>26</v>
      </c>
      <c r="D1838" s="23" t="str">
        <f t="shared" si="142"/>
        <v>Festival of Flight</v>
      </c>
      <c r="E1838" s="23">
        <f t="shared" si="143"/>
        <v>18.64</v>
      </c>
      <c r="F1838" s="23" t="e">
        <f t="shared" si="144"/>
        <v>#N/A</v>
      </c>
      <c r="G1838" s="22" t="s">
        <v>38</v>
      </c>
      <c r="H1838" s="23" t="s">
        <v>66</v>
      </c>
      <c r="I1838" s="24">
        <v>18.64</v>
      </c>
    </row>
    <row r="1839" spans="1:9">
      <c r="A1839" s="22">
        <v>44072</v>
      </c>
      <c r="B1839" s="22" t="str">
        <f t="shared" si="140"/>
        <v>Aug</v>
      </c>
      <c r="C1839" s="23">
        <f t="shared" si="141"/>
        <v>35</v>
      </c>
      <c r="D1839" s="23" t="str">
        <f t="shared" si="142"/>
        <v>Fall Kite Event</v>
      </c>
      <c r="E1839" s="23" t="e">
        <f t="shared" si="143"/>
        <v>#N/A</v>
      </c>
      <c r="F1839" s="23">
        <f t="shared" si="144"/>
        <v>46.96</v>
      </c>
      <c r="G1839" s="22" t="s">
        <v>48</v>
      </c>
      <c r="H1839" s="23" t="s">
        <v>57</v>
      </c>
      <c r="I1839" s="24">
        <v>46.96</v>
      </c>
    </row>
    <row r="1840" spans="1:9">
      <c r="A1840" s="22">
        <v>44057</v>
      </c>
      <c r="B1840" s="22" t="str">
        <f t="shared" si="140"/>
        <v>Aug</v>
      </c>
      <c r="C1840" s="23">
        <f t="shared" si="141"/>
        <v>33</v>
      </c>
      <c r="D1840" s="23" t="str">
        <f t="shared" si="142"/>
        <v>Fall Kite Event</v>
      </c>
      <c r="E1840" s="23" t="e">
        <f t="shared" si="143"/>
        <v>#N/A</v>
      </c>
      <c r="F1840" s="23">
        <f t="shared" si="144"/>
        <v>40.700000000000003</v>
      </c>
      <c r="G1840" s="22" t="s">
        <v>38</v>
      </c>
      <c r="H1840" s="23" t="s">
        <v>43</v>
      </c>
      <c r="I1840" s="24">
        <v>40.700000000000003</v>
      </c>
    </row>
    <row r="1841" spans="1:9">
      <c r="A1841" s="22">
        <v>43996</v>
      </c>
      <c r="B1841" s="22" t="str">
        <f t="shared" si="140"/>
        <v>Jun</v>
      </c>
      <c r="C1841" s="23">
        <f t="shared" si="141"/>
        <v>25</v>
      </c>
      <c r="D1841" s="23" t="str">
        <f t="shared" si="142"/>
        <v>Festival of Flight</v>
      </c>
      <c r="E1841" s="23">
        <f t="shared" si="143"/>
        <v>40.700000000000003</v>
      </c>
      <c r="F1841" s="23" t="e">
        <f t="shared" si="144"/>
        <v>#N/A</v>
      </c>
      <c r="G1841" s="22" t="s">
        <v>48</v>
      </c>
      <c r="H1841" s="23" t="s">
        <v>43</v>
      </c>
      <c r="I1841" s="24">
        <v>40.700000000000003</v>
      </c>
    </row>
    <row r="1842" spans="1:9">
      <c r="A1842" s="22">
        <v>44026</v>
      </c>
      <c r="B1842" s="22" t="str">
        <f t="shared" si="140"/>
        <v>Jul</v>
      </c>
      <c r="C1842" s="23">
        <f t="shared" si="141"/>
        <v>29</v>
      </c>
      <c r="D1842" s="23" t="str">
        <f t="shared" si="142"/>
        <v>None</v>
      </c>
      <c r="E1842" s="23" t="e">
        <f t="shared" si="143"/>
        <v>#N/A</v>
      </c>
      <c r="F1842" s="23" t="e">
        <f t="shared" si="144"/>
        <v>#N/A</v>
      </c>
      <c r="G1842" s="22" t="s">
        <v>48</v>
      </c>
      <c r="H1842" s="23" t="s">
        <v>49</v>
      </c>
      <c r="I1842" s="24">
        <v>102.43</v>
      </c>
    </row>
    <row r="1843" spans="1:9">
      <c r="A1843" s="22">
        <v>44082</v>
      </c>
      <c r="B1843" s="22" t="str">
        <f t="shared" si="140"/>
        <v>Sep</v>
      </c>
      <c r="C1843" s="23">
        <f t="shared" si="141"/>
        <v>37</v>
      </c>
      <c r="D1843" s="23" t="str">
        <f t="shared" si="142"/>
        <v>None</v>
      </c>
      <c r="E1843" s="23" t="e">
        <f t="shared" si="143"/>
        <v>#N/A</v>
      </c>
      <c r="F1843" s="23" t="e">
        <f t="shared" si="144"/>
        <v>#N/A</v>
      </c>
      <c r="G1843" s="22" t="s">
        <v>38</v>
      </c>
      <c r="H1843" s="23" t="s">
        <v>66</v>
      </c>
      <c r="I1843" s="24">
        <v>54.38</v>
      </c>
    </row>
    <row r="1844" spans="1:9">
      <c r="A1844" s="22">
        <v>44049</v>
      </c>
      <c r="B1844" s="22" t="str">
        <f t="shared" si="140"/>
        <v>Aug</v>
      </c>
      <c r="C1844" s="23">
        <f t="shared" si="141"/>
        <v>32</v>
      </c>
      <c r="D1844" s="23" t="str">
        <f t="shared" si="142"/>
        <v>Fall Kite Event</v>
      </c>
      <c r="E1844" s="23" t="e">
        <f t="shared" si="143"/>
        <v>#N/A</v>
      </c>
      <c r="F1844" s="23">
        <f t="shared" si="144"/>
        <v>34.82</v>
      </c>
      <c r="G1844" s="22" t="s">
        <v>38</v>
      </c>
      <c r="H1844" s="23" t="s">
        <v>49</v>
      </c>
      <c r="I1844" s="24">
        <v>34.82</v>
      </c>
    </row>
    <row r="1845" spans="1:9">
      <c r="A1845" s="22">
        <v>43998</v>
      </c>
      <c r="B1845" s="22" t="str">
        <f t="shared" si="140"/>
        <v>Jun</v>
      </c>
      <c r="C1845" s="23">
        <f t="shared" si="141"/>
        <v>25</v>
      </c>
      <c r="D1845" s="23" t="str">
        <f t="shared" si="142"/>
        <v>Festival of Flight</v>
      </c>
      <c r="E1845" s="23">
        <f t="shared" si="143"/>
        <v>47.03</v>
      </c>
      <c r="F1845" s="23" t="e">
        <f t="shared" si="144"/>
        <v>#N/A</v>
      </c>
      <c r="G1845" s="22" t="s">
        <v>48</v>
      </c>
      <c r="H1845" s="23" t="s">
        <v>54</v>
      </c>
      <c r="I1845" s="24">
        <v>47.03</v>
      </c>
    </row>
    <row r="1846" spans="1:9">
      <c r="A1846" s="22">
        <v>44047</v>
      </c>
      <c r="B1846" s="22" t="str">
        <f t="shared" si="140"/>
        <v>Aug</v>
      </c>
      <c r="C1846" s="23">
        <f t="shared" si="141"/>
        <v>32</v>
      </c>
      <c r="D1846" s="23" t="str">
        <f t="shared" si="142"/>
        <v>Fall Kite Event</v>
      </c>
      <c r="E1846" s="23" t="e">
        <f t="shared" si="143"/>
        <v>#N/A</v>
      </c>
      <c r="F1846" s="23">
        <f t="shared" si="144"/>
        <v>38.76</v>
      </c>
      <c r="G1846" s="22" t="s">
        <v>38</v>
      </c>
      <c r="H1846" s="23" t="s">
        <v>43</v>
      </c>
      <c r="I1846" s="24">
        <v>38.76</v>
      </c>
    </row>
    <row r="1847" spans="1:9">
      <c r="A1847" s="22">
        <v>44016</v>
      </c>
      <c r="B1847" s="22" t="str">
        <f t="shared" si="140"/>
        <v>Jul</v>
      </c>
      <c r="C1847" s="23">
        <f t="shared" si="141"/>
        <v>27</v>
      </c>
      <c r="D1847" s="23" t="str">
        <f t="shared" si="142"/>
        <v>None</v>
      </c>
      <c r="E1847" s="23" t="e">
        <f t="shared" si="143"/>
        <v>#N/A</v>
      </c>
      <c r="F1847" s="23" t="e">
        <f t="shared" si="144"/>
        <v>#N/A</v>
      </c>
      <c r="G1847" s="22" t="s">
        <v>38</v>
      </c>
      <c r="H1847" s="23" t="s">
        <v>49</v>
      </c>
      <c r="I1847" s="24">
        <v>68.010000000000005</v>
      </c>
    </row>
    <row r="1848" spans="1:9">
      <c r="A1848" s="22">
        <v>44070</v>
      </c>
      <c r="B1848" s="22" t="str">
        <f t="shared" si="140"/>
        <v>Aug</v>
      </c>
      <c r="C1848" s="23">
        <f t="shared" si="141"/>
        <v>35</v>
      </c>
      <c r="D1848" s="23" t="str">
        <f t="shared" si="142"/>
        <v>Fall Kite Event</v>
      </c>
      <c r="E1848" s="23" t="e">
        <f t="shared" si="143"/>
        <v>#N/A</v>
      </c>
      <c r="F1848" s="23">
        <f t="shared" si="144"/>
        <v>50.33</v>
      </c>
      <c r="G1848" s="22" t="s">
        <v>38</v>
      </c>
      <c r="H1848" s="23" t="s">
        <v>46</v>
      </c>
      <c r="I1848" s="24">
        <v>50.33</v>
      </c>
    </row>
    <row r="1849" spans="1:9">
      <c r="A1849" s="22">
        <v>44066</v>
      </c>
      <c r="B1849" s="22" t="str">
        <f t="shared" si="140"/>
        <v>Aug</v>
      </c>
      <c r="C1849" s="23">
        <f t="shared" si="141"/>
        <v>35</v>
      </c>
      <c r="D1849" s="23" t="str">
        <f t="shared" si="142"/>
        <v>Fall Kite Event</v>
      </c>
      <c r="E1849" s="23" t="e">
        <f t="shared" si="143"/>
        <v>#N/A</v>
      </c>
      <c r="F1849" s="23">
        <f t="shared" si="144"/>
        <v>132.97999999999999</v>
      </c>
      <c r="G1849" s="22" t="s">
        <v>45</v>
      </c>
      <c r="H1849" s="23" t="s">
        <v>49</v>
      </c>
      <c r="I1849" s="24">
        <v>132.97999999999999</v>
      </c>
    </row>
    <row r="1850" spans="1:9">
      <c r="A1850" s="22">
        <v>44011</v>
      </c>
      <c r="B1850" s="22" t="str">
        <f t="shared" si="140"/>
        <v>Jun</v>
      </c>
      <c r="C1850" s="23">
        <f t="shared" si="141"/>
        <v>27</v>
      </c>
      <c r="D1850" s="23" t="str">
        <f t="shared" si="142"/>
        <v>None</v>
      </c>
      <c r="E1850" s="23" t="e">
        <f t="shared" si="143"/>
        <v>#N/A</v>
      </c>
      <c r="F1850" s="23" t="e">
        <f t="shared" si="144"/>
        <v>#N/A</v>
      </c>
      <c r="G1850" s="22" t="s">
        <v>48</v>
      </c>
      <c r="H1850" s="23" t="s">
        <v>57</v>
      </c>
      <c r="I1850" s="24">
        <v>46.1</v>
      </c>
    </row>
    <row r="1851" spans="1:9">
      <c r="A1851" s="22">
        <v>43992</v>
      </c>
      <c r="B1851" s="22" t="str">
        <f t="shared" si="140"/>
        <v>Jun</v>
      </c>
      <c r="C1851" s="23">
        <f t="shared" si="141"/>
        <v>24</v>
      </c>
      <c r="D1851" s="23" t="str">
        <f t="shared" si="142"/>
        <v>Festival of Flight</v>
      </c>
      <c r="E1851" s="23">
        <f t="shared" si="143"/>
        <v>66.930000000000007</v>
      </c>
      <c r="F1851" s="23" t="e">
        <f t="shared" si="144"/>
        <v>#N/A</v>
      </c>
      <c r="G1851" s="22" t="s">
        <v>48</v>
      </c>
      <c r="H1851" s="23" t="s">
        <v>49</v>
      </c>
      <c r="I1851" s="24">
        <v>66.930000000000007</v>
      </c>
    </row>
    <row r="1852" spans="1:9">
      <c r="A1852" s="22">
        <v>43988</v>
      </c>
      <c r="B1852" s="22" t="str">
        <f t="shared" si="140"/>
        <v>Jun</v>
      </c>
      <c r="C1852" s="23">
        <f t="shared" si="141"/>
        <v>23</v>
      </c>
      <c r="D1852" s="23" t="str">
        <f t="shared" si="142"/>
        <v>Festival of Flight</v>
      </c>
      <c r="E1852" s="23">
        <f t="shared" si="143"/>
        <v>54.87</v>
      </c>
      <c r="F1852" s="23" t="e">
        <f t="shared" si="144"/>
        <v>#N/A</v>
      </c>
      <c r="G1852" s="22" t="s">
        <v>38</v>
      </c>
      <c r="H1852" s="23" t="s">
        <v>66</v>
      </c>
      <c r="I1852" s="24">
        <v>54.87</v>
      </c>
    </row>
    <row r="1853" spans="1:9">
      <c r="A1853" s="22">
        <v>43988</v>
      </c>
      <c r="B1853" s="22" t="str">
        <f t="shared" si="140"/>
        <v>Jun</v>
      </c>
      <c r="C1853" s="23">
        <f t="shared" si="141"/>
        <v>23</v>
      </c>
      <c r="D1853" s="23" t="str">
        <f t="shared" si="142"/>
        <v>Festival of Flight</v>
      </c>
      <c r="E1853" s="23">
        <f t="shared" si="143"/>
        <v>25.43</v>
      </c>
      <c r="F1853" s="23" t="e">
        <f t="shared" si="144"/>
        <v>#N/A</v>
      </c>
      <c r="G1853" s="22" t="s">
        <v>38</v>
      </c>
      <c r="H1853" s="23" t="s">
        <v>58</v>
      </c>
      <c r="I1853" s="24">
        <v>25.43</v>
      </c>
    </row>
    <row r="1854" spans="1:9">
      <c r="A1854" s="22">
        <v>44010</v>
      </c>
      <c r="B1854" s="22" t="str">
        <f t="shared" si="140"/>
        <v>Jun</v>
      </c>
      <c r="C1854" s="23">
        <f t="shared" si="141"/>
        <v>27</v>
      </c>
      <c r="D1854" s="23" t="str">
        <f t="shared" si="142"/>
        <v>None</v>
      </c>
      <c r="E1854" s="23" t="e">
        <f t="shared" si="143"/>
        <v>#N/A</v>
      </c>
      <c r="F1854" s="23" t="e">
        <f t="shared" si="144"/>
        <v>#N/A</v>
      </c>
      <c r="G1854" s="22" t="s">
        <v>48</v>
      </c>
      <c r="H1854" s="23" t="s">
        <v>58</v>
      </c>
      <c r="I1854" s="24">
        <v>69.27</v>
      </c>
    </row>
    <row r="1855" spans="1:9">
      <c r="A1855" s="22">
        <v>44005</v>
      </c>
      <c r="B1855" s="22" t="str">
        <f t="shared" si="140"/>
        <v>Jun</v>
      </c>
      <c r="C1855" s="23">
        <f t="shared" si="141"/>
        <v>26</v>
      </c>
      <c r="D1855" s="23" t="str">
        <f t="shared" si="142"/>
        <v>Festival of Flight</v>
      </c>
      <c r="E1855" s="23">
        <f t="shared" si="143"/>
        <v>23.82</v>
      </c>
      <c r="F1855" s="23" t="e">
        <f t="shared" si="144"/>
        <v>#N/A</v>
      </c>
      <c r="G1855" s="22" t="s">
        <v>38</v>
      </c>
      <c r="H1855" s="23" t="s">
        <v>57</v>
      </c>
      <c r="I1855" s="24">
        <v>23.82</v>
      </c>
    </row>
    <row r="1856" spans="1:9">
      <c r="A1856" s="22">
        <v>44066</v>
      </c>
      <c r="B1856" s="22" t="str">
        <f t="shared" si="140"/>
        <v>Aug</v>
      </c>
      <c r="C1856" s="23">
        <f t="shared" si="141"/>
        <v>35</v>
      </c>
      <c r="D1856" s="23" t="str">
        <f t="shared" si="142"/>
        <v>Fall Kite Event</v>
      </c>
      <c r="E1856" s="23" t="e">
        <f t="shared" si="143"/>
        <v>#N/A</v>
      </c>
      <c r="F1856" s="23">
        <f t="shared" si="144"/>
        <v>102.75</v>
      </c>
      <c r="G1856" s="22" t="s">
        <v>38</v>
      </c>
      <c r="H1856" s="23" t="s">
        <v>49</v>
      </c>
      <c r="I1856" s="24">
        <v>102.75</v>
      </c>
    </row>
    <row r="1857" spans="1:9">
      <c r="A1857" s="22">
        <v>44066</v>
      </c>
      <c r="B1857" s="22" t="str">
        <f t="shared" si="140"/>
        <v>Aug</v>
      </c>
      <c r="C1857" s="23">
        <f t="shared" si="141"/>
        <v>35</v>
      </c>
      <c r="D1857" s="23" t="str">
        <f t="shared" si="142"/>
        <v>Fall Kite Event</v>
      </c>
      <c r="E1857" s="23" t="e">
        <f t="shared" si="143"/>
        <v>#N/A</v>
      </c>
      <c r="F1857" s="23">
        <f t="shared" si="144"/>
        <v>34.229999999999997</v>
      </c>
      <c r="G1857" s="22" t="s">
        <v>48</v>
      </c>
      <c r="H1857" s="23" t="s">
        <v>49</v>
      </c>
      <c r="I1857" s="24">
        <v>34.229999999999997</v>
      </c>
    </row>
    <row r="1858" spans="1:9">
      <c r="A1858" s="22">
        <v>43986</v>
      </c>
      <c r="B1858" s="22" t="str">
        <f t="shared" si="140"/>
        <v>Jun</v>
      </c>
      <c r="C1858" s="23">
        <f t="shared" si="141"/>
        <v>23</v>
      </c>
      <c r="D1858" s="23" t="str">
        <f t="shared" si="142"/>
        <v>Festival of Flight</v>
      </c>
      <c r="E1858" s="23">
        <f t="shared" si="143"/>
        <v>75.91</v>
      </c>
      <c r="F1858" s="23" t="e">
        <f t="shared" si="144"/>
        <v>#N/A</v>
      </c>
      <c r="G1858" s="22" t="s">
        <v>48</v>
      </c>
      <c r="H1858" s="23" t="s">
        <v>58</v>
      </c>
      <c r="I1858" s="24">
        <v>75.91</v>
      </c>
    </row>
    <row r="1859" spans="1:9">
      <c r="A1859" s="22">
        <v>44008</v>
      </c>
      <c r="B1859" s="22" t="str">
        <f t="shared" si="140"/>
        <v>Jun</v>
      </c>
      <c r="C1859" s="23">
        <f t="shared" si="141"/>
        <v>26</v>
      </c>
      <c r="D1859" s="23" t="str">
        <f t="shared" si="142"/>
        <v>Festival of Flight</v>
      </c>
      <c r="E1859" s="23">
        <f t="shared" si="143"/>
        <v>46.15</v>
      </c>
      <c r="F1859" s="23" t="e">
        <f t="shared" si="144"/>
        <v>#N/A</v>
      </c>
      <c r="G1859" s="22" t="s">
        <v>45</v>
      </c>
      <c r="H1859" s="23" t="s">
        <v>58</v>
      </c>
      <c r="I1859" s="24">
        <v>46.15</v>
      </c>
    </row>
    <row r="1860" spans="1:9">
      <c r="A1860" s="22">
        <v>44009</v>
      </c>
      <c r="B1860" s="22" t="str">
        <f t="shared" si="140"/>
        <v>Jun</v>
      </c>
      <c r="C1860" s="23">
        <f t="shared" si="141"/>
        <v>26</v>
      </c>
      <c r="D1860" s="23" t="str">
        <f t="shared" si="142"/>
        <v>Festival of Flight</v>
      </c>
      <c r="E1860" s="23">
        <f t="shared" si="143"/>
        <v>96.52</v>
      </c>
      <c r="F1860" s="23" t="e">
        <f t="shared" si="144"/>
        <v>#N/A</v>
      </c>
      <c r="G1860" s="22" t="s">
        <v>48</v>
      </c>
      <c r="H1860" s="23" t="s">
        <v>49</v>
      </c>
      <c r="I1860" s="24">
        <v>96.52</v>
      </c>
    </row>
    <row r="1861" spans="1:9">
      <c r="A1861" s="22">
        <v>44010</v>
      </c>
      <c r="B1861" s="22" t="str">
        <f t="shared" si="140"/>
        <v>Jun</v>
      </c>
      <c r="C1861" s="23">
        <f t="shared" si="141"/>
        <v>27</v>
      </c>
      <c r="D1861" s="23" t="str">
        <f t="shared" si="142"/>
        <v>None</v>
      </c>
      <c r="E1861" s="23" t="e">
        <f t="shared" si="143"/>
        <v>#N/A</v>
      </c>
      <c r="F1861" s="23" t="e">
        <f t="shared" si="144"/>
        <v>#N/A</v>
      </c>
      <c r="G1861" s="22" t="s">
        <v>48</v>
      </c>
      <c r="H1861" s="23" t="s">
        <v>43</v>
      </c>
      <c r="I1861" s="24">
        <v>38.51</v>
      </c>
    </row>
    <row r="1862" spans="1:9">
      <c r="A1862" s="22">
        <v>44018</v>
      </c>
      <c r="B1862" s="22" t="str">
        <f t="shared" ref="B1862:B1925" si="145">TEXT(A1862,"mmm")</f>
        <v>Jul</v>
      </c>
      <c r="C1862" s="23">
        <f t="shared" ref="C1862:C1925" si="146">WEEKNUM(A1862)</f>
        <v>28</v>
      </c>
      <c r="D1862" s="23" t="str">
        <f t="shared" ref="D1862:D1925" si="147">IFERROR(VLOOKUP(C1862,$AZ$7:$BA$14,2,0),"None")</f>
        <v>None</v>
      </c>
      <c r="E1862" s="23" t="e">
        <f t="shared" ref="E1862:E1925" si="148">IF(D1862=$AZ$4,I1862,NA())</f>
        <v>#N/A</v>
      </c>
      <c r="F1862" s="23" t="e">
        <f t="shared" ref="F1862:F1925" si="149">IF(D1862=$AZ$3,I1862,NA())</f>
        <v>#N/A</v>
      </c>
      <c r="G1862" s="22" t="s">
        <v>48</v>
      </c>
      <c r="H1862" s="23" t="s">
        <v>43</v>
      </c>
      <c r="I1862" s="24">
        <v>60.2</v>
      </c>
    </row>
    <row r="1863" spans="1:9">
      <c r="A1863" s="22">
        <v>44073</v>
      </c>
      <c r="B1863" s="22" t="str">
        <f t="shared" si="145"/>
        <v>Aug</v>
      </c>
      <c r="C1863" s="23">
        <f t="shared" si="146"/>
        <v>36</v>
      </c>
      <c r="D1863" s="23" t="str">
        <f t="shared" si="147"/>
        <v>None</v>
      </c>
      <c r="E1863" s="23" t="e">
        <f t="shared" si="148"/>
        <v>#N/A</v>
      </c>
      <c r="F1863" s="23" t="e">
        <f t="shared" si="149"/>
        <v>#N/A</v>
      </c>
      <c r="G1863" s="22" t="s">
        <v>38</v>
      </c>
      <c r="H1863" s="23" t="s">
        <v>57</v>
      </c>
      <c r="I1863" s="24">
        <v>23.8</v>
      </c>
    </row>
    <row r="1864" spans="1:9">
      <c r="A1864" s="22">
        <v>44035</v>
      </c>
      <c r="B1864" s="22" t="str">
        <f t="shared" si="145"/>
        <v>Jul</v>
      </c>
      <c r="C1864" s="23">
        <f t="shared" si="146"/>
        <v>30</v>
      </c>
      <c r="D1864" s="23" t="str">
        <f t="shared" si="147"/>
        <v>None</v>
      </c>
      <c r="E1864" s="23" t="e">
        <f t="shared" si="148"/>
        <v>#N/A</v>
      </c>
      <c r="F1864" s="23" t="e">
        <f t="shared" si="149"/>
        <v>#N/A</v>
      </c>
      <c r="G1864" s="22" t="s">
        <v>48</v>
      </c>
      <c r="H1864" s="23" t="s">
        <v>53</v>
      </c>
      <c r="I1864" s="24">
        <v>87.02</v>
      </c>
    </row>
    <row r="1865" spans="1:9">
      <c r="A1865" s="22">
        <v>44051</v>
      </c>
      <c r="B1865" s="22" t="str">
        <f t="shared" si="145"/>
        <v>Aug</v>
      </c>
      <c r="C1865" s="23">
        <f t="shared" si="146"/>
        <v>32</v>
      </c>
      <c r="D1865" s="23" t="str">
        <f t="shared" si="147"/>
        <v>Fall Kite Event</v>
      </c>
      <c r="E1865" s="23" t="e">
        <f t="shared" si="148"/>
        <v>#N/A</v>
      </c>
      <c r="F1865" s="23">
        <f t="shared" si="149"/>
        <v>69.62</v>
      </c>
      <c r="G1865" s="22" t="s">
        <v>48</v>
      </c>
      <c r="H1865" s="23" t="s">
        <v>50</v>
      </c>
      <c r="I1865" s="24">
        <v>69.62</v>
      </c>
    </row>
    <row r="1866" spans="1:9">
      <c r="A1866" s="22">
        <v>43956</v>
      </c>
      <c r="B1866" s="22" t="str">
        <f t="shared" si="145"/>
        <v>May</v>
      </c>
      <c r="C1866" s="23">
        <f t="shared" si="146"/>
        <v>19</v>
      </c>
      <c r="D1866" s="23" t="str">
        <f t="shared" si="147"/>
        <v>None</v>
      </c>
      <c r="E1866" s="23" t="e">
        <f t="shared" si="148"/>
        <v>#N/A</v>
      </c>
      <c r="F1866" s="23" t="e">
        <f t="shared" si="149"/>
        <v>#N/A</v>
      </c>
      <c r="G1866" s="22" t="s">
        <v>38</v>
      </c>
      <c r="H1866" s="23" t="s">
        <v>53</v>
      </c>
      <c r="I1866" s="24">
        <v>116.21</v>
      </c>
    </row>
    <row r="1867" spans="1:9">
      <c r="A1867" s="22">
        <v>43994</v>
      </c>
      <c r="B1867" s="22" t="str">
        <f t="shared" si="145"/>
        <v>Jun</v>
      </c>
      <c r="C1867" s="23">
        <f t="shared" si="146"/>
        <v>24</v>
      </c>
      <c r="D1867" s="23" t="str">
        <f t="shared" si="147"/>
        <v>Festival of Flight</v>
      </c>
      <c r="E1867" s="23">
        <f t="shared" si="148"/>
        <v>68.209999999999994</v>
      </c>
      <c r="F1867" s="23" t="e">
        <f t="shared" si="149"/>
        <v>#N/A</v>
      </c>
      <c r="G1867" s="22" t="s">
        <v>45</v>
      </c>
      <c r="H1867" s="23" t="s">
        <v>49</v>
      </c>
      <c r="I1867" s="24">
        <v>68.209999999999994</v>
      </c>
    </row>
    <row r="1868" spans="1:9">
      <c r="A1868" s="22">
        <v>43985</v>
      </c>
      <c r="B1868" s="22" t="str">
        <f t="shared" si="145"/>
        <v>Jun</v>
      </c>
      <c r="C1868" s="23">
        <f t="shared" si="146"/>
        <v>23</v>
      </c>
      <c r="D1868" s="23" t="str">
        <f t="shared" si="147"/>
        <v>Festival of Flight</v>
      </c>
      <c r="E1868" s="23">
        <f t="shared" si="148"/>
        <v>46.23</v>
      </c>
      <c r="F1868" s="23" t="e">
        <f t="shared" si="149"/>
        <v>#N/A</v>
      </c>
      <c r="G1868" s="22" t="s">
        <v>48</v>
      </c>
      <c r="H1868" s="23" t="s">
        <v>57</v>
      </c>
      <c r="I1868" s="24">
        <v>46.23</v>
      </c>
    </row>
    <row r="1869" spans="1:9">
      <c r="A1869" s="22">
        <v>43989</v>
      </c>
      <c r="B1869" s="22" t="str">
        <f t="shared" si="145"/>
        <v>Jun</v>
      </c>
      <c r="C1869" s="23">
        <f t="shared" si="146"/>
        <v>24</v>
      </c>
      <c r="D1869" s="23" t="str">
        <f t="shared" si="147"/>
        <v>Festival of Flight</v>
      </c>
      <c r="E1869" s="23">
        <f t="shared" si="148"/>
        <v>53.94</v>
      </c>
      <c r="F1869" s="23" t="e">
        <f t="shared" si="149"/>
        <v>#N/A</v>
      </c>
      <c r="G1869" s="22" t="s">
        <v>38</v>
      </c>
      <c r="H1869" s="23" t="s">
        <v>61</v>
      </c>
      <c r="I1869" s="24">
        <v>53.94</v>
      </c>
    </row>
    <row r="1870" spans="1:9">
      <c r="A1870" s="22">
        <v>44003</v>
      </c>
      <c r="B1870" s="22" t="str">
        <f t="shared" si="145"/>
        <v>Jun</v>
      </c>
      <c r="C1870" s="23">
        <f t="shared" si="146"/>
        <v>26</v>
      </c>
      <c r="D1870" s="23" t="str">
        <f t="shared" si="147"/>
        <v>Festival of Flight</v>
      </c>
      <c r="E1870" s="23">
        <f t="shared" si="148"/>
        <v>60.66</v>
      </c>
      <c r="F1870" s="23" t="e">
        <f t="shared" si="149"/>
        <v>#N/A</v>
      </c>
      <c r="G1870" s="22" t="s">
        <v>48</v>
      </c>
      <c r="H1870" s="23" t="s">
        <v>43</v>
      </c>
      <c r="I1870" s="24">
        <v>60.66</v>
      </c>
    </row>
    <row r="1871" spans="1:9">
      <c r="A1871" s="22">
        <v>43984</v>
      </c>
      <c r="B1871" s="22" t="str">
        <f t="shared" si="145"/>
        <v>Jun</v>
      </c>
      <c r="C1871" s="23">
        <f t="shared" si="146"/>
        <v>23</v>
      </c>
      <c r="D1871" s="23" t="str">
        <f t="shared" si="147"/>
        <v>Festival of Flight</v>
      </c>
      <c r="E1871" s="23">
        <f t="shared" si="148"/>
        <v>69.900000000000006</v>
      </c>
      <c r="F1871" s="23" t="e">
        <f t="shared" si="149"/>
        <v>#N/A</v>
      </c>
      <c r="G1871" s="22" t="s">
        <v>48</v>
      </c>
      <c r="H1871" s="23" t="s">
        <v>57</v>
      </c>
      <c r="I1871" s="24">
        <v>69.900000000000006</v>
      </c>
    </row>
    <row r="1872" spans="1:9">
      <c r="A1872" s="22">
        <v>44001</v>
      </c>
      <c r="B1872" s="22" t="str">
        <f t="shared" si="145"/>
        <v>Jun</v>
      </c>
      <c r="C1872" s="23">
        <f t="shared" si="146"/>
        <v>25</v>
      </c>
      <c r="D1872" s="23" t="str">
        <f t="shared" si="147"/>
        <v>Festival of Flight</v>
      </c>
      <c r="E1872" s="23">
        <f t="shared" si="148"/>
        <v>50.75</v>
      </c>
      <c r="F1872" s="23" t="e">
        <f t="shared" si="149"/>
        <v>#N/A</v>
      </c>
      <c r="G1872" s="22" t="s">
        <v>48</v>
      </c>
      <c r="H1872" s="23" t="s">
        <v>58</v>
      </c>
      <c r="I1872" s="24">
        <v>50.75</v>
      </c>
    </row>
    <row r="1873" spans="1:9">
      <c r="A1873" s="22">
        <v>43986</v>
      </c>
      <c r="B1873" s="22" t="str">
        <f t="shared" si="145"/>
        <v>Jun</v>
      </c>
      <c r="C1873" s="23">
        <f t="shared" si="146"/>
        <v>23</v>
      </c>
      <c r="D1873" s="23" t="str">
        <f t="shared" si="147"/>
        <v>Festival of Flight</v>
      </c>
      <c r="E1873" s="23">
        <f t="shared" si="148"/>
        <v>99.3</v>
      </c>
      <c r="F1873" s="23" t="e">
        <f t="shared" si="149"/>
        <v>#N/A</v>
      </c>
      <c r="G1873" s="22" t="s">
        <v>38</v>
      </c>
      <c r="H1873" s="23" t="s">
        <v>49</v>
      </c>
      <c r="I1873" s="24">
        <v>99.3</v>
      </c>
    </row>
    <row r="1874" spans="1:9">
      <c r="A1874" s="22">
        <v>44054</v>
      </c>
      <c r="B1874" s="22" t="str">
        <f t="shared" si="145"/>
        <v>Aug</v>
      </c>
      <c r="C1874" s="23">
        <f t="shared" si="146"/>
        <v>33</v>
      </c>
      <c r="D1874" s="23" t="str">
        <f t="shared" si="147"/>
        <v>Fall Kite Event</v>
      </c>
      <c r="E1874" s="23" t="e">
        <f t="shared" si="148"/>
        <v>#N/A</v>
      </c>
      <c r="F1874" s="23">
        <f t="shared" si="149"/>
        <v>69.709999999999994</v>
      </c>
      <c r="G1874" s="22" t="s">
        <v>38</v>
      </c>
      <c r="H1874" s="23" t="s">
        <v>50</v>
      </c>
      <c r="I1874" s="24">
        <v>69.709999999999994</v>
      </c>
    </row>
    <row r="1875" spans="1:9">
      <c r="A1875" s="22">
        <v>44006</v>
      </c>
      <c r="B1875" s="22" t="str">
        <f t="shared" si="145"/>
        <v>Jun</v>
      </c>
      <c r="C1875" s="23">
        <f t="shared" si="146"/>
        <v>26</v>
      </c>
      <c r="D1875" s="23" t="str">
        <f t="shared" si="147"/>
        <v>Festival of Flight</v>
      </c>
      <c r="E1875" s="23">
        <f t="shared" si="148"/>
        <v>72.2</v>
      </c>
      <c r="F1875" s="23" t="e">
        <f t="shared" si="149"/>
        <v>#N/A</v>
      </c>
      <c r="G1875" s="22" t="s">
        <v>48</v>
      </c>
      <c r="H1875" s="23" t="s">
        <v>58</v>
      </c>
      <c r="I1875" s="24">
        <v>72.2</v>
      </c>
    </row>
    <row r="1876" spans="1:9">
      <c r="A1876" s="22">
        <v>43991</v>
      </c>
      <c r="B1876" s="22" t="str">
        <f t="shared" si="145"/>
        <v>Jun</v>
      </c>
      <c r="C1876" s="23">
        <f t="shared" si="146"/>
        <v>24</v>
      </c>
      <c r="D1876" s="23" t="str">
        <f t="shared" si="147"/>
        <v>Festival of Flight</v>
      </c>
      <c r="E1876" s="23">
        <f t="shared" si="148"/>
        <v>102.32</v>
      </c>
      <c r="F1876" s="23" t="e">
        <f t="shared" si="149"/>
        <v>#N/A</v>
      </c>
      <c r="G1876" s="22" t="s">
        <v>48</v>
      </c>
      <c r="H1876" s="23" t="s">
        <v>49</v>
      </c>
      <c r="I1876" s="24">
        <v>102.32</v>
      </c>
    </row>
    <row r="1877" spans="1:9">
      <c r="A1877" s="22">
        <v>43991</v>
      </c>
      <c r="B1877" s="22" t="str">
        <f t="shared" si="145"/>
        <v>Jun</v>
      </c>
      <c r="C1877" s="23">
        <f t="shared" si="146"/>
        <v>24</v>
      </c>
      <c r="D1877" s="23" t="str">
        <f t="shared" si="147"/>
        <v>Festival of Flight</v>
      </c>
      <c r="E1877" s="23">
        <f t="shared" si="148"/>
        <v>46.4</v>
      </c>
      <c r="F1877" s="23" t="e">
        <f t="shared" si="149"/>
        <v>#N/A</v>
      </c>
      <c r="G1877" s="22" t="s">
        <v>38</v>
      </c>
      <c r="H1877" s="23" t="s">
        <v>46</v>
      </c>
      <c r="I1877" s="24">
        <v>46.4</v>
      </c>
    </row>
    <row r="1878" spans="1:9">
      <c r="A1878" s="22">
        <v>44009</v>
      </c>
      <c r="B1878" s="22" t="str">
        <f t="shared" si="145"/>
        <v>Jun</v>
      </c>
      <c r="C1878" s="23">
        <f t="shared" si="146"/>
        <v>26</v>
      </c>
      <c r="D1878" s="23" t="str">
        <f t="shared" si="147"/>
        <v>Festival of Flight</v>
      </c>
      <c r="E1878" s="23">
        <f t="shared" si="148"/>
        <v>46.25</v>
      </c>
      <c r="F1878" s="23" t="e">
        <f t="shared" si="149"/>
        <v>#N/A</v>
      </c>
      <c r="G1878" s="22" t="s">
        <v>38</v>
      </c>
      <c r="H1878" s="23" t="s">
        <v>58</v>
      </c>
      <c r="I1878" s="24">
        <v>46.25</v>
      </c>
    </row>
    <row r="1879" spans="1:9">
      <c r="A1879" s="22">
        <v>44050</v>
      </c>
      <c r="B1879" s="22" t="str">
        <f t="shared" si="145"/>
        <v>Aug</v>
      </c>
      <c r="C1879" s="23">
        <f t="shared" si="146"/>
        <v>32</v>
      </c>
      <c r="D1879" s="23" t="str">
        <f t="shared" si="147"/>
        <v>Fall Kite Event</v>
      </c>
      <c r="E1879" s="23" t="e">
        <f t="shared" si="148"/>
        <v>#N/A</v>
      </c>
      <c r="F1879" s="23">
        <f t="shared" si="149"/>
        <v>533.23</v>
      </c>
      <c r="G1879" s="22" t="s">
        <v>45</v>
      </c>
      <c r="H1879" s="23" t="s">
        <v>49</v>
      </c>
      <c r="I1879" s="24">
        <v>533.23</v>
      </c>
    </row>
    <row r="1880" spans="1:9">
      <c r="A1880" s="22">
        <v>43987</v>
      </c>
      <c r="B1880" s="22" t="str">
        <f t="shared" si="145"/>
        <v>Jun</v>
      </c>
      <c r="C1880" s="23">
        <f t="shared" si="146"/>
        <v>23</v>
      </c>
      <c r="D1880" s="23" t="str">
        <f t="shared" si="147"/>
        <v>Festival of Flight</v>
      </c>
      <c r="E1880" s="23">
        <f t="shared" si="148"/>
        <v>102.77</v>
      </c>
      <c r="F1880" s="23" t="e">
        <f t="shared" si="149"/>
        <v>#N/A</v>
      </c>
      <c r="G1880" s="22" t="s">
        <v>48</v>
      </c>
      <c r="H1880" s="23" t="s">
        <v>49</v>
      </c>
      <c r="I1880" s="24">
        <v>102.77</v>
      </c>
    </row>
    <row r="1881" spans="1:9">
      <c r="A1881" s="22">
        <v>44010</v>
      </c>
      <c r="B1881" s="22" t="str">
        <f t="shared" si="145"/>
        <v>Jun</v>
      </c>
      <c r="C1881" s="23">
        <f t="shared" si="146"/>
        <v>27</v>
      </c>
      <c r="D1881" s="23" t="str">
        <f t="shared" si="147"/>
        <v>None</v>
      </c>
      <c r="E1881" s="23" t="e">
        <f t="shared" si="148"/>
        <v>#N/A</v>
      </c>
      <c r="F1881" s="23" t="e">
        <f t="shared" si="149"/>
        <v>#N/A</v>
      </c>
      <c r="G1881" s="22" t="s">
        <v>45</v>
      </c>
      <c r="H1881" s="23" t="s">
        <v>50</v>
      </c>
      <c r="I1881" s="24">
        <v>44.96</v>
      </c>
    </row>
    <row r="1882" spans="1:9">
      <c r="A1882" s="22">
        <v>43989</v>
      </c>
      <c r="B1882" s="22" t="str">
        <f t="shared" si="145"/>
        <v>Jun</v>
      </c>
      <c r="C1882" s="23">
        <f t="shared" si="146"/>
        <v>24</v>
      </c>
      <c r="D1882" s="23" t="str">
        <f t="shared" si="147"/>
        <v>Festival of Flight</v>
      </c>
      <c r="E1882" s="23">
        <f t="shared" si="148"/>
        <v>42.5</v>
      </c>
      <c r="F1882" s="23" t="e">
        <f t="shared" si="149"/>
        <v>#N/A</v>
      </c>
      <c r="G1882" s="22" t="s">
        <v>48</v>
      </c>
      <c r="H1882" s="23" t="s">
        <v>56</v>
      </c>
      <c r="I1882" s="24">
        <v>42.5</v>
      </c>
    </row>
    <row r="1883" spans="1:9">
      <c r="A1883" s="22">
        <v>44048</v>
      </c>
      <c r="B1883" s="22" t="str">
        <f t="shared" si="145"/>
        <v>Aug</v>
      </c>
      <c r="C1883" s="23">
        <f t="shared" si="146"/>
        <v>32</v>
      </c>
      <c r="D1883" s="23" t="str">
        <f t="shared" si="147"/>
        <v>Fall Kite Event</v>
      </c>
      <c r="E1883" s="23" t="e">
        <f t="shared" si="148"/>
        <v>#N/A</v>
      </c>
      <c r="F1883" s="23">
        <f t="shared" si="149"/>
        <v>22.7</v>
      </c>
      <c r="G1883" s="22" t="s">
        <v>48</v>
      </c>
      <c r="H1883" s="23" t="s">
        <v>50</v>
      </c>
      <c r="I1883" s="24">
        <v>22.7</v>
      </c>
    </row>
    <row r="1884" spans="1:9">
      <c r="A1884" s="22">
        <v>44058</v>
      </c>
      <c r="B1884" s="22" t="str">
        <f t="shared" si="145"/>
        <v>Aug</v>
      </c>
      <c r="C1884" s="23">
        <f t="shared" si="146"/>
        <v>33</v>
      </c>
      <c r="D1884" s="23" t="str">
        <f t="shared" si="147"/>
        <v>Fall Kite Event</v>
      </c>
      <c r="E1884" s="23" t="e">
        <f t="shared" si="148"/>
        <v>#N/A</v>
      </c>
      <c r="F1884" s="23">
        <f t="shared" si="149"/>
        <v>501.12</v>
      </c>
      <c r="G1884" s="22" t="s">
        <v>38</v>
      </c>
      <c r="H1884" s="23" t="s">
        <v>57</v>
      </c>
      <c r="I1884" s="24">
        <v>501.12</v>
      </c>
    </row>
    <row r="1885" spans="1:9">
      <c r="A1885" s="22">
        <v>43986</v>
      </c>
      <c r="B1885" s="22" t="str">
        <f t="shared" si="145"/>
        <v>Jun</v>
      </c>
      <c r="C1885" s="23">
        <f t="shared" si="146"/>
        <v>23</v>
      </c>
      <c r="D1885" s="23" t="str">
        <f t="shared" si="147"/>
        <v>Festival of Flight</v>
      </c>
      <c r="E1885" s="23">
        <f t="shared" si="148"/>
        <v>458.34</v>
      </c>
      <c r="F1885" s="23" t="e">
        <f t="shared" si="149"/>
        <v>#N/A</v>
      </c>
      <c r="G1885" s="22" t="s">
        <v>38</v>
      </c>
      <c r="H1885" s="23" t="s">
        <v>57</v>
      </c>
      <c r="I1885" s="24">
        <v>458.34</v>
      </c>
    </row>
    <row r="1886" spans="1:9">
      <c r="A1886" s="22">
        <v>44047</v>
      </c>
      <c r="B1886" s="22" t="str">
        <f t="shared" si="145"/>
        <v>Aug</v>
      </c>
      <c r="C1886" s="23">
        <f t="shared" si="146"/>
        <v>32</v>
      </c>
      <c r="D1886" s="23" t="str">
        <f t="shared" si="147"/>
        <v>Fall Kite Event</v>
      </c>
      <c r="E1886" s="23" t="e">
        <f t="shared" si="148"/>
        <v>#N/A</v>
      </c>
      <c r="F1886" s="23">
        <f t="shared" si="149"/>
        <v>25.66</v>
      </c>
      <c r="G1886" s="22" t="s">
        <v>38</v>
      </c>
      <c r="H1886" s="23" t="s">
        <v>58</v>
      </c>
      <c r="I1886" s="24">
        <v>25.66</v>
      </c>
    </row>
    <row r="1887" spans="1:9">
      <c r="A1887" s="22">
        <v>44082</v>
      </c>
      <c r="B1887" s="22" t="str">
        <f t="shared" si="145"/>
        <v>Sep</v>
      </c>
      <c r="C1887" s="23">
        <f t="shared" si="146"/>
        <v>37</v>
      </c>
      <c r="D1887" s="23" t="str">
        <f t="shared" si="147"/>
        <v>None</v>
      </c>
      <c r="E1887" s="23" t="e">
        <f t="shared" si="148"/>
        <v>#N/A</v>
      </c>
      <c r="F1887" s="23" t="e">
        <f t="shared" si="149"/>
        <v>#N/A</v>
      </c>
      <c r="G1887" s="22" t="s">
        <v>48</v>
      </c>
      <c r="H1887" s="23" t="s">
        <v>58</v>
      </c>
      <c r="I1887" s="24">
        <v>24.7</v>
      </c>
    </row>
    <row r="1888" spans="1:9">
      <c r="A1888" s="22">
        <v>44045</v>
      </c>
      <c r="B1888" s="22" t="str">
        <f t="shared" si="145"/>
        <v>Aug</v>
      </c>
      <c r="C1888" s="23">
        <f t="shared" si="146"/>
        <v>32</v>
      </c>
      <c r="D1888" s="23" t="str">
        <f t="shared" si="147"/>
        <v>Fall Kite Event</v>
      </c>
      <c r="E1888" s="23" t="e">
        <f t="shared" si="148"/>
        <v>#N/A</v>
      </c>
      <c r="F1888" s="23">
        <f t="shared" si="149"/>
        <v>23.27</v>
      </c>
      <c r="G1888" s="22" t="s">
        <v>38</v>
      </c>
      <c r="H1888" s="23" t="s">
        <v>50</v>
      </c>
      <c r="I1888" s="24">
        <v>23.27</v>
      </c>
    </row>
    <row r="1889" spans="1:9">
      <c r="A1889" s="22">
        <v>43983</v>
      </c>
      <c r="B1889" s="22" t="str">
        <f t="shared" si="145"/>
        <v>Jun</v>
      </c>
      <c r="C1889" s="23">
        <f t="shared" si="146"/>
        <v>23</v>
      </c>
      <c r="D1889" s="23" t="str">
        <f t="shared" si="147"/>
        <v>Festival of Flight</v>
      </c>
      <c r="E1889" s="23">
        <f t="shared" si="148"/>
        <v>64.069999999999993</v>
      </c>
      <c r="F1889" s="23" t="e">
        <f t="shared" si="149"/>
        <v>#N/A</v>
      </c>
      <c r="G1889" s="22" t="s">
        <v>38</v>
      </c>
      <c r="H1889" s="23" t="s">
        <v>49</v>
      </c>
      <c r="I1889" s="24">
        <v>64.069999999999993</v>
      </c>
    </row>
    <row r="1890" spans="1:9">
      <c r="A1890" s="22">
        <v>44003</v>
      </c>
      <c r="B1890" s="22" t="str">
        <f t="shared" si="145"/>
        <v>Jun</v>
      </c>
      <c r="C1890" s="23">
        <f t="shared" si="146"/>
        <v>26</v>
      </c>
      <c r="D1890" s="23" t="str">
        <f t="shared" si="147"/>
        <v>Festival of Flight</v>
      </c>
      <c r="E1890" s="23">
        <f t="shared" si="148"/>
        <v>66.5</v>
      </c>
      <c r="F1890" s="23" t="e">
        <f t="shared" si="149"/>
        <v>#N/A</v>
      </c>
      <c r="G1890" s="22" t="s">
        <v>38</v>
      </c>
      <c r="H1890" s="23" t="s">
        <v>49</v>
      </c>
      <c r="I1890" s="24">
        <v>66.5</v>
      </c>
    </row>
    <row r="1891" spans="1:9">
      <c r="A1891" s="22">
        <v>44004</v>
      </c>
      <c r="B1891" s="22" t="str">
        <f t="shared" si="145"/>
        <v>Jun</v>
      </c>
      <c r="C1891" s="23">
        <f t="shared" si="146"/>
        <v>26</v>
      </c>
      <c r="D1891" s="23" t="str">
        <f t="shared" si="147"/>
        <v>Festival of Flight</v>
      </c>
      <c r="E1891" s="23">
        <f t="shared" si="148"/>
        <v>66.819999999999993</v>
      </c>
      <c r="F1891" s="23" t="e">
        <f t="shared" si="149"/>
        <v>#N/A</v>
      </c>
      <c r="G1891" s="22" t="s">
        <v>38</v>
      </c>
      <c r="H1891" s="23" t="s">
        <v>49</v>
      </c>
      <c r="I1891" s="24">
        <v>66.819999999999993</v>
      </c>
    </row>
    <row r="1892" spans="1:9">
      <c r="A1892" s="22">
        <v>44100</v>
      </c>
      <c r="B1892" s="22" t="str">
        <f t="shared" si="145"/>
        <v>Sep</v>
      </c>
      <c r="C1892" s="23">
        <f t="shared" si="146"/>
        <v>39</v>
      </c>
      <c r="D1892" s="23" t="str">
        <f t="shared" si="147"/>
        <v>None</v>
      </c>
      <c r="E1892" s="23" t="e">
        <f t="shared" si="148"/>
        <v>#N/A</v>
      </c>
      <c r="F1892" s="23" t="e">
        <f t="shared" si="149"/>
        <v>#N/A</v>
      </c>
      <c r="G1892" s="22" t="s">
        <v>38</v>
      </c>
      <c r="H1892" s="23" t="s">
        <v>46</v>
      </c>
      <c r="I1892" s="24">
        <v>75.400000000000006</v>
      </c>
    </row>
    <row r="1893" spans="1:9">
      <c r="A1893" s="22">
        <v>44068</v>
      </c>
      <c r="B1893" s="22" t="str">
        <f t="shared" si="145"/>
        <v>Aug</v>
      </c>
      <c r="C1893" s="23">
        <f t="shared" si="146"/>
        <v>35</v>
      </c>
      <c r="D1893" s="23" t="str">
        <f t="shared" si="147"/>
        <v>Fall Kite Event</v>
      </c>
      <c r="E1893" s="23" t="e">
        <f t="shared" si="148"/>
        <v>#N/A</v>
      </c>
      <c r="F1893" s="23">
        <f t="shared" si="149"/>
        <v>23.43</v>
      </c>
      <c r="G1893" s="22" t="s">
        <v>45</v>
      </c>
      <c r="H1893" s="23" t="s">
        <v>50</v>
      </c>
      <c r="I1893" s="24">
        <v>23.43</v>
      </c>
    </row>
    <row r="1894" spans="1:9">
      <c r="A1894" s="22">
        <v>44063</v>
      </c>
      <c r="B1894" s="22" t="str">
        <f t="shared" si="145"/>
        <v>Aug</v>
      </c>
      <c r="C1894" s="23">
        <f t="shared" si="146"/>
        <v>34</v>
      </c>
      <c r="D1894" s="23" t="str">
        <f t="shared" si="147"/>
        <v>Fall Kite Event</v>
      </c>
      <c r="E1894" s="23" t="e">
        <f t="shared" si="148"/>
        <v>#N/A</v>
      </c>
      <c r="F1894" s="23">
        <f t="shared" si="149"/>
        <v>71.92</v>
      </c>
      <c r="G1894" s="22" t="s">
        <v>38</v>
      </c>
      <c r="H1894" s="23" t="s">
        <v>54</v>
      </c>
      <c r="I1894" s="24">
        <v>71.92</v>
      </c>
    </row>
    <row r="1895" spans="1:9">
      <c r="A1895" s="22">
        <v>44043</v>
      </c>
      <c r="B1895" s="22" t="str">
        <f t="shared" si="145"/>
        <v>Jul</v>
      </c>
      <c r="C1895" s="23">
        <f t="shared" si="146"/>
        <v>31</v>
      </c>
      <c r="D1895" s="23" t="str">
        <f t="shared" si="147"/>
        <v>None</v>
      </c>
      <c r="E1895" s="23" t="e">
        <f t="shared" si="148"/>
        <v>#N/A</v>
      </c>
      <c r="F1895" s="23" t="e">
        <f t="shared" si="149"/>
        <v>#N/A</v>
      </c>
      <c r="G1895" s="22" t="s">
        <v>38</v>
      </c>
      <c r="H1895" s="23" t="s">
        <v>54</v>
      </c>
      <c r="I1895" s="24">
        <v>45.1</v>
      </c>
    </row>
    <row r="1896" spans="1:9">
      <c r="A1896" s="22">
        <v>44051</v>
      </c>
      <c r="B1896" s="22" t="str">
        <f t="shared" si="145"/>
        <v>Aug</v>
      </c>
      <c r="C1896" s="23">
        <f t="shared" si="146"/>
        <v>32</v>
      </c>
      <c r="D1896" s="23" t="str">
        <f t="shared" si="147"/>
        <v>Fall Kite Event</v>
      </c>
      <c r="E1896" s="23" t="e">
        <f t="shared" si="148"/>
        <v>#N/A</v>
      </c>
      <c r="F1896" s="23">
        <f t="shared" si="149"/>
        <v>88.83</v>
      </c>
      <c r="G1896" s="22" t="s">
        <v>45</v>
      </c>
      <c r="H1896" s="23" t="s">
        <v>50</v>
      </c>
      <c r="I1896" s="24">
        <v>88.83</v>
      </c>
    </row>
    <row r="1897" spans="1:9">
      <c r="A1897" s="22">
        <v>44083</v>
      </c>
      <c r="B1897" s="22" t="str">
        <f t="shared" si="145"/>
        <v>Sep</v>
      </c>
      <c r="C1897" s="23">
        <f t="shared" si="146"/>
        <v>37</v>
      </c>
      <c r="D1897" s="23" t="str">
        <f t="shared" si="147"/>
        <v>None</v>
      </c>
      <c r="E1897" s="23" t="e">
        <f t="shared" si="148"/>
        <v>#N/A</v>
      </c>
      <c r="F1897" s="23" t="e">
        <f t="shared" si="149"/>
        <v>#N/A</v>
      </c>
      <c r="G1897" s="22" t="s">
        <v>48</v>
      </c>
      <c r="H1897" s="23" t="s">
        <v>49</v>
      </c>
      <c r="I1897" s="24">
        <v>132.11000000000001</v>
      </c>
    </row>
    <row r="1898" spans="1:9">
      <c r="A1898" s="22">
        <v>44058</v>
      </c>
      <c r="B1898" s="22" t="str">
        <f t="shared" si="145"/>
        <v>Aug</v>
      </c>
      <c r="C1898" s="23">
        <f t="shared" si="146"/>
        <v>33</v>
      </c>
      <c r="D1898" s="23" t="str">
        <f t="shared" si="147"/>
        <v>Fall Kite Event</v>
      </c>
      <c r="E1898" s="23" t="e">
        <f t="shared" si="148"/>
        <v>#N/A</v>
      </c>
      <c r="F1898" s="23">
        <f t="shared" si="149"/>
        <v>23.08</v>
      </c>
      <c r="G1898" s="22" t="s">
        <v>38</v>
      </c>
      <c r="H1898" s="23" t="s">
        <v>57</v>
      </c>
      <c r="I1898" s="24">
        <v>23.08</v>
      </c>
    </row>
    <row r="1899" spans="1:9">
      <c r="A1899" s="22">
        <v>44090</v>
      </c>
      <c r="B1899" s="22" t="str">
        <f t="shared" si="145"/>
        <v>Sep</v>
      </c>
      <c r="C1899" s="23">
        <f t="shared" si="146"/>
        <v>38</v>
      </c>
      <c r="D1899" s="23" t="str">
        <f t="shared" si="147"/>
        <v>None</v>
      </c>
      <c r="E1899" s="23" t="e">
        <f t="shared" si="148"/>
        <v>#N/A</v>
      </c>
      <c r="F1899" s="23" t="e">
        <f t="shared" si="149"/>
        <v>#N/A</v>
      </c>
      <c r="G1899" s="22" t="s">
        <v>38</v>
      </c>
      <c r="H1899" s="23" t="s">
        <v>58</v>
      </c>
      <c r="I1899" s="24">
        <v>23.16</v>
      </c>
    </row>
    <row r="1900" spans="1:9">
      <c r="A1900" s="22">
        <v>44061</v>
      </c>
      <c r="B1900" s="22" t="str">
        <f t="shared" si="145"/>
        <v>Aug</v>
      </c>
      <c r="C1900" s="23">
        <f t="shared" si="146"/>
        <v>34</v>
      </c>
      <c r="D1900" s="23" t="str">
        <f t="shared" si="147"/>
        <v>Fall Kite Event</v>
      </c>
      <c r="E1900" s="23" t="e">
        <f t="shared" si="148"/>
        <v>#N/A</v>
      </c>
      <c r="F1900" s="23">
        <f t="shared" si="149"/>
        <v>77</v>
      </c>
      <c r="G1900" s="22" t="s">
        <v>38</v>
      </c>
      <c r="H1900" s="23" t="s">
        <v>66</v>
      </c>
      <c r="I1900" s="24">
        <v>77</v>
      </c>
    </row>
    <row r="1901" spans="1:9">
      <c r="A1901" s="22">
        <v>44060</v>
      </c>
      <c r="B1901" s="22" t="str">
        <f t="shared" si="145"/>
        <v>Aug</v>
      </c>
      <c r="C1901" s="23">
        <f t="shared" si="146"/>
        <v>34</v>
      </c>
      <c r="D1901" s="23" t="str">
        <f t="shared" si="147"/>
        <v>Fall Kite Event</v>
      </c>
      <c r="E1901" s="23" t="e">
        <f t="shared" si="148"/>
        <v>#N/A</v>
      </c>
      <c r="F1901" s="23">
        <f t="shared" si="149"/>
        <v>69.239999999999995</v>
      </c>
      <c r="G1901" s="22" t="s">
        <v>38</v>
      </c>
      <c r="H1901" s="23" t="s">
        <v>50</v>
      </c>
      <c r="I1901" s="24">
        <v>69.239999999999995</v>
      </c>
    </row>
    <row r="1902" spans="1:9">
      <c r="A1902" s="22">
        <v>44070</v>
      </c>
      <c r="B1902" s="22" t="str">
        <f t="shared" si="145"/>
        <v>Aug</v>
      </c>
      <c r="C1902" s="23">
        <f t="shared" si="146"/>
        <v>35</v>
      </c>
      <c r="D1902" s="23" t="str">
        <f t="shared" si="147"/>
        <v>Fall Kite Event</v>
      </c>
      <c r="E1902" s="23" t="e">
        <f t="shared" si="148"/>
        <v>#N/A</v>
      </c>
      <c r="F1902" s="23">
        <f t="shared" si="149"/>
        <v>24.88</v>
      </c>
      <c r="G1902" s="22" t="s">
        <v>38</v>
      </c>
      <c r="H1902" s="23" t="s">
        <v>46</v>
      </c>
      <c r="I1902" s="24">
        <v>24.88</v>
      </c>
    </row>
    <row r="1903" spans="1:9">
      <c r="A1903" s="22">
        <v>44001</v>
      </c>
      <c r="B1903" s="22" t="str">
        <f t="shared" si="145"/>
        <v>Jun</v>
      </c>
      <c r="C1903" s="23">
        <f t="shared" si="146"/>
        <v>25</v>
      </c>
      <c r="D1903" s="23" t="str">
        <f t="shared" si="147"/>
        <v>Festival of Flight</v>
      </c>
      <c r="E1903" s="23">
        <f t="shared" si="148"/>
        <v>92.03</v>
      </c>
      <c r="F1903" s="23" t="e">
        <f t="shared" si="149"/>
        <v>#N/A</v>
      </c>
      <c r="G1903" s="22" t="s">
        <v>48</v>
      </c>
      <c r="H1903" s="23" t="s">
        <v>57</v>
      </c>
      <c r="I1903" s="24">
        <v>92.03</v>
      </c>
    </row>
    <row r="1904" spans="1:9">
      <c r="A1904" s="22">
        <v>44062</v>
      </c>
      <c r="B1904" s="22" t="str">
        <f t="shared" si="145"/>
        <v>Aug</v>
      </c>
      <c r="C1904" s="23">
        <f t="shared" si="146"/>
        <v>34</v>
      </c>
      <c r="D1904" s="23" t="str">
        <f t="shared" si="147"/>
        <v>Fall Kite Event</v>
      </c>
      <c r="E1904" s="23" t="e">
        <f t="shared" si="148"/>
        <v>#N/A</v>
      </c>
      <c r="F1904" s="23">
        <f t="shared" si="149"/>
        <v>66.58</v>
      </c>
      <c r="G1904" s="22" t="s">
        <v>45</v>
      </c>
      <c r="H1904" s="23" t="s">
        <v>49</v>
      </c>
      <c r="I1904" s="24">
        <v>66.58</v>
      </c>
    </row>
    <row r="1905" spans="1:9">
      <c r="A1905" s="22">
        <v>44006</v>
      </c>
      <c r="B1905" s="22" t="str">
        <f t="shared" si="145"/>
        <v>Jun</v>
      </c>
      <c r="C1905" s="23">
        <f t="shared" si="146"/>
        <v>26</v>
      </c>
      <c r="D1905" s="23" t="str">
        <f t="shared" si="147"/>
        <v>Festival of Flight</v>
      </c>
      <c r="E1905" s="23">
        <f t="shared" si="148"/>
        <v>92.05</v>
      </c>
      <c r="F1905" s="23" t="e">
        <f t="shared" si="149"/>
        <v>#N/A</v>
      </c>
      <c r="G1905" s="22" t="s">
        <v>48</v>
      </c>
      <c r="H1905" s="23" t="s">
        <v>50</v>
      </c>
      <c r="I1905" s="24">
        <v>92.05</v>
      </c>
    </row>
    <row r="1906" spans="1:9">
      <c r="A1906" s="22">
        <v>44047</v>
      </c>
      <c r="B1906" s="22" t="str">
        <f t="shared" si="145"/>
        <v>Aug</v>
      </c>
      <c r="C1906" s="23">
        <f t="shared" si="146"/>
        <v>32</v>
      </c>
      <c r="D1906" s="23" t="str">
        <f t="shared" si="147"/>
        <v>Fall Kite Event</v>
      </c>
      <c r="E1906" s="23" t="e">
        <f t="shared" si="148"/>
        <v>#N/A</v>
      </c>
      <c r="F1906" s="23">
        <f t="shared" si="149"/>
        <v>87.39</v>
      </c>
      <c r="G1906" s="22" t="s">
        <v>38</v>
      </c>
      <c r="H1906" s="23" t="s">
        <v>53</v>
      </c>
      <c r="I1906" s="24">
        <v>87.39</v>
      </c>
    </row>
    <row r="1907" spans="1:9">
      <c r="A1907" s="22">
        <v>44051</v>
      </c>
      <c r="B1907" s="22" t="str">
        <f t="shared" si="145"/>
        <v>Aug</v>
      </c>
      <c r="C1907" s="23">
        <f t="shared" si="146"/>
        <v>32</v>
      </c>
      <c r="D1907" s="23" t="str">
        <f t="shared" si="147"/>
        <v>Fall Kite Event</v>
      </c>
      <c r="E1907" s="23" t="e">
        <f t="shared" si="148"/>
        <v>#N/A</v>
      </c>
      <c r="F1907" s="23">
        <f t="shared" si="149"/>
        <v>66.680000000000007</v>
      </c>
      <c r="G1907" s="22" t="s">
        <v>48</v>
      </c>
      <c r="H1907" s="23" t="s">
        <v>49</v>
      </c>
      <c r="I1907" s="24">
        <v>66.680000000000007</v>
      </c>
    </row>
    <row r="1908" spans="1:9">
      <c r="A1908" s="22">
        <v>44063</v>
      </c>
      <c r="B1908" s="22" t="str">
        <f t="shared" si="145"/>
        <v>Aug</v>
      </c>
      <c r="C1908" s="23">
        <f t="shared" si="146"/>
        <v>34</v>
      </c>
      <c r="D1908" s="23" t="str">
        <f t="shared" si="147"/>
        <v>Fall Kite Event</v>
      </c>
      <c r="E1908" s="23" t="e">
        <f t="shared" si="148"/>
        <v>#N/A</v>
      </c>
      <c r="F1908" s="23">
        <f t="shared" si="149"/>
        <v>46.56</v>
      </c>
      <c r="G1908" s="22" t="s">
        <v>45</v>
      </c>
      <c r="H1908" s="23" t="s">
        <v>50</v>
      </c>
      <c r="I1908" s="24">
        <v>46.56</v>
      </c>
    </row>
    <row r="1909" spans="1:9">
      <c r="A1909" s="22">
        <v>44001</v>
      </c>
      <c r="B1909" s="22" t="str">
        <f t="shared" si="145"/>
        <v>Jun</v>
      </c>
      <c r="C1909" s="23">
        <f t="shared" si="146"/>
        <v>25</v>
      </c>
      <c r="D1909" s="23" t="str">
        <f t="shared" si="147"/>
        <v>Festival of Flight</v>
      </c>
      <c r="E1909" s="23">
        <f t="shared" si="148"/>
        <v>54.93</v>
      </c>
      <c r="F1909" s="23" t="e">
        <f t="shared" si="149"/>
        <v>#N/A</v>
      </c>
      <c r="G1909" s="22" t="s">
        <v>38</v>
      </c>
      <c r="H1909" s="23" t="s">
        <v>66</v>
      </c>
      <c r="I1909" s="24">
        <v>54.93</v>
      </c>
    </row>
    <row r="1910" spans="1:9">
      <c r="A1910" s="22">
        <v>44048</v>
      </c>
      <c r="B1910" s="22" t="str">
        <f t="shared" si="145"/>
        <v>Aug</v>
      </c>
      <c r="C1910" s="23">
        <f t="shared" si="146"/>
        <v>32</v>
      </c>
      <c r="D1910" s="23" t="str">
        <f t="shared" si="147"/>
        <v>Fall Kite Event</v>
      </c>
      <c r="E1910" s="23" t="e">
        <f t="shared" si="148"/>
        <v>#N/A</v>
      </c>
      <c r="F1910" s="23">
        <f t="shared" si="149"/>
        <v>69.95</v>
      </c>
      <c r="G1910" s="22" t="s">
        <v>38</v>
      </c>
      <c r="H1910" s="23" t="s">
        <v>50</v>
      </c>
      <c r="I1910" s="24">
        <v>69.95</v>
      </c>
    </row>
    <row r="1911" spans="1:9">
      <c r="A1911" s="22">
        <v>44045</v>
      </c>
      <c r="B1911" s="22" t="str">
        <f t="shared" si="145"/>
        <v>Aug</v>
      </c>
      <c r="C1911" s="23">
        <f t="shared" si="146"/>
        <v>32</v>
      </c>
      <c r="D1911" s="23" t="str">
        <f t="shared" si="147"/>
        <v>Fall Kite Event</v>
      </c>
      <c r="E1911" s="23" t="e">
        <f t="shared" si="148"/>
        <v>#N/A</v>
      </c>
      <c r="F1911" s="23">
        <f t="shared" si="149"/>
        <v>72.17</v>
      </c>
      <c r="G1911" s="22" t="s">
        <v>48</v>
      </c>
      <c r="H1911" s="23" t="s">
        <v>46</v>
      </c>
      <c r="I1911" s="24">
        <v>72.17</v>
      </c>
    </row>
    <row r="1912" spans="1:9">
      <c r="A1912" s="22">
        <v>43984</v>
      </c>
      <c r="B1912" s="22" t="str">
        <f t="shared" si="145"/>
        <v>Jun</v>
      </c>
      <c r="C1912" s="23">
        <f t="shared" si="146"/>
        <v>23</v>
      </c>
      <c r="D1912" s="23" t="str">
        <f t="shared" si="147"/>
        <v>Festival of Flight</v>
      </c>
      <c r="E1912" s="23">
        <f t="shared" si="148"/>
        <v>46.11</v>
      </c>
      <c r="F1912" s="23" t="e">
        <f t="shared" si="149"/>
        <v>#N/A</v>
      </c>
      <c r="G1912" s="22" t="s">
        <v>45</v>
      </c>
      <c r="H1912" s="23" t="s">
        <v>46</v>
      </c>
      <c r="I1912" s="24">
        <v>46.11</v>
      </c>
    </row>
    <row r="1913" spans="1:9">
      <c r="A1913" s="22">
        <v>44070</v>
      </c>
      <c r="B1913" s="22" t="str">
        <f t="shared" si="145"/>
        <v>Aug</v>
      </c>
      <c r="C1913" s="23">
        <f t="shared" si="146"/>
        <v>35</v>
      </c>
      <c r="D1913" s="23" t="str">
        <f t="shared" si="147"/>
        <v>Fall Kite Event</v>
      </c>
      <c r="E1913" s="23" t="e">
        <f t="shared" si="148"/>
        <v>#N/A</v>
      </c>
      <c r="F1913" s="23">
        <f t="shared" si="149"/>
        <v>102.25</v>
      </c>
      <c r="G1913" s="22" t="s">
        <v>48</v>
      </c>
      <c r="H1913" s="23" t="s">
        <v>49</v>
      </c>
      <c r="I1913" s="24">
        <v>102.25</v>
      </c>
    </row>
    <row r="1914" spans="1:9">
      <c r="A1914" s="22">
        <v>43986</v>
      </c>
      <c r="B1914" s="22" t="str">
        <f t="shared" si="145"/>
        <v>Jun</v>
      </c>
      <c r="C1914" s="23">
        <f t="shared" si="146"/>
        <v>23</v>
      </c>
      <c r="D1914" s="23" t="str">
        <f t="shared" si="147"/>
        <v>Festival of Flight</v>
      </c>
      <c r="E1914" s="23">
        <f t="shared" si="148"/>
        <v>60.12</v>
      </c>
      <c r="F1914" s="23" t="e">
        <f t="shared" si="149"/>
        <v>#N/A</v>
      </c>
      <c r="G1914" s="22" t="s">
        <v>48</v>
      </c>
      <c r="H1914" s="23" t="s">
        <v>43</v>
      </c>
      <c r="I1914" s="24">
        <v>60.12</v>
      </c>
    </row>
    <row r="1915" spans="1:9">
      <c r="A1915" s="22">
        <v>44007</v>
      </c>
      <c r="B1915" s="22" t="str">
        <f t="shared" si="145"/>
        <v>Jun</v>
      </c>
      <c r="C1915" s="23">
        <f t="shared" si="146"/>
        <v>26</v>
      </c>
      <c r="D1915" s="23" t="str">
        <f t="shared" si="147"/>
        <v>Festival of Flight</v>
      </c>
      <c r="E1915" s="23">
        <f t="shared" si="148"/>
        <v>66.650000000000006</v>
      </c>
      <c r="F1915" s="23" t="e">
        <f t="shared" si="149"/>
        <v>#N/A</v>
      </c>
      <c r="G1915" s="22" t="s">
        <v>45</v>
      </c>
      <c r="H1915" s="23" t="s">
        <v>49</v>
      </c>
      <c r="I1915" s="24">
        <v>66.650000000000006</v>
      </c>
    </row>
    <row r="1916" spans="1:9">
      <c r="A1916" s="22">
        <v>44072</v>
      </c>
      <c r="B1916" s="22" t="str">
        <f t="shared" si="145"/>
        <v>Aug</v>
      </c>
      <c r="C1916" s="23">
        <f t="shared" si="146"/>
        <v>35</v>
      </c>
      <c r="D1916" s="23" t="str">
        <f t="shared" si="147"/>
        <v>Fall Kite Event</v>
      </c>
      <c r="E1916" s="23" t="e">
        <f t="shared" si="148"/>
        <v>#N/A</v>
      </c>
      <c r="F1916" s="23">
        <f t="shared" si="149"/>
        <v>96.89</v>
      </c>
      <c r="G1916" s="22" t="s">
        <v>38</v>
      </c>
      <c r="H1916" s="23" t="s">
        <v>49</v>
      </c>
      <c r="I1916" s="24">
        <v>96.89</v>
      </c>
    </row>
    <row r="1917" spans="1:9">
      <c r="A1917" s="22">
        <v>44060</v>
      </c>
      <c r="B1917" s="22" t="str">
        <f t="shared" si="145"/>
        <v>Aug</v>
      </c>
      <c r="C1917" s="23">
        <f t="shared" si="146"/>
        <v>34</v>
      </c>
      <c r="D1917" s="23" t="str">
        <f t="shared" si="147"/>
        <v>Fall Kite Event</v>
      </c>
      <c r="E1917" s="23" t="e">
        <f t="shared" si="148"/>
        <v>#N/A</v>
      </c>
      <c r="F1917" s="23">
        <f t="shared" si="149"/>
        <v>58.86</v>
      </c>
      <c r="G1917" s="22" t="s">
        <v>38</v>
      </c>
      <c r="H1917" s="23" t="s">
        <v>53</v>
      </c>
      <c r="I1917" s="24">
        <v>58.86</v>
      </c>
    </row>
    <row r="1918" spans="1:9">
      <c r="A1918" s="22">
        <v>44085</v>
      </c>
      <c r="B1918" s="22" t="str">
        <f t="shared" si="145"/>
        <v>Sep</v>
      </c>
      <c r="C1918" s="23">
        <f t="shared" si="146"/>
        <v>37</v>
      </c>
      <c r="D1918" s="23" t="str">
        <f t="shared" si="147"/>
        <v>None</v>
      </c>
      <c r="E1918" s="23" t="e">
        <f t="shared" si="148"/>
        <v>#N/A</v>
      </c>
      <c r="F1918" s="23" t="e">
        <f t="shared" si="149"/>
        <v>#N/A</v>
      </c>
      <c r="G1918" s="22" t="s">
        <v>48</v>
      </c>
      <c r="H1918" s="23" t="s">
        <v>49</v>
      </c>
      <c r="I1918" s="24">
        <v>64.95</v>
      </c>
    </row>
    <row r="1919" spans="1:9">
      <c r="A1919" s="22">
        <v>44013</v>
      </c>
      <c r="B1919" s="22" t="str">
        <f t="shared" si="145"/>
        <v>Jul</v>
      </c>
      <c r="C1919" s="23">
        <f t="shared" si="146"/>
        <v>27</v>
      </c>
      <c r="D1919" s="23" t="str">
        <f t="shared" si="147"/>
        <v>None</v>
      </c>
      <c r="E1919" s="23" t="e">
        <f t="shared" si="148"/>
        <v>#N/A</v>
      </c>
      <c r="F1919" s="23" t="e">
        <f t="shared" si="149"/>
        <v>#N/A</v>
      </c>
      <c r="G1919" s="22" t="s">
        <v>38</v>
      </c>
      <c r="H1919" s="23" t="s">
        <v>56</v>
      </c>
      <c r="I1919" s="24">
        <v>21.99</v>
      </c>
    </row>
    <row r="1920" spans="1:9">
      <c r="A1920" s="22">
        <v>43983</v>
      </c>
      <c r="B1920" s="22" t="str">
        <f t="shared" si="145"/>
        <v>Jun</v>
      </c>
      <c r="C1920" s="23">
        <f t="shared" si="146"/>
        <v>23</v>
      </c>
      <c r="D1920" s="23" t="str">
        <f t="shared" si="147"/>
        <v>Festival of Flight</v>
      </c>
      <c r="E1920" s="23">
        <f t="shared" si="148"/>
        <v>69.42</v>
      </c>
      <c r="F1920" s="23" t="e">
        <f t="shared" si="149"/>
        <v>#N/A</v>
      </c>
      <c r="G1920" s="22" t="s">
        <v>48</v>
      </c>
      <c r="H1920" s="23" t="s">
        <v>50</v>
      </c>
      <c r="I1920" s="24">
        <v>69.42</v>
      </c>
    </row>
    <row r="1921" spans="1:9">
      <c r="A1921" s="22">
        <v>44058</v>
      </c>
      <c r="B1921" s="22" t="str">
        <f t="shared" si="145"/>
        <v>Aug</v>
      </c>
      <c r="C1921" s="23">
        <f t="shared" si="146"/>
        <v>33</v>
      </c>
      <c r="D1921" s="23" t="str">
        <f t="shared" si="147"/>
        <v>Fall Kite Event</v>
      </c>
      <c r="E1921" s="23" t="e">
        <f t="shared" si="148"/>
        <v>#N/A</v>
      </c>
      <c r="F1921" s="23">
        <f t="shared" si="149"/>
        <v>45.47</v>
      </c>
      <c r="G1921" s="22" t="s">
        <v>48</v>
      </c>
      <c r="H1921" s="23" t="s">
        <v>54</v>
      </c>
      <c r="I1921" s="24">
        <v>45.47</v>
      </c>
    </row>
    <row r="1922" spans="1:9">
      <c r="A1922" s="22">
        <v>43990</v>
      </c>
      <c r="B1922" s="22" t="str">
        <f t="shared" si="145"/>
        <v>Jun</v>
      </c>
      <c r="C1922" s="23">
        <f t="shared" si="146"/>
        <v>24</v>
      </c>
      <c r="D1922" s="23" t="str">
        <f t="shared" si="147"/>
        <v>Festival of Flight</v>
      </c>
      <c r="E1922" s="23">
        <f t="shared" si="148"/>
        <v>60.53</v>
      </c>
      <c r="F1922" s="23" t="e">
        <f t="shared" si="149"/>
        <v>#N/A</v>
      </c>
      <c r="G1922" s="22" t="s">
        <v>48</v>
      </c>
      <c r="H1922" s="23" t="s">
        <v>56</v>
      </c>
      <c r="I1922" s="24">
        <v>60.53</v>
      </c>
    </row>
    <row r="1923" spans="1:9">
      <c r="A1923" s="22">
        <v>44011</v>
      </c>
      <c r="B1923" s="22" t="str">
        <f t="shared" si="145"/>
        <v>Jun</v>
      </c>
      <c r="C1923" s="23">
        <f t="shared" si="146"/>
        <v>27</v>
      </c>
      <c r="D1923" s="23" t="str">
        <f t="shared" si="147"/>
        <v>None</v>
      </c>
      <c r="E1923" s="23" t="e">
        <f t="shared" si="148"/>
        <v>#N/A</v>
      </c>
      <c r="F1923" s="23" t="e">
        <f t="shared" si="149"/>
        <v>#N/A</v>
      </c>
      <c r="G1923" s="22" t="s">
        <v>45</v>
      </c>
      <c r="H1923" s="23" t="s">
        <v>54</v>
      </c>
      <c r="I1923" s="24">
        <v>47.91</v>
      </c>
    </row>
    <row r="1924" spans="1:9">
      <c r="A1924" s="22">
        <v>44064</v>
      </c>
      <c r="B1924" s="22" t="str">
        <f t="shared" si="145"/>
        <v>Aug</v>
      </c>
      <c r="C1924" s="23">
        <f t="shared" si="146"/>
        <v>34</v>
      </c>
      <c r="D1924" s="23" t="str">
        <f t="shared" si="147"/>
        <v>Fall Kite Event</v>
      </c>
      <c r="E1924" s="23" t="e">
        <f t="shared" si="148"/>
        <v>#N/A</v>
      </c>
      <c r="F1924" s="23">
        <f t="shared" si="149"/>
        <v>42.12</v>
      </c>
      <c r="G1924" s="22" t="s">
        <v>38</v>
      </c>
      <c r="H1924" s="23" t="s">
        <v>56</v>
      </c>
      <c r="I1924" s="24">
        <v>42.12</v>
      </c>
    </row>
    <row r="1925" spans="1:9">
      <c r="A1925" s="22">
        <v>43996</v>
      </c>
      <c r="B1925" s="22" t="str">
        <f t="shared" si="145"/>
        <v>Jun</v>
      </c>
      <c r="C1925" s="23">
        <f t="shared" si="146"/>
        <v>25</v>
      </c>
      <c r="D1925" s="23" t="str">
        <f t="shared" si="147"/>
        <v>Festival of Flight</v>
      </c>
      <c r="E1925" s="23">
        <f t="shared" si="148"/>
        <v>66.709999999999994</v>
      </c>
      <c r="F1925" s="23" t="e">
        <f t="shared" si="149"/>
        <v>#N/A</v>
      </c>
      <c r="G1925" s="22" t="s">
        <v>38</v>
      </c>
      <c r="H1925" s="23" t="s">
        <v>57</v>
      </c>
      <c r="I1925" s="24">
        <v>66.709999999999994</v>
      </c>
    </row>
    <row r="1926" spans="1:9">
      <c r="A1926" s="22">
        <v>43998</v>
      </c>
      <c r="B1926" s="22" t="str">
        <f t="shared" ref="B1926:B1989" si="150">TEXT(A1926,"mmm")</f>
        <v>Jun</v>
      </c>
      <c r="C1926" s="23">
        <f t="shared" ref="C1926:C1989" si="151">WEEKNUM(A1926)</f>
        <v>25</v>
      </c>
      <c r="D1926" s="23" t="str">
        <f t="shared" ref="D1926:D1989" si="152">IFERROR(VLOOKUP(C1926,$AZ$7:$BA$14,2,0),"None")</f>
        <v>Festival of Flight</v>
      </c>
      <c r="E1926" s="23">
        <f t="shared" ref="E1926:E1989" si="153">IF(D1926=$AZ$4,I1926,NA())</f>
        <v>23.54</v>
      </c>
      <c r="F1926" s="23" t="e">
        <f t="shared" ref="F1926:F1989" si="154">IF(D1926=$AZ$3,I1926,NA())</f>
        <v>#N/A</v>
      </c>
      <c r="G1926" s="22" t="s">
        <v>38</v>
      </c>
      <c r="H1926" s="23" t="s">
        <v>57</v>
      </c>
      <c r="I1926" s="24">
        <v>23.54</v>
      </c>
    </row>
    <row r="1927" spans="1:9">
      <c r="A1927" s="22">
        <v>44068</v>
      </c>
      <c r="B1927" s="22" t="str">
        <f t="shared" si="150"/>
        <v>Aug</v>
      </c>
      <c r="C1927" s="23">
        <f t="shared" si="151"/>
        <v>35</v>
      </c>
      <c r="D1927" s="23" t="str">
        <f t="shared" si="152"/>
        <v>Fall Kite Event</v>
      </c>
      <c r="E1927" s="23" t="e">
        <f t="shared" si="153"/>
        <v>#N/A</v>
      </c>
      <c r="F1927" s="23">
        <f t="shared" si="154"/>
        <v>48.62</v>
      </c>
      <c r="G1927" s="22" t="s">
        <v>48</v>
      </c>
      <c r="H1927" s="23" t="s">
        <v>58</v>
      </c>
      <c r="I1927" s="24">
        <v>48.62</v>
      </c>
    </row>
    <row r="1928" spans="1:9">
      <c r="A1928" s="22">
        <v>44093</v>
      </c>
      <c r="B1928" s="22" t="str">
        <f t="shared" si="150"/>
        <v>Sep</v>
      </c>
      <c r="C1928" s="23">
        <f t="shared" si="151"/>
        <v>38</v>
      </c>
      <c r="D1928" s="23" t="str">
        <f t="shared" si="152"/>
        <v>None</v>
      </c>
      <c r="E1928" s="23" t="e">
        <f t="shared" si="153"/>
        <v>#N/A</v>
      </c>
      <c r="F1928" s="23" t="e">
        <f t="shared" si="154"/>
        <v>#N/A</v>
      </c>
      <c r="G1928" s="22" t="s">
        <v>48</v>
      </c>
      <c r="H1928" s="23" t="s">
        <v>54</v>
      </c>
      <c r="I1928" s="24">
        <v>335.54</v>
      </c>
    </row>
    <row r="1929" spans="1:9">
      <c r="A1929" s="22">
        <v>44081</v>
      </c>
      <c r="B1929" s="22" t="str">
        <f t="shared" si="150"/>
        <v>Sep</v>
      </c>
      <c r="C1929" s="23">
        <f t="shared" si="151"/>
        <v>37</v>
      </c>
      <c r="D1929" s="23" t="str">
        <f t="shared" si="152"/>
        <v>None</v>
      </c>
      <c r="E1929" s="23" t="e">
        <f t="shared" si="153"/>
        <v>#N/A</v>
      </c>
      <c r="F1929" s="23" t="e">
        <f t="shared" si="154"/>
        <v>#N/A</v>
      </c>
      <c r="G1929" s="22" t="s">
        <v>38</v>
      </c>
      <c r="H1929" s="23" t="s">
        <v>43</v>
      </c>
      <c r="I1929" s="24">
        <v>60.98</v>
      </c>
    </row>
    <row r="1930" spans="1:9">
      <c r="A1930" s="22">
        <v>44044</v>
      </c>
      <c r="B1930" s="22" t="str">
        <f t="shared" si="150"/>
        <v>Aug</v>
      </c>
      <c r="C1930" s="23">
        <f t="shared" si="151"/>
        <v>31</v>
      </c>
      <c r="D1930" s="23" t="str">
        <f t="shared" si="152"/>
        <v>None</v>
      </c>
      <c r="E1930" s="23" t="e">
        <f t="shared" si="153"/>
        <v>#N/A</v>
      </c>
      <c r="F1930" s="23" t="e">
        <f t="shared" si="154"/>
        <v>#N/A</v>
      </c>
      <c r="G1930" s="22" t="s">
        <v>38</v>
      </c>
      <c r="H1930" s="23" t="s">
        <v>46</v>
      </c>
      <c r="I1930" s="24">
        <v>50.06</v>
      </c>
    </row>
    <row r="1931" spans="1:9">
      <c r="A1931" s="22">
        <v>44006</v>
      </c>
      <c r="B1931" s="22" t="str">
        <f t="shared" si="150"/>
        <v>Jun</v>
      </c>
      <c r="C1931" s="23">
        <f t="shared" si="151"/>
        <v>26</v>
      </c>
      <c r="D1931" s="23" t="str">
        <f t="shared" si="152"/>
        <v>Festival of Flight</v>
      </c>
      <c r="E1931" s="23">
        <f t="shared" si="153"/>
        <v>69.790000000000006</v>
      </c>
      <c r="F1931" s="23" t="e">
        <f t="shared" si="154"/>
        <v>#N/A</v>
      </c>
      <c r="G1931" s="22" t="s">
        <v>48</v>
      </c>
      <c r="H1931" s="23" t="s">
        <v>50</v>
      </c>
      <c r="I1931" s="24">
        <v>69.790000000000006</v>
      </c>
    </row>
    <row r="1932" spans="1:9">
      <c r="A1932" s="22">
        <v>44012</v>
      </c>
      <c r="B1932" s="22" t="str">
        <f t="shared" si="150"/>
        <v>Jun</v>
      </c>
      <c r="C1932" s="23">
        <f t="shared" si="151"/>
        <v>27</v>
      </c>
      <c r="D1932" s="23" t="str">
        <f t="shared" si="152"/>
        <v>None</v>
      </c>
      <c r="E1932" s="23" t="e">
        <f t="shared" si="153"/>
        <v>#N/A</v>
      </c>
      <c r="F1932" s="23" t="e">
        <f t="shared" si="154"/>
        <v>#N/A</v>
      </c>
      <c r="G1932" s="22" t="s">
        <v>48</v>
      </c>
      <c r="H1932" s="23" t="s">
        <v>46</v>
      </c>
      <c r="I1932" s="24">
        <v>72.459999999999994</v>
      </c>
    </row>
    <row r="1933" spans="1:9">
      <c r="A1933" s="22">
        <v>44027</v>
      </c>
      <c r="B1933" s="22" t="str">
        <f t="shared" si="150"/>
        <v>Jul</v>
      </c>
      <c r="C1933" s="23">
        <f t="shared" si="151"/>
        <v>29</v>
      </c>
      <c r="D1933" s="23" t="str">
        <f t="shared" si="152"/>
        <v>None</v>
      </c>
      <c r="E1933" s="23" t="e">
        <f t="shared" si="153"/>
        <v>#N/A</v>
      </c>
      <c r="F1933" s="23" t="e">
        <f t="shared" si="154"/>
        <v>#N/A</v>
      </c>
      <c r="G1933" s="22" t="s">
        <v>48</v>
      </c>
      <c r="H1933" s="23" t="s">
        <v>43</v>
      </c>
      <c r="I1933" s="24">
        <v>20.22</v>
      </c>
    </row>
    <row r="1934" spans="1:9">
      <c r="A1934" s="22">
        <v>44004</v>
      </c>
      <c r="B1934" s="22" t="str">
        <f t="shared" si="150"/>
        <v>Jun</v>
      </c>
      <c r="C1934" s="23">
        <f t="shared" si="151"/>
        <v>26</v>
      </c>
      <c r="D1934" s="23" t="str">
        <f t="shared" si="152"/>
        <v>Festival of Flight</v>
      </c>
      <c r="E1934" s="23">
        <f t="shared" si="153"/>
        <v>200.6</v>
      </c>
      <c r="F1934" s="23" t="e">
        <f t="shared" si="154"/>
        <v>#N/A</v>
      </c>
      <c r="G1934" s="22" t="s">
        <v>48</v>
      </c>
      <c r="H1934" s="23" t="s">
        <v>43</v>
      </c>
      <c r="I1934" s="24">
        <v>200.6</v>
      </c>
    </row>
    <row r="1935" spans="1:9">
      <c r="A1935" s="22">
        <v>44058</v>
      </c>
      <c r="B1935" s="22" t="str">
        <f t="shared" si="150"/>
        <v>Aug</v>
      </c>
      <c r="C1935" s="23">
        <f t="shared" si="151"/>
        <v>33</v>
      </c>
      <c r="D1935" s="23" t="str">
        <f t="shared" si="152"/>
        <v>Fall Kite Event</v>
      </c>
      <c r="E1935" s="23" t="e">
        <f t="shared" si="153"/>
        <v>#N/A</v>
      </c>
      <c r="F1935" s="23">
        <f t="shared" si="154"/>
        <v>75.209999999999994</v>
      </c>
      <c r="G1935" s="22" t="s">
        <v>48</v>
      </c>
      <c r="H1935" s="23" t="s">
        <v>46</v>
      </c>
      <c r="I1935" s="24">
        <v>75.209999999999994</v>
      </c>
    </row>
    <row r="1936" spans="1:9">
      <c r="A1936" s="22">
        <v>43971</v>
      </c>
      <c r="B1936" s="22" t="str">
        <f t="shared" si="150"/>
        <v>May</v>
      </c>
      <c r="C1936" s="23">
        <f t="shared" si="151"/>
        <v>21</v>
      </c>
      <c r="D1936" s="23" t="str">
        <f t="shared" si="152"/>
        <v>None</v>
      </c>
      <c r="E1936" s="23" t="e">
        <f t="shared" si="153"/>
        <v>#N/A</v>
      </c>
      <c r="F1936" s="23" t="e">
        <f t="shared" si="154"/>
        <v>#N/A</v>
      </c>
      <c r="G1936" s="22" t="s">
        <v>48</v>
      </c>
      <c r="H1936" s="23" t="s">
        <v>50</v>
      </c>
      <c r="I1936" s="24">
        <v>523.04999999999995</v>
      </c>
    </row>
    <row r="1937" spans="1:9">
      <c r="A1937" s="22">
        <v>44003</v>
      </c>
      <c r="B1937" s="22" t="str">
        <f t="shared" si="150"/>
        <v>Jun</v>
      </c>
      <c r="C1937" s="23">
        <f t="shared" si="151"/>
        <v>26</v>
      </c>
      <c r="D1937" s="23" t="str">
        <f t="shared" si="152"/>
        <v>Festival of Flight</v>
      </c>
      <c r="E1937" s="23">
        <f t="shared" si="153"/>
        <v>40.67</v>
      </c>
      <c r="F1937" s="23" t="e">
        <f t="shared" si="154"/>
        <v>#N/A</v>
      </c>
      <c r="G1937" s="22" t="s">
        <v>45</v>
      </c>
      <c r="H1937" s="23" t="s">
        <v>43</v>
      </c>
      <c r="I1937" s="24">
        <v>40.67</v>
      </c>
    </row>
    <row r="1938" spans="1:9">
      <c r="A1938" s="22">
        <v>44050</v>
      </c>
      <c r="B1938" s="22" t="str">
        <f t="shared" si="150"/>
        <v>Aug</v>
      </c>
      <c r="C1938" s="23">
        <f t="shared" si="151"/>
        <v>32</v>
      </c>
      <c r="D1938" s="23" t="str">
        <f t="shared" si="152"/>
        <v>Fall Kite Event</v>
      </c>
      <c r="E1938" s="23" t="e">
        <f t="shared" si="153"/>
        <v>#N/A</v>
      </c>
      <c r="F1938" s="23">
        <f t="shared" si="154"/>
        <v>22.7</v>
      </c>
      <c r="G1938" s="22" t="s">
        <v>38</v>
      </c>
      <c r="H1938" s="23" t="s">
        <v>57</v>
      </c>
      <c r="I1938" s="24">
        <v>22.7</v>
      </c>
    </row>
    <row r="1939" spans="1:9">
      <c r="A1939" s="22">
        <v>43983</v>
      </c>
      <c r="B1939" s="22" t="str">
        <f t="shared" si="150"/>
        <v>Jun</v>
      </c>
      <c r="C1939" s="23">
        <f t="shared" si="151"/>
        <v>23</v>
      </c>
      <c r="D1939" s="23" t="str">
        <f t="shared" si="152"/>
        <v>Festival of Flight</v>
      </c>
      <c r="E1939" s="23">
        <f t="shared" si="153"/>
        <v>96.37</v>
      </c>
      <c r="F1939" s="23" t="e">
        <f t="shared" si="154"/>
        <v>#N/A</v>
      </c>
      <c r="G1939" s="22" t="s">
        <v>38</v>
      </c>
      <c r="H1939" s="23" t="s">
        <v>58</v>
      </c>
      <c r="I1939" s="24">
        <v>96.37</v>
      </c>
    </row>
    <row r="1940" spans="1:9">
      <c r="A1940" s="22">
        <v>44011</v>
      </c>
      <c r="B1940" s="22" t="str">
        <f t="shared" si="150"/>
        <v>Jun</v>
      </c>
      <c r="C1940" s="23">
        <f t="shared" si="151"/>
        <v>27</v>
      </c>
      <c r="D1940" s="23" t="str">
        <f t="shared" si="152"/>
        <v>None</v>
      </c>
      <c r="E1940" s="23" t="e">
        <f t="shared" si="153"/>
        <v>#N/A</v>
      </c>
      <c r="F1940" s="23" t="e">
        <f t="shared" si="154"/>
        <v>#N/A</v>
      </c>
      <c r="G1940" s="22" t="s">
        <v>38</v>
      </c>
      <c r="H1940" s="23" t="s">
        <v>50</v>
      </c>
      <c r="I1940" s="24">
        <v>44.37</v>
      </c>
    </row>
    <row r="1941" spans="1:9">
      <c r="A1941" s="22">
        <v>44055</v>
      </c>
      <c r="B1941" s="22" t="str">
        <f t="shared" si="150"/>
        <v>Aug</v>
      </c>
      <c r="C1941" s="23">
        <f t="shared" si="151"/>
        <v>33</v>
      </c>
      <c r="D1941" s="23" t="str">
        <f t="shared" si="152"/>
        <v>Fall Kite Event</v>
      </c>
      <c r="E1941" s="23" t="e">
        <f t="shared" si="153"/>
        <v>#N/A</v>
      </c>
      <c r="F1941" s="23">
        <f t="shared" si="154"/>
        <v>83.67</v>
      </c>
      <c r="G1941" s="22" t="s">
        <v>48</v>
      </c>
      <c r="H1941" s="23" t="s">
        <v>61</v>
      </c>
      <c r="I1941" s="24">
        <v>83.67</v>
      </c>
    </row>
    <row r="1942" spans="1:9">
      <c r="A1942" s="22">
        <v>44068</v>
      </c>
      <c r="B1942" s="22" t="str">
        <f t="shared" si="150"/>
        <v>Aug</v>
      </c>
      <c r="C1942" s="23">
        <f t="shared" si="151"/>
        <v>35</v>
      </c>
      <c r="D1942" s="23" t="str">
        <f t="shared" si="152"/>
        <v>Fall Kite Event</v>
      </c>
      <c r="E1942" s="23" t="e">
        <f t="shared" si="153"/>
        <v>#N/A</v>
      </c>
      <c r="F1942" s="23">
        <f t="shared" si="154"/>
        <v>46.13</v>
      </c>
      <c r="G1942" s="22" t="s">
        <v>38</v>
      </c>
      <c r="H1942" s="23" t="s">
        <v>57</v>
      </c>
      <c r="I1942" s="24">
        <v>46.13</v>
      </c>
    </row>
    <row r="1943" spans="1:9">
      <c r="A1943" s="22">
        <v>44067</v>
      </c>
      <c r="B1943" s="22" t="str">
        <f t="shared" si="150"/>
        <v>Aug</v>
      </c>
      <c r="C1943" s="23">
        <f t="shared" si="151"/>
        <v>35</v>
      </c>
      <c r="D1943" s="23" t="str">
        <f t="shared" si="152"/>
        <v>Fall Kite Event</v>
      </c>
      <c r="E1943" s="23" t="e">
        <f t="shared" si="153"/>
        <v>#N/A</v>
      </c>
      <c r="F1943" s="23">
        <f t="shared" si="154"/>
        <v>48.38</v>
      </c>
      <c r="G1943" s="22" t="s">
        <v>48</v>
      </c>
      <c r="H1943" s="23" t="s">
        <v>58</v>
      </c>
      <c r="I1943" s="24">
        <v>48.38</v>
      </c>
    </row>
    <row r="1944" spans="1:9">
      <c r="A1944" s="22">
        <v>44055</v>
      </c>
      <c r="B1944" s="22" t="str">
        <f t="shared" si="150"/>
        <v>Aug</v>
      </c>
      <c r="C1944" s="23">
        <f t="shared" si="151"/>
        <v>33</v>
      </c>
      <c r="D1944" s="23" t="str">
        <f t="shared" si="152"/>
        <v>Fall Kite Event</v>
      </c>
      <c r="E1944" s="23" t="e">
        <f t="shared" si="153"/>
        <v>#N/A</v>
      </c>
      <c r="F1944" s="23">
        <f t="shared" si="154"/>
        <v>24.64</v>
      </c>
      <c r="G1944" s="22" t="s">
        <v>38</v>
      </c>
      <c r="H1944" s="23" t="s">
        <v>54</v>
      </c>
      <c r="I1944" s="24">
        <v>24.64</v>
      </c>
    </row>
    <row r="1945" spans="1:9">
      <c r="A1945" s="22">
        <v>44062</v>
      </c>
      <c r="B1945" s="22" t="str">
        <f t="shared" si="150"/>
        <v>Aug</v>
      </c>
      <c r="C1945" s="23">
        <f t="shared" si="151"/>
        <v>34</v>
      </c>
      <c r="D1945" s="23" t="str">
        <f t="shared" si="152"/>
        <v>Fall Kite Event</v>
      </c>
      <c r="E1945" s="23" t="e">
        <f t="shared" si="153"/>
        <v>#N/A</v>
      </c>
      <c r="F1945" s="23">
        <f t="shared" si="154"/>
        <v>20.63</v>
      </c>
      <c r="G1945" s="22" t="s">
        <v>48</v>
      </c>
      <c r="H1945" s="23" t="s">
        <v>43</v>
      </c>
      <c r="I1945" s="24">
        <v>20.63</v>
      </c>
    </row>
    <row r="1946" spans="1:9">
      <c r="A1946" s="22">
        <v>44015</v>
      </c>
      <c r="B1946" s="22" t="str">
        <f t="shared" si="150"/>
        <v>Jul</v>
      </c>
      <c r="C1946" s="23">
        <f t="shared" si="151"/>
        <v>27</v>
      </c>
      <c r="D1946" s="23" t="str">
        <f t="shared" si="152"/>
        <v>None</v>
      </c>
      <c r="E1946" s="23" t="e">
        <f t="shared" si="153"/>
        <v>#N/A</v>
      </c>
      <c r="F1946" s="23" t="e">
        <f t="shared" si="154"/>
        <v>#N/A</v>
      </c>
      <c r="G1946" s="22" t="s">
        <v>38</v>
      </c>
      <c r="H1946" s="23" t="s">
        <v>61</v>
      </c>
      <c r="I1946" s="24">
        <v>53.15</v>
      </c>
    </row>
    <row r="1947" spans="1:9">
      <c r="A1947" s="22">
        <v>44067</v>
      </c>
      <c r="B1947" s="22" t="str">
        <f t="shared" si="150"/>
        <v>Aug</v>
      </c>
      <c r="C1947" s="23">
        <f t="shared" si="151"/>
        <v>35</v>
      </c>
      <c r="D1947" s="23" t="str">
        <f t="shared" si="152"/>
        <v>Fall Kite Event</v>
      </c>
      <c r="E1947" s="23" t="e">
        <f t="shared" si="153"/>
        <v>#N/A</v>
      </c>
      <c r="F1947" s="23">
        <f t="shared" si="154"/>
        <v>24.92</v>
      </c>
      <c r="G1947" s="22" t="s">
        <v>45</v>
      </c>
      <c r="H1947" s="23" t="s">
        <v>46</v>
      </c>
      <c r="I1947" s="24">
        <v>24.92</v>
      </c>
    </row>
    <row r="1948" spans="1:9">
      <c r="A1948" s="22">
        <v>44070</v>
      </c>
      <c r="B1948" s="22" t="str">
        <f t="shared" si="150"/>
        <v>Aug</v>
      </c>
      <c r="C1948" s="23">
        <f t="shared" si="151"/>
        <v>35</v>
      </c>
      <c r="D1948" s="23" t="str">
        <f t="shared" si="152"/>
        <v>Fall Kite Event</v>
      </c>
      <c r="E1948" s="23" t="e">
        <f t="shared" si="153"/>
        <v>#N/A</v>
      </c>
      <c r="F1948" s="23">
        <f t="shared" si="154"/>
        <v>60.52</v>
      </c>
      <c r="G1948" s="22" t="s">
        <v>38</v>
      </c>
      <c r="H1948" s="23" t="s">
        <v>43</v>
      </c>
      <c r="I1948" s="24">
        <v>60.52</v>
      </c>
    </row>
    <row r="1949" spans="1:9">
      <c r="A1949" s="22">
        <v>44047</v>
      </c>
      <c r="B1949" s="22" t="str">
        <f t="shared" si="150"/>
        <v>Aug</v>
      </c>
      <c r="C1949" s="23">
        <f t="shared" si="151"/>
        <v>32</v>
      </c>
      <c r="D1949" s="23" t="str">
        <f t="shared" si="152"/>
        <v>Fall Kite Event</v>
      </c>
      <c r="E1949" s="23" t="e">
        <f t="shared" si="153"/>
        <v>#N/A</v>
      </c>
      <c r="F1949" s="23">
        <f t="shared" si="154"/>
        <v>23.69</v>
      </c>
      <c r="G1949" s="22" t="s">
        <v>48</v>
      </c>
      <c r="H1949" s="23" t="s">
        <v>50</v>
      </c>
      <c r="I1949" s="24">
        <v>23.69</v>
      </c>
    </row>
    <row r="1950" spans="1:9">
      <c r="A1950" s="22">
        <v>44044</v>
      </c>
      <c r="B1950" s="22" t="str">
        <f t="shared" si="150"/>
        <v>Aug</v>
      </c>
      <c r="C1950" s="23">
        <f t="shared" si="151"/>
        <v>31</v>
      </c>
      <c r="D1950" s="23" t="str">
        <f t="shared" si="152"/>
        <v>None</v>
      </c>
      <c r="E1950" s="23" t="e">
        <f t="shared" si="153"/>
        <v>#N/A</v>
      </c>
      <c r="F1950" s="23" t="e">
        <f t="shared" si="154"/>
        <v>#N/A</v>
      </c>
      <c r="G1950" s="22" t="s">
        <v>38</v>
      </c>
      <c r="H1950" s="23" t="s">
        <v>46</v>
      </c>
      <c r="I1950" s="24">
        <v>46.73</v>
      </c>
    </row>
    <row r="1951" spans="1:9">
      <c r="A1951" s="22">
        <v>44068</v>
      </c>
      <c r="B1951" s="22" t="str">
        <f t="shared" si="150"/>
        <v>Aug</v>
      </c>
      <c r="C1951" s="23">
        <f t="shared" si="151"/>
        <v>35</v>
      </c>
      <c r="D1951" s="23" t="str">
        <f t="shared" si="152"/>
        <v>Fall Kite Event</v>
      </c>
      <c r="E1951" s="23" t="e">
        <f t="shared" si="153"/>
        <v>#N/A</v>
      </c>
      <c r="F1951" s="23">
        <f t="shared" si="154"/>
        <v>24.17</v>
      </c>
      <c r="G1951" s="22" t="s">
        <v>48</v>
      </c>
      <c r="H1951" s="23" t="s">
        <v>46</v>
      </c>
      <c r="I1951" s="24">
        <v>24.17</v>
      </c>
    </row>
    <row r="1952" spans="1:9">
      <c r="A1952" s="22">
        <v>44059</v>
      </c>
      <c r="B1952" s="22" t="str">
        <f t="shared" si="150"/>
        <v>Aug</v>
      </c>
      <c r="C1952" s="23">
        <f t="shared" si="151"/>
        <v>34</v>
      </c>
      <c r="D1952" s="23" t="str">
        <f t="shared" si="152"/>
        <v>Fall Kite Event</v>
      </c>
      <c r="E1952" s="23" t="e">
        <f t="shared" si="153"/>
        <v>#N/A</v>
      </c>
      <c r="F1952" s="23">
        <f t="shared" si="154"/>
        <v>40.9</v>
      </c>
      <c r="G1952" s="22" t="s">
        <v>38</v>
      </c>
      <c r="H1952" s="23" t="s">
        <v>43</v>
      </c>
      <c r="I1952" s="24">
        <v>40.9</v>
      </c>
    </row>
    <row r="1953" spans="1:9">
      <c r="A1953" s="22">
        <v>44076</v>
      </c>
      <c r="B1953" s="22" t="str">
        <f t="shared" si="150"/>
        <v>Sep</v>
      </c>
      <c r="C1953" s="23">
        <f t="shared" si="151"/>
        <v>36</v>
      </c>
      <c r="D1953" s="23" t="str">
        <f t="shared" si="152"/>
        <v>None</v>
      </c>
      <c r="E1953" s="23" t="e">
        <f t="shared" si="153"/>
        <v>#N/A</v>
      </c>
      <c r="F1953" s="23" t="e">
        <f t="shared" si="154"/>
        <v>#N/A</v>
      </c>
      <c r="G1953" s="22" t="s">
        <v>38</v>
      </c>
      <c r="H1953" s="23" t="s">
        <v>66</v>
      </c>
      <c r="I1953" s="24">
        <v>36.74</v>
      </c>
    </row>
    <row r="1954" spans="1:9">
      <c r="A1954" s="22">
        <v>44050</v>
      </c>
      <c r="B1954" s="22" t="str">
        <f t="shared" si="150"/>
        <v>Aug</v>
      </c>
      <c r="C1954" s="23">
        <f t="shared" si="151"/>
        <v>32</v>
      </c>
      <c r="D1954" s="23" t="str">
        <f t="shared" si="152"/>
        <v>Fall Kite Event</v>
      </c>
      <c r="E1954" s="23" t="e">
        <f t="shared" si="153"/>
        <v>#N/A</v>
      </c>
      <c r="F1954" s="23">
        <f t="shared" si="154"/>
        <v>46.13</v>
      </c>
      <c r="G1954" s="22" t="s">
        <v>38</v>
      </c>
      <c r="H1954" s="23" t="s">
        <v>57</v>
      </c>
      <c r="I1954" s="24">
        <v>46.13</v>
      </c>
    </row>
    <row r="1955" spans="1:9">
      <c r="A1955" s="22">
        <v>44011</v>
      </c>
      <c r="B1955" s="22" t="str">
        <f t="shared" si="150"/>
        <v>Jun</v>
      </c>
      <c r="C1955" s="23">
        <f t="shared" si="151"/>
        <v>27</v>
      </c>
      <c r="D1955" s="23" t="str">
        <f t="shared" si="152"/>
        <v>None</v>
      </c>
      <c r="E1955" s="23" t="e">
        <f t="shared" si="153"/>
        <v>#N/A</v>
      </c>
      <c r="F1955" s="23" t="e">
        <f t="shared" si="154"/>
        <v>#N/A</v>
      </c>
      <c r="G1955" s="22" t="s">
        <v>45</v>
      </c>
      <c r="H1955" s="23" t="s">
        <v>46</v>
      </c>
      <c r="I1955" s="24">
        <v>48.61</v>
      </c>
    </row>
    <row r="1956" spans="1:9">
      <c r="A1956" s="22">
        <v>44006</v>
      </c>
      <c r="B1956" s="22" t="str">
        <f t="shared" si="150"/>
        <v>Jun</v>
      </c>
      <c r="C1956" s="23">
        <f t="shared" si="151"/>
        <v>26</v>
      </c>
      <c r="D1956" s="23" t="str">
        <f t="shared" si="152"/>
        <v>Festival of Flight</v>
      </c>
      <c r="E1956" s="23">
        <f t="shared" si="153"/>
        <v>20.59</v>
      </c>
      <c r="F1956" s="23" t="e">
        <f t="shared" si="154"/>
        <v>#N/A</v>
      </c>
      <c r="G1956" s="22" t="s">
        <v>38</v>
      </c>
      <c r="H1956" s="23" t="s">
        <v>43</v>
      </c>
      <c r="I1956" s="24">
        <v>20.59</v>
      </c>
    </row>
    <row r="1957" spans="1:9">
      <c r="A1957" s="22">
        <v>44044</v>
      </c>
      <c r="B1957" s="22" t="str">
        <f t="shared" si="150"/>
        <v>Aug</v>
      </c>
      <c r="C1957" s="23">
        <f t="shared" si="151"/>
        <v>31</v>
      </c>
      <c r="D1957" s="23" t="str">
        <f t="shared" si="152"/>
        <v>None</v>
      </c>
      <c r="E1957" s="23" t="e">
        <f t="shared" si="153"/>
        <v>#N/A</v>
      </c>
      <c r="F1957" s="23" t="e">
        <f t="shared" si="154"/>
        <v>#N/A</v>
      </c>
      <c r="G1957" s="22" t="s">
        <v>48</v>
      </c>
      <c r="H1957" s="23" t="s">
        <v>57</v>
      </c>
      <c r="I1957" s="24">
        <v>66.540000000000006</v>
      </c>
    </row>
    <row r="1958" spans="1:9">
      <c r="A1958" s="22">
        <v>44045</v>
      </c>
      <c r="B1958" s="22" t="str">
        <f t="shared" si="150"/>
        <v>Aug</v>
      </c>
      <c r="C1958" s="23">
        <f t="shared" si="151"/>
        <v>32</v>
      </c>
      <c r="D1958" s="23" t="str">
        <f t="shared" si="152"/>
        <v>Fall Kite Event</v>
      </c>
      <c r="E1958" s="23" t="e">
        <f t="shared" si="153"/>
        <v>#N/A</v>
      </c>
      <c r="F1958" s="23">
        <f t="shared" si="154"/>
        <v>68.37</v>
      </c>
      <c r="G1958" s="22" t="s">
        <v>38</v>
      </c>
      <c r="H1958" s="23" t="s">
        <v>54</v>
      </c>
      <c r="I1958" s="24">
        <v>68.37</v>
      </c>
    </row>
    <row r="1959" spans="1:9">
      <c r="A1959" s="22">
        <v>43987</v>
      </c>
      <c r="B1959" s="22" t="str">
        <f t="shared" si="150"/>
        <v>Jun</v>
      </c>
      <c r="C1959" s="23">
        <f t="shared" si="151"/>
        <v>23</v>
      </c>
      <c r="D1959" s="23" t="str">
        <f t="shared" si="152"/>
        <v>Festival of Flight</v>
      </c>
      <c r="E1959" s="23">
        <f t="shared" si="153"/>
        <v>54.7</v>
      </c>
      <c r="F1959" s="23" t="e">
        <f t="shared" si="154"/>
        <v>#N/A</v>
      </c>
      <c r="G1959" s="22" t="s">
        <v>38</v>
      </c>
      <c r="H1959" s="23" t="s">
        <v>66</v>
      </c>
      <c r="I1959" s="24">
        <v>54.7</v>
      </c>
    </row>
    <row r="1960" spans="1:9">
      <c r="A1960" s="22">
        <v>44073</v>
      </c>
      <c r="B1960" s="22" t="str">
        <f t="shared" si="150"/>
        <v>Aug</v>
      </c>
      <c r="C1960" s="23">
        <f t="shared" si="151"/>
        <v>36</v>
      </c>
      <c r="D1960" s="23" t="str">
        <f t="shared" si="152"/>
        <v>None</v>
      </c>
      <c r="E1960" s="23" t="e">
        <f t="shared" si="153"/>
        <v>#N/A</v>
      </c>
      <c r="F1960" s="23" t="e">
        <f t="shared" si="154"/>
        <v>#N/A</v>
      </c>
      <c r="G1960" s="22" t="s">
        <v>38</v>
      </c>
      <c r="H1960" s="23" t="s">
        <v>49</v>
      </c>
      <c r="I1960" s="24">
        <v>66.97</v>
      </c>
    </row>
    <row r="1961" spans="1:9">
      <c r="A1961" s="22">
        <v>43997</v>
      </c>
      <c r="B1961" s="22" t="str">
        <f t="shared" si="150"/>
        <v>Jun</v>
      </c>
      <c r="C1961" s="23">
        <f t="shared" si="151"/>
        <v>25</v>
      </c>
      <c r="D1961" s="23" t="str">
        <f t="shared" si="152"/>
        <v>Festival of Flight</v>
      </c>
      <c r="E1961" s="23">
        <f t="shared" si="153"/>
        <v>63.42</v>
      </c>
      <c r="F1961" s="23" t="e">
        <f t="shared" si="154"/>
        <v>#N/A</v>
      </c>
      <c r="G1961" s="22" t="s">
        <v>48</v>
      </c>
      <c r="H1961" s="23" t="s">
        <v>56</v>
      </c>
      <c r="I1961" s="24">
        <v>63.42</v>
      </c>
    </row>
    <row r="1962" spans="1:9">
      <c r="A1962" s="22">
        <v>43969</v>
      </c>
      <c r="B1962" s="22" t="str">
        <f t="shared" si="150"/>
        <v>May</v>
      </c>
      <c r="C1962" s="23">
        <f t="shared" si="151"/>
        <v>21</v>
      </c>
      <c r="D1962" s="23" t="str">
        <f t="shared" si="152"/>
        <v>None</v>
      </c>
      <c r="E1962" s="23" t="e">
        <f t="shared" si="153"/>
        <v>#N/A</v>
      </c>
      <c r="F1962" s="23" t="e">
        <f t="shared" si="154"/>
        <v>#N/A</v>
      </c>
      <c r="G1962" s="22" t="s">
        <v>48</v>
      </c>
      <c r="H1962" s="23" t="s">
        <v>43</v>
      </c>
      <c r="I1962" s="24">
        <v>20.91</v>
      </c>
    </row>
    <row r="1963" spans="1:9">
      <c r="A1963" s="22">
        <v>44050</v>
      </c>
      <c r="B1963" s="22" t="str">
        <f t="shared" si="150"/>
        <v>Aug</v>
      </c>
      <c r="C1963" s="23">
        <f t="shared" si="151"/>
        <v>32</v>
      </c>
      <c r="D1963" s="23" t="str">
        <f t="shared" si="152"/>
        <v>Fall Kite Event</v>
      </c>
      <c r="E1963" s="23" t="e">
        <f t="shared" si="153"/>
        <v>#N/A</v>
      </c>
      <c r="F1963" s="23">
        <f t="shared" si="154"/>
        <v>24.21</v>
      </c>
      <c r="G1963" s="22" t="s">
        <v>45</v>
      </c>
      <c r="H1963" s="23" t="s">
        <v>54</v>
      </c>
      <c r="I1963" s="24">
        <v>24.21</v>
      </c>
    </row>
    <row r="1964" spans="1:9">
      <c r="A1964" s="22">
        <v>44047</v>
      </c>
      <c r="B1964" s="22" t="str">
        <f t="shared" si="150"/>
        <v>Aug</v>
      </c>
      <c r="C1964" s="23">
        <f t="shared" si="151"/>
        <v>32</v>
      </c>
      <c r="D1964" s="23" t="str">
        <f t="shared" si="152"/>
        <v>Fall Kite Event</v>
      </c>
      <c r="E1964" s="23" t="e">
        <f t="shared" si="153"/>
        <v>#N/A</v>
      </c>
      <c r="F1964" s="23">
        <f t="shared" si="154"/>
        <v>84.38</v>
      </c>
      <c r="G1964" s="22" t="s">
        <v>38</v>
      </c>
      <c r="H1964" s="23" t="s">
        <v>56</v>
      </c>
      <c r="I1964" s="24">
        <v>84.38</v>
      </c>
    </row>
    <row r="1965" spans="1:9">
      <c r="A1965" s="22">
        <v>44020</v>
      </c>
      <c r="B1965" s="22" t="str">
        <f t="shared" si="150"/>
        <v>Jul</v>
      </c>
      <c r="C1965" s="23">
        <f t="shared" si="151"/>
        <v>28</v>
      </c>
      <c r="D1965" s="23" t="str">
        <f t="shared" si="152"/>
        <v>None</v>
      </c>
      <c r="E1965" s="23" t="e">
        <f t="shared" si="153"/>
        <v>#N/A</v>
      </c>
      <c r="F1965" s="23" t="e">
        <f t="shared" si="154"/>
        <v>#N/A</v>
      </c>
      <c r="G1965" s="22" t="s">
        <v>38</v>
      </c>
      <c r="H1965" s="23" t="s">
        <v>54</v>
      </c>
      <c r="I1965" s="24">
        <v>47.94</v>
      </c>
    </row>
    <row r="1966" spans="1:9">
      <c r="A1966" s="22">
        <v>43976</v>
      </c>
      <c r="B1966" s="22" t="str">
        <f t="shared" si="150"/>
        <v>May</v>
      </c>
      <c r="C1966" s="23">
        <f t="shared" si="151"/>
        <v>22</v>
      </c>
      <c r="D1966" s="23" t="str">
        <f t="shared" si="152"/>
        <v>None</v>
      </c>
      <c r="E1966" s="23" t="e">
        <f t="shared" si="153"/>
        <v>#N/A</v>
      </c>
      <c r="F1966" s="23" t="e">
        <f t="shared" si="154"/>
        <v>#N/A</v>
      </c>
      <c r="G1966" s="22" t="s">
        <v>48</v>
      </c>
      <c r="H1966" s="23" t="s">
        <v>53</v>
      </c>
      <c r="I1966" s="24">
        <v>87.2</v>
      </c>
    </row>
    <row r="1967" spans="1:9">
      <c r="A1967" s="22">
        <v>43964</v>
      </c>
      <c r="B1967" s="22" t="str">
        <f t="shared" si="150"/>
        <v>May</v>
      </c>
      <c r="C1967" s="23">
        <f t="shared" si="151"/>
        <v>20</v>
      </c>
      <c r="D1967" s="23" t="str">
        <f t="shared" si="152"/>
        <v>None</v>
      </c>
      <c r="E1967" s="23" t="e">
        <f t="shared" si="153"/>
        <v>#N/A</v>
      </c>
      <c r="F1967" s="23" t="e">
        <f t="shared" si="154"/>
        <v>#N/A</v>
      </c>
      <c r="G1967" s="22" t="s">
        <v>38</v>
      </c>
      <c r="H1967" s="23" t="s">
        <v>43</v>
      </c>
      <c r="I1967" s="24">
        <v>40.75</v>
      </c>
    </row>
    <row r="1968" spans="1:9">
      <c r="A1968" s="22">
        <v>44083</v>
      </c>
      <c r="B1968" s="22" t="str">
        <f t="shared" si="150"/>
        <v>Sep</v>
      </c>
      <c r="C1968" s="23">
        <f t="shared" si="151"/>
        <v>37</v>
      </c>
      <c r="D1968" s="23" t="str">
        <f t="shared" si="152"/>
        <v>None</v>
      </c>
      <c r="E1968" s="23" t="e">
        <f t="shared" si="153"/>
        <v>#N/A</v>
      </c>
      <c r="F1968" s="23" t="e">
        <f t="shared" si="154"/>
        <v>#N/A</v>
      </c>
      <c r="G1968" s="22" t="s">
        <v>48</v>
      </c>
      <c r="H1968" s="23" t="s">
        <v>43</v>
      </c>
      <c r="I1968" s="24">
        <v>246.2</v>
      </c>
    </row>
    <row r="1969" spans="1:9">
      <c r="A1969" s="22">
        <v>43997</v>
      </c>
      <c r="B1969" s="22" t="str">
        <f t="shared" si="150"/>
        <v>Jun</v>
      </c>
      <c r="C1969" s="23">
        <f t="shared" si="151"/>
        <v>25</v>
      </c>
      <c r="D1969" s="23" t="str">
        <f t="shared" si="152"/>
        <v>Festival of Flight</v>
      </c>
      <c r="E1969" s="23">
        <f t="shared" si="153"/>
        <v>240.26</v>
      </c>
      <c r="F1969" s="23" t="e">
        <f t="shared" si="154"/>
        <v>#N/A</v>
      </c>
      <c r="G1969" s="22" t="s">
        <v>48</v>
      </c>
      <c r="H1969" s="23" t="s">
        <v>39</v>
      </c>
      <c r="I1969" s="24">
        <v>240.26</v>
      </c>
    </row>
    <row r="1970" spans="1:9">
      <c r="A1970" s="22">
        <v>44068</v>
      </c>
      <c r="B1970" s="22" t="str">
        <f t="shared" si="150"/>
        <v>Aug</v>
      </c>
      <c r="C1970" s="23">
        <f t="shared" si="151"/>
        <v>35</v>
      </c>
      <c r="D1970" s="23" t="str">
        <f t="shared" si="152"/>
        <v>Fall Kite Event</v>
      </c>
      <c r="E1970" s="23" t="e">
        <f t="shared" si="153"/>
        <v>#N/A</v>
      </c>
      <c r="F1970" s="23">
        <f t="shared" si="154"/>
        <v>99.9</v>
      </c>
      <c r="G1970" s="22" t="s">
        <v>38</v>
      </c>
      <c r="H1970" s="23" t="s">
        <v>49</v>
      </c>
      <c r="I1970" s="24">
        <v>99.9</v>
      </c>
    </row>
    <row r="1971" spans="1:9">
      <c r="A1971" s="22">
        <v>43983</v>
      </c>
      <c r="B1971" s="22" t="str">
        <f t="shared" si="150"/>
        <v>Jun</v>
      </c>
      <c r="C1971" s="23">
        <f t="shared" si="151"/>
        <v>23</v>
      </c>
      <c r="D1971" s="23" t="str">
        <f t="shared" si="152"/>
        <v>Festival of Flight</v>
      </c>
      <c r="E1971" s="23">
        <f t="shared" si="153"/>
        <v>68.92</v>
      </c>
      <c r="F1971" s="23" t="e">
        <f t="shared" si="154"/>
        <v>#N/A</v>
      </c>
      <c r="G1971" s="22" t="s">
        <v>38</v>
      </c>
      <c r="H1971" s="23" t="s">
        <v>49</v>
      </c>
      <c r="I1971" s="24">
        <v>68.92</v>
      </c>
    </row>
    <row r="1972" spans="1:9">
      <c r="A1972" s="22">
        <v>44009</v>
      </c>
      <c r="B1972" s="22" t="str">
        <f t="shared" si="150"/>
        <v>Jun</v>
      </c>
      <c r="C1972" s="23">
        <f t="shared" si="151"/>
        <v>26</v>
      </c>
      <c r="D1972" s="23" t="str">
        <f t="shared" si="152"/>
        <v>Festival of Flight</v>
      </c>
      <c r="E1972" s="23">
        <f t="shared" si="153"/>
        <v>73</v>
      </c>
      <c r="F1972" s="23" t="e">
        <f t="shared" si="154"/>
        <v>#N/A</v>
      </c>
      <c r="G1972" s="22" t="s">
        <v>48</v>
      </c>
      <c r="H1972" s="23" t="s">
        <v>46</v>
      </c>
      <c r="I1972" s="24">
        <v>73</v>
      </c>
    </row>
    <row r="1973" spans="1:9">
      <c r="A1973" s="22">
        <v>44072</v>
      </c>
      <c r="B1973" s="22" t="str">
        <f t="shared" si="150"/>
        <v>Aug</v>
      </c>
      <c r="C1973" s="23">
        <f t="shared" si="151"/>
        <v>35</v>
      </c>
      <c r="D1973" s="23" t="str">
        <f t="shared" si="152"/>
        <v>Fall Kite Event</v>
      </c>
      <c r="E1973" s="23" t="e">
        <f t="shared" si="153"/>
        <v>#N/A</v>
      </c>
      <c r="F1973" s="23">
        <f t="shared" si="154"/>
        <v>40.340000000000003</v>
      </c>
      <c r="G1973" s="22" t="s">
        <v>48</v>
      </c>
      <c r="H1973" s="23" t="s">
        <v>43</v>
      </c>
      <c r="I1973" s="24">
        <v>40.340000000000003</v>
      </c>
    </row>
    <row r="1974" spans="1:9">
      <c r="A1974" s="22">
        <v>44005</v>
      </c>
      <c r="B1974" s="22" t="str">
        <f t="shared" si="150"/>
        <v>Jun</v>
      </c>
      <c r="C1974" s="23">
        <f t="shared" si="151"/>
        <v>26</v>
      </c>
      <c r="D1974" s="23" t="str">
        <f t="shared" si="152"/>
        <v>Festival of Flight</v>
      </c>
      <c r="E1974" s="23">
        <f t="shared" si="153"/>
        <v>71.72</v>
      </c>
      <c r="F1974" s="23" t="e">
        <f t="shared" si="154"/>
        <v>#N/A</v>
      </c>
      <c r="G1974" s="22" t="s">
        <v>38</v>
      </c>
      <c r="H1974" s="23" t="s">
        <v>54</v>
      </c>
      <c r="I1974" s="24">
        <v>71.72</v>
      </c>
    </row>
    <row r="1975" spans="1:9">
      <c r="A1975" s="22">
        <v>43992</v>
      </c>
      <c r="B1975" s="22" t="str">
        <f t="shared" si="150"/>
        <v>Jun</v>
      </c>
      <c r="C1975" s="23">
        <f t="shared" si="151"/>
        <v>24</v>
      </c>
      <c r="D1975" s="23" t="str">
        <f t="shared" si="152"/>
        <v>Festival of Flight</v>
      </c>
      <c r="E1975" s="23">
        <f t="shared" si="153"/>
        <v>71.67</v>
      </c>
      <c r="F1975" s="23" t="e">
        <f t="shared" si="154"/>
        <v>#N/A</v>
      </c>
      <c r="G1975" s="22" t="s">
        <v>48</v>
      </c>
      <c r="H1975" s="23" t="s">
        <v>54</v>
      </c>
      <c r="I1975" s="24">
        <v>71.67</v>
      </c>
    </row>
    <row r="1976" spans="1:9">
      <c r="A1976" s="22">
        <v>43976</v>
      </c>
      <c r="B1976" s="22" t="str">
        <f t="shared" si="150"/>
        <v>May</v>
      </c>
      <c r="C1976" s="23">
        <f t="shared" si="151"/>
        <v>22</v>
      </c>
      <c r="D1976" s="23" t="str">
        <f t="shared" si="152"/>
        <v>None</v>
      </c>
      <c r="E1976" s="23" t="e">
        <f t="shared" si="153"/>
        <v>#N/A</v>
      </c>
      <c r="F1976" s="23" t="e">
        <f t="shared" si="154"/>
        <v>#N/A</v>
      </c>
      <c r="G1976" s="22" t="s">
        <v>38</v>
      </c>
      <c r="H1976" s="23" t="s">
        <v>50</v>
      </c>
      <c r="I1976" s="24">
        <v>46.43</v>
      </c>
    </row>
    <row r="1977" spans="1:9">
      <c r="A1977" s="22">
        <v>44038</v>
      </c>
      <c r="B1977" s="22" t="str">
        <f t="shared" si="150"/>
        <v>Jul</v>
      </c>
      <c r="C1977" s="23">
        <f t="shared" si="151"/>
        <v>31</v>
      </c>
      <c r="D1977" s="23" t="str">
        <f t="shared" si="152"/>
        <v>None</v>
      </c>
      <c r="E1977" s="23" t="e">
        <f t="shared" si="153"/>
        <v>#N/A</v>
      </c>
      <c r="F1977" s="23" t="e">
        <f t="shared" si="154"/>
        <v>#N/A</v>
      </c>
      <c r="G1977" s="22" t="s">
        <v>48</v>
      </c>
      <c r="H1977" s="23" t="s">
        <v>57</v>
      </c>
      <c r="I1977" s="24">
        <v>69.84</v>
      </c>
    </row>
    <row r="1978" spans="1:9">
      <c r="A1978" s="22">
        <v>44007</v>
      </c>
      <c r="B1978" s="22" t="str">
        <f t="shared" si="150"/>
        <v>Jun</v>
      </c>
      <c r="C1978" s="23">
        <f t="shared" si="151"/>
        <v>26</v>
      </c>
      <c r="D1978" s="23" t="str">
        <f t="shared" si="152"/>
        <v>Festival of Flight</v>
      </c>
      <c r="E1978" s="23">
        <f t="shared" si="153"/>
        <v>69.400000000000006</v>
      </c>
      <c r="F1978" s="23" t="e">
        <f t="shared" si="154"/>
        <v>#N/A</v>
      </c>
      <c r="G1978" s="22" t="s">
        <v>48</v>
      </c>
      <c r="H1978" s="23" t="s">
        <v>50</v>
      </c>
      <c r="I1978" s="24">
        <v>69.400000000000006</v>
      </c>
    </row>
    <row r="1979" spans="1:9">
      <c r="A1979" s="22">
        <v>44046</v>
      </c>
      <c r="B1979" s="22" t="str">
        <f t="shared" si="150"/>
        <v>Aug</v>
      </c>
      <c r="C1979" s="23">
        <f t="shared" si="151"/>
        <v>32</v>
      </c>
      <c r="D1979" s="23" t="str">
        <f t="shared" si="152"/>
        <v>Fall Kite Event</v>
      </c>
      <c r="E1979" s="23" t="e">
        <f t="shared" si="153"/>
        <v>#N/A</v>
      </c>
      <c r="F1979" s="23">
        <f t="shared" si="154"/>
        <v>66.34</v>
      </c>
      <c r="G1979" s="22" t="s">
        <v>48</v>
      </c>
      <c r="H1979" s="23" t="s">
        <v>49</v>
      </c>
      <c r="I1979" s="24">
        <v>66.34</v>
      </c>
    </row>
    <row r="1980" spans="1:9">
      <c r="A1980" s="22">
        <v>43986</v>
      </c>
      <c r="B1980" s="22" t="str">
        <f t="shared" si="150"/>
        <v>Jun</v>
      </c>
      <c r="C1980" s="23">
        <f t="shared" si="151"/>
        <v>23</v>
      </c>
      <c r="D1980" s="23" t="str">
        <f t="shared" si="152"/>
        <v>Festival of Flight</v>
      </c>
      <c r="E1980" s="23">
        <f t="shared" si="153"/>
        <v>68.95</v>
      </c>
      <c r="F1980" s="23" t="e">
        <f t="shared" si="154"/>
        <v>#N/A</v>
      </c>
      <c r="G1980" s="22" t="s">
        <v>45</v>
      </c>
      <c r="H1980" s="23" t="s">
        <v>49</v>
      </c>
      <c r="I1980" s="24">
        <v>68.95</v>
      </c>
    </row>
    <row r="1981" spans="1:9">
      <c r="A1981" s="22">
        <v>44010</v>
      </c>
      <c r="B1981" s="22" t="str">
        <f t="shared" si="150"/>
        <v>Jun</v>
      </c>
      <c r="C1981" s="23">
        <f t="shared" si="151"/>
        <v>27</v>
      </c>
      <c r="D1981" s="23" t="str">
        <f t="shared" si="152"/>
        <v>None</v>
      </c>
      <c r="E1981" s="23" t="e">
        <f t="shared" si="153"/>
        <v>#N/A</v>
      </c>
      <c r="F1981" s="23" t="e">
        <f t="shared" si="154"/>
        <v>#N/A</v>
      </c>
      <c r="G1981" s="22" t="s">
        <v>38</v>
      </c>
      <c r="H1981" s="23" t="s">
        <v>43</v>
      </c>
      <c r="I1981" s="24">
        <v>38.36</v>
      </c>
    </row>
    <row r="1982" spans="1:9">
      <c r="A1982" s="22">
        <v>44053</v>
      </c>
      <c r="B1982" s="22" t="str">
        <f t="shared" si="150"/>
        <v>Aug</v>
      </c>
      <c r="C1982" s="23">
        <f t="shared" si="151"/>
        <v>33</v>
      </c>
      <c r="D1982" s="23" t="str">
        <f t="shared" si="152"/>
        <v>Fall Kite Event</v>
      </c>
      <c r="E1982" s="23" t="e">
        <f t="shared" si="153"/>
        <v>#N/A</v>
      </c>
      <c r="F1982" s="23">
        <f t="shared" si="154"/>
        <v>23.91</v>
      </c>
      <c r="G1982" s="22" t="s">
        <v>38</v>
      </c>
      <c r="H1982" s="23" t="s">
        <v>57</v>
      </c>
      <c r="I1982" s="24">
        <v>23.91</v>
      </c>
    </row>
    <row r="1983" spans="1:9">
      <c r="A1983" s="22">
        <v>44020</v>
      </c>
      <c r="B1983" s="22" t="str">
        <f t="shared" si="150"/>
        <v>Jul</v>
      </c>
      <c r="C1983" s="23">
        <f t="shared" si="151"/>
        <v>28</v>
      </c>
      <c r="D1983" s="23" t="str">
        <f t="shared" si="152"/>
        <v>None</v>
      </c>
      <c r="E1983" s="23" t="e">
        <f t="shared" si="153"/>
        <v>#N/A</v>
      </c>
      <c r="F1983" s="23" t="e">
        <f t="shared" si="154"/>
        <v>#N/A</v>
      </c>
      <c r="G1983" s="22" t="s">
        <v>48</v>
      </c>
      <c r="H1983" s="23" t="s">
        <v>53</v>
      </c>
      <c r="I1983" s="24">
        <v>58.61</v>
      </c>
    </row>
    <row r="1984" spans="1:9">
      <c r="A1984" s="22">
        <v>43990</v>
      </c>
      <c r="B1984" s="22" t="str">
        <f t="shared" si="150"/>
        <v>Jun</v>
      </c>
      <c r="C1984" s="23">
        <f t="shared" si="151"/>
        <v>24</v>
      </c>
      <c r="D1984" s="23" t="str">
        <f t="shared" si="152"/>
        <v>Festival of Flight</v>
      </c>
      <c r="E1984" s="23">
        <f t="shared" si="153"/>
        <v>87.15</v>
      </c>
      <c r="F1984" s="23" t="e">
        <f t="shared" si="154"/>
        <v>#N/A</v>
      </c>
      <c r="G1984" s="22" t="s">
        <v>48</v>
      </c>
      <c r="H1984" s="23" t="s">
        <v>53</v>
      </c>
      <c r="I1984" s="24">
        <v>87.15</v>
      </c>
    </row>
    <row r="1985" spans="1:9">
      <c r="A1985" s="22">
        <v>43952</v>
      </c>
      <c r="B1985" s="22" t="str">
        <f t="shared" si="150"/>
        <v>May</v>
      </c>
      <c r="C1985" s="23">
        <f t="shared" si="151"/>
        <v>18</v>
      </c>
      <c r="D1985" s="23" t="str">
        <f t="shared" si="152"/>
        <v>None</v>
      </c>
      <c r="E1985" s="23" t="e">
        <f t="shared" si="153"/>
        <v>#N/A</v>
      </c>
      <c r="F1985" s="23" t="e">
        <f t="shared" si="154"/>
        <v>#N/A</v>
      </c>
      <c r="G1985" s="22" t="s">
        <v>48</v>
      </c>
      <c r="H1985" s="23" t="s">
        <v>61</v>
      </c>
      <c r="I1985" s="24">
        <v>83.4</v>
      </c>
    </row>
    <row r="1986" spans="1:9">
      <c r="A1986" s="22">
        <v>44072</v>
      </c>
      <c r="B1986" s="22" t="str">
        <f t="shared" si="150"/>
        <v>Aug</v>
      </c>
      <c r="C1986" s="23">
        <f t="shared" si="151"/>
        <v>35</v>
      </c>
      <c r="D1986" s="23" t="str">
        <f t="shared" si="152"/>
        <v>Fall Kite Event</v>
      </c>
      <c r="E1986" s="23" t="e">
        <f t="shared" si="153"/>
        <v>#N/A</v>
      </c>
      <c r="F1986" s="23">
        <f t="shared" si="154"/>
        <v>331.02</v>
      </c>
      <c r="G1986" s="22" t="s">
        <v>38</v>
      </c>
      <c r="H1986" s="23" t="s">
        <v>53</v>
      </c>
      <c r="I1986" s="24">
        <v>331.02</v>
      </c>
    </row>
    <row r="1987" spans="1:9">
      <c r="A1987" s="22">
        <v>44071</v>
      </c>
      <c r="B1987" s="22" t="str">
        <f t="shared" si="150"/>
        <v>Aug</v>
      </c>
      <c r="C1987" s="23">
        <f t="shared" si="151"/>
        <v>35</v>
      </c>
      <c r="D1987" s="23" t="str">
        <f t="shared" si="152"/>
        <v>Fall Kite Event</v>
      </c>
      <c r="E1987" s="23" t="e">
        <f t="shared" si="153"/>
        <v>#N/A</v>
      </c>
      <c r="F1987" s="23">
        <f t="shared" si="154"/>
        <v>96.6</v>
      </c>
      <c r="G1987" s="22" t="s">
        <v>45</v>
      </c>
      <c r="H1987" s="23" t="s">
        <v>49</v>
      </c>
      <c r="I1987" s="24">
        <v>96.6</v>
      </c>
    </row>
    <row r="1988" spans="1:9">
      <c r="A1988" s="22">
        <v>43990</v>
      </c>
      <c r="B1988" s="22" t="str">
        <f t="shared" si="150"/>
        <v>Jun</v>
      </c>
      <c r="C1988" s="23">
        <f t="shared" si="151"/>
        <v>24</v>
      </c>
      <c r="D1988" s="23" t="str">
        <f t="shared" si="152"/>
        <v>Festival of Flight</v>
      </c>
      <c r="E1988" s="23">
        <f t="shared" si="153"/>
        <v>58.37</v>
      </c>
      <c r="F1988" s="23" t="e">
        <f t="shared" si="154"/>
        <v>#N/A</v>
      </c>
      <c r="G1988" s="22" t="s">
        <v>45</v>
      </c>
      <c r="H1988" s="23" t="s">
        <v>53</v>
      </c>
      <c r="I1988" s="24">
        <v>58.37</v>
      </c>
    </row>
    <row r="1989" spans="1:9">
      <c r="A1989" s="22">
        <v>44002</v>
      </c>
      <c r="B1989" s="22" t="str">
        <f t="shared" si="150"/>
        <v>Jun</v>
      </c>
      <c r="C1989" s="23">
        <f t="shared" si="151"/>
        <v>25</v>
      </c>
      <c r="D1989" s="23" t="str">
        <f t="shared" si="152"/>
        <v>Festival of Flight</v>
      </c>
      <c r="E1989" s="23">
        <f t="shared" si="153"/>
        <v>23.78</v>
      </c>
      <c r="F1989" s="23" t="e">
        <f t="shared" si="154"/>
        <v>#N/A</v>
      </c>
      <c r="G1989" s="22" t="s">
        <v>48</v>
      </c>
      <c r="H1989" s="23" t="s">
        <v>57</v>
      </c>
      <c r="I1989" s="24">
        <v>23.78</v>
      </c>
    </row>
    <row r="1990" spans="1:9">
      <c r="A1990" s="22">
        <v>44010</v>
      </c>
      <c r="B1990" s="22" t="str">
        <f t="shared" ref="B1990:B2005" si="155">TEXT(A1990,"mmm")</f>
        <v>Jun</v>
      </c>
      <c r="C1990" s="23">
        <f t="shared" ref="C1990:C2005" si="156">WEEKNUM(A1990)</f>
        <v>27</v>
      </c>
      <c r="D1990" s="23" t="str">
        <f t="shared" ref="D1990:D2005" si="157">IFERROR(VLOOKUP(C1990,$AZ$7:$BA$14,2,0),"None")</f>
        <v>None</v>
      </c>
      <c r="E1990" s="23" t="e">
        <f t="shared" ref="E1990:E2005" si="158">IF(D1990=$AZ$4,I1990,NA())</f>
        <v>#N/A</v>
      </c>
      <c r="F1990" s="23" t="e">
        <f t="shared" ref="F1990:F2005" si="159">IF(D1990=$AZ$3,I1990,NA())</f>
        <v>#N/A</v>
      </c>
      <c r="G1990" s="22" t="s">
        <v>48</v>
      </c>
      <c r="H1990" s="23" t="s">
        <v>61</v>
      </c>
      <c r="I1990" s="24">
        <v>277.32</v>
      </c>
    </row>
    <row r="1991" spans="1:9">
      <c r="A1991" s="22">
        <v>44000</v>
      </c>
      <c r="B1991" s="22" t="str">
        <f t="shared" si="155"/>
        <v>Jun</v>
      </c>
      <c r="C1991" s="23">
        <f t="shared" si="156"/>
        <v>25</v>
      </c>
      <c r="D1991" s="23" t="str">
        <f t="shared" si="157"/>
        <v>Festival of Flight</v>
      </c>
      <c r="E1991" s="23">
        <f t="shared" si="158"/>
        <v>33.33</v>
      </c>
      <c r="F1991" s="23" t="e">
        <f t="shared" si="159"/>
        <v>#N/A</v>
      </c>
      <c r="G1991" s="22" t="s">
        <v>48</v>
      </c>
      <c r="H1991" s="23" t="s">
        <v>49</v>
      </c>
      <c r="I1991" s="24">
        <v>33.33</v>
      </c>
    </row>
    <row r="1992" spans="1:9">
      <c r="A1992" s="22">
        <v>43996</v>
      </c>
      <c r="B1992" s="22" t="str">
        <f t="shared" si="155"/>
        <v>Jun</v>
      </c>
      <c r="C1992" s="23">
        <f t="shared" si="156"/>
        <v>25</v>
      </c>
      <c r="D1992" s="23" t="str">
        <f t="shared" si="157"/>
        <v>Festival of Flight</v>
      </c>
      <c r="E1992" s="23">
        <f t="shared" si="158"/>
        <v>24.9</v>
      </c>
      <c r="F1992" s="23" t="e">
        <f t="shared" si="159"/>
        <v>#N/A</v>
      </c>
      <c r="G1992" s="22" t="s">
        <v>48</v>
      </c>
      <c r="H1992" s="23" t="s">
        <v>58</v>
      </c>
      <c r="I1992" s="24">
        <v>24.9</v>
      </c>
    </row>
    <row r="1993" spans="1:9">
      <c r="A1993" s="22">
        <v>44065</v>
      </c>
      <c r="B1993" s="22" t="str">
        <f t="shared" si="155"/>
        <v>Aug</v>
      </c>
      <c r="C1993" s="23">
        <f t="shared" si="156"/>
        <v>34</v>
      </c>
      <c r="D1993" s="23" t="str">
        <f t="shared" si="157"/>
        <v>Fall Kite Event</v>
      </c>
      <c r="E1993" s="23" t="e">
        <f t="shared" si="158"/>
        <v>#N/A</v>
      </c>
      <c r="F1993" s="23">
        <f t="shared" si="159"/>
        <v>66.78</v>
      </c>
      <c r="G1993" s="22" t="s">
        <v>48</v>
      </c>
      <c r="H1993" s="23" t="s">
        <v>57</v>
      </c>
      <c r="I1993" s="24">
        <v>66.78</v>
      </c>
    </row>
    <row r="1994" spans="1:9">
      <c r="A1994" s="22">
        <v>43995</v>
      </c>
      <c r="B1994" s="22" t="str">
        <f t="shared" si="155"/>
        <v>Jun</v>
      </c>
      <c r="C1994" s="23">
        <f t="shared" si="156"/>
        <v>24</v>
      </c>
      <c r="D1994" s="23" t="str">
        <f t="shared" si="157"/>
        <v>Festival of Flight</v>
      </c>
      <c r="E1994" s="23">
        <f t="shared" si="158"/>
        <v>27.75</v>
      </c>
      <c r="F1994" s="23" t="e">
        <f t="shared" si="159"/>
        <v>#N/A</v>
      </c>
      <c r="G1994" s="22" t="s">
        <v>48</v>
      </c>
      <c r="H1994" s="23" t="s">
        <v>61</v>
      </c>
      <c r="I1994" s="24">
        <v>27.75</v>
      </c>
    </row>
    <row r="1995" spans="1:9">
      <c r="A1995" s="22">
        <v>43986</v>
      </c>
      <c r="B1995" s="22" t="str">
        <f t="shared" si="155"/>
        <v>Jun</v>
      </c>
      <c r="C1995" s="23">
        <f t="shared" si="156"/>
        <v>23</v>
      </c>
      <c r="D1995" s="23" t="str">
        <f t="shared" si="157"/>
        <v>Festival of Flight</v>
      </c>
      <c r="E1995" s="23">
        <f t="shared" si="158"/>
        <v>23.48</v>
      </c>
      <c r="F1995" s="23" t="e">
        <f t="shared" si="159"/>
        <v>#N/A</v>
      </c>
      <c r="G1995" s="22" t="s">
        <v>48</v>
      </c>
      <c r="H1995" s="23" t="s">
        <v>57</v>
      </c>
      <c r="I1995" s="24">
        <v>23.48</v>
      </c>
    </row>
    <row r="1996" spans="1:9">
      <c r="A1996" s="22">
        <v>43995</v>
      </c>
      <c r="B1996" s="22" t="str">
        <f t="shared" si="155"/>
        <v>Jun</v>
      </c>
      <c r="C1996" s="23">
        <f t="shared" si="156"/>
        <v>24</v>
      </c>
      <c r="D1996" s="23" t="str">
        <f t="shared" si="157"/>
        <v>Festival of Flight</v>
      </c>
      <c r="E1996" s="23">
        <f t="shared" si="158"/>
        <v>28.71</v>
      </c>
      <c r="F1996" s="23" t="e">
        <f t="shared" si="159"/>
        <v>#N/A</v>
      </c>
      <c r="G1996" s="22" t="s">
        <v>48</v>
      </c>
      <c r="H1996" s="23" t="s">
        <v>53</v>
      </c>
      <c r="I1996" s="24">
        <v>28.71</v>
      </c>
    </row>
    <row r="1997" spans="1:9">
      <c r="A1997" s="22">
        <v>44073</v>
      </c>
      <c r="B1997" s="22" t="str">
        <f t="shared" si="155"/>
        <v>Aug</v>
      </c>
      <c r="C1997" s="23">
        <f t="shared" si="156"/>
        <v>36</v>
      </c>
      <c r="D1997" s="23" t="str">
        <f t="shared" si="157"/>
        <v>None</v>
      </c>
      <c r="E1997" s="23" t="e">
        <f t="shared" si="158"/>
        <v>#N/A</v>
      </c>
      <c r="F1997" s="23" t="e">
        <f t="shared" si="159"/>
        <v>#N/A</v>
      </c>
      <c r="G1997" s="22" t="s">
        <v>48</v>
      </c>
      <c r="H1997" s="23" t="s">
        <v>43</v>
      </c>
      <c r="I1997" s="24">
        <v>60.09</v>
      </c>
    </row>
    <row r="1998" spans="1:9">
      <c r="A1998" s="22">
        <v>44092</v>
      </c>
      <c r="B1998" s="22" t="str">
        <f t="shared" si="155"/>
        <v>Sep</v>
      </c>
      <c r="C1998" s="23">
        <f t="shared" si="156"/>
        <v>38</v>
      </c>
      <c r="D1998" s="23" t="str">
        <f t="shared" si="157"/>
        <v>None</v>
      </c>
      <c r="E1998" s="23" t="e">
        <f t="shared" si="158"/>
        <v>#N/A</v>
      </c>
      <c r="F1998" s="23" t="e">
        <f t="shared" si="159"/>
        <v>#N/A</v>
      </c>
      <c r="G1998" s="22" t="s">
        <v>38</v>
      </c>
      <c r="H1998" s="23" t="s">
        <v>46</v>
      </c>
      <c r="I1998" s="24">
        <v>75.36</v>
      </c>
    </row>
    <row r="1999" spans="1:9">
      <c r="A1999" s="22">
        <v>44061</v>
      </c>
      <c r="B1999" s="22" t="str">
        <f t="shared" si="155"/>
        <v>Aug</v>
      </c>
      <c r="C1999" s="23">
        <f t="shared" si="156"/>
        <v>34</v>
      </c>
      <c r="D1999" s="23" t="str">
        <f t="shared" si="157"/>
        <v>Fall Kite Event</v>
      </c>
      <c r="E1999" s="23" t="e">
        <f t="shared" si="158"/>
        <v>#N/A</v>
      </c>
      <c r="F1999" s="23">
        <f t="shared" si="159"/>
        <v>78.58</v>
      </c>
      <c r="G1999" s="22" t="s">
        <v>45</v>
      </c>
      <c r="H1999" s="23" t="s">
        <v>39</v>
      </c>
      <c r="I1999" s="24">
        <v>78.58</v>
      </c>
    </row>
    <row r="2000" spans="1:9">
      <c r="A2000" s="22">
        <v>44072</v>
      </c>
      <c r="B2000" s="22" t="str">
        <f t="shared" si="155"/>
        <v>Aug</v>
      </c>
      <c r="C2000" s="23">
        <f t="shared" si="156"/>
        <v>35</v>
      </c>
      <c r="D2000" s="23" t="str">
        <f t="shared" si="157"/>
        <v>Fall Kite Event</v>
      </c>
      <c r="E2000" s="23" t="e">
        <f t="shared" si="158"/>
        <v>#N/A</v>
      </c>
      <c r="F2000" s="23">
        <f t="shared" si="159"/>
        <v>83.37</v>
      </c>
      <c r="G2000" s="22" t="s">
        <v>38</v>
      </c>
      <c r="H2000" s="23" t="s">
        <v>61</v>
      </c>
      <c r="I2000" s="24">
        <v>83.37</v>
      </c>
    </row>
    <row r="2001" spans="1:9">
      <c r="A2001" s="22">
        <v>43984</v>
      </c>
      <c r="B2001" s="22" t="str">
        <f t="shared" si="155"/>
        <v>Jun</v>
      </c>
      <c r="C2001" s="23">
        <f t="shared" si="156"/>
        <v>23</v>
      </c>
      <c r="D2001" s="23" t="str">
        <f t="shared" si="157"/>
        <v>Festival of Flight</v>
      </c>
      <c r="E2001" s="23">
        <f t="shared" si="158"/>
        <v>136.15</v>
      </c>
      <c r="F2001" s="23" t="e">
        <f t="shared" si="159"/>
        <v>#N/A</v>
      </c>
      <c r="G2001" s="22" t="s">
        <v>48</v>
      </c>
      <c r="H2001" s="23" t="s">
        <v>49</v>
      </c>
      <c r="I2001" s="24">
        <v>136.15</v>
      </c>
    </row>
    <row r="2002" spans="1:9">
      <c r="A2002" s="22">
        <v>44036</v>
      </c>
      <c r="B2002" s="22" t="str">
        <f t="shared" si="155"/>
        <v>Jul</v>
      </c>
      <c r="C2002" s="23">
        <f t="shared" si="156"/>
        <v>30</v>
      </c>
      <c r="D2002" s="23" t="str">
        <f t="shared" si="157"/>
        <v>None</v>
      </c>
      <c r="E2002" s="23" t="e">
        <f t="shared" si="158"/>
        <v>#N/A</v>
      </c>
      <c r="F2002" s="23" t="e">
        <f t="shared" si="159"/>
        <v>#N/A</v>
      </c>
      <c r="G2002" s="22" t="s">
        <v>48</v>
      </c>
      <c r="H2002" s="23" t="s">
        <v>53</v>
      </c>
      <c r="I2002" s="24">
        <v>29.8</v>
      </c>
    </row>
    <row r="2003" spans="1:9">
      <c r="A2003" s="22">
        <v>44061</v>
      </c>
      <c r="B2003" s="22" t="str">
        <f t="shared" si="155"/>
        <v>Aug</v>
      </c>
      <c r="C2003" s="23">
        <f t="shared" si="156"/>
        <v>34</v>
      </c>
      <c r="D2003" s="23" t="str">
        <f t="shared" si="157"/>
        <v>Fall Kite Event</v>
      </c>
      <c r="E2003" s="23" t="e">
        <f t="shared" si="158"/>
        <v>#N/A</v>
      </c>
      <c r="F2003" s="23">
        <f t="shared" si="159"/>
        <v>38.01</v>
      </c>
      <c r="G2003" s="22" t="s">
        <v>48</v>
      </c>
      <c r="H2003" s="23" t="s">
        <v>43</v>
      </c>
      <c r="I2003" s="24">
        <v>38.01</v>
      </c>
    </row>
    <row r="2004" spans="1:9">
      <c r="A2004" s="22">
        <v>44011</v>
      </c>
      <c r="B2004" s="22" t="str">
        <f t="shared" si="155"/>
        <v>Jun</v>
      </c>
      <c r="C2004" s="23">
        <f t="shared" si="156"/>
        <v>27</v>
      </c>
      <c r="D2004" s="23" t="str">
        <f t="shared" si="157"/>
        <v>None</v>
      </c>
      <c r="E2004" s="23" t="e">
        <f t="shared" si="158"/>
        <v>#N/A</v>
      </c>
      <c r="F2004" s="23" t="e">
        <f t="shared" si="159"/>
        <v>#N/A</v>
      </c>
      <c r="G2004" s="22" t="s">
        <v>48</v>
      </c>
      <c r="H2004" s="23" t="s">
        <v>57</v>
      </c>
      <c r="I2004" s="24">
        <v>46.46</v>
      </c>
    </row>
    <row r="2005" spans="1:9">
      <c r="A2005" s="22">
        <v>43984</v>
      </c>
      <c r="B2005" s="22" t="str">
        <f t="shared" si="155"/>
        <v>Jun</v>
      </c>
      <c r="C2005" s="23">
        <f t="shared" si="156"/>
        <v>23</v>
      </c>
      <c r="D2005" s="23" t="str">
        <f t="shared" si="157"/>
        <v>Festival of Flight</v>
      </c>
      <c r="E2005" s="23">
        <f t="shared" si="158"/>
        <v>501.75</v>
      </c>
      <c r="F2005" s="23" t="e">
        <f t="shared" si="159"/>
        <v>#N/A</v>
      </c>
      <c r="G2005" s="22" t="s">
        <v>45</v>
      </c>
      <c r="H2005" s="23" t="s">
        <v>50</v>
      </c>
      <c r="I2005" s="24">
        <v>501.75</v>
      </c>
    </row>
  </sheetData>
  <conditionalFormatting sqref="E6:F2005">
    <cfRule type="expression" dxfId="19" priority="2">
      <formula>ISNA(E6)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407AF-D258-47DA-ADBD-E8A1419969D4}">
  <sheetPr>
    <tabColor rgb="FFFFFF00"/>
  </sheetPr>
  <dimension ref="A2:AQ2005"/>
  <sheetViews>
    <sheetView showGridLines="0" zoomScale="85" zoomScaleNormal="85" workbookViewId="0">
      <selection activeCell="L17" sqref="L17"/>
    </sheetView>
  </sheetViews>
  <sheetFormatPr defaultRowHeight="14.25"/>
  <cols>
    <col min="1" max="1" width="11.59765625" customWidth="1"/>
    <col min="2" max="2" width="7.1328125" bestFit="1" customWidth="1"/>
    <col min="3" max="3" width="6.265625" customWidth="1"/>
    <col min="4" max="5" width="14.1328125" bestFit="1" customWidth="1"/>
    <col min="6" max="8" width="11.73046875" customWidth="1"/>
    <col min="10" max="10" width="11.265625" customWidth="1"/>
    <col min="11" max="11" width="18.59765625" customWidth="1"/>
    <col min="12" max="12" width="16.86328125" bestFit="1" customWidth="1"/>
    <col min="13" max="15" width="13.9296875" bestFit="1" customWidth="1"/>
    <col min="16" max="16" width="10.19921875" bestFit="1" customWidth="1"/>
    <col min="19" max="19" width="18.59765625" bestFit="1" customWidth="1"/>
    <col min="20" max="22" width="15.1328125" bestFit="1" customWidth="1"/>
    <col min="23" max="23" width="11.265625" bestFit="1" customWidth="1"/>
    <col min="42" max="42" width="24" bestFit="1" customWidth="1"/>
    <col min="43" max="43" width="27.73046875" bestFit="1" customWidth="1"/>
    <col min="44" max="44" width="15.1328125" bestFit="1" customWidth="1"/>
    <col min="45" max="45" width="12.86328125" bestFit="1" customWidth="1"/>
    <col min="46" max="46" width="14.265625" bestFit="1" customWidth="1"/>
    <col min="47" max="47" width="11.265625" bestFit="1" customWidth="1"/>
  </cols>
  <sheetData>
    <row r="2" spans="1:43">
      <c r="A2" s="16" t="s">
        <v>21</v>
      </c>
      <c r="J2" s="16" t="s">
        <v>22</v>
      </c>
      <c r="P2" s="16" t="s">
        <v>23</v>
      </c>
      <c r="AP2" s="17" t="s">
        <v>24</v>
      </c>
    </row>
    <row r="3" spans="1:43">
      <c r="AP3" s="15" t="s">
        <v>25</v>
      </c>
    </row>
    <row r="4" spans="1:43">
      <c r="J4" s="18" t="s">
        <v>26</v>
      </c>
      <c r="P4" s="18" t="s">
        <v>27</v>
      </c>
      <c r="AG4" t="s">
        <v>52</v>
      </c>
      <c r="AP4" s="15" t="s">
        <v>28</v>
      </c>
    </row>
    <row r="5" spans="1:43">
      <c r="A5" s="19" t="s">
        <v>29</v>
      </c>
      <c r="B5" s="19" t="s">
        <v>30</v>
      </c>
      <c r="C5" s="19" t="s">
        <v>31</v>
      </c>
      <c r="D5" s="19" t="s">
        <v>33</v>
      </c>
      <c r="E5" s="19" t="s">
        <v>34</v>
      </c>
      <c r="F5" s="20" t="s">
        <v>35</v>
      </c>
      <c r="J5" s="29" t="s">
        <v>36</v>
      </c>
      <c r="K5" s="30"/>
      <c r="L5" s="30"/>
      <c r="P5" s="29" t="s">
        <v>37</v>
      </c>
      <c r="Q5" s="30"/>
      <c r="R5" s="30"/>
    </row>
    <row r="6" spans="1:43">
      <c r="A6" s="22">
        <v>44090</v>
      </c>
      <c r="B6" s="22" t="str">
        <f t="shared" ref="B6:B69" si="0">TEXT(A6,"mmm")</f>
        <v>Sep</v>
      </c>
      <c r="C6" s="23">
        <f t="shared" ref="C6:C69" si="1">WEEKNUM(A6)</f>
        <v>38</v>
      </c>
      <c r="D6" s="22" t="s">
        <v>38</v>
      </c>
      <c r="E6" s="23" t="s">
        <v>39</v>
      </c>
      <c r="F6" s="24">
        <v>160.04</v>
      </c>
      <c r="J6" s="29" t="s">
        <v>40</v>
      </c>
      <c r="K6" s="30"/>
      <c r="L6" s="30"/>
      <c r="P6" s="21" t="s">
        <v>41</v>
      </c>
      <c r="AP6" s="15" t="s">
        <v>31</v>
      </c>
      <c r="AQ6" s="15" t="s">
        <v>42</v>
      </c>
    </row>
    <row r="7" spans="1:43">
      <c r="A7" s="22">
        <v>44013</v>
      </c>
      <c r="B7" s="22" t="str">
        <f t="shared" si="0"/>
        <v>Jul</v>
      </c>
      <c r="C7" s="23">
        <f t="shared" si="1"/>
        <v>27</v>
      </c>
      <c r="D7" s="22" t="s">
        <v>38</v>
      </c>
      <c r="E7" s="23" t="s">
        <v>43</v>
      </c>
      <c r="F7" s="24">
        <v>40.76</v>
      </c>
      <c r="P7" s="29" t="s">
        <v>44</v>
      </c>
      <c r="Q7" s="30"/>
      <c r="R7" s="30"/>
      <c r="AP7" s="15">
        <f>J38</f>
        <v>0</v>
      </c>
      <c r="AQ7" s="15" t="str">
        <f>$AP$4</f>
        <v>Festival of Flight</v>
      </c>
    </row>
    <row r="8" spans="1:43">
      <c r="A8" s="22">
        <v>43984</v>
      </c>
      <c r="B8" s="22" t="str">
        <f t="shared" si="0"/>
        <v>Jun</v>
      </c>
      <c r="C8" s="23">
        <f t="shared" si="1"/>
        <v>23</v>
      </c>
      <c r="D8" s="22" t="s">
        <v>45</v>
      </c>
      <c r="E8" s="23" t="s">
        <v>46</v>
      </c>
      <c r="F8" s="24">
        <v>75.62</v>
      </c>
      <c r="P8" s="29" t="s">
        <v>47</v>
      </c>
      <c r="Q8" s="30"/>
      <c r="R8" s="30"/>
      <c r="AP8" s="15">
        <f>J39</f>
        <v>0</v>
      </c>
      <c r="AQ8" s="15" t="str">
        <f>$AP$4</f>
        <v>Festival of Flight</v>
      </c>
    </row>
    <row r="9" spans="1:43">
      <c r="A9" s="22">
        <v>43966</v>
      </c>
      <c r="B9" s="22" t="str">
        <f t="shared" si="0"/>
        <v>May</v>
      </c>
      <c r="C9" s="23">
        <f t="shared" si="1"/>
        <v>20</v>
      </c>
      <c r="D9" s="22" t="s">
        <v>48</v>
      </c>
      <c r="E9" s="23" t="s">
        <v>49</v>
      </c>
      <c r="F9" s="24">
        <v>99.29</v>
      </c>
      <c r="AP9" s="15">
        <f>J40</f>
        <v>0</v>
      </c>
      <c r="AQ9" s="15" t="str">
        <f>$AP$4</f>
        <v>Festival of Flight</v>
      </c>
    </row>
    <row r="10" spans="1:43">
      <c r="A10" s="22">
        <v>43968</v>
      </c>
      <c r="B10" s="22" t="str">
        <f t="shared" si="0"/>
        <v>May</v>
      </c>
      <c r="C10" s="23">
        <f t="shared" si="1"/>
        <v>21</v>
      </c>
      <c r="D10" s="22" t="s">
        <v>38</v>
      </c>
      <c r="E10" s="23" t="s">
        <v>50</v>
      </c>
      <c r="F10" s="24">
        <v>46.25</v>
      </c>
      <c r="J10" s="25" t="s">
        <v>51</v>
      </c>
      <c r="K10" s="25"/>
      <c r="L10" s="25"/>
      <c r="M10" s="25"/>
      <c r="N10" s="25"/>
      <c r="O10" s="25"/>
      <c r="P10" s="25"/>
      <c r="Q10" s="25"/>
      <c r="R10" s="25"/>
      <c r="AP10" s="15">
        <f>J41</f>
        <v>0</v>
      </c>
      <c r="AQ10" s="15" t="str">
        <f>$AP$4</f>
        <v>Festival of Flight</v>
      </c>
    </row>
    <row r="11" spans="1:43">
      <c r="A11" s="22">
        <v>43992</v>
      </c>
      <c r="B11" s="22" t="str">
        <f t="shared" si="0"/>
        <v>Jun</v>
      </c>
      <c r="C11" s="23">
        <f t="shared" si="1"/>
        <v>24</v>
      </c>
      <c r="D11" s="22" t="s">
        <v>38</v>
      </c>
      <c r="E11" s="23" t="s">
        <v>53</v>
      </c>
      <c r="F11" s="24">
        <v>28.28</v>
      </c>
      <c r="AP11" s="15">
        <f>J47</f>
        <v>0</v>
      </c>
      <c r="AQ11" s="15" t="str">
        <f>$AP$3</f>
        <v>Fall Kite Event</v>
      </c>
    </row>
    <row r="12" spans="1:43">
      <c r="A12" s="22">
        <v>43954</v>
      </c>
      <c r="B12" s="22" t="str">
        <f t="shared" si="0"/>
        <v>May</v>
      </c>
      <c r="C12" s="23">
        <f t="shared" si="1"/>
        <v>19</v>
      </c>
      <c r="D12" s="22" t="s">
        <v>38</v>
      </c>
      <c r="E12" s="23" t="s">
        <v>54</v>
      </c>
      <c r="F12" s="24">
        <v>71.86</v>
      </c>
      <c r="AP12" s="15">
        <f>J48</f>
        <v>0</v>
      </c>
      <c r="AQ12" s="15" t="str">
        <f>$AP$3</f>
        <v>Fall Kite Event</v>
      </c>
    </row>
    <row r="13" spans="1:43">
      <c r="A13" s="22">
        <v>43964</v>
      </c>
      <c r="B13" s="22" t="str">
        <f t="shared" si="0"/>
        <v>May</v>
      </c>
      <c r="C13" s="23">
        <f t="shared" si="1"/>
        <v>20</v>
      </c>
      <c r="D13" s="22" t="s">
        <v>48</v>
      </c>
      <c r="E13" s="23" t="s">
        <v>50</v>
      </c>
      <c r="F13" s="24">
        <v>46.1</v>
      </c>
      <c r="L13" s="27" t="s">
        <v>55</v>
      </c>
      <c r="M13" s="27" t="s">
        <v>33</v>
      </c>
      <c r="AP13" s="15">
        <f>J49</f>
        <v>0</v>
      </c>
      <c r="AQ13" s="15" t="str">
        <f>$AP$3</f>
        <v>Fall Kite Event</v>
      </c>
    </row>
    <row r="14" spans="1:43">
      <c r="A14" s="22">
        <v>44076</v>
      </c>
      <c r="B14" s="22" t="str">
        <f t="shared" si="0"/>
        <v>Sep</v>
      </c>
      <c r="C14" s="23">
        <f t="shared" si="1"/>
        <v>36</v>
      </c>
      <c r="D14" s="22" t="s">
        <v>48</v>
      </c>
      <c r="E14" s="23" t="s">
        <v>57</v>
      </c>
      <c r="F14" s="24">
        <v>23.25</v>
      </c>
      <c r="L14" s="27" t="s">
        <v>30</v>
      </c>
      <c r="M14" t="s">
        <v>45</v>
      </c>
      <c r="N14" t="s">
        <v>38</v>
      </c>
      <c r="O14" t="s">
        <v>48</v>
      </c>
      <c r="P14" t="s">
        <v>59</v>
      </c>
      <c r="AP14" s="15">
        <f>J50</f>
        <v>0</v>
      </c>
      <c r="AQ14" s="15" t="str">
        <f>$AP$3</f>
        <v>Fall Kite Event</v>
      </c>
    </row>
    <row r="15" spans="1:43">
      <c r="A15" s="22">
        <v>44015</v>
      </c>
      <c r="B15" s="22" t="str">
        <f t="shared" si="0"/>
        <v>Jul</v>
      </c>
      <c r="C15" s="23">
        <f t="shared" si="1"/>
        <v>27</v>
      </c>
      <c r="D15" s="22" t="s">
        <v>48</v>
      </c>
      <c r="E15" s="23" t="s">
        <v>58</v>
      </c>
      <c r="F15" s="24">
        <v>50.9</v>
      </c>
      <c r="L15" t="s">
        <v>60</v>
      </c>
      <c r="M15" s="26">
        <v>3291.3400000000011</v>
      </c>
      <c r="N15" s="26">
        <v>6250.6400000000012</v>
      </c>
      <c r="O15" s="26">
        <v>12079.479999999994</v>
      </c>
      <c r="P15" s="26">
        <v>21621.46</v>
      </c>
    </row>
    <row r="16" spans="1:43">
      <c r="A16" s="22">
        <v>43986</v>
      </c>
      <c r="B16" s="22" t="str">
        <f t="shared" si="0"/>
        <v>Jun</v>
      </c>
      <c r="C16" s="23">
        <f t="shared" si="1"/>
        <v>23</v>
      </c>
      <c r="D16" s="22" t="s">
        <v>38</v>
      </c>
      <c r="E16" s="23" t="s">
        <v>49</v>
      </c>
      <c r="F16" s="24">
        <v>66.849999999999994</v>
      </c>
      <c r="L16" t="s">
        <v>62</v>
      </c>
      <c r="M16" s="26">
        <v>5360.1299999999983</v>
      </c>
      <c r="N16" s="26">
        <v>17458.719999999998</v>
      </c>
      <c r="O16" s="26">
        <v>35564.160000000033</v>
      </c>
      <c r="P16" s="26">
        <v>58383.010000000024</v>
      </c>
    </row>
    <row r="17" spans="1:16">
      <c r="A17" s="22">
        <v>44075</v>
      </c>
      <c r="B17" s="22" t="str">
        <f t="shared" si="0"/>
        <v>Sep</v>
      </c>
      <c r="C17" s="23">
        <f t="shared" si="1"/>
        <v>36</v>
      </c>
      <c r="D17" s="22" t="s">
        <v>48</v>
      </c>
      <c r="E17" s="23" t="s">
        <v>54</v>
      </c>
      <c r="F17" s="24">
        <v>24.68</v>
      </c>
      <c r="L17" t="s">
        <v>63</v>
      </c>
      <c r="M17" s="26">
        <v>1566.1900000000005</v>
      </c>
      <c r="N17" s="26">
        <v>11409.490000000003</v>
      </c>
      <c r="O17" s="26">
        <v>10893.26</v>
      </c>
      <c r="P17" s="26">
        <v>23868.940000000002</v>
      </c>
    </row>
    <row r="18" spans="1:16">
      <c r="A18" s="22">
        <v>44084</v>
      </c>
      <c r="B18" s="22" t="str">
        <f t="shared" si="0"/>
        <v>Sep</v>
      </c>
      <c r="C18" s="23">
        <f t="shared" si="1"/>
        <v>37</v>
      </c>
      <c r="D18" s="22" t="s">
        <v>48</v>
      </c>
      <c r="E18" s="23" t="s">
        <v>50</v>
      </c>
      <c r="F18" s="24">
        <v>89</v>
      </c>
      <c r="L18" t="s">
        <v>64</v>
      </c>
      <c r="M18" s="26">
        <v>5947.7400000000016</v>
      </c>
      <c r="N18" s="26">
        <v>28897.14000000001</v>
      </c>
      <c r="O18" s="26">
        <v>17330.839999999986</v>
      </c>
      <c r="P18" s="26">
        <v>52175.72</v>
      </c>
    </row>
    <row r="19" spans="1:16">
      <c r="A19" s="22">
        <v>43972</v>
      </c>
      <c r="B19" s="22" t="str">
        <f t="shared" si="0"/>
        <v>May</v>
      </c>
      <c r="C19" s="23">
        <f t="shared" si="1"/>
        <v>21</v>
      </c>
      <c r="D19" s="22" t="s">
        <v>48</v>
      </c>
      <c r="E19" s="23" t="s">
        <v>49</v>
      </c>
      <c r="F19" s="24">
        <v>68.25</v>
      </c>
      <c r="L19" t="s">
        <v>65</v>
      </c>
      <c r="M19" s="26">
        <v>1927.31</v>
      </c>
      <c r="N19" s="26">
        <v>8035.9899999999971</v>
      </c>
      <c r="O19" s="26">
        <v>11826.720000000003</v>
      </c>
      <c r="P19" s="26">
        <v>21790.02</v>
      </c>
    </row>
    <row r="20" spans="1:16">
      <c r="A20" s="22">
        <v>44038</v>
      </c>
      <c r="B20" s="22" t="str">
        <f t="shared" si="0"/>
        <v>Jul</v>
      </c>
      <c r="C20" s="23">
        <f t="shared" si="1"/>
        <v>31</v>
      </c>
      <c r="D20" s="22" t="s">
        <v>38</v>
      </c>
      <c r="E20" s="23" t="s">
        <v>43</v>
      </c>
      <c r="F20" s="24">
        <v>20.88</v>
      </c>
      <c r="L20" t="s">
        <v>59</v>
      </c>
      <c r="M20" s="26">
        <v>18092.710000000003</v>
      </c>
      <c r="N20" s="26">
        <v>72051.98000000001</v>
      </c>
      <c r="O20" s="26">
        <v>87694.460000000021</v>
      </c>
      <c r="P20" s="26">
        <v>177839.15000000002</v>
      </c>
    </row>
    <row r="21" spans="1:16">
      <c r="A21" s="22">
        <v>43963</v>
      </c>
      <c r="B21" s="22" t="str">
        <f t="shared" si="0"/>
        <v>May</v>
      </c>
      <c r="C21" s="23">
        <f t="shared" si="1"/>
        <v>20</v>
      </c>
      <c r="D21" s="22" t="s">
        <v>48</v>
      </c>
      <c r="E21" s="23" t="s">
        <v>58</v>
      </c>
      <c r="F21" s="24">
        <v>24.75</v>
      </c>
    </row>
    <row r="22" spans="1:16">
      <c r="A22" s="22">
        <v>43963</v>
      </c>
      <c r="B22" s="22" t="str">
        <f t="shared" si="0"/>
        <v>May</v>
      </c>
      <c r="C22" s="23">
        <f t="shared" si="1"/>
        <v>20</v>
      </c>
      <c r="D22" s="22" t="s">
        <v>48</v>
      </c>
      <c r="E22" s="23" t="s">
        <v>39</v>
      </c>
      <c r="F22" s="24">
        <v>80.95</v>
      </c>
    </row>
    <row r="23" spans="1:16">
      <c r="A23" s="22">
        <v>44041</v>
      </c>
      <c r="B23" s="22" t="str">
        <f t="shared" si="0"/>
        <v>Jul</v>
      </c>
      <c r="C23" s="23">
        <f t="shared" si="1"/>
        <v>31</v>
      </c>
      <c r="D23" s="22" t="s">
        <v>48</v>
      </c>
      <c r="E23" s="23" t="s">
        <v>49</v>
      </c>
      <c r="F23" s="24">
        <v>306.04000000000002</v>
      </c>
    </row>
    <row r="24" spans="1:16">
      <c r="A24" s="22">
        <v>43969</v>
      </c>
      <c r="B24" s="22" t="str">
        <f t="shared" si="0"/>
        <v>May</v>
      </c>
      <c r="C24" s="23">
        <f t="shared" si="1"/>
        <v>21</v>
      </c>
      <c r="D24" s="22" t="s">
        <v>48</v>
      </c>
      <c r="E24" s="23" t="s">
        <v>43</v>
      </c>
      <c r="F24" s="24">
        <v>20.010000000000002</v>
      </c>
    </row>
    <row r="25" spans="1:16">
      <c r="A25" s="22">
        <v>44012</v>
      </c>
      <c r="B25" s="22" t="str">
        <f t="shared" si="0"/>
        <v>Jun</v>
      </c>
      <c r="C25" s="23">
        <f t="shared" si="1"/>
        <v>27</v>
      </c>
      <c r="D25" s="22" t="s">
        <v>48</v>
      </c>
      <c r="E25" s="23" t="s">
        <v>50</v>
      </c>
      <c r="F25" s="24">
        <v>69.849999999999994</v>
      </c>
    </row>
    <row r="26" spans="1:16">
      <c r="A26" s="22">
        <v>43980</v>
      </c>
      <c r="B26" s="22" t="str">
        <f t="shared" si="0"/>
        <v>May</v>
      </c>
      <c r="C26" s="23">
        <f t="shared" si="1"/>
        <v>22</v>
      </c>
      <c r="D26" s="22" t="s">
        <v>38</v>
      </c>
      <c r="E26" s="23" t="s">
        <v>49</v>
      </c>
      <c r="F26" s="24">
        <v>99</v>
      </c>
    </row>
    <row r="27" spans="1:16">
      <c r="A27" s="22">
        <v>43995</v>
      </c>
      <c r="B27" s="22" t="str">
        <f t="shared" si="0"/>
        <v>Jun</v>
      </c>
      <c r="C27" s="23">
        <f t="shared" si="1"/>
        <v>24</v>
      </c>
      <c r="D27" s="22" t="s">
        <v>38</v>
      </c>
      <c r="E27" s="23" t="s">
        <v>49</v>
      </c>
      <c r="F27" s="24">
        <v>68.39</v>
      </c>
    </row>
    <row r="28" spans="1:16">
      <c r="A28" s="22">
        <v>44028</v>
      </c>
      <c r="B28" s="22" t="str">
        <f t="shared" si="0"/>
        <v>Jul</v>
      </c>
      <c r="C28" s="23">
        <f t="shared" si="1"/>
        <v>29</v>
      </c>
      <c r="D28" s="22" t="s">
        <v>48</v>
      </c>
      <c r="E28" s="23" t="s">
        <v>61</v>
      </c>
      <c r="F28" s="24">
        <v>28.92</v>
      </c>
    </row>
    <row r="29" spans="1:16">
      <c r="A29" s="22">
        <v>44041</v>
      </c>
      <c r="B29" s="22" t="str">
        <f t="shared" si="0"/>
        <v>Jul</v>
      </c>
      <c r="C29" s="23">
        <f t="shared" si="1"/>
        <v>31</v>
      </c>
      <c r="D29" s="22" t="s">
        <v>38</v>
      </c>
      <c r="E29" s="23" t="s">
        <v>50</v>
      </c>
      <c r="F29" s="24">
        <v>46.85</v>
      </c>
    </row>
    <row r="30" spans="1:16">
      <c r="A30" s="22">
        <v>44085</v>
      </c>
      <c r="B30" s="22" t="str">
        <f t="shared" si="0"/>
        <v>Sep</v>
      </c>
      <c r="C30" s="23">
        <f t="shared" si="1"/>
        <v>37</v>
      </c>
      <c r="D30" s="22" t="s">
        <v>48</v>
      </c>
      <c r="E30" s="23" t="s">
        <v>56</v>
      </c>
      <c r="F30" s="24">
        <v>479.13</v>
      </c>
    </row>
    <row r="31" spans="1:16">
      <c r="A31" s="22">
        <v>43992</v>
      </c>
      <c r="B31" s="22" t="str">
        <f t="shared" si="0"/>
        <v>Jun</v>
      </c>
      <c r="C31" s="23">
        <f t="shared" si="1"/>
        <v>24</v>
      </c>
      <c r="D31" s="22" t="s">
        <v>48</v>
      </c>
      <c r="E31" s="23" t="s">
        <v>54</v>
      </c>
      <c r="F31" s="24">
        <v>47.35</v>
      </c>
    </row>
    <row r="32" spans="1:16">
      <c r="A32" s="22">
        <v>43969</v>
      </c>
      <c r="B32" s="22" t="str">
        <f t="shared" si="0"/>
        <v>May</v>
      </c>
      <c r="C32" s="23">
        <f t="shared" si="1"/>
        <v>21</v>
      </c>
      <c r="D32" s="22" t="s">
        <v>48</v>
      </c>
      <c r="E32" s="23" t="s">
        <v>58</v>
      </c>
      <c r="F32" s="24">
        <v>75.91</v>
      </c>
    </row>
    <row r="33" spans="1:6">
      <c r="A33" s="22">
        <v>44010</v>
      </c>
      <c r="B33" s="22" t="str">
        <f t="shared" si="0"/>
        <v>Jun</v>
      </c>
      <c r="C33" s="23">
        <f t="shared" si="1"/>
        <v>27</v>
      </c>
      <c r="D33" s="22" t="s">
        <v>48</v>
      </c>
      <c r="E33" s="23" t="s">
        <v>43</v>
      </c>
      <c r="F33" s="24">
        <v>60.4</v>
      </c>
    </row>
    <row r="34" spans="1:6">
      <c r="A34" s="22">
        <v>43996</v>
      </c>
      <c r="B34" s="22" t="str">
        <f t="shared" si="0"/>
        <v>Jun</v>
      </c>
      <c r="C34" s="23">
        <f t="shared" si="1"/>
        <v>25</v>
      </c>
      <c r="D34" s="22" t="s">
        <v>48</v>
      </c>
      <c r="E34" s="23" t="s">
        <v>58</v>
      </c>
      <c r="F34" s="24">
        <v>48.59</v>
      </c>
    </row>
    <row r="35" spans="1:6">
      <c r="A35" s="22">
        <v>44020</v>
      </c>
      <c r="B35" s="22" t="str">
        <f t="shared" si="0"/>
        <v>Jul</v>
      </c>
      <c r="C35" s="23">
        <f t="shared" si="1"/>
        <v>28</v>
      </c>
      <c r="D35" s="22" t="s">
        <v>48</v>
      </c>
      <c r="E35" s="23" t="s">
        <v>58</v>
      </c>
      <c r="F35" s="24">
        <v>23.48</v>
      </c>
    </row>
    <row r="36" spans="1:6">
      <c r="A36" s="22">
        <v>43958</v>
      </c>
      <c r="B36" s="22" t="str">
        <f t="shared" si="0"/>
        <v>May</v>
      </c>
      <c r="C36" s="23">
        <f t="shared" si="1"/>
        <v>19</v>
      </c>
      <c r="D36" s="22" t="s">
        <v>38</v>
      </c>
      <c r="E36" s="23" t="s">
        <v>56</v>
      </c>
      <c r="F36" s="24">
        <v>20.72</v>
      </c>
    </row>
    <row r="37" spans="1:6">
      <c r="A37" s="22">
        <v>44040</v>
      </c>
      <c r="B37" s="22" t="str">
        <f t="shared" si="0"/>
        <v>Jul</v>
      </c>
      <c r="C37" s="23">
        <f t="shared" si="1"/>
        <v>31</v>
      </c>
      <c r="D37" s="22" t="s">
        <v>48</v>
      </c>
      <c r="E37" s="23" t="s">
        <v>43</v>
      </c>
      <c r="F37" s="24">
        <v>60.73</v>
      </c>
    </row>
    <row r="38" spans="1:6">
      <c r="A38" s="22">
        <v>43961</v>
      </c>
      <c r="B38" s="22" t="str">
        <f t="shared" si="0"/>
        <v>May</v>
      </c>
      <c r="C38" s="23">
        <f t="shared" si="1"/>
        <v>20</v>
      </c>
      <c r="D38" s="22" t="s">
        <v>48</v>
      </c>
      <c r="E38" s="23" t="s">
        <v>53</v>
      </c>
      <c r="F38" s="24">
        <v>413.97</v>
      </c>
    </row>
    <row r="39" spans="1:6">
      <c r="A39" s="22">
        <v>44020</v>
      </c>
      <c r="B39" s="22" t="str">
        <f t="shared" si="0"/>
        <v>Jul</v>
      </c>
      <c r="C39" s="23">
        <f t="shared" si="1"/>
        <v>28</v>
      </c>
      <c r="D39" s="22" t="s">
        <v>48</v>
      </c>
      <c r="E39" s="23" t="s">
        <v>43</v>
      </c>
      <c r="F39" s="24">
        <v>40.6</v>
      </c>
    </row>
    <row r="40" spans="1:6">
      <c r="A40" s="22">
        <v>43982</v>
      </c>
      <c r="B40" s="22" t="str">
        <f t="shared" si="0"/>
        <v>May</v>
      </c>
      <c r="C40" s="23">
        <f t="shared" si="1"/>
        <v>23</v>
      </c>
      <c r="D40" s="22" t="s">
        <v>48</v>
      </c>
      <c r="E40" s="23" t="s">
        <v>43</v>
      </c>
      <c r="F40" s="24">
        <v>57.14</v>
      </c>
    </row>
    <row r="41" spans="1:6">
      <c r="A41" s="22">
        <v>44077</v>
      </c>
      <c r="B41" s="22" t="str">
        <f t="shared" si="0"/>
        <v>Sep</v>
      </c>
      <c r="C41" s="23">
        <f t="shared" si="1"/>
        <v>36</v>
      </c>
      <c r="D41" s="22" t="s">
        <v>45</v>
      </c>
      <c r="E41" s="23" t="s">
        <v>61</v>
      </c>
      <c r="F41" s="24">
        <v>83.12</v>
      </c>
    </row>
    <row r="42" spans="1:6">
      <c r="A42" s="22">
        <v>44030</v>
      </c>
      <c r="B42" s="22" t="str">
        <f t="shared" si="0"/>
        <v>Jul</v>
      </c>
      <c r="C42" s="23">
        <f t="shared" si="1"/>
        <v>29</v>
      </c>
      <c r="D42" s="22" t="s">
        <v>45</v>
      </c>
      <c r="E42" s="23" t="s">
        <v>46</v>
      </c>
      <c r="F42" s="24">
        <v>72.02</v>
      </c>
    </row>
    <row r="43" spans="1:6">
      <c r="A43" s="22">
        <v>44086</v>
      </c>
      <c r="B43" s="22" t="str">
        <f t="shared" si="0"/>
        <v>Sep</v>
      </c>
      <c r="C43" s="23">
        <f t="shared" si="1"/>
        <v>37</v>
      </c>
      <c r="D43" s="22" t="s">
        <v>45</v>
      </c>
      <c r="E43" s="23" t="s">
        <v>56</v>
      </c>
      <c r="F43" s="24">
        <v>80.27</v>
      </c>
    </row>
    <row r="44" spans="1:6">
      <c r="A44" s="22">
        <v>44080</v>
      </c>
      <c r="B44" s="22" t="str">
        <f t="shared" si="0"/>
        <v>Sep</v>
      </c>
      <c r="C44" s="23">
        <f t="shared" si="1"/>
        <v>37</v>
      </c>
      <c r="D44" s="22" t="s">
        <v>45</v>
      </c>
      <c r="E44" s="23" t="s">
        <v>43</v>
      </c>
      <c r="F44" s="24">
        <v>60.95</v>
      </c>
    </row>
    <row r="45" spans="1:6">
      <c r="A45" s="22">
        <v>43962</v>
      </c>
      <c r="B45" s="22" t="str">
        <f t="shared" si="0"/>
        <v>May</v>
      </c>
      <c r="C45" s="23">
        <f t="shared" si="1"/>
        <v>20</v>
      </c>
      <c r="D45" s="22" t="s">
        <v>38</v>
      </c>
      <c r="E45" s="23" t="s">
        <v>50</v>
      </c>
      <c r="F45" s="24">
        <v>23.07</v>
      </c>
    </row>
    <row r="46" spans="1:6">
      <c r="A46" s="22">
        <v>43995</v>
      </c>
      <c r="B46" s="22" t="str">
        <f t="shared" si="0"/>
        <v>Jun</v>
      </c>
      <c r="C46" s="23">
        <f t="shared" si="1"/>
        <v>24</v>
      </c>
      <c r="D46" s="22" t="s">
        <v>38</v>
      </c>
      <c r="E46" s="23" t="s">
        <v>43</v>
      </c>
      <c r="F46" s="24">
        <v>60.63</v>
      </c>
    </row>
    <row r="47" spans="1:6">
      <c r="A47" s="22">
        <v>44026</v>
      </c>
      <c r="B47" s="22" t="str">
        <f t="shared" si="0"/>
        <v>Jul</v>
      </c>
      <c r="C47" s="23">
        <f t="shared" si="1"/>
        <v>29</v>
      </c>
      <c r="D47" s="22" t="s">
        <v>48</v>
      </c>
      <c r="E47" s="23" t="s">
        <v>56</v>
      </c>
      <c r="F47" s="24">
        <v>40.43</v>
      </c>
    </row>
    <row r="48" spans="1:6">
      <c r="A48" s="22">
        <v>44039</v>
      </c>
      <c r="B48" s="22" t="str">
        <f t="shared" si="0"/>
        <v>Jul</v>
      </c>
      <c r="C48" s="23">
        <f t="shared" si="1"/>
        <v>31</v>
      </c>
      <c r="D48" s="22" t="s">
        <v>38</v>
      </c>
      <c r="E48" s="23" t="s">
        <v>43</v>
      </c>
      <c r="F48" s="24">
        <v>40.340000000000003</v>
      </c>
    </row>
    <row r="49" spans="1:6">
      <c r="A49" s="22">
        <v>44026</v>
      </c>
      <c r="B49" s="22" t="str">
        <f t="shared" si="0"/>
        <v>Jul</v>
      </c>
      <c r="C49" s="23">
        <f t="shared" si="1"/>
        <v>29</v>
      </c>
      <c r="D49" s="22" t="s">
        <v>38</v>
      </c>
      <c r="E49" s="23" t="s">
        <v>43</v>
      </c>
      <c r="F49" s="24">
        <v>19.05</v>
      </c>
    </row>
    <row r="50" spans="1:6">
      <c r="A50" s="22">
        <v>43969</v>
      </c>
      <c r="B50" s="22" t="str">
        <f t="shared" si="0"/>
        <v>May</v>
      </c>
      <c r="C50" s="23">
        <f t="shared" si="1"/>
        <v>21</v>
      </c>
      <c r="D50" s="22" t="s">
        <v>45</v>
      </c>
      <c r="E50" s="23" t="s">
        <v>43</v>
      </c>
      <c r="F50" s="24">
        <v>40.36</v>
      </c>
    </row>
    <row r="51" spans="1:6">
      <c r="A51" s="22">
        <v>44009</v>
      </c>
      <c r="B51" s="22" t="str">
        <f t="shared" si="0"/>
        <v>Jun</v>
      </c>
      <c r="C51" s="23">
        <f t="shared" si="1"/>
        <v>26</v>
      </c>
      <c r="D51" s="22" t="s">
        <v>48</v>
      </c>
      <c r="E51" s="23" t="s">
        <v>53</v>
      </c>
      <c r="F51" s="24">
        <v>90.41</v>
      </c>
    </row>
    <row r="52" spans="1:6">
      <c r="A52" s="22">
        <v>44081</v>
      </c>
      <c r="B52" s="22" t="str">
        <f t="shared" si="0"/>
        <v>Sep</v>
      </c>
      <c r="C52" s="23">
        <f t="shared" si="1"/>
        <v>37</v>
      </c>
      <c r="D52" s="22" t="s">
        <v>45</v>
      </c>
      <c r="E52" s="23" t="s">
        <v>50</v>
      </c>
      <c r="F52" s="24">
        <v>23.46</v>
      </c>
    </row>
    <row r="53" spans="1:6">
      <c r="A53" s="22">
        <v>44036</v>
      </c>
      <c r="B53" s="22" t="str">
        <f t="shared" si="0"/>
        <v>Jul</v>
      </c>
      <c r="C53" s="23">
        <f t="shared" si="1"/>
        <v>30</v>
      </c>
      <c r="D53" s="22" t="s">
        <v>48</v>
      </c>
      <c r="E53" s="23" t="s">
        <v>46</v>
      </c>
      <c r="F53" s="24">
        <v>46.27</v>
      </c>
    </row>
    <row r="54" spans="1:6">
      <c r="A54" s="22">
        <v>44091</v>
      </c>
      <c r="B54" s="22" t="str">
        <f t="shared" si="0"/>
        <v>Sep</v>
      </c>
      <c r="C54" s="23">
        <f t="shared" si="1"/>
        <v>38</v>
      </c>
      <c r="D54" s="22" t="s">
        <v>38</v>
      </c>
      <c r="E54" s="23" t="s">
        <v>61</v>
      </c>
      <c r="F54" s="24">
        <v>83.46</v>
      </c>
    </row>
    <row r="55" spans="1:6">
      <c r="A55" s="22">
        <v>43991</v>
      </c>
      <c r="B55" s="22" t="str">
        <f t="shared" si="0"/>
        <v>Jun</v>
      </c>
      <c r="C55" s="23">
        <f t="shared" si="1"/>
        <v>24</v>
      </c>
      <c r="D55" s="22" t="s">
        <v>48</v>
      </c>
      <c r="E55" s="23" t="s">
        <v>58</v>
      </c>
      <c r="F55" s="24">
        <v>50.34</v>
      </c>
    </row>
    <row r="56" spans="1:6">
      <c r="A56" s="22">
        <v>44033</v>
      </c>
      <c r="B56" s="22" t="str">
        <f t="shared" si="0"/>
        <v>Jul</v>
      </c>
      <c r="C56" s="23">
        <f t="shared" si="1"/>
        <v>30</v>
      </c>
      <c r="D56" s="22" t="s">
        <v>38</v>
      </c>
      <c r="E56" s="23" t="s">
        <v>57</v>
      </c>
      <c r="F56" s="24">
        <v>46.37</v>
      </c>
    </row>
    <row r="57" spans="1:6">
      <c r="A57" s="22">
        <v>43977</v>
      </c>
      <c r="B57" s="22" t="str">
        <f t="shared" si="0"/>
        <v>May</v>
      </c>
      <c r="C57" s="23">
        <f t="shared" si="1"/>
        <v>22</v>
      </c>
      <c r="D57" s="22" t="s">
        <v>48</v>
      </c>
      <c r="E57" s="23" t="s">
        <v>50</v>
      </c>
      <c r="F57" s="24">
        <v>23.79</v>
      </c>
    </row>
    <row r="58" spans="1:6">
      <c r="A58" s="22">
        <v>44037</v>
      </c>
      <c r="B58" s="22" t="str">
        <f t="shared" si="0"/>
        <v>Jul</v>
      </c>
      <c r="C58" s="23">
        <f t="shared" si="1"/>
        <v>30</v>
      </c>
      <c r="D58" s="22" t="s">
        <v>48</v>
      </c>
      <c r="E58" s="23" t="s">
        <v>61</v>
      </c>
      <c r="F58" s="24">
        <v>28.04</v>
      </c>
    </row>
    <row r="59" spans="1:6">
      <c r="A59" s="22">
        <v>43972</v>
      </c>
      <c r="B59" s="22" t="str">
        <f t="shared" si="0"/>
        <v>May</v>
      </c>
      <c r="C59" s="23">
        <f t="shared" si="1"/>
        <v>21</v>
      </c>
      <c r="D59" s="22" t="s">
        <v>48</v>
      </c>
      <c r="E59" s="23" t="s">
        <v>46</v>
      </c>
      <c r="F59" s="24">
        <v>251.68</v>
      </c>
    </row>
    <row r="60" spans="1:6">
      <c r="A60" s="22">
        <v>44006</v>
      </c>
      <c r="B60" s="22" t="str">
        <f t="shared" si="0"/>
        <v>Jun</v>
      </c>
      <c r="C60" s="23">
        <f t="shared" si="1"/>
        <v>26</v>
      </c>
      <c r="D60" s="22" t="s">
        <v>48</v>
      </c>
      <c r="E60" s="23" t="s">
        <v>49</v>
      </c>
      <c r="F60" s="24">
        <v>68.900000000000006</v>
      </c>
    </row>
    <row r="61" spans="1:6">
      <c r="A61" s="22">
        <v>44084</v>
      </c>
      <c r="B61" s="22" t="str">
        <f t="shared" si="0"/>
        <v>Sep</v>
      </c>
      <c r="C61" s="23">
        <f t="shared" si="1"/>
        <v>37</v>
      </c>
      <c r="D61" s="22" t="s">
        <v>38</v>
      </c>
      <c r="E61" s="23" t="s">
        <v>39</v>
      </c>
      <c r="F61" s="24">
        <v>160.76</v>
      </c>
    </row>
    <row r="62" spans="1:6">
      <c r="A62" s="22">
        <v>44079</v>
      </c>
      <c r="B62" s="22" t="str">
        <f t="shared" si="0"/>
        <v>Sep</v>
      </c>
      <c r="C62" s="23">
        <f t="shared" si="1"/>
        <v>36</v>
      </c>
      <c r="D62" s="22" t="s">
        <v>48</v>
      </c>
      <c r="E62" s="23" t="s">
        <v>43</v>
      </c>
      <c r="F62" s="24">
        <v>60.3</v>
      </c>
    </row>
    <row r="63" spans="1:6">
      <c r="A63" s="22">
        <v>44009</v>
      </c>
      <c r="B63" s="22" t="str">
        <f t="shared" si="0"/>
        <v>Jun</v>
      </c>
      <c r="C63" s="23">
        <f t="shared" si="1"/>
        <v>26</v>
      </c>
      <c r="D63" s="22" t="s">
        <v>48</v>
      </c>
      <c r="E63" s="23" t="s">
        <v>58</v>
      </c>
      <c r="F63" s="24">
        <v>50.12</v>
      </c>
    </row>
    <row r="64" spans="1:6">
      <c r="A64" s="22">
        <v>44011</v>
      </c>
      <c r="B64" s="22" t="str">
        <f t="shared" si="0"/>
        <v>Jun</v>
      </c>
      <c r="C64" s="23">
        <f t="shared" si="1"/>
        <v>27</v>
      </c>
      <c r="D64" s="22" t="s">
        <v>38</v>
      </c>
      <c r="E64" s="23" t="s">
        <v>61</v>
      </c>
      <c r="F64" s="24">
        <v>470.63</v>
      </c>
    </row>
    <row r="65" spans="1:6">
      <c r="A65" s="22">
        <v>43977</v>
      </c>
      <c r="B65" s="22" t="str">
        <f t="shared" si="0"/>
        <v>May</v>
      </c>
      <c r="C65" s="23">
        <f t="shared" si="1"/>
        <v>22</v>
      </c>
      <c r="D65" s="22" t="s">
        <v>45</v>
      </c>
      <c r="E65" s="23" t="s">
        <v>49</v>
      </c>
      <c r="F65" s="24">
        <v>68.45</v>
      </c>
    </row>
    <row r="66" spans="1:6">
      <c r="A66" s="22">
        <v>44096</v>
      </c>
      <c r="B66" s="22" t="str">
        <f t="shared" si="0"/>
        <v>Sep</v>
      </c>
      <c r="C66" s="23">
        <f t="shared" si="1"/>
        <v>39</v>
      </c>
      <c r="D66" s="22" t="s">
        <v>38</v>
      </c>
      <c r="E66" s="23" t="s">
        <v>58</v>
      </c>
      <c r="F66" s="24">
        <v>342.28</v>
      </c>
    </row>
    <row r="67" spans="1:6">
      <c r="A67" s="22">
        <v>44103</v>
      </c>
      <c r="B67" s="22" t="str">
        <f t="shared" si="0"/>
        <v>Sep</v>
      </c>
      <c r="C67" s="23">
        <f t="shared" si="1"/>
        <v>40</v>
      </c>
      <c r="D67" s="22" t="s">
        <v>38</v>
      </c>
      <c r="E67" s="23" t="s">
        <v>53</v>
      </c>
      <c r="F67" s="24">
        <v>29.19</v>
      </c>
    </row>
    <row r="68" spans="1:6">
      <c r="A68" s="22">
        <v>44020</v>
      </c>
      <c r="B68" s="22" t="str">
        <f t="shared" si="0"/>
        <v>Jul</v>
      </c>
      <c r="C68" s="23">
        <f t="shared" si="1"/>
        <v>28</v>
      </c>
      <c r="D68" s="22" t="s">
        <v>38</v>
      </c>
      <c r="E68" s="23" t="s">
        <v>57</v>
      </c>
      <c r="F68" s="24">
        <v>46.92</v>
      </c>
    </row>
    <row r="69" spans="1:6">
      <c r="A69" s="22">
        <v>44083</v>
      </c>
      <c r="B69" s="22" t="str">
        <f t="shared" si="0"/>
        <v>Sep</v>
      </c>
      <c r="C69" s="23">
        <f t="shared" si="1"/>
        <v>37</v>
      </c>
      <c r="D69" s="22" t="s">
        <v>48</v>
      </c>
      <c r="E69" s="23" t="s">
        <v>57</v>
      </c>
      <c r="F69" s="24">
        <v>23.44</v>
      </c>
    </row>
    <row r="70" spans="1:6">
      <c r="A70" s="22">
        <v>44039</v>
      </c>
      <c r="B70" s="22" t="str">
        <f t="shared" ref="B70:B133" si="2">TEXT(A70,"mmm")</f>
        <v>Jul</v>
      </c>
      <c r="C70" s="23">
        <f t="shared" ref="C70:C133" si="3">WEEKNUM(A70)</f>
        <v>31</v>
      </c>
      <c r="D70" s="22" t="s">
        <v>38</v>
      </c>
      <c r="E70" s="23" t="s">
        <v>58</v>
      </c>
      <c r="F70" s="24">
        <v>48.2</v>
      </c>
    </row>
    <row r="71" spans="1:6">
      <c r="A71" s="22">
        <v>44099</v>
      </c>
      <c r="B71" s="22" t="str">
        <f t="shared" si="2"/>
        <v>Sep</v>
      </c>
      <c r="C71" s="23">
        <f t="shared" si="3"/>
        <v>39</v>
      </c>
      <c r="D71" s="22" t="s">
        <v>48</v>
      </c>
      <c r="E71" s="23" t="s">
        <v>66</v>
      </c>
      <c r="F71" s="24">
        <v>57.84</v>
      </c>
    </row>
    <row r="72" spans="1:6">
      <c r="A72" s="22">
        <v>43966</v>
      </c>
      <c r="B72" s="22" t="str">
        <f t="shared" si="2"/>
        <v>May</v>
      </c>
      <c r="C72" s="23">
        <f t="shared" si="3"/>
        <v>20</v>
      </c>
      <c r="D72" s="22" t="s">
        <v>48</v>
      </c>
      <c r="E72" s="23" t="s">
        <v>56</v>
      </c>
      <c r="F72" s="24">
        <v>42.01</v>
      </c>
    </row>
    <row r="73" spans="1:6">
      <c r="A73" s="22">
        <v>44080</v>
      </c>
      <c r="B73" s="22" t="str">
        <f t="shared" si="2"/>
        <v>Sep</v>
      </c>
      <c r="C73" s="23">
        <f t="shared" si="3"/>
        <v>37</v>
      </c>
      <c r="D73" s="22" t="s">
        <v>48</v>
      </c>
      <c r="E73" s="23" t="s">
        <v>43</v>
      </c>
      <c r="F73" s="24">
        <v>40.049999999999997</v>
      </c>
    </row>
    <row r="74" spans="1:6">
      <c r="A74" s="22">
        <v>44033</v>
      </c>
      <c r="B74" s="22" t="str">
        <f t="shared" si="2"/>
        <v>Jul</v>
      </c>
      <c r="C74" s="23">
        <f t="shared" si="3"/>
        <v>30</v>
      </c>
      <c r="D74" s="22" t="s">
        <v>45</v>
      </c>
      <c r="E74" s="23" t="s">
        <v>57</v>
      </c>
      <c r="F74" s="24">
        <v>23.92</v>
      </c>
    </row>
    <row r="75" spans="1:6">
      <c r="A75" s="22">
        <v>44036</v>
      </c>
      <c r="B75" s="22" t="str">
        <f t="shared" si="2"/>
        <v>Jul</v>
      </c>
      <c r="C75" s="23">
        <f t="shared" si="3"/>
        <v>30</v>
      </c>
      <c r="D75" s="22" t="s">
        <v>45</v>
      </c>
      <c r="E75" s="23" t="s">
        <v>50</v>
      </c>
      <c r="F75" s="24">
        <v>92.84</v>
      </c>
    </row>
    <row r="76" spans="1:6">
      <c r="A76" s="22">
        <v>44032</v>
      </c>
      <c r="B76" s="22" t="str">
        <f t="shared" si="2"/>
        <v>Jul</v>
      </c>
      <c r="C76" s="23">
        <f t="shared" si="3"/>
        <v>30</v>
      </c>
      <c r="D76" s="22" t="s">
        <v>38</v>
      </c>
      <c r="E76" s="23" t="s">
        <v>57</v>
      </c>
      <c r="F76" s="24">
        <v>69.709999999999994</v>
      </c>
    </row>
    <row r="77" spans="1:6">
      <c r="A77" s="22">
        <v>44097</v>
      </c>
      <c r="B77" s="22" t="str">
        <f t="shared" si="2"/>
        <v>Sep</v>
      </c>
      <c r="C77" s="23">
        <f t="shared" si="3"/>
        <v>39</v>
      </c>
      <c r="D77" s="22" t="s">
        <v>45</v>
      </c>
      <c r="E77" s="23" t="s">
        <v>49</v>
      </c>
      <c r="F77" s="24">
        <v>66.22</v>
      </c>
    </row>
    <row r="78" spans="1:6">
      <c r="A78" s="22">
        <v>44013</v>
      </c>
      <c r="B78" s="22" t="str">
        <f t="shared" si="2"/>
        <v>Jul</v>
      </c>
      <c r="C78" s="23">
        <f t="shared" si="3"/>
        <v>27</v>
      </c>
      <c r="D78" s="22" t="s">
        <v>38</v>
      </c>
      <c r="E78" s="23" t="s">
        <v>58</v>
      </c>
      <c r="F78" s="24">
        <v>24.03</v>
      </c>
    </row>
    <row r="79" spans="1:6">
      <c r="A79" s="22">
        <v>44020</v>
      </c>
      <c r="B79" s="22" t="str">
        <f t="shared" si="2"/>
        <v>Jul</v>
      </c>
      <c r="C79" s="23">
        <f t="shared" si="3"/>
        <v>28</v>
      </c>
      <c r="D79" s="22" t="s">
        <v>48</v>
      </c>
      <c r="E79" s="23" t="s">
        <v>61</v>
      </c>
      <c r="F79" s="24">
        <v>55.43</v>
      </c>
    </row>
    <row r="80" spans="1:6">
      <c r="A80" s="22">
        <v>44093</v>
      </c>
      <c r="B80" s="22" t="str">
        <f t="shared" si="2"/>
        <v>Sep</v>
      </c>
      <c r="C80" s="23">
        <f t="shared" si="3"/>
        <v>38</v>
      </c>
      <c r="D80" s="22" t="s">
        <v>38</v>
      </c>
      <c r="E80" s="23" t="s">
        <v>54</v>
      </c>
      <c r="F80" s="24">
        <v>71.44</v>
      </c>
    </row>
    <row r="81" spans="1:6">
      <c r="A81" s="22">
        <v>43956</v>
      </c>
      <c r="B81" s="22" t="str">
        <f t="shared" si="2"/>
        <v>May</v>
      </c>
      <c r="C81" s="23">
        <f t="shared" si="3"/>
        <v>19</v>
      </c>
      <c r="D81" s="22" t="s">
        <v>38</v>
      </c>
      <c r="E81" s="23" t="s">
        <v>50</v>
      </c>
      <c r="F81" s="24">
        <v>22.34</v>
      </c>
    </row>
    <row r="82" spans="1:6">
      <c r="A82" s="22">
        <v>44076</v>
      </c>
      <c r="B82" s="22" t="str">
        <f t="shared" si="2"/>
        <v>Sep</v>
      </c>
      <c r="C82" s="23">
        <f t="shared" si="3"/>
        <v>36</v>
      </c>
      <c r="D82" s="22" t="s">
        <v>48</v>
      </c>
      <c r="E82" s="23" t="s">
        <v>50</v>
      </c>
      <c r="F82" s="24">
        <v>46.86</v>
      </c>
    </row>
    <row r="83" spans="1:6">
      <c r="A83" s="22">
        <v>43980</v>
      </c>
      <c r="B83" s="22" t="str">
        <f t="shared" si="2"/>
        <v>May</v>
      </c>
      <c r="C83" s="23">
        <f t="shared" si="3"/>
        <v>22</v>
      </c>
      <c r="D83" s="22" t="s">
        <v>48</v>
      </c>
      <c r="E83" s="23" t="s">
        <v>53</v>
      </c>
      <c r="F83" s="24">
        <v>203.87</v>
      </c>
    </row>
    <row r="84" spans="1:6">
      <c r="A84" s="22">
        <v>44007</v>
      </c>
      <c r="B84" s="22" t="str">
        <f t="shared" si="2"/>
        <v>Jun</v>
      </c>
      <c r="C84" s="23">
        <f t="shared" si="3"/>
        <v>26</v>
      </c>
      <c r="D84" s="22" t="s">
        <v>48</v>
      </c>
      <c r="E84" s="23" t="s">
        <v>57</v>
      </c>
      <c r="F84" s="24">
        <v>66.62</v>
      </c>
    </row>
    <row r="85" spans="1:6">
      <c r="A85" s="22">
        <v>44097</v>
      </c>
      <c r="B85" s="22" t="str">
        <f t="shared" si="2"/>
        <v>Sep</v>
      </c>
      <c r="C85" s="23">
        <f t="shared" si="3"/>
        <v>39</v>
      </c>
      <c r="D85" s="22" t="s">
        <v>45</v>
      </c>
      <c r="E85" s="23" t="s">
        <v>61</v>
      </c>
      <c r="F85" s="24">
        <v>27.14</v>
      </c>
    </row>
    <row r="86" spans="1:6">
      <c r="A86" s="22">
        <v>43990</v>
      </c>
      <c r="B86" s="22" t="str">
        <f t="shared" si="2"/>
        <v>Jun</v>
      </c>
      <c r="C86" s="23">
        <f t="shared" si="3"/>
        <v>24</v>
      </c>
      <c r="D86" s="22" t="s">
        <v>38</v>
      </c>
      <c r="E86" s="23" t="s">
        <v>50</v>
      </c>
      <c r="F86" s="24">
        <v>521.16999999999996</v>
      </c>
    </row>
    <row r="87" spans="1:6">
      <c r="A87" s="22">
        <v>43966</v>
      </c>
      <c r="B87" s="22" t="str">
        <f t="shared" si="2"/>
        <v>May</v>
      </c>
      <c r="C87" s="23">
        <f t="shared" si="3"/>
        <v>20</v>
      </c>
      <c r="D87" s="22" t="s">
        <v>38</v>
      </c>
      <c r="E87" s="23" t="s">
        <v>43</v>
      </c>
      <c r="F87" s="24">
        <v>379.16</v>
      </c>
    </row>
    <row r="88" spans="1:6">
      <c r="A88" s="22">
        <v>43952</v>
      </c>
      <c r="B88" s="22" t="str">
        <f t="shared" si="2"/>
        <v>May</v>
      </c>
      <c r="C88" s="23">
        <f t="shared" si="3"/>
        <v>18</v>
      </c>
      <c r="D88" s="22" t="s">
        <v>38</v>
      </c>
      <c r="E88" s="23" t="s">
        <v>43</v>
      </c>
      <c r="F88" s="24">
        <v>40.97</v>
      </c>
    </row>
    <row r="89" spans="1:6">
      <c r="A89" s="22">
        <v>44084</v>
      </c>
      <c r="B89" s="22" t="str">
        <f t="shared" si="2"/>
        <v>Sep</v>
      </c>
      <c r="C89" s="23">
        <f t="shared" si="3"/>
        <v>37</v>
      </c>
      <c r="D89" s="22" t="s">
        <v>48</v>
      </c>
      <c r="E89" s="23" t="s">
        <v>49</v>
      </c>
      <c r="F89" s="24">
        <v>102.52</v>
      </c>
    </row>
    <row r="90" spans="1:6">
      <c r="A90" s="22">
        <v>44021</v>
      </c>
      <c r="B90" s="22" t="str">
        <f t="shared" si="2"/>
        <v>Jul</v>
      </c>
      <c r="C90" s="23">
        <f t="shared" si="3"/>
        <v>28</v>
      </c>
      <c r="D90" s="22" t="s">
        <v>48</v>
      </c>
      <c r="E90" s="23" t="s">
        <v>49</v>
      </c>
      <c r="F90" s="24">
        <v>33.61</v>
      </c>
    </row>
    <row r="91" spans="1:6">
      <c r="A91" s="22">
        <v>44098</v>
      </c>
      <c r="B91" s="22" t="str">
        <f t="shared" si="2"/>
        <v>Sep</v>
      </c>
      <c r="C91" s="23">
        <f t="shared" si="3"/>
        <v>39</v>
      </c>
      <c r="D91" s="22" t="s">
        <v>48</v>
      </c>
      <c r="E91" s="23" t="s">
        <v>49</v>
      </c>
      <c r="F91" s="24">
        <v>99.11</v>
      </c>
    </row>
    <row r="92" spans="1:6">
      <c r="A92" s="22">
        <v>44007</v>
      </c>
      <c r="B92" s="22" t="str">
        <f t="shared" si="2"/>
        <v>Jun</v>
      </c>
      <c r="C92" s="23">
        <f t="shared" si="3"/>
        <v>26</v>
      </c>
      <c r="D92" s="22" t="s">
        <v>38</v>
      </c>
      <c r="E92" s="23" t="s">
        <v>43</v>
      </c>
      <c r="F92" s="24">
        <v>57.17</v>
      </c>
    </row>
    <row r="93" spans="1:6">
      <c r="A93" s="22">
        <v>44007</v>
      </c>
      <c r="B93" s="22" t="str">
        <f t="shared" si="2"/>
        <v>Jun</v>
      </c>
      <c r="C93" s="23">
        <f t="shared" si="3"/>
        <v>26</v>
      </c>
      <c r="D93" s="22" t="s">
        <v>38</v>
      </c>
      <c r="E93" s="23" t="s">
        <v>46</v>
      </c>
      <c r="F93" s="24">
        <v>24.05</v>
      </c>
    </row>
    <row r="94" spans="1:6">
      <c r="A94" s="22">
        <v>44088</v>
      </c>
      <c r="B94" s="22" t="str">
        <f t="shared" si="2"/>
        <v>Sep</v>
      </c>
      <c r="C94" s="23">
        <f t="shared" si="3"/>
        <v>38</v>
      </c>
      <c r="D94" s="22" t="s">
        <v>48</v>
      </c>
      <c r="E94" s="23" t="s">
        <v>57</v>
      </c>
      <c r="F94" s="24">
        <v>69.400000000000006</v>
      </c>
    </row>
    <row r="95" spans="1:6">
      <c r="A95" s="22">
        <v>43994</v>
      </c>
      <c r="B95" s="22" t="str">
        <f t="shared" si="2"/>
        <v>Jun</v>
      </c>
      <c r="C95" s="23">
        <f t="shared" si="3"/>
        <v>24</v>
      </c>
      <c r="D95" s="22" t="s">
        <v>48</v>
      </c>
      <c r="E95" s="23" t="s">
        <v>49</v>
      </c>
      <c r="F95" s="24">
        <v>32.81</v>
      </c>
    </row>
    <row r="96" spans="1:6">
      <c r="A96" s="22">
        <v>44032</v>
      </c>
      <c r="B96" s="22" t="str">
        <f t="shared" si="2"/>
        <v>Jul</v>
      </c>
      <c r="C96" s="23">
        <f t="shared" si="3"/>
        <v>30</v>
      </c>
      <c r="D96" s="22" t="s">
        <v>38</v>
      </c>
      <c r="E96" s="23" t="s">
        <v>61</v>
      </c>
      <c r="F96" s="24">
        <v>549.70000000000005</v>
      </c>
    </row>
    <row r="97" spans="1:6">
      <c r="A97" s="22">
        <v>43983</v>
      </c>
      <c r="B97" s="22" t="str">
        <f t="shared" si="2"/>
        <v>Jun</v>
      </c>
      <c r="C97" s="23">
        <f t="shared" si="3"/>
        <v>23</v>
      </c>
      <c r="D97" s="22" t="s">
        <v>38</v>
      </c>
      <c r="E97" s="23" t="s">
        <v>54</v>
      </c>
      <c r="F97" s="24">
        <v>45.9</v>
      </c>
    </row>
    <row r="98" spans="1:6">
      <c r="A98" s="22">
        <v>44075</v>
      </c>
      <c r="B98" s="22" t="str">
        <f t="shared" si="2"/>
        <v>Sep</v>
      </c>
      <c r="C98" s="23">
        <f t="shared" si="3"/>
        <v>36</v>
      </c>
      <c r="D98" s="22" t="s">
        <v>45</v>
      </c>
      <c r="E98" s="23" t="s">
        <v>58</v>
      </c>
      <c r="F98" s="24">
        <v>23.95</v>
      </c>
    </row>
    <row r="99" spans="1:6">
      <c r="A99" s="22">
        <v>44096</v>
      </c>
      <c r="B99" s="22" t="str">
        <f t="shared" si="2"/>
        <v>Sep</v>
      </c>
      <c r="C99" s="23">
        <f t="shared" si="3"/>
        <v>39</v>
      </c>
      <c r="D99" s="22" t="s">
        <v>48</v>
      </c>
      <c r="E99" s="23" t="s">
        <v>57</v>
      </c>
      <c r="F99" s="24">
        <v>69.17</v>
      </c>
    </row>
    <row r="100" spans="1:6">
      <c r="A100" s="22">
        <v>44042</v>
      </c>
      <c r="B100" s="22" t="str">
        <f t="shared" si="2"/>
        <v>Jul</v>
      </c>
      <c r="C100" s="23">
        <f t="shared" si="3"/>
        <v>31</v>
      </c>
      <c r="D100" s="22" t="s">
        <v>48</v>
      </c>
      <c r="E100" s="23" t="s">
        <v>57</v>
      </c>
      <c r="F100" s="24">
        <v>46.31</v>
      </c>
    </row>
    <row r="101" spans="1:6">
      <c r="A101" s="22">
        <v>43968</v>
      </c>
      <c r="B101" s="22" t="str">
        <f t="shared" si="2"/>
        <v>May</v>
      </c>
      <c r="C101" s="23">
        <f t="shared" si="3"/>
        <v>21</v>
      </c>
      <c r="D101" s="22" t="s">
        <v>48</v>
      </c>
      <c r="E101" s="23" t="s">
        <v>58</v>
      </c>
      <c r="F101" s="24">
        <v>48.95</v>
      </c>
    </row>
    <row r="102" spans="1:6">
      <c r="A102" s="22">
        <v>43975</v>
      </c>
      <c r="B102" s="22" t="str">
        <f t="shared" si="2"/>
        <v>May</v>
      </c>
      <c r="C102" s="23">
        <f t="shared" si="3"/>
        <v>22</v>
      </c>
      <c r="D102" s="22" t="s">
        <v>38</v>
      </c>
      <c r="E102" s="23" t="s">
        <v>49</v>
      </c>
      <c r="F102" s="24">
        <v>34.46</v>
      </c>
    </row>
    <row r="103" spans="1:6">
      <c r="A103" s="22">
        <v>44083</v>
      </c>
      <c r="B103" s="22" t="str">
        <f t="shared" si="2"/>
        <v>Sep</v>
      </c>
      <c r="C103" s="23">
        <f t="shared" si="3"/>
        <v>37</v>
      </c>
      <c r="D103" s="22" t="s">
        <v>48</v>
      </c>
      <c r="E103" s="23" t="s">
        <v>50</v>
      </c>
      <c r="F103" s="24">
        <v>69.760000000000005</v>
      </c>
    </row>
    <row r="104" spans="1:6">
      <c r="A104" s="22">
        <v>44022</v>
      </c>
      <c r="B104" s="22" t="str">
        <f t="shared" si="2"/>
        <v>Jul</v>
      </c>
      <c r="C104" s="23">
        <f t="shared" si="3"/>
        <v>28</v>
      </c>
      <c r="D104" s="22" t="s">
        <v>38</v>
      </c>
      <c r="E104" s="23" t="s">
        <v>50</v>
      </c>
      <c r="F104" s="24">
        <v>66.64</v>
      </c>
    </row>
    <row r="105" spans="1:6">
      <c r="A105" s="22">
        <v>43966</v>
      </c>
      <c r="B105" s="22" t="str">
        <f t="shared" si="2"/>
        <v>May</v>
      </c>
      <c r="C105" s="23">
        <f t="shared" si="3"/>
        <v>20</v>
      </c>
      <c r="D105" s="22" t="s">
        <v>45</v>
      </c>
      <c r="E105" s="23" t="s">
        <v>50</v>
      </c>
      <c r="F105" s="24">
        <v>69.64</v>
      </c>
    </row>
    <row r="106" spans="1:6">
      <c r="A106" s="22">
        <v>44081</v>
      </c>
      <c r="B106" s="22" t="str">
        <f t="shared" si="2"/>
        <v>Sep</v>
      </c>
      <c r="C106" s="23">
        <f t="shared" si="3"/>
        <v>37</v>
      </c>
      <c r="D106" s="22" t="s">
        <v>48</v>
      </c>
      <c r="E106" s="23" t="s">
        <v>46</v>
      </c>
      <c r="F106" s="24">
        <v>69.89</v>
      </c>
    </row>
    <row r="107" spans="1:6">
      <c r="A107" s="22">
        <v>44020</v>
      </c>
      <c r="B107" s="22" t="str">
        <f t="shared" si="2"/>
        <v>Jul</v>
      </c>
      <c r="C107" s="23">
        <f t="shared" si="3"/>
        <v>28</v>
      </c>
      <c r="D107" s="22" t="s">
        <v>48</v>
      </c>
      <c r="E107" s="23" t="s">
        <v>43</v>
      </c>
      <c r="F107" s="24">
        <v>40.729999999999997</v>
      </c>
    </row>
    <row r="108" spans="1:6">
      <c r="A108" s="22">
        <v>44033</v>
      </c>
      <c r="B108" s="22" t="str">
        <f t="shared" si="2"/>
        <v>Jul</v>
      </c>
      <c r="C108" s="23">
        <f t="shared" si="3"/>
        <v>30</v>
      </c>
      <c r="D108" s="22" t="s">
        <v>48</v>
      </c>
      <c r="E108" s="23" t="s">
        <v>43</v>
      </c>
      <c r="F108" s="24">
        <v>20.56</v>
      </c>
    </row>
    <row r="109" spans="1:6">
      <c r="A109" s="22">
        <v>43954</v>
      </c>
      <c r="B109" s="22" t="str">
        <f t="shared" si="2"/>
        <v>May</v>
      </c>
      <c r="C109" s="23">
        <f t="shared" si="3"/>
        <v>19</v>
      </c>
      <c r="D109" s="22" t="s">
        <v>48</v>
      </c>
      <c r="E109" s="23" t="s">
        <v>56</v>
      </c>
      <c r="F109" s="24">
        <v>57.98</v>
      </c>
    </row>
    <row r="110" spans="1:6">
      <c r="A110" s="22">
        <v>44031</v>
      </c>
      <c r="B110" s="22" t="str">
        <f t="shared" si="2"/>
        <v>Jul</v>
      </c>
      <c r="C110" s="23">
        <f t="shared" si="3"/>
        <v>30</v>
      </c>
      <c r="D110" s="22" t="s">
        <v>48</v>
      </c>
      <c r="E110" s="23" t="s">
        <v>58</v>
      </c>
      <c r="F110" s="24">
        <v>48.81</v>
      </c>
    </row>
    <row r="111" spans="1:6">
      <c r="A111" s="22">
        <v>43956</v>
      </c>
      <c r="B111" s="22" t="str">
        <f t="shared" si="2"/>
        <v>May</v>
      </c>
      <c r="C111" s="23">
        <f t="shared" si="3"/>
        <v>19</v>
      </c>
      <c r="D111" s="22" t="s">
        <v>48</v>
      </c>
      <c r="E111" s="23" t="s">
        <v>54</v>
      </c>
      <c r="F111" s="24">
        <v>69</v>
      </c>
    </row>
    <row r="112" spans="1:6">
      <c r="A112" s="22">
        <v>44085</v>
      </c>
      <c r="B112" s="22" t="str">
        <f t="shared" si="2"/>
        <v>Sep</v>
      </c>
      <c r="C112" s="23">
        <f t="shared" si="3"/>
        <v>37</v>
      </c>
      <c r="D112" s="22" t="s">
        <v>38</v>
      </c>
      <c r="E112" s="23" t="s">
        <v>61</v>
      </c>
      <c r="F112" s="24">
        <v>83.52</v>
      </c>
    </row>
    <row r="113" spans="1:6">
      <c r="A113" s="22">
        <v>44077</v>
      </c>
      <c r="B113" s="22" t="str">
        <f t="shared" si="2"/>
        <v>Sep</v>
      </c>
      <c r="C113" s="23">
        <f t="shared" si="3"/>
        <v>36</v>
      </c>
      <c r="D113" s="22" t="s">
        <v>38</v>
      </c>
      <c r="E113" s="23" t="s">
        <v>57</v>
      </c>
      <c r="F113" s="24">
        <v>69.739999999999995</v>
      </c>
    </row>
    <row r="114" spans="1:6">
      <c r="A114" s="22">
        <v>44102</v>
      </c>
      <c r="B114" s="22" t="str">
        <f t="shared" si="2"/>
        <v>Sep</v>
      </c>
      <c r="C114" s="23">
        <f t="shared" si="3"/>
        <v>40</v>
      </c>
      <c r="D114" s="22" t="s">
        <v>38</v>
      </c>
      <c r="E114" s="23" t="s">
        <v>53</v>
      </c>
      <c r="F114" s="24">
        <v>58.26</v>
      </c>
    </row>
    <row r="115" spans="1:6">
      <c r="A115" s="22">
        <v>44031</v>
      </c>
      <c r="B115" s="22" t="str">
        <f t="shared" si="2"/>
        <v>Jul</v>
      </c>
      <c r="C115" s="23">
        <f t="shared" si="3"/>
        <v>30</v>
      </c>
      <c r="D115" s="22" t="s">
        <v>48</v>
      </c>
      <c r="E115" s="23" t="s">
        <v>39</v>
      </c>
      <c r="F115" s="24">
        <v>160.72</v>
      </c>
    </row>
    <row r="116" spans="1:6">
      <c r="A116" s="22">
        <v>43971</v>
      </c>
      <c r="B116" s="22" t="str">
        <f t="shared" si="2"/>
        <v>May</v>
      </c>
      <c r="C116" s="23">
        <f t="shared" si="3"/>
        <v>21</v>
      </c>
      <c r="D116" s="22" t="s">
        <v>38</v>
      </c>
      <c r="E116" s="23" t="s">
        <v>49</v>
      </c>
      <c r="F116" s="24">
        <v>64.069999999999993</v>
      </c>
    </row>
    <row r="117" spans="1:6">
      <c r="A117" s="22">
        <v>44013</v>
      </c>
      <c r="B117" s="22" t="str">
        <f t="shared" si="2"/>
        <v>Jul</v>
      </c>
      <c r="C117" s="23">
        <f t="shared" si="3"/>
        <v>27</v>
      </c>
      <c r="D117" s="22" t="s">
        <v>48</v>
      </c>
      <c r="E117" s="23" t="s">
        <v>57</v>
      </c>
      <c r="F117" s="24">
        <v>23.87</v>
      </c>
    </row>
    <row r="118" spans="1:6">
      <c r="A118" s="22">
        <v>44083</v>
      </c>
      <c r="B118" s="22" t="str">
        <f t="shared" si="2"/>
        <v>Sep</v>
      </c>
      <c r="C118" s="23">
        <f t="shared" si="3"/>
        <v>37</v>
      </c>
      <c r="D118" s="22" t="s">
        <v>38</v>
      </c>
      <c r="E118" s="23" t="s">
        <v>43</v>
      </c>
      <c r="F118" s="24">
        <v>40.08</v>
      </c>
    </row>
    <row r="119" spans="1:6">
      <c r="A119" s="22">
        <v>44085</v>
      </c>
      <c r="B119" s="22" t="str">
        <f t="shared" si="2"/>
        <v>Sep</v>
      </c>
      <c r="C119" s="23">
        <f t="shared" si="3"/>
        <v>37</v>
      </c>
      <c r="D119" s="22" t="s">
        <v>48</v>
      </c>
      <c r="E119" s="23" t="s">
        <v>61</v>
      </c>
      <c r="F119" s="24">
        <v>83.29</v>
      </c>
    </row>
    <row r="120" spans="1:6">
      <c r="A120" s="22">
        <v>44039</v>
      </c>
      <c r="B120" s="22" t="str">
        <f t="shared" si="2"/>
        <v>Jul</v>
      </c>
      <c r="C120" s="23">
        <f t="shared" si="3"/>
        <v>31</v>
      </c>
      <c r="D120" s="22" t="s">
        <v>48</v>
      </c>
      <c r="E120" s="23" t="s">
        <v>54</v>
      </c>
      <c r="F120" s="24">
        <v>424.31</v>
      </c>
    </row>
    <row r="121" spans="1:6">
      <c r="A121" s="22">
        <v>44076</v>
      </c>
      <c r="B121" s="22" t="str">
        <f t="shared" si="2"/>
        <v>Sep</v>
      </c>
      <c r="C121" s="23">
        <f t="shared" si="3"/>
        <v>36</v>
      </c>
      <c r="D121" s="22" t="s">
        <v>45</v>
      </c>
      <c r="E121" s="23" t="s">
        <v>46</v>
      </c>
      <c r="F121" s="24">
        <v>24.82</v>
      </c>
    </row>
    <row r="122" spans="1:6">
      <c r="A122" s="22">
        <v>44015</v>
      </c>
      <c r="B122" s="22" t="str">
        <f t="shared" si="2"/>
        <v>Jul</v>
      </c>
      <c r="C122" s="23">
        <f t="shared" si="3"/>
        <v>27</v>
      </c>
      <c r="D122" s="22" t="s">
        <v>38</v>
      </c>
      <c r="E122" s="23" t="s">
        <v>50</v>
      </c>
      <c r="F122" s="24">
        <v>66.92</v>
      </c>
    </row>
    <row r="123" spans="1:6">
      <c r="A123" s="22">
        <v>43993</v>
      </c>
      <c r="B123" s="22" t="str">
        <f t="shared" si="2"/>
        <v>Jun</v>
      </c>
      <c r="C123" s="23">
        <f t="shared" si="3"/>
        <v>24</v>
      </c>
      <c r="D123" s="22" t="s">
        <v>48</v>
      </c>
      <c r="E123" s="23" t="s">
        <v>58</v>
      </c>
      <c r="F123" s="24">
        <v>48.4</v>
      </c>
    </row>
    <row r="124" spans="1:6">
      <c r="A124" s="22">
        <v>43970</v>
      </c>
      <c r="B124" s="22" t="str">
        <f t="shared" si="2"/>
        <v>May</v>
      </c>
      <c r="C124" s="23">
        <f t="shared" si="3"/>
        <v>21</v>
      </c>
      <c r="D124" s="22" t="s">
        <v>38</v>
      </c>
      <c r="E124" s="23" t="s">
        <v>61</v>
      </c>
      <c r="F124" s="24">
        <v>83.96</v>
      </c>
    </row>
    <row r="125" spans="1:6">
      <c r="A125" s="22">
        <v>44007</v>
      </c>
      <c r="B125" s="22" t="str">
        <f t="shared" si="2"/>
        <v>Jun</v>
      </c>
      <c r="C125" s="23">
        <f t="shared" si="3"/>
        <v>26</v>
      </c>
      <c r="D125" s="22" t="s">
        <v>38</v>
      </c>
      <c r="E125" s="23" t="s">
        <v>54</v>
      </c>
      <c r="F125" s="24">
        <v>342.07</v>
      </c>
    </row>
    <row r="126" spans="1:6">
      <c r="A126" s="22">
        <v>43998</v>
      </c>
      <c r="B126" s="22" t="str">
        <f t="shared" si="2"/>
        <v>Jun</v>
      </c>
      <c r="C126" s="23">
        <f t="shared" si="3"/>
        <v>25</v>
      </c>
      <c r="D126" s="22" t="s">
        <v>48</v>
      </c>
      <c r="E126" s="23" t="s">
        <v>56</v>
      </c>
      <c r="F126" s="24">
        <v>60.75</v>
      </c>
    </row>
    <row r="127" spans="1:6">
      <c r="A127" s="22">
        <v>44023</v>
      </c>
      <c r="B127" s="22" t="str">
        <f t="shared" si="2"/>
        <v>Jul</v>
      </c>
      <c r="C127" s="23">
        <f t="shared" si="3"/>
        <v>28</v>
      </c>
      <c r="D127" s="22" t="s">
        <v>38</v>
      </c>
      <c r="E127" s="23" t="s">
        <v>50</v>
      </c>
      <c r="F127" s="24">
        <v>46.51</v>
      </c>
    </row>
    <row r="128" spans="1:6">
      <c r="A128" s="22">
        <v>44002</v>
      </c>
      <c r="B128" s="22" t="str">
        <f t="shared" si="2"/>
        <v>Jun</v>
      </c>
      <c r="C128" s="23">
        <f t="shared" si="3"/>
        <v>25</v>
      </c>
      <c r="D128" s="22" t="s">
        <v>48</v>
      </c>
      <c r="E128" s="23" t="s">
        <v>57</v>
      </c>
      <c r="F128" s="24">
        <v>161.34</v>
      </c>
    </row>
    <row r="129" spans="1:6">
      <c r="A129" s="22">
        <v>43962</v>
      </c>
      <c r="B129" s="22" t="str">
        <f t="shared" si="2"/>
        <v>May</v>
      </c>
      <c r="C129" s="23">
        <f t="shared" si="3"/>
        <v>20</v>
      </c>
      <c r="D129" s="22" t="s">
        <v>38</v>
      </c>
      <c r="E129" s="23" t="s">
        <v>50</v>
      </c>
      <c r="F129" s="24">
        <v>69.599999999999994</v>
      </c>
    </row>
    <row r="130" spans="1:6">
      <c r="A130" s="22">
        <v>44096</v>
      </c>
      <c r="B130" s="22" t="str">
        <f t="shared" si="2"/>
        <v>Sep</v>
      </c>
      <c r="C130" s="23">
        <f t="shared" si="3"/>
        <v>39</v>
      </c>
      <c r="D130" s="22" t="s">
        <v>48</v>
      </c>
      <c r="E130" s="23" t="s">
        <v>43</v>
      </c>
      <c r="F130" s="24">
        <v>20.67</v>
      </c>
    </row>
    <row r="131" spans="1:6">
      <c r="A131" s="22">
        <v>43992</v>
      </c>
      <c r="B131" s="22" t="str">
        <f t="shared" si="2"/>
        <v>Jun</v>
      </c>
      <c r="C131" s="23">
        <f t="shared" si="3"/>
        <v>24</v>
      </c>
      <c r="D131" s="22" t="s">
        <v>48</v>
      </c>
      <c r="E131" s="23" t="s">
        <v>57</v>
      </c>
      <c r="F131" s="24">
        <v>46.53</v>
      </c>
    </row>
    <row r="132" spans="1:6">
      <c r="A132" s="22">
        <v>44033</v>
      </c>
      <c r="B132" s="22" t="str">
        <f t="shared" si="2"/>
        <v>Jul</v>
      </c>
      <c r="C132" s="23">
        <f t="shared" si="3"/>
        <v>30</v>
      </c>
      <c r="D132" s="22" t="s">
        <v>48</v>
      </c>
      <c r="E132" s="23" t="s">
        <v>58</v>
      </c>
      <c r="F132" s="24">
        <v>50.12</v>
      </c>
    </row>
    <row r="133" spans="1:6">
      <c r="A133" s="22">
        <v>44086</v>
      </c>
      <c r="B133" s="22" t="str">
        <f t="shared" si="2"/>
        <v>Sep</v>
      </c>
      <c r="C133" s="23">
        <f t="shared" si="3"/>
        <v>37</v>
      </c>
      <c r="D133" s="22" t="s">
        <v>38</v>
      </c>
      <c r="E133" s="23" t="s">
        <v>57</v>
      </c>
      <c r="F133" s="24">
        <v>44.17</v>
      </c>
    </row>
    <row r="134" spans="1:6">
      <c r="A134" s="22">
        <v>44028</v>
      </c>
      <c r="B134" s="22" t="str">
        <f t="shared" ref="B134:B197" si="4">TEXT(A134,"mmm")</f>
        <v>Jul</v>
      </c>
      <c r="C134" s="23">
        <f t="shared" ref="C134:C197" si="5">WEEKNUM(A134)</f>
        <v>29</v>
      </c>
      <c r="D134" s="22" t="s">
        <v>48</v>
      </c>
      <c r="E134" s="23" t="s">
        <v>50</v>
      </c>
      <c r="F134" s="24">
        <v>69.989999999999995</v>
      </c>
    </row>
    <row r="135" spans="1:6">
      <c r="A135" s="22">
        <v>44091</v>
      </c>
      <c r="B135" s="22" t="str">
        <f t="shared" si="4"/>
        <v>Sep</v>
      </c>
      <c r="C135" s="23">
        <f t="shared" si="5"/>
        <v>38</v>
      </c>
      <c r="D135" s="22" t="s">
        <v>48</v>
      </c>
      <c r="E135" s="23" t="s">
        <v>50</v>
      </c>
      <c r="F135" s="24">
        <v>46.7</v>
      </c>
    </row>
    <row r="136" spans="1:6">
      <c r="A136" s="22">
        <v>43954</v>
      </c>
      <c r="B136" s="22" t="str">
        <f t="shared" si="4"/>
        <v>May</v>
      </c>
      <c r="C136" s="23">
        <f t="shared" si="5"/>
        <v>19</v>
      </c>
      <c r="D136" s="22" t="s">
        <v>48</v>
      </c>
      <c r="E136" s="23" t="s">
        <v>53</v>
      </c>
      <c r="F136" s="24">
        <v>29.46</v>
      </c>
    </row>
    <row r="137" spans="1:6">
      <c r="A137" s="22">
        <v>43972</v>
      </c>
      <c r="B137" s="22" t="str">
        <f t="shared" si="4"/>
        <v>May</v>
      </c>
      <c r="C137" s="23">
        <f t="shared" si="5"/>
        <v>21</v>
      </c>
      <c r="D137" s="22" t="s">
        <v>48</v>
      </c>
      <c r="E137" s="23" t="s">
        <v>54</v>
      </c>
      <c r="F137" s="24">
        <v>268.61</v>
      </c>
    </row>
    <row r="138" spans="1:6">
      <c r="A138" s="22">
        <v>44077</v>
      </c>
      <c r="B138" s="22" t="str">
        <f t="shared" si="4"/>
        <v>Sep</v>
      </c>
      <c r="C138" s="23">
        <f t="shared" si="5"/>
        <v>36</v>
      </c>
      <c r="D138" s="22" t="s">
        <v>38</v>
      </c>
      <c r="E138" s="23" t="s">
        <v>56</v>
      </c>
      <c r="F138" s="24">
        <v>20.57</v>
      </c>
    </row>
    <row r="139" spans="1:6">
      <c r="A139" s="22">
        <v>44098</v>
      </c>
      <c r="B139" s="22" t="str">
        <f t="shared" si="4"/>
        <v>Sep</v>
      </c>
      <c r="C139" s="23">
        <f t="shared" si="5"/>
        <v>39</v>
      </c>
      <c r="D139" s="22" t="s">
        <v>45</v>
      </c>
      <c r="E139" s="23" t="s">
        <v>49</v>
      </c>
      <c r="F139" s="24">
        <v>99.85</v>
      </c>
    </row>
    <row r="140" spans="1:6">
      <c r="A140" s="22">
        <v>43989</v>
      </c>
      <c r="B140" s="22" t="str">
        <f t="shared" si="4"/>
        <v>Jun</v>
      </c>
      <c r="C140" s="23">
        <f t="shared" si="5"/>
        <v>24</v>
      </c>
      <c r="D140" s="22" t="s">
        <v>38</v>
      </c>
      <c r="E140" s="23" t="s">
        <v>54</v>
      </c>
      <c r="F140" s="24">
        <v>71.95</v>
      </c>
    </row>
    <row r="141" spans="1:6">
      <c r="A141" s="22">
        <v>44017</v>
      </c>
      <c r="B141" s="22" t="str">
        <f t="shared" si="4"/>
        <v>Jul</v>
      </c>
      <c r="C141" s="23">
        <f t="shared" si="5"/>
        <v>28</v>
      </c>
      <c r="D141" s="22" t="s">
        <v>48</v>
      </c>
      <c r="E141" s="23" t="s">
        <v>58</v>
      </c>
      <c r="F141" s="24">
        <v>25.92</v>
      </c>
    </row>
    <row r="142" spans="1:6">
      <c r="A142" s="22">
        <v>43996</v>
      </c>
      <c r="B142" s="22" t="str">
        <f t="shared" si="4"/>
        <v>Jun</v>
      </c>
      <c r="C142" s="23">
        <f t="shared" si="5"/>
        <v>25</v>
      </c>
      <c r="D142" s="22" t="s">
        <v>48</v>
      </c>
      <c r="E142" s="23" t="s">
        <v>53</v>
      </c>
      <c r="F142" s="24">
        <v>60.57</v>
      </c>
    </row>
    <row r="143" spans="1:6">
      <c r="A143" s="22">
        <v>44025</v>
      </c>
      <c r="B143" s="22" t="str">
        <f t="shared" si="4"/>
        <v>Jul</v>
      </c>
      <c r="C143" s="23">
        <f t="shared" si="5"/>
        <v>29</v>
      </c>
      <c r="D143" s="22" t="s">
        <v>48</v>
      </c>
      <c r="E143" s="23" t="s">
        <v>50</v>
      </c>
      <c r="F143" s="24">
        <v>23.39</v>
      </c>
    </row>
    <row r="144" spans="1:6">
      <c r="A144" s="22">
        <v>44094</v>
      </c>
      <c r="B144" s="22" t="str">
        <f t="shared" si="4"/>
        <v>Sep</v>
      </c>
      <c r="C144" s="23">
        <f t="shared" si="5"/>
        <v>39</v>
      </c>
      <c r="D144" s="22" t="s">
        <v>48</v>
      </c>
      <c r="E144" s="23" t="s">
        <v>43</v>
      </c>
      <c r="F144" s="24">
        <v>40.57</v>
      </c>
    </row>
    <row r="145" spans="1:6">
      <c r="A145" s="22">
        <v>43975</v>
      </c>
      <c r="B145" s="22" t="str">
        <f t="shared" si="4"/>
        <v>May</v>
      </c>
      <c r="C145" s="23">
        <f t="shared" si="5"/>
        <v>22</v>
      </c>
      <c r="D145" s="22" t="s">
        <v>48</v>
      </c>
      <c r="E145" s="23" t="s">
        <v>50</v>
      </c>
      <c r="F145" s="24">
        <v>44.26</v>
      </c>
    </row>
    <row r="146" spans="1:6">
      <c r="A146" s="22">
        <v>44011</v>
      </c>
      <c r="B146" s="22" t="str">
        <f t="shared" si="4"/>
        <v>Jun</v>
      </c>
      <c r="C146" s="23">
        <f t="shared" si="5"/>
        <v>27</v>
      </c>
      <c r="D146" s="22" t="s">
        <v>48</v>
      </c>
      <c r="E146" s="23" t="s">
        <v>49</v>
      </c>
      <c r="F146" s="24">
        <v>264.35000000000002</v>
      </c>
    </row>
    <row r="147" spans="1:6">
      <c r="A147" s="22">
        <v>43999</v>
      </c>
      <c r="B147" s="22" t="str">
        <f t="shared" si="4"/>
        <v>Jun</v>
      </c>
      <c r="C147" s="23">
        <f t="shared" si="5"/>
        <v>25</v>
      </c>
      <c r="D147" s="22" t="s">
        <v>48</v>
      </c>
      <c r="E147" s="23" t="s">
        <v>58</v>
      </c>
      <c r="F147" s="24">
        <v>24.55</v>
      </c>
    </row>
    <row r="148" spans="1:6">
      <c r="A148" s="22">
        <v>43971</v>
      </c>
      <c r="B148" s="22" t="str">
        <f t="shared" si="4"/>
        <v>May</v>
      </c>
      <c r="C148" s="23">
        <f t="shared" si="5"/>
        <v>21</v>
      </c>
      <c r="D148" s="22" t="s">
        <v>45</v>
      </c>
      <c r="E148" s="23" t="s">
        <v>43</v>
      </c>
      <c r="F148" s="24">
        <v>20.68</v>
      </c>
    </row>
    <row r="149" spans="1:6">
      <c r="A149" s="22">
        <v>44090</v>
      </c>
      <c r="B149" s="22" t="str">
        <f t="shared" si="4"/>
        <v>Sep</v>
      </c>
      <c r="C149" s="23">
        <f t="shared" si="5"/>
        <v>38</v>
      </c>
      <c r="D149" s="22" t="s">
        <v>48</v>
      </c>
      <c r="E149" s="23" t="s">
        <v>49</v>
      </c>
      <c r="F149" s="24">
        <v>99.1</v>
      </c>
    </row>
    <row r="150" spans="1:6">
      <c r="A150" s="22">
        <v>44098</v>
      </c>
      <c r="B150" s="22" t="str">
        <f t="shared" si="4"/>
        <v>Sep</v>
      </c>
      <c r="C150" s="23">
        <f t="shared" si="5"/>
        <v>39</v>
      </c>
      <c r="D150" s="22" t="s">
        <v>48</v>
      </c>
      <c r="E150" s="23" t="s">
        <v>43</v>
      </c>
      <c r="F150" s="24">
        <v>20.56</v>
      </c>
    </row>
    <row r="151" spans="1:6">
      <c r="A151" s="22">
        <v>43976</v>
      </c>
      <c r="B151" s="22" t="str">
        <f t="shared" si="4"/>
        <v>May</v>
      </c>
      <c r="C151" s="23">
        <f t="shared" si="5"/>
        <v>22</v>
      </c>
      <c r="D151" s="22" t="s">
        <v>48</v>
      </c>
      <c r="E151" s="23" t="s">
        <v>57</v>
      </c>
      <c r="F151" s="24">
        <v>46.58</v>
      </c>
    </row>
    <row r="152" spans="1:6">
      <c r="A152" s="22">
        <v>44029</v>
      </c>
      <c r="B152" s="22" t="str">
        <f t="shared" si="4"/>
        <v>Jul</v>
      </c>
      <c r="C152" s="23">
        <f t="shared" si="5"/>
        <v>29</v>
      </c>
      <c r="D152" s="22" t="s">
        <v>48</v>
      </c>
      <c r="E152" s="23" t="s">
        <v>49</v>
      </c>
      <c r="F152" s="24">
        <v>132.68</v>
      </c>
    </row>
    <row r="153" spans="1:6">
      <c r="A153" s="22">
        <v>44091</v>
      </c>
      <c r="B153" s="22" t="str">
        <f t="shared" si="4"/>
        <v>Sep</v>
      </c>
      <c r="C153" s="23">
        <f t="shared" si="5"/>
        <v>38</v>
      </c>
      <c r="D153" s="22" t="s">
        <v>48</v>
      </c>
      <c r="E153" s="23" t="s">
        <v>54</v>
      </c>
      <c r="F153" s="24">
        <v>23.04</v>
      </c>
    </row>
    <row r="154" spans="1:6">
      <c r="A154" s="22">
        <v>44038</v>
      </c>
      <c r="B154" s="22" t="str">
        <f t="shared" si="4"/>
        <v>Jul</v>
      </c>
      <c r="C154" s="23">
        <f t="shared" si="5"/>
        <v>31</v>
      </c>
      <c r="D154" s="22" t="s">
        <v>48</v>
      </c>
      <c r="E154" s="23" t="s">
        <v>50</v>
      </c>
      <c r="F154" s="24">
        <v>46.84</v>
      </c>
    </row>
    <row r="155" spans="1:6">
      <c r="A155" s="22">
        <v>44076</v>
      </c>
      <c r="B155" s="22" t="str">
        <f t="shared" si="4"/>
        <v>Sep</v>
      </c>
      <c r="C155" s="23">
        <f t="shared" si="5"/>
        <v>36</v>
      </c>
      <c r="D155" s="22" t="s">
        <v>48</v>
      </c>
      <c r="E155" s="23" t="s">
        <v>57</v>
      </c>
      <c r="F155" s="24">
        <v>46.26</v>
      </c>
    </row>
    <row r="156" spans="1:6">
      <c r="A156" s="22">
        <v>44086</v>
      </c>
      <c r="B156" s="22" t="str">
        <f t="shared" si="4"/>
        <v>Sep</v>
      </c>
      <c r="C156" s="23">
        <f t="shared" si="5"/>
        <v>37</v>
      </c>
      <c r="D156" s="22" t="s">
        <v>38</v>
      </c>
      <c r="E156" s="23" t="s">
        <v>43</v>
      </c>
      <c r="F156" s="24">
        <v>40.81</v>
      </c>
    </row>
    <row r="157" spans="1:6">
      <c r="A157" s="22">
        <v>44095</v>
      </c>
      <c r="B157" s="22" t="str">
        <f t="shared" si="4"/>
        <v>Sep</v>
      </c>
      <c r="C157" s="23">
        <f t="shared" si="5"/>
        <v>39</v>
      </c>
      <c r="D157" s="22" t="s">
        <v>45</v>
      </c>
      <c r="E157" s="23" t="s">
        <v>43</v>
      </c>
      <c r="F157" s="24">
        <v>20.62</v>
      </c>
    </row>
    <row r="158" spans="1:6">
      <c r="A158" s="22">
        <v>44004</v>
      </c>
      <c r="B158" s="22" t="str">
        <f t="shared" si="4"/>
        <v>Jun</v>
      </c>
      <c r="C158" s="23">
        <f t="shared" si="5"/>
        <v>26</v>
      </c>
      <c r="D158" s="22" t="s">
        <v>48</v>
      </c>
      <c r="E158" s="23" t="s">
        <v>49</v>
      </c>
      <c r="F158" s="24">
        <v>165.67</v>
      </c>
    </row>
    <row r="159" spans="1:6">
      <c r="A159" s="22">
        <v>44035</v>
      </c>
      <c r="B159" s="22" t="str">
        <f t="shared" si="4"/>
        <v>Jul</v>
      </c>
      <c r="C159" s="23">
        <f t="shared" si="5"/>
        <v>30</v>
      </c>
      <c r="D159" s="22" t="s">
        <v>48</v>
      </c>
      <c r="E159" s="23" t="s">
        <v>49</v>
      </c>
      <c r="F159" s="24">
        <v>66.58</v>
      </c>
    </row>
    <row r="160" spans="1:6">
      <c r="A160" s="22">
        <v>44041</v>
      </c>
      <c r="B160" s="22" t="str">
        <f t="shared" si="4"/>
        <v>Jul</v>
      </c>
      <c r="C160" s="23">
        <f t="shared" si="5"/>
        <v>31</v>
      </c>
      <c r="D160" s="22" t="s">
        <v>48</v>
      </c>
      <c r="E160" s="23" t="s">
        <v>50</v>
      </c>
      <c r="F160" s="24">
        <v>23.12</v>
      </c>
    </row>
    <row r="161" spans="1:6">
      <c r="A161" s="22">
        <v>44103</v>
      </c>
      <c r="B161" s="22" t="str">
        <f t="shared" si="4"/>
        <v>Sep</v>
      </c>
      <c r="C161" s="23">
        <f t="shared" si="5"/>
        <v>40</v>
      </c>
      <c r="D161" s="22" t="s">
        <v>48</v>
      </c>
      <c r="E161" s="23" t="s">
        <v>57</v>
      </c>
      <c r="F161" s="24">
        <v>88.37</v>
      </c>
    </row>
    <row r="162" spans="1:6">
      <c r="A162" s="22">
        <v>44023</v>
      </c>
      <c r="B162" s="22" t="str">
        <f t="shared" si="4"/>
        <v>Jul</v>
      </c>
      <c r="C162" s="23">
        <f t="shared" si="5"/>
        <v>28</v>
      </c>
      <c r="D162" s="22" t="s">
        <v>48</v>
      </c>
      <c r="E162" s="23" t="s">
        <v>43</v>
      </c>
      <c r="F162" s="24">
        <v>60.87</v>
      </c>
    </row>
    <row r="163" spans="1:6">
      <c r="A163" s="22">
        <v>44076</v>
      </c>
      <c r="B163" s="22" t="str">
        <f t="shared" si="4"/>
        <v>Sep</v>
      </c>
      <c r="C163" s="23">
        <f t="shared" si="5"/>
        <v>36</v>
      </c>
      <c r="D163" s="22" t="s">
        <v>38</v>
      </c>
      <c r="E163" s="23" t="s">
        <v>49</v>
      </c>
      <c r="F163" s="24">
        <v>99.74</v>
      </c>
    </row>
    <row r="164" spans="1:6">
      <c r="A164" s="22">
        <v>44031</v>
      </c>
      <c r="B164" s="22" t="str">
        <f t="shared" si="4"/>
        <v>Jul</v>
      </c>
      <c r="C164" s="23">
        <f t="shared" si="5"/>
        <v>30</v>
      </c>
      <c r="D164" s="22" t="s">
        <v>48</v>
      </c>
      <c r="E164" s="23" t="s">
        <v>58</v>
      </c>
      <c r="F164" s="24">
        <v>333.15</v>
      </c>
    </row>
    <row r="165" spans="1:6">
      <c r="A165" s="22">
        <v>44082</v>
      </c>
      <c r="B165" s="22" t="str">
        <f t="shared" si="4"/>
        <v>Sep</v>
      </c>
      <c r="C165" s="23">
        <f t="shared" si="5"/>
        <v>37</v>
      </c>
      <c r="D165" s="22" t="s">
        <v>48</v>
      </c>
      <c r="E165" s="23" t="s">
        <v>39</v>
      </c>
      <c r="F165" s="24">
        <v>320.55</v>
      </c>
    </row>
    <row r="166" spans="1:6">
      <c r="A166" s="22">
        <v>43970</v>
      </c>
      <c r="B166" s="22" t="str">
        <f t="shared" si="4"/>
        <v>May</v>
      </c>
      <c r="C166" s="23">
        <f t="shared" si="5"/>
        <v>21</v>
      </c>
      <c r="D166" s="22" t="s">
        <v>45</v>
      </c>
      <c r="E166" s="23" t="s">
        <v>46</v>
      </c>
      <c r="F166" s="24">
        <v>25.16</v>
      </c>
    </row>
    <row r="167" spans="1:6">
      <c r="A167" s="22">
        <v>43971</v>
      </c>
      <c r="B167" s="22" t="str">
        <f t="shared" si="4"/>
        <v>May</v>
      </c>
      <c r="C167" s="23">
        <f t="shared" si="5"/>
        <v>21</v>
      </c>
      <c r="D167" s="22" t="s">
        <v>38</v>
      </c>
      <c r="E167" s="23" t="s">
        <v>58</v>
      </c>
      <c r="F167" s="24">
        <v>48.52</v>
      </c>
    </row>
    <row r="168" spans="1:6">
      <c r="A168" s="22">
        <v>43967</v>
      </c>
      <c r="B168" s="22" t="str">
        <f t="shared" si="4"/>
        <v>May</v>
      </c>
      <c r="C168" s="23">
        <f t="shared" si="5"/>
        <v>20</v>
      </c>
      <c r="D168" s="22" t="s">
        <v>38</v>
      </c>
      <c r="E168" s="23" t="s">
        <v>39</v>
      </c>
      <c r="F168" s="24">
        <v>160.85</v>
      </c>
    </row>
    <row r="169" spans="1:6">
      <c r="A169" s="22">
        <v>43981</v>
      </c>
      <c r="B169" s="22" t="str">
        <f t="shared" si="4"/>
        <v>May</v>
      </c>
      <c r="C169" s="23">
        <f t="shared" si="5"/>
        <v>22</v>
      </c>
      <c r="D169" s="22" t="s">
        <v>45</v>
      </c>
      <c r="E169" s="23" t="s">
        <v>50</v>
      </c>
      <c r="F169" s="24">
        <v>305.94</v>
      </c>
    </row>
    <row r="170" spans="1:6">
      <c r="A170" s="22">
        <v>43977</v>
      </c>
      <c r="B170" s="22" t="str">
        <f t="shared" si="4"/>
        <v>May</v>
      </c>
      <c r="C170" s="23">
        <f t="shared" si="5"/>
        <v>22</v>
      </c>
      <c r="D170" s="22" t="s">
        <v>38</v>
      </c>
      <c r="E170" s="23" t="s">
        <v>49</v>
      </c>
      <c r="F170" s="24">
        <v>99.09</v>
      </c>
    </row>
    <row r="171" spans="1:6">
      <c r="A171" s="22">
        <v>43955</v>
      </c>
      <c r="B171" s="22" t="str">
        <f t="shared" si="4"/>
        <v>May</v>
      </c>
      <c r="C171" s="23">
        <f t="shared" si="5"/>
        <v>19</v>
      </c>
      <c r="D171" s="22" t="s">
        <v>48</v>
      </c>
      <c r="E171" s="23" t="s">
        <v>57</v>
      </c>
      <c r="F171" s="24">
        <v>92.45</v>
      </c>
    </row>
    <row r="172" spans="1:6">
      <c r="A172" s="22">
        <v>44085</v>
      </c>
      <c r="B172" s="22" t="str">
        <f t="shared" si="4"/>
        <v>Sep</v>
      </c>
      <c r="C172" s="23">
        <f t="shared" si="5"/>
        <v>37</v>
      </c>
      <c r="D172" s="22" t="s">
        <v>48</v>
      </c>
      <c r="E172" s="23" t="s">
        <v>61</v>
      </c>
      <c r="F172" s="24">
        <v>55.43</v>
      </c>
    </row>
    <row r="173" spans="1:6">
      <c r="A173" s="22">
        <v>44027</v>
      </c>
      <c r="B173" s="22" t="str">
        <f t="shared" si="4"/>
        <v>Jul</v>
      </c>
      <c r="C173" s="23">
        <f t="shared" si="5"/>
        <v>29</v>
      </c>
      <c r="D173" s="22" t="s">
        <v>48</v>
      </c>
      <c r="E173" s="23" t="s">
        <v>43</v>
      </c>
      <c r="F173" s="24">
        <v>40.85</v>
      </c>
    </row>
    <row r="174" spans="1:6">
      <c r="A174" s="22">
        <v>44038</v>
      </c>
      <c r="B174" s="22" t="str">
        <f t="shared" si="4"/>
        <v>Jul</v>
      </c>
      <c r="C174" s="23">
        <f t="shared" si="5"/>
        <v>31</v>
      </c>
      <c r="D174" s="22" t="s">
        <v>38</v>
      </c>
      <c r="E174" s="23" t="s">
        <v>43</v>
      </c>
      <c r="F174" s="24">
        <v>57.52</v>
      </c>
    </row>
    <row r="175" spans="1:6">
      <c r="A175" s="22">
        <v>43991</v>
      </c>
      <c r="B175" s="22" t="str">
        <f t="shared" si="4"/>
        <v>Jun</v>
      </c>
      <c r="C175" s="23">
        <f t="shared" si="5"/>
        <v>24</v>
      </c>
      <c r="D175" s="22" t="s">
        <v>45</v>
      </c>
      <c r="E175" s="23" t="s">
        <v>49</v>
      </c>
      <c r="F175" s="24">
        <v>66.2</v>
      </c>
    </row>
    <row r="176" spans="1:6">
      <c r="A176" s="22">
        <v>44034</v>
      </c>
      <c r="B176" s="22" t="str">
        <f t="shared" si="4"/>
        <v>Jul</v>
      </c>
      <c r="C176" s="23">
        <f t="shared" si="5"/>
        <v>30</v>
      </c>
      <c r="D176" s="22" t="s">
        <v>48</v>
      </c>
      <c r="E176" s="23" t="s">
        <v>43</v>
      </c>
      <c r="F176" s="24">
        <v>40.28</v>
      </c>
    </row>
    <row r="177" spans="1:6">
      <c r="A177" s="22">
        <v>43974</v>
      </c>
      <c r="B177" s="22" t="str">
        <f t="shared" si="4"/>
        <v>May</v>
      </c>
      <c r="C177" s="23">
        <f t="shared" si="5"/>
        <v>21</v>
      </c>
      <c r="D177" s="22" t="s">
        <v>48</v>
      </c>
      <c r="E177" s="23" t="s">
        <v>57</v>
      </c>
      <c r="F177" s="24">
        <v>46.16</v>
      </c>
    </row>
    <row r="178" spans="1:6">
      <c r="A178" s="22">
        <v>44029</v>
      </c>
      <c r="B178" s="22" t="str">
        <f t="shared" si="4"/>
        <v>Jul</v>
      </c>
      <c r="C178" s="23">
        <f t="shared" si="5"/>
        <v>29</v>
      </c>
      <c r="D178" s="22" t="s">
        <v>48</v>
      </c>
      <c r="E178" s="23" t="s">
        <v>43</v>
      </c>
      <c r="F178" s="24">
        <v>20.39</v>
      </c>
    </row>
    <row r="179" spans="1:6">
      <c r="A179" s="22">
        <v>44038</v>
      </c>
      <c r="B179" s="22" t="str">
        <f t="shared" si="4"/>
        <v>Jul</v>
      </c>
      <c r="C179" s="23">
        <f t="shared" si="5"/>
        <v>31</v>
      </c>
      <c r="D179" s="22" t="s">
        <v>48</v>
      </c>
      <c r="E179" s="23" t="s">
        <v>57</v>
      </c>
      <c r="F179" s="24">
        <v>115.08</v>
      </c>
    </row>
    <row r="180" spans="1:6">
      <c r="A180" s="22">
        <v>44091</v>
      </c>
      <c r="B180" s="22" t="str">
        <f t="shared" si="4"/>
        <v>Sep</v>
      </c>
      <c r="C180" s="23">
        <f t="shared" si="5"/>
        <v>38</v>
      </c>
      <c r="D180" s="22" t="s">
        <v>48</v>
      </c>
      <c r="E180" s="23" t="s">
        <v>53</v>
      </c>
      <c r="F180" s="24">
        <v>523.09</v>
      </c>
    </row>
    <row r="181" spans="1:6">
      <c r="A181" s="22">
        <v>44086</v>
      </c>
      <c r="B181" s="22" t="str">
        <f t="shared" si="4"/>
        <v>Sep</v>
      </c>
      <c r="C181" s="23">
        <f t="shared" si="5"/>
        <v>37</v>
      </c>
      <c r="D181" s="22" t="s">
        <v>48</v>
      </c>
      <c r="E181" s="23" t="s">
        <v>49</v>
      </c>
      <c r="F181" s="24">
        <v>102.47</v>
      </c>
    </row>
    <row r="182" spans="1:6">
      <c r="A182" s="22">
        <v>43981</v>
      </c>
      <c r="B182" s="22" t="str">
        <f t="shared" si="4"/>
        <v>May</v>
      </c>
      <c r="C182" s="23">
        <f t="shared" si="5"/>
        <v>22</v>
      </c>
      <c r="D182" s="22" t="s">
        <v>38</v>
      </c>
      <c r="E182" s="23" t="s">
        <v>49</v>
      </c>
      <c r="F182" s="24">
        <v>66.22</v>
      </c>
    </row>
    <row r="183" spans="1:6">
      <c r="A183" s="22">
        <v>44032</v>
      </c>
      <c r="B183" s="22" t="str">
        <f t="shared" si="4"/>
        <v>Jul</v>
      </c>
      <c r="C183" s="23">
        <f t="shared" si="5"/>
        <v>30</v>
      </c>
      <c r="D183" s="22" t="s">
        <v>48</v>
      </c>
      <c r="E183" s="23" t="s">
        <v>49</v>
      </c>
      <c r="F183" s="24">
        <v>32.15</v>
      </c>
    </row>
    <row r="184" spans="1:6">
      <c r="A184" s="22">
        <v>44099</v>
      </c>
      <c r="B184" s="22" t="str">
        <f t="shared" si="4"/>
        <v>Sep</v>
      </c>
      <c r="C184" s="23">
        <f t="shared" si="5"/>
        <v>39</v>
      </c>
      <c r="D184" s="22" t="s">
        <v>45</v>
      </c>
      <c r="E184" s="23" t="s">
        <v>57</v>
      </c>
      <c r="F184" s="24">
        <v>69.680000000000007</v>
      </c>
    </row>
    <row r="185" spans="1:6">
      <c r="A185" s="22">
        <v>44011</v>
      </c>
      <c r="B185" s="22" t="str">
        <f t="shared" si="4"/>
        <v>Jun</v>
      </c>
      <c r="C185" s="23">
        <f t="shared" si="5"/>
        <v>27</v>
      </c>
      <c r="D185" s="22" t="s">
        <v>38</v>
      </c>
      <c r="E185" s="23" t="s">
        <v>50</v>
      </c>
      <c r="F185" s="24">
        <v>414.73</v>
      </c>
    </row>
    <row r="186" spans="1:6">
      <c r="A186" s="22">
        <v>44034</v>
      </c>
      <c r="B186" s="22" t="str">
        <f t="shared" si="4"/>
        <v>Jul</v>
      </c>
      <c r="C186" s="23">
        <f t="shared" si="5"/>
        <v>30</v>
      </c>
      <c r="D186" s="22" t="s">
        <v>38</v>
      </c>
      <c r="E186" s="23" t="s">
        <v>56</v>
      </c>
      <c r="F186" s="24">
        <v>40.520000000000003</v>
      </c>
    </row>
    <row r="187" spans="1:6">
      <c r="A187" s="22">
        <v>44094</v>
      </c>
      <c r="B187" s="22" t="str">
        <f t="shared" si="4"/>
        <v>Sep</v>
      </c>
      <c r="C187" s="23">
        <f t="shared" si="5"/>
        <v>39</v>
      </c>
      <c r="D187" s="22" t="s">
        <v>48</v>
      </c>
      <c r="E187" s="23" t="s">
        <v>49</v>
      </c>
      <c r="F187" s="24">
        <v>68.19</v>
      </c>
    </row>
    <row r="188" spans="1:6">
      <c r="A188" s="22">
        <v>44081</v>
      </c>
      <c r="B188" s="22" t="str">
        <f t="shared" si="4"/>
        <v>Sep</v>
      </c>
      <c r="C188" s="23">
        <f t="shared" si="5"/>
        <v>37</v>
      </c>
      <c r="D188" s="22" t="s">
        <v>48</v>
      </c>
      <c r="E188" s="23" t="s">
        <v>49</v>
      </c>
      <c r="F188" s="24">
        <v>102.82</v>
      </c>
    </row>
    <row r="189" spans="1:6">
      <c r="A189" s="22">
        <v>44015</v>
      </c>
      <c r="B189" s="22" t="str">
        <f t="shared" si="4"/>
        <v>Jul</v>
      </c>
      <c r="C189" s="23">
        <f t="shared" si="5"/>
        <v>27</v>
      </c>
      <c r="D189" s="22" t="s">
        <v>38</v>
      </c>
      <c r="E189" s="23" t="s">
        <v>49</v>
      </c>
      <c r="F189" s="24">
        <v>132.81</v>
      </c>
    </row>
    <row r="190" spans="1:6">
      <c r="A190" s="22">
        <v>43961</v>
      </c>
      <c r="B190" s="22" t="str">
        <f t="shared" si="4"/>
        <v>May</v>
      </c>
      <c r="C190" s="23">
        <f t="shared" si="5"/>
        <v>20</v>
      </c>
      <c r="D190" s="22" t="s">
        <v>48</v>
      </c>
      <c r="E190" s="23" t="s">
        <v>58</v>
      </c>
      <c r="F190" s="24">
        <v>25.48</v>
      </c>
    </row>
    <row r="191" spans="1:6">
      <c r="A191" s="22">
        <v>43959</v>
      </c>
      <c r="B191" s="22" t="str">
        <f t="shared" si="4"/>
        <v>May</v>
      </c>
      <c r="C191" s="23">
        <f t="shared" si="5"/>
        <v>19</v>
      </c>
      <c r="D191" s="22" t="s">
        <v>48</v>
      </c>
      <c r="E191" s="23" t="s">
        <v>56</v>
      </c>
      <c r="F191" s="24">
        <v>209.67</v>
      </c>
    </row>
    <row r="192" spans="1:6">
      <c r="A192" s="22">
        <v>43962</v>
      </c>
      <c r="B192" s="22" t="str">
        <f t="shared" si="4"/>
        <v>May</v>
      </c>
      <c r="C192" s="23">
        <f t="shared" si="5"/>
        <v>20</v>
      </c>
      <c r="D192" s="22" t="s">
        <v>38</v>
      </c>
      <c r="E192" s="23" t="s">
        <v>46</v>
      </c>
      <c r="F192" s="24">
        <v>48.41</v>
      </c>
    </row>
    <row r="193" spans="1:6">
      <c r="A193" s="22">
        <v>44016</v>
      </c>
      <c r="B193" s="22" t="str">
        <f t="shared" si="4"/>
        <v>Jul</v>
      </c>
      <c r="C193" s="23">
        <f t="shared" si="5"/>
        <v>27</v>
      </c>
      <c r="D193" s="22" t="s">
        <v>48</v>
      </c>
      <c r="E193" s="23" t="s">
        <v>58</v>
      </c>
      <c r="F193" s="24">
        <v>50.92</v>
      </c>
    </row>
    <row r="194" spans="1:6">
      <c r="A194" s="22">
        <v>44019</v>
      </c>
      <c r="B194" s="22" t="str">
        <f t="shared" si="4"/>
        <v>Jul</v>
      </c>
      <c r="C194" s="23">
        <f t="shared" si="5"/>
        <v>28</v>
      </c>
      <c r="D194" s="22" t="s">
        <v>38</v>
      </c>
      <c r="E194" s="23" t="s">
        <v>57</v>
      </c>
      <c r="F194" s="24">
        <v>44.09</v>
      </c>
    </row>
    <row r="195" spans="1:6">
      <c r="A195" s="22">
        <v>43965</v>
      </c>
      <c r="B195" s="22" t="str">
        <f t="shared" si="4"/>
        <v>May</v>
      </c>
      <c r="C195" s="23">
        <f t="shared" si="5"/>
        <v>20</v>
      </c>
      <c r="D195" s="22" t="s">
        <v>48</v>
      </c>
      <c r="E195" s="23" t="s">
        <v>58</v>
      </c>
      <c r="F195" s="24">
        <v>48.09</v>
      </c>
    </row>
    <row r="196" spans="1:6">
      <c r="A196" s="22">
        <v>43960</v>
      </c>
      <c r="B196" s="22" t="str">
        <f t="shared" si="4"/>
        <v>May</v>
      </c>
      <c r="C196" s="23">
        <f t="shared" si="5"/>
        <v>19</v>
      </c>
      <c r="D196" s="22" t="s">
        <v>38</v>
      </c>
      <c r="E196" s="23" t="s">
        <v>56</v>
      </c>
      <c r="F196" s="24">
        <v>20.28</v>
      </c>
    </row>
    <row r="197" spans="1:6">
      <c r="A197" s="22">
        <v>44089</v>
      </c>
      <c r="B197" s="22" t="str">
        <f t="shared" si="4"/>
        <v>Sep</v>
      </c>
      <c r="C197" s="23">
        <f t="shared" si="5"/>
        <v>38</v>
      </c>
      <c r="D197" s="22" t="s">
        <v>38</v>
      </c>
      <c r="E197" s="23" t="s">
        <v>58</v>
      </c>
      <c r="F197" s="24">
        <v>46.39</v>
      </c>
    </row>
    <row r="198" spans="1:6">
      <c r="A198" s="22">
        <v>43997</v>
      </c>
      <c r="B198" s="22" t="str">
        <f t="shared" ref="B198:B261" si="6">TEXT(A198,"mmm")</f>
        <v>Jun</v>
      </c>
      <c r="C198" s="23">
        <f t="shared" ref="C198:C261" si="7">WEEKNUM(A198)</f>
        <v>25</v>
      </c>
      <c r="D198" s="22" t="s">
        <v>38</v>
      </c>
      <c r="E198" s="23" t="s">
        <v>43</v>
      </c>
      <c r="F198" s="24">
        <v>100.85</v>
      </c>
    </row>
    <row r="199" spans="1:6">
      <c r="A199" s="22">
        <v>44076</v>
      </c>
      <c r="B199" s="22" t="str">
        <f t="shared" si="6"/>
        <v>Sep</v>
      </c>
      <c r="C199" s="23">
        <f t="shared" si="7"/>
        <v>36</v>
      </c>
      <c r="D199" s="22" t="s">
        <v>48</v>
      </c>
      <c r="E199" s="23" t="s">
        <v>58</v>
      </c>
      <c r="F199" s="24">
        <v>48.79</v>
      </c>
    </row>
    <row r="200" spans="1:6">
      <c r="A200" s="22">
        <v>43978</v>
      </c>
      <c r="B200" s="22" t="str">
        <f t="shared" si="6"/>
        <v>May</v>
      </c>
      <c r="C200" s="23">
        <f t="shared" si="7"/>
        <v>22</v>
      </c>
      <c r="D200" s="22" t="s">
        <v>38</v>
      </c>
      <c r="E200" s="23" t="s">
        <v>39</v>
      </c>
      <c r="F200" s="24">
        <v>80.03</v>
      </c>
    </row>
    <row r="201" spans="1:6">
      <c r="A201" s="22">
        <v>43963</v>
      </c>
      <c r="B201" s="22" t="str">
        <f t="shared" si="6"/>
        <v>May</v>
      </c>
      <c r="C201" s="23">
        <f t="shared" si="7"/>
        <v>20</v>
      </c>
      <c r="D201" s="22" t="s">
        <v>45</v>
      </c>
      <c r="E201" s="23" t="s">
        <v>49</v>
      </c>
      <c r="F201" s="24">
        <v>66.08</v>
      </c>
    </row>
    <row r="202" spans="1:6">
      <c r="A202" s="22">
        <v>43959</v>
      </c>
      <c r="B202" s="22" t="str">
        <f t="shared" si="6"/>
        <v>May</v>
      </c>
      <c r="C202" s="23">
        <f t="shared" si="7"/>
        <v>19</v>
      </c>
      <c r="D202" s="22" t="s">
        <v>48</v>
      </c>
      <c r="E202" s="23" t="s">
        <v>43</v>
      </c>
      <c r="F202" s="24">
        <v>60.99</v>
      </c>
    </row>
    <row r="203" spans="1:6">
      <c r="A203" s="22">
        <v>44094</v>
      </c>
      <c r="B203" s="22" t="str">
        <f t="shared" si="6"/>
        <v>Sep</v>
      </c>
      <c r="C203" s="23">
        <f t="shared" si="7"/>
        <v>39</v>
      </c>
      <c r="D203" s="22" t="s">
        <v>48</v>
      </c>
      <c r="E203" s="23" t="s">
        <v>43</v>
      </c>
      <c r="F203" s="24">
        <v>40.700000000000003</v>
      </c>
    </row>
    <row r="204" spans="1:6">
      <c r="A204" s="22">
        <v>43970</v>
      </c>
      <c r="B204" s="22" t="str">
        <f t="shared" si="6"/>
        <v>May</v>
      </c>
      <c r="C204" s="23">
        <f t="shared" si="7"/>
        <v>21</v>
      </c>
      <c r="D204" s="22" t="s">
        <v>48</v>
      </c>
      <c r="E204" s="23" t="s">
        <v>49</v>
      </c>
      <c r="F204" s="24">
        <v>64.47</v>
      </c>
    </row>
    <row r="205" spans="1:6">
      <c r="A205" s="22">
        <v>43957</v>
      </c>
      <c r="B205" s="22" t="str">
        <f t="shared" si="6"/>
        <v>May</v>
      </c>
      <c r="C205" s="23">
        <f t="shared" si="7"/>
        <v>19</v>
      </c>
      <c r="D205" s="22" t="s">
        <v>48</v>
      </c>
      <c r="E205" s="23" t="s">
        <v>43</v>
      </c>
      <c r="F205" s="24">
        <v>40.53</v>
      </c>
    </row>
    <row r="206" spans="1:6">
      <c r="A206" s="22">
        <v>43978</v>
      </c>
      <c r="B206" s="22" t="str">
        <f t="shared" si="6"/>
        <v>May</v>
      </c>
      <c r="C206" s="23">
        <f t="shared" si="7"/>
        <v>22</v>
      </c>
      <c r="D206" s="22" t="s">
        <v>38</v>
      </c>
      <c r="E206" s="23" t="s">
        <v>50</v>
      </c>
      <c r="F206" s="24">
        <v>69.3</v>
      </c>
    </row>
    <row r="207" spans="1:6">
      <c r="A207" s="22">
        <v>44091</v>
      </c>
      <c r="B207" s="22" t="str">
        <f t="shared" si="6"/>
        <v>Sep</v>
      </c>
      <c r="C207" s="23">
        <f t="shared" si="7"/>
        <v>38</v>
      </c>
      <c r="D207" s="22" t="s">
        <v>38</v>
      </c>
      <c r="E207" s="23" t="s">
        <v>49</v>
      </c>
      <c r="F207" s="24">
        <v>102.29</v>
      </c>
    </row>
    <row r="208" spans="1:6">
      <c r="A208" s="22">
        <v>44104</v>
      </c>
      <c r="B208" s="22" t="str">
        <f t="shared" si="6"/>
        <v>Sep</v>
      </c>
      <c r="C208" s="23">
        <f t="shared" si="7"/>
        <v>40</v>
      </c>
      <c r="D208" s="22" t="s">
        <v>38</v>
      </c>
      <c r="E208" s="23" t="s">
        <v>53</v>
      </c>
      <c r="F208" s="24">
        <v>30.06</v>
      </c>
    </row>
    <row r="209" spans="1:6">
      <c r="A209" s="22">
        <v>44008</v>
      </c>
      <c r="B209" s="22" t="str">
        <f t="shared" si="6"/>
        <v>Jun</v>
      </c>
      <c r="C209" s="23">
        <f t="shared" si="7"/>
        <v>26</v>
      </c>
      <c r="D209" s="22" t="s">
        <v>48</v>
      </c>
      <c r="E209" s="23" t="s">
        <v>58</v>
      </c>
      <c r="F209" s="24">
        <v>48.72</v>
      </c>
    </row>
    <row r="210" spans="1:6">
      <c r="A210" s="22">
        <v>43970</v>
      </c>
      <c r="B210" s="22" t="str">
        <f t="shared" si="6"/>
        <v>May</v>
      </c>
      <c r="C210" s="23">
        <f t="shared" si="7"/>
        <v>21</v>
      </c>
      <c r="D210" s="22" t="s">
        <v>38</v>
      </c>
      <c r="E210" s="23" t="s">
        <v>58</v>
      </c>
      <c r="F210" s="24">
        <v>72.92</v>
      </c>
    </row>
    <row r="211" spans="1:6">
      <c r="A211" s="22">
        <v>43961</v>
      </c>
      <c r="B211" s="22" t="str">
        <f t="shared" si="6"/>
        <v>May</v>
      </c>
      <c r="C211" s="23">
        <f t="shared" si="7"/>
        <v>20</v>
      </c>
      <c r="D211" s="22" t="s">
        <v>38</v>
      </c>
      <c r="E211" s="23" t="s">
        <v>49</v>
      </c>
      <c r="F211" s="24">
        <v>32.840000000000003</v>
      </c>
    </row>
    <row r="212" spans="1:6">
      <c r="A212" s="22">
        <v>44032</v>
      </c>
      <c r="B212" s="22" t="str">
        <f t="shared" si="6"/>
        <v>Jul</v>
      </c>
      <c r="C212" s="23">
        <f t="shared" si="7"/>
        <v>30</v>
      </c>
      <c r="D212" s="22" t="s">
        <v>38</v>
      </c>
      <c r="E212" s="23" t="s">
        <v>49</v>
      </c>
      <c r="F212" s="24">
        <v>690.21</v>
      </c>
    </row>
    <row r="213" spans="1:6">
      <c r="A213" s="22">
        <v>44034</v>
      </c>
      <c r="B213" s="22" t="str">
        <f t="shared" si="6"/>
        <v>Jul</v>
      </c>
      <c r="C213" s="23">
        <f t="shared" si="7"/>
        <v>30</v>
      </c>
      <c r="D213" s="22" t="s">
        <v>38</v>
      </c>
      <c r="E213" s="23" t="s">
        <v>56</v>
      </c>
      <c r="F213" s="24">
        <v>40.81</v>
      </c>
    </row>
    <row r="214" spans="1:6">
      <c r="A214" s="22">
        <v>44081</v>
      </c>
      <c r="B214" s="22" t="str">
        <f t="shared" si="6"/>
        <v>Sep</v>
      </c>
      <c r="C214" s="23">
        <f t="shared" si="7"/>
        <v>37</v>
      </c>
      <c r="D214" s="22" t="s">
        <v>38</v>
      </c>
      <c r="E214" s="23" t="s">
        <v>57</v>
      </c>
      <c r="F214" s="24">
        <v>23.83</v>
      </c>
    </row>
    <row r="215" spans="1:6">
      <c r="A215" s="22">
        <v>44016</v>
      </c>
      <c r="B215" s="22" t="str">
        <f t="shared" si="6"/>
        <v>Jul</v>
      </c>
      <c r="C215" s="23">
        <f t="shared" si="7"/>
        <v>27</v>
      </c>
      <c r="D215" s="22" t="s">
        <v>38</v>
      </c>
      <c r="E215" s="23" t="s">
        <v>50</v>
      </c>
      <c r="F215" s="24">
        <v>396.18</v>
      </c>
    </row>
    <row r="216" spans="1:6">
      <c r="A216" s="22">
        <v>44007</v>
      </c>
      <c r="B216" s="22" t="str">
        <f t="shared" si="6"/>
        <v>Jun</v>
      </c>
      <c r="C216" s="23">
        <f t="shared" si="7"/>
        <v>26</v>
      </c>
      <c r="D216" s="22" t="s">
        <v>48</v>
      </c>
      <c r="E216" s="23" t="s">
        <v>53</v>
      </c>
      <c r="F216" s="24">
        <v>58.32</v>
      </c>
    </row>
    <row r="217" spans="1:6">
      <c r="A217" s="22">
        <v>43975</v>
      </c>
      <c r="B217" s="22" t="str">
        <f t="shared" si="6"/>
        <v>May</v>
      </c>
      <c r="C217" s="23">
        <f t="shared" si="7"/>
        <v>22</v>
      </c>
      <c r="D217" s="22" t="s">
        <v>48</v>
      </c>
      <c r="E217" s="23" t="s">
        <v>49</v>
      </c>
      <c r="F217" s="24">
        <v>306.2</v>
      </c>
    </row>
    <row r="218" spans="1:6">
      <c r="A218" s="22">
        <v>44031</v>
      </c>
      <c r="B218" s="22" t="str">
        <f t="shared" si="6"/>
        <v>Jul</v>
      </c>
      <c r="C218" s="23">
        <f t="shared" si="7"/>
        <v>30</v>
      </c>
      <c r="D218" s="22" t="s">
        <v>45</v>
      </c>
      <c r="E218" s="23" t="s">
        <v>53</v>
      </c>
      <c r="F218" s="24">
        <v>60.41</v>
      </c>
    </row>
    <row r="219" spans="1:6">
      <c r="A219" s="22">
        <v>43976</v>
      </c>
      <c r="B219" s="22" t="str">
        <f t="shared" si="6"/>
        <v>May</v>
      </c>
      <c r="C219" s="23">
        <f t="shared" si="7"/>
        <v>22</v>
      </c>
      <c r="D219" s="22" t="s">
        <v>38</v>
      </c>
      <c r="E219" s="23" t="s">
        <v>53</v>
      </c>
      <c r="F219" s="24">
        <v>112.68</v>
      </c>
    </row>
    <row r="220" spans="1:6">
      <c r="A220" s="22">
        <v>43966</v>
      </c>
      <c r="B220" s="22" t="str">
        <f t="shared" si="6"/>
        <v>May</v>
      </c>
      <c r="C220" s="23">
        <f t="shared" si="7"/>
        <v>20</v>
      </c>
      <c r="D220" s="22" t="s">
        <v>38</v>
      </c>
      <c r="E220" s="23" t="s">
        <v>49</v>
      </c>
      <c r="F220" s="24">
        <v>33.770000000000003</v>
      </c>
    </row>
    <row r="221" spans="1:6">
      <c r="A221" s="22">
        <v>44031</v>
      </c>
      <c r="B221" s="22" t="str">
        <f t="shared" si="6"/>
        <v>Jul</v>
      </c>
      <c r="C221" s="23">
        <f t="shared" si="7"/>
        <v>30</v>
      </c>
      <c r="D221" s="22" t="s">
        <v>38</v>
      </c>
      <c r="E221" s="23" t="s">
        <v>50</v>
      </c>
      <c r="F221" s="24">
        <v>22.31</v>
      </c>
    </row>
    <row r="222" spans="1:6">
      <c r="A222" s="22">
        <v>43956</v>
      </c>
      <c r="B222" s="22" t="str">
        <f t="shared" si="6"/>
        <v>May</v>
      </c>
      <c r="C222" s="23">
        <f t="shared" si="7"/>
        <v>19</v>
      </c>
      <c r="D222" s="22" t="s">
        <v>38</v>
      </c>
      <c r="E222" s="23" t="s">
        <v>66</v>
      </c>
      <c r="F222" s="24">
        <v>54.75</v>
      </c>
    </row>
    <row r="223" spans="1:6">
      <c r="A223" s="22">
        <v>44012</v>
      </c>
      <c r="B223" s="22" t="str">
        <f t="shared" si="6"/>
        <v>Jun</v>
      </c>
      <c r="C223" s="23">
        <f t="shared" si="7"/>
        <v>27</v>
      </c>
      <c r="D223" s="22" t="s">
        <v>38</v>
      </c>
      <c r="E223" s="23" t="s">
        <v>57</v>
      </c>
      <c r="F223" s="24">
        <v>46.83</v>
      </c>
    </row>
    <row r="224" spans="1:6">
      <c r="A224" s="22">
        <v>44017</v>
      </c>
      <c r="B224" s="22" t="str">
        <f t="shared" si="6"/>
        <v>Jul</v>
      </c>
      <c r="C224" s="23">
        <f t="shared" si="7"/>
        <v>28</v>
      </c>
      <c r="D224" s="22" t="s">
        <v>48</v>
      </c>
      <c r="E224" s="23" t="s">
        <v>54</v>
      </c>
      <c r="F224" s="24">
        <v>24.75</v>
      </c>
    </row>
    <row r="225" spans="1:6">
      <c r="A225" s="22">
        <v>44037</v>
      </c>
      <c r="B225" s="22" t="str">
        <f t="shared" si="6"/>
        <v>Jul</v>
      </c>
      <c r="C225" s="23">
        <f t="shared" si="7"/>
        <v>30</v>
      </c>
      <c r="D225" s="22" t="s">
        <v>48</v>
      </c>
      <c r="E225" s="23" t="s">
        <v>43</v>
      </c>
      <c r="F225" s="24">
        <v>20.83</v>
      </c>
    </row>
    <row r="226" spans="1:6">
      <c r="A226" s="22">
        <v>44079</v>
      </c>
      <c r="B226" s="22" t="str">
        <f t="shared" si="6"/>
        <v>Sep</v>
      </c>
      <c r="C226" s="23">
        <f t="shared" si="7"/>
        <v>36</v>
      </c>
      <c r="D226" s="22" t="s">
        <v>38</v>
      </c>
      <c r="E226" s="23" t="s">
        <v>49</v>
      </c>
      <c r="F226" s="24">
        <v>238.6</v>
      </c>
    </row>
    <row r="227" spans="1:6">
      <c r="A227" s="22">
        <v>44024</v>
      </c>
      <c r="B227" s="22" t="str">
        <f t="shared" si="6"/>
        <v>Jul</v>
      </c>
      <c r="C227" s="23">
        <f t="shared" si="7"/>
        <v>29</v>
      </c>
      <c r="D227" s="22" t="s">
        <v>48</v>
      </c>
      <c r="E227" s="23" t="s">
        <v>57</v>
      </c>
      <c r="F227" s="24">
        <v>23.1</v>
      </c>
    </row>
    <row r="228" spans="1:6">
      <c r="A228" s="22">
        <v>43981</v>
      </c>
      <c r="B228" s="22" t="str">
        <f t="shared" si="6"/>
        <v>May</v>
      </c>
      <c r="C228" s="23">
        <f t="shared" si="7"/>
        <v>22</v>
      </c>
      <c r="D228" s="22" t="s">
        <v>38</v>
      </c>
      <c r="E228" s="23" t="s">
        <v>49</v>
      </c>
      <c r="F228" s="24">
        <v>66.33</v>
      </c>
    </row>
    <row r="229" spans="1:6">
      <c r="A229" s="22">
        <v>44039</v>
      </c>
      <c r="B229" s="22" t="str">
        <f t="shared" si="6"/>
        <v>Jul</v>
      </c>
      <c r="C229" s="23">
        <f t="shared" si="7"/>
        <v>31</v>
      </c>
      <c r="D229" s="22" t="s">
        <v>48</v>
      </c>
      <c r="E229" s="23" t="s">
        <v>49</v>
      </c>
      <c r="F229" s="24">
        <v>66.2</v>
      </c>
    </row>
    <row r="230" spans="1:6">
      <c r="A230" s="22">
        <v>43956</v>
      </c>
      <c r="B230" s="22" t="str">
        <f t="shared" si="6"/>
        <v>May</v>
      </c>
      <c r="C230" s="23">
        <f t="shared" si="7"/>
        <v>19</v>
      </c>
      <c r="D230" s="22" t="s">
        <v>38</v>
      </c>
      <c r="E230" s="23" t="s">
        <v>49</v>
      </c>
      <c r="F230" s="24">
        <v>68.709999999999994</v>
      </c>
    </row>
    <row r="231" spans="1:6">
      <c r="A231" s="22">
        <v>43973</v>
      </c>
      <c r="B231" s="22" t="str">
        <f t="shared" si="6"/>
        <v>May</v>
      </c>
      <c r="C231" s="23">
        <f t="shared" si="7"/>
        <v>21</v>
      </c>
      <c r="D231" s="22" t="s">
        <v>48</v>
      </c>
      <c r="E231" s="23" t="s">
        <v>43</v>
      </c>
      <c r="F231" s="24">
        <v>38.840000000000003</v>
      </c>
    </row>
    <row r="232" spans="1:6">
      <c r="A232" s="22">
        <v>44021</v>
      </c>
      <c r="B232" s="22" t="str">
        <f t="shared" si="6"/>
        <v>Jul</v>
      </c>
      <c r="C232" s="23">
        <f t="shared" si="7"/>
        <v>28</v>
      </c>
      <c r="D232" s="22" t="s">
        <v>48</v>
      </c>
      <c r="E232" s="23" t="s">
        <v>50</v>
      </c>
      <c r="F232" s="24">
        <v>69.08</v>
      </c>
    </row>
    <row r="233" spans="1:6">
      <c r="A233" s="22">
        <v>44019</v>
      </c>
      <c r="B233" s="22" t="str">
        <f t="shared" si="6"/>
        <v>Jul</v>
      </c>
      <c r="C233" s="23">
        <f t="shared" si="7"/>
        <v>28</v>
      </c>
      <c r="D233" s="22" t="s">
        <v>48</v>
      </c>
      <c r="E233" s="23" t="s">
        <v>57</v>
      </c>
      <c r="F233" s="24">
        <v>23.14</v>
      </c>
    </row>
    <row r="234" spans="1:6">
      <c r="A234" s="22">
        <v>43976</v>
      </c>
      <c r="B234" s="22" t="str">
        <f t="shared" si="6"/>
        <v>May</v>
      </c>
      <c r="C234" s="23">
        <f t="shared" si="7"/>
        <v>22</v>
      </c>
      <c r="D234" s="22" t="s">
        <v>45</v>
      </c>
      <c r="E234" s="23" t="s">
        <v>49</v>
      </c>
      <c r="F234" s="24">
        <v>68.209999999999994</v>
      </c>
    </row>
    <row r="235" spans="1:6">
      <c r="A235" s="22">
        <v>44083</v>
      </c>
      <c r="B235" s="22" t="str">
        <f t="shared" si="6"/>
        <v>Sep</v>
      </c>
      <c r="C235" s="23">
        <f t="shared" si="7"/>
        <v>37</v>
      </c>
      <c r="D235" s="22" t="s">
        <v>45</v>
      </c>
      <c r="E235" s="23" t="s">
        <v>56</v>
      </c>
      <c r="F235" s="24">
        <v>105.14</v>
      </c>
    </row>
    <row r="236" spans="1:6">
      <c r="A236" s="22">
        <v>44011</v>
      </c>
      <c r="B236" s="22" t="str">
        <f t="shared" si="6"/>
        <v>Jun</v>
      </c>
      <c r="C236" s="23">
        <f t="shared" si="7"/>
        <v>27</v>
      </c>
      <c r="D236" s="22" t="s">
        <v>38</v>
      </c>
      <c r="E236" s="23" t="s">
        <v>54</v>
      </c>
      <c r="F236" s="24">
        <v>188.73</v>
      </c>
    </row>
    <row r="237" spans="1:6">
      <c r="A237" s="22">
        <v>44084</v>
      </c>
      <c r="B237" s="22" t="str">
        <f t="shared" si="6"/>
        <v>Sep</v>
      </c>
      <c r="C237" s="23">
        <f t="shared" si="7"/>
        <v>37</v>
      </c>
      <c r="D237" s="22" t="s">
        <v>38</v>
      </c>
      <c r="E237" s="23" t="s">
        <v>50</v>
      </c>
      <c r="F237" s="24">
        <v>69.099999999999994</v>
      </c>
    </row>
    <row r="238" spans="1:6">
      <c r="A238" s="22">
        <v>44027</v>
      </c>
      <c r="B238" s="22" t="str">
        <f t="shared" si="6"/>
        <v>Jul</v>
      </c>
      <c r="C238" s="23">
        <f t="shared" si="7"/>
        <v>29</v>
      </c>
      <c r="D238" s="22" t="s">
        <v>38</v>
      </c>
      <c r="E238" s="23" t="s">
        <v>46</v>
      </c>
      <c r="F238" s="24">
        <v>240.41</v>
      </c>
    </row>
    <row r="239" spans="1:6">
      <c r="A239" s="22">
        <v>43957</v>
      </c>
      <c r="B239" s="22" t="str">
        <f t="shared" si="6"/>
        <v>May</v>
      </c>
      <c r="C239" s="23">
        <f t="shared" si="7"/>
        <v>19</v>
      </c>
      <c r="D239" s="22" t="s">
        <v>38</v>
      </c>
      <c r="E239" s="23" t="s">
        <v>50</v>
      </c>
      <c r="F239" s="24">
        <v>69.98</v>
      </c>
    </row>
    <row r="240" spans="1:6">
      <c r="A240" s="22">
        <v>44096</v>
      </c>
      <c r="B240" s="22" t="str">
        <f t="shared" si="6"/>
        <v>Sep</v>
      </c>
      <c r="C240" s="23">
        <f t="shared" si="7"/>
        <v>39</v>
      </c>
      <c r="D240" s="22" t="s">
        <v>38</v>
      </c>
      <c r="E240" s="23" t="s">
        <v>61</v>
      </c>
      <c r="F240" s="24">
        <v>55.3</v>
      </c>
    </row>
    <row r="241" spans="1:6">
      <c r="A241" s="22">
        <v>43954</v>
      </c>
      <c r="B241" s="22" t="str">
        <f t="shared" si="6"/>
        <v>May</v>
      </c>
      <c r="C241" s="23">
        <f t="shared" si="7"/>
        <v>19</v>
      </c>
      <c r="D241" s="22" t="s">
        <v>48</v>
      </c>
      <c r="E241" s="23" t="s">
        <v>49</v>
      </c>
      <c r="F241" s="24">
        <v>99.67</v>
      </c>
    </row>
    <row r="242" spans="1:6">
      <c r="A242" s="22">
        <v>43963</v>
      </c>
      <c r="B242" s="22" t="str">
        <f t="shared" si="6"/>
        <v>May</v>
      </c>
      <c r="C242" s="23">
        <f t="shared" si="7"/>
        <v>20</v>
      </c>
      <c r="D242" s="22" t="s">
        <v>48</v>
      </c>
      <c r="E242" s="23" t="s">
        <v>46</v>
      </c>
      <c r="F242" s="24">
        <v>96.11</v>
      </c>
    </row>
    <row r="243" spans="1:6">
      <c r="A243" s="22">
        <v>44018</v>
      </c>
      <c r="B243" s="22" t="str">
        <f t="shared" si="6"/>
        <v>Jul</v>
      </c>
      <c r="C243" s="23">
        <f t="shared" si="7"/>
        <v>28</v>
      </c>
      <c r="D243" s="22" t="s">
        <v>38</v>
      </c>
      <c r="E243" s="23" t="s">
        <v>39</v>
      </c>
      <c r="F243" s="24">
        <v>160.15</v>
      </c>
    </row>
    <row r="244" spans="1:6">
      <c r="A244" s="22">
        <v>44100</v>
      </c>
      <c r="B244" s="22" t="str">
        <f t="shared" si="6"/>
        <v>Sep</v>
      </c>
      <c r="C244" s="23">
        <f t="shared" si="7"/>
        <v>39</v>
      </c>
      <c r="D244" s="22" t="s">
        <v>38</v>
      </c>
      <c r="E244" s="23" t="s">
        <v>49</v>
      </c>
      <c r="F244" s="24">
        <v>66.930000000000007</v>
      </c>
    </row>
    <row r="245" spans="1:6">
      <c r="A245" s="22">
        <v>44016</v>
      </c>
      <c r="B245" s="22" t="str">
        <f t="shared" si="6"/>
        <v>Jul</v>
      </c>
      <c r="C245" s="23">
        <f t="shared" si="7"/>
        <v>27</v>
      </c>
      <c r="D245" s="22" t="s">
        <v>38</v>
      </c>
      <c r="E245" s="23" t="s">
        <v>50</v>
      </c>
      <c r="F245" s="24">
        <v>66.66</v>
      </c>
    </row>
    <row r="246" spans="1:6">
      <c r="A246" s="22">
        <v>43955</v>
      </c>
      <c r="B246" s="22" t="str">
        <f t="shared" si="6"/>
        <v>May</v>
      </c>
      <c r="C246" s="23">
        <f t="shared" si="7"/>
        <v>19</v>
      </c>
      <c r="D246" s="22" t="s">
        <v>38</v>
      </c>
      <c r="E246" s="23" t="s">
        <v>57</v>
      </c>
      <c r="F246" s="24">
        <v>44.15</v>
      </c>
    </row>
    <row r="247" spans="1:6">
      <c r="A247" s="22">
        <v>44025</v>
      </c>
      <c r="B247" s="22" t="str">
        <f t="shared" si="6"/>
        <v>Jul</v>
      </c>
      <c r="C247" s="23">
        <f t="shared" si="7"/>
        <v>29</v>
      </c>
      <c r="D247" s="22" t="s">
        <v>38</v>
      </c>
      <c r="E247" s="23" t="s">
        <v>46</v>
      </c>
      <c r="F247" s="24">
        <v>72.98</v>
      </c>
    </row>
    <row r="248" spans="1:6">
      <c r="A248" s="22">
        <v>43972</v>
      </c>
      <c r="B248" s="22" t="str">
        <f t="shared" si="6"/>
        <v>May</v>
      </c>
      <c r="C248" s="23">
        <f t="shared" si="7"/>
        <v>21</v>
      </c>
      <c r="D248" s="22" t="s">
        <v>45</v>
      </c>
      <c r="E248" s="23" t="s">
        <v>43</v>
      </c>
      <c r="F248" s="24">
        <v>40.36</v>
      </c>
    </row>
    <row r="249" spans="1:6">
      <c r="A249" s="22">
        <v>44096</v>
      </c>
      <c r="B249" s="22" t="str">
        <f t="shared" si="6"/>
        <v>Sep</v>
      </c>
      <c r="C249" s="23">
        <f t="shared" si="7"/>
        <v>39</v>
      </c>
      <c r="D249" s="22" t="s">
        <v>48</v>
      </c>
      <c r="E249" s="23" t="s">
        <v>56</v>
      </c>
      <c r="F249" s="24">
        <v>57.84</v>
      </c>
    </row>
    <row r="250" spans="1:6">
      <c r="A250" s="22">
        <v>44021</v>
      </c>
      <c r="B250" s="22" t="str">
        <f t="shared" si="6"/>
        <v>Jul</v>
      </c>
      <c r="C250" s="23">
        <f t="shared" si="7"/>
        <v>28</v>
      </c>
      <c r="D250" s="22" t="s">
        <v>38</v>
      </c>
      <c r="E250" s="23" t="s">
        <v>50</v>
      </c>
      <c r="F250" s="24">
        <v>392.42</v>
      </c>
    </row>
    <row r="251" spans="1:6">
      <c r="A251" s="22">
        <v>44100</v>
      </c>
      <c r="B251" s="22" t="str">
        <f t="shared" si="6"/>
        <v>Sep</v>
      </c>
      <c r="C251" s="23">
        <f t="shared" si="7"/>
        <v>39</v>
      </c>
      <c r="D251" s="22" t="s">
        <v>38</v>
      </c>
      <c r="E251" s="23" t="s">
        <v>57</v>
      </c>
      <c r="F251" s="24">
        <v>44.32</v>
      </c>
    </row>
    <row r="252" spans="1:6">
      <c r="A252" s="22">
        <v>43962</v>
      </c>
      <c r="B252" s="22" t="str">
        <f t="shared" si="6"/>
        <v>May</v>
      </c>
      <c r="C252" s="23">
        <f t="shared" si="7"/>
        <v>20</v>
      </c>
      <c r="D252" s="22" t="s">
        <v>48</v>
      </c>
      <c r="E252" s="23" t="s">
        <v>56</v>
      </c>
      <c r="F252" s="24">
        <v>63.02</v>
      </c>
    </row>
    <row r="253" spans="1:6">
      <c r="A253" s="22">
        <v>44088</v>
      </c>
      <c r="B253" s="22" t="str">
        <f t="shared" si="6"/>
        <v>Sep</v>
      </c>
      <c r="C253" s="23">
        <f t="shared" si="7"/>
        <v>38</v>
      </c>
      <c r="D253" s="22" t="s">
        <v>48</v>
      </c>
      <c r="E253" s="23" t="s">
        <v>58</v>
      </c>
      <c r="F253" s="24">
        <v>48.15</v>
      </c>
    </row>
    <row r="254" spans="1:6">
      <c r="A254" s="22">
        <v>43969</v>
      </c>
      <c r="B254" s="22" t="str">
        <f t="shared" si="6"/>
        <v>May</v>
      </c>
      <c r="C254" s="23">
        <f t="shared" si="7"/>
        <v>21</v>
      </c>
      <c r="D254" s="22" t="s">
        <v>38</v>
      </c>
      <c r="E254" s="23" t="s">
        <v>43</v>
      </c>
      <c r="F254" s="24">
        <v>20.239999999999998</v>
      </c>
    </row>
    <row r="255" spans="1:6">
      <c r="A255" s="22">
        <v>44093</v>
      </c>
      <c r="B255" s="22" t="str">
        <f t="shared" si="6"/>
        <v>Sep</v>
      </c>
      <c r="C255" s="23">
        <f t="shared" si="7"/>
        <v>38</v>
      </c>
      <c r="D255" s="22" t="s">
        <v>48</v>
      </c>
      <c r="E255" s="23" t="s">
        <v>39</v>
      </c>
      <c r="F255" s="24">
        <v>228.86</v>
      </c>
    </row>
    <row r="256" spans="1:6">
      <c r="A256" s="22">
        <v>44086</v>
      </c>
      <c r="B256" s="22" t="str">
        <f t="shared" si="6"/>
        <v>Sep</v>
      </c>
      <c r="C256" s="23">
        <f t="shared" si="7"/>
        <v>37</v>
      </c>
      <c r="D256" s="22" t="s">
        <v>38</v>
      </c>
      <c r="E256" s="23" t="s">
        <v>50</v>
      </c>
      <c r="F256" s="24">
        <v>69.02</v>
      </c>
    </row>
    <row r="257" spans="1:6">
      <c r="A257" s="22">
        <v>43985</v>
      </c>
      <c r="B257" s="22" t="str">
        <f t="shared" si="6"/>
        <v>Jun</v>
      </c>
      <c r="C257" s="23">
        <f t="shared" si="7"/>
        <v>23</v>
      </c>
      <c r="D257" s="22" t="s">
        <v>48</v>
      </c>
      <c r="E257" s="23" t="s">
        <v>39</v>
      </c>
      <c r="F257" s="24">
        <v>312.94</v>
      </c>
    </row>
    <row r="258" spans="1:6">
      <c r="A258" s="22">
        <v>44019</v>
      </c>
      <c r="B258" s="22" t="str">
        <f t="shared" si="6"/>
        <v>Jul</v>
      </c>
      <c r="C258" s="23">
        <f t="shared" si="7"/>
        <v>28</v>
      </c>
      <c r="D258" s="22" t="s">
        <v>48</v>
      </c>
      <c r="E258" s="23" t="s">
        <v>39</v>
      </c>
      <c r="F258" s="24">
        <v>240.7</v>
      </c>
    </row>
    <row r="259" spans="1:6">
      <c r="A259" s="22">
        <v>44045</v>
      </c>
      <c r="B259" s="22" t="str">
        <f t="shared" si="6"/>
        <v>Aug</v>
      </c>
      <c r="C259" s="23">
        <f t="shared" si="7"/>
        <v>32</v>
      </c>
      <c r="D259" s="22" t="s">
        <v>48</v>
      </c>
      <c r="E259" s="23" t="s">
        <v>49</v>
      </c>
      <c r="F259" s="24">
        <v>517.89</v>
      </c>
    </row>
    <row r="260" spans="1:6">
      <c r="A260" s="22">
        <v>44100</v>
      </c>
      <c r="B260" s="22" t="str">
        <f t="shared" si="6"/>
        <v>Sep</v>
      </c>
      <c r="C260" s="23">
        <f t="shared" si="7"/>
        <v>39</v>
      </c>
      <c r="D260" s="22" t="s">
        <v>48</v>
      </c>
      <c r="E260" s="23" t="s">
        <v>43</v>
      </c>
      <c r="F260" s="24">
        <v>80.27</v>
      </c>
    </row>
    <row r="261" spans="1:6">
      <c r="A261" s="22">
        <v>44025</v>
      </c>
      <c r="B261" s="22" t="str">
        <f t="shared" si="6"/>
        <v>Jul</v>
      </c>
      <c r="C261" s="23">
        <f t="shared" si="7"/>
        <v>29</v>
      </c>
      <c r="D261" s="22" t="s">
        <v>48</v>
      </c>
      <c r="E261" s="23" t="s">
        <v>58</v>
      </c>
      <c r="F261" s="24">
        <v>75.09</v>
      </c>
    </row>
    <row r="262" spans="1:6">
      <c r="A262" s="22">
        <v>43958</v>
      </c>
      <c r="B262" s="22" t="str">
        <f t="shared" ref="B262:B325" si="8">TEXT(A262,"mmm")</f>
        <v>May</v>
      </c>
      <c r="C262" s="23">
        <f t="shared" ref="C262:C325" si="9">WEEKNUM(A262)</f>
        <v>19</v>
      </c>
      <c r="D262" s="22" t="s">
        <v>48</v>
      </c>
      <c r="E262" s="23" t="s">
        <v>46</v>
      </c>
      <c r="F262" s="24">
        <v>23.38</v>
      </c>
    </row>
    <row r="263" spans="1:6">
      <c r="A263" s="22">
        <v>43965</v>
      </c>
      <c r="B263" s="22" t="str">
        <f t="shared" si="8"/>
        <v>May</v>
      </c>
      <c r="C263" s="23">
        <f t="shared" si="9"/>
        <v>20</v>
      </c>
      <c r="D263" s="22" t="s">
        <v>48</v>
      </c>
      <c r="E263" s="23" t="s">
        <v>50</v>
      </c>
      <c r="F263" s="24">
        <v>69.19</v>
      </c>
    </row>
    <row r="264" spans="1:6">
      <c r="A264" s="22">
        <v>44101</v>
      </c>
      <c r="B264" s="22" t="str">
        <f t="shared" si="8"/>
        <v>Sep</v>
      </c>
      <c r="C264" s="23">
        <f t="shared" si="9"/>
        <v>40</v>
      </c>
      <c r="D264" s="22" t="s">
        <v>38</v>
      </c>
      <c r="E264" s="23" t="s">
        <v>66</v>
      </c>
      <c r="F264" s="24">
        <v>36.340000000000003</v>
      </c>
    </row>
    <row r="265" spans="1:6">
      <c r="A265" s="22">
        <v>44029</v>
      </c>
      <c r="B265" s="22" t="str">
        <f t="shared" si="8"/>
        <v>Jul</v>
      </c>
      <c r="C265" s="23">
        <f t="shared" si="9"/>
        <v>29</v>
      </c>
      <c r="D265" s="22" t="s">
        <v>48</v>
      </c>
      <c r="E265" s="23" t="s">
        <v>50</v>
      </c>
      <c r="F265" s="24">
        <v>69.680000000000007</v>
      </c>
    </row>
    <row r="266" spans="1:6">
      <c r="A266" s="22">
        <v>44033</v>
      </c>
      <c r="B266" s="22" t="str">
        <f t="shared" si="8"/>
        <v>Jul</v>
      </c>
      <c r="C266" s="23">
        <f t="shared" si="9"/>
        <v>30</v>
      </c>
      <c r="D266" s="22" t="s">
        <v>38</v>
      </c>
      <c r="E266" s="23" t="s">
        <v>50</v>
      </c>
      <c r="F266" s="24">
        <v>22.86</v>
      </c>
    </row>
    <row r="267" spans="1:6">
      <c r="A267" s="22">
        <v>44018</v>
      </c>
      <c r="B267" s="22" t="str">
        <f t="shared" si="8"/>
        <v>Jul</v>
      </c>
      <c r="C267" s="23">
        <f t="shared" si="9"/>
        <v>28</v>
      </c>
      <c r="D267" s="22" t="s">
        <v>48</v>
      </c>
      <c r="E267" s="23" t="s">
        <v>57</v>
      </c>
      <c r="F267" s="24">
        <v>66.75</v>
      </c>
    </row>
    <row r="268" spans="1:6">
      <c r="A268" s="22">
        <v>44015</v>
      </c>
      <c r="B268" s="22" t="str">
        <f t="shared" si="8"/>
        <v>Jul</v>
      </c>
      <c r="C268" s="23">
        <f t="shared" si="9"/>
        <v>27</v>
      </c>
      <c r="D268" s="22" t="s">
        <v>48</v>
      </c>
      <c r="E268" s="23" t="s">
        <v>49</v>
      </c>
      <c r="F268" s="24">
        <v>66.900000000000006</v>
      </c>
    </row>
    <row r="269" spans="1:6">
      <c r="A269" s="22">
        <v>44016</v>
      </c>
      <c r="B269" s="22" t="str">
        <f t="shared" si="8"/>
        <v>Jul</v>
      </c>
      <c r="C269" s="23">
        <f t="shared" si="9"/>
        <v>27</v>
      </c>
      <c r="D269" s="22" t="s">
        <v>48</v>
      </c>
      <c r="E269" s="23" t="s">
        <v>43</v>
      </c>
      <c r="F269" s="24">
        <v>40.07</v>
      </c>
    </row>
    <row r="270" spans="1:6">
      <c r="A270" s="22">
        <v>44096</v>
      </c>
      <c r="B270" s="22" t="str">
        <f t="shared" si="8"/>
        <v>Sep</v>
      </c>
      <c r="C270" s="23">
        <f t="shared" si="9"/>
        <v>39</v>
      </c>
      <c r="D270" s="22" t="s">
        <v>48</v>
      </c>
      <c r="E270" s="23" t="s">
        <v>43</v>
      </c>
      <c r="F270" s="24">
        <v>40.83</v>
      </c>
    </row>
    <row r="271" spans="1:6">
      <c r="A271" s="22">
        <v>44029</v>
      </c>
      <c r="B271" s="22" t="str">
        <f t="shared" si="8"/>
        <v>Jul</v>
      </c>
      <c r="C271" s="23">
        <f t="shared" si="9"/>
        <v>29</v>
      </c>
      <c r="D271" s="22" t="s">
        <v>38</v>
      </c>
      <c r="E271" s="23" t="s">
        <v>50</v>
      </c>
      <c r="F271" s="24">
        <v>46.27</v>
      </c>
    </row>
    <row r="272" spans="1:6">
      <c r="A272" s="22">
        <v>44039</v>
      </c>
      <c r="B272" s="22" t="str">
        <f t="shared" si="8"/>
        <v>Jul</v>
      </c>
      <c r="C272" s="23">
        <f t="shared" si="9"/>
        <v>31</v>
      </c>
      <c r="D272" s="22" t="s">
        <v>48</v>
      </c>
      <c r="E272" s="23" t="s">
        <v>57</v>
      </c>
      <c r="F272" s="24">
        <v>66.38</v>
      </c>
    </row>
    <row r="273" spans="1:6">
      <c r="A273" s="22">
        <v>44033</v>
      </c>
      <c r="B273" s="22" t="str">
        <f t="shared" si="8"/>
        <v>Jul</v>
      </c>
      <c r="C273" s="23">
        <f t="shared" si="9"/>
        <v>30</v>
      </c>
      <c r="D273" s="22" t="s">
        <v>48</v>
      </c>
      <c r="E273" s="23" t="s">
        <v>46</v>
      </c>
      <c r="F273" s="24">
        <v>72.739999999999995</v>
      </c>
    </row>
    <row r="274" spans="1:6">
      <c r="A274" s="22">
        <v>44020</v>
      </c>
      <c r="B274" s="22" t="str">
        <f t="shared" si="8"/>
        <v>Jul</v>
      </c>
      <c r="C274" s="23">
        <f t="shared" si="9"/>
        <v>28</v>
      </c>
      <c r="D274" s="22" t="s">
        <v>48</v>
      </c>
      <c r="E274" s="23" t="s">
        <v>57</v>
      </c>
      <c r="F274" s="24">
        <v>69.55</v>
      </c>
    </row>
    <row r="275" spans="1:6">
      <c r="A275" s="22">
        <v>44012</v>
      </c>
      <c r="B275" s="22" t="str">
        <f t="shared" si="8"/>
        <v>Jun</v>
      </c>
      <c r="C275" s="23">
        <f t="shared" si="9"/>
        <v>27</v>
      </c>
      <c r="D275" s="22" t="s">
        <v>38</v>
      </c>
      <c r="E275" s="23" t="s">
        <v>53</v>
      </c>
      <c r="F275" s="24">
        <v>87.58</v>
      </c>
    </row>
    <row r="276" spans="1:6">
      <c r="A276" s="22">
        <v>44014</v>
      </c>
      <c r="B276" s="22" t="str">
        <f t="shared" si="8"/>
        <v>Jul</v>
      </c>
      <c r="C276" s="23">
        <f t="shared" si="9"/>
        <v>27</v>
      </c>
      <c r="D276" s="22" t="s">
        <v>45</v>
      </c>
      <c r="E276" s="23" t="s">
        <v>49</v>
      </c>
      <c r="F276" s="24">
        <v>32.92</v>
      </c>
    </row>
    <row r="277" spans="1:6">
      <c r="A277" s="22">
        <v>44022</v>
      </c>
      <c r="B277" s="22" t="str">
        <f t="shared" si="8"/>
        <v>Jul</v>
      </c>
      <c r="C277" s="23">
        <f t="shared" si="9"/>
        <v>28</v>
      </c>
      <c r="D277" s="22" t="s">
        <v>38</v>
      </c>
      <c r="E277" s="23" t="s">
        <v>49</v>
      </c>
      <c r="F277" s="24">
        <v>376.52</v>
      </c>
    </row>
    <row r="278" spans="1:6">
      <c r="A278" s="22">
        <v>44013</v>
      </c>
      <c r="B278" s="22" t="str">
        <f t="shared" si="8"/>
        <v>Jul</v>
      </c>
      <c r="C278" s="23">
        <f t="shared" si="9"/>
        <v>27</v>
      </c>
      <c r="D278" s="22" t="s">
        <v>38</v>
      </c>
      <c r="E278" s="23" t="s">
        <v>54</v>
      </c>
      <c r="F278" s="24">
        <v>71.94</v>
      </c>
    </row>
    <row r="279" spans="1:6">
      <c r="A279" s="22">
        <v>44032</v>
      </c>
      <c r="B279" s="22" t="str">
        <f t="shared" si="8"/>
        <v>Jul</v>
      </c>
      <c r="C279" s="23">
        <f t="shared" si="9"/>
        <v>30</v>
      </c>
      <c r="D279" s="22" t="s">
        <v>38</v>
      </c>
      <c r="E279" s="23" t="s">
        <v>56</v>
      </c>
      <c r="F279" s="24">
        <v>20.22</v>
      </c>
    </row>
    <row r="280" spans="1:6">
      <c r="A280" s="22">
        <v>44088</v>
      </c>
      <c r="B280" s="22" t="str">
        <f t="shared" si="8"/>
        <v>Sep</v>
      </c>
      <c r="C280" s="23">
        <f t="shared" si="9"/>
        <v>38</v>
      </c>
      <c r="D280" s="22" t="s">
        <v>38</v>
      </c>
      <c r="E280" s="23" t="s">
        <v>56</v>
      </c>
      <c r="F280" s="24">
        <v>40.24</v>
      </c>
    </row>
    <row r="281" spans="1:6">
      <c r="A281" s="22">
        <v>44085</v>
      </c>
      <c r="B281" s="22" t="str">
        <f t="shared" si="8"/>
        <v>Sep</v>
      </c>
      <c r="C281" s="23">
        <f t="shared" si="9"/>
        <v>37</v>
      </c>
      <c r="D281" s="22" t="s">
        <v>38</v>
      </c>
      <c r="E281" s="23" t="s">
        <v>49</v>
      </c>
      <c r="F281" s="24">
        <v>752.68</v>
      </c>
    </row>
    <row r="282" spans="1:6">
      <c r="A282" s="22">
        <v>44062</v>
      </c>
      <c r="B282" s="22" t="str">
        <f t="shared" si="8"/>
        <v>Aug</v>
      </c>
      <c r="C282" s="23">
        <f t="shared" si="9"/>
        <v>34</v>
      </c>
      <c r="D282" s="22" t="s">
        <v>38</v>
      </c>
      <c r="E282" s="23" t="s">
        <v>54</v>
      </c>
      <c r="F282" s="24">
        <v>71.8</v>
      </c>
    </row>
    <row r="283" spans="1:6">
      <c r="A283" s="22">
        <v>44088</v>
      </c>
      <c r="B283" s="22" t="str">
        <f t="shared" si="8"/>
        <v>Sep</v>
      </c>
      <c r="C283" s="23">
        <f t="shared" si="9"/>
        <v>38</v>
      </c>
      <c r="D283" s="22" t="s">
        <v>45</v>
      </c>
      <c r="E283" s="23" t="s">
        <v>50</v>
      </c>
      <c r="F283" s="24">
        <v>69.5</v>
      </c>
    </row>
    <row r="284" spans="1:6">
      <c r="A284" s="22">
        <v>44088</v>
      </c>
      <c r="B284" s="22" t="str">
        <f t="shared" si="8"/>
        <v>Sep</v>
      </c>
      <c r="C284" s="23">
        <f t="shared" si="9"/>
        <v>38</v>
      </c>
      <c r="D284" s="22" t="s">
        <v>48</v>
      </c>
      <c r="E284" s="23" t="s">
        <v>49</v>
      </c>
      <c r="F284" s="24">
        <v>66.13</v>
      </c>
    </row>
    <row r="285" spans="1:6">
      <c r="A285" s="22">
        <v>43985</v>
      </c>
      <c r="B285" s="22" t="str">
        <f t="shared" si="8"/>
        <v>Jun</v>
      </c>
      <c r="C285" s="23">
        <f t="shared" si="9"/>
        <v>23</v>
      </c>
      <c r="D285" s="22" t="s">
        <v>45</v>
      </c>
      <c r="E285" s="23" t="s">
        <v>56</v>
      </c>
      <c r="F285" s="24">
        <v>40.44</v>
      </c>
    </row>
    <row r="286" spans="1:6">
      <c r="A286" s="22">
        <v>44100</v>
      </c>
      <c r="B286" s="22" t="str">
        <f t="shared" si="8"/>
        <v>Sep</v>
      </c>
      <c r="C286" s="23">
        <f t="shared" si="9"/>
        <v>39</v>
      </c>
      <c r="D286" s="22" t="s">
        <v>38</v>
      </c>
      <c r="E286" s="23" t="s">
        <v>57</v>
      </c>
      <c r="F286" s="24">
        <v>46.98</v>
      </c>
    </row>
    <row r="287" spans="1:6">
      <c r="A287" s="22">
        <v>43974</v>
      </c>
      <c r="B287" s="22" t="str">
        <f t="shared" si="8"/>
        <v>May</v>
      </c>
      <c r="C287" s="23">
        <f t="shared" si="9"/>
        <v>21</v>
      </c>
      <c r="D287" s="22" t="s">
        <v>45</v>
      </c>
      <c r="E287" s="23" t="s">
        <v>43</v>
      </c>
      <c r="F287" s="24">
        <v>60.45</v>
      </c>
    </row>
    <row r="288" spans="1:6">
      <c r="A288" s="22">
        <v>44095</v>
      </c>
      <c r="B288" s="22" t="str">
        <f t="shared" si="8"/>
        <v>Sep</v>
      </c>
      <c r="C288" s="23">
        <f t="shared" si="9"/>
        <v>39</v>
      </c>
      <c r="D288" s="22" t="s">
        <v>48</v>
      </c>
      <c r="E288" s="23" t="s">
        <v>43</v>
      </c>
      <c r="F288" s="24">
        <v>40.98</v>
      </c>
    </row>
    <row r="289" spans="1:6">
      <c r="A289" s="22">
        <v>44021</v>
      </c>
      <c r="B289" s="22" t="str">
        <f t="shared" si="8"/>
        <v>Jul</v>
      </c>
      <c r="C289" s="23">
        <f t="shared" si="9"/>
        <v>28</v>
      </c>
      <c r="D289" s="22" t="s">
        <v>38</v>
      </c>
      <c r="E289" s="23" t="s">
        <v>50</v>
      </c>
      <c r="F289" s="24">
        <v>22.27</v>
      </c>
    </row>
    <row r="290" spans="1:6">
      <c r="A290" s="22">
        <v>43972</v>
      </c>
      <c r="B290" s="22" t="str">
        <f t="shared" si="8"/>
        <v>May</v>
      </c>
      <c r="C290" s="23">
        <f t="shared" si="9"/>
        <v>21</v>
      </c>
      <c r="D290" s="22" t="s">
        <v>38</v>
      </c>
      <c r="E290" s="23" t="s">
        <v>57</v>
      </c>
      <c r="F290" s="24">
        <v>46.21</v>
      </c>
    </row>
    <row r="291" spans="1:6">
      <c r="A291" s="22">
        <v>43964</v>
      </c>
      <c r="B291" s="22" t="str">
        <f t="shared" si="8"/>
        <v>May</v>
      </c>
      <c r="C291" s="23">
        <f t="shared" si="9"/>
        <v>20</v>
      </c>
      <c r="D291" s="22" t="s">
        <v>48</v>
      </c>
      <c r="E291" s="23" t="s">
        <v>49</v>
      </c>
      <c r="F291" s="24">
        <v>99.51</v>
      </c>
    </row>
    <row r="292" spans="1:6">
      <c r="A292" s="22">
        <v>44040</v>
      </c>
      <c r="B292" s="22" t="str">
        <f t="shared" si="8"/>
        <v>Jul</v>
      </c>
      <c r="C292" s="23">
        <f t="shared" si="9"/>
        <v>31</v>
      </c>
      <c r="D292" s="22" t="s">
        <v>45</v>
      </c>
      <c r="E292" s="23" t="s">
        <v>57</v>
      </c>
      <c r="F292" s="24">
        <v>44.01</v>
      </c>
    </row>
    <row r="293" spans="1:6">
      <c r="A293" s="22">
        <v>44079</v>
      </c>
      <c r="B293" s="22" t="str">
        <f t="shared" si="8"/>
        <v>Sep</v>
      </c>
      <c r="C293" s="23">
        <f t="shared" si="9"/>
        <v>36</v>
      </c>
      <c r="D293" s="22" t="s">
        <v>48</v>
      </c>
      <c r="E293" s="23" t="s">
        <v>49</v>
      </c>
      <c r="F293" s="24">
        <v>68.2</v>
      </c>
    </row>
    <row r="294" spans="1:6">
      <c r="A294" s="22">
        <v>44077</v>
      </c>
      <c r="B294" s="22" t="str">
        <f t="shared" si="8"/>
        <v>Sep</v>
      </c>
      <c r="C294" s="23">
        <f t="shared" si="9"/>
        <v>36</v>
      </c>
      <c r="D294" s="22" t="s">
        <v>48</v>
      </c>
      <c r="E294" s="23" t="s">
        <v>57</v>
      </c>
      <c r="F294" s="24">
        <v>46.07</v>
      </c>
    </row>
    <row r="295" spans="1:6">
      <c r="A295" s="22">
        <v>44058</v>
      </c>
      <c r="B295" s="22" t="str">
        <f t="shared" si="8"/>
        <v>Aug</v>
      </c>
      <c r="C295" s="23">
        <f t="shared" si="9"/>
        <v>33</v>
      </c>
      <c r="D295" s="22" t="s">
        <v>48</v>
      </c>
      <c r="E295" s="23" t="s">
        <v>54</v>
      </c>
      <c r="F295" s="24">
        <v>45.82</v>
      </c>
    </row>
    <row r="296" spans="1:6">
      <c r="A296" s="22">
        <v>44103</v>
      </c>
      <c r="B296" s="22" t="str">
        <f t="shared" si="8"/>
        <v>Sep</v>
      </c>
      <c r="C296" s="23">
        <f t="shared" si="9"/>
        <v>40</v>
      </c>
      <c r="D296" s="22" t="s">
        <v>38</v>
      </c>
      <c r="E296" s="23" t="s">
        <v>49</v>
      </c>
      <c r="F296" s="24">
        <v>34.479999999999997</v>
      </c>
    </row>
    <row r="297" spans="1:6">
      <c r="A297" s="22">
        <v>44030</v>
      </c>
      <c r="B297" s="22" t="str">
        <f t="shared" si="8"/>
        <v>Jul</v>
      </c>
      <c r="C297" s="23">
        <f t="shared" si="9"/>
        <v>29</v>
      </c>
      <c r="D297" s="22" t="s">
        <v>38</v>
      </c>
      <c r="E297" s="23" t="s">
        <v>46</v>
      </c>
      <c r="F297" s="24">
        <v>72.19</v>
      </c>
    </row>
    <row r="298" spans="1:6">
      <c r="A298" s="22">
        <v>44036</v>
      </c>
      <c r="B298" s="22" t="str">
        <f t="shared" si="8"/>
        <v>Jul</v>
      </c>
      <c r="C298" s="23">
        <f t="shared" si="9"/>
        <v>30</v>
      </c>
      <c r="D298" s="22" t="s">
        <v>48</v>
      </c>
      <c r="E298" s="23" t="s">
        <v>58</v>
      </c>
      <c r="F298" s="24">
        <v>48.64</v>
      </c>
    </row>
    <row r="299" spans="1:6">
      <c r="A299" s="22">
        <v>43968</v>
      </c>
      <c r="B299" s="22" t="str">
        <f t="shared" si="8"/>
        <v>May</v>
      </c>
      <c r="C299" s="23">
        <f t="shared" si="9"/>
        <v>21</v>
      </c>
      <c r="D299" s="22" t="s">
        <v>48</v>
      </c>
      <c r="E299" s="23" t="s">
        <v>50</v>
      </c>
      <c r="F299" s="24">
        <v>46.55</v>
      </c>
    </row>
    <row r="300" spans="1:6">
      <c r="A300" s="22">
        <v>43959</v>
      </c>
      <c r="B300" s="22" t="str">
        <f t="shared" si="8"/>
        <v>May</v>
      </c>
      <c r="C300" s="23">
        <f t="shared" si="9"/>
        <v>19</v>
      </c>
      <c r="D300" s="22" t="s">
        <v>38</v>
      </c>
      <c r="E300" s="23" t="s">
        <v>53</v>
      </c>
      <c r="F300" s="24">
        <v>84.64</v>
      </c>
    </row>
    <row r="301" spans="1:6">
      <c r="A301" s="22">
        <v>43994</v>
      </c>
      <c r="B301" s="22" t="str">
        <f t="shared" si="8"/>
        <v>Jun</v>
      </c>
      <c r="C301" s="23">
        <f t="shared" si="9"/>
        <v>24</v>
      </c>
      <c r="D301" s="22" t="s">
        <v>38</v>
      </c>
      <c r="E301" s="23" t="s">
        <v>54</v>
      </c>
      <c r="F301" s="24">
        <v>47.68</v>
      </c>
    </row>
    <row r="302" spans="1:6">
      <c r="A302" s="22">
        <v>44101</v>
      </c>
      <c r="B302" s="22" t="str">
        <f t="shared" si="8"/>
        <v>Sep</v>
      </c>
      <c r="C302" s="23">
        <f t="shared" si="9"/>
        <v>40</v>
      </c>
      <c r="D302" s="22" t="s">
        <v>48</v>
      </c>
      <c r="E302" s="23" t="s">
        <v>53</v>
      </c>
      <c r="F302" s="24">
        <v>30.27</v>
      </c>
    </row>
    <row r="303" spans="1:6">
      <c r="A303" s="22">
        <v>44083</v>
      </c>
      <c r="B303" s="22" t="str">
        <f t="shared" si="8"/>
        <v>Sep</v>
      </c>
      <c r="C303" s="23">
        <f t="shared" si="9"/>
        <v>37</v>
      </c>
      <c r="D303" s="22" t="s">
        <v>38</v>
      </c>
      <c r="E303" s="23" t="s">
        <v>49</v>
      </c>
      <c r="F303" s="24">
        <v>33.619999999999997</v>
      </c>
    </row>
    <row r="304" spans="1:6">
      <c r="A304" s="22">
        <v>44014</v>
      </c>
      <c r="B304" s="22" t="str">
        <f t="shared" si="8"/>
        <v>Jul</v>
      </c>
      <c r="C304" s="23">
        <f t="shared" si="9"/>
        <v>27</v>
      </c>
      <c r="D304" s="22" t="s">
        <v>38</v>
      </c>
      <c r="E304" s="23" t="s">
        <v>58</v>
      </c>
      <c r="F304" s="24">
        <v>50.44</v>
      </c>
    </row>
    <row r="305" spans="1:6">
      <c r="A305" s="22">
        <v>44041</v>
      </c>
      <c r="B305" s="22" t="str">
        <f t="shared" si="8"/>
        <v>Jul</v>
      </c>
      <c r="C305" s="23">
        <f t="shared" si="9"/>
        <v>31</v>
      </c>
      <c r="D305" s="22" t="s">
        <v>38</v>
      </c>
      <c r="E305" s="23" t="s">
        <v>57</v>
      </c>
      <c r="F305" s="24">
        <v>46.92</v>
      </c>
    </row>
    <row r="306" spans="1:6">
      <c r="A306" s="22">
        <v>44059</v>
      </c>
      <c r="B306" s="22" t="str">
        <f t="shared" si="8"/>
        <v>Aug</v>
      </c>
      <c r="C306" s="23">
        <f t="shared" si="9"/>
        <v>34</v>
      </c>
      <c r="D306" s="22" t="s">
        <v>48</v>
      </c>
      <c r="E306" s="23" t="s">
        <v>58</v>
      </c>
      <c r="F306" s="24">
        <v>24.56</v>
      </c>
    </row>
    <row r="307" spans="1:6">
      <c r="A307" s="22">
        <v>43955</v>
      </c>
      <c r="B307" s="22" t="str">
        <f t="shared" si="8"/>
        <v>May</v>
      </c>
      <c r="C307" s="23">
        <f t="shared" si="9"/>
        <v>19</v>
      </c>
      <c r="D307" s="22" t="s">
        <v>48</v>
      </c>
      <c r="E307" s="23" t="s">
        <v>50</v>
      </c>
      <c r="F307" s="24">
        <v>23.52</v>
      </c>
    </row>
    <row r="308" spans="1:6">
      <c r="A308" s="22">
        <v>43975</v>
      </c>
      <c r="B308" s="22" t="str">
        <f t="shared" si="8"/>
        <v>May</v>
      </c>
      <c r="C308" s="23">
        <f t="shared" si="9"/>
        <v>22</v>
      </c>
      <c r="D308" s="22" t="s">
        <v>38</v>
      </c>
      <c r="E308" s="23" t="s">
        <v>57</v>
      </c>
      <c r="F308" s="24">
        <v>23.56</v>
      </c>
    </row>
    <row r="309" spans="1:6">
      <c r="A309" s="22">
        <v>44016</v>
      </c>
      <c r="B309" s="22" t="str">
        <f t="shared" si="8"/>
        <v>Jul</v>
      </c>
      <c r="C309" s="23">
        <f t="shared" si="9"/>
        <v>27</v>
      </c>
      <c r="D309" s="22" t="s">
        <v>48</v>
      </c>
      <c r="E309" s="23" t="s">
        <v>58</v>
      </c>
      <c r="F309" s="24">
        <v>75.400000000000006</v>
      </c>
    </row>
    <row r="310" spans="1:6">
      <c r="A310" s="22">
        <v>44087</v>
      </c>
      <c r="B310" s="22" t="str">
        <f t="shared" si="8"/>
        <v>Sep</v>
      </c>
      <c r="C310" s="23">
        <f t="shared" si="9"/>
        <v>38</v>
      </c>
      <c r="D310" s="22" t="s">
        <v>38</v>
      </c>
      <c r="E310" s="23" t="s">
        <v>50</v>
      </c>
      <c r="F310" s="24">
        <v>69.72</v>
      </c>
    </row>
    <row r="311" spans="1:6">
      <c r="A311" s="22">
        <v>43972</v>
      </c>
      <c r="B311" s="22" t="str">
        <f t="shared" si="8"/>
        <v>May</v>
      </c>
      <c r="C311" s="23">
        <f t="shared" si="9"/>
        <v>21</v>
      </c>
      <c r="D311" s="22" t="s">
        <v>45</v>
      </c>
      <c r="E311" s="23" t="s">
        <v>57</v>
      </c>
      <c r="F311" s="24">
        <v>23.47</v>
      </c>
    </row>
    <row r="312" spans="1:6">
      <c r="A312" s="22">
        <v>43968</v>
      </c>
      <c r="B312" s="22" t="str">
        <f t="shared" si="8"/>
        <v>May</v>
      </c>
      <c r="C312" s="23">
        <f t="shared" si="9"/>
        <v>21</v>
      </c>
      <c r="D312" s="22" t="s">
        <v>38</v>
      </c>
      <c r="E312" s="23" t="s">
        <v>57</v>
      </c>
      <c r="F312" s="24">
        <v>66.61</v>
      </c>
    </row>
    <row r="313" spans="1:6">
      <c r="A313" s="22">
        <v>44101</v>
      </c>
      <c r="B313" s="22" t="str">
        <f t="shared" si="8"/>
        <v>Sep</v>
      </c>
      <c r="C313" s="23">
        <f t="shared" si="9"/>
        <v>40</v>
      </c>
      <c r="D313" s="22" t="s">
        <v>48</v>
      </c>
      <c r="E313" s="23" t="s">
        <v>49</v>
      </c>
      <c r="F313" s="24">
        <v>33.54</v>
      </c>
    </row>
    <row r="314" spans="1:6">
      <c r="A314" s="22">
        <v>43972</v>
      </c>
      <c r="B314" s="22" t="str">
        <f t="shared" si="8"/>
        <v>May</v>
      </c>
      <c r="C314" s="23">
        <f t="shared" si="9"/>
        <v>21</v>
      </c>
      <c r="D314" s="22" t="s">
        <v>38</v>
      </c>
      <c r="E314" s="23" t="s">
        <v>50</v>
      </c>
      <c r="F314" s="24">
        <v>46.65</v>
      </c>
    </row>
    <row r="315" spans="1:6">
      <c r="A315" s="22">
        <v>44087</v>
      </c>
      <c r="B315" s="22" t="str">
        <f t="shared" si="8"/>
        <v>Sep</v>
      </c>
      <c r="C315" s="23">
        <f t="shared" si="9"/>
        <v>38</v>
      </c>
      <c r="D315" s="22" t="s">
        <v>48</v>
      </c>
      <c r="E315" s="23" t="s">
        <v>57</v>
      </c>
      <c r="F315" s="24">
        <v>22.25</v>
      </c>
    </row>
    <row r="316" spans="1:6">
      <c r="A316" s="22">
        <v>44081</v>
      </c>
      <c r="B316" s="22" t="str">
        <f t="shared" si="8"/>
        <v>Sep</v>
      </c>
      <c r="C316" s="23">
        <f t="shared" si="9"/>
        <v>37</v>
      </c>
      <c r="D316" s="22" t="s">
        <v>38</v>
      </c>
      <c r="E316" s="23" t="s">
        <v>49</v>
      </c>
      <c r="F316" s="24">
        <v>68.05</v>
      </c>
    </row>
    <row r="317" spans="1:6">
      <c r="A317" s="22">
        <v>44095</v>
      </c>
      <c r="B317" s="22" t="str">
        <f t="shared" si="8"/>
        <v>Sep</v>
      </c>
      <c r="C317" s="23">
        <f t="shared" si="9"/>
        <v>39</v>
      </c>
      <c r="D317" s="22" t="s">
        <v>48</v>
      </c>
      <c r="E317" s="23" t="s">
        <v>43</v>
      </c>
      <c r="F317" s="24">
        <v>19.8</v>
      </c>
    </row>
    <row r="318" spans="1:6">
      <c r="A318" s="22">
        <v>44021</v>
      </c>
      <c r="B318" s="22" t="str">
        <f t="shared" si="8"/>
        <v>Jul</v>
      </c>
      <c r="C318" s="23">
        <f t="shared" si="9"/>
        <v>28</v>
      </c>
      <c r="D318" s="22" t="s">
        <v>38</v>
      </c>
      <c r="E318" s="23" t="s">
        <v>54</v>
      </c>
      <c r="F318" s="24">
        <v>469.48</v>
      </c>
    </row>
    <row r="319" spans="1:6">
      <c r="A319" s="22">
        <v>43975</v>
      </c>
      <c r="B319" s="22" t="str">
        <f t="shared" si="8"/>
        <v>May</v>
      </c>
      <c r="C319" s="23">
        <f t="shared" si="9"/>
        <v>22</v>
      </c>
      <c r="D319" s="22" t="s">
        <v>48</v>
      </c>
      <c r="E319" s="23" t="s">
        <v>50</v>
      </c>
      <c r="F319" s="24">
        <v>44.33</v>
      </c>
    </row>
    <row r="320" spans="1:6">
      <c r="A320" s="22">
        <v>43965</v>
      </c>
      <c r="B320" s="22" t="str">
        <f t="shared" si="8"/>
        <v>May</v>
      </c>
      <c r="C320" s="23">
        <f t="shared" si="9"/>
        <v>20</v>
      </c>
      <c r="D320" s="22" t="s">
        <v>38</v>
      </c>
      <c r="E320" s="23" t="s">
        <v>54</v>
      </c>
      <c r="F320" s="24">
        <v>94.43</v>
      </c>
    </row>
    <row r="321" spans="1:6">
      <c r="A321" s="22">
        <v>43985</v>
      </c>
      <c r="B321" s="22" t="str">
        <f t="shared" si="8"/>
        <v>Jun</v>
      </c>
      <c r="C321" s="23">
        <f t="shared" si="9"/>
        <v>23</v>
      </c>
      <c r="D321" s="22" t="s">
        <v>48</v>
      </c>
      <c r="E321" s="23" t="s">
        <v>43</v>
      </c>
      <c r="F321" s="24">
        <v>57.94</v>
      </c>
    </row>
    <row r="322" spans="1:6">
      <c r="A322" s="22">
        <v>44064</v>
      </c>
      <c r="B322" s="22" t="str">
        <f t="shared" si="8"/>
        <v>Aug</v>
      </c>
      <c r="C322" s="23">
        <f t="shared" si="9"/>
        <v>34</v>
      </c>
      <c r="D322" s="22" t="s">
        <v>48</v>
      </c>
      <c r="E322" s="23" t="s">
        <v>49</v>
      </c>
      <c r="F322" s="24">
        <v>66.77</v>
      </c>
    </row>
    <row r="323" spans="1:6">
      <c r="A323" s="22">
        <v>44102</v>
      </c>
      <c r="B323" s="22" t="str">
        <f t="shared" si="8"/>
        <v>Sep</v>
      </c>
      <c r="C323" s="23">
        <f t="shared" si="9"/>
        <v>40</v>
      </c>
      <c r="D323" s="22" t="s">
        <v>48</v>
      </c>
      <c r="E323" s="23" t="s">
        <v>43</v>
      </c>
      <c r="F323" s="24">
        <v>20.13</v>
      </c>
    </row>
    <row r="324" spans="1:6">
      <c r="A324" s="22">
        <v>43959</v>
      </c>
      <c r="B324" s="22" t="str">
        <f t="shared" si="8"/>
        <v>May</v>
      </c>
      <c r="C324" s="23">
        <f t="shared" si="9"/>
        <v>19</v>
      </c>
      <c r="D324" s="22" t="s">
        <v>48</v>
      </c>
      <c r="E324" s="23" t="s">
        <v>50</v>
      </c>
      <c r="F324" s="24">
        <v>22.24</v>
      </c>
    </row>
    <row r="325" spans="1:6">
      <c r="A325" s="22">
        <v>43961</v>
      </c>
      <c r="B325" s="22" t="str">
        <f t="shared" si="8"/>
        <v>May</v>
      </c>
      <c r="C325" s="23">
        <f t="shared" si="9"/>
        <v>20</v>
      </c>
      <c r="D325" s="22" t="s">
        <v>48</v>
      </c>
      <c r="E325" s="23" t="s">
        <v>49</v>
      </c>
      <c r="F325" s="24">
        <v>102.35</v>
      </c>
    </row>
    <row r="326" spans="1:6">
      <c r="A326" s="22">
        <v>43959</v>
      </c>
      <c r="B326" s="22" t="str">
        <f t="shared" ref="B326:B389" si="10">TEXT(A326,"mmm")</f>
        <v>May</v>
      </c>
      <c r="C326" s="23">
        <f t="shared" ref="C326:C389" si="11">WEEKNUM(A326)</f>
        <v>19</v>
      </c>
      <c r="D326" s="22" t="s">
        <v>38</v>
      </c>
      <c r="E326" s="23" t="s">
        <v>61</v>
      </c>
      <c r="F326" s="24">
        <v>55.22</v>
      </c>
    </row>
    <row r="327" spans="1:6">
      <c r="A327" s="22">
        <v>43986</v>
      </c>
      <c r="B327" s="22" t="str">
        <f t="shared" si="10"/>
        <v>Jun</v>
      </c>
      <c r="C327" s="23">
        <f t="shared" si="11"/>
        <v>23</v>
      </c>
      <c r="D327" s="22" t="s">
        <v>48</v>
      </c>
      <c r="E327" s="23" t="s">
        <v>46</v>
      </c>
      <c r="F327" s="24">
        <v>96.74</v>
      </c>
    </row>
    <row r="328" spans="1:6">
      <c r="A328" s="22">
        <v>44005</v>
      </c>
      <c r="B328" s="22" t="str">
        <f t="shared" si="10"/>
        <v>Jun</v>
      </c>
      <c r="C328" s="23">
        <f t="shared" si="11"/>
        <v>26</v>
      </c>
      <c r="D328" s="22" t="s">
        <v>48</v>
      </c>
      <c r="E328" s="23" t="s">
        <v>53</v>
      </c>
      <c r="F328" s="24">
        <v>60.84</v>
      </c>
    </row>
    <row r="329" spans="1:6">
      <c r="A329" s="22">
        <v>44076</v>
      </c>
      <c r="B329" s="22" t="str">
        <f t="shared" si="10"/>
        <v>Sep</v>
      </c>
      <c r="C329" s="23">
        <f t="shared" si="11"/>
        <v>36</v>
      </c>
      <c r="D329" s="22" t="s">
        <v>48</v>
      </c>
      <c r="E329" s="23" t="s">
        <v>56</v>
      </c>
      <c r="F329" s="24">
        <v>20.239999999999998</v>
      </c>
    </row>
    <row r="330" spans="1:6">
      <c r="A330" s="22">
        <v>44077</v>
      </c>
      <c r="B330" s="22" t="str">
        <f t="shared" si="10"/>
        <v>Sep</v>
      </c>
      <c r="C330" s="23">
        <f t="shared" si="11"/>
        <v>36</v>
      </c>
      <c r="D330" s="22" t="s">
        <v>48</v>
      </c>
      <c r="E330" s="23" t="s">
        <v>43</v>
      </c>
      <c r="F330" s="24">
        <v>80.64</v>
      </c>
    </row>
    <row r="331" spans="1:6">
      <c r="A331" s="22">
        <v>44036</v>
      </c>
      <c r="B331" s="22" t="str">
        <f t="shared" si="10"/>
        <v>Jul</v>
      </c>
      <c r="C331" s="23">
        <f t="shared" si="11"/>
        <v>30</v>
      </c>
      <c r="D331" s="22" t="s">
        <v>48</v>
      </c>
      <c r="E331" s="23" t="s">
        <v>66</v>
      </c>
      <c r="F331" s="24">
        <v>36.380000000000003</v>
      </c>
    </row>
    <row r="332" spans="1:6">
      <c r="A332" s="22">
        <v>43954</v>
      </c>
      <c r="B332" s="22" t="str">
        <f t="shared" si="10"/>
        <v>May</v>
      </c>
      <c r="C332" s="23">
        <f t="shared" si="11"/>
        <v>19</v>
      </c>
      <c r="D332" s="22" t="s">
        <v>48</v>
      </c>
      <c r="E332" s="23" t="s">
        <v>57</v>
      </c>
      <c r="F332" s="24">
        <v>46.22</v>
      </c>
    </row>
    <row r="333" spans="1:6">
      <c r="A333" s="22">
        <v>44028</v>
      </c>
      <c r="B333" s="22" t="str">
        <f t="shared" si="10"/>
        <v>Jul</v>
      </c>
      <c r="C333" s="23">
        <f t="shared" si="11"/>
        <v>29</v>
      </c>
      <c r="D333" s="22" t="s">
        <v>38</v>
      </c>
      <c r="E333" s="23" t="s">
        <v>56</v>
      </c>
      <c r="F333" s="24">
        <v>20.57</v>
      </c>
    </row>
    <row r="334" spans="1:6">
      <c r="A334" s="22">
        <v>44092</v>
      </c>
      <c r="B334" s="22" t="str">
        <f t="shared" si="10"/>
        <v>Sep</v>
      </c>
      <c r="C334" s="23">
        <f t="shared" si="11"/>
        <v>38</v>
      </c>
      <c r="D334" s="22" t="s">
        <v>45</v>
      </c>
      <c r="E334" s="23" t="s">
        <v>50</v>
      </c>
      <c r="F334" s="24">
        <v>23.46</v>
      </c>
    </row>
    <row r="335" spans="1:6">
      <c r="A335" s="22">
        <v>44016</v>
      </c>
      <c r="B335" s="22" t="str">
        <f t="shared" si="10"/>
        <v>Jul</v>
      </c>
      <c r="C335" s="23">
        <f t="shared" si="11"/>
        <v>27</v>
      </c>
      <c r="D335" s="22" t="s">
        <v>48</v>
      </c>
      <c r="E335" s="23" t="s">
        <v>43</v>
      </c>
      <c r="F335" s="24">
        <v>80.11</v>
      </c>
    </row>
    <row r="336" spans="1:6">
      <c r="A336" s="22">
        <v>44038</v>
      </c>
      <c r="B336" s="22" t="str">
        <f t="shared" si="10"/>
        <v>Jul</v>
      </c>
      <c r="C336" s="23">
        <f t="shared" si="11"/>
        <v>31</v>
      </c>
      <c r="D336" s="22" t="s">
        <v>38</v>
      </c>
      <c r="E336" s="23" t="s">
        <v>56</v>
      </c>
      <c r="F336" s="24">
        <v>259.17</v>
      </c>
    </row>
    <row r="337" spans="1:6">
      <c r="A337" s="22">
        <v>44082</v>
      </c>
      <c r="B337" s="22" t="str">
        <f t="shared" si="10"/>
        <v>Sep</v>
      </c>
      <c r="C337" s="23">
        <f t="shared" si="11"/>
        <v>37</v>
      </c>
      <c r="D337" s="22" t="s">
        <v>38</v>
      </c>
      <c r="E337" s="23" t="s">
        <v>53</v>
      </c>
      <c r="F337" s="24">
        <v>689.96</v>
      </c>
    </row>
    <row r="338" spans="1:6">
      <c r="A338" s="22">
        <v>44021</v>
      </c>
      <c r="B338" s="22" t="str">
        <f t="shared" si="10"/>
        <v>Jul</v>
      </c>
      <c r="C338" s="23">
        <f t="shared" si="11"/>
        <v>28</v>
      </c>
      <c r="D338" s="22" t="s">
        <v>48</v>
      </c>
      <c r="E338" s="23" t="s">
        <v>43</v>
      </c>
      <c r="F338" s="24">
        <v>38.29</v>
      </c>
    </row>
    <row r="339" spans="1:6">
      <c r="A339" s="22">
        <v>44089</v>
      </c>
      <c r="B339" s="22" t="str">
        <f t="shared" si="10"/>
        <v>Sep</v>
      </c>
      <c r="C339" s="23">
        <f t="shared" si="11"/>
        <v>38</v>
      </c>
      <c r="D339" s="22" t="s">
        <v>38</v>
      </c>
      <c r="E339" s="23" t="s">
        <v>53</v>
      </c>
      <c r="F339" s="24">
        <v>58.17</v>
      </c>
    </row>
    <row r="340" spans="1:6">
      <c r="A340" s="22">
        <v>44100</v>
      </c>
      <c r="B340" s="22" t="str">
        <f t="shared" si="10"/>
        <v>Sep</v>
      </c>
      <c r="C340" s="23">
        <f t="shared" si="11"/>
        <v>39</v>
      </c>
      <c r="D340" s="22" t="s">
        <v>48</v>
      </c>
      <c r="E340" s="23" t="s">
        <v>50</v>
      </c>
      <c r="F340" s="24">
        <v>46.08</v>
      </c>
    </row>
    <row r="341" spans="1:6">
      <c r="A341" s="22">
        <v>44080</v>
      </c>
      <c r="B341" s="22" t="str">
        <f t="shared" si="10"/>
        <v>Sep</v>
      </c>
      <c r="C341" s="23">
        <f t="shared" si="11"/>
        <v>37</v>
      </c>
      <c r="D341" s="22" t="s">
        <v>45</v>
      </c>
      <c r="E341" s="23" t="s">
        <v>54</v>
      </c>
      <c r="F341" s="24">
        <v>71.39</v>
      </c>
    </row>
    <row r="342" spans="1:6">
      <c r="A342" s="22">
        <v>44088</v>
      </c>
      <c r="B342" s="22" t="str">
        <f t="shared" si="10"/>
        <v>Sep</v>
      </c>
      <c r="C342" s="23">
        <f t="shared" si="11"/>
        <v>38</v>
      </c>
      <c r="D342" s="22" t="s">
        <v>38</v>
      </c>
      <c r="E342" s="23" t="s">
        <v>43</v>
      </c>
      <c r="F342" s="24">
        <v>40.94</v>
      </c>
    </row>
    <row r="343" spans="1:6">
      <c r="A343" s="22">
        <v>43968</v>
      </c>
      <c r="B343" s="22" t="str">
        <f t="shared" si="10"/>
        <v>May</v>
      </c>
      <c r="C343" s="23">
        <f t="shared" si="11"/>
        <v>21</v>
      </c>
      <c r="D343" s="22" t="s">
        <v>48</v>
      </c>
      <c r="E343" s="23" t="s">
        <v>56</v>
      </c>
      <c r="F343" s="24">
        <v>20.18</v>
      </c>
    </row>
    <row r="344" spans="1:6">
      <c r="A344" s="22">
        <v>44018</v>
      </c>
      <c r="B344" s="22" t="str">
        <f t="shared" si="10"/>
        <v>Jul</v>
      </c>
      <c r="C344" s="23">
        <f t="shared" si="11"/>
        <v>28</v>
      </c>
      <c r="D344" s="22" t="s">
        <v>38</v>
      </c>
      <c r="E344" s="23" t="s">
        <v>57</v>
      </c>
      <c r="F344" s="24">
        <v>46.6</v>
      </c>
    </row>
    <row r="345" spans="1:6">
      <c r="A345" s="22">
        <v>43965</v>
      </c>
      <c r="B345" s="22" t="str">
        <f t="shared" si="10"/>
        <v>May</v>
      </c>
      <c r="C345" s="23">
        <f t="shared" si="11"/>
        <v>20</v>
      </c>
      <c r="D345" s="22" t="s">
        <v>38</v>
      </c>
      <c r="E345" s="23" t="s">
        <v>50</v>
      </c>
      <c r="F345" s="24">
        <v>44.6</v>
      </c>
    </row>
    <row r="346" spans="1:6">
      <c r="A346" s="22">
        <v>44084</v>
      </c>
      <c r="B346" s="22" t="str">
        <f t="shared" si="10"/>
        <v>Sep</v>
      </c>
      <c r="C346" s="23">
        <f t="shared" si="11"/>
        <v>37</v>
      </c>
      <c r="D346" s="22" t="s">
        <v>38</v>
      </c>
      <c r="E346" s="23" t="s">
        <v>66</v>
      </c>
      <c r="F346" s="24">
        <v>36.26</v>
      </c>
    </row>
    <row r="347" spans="1:6">
      <c r="A347" s="22">
        <v>44034</v>
      </c>
      <c r="B347" s="22" t="str">
        <f t="shared" si="10"/>
        <v>Jul</v>
      </c>
      <c r="C347" s="23">
        <f t="shared" si="11"/>
        <v>30</v>
      </c>
      <c r="D347" s="22" t="s">
        <v>48</v>
      </c>
      <c r="E347" s="23" t="s">
        <v>49</v>
      </c>
      <c r="F347" s="24">
        <v>32.700000000000003</v>
      </c>
    </row>
    <row r="348" spans="1:6">
      <c r="A348" s="22">
        <v>43974</v>
      </c>
      <c r="B348" s="22" t="str">
        <f t="shared" si="10"/>
        <v>May</v>
      </c>
      <c r="C348" s="23">
        <f t="shared" si="11"/>
        <v>21</v>
      </c>
      <c r="D348" s="22" t="s">
        <v>48</v>
      </c>
      <c r="E348" s="23" t="s">
        <v>43</v>
      </c>
      <c r="F348" s="24">
        <v>60.81</v>
      </c>
    </row>
    <row r="349" spans="1:6">
      <c r="A349" s="22">
        <v>44027</v>
      </c>
      <c r="B349" s="22" t="str">
        <f t="shared" si="10"/>
        <v>Jul</v>
      </c>
      <c r="C349" s="23">
        <f t="shared" si="11"/>
        <v>29</v>
      </c>
      <c r="D349" s="22" t="s">
        <v>45</v>
      </c>
      <c r="E349" s="23" t="s">
        <v>50</v>
      </c>
      <c r="F349" s="24">
        <v>46.32</v>
      </c>
    </row>
    <row r="350" spans="1:6">
      <c r="A350" s="22">
        <v>44082</v>
      </c>
      <c r="B350" s="22" t="str">
        <f t="shared" si="10"/>
        <v>Sep</v>
      </c>
      <c r="C350" s="23">
        <f t="shared" si="11"/>
        <v>37</v>
      </c>
      <c r="D350" s="22" t="s">
        <v>45</v>
      </c>
      <c r="E350" s="23" t="s">
        <v>61</v>
      </c>
      <c r="F350" s="24">
        <v>53.81</v>
      </c>
    </row>
    <row r="351" spans="1:6">
      <c r="A351" s="22">
        <v>44038</v>
      </c>
      <c r="B351" s="22" t="str">
        <f t="shared" si="10"/>
        <v>Jul</v>
      </c>
      <c r="C351" s="23">
        <f t="shared" si="11"/>
        <v>31</v>
      </c>
      <c r="D351" s="22" t="s">
        <v>38</v>
      </c>
      <c r="E351" s="23" t="s">
        <v>53</v>
      </c>
      <c r="F351" s="24">
        <v>58.22</v>
      </c>
    </row>
    <row r="352" spans="1:6">
      <c r="A352" s="22">
        <v>44083</v>
      </c>
      <c r="B352" s="22" t="str">
        <f t="shared" si="10"/>
        <v>Sep</v>
      </c>
      <c r="C352" s="23">
        <f t="shared" si="11"/>
        <v>37</v>
      </c>
      <c r="D352" s="22" t="s">
        <v>38</v>
      </c>
      <c r="E352" s="23" t="s">
        <v>57</v>
      </c>
      <c r="F352" s="24">
        <v>44.53</v>
      </c>
    </row>
    <row r="353" spans="1:6">
      <c r="A353" s="22">
        <v>44043</v>
      </c>
      <c r="B353" s="22" t="str">
        <f t="shared" si="10"/>
        <v>Jul</v>
      </c>
      <c r="C353" s="23">
        <f t="shared" si="11"/>
        <v>31</v>
      </c>
      <c r="D353" s="22" t="s">
        <v>48</v>
      </c>
      <c r="E353" s="23" t="s">
        <v>57</v>
      </c>
      <c r="F353" s="24">
        <v>23.56</v>
      </c>
    </row>
    <row r="354" spans="1:6">
      <c r="A354" s="22">
        <v>43957</v>
      </c>
      <c r="B354" s="22" t="str">
        <f t="shared" si="10"/>
        <v>May</v>
      </c>
      <c r="C354" s="23">
        <f t="shared" si="11"/>
        <v>19</v>
      </c>
      <c r="D354" s="22" t="s">
        <v>38</v>
      </c>
      <c r="E354" s="23" t="s">
        <v>57</v>
      </c>
      <c r="F354" s="24">
        <v>44.73</v>
      </c>
    </row>
    <row r="355" spans="1:6">
      <c r="A355" s="22">
        <v>44026</v>
      </c>
      <c r="B355" s="22" t="str">
        <f t="shared" si="10"/>
        <v>Jul</v>
      </c>
      <c r="C355" s="23">
        <f t="shared" si="11"/>
        <v>29</v>
      </c>
      <c r="D355" s="22" t="s">
        <v>38</v>
      </c>
      <c r="E355" s="23" t="s">
        <v>56</v>
      </c>
      <c r="F355" s="24">
        <v>42.31</v>
      </c>
    </row>
    <row r="356" spans="1:6">
      <c r="A356" s="22">
        <v>44099</v>
      </c>
      <c r="B356" s="22" t="str">
        <f t="shared" si="10"/>
        <v>Sep</v>
      </c>
      <c r="C356" s="23">
        <f t="shared" si="11"/>
        <v>39</v>
      </c>
      <c r="D356" s="22" t="s">
        <v>48</v>
      </c>
      <c r="E356" s="23" t="s">
        <v>46</v>
      </c>
      <c r="F356" s="24">
        <v>75.73</v>
      </c>
    </row>
    <row r="357" spans="1:6">
      <c r="A357" s="22">
        <v>43980</v>
      </c>
      <c r="B357" s="22" t="str">
        <f t="shared" si="10"/>
        <v>May</v>
      </c>
      <c r="C357" s="23">
        <f t="shared" si="11"/>
        <v>22</v>
      </c>
      <c r="D357" s="22" t="s">
        <v>48</v>
      </c>
      <c r="E357" s="23" t="s">
        <v>58</v>
      </c>
      <c r="F357" s="24">
        <v>46.86</v>
      </c>
    </row>
    <row r="358" spans="1:6">
      <c r="A358" s="22">
        <v>44077</v>
      </c>
      <c r="B358" s="22" t="str">
        <f t="shared" si="10"/>
        <v>Sep</v>
      </c>
      <c r="C358" s="23">
        <f t="shared" si="11"/>
        <v>36</v>
      </c>
      <c r="D358" s="22" t="s">
        <v>38</v>
      </c>
      <c r="E358" s="23" t="s">
        <v>49</v>
      </c>
      <c r="F358" s="24">
        <v>66.92</v>
      </c>
    </row>
    <row r="359" spans="1:6">
      <c r="A359" s="22">
        <v>43971</v>
      </c>
      <c r="B359" s="22" t="str">
        <f t="shared" si="10"/>
        <v>May</v>
      </c>
      <c r="C359" s="23">
        <f t="shared" si="11"/>
        <v>21</v>
      </c>
      <c r="D359" s="22" t="s">
        <v>45</v>
      </c>
      <c r="E359" s="23" t="s">
        <v>46</v>
      </c>
      <c r="F359" s="24">
        <v>100.5</v>
      </c>
    </row>
    <row r="360" spans="1:6">
      <c r="A360" s="22">
        <v>44008</v>
      </c>
      <c r="B360" s="22" t="str">
        <f t="shared" si="10"/>
        <v>Jun</v>
      </c>
      <c r="C360" s="23">
        <f t="shared" si="11"/>
        <v>26</v>
      </c>
      <c r="D360" s="22" t="s">
        <v>48</v>
      </c>
      <c r="E360" s="23" t="s">
        <v>49</v>
      </c>
      <c r="F360" s="24">
        <v>33.92</v>
      </c>
    </row>
    <row r="361" spans="1:6">
      <c r="A361" s="22">
        <v>43986</v>
      </c>
      <c r="B361" s="22" t="str">
        <f t="shared" si="10"/>
        <v>Jun</v>
      </c>
      <c r="C361" s="23">
        <f t="shared" si="11"/>
        <v>23</v>
      </c>
      <c r="D361" s="22" t="s">
        <v>48</v>
      </c>
      <c r="E361" s="23" t="s">
        <v>58</v>
      </c>
      <c r="F361" s="24">
        <v>46.2</v>
      </c>
    </row>
    <row r="362" spans="1:6">
      <c r="A362" s="22">
        <v>44040</v>
      </c>
      <c r="B362" s="22" t="str">
        <f t="shared" si="10"/>
        <v>Jul</v>
      </c>
      <c r="C362" s="23">
        <f t="shared" si="11"/>
        <v>31</v>
      </c>
      <c r="D362" s="22" t="s">
        <v>48</v>
      </c>
      <c r="E362" s="23" t="s">
        <v>49</v>
      </c>
      <c r="F362" s="24">
        <v>439.53</v>
      </c>
    </row>
    <row r="363" spans="1:6">
      <c r="A363" s="22">
        <v>44041</v>
      </c>
      <c r="B363" s="22" t="str">
        <f t="shared" si="10"/>
        <v>Jul</v>
      </c>
      <c r="C363" s="23">
        <f t="shared" si="11"/>
        <v>31</v>
      </c>
      <c r="D363" s="22" t="s">
        <v>48</v>
      </c>
      <c r="E363" s="23" t="s">
        <v>57</v>
      </c>
      <c r="F363" s="24">
        <v>46.4</v>
      </c>
    </row>
    <row r="364" spans="1:6">
      <c r="A364" s="22">
        <v>43965</v>
      </c>
      <c r="B364" s="22" t="str">
        <f t="shared" si="10"/>
        <v>May</v>
      </c>
      <c r="C364" s="23">
        <f t="shared" si="11"/>
        <v>20</v>
      </c>
      <c r="D364" s="22" t="s">
        <v>38</v>
      </c>
      <c r="E364" s="23" t="s">
        <v>50</v>
      </c>
      <c r="F364" s="24">
        <v>46.77</v>
      </c>
    </row>
    <row r="365" spans="1:6">
      <c r="A365" s="22">
        <v>44078</v>
      </c>
      <c r="B365" s="22" t="str">
        <f t="shared" si="10"/>
        <v>Sep</v>
      </c>
      <c r="C365" s="23">
        <f t="shared" si="11"/>
        <v>36</v>
      </c>
      <c r="D365" s="22" t="s">
        <v>48</v>
      </c>
      <c r="E365" s="23" t="s">
        <v>49</v>
      </c>
      <c r="F365" s="24">
        <v>66.38</v>
      </c>
    </row>
    <row r="366" spans="1:6">
      <c r="A366" s="22">
        <v>43957</v>
      </c>
      <c r="B366" s="22" t="str">
        <f t="shared" si="10"/>
        <v>May</v>
      </c>
      <c r="C366" s="23">
        <f t="shared" si="11"/>
        <v>19</v>
      </c>
      <c r="D366" s="22" t="s">
        <v>38</v>
      </c>
      <c r="E366" s="23" t="s">
        <v>50</v>
      </c>
      <c r="F366" s="24">
        <v>23.53</v>
      </c>
    </row>
    <row r="367" spans="1:6">
      <c r="A367" s="22">
        <v>44014</v>
      </c>
      <c r="B367" s="22" t="str">
        <f t="shared" si="10"/>
        <v>Jul</v>
      </c>
      <c r="C367" s="23">
        <f t="shared" si="11"/>
        <v>27</v>
      </c>
      <c r="D367" s="22" t="s">
        <v>45</v>
      </c>
      <c r="E367" s="23" t="s">
        <v>43</v>
      </c>
      <c r="F367" s="24">
        <v>40.340000000000003</v>
      </c>
    </row>
    <row r="368" spans="1:6">
      <c r="A368" s="22">
        <v>44104</v>
      </c>
      <c r="B368" s="22" t="str">
        <f t="shared" si="10"/>
        <v>Sep</v>
      </c>
      <c r="C368" s="23">
        <f t="shared" si="11"/>
        <v>40</v>
      </c>
      <c r="D368" s="22" t="s">
        <v>38</v>
      </c>
      <c r="E368" s="23" t="s">
        <v>46</v>
      </c>
      <c r="F368" s="24">
        <v>72.25</v>
      </c>
    </row>
    <row r="369" spans="1:6">
      <c r="A369" s="22">
        <v>43967</v>
      </c>
      <c r="B369" s="22" t="str">
        <f t="shared" si="10"/>
        <v>May</v>
      </c>
      <c r="C369" s="23">
        <f t="shared" si="11"/>
        <v>20</v>
      </c>
      <c r="D369" s="22" t="s">
        <v>38</v>
      </c>
      <c r="E369" s="23" t="s">
        <v>53</v>
      </c>
      <c r="F369" s="24">
        <v>87.66</v>
      </c>
    </row>
    <row r="370" spans="1:6">
      <c r="A370" s="22">
        <v>43987</v>
      </c>
      <c r="B370" s="22" t="str">
        <f t="shared" si="10"/>
        <v>Jun</v>
      </c>
      <c r="C370" s="23">
        <f t="shared" si="11"/>
        <v>23</v>
      </c>
      <c r="D370" s="22" t="s">
        <v>45</v>
      </c>
      <c r="E370" s="23" t="s">
        <v>43</v>
      </c>
      <c r="F370" s="24">
        <v>20.61</v>
      </c>
    </row>
    <row r="371" spans="1:6">
      <c r="A371" s="22">
        <v>44042</v>
      </c>
      <c r="B371" s="22" t="str">
        <f t="shared" si="10"/>
        <v>Jul</v>
      </c>
      <c r="C371" s="23">
        <f t="shared" si="11"/>
        <v>31</v>
      </c>
      <c r="D371" s="22" t="s">
        <v>38</v>
      </c>
      <c r="E371" s="23" t="s">
        <v>58</v>
      </c>
      <c r="F371" s="24">
        <v>24.4</v>
      </c>
    </row>
    <row r="372" spans="1:6">
      <c r="A372" s="22">
        <v>44015</v>
      </c>
      <c r="B372" s="22" t="str">
        <f t="shared" si="10"/>
        <v>Jul</v>
      </c>
      <c r="C372" s="23">
        <f t="shared" si="11"/>
        <v>27</v>
      </c>
      <c r="D372" s="22" t="s">
        <v>38</v>
      </c>
      <c r="E372" s="23" t="s">
        <v>39</v>
      </c>
      <c r="F372" s="24">
        <v>78.81</v>
      </c>
    </row>
    <row r="373" spans="1:6">
      <c r="A373" s="22">
        <v>44086</v>
      </c>
      <c r="B373" s="22" t="str">
        <f t="shared" si="10"/>
        <v>Sep</v>
      </c>
      <c r="C373" s="23">
        <f t="shared" si="11"/>
        <v>37</v>
      </c>
      <c r="D373" s="22" t="s">
        <v>48</v>
      </c>
      <c r="E373" s="23" t="s">
        <v>56</v>
      </c>
      <c r="F373" s="24">
        <v>60.63</v>
      </c>
    </row>
    <row r="374" spans="1:6">
      <c r="A374" s="22">
        <v>43965</v>
      </c>
      <c r="B374" s="22" t="str">
        <f t="shared" si="10"/>
        <v>May</v>
      </c>
      <c r="C374" s="23">
        <f t="shared" si="11"/>
        <v>20</v>
      </c>
      <c r="D374" s="22" t="s">
        <v>48</v>
      </c>
      <c r="E374" s="23" t="s">
        <v>57</v>
      </c>
      <c r="F374" s="24">
        <v>69.73</v>
      </c>
    </row>
    <row r="375" spans="1:6">
      <c r="A375" s="22">
        <v>43970</v>
      </c>
      <c r="B375" s="22" t="str">
        <f t="shared" si="10"/>
        <v>May</v>
      </c>
      <c r="C375" s="23">
        <f t="shared" si="11"/>
        <v>21</v>
      </c>
      <c r="D375" s="22" t="s">
        <v>48</v>
      </c>
      <c r="E375" s="23" t="s">
        <v>46</v>
      </c>
      <c r="F375" s="24">
        <v>46.04</v>
      </c>
    </row>
    <row r="376" spans="1:6">
      <c r="A376" s="22">
        <v>44018</v>
      </c>
      <c r="B376" s="22" t="str">
        <f t="shared" si="10"/>
        <v>Jul</v>
      </c>
      <c r="C376" s="23">
        <f t="shared" si="11"/>
        <v>28</v>
      </c>
      <c r="D376" s="22" t="s">
        <v>48</v>
      </c>
      <c r="E376" s="23" t="s">
        <v>57</v>
      </c>
      <c r="F376" s="24">
        <v>23.51</v>
      </c>
    </row>
    <row r="377" spans="1:6">
      <c r="A377" s="22">
        <v>43960</v>
      </c>
      <c r="B377" s="22" t="str">
        <f t="shared" si="10"/>
        <v>May</v>
      </c>
      <c r="C377" s="23">
        <f t="shared" si="11"/>
        <v>19</v>
      </c>
      <c r="D377" s="22" t="s">
        <v>48</v>
      </c>
      <c r="E377" s="23" t="s">
        <v>50</v>
      </c>
      <c r="F377" s="24">
        <v>23.36</v>
      </c>
    </row>
    <row r="378" spans="1:6">
      <c r="A378" s="22">
        <v>44023</v>
      </c>
      <c r="B378" s="22" t="str">
        <f t="shared" si="10"/>
        <v>Jul</v>
      </c>
      <c r="C378" s="23">
        <f t="shared" si="11"/>
        <v>28</v>
      </c>
      <c r="D378" s="22" t="s">
        <v>48</v>
      </c>
      <c r="E378" s="23" t="s">
        <v>57</v>
      </c>
      <c r="F378" s="24">
        <v>46.86</v>
      </c>
    </row>
    <row r="379" spans="1:6">
      <c r="A379" s="22">
        <v>43976</v>
      </c>
      <c r="B379" s="22" t="str">
        <f t="shared" si="10"/>
        <v>May</v>
      </c>
      <c r="C379" s="23">
        <f t="shared" si="11"/>
        <v>22</v>
      </c>
      <c r="D379" s="22" t="s">
        <v>38</v>
      </c>
      <c r="E379" s="23" t="s">
        <v>50</v>
      </c>
      <c r="F379" s="24">
        <v>305.10000000000002</v>
      </c>
    </row>
    <row r="380" spans="1:6">
      <c r="A380" s="22">
        <v>43974</v>
      </c>
      <c r="B380" s="22" t="str">
        <f t="shared" si="10"/>
        <v>May</v>
      </c>
      <c r="C380" s="23">
        <f t="shared" si="11"/>
        <v>21</v>
      </c>
      <c r="D380" s="22" t="s">
        <v>45</v>
      </c>
      <c r="E380" s="23" t="s">
        <v>61</v>
      </c>
      <c r="F380" s="24">
        <v>53.48</v>
      </c>
    </row>
    <row r="381" spans="1:6">
      <c r="A381" s="22">
        <v>44058</v>
      </c>
      <c r="B381" s="22" t="str">
        <f t="shared" si="10"/>
        <v>Aug</v>
      </c>
      <c r="C381" s="23">
        <f t="shared" si="11"/>
        <v>33</v>
      </c>
      <c r="D381" s="22" t="s">
        <v>45</v>
      </c>
      <c r="E381" s="23" t="s">
        <v>57</v>
      </c>
      <c r="F381" s="24">
        <v>23.98</v>
      </c>
    </row>
    <row r="382" spans="1:6">
      <c r="A382" s="22">
        <v>43975</v>
      </c>
      <c r="B382" s="22" t="str">
        <f t="shared" si="10"/>
        <v>May</v>
      </c>
      <c r="C382" s="23">
        <f t="shared" si="11"/>
        <v>22</v>
      </c>
      <c r="D382" s="22" t="s">
        <v>48</v>
      </c>
      <c r="E382" s="23" t="s">
        <v>57</v>
      </c>
      <c r="F382" s="24">
        <v>44.34</v>
      </c>
    </row>
    <row r="383" spans="1:6">
      <c r="A383" s="22">
        <v>44084</v>
      </c>
      <c r="B383" s="22" t="str">
        <f t="shared" si="10"/>
        <v>Sep</v>
      </c>
      <c r="C383" s="23">
        <f t="shared" si="11"/>
        <v>37</v>
      </c>
      <c r="D383" s="22" t="s">
        <v>38</v>
      </c>
      <c r="E383" s="23" t="s">
        <v>56</v>
      </c>
      <c r="F383" s="24">
        <v>21.09</v>
      </c>
    </row>
    <row r="384" spans="1:6">
      <c r="A384" s="22">
        <v>44100</v>
      </c>
      <c r="B384" s="22" t="str">
        <f t="shared" si="10"/>
        <v>Sep</v>
      </c>
      <c r="C384" s="23">
        <f t="shared" si="11"/>
        <v>39</v>
      </c>
      <c r="D384" s="22" t="s">
        <v>45</v>
      </c>
      <c r="E384" s="23" t="s">
        <v>49</v>
      </c>
      <c r="F384" s="24">
        <v>33.71</v>
      </c>
    </row>
    <row r="385" spans="1:6">
      <c r="A385" s="22">
        <v>44024</v>
      </c>
      <c r="B385" s="22" t="str">
        <f t="shared" si="10"/>
        <v>Jul</v>
      </c>
      <c r="C385" s="23">
        <f t="shared" si="11"/>
        <v>29</v>
      </c>
      <c r="D385" s="22" t="s">
        <v>48</v>
      </c>
      <c r="E385" s="23" t="s">
        <v>57</v>
      </c>
      <c r="F385" s="24">
        <v>23.99</v>
      </c>
    </row>
    <row r="386" spans="1:6">
      <c r="A386" s="22">
        <v>44103</v>
      </c>
      <c r="B386" s="22" t="str">
        <f t="shared" si="10"/>
        <v>Sep</v>
      </c>
      <c r="C386" s="23">
        <f t="shared" si="11"/>
        <v>40</v>
      </c>
      <c r="D386" s="22" t="s">
        <v>38</v>
      </c>
      <c r="E386" s="23" t="s">
        <v>50</v>
      </c>
      <c r="F386" s="24">
        <v>46.66</v>
      </c>
    </row>
    <row r="387" spans="1:6">
      <c r="A387" s="22">
        <v>43968</v>
      </c>
      <c r="B387" s="22" t="str">
        <f t="shared" si="10"/>
        <v>May</v>
      </c>
      <c r="C387" s="23">
        <f t="shared" si="11"/>
        <v>21</v>
      </c>
      <c r="D387" s="22" t="s">
        <v>48</v>
      </c>
      <c r="E387" s="23" t="s">
        <v>43</v>
      </c>
      <c r="F387" s="24">
        <v>322.33999999999997</v>
      </c>
    </row>
    <row r="388" spans="1:6">
      <c r="A388" s="22">
        <v>44085</v>
      </c>
      <c r="B388" s="22" t="str">
        <f t="shared" si="10"/>
        <v>Sep</v>
      </c>
      <c r="C388" s="23">
        <f t="shared" si="11"/>
        <v>37</v>
      </c>
      <c r="D388" s="22" t="s">
        <v>48</v>
      </c>
      <c r="E388" s="23" t="s">
        <v>57</v>
      </c>
      <c r="F388" s="24">
        <v>46.25</v>
      </c>
    </row>
    <row r="389" spans="1:6">
      <c r="A389" s="22">
        <v>43954</v>
      </c>
      <c r="B389" s="22" t="str">
        <f t="shared" si="10"/>
        <v>May</v>
      </c>
      <c r="C389" s="23">
        <f t="shared" si="11"/>
        <v>19</v>
      </c>
      <c r="D389" s="22" t="s">
        <v>38</v>
      </c>
      <c r="E389" s="23" t="s">
        <v>56</v>
      </c>
      <c r="F389" s="24">
        <v>76.62</v>
      </c>
    </row>
    <row r="390" spans="1:6">
      <c r="A390" s="22">
        <v>44037</v>
      </c>
      <c r="B390" s="22" t="str">
        <f t="shared" ref="B390:B453" si="12">TEXT(A390,"mmm")</f>
        <v>Jul</v>
      </c>
      <c r="C390" s="23">
        <f t="shared" ref="C390:C453" si="13">WEEKNUM(A390)</f>
        <v>30</v>
      </c>
      <c r="D390" s="22" t="s">
        <v>38</v>
      </c>
      <c r="E390" s="23" t="s">
        <v>49</v>
      </c>
      <c r="F390" s="24">
        <v>99.25</v>
      </c>
    </row>
    <row r="391" spans="1:6">
      <c r="A391" s="22">
        <v>44091</v>
      </c>
      <c r="B391" s="22" t="str">
        <f t="shared" si="12"/>
        <v>Sep</v>
      </c>
      <c r="C391" s="23">
        <f t="shared" si="13"/>
        <v>38</v>
      </c>
      <c r="D391" s="22" t="s">
        <v>45</v>
      </c>
      <c r="E391" s="23" t="s">
        <v>50</v>
      </c>
      <c r="F391" s="24">
        <v>44.92</v>
      </c>
    </row>
    <row r="392" spans="1:6">
      <c r="A392" s="22">
        <v>43963</v>
      </c>
      <c r="B392" s="22" t="str">
        <f t="shared" si="12"/>
        <v>May</v>
      </c>
      <c r="C392" s="23">
        <f t="shared" si="13"/>
        <v>20</v>
      </c>
      <c r="D392" s="22" t="s">
        <v>48</v>
      </c>
      <c r="E392" s="23" t="s">
        <v>43</v>
      </c>
      <c r="F392" s="24">
        <v>60.06</v>
      </c>
    </row>
    <row r="393" spans="1:6">
      <c r="A393" s="22">
        <v>44082</v>
      </c>
      <c r="B393" s="22" t="str">
        <f t="shared" si="12"/>
        <v>Sep</v>
      </c>
      <c r="C393" s="23">
        <f t="shared" si="13"/>
        <v>37</v>
      </c>
      <c r="D393" s="22" t="s">
        <v>38</v>
      </c>
      <c r="E393" s="23" t="s">
        <v>46</v>
      </c>
      <c r="F393" s="24">
        <v>23.41</v>
      </c>
    </row>
    <row r="394" spans="1:6">
      <c r="A394" s="22">
        <v>44027</v>
      </c>
      <c r="B394" s="22" t="str">
        <f t="shared" si="12"/>
        <v>Jul</v>
      </c>
      <c r="C394" s="23">
        <f t="shared" si="13"/>
        <v>29</v>
      </c>
      <c r="D394" s="22" t="s">
        <v>38</v>
      </c>
      <c r="E394" s="23" t="s">
        <v>39</v>
      </c>
      <c r="F394" s="24">
        <v>80.06</v>
      </c>
    </row>
    <row r="395" spans="1:6">
      <c r="A395" s="22">
        <v>44018</v>
      </c>
      <c r="B395" s="22" t="str">
        <f t="shared" si="12"/>
        <v>Jul</v>
      </c>
      <c r="C395" s="23">
        <f t="shared" si="13"/>
        <v>28</v>
      </c>
      <c r="D395" s="22" t="s">
        <v>48</v>
      </c>
      <c r="E395" s="23" t="s">
        <v>43</v>
      </c>
      <c r="F395" s="24">
        <v>284.83</v>
      </c>
    </row>
    <row r="396" spans="1:6">
      <c r="A396" s="22">
        <v>44076</v>
      </c>
      <c r="B396" s="22" t="str">
        <f t="shared" si="12"/>
        <v>Sep</v>
      </c>
      <c r="C396" s="23">
        <f t="shared" si="13"/>
        <v>36</v>
      </c>
      <c r="D396" s="22" t="s">
        <v>48</v>
      </c>
      <c r="E396" s="23" t="s">
        <v>43</v>
      </c>
      <c r="F396" s="24">
        <v>57.34</v>
      </c>
    </row>
    <row r="397" spans="1:6">
      <c r="A397" s="22">
        <v>44020</v>
      </c>
      <c r="B397" s="22" t="str">
        <f t="shared" si="12"/>
        <v>Jul</v>
      </c>
      <c r="C397" s="23">
        <f t="shared" si="13"/>
        <v>28</v>
      </c>
      <c r="D397" s="22" t="s">
        <v>38</v>
      </c>
      <c r="E397" s="23" t="s">
        <v>39</v>
      </c>
      <c r="F397" s="24">
        <v>234.13</v>
      </c>
    </row>
    <row r="398" spans="1:6">
      <c r="A398" s="22">
        <v>43994</v>
      </c>
      <c r="B398" s="22" t="str">
        <f t="shared" si="12"/>
        <v>Jun</v>
      </c>
      <c r="C398" s="23">
        <f t="shared" si="13"/>
        <v>24</v>
      </c>
      <c r="D398" s="22" t="s">
        <v>45</v>
      </c>
      <c r="E398" s="23" t="s">
        <v>46</v>
      </c>
      <c r="F398" s="24">
        <v>25.85</v>
      </c>
    </row>
    <row r="399" spans="1:6">
      <c r="A399" s="22">
        <v>43960</v>
      </c>
      <c r="B399" s="22" t="str">
        <f t="shared" si="12"/>
        <v>May</v>
      </c>
      <c r="C399" s="23">
        <f t="shared" si="13"/>
        <v>19</v>
      </c>
      <c r="D399" s="22" t="s">
        <v>48</v>
      </c>
      <c r="E399" s="23" t="s">
        <v>43</v>
      </c>
      <c r="F399" s="24">
        <v>20.56</v>
      </c>
    </row>
    <row r="400" spans="1:6">
      <c r="A400" s="22">
        <v>44065</v>
      </c>
      <c r="B400" s="22" t="str">
        <f t="shared" si="12"/>
        <v>Aug</v>
      </c>
      <c r="C400" s="23">
        <f t="shared" si="13"/>
        <v>34</v>
      </c>
      <c r="D400" s="22" t="s">
        <v>45</v>
      </c>
      <c r="E400" s="23" t="s">
        <v>46</v>
      </c>
      <c r="F400" s="24">
        <v>48.95</v>
      </c>
    </row>
    <row r="401" spans="1:6">
      <c r="A401" s="22">
        <v>44040</v>
      </c>
      <c r="B401" s="22" t="str">
        <f t="shared" si="12"/>
        <v>Jul</v>
      </c>
      <c r="C401" s="23">
        <f t="shared" si="13"/>
        <v>31</v>
      </c>
      <c r="D401" s="22" t="s">
        <v>38</v>
      </c>
      <c r="E401" s="23" t="s">
        <v>57</v>
      </c>
      <c r="F401" s="24">
        <v>23.31</v>
      </c>
    </row>
    <row r="402" spans="1:6">
      <c r="A402" s="22">
        <v>44043</v>
      </c>
      <c r="B402" s="22" t="str">
        <f t="shared" si="12"/>
        <v>Jul</v>
      </c>
      <c r="C402" s="23">
        <f t="shared" si="13"/>
        <v>31</v>
      </c>
      <c r="D402" s="22" t="s">
        <v>48</v>
      </c>
      <c r="E402" s="23" t="s">
        <v>43</v>
      </c>
      <c r="F402" s="24">
        <v>57.41</v>
      </c>
    </row>
    <row r="403" spans="1:6">
      <c r="A403" s="22">
        <v>44094</v>
      </c>
      <c r="B403" s="22" t="str">
        <f t="shared" si="12"/>
        <v>Sep</v>
      </c>
      <c r="C403" s="23">
        <f t="shared" si="13"/>
        <v>39</v>
      </c>
      <c r="D403" s="22" t="s">
        <v>38</v>
      </c>
      <c r="E403" s="23" t="s">
        <v>49</v>
      </c>
      <c r="F403" s="24">
        <v>66.98</v>
      </c>
    </row>
    <row r="404" spans="1:6">
      <c r="A404" s="22">
        <v>44071</v>
      </c>
      <c r="B404" s="22" t="str">
        <f t="shared" si="12"/>
        <v>Aug</v>
      </c>
      <c r="C404" s="23">
        <f t="shared" si="13"/>
        <v>35</v>
      </c>
      <c r="D404" s="22" t="s">
        <v>48</v>
      </c>
      <c r="E404" s="23" t="s">
        <v>39</v>
      </c>
      <c r="F404" s="24">
        <v>228.46</v>
      </c>
    </row>
    <row r="405" spans="1:6">
      <c r="A405" s="22">
        <v>44070</v>
      </c>
      <c r="B405" s="22" t="str">
        <f t="shared" si="12"/>
        <v>Aug</v>
      </c>
      <c r="C405" s="23">
        <f t="shared" si="13"/>
        <v>35</v>
      </c>
      <c r="D405" s="22" t="s">
        <v>38</v>
      </c>
      <c r="E405" s="23" t="s">
        <v>53</v>
      </c>
      <c r="F405" s="24">
        <v>90.56</v>
      </c>
    </row>
    <row r="406" spans="1:6">
      <c r="A406" s="22">
        <v>43953</v>
      </c>
      <c r="B406" s="22" t="str">
        <f t="shared" si="12"/>
        <v>May</v>
      </c>
      <c r="C406" s="23">
        <f t="shared" si="13"/>
        <v>18</v>
      </c>
      <c r="D406" s="22" t="s">
        <v>48</v>
      </c>
      <c r="E406" s="23" t="s">
        <v>57</v>
      </c>
      <c r="F406" s="24">
        <v>23.8</v>
      </c>
    </row>
    <row r="407" spans="1:6">
      <c r="A407" s="22">
        <v>44041</v>
      </c>
      <c r="B407" s="22" t="str">
        <f t="shared" si="12"/>
        <v>Jul</v>
      </c>
      <c r="C407" s="23">
        <f t="shared" si="13"/>
        <v>31</v>
      </c>
      <c r="D407" s="22" t="s">
        <v>38</v>
      </c>
      <c r="E407" s="23" t="s">
        <v>54</v>
      </c>
      <c r="F407" s="24">
        <v>514.67999999999995</v>
      </c>
    </row>
    <row r="408" spans="1:6">
      <c r="A408" s="22">
        <v>44015</v>
      </c>
      <c r="B408" s="22" t="str">
        <f t="shared" si="12"/>
        <v>Jul</v>
      </c>
      <c r="C408" s="23">
        <f t="shared" si="13"/>
        <v>27</v>
      </c>
      <c r="D408" s="22" t="s">
        <v>48</v>
      </c>
      <c r="E408" s="23" t="s">
        <v>49</v>
      </c>
      <c r="F408" s="24">
        <v>64.8</v>
      </c>
    </row>
    <row r="409" spans="1:6">
      <c r="A409" s="22">
        <v>44064</v>
      </c>
      <c r="B409" s="22" t="str">
        <f t="shared" si="12"/>
        <v>Aug</v>
      </c>
      <c r="C409" s="23">
        <f t="shared" si="13"/>
        <v>34</v>
      </c>
      <c r="D409" s="22" t="s">
        <v>48</v>
      </c>
      <c r="E409" s="23" t="s">
        <v>53</v>
      </c>
      <c r="F409" s="24">
        <v>28.13</v>
      </c>
    </row>
    <row r="410" spans="1:6">
      <c r="A410" s="22">
        <v>43979</v>
      </c>
      <c r="B410" s="22" t="str">
        <f t="shared" si="12"/>
        <v>May</v>
      </c>
      <c r="C410" s="23">
        <f t="shared" si="13"/>
        <v>22</v>
      </c>
      <c r="D410" s="22" t="s">
        <v>38</v>
      </c>
      <c r="E410" s="23" t="s">
        <v>57</v>
      </c>
      <c r="F410" s="24">
        <v>69.22</v>
      </c>
    </row>
    <row r="411" spans="1:6">
      <c r="A411" s="22">
        <v>44091</v>
      </c>
      <c r="B411" s="22" t="str">
        <f t="shared" si="12"/>
        <v>Sep</v>
      </c>
      <c r="C411" s="23">
        <f t="shared" si="13"/>
        <v>38</v>
      </c>
      <c r="D411" s="22" t="s">
        <v>48</v>
      </c>
      <c r="E411" s="23" t="s">
        <v>66</v>
      </c>
      <c r="F411" s="24">
        <v>36.479999999999997</v>
      </c>
    </row>
    <row r="412" spans="1:6">
      <c r="A412" s="22">
        <v>44087</v>
      </c>
      <c r="B412" s="22" t="str">
        <f t="shared" si="12"/>
        <v>Sep</v>
      </c>
      <c r="C412" s="23">
        <f t="shared" si="13"/>
        <v>38</v>
      </c>
      <c r="D412" s="22" t="s">
        <v>45</v>
      </c>
      <c r="E412" s="23" t="s">
        <v>43</v>
      </c>
      <c r="F412" s="24">
        <v>20.96</v>
      </c>
    </row>
    <row r="413" spans="1:6">
      <c r="A413" s="22">
        <v>44084</v>
      </c>
      <c r="B413" s="22" t="str">
        <f t="shared" si="12"/>
        <v>Sep</v>
      </c>
      <c r="C413" s="23">
        <f t="shared" si="13"/>
        <v>37</v>
      </c>
      <c r="D413" s="22" t="s">
        <v>38</v>
      </c>
      <c r="E413" s="23" t="s">
        <v>53</v>
      </c>
      <c r="F413" s="24">
        <v>58.88</v>
      </c>
    </row>
    <row r="414" spans="1:6">
      <c r="A414" s="22">
        <v>44091</v>
      </c>
      <c r="B414" s="22" t="str">
        <f t="shared" si="12"/>
        <v>Sep</v>
      </c>
      <c r="C414" s="23">
        <f t="shared" si="13"/>
        <v>38</v>
      </c>
      <c r="D414" s="22" t="s">
        <v>45</v>
      </c>
      <c r="E414" s="23" t="s">
        <v>43</v>
      </c>
      <c r="F414" s="24">
        <v>160.43</v>
      </c>
    </row>
    <row r="415" spans="1:6">
      <c r="A415" s="22">
        <v>44053</v>
      </c>
      <c r="B415" s="22" t="str">
        <f t="shared" si="12"/>
        <v>Aug</v>
      </c>
      <c r="C415" s="23">
        <f t="shared" si="13"/>
        <v>33</v>
      </c>
      <c r="D415" s="22" t="s">
        <v>38</v>
      </c>
      <c r="E415" s="23" t="s">
        <v>46</v>
      </c>
      <c r="F415" s="24">
        <v>25.98</v>
      </c>
    </row>
    <row r="416" spans="1:6">
      <c r="A416" s="22">
        <v>44089</v>
      </c>
      <c r="B416" s="22" t="str">
        <f t="shared" si="12"/>
        <v>Sep</v>
      </c>
      <c r="C416" s="23">
        <f t="shared" si="13"/>
        <v>38</v>
      </c>
      <c r="D416" s="22" t="s">
        <v>48</v>
      </c>
      <c r="E416" s="23" t="s">
        <v>49</v>
      </c>
      <c r="F416" s="24">
        <v>99.98</v>
      </c>
    </row>
    <row r="417" spans="1:6">
      <c r="A417" s="22">
        <v>44002</v>
      </c>
      <c r="B417" s="22" t="str">
        <f t="shared" si="12"/>
        <v>Jun</v>
      </c>
      <c r="C417" s="23">
        <f t="shared" si="13"/>
        <v>25</v>
      </c>
      <c r="D417" s="22" t="s">
        <v>48</v>
      </c>
      <c r="E417" s="23" t="s">
        <v>57</v>
      </c>
      <c r="F417" s="24">
        <v>46.43</v>
      </c>
    </row>
    <row r="418" spans="1:6">
      <c r="A418" s="22">
        <v>44024</v>
      </c>
      <c r="B418" s="22" t="str">
        <f t="shared" si="12"/>
        <v>Jul</v>
      </c>
      <c r="C418" s="23">
        <f t="shared" si="13"/>
        <v>29</v>
      </c>
      <c r="D418" s="22" t="s">
        <v>38</v>
      </c>
      <c r="E418" s="23" t="s">
        <v>53</v>
      </c>
      <c r="F418" s="24">
        <v>84.94</v>
      </c>
    </row>
    <row r="419" spans="1:6">
      <c r="A419" s="22">
        <v>44058</v>
      </c>
      <c r="B419" s="22" t="str">
        <f t="shared" si="12"/>
        <v>Aug</v>
      </c>
      <c r="C419" s="23">
        <f t="shared" si="13"/>
        <v>33</v>
      </c>
      <c r="D419" s="22" t="s">
        <v>48</v>
      </c>
      <c r="E419" s="23" t="s">
        <v>57</v>
      </c>
      <c r="F419" s="24">
        <v>115.62</v>
      </c>
    </row>
    <row r="420" spans="1:6">
      <c r="A420" s="22">
        <v>43968</v>
      </c>
      <c r="B420" s="22" t="str">
        <f t="shared" si="12"/>
        <v>May</v>
      </c>
      <c r="C420" s="23">
        <f t="shared" si="13"/>
        <v>21</v>
      </c>
      <c r="D420" s="22" t="s">
        <v>48</v>
      </c>
      <c r="E420" s="23" t="s">
        <v>58</v>
      </c>
      <c r="F420" s="24">
        <v>502.27</v>
      </c>
    </row>
    <row r="421" spans="1:6">
      <c r="A421" s="22">
        <v>44039</v>
      </c>
      <c r="B421" s="22" t="str">
        <f t="shared" si="12"/>
        <v>Jul</v>
      </c>
      <c r="C421" s="23">
        <f t="shared" si="13"/>
        <v>31</v>
      </c>
      <c r="D421" s="22" t="s">
        <v>45</v>
      </c>
      <c r="E421" s="23" t="s">
        <v>56</v>
      </c>
      <c r="F421" s="24">
        <v>40.020000000000003</v>
      </c>
    </row>
    <row r="422" spans="1:6">
      <c r="A422" s="22">
        <v>43989</v>
      </c>
      <c r="B422" s="22" t="str">
        <f t="shared" si="12"/>
        <v>Jun</v>
      </c>
      <c r="C422" s="23">
        <f t="shared" si="13"/>
        <v>24</v>
      </c>
      <c r="D422" s="22" t="s">
        <v>48</v>
      </c>
      <c r="E422" s="23" t="s">
        <v>57</v>
      </c>
      <c r="F422" s="24">
        <v>230.14</v>
      </c>
    </row>
    <row r="423" spans="1:6">
      <c r="A423" s="22">
        <v>44095</v>
      </c>
      <c r="B423" s="22" t="str">
        <f t="shared" si="12"/>
        <v>Sep</v>
      </c>
      <c r="C423" s="23">
        <f t="shared" si="13"/>
        <v>39</v>
      </c>
      <c r="D423" s="22" t="s">
        <v>38</v>
      </c>
      <c r="E423" s="23" t="s">
        <v>58</v>
      </c>
      <c r="F423" s="24">
        <v>72.38</v>
      </c>
    </row>
    <row r="424" spans="1:6">
      <c r="A424" s="22">
        <v>43981</v>
      </c>
      <c r="B424" s="22" t="str">
        <f t="shared" si="12"/>
        <v>May</v>
      </c>
      <c r="C424" s="23">
        <f t="shared" si="13"/>
        <v>22</v>
      </c>
      <c r="D424" s="22" t="s">
        <v>48</v>
      </c>
      <c r="E424" s="23" t="s">
        <v>58</v>
      </c>
      <c r="F424" s="24">
        <v>48.99</v>
      </c>
    </row>
    <row r="425" spans="1:6">
      <c r="A425" s="22">
        <v>44023</v>
      </c>
      <c r="B425" s="22" t="str">
        <f t="shared" si="12"/>
        <v>Jul</v>
      </c>
      <c r="C425" s="23">
        <f t="shared" si="13"/>
        <v>28</v>
      </c>
      <c r="D425" s="22" t="s">
        <v>48</v>
      </c>
      <c r="E425" s="23" t="s">
        <v>43</v>
      </c>
      <c r="F425" s="24">
        <v>20.76</v>
      </c>
    </row>
    <row r="426" spans="1:6">
      <c r="A426" s="22">
        <v>44054</v>
      </c>
      <c r="B426" s="22" t="str">
        <f t="shared" si="12"/>
        <v>Aug</v>
      </c>
      <c r="C426" s="23">
        <f t="shared" si="13"/>
        <v>33</v>
      </c>
      <c r="D426" s="22" t="s">
        <v>45</v>
      </c>
      <c r="E426" s="23" t="s">
        <v>39</v>
      </c>
      <c r="F426" s="24">
        <v>240.06</v>
      </c>
    </row>
    <row r="427" spans="1:6">
      <c r="A427" s="22">
        <v>43952</v>
      </c>
      <c r="B427" s="22" t="str">
        <f t="shared" si="12"/>
        <v>May</v>
      </c>
      <c r="C427" s="23">
        <f t="shared" si="13"/>
        <v>18</v>
      </c>
      <c r="D427" s="22" t="s">
        <v>38</v>
      </c>
      <c r="E427" s="23" t="s">
        <v>66</v>
      </c>
      <c r="F427" s="24">
        <v>38.479999999999997</v>
      </c>
    </row>
    <row r="428" spans="1:6">
      <c r="A428" s="22">
        <v>44032</v>
      </c>
      <c r="B428" s="22" t="str">
        <f t="shared" si="12"/>
        <v>Jul</v>
      </c>
      <c r="C428" s="23">
        <f t="shared" si="13"/>
        <v>30</v>
      </c>
      <c r="D428" s="22" t="s">
        <v>38</v>
      </c>
      <c r="E428" s="23" t="s">
        <v>39</v>
      </c>
      <c r="F428" s="24">
        <v>835.82</v>
      </c>
    </row>
    <row r="429" spans="1:6">
      <c r="A429" s="22">
        <v>43971</v>
      </c>
      <c r="B429" s="22" t="str">
        <f t="shared" si="12"/>
        <v>May</v>
      </c>
      <c r="C429" s="23">
        <f t="shared" si="13"/>
        <v>21</v>
      </c>
      <c r="D429" s="22" t="s">
        <v>38</v>
      </c>
      <c r="E429" s="23" t="s">
        <v>53</v>
      </c>
      <c r="F429" s="24">
        <v>87.36</v>
      </c>
    </row>
    <row r="430" spans="1:6">
      <c r="A430" s="22">
        <v>44086</v>
      </c>
      <c r="B430" s="22" t="str">
        <f t="shared" si="12"/>
        <v>Sep</v>
      </c>
      <c r="C430" s="23">
        <f t="shared" si="13"/>
        <v>37</v>
      </c>
      <c r="D430" s="22" t="s">
        <v>48</v>
      </c>
      <c r="E430" s="23" t="s">
        <v>43</v>
      </c>
      <c r="F430" s="24">
        <v>40.81</v>
      </c>
    </row>
    <row r="431" spans="1:6">
      <c r="A431" s="22">
        <v>43973</v>
      </c>
      <c r="B431" s="22" t="str">
        <f t="shared" si="12"/>
        <v>May</v>
      </c>
      <c r="C431" s="23">
        <f t="shared" si="13"/>
        <v>21</v>
      </c>
      <c r="D431" s="22" t="s">
        <v>38</v>
      </c>
      <c r="E431" s="23" t="s">
        <v>43</v>
      </c>
      <c r="F431" s="24">
        <v>60.59</v>
      </c>
    </row>
    <row r="432" spans="1:6">
      <c r="A432" s="22">
        <v>44025</v>
      </c>
      <c r="B432" s="22" t="str">
        <f t="shared" si="12"/>
        <v>Jul</v>
      </c>
      <c r="C432" s="23">
        <f t="shared" si="13"/>
        <v>29</v>
      </c>
      <c r="D432" s="22" t="s">
        <v>38</v>
      </c>
      <c r="E432" s="23" t="s">
        <v>56</v>
      </c>
      <c r="F432" s="24">
        <v>40.68</v>
      </c>
    </row>
    <row r="433" spans="1:6">
      <c r="A433" s="22">
        <v>44015</v>
      </c>
      <c r="B433" s="22" t="str">
        <f t="shared" si="12"/>
        <v>Jul</v>
      </c>
      <c r="C433" s="23">
        <f t="shared" si="13"/>
        <v>27</v>
      </c>
      <c r="D433" s="22" t="s">
        <v>48</v>
      </c>
      <c r="E433" s="23" t="s">
        <v>50</v>
      </c>
      <c r="F433" s="24">
        <v>305.94</v>
      </c>
    </row>
    <row r="434" spans="1:6">
      <c r="A434" s="22">
        <v>44099</v>
      </c>
      <c r="B434" s="22" t="str">
        <f t="shared" si="12"/>
        <v>Sep</v>
      </c>
      <c r="C434" s="23">
        <f t="shared" si="13"/>
        <v>39</v>
      </c>
      <c r="D434" s="22" t="s">
        <v>48</v>
      </c>
      <c r="E434" s="23" t="s">
        <v>43</v>
      </c>
      <c r="F434" s="24">
        <v>20.02</v>
      </c>
    </row>
    <row r="435" spans="1:6">
      <c r="A435" s="22">
        <v>44021</v>
      </c>
      <c r="B435" s="22" t="str">
        <f t="shared" si="12"/>
        <v>Jul</v>
      </c>
      <c r="C435" s="23">
        <f t="shared" si="13"/>
        <v>28</v>
      </c>
      <c r="D435" s="22" t="s">
        <v>38</v>
      </c>
      <c r="E435" s="23" t="s">
        <v>49</v>
      </c>
      <c r="F435" s="24">
        <v>99.72</v>
      </c>
    </row>
    <row r="436" spans="1:6">
      <c r="A436" s="22">
        <v>44062</v>
      </c>
      <c r="B436" s="22" t="str">
        <f t="shared" si="12"/>
        <v>Aug</v>
      </c>
      <c r="C436" s="23">
        <f t="shared" si="13"/>
        <v>34</v>
      </c>
      <c r="D436" s="22" t="s">
        <v>38</v>
      </c>
      <c r="E436" s="23" t="s">
        <v>49</v>
      </c>
      <c r="F436" s="24">
        <v>34.61</v>
      </c>
    </row>
    <row r="437" spans="1:6">
      <c r="A437" s="22">
        <v>44097</v>
      </c>
      <c r="B437" s="22" t="str">
        <f t="shared" si="12"/>
        <v>Sep</v>
      </c>
      <c r="C437" s="23">
        <f t="shared" si="13"/>
        <v>39</v>
      </c>
      <c r="D437" s="22" t="s">
        <v>48</v>
      </c>
      <c r="E437" s="23" t="s">
        <v>57</v>
      </c>
      <c r="F437" s="24">
        <v>69.510000000000005</v>
      </c>
    </row>
    <row r="438" spans="1:6">
      <c r="A438" s="22">
        <v>43994</v>
      </c>
      <c r="B438" s="22" t="str">
        <f t="shared" si="12"/>
        <v>Jun</v>
      </c>
      <c r="C438" s="23">
        <f t="shared" si="13"/>
        <v>24</v>
      </c>
      <c r="D438" s="22" t="s">
        <v>48</v>
      </c>
      <c r="E438" s="23" t="s">
        <v>43</v>
      </c>
      <c r="F438" s="24">
        <v>60.19</v>
      </c>
    </row>
    <row r="439" spans="1:6">
      <c r="A439" s="22">
        <v>43953</v>
      </c>
      <c r="B439" s="22" t="str">
        <f t="shared" si="12"/>
        <v>May</v>
      </c>
      <c r="C439" s="23">
        <f t="shared" si="13"/>
        <v>18</v>
      </c>
      <c r="D439" s="22" t="s">
        <v>48</v>
      </c>
      <c r="E439" s="23" t="s">
        <v>50</v>
      </c>
      <c r="F439" s="24">
        <v>23.83</v>
      </c>
    </row>
    <row r="440" spans="1:6">
      <c r="A440" s="22">
        <v>44025</v>
      </c>
      <c r="B440" s="22" t="str">
        <f t="shared" si="12"/>
        <v>Jul</v>
      </c>
      <c r="C440" s="23">
        <f t="shared" si="13"/>
        <v>29</v>
      </c>
      <c r="D440" s="22" t="s">
        <v>38</v>
      </c>
      <c r="E440" s="23" t="s">
        <v>54</v>
      </c>
      <c r="F440" s="24">
        <v>47.92</v>
      </c>
    </row>
    <row r="441" spans="1:6">
      <c r="A441" s="22">
        <v>44040</v>
      </c>
      <c r="B441" s="22" t="str">
        <f t="shared" si="12"/>
        <v>Jul</v>
      </c>
      <c r="C441" s="23">
        <f t="shared" si="13"/>
        <v>31</v>
      </c>
      <c r="D441" s="22" t="s">
        <v>48</v>
      </c>
      <c r="E441" s="23" t="s">
        <v>56</v>
      </c>
      <c r="F441" s="24">
        <v>43</v>
      </c>
    </row>
    <row r="442" spans="1:6">
      <c r="A442" s="22">
        <v>43973</v>
      </c>
      <c r="B442" s="22" t="str">
        <f t="shared" si="12"/>
        <v>May</v>
      </c>
      <c r="C442" s="23">
        <f t="shared" si="13"/>
        <v>21</v>
      </c>
      <c r="D442" s="22" t="s">
        <v>38</v>
      </c>
      <c r="E442" s="23" t="s">
        <v>58</v>
      </c>
      <c r="F442" s="24">
        <v>48.21</v>
      </c>
    </row>
    <row r="443" spans="1:6">
      <c r="A443" s="22">
        <v>43971</v>
      </c>
      <c r="B443" s="22" t="str">
        <f t="shared" si="12"/>
        <v>May</v>
      </c>
      <c r="C443" s="23">
        <f t="shared" si="13"/>
        <v>21</v>
      </c>
      <c r="D443" s="22" t="s">
        <v>48</v>
      </c>
      <c r="E443" s="23" t="s">
        <v>46</v>
      </c>
      <c r="F443" s="24">
        <v>50</v>
      </c>
    </row>
    <row r="444" spans="1:6">
      <c r="A444" s="22">
        <v>43960</v>
      </c>
      <c r="B444" s="22" t="str">
        <f t="shared" si="12"/>
        <v>May</v>
      </c>
      <c r="C444" s="23">
        <f t="shared" si="13"/>
        <v>19</v>
      </c>
      <c r="D444" s="22" t="s">
        <v>38</v>
      </c>
      <c r="E444" s="23" t="s">
        <v>49</v>
      </c>
      <c r="F444" s="24">
        <v>34.18</v>
      </c>
    </row>
    <row r="445" spans="1:6">
      <c r="A445" s="22">
        <v>44051</v>
      </c>
      <c r="B445" s="22" t="str">
        <f t="shared" si="12"/>
        <v>Aug</v>
      </c>
      <c r="C445" s="23">
        <f t="shared" si="13"/>
        <v>32</v>
      </c>
      <c r="D445" s="22" t="s">
        <v>38</v>
      </c>
      <c r="E445" s="23" t="s">
        <v>46</v>
      </c>
      <c r="F445" s="24">
        <v>437.31</v>
      </c>
    </row>
    <row r="446" spans="1:6">
      <c r="A446" s="22">
        <v>44039</v>
      </c>
      <c r="B446" s="22" t="str">
        <f t="shared" si="12"/>
        <v>Jul</v>
      </c>
      <c r="C446" s="23">
        <f t="shared" si="13"/>
        <v>31</v>
      </c>
      <c r="D446" s="22" t="s">
        <v>48</v>
      </c>
      <c r="E446" s="23" t="s">
        <v>50</v>
      </c>
      <c r="F446" s="24">
        <v>46.88</v>
      </c>
    </row>
    <row r="447" spans="1:6">
      <c r="A447" s="22">
        <v>44074</v>
      </c>
      <c r="B447" s="22" t="str">
        <f t="shared" si="12"/>
        <v>Aug</v>
      </c>
      <c r="C447" s="23">
        <f t="shared" si="13"/>
        <v>36</v>
      </c>
      <c r="D447" s="22" t="s">
        <v>38</v>
      </c>
      <c r="E447" s="23" t="s">
        <v>49</v>
      </c>
      <c r="F447" s="24">
        <v>66.06</v>
      </c>
    </row>
    <row r="448" spans="1:6">
      <c r="A448" s="22">
        <v>44101</v>
      </c>
      <c r="B448" s="22" t="str">
        <f t="shared" si="12"/>
        <v>Sep</v>
      </c>
      <c r="C448" s="23">
        <f t="shared" si="13"/>
        <v>40</v>
      </c>
      <c r="D448" s="22" t="s">
        <v>48</v>
      </c>
      <c r="E448" s="23" t="s">
        <v>56</v>
      </c>
      <c r="F448" s="24">
        <v>76.69</v>
      </c>
    </row>
    <row r="449" spans="1:6">
      <c r="A449" s="22">
        <v>44079</v>
      </c>
      <c r="B449" s="22" t="str">
        <f t="shared" si="12"/>
        <v>Sep</v>
      </c>
      <c r="C449" s="23">
        <f t="shared" si="13"/>
        <v>36</v>
      </c>
      <c r="D449" s="22" t="s">
        <v>48</v>
      </c>
      <c r="E449" s="23" t="s">
        <v>57</v>
      </c>
      <c r="F449" s="24">
        <v>69.819999999999993</v>
      </c>
    </row>
    <row r="450" spans="1:6">
      <c r="A450" s="22">
        <v>43964</v>
      </c>
      <c r="B450" s="22" t="str">
        <f t="shared" si="12"/>
        <v>May</v>
      </c>
      <c r="C450" s="23">
        <f t="shared" si="13"/>
        <v>20</v>
      </c>
      <c r="D450" s="22" t="s">
        <v>38</v>
      </c>
      <c r="E450" s="23" t="s">
        <v>50</v>
      </c>
      <c r="F450" s="24">
        <v>23.59</v>
      </c>
    </row>
    <row r="451" spans="1:6">
      <c r="A451" s="22">
        <v>44014</v>
      </c>
      <c r="B451" s="22" t="str">
        <f t="shared" si="12"/>
        <v>Jul</v>
      </c>
      <c r="C451" s="23">
        <f t="shared" si="13"/>
        <v>27</v>
      </c>
      <c r="D451" s="22" t="s">
        <v>48</v>
      </c>
      <c r="E451" s="23" t="s">
        <v>54</v>
      </c>
      <c r="F451" s="24">
        <v>47.46</v>
      </c>
    </row>
    <row r="452" spans="1:6">
      <c r="A452" s="22">
        <v>43958</v>
      </c>
      <c r="B452" s="22" t="str">
        <f t="shared" si="12"/>
        <v>May</v>
      </c>
      <c r="C452" s="23">
        <f t="shared" si="13"/>
        <v>19</v>
      </c>
      <c r="D452" s="22" t="s">
        <v>48</v>
      </c>
      <c r="E452" s="23" t="s">
        <v>54</v>
      </c>
      <c r="F452" s="24">
        <v>71.69</v>
      </c>
    </row>
    <row r="453" spans="1:6">
      <c r="A453" s="22">
        <v>44088</v>
      </c>
      <c r="B453" s="22" t="str">
        <f t="shared" si="12"/>
        <v>Sep</v>
      </c>
      <c r="C453" s="23">
        <f t="shared" si="13"/>
        <v>38</v>
      </c>
      <c r="D453" s="22" t="s">
        <v>48</v>
      </c>
      <c r="E453" s="23" t="s">
        <v>50</v>
      </c>
      <c r="F453" s="24">
        <v>23.06</v>
      </c>
    </row>
    <row r="454" spans="1:6">
      <c r="A454" s="22">
        <v>44037</v>
      </c>
      <c r="B454" s="22" t="str">
        <f t="shared" ref="B454:B517" si="14">TEXT(A454,"mmm")</f>
        <v>Jul</v>
      </c>
      <c r="C454" s="23">
        <f t="shared" ref="C454:C517" si="15">WEEKNUM(A454)</f>
        <v>30</v>
      </c>
      <c r="D454" s="22" t="s">
        <v>45</v>
      </c>
      <c r="E454" s="23" t="s">
        <v>53</v>
      </c>
      <c r="F454" s="24">
        <v>29.59</v>
      </c>
    </row>
    <row r="455" spans="1:6">
      <c r="A455" s="22">
        <v>43979</v>
      </c>
      <c r="B455" s="22" t="str">
        <f t="shared" si="14"/>
        <v>May</v>
      </c>
      <c r="C455" s="23">
        <f t="shared" si="15"/>
        <v>22</v>
      </c>
      <c r="D455" s="22" t="s">
        <v>48</v>
      </c>
      <c r="E455" s="23" t="s">
        <v>49</v>
      </c>
      <c r="F455" s="24">
        <v>132.81</v>
      </c>
    </row>
    <row r="456" spans="1:6">
      <c r="A456" s="22">
        <v>44005</v>
      </c>
      <c r="B456" s="22" t="str">
        <f t="shared" si="14"/>
        <v>Jun</v>
      </c>
      <c r="C456" s="23">
        <f t="shared" si="15"/>
        <v>26</v>
      </c>
      <c r="D456" s="22" t="s">
        <v>48</v>
      </c>
      <c r="E456" s="23" t="s">
        <v>57</v>
      </c>
      <c r="F456" s="24">
        <v>22.05</v>
      </c>
    </row>
    <row r="457" spans="1:6">
      <c r="A457" s="22">
        <v>43974</v>
      </c>
      <c r="B457" s="22" t="str">
        <f t="shared" si="14"/>
        <v>May</v>
      </c>
      <c r="C457" s="23">
        <f t="shared" si="15"/>
        <v>21</v>
      </c>
      <c r="D457" s="22" t="s">
        <v>48</v>
      </c>
      <c r="E457" s="23" t="s">
        <v>53</v>
      </c>
      <c r="F457" s="24">
        <v>240.22</v>
      </c>
    </row>
    <row r="458" spans="1:6">
      <c r="A458" s="22">
        <v>44024</v>
      </c>
      <c r="B458" s="22" t="str">
        <f t="shared" si="14"/>
        <v>Jul</v>
      </c>
      <c r="C458" s="23">
        <f t="shared" si="15"/>
        <v>29</v>
      </c>
      <c r="D458" s="22" t="s">
        <v>48</v>
      </c>
      <c r="E458" s="23" t="s">
        <v>57</v>
      </c>
      <c r="F458" s="24">
        <v>46.7</v>
      </c>
    </row>
    <row r="459" spans="1:6">
      <c r="A459" s="22">
        <v>44089</v>
      </c>
      <c r="B459" s="22" t="str">
        <f t="shared" si="14"/>
        <v>Sep</v>
      </c>
      <c r="C459" s="23">
        <f t="shared" si="15"/>
        <v>38</v>
      </c>
      <c r="D459" s="22" t="s">
        <v>38</v>
      </c>
      <c r="E459" s="23" t="s">
        <v>58</v>
      </c>
      <c r="F459" s="24">
        <v>50.57</v>
      </c>
    </row>
    <row r="460" spans="1:6">
      <c r="A460" s="22">
        <v>44033</v>
      </c>
      <c r="B460" s="22" t="str">
        <f t="shared" si="14"/>
        <v>Jul</v>
      </c>
      <c r="C460" s="23">
        <f t="shared" si="15"/>
        <v>30</v>
      </c>
      <c r="D460" s="22" t="s">
        <v>38</v>
      </c>
      <c r="E460" s="23" t="s">
        <v>49</v>
      </c>
      <c r="F460" s="24">
        <v>34</v>
      </c>
    </row>
    <row r="461" spans="1:6">
      <c r="A461" s="22">
        <v>43978</v>
      </c>
      <c r="B461" s="22" t="str">
        <f t="shared" si="14"/>
        <v>May</v>
      </c>
      <c r="C461" s="23">
        <f t="shared" si="15"/>
        <v>22</v>
      </c>
      <c r="D461" s="22" t="s">
        <v>38</v>
      </c>
      <c r="E461" s="23" t="s">
        <v>58</v>
      </c>
      <c r="F461" s="24">
        <v>69.59</v>
      </c>
    </row>
    <row r="462" spans="1:6">
      <c r="A462" s="22">
        <v>43999</v>
      </c>
      <c r="B462" s="22" t="str">
        <f t="shared" si="14"/>
        <v>Jun</v>
      </c>
      <c r="C462" s="23">
        <f t="shared" si="15"/>
        <v>25</v>
      </c>
      <c r="D462" s="22" t="s">
        <v>48</v>
      </c>
      <c r="E462" s="23" t="s">
        <v>49</v>
      </c>
      <c r="F462" s="24">
        <v>66.790000000000006</v>
      </c>
    </row>
    <row r="463" spans="1:6">
      <c r="A463" s="22">
        <v>44052</v>
      </c>
      <c r="B463" s="22" t="str">
        <f t="shared" si="14"/>
        <v>Aug</v>
      </c>
      <c r="C463" s="23">
        <f t="shared" si="15"/>
        <v>33</v>
      </c>
      <c r="D463" s="22" t="s">
        <v>38</v>
      </c>
      <c r="E463" s="23" t="s">
        <v>58</v>
      </c>
      <c r="F463" s="24">
        <v>75.06</v>
      </c>
    </row>
    <row r="464" spans="1:6">
      <c r="A464" s="22">
        <v>44089</v>
      </c>
      <c r="B464" s="22" t="str">
        <f t="shared" si="14"/>
        <v>Sep</v>
      </c>
      <c r="C464" s="23">
        <f t="shared" si="15"/>
        <v>38</v>
      </c>
      <c r="D464" s="22" t="s">
        <v>38</v>
      </c>
      <c r="E464" s="23" t="s">
        <v>54</v>
      </c>
      <c r="F464" s="24">
        <v>491.22</v>
      </c>
    </row>
    <row r="465" spans="1:6">
      <c r="A465" s="22">
        <v>44093</v>
      </c>
      <c r="B465" s="22" t="str">
        <f t="shared" si="14"/>
        <v>Sep</v>
      </c>
      <c r="C465" s="23">
        <f t="shared" si="15"/>
        <v>38</v>
      </c>
      <c r="D465" s="22" t="s">
        <v>48</v>
      </c>
      <c r="E465" s="23" t="s">
        <v>43</v>
      </c>
      <c r="F465" s="24">
        <v>60.87</v>
      </c>
    </row>
    <row r="466" spans="1:6">
      <c r="A466" s="22">
        <v>44027</v>
      </c>
      <c r="B466" s="22" t="str">
        <f t="shared" si="14"/>
        <v>Jul</v>
      </c>
      <c r="C466" s="23">
        <f t="shared" si="15"/>
        <v>29</v>
      </c>
      <c r="D466" s="22" t="s">
        <v>38</v>
      </c>
      <c r="E466" s="23" t="s">
        <v>49</v>
      </c>
      <c r="F466" s="24">
        <v>33.4</v>
      </c>
    </row>
    <row r="467" spans="1:6">
      <c r="A467" s="22">
        <v>44061</v>
      </c>
      <c r="B467" s="22" t="str">
        <f t="shared" si="14"/>
        <v>Aug</v>
      </c>
      <c r="C467" s="23">
        <f t="shared" si="15"/>
        <v>34</v>
      </c>
      <c r="D467" s="22" t="s">
        <v>38</v>
      </c>
      <c r="E467" s="23" t="s">
        <v>43</v>
      </c>
      <c r="F467" s="24">
        <v>20.89</v>
      </c>
    </row>
    <row r="468" spans="1:6">
      <c r="A468" s="22">
        <v>44003</v>
      </c>
      <c r="B468" s="22" t="str">
        <f t="shared" si="14"/>
        <v>Jun</v>
      </c>
      <c r="C468" s="23">
        <f t="shared" si="15"/>
        <v>26</v>
      </c>
      <c r="D468" s="22" t="s">
        <v>38</v>
      </c>
      <c r="E468" s="23" t="s">
        <v>43</v>
      </c>
      <c r="F468" s="24">
        <v>40.18</v>
      </c>
    </row>
    <row r="469" spans="1:6">
      <c r="A469" s="22">
        <v>44023</v>
      </c>
      <c r="B469" s="22" t="str">
        <f t="shared" si="14"/>
        <v>Jul</v>
      </c>
      <c r="C469" s="23">
        <f t="shared" si="15"/>
        <v>28</v>
      </c>
      <c r="D469" s="22" t="s">
        <v>38</v>
      </c>
      <c r="E469" s="23" t="s">
        <v>54</v>
      </c>
      <c r="F469" s="24">
        <v>47.46</v>
      </c>
    </row>
    <row r="470" spans="1:6">
      <c r="A470" s="22">
        <v>43977</v>
      </c>
      <c r="B470" s="22" t="str">
        <f t="shared" si="14"/>
        <v>May</v>
      </c>
      <c r="C470" s="23">
        <f t="shared" si="15"/>
        <v>22</v>
      </c>
      <c r="D470" s="22" t="s">
        <v>48</v>
      </c>
      <c r="E470" s="23" t="s">
        <v>43</v>
      </c>
      <c r="F470" s="24">
        <v>80.66</v>
      </c>
    </row>
    <row r="471" spans="1:6">
      <c r="A471" s="22">
        <v>44082</v>
      </c>
      <c r="B471" s="22" t="str">
        <f t="shared" si="14"/>
        <v>Sep</v>
      </c>
      <c r="C471" s="23">
        <f t="shared" si="15"/>
        <v>37</v>
      </c>
      <c r="D471" s="22" t="s">
        <v>38</v>
      </c>
      <c r="E471" s="23" t="s">
        <v>49</v>
      </c>
      <c r="F471" s="24">
        <v>102.72</v>
      </c>
    </row>
    <row r="472" spans="1:6">
      <c r="A472" s="22">
        <v>44009</v>
      </c>
      <c r="B472" s="22" t="str">
        <f t="shared" si="14"/>
        <v>Jun</v>
      </c>
      <c r="C472" s="23">
        <f t="shared" si="15"/>
        <v>26</v>
      </c>
      <c r="D472" s="22" t="s">
        <v>38</v>
      </c>
      <c r="E472" s="23" t="s">
        <v>39</v>
      </c>
      <c r="F472" s="24">
        <v>240.83</v>
      </c>
    </row>
    <row r="473" spans="1:6">
      <c r="A473" s="22">
        <v>44095</v>
      </c>
      <c r="B473" s="22" t="str">
        <f t="shared" si="14"/>
        <v>Sep</v>
      </c>
      <c r="C473" s="23">
        <f t="shared" si="15"/>
        <v>39</v>
      </c>
      <c r="D473" s="22" t="s">
        <v>38</v>
      </c>
      <c r="E473" s="23" t="s">
        <v>56</v>
      </c>
      <c r="F473" s="24">
        <v>60.3</v>
      </c>
    </row>
    <row r="474" spans="1:6">
      <c r="A474" s="22">
        <v>44084</v>
      </c>
      <c r="B474" s="22" t="str">
        <f t="shared" si="14"/>
        <v>Sep</v>
      </c>
      <c r="C474" s="23">
        <f t="shared" si="15"/>
        <v>37</v>
      </c>
      <c r="D474" s="22" t="s">
        <v>48</v>
      </c>
      <c r="E474" s="23" t="s">
        <v>49</v>
      </c>
      <c r="F474" s="24">
        <v>33.57</v>
      </c>
    </row>
    <row r="475" spans="1:6">
      <c r="A475" s="22">
        <v>43996</v>
      </c>
      <c r="B475" s="22" t="str">
        <f t="shared" si="14"/>
        <v>Jun</v>
      </c>
      <c r="C475" s="23">
        <f t="shared" si="15"/>
        <v>25</v>
      </c>
      <c r="D475" s="22" t="s">
        <v>38</v>
      </c>
      <c r="E475" s="23" t="s">
        <v>46</v>
      </c>
      <c r="F475" s="24">
        <v>25.77</v>
      </c>
    </row>
    <row r="476" spans="1:6">
      <c r="A476" s="22">
        <v>44053</v>
      </c>
      <c r="B476" s="22" t="str">
        <f t="shared" si="14"/>
        <v>Aug</v>
      </c>
      <c r="C476" s="23">
        <f t="shared" si="15"/>
        <v>33</v>
      </c>
      <c r="D476" s="22" t="s">
        <v>38</v>
      </c>
      <c r="E476" s="23" t="s">
        <v>49</v>
      </c>
      <c r="F476" s="24">
        <v>99.44</v>
      </c>
    </row>
    <row r="477" spans="1:6">
      <c r="A477" s="22">
        <v>44003</v>
      </c>
      <c r="B477" s="22" t="str">
        <f t="shared" si="14"/>
        <v>Jun</v>
      </c>
      <c r="C477" s="23">
        <f t="shared" si="15"/>
        <v>26</v>
      </c>
      <c r="D477" s="22" t="s">
        <v>48</v>
      </c>
      <c r="E477" s="23" t="s">
        <v>56</v>
      </c>
      <c r="F477" s="24">
        <v>63.34</v>
      </c>
    </row>
    <row r="478" spans="1:6">
      <c r="A478" s="22">
        <v>44086</v>
      </c>
      <c r="B478" s="22" t="str">
        <f t="shared" si="14"/>
        <v>Sep</v>
      </c>
      <c r="C478" s="23">
        <f t="shared" si="15"/>
        <v>37</v>
      </c>
      <c r="D478" s="22" t="s">
        <v>38</v>
      </c>
      <c r="E478" s="23" t="s">
        <v>49</v>
      </c>
      <c r="F478" s="24">
        <v>66.94</v>
      </c>
    </row>
    <row r="479" spans="1:6">
      <c r="A479" s="22">
        <v>44013</v>
      </c>
      <c r="B479" s="22" t="str">
        <f t="shared" si="14"/>
        <v>Jul</v>
      </c>
      <c r="C479" s="23">
        <f t="shared" si="15"/>
        <v>27</v>
      </c>
      <c r="D479" s="22" t="s">
        <v>48</v>
      </c>
      <c r="E479" s="23" t="s">
        <v>50</v>
      </c>
      <c r="F479" s="24">
        <v>22.64</v>
      </c>
    </row>
    <row r="480" spans="1:6">
      <c r="A480" s="22">
        <v>44017</v>
      </c>
      <c r="B480" s="22" t="str">
        <f t="shared" si="14"/>
        <v>Jul</v>
      </c>
      <c r="C480" s="23">
        <f t="shared" si="15"/>
        <v>28</v>
      </c>
      <c r="D480" s="22" t="s">
        <v>48</v>
      </c>
      <c r="E480" s="23" t="s">
        <v>53</v>
      </c>
      <c r="F480" s="24">
        <v>87.38</v>
      </c>
    </row>
    <row r="481" spans="1:6">
      <c r="A481" s="22">
        <v>44078</v>
      </c>
      <c r="B481" s="22" t="str">
        <f t="shared" si="14"/>
        <v>Sep</v>
      </c>
      <c r="C481" s="23">
        <f t="shared" si="15"/>
        <v>36</v>
      </c>
      <c r="D481" s="22" t="s">
        <v>48</v>
      </c>
      <c r="E481" s="23" t="s">
        <v>49</v>
      </c>
      <c r="F481" s="24">
        <v>102.43</v>
      </c>
    </row>
    <row r="482" spans="1:6">
      <c r="A482" s="22">
        <v>43964</v>
      </c>
      <c r="B482" s="22" t="str">
        <f t="shared" si="14"/>
        <v>May</v>
      </c>
      <c r="C482" s="23">
        <f t="shared" si="15"/>
        <v>20</v>
      </c>
      <c r="D482" s="22" t="s">
        <v>45</v>
      </c>
      <c r="E482" s="23" t="s">
        <v>57</v>
      </c>
      <c r="F482" s="24">
        <v>66.510000000000005</v>
      </c>
    </row>
    <row r="483" spans="1:6">
      <c r="A483" s="22">
        <v>44031</v>
      </c>
      <c r="B483" s="22" t="str">
        <f t="shared" si="14"/>
        <v>Jul</v>
      </c>
      <c r="C483" s="23">
        <f t="shared" si="15"/>
        <v>30</v>
      </c>
      <c r="D483" s="22" t="s">
        <v>38</v>
      </c>
      <c r="E483" s="23" t="s">
        <v>58</v>
      </c>
      <c r="F483" s="24">
        <v>69.45</v>
      </c>
    </row>
    <row r="484" spans="1:6">
      <c r="A484" s="22">
        <v>44091</v>
      </c>
      <c r="B484" s="22" t="str">
        <f t="shared" si="14"/>
        <v>Sep</v>
      </c>
      <c r="C484" s="23">
        <f t="shared" si="15"/>
        <v>38</v>
      </c>
      <c r="D484" s="22" t="s">
        <v>48</v>
      </c>
      <c r="E484" s="23" t="s">
        <v>58</v>
      </c>
      <c r="F484" s="24">
        <v>524.80999999999995</v>
      </c>
    </row>
    <row r="485" spans="1:6">
      <c r="A485" s="22">
        <v>44027</v>
      </c>
      <c r="B485" s="22" t="str">
        <f t="shared" si="14"/>
        <v>Jul</v>
      </c>
      <c r="C485" s="23">
        <f t="shared" si="15"/>
        <v>29</v>
      </c>
      <c r="D485" s="22" t="s">
        <v>38</v>
      </c>
      <c r="E485" s="23" t="s">
        <v>57</v>
      </c>
      <c r="F485" s="24">
        <v>46.16</v>
      </c>
    </row>
    <row r="486" spans="1:6">
      <c r="A486" s="22">
        <v>43970</v>
      </c>
      <c r="B486" s="22" t="str">
        <f t="shared" si="14"/>
        <v>May</v>
      </c>
      <c r="C486" s="23">
        <f t="shared" si="15"/>
        <v>21</v>
      </c>
      <c r="D486" s="22" t="s">
        <v>38</v>
      </c>
      <c r="E486" s="23" t="s">
        <v>61</v>
      </c>
      <c r="F486" s="24">
        <v>106.2</v>
      </c>
    </row>
    <row r="487" spans="1:6">
      <c r="A487" s="22">
        <v>44075</v>
      </c>
      <c r="B487" s="22" t="str">
        <f t="shared" si="14"/>
        <v>Sep</v>
      </c>
      <c r="C487" s="23">
        <f t="shared" si="15"/>
        <v>36</v>
      </c>
      <c r="D487" s="22" t="s">
        <v>48</v>
      </c>
      <c r="E487" s="23" t="s">
        <v>66</v>
      </c>
      <c r="F487" s="24">
        <v>36.4</v>
      </c>
    </row>
    <row r="488" spans="1:6">
      <c r="A488" s="22">
        <v>44073</v>
      </c>
      <c r="B488" s="22" t="str">
        <f t="shared" si="14"/>
        <v>Aug</v>
      </c>
      <c r="C488" s="23">
        <f t="shared" si="15"/>
        <v>36</v>
      </c>
      <c r="D488" s="22" t="s">
        <v>48</v>
      </c>
      <c r="E488" s="23" t="s">
        <v>49</v>
      </c>
      <c r="F488" s="24">
        <v>96.64</v>
      </c>
    </row>
    <row r="489" spans="1:6">
      <c r="A489" s="22">
        <v>43959</v>
      </c>
      <c r="B489" s="22" t="str">
        <f t="shared" si="14"/>
        <v>May</v>
      </c>
      <c r="C489" s="23">
        <f t="shared" si="15"/>
        <v>19</v>
      </c>
      <c r="D489" s="22" t="s">
        <v>38</v>
      </c>
      <c r="E489" s="23" t="s">
        <v>57</v>
      </c>
      <c r="F489" s="24">
        <v>46.62</v>
      </c>
    </row>
    <row r="490" spans="1:6">
      <c r="A490" s="22">
        <v>44096</v>
      </c>
      <c r="B490" s="22" t="str">
        <f t="shared" si="14"/>
        <v>Sep</v>
      </c>
      <c r="C490" s="23">
        <f t="shared" si="15"/>
        <v>39</v>
      </c>
      <c r="D490" s="22" t="s">
        <v>38</v>
      </c>
      <c r="E490" s="23" t="s">
        <v>61</v>
      </c>
      <c r="F490" s="24">
        <v>27.67</v>
      </c>
    </row>
    <row r="491" spans="1:6">
      <c r="A491" s="22">
        <v>44023</v>
      </c>
      <c r="B491" s="22" t="str">
        <f t="shared" si="14"/>
        <v>Jul</v>
      </c>
      <c r="C491" s="23">
        <f t="shared" si="15"/>
        <v>28</v>
      </c>
      <c r="D491" s="22" t="s">
        <v>45</v>
      </c>
      <c r="E491" s="23" t="s">
        <v>43</v>
      </c>
      <c r="F491" s="24">
        <v>417.93</v>
      </c>
    </row>
    <row r="492" spans="1:6">
      <c r="A492" s="22">
        <v>43955</v>
      </c>
      <c r="B492" s="22" t="str">
        <f t="shared" si="14"/>
        <v>May</v>
      </c>
      <c r="C492" s="23">
        <f t="shared" si="15"/>
        <v>19</v>
      </c>
      <c r="D492" s="22" t="s">
        <v>48</v>
      </c>
      <c r="E492" s="23" t="s">
        <v>49</v>
      </c>
      <c r="F492" s="24">
        <v>752.78</v>
      </c>
    </row>
    <row r="493" spans="1:6">
      <c r="A493" s="22">
        <v>44095</v>
      </c>
      <c r="B493" s="22" t="str">
        <f t="shared" si="14"/>
        <v>Sep</v>
      </c>
      <c r="C493" s="23">
        <f t="shared" si="15"/>
        <v>39</v>
      </c>
      <c r="D493" s="22" t="s">
        <v>48</v>
      </c>
      <c r="E493" s="23" t="s">
        <v>46</v>
      </c>
      <c r="F493" s="24">
        <v>96.46</v>
      </c>
    </row>
    <row r="494" spans="1:6">
      <c r="A494" s="22">
        <v>43977</v>
      </c>
      <c r="B494" s="22" t="str">
        <f t="shared" si="14"/>
        <v>May</v>
      </c>
      <c r="C494" s="23">
        <f t="shared" si="15"/>
        <v>22</v>
      </c>
      <c r="D494" s="22" t="s">
        <v>48</v>
      </c>
      <c r="E494" s="23" t="s">
        <v>57</v>
      </c>
      <c r="F494" s="24">
        <v>240.59</v>
      </c>
    </row>
    <row r="495" spans="1:6">
      <c r="A495" s="22">
        <v>43972</v>
      </c>
      <c r="B495" s="22" t="str">
        <f t="shared" si="14"/>
        <v>May</v>
      </c>
      <c r="C495" s="23">
        <f t="shared" si="15"/>
        <v>21</v>
      </c>
      <c r="D495" s="22" t="s">
        <v>48</v>
      </c>
      <c r="E495" s="23" t="s">
        <v>66</v>
      </c>
      <c r="F495" s="24">
        <v>36.96</v>
      </c>
    </row>
    <row r="496" spans="1:6">
      <c r="A496" s="22">
        <v>44036</v>
      </c>
      <c r="B496" s="22" t="str">
        <f t="shared" si="14"/>
        <v>Jul</v>
      </c>
      <c r="C496" s="23">
        <f t="shared" si="15"/>
        <v>30</v>
      </c>
      <c r="D496" s="22" t="s">
        <v>38</v>
      </c>
      <c r="E496" s="23" t="s">
        <v>49</v>
      </c>
      <c r="F496" s="24">
        <v>68.39</v>
      </c>
    </row>
    <row r="497" spans="1:6">
      <c r="A497" s="22">
        <v>44062</v>
      </c>
      <c r="B497" s="22" t="str">
        <f t="shared" si="14"/>
        <v>Aug</v>
      </c>
      <c r="C497" s="23">
        <f t="shared" si="15"/>
        <v>34</v>
      </c>
      <c r="D497" s="22" t="s">
        <v>48</v>
      </c>
      <c r="E497" s="23" t="s">
        <v>58</v>
      </c>
      <c r="F497" s="24">
        <v>48.74</v>
      </c>
    </row>
    <row r="498" spans="1:6">
      <c r="A498" s="22">
        <v>43992</v>
      </c>
      <c r="B498" s="22" t="str">
        <f t="shared" si="14"/>
        <v>Jun</v>
      </c>
      <c r="C498" s="23">
        <f t="shared" si="15"/>
        <v>24</v>
      </c>
      <c r="D498" s="22" t="s">
        <v>38</v>
      </c>
      <c r="E498" s="23" t="s">
        <v>61</v>
      </c>
      <c r="F498" s="24">
        <v>28.24</v>
      </c>
    </row>
    <row r="499" spans="1:6">
      <c r="A499" s="22">
        <v>44031</v>
      </c>
      <c r="B499" s="22" t="str">
        <f t="shared" si="14"/>
        <v>Jul</v>
      </c>
      <c r="C499" s="23">
        <f t="shared" si="15"/>
        <v>30</v>
      </c>
      <c r="D499" s="22" t="s">
        <v>38</v>
      </c>
      <c r="E499" s="23" t="s">
        <v>58</v>
      </c>
      <c r="F499" s="24">
        <v>72.17</v>
      </c>
    </row>
    <row r="500" spans="1:6">
      <c r="A500" s="22">
        <v>43968</v>
      </c>
      <c r="B500" s="22" t="str">
        <f t="shared" si="14"/>
        <v>May</v>
      </c>
      <c r="C500" s="23">
        <f t="shared" si="15"/>
        <v>21</v>
      </c>
      <c r="D500" s="22" t="s">
        <v>48</v>
      </c>
      <c r="E500" s="23" t="s">
        <v>58</v>
      </c>
      <c r="F500" s="24">
        <v>69.05</v>
      </c>
    </row>
    <row r="501" spans="1:6">
      <c r="A501" s="22">
        <v>43987</v>
      </c>
      <c r="B501" s="22" t="str">
        <f t="shared" si="14"/>
        <v>Jun</v>
      </c>
      <c r="C501" s="23">
        <f t="shared" si="15"/>
        <v>23</v>
      </c>
      <c r="D501" s="22" t="s">
        <v>45</v>
      </c>
      <c r="E501" s="23" t="s">
        <v>46</v>
      </c>
      <c r="F501" s="24">
        <v>46.14</v>
      </c>
    </row>
    <row r="502" spans="1:6">
      <c r="A502" s="22">
        <v>43971</v>
      </c>
      <c r="B502" s="22" t="str">
        <f t="shared" si="14"/>
        <v>May</v>
      </c>
      <c r="C502" s="23">
        <f t="shared" si="15"/>
        <v>21</v>
      </c>
      <c r="D502" s="22" t="s">
        <v>38</v>
      </c>
      <c r="E502" s="23" t="s">
        <v>50</v>
      </c>
      <c r="F502" s="24">
        <v>46.27</v>
      </c>
    </row>
    <row r="503" spans="1:6">
      <c r="A503" s="22">
        <v>44072</v>
      </c>
      <c r="B503" s="22" t="str">
        <f t="shared" si="14"/>
        <v>Aug</v>
      </c>
      <c r="C503" s="23">
        <f t="shared" si="15"/>
        <v>35</v>
      </c>
      <c r="D503" s="22" t="s">
        <v>45</v>
      </c>
      <c r="E503" s="23" t="s">
        <v>57</v>
      </c>
      <c r="F503" s="24">
        <v>138</v>
      </c>
    </row>
    <row r="504" spans="1:6">
      <c r="A504" s="22">
        <v>43988</v>
      </c>
      <c r="B504" s="22" t="str">
        <f t="shared" si="14"/>
        <v>Jun</v>
      </c>
      <c r="C504" s="23">
        <f t="shared" si="15"/>
        <v>23</v>
      </c>
      <c r="D504" s="22" t="s">
        <v>48</v>
      </c>
      <c r="E504" s="23" t="s">
        <v>56</v>
      </c>
      <c r="F504" s="24">
        <v>57.66</v>
      </c>
    </row>
    <row r="505" spans="1:6">
      <c r="A505" s="22">
        <v>44016</v>
      </c>
      <c r="B505" s="22" t="str">
        <f t="shared" si="14"/>
        <v>Jul</v>
      </c>
      <c r="C505" s="23">
        <f t="shared" si="15"/>
        <v>27</v>
      </c>
      <c r="D505" s="22" t="s">
        <v>48</v>
      </c>
      <c r="E505" s="23" t="s">
        <v>66</v>
      </c>
      <c r="F505" s="24">
        <v>36.86</v>
      </c>
    </row>
    <row r="506" spans="1:6">
      <c r="A506" s="22">
        <v>44038</v>
      </c>
      <c r="B506" s="22" t="str">
        <f t="shared" si="14"/>
        <v>Jul</v>
      </c>
      <c r="C506" s="23">
        <f t="shared" si="15"/>
        <v>31</v>
      </c>
      <c r="D506" s="22" t="s">
        <v>38</v>
      </c>
      <c r="E506" s="23" t="s">
        <v>53</v>
      </c>
      <c r="F506" s="24">
        <v>60.83</v>
      </c>
    </row>
    <row r="507" spans="1:6">
      <c r="A507" s="22">
        <v>43965</v>
      </c>
      <c r="B507" s="22" t="str">
        <f t="shared" si="14"/>
        <v>May</v>
      </c>
      <c r="C507" s="23">
        <f t="shared" si="15"/>
        <v>20</v>
      </c>
      <c r="D507" s="22" t="s">
        <v>48</v>
      </c>
      <c r="E507" s="23" t="s">
        <v>57</v>
      </c>
      <c r="F507" s="24">
        <v>88.62</v>
      </c>
    </row>
    <row r="508" spans="1:6">
      <c r="A508" s="22">
        <v>44094</v>
      </c>
      <c r="B508" s="22" t="str">
        <f t="shared" si="14"/>
        <v>Sep</v>
      </c>
      <c r="C508" s="23">
        <f t="shared" si="15"/>
        <v>39</v>
      </c>
      <c r="D508" s="22" t="s">
        <v>38</v>
      </c>
      <c r="E508" s="23" t="s">
        <v>61</v>
      </c>
      <c r="F508" s="24">
        <v>80.28</v>
      </c>
    </row>
    <row r="509" spans="1:6">
      <c r="A509" s="22">
        <v>44035</v>
      </c>
      <c r="B509" s="22" t="str">
        <f t="shared" si="14"/>
        <v>Jul</v>
      </c>
      <c r="C509" s="23">
        <f t="shared" si="15"/>
        <v>30</v>
      </c>
      <c r="D509" s="22" t="s">
        <v>38</v>
      </c>
      <c r="E509" s="23" t="s">
        <v>39</v>
      </c>
      <c r="F509" s="24">
        <v>160.04</v>
      </c>
    </row>
    <row r="510" spans="1:6">
      <c r="A510" s="22">
        <v>44080</v>
      </c>
      <c r="B510" s="22" t="str">
        <f t="shared" si="14"/>
        <v>Sep</v>
      </c>
      <c r="C510" s="23">
        <f t="shared" si="15"/>
        <v>37</v>
      </c>
      <c r="D510" s="22" t="s">
        <v>38</v>
      </c>
      <c r="E510" s="23" t="s">
        <v>43</v>
      </c>
      <c r="F510" s="24">
        <v>40.799999999999997</v>
      </c>
    </row>
    <row r="511" spans="1:6">
      <c r="A511" s="22">
        <v>43954</v>
      </c>
      <c r="B511" s="22" t="str">
        <f t="shared" si="14"/>
        <v>May</v>
      </c>
      <c r="C511" s="23">
        <f t="shared" si="15"/>
        <v>19</v>
      </c>
      <c r="D511" s="22" t="s">
        <v>38</v>
      </c>
      <c r="E511" s="23" t="s">
        <v>43</v>
      </c>
      <c r="F511" s="24">
        <v>20.78</v>
      </c>
    </row>
    <row r="512" spans="1:6">
      <c r="A512" s="22">
        <v>44025</v>
      </c>
      <c r="B512" s="22" t="str">
        <f t="shared" si="14"/>
        <v>Jul</v>
      </c>
      <c r="C512" s="23">
        <f t="shared" si="15"/>
        <v>29</v>
      </c>
      <c r="D512" s="22" t="s">
        <v>48</v>
      </c>
      <c r="E512" s="23" t="s">
        <v>57</v>
      </c>
      <c r="F512" s="24">
        <v>46.05</v>
      </c>
    </row>
    <row r="513" spans="1:6">
      <c r="A513" s="22">
        <v>44006</v>
      </c>
      <c r="B513" s="22" t="str">
        <f t="shared" si="14"/>
        <v>Jun</v>
      </c>
      <c r="C513" s="23">
        <f t="shared" si="15"/>
        <v>26</v>
      </c>
      <c r="D513" s="22" t="s">
        <v>48</v>
      </c>
      <c r="E513" s="23" t="s">
        <v>66</v>
      </c>
      <c r="F513" s="24">
        <v>36.22</v>
      </c>
    </row>
    <row r="514" spans="1:6">
      <c r="A514" s="22">
        <v>44022</v>
      </c>
      <c r="B514" s="22" t="str">
        <f t="shared" si="14"/>
        <v>Jul</v>
      </c>
      <c r="C514" s="23">
        <f t="shared" si="15"/>
        <v>28</v>
      </c>
      <c r="D514" s="22" t="s">
        <v>45</v>
      </c>
      <c r="E514" s="23" t="s">
        <v>54</v>
      </c>
      <c r="F514" s="24">
        <v>71.19</v>
      </c>
    </row>
    <row r="515" spans="1:6">
      <c r="A515" s="22">
        <v>44055</v>
      </c>
      <c r="B515" s="22" t="str">
        <f t="shared" si="14"/>
        <v>Aug</v>
      </c>
      <c r="C515" s="23">
        <f t="shared" si="15"/>
        <v>33</v>
      </c>
      <c r="D515" s="22" t="s">
        <v>45</v>
      </c>
      <c r="E515" s="23" t="s">
        <v>58</v>
      </c>
      <c r="F515" s="24">
        <v>96.89</v>
      </c>
    </row>
    <row r="516" spans="1:6">
      <c r="A516" s="22">
        <v>44100</v>
      </c>
      <c r="B516" s="22" t="str">
        <f t="shared" si="14"/>
        <v>Sep</v>
      </c>
      <c r="C516" s="23">
        <f t="shared" si="15"/>
        <v>39</v>
      </c>
      <c r="D516" s="22" t="s">
        <v>38</v>
      </c>
      <c r="E516" s="23" t="s">
        <v>54</v>
      </c>
      <c r="F516" s="24">
        <v>23.53</v>
      </c>
    </row>
    <row r="517" spans="1:6">
      <c r="A517" s="22">
        <v>44077</v>
      </c>
      <c r="B517" s="22" t="str">
        <f t="shared" si="14"/>
        <v>Sep</v>
      </c>
      <c r="C517" s="23">
        <f t="shared" si="15"/>
        <v>36</v>
      </c>
      <c r="D517" s="22" t="s">
        <v>38</v>
      </c>
      <c r="E517" s="23" t="s">
        <v>58</v>
      </c>
      <c r="F517" s="24">
        <v>75.36</v>
      </c>
    </row>
    <row r="518" spans="1:6">
      <c r="A518" s="22">
        <v>43984</v>
      </c>
      <c r="B518" s="22" t="str">
        <f t="shared" ref="B518:B581" si="16">TEXT(A518,"mmm")</f>
        <v>Jun</v>
      </c>
      <c r="C518" s="23">
        <f t="shared" ref="C518:C581" si="17">WEEKNUM(A518)</f>
        <v>23</v>
      </c>
      <c r="D518" s="22" t="s">
        <v>38</v>
      </c>
      <c r="E518" s="23" t="s">
        <v>58</v>
      </c>
      <c r="F518" s="24">
        <v>23.64</v>
      </c>
    </row>
    <row r="519" spans="1:6">
      <c r="A519" s="22">
        <v>43983</v>
      </c>
      <c r="B519" s="22" t="str">
        <f t="shared" si="16"/>
        <v>Jun</v>
      </c>
      <c r="C519" s="23">
        <f t="shared" si="17"/>
        <v>23</v>
      </c>
      <c r="D519" s="22" t="s">
        <v>48</v>
      </c>
      <c r="E519" s="23" t="s">
        <v>56</v>
      </c>
      <c r="F519" s="24">
        <v>60.45</v>
      </c>
    </row>
    <row r="520" spans="1:6">
      <c r="A520" s="22">
        <v>44043</v>
      </c>
      <c r="B520" s="22" t="str">
        <f t="shared" si="16"/>
        <v>Jul</v>
      </c>
      <c r="C520" s="23">
        <f t="shared" si="17"/>
        <v>31</v>
      </c>
      <c r="D520" s="22" t="s">
        <v>38</v>
      </c>
      <c r="E520" s="23" t="s">
        <v>58</v>
      </c>
      <c r="F520" s="24">
        <v>96.19</v>
      </c>
    </row>
    <row r="521" spans="1:6">
      <c r="A521" s="22">
        <v>43981</v>
      </c>
      <c r="B521" s="22" t="str">
        <f t="shared" si="16"/>
        <v>May</v>
      </c>
      <c r="C521" s="23">
        <f t="shared" si="17"/>
        <v>22</v>
      </c>
      <c r="D521" s="22" t="s">
        <v>48</v>
      </c>
      <c r="E521" s="23" t="s">
        <v>58</v>
      </c>
      <c r="F521" s="24">
        <v>48.53</v>
      </c>
    </row>
    <row r="522" spans="1:6">
      <c r="A522" s="22">
        <v>44048</v>
      </c>
      <c r="B522" s="22" t="str">
        <f t="shared" si="16"/>
        <v>Aug</v>
      </c>
      <c r="C522" s="23">
        <f t="shared" si="17"/>
        <v>32</v>
      </c>
      <c r="D522" s="22" t="s">
        <v>38</v>
      </c>
      <c r="E522" s="23" t="s">
        <v>49</v>
      </c>
      <c r="F522" s="24">
        <v>34.71</v>
      </c>
    </row>
    <row r="523" spans="1:6">
      <c r="A523" s="22">
        <v>43981</v>
      </c>
      <c r="B523" s="22" t="str">
        <f t="shared" si="16"/>
        <v>May</v>
      </c>
      <c r="C523" s="23">
        <f t="shared" si="17"/>
        <v>22</v>
      </c>
      <c r="D523" s="22" t="s">
        <v>38</v>
      </c>
      <c r="E523" s="23" t="s">
        <v>57</v>
      </c>
      <c r="F523" s="24">
        <v>23.88</v>
      </c>
    </row>
    <row r="524" spans="1:6">
      <c r="A524" s="22">
        <v>44079</v>
      </c>
      <c r="B524" s="22" t="str">
        <f t="shared" si="16"/>
        <v>Sep</v>
      </c>
      <c r="C524" s="23">
        <f t="shared" si="17"/>
        <v>36</v>
      </c>
      <c r="D524" s="22" t="s">
        <v>48</v>
      </c>
      <c r="E524" s="23" t="s">
        <v>53</v>
      </c>
      <c r="F524" s="24">
        <v>58.52</v>
      </c>
    </row>
    <row r="525" spans="1:6">
      <c r="A525" s="22">
        <v>43980</v>
      </c>
      <c r="B525" s="22" t="str">
        <f t="shared" si="16"/>
        <v>May</v>
      </c>
      <c r="C525" s="23">
        <f t="shared" si="17"/>
        <v>22</v>
      </c>
      <c r="D525" s="22" t="s">
        <v>45</v>
      </c>
      <c r="E525" s="23" t="s">
        <v>46</v>
      </c>
      <c r="F525" s="24">
        <v>69.959999999999994</v>
      </c>
    </row>
    <row r="526" spans="1:6">
      <c r="A526" s="22">
        <v>44036</v>
      </c>
      <c r="B526" s="22" t="str">
        <f t="shared" si="16"/>
        <v>Jul</v>
      </c>
      <c r="C526" s="23">
        <f t="shared" si="17"/>
        <v>30</v>
      </c>
      <c r="D526" s="22" t="s">
        <v>48</v>
      </c>
      <c r="E526" s="23" t="s">
        <v>49</v>
      </c>
      <c r="F526" s="24">
        <v>33.799999999999997</v>
      </c>
    </row>
    <row r="527" spans="1:6">
      <c r="A527" s="22">
        <v>44052</v>
      </c>
      <c r="B527" s="22" t="str">
        <f t="shared" si="16"/>
        <v>Aug</v>
      </c>
      <c r="C527" s="23">
        <f t="shared" si="17"/>
        <v>33</v>
      </c>
      <c r="D527" s="22" t="s">
        <v>48</v>
      </c>
      <c r="E527" s="23" t="s">
        <v>46</v>
      </c>
      <c r="F527" s="24">
        <v>48.35</v>
      </c>
    </row>
    <row r="528" spans="1:6">
      <c r="A528" s="22">
        <v>44093</v>
      </c>
      <c r="B528" s="22" t="str">
        <f t="shared" si="16"/>
        <v>Sep</v>
      </c>
      <c r="C528" s="23">
        <f t="shared" si="17"/>
        <v>38</v>
      </c>
      <c r="D528" s="22" t="s">
        <v>38</v>
      </c>
      <c r="E528" s="23" t="s">
        <v>61</v>
      </c>
      <c r="F528" s="24">
        <v>83</v>
      </c>
    </row>
    <row r="529" spans="1:6">
      <c r="A529" s="22">
        <v>44051</v>
      </c>
      <c r="B529" s="22" t="str">
        <f t="shared" si="16"/>
        <v>Aug</v>
      </c>
      <c r="C529" s="23">
        <f t="shared" si="17"/>
        <v>32</v>
      </c>
      <c r="D529" s="22" t="s">
        <v>45</v>
      </c>
      <c r="E529" s="23" t="s">
        <v>66</v>
      </c>
      <c r="F529" s="24">
        <v>54.35</v>
      </c>
    </row>
    <row r="530" spans="1:6">
      <c r="A530" s="22">
        <v>43979</v>
      </c>
      <c r="B530" s="22" t="str">
        <f t="shared" si="16"/>
        <v>May</v>
      </c>
      <c r="C530" s="23">
        <f t="shared" si="17"/>
        <v>22</v>
      </c>
      <c r="D530" s="22" t="s">
        <v>45</v>
      </c>
      <c r="E530" s="23" t="s">
        <v>46</v>
      </c>
      <c r="F530" s="24">
        <v>48.61</v>
      </c>
    </row>
    <row r="531" spans="1:6">
      <c r="A531" s="22">
        <v>44090</v>
      </c>
      <c r="B531" s="22" t="str">
        <f t="shared" si="16"/>
        <v>Sep</v>
      </c>
      <c r="C531" s="23">
        <f t="shared" si="17"/>
        <v>38</v>
      </c>
      <c r="D531" s="22" t="s">
        <v>38</v>
      </c>
      <c r="E531" s="23" t="s">
        <v>49</v>
      </c>
      <c r="F531" s="24">
        <v>132.63999999999999</v>
      </c>
    </row>
    <row r="532" spans="1:6">
      <c r="A532" s="22">
        <v>43970</v>
      </c>
      <c r="B532" s="22" t="str">
        <f t="shared" si="16"/>
        <v>May</v>
      </c>
      <c r="C532" s="23">
        <f t="shared" si="17"/>
        <v>21</v>
      </c>
      <c r="D532" s="22" t="s">
        <v>38</v>
      </c>
      <c r="E532" s="23" t="s">
        <v>50</v>
      </c>
      <c r="F532" s="24">
        <v>46.88</v>
      </c>
    </row>
    <row r="533" spans="1:6">
      <c r="A533" s="22">
        <v>44011</v>
      </c>
      <c r="B533" s="22" t="str">
        <f t="shared" si="16"/>
        <v>Jun</v>
      </c>
      <c r="C533" s="23">
        <f t="shared" si="17"/>
        <v>27</v>
      </c>
      <c r="D533" s="22" t="s">
        <v>38</v>
      </c>
      <c r="E533" s="23" t="s">
        <v>57</v>
      </c>
      <c r="F533" s="24">
        <v>46.66</v>
      </c>
    </row>
    <row r="534" spans="1:6">
      <c r="A534" s="22">
        <v>43956</v>
      </c>
      <c r="B534" s="22" t="str">
        <f t="shared" si="16"/>
        <v>May</v>
      </c>
      <c r="C534" s="23">
        <f t="shared" si="17"/>
        <v>19</v>
      </c>
      <c r="D534" s="22" t="s">
        <v>45</v>
      </c>
      <c r="E534" s="23" t="s">
        <v>50</v>
      </c>
      <c r="F534" s="24">
        <v>545.70000000000005</v>
      </c>
    </row>
    <row r="535" spans="1:6">
      <c r="A535" s="22">
        <v>44000</v>
      </c>
      <c r="B535" s="22" t="str">
        <f t="shared" si="16"/>
        <v>Jun</v>
      </c>
      <c r="C535" s="23">
        <f t="shared" si="17"/>
        <v>25</v>
      </c>
      <c r="D535" s="22" t="s">
        <v>48</v>
      </c>
      <c r="E535" s="23" t="s">
        <v>61</v>
      </c>
      <c r="F535" s="24">
        <v>28.19</v>
      </c>
    </row>
    <row r="536" spans="1:6">
      <c r="A536" s="22">
        <v>43983</v>
      </c>
      <c r="B536" s="22" t="str">
        <f t="shared" si="16"/>
        <v>Jun</v>
      </c>
      <c r="C536" s="23">
        <f t="shared" si="17"/>
        <v>23</v>
      </c>
      <c r="D536" s="22" t="s">
        <v>48</v>
      </c>
      <c r="E536" s="23" t="s">
        <v>43</v>
      </c>
      <c r="F536" s="24">
        <v>40.29</v>
      </c>
    </row>
    <row r="537" spans="1:6">
      <c r="A537" s="22">
        <v>44049</v>
      </c>
      <c r="B537" s="22" t="str">
        <f t="shared" si="16"/>
        <v>Aug</v>
      </c>
      <c r="C537" s="23">
        <f t="shared" si="17"/>
        <v>32</v>
      </c>
      <c r="D537" s="22" t="s">
        <v>45</v>
      </c>
      <c r="E537" s="23" t="s">
        <v>57</v>
      </c>
      <c r="F537" s="24">
        <v>46.62</v>
      </c>
    </row>
    <row r="538" spans="1:6">
      <c r="A538" s="22">
        <v>43954</v>
      </c>
      <c r="B538" s="22" t="str">
        <f t="shared" si="16"/>
        <v>May</v>
      </c>
      <c r="C538" s="23">
        <f t="shared" si="17"/>
        <v>19</v>
      </c>
      <c r="D538" s="22" t="s">
        <v>48</v>
      </c>
      <c r="E538" s="23" t="s">
        <v>57</v>
      </c>
      <c r="F538" s="24">
        <v>46.28</v>
      </c>
    </row>
    <row r="539" spans="1:6">
      <c r="A539" s="22">
        <v>44010</v>
      </c>
      <c r="B539" s="22" t="str">
        <f t="shared" si="16"/>
        <v>Jun</v>
      </c>
      <c r="C539" s="23">
        <f t="shared" si="17"/>
        <v>27</v>
      </c>
      <c r="D539" s="22" t="s">
        <v>48</v>
      </c>
      <c r="E539" s="23" t="s">
        <v>57</v>
      </c>
      <c r="F539" s="24">
        <v>69.58</v>
      </c>
    </row>
    <row r="540" spans="1:6">
      <c r="A540" s="22">
        <v>44002</v>
      </c>
      <c r="B540" s="22" t="str">
        <f t="shared" si="16"/>
        <v>Jun</v>
      </c>
      <c r="C540" s="23">
        <f t="shared" si="17"/>
        <v>25</v>
      </c>
      <c r="D540" s="22" t="s">
        <v>48</v>
      </c>
      <c r="E540" s="23" t="s">
        <v>49</v>
      </c>
      <c r="F540" s="24">
        <v>627.63</v>
      </c>
    </row>
    <row r="541" spans="1:6">
      <c r="A541" s="22">
        <v>44058</v>
      </c>
      <c r="B541" s="22" t="str">
        <f t="shared" si="16"/>
        <v>Aug</v>
      </c>
      <c r="C541" s="23">
        <f t="shared" si="17"/>
        <v>33</v>
      </c>
      <c r="D541" s="22" t="s">
        <v>38</v>
      </c>
      <c r="E541" s="23" t="s">
        <v>61</v>
      </c>
      <c r="F541" s="24">
        <v>83.33</v>
      </c>
    </row>
    <row r="542" spans="1:6">
      <c r="A542" s="22">
        <v>44060</v>
      </c>
      <c r="B542" s="22" t="str">
        <f t="shared" si="16"/>
        <v>Aug</v>
      </c>
      <c r="C542" s="23">
        <f t="shared" si="17"/>
        <v>34</v>
      </c>
      <c r="D542" s="22" t="s">
        <v>38</v>
      </c>
      <c r="E542" s="23" t="s">
        <v>50</v>
      </c>
      <c r="F542" s="24">
        <v>46.82</v>
      </c>
    </row>
    <row r="543" spans="1:6">
      <c r="A543" s="22">
        <v>44011</v>
      </c>
      <c r="B543" s="22" t="str">
        <f t="shared" si="16"/>
        <v>Jun</v>
      </c>
      <c r="C543" s="23">
        <f t="shared" si="17"/>
        <v>27</v>
      </c>
      <c r="D543" s="22" t="s">
        <v>48</v>
      </c>
      <c r="E543" s="23" t="s">
        <v>66</v>
      </c>
      <c r="F543" s="24">
        <v>38.65</v>
      </c>
    </row>
    <row r="544" spans="1:6">
      <c r="A544" s="22">
        <v>44052</v>
      </c>
      <c r="B544" s="22" t="str">
        <f t="shared" si="16"/>
        <v>Aug</v>
      </c>
      <c r="C544" s="23">
        <f t="shared" si="17"/>
        <v>33</v>
      </c>
      <c r="D544" s="22" t="s">
        <v>45</v>
      </c>
      <c r="E544" s="23" t="s">
        <v>43</v>
      </c>
      <c r="F544" s="24">
        <v>20.72</v>
      </c>
    </row>
    <row r="545" spans="1:6">
      <c r="A545" s="22">
        <v>43997</v>
      </c>
      <c r="B545" s="22" t="str">
        <f t="shared" si="16"/>
        <v>Jun</v>
      </c>
      <c r="C545" s="23">
        <f t="shared" si="17"/>
        <v>25</v>
      </c>
      <c r="D545" s="22" t="s">
        <v>38</v>
      </c>
      <c r="E545" s="23" t="s">
        <v>49</v>
      </c>
      <c r="F545" s="24">
        <v>102.38</v>
      </c>
    </row>
    <row r="546" spans="1:6">
      <c r="A546" s="22">
        <v>44054</v>
      </c>
      <c r="B546" s="22" t="str">
        <f t="shared" si="16"/>
        <v>Aug</v>
      </c>
      <c r="C546" s="23">
        <f t="shared" si="17"/>
        <v>33</v>
      </c>
      <c r="D546" s="22" t="s">
        <v>38</v>
      </c>
      <c r="E546" s="23" t="s">
        <v>56</v>
      </c>
      <c r="F546" s="24">
        <v>38.950000000000003</v>
      </c>
    </row>
    <row r="547" spans="1:6">
      <c r="A547" s="22">
        <v>43998</v>
      </c>
      <c r="B547" s="22" t="str">
        <f t="shared" si="16"/>
        <v>Jun</v>
      </c>
      <c r="C547" s="23">
        <f t="shared" si="17"/>
        <v>25</v>
      </c>
      <c r="D547" s="22" t="s">
        <v>45</v>
      </c>
      <c r="E547" s="23" t="s">
        <v>43</v>
      </c>
      <c r="F547" s="24">
        <v>20.47</v>
      </c>
    </row>
    <row r="548" spans="1:6">
      <c r="A548" s="22">
        <v>44051</v>
      </c>
      <c r="B548" s="22" t="str">
        <f t="shared" si="16"/>
        <v>Aug</v>
      </c>
      <c r="C548" s="23">
        <f t="shared" si="17"/>
        <v>32</v>
      </c>
      <c r="D548" s="22" t="s">
        <v>45</v>
      </c>
      <c r="E548" s="23" t="s">
        <v>39</v>
      </c>
      <c r="F548" s="24">
        <v>80.2</v>
      </c>
    </row>
    <row r="549" spans="1:6">
      <c r="A549" s="22">
        <v>44012</v>
      </c>
      <c r="B549" s="22" t="str">
        <f t="shared" si="16"/>
        <v>Jun</v>
      </c>
      <c r="C549" s="23">
        <f t="shared" si="17"/>
        <v>27</v>
      </c>
      <c r="D549" s="22" t="s">
        <v>48</v>
      </c>
      <c r="E549" s="23" t="s">
        <v>58</v>
      </c>
      <c r="F549" s="24">
        <v>24.61</v>
      </c>
    </row>
    <row r="550" spans="1:6">
      <c r="A550" s="22">
        <v>44040</v>
      </c>
      <c r="B550" s="22" t="str">
        <f t="shared" si="16"/>
        <v>Jul</v>
      </c>
      <c r="C550" s="23">
        <f t="shared" si="17"/>
        <v>31</v>
      </c>
      <c r="D550" s="22" t="s">
        <v>48</v>
      </c>
      <c r="E550" s="23" t="s">
        <v>49</v>
      </c>
      <c r="F550" s="24">
        <v>34</v>
      </c>
    </row>
    <row r="551" spans="1:6">
      <c r="A551" s="22">
        <v>44052</v>
      </c>
      <c r="B551" s="22" t="str">
        <f t="shared" si="16"/>
        <v>Aug</v>
      </c>
      <c r="C551" s="23">
        <f t="shared" si="17"/>
        <v>33</v>
      </c>
      <c r="D551" s="22" t="s">
        <v>48</v>
      </c>
      <c r="E551" s="23" t="s">
        <v>54</v>
      </c>
      <c r="F551" s="24">
        <v>257.95999999999998</v>
      </c>
    </row>
    <row r="552" spans="1:6">
      <c r="A552" s="22">
        <v>44065</v>
      </c>
      <c r="B552" s="22" t="str">
        <f t="shared" si="16"/>
        <v>Aug</v>
      </c>
      <c r="C552" s="23">
        <f t="shared" si="17"/>
        <v>34</v>
      </c>
      <c r="D552" s="22" t="s">
        <v>38</v>
      </c>
      <c r="E552" s="23" t="s">
        <v>58</v>
      </c>
      <c r="F552" s="24">
        <v>46.72</v>
      </c>
    </row>
    <row r="553" spans="1:6">
      <c r="A553" s="22">
        <v>44006</v>
      </c>
      <c r="B553" s="22" t="str">
        <f t="shared" si="16"/>
        <v>Jun</v>
      </c>
      <c r="C553" s="23">
        <f t="shared" si="17"/>
        <v>26</v>
      </c>
      <c r="D553" s="22" t="s">
        <v>38</v>
      </c>
      <c r="E553" s="23" t="s">
        <v>58</v>
      </c>
      <c r="F553" s="24">
        <v>92.32</v>
      </c>
    </row>
    <row r="554" spans="1:6">
      <c r="A554" s="22">
        <v>44011</v>
      </c>
      <c r="B554" s="22" t="str">
        <f t="shared" si="16"/>
        <v>Jun</v>
      </c>
      <c r="C554" s="23">
        <f t="shared" si="17"/>
        <v>27</v>
      </c>
      <c r="D554" s="22" t="s">
        <v>48</v>
      </c>
      <c r="E554" s="23" t="s">
        <v>50</v>
      </c>
      <c r="F554" s="24">
        <v>23.59</v>
      </c>
    </row>
    <row r="555" spans="1:6">
      <c r="A555" s="22">
        <v>44070</v>
      </c>
      <c r="B555" s="22" t="str">
        <f t="shared" si="16"/>
        <v>Aug</v>
      </c>
      <c r="C555" s="23">
        <f t="shared" si="17"/>
        <v>35</v>
      </c>
      <c r="D555" s="22" t="s">
        <v>48</v>
      </c>
      <c r="E555" s="23" t="s">
        <v>50</v>
      </c>
      <c r="F555" s="24">
        <v>46.53</v>
      </c>
    </row>
    <row r="556" spans="1:6">
      <c r="A556" s="22">
        <v>43992</v>
      </c>
      <c r="B556" s="22" t="str">
        <f t="shared" si="16"/>
        <v>Jun</v>
      </c>
      <c r="C556" s="23">
        <f t="shared" si="17"/>
        <v>24</v>
      </c>
      <c r="D556" s="22" t="s">
        <v>48</v>
      </c>
      <c r="E556" s="23" t="s">
        <v>49</v>
      </c>
      <c r="F556" s="24">
        <v>33.479999999999997</v>
      </c>
    </row>
    <row r="557" spans="1:6">
      <c r="A557" s="22">
        <v>44026</v>
      </c>
      <c r="B557" s="22" t="str">
        <f t="shared" si="16"/>
        <v>Jul</v>
      </c>
      <c r="C557" s="23">
        <f t="shared" si="17"/>
        <v>29</v>
      </c>
      <c r="D557" s="22" t="s">
        <v>48</v>
      </c>
      <c r="E557" s="23" t="s">
        <v>49</v>
      </c>
      <c r="F557" s="24">
        <v>66.91</v>
      </c>
    </row>
    <row r="558" spans="1:6">
      <c r="A558" s="22">
        <v>44060</v>
      </c>
      <c r="B558" s="22" t="str">
        <f t="shared" si="16"/>
        <v>Aug</v>
      </c>
      <c r="C558" s="23">
        <f t="shared" si="17"/>
        <v>34</v>
      </c>
      <c r="D558" s="22" t="s">
        <v>45</v>
      </c>
      <c r="E558" s="23" t="s">
        <v>53</v>
      </c>
      <c r="F558" s="24">
        <v>28.88</v>
      </c>
    </row>
    <row r="559" spans="1:6">
      <c r="A559" s="22">
        <v>44051</v>
      </c>
      <c r="B559" s="22" t="str">
        <f t="shared" si="16"/>
        <v>Aug</v>
      </c>
      <c r="C559" s="23">
        <f t="shared" si="17"/>
        <v>32</v>
      </c>
      <c r="D559" s="22" t="s">
        <v>45</v>
      </c>
      <c r="E559" s="23" t="s">
        <v>43</v>
      </c>
      <c r="F559" s="24">
        <v>140.44</v>
      </c>
    </row>
    <row r="560" spans="1:6">
      <c r="A560" s="22">
        <v>43993</v>
      </c>
      <c r="B560" s="22" t="str">
        <f t="shared" si="16"/>
        <v>Jun</v>
      </c>
      <c r="C560" s="23">
        <f t="shared" si="17"/>
        <v>24</v>
      </c>
      <c r="D560" s="22" t="s">
        <v>48</v>
      </c>
      <c r="E560" s="23" t="s">
        <v>57</v>
      </c>
      <c r="F560" s="24">
        <v>46.52</v>
      </c>
    </row>
    <row r="561" spans="1:6">
      <c r="A561" s="22">
        <v>43976</v>
      </c>
      <c r="B561" s="22" t="str">
        <f t="shared" si="16"/>
        <v>May</v>
      </c>
      <c r="C561" s="23">
        <f t="shared" si="17"/>
        <v>22</v>
      </c>
      <c r="D561" s="22" t="s">
        <v>38</v>
      </c>
      <c r="E561" s="23" t="s">
        <v>49</v>
      </c>
      <c r="F561" s="24">
        <v>64.349999999999994</v>
      </c>
    </row>
    <row r="562" spans="1:6">
      <c r="A562" s="22">
        <v>43993</v>
      </c>
      <c r="B562" s="22" t="str">
        <f t="shared" si="16"/>
        <v>Jun</v>
      </c>
      <c r="C562" s="23">
        <f t="shared" si="17"/>
        <v>24</v>
      </c>
      <c r="D562" s="22" t="s">
        <v>48</v>
      </c>
      <c r="E562" s="23" t="s">
        <v>50</v>
      </c>
      <c r="F562" s="24">
        <v>44.39</v>
      </c>
    </row>
    <row r="563" spans="1:6">
      <c r="A563" s="22">
        <v>44001</v>
      </c>
      <c r="B563" s="22" t="str">
        <f t="shared" si="16"/>
        <v>Jun</v>
      </c>
      <c r="C563" s="23">
        <f t="shared" si="17"/>
        <v>25</v>
      </c>
      <c r="D563" s="22" t="s">
        <v>48</v>
      </c>
      <c r="E563" s="23" t="s">
        <v>43</v>
      </c>
      <c r="F563" s="24">
        <v>40.24</v>
      </c>
    </row>
    <row r="564" spans="1:6">
      <c r="A564" s="22">
        <v>43989</v>
      </c>
      <c r="B564" s="22" t="str">
        <f t="shared" si="16"/>
        <v>Jun</v>
      </c>
      <c r="C564" s="23">
        <f t="shared" si="17"/>
        <v>24</v>
      </c>
      <c r="D564" s="22" t="s">
        <v>48</v>
      </c>
      <c r="E564" s="23" t="s">
        <v>50</v>
      </c>
      <c r="F564" s="24">
        <v>46.48</v>
      </c>
    </row>
    <row r="565" spans="1:6">
      <c r="A565" s="22">
        <v>44067</v>
      </c>
      <c r="B565" s="22" t="str">
        <f t="shared" si="16"/>
        <v>Aug</v>
      </c>
      <c r="C565" s="23">
        <f t="shared" si="17"/>
        <v>35</v>
      </c>
      <c r="D565" s="22" t="s">
        <v>48</v>
      </c>
      <c r="E565" s="23" t="s">
        <v>50</v>
      </c>
      <c r="F565" s="24">
        <v>23.51</v>
      </c>
    </row>
    <row r="566" spans="1:6">
      <c r="A566" s="22">
        <v>43994</v>
      </c>
      <c r="B566" s="22" t="str">
        <f t="shared" si="16"/>
        <v>Jun</v>
      </c>
      <c r="C566" s="23">
        <f t="shared" si="17"/>
        <v>24</v>
      </c>
      <c r="D566" s="22" t="s">
        <v>38</v>
      </c>
      <c r="E566" s="23" t="s">
        <v>54</v>
      </c>
      <c r="F566" s="24">
        <v>24.16</v>
      </c>
    </row>
    <row r="567" spans="1:6">
      <c r="A567" s="22">
        <v>44062</v>
      </c>
      <c r="B567" s="22" t="str">
        <f t="shared" si="16"/>
        <v>Aug</v>
      </c>
      <c r="C567" s="23">
        <f t="shared" si="17"/>
        <v>34</v>
      </c>
      <c r="D567" s="22" t="s">
        <v>48</v>
      </c>
      <c r="E567" s="23" t="s">
        <v>57</v>
      </c>
      <c r="F567" s="24">
        <v>92.9</v>
      </c>
    </row>
    <row r="568" spans="1:6">
      <c r="A568" s="22">
        <v>44051</v>
      </c>
      <c r="B568" s="22" t="str">
        <f t="shared" si="16"/>
        <v>Aug</v>
      </c>
      <c r="C568" s="23">
        <f t="shared" si="17"/>
        <v>32</v>
      </c>
      <c r="D568" s="22" t="s">
        <v>38</v>
      </c>
      <c r="E568" s="23" t="s">
        <v>53</v>
      </c>
      <c r="F568" s="24">
        <v>87.47</v>
      </c>
    </row>
    <row r="569" spans="1:6">
      <c r="A569" s="22">
        <v>44067</v>
      </c>
      <c r="B569" s="22" t="str">
        <f t="shared" si="16"/>
        <v>Aug</v>
      </c>
      <c r="C569" s="23">
        <f t="shared" si="17"/>
        <v>35</v>
      </c>
      <c r="D569" s="22" t="s">
        <v>48</v>
      </c>
      <c r="E569" s="23" t="s">
        <v>57</v>
      </c>
      <c r="F569" s="24">
        <v>69.98</v>
      </c>
    </row>
    <row r="570" spans="1:6">
      <c r="A570" s="22">
        <v>44046</v>
      </c>
      <c r="B570" s="22" t="str">
        <f t="shared" si="16"/>
        <v>Aug</v>
      </c>
      <c r="C570" s="23">
        <f t="shared" si="17"/>
        <v>32</v>
      </c>
      <c r="D570" s="22" t="s">
        <v>48</v>
      </c>
      <c r="E570" s="23" t="s">
        <v>57</v>
      </c>
      <c r="F570" s="24">
        <v>44.33</v>
      </c>
    </row>
    <row r="571" spans="1:6">
      <c r="A571" s="22">
        <v>44074</v>
      </c>
      <c r="B571" s="22" t="str">
        <f t="shared" si="16"/>
        <v>Aug</v>
      </c>
      <c r="C571" s="23">
        <f t="shared" si="17"/>
        <v>36</v>
      </c>
      <c r="D571" s="22" t="s">
        <v>38</v>
      </c>
      <c r="E571" s="23" t="s">
        <v>49</v>
      </c>
      <c r="F571" s="24">
        <v>33.229999999999997</v>
      </c>
    </row>
    <row r="572" spans="1:6">
      <c r="A572" s="22">
        <v>44059</v>
      </c>
      <c r="B572" s="22" t="str">
        <f t="shared" si="16"/>
        <v>Aug</v>
      </c>
      <c r="C572" s="23">
        <f t="shared" si="17"/>
        <v>34</v>
      </c>
      <c r="D572" s="22" t="s">
        <v>45</v>
      </c>
      <c r="E572" s="23" t="s">
        <v>58</v>
      </c>
      <c r="F572" s="24">
        <v>72.45</v>
      </c>
    </row>
    <row r="573" spans="1:6">
      <c r="A573" s="22">
        <v>44048</v>
      </c>
      <c r="B573" s="22" t="str">
        <f t="shared" si="16"/>
        <v>Aug</v>
      </c>
      <c r="C573" s="23">
        <f t="shared" si="17"/>
        <v>32</v>
      </c>
      <c r="D573" s="22" t="s">
        <v>48</v>
      </c>
      <c r="E573" s="23" t="s">
        <v>61</v>
      </c>
      <c r="F573" s="24">
        <v>27.59</v>
      </c>
    </row>
    <row r="574" spans="1:6">
      <c r="A574" s="22">
        <v>43963</v>
      </c>
      <c r="B574" s="22" t="str">
        <f t="shared" si="16"/>
        <v>May</v>
      </c>
      <c r="C574" s="23">
        <f t="shared" si="17"/>
        <v>20</v>
      </c>
      <c r="D574" s="22" t="s">
        <v>48</v>
      </c>
      <c r="E574" s="23" t="s">
        <v>43</v>
      </c>
      <c r="F574" s="24">
        <v>20.89</v>
      </c>
    </row>
    <row r="575" spans="1:6">
      <c r="A575" s="22">
        <v>44001</v>
      </c>
      <c r="B575" s="22" t="str">
        <f t="shared" si="16"/>
        <v>Jun</v>
      </c>
      <c r="C575" s="23">
        <f t="shared" si="17"/>
        <v>25</v>
      </c>
      <c r="D575" s="22" t="s">
        <v>48</v>
      </c>
      <c r="E575" s="23" t="s">
        <v>53</v>
      </c>
      <c r="F575" s="24">
        <v>58.18</v>
      </c>
    </row>
    <row r="576" spans="1:6">
      <c r="A576" s="22">
        <v>43993</v>
      </c>
      <c r="B576" s="22" t="str">
        <f t="shared" si="16"/>
        <v>Jun</v>
      </c>
      <c r="C576" s="23">
        <f t="shared" si="17"/>
        <v>24</v>
      </c>
      <c r="D576" s="22" t="s">
        <v>48</v>
      </c>
      <c r="E576" s="23" t="s">
        <v>50</v>
      </c>
      <c r="F576" s="24">
        <v>66.66</v>
      </c>
    </row>
    <row r="577" spans="1:6">
      <c r="A577" s="22">
        <v>43999</v>
      </c>
      <c r="B577" s="22" t="str">
        <f t="shared" si="16"/>
        <v>Jun</v>
      </c>
      <c r="C577" s="23">
        <f t="shared" si="17"/>
        <v>25</v>
      </c>
      <c r="D577" s="22" t="s">
        <v>48</v>
      </c>
      <c r="E577" s="23" t="s">
        <v>57</v>
      </c>
      <c r="F577" s="24">
        <v>22.94</v>
      </c>
    </row>
    <row r="578" spans="1:6">
      <c r="A578" s="22">
        <v>43997</v>
      </c>
      <c r="B578" s="22" t="str">
        <f t="shared" si="16"/>
        <v>Jun</v>
      </c>
      <c r="C578" s="23">
        <f t="shared" si="17"/>
        <v>25</v>
      </c>
      <c r="D578" s="22" t="s">
        <v>45</v>
      </c>
      <c r="E578" s="23" t="s">
        <v>49</v>
      </c>
      <c r="F578" s="24">
        <v>68.36</v>
      </c>
    </row>
    <row r="579" spans="1:6">
      <c r="A579" s="22">
        <v>44058</v>
      </c>
      <c r="B579" s="22" t="str">
        <f t="shared" si="16"/>
        <v>Aug</v>
      </c>
      <c r="C579" s="23">
        <f t="shared" si="17"/>
        <v>33</v>
      </c>
      <c r="D579" s="22" t="s">
        <v>38</v>
      </c>
      <c r="E579" s="23" t="s">
        <v>57</v>
      </c>
      <c r="F579" s="24">
        <v>66.33</v>
      </c>
    </row>
    <row r="580" spans="1:6">
      <c r="A580" s="22">
        <v>43998</v>
      </c>
      <c r="B580" s="22" t="str">
        <f t="shared" si="16"/>
        <v>Jun</v>
      </c>
      <c r="C580" s="23">
        <f t="shared" si="17"/>
        <v>25</v>
      </c>
      <c r="D580" s="22" t="s">
        <v>48</v>
      </c>
      <c r="E580" s="23" t="s">
        <v>46</v>
      </c>
      <c r="F580" s="24">
        <v>50.75</v>
      </c>
    </row>
    <row r="581" spans="1:6">
      <c r="A581" s="22">
        <v>44095</v>
      </c>
      <c r="B581" s="22" t="str">
        <f t="shared" si="16"/>
        <v>Sep</v>
      </c>
      <c r="C581" s="23">
        <f t="shared" si="17"/>
        <v>39</v>
      </c>
      <c r="D581" s="22" t="s">
        <v>45</v>
      </c>
      <c r="E581" s="23" t="s">
        <v>39</v>
      </c>
      <c r="F581" s="24">
        <v>240.16</v>
      </c>
    </row>
    <row r="582" spans="1:6">
      <c r="A582" s="22">
        <v>44009</v>
      </c>
      <c r="B582" s="22" t="str">
        <f t="shared" ref="B582:B645" si="18">TEXT(A582,"mmm")</f>
        <v>Jun</v>
      </c>
      <c r="C582" s="23">
        <f t="shared" ref="C582:C645" si="19">WEEKNUM(A582)</f>
        <v>26</v>
      </c>
      <c r="D582" s="22" t="s">
        <v>48</v>
      </c>
      <c r="E582" s="23" t="s">
        <v>49</v>
      </c>
      <c r="F582" s="24">
        <v>68.36</v>
      </c>
    </row>
    <row r="583" spans="1:6">
      <c r="A583" s="22">
        <v>43998</v>
      </c>
      <c r="B583" s="22" t="str">
        <f t="shared" si="18"/>
        <v>Jun</v>
      </c>
      <c r="C583" s="23">
        <f t="shared" si="19"/>
        <v>25</v>
      </c>
      <c r="D583" s="22" t="s">
        <v>48</v>
      </c>
      <c r="E583" s="23" t="s">
        <v>39</v>
      </c>
      <c r="F583" s="24">
        <v>80.540000000000006</v>
      </c>
    </row>
    <row r="584" spans="1:6">
      <c r="A584" s="22">
        <v>43968</v>
      </c>
      <c r="B584" s="22" t="str">
        <f t="shared" si="18"/>
        <v>May</v>
      </c>
      <c r="C584" s="23">
        <f t="shared" si="19"/>
        <v>21</v>
      </c>
      <c r="D584" s="22" t="s">
        <v>48</v>
      </c>
      <c r="E584" s="23" t="s">
        <v>50</v>
      </c>
      <c r="F584" s="24">
        <v>480.07</v>
      </c>
    </row>
    <row r="585" spans="1:6">
      <c r="A585" s="22">
        <v>44072</v>
      </c>
      <c r="B585" s="22" t="str">
        <f t="shared" si="18"/>
        <v>Aug</v>
      </c>
      <c r="C585" s="23">
        <f t="shared" si="19"/>
        <v>35</v>
      </c>
      <c r="D585" s="22" t="s">
        <v>48</v>
      </c>
      <c r="E585" s="23" t="s">
        <v>54</v>
      </c>
      <c r="F585" s="24">
        <v>47.92</v>
      </c>
    </row>
    <row r="586" spans="1:6">
      <c r="A586" s="22">
        <v>44099</v>
      </c>
      <c r="B586" s="22" t="str">
        <f t="shared" si="18"/>
        <v>Sep</v>
      </c>
      <c r="C586" s="23">
        <f t="shared" si="19"/>
        <v>39</v>
      </c>
      <c r="D586" s="22" t="s">
        <v>48</v>
      </c>
      <c r="E586" s="23" t="s">
        <v>56</v>
      </c>
      <c r="F586" s="24">
        <v>42.83</v>
      </c>
    </row>
    <row r="587" spans="1:6">
      <c r="A587" s="22">
        <v>43961</v>
      </c>
      <c r="B587" s="22" t="str">
        <f t="shared" si="18"/>
        <v>May</v>
      </c>
      <c r="C587" s="23">
        <f t="shared" si="19"/>
        <v>20</v>
      </c>
      <c r="D587" s="22" t="s">
        <v>38</v>
      </c>
      <c r="E587" s="23" t="s">
        <v>56</v>
      </c>
      <c r="F587" s="24">
        <v>63.41</v>
      </c>
    </row>
    <row r="588" spans="1:6">
      <c r="A588" s="22">
        <v>44088</v>
      </c>
      <c r="B588" s="22" t="str">
        <f t="shared" si="18"/>
        <v>Sep</v>
      </c>
      <c r="C588" s="23">
        <f t="shared" si="19"/>
        <v>38</v>
      </c>
      <c r="D588" s="22" t="s">
        <v>45</v>
      </c>
      <c r="E588" s="23" t="s">
        <v>46</v>
      </c>
      <c r="F588" s="24">
        <v>50.04</v>
      </c>
    </row>
    <row r="589" spans="1:6">
      <c r="A589" s="22">
        <v>44010</v>
      </c>
      <c r="B589" s="22" t="str">
        <f t="shared" si="18"/>
        <v>Jun</v>
      </c>
      <c r="C589" s="23">
        <f t="shared" si="19"/>
        <v>27</v>
      </c>
      <c r="D589" s="22" t="s">
        <v>38</v>
      </c>
      <c r="E589" s="23" t="s">
        <v>57</v>
      </c>
      <c r="F589" s="24">
        <v>23.64</v>
      </c>
    </row>
    <row r="590" spans="1:6">
      <c r="A590" s="22">
        <v>44047</v>
      </c>
      <c r="B590" s="22" t="str">
        <f t="shared" si="18"/>
        <v>Aug</v>
      </c>
      <c r="C590" s="23">
        <f t="shared" si="19"/>
        <v>32</v>
      </c>
      <c r="D590" s="22" t="s">
        <v>38</v>
      </c>
      <c r="E590" s="23" t="s">
        <v>50</v>
      </c>
      <c r="F590" s="24">
        <v>69.42</v>
      </c>
    </row>
    <row r="591" spans="1:6">
      <c r="A591" s="22">
        <v>44049</v>
      </c>
      <c r="B591" s="22" t="str">
        <f t="shared" si="18"/>
        <v>Aug</v>
      </c>
      <c r="C591" s="23">
        <f t="shared" si="19"/>
        <v>32</v>
      </c>
      <c r="D591" s="22" t="s">
        <v>38</v>
      </c>
      <c r="E591" s="23" t="s">
        <v>54</v>
      </c>
      <c r="F591" s="24">
        <v>71.849999999999994</v>
      </c>
    </row>
    <row r="592" spans="1:6">
      <c r="A592" s="22">
        <v>44048</v>
      </c>
      <c r="B592" s="22" t="str">
        <f t="shared" si="18"/>
        <v>Aug</v>
      </c>
      <c r="C592" s="23">
        <f t="shared" si="19"/>
        <v>32</v>
      </c>
      <c r="D592" s="22" t="s">
        <v>38</v>
      </c>
      <c r="E592" s="23" t="s">
        <v>53</v>
      </c>
      <c r="F592" s="24">
        <v>29.11</v>
      </c>
    </row>
    <row r="593" spans="1:6">
      <c r="A593" s="22">
        <v>44010</v>
      </c>
      <c r="B593" s="22" t="str">
        <f t="shared" si="18"/>
        <v>Jun</v>
      </c>
      <c r="C593" s="23">
        <f t="shared" si="19"/>
        <v>27</v>
      </c>
      <c r="D593" s="22" t="s">
        <v>48</v>
      </c>
      <c r="E593" s="23" t="s">
        <v>49</v>
      </c>
      <c r="F593" s="24">
        <v>730.52</v>
      </c>
    </row>
    <row r="594" spans="1:6">
      <c r="A594" s="22">
        <v>44072</v>
      </c>
      <c r="B594" s="22" t="str">
        <f t="shared" si="18"/>
        <v>Aug</v>
      </c>
      <c r="C594" s="23">
        <f t="shared" si="19"/>
        <v>35</v>
      </c>
      <c r="D594" s="22" t="s">
        <v>38</v>
      </c>
      <c r="E594" s="23" t="s">
        <v>53</v>
      </c>
      <c r="F594" s="24">
        <v>28.97</v>
      </c>
    </row>
    <row r="595" spans="1:6">
      <c r="A595" s="22">
        <v>44047</v>
      </c>
      <c r="B595" s="22" t="str">
        <f t="shared" si="18"/>
        <v>Aug</v>
      </c>
      <c r="C595" s="23">
        <f t="shared" si="19"/>
        <v>32</v>
      </c>
      <c r="D595" s="22" t="s">
        <v>38</v>
      </c>
      <c r="E595" s="23" t="s">
        <v>46</v>
      </c>
      <c r="F595" s="24">
        <v>25.81</v>
      </c>
    </row>
    <row r="596" spans="1:6">
      <c r="A596" s="22">
        <v>44010</v>
      </c>
      <c r="B596" s="22" t="str">
        <f t="shared" si="18"/>
        <v>Jun</v>
      </c>
      <c r="C596" s="23">
        <f t="shared" si="19"/>
        <v>27</v>
      </c>
      <c r="D596" s="22" t="s">
        <v>38</v>
      </c>
      <c r="E596" s="23" t="s">
        <v>57</v>
      </c>
      <c r="F596" s="24">
        <v>46.21</v>
      </c>
    </row>
    <row r="597" spans="1:6">
      <c r="A597" s="22">
        <v>44061</v>
      </c>
      <c r="B597" s="22" t="str">
        <f t="shared" si="18"/>
        <v>Aug</v>
      </c>
      <c r="C597" s="23">
        <f t="shared" si="19"/>
        <v>34</v>
      </c>
      <c r="D597" s="22" t="s">
        <v>38</v>
      </c>
      <c r="E597" s="23" t="s">
        <v>50</v>
      </c>
      <c r="F597" s="24">
        <v>22.56</v>
      </c>
    </row>
    <row r="598" spans="1:6">
      <c r="A598" s="22">
        <v>44077</v>
      </c>
      <c r="B598" s="22" t="str">
        <f t="shared" si="18"/>
        <v>Sep</v>
      </c>
      <c r="C598" s="23">
        <f t="shared" si="19"/>
        <v>36</v>
      </c>
      <c r="D598" s="22" t="s">
        <v>48</v>
      </c>
      <c r="E598" s="23" t="s">
        <v>54</v>
      </c>
      <c r="F598" s="24">
        <v>47.7</v>
      </c>
    </row>
    <row r="599" spans="1:6">
      <c r="A599" s="22">
        <v>43985</v>
      </c>
      <c r="B599" s="22" t="str">
        <f t="shared" si="18"/>
        <v>Jun</v>
      </c>
      <c r="C599" s="23">
        <f t="shared" si="19"/>
        <v>23</v>
      </c>
      <c r="D599" s="22" t="s">
        <v>38</v>
      </c>
      <c r="E599" s="23" t="s">
        <v>43</v>
      </c>
      <c r="F599" s="24">
        <v>60.03</v>
      </c>
    </row>
    <row r="600" spans="1:6">
      <c r="A600" s="22">
        <v>44079</v>
      </c>
      <c r="B600" s="22" t="str">
        <f t="shared" si="18"/>
        <v>Sep</v>
      </c>
      <c r="C600" s="23">
        <f t="shared" si="19"/>
        <v>36</v>
      </c>
      <c r="D600" s="22" t="s">
        <v>45</v>
      </c>
      <c r="E600" s="23" t="s">
        <v>39</v>
      </c>
      <c r="F600" s="24">
        <v>152.44</v>
      </c>
    </row>
    <row r="601" spans="1:6">
      <c r="A601" s="22">
        <v>44060</v>
      </c>
      <c r="B601" s="22" t="str">
        <f t="shared" si="18"/>
        <v>Aug</v>
      </c>
      <c r="C601" s="23">
        <f t="shared" si="19"/>
        <v>34</v>
      </c>
      <c r="D601" s="22" t="s">
        <v>38</v>
      </c>
      <c r="E601" s="23" t="s">
        <v>61</v>
      </c>
      <c r="F601" s="24">
        <v>83.66</v>
      </c>
    </row>
    <row r="602" spans="1:6">
      <c r="A602" s="22">
        <v>44001</v>
      </c>
      <c r="B602" s="22" t="str">
        <f t="shared" si="18"/>
        <v>Jun</v>
      </c>
      <c r="C602" s="23">
        <f t="shared" si="19"/>
        <v>25</v>
      </c>
      <c r="D602" s="22" t="s">
        <v>48</v>
      </c>
      <c r="E602" s="23" t="s">
        <v>57</v>
      </c>
      <c r="F602" s="24">
        <v>69.75</v>
      </c>
    </row>
    <row r="603" spans="1:6">
      <c r="A603" s="22">
        <v>44008</v>
      </c>
      <c r="B603" s="22" t="str">
        <f t="shared" si="18"/>
        <v>Jun</v>
      </c>
      <c r="C603" s="23">
        <f t="shared" si="19"/>
        <v>26</v>
      </c>
      <c r="D603" s="22" t="s">
        <v>48</v>
      </c>
      <c r="E603" s="23" t="s">
        <v>53</v>
      </c>
      <c r="F603" s="24">
        <v>58.01</v>
      </c>
    </row>
    <row r="604" spans="1:6">
      <c r="A604" s="22">
        <v>44062</v>
      </c>
      <c r="B604" s="22" t="str">
        <f t="shared" si="18"/>
        <v>Aug</v>
      </c>
      <c r="C604" s="23">
        <f t="shared" si="19"/>
        <v>34</v>
      </c>
      <c r="D604" s="22" t="s">
        <v>38</v>
      </c>
      <c r="E604" s="23" t="s">
        <v>66</v>
      </c>
      <c r="F604" s="24">
        <v>54.43</v>
      </c>
    </row>
    <row r="605" spans="1:6">
      <c r="A605" s="22">
        <v>43998</v>
      </c>
      <c r="B605" s="22" t="str">
        <f t="shared" si="18"/>
        <v>Jun</v>
      </c>
      <c r="C605" s="23">
        <f t="shared" si="19"/>
        <v>25</v>
      </c>
      <c r="D605" s="22" t="s">
        <v>48</v>
      </c>
      <c r="E605" s="23" t="s">
        <v>39</v>
      </c>
      <c r="F605" s="24">
        <v>560.16999999999996</v>
      </c>
    </row>
    <row r="606" spans="1:6">
      <c r="A606" s="22">
        <v>44000</v>
      </c>
      <c r="B606" s="22" t="str">
        <f t="shared" si="18"/>
        <v>Jun</v>
      </c>
      <c r="C606" s="23">
        <f t="shared" si="19"/>
        <v>25</v>
      </c>
      <c r="D606" s="22" t="s">
        <v>48</v>
      </c>
      <c r="E606" s="23" t="s">
        <v>58</v>
      </c>
      <c r="F606" s="24">
        <v>50.24</v>
      </c>
    </row>
    <row r="607" spans="1:6">
      <c r="A607" s="22">
        <v>44069</v>
      </c>
      <c r="B607" s="22" t="str">
        <f t="shared" si="18"/>
        <v>Aug</v>
      </c>
      <c r="C607" s="23">
        <f t="shared" si="19"/>
        <v>35</v>
      </c>
      <c r="D607" s="22" t="s">
        <v>48</v>
      </c>
      <c r="E607" s="23" t="s">
        <v>43</v>
      </c>
      <c r="F607" s="24">
        <v>60.84</v>
      </c>
    </row>
    <row r="608" spans="1:6">
      <c r="A608" s="22">
        <v>44042</v>
      </c>
      <c r="B608" s="22" t="str">
        <f t="shared" si="18"/>
        <v>Jul</v>
      </c>
      <c r="C608" s="23">
        <f t="shared" si="19"/>
        <v>31</v>
      </c>
      <c r="D608" s="22" t="s">
        <v>48</v>
      </c>
      <c r="E608" s="23" t="s">
        <v>57</v>
      </c>
      <c r="F608" s="24">
        <v>46.18</v>
      </c>
    </row>
    <row r="609" spans="1:6">
      <c r="A609" s="22">
        <v>43955</v>
      </c>
      <c r="B609" s="22" t="str">
        <f t="shared" si="18"/>
        <v>May</v>
      </c>
      <c r="C609" s="23">
        <f t="shared" si="19"/>
        <v>19</v>
      </c>
      <c r="D609" s="22" t="s">
        <v>48</v>
      </c>
      <c r="E609" s="23" t="s">
        <v>49</v>
      </c>
      <c r="F609" s="24">
        <v>66.7</v>
      </c>
    </row>
    <row r="610" spans="1:6">
      <c r="A610" s="22">
        <v>43989</v>
      </c>
      <c r="B610" s="22" t="str">
        <f t="shared" si="18"/>
        <v>Jun</v>
      </c>
      <c r="C610" s="23">
        <f t="shared" si="19"/>
        <v>24</v>
      </c>
      <c r="D610" s="22" t="s">
        <v>38</v>
      </c>
      <c r="E610" s="23" t="s">
        <v>46</v>
      </c>
      <c r="F610" s="24">
        <v>48.49</v>
      </c>
    </row>
    <row r="611" spans="1:6">
      <c r="A611" s="22">
        <v>43998</v>
      </c>
      <c r="B611" s="22" t="str">
        <f t="shared" si="18"/>
        <v>Jun</v>
      </c>
      <c r="C611" s="23">
        <f t="shared" si="19"/>
        <v>25</v>
      </c>
      <c r="D611" s="22" t="s">
        <v>38</v>
      </c>
      <c r="E611" s="23" t="s">
        <v>46</v>
      </c>
      <c r="F611" s="24">
        <v>48.61</v>
      </c>
    </row>
    <row r="612" spans="1:6">
      <c r="A612" s="22">
        <v>44049</v>
      </c>
      <c r="B612" s="22" t="str">
        <f t="shared" si="18"/>
        <v>Aug</v>
      </c>
      <c r="C612" s="23">
        <f t="shared" si="19"/>
        <v>32</v>
      </c>
      <c r="D612" s="22" t="s">
        <v>48</v>
      </c>
      <c r="E612" s="23" t="s">
        <v>50</v>
      </c>
      <c r="F612" s="24">
        <v>46.2</v>
      </c>
    </row>
    <row r="613" spans="1:6">
      <c r="A613" s="22">
        <v>44038</v>
      </c>
      <c r="B613" s="22" t="str">
        <f t="shared" si="18"/>
        <v>Jul</v>
      </c>
      <c r="C613" s="23">
        <f t="shared" si="19"/>
        <v>31</v>
      </c>
      <c r="D613" s="22" t="s">
        <v>45</v>
      </c>
      <c r="E613" s="23" t="s">
        <v>57</v>
      </c>
      <c r="F613" s="24">
        <v>46.18</v>
      </c>
    </row>
    <row r="614" spans="1:6">
      <c r="A614" s="22">
        <v>43991</v>
      </c>
      <c r="B614" s="22" t="str">
        <f t="shared" si="18"/>
        <v>Jun</v>
      </c>
      <c r="C614" s="23">
        <f t="shared" si="19"/>
        <v>24</v>
      </c>
      <c r="D614" s="22" t="s">
        <v>38</v>
      </c>
      <c r="E614" s="23" t="s">
        <v>66</v>
      </c>
      <c r="F614" s="24">
        <v>18.510000000000002</v>
      </c>
    </row>
    <row r="615" spans="1:6">
      <c r="A615" s="22">
        <v>44005</v>
      </c>
      <c r="B615" s="22" t="str">
        <f t="shared" si="18"/>
        <v>Jun</v>
      </c>
      <c r="C615" s="23">
        <f t="shared" si="19"/>
        <v>26</v>
      </c>
      <c r="D615" s="22" t="s">
        <v>38</v>
      </c>
      <c r="E615" s="23" t="s">
        <v>43</v>
      </c>
      <c r="F615" s="24">
        <v>80.19</v>
      </c>
    </row>
    <row r="616" spans="1:6">
      <c r="A616" s="22">
        <v>43989</v>
      </c>
      <c r="B616" s="22" t="str">
        <f t="shared" si="18"/>
        <v>Jun</v>
      </c>
      <c r="C616" s="23">
        <f t="shared" si="19"/>
        <v>24</v>
      </c>
      <c r="D616" s="22" t="s">
        <v>48</v>
      </c>
      <c r="E616" s="23" t="s">
        <v>57</v>
      </c>
      <c r="F616" s="24">
        <v>46.62</v>
      </c>
    </row>
    <row r="617" spans="1:6">
      <c r="A617" s="22">
        <v>43979</v>
      </c>
      <c r="B617" s="22" t="str">
        <f t="shared" si="18"/>
        <v>May</v>
      </c>
      <c r="C617" s="23">
        <f t="shared" si="19"/>
        <v>22</v>
      </c>
      <c r="D617" s="22" t="s">
        <v>45</v>
      </c>
      <c r="E617" s="23" t="s">
        <v>49</v>
      </c>
      <c r="F617" s="24">
        <v>99.65</v>
      </c>
    </row>
    <row r="618" spans="1:6">
      <c r="A618" s="22">
        <v>43988</v>
      </c>
      <c r="B618" s="22" t="str">
        <f t="shared" si="18"/>
        <v>Jun</v>
      </c>
      <c r="C618" s="23">
        <f t="shared" si="19"/>
        <v>23</v>
      </c>
      <c r="D618" s="22" t="s">
        <v>48</v>
      </c>
      <c r="E618" s="23" t="s">
        <v>46</v>
      </c>
      <c r="F618" s="24">
        <v>72.400000000000006</v>
      </c>
    </row>
    <row r="619" spans="1:6">
      <c r="A619" s="22">
        <v>44000</v>
      </c>
      <c r="B619" s="22" t="str">
        <f t="shared" si="18"/>
        <v>Jun</v>
      </c>
      <c r="C619" s="23">
        <f t="shared" si="19"/>
        <v>25</v>
      </c>
      <c r="D619" s="22" t="s">
        <v>48</v>
      </c>
      <c r="E619" s="23" t="s">
        <v>43</v>
      </c>
      <c r="F619" s="24">
        <v>40.07</v>
      </c>
    </row>
    <row r="620" spans="1:6">
      <c r="A620" s="22">
        <v>44053</v>
      </c>
      <c r="B620" s="22" t="str">
        <f t="shared" si="18"/>
        <v>Aug</v>
      </c>
      <c r="C620" s="23">
        <f t="shared" si="19"/>
        <v>33</v>
      </c>
      <c r="D620" s="22" t="s">
        <v>45</v>
      </c>
      <c r="E620" s="23" t="s">
        <v>49</v>
      </c>
      <c r="F620" s="24">
        <v>33.15</v>
      </c>
    </row>
    <row r="621" spans="1:6">
      <c r="A621" s="22">
        <v>43991</v>
      </c>
      <c r="B621" s="22" t="str">
        <f t="shared" si="18"/>
        <v>Jun</v>
      </c>
      <c r="C621" s="23">
        <f t="shared" si="19"/>
        <v>24</v>
      </c>
      <c r="D621" s="22" t="s">
        <v>48</v>
      </c>
      <c r="E621" s="23" t="s">
        <v>43</v>
      </c>
      <c r="F621" s="24">
        <v>341.85</v>
      </c>
    </row>
    <row r="622" spans="1:6">
      <c r="A622" s="22">
        <v>43992</v>
      </c>
      <c r="B622" s="22" t="str">
        <f t="shared" si="18"/>
        <v>Jun</v>
      </c>
      <c r="C622" s="23">
        <f t="shared" si="19"/>
        <v>24</v>
      </c>
      <c r="D622" s="22" t="s">
        <v>48</v>
      </c>
      <c r="E622" s="23" t="s">
        <v>46</v>
      </c>
      <c r="F622" s="24">
        <v>25.99</v>
      </c>
    </row>
    <row r="623" spans="1:6">
      <c r="A623" s="22">
        <v>44067</v>
      </c>
      <c r="B623" s="22" t="str">
        <f t="shared" si="18"/>
        <v>Aug</v>
      </c>
      <c r="C623" s="23">
        <f t="shared" si="19"/>
        <v>35</v>
      </c>
      <c r="D623" s="22" t="s">
        <v>48</v>
      </c>
      <c r="E623" s="23" t="s">
        <v>49</v>
      </c>
      <c r="F623" s="24">
        <v>102.05</v>
      </c>
    </row>
    <row r="624" spans="1:6">
      <c r="A624" s="22">
        <v>44068</v>
      </c>
      <c r="B624" s="22" t="str">
        <f t="shared" si="18"/>
        <v>Aug</v>
      </c>
      <c r="C624" s="23">
        <f t="shared" si="19"/>
        <v>35</v>
      </c>
      <c r="D624" s="22" t="s">
        <v>38</v>
      </c>
      <c r="E624" s="23" t="s">
        <v>56</v>
      </c>
      <c r="F624" s="24">
        <v>38.32</v>
      </c>
    </row>
    <row r="625" spans="1:6">
      <c r="A625" s="22">
        <v>44000</v>
      </c>
      <c r="B625" s="22" t="str">
        <f t="shared" si="18"/>
        <v>Jun</v>
      </c>
      <c r="C625" s="23">
        <f t="shared" si="19"/>
        <v>25</v>
      </c>
      <c r="D625" s="22" t="s">
        <v>48</v>
      </c>
      <c r="E625" s="23" t="s">
        <v>56</v>
      </c>
      <c r="F625" s="24">
        <v>38.049999999999997</v>
      </c>
    </row>
    <row r="626" spans="1:6">
      <c r="A626" s="22">
        <v>44044</v>
      </c>
      <c r="B626" s="22" t="str">
        <f t="shared" si="18"/>
        <v>Aug</v>
      </c>
      <c r="C626" s="23">
        <f t="shared" si="19"/>
        <v>31</v>
      </c>
      <c r="D626" s="22" t="s">
        <v>38</v>
      </c>
      <c r="E626" s="23" t="s">
        <v>43</v>
      </c>
      <c r="F626" s="24">
        <v>60.4</v>
      </c>
    </row>
    <row r="627" spans="1:6">
      <c r="A627" s="22">
        <v>44096</v>
      </c>
      <c r="B627" s="22" t="str">
        <f t="shared" si="18"/>
        <v>Sep</v>
      </c>
      <c r="C627" s="23">
        <f t="shared" si="19"/>
        <v>39</v>
      </c>
      <c r="D627" s="22" t="s">
        <v>48</v>
      </c>
      <c r="E627" s="23" t="s">
        <v>49</v>
      </c>
      <c r="F627" s="24">
        <v>658.76</v>
      </c>
    </row>
    <row r="628" spans="1:6">
      <c r="A628" s="22">
        <v>44065</v>
      </c>
      <c r="B628" s="22" t="str">
        <f t="shared" si="18"/>
        <v>Aug</v>
      </c>
      <c r="C628" s="23">
        <f t="shared" si="19"/>
        <v>34</v>
      </c>
      <c r="D628" s="22" t="s">
        <v>45</v>
      </c>
      <c r="E628" s="23" t="s">
        <v>46</v>
      </c>
      <c r="F628" s="24">
        <v>69.87</v>
      </c>
    </row>
    <row r="629" spans="1:6">
      <c r="A629" s="22">
        <v>44015</v>
      </c>
      <c r="B629" s="22" t="str">
        <f t="shared" si="18"/>
        <v>Jul</v>
      </c>
      <c r="C629" s="23">
        <f t="shared" si="19"/>
        <v>27</v>
      </c>
      <c r="D629" s="22" t="s">
        <v>48</v>
      </c>
      <c r="E629" s="23" t="s">
        <v>46</v>
      </c>
      <c r="F629" s="24">
        <v>48.31</v>
      </c>
    </row>
    <row r="630" spans="1:6">
      <c r="A630" s="22">
        <v>44068</v>
      </c>
      <c r="B630" s="22" t="str">
        <f t="shared" si="18"/>
        <v>Aug</v>
      </c>
      <c r="C630" s="23">
        <f t="shared" si="19"/>
        <v>35</v>
      </c>
      <c r="D630" s="22" t="s">
        <v>45</v>
      </c>
      <c r="E630" s="23" t="s">
        <v>57</v>
      </c>
      <c r="F630" s="24">
        <v>22.16</v>
      </c>
    </row>
    <row r="631" spans="1:6">
      <c r="A631" s="22">
        <v>44003</v>
      </c>
      <c r="B631" s="22" t="str">
        <f t="shared" si="18"/>
        <v>Jun</v>
      </c>
      <c r="C631" s="23">
        <f t="shared" si="19"/>
        <v>26</v>
      </c>
      <c r="D631" s="22" t="s">
        <v>48</v>
      </c>
      <c r="E631" s="23" t="s">
        <v>43</v>
      </c>
      <c r="F631" s="24">
        <v>40.51</v>
      </c>
    </row>
    <row r="632" spans="1:6">
      <c r="A632" s="22">
        <v>44038</v>
      </c>
      <c r="B632" s="22" t="str">
        <f t="shared" si="18"/>
        <v>Jul</v>
      </c>
      <c r="C632" s="23">
        <f t="shared" si="19"/>
        <v>31</v>
      </c>
      <c r="D632" s="22" t="s">
        <v>38</v>
      </c>
      <c r="E632" s="23" t="s">
        <v>54</v>
      </c>
      <c r="F632" s="24">
        <v>47.54</v>
      </c>
    </row>
    <row r="633" spans="1:6">
      <c r="A633" s="22">
        <v>44059</v>
      </c>
      <c r="B633" s="22" t="str">
        <f t="shared" si="18"/>
        <v>Aug</v>
      </c>
      <c r="C633" s="23">
        <f t="shared" si="19"/>
        <v>34</v>
      </c>
      <c r="D633" s="22" t="s">
        <v>48</v>
      </c>
      <c r="E633" s="23" t="s">
        <v>39</v>
      </c>
      <c r="F633" s="24">
        <v>228.22</v>
      </c>
    </row>
    <row r="634" spans="1:6">
      <c r="A634" s="22">
        <v>43992</v>
      </c>
      <c r="B634" s="22" t="str">
        <f t="shared" si="18"/>
        <v>Jun</v>
      </c>
      <c r="C634" s="23">
        <f t="shared" si="19"/>
        <v>24</v>
      </c>
      <c r="D634" s="22" t="s">
        <v>38</v>
      </c>
      <c r="E634" s="23" t="s">
        <v>50</v>
      </c>
      <c r="F634" s="24">
        <v>46.88</v>
      </c>
    </row>
    <row r="635" spans="1:6">
      <c r="A635" s="22">
        <v>44004</v>
      </c>
      <c r="B635" s="22" t="str">
        <f t="shared" si="18"/>
        <v>Jun</v>
      </c>
      <c r="C635" s="23">
        <f t="shared" si="19"/>
        <v>26</v>
      </c>
      <c r="D635" s="22" t="s">
        <v>38</v>
      </c>
      <c r="E635" s="23" t="s">
        <v>50</v>
      </c>
      <c r="F635" s="24">
        <v>46.62</v>
      </c>
    </row>
    <row r="636" spans="1:6">
      <c r="A636" s="22">
        <v>44012</v>
      </c>
      <c r="B636" s="22" t="str">
        <f t="shared" si="18"/>
        <v>Jun</v>
      </c>
      <c r="C636" s="23">
        <f t="shared" si="19"/>
        <v>27</v>
      </c>
      <c r="D636" s="22" t="s">
        <v>38</v>
      </c>
      <c r="E636" s="23" t="s">
        <v>53</v>
      </c>
      <c r="F636" s="24">
        <v>120.75</v>
      </c>
    </row>
    <row r="637" spans="1:6">
      <c r="A637" s="22">
        <v>44060</v>
      </c>
      <c r="B637" s="22" t="str">
        <f t="shared" si="18"/>
        <v>Aug</v>
      </c>
      <c r="C637" s="23">
        <f t="shared" si="19"/>
        <v>34</v>
      </c>
      <c r="D637" s="22" t="s">
        <v>48</v>
      </c>
      <c r="E637" s="23" t="s">
        <v>46</v>
      </c>
      <c r="F637" s="24">
        <v>48.98</v>
      </c>
    </row>
    <row r="638" spans="1:6">
      <c r="A638" s="22">
        <v>43986</v>
      </c>
      <c r="B638" s="22" t="str">
        <f t="shared" si="18"/>
        <v>Jun</v>
      </c>
      <c r="C638" s="23">
        <f t="shared" si="19"/>
        <v>23</v>
      </c>
      <c r="D638" s="22" t="s">
        <v>48</v>
      </c>
      <c r="E638" s="23" t="s">
        <v>57</v>
      </c>
      <c r="F638" s="24">
        <v>88.69</v>
      </c>
    </row>
    <row r="639" spans="1:6">
      <c r="A639" s="22">
        <v>44052</v>
      </c>
      <c r="B639" s="22" t="str">
        <f t="shared" si="18"/>
        <v>Aug</v>
      </c>
      <c r="C639" s="23">
        <f t="shared" si="19"/>
        <v>33</v>
      </c>
      <c r="D639" s="22" t="s">
        <v>48</v>
      </c>
      <c r="E639" s="23" t="s">
        <v>53</v>
      </c>
      <c r="F639" s="24">
        <v>60.87</v>
      </c>
    </row>
    <row r="640" spans="1:6">
      <c r="A640" s="22">
        <v>44090</v>
      </c>
      <c r="B640" s="22" t="str">
        <f t="shared" si="18"/>
        <v>Sep</v>
      </c>
      <c r="C640" s="23">
        <f t="shared" si="19"/>
        <v>38</v>
      </c>
      <c r="D640" s="22" t="s">
        <v>38</v>
      </c>
      <c r="E640" s="23" t="s">
        <v>61</v>
      </c>
      <c r="F640" s="24">
        <v>83.02</v>
      </c>
    </row>
    <row r="641" spans="1:6">
      <c r="A641" s="22">
        <v>44059</v>
      </c>
      <c r="B641" s="22" t="str">
        <f t="shared" si="18"/>
        <v>Aug</v>
      </c>
      <c r="C641" s="23">
        <f t="shared" si="19"/>
        <v>34</v>
      </c>
      <c r="D641" s="22" t="s">
        <v>48</v>
      </c>
      <c r="E641" s="23" t="s">
        <v>50</v>
      </c>
      <c r="F641" s="24">
        <v>46.55</v>
      </c>
    </row>
    <row r="642" spans="1:6">
      <c r="A642" s="22">
        <v>44067</v>
      </c>
      <c r="B642" s="22" t="str">
        <f t="shared" si="18"/>
        <v>Aug</v>
      </c>
      <c r="C642" s="23">
        <f t="shared" si="19"/>
        <v>35</v>
      </c>
      <c r="D642" s="22" t="s">
        <v>38</v>
      </c>
      <c r="E642" s="23" t="s">
        <v>58</v>
      </c>
      <c r="F642" s="24">
        <v>25.85</v>
      </c>
    </row>
    <row r="643" spans="1:6">
      <c r="A643" s="22">
        <v>44009</v>
      </c>
      <c r="B643" s="22" t="str">
        <f t="shared" si="18"/>
        <v>Jun</v>
      </c>
      <c r="C643" s="23">
        <f t="shared" si="19"/>
        <v>26</v>
      </c>
      <c r="D643" s="22" t="s">
        <v>48</v>
      </c>
      <c r="E643" s="23" t="s">
        <v>46</v>
      </c>
      <c r="F643" s="24">
        <v>50.52</v>
      </c>
    </row>
    <row r="644" spans="1:6">
      <c r="A644" s="22">
        <v>44086</v>
      </c>
      <c r="B644" s="22" t="str">
        <f t="shared" si="18"/>
        <v>Sep</v>
      </c>
      <c r="C644" s="23">
        <f t="shared" si="19"/>
        <v>37</v>
      </c>
      <c r="D644" s="22" t="s">
        <v>48</v>
      </c>
      <c r="E644" s="23" t="s">
        <v>58</v>
      </c>
      <c r="F644" s="24">
        <v>46.22</v>
      </c>
    </row>
    <row r="645" spans="1:6">
      <c r="A645" s="22">
        <v>43985</v>
      </c>
      <c r="B645" s="22" t="str">
        <f t="shared" si="18"/>
        <v>Jun</v>
      </c>
      <c r="C645" s="23">
        <f t="shared" si="19"/>
        <v>23</v>
      </c>
      <c r="D645" s="22" t="s">
        <v>48</v>
      </c>
      <c r="E645" s="23" t="s">
        <v>66</v>
      </c>
      <c r="F645" s="24">
        <v>76.900000000000006</v>
      </c>
    </row>
    <row r="646" spans="1:6">
      <c r="A646" s="22">
        <v>44009</v>
      </c>
      <c r="B646" s="22" t="str">
        <f t="shared" ref="B646:B709" si="20">TEXT(A646,"mmm")</f>
        <v>Jun</v>
      </c>
      <c r="C646" s="23">
        <f t="shared" ref="C646:C709" si="21">WEEKNUM(A646)</f>
        <v>26</v>
      </c>
      <c r="D646" s="22" t="s">
        <v>38</v>
      </c>
      <c r="E646" s="23" t="s">
        <v>50</v>
      </c>
      <c r="F646" s="24">
        <v>69.39</v>
      </c>
    </row>
    <row r="647" spans="1:6">
      <c r="A647" s="22">
        <v>44024</v>
      </c>
      <c r="B647" s="22" t="str">
        <f t="shared" si="20"/>
        <v>Jul</v>
      </c>
      <c r="C647" s="23">
        <f t="shared" si="21"/>
        <v>29</v>
      </c>
      <c r="D647" s="22" t="s">
        <v>48</v>
      </c>
      <c r="E647" s="23" t="s">
        <v>49</v>
      </c>
      <c r="F647" s="24">
        <v>99.97</v>
      </c>
    </row>
    <row r="648" spans="1:6">
      <c r="A648" s="22">
        <v>44070</v>
      </c>
      <c r="B648" s="22" t="str">
        <f t="shared" si="20"/>
        <v>Aug</v>
      </c>
      <c r="C648" s="23">
        <f t="shared" si="21"/>
        <v>35</v>
      </c>
      <c r="D648" s="22" t="s">
        <v>38</v>
      </c>
      <c r="E648" s="23" t="s">
        <v>49</v>
      </c>
      <c r="F648" s="24">
        <v>33.409999999999997</v>
      </c>
    </row>
    <row r="649" spans="1:6">
      <c r="A649" s="22">
        <v>43957</v>
      </c>
      <c r="B649" s="22" t="str">
        <f t="shared" si="20"/>
        <v>May</v>
      </c>
      <c r="C649" s="23">
        <f t="shared" si="21"/>
        <v>19</v>
      </c>
      <c r="D649" s="22" t="s">
        <v>48</v>
      </c>
      <c r="E649" s="23" t="s">
        <v>46</v>
      </c>
      <c r="F649" s="24">
        <v>25.69</v>
      </c>
    </row>
    <row r="650" spans="1:6">
      <c r="A650" s="22">
        <v>44069</v>
      </c>
      <c r="B650" s="22" t="str">
        <f t="shared" si="20"/>
        <v>Aug</v>
      </c>
      <c r="C650" s="23">
        <f t="shared" si="21"/>
        <v>35</v>
      </c>
      <c r="D650" s="22" t="s">
        <v>38</v>
      </c>
      <c r="E650" s="23" t="s">
        <v>50</v>
      </c>
      <c r="F650" s="24">
        <v>46.99</v>
      </c>
    </row>
    <row r="651" spans="1:6">
      <c r="A651" s="22">
        <v>43991</v>
      </c>
      <c r="B651" s="22" t="str">
        <f t="shared" si="20"/>
        <v>Jun</v>
      </c>
      <c r="C651" s="23">
        <f t="shared" si="21"/>
        <v>24</v>
      </c>
      <c r="D651" s="22" t="s">
        <v>48</v>
      </c>
      <c r="E651" s="23" t="s">
        <v>50</v>
      </c>
      <c r="F651" s="24">
        <v>69.58</v>
      </c>
    </row>
    <row r="652" spans="1:6">
      <c r="A652" s="22">
        <v>44086</v>
      </c>
      <c r="B652" s="22" t="str">
        <f t="shared" si="20"/>
        <v>Sep</v>
      </c>
      <c r="C652" s="23">
        <f t="shared" si="21"/>
        <v>37</v>
      </c>
      <c r="D652" s="22" t="s">
        <v>48</v>
      </c>
      <c r="E652" s="23" t="s">
        <v>54</v>
      </c>
      <c r="F652" s="24">
        <v>71.84</v>
      </c>
    </row>
    <row r="653" spans="1:6">
      <c r="A653" s="22">
        <v>44001</v>
      </c>
      <c r="B653" s="22" t="str">
        <f t="shared" si="20"/>
        <v>Jun</v>
      </c>
      <c r="C653" s="23">
        <f t="shared" si="21"/>
        <v>25</v>
      </c>
      <c r="D653" s="22" t="s">
        <v>48</v>
      </c>
      <c r="E653" s="23" t="s">
        <v>49</v>
      </c>
      <c r="F653" s="24">
        <v>64.540000000000006</v>
      </c>
    </row>
    <row r="654" spans="1:6">
      <c r="A654" s="22">
        <v>44059</v>
      </c>
      <c r="B654" s="22" t="str">
        <f t="shared" si="20"/>
        <v>Aug</v>
      </c>
      <c r="C654" s="23">
        <f t="shared" si="21"/>
        <v>34</v>
      </c>
      <c r="D654" s="22" t="s">
        <v>38</v>
      </c>
      <c r="E654" s="23" t="s">
        <v>56</v>
      </c>
      <c r="F654" s="24">
        <v>40.4</v>
      </c>
    </row>
    <row r="655" spans="1:6">
      <c r="A655" s="22">
        <v>44009</v>
      </c>
      <c r="B655" s="22" t="str">
        <f t="shared" si="20"/>
        <v>Jun</v>
      </c>
      <c r="C655" s="23">
        <f t="shared" si="21"/>
        <v>26</v>
      </c>
      <c r="D655" s="22" t="s">
        <v>48</v>
      </c>
      <c r="E655" s="23" t="s">
        <v>53</v>
      </c>
      <c r="F655" s="24">
        <v>87.19</v>
      </c>
    </row>
    <row r="656" spans="1:6">
      <c r="A656" s="22">
        <v>43984</v>
      </c>
      <c r="B656" s="22" t="str">
        <f t="shared" si="20"/>
        <v>Jun</v>
      </c>
      <c r="C656" s="23">
        <f t="shared" si="21"/>
        <v>23</v>
      </c>
      <c r="D656" s="22" t="s">
        <v>45</v>
      </c>
      <c r="E656" s="23" t="s">
        <v>57</v>
      </c>
      <c r="F656" s="24">
        <v>138.06</v>
      </c>
    </row>
    <row r="657" spans="1:6">
      <c r="A657" s="22">
        <v>43990</v>
      </c>
      <c r="B657" s="22" t="str">
        <f t="shared" si="20"/>
        <v>Jun</v>
      </c>
      <c r="C657" s="23">
        <f t="shared" si="21"/>
        <v>24</v>
      </c>
      <c r="D657" s="22" t="s">
        <v>48</v>
      </c>
      <c r="E657" s="23" t="s">
        <v>58</v>
      </c>
      <c r="F657" s="24">
        <v>46.49</v>
      </c>
    </row>
    <row r="658" spans="1:6">
      <c r="A658" s="22">
        <v>43995</v>
      </c>
      <c r="B658" s="22" t="str">
        <f t="shared" si="20"/>
        <v>Jun</v>
      </c>
      <c r="C658" s="23">
        <f t="shared" si="21"/>
        <v>24</v>
      </c>
      <c r="D658" s="22" t="s">
        <v>48</v>
      </c>
      <c r="E658" s="23" t="s">
        <v>53</v>
      </c>
      <c r="F658" s="24">
        <v>523.74</v>
      </c>
    </row>
    <row r="659" spans="1:6">
      <c r="A659" s="22">
        <v>44071</v>
      </c>
      <c r="B659" s="22" t="str">
        <f t="shared" si="20"/>
        <v>Aug</v>
      </c>
      <c r="C659" s="23">
        <f t="shared" si="21"/>
        <v>35</v>
      </c>
      <c r="D659" s="22" t="s">
        <v>48</v>
      </c>
      <c r="E659" s="23" t="s">
        <v>58</v>
      </c>
      <c r="F659" s="24">
        <v>72.959999999999994</v>
      </c>
    </row>
    <row r="660" spans="1:6">
      <c r="A660" s="22">
        <v>43984</v>
      </c>
      <c r="B660" s="22" t="str">
        <f t="shared" si="20"/>
        <v>Jun</v>
      </c>
      <c r="C660" s="23">
        <f t="shared" si="21"/>
        <v>23</v>
      </c>
      <c r="D660" s="22" t="s">
        <v>48</v>
      </c>
      <c r="E660" s="23" t="s">
        <v>50</v>
      </c>
      <c r="F660" s="24">
        <v>92.47</v>
      </c>
    </row>
    <row r="661" spans="1:6">
      <c r="A661" s="22">
        <v>44032</v>
      </c>
      <c r="B661" s="22" t="str">
        <f t="shared" si="20"/>
        <v>Jul</v>
      </c>
      <c r="C661" s="23">
        <f t="shared" si="21"/>
        <v>30</v>
      </c>
      <c r="D661" s="22" t="s">
        <v>38</v>
      </c>
      <c r="E661" s="23" t="s">
        <v>43</v>
      </c>
      <c r="F661" s="24">
        <v>60.43</v>
      </c>
    </row>
    <row r="662" spans="1:6">
      <c r="A662" s="22">
        <v>44052</v>
      </c>
      <c r="B662" s="22" t="str">
        <f t="shared" si="20"/>
        <v>Aug</v>
      </c>
      <c r="C662" s="23">
        <f t="shared" si="21"/>
        <v>33</v>
      </c>
      <c r="D662" s="22" t="s">
        <v>38</v>
      </c>
      <c r="E662" s="23" t="s">
        <v>49</v>
      </c>
      <c r="F662" s="24">
        <v>68.59</v>
      </c>
    </row>
    <row r="663" spans="1:6">
      <c r="A663" s="22">
        <v>44009</v>
      </c>
      <c r="B663" s="22" t="str">
        <f t="shared" si="20"/>
        <v>Jun</v>
      </c>
      <c r="C663" s="23">
        <f t="shared" si="21"/>
        <v>26</v>
      </c>
      <c r="D663" s="22" t="s">
        <v>38</v>
      </c>
      <c r="E663" s="23" t="s">
        <v>49</v>
      </c>
      <c r="F663" s="24">
        <v>99.67</v>
      </c>
    </row>
    <row r="664" spans="1:6">
      <c r="A664" s="22">
        <v>44066</v>
      </c>
      <c r="B664" s="22" t="str">
        <f t="shared" si="20"/>
        <v>Aug</v>
      </c>
      <c r="C664" s="23">
        <f t="shared" si="21"/>
        <v>35</v>
      </c>
      <c r="D664" s="22" t="s">
        <v>38</v>
      </c>
      <c r="E664" s="23" t="s">
        <v>43</v>
      </c>
      <c r="F664" s="24">
        <v>60.42</v>
      </c>
    </row>
    <row r="665" spans="1:6">
      <c r="A665" s="22">
        <v>43993</v>
      </c>
      <c r="B665" s="22" t="str">
        <f t="shared" si="20"/>
        <v>Jun</v>
      </c>
      <c r="C665" s="23">
        <f t="shared" si="21"/>
        <v>24</v>
      </c>
      <c r="D665" s="22" t="s">
        <v>48</v>
      </c>
      <c r="E665" s="23" t="s">
        <v>66</v>
      </c>
      <c r="F665" s="24">
        <v>38.79</v>
      </c>
    </row>
    <row r="666" spans="1:6">
      <c r="A666" s="22">
        <v>43979</v>
      </c>
      <c r="B666" s="22" t="str">
        <f t="shared" si="20"/>
        <v>May</v>
      </c>
      <c r="C666" s="23">
        <f t="shared" si="21"/>
        <v>22</v>
      </c>
      <c r="D666" s="22" t="s">
        <v>38</v>
      </c>
      <c r="E666" s="23" t="s">
        <v>49</v>
      </c>
      <c r="F666" s="24">
        <v>96.96</v>
      </c>
    </row>
    <row r="667" spans="1:6">
      <c r="A667" s="22">
        <v>44052</v>
      </c>
      <c r="B667" s="22" t="str">
        <f t="shared" si="20"/>
        <v>Aug</v>
      </c>
      <c r="C667" s="23">
        <f t="shared" si="21"/>
        <v>33</v>
      </c>
      <c r="D667" s="22" t="s">
        <v>45</v>
      </c>
      <c r="E667" s="23" t="s">
        <v>54</v>
      </c>
      <c r="F667" s="24">
        <v>24.33</v>
      </c>
    </row>
    <row r="668" spans="1:6">
      <c r="A668" s="22">
        <v>43983</v>
      </c>
      <c r="B668" s="22" t="str">
        <f t="shared" si="20"/>
        <v>Jun</v>
      </c>
      <c r="C668" s="23">
        <f t="shared" si="21"/>
        <v>23</v>
      </c>
      <c r="D668" s="22" t="s">
        <v>48</v>
      </c>
      <c r="E668" s="23" t="s">
        <v>49</v>
      </c>
      <c r="F668" s="24">
        <v>99.83</v>
      </c>
    </row>
    <row r="669" spans="1:6">
      <c r="A669" s="22">
        <v>44089</v>
      </c>
      <c r="B669" s="22" t="str">
        <f t="shared" si="20"/>
        <v>Sep</v>
      </c>
      <c r="C669" s="23">
        <f t="shared" si="21"/>
        <v>38</v>
      </c>
      <c r="D669" s="22" t="s">
        <v>38</v>
      </c>
      <c r="E669" s="23" t="s">
        <v>58</v>
      </c>
      <c r="F669" s="24">
        <v>46.16</v>
      </c>
    </row>
    <row r="670" spans="1:6">
      <c r="A670" s="22">
        <v>44009</v>
      </c>
      <c r="B670" s="22" t="str">
        <f t="shared" si="20"/>
        <v>Jun</v>
      </c>
      <c r="C670" s="23">
        <f t="shared" si="21"/>
        <v>26</v>
      </c>
      <c r="D670" s="22" t="s">
        <v>48</v>
      </c>
      <c r="E670" s="23" t="s">
        <v>43</v>
      </c>
      <c r="F670" s="24">
        <v>20.58</v>
      </c>
    </row>
    <row r="671" spans="1:6">
      <c r="A671" s="22">
        <v>43970</v>
      </c>
      <c r="B671" s="22" t="str">
        <f t="shared" si="20"/>
        <v>May</v>
      </c>
      <c r="C671" s="23">
        <f t="shared" si="21"/>
        <v>21</v>
      </c>
      <c r="D671" s="22" t="s">
        <v>48</v>
      </c>
      <c r="E671" s="23" t="s">
        <v>50</v>
      </c>
      <c r="F671" s="24">
        <v>46.83</v>
      </c>
    </row>
    <row r="672" spans="1:6">
      <c r="A672" s="22">
        <v>44073</v>
      </c>
      <c r="B672" s="22" t="str">
        <f t="shared" si="20"/>
        <v>Aug</v>
      </c>
      <c r="C672" s="23">
        <f t="shared" si="21"/>
        <v>36</v>
      </c>
      <c r="D672" s="22" t="s">
        <v>38</v>
      </c>
      <c r="E672" s="23" t="s">
        <v>49</v>
      </c>
      <c r="F672" s="24">
        <v>34.01</v>
      </c>
    </row>
    <row r="673" spans="1:6">
      <c r="A673" s="22">
        <v>44036</v>
      </c>
      <c r="B673" s="22" t="str">
        <f t="shared" si="20"/>
        <v>Jul</v>
      </c>
      <c r="C673" s="23">
        <f t="shared" si="21"/>
        <v>30</v>
      </c>
      <c r="D673" s="22" t="s">
        <v>48</v>
      </c>
      <c r="E673" s="23" t="s">
        <v>43</v>
      </c>
      <c r="F673" s="24">
        <v>38.770000000000003</v>
      </c>
    </row>
    <row r="674" spans="1:6">
      <c r="A674" s="22">
        <v>43983</v>
      </c>
      <c r="B674" s="22" t="str">
        <f t="shared" si="20"/>
        <v>Jun</v>
      </c>
      <c r="C674" s="23">
        <f t="shared" si="21"/>
        <v>23</v>
      </c>
      <c r="D674" s="22" t="s">
        <v>38</v>
      </c>
      <c r="E674" s="23" t="s">
        <v>39</v>
      </c>
      <c r="F674" s="24">
        <v>240.01</v>
      </c>
    </row>
    <row r="675" spans="1:6">
      <c r="A675" s="22">
        <v>44017</v>
      </c>
      <c r="B675" s="22" t="str">
        <f t="shared" si="20"/>
        <v>Jul</v>
      </c>
      <c r="C675" s="23">
        <f t="shared" si="21"/>
        <v>28</v>
      </c>
      <c r="D675" s="22" t="s">
        <v>48</v>
      </c>
      <c r="E675" s="23" t="s">
        <v>50</v>
      </c>
      <c r="F675" s="24">
        <v>69.02</v>
      </c>
    </row>
    <row r="676" spans="1:6">
      <c r="A676" s="22">
        <v>44065</v>
      </c>
      <c r="B676" s="22" t="str">
        <f t="shared" si="20"/>
        <v>Aug</v>
      </c>
      <c r="C676" s="23">
        <f t="shared" si="21"/>
        <v>34</v>
      </c>
      <c r="D676" s="22" t="s">
        <v>45</v>
      </c>
      <c r="E676" s="23" t="s">
        <v>57</v>
      </c>
      <c r="F676" s="24">
        <v>69.27</v>
      </c>
    </row>
    <row r="677" spans="1:6">
      <c r="A677" s="22">
        <v>44072</v>
      </c>
      <c r="B677" s="22" t="str">
        <f t="shared" si="20"/>
        <v>Aug</v>
      </c>
      <c r="C677" s="23">
        <f t="shared" si="21"/>
        <v>35</v>
      </c>
      <c r="D677" s="22" t="s">
        <v>38</v>
      </c>
      <c r="E677" s="23" t="s">
        <v>58</v>
      </c>
      <c r="F677" s="24">
        <v>48.69</v>
      </c>
    </row>
    <row r="678" spans="1:6">
      <c r="A678" s="22">
        <v>44011</v>
      </c>
      <c r="B678" s="22" t="str">
        <f t="shared" si="20"/>
        <v>Jun</v>
      </c>
      <c r="C678" s="23">
        <f t="shared" si="21"/>
        <v>27</v>
      </c>
      <c r="D678" s="22" t="s">
        <v>48</v>
      </c>
      <c r="E678" s="23" t="s">
        <v>57</v>
      </c>
      <c r="F678" s="24">
        <v>46.82</v>
      </c>
    </row>
    <row r="679" spans="1:6">
      <c r="A679" s="22">
        <v>43987</v>
      </c>
      <c r="B679" s="22" t="str">
        <f t="shared" si="20"/>
        <v>Jun</v>
      </c>
      <c r="C679" s="23">
        <f t="shared" si="21"/>
        <v>23</v>
      </c>
      <c r="D679" s="22" t="s">
        <v>38</v>
      </c>
      <c r="E679" s="23" t="s">
        <v>46</v>
      </c>
      <c r="F679" s="24">
        <v>48.67</v>
      </c>
    </row>
    <row r="680" spans="1:6">
      <c r="A680" s="22">
        <v>44010</v>
      </c>
      <c r="B680" s="22" t="str">
        <f t="shared" si="20"/>
        <v>Jun</v>
      </c>
      <c r="C680" s="23">
        <f t="shared" si="21"/>
        <v>27</v>
      </c>
      <c r="D680" s="22" t="s">
        <v>48</v>
      </c>
      <c r="E680" s="23" t="s">
        <v>57</v>
      </c>
      <c r="F680" s="24">
        <v>23.27</v>
      </c>
    </row>
    <row r="681" spans="1:6">
      <c r="A681" s="22">
        <v>43978</v>
      </c>
      <c r="B681" s="22" t="str">
        <f t="shared" si="20"/>
        <v>May</v>
      </c>
      <c r="C681" s="23">
        <f t="shared" si="21"/>
        <v>22</v>
      </c>
      <c r="D681" s="22" t="s">
        <v>48</v>
      </c>
      <c r="E681" s="23" t="s">
        <v>50</v>
      </c>
      <c r="F681" s="24">
        <v>46.34</v>
      </c>
    </row>
    <row r="682" spans="1:6">
      <c r="A682" s="22">
        <v>44002</v>
      </c>
      <c r="B682" s="22" t="str">
        <f t="shared" si="20"/>
        <v>Jun</v>
      </c>
      <c r="C682" s="23">
        <f t="shared" si="21"/>
        <v>25</v>
      </c>
      <c r="D682" s="22" t="s">
        <v>48</v>
      </c>
      <c r="E682" s="23" t="s">
        <v>53</v>
      </c>
      <c r="F682" s="24">
        <v>58.48</v>
      </c>
    </row>
    <row r="683" spans="1:6">
      <c r="A683" s="22">
        <v>44004</v>
      </c>
      <c r="B683" s="22" t="str">
        <f t="shared" si="20"/>
        <v>Jun</v>
      </c>
      <c r="C683" s="23">
        <f t="shared" si="21"/>
        <v>26</v>
      </c>
      <c r="D683" s="22" t="s">
        <v>48</v>
      </c>
      <c r="E683" s="23" t="s">
        <v>50</v>
      </c>
      <c r="F683" s="24">
        <v>69.2</v>
      </c>
    </row>
    <row r="684" spans="1:6">
      <c r="A684" s="22">
        <v>44046</v>
      </c>
      <c r="B684" s="22" t="str">
        <f t="shared" si="20"/>
        <v>Aug</v>
      </c>
      <c r="C684" s="23">
        <f t="shared" si="21"/>
        <v>32</v>
      </c>
      <c r="D684" s="22" t="s">
        <v>38</v>
      </c>
      <c r="E684" s="23" t="s">
        <v>56</v>
      </c>
      <c r="F684" s="24">
        <v>60.72</v>
      </c>
    </row>
    <row r="685" spans="1:6">
      <c r="A685" s="22">
        <v>43991</v>
      </c>
      <c r="B685" s="22" t="str">
        <f t="shared" si="20"/>
        <v>Jun</v>
      </c>
      <c r="C685" s="23">
        <f t="shared" si="21"/>
        <v>24</v>
      </c>
      <c r="D685" s="22" t="s">
        <v>38</v>
      </c>
      <c r="E685" s="23" t="s">
        <v>56</v>
      </c>
      <c r="F685" s="24">
        <v>57.43</v>
      </c>
    </row>
    <row r="686" spans="1:6">
      <c r="A686" s="22">
        <v>43989</v>
      </c>
      <c r="B686" s="22" t="str">
        <f t="shared" si="20"/>
        <v>Jun</v>
      </c>
      <c r="C686" s="23">
        <f t="shared" si="21"/>
        <v>24</v>
      </c>
      <c r="D686" s="22" t="s">
        <v>48</v>
      </c>
      <c r="E686" s="23" t="s">
        <v>46</v>
      </c>
      <c r="F686" s="24">
        <v>24.24</v>
      </c>
    </row>
    <row r="687" spans="1:6">
      <c r="A687" s="22">
        <v>43995</v>
      </c>
      <c r="B687" s="22" t="str">
        <f t="shared" si="20"/>
        <v>Jun</v>
      </c>
      <c r="C687" s="23">
        <f t="shared" si="21"/>
        <v>24</v>
      </c>
      <c r="D687" s="22" t="s">
        <v>48</v>
      </c>
      <c r="E687" s="23" t="s">
        <v>61</v>
      </c>
      <c r="F687" s="24">
        <v>186.62</v>
      </c>
    </row>
    <row r="688" spans="1:6">
      <c r="A688" s="22">
        <v>44003</v>
      </c>
      <c r="B688" s="22" t="str">
        <f t="shared" si="20"/>
        <v>Jun</v>
      </c>
      <c r="C688" s="23">
        <f t="shared" si="21"/>
        <v>26</v>
      </c>
      <c r="D688" s="22" t="s">
        <v>38</v>
      </c>
      <c r="E688" s="23" t="s">
        <v>49</v>
      </c>
      <c r="F688" s="24">
        <v>68.37</v>
      </c>
    </row>
    <row r="689" spans="1:6">
      <c r="A689" s="22">
        <v>44045</v>
      </c>
      <c r="B689" s="22" t="str">
        <f t="shared" si="20"/>
        <v>Aug</v>
      </c>
      <c r="C689" s="23">
        <f t="shared" si="21"/>
        <v>32</v>
      </c>
      <c r="D689" s="22" t="s">
        <v>38</v>
      </c>
      <c r="E689" s="23" t="s">
        <v>49</v>
      </c>
      <c r="F689" s="24">
        <v>34</v>
      </c>
    </row>
    <row r="690" spans="1:6">
      <c r="A690" s="22">
        <v>43985</v>
      </c>
      <c r="B690" s="22" t="str">
        <f t="shared" si="20"/>
        <v>Jun</v>
      </c>
      <c r="C690" s="23">
        <f t="shared" si="21"/>
        <v>23</v>
      </c>
      <c r="D690" s="22" t="s">
        <v>38</v>
      </c>
      <c r="E690" s="23" t="s">
        <v>49</v>
      </c>
      <c r="F690" s="24">
        <v>32.36</v>
      </c>
    </row>
    <row r="691" spans="1:6">
      <c r="A691" s="22">
        <v>44060</v>
      </c>
      <c r="B691" s="22" t="str">
        <f t="shared" si="20"/>
        <v>Aug</v>
      </c>
      <c r="C691" s="23">
        <f t="shared" si="21"/>
        <v>34</v>
      </c>
      <c r="D691" s="22" t="s">
        <v>38</v>
      </c>
      <c r="E691" s="23" t="s">
        <v>58</v>
      </c>
      <c r="F691" s="24">
        <v>50.58</v>
      </c>
    </row>
    <row r="692" spans="1:6">
      <c r="A692" s="22">
        <v>44009</v>
      </c>
      <c r="B692" s="22" t="str">
        <f t="shared" si="20"/>
        <v>Jun</v>
      </c>
      <c r="C692" s="23">
        <f t="shared" si="21"/>
        <v>26</v>
      </c>
      <c r="D692" s="22" t="s">
        <v>48</v>
      </c>
      <c r="E692" s="23" t="s">
        <v>54</v>
      </c>
      <c r="F692" s="24">
        <v>47.05</v>
      </c>
    </row>
    <row r="693" spans="1:6">
      <c r="A693" s="22">
        <v>44006</v>
      </c>
      <c r="B693" s="22" t="str">
        <f t="shared" si="20"/>
        <v>Jun</v>
      </c>
      <c r="C693" s="23">
        <f t="shared" si="21"/>
        <v>26</v>
      </c>
      <c r="D693" s="22" t="s">
        <v>38</v>
      </c>
      <c r="E693" s="23" t="s">
        <v>57</v>
      </c>
      <c r="F693" s="24">
        <v>44.27</v>
      </c>
    </row>
    <row r="694" spans="1:6">
      <c r="A694" s="22">
        <v>44048</v>
      </c>
      <c r="B694" s="22" t="str">
        <f t="shared" si="20"/>
        <v>Aug</v>
      </c>
      <c r="C694" s="23">
        <f t="shared" si="21"/>
        <v>32</v>
      </c>
      <c r="D694" s="22" t="s">
        <v>38</v>
      </c>
      <c r="E694" s="23" t="s">
        <v>50</v>
      </c>
      <c r="F694" s="24">
        <v>46.29</v>
      </c>
    </row>
    <row r="695" spans="1:6">
      <c r="A695" s="22">
        <v>44065</v>
      </c>
      <c r="B695" s="22" t="str">
        <f t="shared" si="20"/>
        <v>Aug</v>
      </c>
      <c r="C695" s="23">
        <f t="shared" si="21"/>
        <v>34</v>
      </c>
      <c r="D695" s="22" t="s">
        <v>48</v>
      </c>
      <c r="E695" s="23" t="s">
        <v>43</v>
      </c>
      <c r="F695" s="24">
        <v>57.74</v>
      </c>
    </row>
    <row r="696" spans="1:6">
      <c r="A696" s="22">
        <v>44030</v>
      </c>
      <c r="B696" s="22" t="str">
        <f t="shared" si="20"/>
        <v>Jul</v>
      </c>
      <c r="C696" s="23">
        <f t="shared" si="21"/>
        <v>29</v>
      </c>
      <c r="D696" s="22" t="s">
        <v>45</v>
      </c>
      <c r="E696" s="23" t="s">
        <v>50</v>
      </c>
      <c r="F696" s="24">
        <v>23.79</v>
      </c>
    </row>
    <row r="697" spans="1:6">
      <c r="A697" s="22">
        <v>44078</v>
      </c>
      <c r="B697" s="22" t="str">
        <f t="shared" si="20"/>
        <v>Sep</v>
      </c>
      <c r="C697" s="23">
        <f t="shared" si="21"/>
        <v>36</v>
      </c>
      <c r="D697" s="22" t="s">
        <v>48</v>
      </c>
      <c r="E697" s="23" t="s">
        <v>43</v>
      </c>
      <c r="F697" s="24">
        <v>180.32</v>
      </c>
    </row>
    <row r="698" spans="1:6">
      <c r="A698" s="22">
        <v>44053</v>
      </c>
      <c r="B698" s="22" t="str">
        <f t="shared" si="20"/>
        <v>Aug</v>
      </c>
      <c r="C698" s="23">
        <f t="shared" si="21"/>
        <v>33</v>
      </c>
      <c r="D698" s="22" t="s">
        <v>38</v>
      </c>
      <c r="E698" s="23" t="s">
        <v>50</v>
      </c>
      <c r="F698" s="24">
        <v>46.6</v>
      </c>
    </row>
    <row r="699" spans="1:6">
      <c r="A699" s="22">
        <v>44009</v>
      </c>
      <c r="B699" s="22" t="str">
        <f t="shared" si="20"/>
        <v>Jun</v>
      </c>
      <c r="C699" s="23">
        <f t="shared" si="21"/>
        <v>26</v>
      </c>
      <c r="D699" s="22" t="s">
        <v>45</v>
      </c>
      <c r="E699" s="23" t="s">
        <v>50</v>
      </c>
      <c r="F699" s="24">
        <v>46.1</v>
      </c>
    </row>
    <row r="700" spans="1:6">
      <c r="A700" s="22">
        <v>44049</v>
      </c>
      <c r="B700" s="22" t="str">
        <f t="shared" si="20"/>
        <v>Aug</v>
      </c>
      <c r="C700" s="23">
        <f t="shared" si="21"/>
        <v>32</v>
      </c>
      <c r="D700" s="22" t="s">
        <v>38</v>
      </c>
      <c r="E700" s="23" t="s">
        <v>53</v>
      </c>
      <c r="F700" s="24">
        <v>87.68</v>
      </c>
    </row>
    <row r="701" spans="1:6">
      <c r="A701" s="22">
        <v>43997</v>
      </c>
      <c r="B701" s="22" t="str">
        <f t="shared" si="20"/>
        <v>Jun</v>
      </c>
      <c r="C701" s="23">
        <f t="shared" si="21"/>
        <v>25</v>
      </c>
      <c r="D701" s="22" t="s">
        <v>48</v>
      </c>
      <c r="E701" s="23" t="s">
        <v>54</v>
      </c>
      <c r="F701" s="24">
        <v>71.77</v>
      </c>
    </row>
    <row r="702" spans="1:6">
      <c r="A702" s="22">
        <v>43998</v>
      </c>
      <c r="B702" s="22" t="str">
        <f t="shared" si="20"/>
        <v>Jun</v>
      </c>
      <c r="C702" s="23">
        <f t="shared" si="21"/>
        <v>25</v>
      </c>
      <c r="D702" s="22" t="s">
        <v>38</v>
      </c>
      <c r="E702" s="23" t="s">
        <v>49</v>
      </c>
      <c r="F702" s="24">
        <v>33.56</v>
      </c>
    </row>
    <row r="703" spans="1:6">
      <c r="A703" s="22">
        <v>44065</v>
      </c>
      <c r="B703" s="22" t="str">
        <f t="shared" si="20"/>
        <v>Aug</v>
      </c>
      <c r="C703" s="23">
        <f t="shared" si="21"/>
        <v>34</v>
      </c>
      <c r="D703" s="22" t="s">
        <v>38</v>
      </c>
      <c r="E703" s="23" t="s">
        <v>50</v>
      </c>
      <c r="F703" s="24">
        <v>23.32</v>
      </c>
    </row>
    <row r="704" spans="1:6">
      <c r="A704" s="22">
        <v>44075</v>
      </c>
      <c r="B704" s="22" t="str">
        <f t="shared" si="20"/>
        <v>Sep</v>
      </c>
      <c r="C704" s="23">
        <f t="shared" si="21"/>
        <v>36</v>
      </c>
      <c r="D704" s="22" t="s">
        <v>48</v>
      </c>
      <c r="E704" s="23" t="s">
        <v>61</v>
      </c>
      <c r="F704" s="24">
        <v>601.94000000000005</v>
      </c>
    </row>
    <row r="705" spans="1:6">
      <c r="A705" s="22">
        <v>43961</v>
      </c>
      <c r="B705" s="22" t="str">
        <f t="shared" si="20"/>
        <v>May</v>
      </c>
      <c r="C705" s="23">
        <f t="shared" si="21"/>
        <v>20</v>
      </c>
      <c r="D705" s="22" t="s">
        <v>48</v>
      </c>
      <c r="E705" s="23" t="s">
        <v>54</v>
      </c>
      <c r="F705" s="24">
        <v>47.03</v>
      </c>
    </row>
    <row r="706" spans="1:6">
      <c r="A706" s="22">
        <v>43973</v>
      </c>
      <c r="B706" s="22" t="str">
        <f t="shared" si="20"/>
        <v>May</v>
      </c>
      <c r="C706" s="23">
        <f t="shared" si="21"/>
        <v>21</v>
      </c>
      <c r="D706" s="22" t="s">
        <v>38</v>
      </c>
      <c r="E706" s="23" t="s">
        <v>49</v>
      </c>
      <c r="F706" s="24">
        <v>68.08</v>
      </c>
    </row>
    <row r="707" spans="1:6">
      <c r="A707" s="22">
        <v>44001</v>
      </c>
      <c r="B707" s="22" t="str">
        <f t="shared" si="20"/>
        <v>Jun</v>
      </c>
      <c r="C707" s="23">
        <f t="shared" si="21"/>
        <v>25</v>
      </c>
      <c r="D707" s="22" t="s">
        <v>48</v>
      </c>
      <c r="E707" s="23" t="s">
        <v>57</v>
      </c>
      <c r="F707" s="24">
        <v>46.84</v>
      </c>
    </row>
    <row r="708" spans="1:6">
      <c r="A708" s="22">
        <v>44048</v>
      </c>
      <c r="B708" s="22" t="str">
        <f t="shared" si="20"/>
        <v>Aug</v>
      </c>
      <c r="C708" s="23">
        <f t="shared" si="21"/>
        <v>32</v>
      </c>
      <c r="D708" s="22" t="s">
        <v>38</v>
      </c>
      <c r="E708" s="23" t="s">
        <v>57</v>
      </c>
      <c r="F708" s="24">
        <v>46.09</v>
      </c>
    </row>
    <row r="709" spans="1:6">
      <c r="A709" s="22">
        <v>44090</v>
      </c>
      <c r="B709" s="22" t="str">
        <f t="shared" si="20"/>
        <v>Sep</v>
      </c>
      <c r="C709" s="23">
        <f t="shared" si="21"/>
        <v>38</v>
      </c>
      <c r="D709" s="22" t="s">
        <v>48</v>
      </c>
      <c r="E709" s="23" t="s">
        <v>50</v>
      </c>
      <c r="F709" s="24">
        <v>23.83</v>
      </c>
    </row>
    <row r="710" spans="1:6">
      <c r="A710" s="22">
        <v>44067</v>
      </c>
      <c r="B710" s="22" t="str">
        <f t="shared" ref="B710:B773" si="22">TEXT(A710,"mmm")</f>
        <v>Aug</v>
      </c>
      <c r="C710" s="23">
        <f t="shared" ref="C710:C773" si="23">WEEKNUM(A710)</f>
        <v>35</v>
      </c>
      <c r="D710" s="22" t="s">
        <v>38</v>
      </c>
      <c r="E710" s="23" t="s">
        <v>56</v>
      </c>
      <c r="F710" s="24">
        <v>20.62</v>
      </c>
    </row>
    <row r="711" spans="1:6">
      <c r="A711" s="22">
        <v>43996</v>
      </c>
      <c r="B711" s="22" t="str">
        <f t="shared" si="22"/>
        <v>Jun</v>
      </c>
      <c r="C711" s="23">
        <f t="shared" si="23"/>
        <v>25</v>
      </c>
      <c r="D711" s="22" t="s">
        <v>48</v>
      </c>
      <c r="E711" s="23" t="s">
        <v>57</v>
      </c>
      <c r="F711" s="24">
        <v>44.56</v>
      </c>
    </row>
    <row r="712" spans="1:6">
      <c r="A712" s="22">
        <v>44053</v>
      </c>
      <c r="B712" s="22" t="str">
        <f t="shared" si="22"/>
        <v>Aug</v>
      </c>
      <c r="C712" s="23">
        <f t="shared" si="23"/>
        <v>33</v>
      </c>
      <c r="D712" s="22" t="s">
        <v>38</v>
      </c>
      <c r="E712" s="23" t="s">
        <v>57</v>
      </c>
      <c r="F712" s="24">
        <v>23.19</v>
      </c>
    </row>
    <row r="713" spans="1:6">
      <c r="A713" s="22">
        <v>43985</v>
      </c>
      <c r="B713" s="22" t="str">
        <f t="shared" si="22"/>
        <v>Jun</v>
      </c>
      <c r="C713" s="23">
        <f t="shared" si="23"/>
        <v>23</v>
      </c>
      <c r="D713" s="22" t="s">
        <v>48</v>
      </c>
      <c r="E713" s="23" t="s">
        <v>49</v>
      </c>
      <c r="F713" s="24">
        <v>102.57</v>
      </c>
    </row>
    <row r="714" spans="1:6">
      <c r="A714" s="22">
        <v>43981</v>
      </c>
      <c r="B714" s="22" t="str">
        <f t="shared" si="22"/>
        <v>May</v>
      </c>
      <c r="C714" s="23">
        <f t="shared" si="23"/>
        <v>22</v>
      </c>
      <c r="D714" s="22" t="s">
        <v>38</v>
      </c>
      <c r="E714" s="23" t="s">
        <v>39</v>
      </c>
      <c r="F714" s="24">
        <v>240.23</v>
      </c>
    </row>
    <row r="715" spans="1:6">
      <c r="A715" s="22">
        <v>44007</v>
      </c>
      <c r="B715" s="22" t="str">
        <f t="shared" si="22"/>
        <v>Jun</v>
      </c>
      <c r="C715" s="23">
        <f t="shared" si="23"/>
        <v>26</v>
      </c>
      <c r="D715" s="22" t="s">
        <v>48</v>
      </c>
      <c r="E715" s="23" t="s">
        <v>66</v>
      </c>
      <c r="F715" s="24">
        <v>90.23</v>
      </c>
    </row>
    <row r="716" spans="1:6">
      <c r="A716" s="22">
        <v>44011</v>
      </c>
      <c r="B716" s="22" t="str">
        <f t="shared" si="22"/>
        <v>Jun</v>
      </c>
      <c r="C716" s="23">
        <f t="shared" si="23"/>
        <v>27</v>
      </c>
      <c r="D716" s="22" t="s">
        <v>48</v>
      </c>
      <c r="E716" s="23" t="s">
        <v>49</v>
      </c>
      <c r="F716" s="24">
        <v>160.66999999999999</v>
      </c>
    </row>
    <row r="717" spans="1:6">
      <c r="A717" s="22">
        <v>44011</v>
      </c>
      <c r="B717" s="22" t="str">
        <f t="shared" si="22"/>
        <v>Jun</v>
      </c>
      <c r="C717" s="23">
        <f t="shared" si="23"/>
        <v>27</v>
      </c>
      <c r="D717" s="22" t="s">
        <v>48</v>
      </c>
      <c r="E717" s="23" t="s">
        <v>50</v>
      </c>
      <c r="F717" s="24">
        <v>66.97</v>
      </c>
    </row>
    <row r="718" spans="1:6">
      <c r="A718" s="22">
        <v>44045</v>
      </c>
      <c r="B718" s="22" t="str">
        <f t="shared" si="22"/>
        <v>Aug</v>
      </c>
      <c r="C718" s="23">
        <f t="shared" si="23"/>
        <v>32</v>
      </c>
      <c r="D718" s="22" t="s">
        <v>38</v>
      </c>
      <c r="E718" s="23" t="s">
        <v>57</v>
      </c>
      <c r="F718" s="24">
        <v>44.78</v>
      </c>
    </row>
    <row r="719" spans="1:6">
      <c r="A719" s="22">
        <v>43997</v>
      </c>
      <c r="B719" s="22" t="str">
        <f t="shared" si="22"/>
        <v>Jun</v>
      </c>
      <c r="C719" s="23">
        <f t="shared" si="23"/>
        <v>25</v>
      </c>
      <c r="D719" s="22" t="s">
        <v>48</v>
      </c>
      <c r="E719" s="23" t="s">
        <v>57</v>
      </c>
      <c r="F719" s="24">
        <v>66.760000000000005</v>
      </c>
    </row>
    <row r="720" spans="1:6">
      <c r="A720" s="22">
        <v>44074</v>
      </c>
      <c r="B720" s="22" t="str">
        <f t="shared" si="22"/>
        <v>Aug</v>
      </c>
      <c r="C720" s="23">
        <f t="shared" si="23"/>
        <v>36</v>
      </c>
      <c r="D720" s="22" t="s">
        <v>38</v>
      </c>
      <c r="E720" s="23" t="s">
        <v>66</v>
      </c>
      <c r="F720" s="24">
        <v>57.57</v>
      </c>
    </row>
    <row r="721" spans="1:6">
      <c r="A721" s="22">
        <v>43966</v>
      </c>
      <c r="B721" s="22" t="str">
        <f t="shared" si="22"/>
        <v>May</v>
      </c>
      <c r="C721" s="23">
        <f t="shared" si="23"/>
        <v>20</v>
      </c>
      <c r="D721" s="22" t="s">
        <v>48</v>
      </c>
      <c r="E721" s="23" t="s">
        <v>49</v>
      </c>
      <c r="F721" s="24">
        <v>66.97</v>
      </c>
    </row>
    <row r="722" spans="1:6">
      <c r="A722" s="22">
        <v>43997</v>
      </c>
      <c r="B722" s="22" t="str">
        <f t="shared" si="22"/>
        <v>Jun</v>
      </c>
      <c r="C722" s="23">
        <f t="shared" si="23"/>
        <v>25</v>
      </c>
      <c r="D722" s="22" t="s">
        <v>48</v>
      </c>
      <c r="E722" s="23" t="s">
        <v>57</v>
      </c>
      <c r="F722" s="24">
        <v>46.34</v>
      </c>
    </row>
    <row r="723" spans="1:6">
      <c r="A723" s="22">
        <v>44000</v>
      </c>
      <c r="B723" s="22" t="str">
        <f t="shared" si="22"/>
        <v>Jun</v>
      </c>
      <c r="C723" s="23">
        <f t="shared" si="23"/>
        <v>25</v>
      </c>
      <c r="D723" s="22" t="s">
        <v>45</v>
      </c>
      <c r="E723" s="23" t="s">
        <v>50</v>
      </c>
      <c r="F723" s="24">
        <v>23.29</v>
      </c>
    </row>
    <row r="724" spans="1:6">
      <c r="A724" s="22">
        <v>44080</v>
      </c>
      <c r="B724" s="22" t="str">
        <f t="shared" si="22"/>
        <v>Sep</v>
      </c>
      <c r="C724" s="23">
        <f t="shared" si="23"/>
        <v>37</v>
      </c>
      <c r="D724" s="22" t="s">
        <v>38</v>
      </c>
      <c r="E724" s="23" t="s">
        <v>50</v>
      </c>
      <c r="F724" s="24">
        <v>69.88</v>
      </c>
    </row>
    <row r="725" spans="1:6">
      <c r="A725" s="22">
        <v>44057</v>
      </c>
      <c r="B725" s="22" t="str">
        <f t="shared" si="22"/>
        <v>Aug</v>
      </c>
      <c r="C725" s="23">
        <f t="shared" si="23"/>
        <v>33</v>
      </c>
      <c r="D725" s="22" t="s">
        <v>48</v>
      </c>
      <c r="E725" s="23" t="s">
        <v>53</v>
      </c>
      <c r="F725" s="24">
        <v>90.6</v>
      </c>
    </row>
    <row r="726" spans="1:6">
      <c r="A726" s="22">
        <v>44012</v>
      </c>
      <c r="B726" s="22" t="str">
        <f t="shared" si="22"/>
        <v>Jun</v>
      </c>
      <c r="C726" s="23">
        <f t="shared" si="23"/>
        <v>27</v>
      </c>
      <c r="D726" s="22" t="s">
        <v>48</v>
      </c>
      <c r="E726" s="23" t="s">
        <v>49</v>
      </c>
      <c r="F726" s="24">
        <v>99.45</v>
      </c>
    </row>
    <row r="727" spans="1:6">
      <c r="A727" s="22">
        <v>44052</v>
      </c>
      <c r="B727" s="22" t="str">
        <f t="shared" si="22"/>
        <v>Aug</v>
      </c>
      <c r="C727" s="23">
        <f t="shared" si="23"/>
        <v>33</v>
      </c>
      <c r="D727" s="22" t="s">
        <v>48</v>
      </c>
      <c r="E727" s="23" t="s">
        <v>58</v>
      </c>
      <c r="F727" s="24">
        <v>25.17</v>
      </c>
    </row>
    <row r="728" spans="1:6">
      <c r="A728" s="22">
        <v>44042</v>
      </c>
      <c r="B728" s="22" t="str">
        <f t="shared" si="22"/>
        <v>Jul</v>
      </c>
      <c r="C728" s="23">
        <f t="shared" si="23"/>
        <v>31</v>
      </c>
      <c r="D728" s="22" t="s">
        <v>48</v>
      </c>
      <c r="E728" s="23" t="s">
        <v>56</v>
      </c>
      <c r="F728" s="24">
        <v>63.34</v>
      </c>
    </row>
    <row r="729" spans="1:6">
      <c r="A729" s="22">
        <v>43989</v>
      </c>
      <c r="B729" s="22" t="str">
        <f t="shared" si="22"/>
        <v>Jun</v>
      </c>
      <c r="C729" s="23">
        <f t="shared" si="23"/>
        <v>24</v>
      </c>
      <c r="D729" s="22" t="s">
        <v>38</v>
      </c>
      <c r="E729" s="23" t="s">
        <v>50</v>
      </c>
      <c r="F729" s="24">
        <v>327.91</v>
      </c>
    </row>
    <row r="730" spans="1:6">
      <c r="A730" s="22">
        <v>44075</v>
      </c>
      <c r="B730" s="22" t="str">
        <f t="shared" si="22"/>
        <v>Sep</v>
      </c>
      <c r="C730" s="23">
        <f t="shared" si="23"/>
        <v>36</v>
      </c>
      <c r="D730" s="22" t="s">
        <v>48</v>
      </c>
      <c r="E730" s="23" t="s">
        <v>54</v>
      </c>
      <c r="F730" s="24">
        <v>24.88</v>
      </c>
    </row>
    <row r="731" spans="1:6">
      <c r="A731" s="22">
        <v>43996</v>
      </c>
      <c r="B731" s="22" t="str">
        <f t="shared" si="22"/>
        <v>Jun</v>
      </c>
      <c r="C731" s="23">
        <f t="shared" si="23"/>
        <v>25</v>
      </c>
      <c r="D731" s="22" t="s">
        <v>48</v>
      </c>
      <c r="E731" s="23" t="s">
        <v>43</v>
      </c>
      <c r="F731" s="24">
        <v>19.38</v>
      </c>
    </row>
    <row r="732" spans="1:6">
      <c r="A732" s="22">
        <v>44004</v>
      </c>
      <c r="B732" s="22" t="str">
        <f t="shared" si="22"/>
        <v>Jun</v>
      </c>
      <c r="C732" s="23">
        <f t="shared" si="23"/>
        <v>26</v>
      </c>
      <c r="D732" s="22" t="s">
        <v>48</v>
      </c>
      <c r="E732" s="23" t="s">
        <v>49</v>
      </c>
      <c r="F732" s="24">
        <v>68.08</v>
      </c>
    </row>
    <row r="733" spans="1:6">
      <c r="A733" s="22">
        <v>44061</v>
      </c>
      <c r="B733" s="22" t="str">
        <f t="shared" si="22"/>
        <v>Aug</v>
      </c>
      <c r="C733" s="23">
        <f t="shared" si="23"/>
        <v>34</v>
      </c>
      <c r="D733" s="22" t="s">
        <v>48</v>
      </c>
      <c r="E733" s="23" t="s">
        <v>57</v>
      </c>
      <c r="F733" s="24">
        <v>69.069999999999993</v>
      </c>
    </row>
    <row r="734" spans="1:6">
      <c r="A734" s="22">
        <v>44049</v>
      </c>
      <c r="B734" s="22" t="str">
        <f t="shared" si="22"/>
        <v>Aug</v>
      </c>
      <c r="C734" s="23">
        <f t="shared" si="23"/>
        <v>32</v>
      </c>
      <c r="D734" s="22" t="s">
        <v>38</v>
      </c>
      <c r="E734" s="23" t="s">
        <v>56</v>
      </c>
      <c r="F734" s="24">
        <v>40.74</v>
      </c>
    </row>
    <row r="735" spans="1:6">
      <c r="A735" s="22">
        <v>44049</v>
      </c>
      <c r="B735" s="22" t="str">
        <f t="shared" si="22"/>
        <v>Aug</v>
      </c>
      <c r="C735" s="23">
        <f t="shared" si="23"/>
        <v>32</v>
      </c>
      <c r="D735" s="22" t="s">
        <v>48</v>
      </c>
      <c r="E735" s="23" t="s">
        <v>46</v>
      </c>
      <c r="F735" s="24">
        <v>24.62</v>
      </c>
    </row>
    <row r="736" spans="1:6">
      <c r="A736" s="22">
        <v>44006</v>
      </c>
      <c r="B736" s="22" t="str">
        <f t="shared" si="22"/>
        <v>Jun</v>
      </c>
      <c r="C736" s="23">
        <f t="shared" si="23"/>
        <v>26</v>
      </c>
      <c r="D736" s="22" t="s">
        <v>38</v>
      </c>
      <c r="E736" s="23" t="s">
        <v>49</v>
      </c>
      <c r="F736" s="24">
        <v>66.91</v>
      </c>
    </row>
    <row r="737" spans="1:6">
      <c r="A737" s="22">
        <v>43987</v>
      </c>
      <c r="B737" s="22" t="str">
        <f t="shared" si="22"/>
        <v>Jun</v>
      </c>
      <c r="C737" s="23">
        <f t="shared" si="23"/>
        <v>23</v>
      </c>
      <c r="D737" s="22" t="s">
        <v>48</v>
      </c>
      <c r="E737" s="23" t="s">
        <v>54</v>
      </c>
      <c r="F737" s="24">
        <v>24.76</v>
      </c>
    </row>
    <row r="738" spans="1:6">
      <c r="A738" s="22">
        <v>44060</v>
      </c>
      <c r="B738" s="22" t="str">
        <f t="shared" si="22"/>
        <v>Aug</v>
      </c>
      <c r="C738" s="23">
        <f t="shared" si="23"/>
        <v>34</v>
      </c>
      <c r="D738" s="22" t="s">
        <v>38</v>
      </c>
      <c r="E738" s="23" t="s">
        <v>49</v>
      </c>
      <c r="F738" s="24">
        <v>102.34</v>
      </c>
    </row>
    <row r="739" spans="1:6">
      <c r="A739" s="22">
        <v>43994</v>
      </c>
      <c r="B739" s="22" t="str">
        <f t="shared" si="22"/>
        <v>Jun</v>
      </c>
      <c r="C739" s="23">
        <f t="shared" si="23"/>
        <v>24</v>
      </c>
      <c r="D739" s="22" t="s">
        <v>48</v>
      </c>
      <c r="E739" s="23" t="s">
        <v>56</v>
      </c>
      <c r="F739" s="24">
        <v>80.86</v>
      </c>
    </row>
    <row r="740" spans="1:6">
      <c r="A740" s="22">
        <v>44012</v>
      </c>
      <c r="B740" s="22" t="str">
        <f t="shared" si="22"/>
        <v>Jun</v>
      </c>
      <c r="C740" s="23">
        <f t="shared" si="23"/>
        <v>27</v>
      </c>
      <c r="D740" s="22" t="s">
        <v>45</v>
      </c>
      <c r="E740" s="23" t="s">
        <v>50</v>
      </c>
      <c r="F740" s="24">
        <v>23.85</v>
      </c>
    </row>
    <row r="741" spans="1:6">
      <c r="A741" s="22">
        <v>44004</v>
      </c>
      <c r="B741" s="22" t="str">
        <f t="shared" si="22"/>
        <v>Jun</v>
      </c>
      <c r="C741" s="23">
        <f t="shared" si="23"/>
        <v>26</v>
      </c>
      <c r="D741" s="22" t="s">
        <v>48</v>
      </c>
      <c r="E741" s="23" t="s">
        <v>50</v>
      </c>
      <c r="F741" s="24">
        <v>22.97</v>
      </c>
    </row>
    <row r="742" spans="1:6">
      <c r="A742" s="22">
        <v>44008</v>
      </c>
      <c r="B742" s="22" t="str">
        <f t="shared" si="22"/>
        <v>Jun</v>
      </c>
      <c r="C742" s="23">
        <f t="shared" si="23"/>
        <v>26</v>
      </c>
      <c r="D742" s="22" t="s">
        <v>38</v>
      </c>
      <c r="E742" s="23" t="s">
        <v>46</v>
      </c>
      <c r="F742" s="24">
        <v>46.75</v>
      </c>
    </row>
    <row r="743" spans="1:6">
      <c r="A743" s="22">
        <v>44010</v>
      </c>
      <c r="B743" s="22" t="str">
        <f t="shared" si="22"/>
        <v>Jun</v>
      </c>
      <c r="C743" s="23">
        <f t="shared" si="23"/>
        <v>27</v>
      </c>
      <c r="D743" s="22" t="s">
        <v>48</v>
      </c>
      <c r="E743" s="23" t="s">
        <v>50</v>
      </c>
      <c r="F743" s="24">
        <v>44.82</v>
      </c>
    </row>
    <row r="744" spans="1:6">
      <c r="A744" s="22">
        <v>44069</v>
      </c>
      <c r="B744" s="22" t="str">
        <f t="shared" si="22"/>
        <v>Aug</v>
      </c>
      <c r="C744" s="23">
        <f t="shared" si="23"/>
        <v>35</v>
      </c>
      <c r="D744" s="22" t="s">
        <v>38</v>
      </c>
      <c r="E744" s="23" t="s">
        <v>49</v>
      </c>
      <c r="F744" s="24">
        <v>99.42</v>
      </c>
    </row>
    <row r="745" spans="1:6">
      <c r="A745" s="22">
        <v>44068</v>
      </c>
      <c r="B745" s="22" t="str">
        <f t="shared" si="22"/>
        <v>Aug</v>
      </c>
      <c r="C745" s="23">
        <f t="shared" si="23"/>
        <v>35</v>
      </c>
      <c r="D745" s="22" t="s">
        <v>48</v>
      </c>
      <c r="E745" s="23" t="s">
        <v>43</v>
      </c>
      <c r="F745" s="24">
        <v>38.57</v>
      </c>
    </row>
    <row r="746" spans="1:6">
      <c r="A746" s="22">
        <v>43990</v>
      </c>
      <c r="B746" s="22" t="str">
        <f t="shared" si="22"/>
        <v>Jun</v>
      </c>
      <c r="C746" s="23">
        <f t="shared" si="23"/>
        <v>24</v>
      </c>
      <c r="D746" s="22" t="s">
        <v>48</v>
      </c>
      <c r="E746" s="23" t="s">
        <v>50</v>
      </c>
      <c r="F746" s="24">
        <v>176.27</v>
      </c>
    </row>
    <row r="747" spans="1:6">
      <c r="A747" s="22">
        <v>44002</v>
      </c>
      <c r="B747" s="22" t="str">
        <f t="shared" si="22"/>
        <v>Jun</v>
      </c>
      <c r="C747" s="23">
        <f t="shared" si="23"/>
        <v>25</v>
      </c>
      <c r="D747" s="22" t="s">
        <v>48</v>
      </c>
      <c r="E747" s="23" t="s">
        <v>49</v>
      </c>
      <c r="F747" s="24">
        <v>192.39</v>
      </c>
    </row>
    <row r="748" spans="1:6">
      <c r="A748" s="22">
        <v>44011</v>
      </c>
      <c r="B748" s="22" t="str">
        <f t="shared" si="22"/>
        <v>Jun</v>
      </c>
      <c r="C748" s="23">
        <f t="shared" si="23"/>
        <v>27</v>
      </c>
      <c r="D748" s="22" t="s">
        <v>48</v>
      </c>
      <c r="E748" s="23" t="s">
        <v>39</v>
      </c>
      <c r="F748" s="24">
        <v>152.16999999999999</v>
      </c>
    </row>
    <row r="749" spans="1:6">
      <c r="A749" s="22">
        <v>44048</v>
      </c>
      <c r="B749" s="22" t="str">
        <f t="shared" si="22"/>
        <v>Aug</v>
      </c>
      <c r="C749" s="23">
        <f t="shared" si="23"/>
        <v>32</v>
      </c>
      <c r="D749" s="22" t="s">
        <v>45</v>
      </c>
      <c r="E749" s="23" t="s">
        <v>50</v>
      </c>
      <c r="F749" s="24">
        <v>46.58</v>
      </c>
    </row>
    <row r="750" spans="1:6">
      <c r="A750" s="22">
        <v>43998</v>
      </c>
      <c r="B750" s="22" t="str">
        <f t="shared" si="22"/>
        <v>Jun</v>
      </c>
      <c r="C750" s="23">
        <f t="shared" si="23"/>
        <v>25</v>
      </c>
      <c r="D750" s="22" t="s">
        <v>48</v>
      </c>
      <c r="E750" s="23" t="s">
        <v>49</v>
      </c>
      <c r="F750" s="24">
        <v>96.55</v>
      </c>
    </row>
    <row r="751" spans="1:6">
      <c r="A751" s="22">
        <v>44060</v>
      </c>
      <c r="B751" s="22" t="str">
        <f t="shared" si="22"/>
        <v>Aug</v>
      </c>
      <c r="C751" s="23">
        <f t="shared" si="23"/>
        <v>34</v>
      </c>
      <c r="D751" s="22" t="s">
        <v>38</v>
      </c>
      <c r="E751" s="23" t="s">
        <v>49</v>
      </c>
      <c r="F751" s="24">
        <v>32.130000000000003</v>
      </c>
    </row>
    <row r="752" spans="1:6">
      <c r="A752" s="22">
        <v>44073</v>
      </c>
      <c r="B752" s="22" t="str">
        <f t="shared" si="22"/>
        <v>Aug</v>
      </c>
      <c r="C752" s="23">
        <f t="shared" si="23"/>
        <v>36</v>
      </c>
      <c r="D752" s="22" t="s">
        <v>38</v>
      </c>
      <c r="E752" s="23" t="s">
        <v>57</v>
      </c>
      <c r="F752" s="24">
        <v>46.88</v>
      </c>
    </row>
    <row r="753" spans="1:6">
      <c r="A753" s="22">
        <v>44049</v>
      </c>
      <c r="B753" s="22" t="str">
        <f t="shared" si="22"/>
        <v>Aug</v>
      </c>
      <c r="C753" s="23">
        <f t="shared" si="23"/>
        <v>32</v>
      </c>
      <c r="D753" s="22" t="s">
        <v>48</v>
      </c>
      <c r="E753" s="23" t="s">
        <v>53</v>
      </c>
      <c r="F753" s="24">
        <v>90.03</v>
      </c>
    </row>
    <row r="754" spans="1:6">
      <c r="A754" s="22">
        <v>43962</v>
      </c>
      <c r="B754" s="22" t="str">
        <f t="shared" si="22"/>
        <v>May</v>
      </c>
      <c r="C754" s="23">
        <f t="shared" si="23"/>
        <v>20</v>
      </c>
      <c r="D754" s="22" t="s">
        <v>48</v>
      </c>
      <c r="E754" s="23" t="s">
        <v>58</v>
      </c>
      <c r="F754" s="24">
        <v>46.21</v>
      </c>
    </row>
    <row r="755" spans="1:6">
      <c r="A755" s="22">
        <v>44008</v>
      </c>
      <c r="B755" s="22" t="str">
        <f t="shared" si="22"/>
        <v>Jun</v>
      </c>
      <c r="C755" s="23">
        <f t="shared" si="23"/>
        <v>26</v>
      </c>
      <c r="D755" s="22" t="s">
        <v>48</v>
      </c>
      <c r="E755" s="23" t="s">
        <v>50</v>
      </c>
      <c r="F755" s="24">
        <v>22.27</v>
      </c>
    </row>
    <row r="756" spans="1:6">
      <c r="A756" s="22">
        <v>44057</v>
      </c>
      <c r="B756" s="22" t="str">
        <f t="shared" si="22"/>
        <v>Aug</v>
      </c>
      <c r="C756" s="23">
        <f t="shared" si="23"/>
        <v>33</v>
      </c>
      <c r="D756" s="22" t="s">
        <v>38</v>
      </c>
      <c r="E756" s="23" t="s">
        <v>66</v>
      </c>
      <c r="F756" s="24">
        <v>57.56</v>
      </c>
    </row>
    <row r="757" spans="1:6">
      <c r="A757" s="22">
        <v>43984</v>
      </c>
      <c r="B757" s="22" t="str">
        <f t="shared" si="22"/>
        <v>Jun</v>
      </c>
      <c r="C757" s="23">
        <f t="shared" si="23"/>
        <v>23</v>
      </c>
      <c r="D757" s="22" t="s">
        <v>38</v>
      </c>
      <c r="E757" s="23" t="s">
        <v>57</v>
      </c>
      <c r="F757" s="24">
        <v>46.08</v>
      </c>
    </row>
    <row r="758" spans="1:6">
      <c r="A758" s="22">
        <v>44014</v>
      </c>
      <c r="B758" s="22" t="str">
        <f t="shared" si="22"/>
        <v>Jul</v>
      </c>
      <c r="C758" s="23">
        <f t="shared" si="23"/>
        <v>27</v>
      </c>
      <c r="D758" s="22" t="s">
        <v>48</v>
      </c>
      <c r="E758" s="23" t="s">
        <v>46</v>
      </c>
      <c r="F758" s="24">
        <v>50.71</v>
      </c>
    </row>
    <row r="759" spans="1:6">
      <c r="A759" s="22">
        <v>44055</v>
      </c>
      <c r="B759" s="22" t="str">
        <f t="shared" si="22"/>
        <v>Aug</v>
      </c>
      <c r="C759" s="23">
        <f t="shared" si="23"/>
        <v>33</v>
      </c>
      <c r="D759" s="22" t="s">
        <v>48</v>
      </c>
      <c r="E759" s="23" t="s">
        <v>43</v>
      </c>
      <c r="F759" s="24">
        <v>40.450000000000003</v>
      </c>
    </row>
    <row r="760" spans="1:6">
      <c r="A760" s="22">
        <v>44071</v>
      </c>
      <c r="B760" s="22" t="str">
        <f t="shared" si="22"/>
        <v>Aug</v>
      </c>
      <c r="C760" s="23">
        <f t="shared" si="23"/>
        <v>35</v>
      </c>
      <c r="D760" s="22" t="s">
        <v>38</v>
      </c>
      <c r="E760" s="23" t="s">
        <v>53</v>
      </c>
      <c r="F760" s="24">
        <v>90.57</v>
      </c>
    </row>
    <row r="761" spans="1:6">
      <c r="A761" s="22">
        <v>43989</v>
      </c>
      <c r="B761" s="22" t="str">
        <f t="shared" si="22"/>
        <v>Jun</v>
      </c>
      <c r="C761" s="23">
        <f t="shared" si="23"/>
        <v>24</v>
      </c>
      <c r="D761" s="22" t="s">
        <v>38</v>
      </c>
      <c r="E761" s="23" t="s">
        <v>66</v>
      </c>
      <c r="F761" s="24">
        <v>57.35</v>
      </c>
    </row>
    <row r="762" spans="1:6">
      <c r="A762" s="22">
        <v>44095</v>
      </c>
      <c r="B762" s="22" t="str">
        <f t="shared" si="22"/>
        <v>Sep</v>
      </c>
      <c r="C762" s="23">
        <f t="shared" si="23"/>
        <v>39</v>
      </c>
      <c r="D762" s="22" t="s">
        <v>48</v>
      </c>
      <c r="E762" s="23" t="s">
        <v>56</v>
      </c>
      <c r="F762" s="24">
        <v>63.82</v>
      </c>
    </row>
    <row r="763" spans="1:6">
      <c r="A763" s="22">
        <v>43997</v>
      </c>
      <c r="B763" s="22" t="str">
        <f t="shared" si="22"/>
        <v>Jun</v>
      </c>
      <c r="C763" s="23">
        <f t="shared" si="23"/>
        <v>25</v>
      </c>
      <c r="D763" s="22" t="s">
        <v>38</v>
      </c>
      <c r="E763" s="23" t="s">
        <v>50</v>
      </c>
      <c r="F763" s="24">
        <v>46.08</v>
      </c>
    </row>
    <row r="764" spans="1:6">
      <c r="A764" s="22">
        <v>44060</v>
      </c>
      <c r="B764" s="22" t="str">
        <f t="shared" si="22"/>
        <v>Aug</v>
      </c>
      <c r="C764" s="23">
        <f t="shared" si="23"/>
        <v>34</v>
      </c>
      <c r="D764" s="22" t="s">
        <v>38</v>
      </c>
      <c r="E764" s="23" t="s">
        <v>57</v>
      </c>
      <c r="F764" s="24">
        <v>69.13</v>
      </c>
    </row>
    <row r="765" spans="1:6">
      <c r="A765" s="22">
        <v>43969</v>
      </c>
      <c r="B765" s="22" t="str">
        <f t="shared" si="22"/>
        <v>May</v>
      </c>
      <c r="C765" s="23">
        <f t="shared" si="23"/>
        <v>21</v>
      </c>
      <c r="D765" s="22" t="s">
        <v>48</v>
      </c>
      <c r="E765" s="23" t="s">
        <v>58</v>
      </c>
      <c r="F765" s="24">
        <v>547.46</v>
      </c>
    </row>
    <row r="766" spans="1:6">
      <c r="A766" s="22">
        <v>43994</v>
      </c>
      <c r="B766" s="22" t="str">
        <f t="shared" si="22"/>
        <v>Jun</v>
      </c>
      <c r="C766" s="23">
        <f t="shared" si="23"/>
        <v>24</v>
      </c>
      <c r="D766" s="22" t="s">
        <v>48</v>
      </c>
      <c r="E766" s="23" t="s">
        <v>54</v>
      </c>
      <c r="F766" s="24">
        <v>45.16</v>
      </c>
    </row>
    <row r="767" spans="1:6">
      <c r="A767" s="22">
        <v>44006</v>
      </c>
      <c r="B767" s="22" t="str">
        <f t="shared" si="22"/>
        <v>Jun</v>
      </c>
      <c r="C767" s="23">
        <f t="shared" si="23"/>
        <v>26</v>
      </c>
      <c r="D767" s="22" t="s">
        <v>48</v>
      </c>
      <c r="E767" s="23" t="s">
        <v>43</v>
      </c>
      <c r="F767" s="24">
        <v>19.62</v>
      </c>
    </row>
    <row r="768" spans="1:6">
      <c r="A768" s="22">
        <v>44069</v>
      </c>
      <c r="B768" s="22" t="str">
        <f t="shared" si="22"/>
        <v>Aug</v>
      </c>
      <c r="C768" s="23">
        <f t="shared" si="23"/>
        <v>35</v>
      </c>
      <c r="D768" s="22" t="s">
        <v>38</v>
      </c>
      <c r="E768" s="23" t="s">
        <v>49</v>
      </c>
      <c r="F768" s="24">
        <v>64.91</v>
      </c>
    </row>
    <row r="769" spans="1:6">
      <c r="A769" s="22">
        <v>44072</v>
      </c>
      <c r="B769" s="22" t="str">
        <f t="shared" si="22"/>
        <v>Aug</v>
      </c>
      <c r="C769" s="23">
        <f t="shared" si="23"/>
        <v>35</v>
      </c>
      <c r="D769" s="22" t="s">
        <v>48</v>
      </c>
      <c r="E769" s="23" t="s">
        <v>56</v>
      </c>
      <c r="F769" s="24">
        <v>63.3</v>
      </c>
    </row>
    <row r="770" spans="1:6">
      <c r="A770" s="22">
        <v>44027</v>
      </c>
      <c r="B770" s="22" t="str">
        <f t="shared" si="22"/>
        <v>Jul</v>
      </c>
      <c r="C770" s="23">
        <f t="shared" si="23"/>
        <v>29</v>
      </c>
      <c r="D770" s="22" t="s">
        <v>38</v>
      </c>
      <c r="E770" s="23" t="s">
        <v>49</v>
      </c>
      <c r="F770" s="24">
        <v>99.77</v>
      </c>
    </row>
    <row r="771" spans="1:6">
      <c r="A771" s="22">
        <v>44044</v>
      </c>
      <c r="B771" s="22" t="str">
        <f t="shared" si="22"/>
        <v>Aug</v>
      </c>
      <c r="C771" s="23">
        <f t="shared" si="23"/>
        <v>31</v>
      </c>
      <c r="D771" s="22" t="s">
        <v>48</v>
      </c>
      <c r="E771" s="23" t="s">
        <v>57</v>
      </c>
      <c r="F771" s="24">
        <v>92.23</v>
      </c>
    </row>
    <row r="772" spans="1:6">
      <c r="A772" s="22">
        <v>44057</v>
      </c>
      <c r="B772" s="22" t="str">
        <f t="shared" si="22"/>
        <v>Aug</v>
      </c>
      <c r="C772" s="23">
        <f t="shared" si="23"/>
        <v>33</v>
      </c>
      <c r="D772" s="22" t="s">
        <v>38</v>
      </c>
      <c r="E772" s="23" t="s">
        <v>54</v>
      </c>
      <c r="F772" s="24">
        <v>23.41</v>
      </c>
    </row>
    <row r="773" spans="1:6">
      <c r="A773" s="22">
        <v>44099</v>
      </c>
      <c r="B773" s="22" t="str">
        <f t="shared" si="22"/>
        <v>Sep</v>
      </c>
      <c r="C773" s="23">
        <f t="shared" si="23"/>
        <v>39</v>
      </c>
      <c r="D773" s="22" t="s">
        <v>38</v>
      </c>
      <c r="E773" s="23" t="s">
        <v>56</v>
      </c>
      <c r="F773" s="24">
        <v>40.07</v>
      </c>
    </row>
    <row r="774" spans="1:6">
      <c r="A774" s="22">
        <v>43985</v>
      </c>
      <c r="B774" s="22" t="str">
        <f t="shared" ref="B774:B837" si="24">TEXT(A774,"mmm")</f>
        <v>Jun</v>
      </c>
      <c r="C774" s="23">
        <f t="shared" ref="C774:C837" si="25">WEEKNUM(A774)</f>
        <v>23</v>
      </c>
      <c r="D774" s="22" t="s">
        <v>48</v>
      </c>
      <c r="E774" s="23" t="s">
        <v>61</v>
      </c>
      <c r="F774" s="24">
        <v>554.95000000000005</v>
      </c>
    </row>
    <row r="775" spans="1:6">
      <c r="A775" s="22">
        <v>44049</v>
      </c>
      <c r="B775" s="22" t="str">
        <f t="shared" si="24"/>
        <v>Aug</v>
      </c>
      <c r="C775" s="23">
        <f t="shared" si="25"/>
        <v>32</v>
      </c>
      <c r="D775" s="22" t="s">
        <v>38</v>
      </c>
      <c r="E775" s="23" t="s">
        <v>43</v>
      </c>
      <c r="F775" s="24">
        <v>60.7</v>
      </c>
    </row>
    <row r="776" spans="1:6">
      <c r="A776" s="22">
        <v>44054</v>
      </c>
      <c r="B776" s="22" t="str">
        <f t="shared" si="24"/>
        <v>Aug</v>
      </c>
      <c r="C776" s="23">
        <f t="shared" si="25"/>
        <v>33</v>
      </c>
      <c r="D776" s="22" t="s">
        <v>38</v>
      </c>
      <c r="E776" s="23" t="s">
        <v>57</v>
      </c>
      <c r="F776" s="24">
        <v>23.65</v>
      </c>
    </row>
    <row r="777" spans="1:6">
      <c r="A777" s="22">
        <v>44066</v>
      </c>
      <c r="B777" s="22" t="str">
        <f t="shared" si="24"/>
        <v>Aug</v>
      </c>
      <c r="C777" s="23">
        <f t="shared" si="25"/>
        <v>35</v>
      </c>
      <c r="D777" s="22" t="s">
        <v>48</v>
      </c>
      <c r="E777" s="23" t="s">
        <v>49</v>
      </c>
      <c r="F777" s="24">
        <v>34.78</v>
      </c>
    </row>
    <row r="778" spans="1:6">
      <c r="A778" s="22">
        <v>44000</v>
      </c>
      <c r="B778" s="22" t="str">
        <f t="shared" si="24"/>
        <v>Jun</v>
      </c>
      <c r="C778" s="23">
        <f t="shared" si="25"/>
        <v>25</v>
      </c>
      <c r="D778" s="22" t="s">
        <v>48</v>
      </c>
      <c r="E778" s="23" t="s">
        <v>39</v>
      </c>
      <c r="F778" s="24">
        <v>156.19999999999999</v>
      </c>
    </row>
    <row r="779" spans="1:6">
      <c r="A779" s="22">
        <v>44070</v>
      </c>
      <c r="B779" s="22" t="str">
        <f t="shared" si="24"/>
        <v>Aug</v>
      </c>
      <c r="C779" s="23">
        <f t="shared" si="25"/>
        <v>35</v>
      </c>
      <c r="D779" s="22" t="s">
        <v>48</v>
      </c>
      <c r="E779" s="23" t="s">
        <v>58</v>
      </c>
      <c r="F779" s="24">
        <v>50.2</v>
      </c>
    </row>
    <row r="780" spans="1:6">
      <c r="A780" s="22">
        <v>43964</v>
      </c>
      <c r="B780" s="22" t="str">
        <f t="shared" si="24"/>
        <v>May</v>
      </c>
      <c r="C780" s="23">
        <f t="shared" si="25"/>
        <v>20</v>
      </c>
      <c r="D780" s="22" t="s">
        <v>48</v>
      </c>
      <c r="E780" s="23" t="s">
        <v>57</v>
      </c>
      <c r="F780" s="24">
        <v>46.71</v>
      </c>
    </row>
    <row r="781" spans="1:6">
      <c r="A781" s="22">
        <v>44049</v>
      </c>
      <c r="B781" s="22" t="str">
        <f t="shared" si="24"/>
        <v>Aug</v>
      </c>
      <c r="C781" s="23">
        <f t="shared" si="25"/>
        <v>32</v>
      </c>
      <c r="D781" s="22" t="s">
        <v>48</v>
      </c>
      <c r="E781" s="23" t="s">
        <v>46</v>
      </c>
      <c r="F781" s="24">
        <v>48.69</v>
      </c>
    </row>
    <row r="782" spans="1:6">
      <c r="A782" s="22">
        <v>44054</v>
      </c>
      <c r="B782" s="22" t="str">
        <f t="shared" si="24"/>
        <v>Aug</v>
      </c>
      <c r="C782" s="23">
        <f t="shared" si="25"/>
        <v>33</v>
      </c>
      <c r="D782" s="22" t="s">
        <v>45</v>
      </c>
      <c r="E782" s="23" t="s">
        <v>56</v>
      </c>
      <c r="F782" s="24">
        <v>20.83</v>
      </c>
    </row>
    <row r="783" spans="1:6">
      <c r="A783" s="22">
        <v>44059</v>
      </c>
      <c r="B783" s="22" t="str">
        <f t="shared" si="24"/>
        <v>Aug</v>
      </c>
      <c r="C783" s="23">
        <f t="shared" si="25"/>
        <v>34</v>
      </c>
      <c r="D783" s="22" t="s">
        <v>38</v>
      </c>
      <c r="E783" s="23" t="s">
        <v>56</v>
      </c>
      <c r="F783" s="24">
        <v>57.28</v>
      </c>
    </row>
    <row r="784" spans="1:6">
      <c r="A784" s="22">
        <v>44045</v>
      </c>
      <c r="B784" s="22" t="str">
        <f t="shared" si="24"/>
        <v>Aug</v>
      </c>
      <c r="C784" s="23">
        <f t="shared" si="25"/>
        <v>32</v>
      </c>
      <c r="D784" s="22" t="s">
        <v>38</v>
      </c>
      <c r="E784" s="23" t="s">
        <v>49</v>
      </c>
      <c r="F784" s="24">
        <v>64.44</v>
      </c>
    </row>
    <row r="785" spans="1:6">
      <c r="A785" s="22">
        <v>43987</v>
      </c>
      <c r="B785" s="22" t="str">
        <f t="shared" si="24"/>
        <v>Jun</v>
      </c>
      <c r="C785" s="23">
        <f t="shared" si="25"/>
        <v>23</v>
      </c>
      <c r="D785" s="22" t="s">
        <v>48</v>
      </c>
      <c r="E785" s="23" t="s">
        <v>58</v>
      </c>
      <c r="F785" s="24">
        <v>72.900000000000006</v>
      </c>
    </row>
    <row r="786" spans="1:6">
      <c r="A786" s="22">
        <v>44001</v>
      </c>
      <c r="B786" s="22" t="str">
        <f t="shared" si="24"/>
        <v>Jun</v>
      </c>
      <c r="C786" s="23">
        <f t="shared" si="25"/>
        <v>25</v>
      </c>
      <c r="D786" s="22" t="s">
        <v>48</v>
      </c>
      <c r="E786" s="23" t="s">
        <v>53</v>
      </c>
      <c r="F786" s="24">
        <v>29.45</v>
      </c>
    </row>
    <row r="787" spans="1:6">
      <c r="A787" s="22">
        <v>43992</v>
      </c>
      <c r="B787" s="22" t="str">
        <f t="shared" si="24"/>
        <v>Jun</v>
      </c>
      <c r="C787" s="23">
        <f t="shared" si="25"/>
        <v>24</v>
      </c>
      <c r="D787" s="22" t="s">
        <v>38</v>
      </c>
      <c r="E787" s="23" t="s">
        <v>57</v>
      </c>
      <c r="F787" s="24">
        <v>23.82</v>
      </c>
    </row>
    <row r="788" spans="1:6">
      <c r="A788" s="22">
        <v>44045</v>
      </c>
      <c r="B788" s="22" t="str">
        <f t="shared" si="24"/>
        <v>Aug</v>
      </c>
      <c r="C788" s="23">
        <f t="shared" si="25"/>
        <v>32</v>
      </c>
      <c r="D788" s="22" t="s">
        <v>45</v>
      </c>
      <c r="E788" s="23" t="s">
        <v>66</v>
      </c>
      <c r="F788" s="24">
        <v>76</v>
      </c>
    </row>
    <row r="789" spans="1:6">
      <c r="A789" s="22">
        <v>44033</v>
      </c>
      <c r="B789" s="22" t="str">
        <f t="shared" si="24"/>
        <v>Jul</v>
      </c>
      <c r="C789" s="23">
        <f t="shared" si="25"/>
        <v>30</v>
      </c>
      <c r="D789" s="22" t="s">
        <v>48</v>
      </c>
      <c r="E789" s="23" t="s">
        <v>57</v>
      </c>
      <c r="F789" s="24">
        <v>69.72</v>
      </c>
    </row>
    <row r="790" spans="1:6">
      <c r="A790" s="22">
        <v>44000</v>
      </c>
      <c r="B790" s="22" t="str">
        <f t="shared" si="24"/>
        <v>Jun</v>
      </c>
      <c r="C790" s="23">
        <f t="shared" si="25"/>
        <v>25</v>
      </c>
      <c r="D790" s="22" t="s">
        <v>38</v>
      </c>
      <c r="E790" s="23" t="s">
        <v>50</v>
      </c>
      <c r="F790" s="24">
        <v>66.48</v>
      </c>
    </row>
    <row r="791" spans="1:6">
      <c r="A791" s="22">
        <v>44086</v>
      </c>
      <c r="B791" s="22" t="str">
        <f t="shared" si="24"/>
        <v>Sep</v>
      </c>
      <c r="C791" s="23">
        <f t="shared" si="25"/>
        <v>37</v>
      </c>
      <c r="D791" s="22" t="s">
        <v>38</v>
      </c>
      <c r="E791" s="23" t="s">
        <v>58</v>
      </c>
      <c r="F791" s="24">
        <v>75.489999999999995</v>
      </c>
    </row>
    <row r="792" spans="1:6">
      <c r="A792" s="22">
        <v>44044</v>
      </c>
      <c r="B792" s="22" t="str">
        <f t="shared" si="24"/>
        <v>Aug</v>
      </c>
      <c r="C792" s="23">
        <f t="shared" si="25"/>
        <v>31</v>
      </c>
      <c r="D792" s="22" t="s">
        <v>38</v>
      </c>
      <c r="E792" s="23" t="s">
        <v>50</v>
      </c>
      <c r="F792" s="24">
        <v>46.56</v>
      </c>
    </row>
    <row r="793" spans="1:6">
      <c r="A793" s="22">
        <v>43996</v>
      </c>
      <c r="B793" s="22" t="str">
        <f t="shared" si="24"/>
        <v>Jun</v>
      </c>
      <c r="C793" s="23">
        <f t="shared" si="25"/>
        <v>25</v>
      </c>
      <c r="D793" s="22" t="s">
        <v>38</v>
      </c>
      <c r="E793" s="23" t="s">
        <v>43</v>
      </c>
      <c r="F793" s="24">
        <v>20.87</v>
      </c>
    </row>
    <row r="794" spans="1:6">
      <c r="A794" s="22">
        <v>44003</v>
      </c>
      <c r="B794" s="22" t="str">
        <f t="shared" si="24"/>
        <v>Jun</v>
      </c>
      <c r="C794" s="23">
        <f t="shared" si="25"/>
        <v>26</v>
      </c>
      <c r="D794" s="22" t="s">
        <v>38</v>
      </c>
      <c r="E794" s="23" t="s">
        <v>61</v>
      </c>
      <c r="F794" s="24">
        <v>55.48</v>
      </c>
    </row>
    <row r="795" spans="1:6">
      <c r="A795" s="22">
        <v>44008</v>
      </c>
      <c r="B795" s="22" t="str">
        <f t="shared" si="24"/>
        <v>Jun</v>
      </c>
      <c r="C795" s="23">
        <f t="shared" si="25"/>
        <v>26</v>
      </c>
      <c r="D795" s="22" t="s">
        <v>48</v>
      </c>
      <c r="E795" s="23" t="s">
        <v>58</v>
      </c>
      <c r="F795" s="24">
        <v>50.71</v>
      </c>
    </row>
    <row r="796" spans="1:6">
      <c r="A796" s="22">
        <v>44027</v>
      </c>
      <c r="B796" s="22" t="str">
        <f t="shared" si="24"/>
        <v>Jul</v>
      </c>
      <c r="C796" s="23">
        <f t="shared" si="25"/>
        <v>29</v>
      </c>
      <c r="D796" s="22" t="s">
        <v>38</v>
      </c>
      <c r="E796" s="23" t="s">
        <v>49</v>
      </c>
      <c r="F796" s="24">
        <v>66.099999999999994</v>
      </c>
    </row>
    <row r="797" spans="1:6">
      <c r="A797" s="22">
        <v>43964</v>
      </c>
      <c r="B797" s="22" t="str">
        <f t="shared" si="24"/>
        <v>May</v>
      </c>
      <c r="C797" s="23">
        <f t="shared" si="25"/>
        <v>20</v>
      </c>
      <c r="D797" s="22" t="s">
        <v>38</v>
      </c>
      <c r="E797" s="23" t="s">
        <v>57</v>
      </c>
      <c r="F797" s="24">
        <v>46.73</v>
      </c>
    </row>
    <row r="798" spans="1:6">
      <c r="A798" s="22">
        <v>44009</v>
      </c>
      <c r="B798" s="22" t="str">
        <f t="shared" si="24"/>
        <v>Jun</v>
      </c>
      <c r="C798" s="23">
        <f t="shared" si="25"/>
        <v>26</v>
      </c>
      <c r="D798" s="22" t="s">
        <v>45</v>
      </c>
      <c r="E798" s="23" t="s">
        <v>43</v>
      </c>
      <c r="F798" s="24">
        <v>100.66</v>
      </c>
    </row>
    <row r="799" spans="1:6">
      <c r="A799" s="22">
        <v>43991</v>
      </c>
      <c r="B799" s="22" t="str">
        <f t="shared" si="24"/>
        <v>Jun</v>
      </c>
      <c r="C799" s="23">
        <f t="shared" si="25"/>
        <v>24</v>
      </c>
      <c r="D799" s="22" t="s">
        <v>48</v>
      </c>
      <c r="E799" s="23" t="s">
        <v>53</v>
      </c>
      <c r="F799" s="24">
        <v>60.89</v>
      </c>
    </row>
    <row r="800" spans="1:6">
      <c r="A800" s="22">
        <v>44072</v>
      </c>
      <c r="B800" s="22" t="str">
        <f t="shared" si="24"/>
        <v>Aug</v>
      </c>
      <c r="C800" s="23">
        <f t="shared" si="25"/>
        <v>35</v>
      </c>
      <c r="D800" s="22" t="s">
        <v>38</v>
      </c>
      <c r="E800" s="23" t="s">
        <v>57</v>
      </c>
      <c r="F800" s="24">
        <v>69.16</v>
      </c>
    </row>
    <row r="801" spans="1:6">
      <c r="A801" s="22">
        <v>44068</v>
      </c>
      <c r="B801" s="22" t="str">
        <f t="shared" si="24"/>
        <v>Aug</v>
      </c>
      <c r="C801" s="23">
        <f t="shared" si="25"/>
        <v>35</v>
      </c>
      <c r="D801" s="22" t="s">
        <v>48</v>
      </c>
      <c r="E801" s="23" t="s">
        <v>49</v>
      </c>
      <c r="F801" s="24">
        <v>64.55</v>
      </c>
    </row>
    <row r="802" spans="1:6">
      <c r="A802" s="22">
        <v>43997</v>
      </c>
      <c r="B802" s="22" t="str">
        <f t="shared" si="24"/>
        <v>Jun</v>
      </c>
      <c r="C802" s="23">
        <f t="shared" si="25"/>
        <v>25</v>
      </c>
      <c r="D802" s="22" t="s">
        <v>45</v>
      </c>
      <c r="E802" s="23" t="s">
        <v>53</v>
      </c>
      <c r="F802" s="24">
        <v>84.47</v>
      </c>
    </row>
    <row r="803" spans="1:6">
      <c r="A803" s="22">
        <v>43986</v>
      </c>
      <c r="B803" s="22" t="str">
        <f t="shared" si="24"/>
        <v>Jun</v>
      </c>
      <c r="C803" s="23">
        <f t="shared" si="25"/>
        <v>23</v>
      </c>
      <c r="D803" s="22" t="s">
        <v>48</v>
      </c>
      <c r="E803" s="23" t="s">
        <v>57</v>
      </c>
      <c r="F803" s="24">
        <v>23.48</v>
      </c>
    </row>
    <row r="804" spans="1:6">
      <c r="A804" s="22">
        <v>43986</v>
      </c>
      <c r="B804" s="22" t="str">
        <f t="shared" si="24"/>
        <v>Jun</v>
      </c>
      <c r="C804" s="23">
        <f t="shared" si="25"/>
        <v>23</v>
      </c>
      <c r="D804" s="22" t="s">
        <v>45</v>
      </c>
      <c r="E804" s="23" t="s">
        <v>53</v>
      </c>
      <c r="F804" s="24">
        <v>60.73</v>
      </c>
    </row>
    <row r="805" spans="1:6">
      <c r="A805" s="22">
        <v>43997</v>
      </c>
      <c r="B805" s="22" t="str">
        <f t="shared" si="24"/>
        <v>Jun</v>
      </c>
      <c r="C805" s="23">
        <f t="shared" si="25"/>
        <v>25</v>
      </c>
      <c r="D805" s="22" t="s">
        <v>38</v>
      </c>
      <c r="E805" s="23" t="s">
        <v>50</v>
      </c>
      <c r="F805" s="24">
        <v>23.28</v>
      </c>
    </row>
    <row r="806" spans="1:6">
      <c r="A806" s="22">
        <v>43984</v>
      </c>
      <c r="B806" s="22" t="str">
        <f t="shared" si="24"/>
        <v>Jun</v>
      </c>
      <c r="C806" s="23">
        <f t="shared" si="25"/>
        <v>23</v>
      </c>
      <c r="D806" s="22" t="s">
        <v>48</v>
      </c>
      <c r="E806" s="23" t="s">
        <v>58</v>
      </c>
      <c r="F806" s="24">
        <v>50.41</v>
      </c>
    </row>
    <row r="807" spans="1:6">
      <c r="A807" s="22">
        <v>44035</v>
      </c>
      <c r="B807" s="22" t="str">
        <f t="shared" si="24"/>
        <v>Jul</v>
      </c>
      <c r="C807" s="23">
        <f t="shared" si="25"/>
        <v>30</v>
      </c>
      <c r="D807" s="22" t="s">
        <v>48</v>
      </c>
      <c r="E807" s="23" t="s">
        <v>58</v>
      </c>
      <c r="F807" s="24">
        <v>75.61</v>
      </c>
    </row>
    <row r="808" spans="1:6">
      <c r="A808" s="22">
        <v>44041</v>
      </c>
      <c r="B808" s="22" t="str">
        <f t="shared" si="24"/>
        <v>Jul</v>
      </c>
      <c r="C808" s="23">
        <f t="shared" si="25"/>
        <v>31</v>
      </c>
      <c r="D808" s="22" t="s">
        <v>38</v>
      </c>
      <c r="E808" s="23" t="s">
        <v>46</v>
      </c>
      <c r="F808" s="24">
        <v>296.77999999999997</v>
      </c>
    </row>
    <row r="809" spans="1:6">
      <c r="A809" s="22">
        <v>44059</v>
      </c>
      <c r="B809" s="22" t="str">
        <f t="shared" si="24"/>
        <v>Aug</v>
      </c>
      <c r="C809" s="23">
        <f t="shared" si="25"/>
        <v>34</v>
      </c>
      <c r="D809" s="22" t="s">
        <v>38</v>
      </c>
      <c r="E809" s="23" t="s">
        <v>56</v>
      </c>
      <c r="F809" s="24">
        <v>38.83</v>
      </c>
    </row>
    <row r="810" spans="1:6">
      <c r="A810" s="22">
        <v>44064</v>
      </c>
      <c r="B810" s="22" t="str">
        <f t="shared" si="24"/>
        <v>Aug</v>
      </c>
      <c r="C810" s="23">
        <f t="shared" si="25"/>
        <v>34</v>
      </c>
      <c r="D810" s="22" t="s">
        <v>38</v>
      </c>
      <c r="E810" s="23" t="s">
        <v>57</v>
      </c>
      <c r="F810" s="24">
        <v>46.42</v>
      </c>
    </row>
    <row r="811" spans="1:6">
      <c r="A811" s="22">
        <v>44068</v>
      </c>
      <c r="B811" s="22" t="str">
        <f t="shared" si="24"/>
        <v>Aug</v>
      </c>
      <c r="C811" s="23">
        <f t="shared" si="25"/>
        <v>35</v>
      </c>
      <c r="D811" s="22" t="s">
        <v>48</v>
      </c>
      <c r="E811" s="23" t="s">
        <v>43</v>
      </c>
      <c r="F811" s="24">
        <v>38.39</v>
      </c>
    </row>
    <row r="812" spans="1:6">
      <c r="A812" s="22">
        <v>43974</v>
      </c>
      <c r="B812" s="22" t="str">
        <f t="shared" si="24"/>
        <v>May</v>
      </c>
      <c r="C812" s="23">
        <f t="shared" si="25"/>
        <v>21</v>
      </c>
      <c r="D812" s="22" t="s">
        <v>48</v>
      </c>
      <c r="E812" s="23" t="s">
        <v>50</v>
      </c>
      <c r="F812" s="24">
        <v>22.38</v>
      </c>
    </row>
    <row r="813" spans="1:6">
      <c r="A813" s="22">
        <v>44026</v>
      </c>
      <c r="B813" s="22" t="str">
        <f t="shared" si="24"/>
        <v>Jul</v>
      </c>
      <c r="C813" s="23">
        <f t="shared" si="25"/>
        <v>29</v>
      </c>
      <c r="D813" s="22" t="s">
        <v>45</v>
      </c>
      <c r="E813" s="23" t="s">
        <v>66</v>
      </c>
      <c r="F813" s="24">
        <v>38.24</v>
      </c>
    </row>
    <row r="814" spans="1:6">
      <c r="A814" s="22">
        <v>44050</v>
      </c>
      <c r="B814" s="22" t="str">
        <f t="shared" si="24"/>
        <v>Aug</v>
      </c>
      <c r="C814" s="23">
        <f t="shared" si="25"/>
        <v>32</v>
      </c>
      <c r="D814" s="22" t="s">
        <v>38</v>
      </c>
      <c r="E814" s="23" t="s">
        <v>58</v>
      </c>
      <c r="F814" s="24">
        <v>48.37</v>
      </c>
    </row>
    <row r="815" spans="1:6">
      <c r="A815" s="22">
        <v>44044</v>
      </c>
      <c r="B815" s="22" t="str">
        <f t="shared" si="24"/>
        <v>Aug</v>
      </c>
      <c r="C815" s="23">
        <f t="shared" si="25"/>
        <v>31</v>
      </c>
      <c r="D815" s="22" t="s">
        <v>45</v>
      </c>
      <c r="E815" s="23" t="s">
        <v>57</v>
      </c>
      <c r="F815" s="24">
        <v>23.02</v>
      </c>
    </row>
    <row r="816" spans="1:6">
      <c r="A816" s="22">
        <v>43992</v>
      </c>
      <c r="B816" s="22" t="str">
        <f t="shared" si="24"/>
        <v>Jun</v>
      </c>
      <c r="C816" s="23">
        <f t="shared" si="25"/>
        <v>24</v>
      </c>
      <c r="D816" s="22" t="s">
        <v>38</v>
      </c>
      <c r="E816" s="23" t="s">
        <v>54</v>
      </c>
      <c r="F816" s="24">
        <v>45.6</v>
      </c>
    </row>
    <row r="817" spans="1:6">
      <c r="A817" s="22">
        <v>44072</v>
      </c>
      <c r="B817" s="22" t="str">
        <f t="shared" si="24"/>
        <v>Aug</v>
      </c>
      <c r="C817" s="23">
        <f t="shared" si="25"/>
        <v>35</v>
      </c>
      <c r="D817" s="22" t="s">
        <v>38</v>
      </c>
      <c r="E817" s="23" t="s">
        <v>56</v>
      </c>
      <c r="F817" s="24">
        <v>19.420000000000002</v>
      </c>
    </row>
    <row r="818" spans="1:6">
      <c r="A818" s="22">
        <v>44067</v>
      </c>
      <c r="B818" s="22" t="str">
        <f t="shared" si="24"/>
        <v>Aug</v>
      </c>
      <c r="C818" s="23">
        <f t="shared" si="25"/>
        <v>35</v>
      </c>
      <c r="D818" s="22" t="s">
        <v>38</v>
      </c>
      <c r="E818" s="23" t="s">
        <v>39</v>
      </c>
      <c r="F818" s="24">
        <v>76.98</v>
      </c>
    </row>
    <row r="819" spans="1:6">
      <c r="A819" s="22">
        <v>43989</v>
      </c>
      <c r="B819" s="22" t="str">
        <f t="shared" si="24"/>
        <v>Jun</v>
      </c>
      <c r="C819" s="23">
        <f t="shared" si="25"/>
        <v>24</v>
      </c>
      <c r="D819" s="22" t="s">
        <v>48</v>
      </c>
      <c r="E819" s="23" t="s">
        <v>43</v>
      </c>
      <c r="F819" s="24">
        <v>20.87</v>
      </c>
    </row>
    <row r="820" spans="1:6">
      <c r="A820" s="22">
        <v>44040</v>
      </c>
      <c r="B820" s="22" t="str">
        <f t="shared" si="24"/>
        <v>Jul</v>
      </c>
      <c r="C820" s="23">
        <f t="shared" si="25"/>
        <v>31</v>
      </c>
      <c r="D820" s="22" t="s">
        <v>38</v>
      </c>
      <c r="E820" s="23" t="s">
        <v>66</v>
      </c>
      <c r="F820" s="24">
        <v>57.85</v>
      </c>
    </row>
    <row r="821" spans="1:6">
      <c r="A821" s="22">
        <v>44062</v>
      </c>
      <c r="B821" s="22" t="str">
        <f t="shared" si="24"/>
        <v>Aug</v>
      </c>
      <c r="C821" s="23">
        <f t="shared" si="25"/>
        <v>34</v>
      </c>
      <c r="D821" s="22" t="s">
        <v>48</v>
      </c>
      <c r="E821" s="23" t="s">
        <v>56</v>
      </c>
      <c r="F821" s="24">
        <v>19.46</v>
      </c>
    </row>
    <row r="822" spans="1:6">
      <c r="A822" s="22">
        <v>44062</v>
      </c>
      <c r="B822" s="22" t="str">
        <f t="shared" si="24"/>
        <v>Aug</v>
      </c>
      <c r="C822" s="23">
        <f t="shared" si="25"/>
        <v>34</v>
      </c>
      <c r="D822" s="22" t="s">
        <v>38</v>
      </c>
      <c r="E822" s="23" t="s">
        <v>49</v>
      </c>
      <c r="F822" s="24">
        <v>64.650000000000006</v>
      </c>
    </row>
    <row r="823" spans="1:6">
      <c r="A823" s="22">
        <v>44005</v>
      </c>
      <c r="B823" s="22" t="str">
        <f t="shared" si="24"/>
        <v>Jun</v>
      </c>
      <c r="C823" s="23">
        <f t="shared" si="25"/>
        <v>26</v>
      </c>
      <c r="D823" s="22" t="s">
        <v>48</v>
      </c>
      <c r="E823" s="23" t="s">
        <v>56</v>
      </c>
      <c r="F823" s="24">
        <v>38.6</v>
      </c>
    </row>
    <row r="824" spans="1:6">
      <c r="A824" s="22">
        <v>43998</v>
      </c>
      <c r="B824" s="22" t="str">
        <f t="shared" si="24"/>
        <v>Jun</v>
      </c>
      <c r="C824" s="23">
        <f t="shared" si="25"/>
        <v>25</v>
      </c>
      <c r="D824" s="22" t="s">
        <v>48</v>
      </c>
      <c r="E824" s="23" t="s">
        <v>66</v>
      </c>
      <c r="F824" s="24">
        <v>18.66</v>
      </c>
    </row>
    <row r="825" spans="1:6">
      <c r="A825" s="22">
        <v>44053</v>
      </c>
      <c r="B825" s="22" t="str">
        <f t="shared" si="24"/>
        <v>Aug</v>
      </c>
      <c r="C825" s="23">
        <f t="shared" si="25"/>
        <v>33</v>
      </c>
      <c r="D825" s="22" t="s">
        <v>48</v>
      </c>
      <c r="E825" s="23" t="s">
        <v>53</v>
      </c>
      <c r="F825" s="24">
        <v>29.45</v>
      </c>
    </row>
    <row r="826" spans="1:6">
      <c r="A826" s="22">
        <v>43997</v>
      </c>
      <c r="B826" s="22" t="str">
        <f t="shared" si="24"/>
        <v>Jun</v>
      </c>
      <c r="C826" s="23">
        <f t="shared" si="25"/>
        <v>25</v>
      </c>
      <c r="D826" s="22" t="s">
        <v>48</v>
      </c>
      <c r="E826" s="23" t="s">
        <v>43</v>
      </c>
      <c r="F826" s="24">
        <v>432.85</v>
      </c>
    </row>
    <row r="827" spans="1:6">
      <c r="A827" s="22">
        <v>44070</v>
      </c>
      <c r="B827" s="22" t="str">
        <f t="shared" si="24"/>
        <v>Aug</v>
      </c>
      <c r="C827" s="23">
        <f t="shared" si="25"/>
        <v>35</v>
      </c>
      <c r="D827" s="22" t="s">
        <v>48</v>
      </c>
      <c r="E827" s="23" t="s">
        <v>53</v>
      </c>
      <c r="F827" s="24">
        <v>58.93</v>
      </c>
    </row>
    <row r="828" spans="1:6">
      <c r="A828" s="22">
        <v>44047</v>
      </c>
      <c r="B828" s="22" t="str">
        <f t="shared" si="24"/>
        <v>Aug</v>
      </c>
      <c r="C828" s="23">
        <f t="shared" si="25"/>
        <v>32</v>
      </c>
      <c r="D828" s="22" t="s">
        <v>38</v>
      </c>
      <c r="E828" s="23" t="s">
        <v>43</v>
      </c>
      <c r="F828" s="24">
        <v>60.07</v>
      </c>
    </row>
    <row r="829" spans="1:6">
      <c r="A829" s="22">
        <v>43969</v>
      </c>
      <c r="B829" s="22" t="str">
        <f t="shared" si="24"/>
        <v>May</v>
      </c>
      <c r="C829" s="23">
        <f t="shared" si="25"/>
        <v>21</v>
      </c>
      <c r="D829" s="22" t="s">
        <v>48</v>
      </c>
      <c r="E829" s="23" t="s">
        <v>58</v>
      </c>
      <c r="F829" s="24">
        <v>50.23</v>
      </c>
    </row>
    <row r="830" spans="1:6">
      <c r="A830" s="22">
        <v>44057</v>
      </c>
      <c r="B830" s="22" t="str">
        <f t="shared" si="24"/>
        <v>Aug</v>
      </c>
      <c r="C830" s="23">
        <f t="shared" si="25"/>
        <v>33</v>
      </c>
      <c r="D830" s="22" t="s">
        <v>38</v>
      </c>
      <c r="E830" s="23" t="s">
        <v>57</v>
      </c>
      <c r="F830" s="24">
        <v>46.11</v>
      </c>
    </row>
    <row r="831" spans="1:6">
      <c r="A831" s="22">
        <v>44070</v>
      </c>
      <c r="B831" s="22" t="str">
        <f t="shared" si="24"/>
        <v>Aug</v>
      </c>
      <c r="C831" s="23">
        <f t="shared" si="25"/>
        <v>35</v>
      </c>
      <c r="D831" s="22" t="s">
        <v>38</v>
      </c>
      <c r="E831" s="23" t="s">
        <v>57</v>
      </c>
      <c r="F831" s="24">
        <v>44.16</v>
      </c>
    </row>
    <row r="832" spans="1:6">
      <c r="A832" s="22">
        <v>44010</v>
      </c>
      <c r="B832" s="22" t="str">
        <f t="shared" si="24"/>
        <v>Jun</v>
      </c>
      <c r="C832" s="23">
        <f t="shared" si="25"/>
        <v>27</v>
      </c>
      <c r="D832" s="22" t="s">
        <v>48</v>
      </c>
      <c r="E832" s="23" t="s">
        <v>53</v>
      </c>
      <c r="F832" s="24">
        <v>87.83</v>
      </c>
    </row>
    <row r="833" spans="1:6">
      <c r="A833" s="22">
        <v>44001</v>
      </c>
      <c r="B833" s="22" t="str">
        <f t="shared" si="24"/>
        <v>Jun</v>
      </c>
      <c r="C833" s="23">
        <f t="shared" si="25"/>
        <v>25</v>
      </c>
      <c r="D833" s="22" t="s">
        <v>38</v>
      </c>
      <c r="E833" s="23" t="s">
        <v>50</v>
      </c>
      <c r="F833" s="24">
        <v>23.57</v>
      </c>
    </row>
    <row r="834" spans="1:6">
      <c r="A834" s="22">
        <v>43961</v>
      </c>
      <c r="B834" s="22" t="str">
        <f t="shared" si="24"/>
        <v>May</v>
      </c>
      <c r="C834" s="23">
        <f t="shared" si="25"/>
        <v>20</v>
      </c>
      <c r="D834" s="22" t="s">
        <v>45</v>
      </c>
      <c r="E834" s="23" t="s">
        <v>56</v>
      </c>
      <c r="F834" s="24">
        <v>60.88</v>
      </c>
    </row>
    <row r="835" spans="1:6">
      <c r="A835" s="22">
        <v>43987</v>
      </c>
      <c r="B835" s="22" t="str">
        <f t="shared" si="24"/>
        <v>Jun</v>
      </c>
      <c r="C835" s="23">
        <f t="shared" si="25"/>
        <v>23</v>
      </c>
      <c r="D835" s="22" t="s">
        <v>48</v>
      </c>
      <c r="E835" s="23" t="s">
        <v>39</v>
      </c>
      <c r="F835" s="24">
        <v>80.739999999999995</v>
      </c>
    </row>
    <row r="836" spans="1:6">
      <c r="A836" s="22">
        <v>44079</v>
      </c>
      <c r="B836" s="22" t="str">
        <f t="shared" si="24"/>
        <v>Sep</v>
      </c>
      <c r="C836" s="23">
        <f t="shared" si="25"/>
        <v>36</v>
      </c>
      <c r="D836" s="22" t="s">
        <v>48</v>
      </c>
      <c r="E836" s="23" t="s">
        <v>49</v>
      </c>
      <c r="F836" s="24">
        <v>99.44</v>
      </c>
    </row>
    <row r="837" spans="1:6">
      <c r="A837" s="22">
        <v>43990</v>
      </c>
      <c r="B837" s="22" t="str">
        <f t="shared" si="24"/>
        <v>Jun</v>
      </c>
      <c r="C837" s="23">
        <f t="shared" si="25"/>
        <v>24</v>
      </c>
      <c r="D837" s="22" t="s">
        <v>38</v>
      </c>
      <c r="E837" s="23" t="s">
        <v>66</v>
      </c>
      <c r="F837" s="24">
        <v>308.87</v>
      </c>
    </row>
    <row r="838" spans="1:6">
      <c r="A838" s="22">
        <v>44059</v>
      </c>
      <c r="B838" s="22" t="str">
        <f t="shared" ref="B838:B901" si="26">TEXT(A838,"mmm")</f>
        <v>Aug</v>
      </c>
      <c r="C838" s="23">
        <f t="shared" ref="C838:C901" si="27">WEEKNUM(A838)</f>
        <v>34</v>
      </c>
      <c r="D838" s="22" t="s">
        <v>38</v>
      </c>
      <c r="E838" s="23" t="s">
        <v>43</v>
      </c>
      <c r="F838" s="24">
        <v>38.86</v>
      </c>
    </row>
    <row r="839" spans="1:6">
      <c r="A839" s="22">
        <v>43996</v>
      </c>
      <c r="B839" s="22" t="str">
        <f t="shared" si="26"/>
        <v>Jun</v>
      </c>
      <c r="C839" s="23">
        <f t="shared" si="27"/>
        <v>25</v>
      </c>
      <c r="D839" s="22" t="s">
        <v>45</v>
      </c>
      <c r="E839" s="23" t="s">
        <v>56</v>
      </c>
      <c r="F839" s="24">
        <v>38.479999999999997</v>
      </c>
    </row>
    <row r="840" spans="1:6">
      <c r="A840" s="22">
        <v>44085</v>
      </c>
      <c r="B840" s="22" t="str">
        <f t="shared" si="26"/>
        <v>Sep</v>
      </c>
      <c r="C840" s="23">
        <f t="shared" si="27"/>
        <v>37</v>
      </c>
      <c r="D840" s="22" t="s">
        <v>48</v>
      </c>
      <c r="E840" s="23" t="s">
        <v>66</v>
      </c>
      <c r="F840" s="24">
        <v>36.89</v>
      </c>
    </row>
    <row r="841" spans="1:6">
      <c r="A841" s="22">
        <v>44004</v>
      </c>
      <c r="B841" s="22" t="str">
        <f t="shared" si="26"/>
        <v>Jun</v>
      </c>
      <c r="C841" s="23">
        <f t="shared" si="27"/>
        <v>26</v>
      </c>
      <c r="D841" s="22" t="s">
        <v>48</v>
      </c>
      <c r="E841" s="23" t="s">
        <v>57</v>
      </c>
      <c r="F841" s="24">
        <v>46.16</v>
      </c>
    </row>
    <row r="842" spans="1:6">
      <c r="A842" s="22">
        <v>44059</v>
      </c>
      <c r="B842" s="22" t="str">
        <f t="shared" si="26"/>
        <v>Aug</v>
      </c>
      <c r="C842" s="23">
        <f t="shared" si="27"/>
        <v>34</v>
      </c>
      <c r="D842" s="22" t="s">
        <v>38</v>
      </c>
      <c r="E842" s="23" t="s">
        <v>56</v>
      </c>
      <c r="F842" s="24">
        <v>40.26</v>
      </c>
    </row>
    <row r="843" spans="1:6">
      <c r="A843" s="22">
        <v>44009</v>
      </c>
      <c r="B843" s="22" t="str">
        <f t="shared" si="26"/>
        <v>Jun</v>
      </c>
      <c r="C843" s="23">
        <f t="shared" si="27"/>
        <v>26</v>
      </c>
      <c r="D843" s="22" t="s">
        <v>48</v>
      </c>
      <c r="E843" s="23" t="s">
        <v>50</v>
      </c>
      <c r="F843" s="24">
        <v>46.88</v>
      </c>
    </row>
    <row r="844" spans="1:6">
      <c r="A844" s="22">
        <v>44000</v>
      </c>
      <c r="B844" s="22" t="str">
        <f t="shared" si="26"/>
        <v>Jun</v>
      </c>
      <c r="C844" s="23">
        <f t="shared" si="27"/>
        <v>25</v>
      </c>
      <c r="D844" s="22" t="s">
        <v>48</v>
      </c>
      <c r="E844" s="23" t="s">
        <v>49</v>
      </c>
      <c r="F844" s="24">
        <v>66.069999999999993</v>
      </c>
    </row>
    <row r="845" spans="1:6">
      <c r="A845" s="22">
        <v>44060</v>
      </c>
      <c r="B845" s="22" t="str">
        <f t="shared" si="26"/>
        <v>Aug</v>
      </c>
      <c r="C845" s="23">
        <f t="shared" si="27"/>
        <v>34</v>
      </c>
      <c r="D845" s="22" t="s">
        <v>38</v>
      </c>
      <c r="E845" s="23" t="s">
        <v>53</v>
      </c>
      <c r="F845" s="24">
        <v>90.57</v>
      </c>
    </row>
    <row r="846" spans="1:6">
      <c r="A846" s="22">
        <v>44085</v>
      </c>
      <c r="B846" s="22" t="str">
        <f t="shared" si="26"/>
        <v>Sep</v>
      </c>
      <c r="C846" s="23">
        <f t="shared" si="27"/>
        <v>37</v>
      </c>
      <c r="D846" s="22" t="s">
        <v>48</v>
      </c>
      <c r="E846" s="23" t="s">
        <v>43</v>
      </c>
      <c r="F846" s="24">
        <v>40.54</v>
      </c>
    </row>
    <row r="847" spans="1:6">
      <c r="A847" s="22">
        <v>44052</v>
      </c>
      <c r="B847" s="22" t="str">
        <f t="shared" si="26"/>
        <v>Aug</v>
      </c>
      <c r="C847" s="23">
        <f t="shared" si="27"/>
        <v>33</v>
      </c>
      <c r="D847" s="22" t="s">
        <v>38</v>
      </c>
      <c r="E847" s="23" t="s">
        <v>58</v>
      </c>
      <c r="F847" s="24">
        <v>50.42</v>
      </c>
    </row>
    <row r="848" spans="1:6">
      <c r="A848" s="22">
        <v>44064</v>
      </c>
      <c r="B848" s="22" t="str">
        <f t="shared" si="26"/>
        <v>Aug</v>
      </c>
      <c r="C848" s="23">
        <f t="shared" si="27"/>
        <v>34</v>
      </c>
      <c r="D848" s="22" t="s">
        <v>45</v>
      </c>
      <c r="E848" s="23" t="s">
        <v>54</v>
      </c>
      <c r="F848" s="24">
        <v>47.13</v>
      </c>
    </row>
    <row r="849" spans="1:6">
      <c r="A849" s="22">
        <v>43985</v>
      </c>
      <c r="B849" s="22" t="str">
        <f t="shared" si="26"/>
        <v>Jun</v>
      </c>
      <c r="C849" s="23">
        <f t="shared" si="27"/>
        <v>23</v>
      </c>
      <c r="D849" s="22" t="s">
        <v>38</v>
      </c>
      <c r="E849" s="23" t="s">
        <v>43</v>
      </c>
      <c r="F849" s="24">
        <v>60.84</v>
      </c>
    </row>
    <row r="850" spans="1:6">
      <c r="A850" s="22">
        <v>44060</v>
      </c>
      <c r="B850" s="22" t="str">
        <f t="shared" si="26"/>
        <v>Aug</v>
      </c>
      <c r="C850" s="23">
        <f t="shared" si="27"/>
        <v>34</v>
      </c>
      <c r="D850" s="22" t="s">
        <v>38</v>
      </c>
      <c r="E850" s="23" t="s">
        <v>50</v>
      </c>
      <c r="F850" s="24">
        <v>46.98</v>
      </c>
    </row>
    <row r="851" spans="1:6">
      <c r="A851" s="22">
        <v>44037</v>
      </c>
      <c r="B851" s="22" t="str">
        <f t="shared" si="26"/>
        <v>Jul</v>
      </c>
      <c r="C851" s="23">
        <f t="shared" si="27"/>
        <v>30</v>
      </c>
      <c r="D851" s="22" t="s">
        <v>48</v>
      </c>
      <c r="E851" s="23" t="s">
        <v>66</v>
      </c>
      <c r="F851" s="24">
        <v>36.950000000000003</v>
      </c>
    </row>
    <row r="852" spans="1:6">
      <c r="A852" s="22">
        <v>44090</v>
      </c>
      <c r="B852" s="22" t="str">
        <f t="shared" si="26"/>
        <v>Sep</v>
      </c>
      <c r="C852" s="23">
        <f t="shared" si="27"/>
        <v>38</v>
      </c>
      <c r="D852" s="22" t="s">
        <v>38</v>
      </c>
      <c r="E852" s="23" t="s">
        <v>54</v>
      </c>
      <c r="F852" s="24">
        <v>90.97</v>
      </c>
    </row>
    <row r="853" spans="1:6">
      <c r="A853" s="22">
        <v>43994</v>
      </c>
      <c r="B853" s="22" t="str">
        <f t="shared" si="26"/>
        <v>Jun</v>
      </c>
      <c r="C853" s="23">
        <f t="shared" si="27"/>
        <v>24</v>
      </c>
      <c r="D853" s="22" t="s">
        <v>48</v>
      </c>
      <c r="E853" s="23" t="s">
        <v>53</v>
      </c>
      <c r="F853" s="24">
        <v>30.27</v>
      </c>
    </row>
    <row r="854" spans="1:6">
      <c r="A854" s="22">
        <v>43983</v>
      </c>
      <c r="B854" s="22" t="str">
        <f t="shared" si="26"/>
        <v>Jun</v>
      </c>
      <c r="C854" s="23">
        <f t="shared" si="27"/>
        <v>23</v>
      </c>
      <c r="D854" s="22" t="s">
        <v>38</v>
      </c>
      <c r="E854" s="23" t="s">
        <v>50</v>
      </c>
      <c r="F854" s="24">
        <v>46.27</v>
      </c>
    </row>
    <row r="855" spans="1:6">
      <c r="A855" s="22">
        <v>44012</v>
      </c>
      <c r="B855" s="22" t="str">
        <f t="shared" si="26"/>
        <v>Jun</v>
      </c>
      <c r="C855" s="23">
        <f t="shared" si="27"/>
        <v>27</v>
      </c>
      <c r="D855" s="22" t="s">
        <v>48</v>
      </c>
      <c r="E855" s="23" t="s">
        <v>54</v>
      </c>
      <c r="F855" s="24">
        <v>68.64</v>
      </c>
    </row>
    <row r="856" spans="1:6">
      <c r="A856" s="22">
        <v>43998</v>
      </c>
      <c r="B856" s="22" t="str">
        <f t="shared" si="26"/>
        <v>Jun</v>
      </c>
      <c r="C856" s="23">
        <f t="shared" si="27"/>
        <v>25</v>
      </c>
      <c r="D856" s="22" t="s">
        <v>48</v>
      </c>
      <c r="E856" s="23" t="s">
        <v>58</v>
      </c>
      <c r="F856" s="24">
        <v>48.22</v>
      </c>
    </row>
    <row r="857" spans="1:6">
      <c r="A857" s="22">
        <v>44061</v>
      </c>
      <c r="B857" s="22" t="str">
        <f t="shared" si="26"/>
        <v>Aug</v>
      </c>
      <c r="C857" s="23">
        <f t="shared" si="27"/>
        <v>34</v>
      </c>
      <c r="D857" s="22" t="s">
        <v>38</v>
      </c>
      <c r="E857" s="23" t="s">
        <v>54</v>
      </c>
      <c r="F857" s="24">
        <v>165.2</v>
      </c>
    </row>
    <row r="858" spans="1:6">
      <c r="A858" s="22">
        <v>44068</v>
      </c>
      <c r="B858" s="22" t="str">
        <f t="shared" si="26"/>
        <v>Aug</v>
      </c>
      <c r="C858" s="23">
        <f t="shared" si="27"/>
        <v>35</v>
      </c>
      <c r="D858" s="22" t="s">
        <v>38</v>
      </c>
      <c r="E858" s="23" t="s">
        <v>50</v>
      </c>
      <c r="F858" s="24">
        <v>46.94</v>
      </c>
    </row>
    <row r="859" spans="1:6">
      <c r="A859" s="22">
        <v>44057</v>
      </c>
      <c r="B859" s="22" t="str">
        <f t="shared" si="26"/>
        <v>Aug</v>
      </c>
      <c r="C859" s="23">
        <f t="shared" si="27"/>
        <v>33</v>
      </c>
      <c r="D859" s="22" t="s">
        <v>48</v>
      </c>
      <c r="E859" s="23" t="s">
        <v>49</v>
      </c>
      <c r="F859" s="24">
        <v>68.540000000000006</v>
      </c>
    </row>
    <row r="860" spans="1:6">
      <c r="A860" s="22">
        <v>44054</v>
      </c>
      <c r="B860" s="22" t="str">
        <f t="shared" si="26"/>
        <v>Aug</v>
      </c>
      <c r="C860" s="23">
        <f t="shared" si="27"/>
        <v>33</v>
      </c>
      <c r="D860" s="22" t="s">
        <v>38</v>
      </c>
      <c r="E860" s="23" t="s">
        <v>57</v>
      </c>
      <c r="F860" s="24">
        <v>69.540000000000006</v>
      </c>
    </row>
    <row r="861" spans="1:6">
      <c r="A861" s="22">
        <v>44004</v>
      </c>
      <c r="B861" s="22" t="str">
        <f t="shared" si="26"/>
        <v>Jun</v>
      </c>
      <c r="C861" s="23">
        <f t="shared" si="27"/>
        <v>26</v>
      </c>
      <c r="D861" s="22" t="s">
        <v>48</v>
      </c>
      <c r="E861" s="23" t="s">
        <v>50</v>
      </c>
      <c r="F861" s="24">
        <v>69.92</v>
      </c>
    </row>
    <row r="862" spans="1:6">
      <c r="A862" s="22">
        <v>44053</v>
      </c>
      <c r="B862" s="22" t="str">
        <f t="shared" si="26"/>
        <v>Aug</v>
      </c>
      <c r="C862" s="23">
        <f t="shared" si="27"/>
        <v>33</v>
      </c>
      <c r="D862" s="22" t="s">
        <v>38</v>
      </c>
      <c r="E862" s="23" t="s">
        <v>49</v>
      </c>
      <c r="F862" s="24">
        <v>33.42</v>
      </c>
    </row>
    <row r="863" spans="1:6">
      <c r="A863" s="22">
        <v>43973</v>
      </c>
      <c r="B863" s="22" t="str">
        <f t="shared" si="26"/>
        <v>May</v>
      </c>
      <c r="C863" s="23">
        <f t="shared" si="27"/>
        <v>21</v>
      </c>
      <c r="D863" s="22" t="s">
        <v>45</v>
      </c>
      <c r="E863" s="23" t="s">
        <v>50</v>
      </c>
      <c r="F863" s="24">
        <v>46.14</v>
      </c>
    </row>
    <row r="864" spans="1:6">
      <c r="A864" s="22">
        <v>44047</v>
      </c>
      <c r="B864" s="22" t="str">
        <f t="shared" si="26"/>
        <v>Aug</v>
      </c>
      <c r="C864" s="23">
        <f t="shared" si="27"/>
        <v>32</v>
      </c>
      <c r="D864" s="22" t="s">
        <v>38</v>
      </c>
      <c r="E864" s="23" t="s">
        <v>58</v>
      </c>
      <c r="F864" s="24">
        <v>96.73</v>
      </c>
    </row>
    <row r="865" spans="1:6">
      <c r="A865" s="22">
        <v>44074</v>
      </c>
      <c r="B865" s="22" t="str">
        <f t="shared" si="26"/>
        <v>Aug</v>
      </c>
      <c r="C865" s="23">
        <f t="shared" si="27"/>
        <v>36</v>
      </c>
      <c r="D865" s="22" t="s">
        <v>38</v>
      </c>
      <c r="E865" s="23" t="s">
        <v>57</v>
      </c>
      <c r="F865" s="24">
        <v>46.17</v>
      </c>
    </row>
    <row r="866" spans="1:6">
      <c r="A866" s="22">
        <v>44044</v>
      </c>
      <c r="B866" s="22" t="str">
        <f t="shared" si="26"/>
        <v>Aug</v>
      </c>
      <c r="C866" s="23">
        <f t="shared" si="27"/>
        <v>31</v>
      </c>
      <c r="D866" s="22" t="s">
        <v>38</v>
      </c>
      <c r="E866" s="23" t="s">
        <v>58</v>
      </c>
      <c r="F866" s="24">
        <v>75.77</v>
      </c>
    </row>
    <row r="867" spans="1:6">
      <c r="A867" s="22">
        <v>44034</v>
      </c>
      <c r="B867" s="22" t="str">
        <f t="shared" si="26"/>
        <v>Jul</v>
      </c>
      <c r="C867" s="23">
        <f t="shared" si="27"/>
        <v>30</v>
      </c>
      <c r="D867" s="22" t="s">
        <v>38</v>
      </c>
      <c r="E867" s="23" t="s">
        <v>57</v>
      </c>
      <c r="F867" s="24">
        <v>92.92</v>
      </c>
    </row>
    <row r="868" spans="1:6">
      <c r="A868" s="22">
        <v>44006</v>
      </c>
      <c r="B868" s="22" t="str">
        <f t="shared" si="26"/>
        <v>Jun</v>
      </c>
      <c r="C868" s="23">
        <f t="shared" si="27"/>
        <v>26</v>
      </c>
      <c r="D868" s="22" t="s">
        <v>48</v>
      </c>
      <c r="E868" s="23" t="s">
        <v>49</v>
      </c>
      <c r="F868" s="24">
        <v>68.72</v>
      </c>
    </row>
    <row r="869" spans="1:6">
      <c r="A869" s="22">
        <v>43993</v>
      </c>
      <c r="B869" s="22" t="str">
        <f t="shared" si="26"/>
        <v>Jun</v>
      </c>
      <c r="C869" s="23">
        <f t="shared" si="27"/>
        <v>24</v>
      </c>
      <c r="D869" s="22" t="s">
        <v>48</v>
      </c>
      <c r="E869" s="23" t="s">
        <v>49</v>
      </c>
      <c r="F869" s="24">
        <v>64.290000000000006</v>
      </c>
    </row>
    <row r="870" spans="1:6">
      <c r="A870" s="22">
        <v>43992</v>
      </c>
      <c r="B870" s="22" t="str">
        <f t="shared" si="26"/>
        <v>Jun</v>
      </c>
      <c r="C870" s="23">
        <f t="shared" si="27"/>
        <v>24</v>
      </c>
      <c r="D870" s="22" t="s">
        <v>48</v>
      </c>
      <c r="E870" s="23" t="s">
        <v>49</v>
      </c>
      <c r="F870" s="24">
        <v>99.52</v>
      </c>
    </row>
    <row r="871" spans="1:6">
      <c r="A871" s="22">
        <v>43990</v>
      </c>
      <c r="B871" s="22" t="str">
        <f t="shared" si="26"/>
        <v>Jun</v>
      </c>
      <c r="C871" s="23">
        <f t="shared" si="27"/>
        <v>24</v>
      </c>
      <c r="D871" s="22" t="s">
        <v>48</v>
      </c>
      <c r="E871" s="23" t="s">
        <v>56</v>
      </c>
      <c r="F871" s="24">
        <v>20.12</v>
      </c>
    </row>
    <row r="872" spans="1:6">
      <c r="A872" s="22">
        <v>44072</v>
      </c>
      <c r="B872" s="22" t="str">
        <f t="shared" si="26"/>
        <v>Aug</v>
      </c>
      <c r="C872" s="23">
        <f t="shared" si="27"/>
        <v>35</v>
      </c>
      <c r="D872" s="22" t="s">
        <v>38</v>
      </c>
      <c r="E872" s="23" t="s">
        <v>53</v>
      </c>
      <c r="F872" s="24">
        <v>58.7</v>
      </c>
    </row>
    <row r="873" spans="1:6">
      <c r="A873" s="22">
        <v>43957</v>
      </c>
      <c r="B873" s="22" t="str">
        <f t="shared" si="26"/>
        <v>May</v>
      </c>
      <c r="C873" s="23">
        <f t="shared" si="27"/>
        <v>19</v>
      </c>
      <c r="D873" s="22" t="s">
        <v>45</v>
      </c>
      <c r="E873" s="23" t="s">
        <v>43</v>
      </c>
      <c r="F873" s="24">
        <v>20.52</v>
      </c>
    </row>
    <row r="874" spans="1:6">
      <c r="A874" s="22">
        <v>44018</v>
      </c>
      <c r="B874" s="22" t="str">
        <f t="shared" si="26"/>
        <v>Jul</v>
      </c>
      <c r="C874" s="23">
        <f t="shared" si="27"/>
        <v>28</v>
      </c>
      <c r="D874" s="22" t="s">
        <v>38</v>
      </c>
      <c r="E874" s="23" t="s">
        <v>50</v>
      </c>
      <c r="F874" s="24">
        <v>23.28</v>
      </c>
    </row>
    <row r="875" spans="1:6">
      <c r="A875" s="22">
        <v>44089</v>
      </c>
      <c r="B875" s="22" t="str">
        <f t="shared" si="26"/>
        <v>Sep</v>
      </c>
      <c r="C875" s="23">
        <f t="shared" si="27"/>
        <v>38</v>
      </c>
      <c r="D875" s="22" t="s">
        <v>48</v>
      </c>
      <c r="E875" s="23" t="s">
        <v>54</v>
      </c>
      <c r="F875" s="24">
        <v>514.05999999999995</v>
      </c>
    </row>
    <row r="876" spans="1:6">
      <c r="A876" s="22">
        <v>43994</v>
      </c>
      <c r="B876" s="22" t="str">
        <f t="shared" si="26"/>
        <v>Jun</v>
      </c>
      <c r="C876" s="23">
        <f t="shared" si="27"/>
        <v>24</v>
      </c>
      <c r="D876" s="22" t="s">
        <v>38</v>
      </c>
      <c r="E876" s="23" t="s">
        <v>50</v>
      </c>
      <c r="F876" s="24">
        <v>46.94</v>
      </c>
    </row>
    <row r="877" spans="1:6">
      <c r="A877" s="22">
        <v>43968</v>
      </c>
      <c r="B877" s="22" t="str">
        <f t="shared" si="26"/>
        <v>May</v>
      </c>
      <c r="C877" s="23">
        <f t="shared" si="27"/>
        <v>21</v>
      </c>
      <c r="D877" s="22" t="s">
        <v>48</v>
      </c>
      <c r="E877" s="23" t="s">
        <v>58</v>
      </c>
      <c r="F877" s="24">
        <v>46.85</v>
      </c>
    </row>
    <row r="878" spans="1:6">
      <c r="A878" s="22">
        <v>44054</v>
      </c>
      <c r="B878" s="22" t="str">
        <f t="shared" si="26"/>
        <v>Aug</v>
      </c>
      <c r="C878" s="23">
        <f t="shared" si="27"/>
        <v>33</v>
      </c>
      <c r="D878" s="22" t="s">
        <v>38</v>
      </c>
      <c r="E878" s="23" t="s">
        <v>43</v>
      </c>
      <c r="F878" s="24">
        <v>60.62</v>
      </c>
    </row>
    <row r="879" spans="1:6">
      <c r="A879" s="22">
        <v>44001</v>
      </c>
      <c r="B879" s="22" t="str">
        <f t="shared" si="26"/>
        <v>Jun</v>
      </c>
      <c r="C879" s="23">
        <f t="shared" si="27"/>
        <v>25</v>
      </c>
      <c r="D879" s="22" t="s">
        <v>48</v>
      </c>
      <c r="E879" s="23" t="s">
        <v>57</v>
      </c>
      <c r="F879" s="24">
        <v>46.1</v>
      </c>
    </row>
    <row r="880" spans="1:6">
      <c r="A880" s="22">
        <v>43992</v>
      </c>
      <c r="B880" s="22" t="str">
        <f t="shared" si="26"/>
        <v>Jun</v>
      </c>
      <c r="C880" s="23">
        <f t="shared" si="27"/>
        <v>24</v>
      </c>
      <c r="D880" s="22" t="s">
        <v>48</v>
      </c>
      <c r="E880" s="23" t="s">
        <v>53</v>
      </c>
      <c r="F880" s="24">
        <v>570.92999999999995</v>
      </c>
    </row>
    <row r="881" spans="1:6">
      <c r="A881" s="22">
        <v>43959</v>
      </c>
      <c r="B881" s="22" t="str">
        <f t="shared" si="26"/>
        <v>May</v>
      </c>
      <c r="C881" s="23">
        <f t="shared" si="27"/>
        <v>19</v>
      </c>
      <c r="D881" s="22" t="s">
        <v>48</v>
      </c>
      <c r="E881" s="23" t="s">
        <v>56</v>
      </c>
      <c r="F881" s="24">
        <v>42.72</v>
      </c>
    </row>
    <row r="882" spans="1:6">
      <c r="A882" s="22">
        <v>44003</v>
      </c>
      <c r="B882" s="22" t="str">
        <f t="shared" si="26"/>
        <v>Jun</v>
      </c>
      <c r="C882" s="23">
        <f t="shared" si="27"/>
        <v>26</v>
      </c>
      <c r="D882" s="22" t="s">
        <v>48</v>
      </c>
      <c r="E882" s="23" t="s">
        <v>54</v>
      </c>
      <c r="F882" s="24">
        <v>71.13</v>
      </c>
    </row>
    <row r="883" spans="1:6">
      <c r="A883" s="22">
        <v>44062</v>
      </c>
      <c r="B883" s="22" t="str">
        <f t="shared" si="26"/>
        <v>Aug</v>
      </c>
      <c r="C883" s="23">
        <f t="shared" si="27"/>
        <v>34</v>
      </c>
      <c r="D883" s="22" t="s">
        <v>48</v>
      </c>
      <c r="E883" s="23" t="s">
        <v>43</v>
      </c>
      <c r="F883" s="24">
        <v>40.65</v>
      </c>
    </row>
    <row r="884" spans="1:6">
      <c r="A884" s="22">
        <v>44009</v>
      </c>
      <c r="B884" s="22" t="str">
        <f t="shared" si="26"/>
        <v>Jun</v>
      </c>
      <c r="C884" s="23">
        <f t="shared" si="27"/>
        <v>26</v>
      </c>
      <c r="D884" s="22" t="s">
        <v>48</v>
      </c>
      <c r="E884" s="23" t="s">
        <v>43</v>
      </c>
      <c r="F884" s="24">
        <v>40.799999999999997</v>
      </c>
    </row>
    <row r="885" spans="1:6">
      <c r="A885" s="22">
        <v>43962</v>
      </c>
      <c r="B885" s="22" t="str">
        <f t="shared" si="26"/>
        <v>May</v>
      </c>
      <c r="C885" s="23">
        <f t="shared" si="27"/>
        <v>20</v>
      </c>
      <c r="D885" s="22" t="s">
        <v>45</v>
      </c>
      <c r="E885" s="23" t="s">
        <v>49</v>
      </c>
      <c r="F885" s="24">
        <v>68.13</v>
      </c>
    </row>
    <row r="886" spans="1:6">
      <c r="A886" s="22">
        <v>43985</v>
      </c>
      <c r="B886" s="22" t="str">
        <f t="shared" si="26"/>
        <v>Jun</v>
      </c>
      <c r="C886" s="23">
        <f t="shared" si="27"/>
        <v>23</v>
      </c>
      <c r="D886" s="22" t="s">
        <v>48</v>
      </c>
      <c r="E886" s="23" t="s">
        <v>50</v>
      </c>
      <c r="F886" s="24">
        <v>23.26</v>
      </c>
    </row>
    <row r="887" spans="1:6">
      <c r="A887" s="22">
        <v>44084</v>
      </c>
      <c r="B887" s="22" t="str">
        <f t="shared" si="26"/>
        <v>Sep</v>
      </c>
      <c r="C887" s="23">
        <f t="shared" si="27"/>
        <v>37</v>
      </c>
      <c r="D887" s="22" t="s">
        <v>48</v>
      </c>
      <c r="E887" s="23" t="s">
        <v>56</v>
      </c>
      <c r="F887" s="24">
        <v>38.979999999999997</v>
      </c>
    </row>
    <row r="888" spans="1:6">
      <c r="A888" s="22">
        <v>44038</v>
      </c>
      <c r="B888" s="22" t="str">
        <f t="shared" si="26"/>
        <v>Jul</v>
      </c>
      <c r="C888" s="23">
        <f t="shared" si="27"/>
        <v>31</v>
      </c>
      <c r="D888" s="22" t="s">
        <v>48</v>
      </c>
      <c r="E888" s="23" t="s">
        <v>58</v>
      </c>
      <c r="F888" s="24">
        <v>48.75</v>
      </c>
    </row>
    <row r="889" spans="1:6">
      <c r="A889" s="22">
        <v>44099</v>
      </c>
      <c r="B889" s="22" t="str">
        <f t="shared" si="26"/>
        <v>Sep</v>
      </c>
      <c r="C889" s="23">
        <f t="shared" si="27"/>
        <v>39</v>
      </c>
      <c r="D889" s="22" t="s">
        <v>38</v>
      </c>
      <c r="E889" s="23" t="s">
        <v>46</v>
      </c>
      <c r="F889" s="24">
        <v>72.06</v>
      </c>
    </row>
    <row r="890" spans="1:6">
      <c r="A890" s="22">
        <v>44059</v>
      </c>
      <c r="B890" s="22" t="str">
        <f t="shared" si="26"/>
        <v>Aug</v>
      </c>
      <c r="C890" s="23">
        <f t="shared" si="27"/>
        <v>34</v>
      </c>
      <c r="D890" s="22" t="s">
        <v>38</v>
      </c>
      <c r="E890" s="23" t="s">
        <v>49</v>
      </c>
      <c r="F890" s="24">
        <v>132.27000000000001</v>
      </c>
    </row>
    <row r="891" spans="1:6">
      <c r="A891" s="22">
        <v>44008</v>
      </c>
      <c r="B891" s="22" t="str">
        <f t="shared" si="26"/>
        <v>Jun</v>
      </c>
      <c r="C891" s="23">
        <f t="shared" si="27"/>
        <v>26</v>
      </c>
      <c r="D891" s="22" t="s">
        <v>38</v>
      </c>
      <c r="E891" s="23" t="s">
        <v>39</v>
      </c>
      <c r="F891" s="24">
        <v>240.39</v>
      </c>
    </row>
    <row r="892" spans="1:6">
      <c r="A892" s="22">
        <v>43989</v>
      </c>
      <c r="B892" s="22" t="str">
        <f t="shared" si="26"/>
        <v>Jun</v>
      </c>
      <c r="C892" s="23">
        <f t="shared" si="27"/>
        <v>24</v>
      </c>
      <c r="D892" s="22" t="s">
        <v>48</v>
      </c>
      <c r="E892" s="23" t="s">
        <v>46</v>
      </c>
      <c r="F892" s="24">
        <v>25.49</v>
      </c>
    </row>
    <row r="893" spans="1:6">
      <c r="A893" s="22">
        <v>44088</v>
      </c>
      <c r="B893" s="22" t="str">
        <f t="shared" si="26"/>
        <v>Sep</v>
      </c>
      <c r="C893" s="23">
        <f t="shared" si="27"/>
        <v>38</v>
      </c>
      <c r="D893" s="22" t="s">
        <v>38</v>
      </c>
      <c r="E893" s="23" t="s">
        <v>50</v>
      </c>
      <c r="F893" s="24">
        <v>23.91</v>
      </c>
    </row>
    <row r="894" spans="1:6">
      <c r="A894" s="22">
        <v>44047</v>
      </c>
      <c r="B894" s="22" t="str">
        <f t="shared" si="26"/>
        <v>Aug</v>
      </c>
      <c r="C894" s="23">
        <f t="shared" si="27"/>
        <v>32</v>
      </c>
      <c r="D894" s="22" t="s">
        <v>45</v>
      </c>
      <c r="E894" s="23" t="s">
        <v>46</v>
      </c>
      <c r="F894" s="24">
        <v>48.98</v>
      </c>
    </row>
    <row r="895" spans="1:6">
      <c r="A895" s="22">
        <v>44077</v>
      </c>
      <c r="B895" s="22" t="str">
        <f t="shared" si="26"/>
        <v>Sep</v>
      </c>
      <c r="C895" s="23">
        <f t="shared" si="27"/>
        <v>36</v>
      </c>
      <c r="D895" s="22" t="s">
        <v>48</v>
      </c>
      <c r="E895" s="23" t="s">
        <v>39</v>
      </c>
      <c r="F895" s="24">
        <v>240.17</v>
      </c>
    </row>
    <row r="896" spans="1:6">
      <c r="A896" s="22">
        <v>44005</v>
      </c>
      <c r="B896" s="22" t="str">
        <f t="shared" si="26"/>
        <v>Jun</v>
      </c>
      <c r="C896" s="23">
        <f t="shared" si="27"/>
        <v>26</v>
      </c>
      <c r="D896" s="22" t="s">
        <v>48</v>
      </c>
      <c r="E896" s="23" t="s">
        <v>57</v>
      </c>
      <c r="F896" s="24">
        <v>414.74</v>
      </c>
    </row>
    <row r="897" spans="1:6">
      <c r="A897" s="22">
        <v>44057</v>
      </c>
      <c r="B897" s="22" t="str">
        <f t="shared" si="26"/>
        <v>Aug</v>
      </c>
      <c r="C897" s="23">
        <f t="shared" si="27"/>
        <v>33</v>
      </c>
      <c r="D897" s="22" t="s">
        <v>48</v>
      </c>
      <c r="E897" s="23" t="s">
        <v>58</v>
      </c>
      <c r="F897" s="24">
        <v>23.45</v>
      </c>
    </row>
    <row r="898" spans="1:6">
      <c r="A898" s="22">
        <v>44070</v>
      </c>
      <c r="B898" s="22" t="str">
        <f t="shared" si="26"/>
        <v>Aug</v>
      </c>
      <c r="C898" s="23">
        <f t="shared" si="27"/>
        <v>35</v>
      </c>
      <c r="D898" s="22" t="s">
        <v>45</v>
      </c>
      <c r="E898" s="23" t="s">
        <v>50</v>
      </c>
      <c r="F898" s="24">
        <v>305.39</v>
      </c>
    </row>
    <row r="899" spans="1:6">
      <c r="A899" s="22">
        <v>43997</v>
      </c>
      <c r="B899" s="22" t="str">
        <f t="shared" si="26"/>
        <v>Jun</v>
      </c>
      <c r="C899" s="23">
        <f t="shared" si="27"/>
        <v>25</v>
      </c>
      <c r="D899" s="22" t="s">
        <v>48</v>
      </c>
      <c r="E899" s="23" t="s">
        <v>43</v>
      </c>
      <c r="F899" s="24">
        <v>455.46</v>
      </c>
    </row>
    <row r="900" spans="1:6">
      <c r="A900" s="22">
        <v>44093</v>
      </c>
      <c r="B900" s="22" t="str">
        <f t="shared" si="26"/>
        <v>Sep</v>
      </c>
      <c r="C900" s="23">
        <f t="shared" si="27"/>
        <v>38</v>
      </c>
      <c r="D900" s="22" t="s">
        <v>48</v>
      </c>
      <c r="E900" s="23" t="s">
        <v>50</v>
      </c>
      <c r="F900" s="24">
        <v>23.64</v>
      </c>
    </row>
    <row r="901" spans="1:6">
      <c r="A901" s="22">
        <v>44003</v>
      </c>
      <c r="B901" s="22" t="str">
        <f t="shared" si="26"/>
        <v>Jun</v>
      </c>
      <c r="C901" s="23">
        <f t="shared" si="27"/>
        <v>26</v>
      </c>
      <c r="D901" s="22" t="s">
        <v>38</v>
      </c>
      <c r="E901" s="23" t="s">
        <v>49</v>
      </c>
      <c r="F901" s="24">
        <v>99.08</v>
      </c>
    </row>
    <row r="902" spans="1:6">
      <c r="A902" s="22">
        <v>43964</v>
      </c>
      <c r="B902" s="22" t="str">
        <f t="shared" ref="B902:B965" si="28">TEXT(A902,"mmm")</f>
        <v>May</v>
      </c>
      <c r="C902" s="23">
        <f t="shared" ref="C902:C965" si="29">WEEKNUM(A902)</f>
        <v>20</v>
      </c>
      <c r="D902" s="22" t="s">
        <v>38</v>
      </c>
      <c r="E902" s="23" t="s">
        <v>61</v>
      </c>
      <c r="F902" s="24">
        <v>28.35</v>
      </c>
    </row>
    <row r="903" spans="1:6">
      <c r="A903" s="22">
        <v>44073</v>
      </c>
      <c r="B903" s="22" t="str">
        <f t="shared" si="28"/>
        <v>Aug</v>
      </c>
      <c r="C903" s="23">
        <f t="shared" si="29"/>
        <v>36</v>
      </c>
      <c r="D903" s="22" t="s">
        <v>38</v>
      </c>
      <c r="E903" s="23" t="s">
        <v>39</v>
      </c>
      <c r="F903" s="24">
        <v>835.55</v>
      </c>
    </row>
    <row r="904" spans="1:6">
      <c r="A904" s="22">
        <v>43989</v>
      </c>
      <c r="B904" s="22" t="str">
        <f t="shared" si="28"/>
        <v>Jun</v>
      </c>
      <c r="C904" s="23">
        <f t="shared" si="29"/>
        <v>24</v>
      </c>
      <c r="D904" s="22" t="s">
        <v>48</v>
      </c>
      <c r="E904" s="23" t="s">
        <v>43</v>
      </c>
      <c r="F904" s="24">
        <v>40.840000000000003</v>
      </c>
    </row>
    <row r="905" spans="1:6">
      <c r="A905" s="22">
        <v>44070</v>
      </c>
      <c r="B905" s="22" t="str">
        <f t="shared" si="28"/>
        <v>Aug</v>
      </c>
      <c r="C905" s="23">
        <f t="shared" si="29"/>
        <v>35</v>
      </c>
      <c r="D905" s="22" t="s">
        <v>48</v>
      </c>
      <c r="E905" s="23" t="s">
        <v>50</v>
      </c>
      <c r="F905" s="24">
        <v>23.67</v>
      </c>
    </row>
    <row r="906" spans="1:6">
      <c r="A906" s="22">
        <v>44024</v>
      </c>
      <c r="B906" s="22" t="str">
        <f t="shared" si="28"/>
        <v>Jul</v>
      </c>
      <c r="C906" s="23">
        <f t="shared" si="29"/>
        <v>29</v>
      </c>
      <c r="D906" s="22" t="s">
        <v>38</v>
      </c>
      <c r="E906" s="23" t="s">
        <v>49</v>
      </c>
      <c r="F906" s="24">
        <v>64.73</v>
      </c>
    </row>
    <row r="907" spans="1:6">
      <c r="A907" s="22">
        <v>44099</v>
      </c>
      <c r="B907" s="22" t="str">
        <f t="shared" si="28"/>
        <v>Sep</v>
      </c>
      <c r="C907" s="23">
        <f t="shared" si="29"/>
        <v>39</v>
      </c>
      <c r="D907" s="22" t="s">
        <v>48</v>
      </c>
      <c r="E907" s="23" t="s">
        <v>50</v>
      </c>
      <c r="F907" s="24">
        <v>23.51</v>
      </c>
    </row>
    <row r="908" spans="1:6">
      <c r="A908" s="22">
        <v>44065</v>
      </c>
      <c r="B908" s="22" t="str">
        <f t="shared" si="28"/>
        <v>Aug</v>
      </c>
      <c r="C908" s="23">
        <f t="shared" si="29"/>
        <v>34</v>
      </c>
      <c r="D908" s="22" t="s">
        <v>38</v>
      </c>
      <c r="E908" s="23" t="s">
        <v>49</v>
      </c>
      <c r="F908" s="24">
        <v>272.22000000000003</v>
      </c>
    </row>
    <row r="909" spans="1:6">
      <c r="A909" s="22">
        <v>44012</v>
      </c>
      <c r="B909" s="22" t="str">
        <f t="shared" si="28"/>
        <v>Jun</v>
      </c>
      <c r="C909" s="23">
        <f t="shared" si="29"/>
        <v>27</v>
      </c>
      <c r="D909" s="22" t="s">
        <v>38</v>
      </c>
      <c r="E909" s="23" t="s">
        <v>58</v>
      </c>
      <c r="F909" s="24">
        <v>24.18</v>
      </c>
    </row>
    <row r="910" spans="1:6">
      <c r="A910" s="22">
        <v>44056</v>
      </c>
      <c r="B910" s="22" t="str">
        <f t="shared" si="28"/>
        <v>Aug</v>
      </c>
      <c r="C910" s="23">
        <f t="shared" si="29"/>
        <v>33</v>
      </c>
      <c r="D910" s="22" t="s">
        <v>38</v>
      </c>
      <c r="E910" s="23" t="s">
        <v>39</v>
      </c>
      <c r="F910" s="24">
        <v>240.19</v>
      </c>
    </row>
    <row r="911" spans="1:6">
      <c r="A911" s="22">
        <v>43998</v>
      </c>
      <c r="B911" s="22" t="str">
        <f t="shared" si="28"/>
        <v>Jun</v>
      </c>
      <c r="C911" s="23">
        <f t="shared" si="29"/>
        <v>25</v>
      </c>
      <c r="D911" s="22" t="s">
        <v>38</v>
      </c>
      <c r="E911" s="23" t="s">
        <v>61</v>
      </c>
      <c r="F911" s="24">
        <v>470.98</v>
      </c>
    </row>
    <row r="912" spans="1:6">
      <c r="A912" s="22">
        <v>44045</v>
      </c>
      <c r="B912" s="22" t="str">
        <f t="shared" si="28"/>
        <v>Aug</v>
      </c>
      <c r="C912" s="23">
        <f t="shared" si="29"/>
        <v>32</v>
      </c>
      <c r="D912" s="22" t="s">
        <v>38</v>
      </c>
      <c r="E912" s="23" t="s">
        <v>43</v>
      </c>
      <c r="F912" s="24">
        <v>20.78</v>
      </c>
    </row>
    <row r="913" spans="1:6">
      <c r="A913" s="22">
        <v>44001</v>
      </c>
      <c r="B913" s="22" t="str">
        <f t="shared" si="28"/>
        <v>Jun</v>
      </c>
      <c r="C913" s="23">
        <f t="shared" si="29"/>
        <v>25</v>
      </c>
      <c r="D913" s="22" t="s">
        <v>38</v>
      </c>
      <c r="E913" s="23" t="s">
        <v>56</v>
      </c>
      <c r="F913" s="24">
        <v>259.74</v>
      </c>
    </row>
    <row r="914" spans="1:6">
      <c r="A914" s="22">
        <v>44054</v>
      </c>
      <c r="B914" s="22" t="str">
        <f t="shared" si="28"/>
        <v>Aug</v>
      </c>
      <c r="C914" s="23">
        <f t="shared" si="29"/>
        <v>33</v>
      </c>
      <c r="D914" s="22" t="s">
        <v>38</v>
      </c>
      <c r="E914" s="23" t="s">
        <v>54</v>
      </c>
      <c r="F914" s="24">
        <v>71.05</v>
      </c>
    </row>
    <row r="915" spans="1:6">
      <c r="A915" s="22">
        <v>44050</v>
      </c>
      <c r="B915" s="22" t="str">
        <f t="shared" si="28"/>
        <v>Aug</v>
      </c>
      <c r="C915" s="23">
        <f t="shared" si="29"/>
        <v>32</v>
      </c>
      <c r="D915" s="22" t="s">
        <v>48</v>
      </c>
      <c r="E915" s="23" t="s">
        <v>50</v>
      </c>
      <c r="F915" s="24">
        <v>46.3</v>
      </c>
    </row>
    <row r="916" spans="1:6">
      <c r="A916" s="22">
        <v>44074</v>
      </c>
      <c r="B916" s="22" t="str">
        <f t="shared" si="28"/>
        <v>Aug</v>
      </c>
      <c r="C916" s="23">
        <f t="shared" si="29"/>
        <v>36</v>
      </c>
      <c r="D916" s="22" t="s">
        <v>38</v>
      </c>
      <c r="E916" s="23" t="s">
        <v>56</v>
      </c>
      <c r="F916" s="24">
        <v>42.04</v>
      </c>
    </row>
    <row r="917" spans="1:6">
      <c r="A917" s="22">
        <v>43971</v>
      </c>
      <c r="B917" s="22" t="str">
        <f t="shared" si="28"/>
        <v>May</v>
      </c>
      <c r="C917" s="23">
        <f t="shared" si="29"/>
        <v>21</v>
      </c>
      <c r="D917" s="22" t="s">
        <v>48</v>
      </c>
      <c r="E917" s="23" t="s">
        <v>58</v>
      </c>
      <c r="F917" s="24">
        <v>50.98</v>
      </c>
    </row>
    <row r="918" spans="1:6">
      <c r="A918" s="22">
        <v>44092</v>
      </c>
      <c r="B918" s="22" t="str">
        <f t="shared" si="28"/>
        <v>Sep</v>
      </c>
      <c r="C918" s="23">
        <f t="shared" si="29"/>
        <v>38</v>
      </c>
      <c r="D918" s="22" t="s">
        <v>48</v>
      </c>
      <c r="E918" s="23" t="s">
        <v>49</v>
      </c>
      <c r="F918" s="24">
        <v>96.43</v>
      </c>
    </row>
    <row r="919" spans="1:6">
      <c r="A919" s="22">
        <v>44006</v>
      </c>
      <c r="B919" s="22" t="str">
        <f t="shared" si="28"/>
        <v>Jun</v>
      </c>
      <c r="C919" s="23">
        <f t="shared" si="29"/>
        <v>26</v>
      </c>
      <c r="D919" s="22" t="s">
        <v>45</v>
      </c>
      <c r="E919" s="23" t="s">
        <v>43</v>
      </c>
      <c r="F919" s="24">
        <v>20.38</v>
      </c>
    </row>
    <row r="920" spans="1:6">
      <c r="A920" s="22">
        <v>43994</v>
      </c>
      <c r="B920" s="22" t="str">
        <f t="shared" si="28"/>
        <v>Jun</v>
      </c>
      <c r="C920" s="23">
        <f t="shared" si="29"/>
        <v>24</v>
      </c>
      <c r="D920" s="22" t="s">
        <v>38</v>
      </c>
      <c r="E920" s="23" t="s">
        <v>57</v>
      </c>
      <c r="F920" s="24">
        <v>46.69</v>
      </c>
    </row>
    <row r="921" spans="1:6">
      <c r="A921" s="22">
        <v>44054</v>
      </c>
      <c r="B921" s="22" t="str">
        <f t="shared" si="28"/>
        <v>Aug</v>
      </c>
      <c r="C921" s="23">
        <f t="shared" si="29"/>
        <v>33</v>
      </c>
      <c r="D921" s="22" t="s">
        <v>48</v>
      </c>
      <c r="E921" s="23" t="s">
        <v>49</v>
      </c>
      <c r="F921" s="24">
        <v>486.68</v>
      </c>
    </row>
    <row r="922" spans="1:6">
      <c r="A922" s="22">
        <v>44103</v>
      </c>
      <c r="B922" s="22" t="str">
        <f t="shared" si="28"/>
        <v>Sep</v>
      </c>
      <c r="C922" s="23">
        <f t="shared" si="29"/>
        <v>40</v>
      </c>
      <c r="D922" s="22" t="s">
        <v>48</v>
      </c>
      <c r="E922" s="23" t="s">
        <v>50</v>
      </c>
      <c r="F922" s="24">
        <v>69.25</v>
      </c>
    </row>
    <row r="923" spans="1:6">
      <c r="A923" s="22">
        <v>44033</v>
      </c>
      <c r="B923" s="22" t="str">
        <f t="shared" si="28"/>
        <v>Jul</v>
      </c>
      <c r="C923" s="23">
        <f t="shared" si="29"/>
        <v>30</v>
      </c>
      <c r="D923" s="22" t="s">
        <v>48</v>
      </c>
      <c r="E923" s="23" t="s">
        <v>49</v>
      </c>
      <c r="F923" s="24">
        <v>99.01</v>
      </c>
    </row>
    <row r="924" spans="1:6">
      <c r="A924" s="22">
        <v>44070</v>
      </c>
      <c r="B924" s="22" t="str">
        <f t="shared" si="28"/>
        <v>Aug</v>
      </c>
      <c r="C924" s="23">
        <f t="shared" si="29"/>
        <v>35</v>
      </c>
      <c r="D924" s="22" t="s">
        <v>38</v>
      </c>
      <c r="E924" s="23" t="s">
        <v>50</v>
      </c>
      <c r="F924" s="24">
        <v>23.16</v>
      </c>
    </row>
    <row r="925" spans="1:6">
      <c r="A925" s="22">
        <v>43999</v>
      </c>
      <c r="B925" s="22" t="str">
        <f t="shared" si="28"/>
        <v>Jun</v>
      </c>
      <c r="C925" s="23">
        <f t="shared" si="29"/>
        <v>25</v>
      </c>
      <c r="D925" s="22" t="s">
        <v>45</v>
      </c>
      <c r="E925" s="23" t="s">
        <v>53</v>
      </c>
      <c r="F925" s="24">
        <v>58.53</v>
      </c>
    </row>
    <row r="926" spans="1:6">
      <c r="A926" s="22">
        <v>43995</v>
      </c>
      <c r="B926" s="22" t="str">
        <f t="shared" si="28"/>
        <v>Jun</v>
      </c>
      <c r="C926" s="23">
        <f t="shared" si="29"/>
        <v>24</v>
      </c>
      <c r="D926" s="22" t="s">
        <v>48</v>
      </c>
      <c r="E926" s="23" t="s">
        <v>43</v>
      </c>
      <c r="F926" s="24">
        <v>20.12</v>
      </c>
    </row>
    <row r="927" spans="1:6">
      <c r="A927" s="22">
        <v>44000</v>
      </c>
      <c r="B927" s="22" t="str">
        <f t="shared" si="28"/>
        <v>Jun</v>
      </c>
      <c r="C927" s="23">
        <f t="shared" si="29"/>
        <v>25</v>
      </c>
      <c r="D927" s="22" t="s">
        <v>38</v>
      </c>
      <c r="E927" s="23" t="s">
        <v>57</v>
      </c>
      <c r="F927" s="24">
        <v>161.47999999999999</v>
      </c>
    </row>
    <row r="928" spans="1:6">
      <c r="A928" s="22">
        <v>44071</v>
      </c>
      <c r="B928" s="22" t="str">
        <f t="shared" si="28"/>
        <v>Aug</v>
      </c>
      <c r="C928" s="23">
        <f t="shared" si="29"/>
        <v>35</v>
      </c>
      <c r="D928" s="22" t="s">
        <v>38</v>
      </c>
      <c r="E928" s="23" t="s">
        <v>66</v>
      </c>
      <c r="F928" s="24">
        <v>36.75</v>
      </c>
    </row>
    <row r="929" spans="1:6">
      <c r="A929" s="22">
        <v>43994</v>
      </c>
      <c r="B929" s="22" t="str">
        <f t="shared" si="28"/>
        <v>Jun</v>
      </c>
      <c r="C929" s="23">
        <f t="shared" si="29"/>
        <v>24</v>
      </c>
      <c r="D929" s="22" t="s">
        <v>45</v>
      </c>
      <c r="E929" s="23" t="s">
        <v>50</v>
      </c>
      <c r="F929" s="24">
        <v>46.04</v>
      </c>
    </row>
    <row r="930" spans="1:6">
      <c r="A930" s="22">
        <v>44100</v>
      </c>
      <c r="B930" s="22" t="str">
        <f t="shared" si="28"/>
        <v>Sep</v>
      </c>
      <c r="C930" s="23">
        <f t="shared" si="29"/>
        <v>39</v>
      </c>
      <c r="D930" s="22" t="s">
        <v>48</v>
      </c>
      <c r="E930" s="23" t="s">
        <v>50</v>
      </c>
      <c r="F930" s="24">
        <v>23.47</v>
      </c>
    </row>
    <row r="931" spans="1:6">
      <c r="A931" s="22">
        <v>43990</v>
      </c>
      <c r="B931" s="22" t="str">
        <f t="shared" si="28"/>
        <v>Jun</v>
      </c>
      <c r="C931" s="23">
        <f t="shared" si="29"/>
        <v>24</v>
      </c>
      <c r="D931" s="22" t="s">
        <v>48</v>
      </c>
      <c r="E931" s="23" t="s">
        <v>43</v>
      </c>
      <c r="F931" s="24">
        <v>436.31</v>
      </c>
    </row>
    <row r="932" spans="1:6">
      <c r="A932" s="22">
        <v>43988</v>
      </c>
      <c r="B932" s="22" t="str">
        <f t="shared" si="28"/>
        <v>Jun</v>
      </c>
      <c r="C932" s="23">
        <f t="shared" si="29"/>
        <v>23</v>
      </c>
      <c r="D932" s="22" t="s">
        <v>48</v>
      </c>
      <c r="E932" s="23" t="s">
        <v>39</v>
      </c>
      <c r="F932" s="24">
        <v>152.80000000000001</v>
      </c>
    </row>
    <row r="933" spans="1:6">
      <c r="A933" s="22">
        <v>44066</v>
      </c>
      <c r="B933" s="22" t="str">
        <f t="shared" si="28"/>
        <v>Aug</v>
      </c>
      <c r="C933" s="23">
        <f t="shared" si="29"/>
        <v>35</v>
      </c>
      <c r="D933" s="22" t="s">
        <v>48</v>
      </c>
      <c r="E933" s="23" t="s">
        <v>46</v>
      </c>
      <c r="F933" s="24">
        <v>46.13</v>
      </c>
    </row>
    <row r="934" spans="1:6">
      <c r="A934" s="22">
        <v>44049</v>
      </c>
      <c r="B934" s="22" t="str">
        <f t="shared" si="28"/>
        <v>Aug</v>
      </c>
      <c r="C934" s="23">
        <f t="shared" si="29"/>
        <v>32</v>
      </c>
      <c r="D934" s="22" t="s">
        <v>45</v>
      </c>
      <c r="E934" s="23" t="s">
        <v>54</v>
      </c>
      <c r="F934" s="24">
        <v>45.07</v>
      </c>
    </row>
    <row r="935" spans="1:6">
      <c r="A935" s="22">
        <v>44103</v>
      </c>
      <c r="B935" s="22" t="str">
        <f t="shared" si="28"/>
        <v>Sep</v>
      </c>
      <c r="C935" s="23">
        <f t="shared" si="29"/>
        <v>40</v>
      </c>
      <c r="D935" s="22" t="s">
        <v>48</v>
      </c>
      <c r="E935" s="23" t="s">
        <v>66</v>
      </c>
      <c r="F935" s="24">
        <v>19.73</v>
      </c>
    </row>
    <row r="936" spans="1:6">
      <c r="A936" s="22">
        <v>44064</v>
      </c>
      <c r="B936" s="22" t="str">
        <f t="shared" si="28"/>
        <v>Aug</v>
      </c>
      <c r="C936" s="23">
        <f t="shared" si="29"/>
        <v>34</v>
      </c>
      <c r="D936" s="22" t="s">
        <v>38</v>
      </c>
      <c r="E936" s="23" t="s">
        <v>50</v>
      </c>
      <c r="F936" s="24">
        <v>240.64</v>
      </c>
    </row>
    <row r="937" spans="1:6">
      <c r="A937" s="22">
        <v>43988</v>
      </c>
      <c r="B937" s="22" t="str">
        <f t="shared" si="28"/>
        <v>Jun</v>
      </c>
      <c r="C937" s="23">
        <f t="shared" si="29"/>
        <v>23</v>
      </c>
      <c r="D937" s="22" t="s">
        <v>48</v>
      </c>
      <c r="E937" s="23" t="s">
        <v>53</v>
      </c>
      <c r="F937" s="24">
        <v>441.09</v>
      </c>
    </row>
    <row r="938" spans="1:6">
      <c r="A938" s="22">
        <v>44009</v>
      </c>
      <c r="B938" s="22" t="str">
        <f t="shared" si="28"/>
        <v>Jun</v>
      </c>
      <c r="C938" s="23">
        <f t="shared" si="29"/>
        <v>26</v>
      </c>
      <c r="D938" s="22" t="s">
        <v>48</v>
      </c>
      <c r="E938" s="23" t="s">
        <v>49</v>
      </c>
      <c r="F938" s="24">
        <v>99.37</v>
      </c>
    </row>
    <row r="939" spans="1:6">
      <c r="A939" s="22">
        <v>44047</v>
      </c>
      <c r="B939" s="22" t="str">
        <f t="shared" si="28"/>
        <v>Aug</v>
      </c>
      <c r="C939" s="23">
        <f t="shared" si="29"/>
        <v>32</v>
      </c>
      <c r="D939" s="22" t="s">
        <v>45</v>
      </c>
      <c r="E939" s="23" t="s">
        <v>57</v>
      </c>
      <c r="F939" s="24">
        <v>69.28</v>
      </c>
    </row>
    <row r="940" spans="1:6">
      <c r="A940" s="22">
        <v>44010</v>
      </c>
      <c r="B940" s="22" t="str">
        <f t="shared" si="28"/>
        <v>Jun</v>
      </c>
      <c r="C940" s="23">
        <f t="shared" si="29"/>
        <v>27</v>
      </c>
      <c r="D940" s="22" t="s">
        <v>48</v>
      </c>
      <c r="E940" s="23" t="s">
        <v>57</v>
      </c>
      <c r="F940" s="24">
        <v>46.88</v>
      </c>
    </row>
    <row r="941" spans="1:6">
      <c r="A941" s="22">
        <v>44002</v>
      </c>
      <c r="B941" s="22" t="str">
        <f t="shared" si="28"/>
        <v>Jun</v>
      </c>
      <c r="C941" s="23">
        <f t="shared" si="29"/>
        <v>25</v>
      </c>
      <c r="D941" s="22" t="s">
        <v>48</v>
      </c>
      <c r="E941" s="23" t="s">
        <v>49</v>
      </c>
      <c r="F941" s="24">
        <v>99.28</v>
      </c>
    </row>
    <row r="942" spans="1:6">
      <c r="A942" s="22">
        <v>44000</v>
      </c>
      <c r="B942" s="22" t="str">
        <f t="shared" si="28"/>
        <v>Jun</v>
      </c>
      <c r="C942" s="23">
        <f t="shared" si="29"/>
        <v>25</v>
      </c>
      <c r="D942" s="22" t="s">
        <v>48</v>
      </c>
      <c r="E942" s="23" t="s">
        <v>54</v>
      </c>
      <c r="F942" s="24">
        <v>23.9</v>
      </c>
    </row>
    <row r="943" spans="1:6">
      <c r="A943" s="22">
        <v>44069</v>
      </c>
      <c r="B943" s="22" t="str">
        <f t="shared" si="28"/>
        <v>Aug</v>
      </c>
      <c r="C943" s="23">
        <f t="shared" si="29"/>
        <v>35</v>
      </c>
      <c r="D943" s="22" t="s">
        <v>48</v>
      </c>
      <c r="E943" s="23" t="s">
        <v>58</v>
      </c>
      <c r="F943" s="24">
        <v>92.43</v>
      </c>
    </row>
    <row r="944" spans="1:6">
      <c r="A944" s="22">
        <v>44085</v>
      </c>
      <c r="B944" s="22" t="str">
        <f t="shared" si="28"/>
        <v>Sep</v>
      </c>
      <c r="C944" s="23">
        <f t="shared" si="29"/>
        <v>37</v>
      </c>
      <c r="D944" s="22" t="s">
        <v>48</v>
      </c>
      <c r="E944" s="23" t="s">
        <v>43</v>
      </c>
      <c r="F944" s="24">
        <v>40.94</v>
      </c>
    </row>
    <row r="945" spans="1:6">
      <c r="A945" s="22">
        <v>43994</v>
      </c>
      <c r="B945" s="22" t="str">
        <f t="shared" si="28"/>
        <v>Jun</v>
      </c>
      <c r="C945" s="23">
        <f t="shared" si="29"/>
        <v>24</v>
      </c>
      <c r="D945" s="22" t="s">
        <v>48</v>
      </c>
      <c r="E945" s="23" t="s">
        <v>49</v>
      </c>
      <c r="F945" s="24">
        <v>96.81</v>
      </c>
    </row>
    <row r="946" spans="1:6">
      <c r="A946" s="22">
        <v>43988</v>
      </c>
      <c r="B946" s="22" t="str">
        <f t="shared" si="28"/>
        <v>Jun</v>
      </c>
      <c r="C946" s="23">
        <f t="shared" si="29"/>
        <v>23</v>
      </c>
      <c r="D946" s="22" t="s">
        <v>38</v>
      </c>
      <c r="E946" s="23" t="s">
        <v>57</v>
      </c>
      <c r="F946" s="24">
        <v>69.36</v>
      </c>
    </row>
    <row r="947" spans="1:6">
      <c r="A947" s="22">
        <v>44072</v>
      </c>
      <c r="B947" s="22" t="str">
        <f t="shared" si="28"/>
        <v>Aug</v>
      </c>
      <c r="C947" s="23">
        <f t="shared" si="29"/>
        <v>35</v>
      </c>
      <c r="D947" s="22" t="s">
        <v>48</v>
      </c>
      <c r="E947" s="23" t="s">
        <v>43</v>
      </c>
      <c r="F947" s="24">
        <v>40.51</v>
      </c>
    </row>
    <row r="948" spans="1:6">
      <c r="A948" s="22">
        <v>43974</v>
      </c>
      <c r="B948" s="22" t="str">
        <f t="shared" si="28"/>
        <v>May</v>
      </c>
      <c r="C948" s="23">
        <f t="shared" si="29"/>
        <v>21</v>
      </c>
      <c r="D948" s="22" t="s">
        <v>38</v>
      </c>
      <c r="E948" s="23" t="s">
        <v>49</v>
      </c>
      <c r="F948" s="24">
        <v>160.6</v>
      </c>
    </row>
    <row r="949" spans="1:6">
      <c r="A949" s="22">
        <v>44046</v>
      </c>
      <c r="B949" s="22" t="str">
        <f t="shared" si="28"/>
        <v>Aug</v>
      </c>
      <c r="C949" s="23">
        <f t="shared" si="29"/>
        <v>32</v>
      </c>
      <c r="D949" s="22" t="s">
        <v>48</v>
      </c>
      <c r="E949" s="23" t="s">
        <v>61</v>
      </c>
      <c r="F949" s="24">
        <v>55.36</v>
      </c>
    </row>
    <row r="950" spans="1:6">
      <c r="A950" s="22">
        <v>44052</v>
      </c>
      <c r="B950" s="22" t="str">
        <f t="shared" si="28"/>
        <v>Aug</v>
      </c>
      <c r="C950" s="23">
        <f t="shared" si="29"/>
        <v>33</v>
      </c>
      <c r="D950" s="22" t="s">
        <v>38</v>
      </c>
      <c r="E950" s="23" t="s">
        <v>53</v>
      </c>
      <c r="F950" s="24">
        <v>87.79</v>
      </c>
    </row>
    <row r="951" spans="1:6">
      <c r="A951" s="22">
        <v>43994</v>
      </c>
      <c r="B951" s="22" t="str">
        <f t="shared" si="28"/>
        <v>Jun</v>
      </c>
      <c r="C951" s="23">
        <f t="shared" si="29"/>
        <v>24</v>
      </c>
      <c r="D951" s="22" t="s">
        <v>48</v>
      </c>
      <c r="E951" s="23" t="s">
        <v>43</v>
      </c>
      <c r="F951" s="24">
        <v>38.770000000000003</v>
      </c>
    </row>
    <row r="952" spans="1:6">
      <c r="A952" s="22">
        <v>44055</v>
      </c>
      <c r="B952" s="22" t="str">
        <f t="shared" si="28"/>
        <v>Aug</v>
      </c>
      <c r="C952" s="23">
        <f t="shared" si="29"/>
        <v>33</v>
      </c>
      <c r="D952" s="22" t="s">
        <v>38</v>
      </c>
      <c r="E952" s="23" t="s">
        <v>54</v>
      </c>
      <c r="F952" s="24">
        <v>45.98</v>
      </c>
    </row>
    <row r="953" spans="1:6">
      <c r="A953" s="22">
        <v>44066</v>
      </c>
      <c r="B953" s="22" t="str">
        <f t="shared" si="28"/>
        <v>Aug</v>
      </c>
      <c r="C953" s="23">
        <f t="shared" si="29"/>
        <v>35</v>
      </c>
      <c r="D953" s="22" t="s">
        <v>38</v>
      </c>
      <c r="E953" s="23" t="s">
        <v>58</v>
      </c>
      <c r="F953" s="24">
        <v>48.35</v>
      </c>
    </row>
    <row r="954" spans="1:6">
      <c r="A954" s="22">
        <v>44075</v>
      </c>
      <c r="B954" s="22" t="str">
        <f t="shared" si="28"/>
        <v>Sep</v>
      </c>
      <c r="C954" s="23">
        <f t="shared" si="29"/>
        <v>36</v>
      </c>
      <c r="D954" s="22" t="s">
        <v>38</v>
      </c>
      <c r="E954" s="23" t="s">
        <v>61</v>
      </c>
      <c r="F954" s="24">
        <v>110.05</v>
      </c>
    </row>
    <row r="955" spans="1:6">
      <c r="A955" s="22">
        <v>44008</v>
      </c>
      <c r="B955" s="22" t="str">
        <f t="shared" si="28"/>
        <v>Jun</v>
      </c>
      <c r="C955" s="23">
        <f t="shared" si="29"/>
        <v>26</v>
      </c>
      <c r="D955" s="22" t="s">
        <v>48</v>
      </c>
      <c r="E955" s="23" t="s">
        <v>50</v>
      </c>
      <c r="F955" s="24">
        <v>371.34</v>
      </c>
    </row>
    <row r="956" spans="1:6">
      <c r="A956" s="22">
        <v>43998</v>
      </c>
      <c r="B956" s="22" t="str">
        <f t="shared" si="28"/>
        <v>Jun</v>
      </c>
      <c r="C956" s="23">
        <f t="shared" si="29"/>
        <v>25</v>
      </c>
      <c r="D956" s="22" t="s">
        <v>48</v>
      </c>
      <c r="E956" s="23" t="s">
        <v>57</v>
      </c>
      <c r="F956" s="24">
        <v>46.18</v>
      </c>
    </row>
    <row r="957" spans="1:6">
      <c r="A957" s="22">
        <v>44094</v>
      </c>
      <c r="B957" s="22" t="str">
        <f t="shared" si="28"/>
        <v>Sep</v>
      </c>
      <c r="C957" s="23">
        <f t="shared" si="29"/>
        <v>39</v>
      </c>
      <c r="D957" s="22" t="s">
        <v>48</v>
      </c>
      <c r="E957" s="23" t="s">
        <v>50</v>
      </c>
      <c r="F957" s="24">
        <v>23.36</v>
      </c>
    </row>
    <row r="958" spans="1:6">
      <c r="A958" s="22">
        <v>43961</v>
      </c>
      <c r="B958" s="22" t="str">
        <f t="shared" si="28"/>
        <v>May</v>
      </c>
      <c r="C958" s="23">
        <f t="shared" si="29"/>
        <v>20</v>
      </c>
      <c r="D958" s="22" t="s">
        <v>48</v>
      </c>
      <c r="E958" s="23" t="s">
        <v>58</v>
      </c>
      <c r="F958" s="24">
        <v>25.16</v>
      </c>
    </row>
    <row r="959" spans="1:6">
      <c r="A959" s="22">
        <v>44001</v>
      </c>
      <c r="B959" s="22" t="str">
        <f t="shared" si="28"/>
        <v>Jun</v>
      </c>
      <c r="C959" s="23">
        <f t="shared" si="29"/>
        <v>25</v>
      </c>
      <c r="D959" s="22" t="s">
        <v>48</v>
      </c>
      <c r="E959" s="23" t="s">
        <v>57</v>
      </c>
      <c r="F959" s="24">
        <v>69.37</v>
      </c>
    </row>
    <row r="960" spans="1:6">
      <c r="A960" s="22">
        <v>43992</v>
      </c>
      <c r="B960" s="22" t="str">
        <f t="shared" si="28"/>
        <v>Jun</v>
      </c>
      <c r="C960" s="23">
        <f t="shared" si="29"/>
        <v>24</v>
      </c>
      <c r="D960" s="22" t="s">
        <v>48</v>
      </c>
      <c r="E960" s="23" t="s">
        <v>50</v>
      </c>
      <c r="F960" s="24">
        <v>523.21</v>
      </c>
    </row>
    <row r="961" spans="1:6">
      <c r="A961" s="22">
        <v>44066</v>
      </c>
      <c r="B961" s="22" t="str">
        <f t="shared" si="28"/>
        <v>Aug</v>
      </c>
      <c r="C961" s="23">
        <f t="shared" si="29"/>
        <v>35</v>
      </c>
      <c r="D961" s="22" t="s">
        <v>48</v>
      </c>
      <c r="E961" s="23" t="s">
        <v>50</v>
      </c>
      <c r="F961" s="24">
        <v>46.6</v>
      </c>
    </row>
    <row r="962" spans="1:6">
      <c r="A962" s="22">
        <v>44069</v>
      </c>
      <c r="B962" s="22" t="str">
        <f t="shared" si="28"/>
        <v>Aug</v>
      </c>
      <c r="C962" s="23">
        <f t="shared" si="29"/>
        <v>35</v>
      </c>
      <c r="D962" s="22" t="s">
        <v>38</v>
      </c>
      <c r="E962" s="23" t="s">
        <v>43</v>
      </c>
      <c r="F962" s="24">
        <v>38.11</v>
      </c>
    </row>
    <row r="963" spans="1:6">
      <c r="A963" s="22">
        <v>43993</v>
      </c>
      <c r="B963" s="22" t="str">
        <f t="shared" si="28"/>
        <v>Jun</v>
      </c>
      <c r="C963" s="23">
        <f t="shared" si="29"/>
        <v>24</v>
      </c>
      <c r="D963" s="22" t="s">
        <v>38</v>
      </c>
      <c r="E963" s="23" t="s">
        <v>50</v>
      </c>
      <c r="F963" s="24">
        <v>23.76</v>
      </c>
    </row>
    <row r="964" spans="1:6">
      <c r="A964" s="22">
        <v>44100</v>
      </c>
      <c r="B964" s="22" t="str">
        <f t="shared" si="28"/>
        <v>Sep</v>
      </c>
      <c r="C964" s="23">
        <f t="shared" si="29"/>
        <v>39</v>
      </c>
      <c r="D964" s="22" t="s">
        <v>48</v>
      </c>
      <c r="E964" s="23" t="s">
        <v>49</v>
      </c>
      <c r="F964" s="24">
        <v>198.15</v>
      </c>
    </row>
    <row r="965" spans="1:6">
      <c r="A965" s="22">
        <v>44029</v>
      </c>
      <c r="B965" s="22" t="str">
        <f t="shared" si="28"/>
        <v>Jul</v>
      </c>
      <c r="C965" s="23">
        <f t="shared" si="29"/>
        <v>29</v>
      </c>
      <c r="D965" s="22" t="s">
        <v>45</v>
      </c>
      <c r="E965" s="23" t="s">
        <v>50</v>
      </c>
      <c r="F965" s="24">
        <v>46.48</v>
      </c>
    </row>
    <row r="966" spans="1:6">
      <c r="A966" s="22">
        <v>44025</v>
      </c>
      <c r="B966" s="22" t="str">
        <f t="shared" ref="B966:B1029" si="30">TEXT(A966,"mmm")</f>
        <v>Jul</v>
      </c>
      <c r="C966" s="23">
        <f t="shared" ref="C966:C1029" si="31">WEEKNUM(A966)</f>
        <v>29</v>
      </c>
      <c r="D966" s="22" t="s">
        <v>48</v>
      </c>
      <c r="E966" s="23" t="s">
        <v>58</v>
      </c>
      <c r="F966" s="24">
        <v>388.15</v>
      </c>
    </row>
    <row r="967" spans="1:6">
      <c r="A967" s="22">
        <v>44011</v>
      </c>
      <c r="B967" s="22" t="str">
        <f t="shared" si="30"/>
        <v>Jun</v>
      </c>
      <c r="C967" s="23">
        <f t="shared" si="31"/>
        <v>27</v>
      </c>
      <c r="D967" s="22" t="s">
        <v>38</v>
      </c>
      <c r="E967" s="23" t="s">
        <v>49</v>
      </c>
      <c r="F967" s="24">
        <v>549.99</v>
      </c>
    </row>
    <row r="968" spans="1:6">
      <c r="A968" s="22">
        <v>44051</v>
      </c>
      <c r="B968" s="22" t="str">
        <f t="shared" si="30"/>
        <v>Aug</v>
      </c>
      <c r="C968" s="23">
        <f t="shared" si="31"/>
        <v>32</v>
      </c>
      <c r="D968" s="22" t="s">
        <v>38</v>
      </c>
      <c r="E968" s="23" t="s">
        <v>54</v>
      </c>
      <c r="F968" s="24">
        <v>24.19</v>
      </c>
    </row>
    <row r="969" spans="1:6">
      <c r="A969" s="22">
        <v>44050</v>
      </c>
      <c r="B969" s="22" t="str">
        <f t="shared" si="30"/>
        <v>Aug</v>
      </c>
      <c r="C969" s="23">
        <f t="shared" si="31"/>
        <v>32</v>
      </c>
      <c r="D969" s="22" t="s">
        <v>38</v>
      </c>
      <c r="E969" s="23" t="s">
        <v>57</v>
      </c>
      <c r="F969" s="24">
        <v>23.37</v>
      </c>
    </row>
    <row r="970" spans="1:6">
      <c r="A970" s="22">
        <v>44069</v>
      </c>
      <c r="B970" s="22" t="str">
        <f t="shared" si="30"/>
        <v>Aug</v>
      </c>
      <c r="C970" s="23">
        <f t="shared" si="31"/>
        <v>35</v>
      </c>
      <c r="D970" s="22" t="s">
        <v>38</v>
      </c>
      <c r="E970" s="23" t="s">
        <v>50</v>
      </c>
      <c r="F970" s="24">
        <v>46.13</v>
      </c>
    </row>
    <row r="971" spans="1:6">
      <c r="A971" s="22">
        <v>44046</v>
      </c>
      <c r="B971" s="22" t="str">
        <f t="shared" si="30"/>
        <v>Aug</v>
      </c>
      <c r="C971" s="23">
        <f t="shared" si="31"/>
        <v>32</v>
      </c>
      <c r="D971" s="22" t="s">
        <v>45</v>
      </c>
      <c r="E971" s="23" t="s">
        <v>43</v>
      </c>
      <c r="F971" s="24">
        <v>40.33</v>
      </c>
    </row>
    <row r="972" spans="1:6">
      <c r="A972" s="22">
        <v>44046</v>
      </c>
      <c r="B972" s="22" t="str">
        <f t="shared" si="30"/>
        <v>Aug</v>
      </c>
      <c r="C972" s="23">
        <f t="shared" si="31"/>
        <v>32</v>
      </c>
      <c r="D972" s="22" t="s">
        <v>38</v>
      </c>
      <c r="E972" s="23" t="s">
        <v>58</v>
      </c>
      <c r="F972" s="24">
        <v>72.47</v>
      </c>
    </row>
    <row r="973" spans="1:6">
      <c r="A973" s="22">
        <v>44005</v>
      </c>
      <c r="B973" s="22" t="str">
        <f t="shared" si="30"/>
        <v>Jun</v>
      </c>
      <c r="C973" s="23">
        <f t="shared" si="31"/>
        <v>26</v>
      </c>
      <c r="D973" s="22" t="s">
        <v>38</v>
      </c>
      <c r="E973" s="23" t="s">
        <v>43</v>
      </c>
      <c r="F973" s="24">
        <v>40.299999999999997</v>
      </c>
    </row>
    <row r="974" spans="1:6">
      <c r="A974" s="22">
        <v>44046</v>
      </c>
      <c r="B974" s="22" t="str">
        <f t="shared" si="30"/>
        <v>Aug</v>
      </c>
      <c r="C974" s="23">
        <f t="shared" si="31"/>
        <v>32</v>
      </c>
      <c r="D974" s="22" t="s">
        <v>38</v>
      </c>
      <c r="E974" s="23" t="s">
        <v>49</v>
      </c>
      <c r="F974" s="24">
        <v>99.78</v>
      </c>
    </row>
    <row r="975" spans="1:6">
      <c r="A975" s="22">
        <v>44046</v>
      </c>
      <c r="B975" s="22" t="str">
        <f t="shared" si="30"/>
        <v>Aug</v>
      </c>
      <c r="C975" s="23">
        <f t="shared" si="31"/>
        <v>32</v>
      </c>
      <c r="D975" s="22" t="s">
        <v>48</v>
      </c>
      <c r="E975" s="23" t="s">
        <v>54</v>
      </c>
      <c r="F975" s="24">
        <v>24.62</v>
      </c>
    </row>
    <row r="976" spans="1:6">
      <c r="A976" s="22">
        <v>44050</v>
      </c>
      <c r="B976" s="22" t="str">
        <f t="shared" si="30"/>
        <v>Aug</v>
      </c>
      <c r="C976" s="23">
        <f t="shared" si="31"/>
        <v>32</v>
      </c>
      <c r="D976" s="22" t="s">
        <v>38</v>
      </c>
      <c r="E976" s="23" t="s">
        <v>49</v>
      </c>
      <c r="F976" s="24">
        <v>96.01</v>
      </c>
    </row>
    <row r="977" spans="1:6">
      <c r="A977" s="22">
        <v>43982</v>
      </c>
      <c r="B977" s="22" t="str">
        <f t="shared" si="30"/>
        <v>May</v>
      </c>
      <c r="C977" s="23">
        <f t="shared" si="31"/>
        <v>23</v>
      </c>
      <c r="D977" s="22" t="s">
        <v>48</v>
      </c>
      <c r="E977" s="23" t="s">
        <v>58</v>
      </c>
      <c r="F977" s="24">
        <v>48.77</v>
      </c>
    </row>
    <row r="978" spans="1:6">
      <c r="A978" s="22">
        <v>43983</v>
      </c>
      <c r="B978" s="22" t="str">
        <f t="shared" si="30"/>
        <v>Jun</v>
      </c>
      <c r="C978" s="23">
        <f t="shared" si="31"/>
        <v>23</v>
      </c>
      <c r="D978" s="22" t="s">
        <v>48</v>
      </c>
      <c r="E978" s="23" t="s">
        <v>53</v>
      </c>
      <c r="F978" s="24">
        <v>90.47</v>
      </c>
    </row>
    <row r="979" spans="1:6">
      <c r="A979" s="22">
        <v>43995</v>
      </c>
      <c r="B979" s="22" t="str">
        <f t="shared" si="30"/>
        <v>Jun</v>
      </c>
      <c r="C979" s="23">
        <f t="shared" si="31"/>
        <v>24</v>
      </c>
      <c r="D979" s="22" t="s">
        <v>38</v>
      </c>
      <c r="E979" s="23" t="s">
        <v>49</v>
      </c>
      <c r="F979" s="24">
        <v>165.62</v>
      </c>
    </row>
    <row r="980" spans="1:6">
      <c r="A980" s="22">
        <v>44057</v>
      </c>
      <c r="B980" s="22" t="str">
        <f t="shared" si="30"/>
        <v>Aug</v>
      </c>
      <c r="C980" s="23">
        <f t="shared" si="31"/>
        <v>33</v>
      </c>
      <c r="D980" s="22" t="s">
        <v>38</v>
      </c>
      <c r="E980" s="23" t="s">
        <v>43</v>
      </c>
      <c r="F980" s="24">
        <v>38.369999999999997</v>
      </c>
    </row>
    <row r="981" spans="1:6">
      <c r="A981" s="22">
        <v>44006</v>
      </c>
      <c r="B981" s="22" t="str">
        <f t="shared" si="30"/>
        <v>Jun</v>
      </c>
      <c r="C981" s="23">
        <f t="shared" si="31"/>
        <v>26</v>
      </c>
      <c r="D981" s="22" t="s">
        <v>38</v>
      </c>
      <c r="E981" s="23" t="s">
        <v>43</v>
      </c>
      <c r="F981" s="24">
        <v>20.84</v>
      </c>
    </row>
    <row r="982" spans="1:6">
      <c r="A982" s="22">
        <v>43984</v>
      </c>
      <c r="B982" s="22" t="str">
        <f t="shared" si="30"/>
        <v>Jun</v>
      </c>
      <c r="C982" s="23">
        <f t="shared" si="31"/>
        <v>23</v>
      </c>
      <c r="D982" s="22" t="s">
        <v>48</v>
      </c>
      <c r="E982" s="23" t="s">
        <v>50</v>
      </c>
      <c r="F982" s="24">
        <v>110.85</v>
      </c>
    </row>
    <row r="983" spans="1:6">
      <c r="A983" s="22">
        <v>44091</v>
      </c>
      <c r="B983" s="22" t="str">
        <f t="shared" si="30"/>
        <v>Sep</v>
      </c>
      <c r="C983" s="23">
        <f t="shared" si="31"/>
        <v>38</v>
      </c>
      <c r="D983" s="22" t="s">
        <v>48</v>
      </c>
      <c r="E983" s="23" t="s">
        <v>50</v>
      </c>
      <c r="F983" s="24">
        <v>69.319999999999993</v>
      </c>
    </row>
    <row r="984" spans="1:6">
      <c r="A984" s="22">
        <v>44006</v>
      </c>
      <c r="B984" s="22" t="str">
        <f t="shared" si="30"/>
        <v>Jun</v>
      </c>
      <c r="C984" s="23">
        <f t="shared" si="31"/>
        <v>26</v>
      </c>
      <c r="D984" s="22" t="s">
        <v>45</v>
      </c>
      <c r="E984" s="23" t="s">
        <v>54</v>
      </c>
      <c r="F984" s="24">
        <v>71.7</v>
      </c>
    </row>
    <row r="985" spans="1:6">
      <c r="A985" s="22">
        <v>44065</v>
      </c>
      <c r="B985" s="22" t="str">
        <f t="shared" si="30"/>
        <v>Aug</v>
      </c>
      <c r="C985" s="23">
        <f t="shared" si="31"/>
        <v>34</v>
      </c>
      <c r="D985" s="22" t="s">
        <v>45</v>
      </c>
      <c r="E985" s="23" t="s">
        <v>49</v>
      </c>
      <c r="F985" s="24">
        <v>68.459999999999994</v>
      </c>
    </row>
    <row r="986" spans="1:6">
      <c r="A986" s="22">
        <v>44002</v>
      </c>
      <c r="B986" s="22" t="str">
        <f t="shared" si="30"/>
        <v>Jun</v>
      </c>
      <c r="C986" s="23">
        <f t="shared" si="31"/>
        <v>25</v>
      </c>
      <c r="D986" s="22" t="s">
        <v>48</v>
      </c>
      <c r="E986" s="23" t="s">
        <v>50</v>
      </c>
      <c r="F986" s="24">
        <v>23.11</v>
      </c>
    </row>
    <row r="987" spans="1:6">
      <c r="A987" s="22">
        <v>43994</v>
      </c>
      <c r="B987" s="22" t="str">
        <f t="shared" si="30"/>
        <v>Jun</v>
      </c>
      <c r="C987" s="23">
        <f t="shared" si="31"/>
        <v>24</v>
      </c>
      <c r="D987" s="22" t="s">
        <v>48</v>
      </c>
      <c r="E987" s="23" t="s">
        <v>43</v>
      </c>
      <c r="F987" s="24">
        <v>417.42</v>
      </c>
    </row>
    <row r="988" spans="1:6">
      <c r="A988" s="22">
        <v>44058</v>
      </c>
      <c r="B988" s="22" t="str">
        <f t="shared" si="30"/>
        <v>Aug</v>
      </c>
      <c r="C988" s="23">
        <f t="shared" si="31"/>
        <v>33</v>
      </c>
      <c r="D988" s="22" t="s">
        <v>38</v>
      </c>
      <c r="E988" s="23" t="s">
        <v>43</v>
      </c>
      <c r="F988" s="24">
        <v>20.8</v>
      </c>
    </row>
    <row r="989" spans="1:6">
      <c r="A989" s="22">
        <v>43996</v>
      </c>
      <c r="B989" s="22" t="str">
        <f t="shared" si="30"/>
        <v>Jun</v>
      </c>
      <c r="C989" s="23">
        <f t="shared" si="31"/>
        <v>25</v>
      </c>
      <c r="D989" s="22" t="s">
        <v>48</v>
      </c>
      <c r="E989" s="23" t="s">
        <v>49</v>
      </c>
      <c r="F989" s="24">
        <v>297.14999999999998</v>
      </c>
    </row>
    <row r="990" spans="1:6">
      <c r="A990" s="22">
        <v>43991</v>
      </c>
      <c r="B990" s="22" t="str">
        <f t="shared" si="30"/>
        <v>Jun</v>
      </c>
      <c r="C990" s="23">
        <f t="shared" si="31"/>
        <v>24</v>
      </c>
      <c r="D990" s="22" t="s">
        <v>45</v>
      </c>
      <c r="E990" s="23" t="s">
        <v>56</v>
      </c>
      <c r="F990" s="24">
        <v>42.23</v>
      </c>
    </row>
    <row r="991" spans="1:6">
      <c r="A991" s="22">
        <v>44064</v>
      </c>
      <c r="B991" s="22" t="str">
        <f t="shared" si="30"/>
        <v>Aug</v>
      </c>
      <c r="C991" s="23">
        <f t="shared" si="31"/>
        <v>34</v>
      </c>
      <c r="D991" s="22" t="s">
        <v>48</v>
      </c>
      <c r="E991" s="23" t="s">
        <v>58</v>
      </c>
      <c r="F991" s="24">
        <v>50.1</v>
      </c>
    </row>
    <row r="992" spans="1:6">
      <c r="A992" s="22">
        <v>44000</v>
      </c>
      <c r="B992" s="22" t="str">
        <f t="shared" si="30"/>
        <v>Jun</v>
      </c>
      <c r="C992" s="23">
        <f t="shared" si="31"/>
        <v>25</v>
      </c>
      <c r="D992" s="22" t="s">
        <v>38</v>
      </c>
      <c r="E992" s="23" t="s">
        <v>49</v>
      </c>
      <c r="F992" s="24">
        <v>34.630000000000003</v>
      </c>
    </row>
    <row r="993" spans="1:6">
      <c r="A993" s="22">
        <v>44058</v>
      </c>
      <c r="B993" s="22" t="str">
        <f t="shared" si="30"/>
        <v>Aug</v>
      </c>
      <c r="C993" s="23">
        <f t="shared" si="31"/>
        <v>33</v>
      </c>
      <c r="D993" s="22" t="s">
        <v>48</v>
      </c>
      <c r="E993" s="23" t="s">
        <v>49</v>
      </c>
      <c r="F993" s="24">
        <v>66.89</v>
      </c>
    </row>
    <row r="994" spans="1:6">
      <c r="A994" s="22">
        <v>43984</v>
      </c>
      <c r="B994" s="22" t="str">
        <f t="shared" si="30"/>
        <v>Jun</v>
      </c>
      <c r="C994" s="23">
        <f t="shared" si="31"/>
        <v>23</v>
      </c>
      <c r="D994" s="22" t="s">
        <v>45</v>
      </c>
      <c r="E994" s="23" t="s">
        <v>61</v>
      </c>
      <c r="F994" s="24">
        <v>55.49</v>
      </c>
    </row>
    <row r="995" spans="1:6">
      <c r="A995" s="22">
        <v>44065</v>
      </c>
      <c r="B995" s="22" t="str">
        <f t="shared" si="30"/>
        <v>Aug</v>
      </c>
      <c r="C995" s="23">
        <f t="shared" si="31"/>
        <v>34</v>
      </c>
      <c r="D995" s="22" t="s">
        <v>48</v>
      </c>
      <c r="E995" s="23" t="s">
        <v>57</v>
      </c>
      <c r="F995" s="24">
        <v>69.77</v>
      </c>
    </row>
    <row r="996" spans="1:6">
      <c r="A996" s="22">
        <v>44008</v>
      </c>
      <c r="B996" s="22" t="str">
        <f t="shared" si="30"/>
        <v>Jun</v>
      </c>
      <c r="C996" s="23">
        <f t="shared" si="31"/>
        <v>26</v>
      </c>
      <c r="D996" s="22" t="s">
        <v>38</v>
      </c>
      <c r="E996" s="23" t="s">
        <v>49</v>
      </c>
      <c r="F996" s="24">
        <v>34.450000000000003</v>
      </c>
    </row>
    <row r="997" spans="1:6">
      <c r="A997" s="22">
        <v>44013</v>
      </c>
      <c r="B997" s="22" t="str">
        <f t="shared" si="30"/>
        <v>Jul</v>
      </c>
      <c r="C997" s="23">
        <f t="shared" si="31"/>
        <v>27</v>
      </c>
      <c r="D997" s="22" t="s">
        <v>48</v>
      </c>
      <c r="E997" s="23" t="s">
        <v>54</v>
      </c>
      <c r="F997" s="24">
        <v>24.59</v>
      </c>
    </row>
    <row r="998" spans="1:6">
      <c r="A998" s="22">
        <v>44076</v>
      </c>
      <c r="B998" s="22" t="str">
        <f t="shared" si="30"/>
        <v>Sep</v>
      </c>
      <c r="C998" s="23">
        <f t="shared" si="31"/>
        <v>36</v>
      </c>
      <c r="D998" s="22" t="s">
        <v>38</v>
      </c>
      <c r="E998" s="23" t="s">
        <v>39</v>
      </c>
      <c r="F998" s="24">
        <v>160.03</v>
      </c>
    </row>
    <row r="999" spans="1:6">
      <c r="A999" s="22">
        <v>43973</v>
      </c>
      <c r="B999" s="22" t="str">
        <f t="shared" si="30"/>
        <v>May</v>
      </c>
      <c r="C999" s="23">
        <f t="shared" si="31"/>
        <v>21</v>
      </c>
      <c r="D999" s="22" t="s">
        <v>48</v>
      </c>
      <c r="E999" s="23" t="s">
        <v>66</v>
      </c>
      <c r="F999" s="24">
        <v>54.49</v>
      </c>
    </row>
    <row r="1000" spans="1:6">
      <c r="A1000" s="22">
        <v>44000</v>
      </c>
      <c r="B1000" s="22" t="str">
        <f t="shared" si="30"/>
        <v>Jun</v>
      </c>
      <c r="C1000" s="23">
        <f t="shared" si="31"/>
        <v>25</v>
      </c>
      <c r="D1000" s="22" t="s">
        <v>48</v>
      </c>
      <c r="E1000" s="23" t="s">
        <v>49</v>
      </c>
      <c r="F1000" s="24">
        <v>66.36</v>
      </c>
    </row>
    <row r="1001" spans="1:6">
      <c r="A1001" s="22">
        <v>44071</v>
      </c>
      <c r="B1001" s="22" t="str">
        <f t="shared" si="30"/>
        <v>Aug</v>
      </c>
      <c r="C1001" s="23">
        <f t="shared" si="31"/>
        <v>35</v>
      </c>
      <c r="D1001" s="22" t="s">
        <v>48</v>
      </c>
      <c r="E1001" s="23" t="s">
        <v>46</v>
      </c>
      <c r="F1001" s="24">
        <v>75.16</v>
      </c>
    </row>
    <row r="1002" spans="1:6">
      <c r="A1002" s="22">
        <v>44072</v>
      </c>
      <c r="B1002" s="22" t="str">
        <f t="shared" si="30"/>
        <v>Aug</v>
      </c>
      <c r="C1002" s="23">
        <f t="shared" si="31"/>
        <v>35</v>
      </c>
      <c r="D1002" s="22" t="s">
        <v>38</v>
      </c>
      <c r="E1002" s="23" t="s">
        <v>43</v>
      </c>
      <c r="F1002" s="24">
        <v>38.64</v>
      </c>
    </row>
    <row r="1003" spans="1:6">
      <c r="A1003" s="22">
        <v>44072</v>
      </c>
      <c r="B1003" s="22" t="str">
        <f t="shared" si="30"/>
        <v>Aug</v>
      </c>
      <c r="C1003" s="23">
        <f t="shared" si="31"/>
        <v>35</v>
      </c>
      <c r="D1003" s="22" t="s">
        <v>38</v>
      </c>
      <c r="E1003" s="23" t="s">
        <v>49</v>
      </c>
      <c r="F1003" s="24">
        <v>64.87</v>
      </c>
    </row>
    <row r="1004" spans="1:6">
      <c r="A1004" s="22">
        <v>43989</v>
      </c>
      <c r="B1004" s="22" t="str">
        <f t="shared" si="30"/>
        <v>Jun</v>
      </c>
      <c r="C1004" s="23">
        <f t="shared" si="31"/>
        <v>24</v>
      </c>
      <c r="D1004" s="22" t="s">
        <v>48</v>
      </c>
      <c r="E1004" s="23" t="s">
        <v>57</v>
      </c>
      <c r="F1004" s="24">
        <v>46.19</v>
      </c>
    </row>
    <row r="1005" spans="1:6">
      <c r="A1005" s="22">
        <v>43981</v>
      </c>
      <c r="B1005" s="22" t="str">
        <f t="shared" si="30"/>
        <v>May</v>
      </c>
      <c r="C1005" s="23">
        <f t="shared" si="31"/>
        <v>22</v>
      </c>
      <c r="D1005" s="22" t="s">
        <v>45</v>
      </c>
      <c r="E1005" s="23" t="s">
        <v>57</v>
      </c>
      <c r="F1005" s="24">
        <v>23.77</v>
      </c>
    </row>
    <row r="1006" spans="1:6">
      <c r="A1006" s="22">
        <v>43986</v>
      </c>
      <c r="B1006" s="22" t="str">
        <f t="shared" si="30"/>
        <v>Jun</v>
      </c>
      <c r="C1006" s="23">
        <f t="shared" si="31"/>
        <v>23</v>
      </c>
      <c r="D1006" s="22" t="s">
        <v>38</v>
      </c>
      <c r="E1006" s="23" t="s">
        <v>54</v>
      </c>
      <c r="F1006" s="24">
        <v>47.59</v>
      </c>
    </row>
    <row r="1007" spans="1:6">
      <c r="A1007" s="22">
        <v>43994</v>
      </c>
      <c r="B1007" s="22" t="str">
        <f t="shared" si="30"/>
        <v>Jun</v>
      </c>
      <c r="C1007" s="23">
        <f t="shared" si="31"/>
        <v>24</v>
      </c>
      <c r="D1007" s="22" t="s">
        <v>48</v>
      </c>
      <c r="E1007" s="23" t="s">
        <v>43</v>
      </c>
      <c r="F1007" s="24">
        <v>20.73</v>
      </c>
    </row>
    <row r="1008" spans="1:6">
      <c r="A1008" s="22">
        <v>44058</v>
      </c>
      <c r="B1008" s="22" t="str">
        <f t="shared" si="30"/>
        <v>Aug</v>
      </c>
      <c r="C1008" s="23">
        <f t="shared" si="31"/>
        <v>33</v>
      </c>
      <c r="D1008" s="22" t="s">
        <v>38</v>
      </c>
      <c r="E1008" s="23" t="s">
        <v>57</v>
      </c>
      <c r="F1008" s="24">
        <v>46.73</v>
      </c>
    </row>
    <row r="1009" spans="1:6">
      <c r="A1009" s="22">
        <v>44046</v>
      </c>
      <c r="B1009" s="22" t="str">
        <f t="shared" si="30"/>
        <v>Aug</v>
      </c>
      <c r="C1009" s="23">
        <f t="shared" si="31"/>
        <v>32</v>
      </c>
      <c r="D1009" s="22" t="s">
        <v>48</v>
      </c>
      <c r="E1009" s="23" t="s">
        <v>56</v>
      </c>
      <c r="F1009" s="24">
        <v>76.31</v>
      </c>
    </row>
    <row r="1010" spans="1:6">
      <c r="A1010" s="22">
        <v>43992</v>
      </c>
      <c r="B1010" s="22" t="str">
        <f t="shared" si="30"/>
        <v>Jun</v>
      </c>
      <c r="C1010" s="23">
        <f t="shared" si="31"/>
        <v>24</v>
      </c>
      <c r="D1010" s="22" t="s">
        <v>48</v>
      </c>
      <c r="E1010" s="23" t="s">
        <v>57</v>
      </c>
      <c r="F1010" s="24">
        <v>69.459999999999994</v>
      </c>
    </row>
    <row r="1011" spans="1:6">
      <c r="A1011" s="22">
        <v>44035</v>
      </c>
      <c r="B1011" s="22" t="str">
        <f t="shared" si="30"/>
        <v>Jul</v>
      </c>
      <c r="C1011" s="23">
        <f t="shared" si="31"/>
        <v>30</v>
      </c>
      <c r="D1011" s="22" t="s">
        <v>38</v>
      </c>
      <c r="E1011" s="23" t="s">
        <v>58</v>
      </c>
      <c r="F1011" s="24">
        <v>75.3</v>
      </c>
    </row>
    <row r="1012" spans="1:6">
      <c r="A1012" s="22">
        <v>44045</v>
      </c>
      <c r="B1012" s="22" t="str">
        <f t="shared" si="30"/>
        <v>Aug</v>
      </c>
      <c r="C1012" s="23">
        <f t="shared" si="31"/>
        <v>32</v>
      </c>
      <c r="D1012" s="22" t="s">
        <v>38</v>
      </c>
      <c r="E1012" s="23" t="s">
        <v>56</v>
      </c>
      <c r="F1012" s="24">
        <v>80.41</v>
      </c>
    </row>
    <row r="1013" spans="1:6">
      <c r="A1013" s="22">
        <v>44074</v>
      </c>
      <c r="B1013" s="22" t="str">
        <f t="shared" si="30"/>
        <v>Aug</v>
      </c>
      <c r="C1013" s="23">
        <f t="shared" si="31"/>
        <v>36</v>
      </c>
      <c r="D1013" s="22" t="s">
        <v>48</v>
      </c>
      <c r="E1013" s="23" t="s">
        <v>61</v>
      </c>
      <c r="F1013" s="24">
        <v>55.04</v>
      </c>
    </row>
    <row r="1014" spans="1:6">
      <c r="A1014" s="22">
        <v>44053</v>
      </c>
      <c r="B1014" s="22" t="str">
        <f t="shared" si="30"/>
        <v>Aug</v>
      </c>
      <c r="C1014" s="23">
        <f t="shared" si="31"/>
        <v>33</v>
      </c>
      <c r="D1014" s="22" t="s">
        <v>38</v>
      </c>
      <c r="E1014" s="23" t="s">
        <v>43</v>
      </c>
      <c r="F1014" s="24">
        <v>20.34</v>
      </c>
    </row>
    <row r="1015" spans="1:6">
      <c r="A1015" s="22">
        <v>44104</v>
      </c>
      <c r="B1015" s="22" t="str">
        <f t="shared" si="30"/>
        <v>Sep</v>
      </c>
      <c r="C1015" s="23">
        <f t="shared" si="31"/>
        <v>40</v>
      </c>
      <c r="D1015" s="22" t="s">
        <v>48</v>
      </c>
      <c r="E1015" s="23" t="s">
        <v>58</v>
      </c>
      <c r="F1015" s="24">
        <v>23.73</v>
      </c>
    </row>
    <row r="1016" spans="1:6">
      <c r="A1016" s="22">
        <v>44060</v>
      </c>
      <c r="B1016" s="22" t="str">
        <f t="shared" si="30"/>
        <v>Aug</v>
      </c>
      <c r="C1016" s="23">
        <f t="shared" si="31"/>
        <v>34</v>
      </c>
      <c r="D1016" s="22" t="s">
        <v>38</v>
      </c>
      <c r="E1016" s="23" t="s">
        <v>49</v>
      </c>
      <c r="F1016" s="24">
        <v>596.19000000000005</v>
      </c>
    </row>
    <row r="1017" spans="1:6">
      <c r="A1017" s="22">
        <v>43989</v>
      </c>
      <c r="B1017" s="22" t="str">
        <f t="shared" si="30"/>
        <v>Jun</v>
      </c>
      <c r="C1017" s="23">
        <f t="shared" si="31"/>
        <v>24</v>
      </c>
      <c r="D1017" s="22" t="s">
        <v>45</v>
      </c>
      <c r="E1017" s="23" t="s">
        <v>54</v>
      </c>
      <c r="F1017" s="24">
        <v>94.91</v>
      </c>
    </row>
    <row r="1018" spans="1:6">
      <c r="A1018" s="22">
        <v>44060</v>
      </c>
      <c r="B1018" s="22" t="str">
        <f t="shared" si="30"/>
        <v>Aug</v>
      </c>
      <c r="C1018" s="23">
        <f t="shared" si="31"/>
        <v>34</v>
      </c>
      <c r="D1018" s="22" t="s">
        <v>38</v>
      </c>
      <c r="E1018" s="23" t="s">
        <v>57</v>
      </c>
      <c r="F1018" s="24">
        <v>23.64</v>
      </c>
    </row>
    <row r="1019" spans="1:6">
      <c r="A1019" s="22">
        <v>43983</v>
      </c>
      <c r="B1019" s="22" t="str">
        <f t="shared" si="30"/>
        <v>Jun</v>
      </c>
      <c r="C1019" s="23">
        <f t="shared" si="31"/>
        <v>23</v>
      </c>
      <c r="D1019" s="22" t="s">
        <v>48</v>
      </c>
      <c r="E1019" s="23" t="s">
        <v>58</v>
      </c>
      <c r="F1019" s="24">
        <v>69.81</v>
      </c>
    </row>
    <row r="1020" spans="1:6">
      <c r="A1020" s="22">
        <v>43982</v>
      </c>
      <c r="B1020" s="22" t="str">
        <f t="shared" si="30"/>
        <v>May</v>
      </c>
      <c r="C1020" s="23">
        <f t="shared" si="31"/>
        <v>23</v>
      </c>
      <c r="D1020" s="22" t="s">
        <v>48</v>
      </c>
      <c r="E1020" s="23" t="s">
        <v>49</v>
      </c>
      <c r="F1020" s="24">
        <v>34.78</v>
      </c>
    </row>
    <row r="1021" spans="1:6">
      <c r="A1021" s="22">
        <v>44064</v>
      </c>
      <c r="B1021" s="22" t="str">
        <f t="shared" si="30"/>
        <v>Aug</v>
      </c>
      <c r="C1021" s="23">
        <f t="shared" si="31"/>
        <v>34</v>
      </c>
      <c r="D1021" s="22" t="s">
        <v>45</v>
      </c>
      <c r="E1021" s="23" t="s">
        <v>49</v>
      </c>
      <c r="F1021" s="24">
        <v>66.09</v>
      </c>
    </row>
    <row r="1022" spans="1:6">
      <c r="A1022" s="22">
        <v>44067</v>
      </c>
      <c r="B1022" s="22" t="str">
        <f t="shared" si="30"/>
        <v>Aug</v>
      </c>
      <c r="C1022" s="23">
        <f t="shared" si="31"/>
        <v>35</v>
      </c>
      <c r="D1022" s="22" t="s">
        <v>45</v>
      </c>
      <c r="E1022" s="23" t="s">
        <v>57</v>
      </c>
      <c r="F1022" s="24">
        <v>414.52</v>
      </c>
    </row>
    <row r="1023" spans="1:6">
      <c r="A1023" s="22">
        <v>44000</v>
      </c>
      <c r="B1023" s="22" t="str">
        <f t="shared" si="30"/>
        <v>Jun</v>
      </c>
      <c r="C1023" s="23">
        <f t="shared" si="31"/>
        <v>25</v>
      </c>
      <c r="D1023" s="22" t="s">
        <v>38</v>
      </c>
      <c r="E1023" s="23" t="s">
        <v>49</v>
      </c>
      <c r="F1023" s="24">
        <v>34.200000000000003</v>
      </c>
    </row>
    <row r="1024" spans="1:6">
      <c r="A1024" s="22">
        <v>44058</v>
      </c>
      <c r="B1024" s="22" t="str">
        <f t="shared" si="30"/>
        <v>Aug</v>
      </c>
      <c r="C1024" s="23">
        <f t="shared" si="31"/>
        <v>33</v>
      </c>
      <c r="D1024" s="22" t="s">
        <v>38</v>
      </c>
      <c r="E1024" s="23" t="s">
        <v>49</v>
      </c>
      <c r="F1024" s="24">
        <v>68.84</v>
      </c>
    </row>
    <row r="1025" spans="1:6">
      <c r="A1025" s="22">
        <v>43960</v>
      </c>
      <c r="B1025" s="22" t="str">
        <f t="shared" si="30"/>
        <v>May</v>
      </c>
      <c r="C1025" s="23">
        <f t="shared" si="31"/>
        <v>19</v>
      </c>
      <c r="D1025" s="22" t="s">
        <v>45</v>
      </c>
      <c r="E1025" s="23" t="s">
        <v>46</v>
      </c>
      <c r="F1025" s="24">
        <v>25.81</v>
      </c>
    </row>
    <row r="1026" spans="1:6">
      <c r="A1026" s="22">
        <v>44012</v>
      </c>
      <c r="B1026" s="22" t="str">
        <f t="shared" si="30"/>
        <v>Jun</v>
      </c>
      <c r="C1026" s="23">
        <f t="shared" si="31"/>
        <v>27</v>
      </c>
      <c r="D1026" s="22" t="s">
        <v>38</v>
      </c>
      <c r="E1026" s="23" t="s">
        <v>58</v>
      </c>
      <c r="F1026" s="24">
        <v>48.34</v>
      </c>
    </row>
    <row r="1027" spans="1:6">
      <c r="A1027" s="22">
        <v>44058</v>
      </c>
      <c r="B1027" s="22" t="str">
        <f t="shared" si="30"/>
        <v>Aug</v>
      </c>
      <c r="C1027" s="23">
        <f t="shared" si="31"/>
        <v>33</v>
      </c>
      <c r="D1027" s="22" t="s">
        <v>48</v>
      </c>
      <c r="E1027" s="23" t="s">
        <v>57</v>
      </c>
      <c r="F1027" s="24">
        <v>46.23</v>
      </c>
    </row>
    <row r="1028" spans="1:6">
      <c r="A1028" s="22">
        <v>44072</v>
      </c>
      <c r="B1028" s="22" t="str">
        <f t="shared" si="30"/>
        <v>Aug</v>
      </c>
      <c r="C1028" s="23">
        <f t="shared" si="31"/>
        <v>35</v>
      </c>
      <c r="D1028" s="22" t="s">
        <v>45</v>
      </c>
      <c r="E1028" s="23" t="s">
        <v>57</v>
      </c>
      <c r="F1028" s="24">
        <v>69.28</v>
      </c>
    </row>
    <row r="1029" spans="1:6">
      <c r="A1029" s="22">
        <v>44045</v>
      </c>
      <c r="B1029" s="22" t="str">
        <f t="shared" si="30"/>
        <v>Aug</v>
      </c>
      <c r="C1029" s="23">
        <f t="shared" si="31"/>
        <v>32</v>
      </c>
      <c r="D1029" s="22" t="s">
        <v>38</v>
      </c>
      <c r="E1029" s="23" t="s">
        <v>46</v>
      </c>
      <c r="F1029" s="24">
        <v>50.36</v>
      </c>
    </row>
    <row r="1030" spans="1:6">
      <c r="A1030" s="22">
        <v>44049</v>
      </c>
      <c r="B1030" s="22" t="str">
        <f t="shared" ref="B1030:B1093" si="32">TEXT(A1030,"mmm")</f>
        <v>Aug</v>
      </c>
      <c r="C1030" s="23">
        <f t="shared" ref="C1030:C1093" si="33">WEEKNUM(A1030)</f>
        <v>32</v>
      </c>
      <c r="D1030" s="22" t="s">
        <v>38</v>
      </c>
      <c r="E1030" s="23" t="s">
        <v>49</v>
      </c>
      <c r="F1030" s="24">
        <v>33.58</v>
      </c>
    </row>
    <row r="1031" spans="1:6">
      <c r="A1031" s="22">
        <v>44068</v>
      </c>
      <c r="B1031" s="22" t="str">
        <f t="shared" si="32"/>
        <v>Aug</v>
      </c>
      <c r="C1031" s="23">
        <f t="shared" si="33"/>
        <v>35</v>
      </c>
      <c r="D1031" s="22" t="s">
        <v>38</v>
      </c>
      <c r="E1031" s="23" t="s">
        <v>57</v>
      </c>
      <c r="F1031" s="24">
        <v>230.45</v>
      </c>
    </row>
    <row r="1032" spans="1:6">
      <c r="A1032" s="22">
        <v>44057</v>
      </c>
      <c r="B1032" s="22" t="str">
        <f t="shared" si="32"/>
        <v>Aug</v>
      </c>
      <c r="C1032" s="23">
        <f t="shared" si="33"/>
        <v>33</v>
      </c>
      <c r="D1032" s="22" t="s">
        <v>45</v>
      </c>
      <c r="E1032" s="23" t="s">
        <v>50</v>
      </c>
      <c r="F1032" s="24">
        <v>23.5</v>
      </c>
    </row>
    <row r="1033" spans="1:6">
      <c r="A1033" s="22">
        <v>44006</v>
      </c>
      <c r="B1033" s="22" t="str">
        <f t="shared" si="32"/>
        <v>Jun</v>
      </c>
      <c r="C1033" s="23">
        <f t="shared" si="33"/>
        <v>26</v>
      </c>
      <c r="D1033" s="22" t="s">
        <v>48</v>
      </c>
      <c r="E1033" s="23" t="s">
        <v>46</v>
      </c>
      <c r="F1033" s="24">
        <v>50.77</v>
      </c>
    </row>
    <row r="1034" spans="1:6">
      <c r="A1034" s="22">
        <v>44009</v>
      </c>
      <c r="B1034" s="22" t="str">
        <f t="shared" si="32"/>
        <v>Jun</v>
      </c>
      <c r="C1034" s="23">
        <f t="shared" si="33"/>
        <v>26</v>
      </c>
      <c r="D1034" s="22" t="s">
        <v>48</v>
      </c>
      <c r="E1034" s="23" t="s">
        <v>39</v>
      </c>
      <c r="F1034" s="24">
        <v>240.11</v>
      </c>
    </row>
    <row r="1035" spans="1:6">
      <c r="A1035" s="22">
        <v>43984</v>
      </c>
      <c r="B1035" s="22" t="str">
        <f t="shared" si="32"/>
        <v>Jun</v>
      </c>
      <c r="C1035" s="23">
        <f t="shared" si="33"/>
        <v>23</v>
      </c>
      <c r="D1035" s="22" t="s">
        <v>48</v>
      </c>
      <c r="E1035" s="23" t="s">
        <v>49</v>
      </c>
      <c r="F1035" s="24">
        <v>99.47</v>
      </c>
    </row>
    <row r="1036" spans="1:6">
      <c r="A1036" s="22">
        <v>44000</v>
      </c>
      <c r="B1036" s="22" t="str">
        <f t="shared" si="32"/>
        <v>Jun</v>
      </c>
      <c r="C1036" s="23">
        <f t="shared" si="33"/>
        <v>25</v>
      </c>
      <c r="D1036" s="22" t="s">
        <v>48</v>
      </c>
      <c r="E1036" s="23" t="s">
        <v>54</v>
      </c>
      <c r="F1036" s="24">
        <v>47.94</v>
      </c>
    </row>
    <row r="1037" spans="1:6">
      <c r="A1037" s="22">
        <v>43985</v>
      </c>
      <c r="B1037" s="22" t="str">
        <f t="shared" si="32"/>
        <v>Jun</v>
      </c>
      <c r="C1037" s="23">
        <f t="shared" si="33"/>
        <v>23</v>
      </c>
      <c r="D1037" s="22" t="s">
        <v>38</v>
      </c>
      <c r="E1037" s="23" t="s">
        <v>49</v>
      </c>
      <c r="F1037" s="24">
        <v>99.69</v>
      </c>
    </row>
    <row r="1038" spans="1:6">
      <c r="A1038" s="22">
        <v>44013</v>
      </c>
      <c r="B1038" s="22" t="str">
        <f t="shared" si="32"/>
        <v>Jul</v>
      </c>
      <c r="C1038" s="23">
        <f t="shared" si="33"/>
        <v>27</v>
      </c>
      <c r="D1038" s="22" t="s">
        <v>48</v>
      </c>
      <c r="E1038" s="23" t="s">
        <v>49</v>
      </c>
      <c r="F1038" s="24">
        <v>102.69</v>
      </c>
    </row>
    <row r="1039" spans="1:6">
      <c r="A1039" s="22">
        <v>44062</v>
      </c>
      <c r="B1039" s="22" t="str">
        <f t="shared" si="32"/>
        <v>Aug</v>
      </c>
      <c r="C1039" s="23">
        <f t="shared" si="33"/>
        <v>34</v>
      </c>
      <c r="D1039" s="22" t="s">
        <v>48</v>
      </c>
      <c r="E1039" s="23" t="s">
        <v>54</v>
      </c>
      <c r="F1039" s="24">
        <v>94.99</v>
      </c>
    </row>
    <row r="1040" spans="1:6">
      <c r="A1040" s="22">
        <v>44003</v>
      </c>
      <c r="B1040" s="22" t="str">
        <f t="shared" si="32"/>
        <v>Jun</v>
      </c>
      <c r="C1040" s="23">
        <f t="shared" si="33"/>
        <v>26</v>
      </c>
      <c r="D1040" s="22" t="s">
        <v>48</v>
      </c>
      <c r="E1040" s="23" t="s">
        <v>58</v>
      </c>
      <c r="F1040" s="24">
        <v>25.38</v>
      </c>
    </row>
    <row r="1041" spans="1:6">
      <c r="A1041" s="22">
        <v>43989</v>
      </c>
      <c r="B1041" s="22" t="str">
        <f t="shared" si="32"/>
        <v>Jun</v>
      </c>
      <c r="C1041" s="23">
        <f t="shared" si="33"/>
        <v>24</v>
      </c>
      <c r="D1041" s="22" t="s">
        <v>48</v>
      </c>
      <c r="E1041" s="23" t="s">
        <v>58</v>
      </c>
      <c r="F1041" s="24">
        <v>48.84</v>
      </c>
    </row>
    <row r="1042" spans="1:6">
      <c r="A1042" s="22">
        <v>44052</v>
      </c>
      <c r="B1042" s="22" t="str">
        <f t="shared" si="32"/>
        <v>Aug</v>
      </c>
      <c r="C1042" s="23">
        <f t="shared" si="33"/>
        <v>33</v>
      </c>
      <c r="D1042" s="22" t="s">
        <v>38</v>
      </c>
      <c r="E1042" s="23" t="s">
        <v>46</v>
      </c>
      <c r="F1042" s="24">
        <v>523.94000000000005</v>
      </c>
    </row>
    <row r="1043" spans="1:6">
      <c r="A1043" s="22">
        <v>44049</v>
      </c>
      <c r="B1043" s="22" t="str">
        <f t="shared" si="32"/>
        <v>Aug</v>
      </c>
      <c r="C1043" s="23">
        <f t="shared" si="33"/>
        <v>32</v>
      </c>
      <c r="D1043" s="22" t="s">
        <v>38</v>
      </c>
      <c r="E1043" s="23" t="s">
        <v>57</v>
      </c>
      <c r="F1043" s="24">
        <v>69.95</v>
      </c>
    </row>
    <row r="1044" spans="1:6">
      <c r="A1044" s="22">
        <v>43993</v>
      </c>
      <c r="B1044" s="22" t="str">
        <f t="shared" si="32"/>
        <v>Jun</v>
      </c>
      <c r="C1044" s="23">
        <f t="shared" si="33"/>
        <v>24</v>
      </c>
      <c r="D1044" s="22" t="s">
        <v>38</v>
      </c>
      <c r="E1044" s="23" t="s">
        <v>56</v>
      </c>
      <c r="F1044" s="24">
        <v>40.26</v>
      </c>
    </row>
    <row r="1045" spans="1:6">
      <c r="A1045" s="22">
        <v>44049</v>
      </c>
      <c r="B1045" s="22" t="str">
        <f t="shared" si="32"/>
        <v>Aug</v>
      </c>
      <c r="C1045" s="23">
        <f t="shared" si="33"/>
        <v>32</v>
      </c>
      <c r="D1045" s="22" t="s">
        <v>48</v>
      </c>
      <c r="E1045" s="23" t="s">
        <v>58</v>
      </c>
      <c r="F1045" s="24">
        <v>72.5</v>
      </c>
    </row>
    <row r="1046" spans="1:6">
      <c r="A1046" s="22">
        <v>44066</v>
      </c>
      <c r="B1046" s="22" t="str">
        <f t="shared" si="32"/>
        <v>Aug</v>
      </c>
      <c r="C1046" s="23">
        <f t="shared" si="33"/>
        <v>35</v>
      </c>
      <c r="D1046" s="22" t="s">
        <v>38</v>
      </c>
      <c r="E1046" s="23" t="s">
        <v>56</v>
      </c>
      <c r="F1046" s="24">
        <v>38.69</v>
      </c>
    </row>
    <row r="1047" spans="1:6">
      <c r="A1047" s="22">
        <v>44059</v>
      </c>
      <c r="B1047" s="22" t="str">
        <f t="shared" si="32"/>
        <v>Aug</v>
      </c>
      <c r="C1047" s="23">
        <f t="shared" si="33"/>
        <v>34</v>
      </c>
      <c r="D1047" s="22" t="s">
        <v>48</v>
      </c>
      <c r="E1047" s="23" t="s">
        <v>58</v>
      </c>
      <c r="F1047" s="24">
        <v>546.23</v>
      </c>
    </row>
    <row r="1048" spans="1:6">
      <c r="A1048" s="22">
        <v>44001</v>
      </c>
      <c r="B1048" s="22" t="str">
        <f t="shared" si="32"/>
        <v>Jun</v>
      </c>
      <c r="C1048" s="23">
        <f t="shared" si="33"/>
        <v>25</v>
      </c>
      <c r="D1048" s="22" t="s">
        <v>48</v>
      </c>
      <c r="E1048" s="23" t="s">
        <v>46</v>
      </c>
      <c r="F1048" s="24">
        <v>48.23</v>
      </c>
    </row>
    <row r="1049" spans="1:6">
      <c r="A1049" s="22">
        <v>44066</v>
      </c>
      <c r="B1049" s="22" t="str">
        <f t="shared" si="32"/>
        <v>Aug</v>
      </c>
      <c r="C1049" s="23">
        <f t="shared" si="33"/>
        <v>35</v>
      </c>
      <c r="D1049" s="22" t="s">
        <v>38</v>
      </c>
      <c r="E1049" s="23" t="s">
        <v>53</v>
      </c>
      <c r="F1049" s="24">
        <v>87.14</v>
      </c>
    </row>
    <row r="1050" spans="1:6">
      <c r="A1050" s="22">
        <v>44058</v>
      </c>
      <c r="B1050" s="22" t="str">
        <f t="shared" si="32"/>
        <v>Aug</v>
      </c>
      <c r="C1050" s="23">
        <f t="shared" si="33"/>
        <v>33</v>
      </c>
      <c r="D1050" s="22" t="s">
        <v>38</v>
      </c>
      <c r="E1050" s="23" t="s">
        <v>61</v>
      </c>
      <c r="F1050" s="24">
        <v>302.06</v>
      </c>
    </row>
    <row r="1051" spans="1:6">
      <c r="A1051" s="22">
        <v>43996</v>
      </c>
      <c r="B1051" s="22" t="str">
        <f t="shared" si="32"/>
        <v>Jun</v>
      </c>
      <c r="C1051" s="23">
        <f t="shared" si="33"/>
        <v>25</v>
      </c>
      <c r="D1051" s="22" t="s">
        <v>48</v>
      </c>
      <c r="E1051" s="23" t="s">
        <v>39</v>
      </c>
      <c r="F1051" s="24">
        <v>160.25</v>
      </c>
    </row>
    <row r="1052" spans="1:6">
      <c r="A1052" s="22">
        <v>44014</v>
      </c>
      <c r="B1052" s="22" t="str">
        <f t="shared" si="32"/>
        <v>Jul</v>
      </c>
      <c r="C1052" s="23">
        <f t="shared" si="33"/>
        <v>27</v>
      </c>
      <c r="D1052" s="22" t="s">
        <v>45</v>
      </c>
      <c r="E1052" s="23" t="s">
        <v>53</v>
      </c>
      <c r="F1052" s="24">
        <v>232.87</v>
      </c>
    </row>
    <row r="1053" spans="1:6">
      <c r="A1053" s="22">
        <v>44067</v>
      </c>
      <c r="B1053" s="22" t="str">
        <f t="shared" si="32"/>
        <v>Aug</v>
      </c>
      <c r="C1053" s="23">
        <f t="shared" si="33"/>
        <v>35</v>
      </c>
      <c r="D1053" s="22" t="s">
        <v>38</v>
      </c>
      <c r="E1053" s="23" t="s">
        <v>53</v>
      </c>
      <c r="F1053" s="24">
        <v>60.94</v>
      </c>
    </row>
    <row r="1054" spans="1:6">
      <c r="A1054" s="22">
        <v>44088</v>
      </c>
      <c r="B1054" s="22" t="str">
        <f t="shared" si="32"/>
        <v>Sep</v>
      </c>
      <c r="C1054" s="23">
        <f t="shared" si="33"/>
        <v>38</v>
      </c>
      <c r="D1054" s="22" t="s">
        <v>48</v>
      </c>
      <c r="E1054" s="23" t="s">
        <v>58</v>
      </c>
      <c r="F1054" s="24">
        <v>75.8</v>
      </c>
    </row>
    <row r="1055" spans="1:6">
      <c r="A1055" s="22">
        <v>44056</v>
      </c>
      <c r="B1055" s="22" t="str">
        <f t="shared" si="32"/>
        <v>Aug</v>
      </c>
      <c r="C1055" s="23">
        <f t="shared" si="33"/>
        <v>33</v>
      </c>
      <c r="D1055" s="22" t="s">
        <v>48</v>
      </c>
      <c r="E1055" s="23" t="s">
        <v>43</v>
      </c>
      <c r="F1055" s="24">
        <v>20.399999999999999</v>
      </c>
    </row>
    <row r="1056" spans="1:6">
      <c r="A1056" s="22">
        <v>44087</v>
      </c>
      <c r="B1056" s="22" t="str">
        <f t="shared" si="32"/>
        <v>Sep</v>
      </c>
      <c r="C1056" s="23">
        <f t="shared" si="33"/>
        <v>38</v>
      </c>
      <c r="D1056" s="22" t="s">
        <v>48</v>
      </c>
      <c r="E1056" s="23" t="s">
        <v>58</v>
      </c>
      <c r="F1056" s="24">
        <v>46.13</v>
      </c>
    </row>
    <row r="1057" spans="1:6">
      <c r="A1057" s="22">
        <v>44100</v>
      </c>
      <c r="B1057" s="22" t="str">
        <f t="shared" si="32"/>
        <v>Sep</v>
      </c>
      <c r="C1057" s="23">
        <f t="shared" si="33"/>
        <v>39</v>
      </c>
      <c r="D1057" s="22" t="s">
        <v>48</v>
      </c>
      <c r="E1057" s="23" t="s">
        <v>58</v>
      </c>
      <c r="F1057" s="24">
        <v>48.27</v>
      </c>
    </row>
    <row r="1058" spans="1:6">
      <c r="A1058" s="22">
        <v>43980</v>
      </c>
      <c r="B1058" s="22" t="str">
        <f t="shared" si="32"/>
        <v>May</v>
      </c>
      <c r="C1058" s="23">
        <f t="shared" si="33"/>
        <v>22</v>
      </c>
      <c r="D1058" s="22" t="s">
        <v>38</v>
      </c>
      <c r="E1058" s="23" t="s">
        <v>57</v>
      </c>
      <c r="F1058" s="24">
        <v>23.46</v>
      </c>
    </row>
    <row r="1059" spans="1:6">
      <c r="A1059" s="22">
        <v>44048</v>
      </c>
      <c r="B1059" s="22" t="str">
        <f t="shared" si="32"/>
        <v>Aug</v>
      </c>
      <c r="C1059" s="23">
        <f t="shared" si="33"/>
        <v>32</v>
      </c>
      <c r="D1059" s="22" t="s">
        <v>48</v>
      </c>
      <c r="E1059" s="23" t="s">
        <v>53</v>
      </c>
      <c r="F1059" s="24">
        <v>90.55</v>
      </c>
    </row>
    <row r="1060" spans="1:6">
      <c r="A1060" s="22">
        <v>44057</v>
      </c>
      <c r="B1060" s="22" t="str">
        <f t="shared" si="32"/>
        <v>Aug</v>
      </c>
      <c r="C1060" s="23">
        <f t="shared" si="33"/>
        <v>33</v>
      </c>
      <c r="D1060" s="22" t="s">
        <v>38</v>
      </c>
      <c r="E1060" s="23" t="s">
        <v>46</v>
      </c>
      <c r="F1060" s="24">
        <v>48.05</v>
      </c>
    </row>
    <row r="1061" spans="1:6">
      <c r="A1061" s="22">
        <v>43968</v>
      </c>
      <c r="B1061" s="22" t="str">
        <f t="shared" si="32"/>
        <v>May</v>
      </c>
      <c r="C1061" s="23">
        <f t="shared" si="33"/>
        <v>21</v>
      </c>
      <c r="D1061" s="22" t="s">
        <v>48</v>
      </c>
      <c r="E1061" s="23" t="s">
        <v>61</v>
      </c>
      <c r="F1061" s="24">
        <v>55.1</v>
      </c>
    </row>
    <row r="1062" spans="1:6">
      <c r="A1062" s="22">
        <v>43965</v>
      </c>
      <c r="B1062" s="22" t="str">
        <f t="shared" si="32"/>
        <v>May</v>
      </c>
      <c r="C1062" s="23">
        <f t="shared" si="33"/>
        <v>20</v>
      </c>
      <c r="D1062" s="22" t="s">
        <v>38</v>
      </c>
      <c r="E1062" s="23" t="s">
        <v>54</v>
      </c>
      <c r="F1062" s="24">
        <v>47.12</v>
      </c>
    </row>
    <row r="1063" spans="1:6">
      <c r="A1063" s="22">
        <v>44057</v>
      </c>
      <c r="B1063" s="22" t="str">
        <f t="shared" si="32"/>
        <v>Aug</v>
      </c>
      <c r="C1063" s="23">
        <f t="shared" si="33"/>
        <v>33</v>
      </c>
      <c r="D1063" s="22" t="s">
        <v>45</v>
      </c>
      <c r="E1063" s="23" t="s">
        <v>49</v>
      </c>
      <c r="F1063" s="24">
        <v>99.9</v>
      </c>
    </row>
    <row r="1064" spans="1:6">
      <c r="A1064" s="22">
        <v>43974</v>
      </c>
      <c r="B1064" s="22" t="str">
        <f t="shared" si="32"/>
        <v>May</v>
      </c>
      <c r="C1064" s="23">
        <f t="shared" si="33"/>
        <v>21</v>
      </c>
      <c r="D1064" s="22" t="s">
        <v>48</v>
      </c>
      <c r="E1064" s="23" t="s">
        <v>46</v>
      </c>
      <c r="F1064" s="24">
        <v>75.97</v>
      </c>
    </row>
    <row r="1065" spans="1:6">
      <c r="A1065" s="22">
        <v>43984</v>
      </c>
      <c r="B1065" s="22" t="str">
        <f t="shared" si="32"/>
        <v>Jun</v>
      </c>
      <c r="C1065" s="23">
        <f t="shared" si="33"/>
        <v>23</v>
      </c>
      <c r="D1065" s="22" t="s">
        <v>48</v>
      </c>
      <c r="E1065" s="23" t="s">
        <v>43</v>
      </c>
      <c r="F1065" s="24">
        <v>40.72</v>
      </c>
    </row>
    <row r="1066" spans="1:6">
      <c r="A1066" s="22">
        <v>44010</v>
      </c>
      <c r="B1066" s="22" t="str">
        <f t="shared" si="32"/>
        <v>Jun</v>
      </c>
      <c r="C1066" s="23">
        <f t="shared" si="33"/>
        <v>27</v>
      </c>
      <c r="D1066" s="22" t="s">
        <v>45</v>
      </c>
      <c r="E1066" s="23" t="s">
        <v>46</v>
      </c>
      <c r="F1066" s="24">
        <v>75.040000000000006</v>
      </c>
    </row>
    <row r="1067" spans="1:6">
      <c r="A1067" s="22">
        <v>44044</v>
      </c>
      <c r="B1067" s="22" t="str">
        <f t="shared" si="32"/>
        <v>Aug</v>
      </c>
      <c r="C1067" s="23">
        <f t="shared" si="33"/>
        <v>31</v>
      </c>
      <c r="D1067" s="22" t="s">
        <v>48</v>
      </c>
      <c r="E1067" s="23" t="s">
        <v>43</v>
      </c>
      <c r="F1067" s="24">
        <v>60.66</v>
      </c>
    </row>
    <row r="1068" spans="1:6">
      <c r="A1068" s="22">
        <v>44072</v>
      </c>
      <c r="B1068" s="22" t="str">
        <f t="shared" si="32"/>
        <v>Aug</v>
      </c>
      <c r="C1068" s="23">
        <f t="shared" si="33"/>
        <v>35</v>
      </c>
      <c r="D1068" s="22" t="s">
        <v>38</v>
      </c>
      <c r="E1068" s="23" t="s">
        <v>53</v>
      </c>
      <c r="F1068" s="24">
        <v>29.51</v>
      </c>
    </row>
    <row r="1069" spans="1:6">
      <c r="A1069" s="22">
        <v>44054</v>
      </c>
      <c r="B1069" s="22" t="str">
        <f t="shared" si="32"/>
        <v>Aug</v>
      </c>
      <c r="C1069" s="23">
        <f t="shared" si="33"/>
        <v>33</v>
      </c>
      <c r="D1069" s="22" t="s">
        <v>48</v>
      </c>
      <c r="E1069" s="23" t="s">
        <v>50</v>
      </c>
      <c r="F1069" s="24">
        <v>46.06</v>
      </c>
    </row>
    <row r="1070" spans="1:6">
      <c r="A1070" s="22">
        <v>44065</v>
      </c>
      <c r="B1070" s="22" t="str">
        <f t="shared" si="32"/>
        <v>Aug</v>
      </c>
      <c r="C1070" s="23">
        <f t="shared" si="33"/>
        <v>34</v>
      </c>
      <c r="D1070" s="22" t="s">
        <v>38</v>
      </c>
      <c r="E1070" s="23" t="s">
        <v>50</v>
      </c>
      <c r="F1070" s="24">
        <v>46.43</v>
      </c>
    </row>
    <row r="1071" spans="1:6">
      <c r="A1071" s="22">
        <v>44053</v>
      </c>
      <c r="B1071" s="22" t="str">
        <f t="shared" si="32"/>
        <v>Aug</v>
      </c>
      <c r="C1071" s="23">
        <f t="shared" si="33"/>
        <v>33</v>
      </c>
      <c r="D1071" s="22" t="s">
        <v>45</v>
      </c>
      <c r="E1071" s="23" t="s">
        <v>46</v>
      </c>
      <c r="F1071" s="24">
        <v>72.44</v>
      </c>
    </row>
    <row r="1072" spans="1:6">
      <c r="A1072" s="22">
        <v>44101</v>
      </c>
      <c r="B1072" s="22" t="str">
        <f t="shared" si="32"/>
        <v>Sep</v>
      </c>
      <c r="C1072" s="23">
        <f t="shared" si="33"/>
        <v>40</v>
      </c>
      <c r="D1072" s="22" t="s">
        <v>38</v>
      </c>
      <c r="E1072" s="23" t="s">
        <v>58</v>
      </c>
      <c r="F1072" s="24">
        <v>75.819999999999993</v>
      </c>
    </row>
    <row r="1073" spans="1:6">
      <c r="A1073" s="22">
        <v>44095</v>
      </c>
      <c r="B1073" s="22" t="str">
        <f t="shared" si="32"/>
        <v>Sep</v>
      </c>
      <c r="C1073" s="23">
        <f t="shared" si="33"/>
        <v>39</v>
      </c>
      <c r="D1073" s="22" t="s">
        <v>48</v>
      </c>
      <c r="E1073" s="23" t="s">
        <v>57</v>
      </c>
      <c r="F1073" s="24">
        <v>66.27</v>
      </c>
    </row>
    <row r="1074" spans="1:6">
      <c r="A1074" s="22">
        <v>44053</v>
      </c>
      <c r="B1074" s="22" t="str">
        <f t="shared" si="32"/>
        <v>Aug</v>
      </c>
      <c r="C1074" s="23">
        <f t="shared" si="33"/>
        <v>33</v>
      </c>
      <c r="D1074" s="22" t="s">
        <v>38</v>
      </c>
      <c r="E1074" s="23" t="s">
        <v>43</v>
      </c>
      <c r="F1074" s="24">
        <v>60.15</v>
      </c>
    </row>
    <row r="1075" spans="1:6">
      <c r="A1075" s="22">
        <v>44051</v>
      </c>
      <c r="B1075" s="22" t="str">
        <f t="shared" si="32"/>
        <v>Aug</v>
      </c>
      <c r="C1075" s="23">
        <f t="shared" si="33"/>
        <v>32</v>
      </c>
      <c r="D1075" s="22" t="s">
        <v>48</v>
      </c>
      <c r="E1075" s="23" t="s">
        <v>53</v>
      </c>
      <c r="F1075" s="24">
        <v>58.94</v>
      </c>
    </row>
    <row r="1076" spans="1:6">
      <c r="A1076" s="22">
        <v>44060</v>
      </c>
      <c r="B1076" s="22" t="str">
        <f t="shared" si="32"/>
        <v>Aug</v>
      </c>
      <c r="C1076" s="23">
        <f t="shared" si="33"/>
        <v>34</v>
      </c>
      <c r="D1076" s="22" t="s">
        <v>38</v>
      </c>
      <c r="E1076" s="23" t="s">
        <v>58</v>
      </c>
      <c r="F1076" s="24">
        <v>69.37</v>
      </c>
    </row>
    <row r="1077" spans="1:6">
      <c r="A1077" s="22">
        <v>43999</v>
      </c>
      <c r="B1077" s="22" t="str">
        <f t="shared" si="32"/>
        <v>Jun</v>
      </c>
      <c r="C1077" s="23">
        <f t="shared" si="33"/>
        <v>25</v>
      </c>
      <c r="D1077" s="22" t="s">
        <v>48</v>
      </c>
      <c r="E1077" s="23" t="s">
        <v>66</v>
      </c>
      <c r="F1077" s="24">
        <v>18.68</v>
      </c>
    </row>
    <row r="1078" spans="1:6">
      <c r="A1078" s="22">
        <v>43995</v>
      </c>
      <c r="B1078" s="22" t="str">
        <f t="shared" si="32"/>
        <v>Jun</v>
      </c>
      <c r="C1078" s="23">
        <f t="shared" si="33"/>
        <v>24</v>
      </c>
      <c r="D1078" s="22" t="s">
        <v>45</v>
      </c>
      <c r="E1078" s="23" t="s">
        <v>46</v>
      </c>
      <c r="F1078" s="24">
        <v>75.25</v>
      </c>
    </row>
    <row r="1079" spans="1:6">
      <c r="A1079" s="22">
        <v>44053</v>
      </c>
      <c r="B1079" s="22" t="str">
        <f t="shared" si="32"/>
        <v>Aug</v>
      </c>
      <c r="C1079" s="23">
        <f t="shared" si="33"/>
        <v>33</v>
      </c>
      <c r="D1079" s="22" t="s">
        <v>48</v>
      </c>
      <c r="E1079" s="23" t="s">
        <v>49</v>
      </c>
      <c r="F1079" s="24">
        <v>34.36</v>
      </c>
    </row>
    <row r="1080" spans="1:6">
      <c r="A1080" s="22">
        <v>44103</v>
      </c>
      <c r="B1080" s="22" t="str">
        <f t="shared" si="32"/>
        <v>Sep</v>
      </c>
      <c r="C1080" s="23">
        <f t="shared" si="33"/>
        <v>40</v>
      </c>
      <c r="D1080" s="22" t="s">
        <v>48</v>
      </c>
      <c r="E1080" s="23" t="s">
        <v>49</v>
      </c>
      <c r="F1080" s="24">
        <v>99.52</v>
      </c>
    </row>
    <row r="1081" spans="1:6">
      <c r="A1081" s="22">
        <v>44104</v>
      </c>
      <c r="B1081" s="22" t="str">
        <f t="shared" si="32"/>
        <v>Sep</v>
      </c>
      <c r="C1081" s="23">
        <f t="shared" si="33"/>
        <v>40</v>
      </c>
      <c r="D1081" s="22" t="s">
        <v>48</v>
      </c>
      <c r="E1081" s="23" t="s">
        <v>58</v>
      </c>
      <c r="F1081" s="24">
        <v>24.75</v>
      </c>
    </row>
    <row r="1082" spans="1:6">
      <c r="A1082" s="22">
        <v>43980</v>
      </c>
      <c r="B1082" s="22" t="str">
        <f t="shared" si="32"/>
        <v>May</v>
      </c>
      <c r="C1082" s="23">
        <f t="shared" si="33"/>
        <v>22</v>
      </c>
      <c r="D1082" s="22" t="s">
        <v>48</v>
      </c>
      <c r="E1082" s="23" t="s">
        <v>58</v>
      </c>
      <c r="F1082" s="24">
        <v>69.84</v>
      </c>
    </row>
    <row r="1083" spans="1:6">
      <c r="A1083" s="22">
        <v>44066</v>
      </c>
      <c r="B1083" s="22" t="str">
        <f t="shared" si="32"/>
        <v>Aug</v>
      </c>
      <c r="C1083" s="23">
        <f t="shared" si="33"/>
        <v>35</v>
      </c>
      <c r="D1083" s="22" t="s">
        <v>48</v>
      </c>
      <c r="E1083" s="23" t="s">
        <v>53</v>
      </c>
      <c r="F1083" s="24">
        <v>90.94</v>
      </c>
    </row>
    <row r="1084" spans="1:6">
      <c r="A1084" s="22">
        <v>43984</v>
      </c>
      <c r="B1084" s="22" t="str">
        <f t="shared" si="32"/>
        <v>Jun</v>
      </c>
      <c r="C1084" s="23">
        <f t="shared" si="33"/>
        <v>23</v>
      </c>
      <c r="D1084" s="22" t="s">
        <v>45</v>
      </c>
      <c r="E1084" s="23" t="s">
        <v>43</v>
      </c>
      <c r="F1084" s="24">
        <v>20.95</v>
      </c>
    </row>
    <row r="1085" spans="1:6">
      <c r="A1085" s="22">
        <v>43973</v>
      </c>
      <c r="B1085" s="22" t="str">
        <f t="shared" si="32"/>
        <v>May</v>
      </c>
      <c r="C1085" s="23">
        <f t="shared" si="33"/>
        <v>21</v>
      </c>
      <c r="D1085" s="22" t="s">
        <v>48</v>
      </c>
      <c r="E1085" s="23" t="s">
        <v>43</v>
      </c>
      <c r="F1085" s="24">
        <v>20.68</v>
      </c>
    </row>
    <row r="1086" spans="1:6">
      <c r="A1086" s="22">
        <v>43996</v>
      </c>
      <c r="B1086" s="22" t="str">
        <f t="shared" si="32"/>
        <v>Jun</v>
      </c>
      <c r="C1086" s="23">
        <f t="shared" si="33"/>
        <v>25</v>
      </c>
      <c r="D1086" s="22" t="s">
        <v>38</v>
      </c>
      <c r="E1086" s="23" t="s">
        <v>54</v>
      </c>
      <c r="F1086" s="24">
        <v>68.73</v>
      </c>
    </row>
    <row r="1087" spans="1:6">
      <c r="A1087" s="22">
        <v>44074</v>
      </c>
      <c r="B1087" s="22" t="str">
        <f t="shared" si="32"/>
        <v>Aug</v>
      </c>
      <c r="C1087" s="23">
        <f t="shared" si="33"/>
        <v>36</v>
      </c>
      <c r="D1087" s="22" t="s">
        <v>48</v>
      </c>
      <c r="E1087" s="23" t="s">
        <v>58</v>
      </c>
      <c r="F1087" s="24">
        <v>456.63</v>
      </c>
    </row>
    <row r="1088" spans="1:6">
      <c r="A1088" s="22">
        <v>44064</v>
      </c>
      <c r="B1088" s="22" t="str">
        <f t="shared" si="32"/>
        <v>Aug</v>
      </c>
      <c r="C1088" s="23">
        <f t="shared" si="33"/>
        <v>34</v>
      </c>
      <c r="D1088" s="22" t="s">
        <v>38</v>
      </c>
      <c r="E1088" s="23" t="s">
        <v>49</v>
      </c>
      <c r="F1088" s="24">
        <v>102.35</v>
      </c>
    </row>
    <row r="1089" spans="1:6">
      <c r="A1089" s="22">
        <v>44051</v>
      </c>
      <c r="B1089" s="22" t="str">
        <f t="shared" si="32"/>
        <v>Aug</v>
      </c>
      <c r="C1089" s="23">
        <f t="shared" si="33"/>
        <v>32</v>
      </c>
      <c r="D1089" s="22" t="s">
        <v>38</v>
      </c>
      <c r="E1089" s="23" t="s">
        <v>58</v>
      </c>
      <c r="F1089" s="24">
        <v>23.82</v>
      </c>
    </row>
    <row r="1090" spans="1:6">
      <c r="A1090" s="22">
        <v>43987</v>
      </c>
      <c r="B1090" s="22" t="str">
        <f t="shared" si="32"/>
        <v>Jun</v>
      </c>
      <c r="C1090" s="23">
        <f t="shared" si="33"/>
        <v>23</v>
      </c>
      <c r="D1090" s="22" t="s">
        <v>48</v>
      </c>
      <c r="E1090" s="23" t="s">
        <v>49</v>
      </c>
      <c r="F1090" s="24">
        <v>66.349999999999994</v>
      </c>
    </row>
    <row r="1091" spans="1:6">
      <c r="A1091" s="22">
        <v>44096</v>
      </c>
      <c r="B1091" s="22" t="str">
        <f t="shared" si="32"/>
        <v>Sep</v>
      </c>
      <c r="C1091" s="23">
        <f t="shared" si="33"/>
        <v>39</v>
      </c>
      <c r="D1091" s="22" t="s">
        <v>48</v>
      </c>
      <c r="E1091" s="23" t="s">
        <v>49</v>
      </c>
      <c r="F1091" s="24">
        <v>68.31</v>
      </c>
    </row>
    <row r="1092" spans="1:6">
      <c r="A1092" s="22">
        <v>44052</v>
      </c>
      <c r="B1092" s="22" t="str">
        <f t="shared" si="32"/>
        <v>Aug</v>
      </c>
      <c r="C1092" s="23">
        <f t="shared" si="33"/>
        <v>33</v>
      </c>
      <c r="D1092" s="22" t="s">
        <v>38</v>
      </c>
      <c r="E1092" s="23" t="s">
        <v>58</v>
      </c>
      <c r="F1092" s="24">
        <v>75.11</v>
      </c>
    </row>
    <row r="1093" spans="1:6">
      <c r="A1093" s="22">
        <v>44047</v>
      </c>
      <c r="B1093" s="22" t="str">
        <f t="shared" si="32"/>
        <v>Aug</v>
      </c>
      <c r="C1093" s="23">
        <f t="shared" si="33"/>
        <v>32</v>
      </c>
      <c r="D1093" s="22" t="s">
        <v>48</v>
      </c>
      <c r="E1093" s="23" t="s">
        <v>49</v>
      </c>
      <c r="F1093" s="24">
        <v>68.13</v>
      </c>
    </row>
    <row r="1094" spans="1:6">
      <c r="A1094" s="22">
        <v>44046</v>
      </c>
      <c r="B1094" s="22" t="str">
        <f t="shared" ref="B1094:B1157" si="34">TEXT(A1094,"mmm")</f>
        <v>Aug</v>
      </c>
      <c r="C1094" s="23">
        <f t="shared" ref="C1094:C1157" si="35">WEEKNUM(A1094)</f>
        <v>32</v>
      </c>
      <c r="D1094" s="22" t="s">
        <v>38</v>
      </c>
      <c r="E1094" s="23" t="s">
        <v>49</v>
      </c>
      <c r="F1094" s="24">
        <v>33.06</v>
      </c>
    </row>
    <row r="1095" spans="1:6">
      <c r="A1095" s="22">
        <v>44050</v>
      </c>
      <c r="B1095" s="22" t="str">
        <f t="shared" si="34"/>
        <v>Aug</v>
      </c>
      <c r="C1095" s="23">
        <f t="shared" si="35"/>
        <v>32</v>
      </c>
      <c r="D1095" s="22" t="s">
        <v>48</v>
      </c>
      <c r="E1095" s="23" t="s">
        <v>58</v>
      </c>
      <c r="F1095" s="24">
        <v>24.11</v>
      </c>
    </row>
    <row r="1096" spans="1:6">
      <c r="A1096" s="22">
        <v>44046</v>
      </c>
      <c r="B1096" s="22" t="str">
        <f t="shared" si="34"/>
        <v>Aug</v>
      </c>
      <c r="C1096" s="23">
        <f t="shared" si="35"/>
        <v>32</v>
      </c>
      <c r="D1096" s="22" t="s">
        <v>38</v>
      </c>
      <c r="E1096" s="23" t="s">
        <v>54</v>
      </c>
      <c r="F1096" s="24">
        <v>47.02</v>
      </c>
    </row>
    <row r="1097" spans="1:6">
      <c r="A1097" s="22">
        <v>44072</v>
      </c>
      <c r="B1097" s="22" t="str">
        <f t="shared" si="34"/>
        <v>Aug</v>
      </c>
      <c r="C1097" s="23">
        <f t="shared" si="35"/>
        <v>35</v>
      </c>
      <c r="D1097" s="22" t="s">
        <v>48</v>
      </c>
      <c r="E1097" s="23" t="s">
        <v>56</v>
      </c>
      <c r="F1097" s="24">
        <v>38.880000000000003</v>
      </c>
    </row>
    <row r="1098" spans="1:6">
      <c r="A1098" s="22">
        <v>44060</v>
      </c>
      <c r="B1098" s="22" t="str">
        <f t="shared" si="34"/>
        <v>Aug</v>
      </c>
      <c r="C1098" s="23">
        <f t="shared" si="35"/>
        <v>34</v>
      </c>
      <c r="D1098" s="22" t="s">
        <v>45</v>
      </c>
      <c r="E1098" s="23" t="s">
        <v>54</v>
      </c>
      <c r="F1098" s="24">
        <v>424.33</v>
      </c>
    </row>
    <row r="1099" spans="1:6">
      <c r="A1099" s="22">
        <v>43962</v>
      </c>
      <c r="B1099" s="22" t="str">
        <f t="shared" si="34"/>
        <v>May</v>
      </c>
      <c r="C1099" s="23">
        <f t="shared" si="35"/>
        <v>20</v>
      </c>
      <c r="D1099" s="22" t="s">
        <v>48</v>
      </c>
      <c r="E1099" s="23" t="s">
        <v>43</v>
      </c>
      <c r="F1099" s="24">
        <v>40.93</v>
      </c>
    </row>
    <row r="1100" spans="1:6">
      <c r="A1100" s="22">
        <v>44071</v>
      </c>
      <c r="B1100" s="22" t="str">
        <f t="shared" si="34"/>
        <v>Aug</v>
      </c>
      <c r="C1100" s="23">
        <f t="shared" si="35"/>
        <v>35</v>
      </c>
      <c r="D1100" s="22" t="s">
        <v>38</v>
      </c>
      <c r="E1100" s="23" t="s">
        <v>46</v>
      </c>
      <c r="F1100" s="24">
        <v>48.24</v>
      </c>
    </row>
    <row r="1101" spans="1:6">
      <c r="A1101" s="22">
        <v>44008</v>
      </c>
      <c r="B1101" s="22" t="str">
        <f t="shared" si="34"/>
        <v>Jun</v>
      </c>
      <c r="C1101" s="23">
        <f t="shared" si="35"/>
        <v>26</v>
      </c>
      <c r="D1101" s="22" t="s">
        <v>48</v>
      </c>
      <c r="E1101" s="23" t="s">
        <v>49</v>
      </c>
      <c r="F1101" s="24">
        <v>102.29</v>
      </c>
    </row>
    <row r="1102" spans="1:6">
      <c r="A1102" s="22">
        <v>44100</v>
      </c>
      <c r="B1102" s="22" t="str">
        <f t="shared" si="34"/>
        <v>Sep</v>
      </c>
      <c r="C1102" s="23">
        <f t="shared" si="35"/>
        <v>39</v>
      </c>
      <c r="D1102" s="22" t="s">
        <v>48</v>
      </c>
      <c r="E1102" s="23" t="s">
        <v>50</v>
      </c>
      <c r="F1102" s="24">
        <v>92.2</v>
      </c>
    </row>
    <row r="1103" spans="1:6">
      <c r="A1103" s="22">
        <v>44005</v>
      </c>
      <c r="B1103" s="22" t="str">
        <f t="shared" si="34"/>
        <v>Jun</v>
      </c>
      <c r="C1103" s="23">
        <f t="shared" si="35"/>
        <v>26</v>
      </c>
      <c r="D1103" s="22" t="s">
        <v>48</v>
      </c>
      <c r="E1103" s="23" t="s">
        <v>50</v>
      </c>
      <c r="F1103" s="24">
        <v>46.33</v>
      </c>
    </row>
    <row r="1104" spans="1:6">
      <c r="A1104" s="22">
        <v>44063</v>
      </c>
      <c r="B1104" s="22" t="str">
        <f t="shared" si="34"/>
        <v>Aug</v>
      </c>
      <c r="C1104" s="23">
        <f t="shared" si="35"/>
        <v>34</v>
      </c>
      <c r="D1104" s="22" t="s">
        <v>38</v>
      </c>
      <c r="E1104" s="23" t="s">
        <v>43</v>
      </c>
      <c r="F1104" s="24">
        <v>40.549999999999997</v>
      </c>
    </row>
    <row r="1105" spans="1:6">
      <c r="A1105" s="22">
        <v>44062</v>
      </c>
      <c r="B1105" s="22" t="str">
        <f t="shared" si="34"/>
        <v>Aug</v>
      </c>
      <c r="C1105" s="23">
        <f t="shared" si="35"/>
        <v>34</v>
      </c>
      <c r="D1105" s="22" t="s">
        <v>48</v>
      </c>
      <c r="E1105" s="23" t="s">
        <v>49</v>
      </c>
      <c r="F1105" s="24">
        <v>66.569999999999993</v>
      </c>
    </row>
    <row r="1106" spans="1:6">
      <c r="A1106" s="22">
        <v>43974</v>
      </c>
      <c r="B1106" s="22" t="str">
        <f t="shared" si="34"/>
        <v>May</v>
      </c>
      <c r="C1106" s="23">
        <f t="shared" si="35"/>
        <v>21</v>
      </c>
      <c r="D1106" s="22" t="s">
        <v>38</v>
      </c>
      <c r="E1106" s="23" t="s">
        <v>46</v>
      </c>
      <c r="F1106" s="24">
        <v>72.52</v>
      </c>
    </row>
    <row r="1107" spans="1:6">
      <c r="A1107" s="22">
        <v>44069</v>
      </c>
      <c r="B1107" s="22" t="str">
        <f t="shared" si="34"/>
        <v>Aug</v>
      </c>
      <c r="C1107" s="23">
        <f t="shared" si="35"/>
        <v>35</v>
      </c>
      <c r="D1107" s="22" t="s">
        <v>48</v>
      </c>
      <c r="E1107" s="23" t="s">
        <v>49</v>
      </c>
      <c r="F1107" s="24">
        <v>66.849999999999994</v>
      </c>
    </row>
    <row r="1108" spans="1:6">
      <c r="A1108" s="22">
        <v>43991</v>
      </c>
      <c r="B1108" s="22" t="str">
        <f t="shared" si="34"/>
        <v>Jun</v>
      </c>
      <c r="C1108" s="23">
        <f t="shared" si="35"/>
        <v>24</v>
      </c>
      <c r="D1108" s="22" t="s">
        <v>38</v>
      </c>
      <c r="E1108" s="23" t="s">
        <v>54</v>
      </c>
      <c r="F1108" s="24">
        <v>47.86</v>
      </c>
    </row>
    <row r="1109" spans="1:6">
      <c r="A1109" s="22">
        <v>43975</v>
      </c>
      <c r="B1109" s="22" t="str">
        <f t="shared" si="34"/>
        <v>May</v>
      </c>
      <c r="C1109" s="23">
        <f t="shared" si="35"/>
        <v>22</v>
      </c>
      <c r="D1109" s="22" t="s">
        <v>45</v>
      </c>
      <c r="E1109" s="23" t="s">
        <v>39</v>
      </c>
      <c r="F1109" s="24">
        <v>160.63</v>
      </c>
    </row>
    <row r="1110" spans="1:6">
      <c r="A1110" s="22">
        <v>44064</v>
      </c>
      <c r="B1110" s="22" t="str">
        <f t="shared" si="34"/>
        <v>Aug</v>
      </c>
      <c r="C1110" s="23">
        <f t="shared" si="35"/>
        <v>34</v>
      </c>
      <c r="D1110" s="22" t="s">
        <v>45</v>
      </c>
      <c r="E1110" s="23" t="s">
        <v>58</v>
      </c>
      <c r="F1110" s="24">
        <v>75.06</v>
      </c>
    </row>
    <row r="1111" spans="1:6">
      <c r="A1111" s="22">
        <v>44056</v>
      </c>
      <c r="B1111" s="22" t="str">
        <f t="shared" si="34"/>
        <v>Aug</v>
      </c>
      <c r="C1111" s="23">
        <f t="shared" si="35"/>
        <v>33</v>
      </c>
      <c r="D1111" s="22" t="s">
        <v>48</v>
      </c>
      <c r="E1111" s="23" t="s">
        <v>49</v>
      </c>
      <c r="F1111" s="24">
        <v>66.45</v>
      </c>
    </row>
    <row r="1112" spans="1:6">
      <c r="A1112" s="22">
        <v>44003</v>
      </c>
      <c r="B1112" s="22" t="str">
        <f t="shared" si="34"/>
        <v>Jun</v>
      </c>
      <c r="C1112" s="23">
        <f t="shared" si="35"/>
        <v>26</v>
      </c>
      <c r="D1112" s="22" t="s">
        <v>48</v>
      </c>
      <c r="E1112" s="23" t="s">
        <v>50</v>
      </c>
      <c r="F1112" s="24">
        <v>23.85</v>
      </c>
    </row>
    <row r="1113" spans="1:6">
      <c r="A1113" s="22">
        <v>44055</v>
      </c>
      <c r="B1113" s="22" t="str">
        <f t="shared" si="34"/>
        <v>Aug</v>
      </c>
      <c r="C1113" s="23">
        <f t="shared" si="35"/>
        <v>33</v>
      </c>
      <c r="D1113" s="22" t="s">
        <v>48</v>
      </c>
      <c r="E1113" s="23" t="s">
        <v>50</v>
      </c>
      <c r="F1113" s="24">
        <v>23.49</v>
      </c>
    </row>
    <row r="1114" spans="1:6">
      <c r="A1114" s="22">
        <v>44061</v>
      </c>
      <c r="B1114" s="22" t="str">
        <f t="shared" si="34"/>
        <v>Aug</v>
      </c>
      <c r="C1114" s="23">
        <f t="shared" si="35"/>
        <v>34</v>
      </c>
      <c r="D1114" s="22" t="s">
        <v>38</v>
      </c>
      <c r="E1114" s="23" t="s">
        <v>58</v>
      </c>
      <c r="F1114" s="24">
        <v>72.64</v>
      </c>
    </row>
    <row r="1115" spans="1:6">
      <c r="A1115" s="22">
        <v>44047</v>
      </c>
      <c r="B1115" s="22" t="str">
        <f t="shared" si="34"/>
        <v>Aug</v>
      </c>
      <c r="C1115" s="23">
        <f t="shared" si="35"/>
        <v>32</v>
      </c>
      <c r="D1115" s="22" t="s">
        <v>38</v>
      </c>
      <c r="E1115" s="23" t="s">
        <v>39</v>
      </c>
      <c r="F1115" s="24">
        <v>320.73</v>
      </c>
    </row>
    <row r="1116" spans="1:6">
      <c r="A1116" s="22">
        <v>43964</v>
      </c>
      <c r="B1116" s="22" t="str">
        <f t="shared" si="34"/>
        <v>May</v>
      </c>
      <c r="C1116" s="23">
        <f t="shared" si="35"/>
        <v>20</v>
      </c>
      <c r="D1116" s="22" t="s">
        <v>45</v>
      </c>
      <c r="E1116" s="23" t="s">
        <v>58</v>
      </c>
      <c r="F1116" s="24">
        <v>48.58</v>
      </c>
    </row>
    <row r="1117" spans="1:6">
      <c r="A1117" s="22">
        <v>44069</v>
      </c>
      <c r="B1117" s="22" t="str">
        <f t="shared" si="34"/>
        <v>Aug</v>
      </c>
      <c r="C1117" s="23">
        <f t="shared" si="35"/>
        <v>35</v>
      </c>
      <c r="D1117" s="22" t="s">
        <v>38</v>
      </c>
      <c r="E1117" s="23" t="s">
        <v>57</v>
      </c>
      <c r="F1117" s="24">
        <v>23.35</v>
      </c>
    </row>
    <row r="1118" spans="1:6">
      <c r="A1118" s="22">
        <v>44064</v>
      </c>
      <c r="B1118" s="22" t="str">
        <f t="shared" si="34"/>
        <v>Aug</v>
      </c>
      <c r="C1118" s="23">
        <f t="shared" si="35"/>
        <v>34</v>
      </c>
      <c r="D1118" s="22" t="s">
        <v>45</v>
      </c>
      <c r="E1118" s="23" t="s">
        <v>49</v>
      </c>
      <c r="F1118" s="24">
        <v>99.1</v>
      </c>
    </row>
    <row r="1119" spans="1:6">
      <c r="A1119" s="22">
        <v>44072</v>
      </c>
      <c r="B1119" s="22" t="str">
        <f t="shared" si="34"/>
        <v>Aug</v>
      </c>
      <c r="C1119" s="23">
        <f t="shared" si="35"/>
        <v>35</v>
      </c>
      <c r="D1119" s="22" t="s">
        <v>38</v>
      </c>
      <c r="E1119" s="23" t="s">
        <v>57</v>
      </c>
      <c r="F1119" s="24">
        <v>46.34</v>
      </c>
    </row>
    <row r="1120" spans="1:6">
      <c r="A1120" s="22">
        <v>44009</v>
      </c>
      <c r="B1120" s="22" t="str">
        <f t="shared" si="34"/>
        <v>Jun</v>
      </c>
      <c r="C1120" s="23">
        <f t="shared" si="35"/>
        <v>26</v>
      </c>
      <c r="D1120" s="22" t="s">
        <v>38</v>
      </c>
      <c r="E1120" s="23" t="s">
        <v>49</v>
      </c>
      <c r="F1120" s="24">
        <v>68.2</v>
      </c>
    </row>
    <row r="1121" spans="1:6">
      <c r="A1121" s="22">
        <v>44016</v>
      </c>
      <c r="B1121" s="22" t="str">
        <f t="shared" si="34"/>
        <v>Jul</v>
      </c>
      <c r="C1121" s="23">
        <f t="shared" si="35"/>
        <v>27</v>
      </c>
      <c r="D1121" s="22" t="s">
        <v>48</v>
      </c>
      <c r="E1121" s="23" t="s">
        <v>39</v>
      </c>
      <c r="F1121" s="24">
        <v>160.19</v>
      </c>
    </row>
    <row r="1122" spans="1:6">
      <c r="A1122" s="22">
        <v>44070</v>
      </c>
      <c r="B1122" s="22" t="str">
        <f t="shared" si="34"/>
        <v>Aug</v>
      </c>
      <c r="C1122" s="23">
        <f t="shared" si="35"/>
        <v>35</v>
      </c>
      <c r="D1122" s="22" t="s">
        <v>45</v>
      </c>
      <c r="E1122" s="23" t="s">
        <v>49</v>
      </c>
      <c r="F1122" s="24">
        <v>34.950000000000003</v>
      </c>
    </row>
    <row r="1123" spans="1:6">
      <c r="A1123" s="22">
        <v>44074</v>
      </c>
      <c r="B1123" s="22" t="str">
        <f t="shared" si="34"/>
        <v>Aug</v>
      </c>
      <c r="C1123" s="23">
        <f t="shared" si="35"/>
        <v>36</v>
      </c>
      <c r="D1123" s="22" t="s">
        <v>38</v>
      </c>
      <c r="E1123" s="23" t="s">
        <v>43</v>
      </c>
      <c r="F1123" s="24">
        <v>20.39</v>
      </c>
    </row>
    <row r="1124" spans="1:6">
      <c r="A1124" s="22">
        <v>43996</v>
      </c>
      <c r="B1124" s="22" t="str">
        <f t="shared" si="34"/>
        <v>Jun</v>
      </c>
      <c r="C1124" s="23">
        <f t="shared" si="35"/>
        <v>25</v>
      </c>
      <c r="D1124" s="22" t="s">
        <v>48</v>
      </c>
      <c r="E1124" s="23" t="s">
        <v>49</v>
      </c>
      <c r="F1124" s="24">
        <v>549.30999999999995</v>
      </c>
    </row>
    <row r="1125" spans="1:6">
      <c r="A1125" s="22">
        <v>44037</v>
      </c>
      <c r="B1125" s="22" t="str">
        <f t="shared" si="34"/>
        <v>Jul</v>
      </c>
      <c r="C1125" s="23">
        <f t="shared" si="35"/>
        <v>30</v>
      </c>
      <c r="D1125" s="22" t="s">
        <v>48</v>
      </c>
      <c r="E1125" s="23" t="s">
        <v>39</v>
      </c>
      <c r="F1125" s="24">
        <v>240.27</v>
      </c>
    </row>
    <row r="1126" spans="1:6">
      <c r="A1126" s="22">
        <v>44002</v>
      </c>
      <c r="B1126" s="22" t="str">
        <f t="shared" si="34"/>
        <v>Jun</v>
      </c>
      <c r="C1126" s="23">
        <f t="shared" si="35"/>
        <v>25</v>
      </c>
      <c r="D1126" s="22" t="s">
        <v>48</v>
      </c>
      <c r="E1126" s="23" t="s">
        <v>50</v>
      </c>
      <c r="F1126" s="24">
        <v>69.11</v>
      </c>
    </row>
    <row r="1127" spans="1:6">
      <c r="A1127" s="22">
        <v>44038</v>
      </c>
      <c r="B1127" s="22" t="str">
        <f t="shared" si="34"/>
        <v>Jul</v>
      </c>
      <c r="C1127" s="23">
        <f t="shared" si="35"/>
        <v>31</v>
      </c>
      <c r="D1127" s="22" t="s">
        <v>38</v>
      </c>
      <c r="E1127" s="23" t="s">
        <v>50</v>
      </c>
      <c r="F1127" s="24">
        <v>44.59</v>
      </c>
    </row>
    <row r="1128" spans="1:6">
      <c r="A1128" s="22">
        <v>44067</v>
      </c>
      <c r="B1128" s="22" t="str">
        <f t="shared" si="34"/>
        <v>Aug</v>
      </c>
      <c r="C1128" s="23">
        <f t="shared" si="35"/>
        <v>35</v>
      </c>
      <c r="D1128" s="22" t="s">
        <v>38</v>
      </c>
      <c r="E1128" s="23" t="s">
        <v>49</v>
      </c>
      <c r="F1128" s="24">
        <v>68.650000000000006</v>
      </c>
    </row>
    <row r="1129" spans="1:6">
      <c r="A1129" s="22">
        <v>43984</v>
      </c>
      <c r="B1129" s="22" t="str">
        <f t="shared" si="34"/>
        <v>Jun</v>
      </c>
      <c r="C1129" s="23">
        <f t="shared" si="35"/>
        <v>23</v>
      </c>
      <c r="D1129" s="22" t="s">
        <v>48</v>
      </c>
      <c r="E1129" s="23" t="s">
        <v>58</v>
      </c>
      <c r="F1129" s="24">
        <v>24.83</v>
      </c>
    </row>
    <row r="1130" spans="1:6">
      <c r="A1130" s="22">
        <v>43989</v>
      </c>
      <c r="B1130" s="22" t="str">
        <f t="shared" si="34"/>
        <v>Jun</v>
      </c>
      <c r="C1130" s="23">
        <f t="shared" si="35"/>
        <v>24</v>
      </c>
      <c r="D1130" s="22" t="s">
        <v>48</v>
      </c>
      <c r="E1130" s="23" t="s">
        <v>53</v>
      </c>
      <c r="F1130" s="24">
        <v>28.88</v>
      </c>
    </row>
    <row r="1131" spans="1:6">
      <c r="A1131" s="22">
        <v>44046</v>
      </c>
      <c r="B1131" s="22" t="str">
        <f t="shared" si="34"/>
        <v>Aug</v>
      </c>
      <c r="C1131" s="23">
        <f t="shared" si="35"/>
        <v>32</v>
      </c>
      <c r="D1131" s="22" t="s">
        <v>48</v>
      </c>
      <c r="E1131" s="23" t="s">
        <v>53</v>
      </c>
      <c r="F1131" s="24">
        <v>87.73</v>
      </c>
    </row>
    <row r="1132" spans="1:6">
      <c r="A1132" s="22">
        <v>44071</v>
      </c>
      <c r="B1132" s="22" t="str">
        <f t="shared" si="34"/>
        <v>Aug</v>
      </c>
      <c r="C1132" s="23">
        <f t="shared" si="35"/>
        <v>35</v>
      </c>
      <c r="D1132" s="22" t="s">
        <v>38</v>
      </c>
      <c r="E1132" s="23" t="s">
        <v>56</v>
      </c>
      <c r="F1132" s="24">
        <v>42.53</v>
      </c>
    </row>
    <row r="1133" spans="1:6">
      <c r="A1133" s="22">
        <v>43979</v>
      </c>
      <c r="B1133" s="22" t="str">
        <f t="shared" si="34"/>
        <v>May</v>
      </c>
      <c r="C1133" s="23">
        <f t="shared" si="35"/>
        <v>22</v>
      </c>
      <c r="D1133" s="22" t="s">
        <v>48</v>
      </c>
      <c r="E1133" s="23" t="s">
        <v>39</v>
      </c>
      <c r="F1133" s="24">
        <v>240.01</v>
      </c>
    </row>
    <row r="1134" spans="1:6">
      <c r="A1134" s="22">
        <v>44054</v>
      </c>
      <c r="B1134" s="22" t="str">
        <f t="shared" si="34"/>
        <v>Aug</v>
      </c>
      <c r="C1134" s="23">
        <f t="shared" si="35"/>
        <v>33</v>
      </c>
      <c r="D1134" s="22" t="s">
        <v>38</v>
      </c>
      <c r="E1134" s="23" t="s">
        <v>43</v>
      </c>
      <c r="F1134" s="24">
        <v>40.409999999999997</v>
      </c>
    </row>
    <row r="1135" spans="1:6">
      <c r="A1135" s="22">
        <v>44064</v>
      </c>
      <c r="B1135" s="22" t="str">
        <f t="shared" si="34"/>
        <v>Aug</v>
      </c>
      <c r="C1135" s="23">
        <f t="shared" si="35"/>
        <v>34</v>
      </c>
      <c r="D1135" s="22" t="s">
        <v>48</v>
      </c>
      <c r="E1135" s="23" t="s">
        <v>56</v>
      </c>
      <c r="F1135" s="24">
        <v>38.68</v>
      </c>
    </row>
    <row r="1136" spans="1:6">
      <c r="A1136" s="22">
        <v>44054</v>
      </c>
      <c r="B1136" s="22" t="str">
        <f t="shared" si="34"/>
        <v>Aug</v>
      </c>
      <c r="C1136" s="23">
        <f t="shared" si="35"/>
        <v>33</v>
      </c>
      <c r="D1136" s="22" t="s">
        <v>38</v>
      </c>
      <c r="E1136" s="23" t="s">
        <v>58</v>
      </c>
      <c r="F1136" s="24">
        <v>46.17</v>
      </c>
    </row>
    <row r="1137" spans="1:6">
      <c r="A1137" s="22">
        <v>44067</v>
      </c>
      <c r="B1137" s="22" t="str">
        <f t="shared" si="34"/>
        <v>Aug</v>
      </c>
      <c r="C1137" s="23">
        <f t="shared" si="35"/>
        <v>35</v>
      </c>
      <c r="D1137" s="22" t="s">
        <v>48</v>
      </c>
      <c r="E1137" s="23" t="s">
        <v>57</v>
      </c>
      <c r="F1137" s="24">
        <v>22.7</v>
      </c>
    </row>
    <row r="1138" spans="1:6">
      <c r="A1138" s="22">
        <v>44055</v>
      </c>
      <c r="B1138" s="22" t="str">
        <f t="shared" si="34"/>
        <v>Aug</v>
      </c>
      <c r="C1138" s="23">
        <f t="shared" si="35"/>
        <v>33</v>
      </c>
      <c r="D1138" s="22" t="s">
        <v>38</v>
      </c>
      <c r="E1138" s="23" t="s">
        <v>56</v>
      </c>
      <c r="F1138" s="24">
        <v>60.17</v>
      </c>
    </row>
    <row r="1139" spans="1:6">
      <c r="A1139" s="22">
        <v>44090</v>
      </c>
      <c r="B1139" s="22" t="str">
        <f t="shared" si="34"/>
        <v>Sep</v>
      </c>
      <c r="C1139" s="23">
        <f t="shared" si="35"/>
        <v>38</v>
      </c>
      <c r="D1139" s="22" t="s">
        <v>38</v>
      </c>
      <c r="E1139" s="23" t="s">
        <v>49</v>
      </c>
      <c r="F1139" s="24">
        <v>99.79</v>
      </c>
    </row>
    <row r="1140" spans="1:6">
      <c r="A1140" s="22">
        <v>43985</v>
      </c>
      <c r="B1140" s="22" t="str">
        <f t="shared" si="34"/>
        <v>Jun</v>
      </c>
      <c r="C1140" s="23">
        <f t="shared" si="35"/>
        <v>23</v>
      </c>
      <c r="D1140" s="22" t="s">
        <v>48</v>
      </c>
      <c r="E1140" s="23" t="s">
        <v>58</v>
      </c>
      <c r="F1140" s="24">
        <v>24.1</v>
      </c>
    </row>
    <row r="1141" spans="1:6">
      <c r="A1141" s="22">
        <v>44067</v>
      </c>
      <c r="B1141" s="22" t="str">
        <f t="shared" si="34"/>
        <v>Aug</v>
      </c>
      <c r="C1141" s="23">
        <f t="shared" si="35"/>
        <v>35</v>
      </c>
      <c r="D1141" s="22" t="s">
        <v>38</v>
      </c>
      <c r="E1141" s="23" t="s">
        <v>50</v>
      </c>
      <c r="F1141" s="24">
        <v>46.93</v>
      </c>
    </row>
    <row r="1142" spans="1:6">
      <c r="A1142" s="22">
        <v>44050</v>
      </c>
      <c r="B1142" s="22" t="str">
        <f t="shared" si="34"/>
        <v>Aug</v>
      </c>
      <c r="C1142" s="23">
        <f t="shared" si="35"/>
        <v>32</v>
      </c>
      <c r="D1142" s="22" t="s">
        <v>38</v>
      </c>
      <c r="E1142" s="23" t="s">
        <v>43</v>
      </c>
      <c r="F1142" s="24">
        <v>100.09</v>
      </c>
    </row>
    <row r="1143" spans="1:6">
      <c r="A1143" s="22">
        <v>43970</v>
      </c>
      <c r="B1143" s="22" t="str">
        <f t="shared" si="34"/>
        <v>May</v>
      </c>
      <c r="C1143" s="23">
        <f t="shared" si="35"/>
        <v>21</v>
      </c>
      <c r="D1143" s="22" t="s">
        <v>38</v>
      </c>
      <c r="E1143" s="23" t="s">
        <v>57</v>
      </c>
      <c r="F1143" s="24">
        <v>66.88</v>
      </c>
    </row>
    <row r="1144" spans="1:6">
      <c r="A1144" s="22">
        <v>43963</v>
      </c>
      <c r="B1144" s="22" t="str">
        <f t="shared" si="34"/>
        <v>May</v>
      </c>
      <c r="C1144" s="23">
        <f t="shared" si="35"/>
        <v>20</v>
      </c>
      <c r="D1144" s="22" t="s">
        <v>48</v>
      </c>
      <c r="E1144" s="23" t="s">
        <v>49</v>
      </c>
      <c r="F1144" s="24">
        <v>34.71</v>
      </c>
    </row>
    <row r="1145" spans="1:6">
      <c r="A1145" s="22">
        <v>44048</v>
      </c>
      <c r="B1145" s="22" t="str">
        <f t="shared" si="34"/>
        <v>Aug</v>
      </c>
      <c r="C1145" s="23">
        <f t="shared" si="35"/>
        <v>32</v>
      </c>
      <c r="D1145" s="22" t="s">
        <v>38</v>
      </c>
      <c r="E1145" s="23" t="s">
        <v>54</v>
      </c>
      <c r="F1145" s="24">
        <v>71.400000000000006</v>
      </c>
    </row>
    <row r="1146" spans="1:6">
      <c r="A1146" s="22">
        <v>44011</v>
      </c>
      <c r="B1146" s="22" t="str">
        <f t="shared" si="34"/>
        <v>Jun</v>
      </c>
      <c r="C1146" s="23">
        <f t="shared" si="35"/>
        <v>27</v>
      </c>
      <c r="D1146" s="22" t="s">
        <v>48</v>
      </c>
      <c r="E1146" s="23" t="s">
        <v>66</v>
      </c>
      <c r="F1146" s="24">
        <v>36.270000000000003</v>
      </c>
    </row>
    <row r="1147" spans="1:6">
      <c r="A1147" s="22">
        <v>44028</v>
      </c>
      <c r="B1147" s="22" t="str">
        <f t="shared" si="34"/>
        <v>Jul</v>
      </c>
      <c r="C1147" s="23">
        <f t="shared" si="35"/>
        <v>29</v>
      </c>
      <c r="D1147" s="22" t="s">
        <v>38</v>
      </c>
      <c r="E1147" s="23" t="s">
        <v>58</v>
      </c>
      <c r="F1147" s="24">
        <v>75.900000000000006</v>
      </c>
    </row>
    <row r="1148" spans="1:6">
      <c r="A1148" s="22">
        <v>44002</v>
      </c>
      <c r="B1148" s="22" t="str">
        <f t="shared" si="34"/>
        <v>Jun</v>
      </c>
      <c r="C1148" s="23">
        <f t="shared" si="35"/>
        <v>25</v>
      </c>
      <c r="D1148" s="22" t="s">
        <v>48</v>
      </c>
      <c r="E1148" s="23" t="s">
        <v>43</v>
      </c>
      <c r="F1148" s="24">
        <v>40.99</v>
      </c>
    </row>
    <row r="1149" spans="1:6">
      <c r="A1149" s="22">
        <v>43976</v>
      </c>
      <c r="B1149" s="22" t="str">
        <f t="shared" si="34"/>
        <v>May</v>
      </c>
      <c r="C1149" s="23">
        <f t="shared" si="35"/>
        <v>22</v>
      </c>
      <c r="D1149" s="22" t="s">
        <v>48</v>
      </c>
      <c r="E1149" s="23" t="s">
        <v>50</v>
      </c>
      <c r="F1149" s="24">
        <v>46.06</v>
      </c>
    </row>
    <row r="1150" spans="1:6">
      <c r="A1150" s="22">
        <v>43991</v>
      </c>
      <c r="B1150" s="22" t="str">
        <f t="shared" si="34"/>
        <v>Jun</v>
      </c>
      <c r="C1150" s="23">
        <f t="shared" si="35"/>
        <v>24</v>
      </c>
      <c r="D1150" s="22" t="s">
        <v>48</v>
      </c>
      <c r="E1150" s="23" t="s">
        <v>49</v>
      </c>
      <c r="F1150" s="24">
        <v>66.27</v>
      </c>
    </row>
    <row r="1151" spans="1:6">
      <c r="A1151" s="22">
        <v>44036</v>
      </c>
      <c r="B1151" s="22" t="str">
        <f t="shared" si="34"/>
        <v>Jul</v>
      </c>
      <c r="C1151" s="23">
        <f t="shared" si="35"/>
        <v>30</v>
      </c>
      <c r="D1151" s="22" t="s">
        <v>48</v>
      </c>
      <c r="E1151" s="23" t="s">
        <v>46</v>
      </c>
      <c r="F1151" s="24">
        <v>72.66</v>
      </c>
    </row>
    <row r="1152" spans="1:6">
      <c r="A1152" s="22">
        <v>43993</v>
      </c>
      <c r="B1152" s="22" t="str">
        <f t="shared" si="34"/>
        <v>Jun</v>
      </c>
      <c r="C1152" s="23">
        <f t="shared" si="35"/>
        <v>24</v>
      </c>
      <c r="D1152" s="22" t="s">
        <v>45</v>
      </c>
      <c r="E1152" s="23" t="s">
        <v>49</v>
      </c>
      <c r="F1152" s="24">
        <v>170.23</v>
      </c>
    </row>
    <row r="1153" spans="1:6">
      <c r="A1153" s="22">
        <v>44045</v>
      </c>
      <c r="B1153" s="22" t="str">
        <f t="shared" si="34"/>
        <v>Aug</v>
      </c>
      <c r="C1153" s="23">
        <f t="shared" si="35"/>
        <v>32</v>
      </c>
      <c r="D1153" s="22" t="s">
        <v>48</v>
      </c>
      <c r="E1153" s="23" t="s">
        <v>39</v>
      </c>
      <c r="F1153" s="24">
        <v>160.79</v>
      </c>
    </row>
    <row r="1154" spans="1:6">
      <c r="A1154" s="22">
        <v>44058</v>
      </c>
      <c r="B1154" s="22" t="str">
        <f t="shared" si="34"/>
        <v>Aug</v>
      </c>
      <c r="C1154" s="23">
        <f t="shared" si="35"/>
        <v>33</v>
      </c>
      <c r="D1154" s="22" t="s">
        <v>38</v>
      </c>
      <c r="E1154" s="23" t="s">
        <v>58</v>
      </c>
      <c r="F1154" s="24">
        <v>69.88</v>
      </c>
    </row>
    <row r="1155" spans="1:6">
      <c r="A1155" s="22">
        <v>44053</v>
      </c>
      <c r="B1155" s="22" t="str">
        <f t="shared" si="34"/>
        <v>Aug</v>
      </c>
      <c r="C1155" s="23">
        <f t="shared" si="35"/>
        <v>33</v>
      </c>
      <c r="D1155" s="22" t="s">
        <v>48</v>
      </c>
      <c r="E1155" s="23" t="s">
        <v>53</v>
      </c>
      <c r="F1155" s="24">
        <v>29.03</v>
      </c>
    </row>
    <row r="1156" spans="1:6">
      <c r="A1156" s="22">
        <v>44061</v>
      </c>
      <c r="B1156" s="22" t="str">
        <f t="shared" si="34"/>
        <v>Aug</v>
      </c>
      <c r="C1156" s="23">
        <f t="shared" si="35"/>
        <v>34</v>
      </c>
      <c r="D1156" s="22" t="s">
        <v>38</v>
      </c>
      <c r="E1156" s="23" t="s">
        <v>58</v>
      </c>
      <c r="F1156" s="24">
        <v>48.12</v>
      </c>
    </row>
    <row r="1157" spans="1:6">
      <c r="A1157" s="22">
        <v>44010</v>
      </c>
      <c r="B1157" s="22" t="str">
        <f t="shared" si="34"/>
        <v>Jun</v>
      </c>
      <c r="C1157" s="23">
        <f t="shared" si="35"/>
        <v>27</v>
      </c>
      <c r="D1157" s="22" t="s">
        <v>48</v>
      </c>
      <c r="E1157" s="23" t="s">
        <v>53</v>
      </c>
      <c r="F1157" s="24">
        <v>60.99</v>
      </c>
    </row>
    <row r="1158" spans="1:6">
      <c r="A1158" s="22">
        <v>44065</v>
      </c>
      <c r="B1158" s="22" t="str">
        <f t="shared" ref="B1158:B1221" si="36">TEXT(A1158,"mmm")</f>
        <v>Aug</v>
      </c>
      <c r="C1158" s="23">
        <f t="shared" ref="C1158:C1221" si="37">WEEKNUM(A1158)</f>
        <v>34</v>
      </c>
      <c r="D1158" s="22" t="s">
        <v>38</v>
      </c>
      <c r="E1158" s="23" t="s">
        <v>49</v>
      </c>
      <c r="F1158" s="24">
        <v>96.19</v>
      </c>
    </row>
    <row r="1159" spans="1:6">
      <c r="A1159" s="22">
        <v>44045</v>
      </c>
      <c r="B1159" s="22" t="str">
        <f t="shared" si="36"/>
        <v>Aug</v>
      </c>
      <c r="C1159" s="23">
        <f t="shared" si="37"/>
        <v>32</v>
      </c>
      <c r="D1159" s="22" t="s">
        <v>48</v>
      </c>
      <c r="E1159" s="23" t="s">
        <v>49</v>
      </c>
      <c r="F1159" s="24">
        <v>99.33</v>
      </c>
    </row>
    <row r="1160" spans="1:6">
      <c r="A1160" s="22">
        <v>43963</v>
      </c>
      <c r="B1160" s="22" t="str">
        <f t="shared" si="36"/>
        <v>May</v>
      </c>
      <c r="C1160" s="23">
        <f t="shared" si="37"/>
        <v>20</v>
      </c>
      <c r="D1160" s="22" t="s">
        <v>48</v>
      </c>
      <c r="E1160" s="23" t="s">
        <v>56</v>
      </c>
      <c r="F1160" s="24">
        <v>63.09</v>
      </c>
    </row>
    <row r="1161" spans="1:6">
      <c r="A1161" s="22">
        <v>44071</v>
      </c>
      <c r="B1161" s="22" t="str">
        <f t="shared" si="36"/>
        <v>Aug</v>
      </c>
      <c r="C1161" s="23">
        <f t="shared" si="37"/>
        <v>35</v>
      </c>
      <c r="D1161" s="22" t="s">
        <v>48</v>
      </c>
      <c r="E1161" s="23" t="s">
        <v>43</v>
      </c>
      <c r="F1161" s="24">
        <v>60.02</v>
      </c>
    </row>
    <row r="1162" spans="1:6">
      <c r="A1162" s="22">
        <v>44049</v>
      </c>
      <c r="B1162" s="22" t="str">
        <f t="shared" si="36"/>
        <v>Aug</v>
      </c>
      <c r="C1162" s="23">
        <f t="shared" si="37"/>
        <v>32</v>
      </c>
      <c r="D1162" s="22" t="s">
        <v>38</v>
      </c>
      <c r="E1162" s="23" t="s">
        <v>66</v>
      </c>
      <c r="F1162" s="24">
        <v>19.47</v>
      </c>
    </row>
    <row r="1163" spans="1:6">
      <c r="A1163" s="22">
        <v>43985</v>
      </c>
      <c r="B1163" s="22" t="str">
        <f t="shared" si="36"/>
        <v>Jun</v>
      </c>
      <c r="C1163" s="23">
        <f t="shared" si="37"/>
        <v>23</v>
      </c>
      <c r="D1163" s="22" t="s">
        <v>48</v>
      </c>
      <c r="E1163" s="23" t="s">
        <v>50</v>
      </c>
      <c r="F1163" s="24">
        <v>414.97</v>
      </c>
    </row>
    <row r="1164" spans="1:6">
      <c r="A1164" s="22">
        <v>43997</v>
      </c>
      <c r="B1164" s="22" t="str">
        <f t="shared" si="36"/>
        <v>Jun</v>
      </c>
      <c r="C1164" s="23">
        <f t="shared" si="37"/>
        <v>25</v>
      </c>
      <c r="D1164" s="22" t="s">
        <v>48</v>
      </c>
      <c r="E1164" s="23" t="s">
        <v>57</v>
      </c>
      <c r="F1164" s="24">
        <v>46.07</v>
      </c>
    </row>
    <row r="1165" spans="1:6">
      <c r="A1165" s="22">
        <v>43991</v>
      </c>
      <c r="B1165" s="22" t="str">
        <f t="shared" si="36"/>
        <v>Jun</v>
      </c>
      <c r="C1165" s="23">
        <f t="shared" si="37"/>
        <v>24</v>
      </c>
      <c r="D1165" s="22" t="s">
        <v>38</v>
      </c>
      <c r="E1165" s="23" t="s">
        <v>53</v>
      </c>
      <c r="F1165" s="24">
        <v>399.27</v>
      </c>
    </row>
    <row r="1166" spans="1:6">
      <c r="A1166" s="22">
        <v>43996</v>
      </c>
      <c r="B1166" s="22" t="str">
        <f t="shared" si="36"/>
        <v>Jun</v>
      </c>
      <c r="C1166" s="23">
        <f t="shared" si="37"/>
        <v>25</v>
      </c>
      <c r="D1166" s="22" t="s">
        <v>48</v>
      </c>
      <c r="E1166" s="23" t="s">
        <v>53</v>
      </c>
      <c r="F1166" s="24">
        <v>120.5</v>
      </c>
    </row>
    <row r="1167" spans="1:6">
      <c r="A1167" s="22">
        <v>44047</v>
      </c>
      <c r="B1167" s="22" t="str">
        <f t="shared" si="36"/>
        <v>Aug</v>
      </c>
      <c r="C1167" s="23">
        <f t="shared" si="37"/>
        <v>32</v>
      </c>
      <c r="D1167" s="22" t="s">
        <v>48</v>
      </c>
      <c r="E1167" s="23" t="s">
        <v>57</v>
      </c>
      <c r="F1167" s="24">
        <v>46.03</v>
      </c>
    </row>
    <row r="1168" spans="1:6">
      <c r="A1168" s="22">
        <v>44001</v>
      </c>
      <c r="B1168" s="22" t="str">
        <f t="shared" si="36"/>
        <v>Jun</v>
      </c>
      <c r="C1168" s="23">
        <f t="shared" si="37"/>
        <v>25</v>
      </c>
      <c r="D1168" s="22" t="s">
        <v>38</v>
      </c>
      <c r="E1168" s="23" t="s">
        <v>43</v>
      </c>
      <c r="F1168" s="24">
        <v>57.39</v>
      </c>
    </row>
    <row r="1169" spans="1:6">
      <c r="A1169" s="22">
        <v>43956</v>
      </c>
      <c r="B1169" s="22" t="str">
        <f t="shared" si="36"/>
        <v>May</v>
      </c>
      <c r="C1169" s="23">
        <f t="shared" si="37"/>
        <v>19</v>
      </c>
      <c r="D1169" s="22" t="s">
        <v>45</v>
      </c>
      <c r="E1169" s="23" t="s">
        <v>57</v>
      </c>
      <c r="F1169" s="24">
        <v>69.67</v>
      </c>
    </row>
    <row r="1170" spans="1:6">
      <c r="A1170" s="22">
        <v>43988</v>
      </c>
      <c r="B1170" s="22" t="str">
        <f t="shared" si="36"/>
        <v>Jun</v>
      </c>
      <c r="C1170" s="23">
        <f t="shared" si="37"/>
        <v>23</v>
      </c>
      <c r="D1170" s="22" t="s">
        <v>38</v>
      </c>
      <c r="E1170" s="23" t="s">
        <v>50</v>
      </c>
      <c r="F1170" s="24">
        <v>46.21</v>
      </c>
    </row>
    <row r="1171" spans="1:6">
      <c r="A1171" s="22">
        <v>44051</v>
      </c>
      <c r="B1171" s="22" t="str">
        <f t="shared" si="36"/>
        <v>Aug</v>
      </c>
      <c r="C1171" s="23">
        <f t="shared" si="37"/>
        <v>32</v>
      </c>
      <c r="D1171" s="22" t="s">
        <v>38</v>
      </c>
      <c r="E1171" s="23" t="s">
        <v>57</v>
      </c>
      <c r="F1171" s="24">
        <v>46.46</v>
      </c>
    </row>
    <row r="1172" spans="1:6">
      <c r="A1172" s="22">
        <v>44058</v>
      </c>
      <c r="B1172" s="22" t="str">
        <f t="shared" si="36"/>
        <v>Aug</v>
      </c>
      <c r="C1172" s="23">
        <f t="shared" si="37"/>
        <v>33</v>
      </c>
      <c r="D1172" s="22" t="s">
        <v>45</v>
      </c>
      <c r="E1172" s="23" t="s">
        <v>50</v>
      </c>
      <c r="F1172" s="24">
        <v>23.13</v>
      </c>
    </row>
    <row r="1173" spans="1:6">
      <c r="A1173" s="22">
        <v>44063</v>
      </c>
      <c r="B1173" s="22" t="str">
        <f t="shared" si="36"/>
        <v>Aug</v>
      </c>
      <c r="C1173" s="23">
        <f t="shared" si="37"/>
        <v>34</v>
      </c>
      <c r="D1173" s="22" t="s">
        <v>38</v>
      </c>
      <c r="E1173" s="23" t="s">
        <v>57</v>
      </c>
      <c r="F1173" s="24">
        <v>46.51</v>
      </c>
    </row>
    <row r="1174" spans="1:6">
      <c r="A1174" s="22">
        <v>43986</v>
      </c>
      <c r="B1174" s="22" t="str">
        <f t="shared" si="36"/>
        <v>Jun</v>
      </c>
      <c r="C1174" s="23">
        <f t="shared" si="37"/>
        <v>23</v>
      </c>
      <c r="D1174" s="22" t="s">
        <v>45</v>
      </c>
      <c r="E1174" s="23" t="s">
        <v>56</v>
      </c>
      <c r="F1174" s="24">
        <v>20.56</v>
      </c>
    </row>
    <row r="1175" spans="1:6">
      <c r="A1175" s="22">
        <v>44042</v>
      </c>
      <c r="B1175" s="22" t="str">
        <f t="shared" si="36"/>
        <v>Jul</v>
      </c>
      <c r="C1175" s="23">
        <f t="shared" si="37"/>
        <v>31</v>
      </c>
      <c r="D1175" s="22" t="s">
        <v>48</v>
      </c>
      <c r="E1175" s="23" t="s">
        <v>54</v>
      </c>
      <c r="F1175" s="24">
        <v>71.09</v>
      </c>
    </row>
    <row r="1176" spans="1:6">
      <c r="A1176" s="22">
        <v>44050</v>
      </c>
      <c r="B1176" s="22" t="str">
        <f t="shared" si="36"/>
        <v>Aug</v>
      </c>
      <c r="C1176" s="23">
        <f t="shared" si="37"/>
        <v>32</v>
      </c>
      <c r="D1176" s="22" t="s">
        <v>38</v>
      </c>
      <c r="E1176" s="23" t="s">
        <v>46</v>
      </c>
      <c r="F1176" s="24">
        <v>72.19</v>
      </c>
    </row>
    <row r="1177" spans="1:6">
      <c r="A1177" s="22">
        <v>44047</v>
      </c>
      <c r="B1177" s="22" t="str">
        <f t="shared" si="36"/>
        <v>Aug</v>
      </c>
      <c r="C1177" s="23">
        <f t="shared" si="37"/>
        <v>32</v>
      </c>
      <c r="D1177" s="22" t="s">
        <v>48</v>
      </c>
      <c r="E1177" s="23" t="s">
        <v>58</v>
      </c>
      <c r="F1177" s="24">
        <v>72.67</v>
      </c>
    </row>
    <row r="1178" spans="1:6">
      <c r="A1178" s="22">
        <v>44046</v>
      </c>
      <c r="B1178" s="22" t="str">
        <f t="shared" si="36"/>
        <v>Aug</v>
      </c>
      <c r="C1178" s="23">
        <f t="shared" si="37"/>
        <v>32</v>
      </c>
      <c r="D1178" s="22" t="s">
        <v>38</v>
      </c>
      <c r="E1178" s="23" t="s">
        <v>61</v>
      </c>
      <c r="F1178" s="24">
        <v>27.27</v>
      </c>
    </row>
    <row r="1179" spans="1:6">
      <c r="A1179" s="22">
        <v>44006</v>
      </c>
      <c r="B1179" s="22" t="str">
        <f t="shared" si="36"/>
        <v>Jun</v>
      </c>
      <c r="C1179" s="23">
        <f t="shared" si="37"/>
        <v>26</v>
      </c>
      <c r="D1179" s="22" t="s">
        <v>48</v>
      </c>
      <c r="E1179" s="23" t="s">
        <v>43</v>
      </c>
      <c r="F1179" s="24">
        <v>60.59</v>
      </c>
    </row>
    <row r="1180" spans="1:6">
      <c r="A1180" s="22">
        <v>43992</v>
      </c>
      <c r="B1180" s="22" t="str">
        <f t="shared" si="36"/>
        <v>Jun</v>
      </c>
      <c r="C1180" s="23">
        <f t="shared" si="37"/>
        <v>24</v>
      </c>
      <c r="D1180" s="22" t="s">
        <v>48</v>
      </c>
      <c r="E1180" s="23" t="s">
        <v>57</v>
      </c>
      <c r="F1180" s="24">
        <v>23.48</v>
      </c>
    </row>
    <row r="1181" spans="1:6">
      <c r="A1181" s="22">
        <v>44069</v>
      </c>
      <c r="B1181" s="22" t="str">
        <f t="shared" si="36"/>
        <v>Aug</v>
      </c>
      <c r="C1181" s="23">
        <f t="shared" si="37"/>
        <v>35</v>
      </c>
      <c r="D1181" s="22" t="s">
        <v>48</v>
      </c>
      <c r="E1181" s="23" t="s">
        <v>53</v>
      </c>
      <c r="F1181" s="24">
        <v>579.64</v>
      </c>
    </row>
    <row r="1182" spans="1:6">
      <c r="A1182" s="22">
        <v>44052</v>
      </c>
      <c r="B1182" s="22" t="str">
        <f t="shared" si="36"/>
        <v>Aug</v>
      </c>
      <c r="C1182" s="23">
        <f t="shared" si="37"/>
        <v>33</v>
      </c>
      <c r="D1182" s="22" t="s">
        <v>38</v>
      </c>
      <c r="E1182" s="23" t="s">
        <v>50</v>
      </c>
      <c r="F1182" s="24">
        <v>23.77</v>
      </c>
    </row>
    <row r="1183" spans="1:6">
      <c r="A1183" s="22">
        <v>44093</v>
      </c>
      <c r="B1183" s="22" t="str">
        <f t="shared" si="36"/>
        <v>Sep</v>
      </c>
      <c r="C1183" s="23">
        <f t="shared" si="37"/>
        <v>38</v>
      </c>
      <c r="D1183" s="22" t="s">
        <v>48</v>
      </c>
      <c r="E1183" s="23" t="s">
        <v>50</v>
      </c>
      <c r="F1183" s="24">
        <v>66.06</v>
      </c>
    </row>
    <row r="1184" spans="1:6">
      <c r="A1184" s="22">
        <v>44048</v>
      </c>
      <c r="B1184" s="22" t="str">
        <f t="shared" si="36"/>
        <v>Aug</v>
      </c>
      <c r="C1184" s="23">
        <f t="shared" si="37"/>
        <v>32</v>
      </c>
      <c r="D1184" s="22" t="s">
        <v>38</v>
      </c>
      <c r="E1184" s="23" t="s">
        <v>50</v>
      </c>
      <c r="F1184" s="24">
        <v>334.32</v>
      </c>
    </row>
    <row r="1185" spans="1:6">
      <c r="A1185" s="22">
        <v>44008</v>
      </c>
      <c r="B1185" s="22" t="str">
        <f t="shared" si="36"/>
        <v>Jun</v>
      </c>
      <c r="C1185" s="23">
        <f t="shared" si="37"/>
        <v>26</v>
      </c>
      <c r="D1185" s="22" t="s">
        <v>48</v>
      </c>
      <c r="E1185" s="23" t="s">
        <v>39</v>
      </c>
      <c r="F1185" s="24">
        <v>152.08000000000001</v>
      </c>
    </row>
    <row r="1186" spans="1:6">
      <c r="A1186" s="22">
        <v>43997</v>
      </c>
      <c r="B1186" s="22" t="str">
        <f t="shared" si="36"/>
        <v>Jun</v>
      </c>
      <c r="C1186" s="23">
        <f t="shared" si="37"/>
        <v>25</v>
      </c>
      <c r="D1186" s="22" t="s">
        <v>38</v>
      </c>
      <c r="E1186" s="23" t="s">
        <v>49</v>
      </c>
      <c r="F1186" s="24">
        <v>66.45</v>
      </c>
    </row>
    <row r="1187" spans="1:6">
      <c r="A1187" s="22">
        <v>44059</v>
      </c>
      <c r="B1187" s="22" t="str">
        <f t="shared" si="36"/>
        <v>Aug</v>
      </c>
      <c r="C1187" s="23">
        <f t="shared" si="37"/>
        <v>34</v>
      </c>
      <c r="D1187" s="22" t="s">
        <v>48</v>
      </c>
      <c r="E1187" s="23" t="s">
        <v>57</v>
      </c>
      <c r="F1187" s="24">
        <v>23.97</v>
      </c>
    </row>
    <row r="1188" spans="1:6">
      <c r="A1188" s="22">
        <v>44050</v>
      </c>
      <c r="B1188" s="22" t="str">
        <f t="shared" si="36"/>
        <v>Aug</v>
      </c>
      <c r="C1188" s="23">
        <f t="shared" si="37"/>
        <v>32</v>
      </c>
      <c r="D1188" s="22" t="s">
        <v>38</v>
      </c>
      <c r="E1188" s="23" t="s">
        <v>50</v>
      </c>
      <c r="F1188" s="24">
        <v>66.709999999999994</v>
      </c>
    </row>
    <row r="1189" spans="1:6">
      <c r="A1189" s="22">
        <v>44098</v>
      </c>
      <c r="B1189" s="22" t="str">
        <f t="shared" si="36"/>
        <v>Sep</v>
      </c>
      <c r="C1189" s="23">
        <f t="shared" si="37"/>
        <v>39</v>
      </c>
      <c r="D1189" s="22" t="s">
        <v>38</v>
      </c>
      <c r="E1189" s="23" t="s">
        <v>49</v>
      </c>
      <c r="F1189" s="24">
        <v>711.07</v>
      </c>
    </row>
    <row r="1190" spans="1:6">
      <c r="A1190" s="22">
        <v>43961</v>
      </c>
      <c r="B1190" s="22" t="str">
        <f t="shared" si="36"/>
        <v>May</v>
      </c>
      <c r="C1190" s="23">
        <f t="shared" si="37"/>
        <v>20</v>
      </c>
      <c r="D1190" s="22" t="s">
        <v>48</v>
      </c>
      <c r="E1190" s="23" t="s">
        <v>49</v>
      </c>
      <c r="F1190" s="24">
        <v>68.099999999999994</v>
      </c>
    </row>
    <row r="1191" spans="1:6">
      <c r="A1191" s="22">
        <v>44010</v>
      </c>
      <c r="B1191" s="22" t="str">
        <f t="shared" si="36"/>
        <v>Jun</v>
      </c>
      <c r="C1191" s="23">
        <f t="shared" si="37"/>
        <v>27</v>
      </c>
      <c r="D1191" s="22" t="s">
        <v>48</v>
      </c>
      <c r="E1191" s="23" t="s">
        <v>53</v>
      </c>
      <c r="F1191" s="24">
        <v>90.4</v>
      </c>
    </row>
    <row r="1192" spans="1:6">
      <c r="A1192" s="22">
        <v>44022</v>
      </c>
      <c r="B1192" s="22" t="str">
        <f t="shared" si="36"/>
        <v>Jul</v>
      </c>
      <c r="C1192" s="23">
        <f t="shared" si="37"/>
        <v>28</v>
      </c>
      <c r="D1192" s="22" t="s">
        <v>38</v>
      </c>
      <c r="E1192" s="23" t="s">
        <v>49</v>
      </c>
      <c r="F1192" s="24">
        <v>68.430000000000007</v>
      </c>
    </row>
    <row r="1193" spans="1:6">
      <c r="A1193" s="22">
        <v>44034</v>
      </c>
      <c r="B1193" s="22" t="str">
        <f t="shared" si="36"/>
        <v>Jul</v>
      </c>
      <c r="C1193" s="23">
        <f t="shared" si="37"/>
        <v>30</v>
      </c>
      <c r="D1193" s="22" t="s">
        <v>48</v>
      </c>
      <c r="E1193" s="23" t="s">
        <v>58</v>
      </c>
      <c r="F1193" s="24">
        <v>75.88</v>
      </c>
    </row>
    <row r="1194" spans="1:6">
      <c r="A1194" s="22">
        <v>44050</v>
      </c>
      <c r="B1194" s="22" t="str">
        <f t="shared" si="36"/>
        <v>Aug</v>
      </c>
      <c r="C1194" s="23">
        <f t="shared" si="37"/>
        <v>32</v>
      </c>
      <c r="D1194" s="22" t="s">
        <v>38</v>
      </c>
      <c r="E1194" s="23" t="s">
        <v>58</v>
      </c>
      <c r="F1194" s="24">
        <v>100.81</v>
      </c>
    </row>
    <row r="1195" spans="1:6">
      <c r="A1195" s="22">
        <v>44049</v>
      </c>
      <c r="B1195" s="22" t="str">
        <f t="shared" si="36"/>
        <v>Aug</v>
      </c>
      <c r="C1195" s="23">
        <f t="shared" si="37"/>
        <v>32</v>
      </c>
      <c r="D1195" s="22" t="s">
        <v>48</v>
      </c>
      <c r="E1195" s="23" t="s">
        <v>53</v>
      </c>
      <c r="F1195" s="24">
        <v>58.45</v>
      </c>
    </row>
    <row r="1196" spans="1:6">
      <c r="A1196" s="22">
        <v>43989</v>
      </c>
      <c r="B1196" s="22" t="str">
        <f t="shared" si="36"/>
        <v>Jun</v>
      </c>
      <c r="C1196" s="23">
        <f t="shared" si="37"/>
        <v>24</v>
      </c>
      <c r="D1196" s="22" t="s">
        <v>48</v>
      </c>
      <c r="E1196" s="23" t="s">
        <v>43</v>
      </c>
      <c r="F1196" s="24">
        <v>20.72</v>
      </c>
    </row>
    <row r="1197" spans="1:6">
      <c r="A1197" s="22">
        <v>44050</v>
      </c>
      <c r="B1197" s="22" t="str">
        <f t="shared" si="36"/>
        <v>Aug</v>
      </c>
      <c r="C1197" s="23">
        <f t="shared" si="37"/>
        <v>32</v>
      </c>
      <c r="D1197" s="22" t="s">
        <v>48</v>
      </c>
      <c r="E1197" s="23" t="s">
        <v>56</v>
      </c>
      <c r="F1197" s="24">
        <v>40.53</v>
      </c>
    </row>
    <row r="1198" spans="1:6">
      <c r="A1198" s="22">
        <v>43970</v>
      </c>
      <c r="B1198" s="22" t="str">
        <f t="shared" si="36"/>
        <v>May</v>
      </c>
      <c r="C1198" s="23">
        <f t="shared" si="37"/>
        <v>21</v>
      </c>
      <c r="D1198" s="22" t="s">
        <v>38</v>
      </c>
      <c r="E1198" s="23" t="s">
        <v>53</v>
      </c>
      <c r="F1198" s="24">
        <v>87.67</v>
      </c>
    </row>
    <row r="1199" spans="1:6">
      <c r="A1199" s="22">
        <v>43990</v>
      </c>
      <c r="B1199" s="22" t="str">
        <f t="shared" si="36"/>
        <v>Jun</v>
      </c>
      <c r="C1199" s="23">
        <f t="shared" si="37"/>
        <v>24</v>
      </c>
      <c r="D1199" s="22" t="s">
        <v>48</v>
      </c>
      <c r="E1199" s="23" t="s">
        <v>49</v>
      </c>
      <c r="F1199" s="24">
        <v>102.13</v>
      </c>
    </row>
    <row r="1200" spans="1:6">
      <c r="A1200" s="22">
        <v>44010</v>
      </c>
      <c r="B1200" s="22" t="str">
        <f t="shared" si="36"/>
        <v>Jun</v>
      </c>
      <c r="C1200" s="23">
        <f t="shared" si="37"/>
        <v>27</v>
      </c>
      <c r="D1200" s="22" t="s">
        <v>38</v>
      </c>
      <c r="E1200" s="23" t="s">
        <v>54</v>
      </c>
      <c r="F1200" s="24">
        <v>513.49</v>
      </c>
    </row>
    <row r="1201" spans="1:6">
      <c r="A1201" s="22">
        <v>44003</v>
      </c>
      <c r="B1201" s="22" t="str">
        <f t="shared" si="36"/>
        <v>Jun</v>
      </c>
      <c r="C1201" s="23">
        <f t="shared" si="37"/>
        <v>26</v>
      </c>
      <c r="D1201" s="22" t="s">
        <v>48</v>
      </c>
      <c r="E1201" s="23" t="s">
        <v>53</v>
      </c>
      <c r="F1201" s="24">
        <v>28.03</v>
      </c>
    </row>
    <row r="1202" spans="1:6">
      <c r="A1202" s="22">
        <v>44068</v>
      </c>
      <c r="B1202" s="22" t="str">
        <f t="shared" si="36"/>
        <v>Aug</v>
      </c>
      <c r="C1202" s="23">
        <f t="shared" si="37"/>
        <v>35</v>
      </c>
      <c r="D1202" s="22" t="s">
        <v>38</v>
      </c>
      <c r="E1202" s="23" t="s">
        <v>57</v>
      </c>
      <c r="F1202" s="24">
        <v>69</v>
      </c>
    </row>
    <row r="1203" spans="1:6">
      <c r="A1203" s="22">
        <v>44044</v>
      </c>
      <c r="B1203" s="22" t="str">
        <f t="shared" si="36"/>
        <v>Aug</v>
      </c>
      <c r="C1203" s="23">
        <f t="shared" si="37"/>
        <v>31</v>
      </c>
      <c r="D1203" s="22" t="s">
        <v>48</v>
      </c>
      <c r="E1203" s="23" t="s">
        <v>53</v>
      </c>
      <c r="F1203" s="24">
        <v>661.04</v>
      </c>
    </row>
    <row r="1204" spans="1:6">
      <c r="A1204" s="22">
        <v>44073</v>
      </c>
      <c r="B1204" s="22" t="str">
        <f t="shared" si="36"/>
        <v>Aug</v>
      </c>
      <c r="C1204" s="23">
        <f t="shared" si="37"/>
        <v>36</v>
      </c>
      <c r="D1204" s="22" t="s">
        <v>38</v>
      </c>
      <c r="E1204" s="23" t="s">
        <v>57</v>
      </c>
      <c r="F1204" s="24">
        <v>23.67</v>
      </c>
    </row>
    <row r="1205" spans="1:6">
      <c r="A1205" s="22">
        <v>43998</v>
      </c>
      <c r="B1205" s="22" t="str">
        <f t="shared" si="36"/>
        <v>Jun</v>
      </c>
      <c r="C1205" s="23">
        <f t="shared" si="37"/>
        <v>25</v>
      </c>
      <c r="D1205" s="22" t="s">
        <v>48</v>
      </c>
      <c r="E1205" s="23" t="s">
        <v>57</v>
      </c>
      <c r="F1205" s="24">
        <v>46.56</v>
      </c>
    </row>
    <row r="1206" spans="1:6">
      <c r="A1206" s="22">
        <v>43990</v>
      </c>
      <c r="B1206" s="22" t="str">
        <f t="shared" si="36"/>
        <v>Jun</v>
      </c>
      <c r="C1206" s="23">
        <f t="shared" si="37"/>
        <v>24</v>
      </c>
      <c r="D1206" s="22" t="s">
        <v>38</v>
      </c>
      <c r="E1206" s="23" t="s">
        <v>57</v>
      </c>
      <c r="F1206" s="24">
        <v>23.9</v>
      </c>
    </row>
    <row r="1207" spans="1:6">
      <c r="A1207" s="22">
        <v>44052</v>
      </c>
      <c r="B1207" s="22" t="str">
        <f t="shared" si="36"/>
        <v>Aug</v>
      </c>
      <c r="C1207" s="23">
        <f t="shared" si="37"/>
        <v>33</v>
      </c>
      <c r="D1207" s="22" t="s">
        <v>38</v>
      </c>
      <c r="E1207" s="23" t="s">
        <v>39</v>
      </c>
      <c r="F1207" s="24">
        <v>160.35</v>
      </c>
    </row>
    <row r="1208" spans="1:6">
      <c r="A1208" s="22">
        <v>44007</v>
      </c>
      <c r="B1208" s="22" t="str">
        <f t="shared" si="36"/>
        <v>Jun</v>
      </c>
      <c r="C1208" s="23">
        <f t="shared" si="37"/>
        <v>26</v>
      </c>
      <c r="D1208" s="22" t="s">
        <v>48</v>
      </c>
      <c r="E1208" s="23" t="s">
        <v>39</v>
      </c>
      <c r="F1208" s="24">
        <v>240.49</v>
      </c>
    </row>
    <row r="1209" spans="1:6">
      <c r="A1209" s="22">
        <v>44001</v>
      </c>
      <c r="B1209" s="22" t="str">
        <f t="shared" si="36"/>
        <v>Jun</v>
      </c>
      <c r="C1209" s="23">
        <f t="shared" si="37"/>
        <v>25</v>
      </c>
      <c r="D1209" s="22" t="s">
        <v>45</v>
      </c>
      <c r="E1209" s="23" t="s">
        <v>50</v>
      </c>
      <c r="F1209" s="24">
        <v>46.12</v>
      </c>
    </row>
    <row r="1210" spans="1:6">
      <c r="A1210" s="22">
        <v>44061</v>
      </c>
      <c r="B1210" s="22" t="str">
        <f t="shared" si="36"/>
        <v>Aug</v>
      </c>
      <c r="C1210" s="23">
        <f t="shared" si="37"/>
        <v>34</v>
      </c>
      <c r="D1210" s="22" t="s">
        <v>38</v>
      </c>
      <c r="E1210" s="23" t="s">
        <v>53</v>
      </c>
      <c r="F1210" s="24">
        <v>29.79</v>
      </c>
    </row>
    <row r="1211" spans="1:6">
      <c r="A1211" s="22">
        <v>44068</v>
      </c>
      <c r="B1211" s="22" t="str">
        <f t="shared" si="36"/>
        <v>Aug</v>
      </c>
      <c r="C1211" s="23">
        <f t="shared" si="37"/>
        <v>35</v>
      </c>
      <c r="D1211" s="22" t="s">
        <v>48</v>
      </c>
      <c r="E1211" s="23" t="s">
        <v>39</v>
      </c>
      <c r="F1211" s="24">
        <v>240.57</v>
      </c>
    </row>
    <row r="1212" spans="1:6">
      <c r="A1212" s="22">
        <v>43989</v>
      </c>
      <c r="B1212" s="22" t="str">
        <f t="shared" si="36"/>
        <v>Jun</v>
      </c>
      <c r="C1212" s="23">
        <f t="shared" si="37"/>
        <v>24</v>
      </c>
      <c r="D1212" s="22" t="s">
        <v>38</v>
      </c>
      <c r="E1212" s="23" t="s">
        <v>43</v>
      </c>
      <c r="F1212" s="24">
        <v>40.659999999999997</v>
      </c>
    </row>
    <row r="1213" spans="1:6">
      <c r="A1213" s="22">
        <v>43988</v>
      </c>
      <c r="B1213" s="22" t="str">
        <f t="shared" si="36"/>
        <v>Jun</v>
      </c>
      <c r="C1213" s="23">
        <f t="shared" si="37"/>
        <v>23</v>
      </c>
      <c r="D1213" s="22" t="s">
        <v>38</v>
      </c>
      <c r="E1213" s="23" t="s">
        <v>43</v>
      </c>
      <c r="F1213" s="24">
        <v>60.15</v>
      </c>
    </row>
    <row r="1214" spans="1:6">
      <c r="A1214" s="22">
        <v>44057</v>
      </c>
      <c r="B1214" s="22" t="str">
        <f t="shared" si="36"/>
        <v>Aug</v>
      </c>
      <c r="C1214" s="23">
        <f t="shared" si="37"/>
        <v>33</v>
      </c>
      <c r="D1214" s="22" t="s">
        <v>38</v>
      </c>
      <c r="E1214" s="23" t="s">
        <v>39</v>
      </c>
      <c r="F1214" s="24">
        <v>240.69</v>
      </c>
    </row>
    <row r="1215" spans="1:6">
      <c r="A1215" s="22">
        <v>43998</v>
      </c>
      <c r="B1215" s="22" t="str">
        <f t="shared" si="36"/>
        <v>Jun</v>
      </c>
      <c r="C1215" s="23">
        <f t="shared" si="37"/>
        <v>25</v>
      </c>
      <c r="D1215" s="22" t="s">
        <v>38</v>
      </c>
      <c r="E1215" s="23" t="s">
        <v>50</v>
      </c>
      <c r="F1215" s="24">
        <v>46.89</v>
      </c>
    </row>
    <row r="1216" spans="1:6">
      <c r="A1216" s="22">
        <v>44067</v>
      </c>
      <c r="B1216" s="22" t="str">
        <f t="shared" si="36"/>
        <v>Aug</v>
      </c>
      <c r="C1216" s="23">
        <f t="shared" si="37"/>
        <v>35</v>
      </c>
      <c r="D1216" s="22" t="s">
        <v>38</v>
      </c>
      <c r="E1216" s="23" t="s">
        <v>43</v>
      </c>
      <c r="F1216" s="24">
        <v>20.39</v>
      </c>
    </row>
    <row r="1217" spans="1:6">
      <c r="A1217" s="22">
        <v>44046</v>
      </c>
      <c r="B1217" s="22" t="str">
        <f t="shared" si="36"/>
        <v>Aug</v>
      </c>
      <c r="C1217" s="23">
        <f t="shared" si="37"/>
        <v>32</v>
      </c>
      <c r="D1217" s="22" t="s">
        <v>38</v>
      </c>
      <c r="E1217" s="23" t="s">
        <v>49</v>
      </c>
      <c r="F1217" s="24">
        <v>66.39</v>
      </c>
    </row>
    <row r="1218" spans="1:6">
      <c r="A1218" s="22">
        <v>44060</v>
      </c>
      <c r="B1218" s="22" t="str">
        <f t="shared" si="36"/>
        <v>Aug</v>
      </c>
      <c r="C1218" s="23">
        <f t="shared" si="37"/>
        <v>34</v>
      </c>
      <c r="D1218" s="22" t="s">
        <v>38</v>
      </c>
      <c r="E1218" s="23" t="s">
        <v>49</v>
      </c>
      <c r="F1218" s="24">
        <v>96.01</v>
      </c>
    </row>
    <row r="1219" spans="1:6">
      <c r="A1219" s="22">
        <v>44064</v>
      </c>
      <c r="B1219" s="22" t="str">
        <f t="shared" si="36"/>
        <v>Aug</v>
      </c>
      <c r="C1219" s="23">
        <f t="shared" si="37"/>
        <v>34</v>
      </c>
      <c r="D1219" s="22" t="s">
        <v>48</v>
      </c>
      <c r="E1219" s="23" t="s">
        <v>50</v>
      </c>
      <c r="F1219" s="24">
        <v>46.03</v>
      </c>
    </row>
    <row r="1220" spans="1:6">
      <c r="A1220" s="22">
        <v>43986</v>
      </c>
      <c r="B1220" s="22" t="str">
        <f t="shared" si="36"/>
        <v>Jun</v>
      </c>
      <c r="C1220" s="23">
        <f t="shared" si="37"/>
        <v>23</v>
      </c>
      <c r="D1220" s="22" t="s">
        <v>48</v>
      </c>
      <c r="E1220" s="23" t="s">
        <v>46</v>
      </c>
      <c r="F1220" s="24">
        <v>25.91</v>
      </c>
    </row>
    <row r="1221" spans="1:6">
      <c r="A1221" s="22">
        <v>43988</v>
      </c>
      <c r="B1221" s="22" t="str">
        <f t="shared" si="36"/>
        <v>Jun</v>
      </c>
      <c r="C1221" s="23">
        <f t="shared" si="37"/>
        <v>23</v>
      </c>
      <c r="D1221" s="22" t="s">
        <v>45</v>
      </c>
      <c r="E1221" s="23" t="s">
        <v>50</v>
      </c>
      <c r="F1221" s="24">
        <v>305.52</v>
      </c>
    </row>
    <row r="1222" spans="1:6">
      <c r="A1222" s="22">
        <v>44005</v>
      </c>
      <c r="B1222" s="22" t="str">
        <f t="shared" ref="B1222:B1285" si="38">TEXT(A1222,"mmm")</f>
        <v>Jun</v>
      </c>
      <c r="C1222" s="23">
        <f t="shared" ref="C1222:C1285" si="39">WEEKNUM(A1222)</f>
        <v>26</v>
      </c>
      <c r="D1222" s="22" t="s">
        <v>48</v>
      </c>
      <c r="E1222" s="23" t="s">
        <v>49</v>
      </c>
      <c r="F1222" s="24">
        <v>198.99</v>
      </c>
    </row>
    <row r="1223" spans="1:6">
      <c r="A1223" s="22">
        <v>44051</v>
      </c>
      <c r="B1223" s="22" t="str">
        <f t="shared" si="38"/>
        <v>Aug</v>
      </c>
      <c r="C1223" s="23">
        <f t="shared" si="39"/>
        <v>32</v>
      </c>
      <c r="D1223" s="22" t="s">
        <v>48</v>
      </c>
      <c r="E1223" s="23" t="s">
        <v>57</v>
      </c>
      <c r="F1223" s="24">
        <v>523.39</v>
      </c>
    </row>
    <row r="1224" spans="1:6">
      <c r="A1224" s="22">
        <v>43990</v>
      </c>
      <c r="B1224" s="22" t="str">
        <f t="shared" si="38"/>
        <v>Jun</v>
      </c>
      <c r="C1224" s="23">
        <f t="shared" si="39"/>
        <v>24</v>
      </c>
      <c r="D1224" s="22" t="s">
        <v>38</v>
      </c>
      <c r="E1224" s="23" t="s">
        <v>46</v>
      </c>
      <c r="F1224" s="24">
        <v>50.31</v>
      </c>
    </row>
    <row r="1225" spans="1:6">
      <c r="A1225" s="22">
        <v>43956</v>
      </c>
      <c r="B1225" s="22" t="str">
        <f t="shared" si="38"/>
        <v>May</v>
      </c>
      <c r="C1225" s="23">
        <f t="shared" si="39"/>
        <v>19</v>
      </c>
      <c r="D1225" s="22" t="s">
        <v>48</v>
      </c>
      <c r="E1225" s="23" t="s">
        <v>54</v>
      </c>
      <c r="F1225" s="24">
        <v>514.02</v>
      </c>
    </row>
    <row r="1226" spans="1:6">
      <c r="A1226" s="22">
        <v>44055</v>
      </c>
      <c r="B1226" s="22" t="str">
        <f t="shared" si="38"/>
        <v>Aug</v>
      </c>
      <c r="C1226" s="23">
        <f t="shared" si="39"/>
        <v>33</v>
      </c>
      <c r="D1226" s="22" t="s">
        <v>38</v>
      </c>
      <c r="E1226" s="23" t="s">
        <v>53</v>
      </c>
      <c r="F1226" s="24">
        <v>58.12</v>
      </c>
    </row>
    <row r="1227" spans="1:6">
      <c r="A1227" s="22">
        <v>44096</v>
      </c>
      <c r="B1227" s="22" t="str">
        <f t="shared" si="38"/>
        <v>Sep</v>
      </c>
      <c r="C1227" s="23">
        <f t="shared" si="39"/>
        <v>39</v>
      </c>
      <c r="D1227" s="22" t="s">
        <v>45</v>
      </c>
      <c r="E1227" s="23" t="s">
        <v>54</v>
      </c>
      <c r="F1227" s="24">
        <v>23.24</v>
      </c>
    </row>
    <row r="1228" spans="1:6">
      <c r="A1228" s="22">
        <v>43991</v>
      </c>
      <c r="B1228" s="22" t="str">
        <f t="shared" si="38"/>
        <v>Jun</v>
      </c>
      <c r="C1228" s="23">
        <f t="shared" si="39"/>
        <v>24</v>
      </c>
      <c r="D1228" s="22" t="s">
        <v>48</v>
      </c>
      <c r="E1228" s="23" t="s">
        <v>57</v>
      </c>
      <c r="F1228" s="24">
        <v>46.76</v>
      </c>
    </row>
    <row r="1229" spans="1:6">
      <c r="A1229" s="22">
        <v>44009</v>
      </c>
      <c r="B1229" s="22" t="str">
        <f t="shared" si="38"/>
        <v>Jun</v>
      </c>
      <c r="C1229" s="23">
        <f t="shared" si="39"/>
        <v>26</v>
      </c>
      <c r="D1229" s="22" t="s">
        <v>38</v>
      </c>
      <c r="E1229" s="23" t="s">
        <v>57</v>
      </c>
      <c r="F1229" s="24">
        <v>69.53</v>
      </c>
    </row>
    <row r="1230" spans="1:6">
      <c r="A1230" s="22">
        <v>44065</v>
      </c>
      <c r="B1230" s="22" t="str">
        <f t="shared" si="38"/>
        <v>Aug</v>
      </c>
      <c r="C1230" s="23">
        <f t="shared" si="39"/>
        <v>34</v>
      </c>
      <c r="D1230" s="22" t="s">
        <v>38</v>
      </c>
      <c r="E1230" s="23" t="s">
        <v>43</v>
      </c>
      <c r="F1230" s="24">
        <v>60.42</v>
      </c>
    </row>
    <row r="1231" spans="1:6">
      <c r="A1231" s="22">
        <v>44001</v>
      </c>
      <c r="B1231" s="22" t="str">
        <f t="shared" si="38"/>
        <v>Jun</v>
      </c>
      <c r="C1231" s="23">
        <f t="shared" si="39"/>
        <v>25</v>
      </c>
      <c r="D1231" s="22" t="s">
        <v>48</v>
      </c>
      <c r="E1231" s="23" t="s">
        <v>46</v>
      </c>
      <c r="F1231" s="24">
        <v>48.29</v>
      </c>
    </row>
    <row r="1232" spans="1:6">
      <c r="A1232" s="22">
        <v>44062</v>
      </c>
      <c r="B1232" s="22" t="str">
        <f t="shared" si="38"/>
        <v>Aug</v>
      </c>
      <c r="C1232" s="23">
        <f t="shared" si="39"/>
        <v>34</v>
      </c>
      <c r="D1232" s="22" t="s">
        <v>38</v>
      </c>
      <c r="E1232" s="23" t="s">
        <v>66</v>
      </c>
      <c r="F1232" s="24">
        <v>38.15</v>
      </c>
    </row>
    <row r="1233" spans="1:6">
      <c r="A1233" s="22">
        <v>44067</v>
      </c>
      <c r="B1233" s="22" t="str">
        <f t="shared" si="38"/>
        <v>Aug</v>
      </c>
      <c r="C1233" s="23">
        <f t="shared" si="39"/>
        <v>35</v>
      </c>
      <c r="D1233" s="22" t="s">
        <v>48</v>
      </c>
      <c r="E1233" s="23" t="s">
        <v>49</v>
      </c>
      <c r="F1233" s="24">
        <v>608.86</v>
      </c>
    </row>
    <row r="1234" spans="1:6">
      <c r="A1234" s="22">
        <v>43998</v>
      </c>
      <c r="B1234" s="22" t="str">
        <f t="shared" si="38"/>
        <v>Jun</v>
      </c>
      <c r="C1234" s="23">
        <f t="shared" si="39"/>
        <v>25</v>
      </c>
      <c r="D1234" s="22" t="s">
        <v>48</v>
      </c>
      <c r="E1234" s="23" t="s">
        <v>57</v>
      </c>
      <c r="F1234" s="24">
        <v>23.21</v>
      </c>
    </row>
    <row r="1235" spans="1:6">
      <c r="A1235" s="22">
        <v>44000</v>
      </c>
      <c r="B1235" s="22" t="str">
        <f t="shared" si="38"/>
        <v>Jun</v>
      </c>
      <c r="C1235" s="23">
        <f t="shared" si="39"/>
        <v>25</v>
      </c>
      <c r="D1235" s="22" t="s">
        <v>48</v>
      </c>
      <c r="E1235" s="23" t="s">
        <v>43</v>
      </c>
      <c r="F1235" s="24">
        <v>40.42</v>
      </c>
    </row>
    <row r="1236" spans="1:6">
      <c r="A1236" s="22">
        <v>44067</v>
      </c>
      <c r="B1236" s="22" t="str">
        <f t="shared" si="38"/>
        <v>Aug</v>
      </c>
      <c r="C1236" s="23">
        <f t="shared" si="39"/>
        <v>35</v>
      </c>
      <c r="D1236" s="22" t="s">
        <v>45</v>
      </c>
      <c r="E1236" s="23" t="s">
        <v>50</v>
      </c>
      <c r="F1236" s="24">
        <v>46.45</v>
      </c>
    </row>
    <row r="1237" spans="1:6">
      <c r="A1237" s="22">
        <v>43974</v>
      </c>
      <c r="B1237" s="22" t="str">
        <f t="shared" si="38"/>
        <v>May</v>
      </c>
      <c r="C1237" s="23">
        <f t="shared" si="39"/>
        <v>21</v>
      </c>
      <c r="D1237" s="22" t="s">
        <v>48</v>
      </c>
      <c r="E1237" s="23" t="s">
        <v>49</v>
      </c>
      <c r="F1237" s="24">
        <v>34.47</v>
      </c>
    </row>
    <row r="1238" spans="1:6">
      <c r="A1238" s="22">
        <v>44007</v>
      </c>
      <c r="B1238" s="22" t="str">
        <f t="shared" si="38"/>
        <v>Jun</v>
      </c>
      <c r="C1238" s="23">
        <f t="shared" si="39"/>
        <v>26</v>
      </c>
      <c r="D1238" s="22" t="s">
        <v>48</v>
      </c>
      <c r="E1238" s="23" t="s">
        <v>53</v>
      </c>
      <c r="F1238" s="24">
        <v>58.2</v>
      </c>
    </row>
    <row r="1239" spans="1:6">
      <c r="A1239" s="22">
        <v>44026</v>
      </c>
      <c r="B1239" s="22" t="str">
        <f t="shared" si="38"/>
        <v>Jul</v>
      </c>
      <c r="C1239" s="23">
        <f t="shared" si="39"/>
        <v>29</v>
      </c>
      <c r="D1239" s="22" t="s">
        <v>38</v>
      </c>
      <c r="E1239" s="23" t="s">
        <v>54</v>
      </c>
      <c r="F1239" s="24">
        <v>363.9</v>
      </c>
    </row>
    <row r="1240" spans="1:6">
      <c r="A1240" s="22">
        <v>44002</v>
      </c>
      <c r="B1240" s="22" t="str">
        <f t="shared" si="38"/>
        <v>Jun</v>
      </c>
      <c r="C1240" s="23">
        <f t="shared" si="39"/>
        <v>25</v>
      </c>
      <c r="D1240" s="22" t="s">
        <v>48</v>
      </c>
      <c r="E1240" s="23" t="s">
        <v>49</v>
      </c>
      <c r="F1240" s="24">
        <v>66.459999999999994</v>
      </c>
    </row>
    <row r="1241" spans="1:6">
      <c r="A1241" s="22">
        <v>43999</v>
      </c>
      <c r="B1241" s="22" t="str">
        <f t="shared" si="38"/>
        <v>Jun</v>
      </c>
      <c r="C1241" s="23">
        <f t="shared" si="39"/>
        <v>25</v>
      </c>
      <c r="D1241" s="22" t="s">
        <v>38</v>
      </c>
      <c r="E1241" s="23" t="s">
        <v>50</v>
      </c>
      <c r="F1241" s="24">
        <v>46.2</v>
      </c>
    </row>
    <row r="1242" spans="1:6">
      <c r="A1242" s="22">
        <v>44054</v>
      </c>
      <c r="B1242" s="22" t="str">
        <f t="shared" si="38"/>
        <v>Aug</v>
      </c>
      <c r="C1242" s="23">
        <f t="shared" si="39"/>
        <v>33</v>
      </c>
      <c r="D1242" s="22" t="s">
        <v>38</v>
      </c>
      <c r="E1242" s="23" t="s">
        <v>43</v>
      </c>
      <c r="F1242" s="24">
        <v>20.7</v>
      </c>
    </row>
    <row r="1243" spans="1:6">
      <c r="A1243" s="22">
        <v>44094</v>
      </c>
      <c r="B1243" s="22" t="str">
        <f t="shared" si="38"/>
        <v>Sep</v>
      </c>
      <c r="C1243" s="23">
        <f t="shared" si="39"/>
        <v>39</v>
      </c>
      <c r="D1243" s="22" t="s">
        <v>48</v>
      </c>
      <c r="E1243" s="23" t="s">
        <v>58</v>
      </c>
      <c r="F1243" s="24">
        <v>48.29</v>
      </c>
    </row>
    <row r="1244" spans="1:6">
      <c r="A1244" s="22">
        <v>44071</v>
      </c>
      <c r="B1244" s="22" t="str">
        <f t="shared" si="38"/>
        <v>Aug</v>
      </c>
      <c r="C1244" s="23">
        <f t="shared" si="39"/>
        <v>35</v>
      </c>
      <c r="D1244" s="22" t="s">
        <v>38</v>
      </c>
      <c r="E1244" s="23" t="s">
        <v>43</v>
      </c>
      <c r="F1244" s="24">
        <v>379.58</v>
      </c>
    </row>
    <row r="1245" spans="1:6">
      <c r="A1245" s="22">
        <v>44062</v>
      </c>
      <c r="B1245" s="22" t="str">
        <f t="shared" si="38"/>
        <v>Aug</v>
      </c>
      <c r="C1245" s="23">
        <f t="shared" si="39"/>
        <v>34</v>
      </c>
      <c r="D1245" s="22" t="s">
        <v>48</v>
      </c>
      <c r="E1245" s="23" t="s">
        <v>57</v>
      </c>
      <c r="F1245" s="24">
        <v>23.84</v>
      </c>
    </row>
    <row r="1246" spans="1:6">
      <c r="A1246" s="22">
        <v>44050</v>
      </c>
      <c r="B1246" s="22" t="str">
        <f t="shared" si="38"/>
        <v>Aug</v>
      </c>
      <c r="C1246" s="23">
        <f t="shared" si="39"/>
        <v>32</v>
      </c>
      <c r="D1246" s="22" t="s">
        <v>38</v>
      </c>
      <c r="E1246" s="23" t="s">
        <v>43</v>
      </c>
      <c r="F1246" s="24">
        <v>38.619999999999997</v>
      </c>
    </row>
    <row r="1247" spans="1:6">
      <c r="A1247" s="22">
        <v>44062</v>
      </c>
      <c r="B1247" s="22" t="str">
        <f t="shared" si="38"/>
        <v>Aug</v>
      </c>
      <c r="C1247" s="23">
        <f t="shared" si="39"/>
        <v>34</v>
      </c>
      <c r="D1247" s="22" t="s">
        <v>38</v>
      </c>
      <c r="E1247" s="23" t="s">
        <v>54</v>
      </c>
      <c r="F1247" s="24">
        <v>24.68</v>
      </c>
    </row>
    <row r="1248" spans="1:6">
      <c r="A1248" s="22">
        <v>44005</v>
      </c>
      <c r="B1248" s="22" t="str">
        <f t="shared" si="38"/>
        <v>Jun</v>
      </c>
      <c r="C1248" s="23">
        <f t="shared" si="39"/>
        <v>26</v>
      </c>
      <c r="D1248" s="22" t="s">
        <v>38</v>
      </c>
      <c r="E1248" s="23" t="s">
        <v>49</v>
      </c>
      <c r="F1248" s="24">
        <v>66.98</v>
      </c>
    </row>
    <row r="1249" spans="1:6">
      <c r="A1249" s="22">
        <v>44012</v>
      </c>
      <c r="B1249" s="22" t="str">
        <f t="shared" si="38"/>
        <v>Jun</v>
      </c>
      <c r="C1249" s="23">
        <f t="shared" si="39"/>
        <v>27</v>
      </c>
      <c r="D1249" s="22" t="s">
        <v>48</v>
      </c>
      <c r="E1249" s="23" t="s">
        <v>58</v>
      </c>
      <c r="F1249" s="24">
        <v>50.45</v>
      </c>
    </row>
    <row r="1250" spans="1:6">
      <c r="A1250" s="22">
        <v>43968</v>
      </c>
      <c r="B1250" s="22" t="str">
        <f t="shared" si="38"/>
        <v>May</v>
      </c>
      <c r="C1250" s="23">
        <f t="shared" si="39"/>
        <v>21</v>
      </c>
      <c r="D1250" s="22" t="s">
        <v>48</v>
      </c>
      <c r="E1250" s="23" t="s">
        <v>56</v>
      </c>
      <c r="F1250" s="24">
        <v>60.4</v>
      </c>
    </row>
    <row r="1251" spans="1:6">
      <c r="A1251" s="22">
        <v>44000</v>
      </c>
      <c r="B1251" s="22" t="str">
        <f t="shared" si="38"/>
        <v>Jun</v>
      </c>
      <c r="C1251" s="23">
        <f t="shared" si="39"/>
        <v>25</v>
      </c>
      <c r="D1251" s="22" t="s">
        <v>48</v>
      </c>
      <c r="E1251" s="23" t="s">
        <v>50</v>
      </c>
      <c r="F1251" s="24">
        <v>46.65</v>
      </c>
    </row>
    <row r="1252" spans="1:6">
      <c r="A1252" s="22">
        <v>44053</v>
      </c>
      <c r="B1252" s="22" t="str">
        <f t="shared" si="38"/>
        <v>Aug</v>
      </c>
      <c r="C1252" s="23">
        <f t="shared" si="39"/>
        <v>33</v>
      </c>
      <c r="D1252" s="22" t="s">
        <v>38</v>
      </c>
      <c r="E1252" s="23" t="s">
        <v>58</v>
      </c>
      <c r="F1252" s="24">
        <v>184.91</v>
      </c>
    </row>
    <row r="1253" spans="1:6">
      <c r="A1253" s="22">
        <v>43994</v>
      </c>
      <c r="B1253" s="22" t="str">
        <f t="shared" si="38"/>
        <v>Jun</v>
      </c>
      <c r="C1253" s="23">
        <f t="shared" si="39"/>
        <v>24</v>
      </c>
      <c r="D1253" s="22" t="s">
        <v>38</v>
      </c>
      <c r="E1253" s="23" t="s">
        <v>50</v>
      </c>
      <c r="F1253" s="24">
        <v>69.7</v>
      </c>
    </row>
    <row r="1254" spans="1:6">
      <c r="A1254" s="22">
        <v>43984</v>
      </c>
      <c r="B1254" s="22" t="str">
        <f t="shared" si="38"/>
        <v>Jun</v>
      </c>
      <c r="C1254" s="23">
        <f t="shared" si="39"/>
        <v>23</v>
      </c>
      <c r="D1254" s="22" t="s">
        <v>48</v>
      </c>
      <c r="E1254" s="23" t="s">
        <v>57</v>
      </c>
      <c r="F1254" s="24">
        <v>46.06</v>
      </c>
    </row>
    <row r="1255" spans="1:6">
      <c r="A1255" s="22">
        <v>44025</v>
      </c>
      <c r="B1255" s="22" t="str">
        <f t="shared" si="38"/>
        <v>Jul</v>
      </c>
      <c r="C1255" s="23">
        <f t="shared" si="39"/>
        <v>29</v>
      </c>
      <c r="D1255" s="22" t="s">
        <v>48</v>
      </c>
      <c r="E1255" s="23" t="s">
        <v>50</v>
      </c>
      <c r="F1255" s="24">
        <v>22.79</v>
      </c>
    </row>
    <row r="1256" spans="1:6">
      <c r="A1256" s="22">
        <v>44055</v>
      </c>
      <c r="B1256" s="22" t="str">
        <f t="shared" si="38"/>
        <v>Aug</v>
      </c>
      <c r="C1256" s="23">
        <f t="shared" si="39"/>
        <v>33</v>
      </c>
      <c r="D1256" s="22" t="s">
        <v>38</v>
      </c>
      <c r="E1256" s="23" t="s">
        <v>49</v>
      </c>
      <c r="F1256" s="24">
        <v>99.38</v>
      </c>
    </row>
    <row r="1257" spans="1:6">
      <c r="A1257" s="22">
        <v>43997</v>
      </c>
      <c r="B1257" s="22" t="str">
        <f t="shared" si="38"/>
        <v>Jun</v>
      </c>
      <c r="C1257" s="23">
        <f t="shared" si="39"/>
        <v>25</v>
      </c>
      <c r="D1257" s="22" t="s">
        <v>38</v>
      </c>
      <c r="E1257" s="23" t="s">
        <v>50</v>
      </c>
      <c r="F1257" s="24">
        <v>23.61</v>
      </c>
    </row>
    <row r="1258" spans="1:6">
      <c r="A1258" s="22">
        <v>43997</v>
      </c>
      <c r="B1258" s="22" t="str">
        <f t="shared" si="38"/>
        <v>Jun</v>
      </c>
      <c r="C1258" s="23">
        <f t="shared" si="39"/>
        <v>25</v>
      </c>
      <c r="D1258" s="22" t="s">
        <v>38</v>
      </c>
      <c r="E1258" s="23" t="s">
        <v>49</v>
      </c>
      <c r="F1258" s="24">
        <v>102.39</v>
      </c>
    </row>
    <row r="1259" spans="1:6">
      <c r="A1259" s="22">
        <v>43990</v>
      </c>
      <c r="B1259" s="22" t="str">
        <f t="shared" si="38"/>
        <v>Jun</v>
      </c>
      <c r="C1259" s="23">
        <f t="shared" si="39"/>
        <v>24</v>
      </c>
      <c r="D1259" s="22" t="s">
        <v>45</v>
      </c>
      <c r="E1259" s="23" t="s">
        <v>56</v>
      </c>
      <c r="F1259" s="24">
        <v>80.180000000000007</v>
      </c>
    </row>
    <row r="1260" spans="1:6">
      <c r="A1260" s="22">
        <v>43992</v>
      </c>
      <c r="B1260" s="22" t="str">
        <f t="shared" si="38"/>
        <v>Jun</v>
      </c>
      <c r="C1260" s="23">
        <f t="shared" si="39"/>
        <v>24</v>
      </c>
      <c r="D1260" s="22" t="s">
        <v>48</v>
      </c>
      <c r="E1260" s="23" t="s">
        <v>43</v>
      </c>
      <c r="F1260" s="24">
        <v>40.35</v>
      </c>
    </row>
    <row r="1261" spans="1:6">
      <c r="A1261" s="22">
        <v>44009</v>
      </c>
      <c r="B1261" s="22" t="str">
        <f t="shared" si="38"/>
        <v>Jun</v>
      </c>
      <c r="C1261" s="23">
        <f t="shared" si="39"/>
        <v>26</v>
      </c>
      <c r="D1261" s="22" t="s">
        <v>48</v>
      </c>
      <c r="E1261" s="23" t="s">
        <v>50</v>
      </c>
      <c r="F1261" s="24">
        <v>436</v>
      </c>
    </row>
    <row r="1262" spans="1:6">
      <c r="A1262" s="22">
        <v>44028</v>
      </c>
      <c r="B1262" s="22" t="str">
        <f t="shared" si="38"/>
        <v>Jul</v>
      </c>
      <c r="C1262" s="23">
        <f t="shared" si="39"/>
        <v>29</v>
      </c>
      <c r="D1262" s="22" t="s">
        <v>48</v>
      </c>
      <c r="E1262" s="23" t="s">
        <v>56</v>
      </c>
      <c r="F1262" s="24">
        <v>60.23</v>
      </c>
    </row>
    <row r="1263" spans="1:6">
      <c r="A1263" s="22">
        <v>44069</v>
      </c>
      <c r="B1263" s="22" t="str">
        <f t="shared" si="38"/>
        <v>Aug</v>
      </c>
      <c r="C1263" s="23">
        <f t="shared" si="39"/>
        <v>35</v>
      </c>
      <c r="D1263" s="22" t="s">
        <v>48</v>
      </c>
      <c r="E1263" s="23" t="s">
        <v>39</v>
      </c>
      <c r="F1263" s="24">
        <v>228.56</v>
      </c>
    </row>
    <row r="1264" spans="1:6">
      <c r="A1264" s="22">
        <v>44070</v>
      </c>
      <c r="B1264" s="22" t="str">
        <f t="shared" si="38"/>
        <v>Aug</v>
      </c>
      <c r="C1264" s="23">
        <f t="shared" si="39"/>
        <v>35</v>
      </c>
      <c r="D1264" s="22" t="s">
        <v>38</v>
      </c>
      <c r="E1264" s="23" t="s">
        <v>58</v>
      </c>
      <c r="F1264" s="24">
        <v>48.14</v>
      </c>
    </row>
    <row r="1265" spans="1:6">
      <c r="A1265" s="22">
        <v>44071</v>
      </c>
      <c r="B1265" s="22" t="str">
        <f t="shared" si="38"/>
        <v>Aug</v>
      </c>
      <c r="C1265" s="23">
        <f t="shared" si="39"/>
        <v>35</v>
      </c>
      <c r="D1265" s="22" t="s">
        <v>48</v>
      </c>
      <c r="E1265" s="23" t="s">
        <v>43</v>
      </c>
      <c r="F1265" s="24">
        <v>40.35</v>
      </c>
    </row>
    <row r="1266" spans="1:6">
      <c r="A1266" s="22">
        <v>43999</v>
      </c>
      <c r="B1266" s="22" t="str">
        <f t="shared" si="38"/>
        <v>Jun</v>
      </c>
      <c r="C1266" s="23">
        <f t="shared" si="39"/>
        <v>25</v>
      </c>
      <c r="D1266" s="22" t="s">
        <v>38</v>
      </c>
      <c r="E1266" s="23" t="s">
        <v>50</v>
      </c>
      <c r="F1266" s="24">
        <v>69.959999999999994</v>
      </c>
    </row>
    <row r="1267" spans="1:6">
      <c r="A1267" s="22">
        <v>44050</v>
      </c>
      <c r="B1267" s="22" t="str">
        <f t="shared" si="38"/>
        <v>Aug</v>
      </c>
      <c r="C1267" s="23">
        <f t="shared" si="39"/>
        <v>32</v>
      </c>
      <c r="D1267" s="22" t="s">
        <v>48</v>
      </c>
      <c r="E1267" s="23" t="s">
        <v>53</v>
      </c>
      <c r="F1267" s="24">
        <v>58.3</v>
      </c>
    </row>
    <row r="1268" spans="1:6">
      <c r="A1268" s="22">
        <v>44052</v>
      </c>
      <c r="B1268" s="22" t="str">
        <f t="shared" si="38"/>
        <v>Aug</v>
      </c>
      <c r="C1268" s="23">
        <f t="shared" si="39"/>
        <v>33</v>
      </c>
      <c r="D1268" s="22" t="s">
        <v>38</v>
      </c>
      <c r="E1268" s="23" t="s">
        <v>49</v>
      </c>
      <c r="F1268" s="24">
        <v>132.06</v>
      </c>
    </row>
    <row r="1269" spans="1:6">
      <c r="A1269" s="22">
        <v>44007</v>
      </c>
      <c r="B1269" s="22" t="str">
        <f t="shared" si="38"/>
        <v>Jun</v>
      </c>
      <c r="C1269" s="23">
        <f t="shared" si="39"/>
        <v>26</v>
      </c>
      <c r="D1269" s="22" t="s">
        <v>38</v>
      </c>
      <c r="E1269" s="23" t="s">
        <v>57</v>
      </c>
      <c r="F1269" s="24">
        <v>92.87</v>
      </c>
    </row>
    <row r="1270" spans="1:6">
      <c r="A1270" s="22">
        <v>43955</v>
      </c>
      <c r="B1270" s="22" t="str">
        <f t="shared" si="38"/>
        <v>May</v>
      </c>
      <c r="C1270" s="23">
        <f t="shared" si="39"/>
        <v>19</v>
      </c>
      <c r="D1270" s="22" t="s">
        <v>38</v>
      </c>
      <c r="E1270" s="23" t="s">
        <v>43</v>
      </c>
      <c r="F1270" s="24">
        <v>60.03</v>
      </c>
    </row>
    <row r="1271" spans="1:6">
      <c r="A1271" s="22">
        <v>43980</v>
      </c>
      <c r="B1271" s="22" t="str">
        <f t="shared" si="38"/>
        <v>May</v>
      </c>
      <c r="C1271" s="23">
        <f t="shared" si="39"/>
        <v>22</v>
      </c>
      <c r="D1271" s="22" t="s">
        <v>38</v>
      </c>
      <c r="E1271" s="23" t="s">
        <v>54</v>
      </c>
      <c r="F1271" s="24">
        <v>71.84</v>
      </c>
    </row>
    <row r="1272" spans="1:6">
      <c r="A1272" s="22">
        <v>43983</v>
      </c>
      <c r="B1272" s="22" t="str">
        <f t="shared" si="38"/>
        <v>Jun</v>
      </c>
      <c r="C1272" s="23">
        <f t="shared" si="39"/>
        <v>23</v>
      </c>
      <c r="D1272" s="22" t="s">
        <v>48</v>
      </c>
      <c r="E1272" s="23" t="s">
        <v>46</v>
      </c>
      <c r="F1272" s="24">
        <v>24.49</v>
      </c>
    </row>
    <row r="1273" spans="1:6">
      <c r="A1273" s="22">
        <v>44058</v>
      </c>
      <c r="B1273" s="22" t="str">
        <f t="shared" si="38"/>
        <v>Aug</v>
      </c>
      <c r="C1273" s="23">
        <f t="shared" si="39"/>
        <v>33</v>
      </c>
      <c r="D1273" s="22" t="s">
        <v>48</v>
      </c>
      <c r="E1273" s="23" t="s">
        <v>58</v>
      </c>
      <c r="F1273" s="24">
        <v>125.78</v>
      </c>
    </row>
    <row r="1274" spans="1:6">
      <c r="A1274" s="22">
        <v>44055</v>
      </c>
      <c r="B1274" s="22" t="str">
        <f t="shared" si="38"/>
        <v>Aug</v>
      </c>
      <c r="C1274" s="23">
        <f t="shared" si="39"/>
        <v>33</v>
      </c>
      <c r="D1274" s="22" t="s">
        <v>38</v>
      </c>
      <c r="E1274" s="23" t="s">
        <v>58</v>
      </c>
      <c r="F1274" s="24">
        <v>23.92</v>
      </c>
    </row>
    <row r="1275" spans="1:6">
      <c r="A1275" s="22">
        <v>43991</v>
      </c>
      <c r="B1275" s="22" t="str">
        <f t="shared" si="38"/>
        <v>Jun</v>
      </c>
      <c r="C1275" s="23">
        <f t="shared" si="39"/>
        <v>24</v>
      </c>
      <c r="D1275" s="22" t="s">
        <v>48</v>
      </c>
      <c r="E1275" s="23" t="s">
        <v>50</v>
      </c>
      <c r="F1275" s="24">
        <v>46.42</v>
      </c>
    </row>
    <row r="1276" spans="1:6">
      <c r="A1276" s="22">
        <v>44012</v>
      </c>
      <c r="B1276" s="22" t="str">
        <f t="shared" si="38"/>
        <v>Jun</v>
      </c>
      <c r="C1276" s="23">
        <f t="shared" si="39"/>
        <v>27</v>
      </c>
      <c r="D1276" s="22" t="s">
        <v>48</v>
      </c>
      <c r="E1276" s="23" t="s">
        <v>49</v>
      </c>
      <c r="F1276" s="24">
        <v>32.96</v>
      </c>
    </row>
    <row r="1277" spans="1:6">
      <c r="A1277" s="22">
        <v>44026</v>
      </c>
      <c r="B1277" s="22" t="str">
        <f t="shared" si="38"/>
        <v>Jul</v>
      </c>
      <c r="C1277" s="23">
        <f t="shared" si="39"/>
        <v>29</v>
      </c>
      <c r="D1277" s="22" t="s">
        <v>48</v>
      </c>
      <c r="E1277" s="23" t="s">
        <v>56</v>
      </c>
      <c r="F1277" s="24">
        <v>60.85</v>
      </c>
    </row>
    <row r="1278" spans="1:6">
      <c r="A1278" s="22">
        <v>44052</v>
      </c>
      <c r="B1278" s="22" t="str">
        <f t="shared" si="38"/>
        <v>Aug</v>
      </c>
      <c r="C1278" s="23">
        <f t="shared" si="39"/>
        <v>33</v>
      </c>
      <c r="D1278" s="22" t="s">
        <v>38</v>
      </c>
      <c r="E1278" s="23" t="s">
        <v>58</v>
      </c>
      <c r="F1278" s="24">
        <v>23.13</v>
      </c>
    </row>
    <row r="1279" spans="1:6">
      <c r="A1279" s="22">
        <v>44011</v>
      </c>
      <c r="B1279" s="22" t="str">
        <f t="shared" si="38"/>
        <v>Jun</v>
      </c>
      <c r="C1279" s="23">
        <f t="shared" si="39"/>
        <v>27</v>
      </c>
      <c r="D1279" s="22" t="s">
        <v>38</v>
      </c>
      <c r="E1279" s="23" t="s">
        <v>46</v>
      </c>
      <c r="F1279" s="24">
        <v>48.51</v>
      </c>
    </row>
    <row r="1280" spans="1:6">
      <c r="A1280" s="22">
        <v>44063</v>
      </c>
      <c r="B1280" s="22" t="str">
        <f t="shared" si="38"/>
        <v>Aug</v>
      </c>
      <c r="C1280" s="23">
        <f t="shared" si="39"/>
        <v>34</v>
      </c>
      <c r="D1280" s="22" t="s">
        <v>38</v>
      </c>
      <c r="E1280" s="23" t="s">
        <v>58</v>
      </c>
      <c r="F1280" s="24">
        <v>75.92</v>
      </c>
    </row>
    <row r="1281" spans="1:6">
      <c r="A1281" s="22">
        <v>44078</v>
      </c>
      <c r="B1281" s="22" t="str">
        <f t="shared" si="38"/>
        <v>Sep</v>
      </c>
      <c r="C1281" s="23">
        <f t="shared" si="39"/>
        <v>36</v>
      </c>
      <c r="D1281" s="22" t="s">
        <v>48</v>
      </c>
      <c r="E1281" s="23" t="s">
        <v>43</v>
      </c>
      <c r="F1281" s="24">
        <v>38.51</v>
      </c>
    </row>
    <row r="1282" spans="1:6">
      <c r="A1282" s="22">
        <v>43984</v>
      </c>
      <c r="B1282" s="22" t="str">
        <f t="shared" si="38"/>
        <v>Jun</v>
      </c>
      <c r="C1282" s="23">
        <f t="shared" si="39"/>
        <v>23</v>
      </c>
      <c r="D1282" s="22" t="s">
        <v>38</v>
      </c>
      <c r="E1282" s="23" t="s">
        <v>50</v>
      </c>
      <c r="F1282" s="24">
        <v>46.77</v>
      </c>
    </row>
    <row r="1283" spans="1:6">
      <c r="A1283" s="22">
        <v>44053</v>
      </c>
      <c r="B1283" s="22" t="str">
        <f t="shared" si="38"/>
        <v>Aug</v>
      </c>
      <c r="C1283" s="23">
        <f t="shared" si="39"/>
        <v>33</v>
      </c>
      <c r="D1283" s="22" t="s">
        <v>38</v>
      </c>
      <c r="E1283" s="23" t="s">
        <v>57</v>
      </c>
      <c r="F1283" s="24">
        <v>92.26</v>
      </c>
    </row>
    <row r="1284" spans="1:6">
      <c r="A1284" s="22">
        <v>44073</v>
      </c>
      <c r="B1284" s="22" t="str">
        <f t="shared" si="38"/>
        <v>Aug</v>
      </c>
      <c r="C1284" s="23">
        <f t="shared" si="39"/>
        <v>36</v>
      </c>
      <c r="D1284" s="22" t="s">
        <v>38</v>
      </c>
      <c r="E1284" s="23" t="s">
        <v>43</v>
      </c>
      <c r="F1284" s="24">
        <v>20.78</v>
      </c>
    </row>
    <row r="1285" spans="1:6">
      <c r="A1285" s="22">
        <v>43995</v>
      </c>
      <c r="B1285" s="22" t="str">
        <f t="shared" si="38"/>
        <v>Jun</v>
      </c>
      <c r="C1285" s="23">
        <f t="shared" si="39"/>
        <v>24</v>
      </c>
      <c r="D1285" s="22" t="s">
        <v>45</v>
      </c>
      <c r="E1285" s="23" t="s">
        <v>54</v>
      </c>
      <c r="F1285" s="24">
        <v>71.64</v>
      </c>
    </row>
    <row r="1286" spans="1:6">
      <c r="A1286" s="22">
        <v>43991</v>
      </c>
      <c r="B1286" s="22" t="str">
        <f t="shared" ref="B1286:B1349" si="40">TEXT(A1286,"mmm")</f>
        <v>Jun</v>
      </c>
      <c r="C1286" s="23">
        <f t="shared" ref="C1286:C1349" si="41">WEEKNUM(A1286)</f>
        <v>24</v>
      </c>
      <c r="D1286" s="22" t="s">
        <v>48</v>
      </c>
      <c r="E1286" s="23" t="s">
        <v>57</v>
      </c>
      <c r="F1286" s="24">
        <v>66.819999999999993</v>
      </c>
    </row>
    <row r="1287" spans="1:6">
      <c r="A1287" s="22">
        <v>44045</v>
      </c>
      <c r="B1287" s="22" t="str">
        <f t="shared" si="40"/>
        <v>Aug</v>
      </c>
      <c r="C1287" s="23">
        <f t="shared" si="41"/>
        <v>32</v>
      </c>
      <c r="D1287" s="22" t="s">
        <v>38</v>
      </c>
      <c r="E1287" s="23" t="s">
        <v>43</v>
      </c>
      <c r="F1287" s="24">
        <v>60.24</v>
      </c>
    </row>
    <row r="1288" spans="1:6">
      <c r="A1288" s="22">
        <v>44008</v>
      </c>
      <c r="B1288" s="22" t="str">
        <f t="shared" si="40"/>
        <v>Jun</v>
      </c>
      <c r="C1288" s="23">
        <f t="shared" si="41"/>
        <v>26</v>
      </c>
      <c r="D1288" s="22" t="s">
        <v>48</v>
      </c>
      <c r="E1288" s="23" t="s">
        <v>53</v>
      </c>
      <c r="F1288" s="24">
        <v>116.11</v>
      </c>
    </row>
    <row r="1289" spans="1:6">
      <c r="A1289" s="22">
        <v>44073</v>
      </c>
      <c r="B1289" s="22" t="str">
        <f t="shared" si="40"/>
        <v>Aug</v>
      </c>
      <c r="C1289" s="23">
        <f t="shared" si="41"/>
        <v>36</v>
      </c>
      <c r="D1289" s="22" t="s">
        <v>45</v>
      </c>
      <c r="E1289" s="23" t="s">
        <v>61</v>
      </c>
      <c r="F1289" s="24">
        <v>28.5</v>
      </c>
    </row>
    <row r="1290" spans="1:6">
      <c r="A1290" s="22">
        <v>44072</v>
      </c>
      <c r="B1290" s="22" t="str">
        <f t="shared" si="40"/>
        <v>Aug</v>
      </c>
      <c r="C1290" s="23">
        <f t="shared" si="41"/>
        <v>35</v>
      </c>
      <c r="D1290" s="22" t="s">
        <v>38</v>
      </c>
      <c r="E1290" s="23" t="s">
        <v>50</v>
      </c>
      <c r="F1290" s="24">
        <v>69.540000000000006</v>
      </c>
    </row>
    <row r="1291" spans="1:6">
      <c r="A1291" s="22">
        <v>43962</v>
      </c>
      <c r="B1291" s="22" t="str">
        <f t="shared" si="40"/>
        <v>May</v>
      </c>
      <c r="C1291" s="23">
        <f t="shared" si="41"/>
        <v>20</v>
      </c>
      <c r="D1291" s="22" t="s">
        <v>38</v>
      </c>
      <c r="E1291" s="23" t="s">
        <v>57</v>
      </c>
      <c r="F1291" s="24">
        <v>44.77</v>
      </c>
    </row>
    <row r="1292" spans="1:6">
      <c r="A1292" s="22">
        <v>43992</v>
      </c>
      <c r="B1292" s="22" t="str">
        <f t="shared" si="40"/>
        <v>Jun</v>
      </c>
      <c r="C1292" s="23">
        <f t="shared" si="41"/>
        <v>24</v>
      </c>
      <c r="D1292" s="22" t="s">
        <v>48</v>
      </c>
      <c r="E1292" s="23" t="s">
        <v>57</v>
      </c>
      <c r="F1292" s="24">
        <v>46.79</v>
      </c>
    </row>
    <row r="1293" spans="1:6">
      <c r="A1293" s="22">
        <v>44008</v>
      </c>
      <c r="B1293" s="22" t="str">
        <f t="shared" si="40"/>
        <v>Jun</v>
      </c>
      <c r="C1293" s="23">
        <f t="shared" si="41"/>
        <v>26</v>
      </c>
      <c r="D1293" s="22" t="s">
        <v>48</v>
      </c>
      <c r="E1293" s="23" t="s">
        <v>43</v>
      </c>
      <c r="F1293" s="24">
        <v>19.5</v>
      </c>
    </row>
    <row r="1294" spans="1:6">
      <c r="A1294" s="22">
        <v>44066</v>
      </c>
      <c r="B1294" s="22" t="str">
        <f t="shared" si="40"/>
        <v>Aug</v>
      </c>
      <c r="C1294" s="23">
        <f t="shared" si="41"/>
        <v>35</v>
      </c>
      <c r="D1294" s="22" t="s">
        <v>38</v>
      </c>
      <c r="E1294" s="23" t="s">
        <v>57</v>
      </c>
      <c r="F1294" s="24">
        <v>46.42</v>
      </c>
    </row>
    <row r="1295" spans="1:6">
      <c r="A1295" s="22">
        <v>43992</v>
      </c>
      <c r="B1295" s="22" t="str">
        <f t="shared" si="40"/>
        <v>Jun</v>
      </c>
      <c r="C1295" s="23">
        <f t="shared" si="41"/>
        <v>24</v>
      </c>
      <c r="D1295" s="22" t="s">
        <v>38</v>
      </c>
      <c r="E1295" s="23" t="s">
        <v>56</v>
      </c>
      <c r="F1295" s="24">
        <v>60.36</v>
      </c>
    </row>
    <row r="1296" spans="1:6">
      <c r="A1296" s="22">
        <v>44035</v>
      </c>
      <c r="B1296" s="22" t="str">
        <f t="shared" si="40"/>
        <v>Jul</v>
      </c>
      <c r="C1296" s="23">
        <f t="shared" si="41"/>
        <v>30</v>
      </c>
      <c r="D1296" s="22" t="s">
        <v>48</v>
      </c>
      <c r="E1296" s="23" t="s">
        <v>53</v>
      </c>
      <c r="F1296" s="24">
        <v>87.89</v>
      </c>
    </row>
    <row r="1297" spans="1:6">
      <c r="A1297" s="22">
        <v>44060</v>
      </c>
      <c r="B1297" s="22" t="str">
        <f t="shared" si="40"/>
        <v>Aug</v>
      </c>
      <c r="C1297" s="23">
        <f t="shared" si="41"/>
        <v>34</v>
      </c>
      <c r="D1297" s="22" t="s">
        <v>48</v>
      </c>
      <c r="E1297" s="23" t="s">
        <v>43</v>
      </c>
      <c r="F1297" s="24">
        <v>60.19</v>
      </c>
    </row>
    <row r="1298" spans="1:6">
      <c r="A1298" s="22">
        <v>44072</v>
      </c>
      <c r="B1298" s="22" t="str">
        <f t="shared" si="40"/>
        <v>Aug</v>
      </c>
      <c r="C1298" s="23">
        <f t="shared" si="41"/>
        <v>35</v>
      </c>
      <c r="D1298" s="22" t="s">
        <v>38</v>
      </c>
      <c r="E1298" s="23" t="s">
        <v>49</v>
      </c>
      <c r="F1298" s="24">
        <v>66.760000000000005</v>
      </c>
    </row>
    <row r="1299" spans="1:6">
      <c r="A1299" s="22">
        <v>44053</v>
      </c>
      <c r="B1299" s="22" t="str">
        <f t="shared" si="40"/>
        <v>Aug</v>
      </c>
      <c r="C1299" s="23">
        <f t="shared" si="41"/>
        <v>33</v>
      </c>
      <c r="D1299" s="22" t="s">
        <v>48</v>
      </c>
      <c r="E1299" s="23" t="s">
        <v>58</v>
      </c>
      <c r="F1299" s="24">
        <v>75.959999999999994</v>
      </c>
    </row>
    <row r="1300" spans="1:6">
      <c r="A1300" s="22">
        <v>44058</v>
      </c>
      <c r="B1300" s="22" t="str">
        <f t="shared" si="40"/>
        <v>Aug</v>
      </c>
      <c r="C1300" s="23">
        <f t="shared" si="41"/>
        <v>33</v>
      </c>
      <c r="D1300" s="22" t="s">
        <v>38</v>
      </c>
      <c r="E1300" s="23" t="s">
        <v>43</v>
      </c>
      <c r="F1300" s="24">
        <v>38.380000000000003</v>
      </c>
    </row>
    <row r="1301" spans="1:6">
      <c r="A1301" s="22">
        <v>44051</v>
      </c>
      <c r="B1301" s="22" t="str">
        <f t="shared" si="40"/>
        <v>Aug</v>
      </c>
      <c r="C1301" s="23">
        <f t="shared" si="41"/>
        <v>32</v>
      </c>
      <c r="D1301" s="22" t="s">
        <v>38</v>
      </c>
      <c r="E1301" s="23" t="s">
        <v>58</v>
      </c>
      <c r="F1301" s="24">
        <v>50.56</v>
      </c>
    </row>
    <row r="1302" spans="1:6">
      <c r="A1302" s="22">
        <v>43976</v>
      </c>
      <c r="B1302" s="22" t="str">
        <f t="shared" si="40"/>
        <v>May</v>
      </c>
      <c r="C1302" s="23">
        <f t="shared" si="41"/>
        <v>22</v>
      </c>
      <c r="D1302" s="22" t="s">
        <v>48</v>
      </c>
      <c r="E1302" s="23" t="s">
        <v>50</v>
      </c>
      <c r="F1302" s="24">
        <v>46.8</v>
      </c>
    </row>
    <row r="1303" spans="1:6">
      <c r="A1303" s="22">
        <v>43999</v>
      </c>
      <c r="B1303" s="22" t="str">
        <f t="shared" si="40"/>
        <v>Jun</v>
      </c>
      <c r="C1303" s="23">
        <f t="shared" si="41"/>
        <v>25</v>
      </c>
      <c r="D1303" s="22" t="s">
        <v>48</v>
      </c>
      <c r="E1303" s="23" t="s">
        <v>50</v>
      </c>
      <c r="F1303" s="24">
        <v>46.74</v>
      </c>
    </row>
    <row r="1304" spans="1:6">
      <c r="A1304" s="22">
        <v>43987</v>
      </c>
      <c r="B1304" s="22" t="str">
        <f t="shared" si="40"/>
        <v>Jun</v>
      </c>
      <c r="C1304" s="23">
        <f t="shared" si="41"/>
        <v>23</v>
      </c>
      <c r="D1304" s="22" t="s">
        <v>48</v>
      </c>
      <c r="E1304" s="23" t="s">
        <v>66</v>
      </c>
      <c r="F1304" s="24">
        <v>38.090000000000003</v>
      </c>
    </row>
    <row r="1305" spans="1:6">
      <c r="A1305" s="22">
        <v>43970</v>
      </c>
      <c r="B1305" s="22" t="str">
        <f t="shared" si="40"/>
        <v>May</v>
      </c>
      <c r="C1305" s="23">
        <f t="shared" si="41"/>
        <v>21</v>
      </c>
      <c r="D1305" s="22" t="s">
        <v>48</v>
      </c>
      <c r="E1305" s="23" t="s">
        <v>50</v>
      </c>
      <c r="F1305" s="24">
        <v>23.7</v>
      </c>
    </row>
    <row r="1306" spans="1:6">
      <c r="A1306" s="22">
        <v>44059</v>
      </c>
      <c r="B1306" s="22" t="str">
        <f t="shared" si="40"/>
        <v>Aug</v>
      </c>
      <c r="C1306" s="23">
        <f t="shared" si="41"/>
        <v>34</v>
      </c>
      <c r="D1306" s="22" t="s">
        <v>38</v>
      </c>
      <c r="E1306" s="23" t="s">
        <v>50</v>
      </c>
      <c r="F1306" s="24">
        <v>69.17</v>
      </c>
    </row>
    <row r="1307" spans="1:6">
      <c r="A1307" s="22">
        <v>44013</v>
      </c>
      <c r="B1307" s="22" t="str">
        <f t="shared" si="40"/>
        <v>Jul</v>
      </c>
      <c r="C1307" s="23">
        <f t="shared" si="41"/>
        <v>27</v>
      </c>
      <c r="D1307" s="22" t="s">
        <v>38</v>
      </c>
      <c r="E1307" s="23" t="s">
        <v>43</v>
      </c>
      <c r="F1307" s="24">
        <v>20.07</v>
      </c>
    </row>
    <row r="1308" spans="1:6">
      <c r="A1308" s="22">
        <v>44014</v>
      </c>
      <c r="B1308" s="22" t="str">
        <f t="shared" si="40"/>
        <v>Jul</v>
      </c>
      <c r="C1308" s="23">
        <f t="shared" si="41"/>
        <v>27</v>
      </c>
      <c r="D1308" s="22" t="s">
        <v>45</v>
      </c>
      <c r="E1308" s="23" t="s">
        <v>43</v>
      </c>
      <c r="F1308" s="24">
        <v>20.399999999999999</v>
      </c>
    </row>
    <row r="1309" spans="1:6">
      <c r="A1309" s="22">
        <v>43993</v>
      </c>
      <c r="B1309" s="22" t="str">
        <f t="shared" si="40"/>
        <v>Jun</v>
      </c>
      <c r="C1309" s="23">
        <f t="shared" si="41"/>
        <v>24</v>
      </c>
      <c r="D1309" s="22" t="s">
        <v>48</v>
      </c>
      <c r="E1309" s="23" t="s">
        <v>53</v>
      </c>
      <c r="F1309" s="24">
        <v>30.14</v>
      </c>
    </row>
    <row r="1310" spans="1:6">
      <c r="A1310" s="22">
        <v>44009</v>
      </c>
      <c r="B1310" s="22" t="str">
        <f t="shared" si="40"/>
        <v>Jun</v>
      </c>
      <c r="C1310" s="23">
        <f t="shared" si="41"/>
        <v>26</v>
      </c>
      <c r="D1310" s="22" t="s">
        <v>48</v>
      </c>
      <c r="E1310" s="23" t="s">
        <v>43</v>
      </c>
      <c r="F1310" s="24">
        <v>60.85</v>
      </c>
    </row>
    <row r="1311" spans="1:6">
      <c r="A1311" s="22">
        <v>44092</v>
      </c>
      <c r="B1311" s="22" t="str">
        <f t="shared" si="40"/>
        <v>Sep</v>
      </c>
      <c r="C1311" s="23">
        <f t="shared" si="41"/>
        <v>38</v>
      </c>
      <c r="D1311" s="22" t="s">
        <v>48</v>
      </c>
      <c r="E1311" s="23" t="s">
        <v>50</v>
      </c>
      <c r="F1311" s="24">
        <v>23</v>
      </c>
    </row>
    <row r="1312" spans="1:6">
      <c r="A1312" s="22">
        <v>44049</v>
      </c>
      <c r="B1312" s="22" t="str">
        <f t="shared" si="40"/>
        <v>Aug</v>
      </c>
      <c r="C1312" s="23">
        <f t="shared" si="41"/>
        <v>32</v>
      </c>
      <c r="D1312" s="22" t="s">
        <v>45</v>
      </c>
      <c r="E1312" s="23" t="s">
        <v>43</v>
      </c>
      <c r="F1312" s="24">
        <v>20.13</v>
      </c>
    </row>
    <row r="1313" spans="1:6">
      <c r="A1313" s="22">
        <v>44073</v>
      </c>
      <c r="B1313" s="22" t="str">
        <f t="shared" si="40"/>
        <v>Aug</v>
      </c>
      <c r="C1313" s="23">
        <f t="shared" si="41"/>
        <v>36</v>
      </c>
      <c r="D1313" s="22" t="s">
        <v>48</v>
      </c>
      <c r="E1313" s="23" t="s">
        <v>46</v>
      </c>
      <c r="F1313" s="24">
        <v>50.15</v>
      </c>
    </row>
    <row r="1314" spans="1:6">
      <c r="A1314" s="22">
        <v>44002</v>
      </c>
      <c r="B1314" s="22" t="str">
        <f t="shared" si="40"/>
        <v>Jun</v>
      </c>
      <c r="C1314" s="23">
        <f t="shared" si="41"/>
        <v>25</v>
      </c>
      <c r="D1314" s="22" t="s">
        <v>48</v>
      </c>
      <c r="E1314" s="23" t="s">
        <v>53</v>
      </c>
      <c r="F1314" s="24">
        <v>58.02</v>
      </c>
    </row>
    <row r="1315" spans="1:6">
      <c r="A1315" s="22">
        <v>44085</v>
      </c>
      <c r="B1315" s="22" t="str">
        <f t="shared" si="40"/>
        <v>Sep</v>
      </c>
      <c r="C1315" s="23">
        <f t="shared" si="41"/>
        <v>37</v>
      </c>
      <c r="D1315" s="22" t="s">
        <v>48</v>
      </c>
      <c r="E1315" s="23" t="s">
        <v>58</v>
      </c>
      <c r="F1315" s="24">
        <v>50.49</v>
      </c>
    </row>
    <row r="1316" spans="1:6">
      <c r="A1316" s="22">
        <v>44050</v>
      </c>
      <c r="B1316" s="22" t="str">
        <f t="shared" si="40"/>
        <v>Aug</v>
      </c>
      <c r="C1316" s="23">
        <f t="shared" si="41"/>
        <v>32</v>
      </c>
      <c r="D1316" s="22" t="s">
        <v>38</v>
      </c>
      <c r="E1316" s="23" t="s">
        <v>39</v>
      </c>
      <c r="F1316" s="24">
        <v>240.64</v>
      </c>
    </row>
    <row r="1317" spans="1:6">
      <c r="A1317" s="22">
        <v>43998</v>
      </c>
      <c r="B1317" s="22" t="str">
        <f t="shared" si="40"/>
        <v>Jun</v>
      </c>
      <c r="C1317" s="23">
        <f t="shared" si="41"/>
        <v>25</v>
      </c>
      <c r="D1317" s="22" t="s">
        <v>48</v>
      </c>
      <c r="E1317" s="23" t="s">
        <v>58</v>
      </c>
      <c r="F1317" s="24">
        <v>48.52</v>
      </c>
    </row>
    <row r="1318" spans="1:6">
      <c r="A1318" s="22">
        <v>44053</v>
      </c>
      <c r="B1318" s="22" t="str">
        <f t="shared" si="40"/>
        <v>Aug</v>
      </c>
      <c r="C1318" s="23">
        <f t="shared" si="41"/>
        <v>33</v>
      </c>
      <c r="D1318" s="22" t="s">
        <v>38</v>
      </c>
      <c r="E1318" s="23" t="s">
        <v>50</v>
      </c>
      <c r="F1318" s="24">
        <v>46.42</v>
      </c>
    </row>
    <row r="1319" spans="1:6">
      <c r="A1319" s="22">
        <v>44085</v>
      </c>
      <c r="B1319" s="22" t="str">
        <f t="shared" si="40"/>
        <v>Sep</v>
      </c>
      <c r="C1319" s="23">
        <f t="shared" si="41"/>
        <v>37</v>
      </c>
      <c r="D1319" s="22" t="s">
        <v>38</v>
      </c>
      <c r="E1319" s="23" t="s">
        <v>57</v>
      </c>
      <c r="F1319" s="24">
        <v>46.91</v>
      </c>
    </row>
    <row r="1320" spans="1:6">
      <c r="A1320" s="22">
        <v>44059</v>
      </c>
      <c r="B1320" s="22" t="str">
        <f t="shared" si="40"/>
        <v>Aug</v>
      </c>
      <c r="C1320" s="23">
        <f t="shared" si="41"/>
        <v>34</v>
      </c>
      <c r="D1320" s="22" t="s">
        <v>38</v>
      </c>
      <c r="E1320" s="23" t="s">
        <v>49</v>
      </c>
      <c r="F1320" s="24">
        <v>33.119999999999997</v>
      </c>
    </row>
    <row r="1321" spans="1:6">
      <c r="A1321" s="22">
        <v>44003</v>
      </c>
      <c r="B1321" s="22" t="str">
        <f t="shared" si="40"/>
        <v>Jun</v>
      </c>
      <c r="C1321" s="23">
        <f t="shared" si="41"/>
        <v>26</v>
      </c>
      <c r="D1321" s="22" t="s">
        <v>48</v>
      </c>
      <c r="E1321" s="23" t="s">
        <v>61</v>
      </c>
      <c r="F1321" s="24">
        <v>55.38</v>
      </c>
    </row>
    <row r="1322" spans="1:6">
      <c r="A1322" s="22">
        <v>44050</v>
      </c>
      <c r="B1322" s="22" t="str">
        <f t="shared" si="40"/>
        <v>Aug</v>
      </c>
      <c r="C1322" s="23">
        <f t="shared" si="41"/>
        <v>32</v>
      </c>
      <c r="D1322" s="22" t="s">
        <v>45</v>
      </c>
      <c r="E1322" s="23" t="s">
        <v>49</v>
      </c>
      <c r="F1322" s="24">
        <v>33.01</v>
      </c>
    </row>
    <row r="1323" spans="1:6">
      <c r="A1323" s="22">
        <v>43972</v>
      </c>
      <c r="B1323" s="22" t="str">
        <f t="shared" si="40"/>
        <v>May</v>
      </c>
      <c r="C1323" s="23">
        <f t="shared" si="41"/>
        <v>21</v>
      </c>
      <c r="D1323" s="22" t="s">
        <v>45</v>
      </c>
      <c r="E1323" s="23" t="s">
        <v>43</v>
      </c>
      <c r="F1323" s="24">
        <v>40.51</v>
      </c>
    </row>
    <row r="1324" spans="1:6">
      <c r="A1324" s="22">
        <v>44030</v>
      </c>
      <c r="B1324" s="22" t="str">
        <f t="shared" si="40"/>
        <v>Jul</v>
      </c>
      <c r="C1324" s="23">
        <f t="shared" si="41"/>
        <v>29</v>
      </c>
      <c r="D1324" s="22" t="s">
        <v>48</v>
      </c>
      <c r="E1324" s="23" t="s">
        <v>57</v>
      </c>
      <c r="F1324" s="24">
        <v>46.83</v>
      </c>
    </row>
    <row r="1325" spans="1:6">
      <c r="A1325" s="22">
        <v>43987</v>
      </c>
      <c r="B1325" s="22" t="str">
        <f t="shared" si="40"/>
        <v>Jun</v>
      </c>
      <c r="C1325" s="23">
        <f t="shared" si="41"/>
        <v>23</v>
      </c>
      <c r="D1325" s="22" t="s">
        <v>48</v>
      </c>
      <c r="E1325" s="23" t="s">
        <v>49</v>
      </c>
      <c r="F1325" s="24">
        <v>64.58</v>
      </c>
    </row>
    <row r="1326" spans="1:6">
      <c r="A1326" s="22">
        <v>44010</v>
      </c>
      <c r="B1326" s="22" t="str">
        <f t="shared" si="40"/>
        <v>Jun</v>
      </c>
      <c r="C1326" s="23">
        <f t="shared" si="41"/>
        <v>27</v>
      </c>
      <c r="D1326" s="22" t="s">
        <v>38</v>
      </c>
      <c r="E1326" s="23" t="s">
        <v>54</v>
      </c>
      <c r="F1326" s="24">
        <v>23.73</v>
      </c>
    </row>
    <row r="1327" spans="1:6">
      <c r="A1327" s="22">
        <v>44031</v>
      </c>
      <c r="B1327" s="22" t="str">
        <f t="shared" si="40"/>
        <v>Jul</v>
      </c>
      <c r="C1327" s="23">
        <f t="shared" si="41"/>
        <v>30</v>
      </c>
      <c r="D1327" s="22" t="s">
        <v>48</v>
      </c>
      <c r="E1327" s="23" t="s">
        <v>49</v>
      </c>
      <c r="F1327" s="24">
        <v>533.77</v>
      </c>
    </row>
    <row r="1328" spans="1:6">
      <c r="A1328" s="22">
        <v>44055</v>
      </c>
      <c r="B1328" s="22" t="str">
        <f t="shared" si="40"/>
        <v>Aug</v>
      </c>
      <c r="C1328" s="23">
        <f t="shared" si="41"/>
        <v>33</v>
      </c>
      <c r="D1328" s="22" t="s">
        <v>38</v>
      </c>
      <c r="E1328" s="23" t="s">
        <v>49</v>
      </c>
      <c r="F1328" s="24">
        <v>66.47</v>
      </c>
    </row>
    <row r="1329" spans="1:6">
      <c r="A1329" s="22">
        <v>44062</v>
      </c>
      <c r="B1329" s="22" t="str">
        <f t="shared" si="40"/>
        <v>Aug</v>
      </c>
      <c r="C1329" s="23">
        <f t="shared" si="41"/>
        <v>34</v>
      </c>
      <c r="D1329" s="22" t="s">
        <v>48</v>
      </c>
      <c r="E1329" s="23" t="s">
        <v>50</v>
      </c>
      <c r="F1329" s="24">
        <v>69.930000000000007</v>
      </c>
    </row>
    <row r="1330" spans="1:6">
      <c r="A1330" s="22">
        <v>44074</v>
      </c>
      <c r="B1330" s="22" t="str">
        <f t="shared" si="40"/>
        <v>Aug</v>
      </c>
      <c r="C1330" s="23">
        <f t="shared" si="41"/>
        <v>36</v>
      </c>
      <c r="D1330" s="22" t="s">
        <v>45</v>
      </c>
      <c r="E1330" s="23" t="s">
        <v>54</v>
      </c>
      <c r="F1330" s="24">
        <v>24.29</v>
      </c>
    </row>
    <row r="1331" spans="1:6">
      <c r="A1331" s="22">
        <v>44059</v>
      </c>
      <c r="B1331" s="22" t="str">
        <f t="shared" si="40"/>
        <v>Aug</v>
      </c>
      <c r="C1331" s="23">
        <f t="shared" si="41"/>
        <v>34</v>
      </c>
      <c r="D1331" s="22" t="s">
        <v>48</v>
      </c>
      <c r="E1331" s="23" t="s">
        <v>49</v>
      </c>
      <c r="F1331" s="24">
        <v>33.9</v>
      </c>
    </row>
    <row r="1332" spans="1:6">
      <c r="A1332" s="22">
        <v>44044</v>
      </c>
      <c r="B1332" s="22" t="str">
        <f t="shared" si="40"/>
        <v>Aug</v>
      </c>
      <c r="C1332" s="23">
        <f t="shared" si="41"/>
        <v>31</v>
      </c>
      <c r="D1332" s="22" t="s">
        <v>38</v>
      </c>
      <c r="E1332" s="23" t="s">
        <v>54</v>
      </c>
      <c r="F1332" s="24">
        <v>23.04</v>
      </c>
    </row>
    <row r="1333" spans="1:6">
      <c r="A1333" s="22">
        <v>44000</v>
      </c>
      <c r="B1333" s="22" t="str">
        <f t="shared" si="40"/>
        <v>Jun</v>
      </c>
      <c r="C1333" s="23">
        <f t="shared" si="41"/>
        <v>25</v>
      </c>
      <c r="D1333" s="22" t="s">
        <v>48</v>
      </c>
      <c r="E1333" s="23" t="s">
        <v>49</v>
      </c>
      <c r="F1333" s="24">
        <v>68.12</v>
      </c>
    </row>
    <row r="1334" spans="1:6">
      <c r="A1334" s="22">
        <v>44069</v>
      </c>
      <c r="B1334" s="22" t="str">
        <f t="shared" si="40"/>
        <v>Aug</v>
      </c>
      <c r="C1334" s="23">
        <f t="shared" si="41"/>
        <v>35</v>
      </c>
      <c r="D1334" s="22" t="s">
        <v>38</v>
      </c>
      <c r="E1334" s="23" t="s">
        <v>61</v>
      </c>
      <c r="F1334" s="24">
        <v>55.47</v>
      </c>
    </row>
    <row r="1335" spans="1:6">
      <c r="A1335" s="22">
        <v>44095</v>
      </c>
      <c r="B1335" s="22" t="str">
        <f t="shared" si="40"/>
        <v>Sep</v>
      </c>
      <c r="C1335" s="23">
        <f t="shared" si="41"/>
        <v>39</v>
      </c>
      <c r="D1335" s="22" t="s">
        <v>38</v>
      </c>
      <c r="E1335" s="23" t="s">
        <v>56</v>
      </c>
      <c r="F1335" s="24">
        <v>21.78</v>
      </c>
    </row>
    <row r="1336" spans="1:6">
      <c r="A1336" s="22">
        <v>43988</v>
      </c>
      <c r="B1336" s="22" t="str">
        <f t="shared" si="40"/>
        <v>Jun</v>
      </c>
      <c r="C1336" s="23">
        <f t="shared" si="41"/>
        <v>23</v>
      </c>
      <c r="D1336" s="22" t="s">
        <v>48</v>
      </c>
      <c r="E1336" s="23" t="s">
        <v>50</v>
      </c>
      <c r="F1336" s="24">
        <v>154.74</v>
      </c>
    </row>
    <row r="1337" spans="1:6">
      <c r="A1337" s="22">
        <v>43984</v>
      </c>
      <c r="B1337" s="22" t="str">
        <f t="shared" si="40"/>
        <v>Jun</v>
      </c>
      <c r="C1337" s="23">
        <f t="shared" si="41"/>
        <v>23</v>
      </c>
      <c r="D1337" s="22" t="s">
        <v>48</v>
      </c>
      <c r="E1337" s="23" t="s">
        <v>49</v>
      </c>
      <c r="F1337" s="24">
        <v>64.260000000000005</v>
      </c>
    </row>
    <row r="1338" spans="1:6">
      <c r="A1338" s="22">
        <v>44073</v>
      </c>
      <c r="B1338" s="22" t="str">
        <f t="shared" si="40"/>
        <v>Aug</v>
      </c>
      <c r="C1338" s="23">
        <f t="shared" si="41"/>
        <v>36</v>
      </c>
      <c r="D1338" s="22" t="s">
        <v>38</v>
      </c>
      <c r="E1338" s="23" t="s">
        <v>58</v>
      </c>
      <c r="F1338" s="24">
        <v>72.849999999999994</v>
      </c>
    </row>
    <row r="1339" spans="1:6">
      <c r="A1339" s="22">
        <v>44064</v>
      </c>
      <c r="B1339" s="22" t="str">
        <f t="shared" si="40"/>
        <v>Aug</v>
      </c>
      <c r="C1339" s="23">
        <f t="shared" si="41"/>
        <v>34</v>
      </c>
      <c r="D1339" s="22" t="s">
        <v>48</v>
      </c>
      <c r="E1339" s="23" t="s">
        <v>43</v>
      </c>
      <c r="F1339" s="24">
        <v>20.51</v>
      </c>
    </row>
    <row r="1340" spans="1:6">
      <c r="A1340" s="22">
        <v>44011</v>
      </c>
      <c r="B1340" s="22" t="str">
        <f t="shared" si="40"/>
        <v>Jun</v>
      </c>
      <c r="C1340" s="23">
        <f t="shared" si="41"/>
        <v>27</v>
      </c>
      <c r="D1340" s="22" t="s">
        <v>48</v>
      </c>
      <c r="E1340" s="23" t="s">
        <v>53</v>
      </c>
      <c r="F1340" s="24">
        <v>56.81</v>
      </c>
    </row>
    <row r="1341" spans="1:6">
      <c r="A1341" s="22">
        <v>44061</v>
      </c>
      <c r="B1341" s="22" t="str">
        <f t="shared" si="40"/>
        <v>Aug</v>
      </c>
      <c r="C1341" s="23">
        <f t="shared" si="41"/>
        <v>34</v>
      </c>
      <c r="D1341" s="22" t="s">
        <v>48</v>
      </c>
      <c r="E1341" s="23" t="s">
        <v>50</v>
      </c>
      <c r="F1341" s="24">
        <v>69.489999999999995</v>
      </c>
    </row>
    <row r="1342" spans="1:6">
      <c r="A1342" s="22">
        <v>43955</v>
      </c>
      <c r="B1342" s="22" t="str">
        <f t="shared" si="40"/>
        <v>May</v>
      </c>
      <c r="C1342" s="23">
        <f t="shared" si="41"/>
        <v>19</v>
      </c>
      <c r="D1342" s="22" t="s">
        <v>38</v>
      </c>
      <c r="E1342" s="23" t="s">
        <v>56</v>
      </c>
      <c r="F1342" s="24">
        <v>38.380000000000003</v>
      </c>
    </row>
    <row r="1343" spans="1:6">
      <c r="A1343" s="22">
        <v>43988</v>
      </c>
      <c r="B1343" s="22" t="str">
        <f t="shared" si="40"/>
        <v>Jun</v>
      </c>
      <c r="C1343" s="23">
        <f t="shared" si="41"/>
        <v>23</v>
      </c>
      <c r="D1343" s="22" t="s">
        <v>48</v>
      </c>
      <c r="E1343" s="23" t="s">
        <v>50</v>
      </c>
      <c r="F1343" s="24">
        <v>46.83</v>
      </c>
    </row>
    <row r="1344" spans="1:6">
      <c r="A1344" s="22">
        <v>44059</v>
      </c>
      <c r="B1344" s="22" t="str">
        <f t="shared" si="40"/>
        <v>Aug</v>
      </c>
      <c r="C1344" s="23">
        <f t="shared" si="41"/>
        <v>34</v>
      </c>
      <c r="D1344" s="22" t="s">
        <v>38</v>
      </c>
      <c r="E1344" s="23" t="s">
        <v>43</v>
      </c>
      <c r="F1344" s="24">
        <v>80.09</v>
      </c>
    </row>
    <row r="1345" spans="1:6">
      <c r="A1345" s="22">
        <v>43991</v>
      </c>
      <c r="B1345" s="22" t="str">
        <f t="shared" si="40"/>
        <v>Jun</v>
      </c>
      <c r="C1345" s="23">
        <f t="shared" si="41"/>
        <v>24</v>
      </c>
      <c r="D1345" s="22" t="s">
        <v>45</v>
      </c>
      <c r="E1345" s="23" t="s">
        <v>53</v>
      </c>
      <c r="F1345" s="24">
        <v>29.98</v>
      </c>
    </row>
    <row r="1346" spans="1:6">
      <c r="A1346" s="22">
        <v>43998</v>
      </c>
      <c r="B1346" s="22" t="str">
        <f t="shared" si="40"/>
        <v>Jun</v>
      </c>
      <c r="C1346" s="23">
        <f t="shared" si="41"/>
        <v>25</v>
      </c>
      <c r="D1346" s="22" t="s">
        <v>38</v>
      </c>
      <c r="E1346" s="23" t="s">
        <v>43</v>
      </c>
      <c r="F1346" s="24">
        <v>40.22</v>
      </c>
    </row>
    <row r="1347" spans="1:6">
      <c r="A1347" s="22">
        <v>44012</v>
      </c>
      <c r="B1347" s="22" t="str">
        <f t="shared" si="40"/>
        <v>Jun</v>
      </c>
      <c r="C1347" s="23">
        <f t="shared" si="41"/>
        <v>27</v>
      </c>
      <c r="D1347" s="22" t="s">
        <v>38</v>
      </c>
      <c r="E1347" s="23" t="s">
        <v>50</v>
      </c>
      <c r="F1347" s="24">
        <v>69.61</v>
      </c>
    </row>
    <row r="1348" spans="1:6">
      <c r="A1348" s="22">
        <v>43979</v>
      </c>
      <c r="B1348" s="22" t="str">
        <f t="shared" si="40"/>
        <v>May</v>
      </c>
      <c r="C1348" s="23">
        <f t="shared" si="41"/>
        <v>22</v>
      </c>
      <c r="D1348" s="22" t="s">
        <v>48</v>
      </c>
      <c r="E1348" s="23" t="s">
        <v>58</v>
      </c>
      <c r="F1348" s="24">
        <v>75.72</v>
      </c>
    </row>
    <row r="1349" spans="1:6">
      <c r="A1349" s="22">
        <v>44070</v>
      </c>
      <c r="B1349" s="22" t="str">
        <f t="shared" si="40"/>
        <v>Aug</v>
      </c>
      <c r="C1349" s="23">
        <f t="shared" si="41"/>
        <v>35</v>
      </c>
      <c r="D1349" s="22" t="s">
        <v>45</v>
      </c>
      <c r="E1349" s="23" t="s">
        <v>50</v>
      </c>
      <c r="F1349" s="24">
        <v>44.63</v>
      </c>
    </row>
    <row r="1350" spans="1:6">
      <c r="A1350" s="22">
        <v>44002</v>
      </c>
      <c r="B1350" s="22" t="str">
        <f t="shared" ref="B1350:B1413" si="42">TEXT(A1350,"mmm")</f>
        <v>Jun</v>
      </c>
      <c r="C1350" s="23">
        <f t="shared" ref="C1350:C1413" si="43">WEEKNUM(A1350)</f>
        <v>25</v>
      </c>
      <c r="D1350" s="22" t="s">
        <v>48</v>
      </c>
      <c r="E1350" s="23" t="s">
        <v>49</v>
      </c>
      <c r="F1350" s="24">
        <v>66.64</v>
      </c>
    </row>
    <row r="1351" spans="1:6">
      <c r="A1351" s="22">
        <v>44046</v>
      </c>
      <c r="B1351" s="22" t="str">
        <f t="shared" si="42"/>
        <v>Aug</v>
      </c>
      <c r="C1351" s="23">
        <f t="shared" si="43"/>
        <v>32</v>
      </c>
      <c r="D1351" s="22" t="s">
        <v>38</v>
      </c>
      <c r="E1351" s="23" t="s">
        <v>49</v>
      </c>
      <c r="F1351" s="24">
        <v>102.7</v>
      </c>
    </row>
    <row r="1352" spans="1:6">
      <c r="A1352" s="22">
        <v>43994</v>
      </c>
      <c r="B1352" s="22" t="str">
        <f t="shared" si="42"/>
        <v>Jun</v>
      </c>
      <c r="C1352" s="23">
        <f t="shared" si="43"/>
        <v>24</v>
      </c>
      <c r="D1352" s="22" t="s">
        <v>48</v>
      </c>
      <c r="E1352" s="23" t="s">
        <v>53</v>
      </c>
      <c r="F1352" s="24">
        <v>90.32</v>
      </c>
    </row>
    <row r="1353" spans="1:6">
      <c r="A1353" s="22">
        <v>43990</v>
      </c>
      <c r="B1353" s="22" t="str">
        <f t="shared" si="42"/>
        <v>Jun</v>
      </c>
      <c r="C1353" s="23">
        <f t="shared" si="43"/>
        <v>24</v>
      </c>
      <c r="D1353" s="22" t="s">
        <v>38</v>
      </c>
      <c r="E1353" s="23" t="s">
        <v>43</v>
      </c>
      <c r="F1353" s="24">
        <v>20.99</v>
      </c>
    </row>
    <row r="1354" spans="1:6">
      <c r="A1354" s="22">
        <v>43954</v>
      </c>
      <c r="B1354" s="22" t="str">
        <f t="shared" si="42"/>
        <v>May</v>
      </c>
      <c r="C1354" s="23">
        <f t="shared" si="43"/>
        <v>19</v>
      </c>
      <c r="D1354" s="22" t="s">
        <v>48</v>
      </c>
      <c r="E1354" s="23" t="s">
        <v>53</v>
      </c>
      <c r="F1354" s="24">
        <v>523.23</v>
      </c>
    </row>
    <row r="1355" spans="1:6">
      <c r="A1355" s="22">
        <v>44068</v>
      </c>
      <c r="B1355" s="22" t="str">
        <f t="shared" si="42"/>
        <v>Aug</v>
      </c>
      <c r="C1355" s="23">
        <f t="shared" si="43"/>
        <v>35</v>
      </c>
      <c r="D1355" s="22" t="s">
        <v>48</v>
      </c>
      <c r="E1355" s="23" t="s">
        <v>56</v>
      </c>
      <c r="F1355" s="24">
        <v>38.64</v>
      </c>
    </row>
    <row r="1356" spans="1:6">
      <c r="A1356" s="22">
        <v>44054</v>
      </c>
      <c r="B1356" s="22" t="str">
        <f t="shared" si="42"/>
        <v>Aug</v>
      </c>
      <c r="C1356" s="23">
        <f t="shared" si="43"/>
        <v>33</v>
      </c>
      <c r="D1356" s="22" t="s">
        <v>38</v>
      </c>
      <c r="E1356" s="23" t="s">
        <v>43</v>
      </c>
      <c r="F1356" s="24">
        <v>76.41</v>
      </c>
    </row>
    <row r="1357" spans="1:6">
      <c r="A1357" s="22">
        <v>44064</v>
      </c>
      <c r="B1357" s="22" t="str">
        <f t="shared" si="42"/>
        <v>Aug</v>
      </c>
      <c r="C1357" s="23">
        <f t="shared" si="43"/>
        <v>34</v>
      </c>
      <c r="D1357" s="22" t="s">
        <v>38</v>
      </c>
      <c r="E1357" s="23" t="s">
        <v>53</v>
      </c>
      <c r="F1357" s="24">
        <v>29.83</v>
      </c>
    </row>
    <row r="1358" spans="1:6">
      <c r="A1358" s="22">
        <v>44011</v>
      </c>
      <c r="B1358" s="22" t="str">
        <f t="shared" si="42"/>
        <v>Jun</v>
      </c>
      <c r="C1358" s="23">
        <f t="shared" si="43"/>
        <v>27</v>
      </c>
      <c r="D1358" s="22" t="s">
        <v>48</v>
      </c>
      <c r="E1358" s="23" t="s">
        <v>58</v>
      </c>
      <c r="F1358" s="24">
        <v>72.44</v>
      </c>
    </row>
    <row r="1359" spans="1:6">
      <c r="A1359" s="22">
        <v>44063</v>
      </c>
      <c r="B1359" s="22" t="str">
        <f t="shared" si="42"/>
        <v>Aug</v>
      </c>
      <c r="C1359" s="23">
        <f t="shared" si="43"/>
        <v>34</v>
      </c>
      <c r="D1359" s="22" t="s">
        <v>48</v>
      </c>
      <c r="E1359" s="23" t="s">
        <v>39</v>
      </c>
      <c r="F1359" s="24">
        <v>1629.58</v>
      </c>
    </row>
    <row r="1360" spans="1:6">
      <c r="A1360" s="22">
        <v>44052</v>
      </c>
      <c r="B1360" s="22" t="str">
        <f t="shared" si="42"/>
        <v>Aug</v>
      </c>
      <c r="C1360" s="23">
        <f t="shared" si="43"/>
        <v>33</v>
      </c>
      <c r="D1360" s="22" t="s">
        <v>45</v>
      </c>
      <c r="E1360" s="23" t="s">
        <v>43</v>
      </c>
      <c r="F1360" s="24">
        <v>60.32</v>
      </c>
    </row>
    <row r="1361" spans="1:6">
      <c r="A1361" s="22">
        <v>44058</v>
      </c>
      <c r="B1361" s="22" t="str">
        <f t="shared" si="42"/>
        <v>Aug</v>
      </c>
      <c r="C1361" s="23">
        <f t="shared" si="43"/>
        <v>33</v>
      </c>
      <c r="D1361" s="22" t="s">
        <v>48</v>
      </c>
      <c r="E1361" s="23" t="s">
        <v>66</v>
      </c>
      <c r="F1361" s="24">
        <v>36.17</v>
      </c>
    </row>
    <row r="1362" spans="1:6">
      <c r="A1362" s="22">
        <v>43999</v>
      </c>
      <c r="B1362" s="22" t="str">
        <f t="shared" si="42"/>
        <v>Jun</v>
      </c>
      <c r="C1362" s="23">
        <f t="shared" si="43"/>
        <v>25</v>
      </c>
      <c r="D1362" s="22" t="s">
        <v>38</v>
      </c>
      <c r="E1362" s="23" t="s">
        <v>53</v>
      </c>
      <c r="F1362" s="24">
        <v>58.4</v>
      </c>
    </row>
    <row r="1363" spans="1:6">
      <c r="A1363" s="22">
        <v>44046</v>
      </c>
      <c r="B1363" s="22" t="str">
        <f t="shared" si="42"/>
        <v>Aug</v>
      </c>
      <c r="C1363" s="23">
        <f t="shared" si="43"/>
        <v>32</v>
      </c>
      <c r="D1363" s="22" t="s">
        <v>48</v>
      </c>
      <c r="E1363" s="23" t="s">
        <v>61</v>
      </c>
      <c r="F1363" s="24">
        <v>83.71</v>
      </c>
    </row>
    <row r="1364" spans="1:6">
      <c r="A1364" s="22">
        <v>44052</v>
      </c>
      <c r="B1364" s="22" t="str">
        <f t="shared" si="42"/>
        <v>Aug</v>
      </c>
      <c r="C1364" s="23">
        <f t="shared" si="43"/>
        <v>33</v>
      </c>
      <c r="D1364" s="22" t="s">
        <v>38</v>
      </c>
      <c r="E1364" s="23" t="s">
        <v>66</v>
      </c>
      <c r="F1364" s="24">
        <v>235.88</v>
      </c>
    </row>
    <row r="1365" spans="1:6">
      <c r="A1365" s="22">
        <v>44067</v>
      </c>
      <c r="B1365" s="22" t="str">
        <f t="shared" si="42"/>
        <v>Aug</v>
      </c>
      <c r="C1365" s="23">
        <f t="shared" si="43"/>
        <v>35</v>
      </c>
      <c r="D1365" s="22" t="s">
        <v>48</v>
      </c>
      <c r="E1365" s="23" t="s">
        <v>54</v>
      </c>
      <c r="F1365" s="24">
        <v>47.76</v>
      </c>
    </row>
    <row r="1366" spans="1:6">
      <c r="A1366" s="22">
        <v>43993</v>
      </c>
      <c r="B1366" s="22" t="str">
        <f t="shared" si="42"/>
        <v>Jun</v>
      </c>
      <c r="C1366" s="23">
        <f t="shared" si="43"/>
        <v>24</v>
      </c>
      <c r="D1366" s="22" t="s">
        <v>38</v>
      </c>
      <c r="E1366" s="23" t="s">
        <v>49</v>
      </c>
      <c r="F1366" s="24">
        <v>96.87</v>
      </c>
    </row>
    <row r="1367" spans="1:6">
      <c r="A1367" s="22">
        <v>44016</v>
      </c>
      <c r="B1367" s="22" t="str">
        <f t="shared" si="42"/>
        <v>Jul</v>
      </c>
      <c r="C1367" s="23">
        <f t="shared" si="43"/>
        <v>27</v>
      </c>
      <c r="D1367" s="22" t="s">
        <v>38</v>
      </c>
      <c r="E1367" s="23" t="s">
        <v>43</v>
      </c>
      <c r="F1367" s="24">
        <v>60.11</v>
      </c>
    </row>
    <row r="1368" spans="1:6">
      <c r="A1368" s="22">
        <v>43994</v>
      </c>
      <c r="B1368" s="22" t="str">
        <f t="shared" si="42"/>
        <v>Jun</v>
      </c>
      <c r="C1368" s="23">
        <f t="shared" si="43"/>
        <v>24</v>
      </c>
      <c r="D1368" s="22" t="s">
        <v>38</v>
      </c>
      <c r="E1368" s="23" t="s">
        <v>49</v>
      </c>
      <c r="F1368" s="24">
        <v>66.430000000000007</v>
      </c>
    </row>
    <row r="1369" spans="1:6">
      <c r="A1369" s="22">
        <v>44069</v>
      </c>
      <c r="B1369" s="22" t="str">
        <f t="shared" si="42"/>
        <v>Aug</v>
      </c>
      <c r="C1369" s="23">
        <f t="shared" si="43"/>
        <v>35</v>
      </c>
      <c r="D1369" s="22" t="s">
        <v>38</v>
      </c>
      <c r="E1369" s="23" t="s">
        <v>53</v>
      </c>
      <c r="F1369" s="24">
        <v>29.07</v>
      </c>
    </row>
    <row r="1370" spans="1:6">
      <c r="A1370" s="22">
        <v>44054</v>
      </c>
      <c r="B1370" s="22" t="str">
        <f t="shared" si="42"/>
        <v>Aug</v>
      </c>
      <c r="C1370" s="23">
        <f t="shared" si="43"/>
        <v>33</v>
      </c>
      <c r="D1370" s="22" t="s">
        <v>38</v>
      </c>
      <c r="E1370" s="23" t="s">
        <v>43</v>
      </c>
      <c r="F1370" s="24">
        <v>40.409999999999997</v>
      </c>
    </row>
    <row r="1371" spans="1:6">
      <c r="A1371" s="22">
        <v>44068</v>
      </c>
      <c r="B1371" s="22" t="str">
        <f t="shared" si="42"/>
        <v>Aug</v>
      </c>
      <c r="C1371" s="23">
        <f t="shared" si="43"/>
        <v>35</v>
      </c>
      <c r="D1371" s="22" t="s">
        <v>48</v>
      </c>
      <c r="E1371" s="23" t="s">
        <v>49</v>
      </c>
      <c r="F1371" s="24">
        <v>66.040000000000006</v>
      </c>
    </row>
    <row r="1372" spans="1:6">
      <c r="A1372" s="22">
        <v>44046</v>
      </c>
      <c r="B1372" s="22" t="str">
        <f t="shared" si="42"/>
        <v>Aug</v>
      </c>
      <c r="C1372" s="23">
        <f t="shared" si="43"/>
        <v>32</v>
      </c>
      <c r="D1372" s="22" t="s">
        <v>38</v>
      </c>
      <c r="E1372" s="23" t="s">
        <v>61</v>
      </c>
      <c r="F1372" s="24">
        <v>28.05</v>
      </c>
    </row>
    <row r="1373" spans="1:6">
      <c r="A1373" s="22">
        <v>44006</v>
      </c>
      <c r="B1373" s="22" t="str">
        <f t="shared" si="42"/>
        <v>Jun</v>
      </c>
      <c r="C1373" s="23">
        <f t="shared" si="43"/>
        <v>26</v>
      </c>
      <c r="D1373" s="22" t="s">
        <v>45</v>
      </c>
      <c r="E1373" s="23" t="s">
        <v>43</v>
      </c>
      <c r="F1373" s="24">
        <v>60.43</v>
      </c>
    </row>
    <row r="1374" spans="1:6">
      <c r="A1374" s="22">
        <v>44057</v>
      </c>
      <c r="B1374" s="22" t="str">
        <f t="shared" si="42"/>
        <v>Aug</v>
      </c>
      <c r="C1374" s="23">
        <f t="shared" si="43"/>
        <v>33</v>
      </c>
      <c r="D1374" s="22" t="s">
        <v>38</v>
      </c>
      <c r="E1374" s="23" t="s">
        <v>56</v>
      </c>
      <c r="F1374" s="24">
        <v>63.09</v>
      </c>
    </row>
    <row r="1375" spans="1:6">
      <c r="A1375" s="22">
        <v>44072</v>
      </c>
      <c r="B1375" s="22" t="str">
        <f t="shared" si="42"/>
        <v>Aug</v>
      </c>
      <c r="C1375" s="23">
        <f t="shared" si="43"/>
        <v>35</v>
      </c>
      <c r="D1375" s="22" t="s">
        <v>38</v>
      </c>
      <c r="E1375" s="23" t="s">
        <v>58</v>
      </c>
      <c r="F1375" s="24">
        <v>24.12</v>
      </c>
    </row>
    <row r="1376" spans="1:6">
      <c r="A1376" s="22">
        <v>43984</v>
      </c>
      <c r="B1376" s="22" t="str">
        <f t="shared" si="42"/>
        <v>Jun</v>
      </c>
      <c r="C1376" s="23">
        <f t="shared" si="43"/>
        <v>23</v>
      </c>
      <c r="D1376" s="22" t="s">
        <v>45</v>
      </c>
      <c r="E1376" s="23" t="s">
        <v>57</v>
      </c>
      <c r="F1376" s="24">
        <v>46.11</v>
      </c>
    </row>
    <row r="1377" spans="1:6">
      <c r="A1377" s="22">
        <v>43996</v>
      </c>
      <c r="B1377" s="22" t="str">
        <f t="shared" si="42"/>
        <v>Jun</v>
      </c>
      <c r="C1377" s="23">
        <f t="shared" si="43"/>
        <v>25</v>
      </c>
      <c r="D1377" s="22" t="s">
        <v>48</v>
      </c>
      <c r="E1377" s="23" t="s">
        <v>54</v>
      </c>
      <c r="F1377" s="24">
        <v>90.79</v>
      </c>
    </row>
    <row r="1378" spans="1:6">
      <c r="A1378" s="22">
        <v>44026</v>
      </c>
      <c r="B1378" s="22" t="str">
        <f t="shared" si="42"/>
        <v>Jul</v>
      </c>
      <c r="C1378" s="23">
        <f t="shared" si="43"/>
        <v>29</v>
      </c>
      <c r="D1378" s="22" t="s">
        <v>38</v>
      </c>
      <c r="E1378" s="23" t="s">
        <v>53</v>
      </c>
      <c r="F1378" s="24">
        <v>60.48</v>
      </c>
    </row>
    <row r="1379" spans="1:6">
      <c r="A1379" s="22">
        <v>43952</v>
      </c>
      <c r="B1379" s="22" t="str">
        <f t="shared" si="42"/>
        <v>May</v>
      </c>
      <c r="C1379" s="23">
        <f t="shared" si="43"/>
        <v>18</v>
      </c>
      <c r="D1379" s="22" t="s">
        <v>48</v>
      </c>
      <c r="E1379" s="23" t="s">
        <v>57</v>
      </c>
      <c r="F1379" s="24">
        <v>69.27</v>
      </c>
    </row>
    <row r="1380" spans="1:6">
      <c r="A1380" s="22">
        <v>43997</v>
      </c>
      <c r="B1380" s="22" t="str">
        <f t="shared" si="42"/>
        <v>Jun</v>
      </c>
      <c r="C1380" s="23">
        <f t="shared" si="43"/>
        <v>25</v>
      </c>
      <c r="D1380" s="22" t="s">
        <v>45</v>
      </c>
      <c r="E1380" s="23" t="s">
        <v>61</v>
      </c>
      <c r="F1380" s="24">
        <v>353.19</v>
      </c>
    </row>
    <row r="1381" spans="1:6">
      <c r="A1381" s="22">
        <v>44018</v>
      </c>
      <c r="B1381" s="22" t="str">
        <f t="shared" si="42"/>
        <v>Jul</v>
      </c>
      <c r="C1381" s="23">
        <f t="shared" si="43"/>
        <v>28</v>
      </c>
      <c r="D1381" s="22" t="s">
        <v>38</v>
      </c>
      <c r="E1381" s="23" t="s">
        <v>53</v>
      </c>
      <c r="F1381" s="24">
        <v>56.2</v>
      </c>
    </row>
    <row r="1382" spans="1:6">
      <c r="A1382" s="22">
        <v>44016</v>
      </c>
      <c r="B1382" s="22" t="str">
        <f t="shared" si="42"/>
        <v>Jul</v>
      </c>
      <c r="C1382" s="23">
        <f t="shared" si="43"/>
        <v>27</v>
      </c>
      <c r="D1382" s="22" t="s">
        <v>48</v>
      </c>
      <c r="E1382" s="23" t="s">
        <v>58</v>
      </c>
      <c r="F1382" s="24">
        <v>72.91</v>
      </c>
    </row>
    <row r="1383" spans="1:6">
      <c r="A1383" s="22">
        <v>44008</v>
      </c>
      <c r="B1383" s="22" t="str">
        <f t="shared" si="42"/>
        <v>Jun</v>
      </c>
      <c r="C1383" s="23">
        <f t="shared" si="43"/>
        <v>26</v>
      </c>
      <c r="D1383" s="22" t="s">
        <v>48</v>
      </c>
      <c r="E1383" s="23" t="s">
        <v>46</v>
      </c>
      <c r="F1383" s="24">
        <v>23.06</v>
      </c>
    </row>
    <row r="1384" spans="1:6">
      <c r="A1384" s="22">
        <v>43986</v>
      </c>
      <c r="B1384" s="22" t="str">
        <f t="shared" si="42"/>
        <v>Jun</v>
      </c>
      <c r="C1384" s="23">
        <f t="shared" si="43"/>
        <v>23</v>
      </c>
      <c r="D1384" s="22" t="s">
        <v>48</v>
      </c>
      <c r="E1384" s="23" t="s">
        <v>43</v>
      </c>
      <c r="F1384" s="24">
        <v>40.159999999999997</v>
      </c>
    </row>
    <row r="1385" spans="1:6">
      <c r="A1385" s="22">
        <v>44066</v>
      </c>
      <c r="B1385" s="22" t="str">
        <f t="shared" si="42"/>
        <v>Aug</v>
      </c>
      <c r="C1385" s="23">
        <f t="shared" si="43"/>
        <v>35</v>
      </c>
      <c r="D1385" s="22" t="s">
        <v>45</v>
      </c>
      <c r="E1385" s="23" t="s">
        <v>43</v>
      </c>
      <c r="F1385" s="24">
        <v>40.81</v>
      </c>
    </row>
    <row r="1386" spans="1:6">
      <c r="A1386" s="22">
        <v>44058</v>
      </c>
      <c r="B1386" s="22" t="str">
        <f t="shared" si="42"/>
        <v>Aug</v>
      </c>
      <c r="C1386" s="23">
        <f t="shared" si="43"/>
        <v>33</v>
      </c>
      <c r="D1386" s="22" t="s">
        <v>38</v>
      </c>
      <c r="E1386" s="23" t="s">
        <v>50</v>
      </c>
      <c r="F1386" s="24">
        <v>69.27</v>
      </c>
    </row>
    <row r="1387" spans="1:6">
      <c r="A1387" s="22">
        <v>43962</v>
      </c>
      <c r="B1387" s="22" t="str">
        <f t="shared" si="42"/>
        <v>May</v>
      </c>
      <c r="C1387" s="23">
        <f t="shared" si="43"/>
        <v>20</v>
      </c>
      <c r="D1387" s="22" t="s">
        <v>38</v>
      </c>
      <c r="E1387" s="23" t="s">
        <v>43</v>
      </c>
      <c r="F1387" s="24">
        <v>38.28</v>
      </c>
    </row>
    <row r="1388" spans="1:6">
      <c r="A1388" s="22">
        <v>44001</v>
      </c>
      <c r="B1388" s="22" t="str">
        <f t="shared" si="42"/>
        <v>Jun</v>
      </c>
      <c r="C1388" s="23">
        <f t="shared" si="43"/>
        <v>25</v>
      </c>
      <c r="D1388" s="22" t="s">
        <v>48</v>
      </c>
      <c r="E1388" s="23" t="s">
        <v>50</v>
      </c>
      <c r="F1388" s="24">
        <v>371.36</v>
      </c>
    </row>
    <row r="1389" spans="1:6">
      <c r="A1389" s="22">
        <v>43985</v>
      </c>
      <c r="B1389" s="22" t="str">
        <f t="shared" si="42"/>
        <v>Jun</v>
      </c>
      <c r="C1389" s="23">
        <f t="shared" si="43"/>
        <v>23</v>
      </c>
      <c r="D1389" s="22" t="s">
        <v>48</v>
      </c>
      <c r="E1389" s="23" t="s">
        <v>66</v>
      </c>
      <c r="F1389" s="24">
        <v>36.409999999999997</v>
      </c>
    </row>
    <row r="1390" spans="1:6">
      <c r="A1390" s="22">
        <v>43992</v>
      </c>
      <c r="B1390" s="22" t="str">
        <f t="shared" si="42"/>
        <v>Jun</v>
      </c>
      <c r="C1390" s="23">
        <f t="shared" si="43"/>
        <v>24</v>
      </c>
      <c r="D1390" s="22" t="s">
        <v>38</v>
      </c>
      <c r="E1390" s="23" t="s">
        <v>53</v>
      </c>
      <c r="F1390" s="24">
        <v>30.96</v>
      </c>
    </row>
    <row r="1391" spans="1:6">
      <c r="A1391" s="22">
        <v>44070</v>
      </c>
      <c r="B1391" s="22" t="str">
        <f t="shared" si="42"/>
        <v>Aug</v>
      </c>
      <c r="C1391" s="23">
        <f t="shared" si="43"/>
        <v>35</v>
      </c>
      <c r="D1391" s="22" t="s">
        <v>48</v>
      </c>
      <c r="E1391" s="23" t="s">
        <v>56</v>
      </c>
      <c r="F1391" s="24">
        <v>60.33</v>
      </c>
    </row>
    <row r="1392" spans="1:6">
      <c r="A1392" s="22">
        <v>44037</v>
      </c>
      <c r="B1392" s="22" t="str">
        <f t="shared" si="42"/>
        <v>Jul</v>
      </c>
      <c r="C1392" s="23">
        <f t="shared" si="43"/>
        <v>30</v>
      </c>
      <c r="D1392" s="22" t="s">
        <v>48</v>
      </c>
      <c r="E1392" s="23" t="s">
        <v>57</v>
      </c>
      <c r="F1392" s="24">
        <v>44.83</v>
      </c>
    </row>
    <row r="1393" spans="1:6">
      <c r="A1393" s="22">
        <v>44064</v>
      </c>
      <c r="B1393" s="22" t="str">
        <f t="shared" si="42"/>
        <v>Aug</v>
      </c>
      <c r="C1393" s="23">
        <f t="shared" si="43"/>
        <v>34</v>
      </c>
      <c r="D1393" s="22" t="s">
        <v>48</v>
      </c>
      <c r="E1393" s="23" t="s">
        <v>56</v>
      </c>
      <c r="F1393" s="24">
        <v>21.18</v>
      </c>
    </row>
    <row r="1394" spans="1:6">
      <c r="A1394" s="22">
        <v>43986</v>
      </c>
      <c r="B1394" s="22" t="str">
        <f t="shared" si="42"/>
        <v>Jun</v>
      </c>
      <c r="C1394" s="23">
        <f t="shared" si="43"/>
        <v>23</v>
      </c>
      <c r="D1394" s="22" t="s">
        <v>48</v>
      </c>
      <c r="E1394" s="23" t="s">
        <v>49</v>
      </c>
      <c r="F1394" s="24">
        <v>64.23</v>
      </c>
    </row>
    <row r="1395" spans="1:6">
      <c r="A1395" s="22">
        <v>44063</v>
      </c>
      <c r="B1395" s="22" t="str">
        <f t="shared" si="42"/>
        <v>Aug</v>
      </c>
      <c r="C1395" s="23">
        <f t="shared" si="43"/>
        <v>34</v>
      </c>
      <c r="D1395" s="22" t="s">
        <v>48</v>
      </c>
      <c r="E1395" s="23" t="s">
        <v>49</v>
      </c>
      <c r="F1395" s="24">
        <v>66.099999999999994</v>
      </c>
    </row>
    <row r="1396" spans="1:6">
      <c r="A1396" s="22">
        <v>43995</v>
      </c>
      <c r="B1396" s="22" t="str">
        <f t="shared" si="42"/>
        <v>Jun</v>
      </c>
      <c r="C1396" s="23">
        <f t="shared" si="43"/>
        <v>24</v>
      </c>
      <c r="D1396" s="22" t="s">
        <v>48</v>
      </c>
      <c r="E1396" s="23" t="s">
        <v>57</v>
      </c>
      <c r="F1396" s="24">
        <v>23.82</v>
      </c>
    </row>
    <row r="1397" spans="1:6">
      <c r="A1397" s="22">
        <v>43991</v>
      </c>
      <c r="B1397" s="22" t="str">
        <f t="shared" si="42"/>
        <v>Jun</v>
      </c>
      <c r="C1397" s="23">
        <f t="shared" si="43"/>
        <v>24</v>
      </c>
      <c r="D1397" s="22" t="s">
        <v>38</v>
      </c>
      <c r="E1397" s="23" t="s">
        <v>57</v>
      </c>
      <c r="F1397" s="24">
        <v>46.42</v>
      </c>
    </row>
    <row r="1398" spans="1:6">
      <c r="A1398" s="22">
        <v>43991</v>
      </c>
      <c r="B1398" s="22" t="str">
        <f t="shared" si="42"/>
        <v>Jun</v>
      </c>
      <c r="C1398" s="23">
        <f t="shared" si="43"/>
        <v>24</v>
      </c>
      <c r="D1398" s="22" t="s">
        <v>48</v>
      </c>
      <c r="E1398" s="23" t="s">
        <v>56</v>
      </c>
      <c r="F1398" s="24">
        <v>60.84</v>
      </c>
    </row>
    <row r="1399" spans="1:6">
      <c r="A1399" s="22">
        <v>43996</v>
      </c>
      <c r="B1399" s="22" t="str">
        <f t="shared" si="42"/>
        <v>Jun</v>
      </c>
      <c r="C1399" s="23">
        <f t="shared" si="43"/>
        <v>25</v>
      </c>
      <c r="D1399" s="22" t="s">
        <v>48</v>
      </c>
      <c r="E1399" s="23" t="s">
        <v>50</v>
      </c>
      <c r="F1399" s="24">
        <v>230.77</v>
      </c>
    </row>
    <row r="1400" spans="1:6">
      <c r="A1400" s="22">
        <v>44060</v>
      </c>
      <c r="B1400" s="22" t="str">
        <f t="shared" si="42"/>
        <v>Aug</v>
      </c>
      <c r="C1400" s="23">
        <f t="shared" si="43"/>
        <v>34</v>
      </c>
      <c r="D1400" s="22" t="s">
        <v>38</v>
      </c>
      <c r="E1400" s="23" t="s">
        <v>50</v>
      </c>
      <c r="F1400" s="24">
        <v>46.1</v>
      </c>
    </row>
    <row r="1401" spans="1:6">
      <c r="A1401" s="22">
        <v>44045</v>
      </c>
      <c r="B1401" s="22" t="str">
        <f t="shared" si="42"/>
        <v>Aug</v>
      </c>
      <c r="C1401" s="23">
        <f t="shared" si="43"/>
        <v>32</v>
      </c>
      <c r="D1401" s="22" t="s">
        <v>38</v>
      </c>
      <c r="E1401" s="23" t="s">
        <v>43</v>
      </c>
      <c r="F1401" s="24">
        <v>40.31</v>
      </c>
    </row>
    <row r="1402" spans="1:6">
      <c r="A1402" s="22">
        <v>44042</v>
      </c>
      <c r="B1402" s="22" t="str">
        <f t="shared" si="42"/>
        <v>Jul</v>
      </c>
      <c r="C1402" s="23">
        <f t="shared" si="43"/>
        <v>31</v>
      </c>
      <c r="D1402" s="22" t="s">
        <v>48</v>
      </c>
      <c r="E1402" s="23" t="s">
        <v>57</v>
      </c>
      <c r="F1402" s="24">
        <v>46.44</v>
      </c>
    </row>
    <row r="1403" spans="1:6">
      <c r="A1403" s="22">
        <v>43970</v>
      </c>
      <c r="B1403" s="22" t="str">
        <f t="shared" si="42"/>
        <v>May</v>
      </c>
      <c r="C1403" s="23">
        <f t="shared" si="43"/>
        <v>21</v>
      </c>
      <c r="D1403" s="22" t="s">
        <v>38</v>
      </c>
      <c r="E1403" s="23" t="s">
        <v>57</v>
      </c>
      <c r="F1403" s="24">
        <v>69.92</v>
      </c>
    </row>
    <row r="1404" spans="1:6">
      <c r="A1404" s="22">
        <v>44051</v>
      </c>
      <c r="B1404" s="22" t="str">
        <f t="shared" si="42"/>
        <v>Aug</v>
      </c>
      <c r="C1404" s="23">
        <f t="shared" si="43"/>
        <v>32</v>
      </c>
      <c r="D1404" s="22" t="s">
        <v>38</v>
      </c>
      <c r="E1404" s="23" t="s">
        <v>49</v>
      </c>
      <c r="F1404" s="24">
        <v>99.88</v>
      </c>
    </row>
    <row r="1405" spans="1:6">
      <c r="A1405" s="22">
        <v>44020</v>
      </c>
      <c r="B1405" s="22" t="str">
        <f t="shared" si="42"/>
        <v>Jul</v>
      </c>
      <c r="C1405" s="23">
        <f t="shared" si="43"/>
        <v>28</v>
      </c>
      <c r="D1405" s="22" t="s">
        <v>48</v>
      </c>
      <c r="E1405" s="23" t="s">
        <v>49</v>
      </c>
      <c r="F1405" s="24">
        <v>102.42</v>
      </c>
    </row>
    <row r="1406" spans="1:6">
      <c r="A1406" s="22">
        <v>43954</v>
      </c>
      <c r="B1406" s="22" t="str">
        <f t="shared" si="42"/>
        <v>May</v>
      </c>
      <c r="C1406" s="23">
        <f t="shared" si="43"/>
        <v>19</v>
      </c>
      <c r="D1406" s="22" t="s">
        <v>48</v>
      </c>
      <c r="E1406" s="23" t="s">
        <v>49</v>
      </c>
      <c r="F1406" s="24">
        <v>33.200000000000003</v>
      </c>
    </row>
    <row r="1407" spans="1:6">
      <c r="A1407" s="22">
        <v>44024</v>
      </c>
      <c r="B1407" s="22" t="str">
        <f t="shared" si="42"/>
        <v>Jul</v>
      </c>
      <c r="C1407" s="23">
        <f t="shared" si="43"/>
        <v>29</v>
      </c>
      <c r="D1407" s="22" t="s">
        <v>45</v>
      </c>
      <c r="E1407" s="23" t="s">
        <v>57</v>
      </c>
      <c r="F1407" s="24">
        <v>23.69</v>
      </c>
    </row>
    <row r="1408" spans="1:6">
      <c r="A1408" s="22">
        <v>43993</v>
      </c>
      <c r="B1408" s="22" t="str">
        <f t="shared" si="42"/>
        <v>Jun</v>
      </c>
      <c r="C1408" s="23">
        <f t="shared" si="43"/>
        <v>24</v>
      </c>
      <c r="D1408" s="22" t="s">
        <v>48</v>
      </c>
      <c r="E1408" s="23" t="s">
        <v>50</v>
      </c>
      <c r="F1408" s="24">
        <v>69.89</v>
      </c>
    </row>
    <row r="1409" spans="1:6">
      <c r="A1409" s="22">
        <v>44054</v>
      </c>
      <c r="B1409" s="22" t="str">
        <f t="shared" si="42"/>
        <v>Aug</v>
      </c>
      <c r="C1409" s="23">
        <f t="shared" si="43"/>
        <v>33</v>
      </c>
      <c r="D1409" s="22" t="s">
        <v>38</v>
      </c>
      <c r="E1409" s="23" t="s">
        <v>56</v>
      </c>
      <c r="F1409" s="24">
        <v>60.59</v>
      </c>
    </row>
    <row r="1410" spans="1:6">
      <c r="A1410" s="22">
        <v>44058</v>
      </c>
      <c r="B1410" s="22" t="str">
        <f t="shared" si="42"/>
        <v>Aug</v>
      </c>
      <c r="C1410" s="23">
        <f t="shared" si="43"/>
        <v>33</v>
      </c>
      <c r="D1410" s="22" t="s">
        <v>38</v>
      </c>
      <c r="E1410" s="23" t="s">
        <v>49</v>
      </c>
      <c r="F1410" s="24">
        <v>33.630000000000003</v>
      </c>
    </row>
    <row r="1411" spans="1:6">
      <c r="A1411" s="22">
        <v>44016</v>
      </c>
      <c r="B1411" s="22" t="str">
        <f t="shared" si="42"/>
        <v>Jul</v>
      </c>
      <c r="C1411" s="23">
        <f t="shared" si="43"/>
        <v>27</v>
      </c>
      <c r="D1411" s="22" t="s">
        <v>45</v>
      </c>
      <c r="E1411" s="23" t="s">
        <v>66</v>
      </c>
      <c r="F1411" s="24">
        <v>18.03</v>
      </c>
    </row>
    <row r="1412" spans="1:6">
      <c r="A1412" s="22">
        <v>44069</v>
      </c>
      <c r="B1412" s="22" t="str">
        <f t="shared" si="42"/>
        <v>Aug</v>
      </c>
      <c r="C1412" s="23">
        <f t="shared" si="43"/>
        <v>35</v>
      </c>
      <c r="D1412" s="22" t="s">
        <v>38</v>
      </c>
      <c r="E1412" s="23" t="s">
        <v>46</v>
      </c>
      <c r="F1412" s="24">
        <v>50.79</v>
      </c>
    </row>
    <row r="1413" spans="1:6">
      <c r="A1413" s="22">
        <v>44061</v>
      </c>
      <c r="B1413" s="22" t="str">
        <f t="shared" si="42"/>
        <v>Aug</v>
      </c>
      <c r="C1413" s="23">
        <f t="shared" si="43"/>
        <v>34</v>
      </c>
      <c r="D1413" s="22" t="s">
        <v>45</v>
      </c>
      <c r="E1413" s="23" t="s">
        <v>43</v>
      </c>
      <c r="F1413" s="24">
        <v>40.17</v>
      </c>
    </row>
    <row r="1414" spans="1:6">
      <c r="A1414" s="22">
        <v>44060</v>
      </c>
      <c r="B1414" s="22" t="str">
        <f t="shared" ref="B1414:B1477" si="44">TEXT(A1414,"mmm")</f>
        <v>Aug</v>
      </c>
      <c r="C1414" s="23">
        <f t="shared" ref="C1414:C1477" si="45">WEEKNUM(A1414)</f>
        <v>34</v>
      </c>
      <c r="D1414" s="22" t="s">
        <v>38</v>
      </c>
      <c r="E1414" s="23" t="s">
        <v>43</v>
      </c>
      <c r="F1414" s="24">
        <v>60.31</v>
      </c>
    </row>
    <row r="1415" spans="1:6">
      <c r="A1415" s="22">
        <v>44040</v>
      </c>
      <c r="B1415" s="22" t="str">
        <f t="shared" si="44"/>
        <v>Jul</v>
      </c>
      <c r="C1415" s="23">
        <f t="shared" si="45"/>
        <v>31</v>
      </c>
      <c r="D1415" s="22" t="s">
        <v>48</v>
      </c>
      <c r="E1415" s="23" t="s">
        <v>66</v>
      </c>
      <c r="F1415" s="24">
        <v>291.74</v>
      </c>
    </row>
    <row r="1416" spans="1:6">
      <c r="A1416" s="22">
        <v>43992</v>
      </c>
      <c r="B1416" s="22" t="str">
        <f t="shared" si="44"/>
        <v>Jun</v>
      </c>
      <c r="C1416" s="23">
        <f t="shared" si="45"/>
        <v>24</v>
      </c>
      <c r="D1416" s="22" t="s">
        <v>48</v>
      </c>
      <c r="E1416" s="23" t="s">
        <v>58</v>
      </c>
      <c r="F1416" s="24">
        <v>479.83</v>
      </c>
    </row>
    <row r="1417" spans="1:6">
      <c r="A1417" s="22">
        <v>43986</v>
      </c>
      <c r="B1417" s="22" t="str">
        <f t="shared" si="44"/>
        <v>Jun</v>
      </c>
      <c r="C1417" s="23">
        <f t="shared" si="45"/>
        <v>23</v>
      </c>
      <c r="D1417" s="22" t="s">
        <v>38</v>
      </c>
      <c r="E1417" s="23" t="s">
        <v>57</v>
      </c>
      <c r="F1417" s="24">
        <v>46.96</v>
      </c>
    </row>
    <row r="1418" spans="1:6">
      <c r="A1418" s="22">
        <v>44007</v>
      </c>
      <c r="B1418" s="22" t="str">
        <f t="shared" si="44"/>
        <v>Jun</v>
      </c>
      <c r="C1418" s="23">
        <f t="shared" si="45"/>
        <v>26</v>
      </c>
      <c r="D1418" s="22" t="s">
        <v>38</v>
      </c>
      <c r="E1418" s="23" t="s">
        <v>57</v>
      </c>
      <c r="F1418" s="24">
        <v>414.39</v>
      </c>
    </row>
    <row r="1419" spans="1:6">
      <c r="A1419" s="22">
        <v>43998</v>
      </c>
      <c r="B1419" s="22" t="str">
        <f t="shared" si="44"/>
        <v>Jun</v>
      </c>
      <c r="C1419" s="23">
        <f t="shared" si="45"/>
        <v>25</v>
      </c>
      <c r="D1419" s="22" t="s">
        <v>38</v>
      </c>
      <c r="E1419" s="23" t="s">
        <v>43</v>
      </c>
      <c r="F1419" s="24">
        <v>20.09</v>
      </c>
    </row>
    <row r="1420" spans="1:6">
      <c r="A1420" s="22">
        <v>44048</v>
      </c>
      <c r="B1420" s="22" t="str">
        <f t="shared" si="44"/>
        <v>Aug</v>
      </c>
      <c r="C1420" s="23">
        <f t="shared" si="45"/>
        <v>32</v>
      </c>
      <c r="D1420" s="22" t="s">
        <v>38</v>
      </c>
      <c r="E1420" s="23" t="s">
        <v>53</v>
      </c>
      <c r="F1420" s="24">
        <v>28.05</v>
      </c>
    </row>
    <row r="1421" spans="1:6">
      <c r="A1421" s="22">
        <v>44070</v>
      </c>
      <c r="B1421" s="22" t="str">
        <f t="shared" si="44"/>
        <v>Aug</v>
      </c>
      <c r="C1421" s="23">
        <f t="shared" si="45"/>
        <v>35</v>
      </c>
      <c r="D1421" s="22" t="s">
        <v>48</v>
      </c>
      <c r="E1421" s="23" t="s">
        <v>57</v>
      </c>
      <c r="F1421" s="24">
        <v>69.239999999999995</v>
      </c>
    </row>
    <row r="1422" spans="1:6">
      <c r="A1422" s="22">
        <v>44000</v>
      </c>
      <c r="B1422" s="22" t="str">
        <f t="shared" si="44"/>
        <v>Jun</v>
      </c>
      <c r="C1422" s="23">
        <f t="shared" si="45"/>
        <v>25</v>
      </c>
      <c r="D1422" s="22" t="s">
        <v>48</v>
      </c>
      <c r="E1422" s="23" t="s">
        <v>57</v>
      </c>
      <c r="F1422" s="24">
        <v>46.02</v>
      </c>
    </row>
    <row r="1423" spans="1:6">
      <c r="A1423" s="22">
        <v>44055</v>
      </c>
      <c r="B1423" s="22" t="str">
        <f t="shared" si="44"/>
        <v>Aug</v>
      </c>
      <c r="C1423" s="23">
        <f t="shared" si="45"/>
        <v>33</v>
      </c>
      <c r="D1423" s="22" t="s">
        <v>48</v>
      </c>
      <c r="E1423" s="23" t="s">
        <v>49</v>
      </c>
      <c r="F1423" s="24">
        <v>99.06</v>
      </c>
    </row>
    <row r="1424" spans="1:6">
      <c r="A1424" s="22">
        <v>44063</v>
      </c>
      <c r="B1424" s="22" t="str">
        <f t="shared" si="44"/>
        <v>Aug</v>
      </c>
      <c r="C1424" s="23">
        <f t="shared" si="45"/>
        <v>34</v>
      </c>
      <c r="D1424" s="22" t="s">
        <v>38</v>
      </c>
      <c r="E1424" s="23" t="s">
        <v>49</v>
      </c>
      <c r="F1424" s="24">
        <v>128.77000000000001</v>
      </c>
    </row>
    <row r="1425" spans="1:6">
      <c r="A1425" s="22">
        <v>44056</v>
      </c>
      <c r="B1425" s="22" t="str">
        <f t="shared" si="44"/>
        <v>Aug</v>
      </c>
      <c r="C1425" s="23">
        <f t="shared" si="45"/>
        <v>33</v>
      </c>
      <c r="D1425" s="22" t="s">
        <v>38</v>
      </c>
      <c r="E1425" s="23" t="s">
        <v>39</v>
      </c>
      <c r="F1425" s="24">
        <v>80.52</v>
      </c>
    </row>
    <row r="1426" spans="1:6">
      <c r="A1426" s="22">
        <v>44012</v>
      </c>
      <c r="B1426" s="22" t="str">
        <f t="shared" si="44"/>
        <v>Jun</v>
      </c>
      <c r="C1426" s="23">
        <f t="shared" si="45"/>
        <v>27</v>
      </c>
      <c r="D1426" s="22" t="s">
        <v>45</v>
      </c>
      <c r="E1426" s="23" t="s">
        <v>57</v>
      </c>
      <c r="F1426" s="24">
        <v>46.66</v>
      </c>
    </row>
    <row r="1427" spans="1:6">
      <c r="A1427" s="22">
        <v>43986</v>
      </c>
      <c r="B1427" s="22" t="str">
        <f t="shared" si="44"/>
        <v>Jun</v>
      </c>
      <c r="C1427" s="23">
        <f t="shared" si="45"/>
        <v>23</v>
      </c>
      <c r="D1427" s="22" t="s">
        <v>48</v>
      </c>
      <c r="E1427" s="23" t="s">
        <v>49</v>
      </c>
      <c r="F1427" s="24">
        <v>34.56</v>
      </c>
    </row>
    <row r="1428" spans="1:6">
      <c r="A1428" s="22">
        <v>44063</v>
      </c>
      <c r="B1428" s="22" t="str">
        <f t="shared" si="44"/>
        <v>Aug</v>
      </c>
      <c r="C1428" s="23">
        <f t="shared" si="45"/>
        <v>34</v>
      </c>
      <c r="D1428" s="22" t="s">
        <v>38</v>
      </c>
      <c r="E1428" s="23" t="s">
        <v>61</v>
      </c>
      <c r="F1428" s="24">
        <v>83.26</v>
      </c>
    </row>
    <row r="1429" spans="1:6">
      <c r="A1429" s="22">
        <v>43962</v>
      </c>
      <c r="B1429" s="22" t="str">
        <f t="shared" si="44"/>
        <v>May</v>
      </c>
      <c r="C1429" s="23">
        <f t="shared" si="45"/>
        <v>20</v>
      </c>
      <c r="D1429" s="22" t="s">
        <v>48</v>
      </c>
      <c r="E1429" s="23" t="s">
        <v>58</v>
      </c>
      <c r="F1429" s="24">
        <v>24.98</v>
      </c>
    </row>
    <row r="1430" spans="1:6">
      <c r="A1430" s="22">
        <v>44043</v>
      </c>
      <c r="B1430" s="22" t="str">
        <f t="shared" si="44"/>
        <v>Jul</v>
      </c>
      <c r="C1430" s="23">
        <f t="shared" si="45"/>
        <v>31</v>
      </c>
      <c r="D1430" s="22" t="s">
        <v>48</v>
      </c>
      <c r="E1430" s="23" t="s">
        <v>53</v>
      </c>
      <c r="F1430" s="24">
        <v>29.03</v>
      </c>
    </row>
    <row r="1431" spans="1:6">
      <c r="A1431" s="22">
        <v>44057</v>
      </c>
      <c r="B1431" s="22" t="str">
        <f t="shared" si="44"/>
        <v>Aug</v>
      </c>
      <c r="C1431" s="23">
        <f t="shared" si="45"/>
        <v>33</v>
      </c>
      <c r="D1431" s="22" t="s">
        <v>48</v>
      </c>
      <c r="E1431" s="23" t="s">
        <v>43</v>
      </c>
      <c r="F1431" s="24">
        <v>57.46</v>
      </c>
    </row>
    <row r="1432" spans="1:6">
      <c r="A1432" s="22">
        <v>44000</v>
      </c>
      <c r="B1432" s="22" t="str">
        <f t="shared" si="44"/>
        <v>Jun</v>
      </c>
      <c r="C1432" s="23">
        <f t="shared" si="45"/>
        <v>25</v>
      </c>
      <c r="D1432" s="22" t="s">
        <v>48</v>
      </c>
      <c r="E1432" s="23" t="s">
        <v>58</v>
      </c>
      <c r="F1432" s="24">
        <v>50.96</v>
      </c>
    </row>
    <row r="1433" spans="1:6">
      <c r="A1433" s="22">
        <v>43959</v>
      </c>
      <c r="B1433" s="22" t="str">
        <f t="shared" si="44"/>
        <v>May</v>
      </c>
      <c r="C1433" s="23">
        <f t="shared" si="45"/>
        <v>19</v>
      </c>
      <c r="D1433" s="22" t="s">
        <v>48</v>
      </c>
      <c r="E1433" s="23" t="s">
        <v>46</v>
      </c>
      <c r="F1433" s="24">
        <v>50.94</v>
      </c>
    </row>
    <row r="1434" spans="1:6">
      <c r="A1434" s="22">
        <v>43967</v>
      </c>
      <c r="B1434" s="22" t="str">
        <f t="shared" si="44"/>
        <v>May</v>
      </c>
      <c r="C1434" s="23">
        <f t="shared" si="45"/>
        <v>20</v>
      </c>
      <c r="D1434" s="22" t="s">
        <v>38</v>
      </c>
      <c r="E1434" s="23" t="s">
        <v>43</v>
      </c>
      <c r="F1434" s="24">
        <v>80.92</v>
      </c>
    </row>
    <row r="1435" spans="1:6">
      <c r="A1435" s="22">
        <v>44041</v>
      </c>
      <c r="B1435" s="22" t="str">
        <f t="shared" si="44"/>
        <v>Jul</v>
      </c>
      <c r="C1435" s="23">
        <f t="shared" si="45"/>
        <v>31</v>
      </c>
      <c r="D1435" s="22" t="s">
        <v>38</v>
      </c>
      <c r="E1435" s="23" t="s">
        <v>53</v>
      </c>
      <c r="F1435" s="24">
        <v>627.74</v>
      </c>
    </row>
    <row r="1436" spans="1:6">
      <c r="A1436" s="22">
        <v>44080</v>
      </c>
      <c r="B1436" s="22" t="str">
        <f t="shared" si="44"/>
        <v>Sep</v>
      </c>
      <c r="C1436" s="23">
        <f t="shared" si="45"/>
        <v>37</v>
      </c>
      <c r="D1436" s="22" t="s">
        <v>48</v>
      </c>
      <c r="E1436" s="23" t="s">
        <v>49</v>
      </c>
      <c r="F1436" s="24">
        <v>68.599999999999994</v>
      </c>
    </row>
    <row r="1437" spans="1:6">
      <c r="A1437" s="22">
        <v>44061</v>
      </c>
      <c r="B1437" s="22" t="str">
        <f t="shared" si="44"/>
        <v>Aug</v>
      </c>
      <c r="C1437" s="23">
        <f t="shared" si="45"/>
        <v>34</v>
      </c>
      <c r="D1437" s="22" t="s">
        <v>45</v>
      </c>
      <c r="E1437" s="23" t="s">
        <v>53</v>
      </c>
      <c r="F1437" s="24">
        <v>28.42</v>
      </c>
    </row>
    <row r="1438" spans="1:6">
      <c r="A1438" s="22">
        <v>44007</v>
      </c>
      <c r="B1438" s="22" t="str">
        <f t="shared" si="44"/>
        <v>Jun</v>
      </c>
      <c r="C1438" s="23">
        <f t="shared" si="45"/>
        <v>26</v>
      </c>
      <c r="D1438" s="22" t="s">
        <v>48</v>
      </c>
      <c r="E1438" s="23" t="s">
        <v>58</v>
      </c>
      <c r="F1438" s="24">
        <v>24.63</v>
      </c>
    </row>
    <row r="1439" spans="1:6">
      <c r="A1439" s="22">
        <v>44008</v>
      </c>
      <c r="B1439" s="22" t="str">
        <f t="shared" si="44"/>
        <v>Jun</v>
      </c>
      <c r="C1439" s="23">
        <f t="shared" si="45"/>
        <v>26</v>
      </c>
      <c r="D1439" s="22" t="s">
        <v>48</v>
      </c>
      <c r="E1439" s="23" t="s">
        <v>57</v>
      </c>
      <c r="F1439" s="24">
        <v>69.849999999999994</v>
      </c>
    </row>
    <row r="1440" spans="1:6">
      <c r="A1440" s="22">
        <v>44045</v>
      </c>
      <c r="B1440" s="22" t="str">
        <f t="shared" si="44"/>
        <v>Aug</v>
      </c>
      <c r="C1440" s="23">
        <f t="shared" si="45"/>
        <v>32</v>
      </c>
      <c r="D1440" s="22" t="s">
        <v>38</v>
      </c>
      <c r="E1440" s="23" t="s">
        <v>54</v>
      </c>
      <c r="F1440" s="24">
        <v>357.01</v>
      </c>
    </row>
    <row r="1441" spans="1:6">
      <c r="A1441" s="22">
        <v>44055</v>
      </c>
      <c r="B1441" s="22" t="str">
        <f t="shared" si="44"/>
        <v>Aug</v>
      </c>
      <c r="C1441" s="23">
        <f t="shared" si="45"/>
        <v>33</v>
      </c>
      <c r="D1441" s="22" t="s">
        <v>48</v>
      </c>
      <c r="E1441" s="23" t="s">
        <v>56</v>
      </c>
      <c r="F1441" s="24">
        <v>361.57</v>
      </c>
    </row>
    <row r="1442" spans="1:6">
      <c r="A1442" s="22">
        <v>44043</v>
      </c>
      <c r="B1442" s="22" t="str">
        <f t="shared" si="44"/>
        <v>Jul</v>
      </c>
      <c r="C1442" s="23">
        <f t="shared" si="45"/>
        <v>31</v>
      </c>
      <c r="D1442" s="22" t="s">
        <v>38</v>
      </c>
      <c r="E1442" s="23" t="s">
        <v>57</v>
      </c>
      <c r="F1442" s="24">
        <v>46.48</v>
      </c>
    </row>
    <row r="1443" spans="1:6">
      <c r="A1443" s="22">
        <v>44102</v>
      </c>
      <c r="B1443" s="22" t="str">
        <f t="shared" si="44"/>
        <v>Sep</v>
      </c>
      <c r="C1443" s="23">
        <f t="shared" si="45"/>
        <v>40</v>
      </c>
      <c r="D1443" s="22" t="s">
        <v>48</v>
      </c>
      <c r="E1443" s="23" t="s">
        <v>66</v>
      </c>
      <c r="F1443" s="24">
        <v>19.420000000000002</v>
      </c>
    </row>
    <row r="1444" spans="1:6">
      <c r="A1444" s="22">
        <v>44004</v>
      </c>
      <c r="B1444" s="22" t="str">
        <f t="shared" si="44"/>
        <v>Jun</v>
      </c>
      <c r="C1444" s="23">
        <f t="shared" si="45"/>
        <v>26</v>
      </c>
      <c r="D1444" s="22" t="s">
        <v>48</v>
      </c>
      <c r="E1444" s="23" t="s">
        <v>57</v>
      </c>
      <c r="F1444" s="24">
        <v>69.89</v>
      </c>
    </row>
    <row r="1445" spans="1:6">
      <c r="A1445" s="22">
        <v>44047</v>
      </c>
      <c r="B1445" s="22" t="str">
        <f t="shared" si="44"/>
        <v>Aug</v>
      </c>
      <c r="C1445" s="23">
        <f t="shared" si="45"/>
        <v>32</v>
      </c>
      <c r="D1445" s="22" t="s">
        <v>48</v>
      </c>
      <c r="E1445" s="23" t="s">
        <v>53</v>
      </c>
      <c r="F1445" s="24">
        <v>29.71</v>
      </c>
    </row>
    <row r="1446" spans="1:6">
      <c r="A1446" s="22">
        <v>44004</v>
      </c>
      <c r="B1446" s="22" t="str">
        <f t="shared" si="44"/>
        <v>Jun</v>
      </c>
      <c r="C1446" s="23">
        <f t="shared" si="45"/>
        <v>26</v>
      </c>
      <c r="D1446" s="22" t="s">
        <v>48</v>
      </c>
      <c r="E1446" s="23" t="s">
        <v>49</v>
      </c>
      <c r="F1446" s="24">
        <v>132.71</v>
      </c>
    </row>
    <row r="1447" spans="1:6">
      <c r="A1447" s="22">
        <v>43992</v>
      </c>
      <c r="B1447" s="22" t="str">
        <f t="shared" si="44"/>
        <v>Jun</v>
      </c>
      <c r="C1447" s="23">
        <f t="shared" si="45"/>
        <v>24</v>
      </c>
      <c r="D1447" s="22" t="s">
        <v>45</v>
      </c>
      <c r="E1447" s="23" t="s">
        <v>50</v>
      </c>
      <c r="F1447" s="24">
        <v>46.05</v>
      </c>
    </row>
    <row r="1448" spans="1:6">
      <c r="A1448" s="22">
        <v>44007</v>
      </c>
      <c r="B1448" s="22" t="str">
        <f t="shared" si="44"/>
        <v>Jun</v>
      </c>
      <c r="C1448" s="23">
        <f t="shared" si="45"/>
        <v>26</v>
      </c>
      <c r="D1448" s="22" t="s">
        <v>48</v>
      </c>
      <c r="E1448" s="23" t="s">
        <v>49</v>
      </c>
      <c r="F1448" s="24">
        <v>68.14</v>
      </c>
    </row>
    <row r="1449" spans="1:6">
      <c r="A1449" s="22">
        <v>43958</v>
      </c>
      <c r="B1449" s="22" t="str">
        <f t="shared" si="44"/>
        <v>May</v>
      </c>
      <c r="C1449" s="23">
        <f t="shared" si="45"/>
        <v>19</v>
      </c>
      <c r="D1449" s="22" t="s">
        <v>38</v>
      </c>
      <c r="E1449" s="23" t="s">
        <v>49</v>
      </c>
      <c r="F1449" s="24">
        <v>99.54</v>
      </c>
    </row>
    <row r="1450" spans="1:6">
      <c r="A1450" s="22">
        <v>44074</v>
      </c>
      <c r="B1450" s="22" t="str">
        <f t="shared" si="44"/>
        <v>Aug</v>
      </c>
      <c r="C1450" s="23">
        <f t="shared" si="45"/>
        <v>36</v>
      </c>
      <c r="D1450" s="22" t="s">
        <v>38</v>
      </c>
      <c r="E1450" s="23" t="s">
        <v>49</v>
      </c>
      <c r="F1450" s="24">
        <v>99.9</v>
      </c>
    </row>
    <row r="1451" spans="1:6">
      <c r="A1451" s="22">
        <v>44003</v>
      </c>
      <c r="B1451" s="22" t="str">
        <f t="shared" si="44"/>
        <v>Jun</v>
      </c>
      <c r="C1451" s="23">
        <f t="shared" si="45"/>
        <v>26</v>
      </c>
      <c r="D1451" s="22" t="s">
        <v>48</v>
      </c>
      <c r="E1451" s="23" t="s">
        <v>58</v>
      </c>
      <c r="F1451" s="24">
        <v>69.7</v>
      </c>
    </row>
    <row r="1452" spans="1:6">
      <c r="A1452" s="22">
        <v>44054</v>
      </c>
      <c r="B1452" s="22" t="str">
        <f t="shared" si="44"/>
        <v>Aug</v>
      </c>
      <c r="C1452" s="23">
        <f t="shared" si="45"/>
        <v>33</v>
      </c>
      <c r="D1452" s="22" t="s">
        <v>38</v>
      </c>
      <c r="E1452" s="23" t="s">
        <v>49</v>
      </c>
      <c r="F1452" s="24">
        <v>66.400000000000006</v>
      </c>
    </row>
    <row r="1453" spans="1:6">
      <c r="A1453" s="22">
        <v>43978</v>
      </c>
      <c r="B1453" s="22" t="str">
        <f t="shared" si="44"/>
        <v>May</v>
      </c>
      <c r="C1453" s="23">
        <f t="shared" si="45"/>
        <v>22</v>
      </c>
      <c r="D1453" s="22" t="s">
        <v>45</v>
      </c>
      <c r="E1453" s="23" t="s">
        <v>43</v>
      </c>
      <c r="F1453" s="24">
        <v>80.040000000000006</v>
      </c>
    </row>
    <row r="1454" spans="1:6">
      <c r="A1454" s="22">
        <v>44057</v>
      </c>
      <c r="B1454" s="22" t="str">
        <f t="shared" si="44"/>
        <v>Aug</v>
      </c>
      <c r="C1454" s="23">
        <f t="shared" si="45"/>
        <v>33</v>
      </c>
      <c r="D1454" s="22" t="s">
        <v>38</v>
      </c>
      <c r="E1454" s="23" t="s">
        <v>66</v>
      </c>
      <c r="F1454" s="24">
        <v>57.55</v>
      </c>
    </row>
    <row r="1455" spans="1:6">
      <c r="A1455" s="22">
        <v>44054</v>
      </c>
      <c r="B1455" s="22" t="str">
        <f t="shared" si="44"/>
        <v>Aug</v>
      </c>
      <c r="C1455" s="23">
        <f t="shared" si="45"/>
        <v>33</v>
      </c>
      <c r="D1455" s="22" t="s">
        <v>48</v>
      </c>
      <c r="E1455" s="23" t="s">
        <v>57</v>
      </c>
      <c r="F1455" s="24">
        <v>46.61</v>
      </c>
    </row>
    <row r="1456" spans="1:6">
      <c r="A1456" s="22">
        <v>44057</v>
      </c>
      <c r="B1456" s="22" t="str">
        <f t="shared" si="44"/>
        <v>Aug</v>
      </c>
      <c r="C1456" s="23">
        <f t="shared" si="45"/>
        <v>33</v>
      </c>
      <c r="D1456" s="22" t="s">
        <v>38</v>
      </c>
      <c r="E1456" s="23" t="s">
        <v>43</v>
      </c>
      <c r="F1456" s="24">
        <v>20.64</v>
      </c>
    </row>
    <row r="1457" spans="1:6">
      <c r="A1457" s="22">
        <v>44044</v>
      </c>
      <c r="B1457" s="22" t="str">
        <f t="shared" si="44"/>
        <v>Aug</v>
      </c>
      <c r="C1457" s="23">
        <f t="shared" si="45"/>
        <v>31</v>
      </c>
      <c r="D1457" s="22" t="s">
        <v>38</v>
      </c>
      <c r="E1457" s="23" t="s">
        <v>49</v>
      </c>
      <c r="F1457" s="24">
        <v>68.989999999999995</v>
      </c>
    </row>
    <row r="1458" spans="1:6">
      <c r="A1458" s="22">
        <v>44021</v>
      </c>
      <c r="B1458" s="22" t="str">
        <f t="shared" si="44"/>
        <v>Jul</v>
      </c>
      <c r="C1458" s="23">
        <f t="shared" si="45"/>
        <v>28</v>
      </c>
      <c r="D1458" s="22" t="s">
        <v>48</v>
      </c>
      <c r="E1458" s="23" t="s">
        <v>50</v>
      </c>
      <c r="F1458" s="24">
        <v>69.37</v>
      </c>
    </row>
    <row r="1459" spans="1:6">
      <c r="A1459" s="22">
        <v>44025</v>
      </c>
      <c r="B1459" s="22" t="str">
        <f t="shared" si="44"/>
        <v>Jul</v>
      </c>
      <c r="C1459" s="23">
        <f t="shared" si="45"/>
        <v>29</v>
      </c>
      <c r="D1459" s="22" t="s">
        <v>48</v>
      </c>
      <c r="E1459" s="23" t="s">
        <v>39</v>
      </c>
      <c r="F1459" s="24">
        <v>80.55</v>
      </c>
    </row>
    <row r="1460" spans="1:6">
      <c r="A1460" s="22">
        <v>44050</v>
      </c>
      <c r="B1460" s="22" t="str">
        <f t="shared" si="44"/>
        <v>Aug</v>
      </c>
      <c r="C1460" s="23">
        <f t="shared" si="45"/>
        <v>32</v>
      </c>
      <c r="D1460" s="22" t="s">
        <v>38</v>
      </c>
      <c r="E1460" s="23" t="s">
        <v>61</v>
      </c>
      <c r="F1460" s="24">
        <v>80.150000000000006</v>
      </c>
    </row>
    <row r="1461" spans="1:6">
      <c r="A1461" s="22">
        <v>44012</v>
      </c>
      <c r="B1461" s="22" t="str">
        <f t="shared" si="44"/>
        <v>Jun</v>
      </c>
      <c r="C1461" s="23">
        <f t="shared" si="45"/>
        <v>27</v>
      </c>
      <c r="D1461" s="22" t="s">
        <v>48</v>
      </c>
      <c r="E1461" s="23" t="s">
        <v>56</v>
      </c>
      <c r="F1461" s="24">
        <v>20.86</v>
      </c>
    </row>
    <row r="1462" spans="1:6">
      <c r="A1462" s="22">
        <v>44020</v>
      </c>
      <c r="B1462" s="22" t="str">
        <f t="shared" si="44"/>
        <v>Jul</v>
      </c>
      <c r="C1462" s="23">
        <f t="shared" si="45"/>
        <v>28</v>
      </c>
      <c r="D1462" s="22" t="s">
        <v>38</v>
      </c>
      <c r="E1462" s="23" t="s">
        <v>58</v>
      </c>
      <c r="F1462" s="24">
        <v>92.02</v>
      </c>
    </row>
    <row r="1463" spans="1:6">
      <c r="A1463" s="22">
        <v>43996</v>
      </c>
      <c r="B1463" s="22" t="str">
        <f t="shared" si="44"/>
        <v>Jun</v>
      </c>
      <c r="C1463" s="23">
        <f t="shared" si="45"/>
        <v>25</v>
      </c>
      <c r="D1463" s="22" t="s">
        <v>48</v>
      </c>
      <c r="E1463" s="23" t="s">
        <v>49</v>
      </c>
      <c r="F1463" s="24">
        <v>136.16</v>
      </c>
    </row>
    <row r="1464" spans="1:6">
      <c r="A1464" s="22">
        <v>44012</v>
      </c>
      <c r="B1464" s="22" t="str">
        <f t="shared" si="44"/>
        <v>Jun</v>
      </c>
      <c r="C1464" s="23">
        <f t="shared" si="45"/>
        <v>27</v>
      </c>
      <c r="D1464" s="22" t="s">
        <v>45</v>
      </c>
      <c r="E1464" s="23" t="s">
        <v>54</v>
      </c>
      <c r="F1464" s="24">
        <v>406.37</v>
      </c>
    </row>
    <row r="1465" spans="1:6">
      <c r="A1465" s="22">
        <v>44012</v>
      </c>
      <c r="B1465" s="22" t="str">
        <f t="shared" si="44"/>
        <v>Jun</v>
      </c>
      <c r="C1465" s="23">
        <f t="shared" si="45"/>
        <v>27</v>
      </c>
      <c r="D1465" s="22" t="s">
        <v>48</v>
      </c>
      <c r="E1465" s="23" t="s">
        <v>50</v>
      </c>
      <c r="F1465" s="24">
        <v>22.12</v>
      </c>
    </row>
    <row r="1466" spans="1:6">
      <c r="A1466" s="22">
        <v>43996</v>
      </c>
      <c r="B1466" s="22" t="str">
        <f t="shared" si="44"/>
        <v>Jun</v>
      </c>
      <c r="C1466" s="23">
        <f t="shared" si="45"/>
        <v>25</v>
      </c>
      <c r="D1466" s="22" t="s">
        <v>48</v>
      </c>
      <c r="E1466" s="23" t="s">
        <v>54</v>
      </c>
      <c r="F1466" s="24">
        <v>94.75</v>
      </c>
    </row>
    <row r="1467" spans="1:6">
      <c r="A1467" s="22">
        <v>43989</v>
      </c>
      <c r="B1467" s="22" t="str">
        <f t="shared" si="44"/>
        <v>Jun</v>
      </c>
      <c r="C1467" s="23">
        <f t="shared" si="45"/>
        <v>24</v>
      </c>
      <c r="D1467" s="22" t="s">
        <v>48</v>
      </c>
      <c r="E1467" s="23" t="s">
        <v>49</v>
      </c>
      <c r="F1467" s="24">
        <v>99.43</v>
      </c>
    </row>
    <row r="1468" spans="1:6">
      <c r="A1468" s="22">
        <v>44034</v>
      </c>
      <c r="B1468" s="22" t="str">
        <f t="shared" si="44"/>
        <v>Jul</v>
      </c>
      <c r="C1468" s="23">
        <f t="shared" si="45"/>
        <v>30</v>
      </c>
      <c r="D1468" s="22" t="s">
        <v>45</v>
      </c>
      <c r="E1468" s="23" t="s">
        <v>57</v>
      </c>
      <c r="F1468" s="24">
        <v>46.48</v>
      </c>
    </row>
    <row r="1469" spans="1:6">
      <c r="A1469" s="22">
        <v>44053</v>
      </c>
      <c r="B1469" s="22" t="str">
        <f t="shared" si="44"/>
        <v>Aug</v>
      </c>
      <c r="C1469" s="23">
        <f t="shared" si="45"/>
        <v>33</v>
      </c>
      <c r="D1469" s="22" t="s">
        <v>38</v>
      </c>
      <c r="E1469" s="23" t="s">
        <v>57</v>
      </c>
      <c r="F1469" s="24">
        <v>23.49</v>
      </c>
    </row>
    <row r="1470" spans="1:6">
      <c r="A1470" s="22">
        <v>44001</v>
      </c>
      <c r="B1470" s="22" t="str">
        <f t="shared" si="44"/>
        <v>Jun</v>
      </c>
      <c r="C1470" s="23">
        <f t="shared" si="45"/>
        <v>25</v>
      </c>
      <c r="D1470" s="22" t="s">
        <v>38</v>
      </c>
      <c r="E1470" s="23" t="s">
        <v>43</v>
      </c>
      <c r="F1470" s="24">
        <v>38.979999999999997</v>
      </c>
    </row>
    <row r="1471" spans="1:6">
      <c r="A1471" s="22">
        <v>44069</v>
      </c>
      <c r="B1471" s="22" t="str">
        <f t="shared" si="44"/>
        <v>Aug</v>
      </c>
      <c r="C1471" s="23">
        <f t="shared" si="45"/>
        <v>35</v>
      </c>
      <c r="D1471" s="22" t="s">
        <v>48</v>
      </c>
      <c r="E1471" s="23" t="s">
        <v>49</v>
      </c>
      <c r="F1471" s="24">
        <v>32.01</v>
      </c>
    </row>
    <row r="1472" spans="1:6">
      <c r="A1472" s="22">
        <v>44044</v>
      </c>
      <c r="B1472" s="22" t="str">
        <f t="shared" si="44"/>
        <v>Aug</v>
      </c>
      <c r="C1472" s="23">
        <f t="shared" si="45"/>
        <v>31</v>
      </c>
      <c r="D1472" s="22" t="s">
        <v>38</v>
      </c>
      <c r="E1472" s="23" t="s">
        <v>61</v>
      </c>
      <c r="F1472" s="24">
        <v>496.26</v>
      </c>
    </row>
    <row r="1473" spans="1:6">
      <c r="A1473" s="22">
        <v>44060</v>
      </c>
      <c r="B1473" s="22" t="str">
        <f t="shared" si="44"/>
        <v>Aug</v>
      </c>
      <c r="C1473" s="23">
        <f t="shared" si="45"/>
        <v>34</v>
      </c>
      <c r="D1473" s="22" t="s">
        <v>45</v>
      </c>
      <c r="E1473" s="23" t="s">
        <v>50</v>
      </c>
      <c r="F1473" s="24">
        <v>69.11</v>
      </c>
    </row>
    <row r="1474" spans="1:6">
      <c r="A1474" s="22">
        <v>43991</v>
      </c>
      <c r="B1474" s="22" t="str">
        <f t="shared" si="44"/>
        <v>Jun</v>
      </c>
      <c r="C1474" s="23">
        <f t="shared" si="45"/>
        <v>24</v>
      </c>
      <c r="D1474" s="22" t="s">
        <v>38</v>
      </c>
      <c r="E1474" s="23" t="s">
        <v>50</v>
      </c>
      <c r="F1474" s="24">
        <v>46.92</v>
      </c>
    </row>
    <row r="1475" spans="1:6">
      <c r="A1475" s="22">
        <v>43996</v>
      </c>
      <c r="B1475" s="22" t="str">
        <f t="shared" si="44"/>
        <v>Jun</v>
      </c>
      <c r="C1475" s="23">
        <f t="shared" si="45"/>
        <v>25</v>
      </c>
      <c r="D1475" s="22" t="s">
        <v>48</v>
      </c>
      <c r="E1475" s="23" t="s">
        <v>43</v>
      </c>
      <c r="F1475" s="24">
        <v>19.93</v>
      </c>
    </row>
    <row r="1476" spans="1:6">
      <c r="A1476" s="22">
        <v>44012</v>
      </c>
      <c r="B1476" s="22" t="str">
        <f t="shared" si="44"/>
        <v>Jun</v>
      </c>
      <c r="C1476" s="23">
        <f t="shared" si="45"/>
        <v>27</v>
      </c>
      <c r="D1476" s="22" t="s">
        <v>48</v>
      </c>
      <c r="E1476" s="23" t="s">
        <v>66</v>
      </c>
      <c r="F1476" s="24">
        <v>57.54</v>
      </c>
    </row>
    <row r="1477" spans="1:6">
      <c r="A1477" s="22">
        <v>44076</v>
      </c>
      <c r="B1477" s="22" t="str">
        <f t="shared" si="44"/>
        <v>Sep</v>
      </c>
      <c r="C1477" s="23">
        <f t="shared" si="45"/>
        <v>36</v>
      </c>
      <c r="D1477" s="22" t="s">
        <v>48</v>
      </c>
      <c r="E1477" s="23" t="s">
        <v>43</v>
      </c>
      <c r="F1477" s="24">
        <v>160.07</v>
      </c>
    </row>
    <row r="1478" spans="1:6">
      <c r="A1478" s="22">
        <v>44078</v>
      </c>
      <c r="B1478" s="22" t="str">
        <f t="shared" ref="B1478:B1541" si="46">TEXT(A1478,"mmm")</f>
        <v>Sep</v>
      </c>
      <c r="C1478" s="23">
        <f t="shared" ref="C1478:C1541" si="47">WEEKNUM(A1478)</f>
        <v>36</v>
      </c>
      <c r="D1478" s="22" t="s">
        <v>45</v>
      </c>
      <c r="E1478" s="23" t="s">
        <v>49</v>
      </c>
      <c r="F1478" s="24">
        <v>132.12</v>
      </c>
    </row>
    <row r="1479" spans="1:6">
      <c r="A1479" s="22">
        <v>44011</v>
      </c>
      <c r="B1479" s="22" t="str">
        <f t="shared" si="46"/>
        <v>Jun</v>
      </c>
      <c r="C1479" s="23">
        <f t="shared" si="47"/>
        <v>27</v>
      </c>
      <c r="D1479" s="22" t="s">
        <v>38</v>
      </c>
      <c r="E1479" s="23" t="s">
        <v>43</v>
      </c>
      <c r="F1479" s="24">
        <v>341.17</v>
      </c>
    </row>
    <row r="1480" spans="1:6">
      <c r="A1480" s="22">
        <v>43955</v>
      </c>
      <c r="B1480" s="22" t="str">
        <f t="shared" si="46"/>
        <v>May</v>
      </c>
      <c r="C1480" s="23">
        <f t="shared" si="47"/>
        <v>19</v>
      </c>
      <c r="D1480" s="22" t="s">
        <v>48</v>
      </c>
      <c r="E1480" s="23" t="s">
        <v>58</v>
      </c>
      <c r="F1480" s="24">
        <v>23.93</v>
      </c>
    </row>
    <row r="1481" spans="1:6">
      <c r="A1481" s="22">
        <v>43992</v>
      </c>
      <c r="B1481" s="22" t="str">
        <f t="shared" si="46"/>
        <v>Jun</v>
      </c>
      <c r="C1481" s="23">
        <f t="shared" si="47"/>
        <v>24</v>
      </c>
      <c r="D1481" s="22" t="s">
        <v>45</v>
      </c>
      <c r="E1481" s="23" t="s">
        <v>46</v>
      </c>
      <c r="F1481" s="24">
        <v>50.36</v>
      </c>
    </row>
    <row r="1482" spans="1:6">
      <c r="A1482" s="22">
        <v>44061</v>
      </c>
      <c r="B1482" s="22" t="str">
        <f t="shared" si="46"/>
        <v>Aug</v>
      </c>
      <c r="C1482" s="23">
        <f t="shared" si="47"/>
        <v>34</v>
      </c>
      <c r="D1482" s="22" t="s">
        <v>38</v>
      </c>
      <c r="E1482" s="23" t="s">
        <v>49</v>
      </c>
      <c r="F1482" s="24">
        <v>102.49</v>
      </c>
    </row>
    <row r="1483" spans="1:6">
      <c r="A1483" s="22">
        <v>43998</v>
      </c>
      <c r="B1483" s="22" t="str">
        <f t="shared" si="46"/>
        <v>Jun</v>
      </c>
      <c r="C1483" s="23">
        <f t="shared" si="47"/>
        <v>25</v>
      </c>
      <c r="D1483" s="22" t="s">
        <v>48</v>
      </c>
      <c r="E1483" s="23" t="s">
        <v>49</v>
      </c>
      <c r="F1483" s="24">
        <v>66.41</v>
      </c>
    </row>
    <row r="1484" spans="1:6">
      <c r="A1484" s="22">
        <v>44060</v>
      </c>
      <c r="B1484" s="22" t="str">
        <f t="shared" si="46"/>
        <v>Aug</v>
      </c>
      <c r="C1484" s="23">
        <f t="shared" si="47"/>
        <v>34</v>
      </c>
      <c r="D1484" s="22" t="s">
        <v>38</v>
      </c>
      <c r="E1484" s="23" t="s">
        <v>53</v>
      </c>
      <c r="F1484" s="24">
        <v>28.58</v>
      </c>
    </row>
    <row r="1485" spans="1:6">
      <c r="A1485" s="22">
        <v>44073</v>
      </c>
      <c r="B1485" s="22" t="str">
        <f t="shared" si="46"/>
        <v>Aug</v>
      </c>
      <c r="C1485" s="23">
        <f t="shared" si="47"/>
        <v>36</v>
      </c>
      <c r="D1485" s="22" t="s">
        <v>48</v>
      </c>
      <c r="E1485" s="23" t="s">
        <v>54</v>
      </c>
      <c r="F1485" s="24">
        <v>24.26</v>
      </c>
    </row>
    <row r="1486" spans="1:6">
      <c r="A1486" s="22">
        <v>44046</v>
      </c>
      <c r="B1486" s="22" t="str">
        <f t="shared" si="46"/>
        <v>Aug</v>
      </c>
      <c r="C1486" s="23">
        <f t="shared" si="47"/>
        <v>32</v>
      </c>
      <c r="D1486" s="22" t="s">
        <v>38</v>
      </c>
      <c r="E1486" s="23" t="s">
        <v>46</v>
      </c>
      <c r="F1486" s="24">
        <v>69.52</v>
      </c>
    </row>
    <row r="1487" spans="1:6">
      <c r="A1487" s="22">
        <v>44057</v>
      </c>
      <c r="B1487" s="22" t="str">
        <f t="shared" si="46"/>
        <v>Aug</v>
      </c>
      <c r="C1487" s="23">
        <f t="shared" si="47"/>
        <v>33</v>
      </c>
      <c r="D1487" s="22" t="s">
        <v>48</v>
      </c>
      <c r="E1487" s="23" t="s">
        <v>58</v>
      </c>
      <c r="F1487" s="24">
        <v>69.86</v>
      </c>
    </row>
    <row r="1488" spans="1:6">
      <c r="A1488" s="22">
        <v>43989</v>
      </c>
      <c r="B1488" s="22" t="str">
        <f t="shared" si="46"/>
        <v>Jun</v>
      </c>
      <c r="C1488" s="23">
        <f t="shared" si="47"/>
        <v>24</v>
      </c>
      <c r="D1488" s="22" t="s">
        <v>38</v>
      </c>
      <c r="E1488" s="23" t="s">
        <v>61</v>
      </c>
      <c r="F1488" s="24">
        <v>28.4</v>
      </c>
    </row>
    <row r="1489" spans="1:6">
      <c r="A1489" s="22">
        <v>44063</v>
      </c>
      <c r="B1489" s="22" t="str">
        <f t="shared" si="46"/>
        <v>Aug</v>
      </c>
      <c r="C1489" s="23">
        <f t="shared" si="47"/>
        <v>34</v>
      </c>
      <c r="D1489" s="22" t="s">
        <v>38</v>
      </c>
      <c r="E1489" s="23" t="s">
        <v>56</v>
      </c>
      <c r="F1489" s="24">
        <v>19.690000000000001</v>
      </c>
    </row>
    <row r="1490" spans="1:6">
      <c r="A1490" s="22">
        <v>43999</v>
      </c>
      <c r="B1490" s="22" t="str">
        <f t="shared" si="46"/>
        <v>Jun</v>
      </c>
      <c r="C1490" s="23">
        <f t="shared" si="47"/>
        <v>25</v>
      </c>
      <c r="D1490" s="22" t="s">
        <v>48</v>
      </c>
      <c r="E1490" s="23" t="s">
        <v>66</v>
      </c>
      <c r="F1490" s="24">
        <v>38.35</v>
      </c>
    </row>
    <row r="1491" spans="1:6">
      <c r="A1491" s="22">
        <v>44047</v>
      </c>
      <c r="B1491" s="22" t="str">
        <f t="shared" si="46"/>
        <v>Aug</v>
      </c>
      <c r="C1491" s="23">
        <f t="shared" si="47"/>
        <v>32</v>
      </c>
      <c r="D1491" s="22" t="s">
        <v>38</v>
      </c>
      <c r="E1491" s="23" t="s">
        <v>56</v>
      </c>
      <c r="F1491" s="24">
        <v>42.8</v>
      </c>
    </row>
    <row r="1492" spans="1:6">
      <c r="A1492" s="22">
        <v>44006</v>
      </c>
      <c r="B1492" s="22" t="str">
        <f t="shared" si="46"/>
        <v>Jun</v>
      </c>
      <c r="C1492" s="23">
        <f t="shared" si="47"/>
        <v>26</v>
      </c>
      <c r="D1492" s="22" t="s">
        <v>48</v>
      </c>
      <c r="E1492" s="23" t="s">
        <v>58</v>
      </c>
      <c r="F1492" s="24">
        <v>48.82</v>
      </c>
    </row>
    <row r="1493" spans="1:6">
      <c r="A1493" s="22">
        <v>43996</v>
      </c>
      <c r="B1493" s="22" t="str">
        <f t="shared" si="46"/>
        <v>Jun</v>
      </c>
      <c r="C1493" s="23">
        <f t="shared" si="47"/>
        <v>25</v>
      </c>
      <c r="D1493" s="22" t="s">
        <v>38</v>
      </c>
      <c r="E1493" s="23" t="s">
        <v>56</v>
      </c>
      <c r="F1493" s="24">
        <v>57.91</v>
      </c>
    </row>
    <row r="1494" spans="1:6">
      <c r="A1494" s="22">
        <v>44048</v>
      </c>
      <c r="B1494" s="22" t="str">
        <f t="shared" si="46"/>
        <v>Aug</v>
      </c>
      <c r="C1494" s="23">
        <f t="shared" si="47"/>
        <v>32</v>
      </c>
      <c r="D1494" s="22" t="s">
        <v>38</v>
      </c>
      <c r="E1494" s="23" t="s">
        <v>56</v>
      </c>
      <c r="F1494" s="24">
        <v>60.43</v>
      </c>
    </row>
    <row r="1495" spans="1:6">
      <c r="A1495" s="22">
        <v>43993</v>
      </c>
      <c r="B1495" s="22" t="str">
        <f t="shared" si="46"/>
        <v>Jun</v>
      </c>
      <c r="C1495" s="23">
        <f t="shared" si="47"/>
        <v>24</v>
      </c>
      <c r="D1495" s="22" t="s">
        <v>48</v>
      </c>
      <c r="E1495" s="23" t="s">
        <v>50</v>
      </c>
      <c r="F1495" s="24">
        <v>70</v>
      </c>
    </row>
    <row r="1496" spans="1:6">
      <c r="A1496" s="22">
        <v>44039</v>
      </c>
      <c r="B1496" s="22" t="str">
        <f t="shared" si="46"/>
        <v>Jul</v>
      </c>
      <c r="C1496" s="23">
        <f t="shared" si="47"/>
        <v>31</v>
      </c>
      <c r="D1496" s="22" t="s">
        <v>48</v>
      </c>
      <c r="E1496" s="23" t="s">
        <v>58</v>
      </c>
      <c r="F1496" s="24">
        <v>72.58</v>
      </c>
    </row>
    <row r="1497" spans="1:6">
      <c r="A1497" s="22">
        <v>44007</v>
      </c>
      <c r="B1497" s="22" t="str">
        <f t="shared" si="46"/>
        <v>Jun</v>
      </c>
      <c r="C1497" s="23">
        <f t="shared" si="47"/>
        <v>26</v>
      </c>
      <c r="D1497" s="22" t="s">
        <v>38</v>
      </c>
      <c r="E1497" s="23" t="s">
        <v>49</v>
      </c>
      <c r="F1497" s="24">
        <v>68.63</v>
      </c>
    </row>
    <row r="1498" spans="1:6">
      <c r="A1498" s="22">
        <v>44004</v>
      </c>
      <c r="B1498" s="22" t="str">
        <f t="shared" si="46"/>
        <v>Jun</v>
      </c>
      <c r="C1498" s="23">
        <f t="shared" si="47"/>
        <v>26</v>
      </c>
      <c r="D1498" s="22" t="s">
        <v>38</v>
      </c>
      <c r="E1498" s="23" t="s">
        <v>57</v>
      </c>
      <c r="F1498" s="24">
        <v>23.17</v>
      </c>
    </row>
    <row r="1499" spans="1:6">
      <c r="A1499" s="22">
        <v>44010</v>
      </c>
      <c r="B1499" s="22" t="str">
        <f t="shared" si="46"/>
        <v>Jun</v>
      </c>
      <c r="C1499" s="23">
        <f t="shared" si="47"/>
        <v>27</v>
      </c>
      <c r="D1499" s="22" t="s">
        <v>48</v>
      </c>
      <c r="E1499" s="23" t="s">
        <v>66</v>
      </c>
      <c r="F1499" s="24">
        <v>57.22</v>
      </c>
    </row>
    <row r="1500" spans="1:6">
      <c r="A1500" s="22">
        <v>43987</v>
      </c>
      <c r="B1500" s="22" t="str">
        <f t="shared" si="46"/>
        <v>Jun</v>
      </c>
      <c r="C1500" s="23">
        <f t="shared" si="47"/>
        <v>23</v>
      </c>
      <c r="D1500" s="22" t="s">
        <v>48</v>
      </c>
      <c r="E1500" s="23" t="s">
        <v>58</v>
      </c>
      <c r="F1500" s="24">
        <v>96.2</v>
      </c>
    </row>
    <row r="1501" spans="1:6">
      <c r="A1501" s="22">
        <v>44051</v>
      </c>
      <c r="B1501" s="22" t="str">
        <f t="shared" si="46"/>
        <v>Aug</v>
      </c>
      <c r="C1501" s="23">
        <f t="shared" si="47"/>
        <v>32</v>
      </c>
      <c r="D1501" s="22" t="s">
        <v>38</v>
      </c>
      <c r="E1501" s="23" t="s">
        <v>50</v>
      </c>
      <c r="F1501" s="24">
        <v>69.31</v>
      </c>
    </row>
    <row r="1502" spans="1:6">
      <c r="A1502" s="22">
        <v>44004</v>
      </c>
      <c r="B1502" s="22" t="str">
        <f t="shared" si="46"/>
        <v>Jun</v>
      </c>
      <c r="C1502" s="23">
        <f t="shared" si="47"/>
        <v>26</v>
      </c>
      <c r="D1502" s="22" t="s">
        <v>38</v>
      </c>
      <c r="E1502" s="23" t="s">
        <v>43</v>
      </c>
      <c r="F1502" s="24">
        <v>60.43</v>
      </c>
    </row>
    <row r="1503" spans="1:6">
      <c r="A1503" s="22">
        <v>44001</v>
      </c>
      <c r="B1503" s="22" t="str">
        <f t="shared" si="46"/>
        <v>Jun</v>
      </c>
      <c r="C1503" s="23">
        <f t="shared" si="47"/>
        <v>25</v>
      </c>
      <c r="D1503" s="22" t="s">
        <v>38</v>
      </c>
      <c r="E1503" s="23" t="s">
        <v>39</v>
      </c>
      <c r="F1503" s="24">
        <v>160</v>
      </c>
    </row>
    <row r="1504" spans="1:6">
      <c r="A1504" s="22">
        <v>44066</v>
      </c>
      <c r="B1504" s="22" t="str">
        <f t="shared" si="46"/>
        <v>Aug</v>
      </c>
      <c r="C1504" s="23">
        <f t="shared" si="47"/>
        <v>35</v>
      </c>
      <c r="D1504" s="22" t="s">
        <v>38</v>
      </c>
      <c r="E1504" s="23" t="s">
        <v>49</v>
      </c>
      <c r="F1504" s="24">
        <v>68.37</v>
      </c>
    </row>
    <row r="1505" spans="1:6">
      <c r="A1505" s="22">
        <v>43995</v>
      </c>
      <c r="B1505" s="22" t="str">
        <f t="shared" si="46"/>
        <v>Jun</v>
      </c>
      <c r="C1505" s="23">
        <f t="shared" si="47"/>
        <v>24</v>
      </c>
      <c r="D1505" s="22" t="s">
        <v>38</v>
      </c>
      <c r="E1505" s="23" t="s">
        <v>61</v>
      </c>
      <c r="F1505" s="24">
        <v>28.39</v>
      </c>
    </row>
    <row r="1506" spans="1:6">
      <c r="A1506" s="22">
        <v>43995</v>
      </c>
      <c r="B1506" s="22" t="str">
        <f t="shared" si="46"/>
        <v>Jun</v>
      </c>
      <c r="C1506" s="23">
        <f t="shared" si="47"/>
        <v>24</v>
      </c>
      <c r="D1506" s="22" t="s">
        <v>45</v>
      </c>
      <c r="E1506" s="23" t="s">
        <v>61</v>
      </c>
      <c r="F1506" s="24">
        <v>80.81</v>
      </c>
    </row>
    <row r="1507" spans="1:6">
      <c r="A1507" s="22">
        <v>44032</v>
      </c>
      <c r="B1507" s="22" t="str">
        <f t="shared" si="46"/>
        <v>Jul</v>
      </c>
      <c r="C1507" s="23">
        <f t="shared" si="47"/>
        <v>30</v>
      </c>
      <c r="D1507" s="22" t="s">
        <v>38</v>
      </c>
      <c r="E1507" s="23" t="s">
        <v>43</v>
      </c>
      <c r="F1507" s="24">
        <v>60.74</v>
      </c>
    </row>
    <row r="1508" spans="1:6">
      <c r="A1508" s="22">
        <v>43984</v>
      </c>
      <c r="B1508" s="22" t="str">
        <f t="shared" si="46"/>
        <v>Jun</v>
      </c>
      <c r="C1508" s="23">
        <f t="shared" si="47"/>
        <v>23</v>
      </c>
      <c r="D1508" s="22" t="s">
        <v>38</v>
      </c>
      <c r="E1508" s="23" t="s">
        <v>43</v>
      </c>
      <c r="F1508" s="24">
        <v>40.72</v>
      </c>
    </row>
    <row r="1509" spans="1:6">
      <c r="A1509" s="22">
        <v>43992</v>
      </c>
      <c r="B1509" s="22" t="str">
        <f t="shared" si="46"/>
        <v>Jun</v>
      </c>
      <c r="C1509" s="23">
        <f t="shared" si="47"/>
        <v>24</v>
      </c>
      <c r="D1509" s="22" t="s">
        <v>48</v>
      </c>
      <c r="E1509" s="23" t="s">
        <v>50</v>
      </c>
      <c r="F1509" s="24">
        <v>23.63</v>
      </c>
    </row>
    <row r="1510" spans="1:6">
      <c r="A1510" s="22">
        <v>44012</v>
      </c>
      <c r="B1510" s="22" t="str">
        <f t="shared" si="46"/>
        <v>Jun</v>
      </c>
      <c r="C1510" s="23">
        <f t="shared" si="47"/>
        <v>27</v>
      </c>
      <c r="D1510" s="22" t="s">
        <v>48</v>
      </c>
      <c r="E1510" s="23" t="s">
        <v>49</v>
      </c>
      <c r="F1510" s="24">
        <v>132.34</v>
      </c>
    </row>
    <row r="1511" spans="1:6">
      <c r="A1511" s="22">
        <v>44007</v>
      </c>
      <c r="B1511" s="22" t="str">
        <f t="shared" si="46"/>
        <v>Jun</v>
      </c>
      <c r="C1511" s="23">
        <f t="shared" si="47"/>
        <v>26</v>
      </c>
      <c r="D1511" s="22" t="s">
        <v>48</v>
      </c>
      <c r="E1511" s="23" t="s">
        <v>39</v>
      </c>
      <c r="F1511" s="24">
        <v>160.32</v>
      </c>
    </row>
    <row r="1512" spans="1:6">
      <c r="A1512" s="22">
        <v>44003</v>
      </c>
      <c r="B1512" s="22" t="str">
        <f t="shared" si="46"/>
        <v>Jun</v>
      </c>
      <c r="C1512" s="23">
        <f t="shared" si="47"/>
        <v>26</v>
      </c>
      <c r="D1512" s="22" t="s">
        <v>38</v>
      </c>
      <c r="E1512" s="23" t="s">
        <v>49</v>
      </c>
      <c r="F1512" s="24">
        <v>96.94</v>
      </c>
    </row>
    <row r="1513" spans="1:6">
      <c r="A1513" s="22">
        <v>43998</v>
      </c>
      <c r="B1513" s="22" t="str">
        <f t="shared" si="46"/>
        <v>Jun</v>
      </c>
      <c r="C1513" s="23">
        <f t="shared" si="47"/>
        <v>25</v>
      </c>
      <c r="D1513" s="22" t="s">
        <v>45</v>
      </c>
      <c r="E1513" s="23" t="s">
        <v>46</v>
      </c>
      <c r="F1513" s="24">
        <v>69.14</v>
      </c>
    </row>
    <row r="1514" spans="1:6">
      <c r="A1514" s="22">
        <v>44070</v>
      </c>
      <c r="B1514" s="22" t="str">
        <f t="shared" si="46"/>
        <v>Aug</v>
      </c>
      <c r="C1514" s="23">
        <f t="shared" si="47"/>
        <v>35</v>
      </c>
      <c r="D1514" s="22" t="s">
        <v>38</v>
      </c>
      <c r="E1514" s="23" t="s">
        <v>50</v>
      </c>
      <c r="F1514" s="24">
        <v>46.76</v>
      </c>
    </row>
    <row r="1515" spans="1:6">
      <c r="A1515" s="22">
        <v>44059</v>
      </c>
      <c r="B1515" s="22" t="str">
        <f t="shared" si="46"/>
        <v>Aug</v>
      </c>
      <c r="C1515" s="23">
        <f t="shared" si="47"/>
        <v>34</v>
      </c>
      <c r="D1515" s="22" t="s">
        <v>48</v>
      </c>
      <c r="E1515" s="23" t="s">
        <v>49</v>
      </c>
      <c r="F1515" s="24">
        <v>68.98</v>
      </c>
    </row>
    <row r="1516" spans="1:6">
      <c r="A1516" s="22">
        <v>43984</v>
      </c>
      <c r="B1516" s="22" t="str">
        <f t="shared" si="46"/>
        <v>Jun</v>
      </c>
      <c r="C1516" s="23">
        <f t="shared" si="47"/>
        <v>23</v>
      </c>
      <c r="D1516" s="22" t="s">
        <v>48</v>
      </c>
      <c r="E1516" s="23" t="s">
        <v>58</v>
      </c>
      <c r="F1516" s="24">
        <v>100.9</v>
      </c>
    </row>
    <row r="1517" spans="1:6">
      <c r="A1517" s="22">
        <v>44072</v>
      </c>
      <c r="B1517" s="22" t="str">
        <f t="shared" si="46"/>
        <v>Aug</v>
      </c>
      <c r="C1517" s="23">
        <f t="shared" si="47"/>
        <v>35</v>
      </c>
      <c r="D1517" s="22" t="s">
        <v>38</v>
      </c>
      <c r="E1517" s="23" t="s">
        <v>57</v>
      </c>
      <c r="F1517" s="24">
        <v>46.46</v>
      </c>
    </row>
    <row r="1518" spans="1:6">
      <c r="A1518" s="22">
        <v>44048</v>
      </c>
      <c r="B1518" s="22" t="str">
        <f t="shared" si="46"/>
        <v>Aug</v>
      </c>
      <c r="C1518" s="23">
        <f t="shared" si="47"/>
        <v>32</v>
      </c>
      <c r="D1518" s="22" t="s">
        <v>38</v>
      </c>
      <c r="E1518" s="23" t="s">
        <v>57</v>
      </c>
      <c r="F1518" s="24">
        <v>69.53</v>
      </c>
    </row>
    <row r="1519" spans="1:6">
      <c r="A1519" s="22">
        <v>44044</v>
      </c>
      <c r="B1519" s="22" t="str">
        <f t="shared" si="46"/>
        <v>Aug</v>
      </c>
      <c r="C1519" s="23">
        <f t="shared" si="47"/>
        <v>31</v>
      </c>
      <c r="D1519" s="22" t="s">
        <v>48</v>
      </c>
      <c r="E1519" s="23" t="s">
        <v>49</v>
      </c>
      <c r="F1519" s="24">
        <v>533.53</v>
      </c>
    </row>
    <row r="1520" spans="1:6">
      <c r="A1520" s="22">
        <v>44000</v>
      </c>
      <c r="B1520" s="22" t="str">
        <f t="shared" si="46"/>
        <v>Jun</v>
      </c>
      <c r="C1520" s="23">
        <f t="shared" si="47"/>
        <v>25</v>
      </c>
      <c r="D1520" s="22" t="s">
        <v>48</v>
      </c>
      <c r="E1520" s="23" t="s">
        <v>57</v>
      </c>
      <c r="F1520" s="24">
        <v>46.41</v>
      </c>
    </row>
    <row r="1521" spans="1:6">
      <c r="A1521" s="22">
        <v>44056</v>
      </c>
      <c r="B1521" s="22" t="str">
        <f t="shared" si="46"/>
        <v>Aug</v>
      </c>
      <c r="C1521" s="23">
        <f t="shared" si="47"/>
        <v>33</v>
      </c>
      <c r="D1521" s="22" t="s">
        <v>48</v>
      </c>
      <c r="E1521" s="23" t="s">
        <v>57</v>
      </c>
      <c r="F1521" s="24">
        <v>46.26</v>
      </c>
    </row>
    <row r="1522" spans="1:6">
      <c r="A1522" s="22">
        <v>43976</v>
      </c>
      <c r="B1522" s="22" t="str">
        <f t="shared" si="46"/>
        <v>May</v>
      </c>
      <c r="C1522" s="23">
        <f t="shared" si="47"/>
        <v>22</v>
      </c>
      <c r="D1522" s="22" t="s">
        <v>48</v>
      </c>
      <c r="E1522" s="23" t="s">
        <v>46</v>
      </c>
      <c r="F1522" s="24">
        <v>120.58</v>
      </c>
    </row>
    <row r="1523" spans="1:6">
      <c r="A1523" s="22">
        <v>43986</v>
      </c>
      <c r="B1523" s="22" t="str">
        <f t="shared" si="46"/>
        <v>Jun</v>
      </c>
      <c r="C1523" s="23">
        <f t="shared" si="47"/>
        <v>23</v>
      </c>
      <c r="D1523" s="22" t="s">
        <v>45</v>
      </c>
      <c r="E1523" s="23" t="s">
        <v>50</v>
      </c>
      <c r="F1523" s="24">
        <v>46.63</v>
      </c>
    </row>
    <row r="1524" spans="1:6">
      <c r="A1524" s="22">
        <v>44005</v>
      </c>
      <c r="B1524" s="22" t="str">
        <f t="shared" si="46"/>
        <v>Jun</v>
      </c>
      <c r="C1524" s="23">
        <f t="shared" si="47"/>
        <v>26</v>
      </c>
      <c r="D1524" s="22" t="s">
        <v>45</v>
      </c>
      <c r="E1524" s="23" t="s">
        <v>39</v>
      </c>
      <c r="F1524" s="24">
        <v>160.41</v>
      </c>
    </row>
    <row r="1525" spans="1:6">
      <c r="A1525" s="22">
        <v>44061</v>
      </c>
      <c r="B1525" s="22" t="str">
        <f t="shared" si="46"/>
        <v>Aug</v>
      </c>
      <c r="C1525" s="23">
        <f t="shared" si="47"/>
        <v>34</v>
      </c>
      <c r="D1525" s="22" t="s">
        <v>45</v>
      </c>
      <c r="E1525" s="23" t="s">
        <v>49</v>
      </c>
      <c r="F1525" s="24">
        <v>128.77000000000001</v>
      </c>
    </row>
    <row r="1526" spans="1:6">
      <c r="A1526" s="22">
        <v>44090</v>
      </c>
      <c r="B1526" s="22" t="str">
        <f t="shared" si="46"/>
        <v>Sep</v>
      </c>
      <c r="C1526" s="23">
        <f t="shared" si="47"/>
        <v>38</v>
      </c>
      <c r="D1526" s="22" t="s">
        <v>48</v>
      </c>
      <c r="E1526" s="23" t="s">
        <v>49</v>
      </c>
      <c r="F1526" s="24">
        <v>33.89</v>
      </c>
    </row>
    <row r="1527" spans="1:6">
      <c r="A1527" s="22">
        <v>43954</v>
      </c>
      <c r="B1527" s="22" t="str">
        <f t="shared" si="46"/>
        <v>May</v>
      </c>
      <c r="C1527" s="23">
        <f t="shared" si="47"/>
        <v>19</v>
      </c>
      <c r="D1527" s="22" t="s">
        <v>48</v>
      </c>
      <c r="E1527" s="23" t="s">
        <v>43</v>
      </c>
      <c r="F1527" s="24">
        <v>20.48</v>
      </c>
    </row>
    <row r="1528" spans="1:6">
      <c r="A1528" s="22">
        <v>44063</v>
      </c>
      <c r="B1528" s="22" t="str">
        <f t="shared" si="46"/>
        <v>Aug</v>
      </c>
      <c r="C1528" s="23">
        <f t="shared" si="47"/>
        <v>34</v>
      </c>
      <c r="D1528" s="22" t="s">
        <v>38</v>
      </c>
      <c r="E1528" s="23" t="s">
        <v>49</v>
      </c>
      <c r="F1528" s="24">
        <v>68.599999999999994</v>
      </c>
    </row>
    <row r="1529" spans="1:6">
      <c r="A1529" s="22">
        <v>44033</v>
      </c>
      <c r="B1529" s="22" t="str">
        <f t="shared" si="46"/>
        <v>Jul</v>
      </c>
      <c r="C1529" s="23">
        <f t="shared" si="47"/>
        <v>30</v>
      </c>
      <c r="D1529" s="22" t="s">
        <v>38</v>
      </c>
      <c r="E1529" s="23" t="s">
        <v>58</v>
      </c>
      <c r="F1529" s="24">
        <v>168.36</v>
      </c>
    </row>
    <row r="1530" spans="1:6">
      <c r="A1530" s="22">
        <v>43972</v>
      </c>
      <c r="B1530" s="22" t="str">
        <f t="shared" si="46"/>
        <v>May</v>
      </c>
      <c r="C1530" s="23">
        <f t="shared" si="47"/>
        <v>21</v>
      </c>
      <c r="D1530" s="22" t="s">
        <v>38</v>
      </c>
      <c r="E1530" s="23" t="s">
        <v>49</v>
      </c>
      <c r="F1530" s="24">
        <v>99.75</v>
      </c>
    </row>
    <row r="1531" spans="1:6">
      <c r="A1531" s="22">
        <v>44037</v>
      </c>
      <c r="B1531" s="22" t="str">
        <f t="shared" si="46"/>
        <v>Jul</v>
      </c>
      <c r="C1531" s="23">
        <f t="shared" si="47"/>
        <v>30</v>
      </c>
      <c r="D1531" s="22" t="s">
        <v>48</v>
      </c>
      <c r="E1531" s="23" t="s">
        <v>58</v>
      </c>
      <c r="F1531" s="24">
        <v>24.32</v>
      </c>
    </row>
    <row r="1532" spans="1:6">
      <c r="A1532" s="22">
        <v>44055</v>
      </c>
      <c r="B1532" s="22" t="str">
        <f t="shared" si="46"/>
        <v>Aug</v>
      </c>
      <c r="C1532" s="23">
        <f t="shared" si="47"/>
        <v>33</v>
      </c>
      <c r="D1532" s="22" t="s">
        <v>45</v>
      </c>
      <c r="E1532" s="23" t="s">
        <v>53</v>
      </c>
      <c r="F1532" s="24">
        <v>90.31</v>
      </c>
    </row>
    <row r="1533" spans="1:6">
      <c r="A1533" s="22">
        <v>44033</v>
      </c>
      <c r="B1533" s="22" t="str">
        <f t="shared" si="46"/>
        <v>Jul</v>
      </c>
      <c r="C1533" s="23">
        <f t="shared" si="47"/>
        <v>30</v>
      </c>
      <c r="D1533" s="22" t="s">
        <v>48</v>
      </c>
      <c r="E1533" s="23" t="s">
        <v>58</v>
      </c>
      <c r="F1533" s="24">
        <v>23.7</v>
      </c>
    </row>
    <row r="1534" spans="1:6">
      <c r="A1534" s="22">
        <v>44096</v>
      </c>
      <c r="B1534" s="22" t="str">
        <f t="shared" si="46"/>
        <v>Sep</v>
      </c>
      <c r="C1534" s="23">
        <f t="shared" si="47"/>
        <v>39</v>
      </c>
      <c r="D1534" s="22" t="s">
        <v>48</v>
      </c>
      <c r="E1534" s="23" t="s">
        <v>49</v>
      </c>
      <c r="F1534" s="24">
        <v>66.59</v>
      </c>
    </row>
    <row r="1535" spans="1:6">
      <c r="A1535" s="22">
        <v>44065</v>
      </c>
      <c r="B1535" s="22" t="str">
        <f t="shared" si="46"/>
        <v>Aug</v>
      </c>
      <c r="C1535" s="23">
        <f t="shared" si="47"/>
        <v>34</v>
      </c>
      <c r="D1535" s="22" t="s">
        <v>48</v>
      </c>
      <c r="E1535" s="23" t="s">
        <v>58</v>
      </c>
      <c r="F1535" s="24">
        <v>25.01</v>
      </c>
    </row>
    <row r="1536" spans="1:6">
      <c r="A1536" s="22">
        <v>44088</v>
      </c>
      <c r="B1536" s="22" t="str">
        <f t="shared" si="46"/>
        <v>Sep</v>
      </c>
      <c r="C1536" s="23">
        <f t="shared" si="47"/>
        <v>38</v>
      </c>
      <c r="D1536" s="22" t="s">
        <v>48</v>
      </c>
      <c r="E1536" s="23" t="s">
        <v>49</v>
      </c>
      <c r="F1536" s="24">
        <v>33.479999999999997</v>
      </c>
    </row>
    <row r="1537" spans="1:6">
      <c r="A1537" s="22">
        <v>43962</v>
      </c>
      <c r="B1537" s="22" t="str">
        <f t="shared" si="46"/>
        <v>May</v>
      </c>
      <c r="C1537" s="23">
        <f t="shared" si="47"/>
        <v>20</v>
      </c>
      <c r="D1537" s="22" t="s">
        <v>48</v>
      </c>
      <c r="E1537" s="23" t="s">
        <v>46</v>
      </c>
      <c r="F1537" s="24">
        <v>48.88</v>
      </c>
    </row>
    <row r="1538" spans="1:6">
      <c r="A1538" s="22">
        <v>44060</v>
      </c>
      <c r="B1538" s="22" t="str">
        <f t="shared" si="46"/>
        <v>Aug</v>
      </c>
      <c r="C1538" s="23">
        <f t="shared" si="47"/>
        <v>34</v>
      </c>
      <c r="D1538" s="22" t="s">
        <v>38</v>
      </c>
      <c r="E1538" s="23" t="s">
        <v>49</v>
      </c>
      <c r="F1538" s="24">
        <v>66.66</v>
      </c>
    </row>
    <row r="1539" spans="1:6">
      <c r="A1539" s="22">
        <v>43997</v>
      </c>
      <c r="B1539" s="22" t="str">
        <f t="shared" si="46"/>
        <v>Jun</v>
      </c>
      <c r="C1539" s="23">
        <f t="shared" si="47"/>
        <v>25</v>
      </c>
      <c r="D1539" s="22" t="s">
        <v>48</v>
      </c>
      <c r="E1539" s="23" t="s">
        <v>66</v>
      </c>
      <c r="F1539" s="24">
        <v>38.659999999999997</v>
      </c>
    </row>
    <row r="1540" spans="1:6">
      <c r="A1540" s="22">
        <v>44091</v>
      </c>
      <c r="B1540" s="22" t="str">
        <f t="shared" si="46"/>
        <v>Sep</v>
      </c>
      <c r="C1540" s="23">
        <f t="shared" si="47"/>
        <v>38</v>
      </c>
      <c r="D1540" s="22" t="s">
        <v>48</v>
      </c>
      <c r="E1540" s="23" t="s">
        <v>57</v>
      </c>
      <c r="F1540" s="24">
        <v>46.28</v>
      </c>
    </row>
    <row r="1541" spans="1:6">
      <c r="A1541" s="22">
        <v>43952</v>
      </c>
      <c r="B1541" s="22" t="str">
        <f t="shared" si="46"/>
        <v>May</v>
      </c>
      <c r="C1541" s="23">
        <f t="shared" si="47"/>
        <v>18</v>
      </c>
      <c r="D1541" s="22" t="s">
        <v>45</v>
      </c>
      <c r="E1541" s="23" t="s">
        <v>39</v>
      </c>
      <c r="F1541" s="24">
        <v>78.44</v>
      </c>
    </row>
    <row r="1542" spans="1:6">
      <c r="A1542" s="22">
        <v>44007</v>
      </c>
      <c r="B1542" s="22" t="str">
        <f t="shared" ref="B1542:B1605" si="48">TEXT(A1542,"mmm")</f>
        <v>Jun</v>
      </c>
      <c r="C1542" s="23">
        <f t="shared" ref="C1542:C1605" si="49">WEEKNUM(A1542)</f>
        <v>26</v>
      </c>
      <c r="D1542" s="22" t="s">
        <v>48</v>
      </c>
      <c r="E1542" s="23" t="s">
        <v>61</v>
      </c>
      <c r="F1542" s="24">
        <v>80.989999999999995</v>
      </c>
    </row>
    <row r="1543" spans="1:6">
      <c r="A1543" s="22">
        <v>43995</v>
      </c>
      <c r="B1543" s="22" t="str">
        <f t="shared" si="48"/>
        <v>Jun</v>
      </c>
      <c r="C1543" s="23">
        <f t="shared" si="49"/>
        <v>24</v>
      </c>
      <c r="D1543" s="22" t="s">
        <v>48</v>
      </c>
      <c r="E1543" s="23" t="s">
        <v>49</v>
      </c>
      <c r="F1543" s="24">
        <v>68.400000000000006</v>
      </c>
    </row>
    <row r="1544" spans="1:6">
      <c r="A1544" s="22">
        <v>44089</v>
      </c>
      <c r="B1544" s="22" t="str">
        <f t="shared" si="48"/>
        <v>Sep</v>
      </c>
      <c r="C1544" s="23">
        <f t="shared" si="49"/>
        <v>38</v>
      </c>
      <c r="D1544" s="22" t="s">
        <v>48</v>
      </c>
      <c r="E1544" s="23" t="s">
        <v>50</v>
      </c>
      <c r="F1544" s="24">
        <v>92.84</v>
      </c>
    </row>
    <row r="1545" spans="1:6">
      <c r="A1545" s="22">
        <v>44051</v>
      </c>
      <c r="B1545" s="22" t="str">
        <f t="shared" si="48"/>
        <v>Aug</v>
      </c>
      <c r="C1545" s="23">
        <f t="shared" si="49"/>
        <v>32</v>
      </c>
      <c r="D1545" s="22" t="s">
        <v>48</v>
      </c>
      <c r="E1545" s="23" t="s">
        <v>49</v>
      </c>
      <c r="F1545" s="24">
        <v>136.28</v>
      </c>
    </row>
    <row r="1546" spans="1:6">
      <c r="A1546" s="22">
        <v>43995</v>
      </c>
      <c r="B1546" s="22" t="str">
        <f t="shared" si="48"/>
        <v>Jun</v>
      </c>
      <c r="C1546" s="23">
        <f t="shared" si="49"/>
        <v>24</v>
      </c>
      <c r="D1546" s="22" t="s">
        <v>48</v>
      </c>
      <c r="E1546" s="23" t="s">
        <v>49</v>
      </c>
      <c r="F1546" s="24">
        <v>66.400000000000006</v>
      </c>
    </row>
    <row r="1547" spans="1:6">
      <c r="A1547" s="22">
        <v>44068</v>
      </c>
      <c r="B1547" s="22" t="str">
        <f t="shared" si="48"/>
        <v>Aug</v>
      </c>
      <c r="C1547" s="23">
        <f t="shared" si="49"/>
        <v>35</v>
      </c>
      <c r="D1547" s="22" t="s">
        <v>38</v>
      </c>
      <c r="E1547" s="23" t="s">
        <v>43</v>
      </c>
      <c r="F1547" s="24">
        <v>19.010000000000002</v>
      </c>
    </row>
    <row r="1548" spans="1:6">
      <c r="A1548" s="22">
        <v>44013</v>
      </c>
      <c r="B1548" s="22" t="str">
        <f t="shared" si="48"/>
        <v>Jul</v>
      </c>
      <c r="C1548" s="23">
        <f t="shared" si="49"/>
        <v>27</v>
      </c>
      <c r="D1548" s="22" t="s">
        <v>48</v>
      </c>
      <c r="E1548" s="23" t="s">
        <v>46</v>
      </c>
      <c r="F1548" s="24">
        <v>72.959999999999994</v>
      </c>
    </row>
    <row r="1549" spans="1:6">
      <c r="A1549" s="22">
        <v>44038</v>
      </c>
      <c r="B1549" s="22" t="str">
        <f t="shared" si="48"/>
        <v>Jul</v>
      </c>
      <c r="C1549" s="23">
        <f t="shared" si="49"/>
        <v>31</v>
      </c>
      <c r="D1549" s="22" t="s">
        <v>38</v>
      </c>
      <c r="E1549" s="23" t="s">
        <v>57</v>
      </c>
      <c r="F1549" s="24">
        <v>46.81</v>
      </c>
    </row>
    <row r="1550" spans="1:6">
      <c r="A1550" s="22">
        <v>43988</v>
      </c>
      <c r="B1550" s="22" t="str">
        <f t="shared" si="48"/>
        <v>Jun</v>
      </c>
      <c r="C1550" s="23">
        <f t="shared" si="49"/>
        <v>23</v>
      </c>
      <c r="D1550" s="22" t="s">
        <v>38</v>
      </c>
      <c r="E1550" s="23" t="s">
        <v>56</v>
      </c>
      <c r="F1550" s="24">
        <v>40.93</v>
      </c>
    </row>
    <row r="1551" spans="1:6">
      <c r="A1551" s="22">
        <v>44060</v>
      </c>
      <c r="B1551" s="22" t="str">
        <f t="shared" si="48"/>
        <v>Aug</v>
      </c>
      <c r="C1551" s="23">
        <f t="shared" si="49"/>
        <v>34</v>
      </c>
      <c r="D1551" s="22" t="s">
        <v>48</v>
      </c>
      <c r="E1551" s="23" t="s">
        <v>58</v>
      </c>
      <c r="F1551" s="24">
        <v>72.83</v>
      </c>
    </row>
    <row r="1552" spans="1:6">
      <c r="A1552" s="22">
        <v>44003</v>
      </c>
      <c r="B1552" s="22" t="str">
        <f t="shared" si="48"/>
        <v>Jun</v>
      </c>
      <c r="C1552" s="23">
        <f t="shared" si="49"/>
        <v>26</v>
      </c>
      <c r="D1552" s="22" t="s">
        <v>38</v>
      </c>
      <c r="E1552" s="23" t="s">
        <v>54</v>
      </c>
      <c r="F1552" s="24">
        <v>24.73</v>
      </c>
    </row>
    <row r="1553" spans="1:6">
      <c r="A1553" s="22">
        <v>44003</v>
      </c>
      <c r="B1553" s="22" t="str">
        <f t="shared" si="48"/>
        <v>Jun</v>
      </c>
      <c r="C1553" s="23">
        <f t="shared" si="49"/>
        <v>26</v>
      </c>
      <c r="D1553" s="22" t="s">
        <v>48</v>
      </c>
      <c r="E1553" s="23" t="s">
        <v>53</v>
      </c>
      <c r="F1553" s="24">
        <v>112.69</v>
      </c>
    </row>
    <row r="1554" spans="1:6">
      <c r="A1554" s="22">
        <v>44065</v>
      </c>
      <c r="B1554" s="22" t="str">
        <f t="shared" si="48"/>
        <v>Aug</v>
      </c>
      <c r="C1554" s="23">
        <f t="shared" si="49"/>
        <v>34</v>
      </c>
      <c r="D1554" s="22" t="s">
        <v>38</v>
      </c>
      <c r="E1554" s="23" t="s">
        <v>49</v>
      </c>
      <c r="F1554" s="24">
        <v>68.27</v>
      </c>
    </row>
    <row r="1555" spans="1:6">
      <c r="A1555" s="22">
        <v>44050</v>
      </c>
      <c r="B1555" s="22" t="str">
        <f t="shared" si="48"/>
        <v>Aug</v>
      </c>
      <c r="C1555" s="23">
        <f t="shared" si="49"/>
        <v>32</v>
      </c>
      <c r="D1555" s="22" t="s">
        <v>45</v>
      </c>
      <c r="E1555" s="23" t="s">
        <v>57</v>
      </c>
      <c r="F1555" s="24">
        <v>44.6</v>
      </c>
    </row>
    <row r="1556" spans="1:6">
      <c r="A1556" s="22">
        <v>44047</v>
      </c>
      <c r="B1556" s="22" t="str">
        <f t="shared" si="48"/>
        <v>Aug</v>
      </c>
      <c r="C1556" s="23">
        <f t="shared" si="49"/>
        <v>32</v>
      </c>
      <c r="D1556" s="22" t="s">
        <v>45</v>
      </c>
      <c r="E1556" s="23" t="s">
        <v>46</v>
      </c>
      <c r="F1556" s="24">
        <v>72.05</v>
      </c>
    </row>
    <row r="1557" spans="1:6">
      <c r="A1557" s="22">
        <v>44000</v>
      </c>
      <c r="B1557" s="22" t="str">
        <f t="shared" si="48"/>
        <v>Jun</v>
      </c>
      <c r="C1557" s="23">
        <f t="shared" si="49"/>
        <v>25</v>
      </c>
      <c r="D1557" s="22" t="s">
        <v>38</v>
      </c>
      <c r="E1557" s="23" t="s">
        <v>49</v>
      </c>
      <c r="F1557" s="24">
        <v>66.400000000000006</v>
      </c>
    </row>
    <row r="1558" spans="1:6">
      <c r="A1558" s="22">
        <v>44050</v>
      </c>
      <c r="B1558" s="22" t="str">
        <f t="shared" si="48"/>
        <v>Aug</v>
      </c>
      <c r="C1558" s="23">
        <f t="shared" si="49"/>
        <v>32</v>
      </c>
      <c r="D1558" s="22" t="s">
        <v>38</v>
      </c>
      <c r="E1558" s="23" t="s">
        <v>61</v>
      </c>
      <c r="F1558" s="24">
        <v>53.25</v>
      </c>
    </row>
    <row r="1559" spans="1:6">
      <c r="A1559" s="22">
        <v>44074</v>
      </c>
      <c r="B1559" s="22" t="str">
        <f t="shared" si="48"/>
        <v>Aug</v>
      </c>
      <c r="C1559" s="23">
        <f t="shared" si="49"/>
        <v>36</v>
      </c>
      <c r="D1559" s="22" t="s">
        <v>48</v>
      </c>
      <c r="E1559" s="23" t="s">
        <v>50</v>
      </c>
      <c r="F1559" s="24">
        <v>46.41</v>
      </c>
    </row>
    <row r="1560" spans="1:6">
      <c r="A1560" s="22">
        <v>43981</v>
      </c>
      <c r="B1560" s="22" t="str">
        <f t="shared" si="48"/>
        <v>May</v>
      </c>
      <c r="C1560" s="23">
        <f t="shared" si="49"/>
        <v>22</v>
      </c>
      <c r="D1560" s="22" t="s">
        <v>45</v>
      </c>
      <c r="E1560" s="23" t="s">
        <v>53</v>
      </c>
      <c r="F1560" s="24">
        <v>58.09</v>
      </c>
    </row>
    <row r="1561" spans="1:6">
      <c r="A1561" s="22">
        <v>44002</v>
      </c>
      <c r="B1561" s="22" t="str">
        <f t="shared" si="48"/>
        <v>Jun</v>
      </c>
      <c r="C1561" s="23">
        <f t="shared" si="49"/>
        <v>25</v>
      </c>
      <c r="D1561" s="22" t="s">
        <v>45</v>
      </c>
      <c r="E1561" s="23" t="s">
        <v>46</v>
      </c>
      <c r="F1561" s="24">
        <v>75.83</v>
      </c>
    </row>
    <row r="1562" spans="1:6">
      <c r="A1562" s="22">
        <v>43983</v>
      </c>
      <c r="B1562" s="22" t="str">
        <f t="shared" si="48"/>
        <v>Jun</v>
      </c>
      <c r="C1562" s="23">
        <f t="shared" si="49"/>
        <v>23</v>
      </c>
      <c r="D1562" s="22" t="s">
        <v>45</v>
      </c>
      <c r="E1562" s="23" t="s">
        <v>57</v>
      </c>
      <c r="F1562" s="24">
        <v>46.56</v>
      </c>
    </row>
    <row r="1563" spans="1:6">
      <c r="A1563" s="22">
        <v>44068</v>
      </c>
      <c r="B1563" s="22" t="str">
        <f t="shared" si="48"/>
        <v>Aug</v>
      </c>
      <c r="C1563" s="23">
        <f t="shared" si="49"/>
        <v>35</v>
      </c>
      <c r="D1563" s="22" t="s">
        <v>48</v>
      </c>
      <c r="E1563" s="23" t="s">
        <v>53</v>
      </c>
      <c r="F1563" s="24">
        <v>116.59</v>
      </c>
    </row>
    <row r="1564" spans="1:6">
      <c r="A1564" s="22">
        <v>44071</v>
      </c>
      <c r="B1564" s="22" t="str">
        <f t="shared" si="48"/>
        <v>Aug</v>
      </c>
      <c r="C1564" s="23">
        <f t="shared" si="49"/>
        <v>35</v>
      </c>
      <c r="D1564" s="22" t="s">
        <v>38</v>
      </c>
      <c r="E1564" s="23" t="s">
        <v>61</v>
      </c>
      <c r="F1564" s="24">
        <v>28.4</v>
      </c>
    </row>
    <row r="1565" spans="1:6">
      <c r="A1565" s="22">
        <v>44072</v>
      </c>
      <c r="B1565" s="22" t="str">
        <f t="shared" si="48"/>
        <v>Aug</v>
      </c>
      <c r="C1565" s="23">
        <f t="shared" si="49"/>
        <v>35</v>
      </c>
      <c r="D1565" s="22" t="s">
        <v>38</v>
      </c>
      <c r="E1565" s="23" t="s">
        <v>50</v>
      </c>
      <c r="F1565" s="24">
        <v>523.75</v>
      </c>
    </row>
    <row r="1566" spans="1:6">
      <c r="A1566" s="22">
        <v>43999</v>
      </c>
      <c r="B1566" s="22" t="str">
        <f t="shared" si="48"/>
        <v>Jun</v>
      </c>
      <c r="C1566" s="23">
        <f t="shared" si="49"/>
        <v>25</v>
      </c>
      <c r="D1566" s="22" t="s">
        <v>48</v>
      </c>
      <c r="E1566" s="23" t="s">
        <v>53</v>
      </c>
      <c r="F1566" s="24">
        <v>84.91</v>
      </c>
    </row>
    <row r="1567" spans="1:6">
      <c r="A1567" s="22">
        <v>43993</v>
      </c>
      <c r="B1567" s="22" t="str">
        <f t="shared" si="48"/>
        <v>Jun</v>
      </c>
      <c r="C1567" s="23">
        <f t="shared" si="49"/>
        <v>24</v>
      </c>
      <c r="D1567" s="22" t="s">
        <v>48</v>
      </c>
      <c r="E1567" s="23" t="s">
        <v>50</v>
      </c>
      <c r="F1567" s="24">
        <v>46.03</v>
      </c>
    </row>
    <row r="1568" spans="1:6">
      <c r="A1568" s="22">
        <v>44056</v>
      </c>
      <c r="B1568" s="22" t="str">
        <f t="shared" si="48"/>
        <v>Aug</v>
      </c>
      <c r="C1568" s="23">
        <f t="shared" si="49"/>
        <v>33</v>
      </c>
      <c r="D1568" s="22" t="s">
        <v>38</v>
      </c>
      <c r="E1568" s="23" t="s">
        <v>46</v>
      </c>
      <c r="F1568" s="24">
        <v>404.81</v>
      </c>
    </row>
    <row r="1569" spans="1:6">
      <c r="A1569" s="22">
        <v>43993</v>
      </c>
      <c r="B1569" s="22" t="str">
        <f t="shared" si="48"/>
        <v>Jun</v>
      </c>
      <c r="C1569" s="23">
        <f t="shared" si="49"/>
        <v>24</v>
      </c>
      <c r="D1569" s="22" t="s">
        <v>45</v>
      </c>
      <c r="E1569" s="23" t="s">
        <v>58</v>
      </c>
      <c r="F1569" s="24">
        <v>48.73</v>
      </c>
    </row>
    <row r="1570" spans="1:6">
      <c r="A1570" s="22">
        <v>44025</v>
      </c>
      <c r="B1570" s="22" t="str">
        <f t="shared" si="48"/>
        <v>Jul</v>
      </c>
      <c r="C1570" s="23">
        <f t="shared" si="49"/>
        <v>29</v>
      </c>
      <c r="D1570" s="22" t="s">
        <v>45</v>
      </c>
      <c r="E1570" s="23" t="s">
        <v>58</v>
      </c>
      <c r="F1570" s="24">
        <v>25.89</v>
      </c>
    </row>
    <row r="1571" spans="1:6">
      <c r="A1571" s="22">
        <v>44052</v>
      </c>
      <c r="B1571" s="22" t="str">
        <f t="shared" si="48"/>
        <v>Aug</v>
      </c>
      <c r="C1571" s="23">
        <f t="shared" si="49"/>
        <v>33</v>
      </c>
      <c r="D1571" s="22" t="s">
        <v>48</v>
      </c>
      <c r="E1571" s="23" t="s">
        <v>57</v>
      </c>
      <c r="F1571" s="24">
        <v>23.14</v>
      </c>
    </row>
    <row r="1572" spans="1:6">
      <c r="A1572" s="22">
        <v>44006</v>
      </c>
      <c r="B1572" s="22" t="str">
        <f t="shared" si="48"/>
        <v>Jun</v>
      </c>
      <c r="C1572" s="23">
        <f t="shared" si="49"/>
        <v>26</v>
      </c>
      <c r="D1572" s="22" t="s">
        <v>38</v>
      </c>
      <c r="E1572" s="23" t="s">
        <v>50</v>
      </c>
      <c r="F1572" s="24">
        <v>66.36</v>
      </c>
    </row>
    <row r="1573" spans="1:6">
      <c r="A1573" s="22">
        <v>44068</v>
      </c>
      <c r="B1573" s="22" t="str">
        <f t="shared" si="48"/>
        <v>Aug</v>
      </c>
      <c r="C1573" s="23">
        <f t="shared" si="49"/>
        <v>35</v>
      </c>
      <c r="D1573" s="22" t="s">
        <v>48</v>
      </c>
      <c r="E1573" s="23" t="s">
        <v>66</v>
      </c>
      <c r="F1573" s="24">
        <v>36.28</v>
      </c>
    </row>
    <row r="1574" spans="1:6">
      <c r="A1574" s="22">
        <v>43983</v>
      </c>
      <c r="B1574" s="22" t="str">
        <f t="shared" si="48"/>
        <v>Jun</v>
      </c>
      <c r="C1574" s="23">
        <f t="shared" si="49"/>
        <v>23</v>
      </c>
      <c r="D1574" s="22" t="s">
        <v>48</v>
      </c>
      <c r="E1574" s="23" t="s">
        <v>54</v>
      </c>
      <c r="F1574" s="24">
        <v>118.63</v>
      </c>
    </row>
    <row r="1575" spans="1:6">
      <c r="A1575" s="22">
        <v>44060</v>
      </c>
      <c r="B1575" s="22" t="str">
        <f t="shared" si="48"/>
        <v>Aug</v>
      </c>
      <c r="C1575" s="23">
        <f t="shared" si="49"/>
        <v>34</v>
      </c>
      <c r="D1575" s="22" t="s">
        <v>38</v>
      </c>
      <c r="E1575" s="23" t="s">
        <v>53</v>
      </c>
      <c r="F1575" s="24">
        <v>87.53</v>
      </c>
    </row>
    <row r="1576" spans="1:6">
      <c r="A1576" s="22">
        <v>43990</v>
      </c>
      <c r="B1576" s="22" t="str">
        <f t="shared" si="48"/>
        <v>Jun</v>
      </c>
      <c r="C1576" s="23">
        <f t="shared" si="49"/>
        <v>24</v>
      </c>
      <c r="D1576" s="22" t="s">
        <v>48</v>
      </c>
      <c r="E1576" s="23" t="s">
        <v>56</v>
      </c>
      <c r="F1576" s="24">
        <v>40.99</v>
      </c>
    </row>
    <row r="1577" spans="1:6">
      <c r="A1577" s="22">
        <v>44101</v>
      </c>
      <c r="B1577" s="22" t="str">
        <f t="shared" si="48"/>
        <v>Sep</v>
      </c>
      <c r="C1577" s="23">
        <f t="shared" si="49"/>
        <v>40</v>
      </c>
      <c r="D1577" s="22" t="s">
        <v>38</v>
      </c>
      <c r="E1577" s="23" t="s">
        <v>49</v>
      </c>
      <c r="F1577" s="24">
        <v>99.79</v>
      </c>
    </row>
    <row r="1578" spans="1:6">
      <c r="A1578" s="22">
        <v>44051</v>
      </c>
      <c r="B1578" s="22" t="str">
        <f t="shared" si="48"/>
        <v>Aug</v>
      </c>
      <c r="C1578" s="23">
        <f t="shared" si="49"/>
        <v>32</v>
      </c>
      <c r="D1578" s="22" t="s">
        <v>38</v>
      </c>
      <c r="E1578" s="23" t="s">
        <v>46</v>
      </c>
      <c r="F1578" s="24">
        <v>50.16</v>
      </c>
    </row>
    <row r="1579" spans="1:6">
      <c r="A1579" s="22">
        <v>44061</v>
      </c>
      <c r="B1579" s="22" t="str">
        <f t="shared" si="48"/>
        <v>Aug</v>
      </c>
      <c r="C1579" s="23">
        <f t="shared" si="49"/>
        <v>34</v>
      </c>
      <c r="D1579" s="22" t="s">
        <v>48</v>
      </c>
      <c r="E1579" s="23" t="s">
        <v>56</v>
      </c>
      <c r="F1579" s="24">
        <v>57.47</v>
      </c>
    </row>
    <row r="1580" spans="1:6">
      <c r="A1580" s="22">
        <v>44059</v>
      </c>
      <c r="B1580" s="22" t="str">
        <f t="shared" si="48"/>
        <v>Aug</v>
      </c>
      <c r="C1580" s="23">
        <f t="shared" si="49"/>
        <v>34</v>
      </c>
      <c r="D1580" s="22" t="s">
        <v>38</v>
      </c>
      <c r="E1580" s="23" t="s">
        <v>58</v>
      </c>
      <c r="F1580" s="24">
        <v>24.48</v>
      </c>
    </row>
    <row r="1581" spans="1:6">
      <c r="A1581" s="22">
        <v>44047</v>
      </c>
      <c r="B1581" s="22" t="str">
        <f t="shared" si="48"/>
        <v>Aug</v>
      </c>
      <c r="C1581" s="23">
        <f t="shared" si="49"/>
        <v>32</v>
      </c>
      <c r="D1581" s="22" t="s">
        <v>48</v>
      </c>
      <c r="E1581" s="23" t="s">
        <v>53</v>
      </c>
      <c r="F1581" s="24">
        <v>58.42</v>
      </c>
    </row>
    <row r="1582" spans="1:6">
      <c r="A1582" s="22">
        <v>44059</v>
      </c>
      <c r="B1582" s="22" t="str">
        <f t="shared" si="48"/>
        <v>Aug</v>
      </c>
      <c r="C1582" s="23">
        <f t="shared" si="49"/>
        <v>34</v>
      </c>
      <c r="D1582" s="22" t="s">
        <v>45</v>
      </c>
      <c r="E1582" s="23" t="s">
        <v>58</v>
      </c>
      <c r="F1582" s="24">
        <v>24.93</v>
      </c>
    </row>
    <row r="1583" spans="1:6">
      <c r="A1583" s="22">
        <v>44068</v>
      </c>
      <c r="B1583" s="22" t="str">
        <f t="shared" si="48"/>
        <v>Aug</v>
      </c>
      <c r="C1583" s="23">
        <f t="shared" si="49"/>
        <v>35</v>
      </c>
      <c r="D1583" s="22" t="s">
        <v>45</v>
      </c>
      <c r="E1583" s="23" t="s">
        <v>58</v>
      </c>
      <c r="F1583" s="24">
        <v>23.15</v>
      </c>
    </row>
    <row r="1584" spans="1:6">
      <c r="A1584" s="22">
        <v>44061</v>
      </c>
      <c r="B1584" s="22" t="str">
        <f t="shared" si="48"/>
        <v>Aug</v>
      </c>
      <c r="C1584" s="23">
        <f t="shared" si="49"/>
        <v>34</v>
      </c>
      <c r="D1584" s="22" t="s">
        <v>38</v>
      </c>
      <c r="E1584" s="23" t="s">
        <v>39</v>
      </c>
      <c r="F1584" s="24">
        <v>234.43</v>
      </c>
    </row>
    <row r="1585" spans="1:6">
      <c r="A1585" s="22">
        <v>44011</v>
      </c>
      <c r="B1585" s="22" t="str">
        <f t="shared" si="48"/>
        <v>Jun</v>
      </c>
      <c r="C1585" s="23">
        <f t="shared" si="49"/>
        <v>27</v>
      </c>
      <c r="D1585" s="22" t="s">
        <v>48</v>
      </c>
      <c r="E1585" s="23" t="s">
        <v>54</v>
      </c>
      <c r="F1585" s="24">
        <v>94.96</v>
      </c>
    </row>
    <row r="1586" spans="1:6">
      <c r="A1586" s="22">
        <v>44048</v>
      </c>
      <c r="B1586" s="22" t="str">
        <f t="shared" si="48"/>
        <v>Aug</v>
      </c>
      <c r="C1586" s="23">
        <f t="shared" si="49"/>
        <v>32</v>
      </c>
      <c r="D1586" s="22" t="s">
        <v>38</v>
      </c>
      <c r="E1586" s="23" t="s">
        <v>46</v>
      </c>
      <c r="F1586" s="24">
        <v>69.39</v>
      </c>
    </row>
    <row r="1587" spans="1:6">
      <c r="A1587" s="22">
        <v>44028</v>
      </c>
      <c r="B1587" s="22" t="str">
        <f t="shared" si="48"/>
        <v>Jul</v>
      </c>
      <c r="C1587" s="23">
        <f t="shared" si="49"/>
        <v>29</v>
      </c>
      <c r="D1587" s="22" t="s">
        <v>38</v>
      </c>
      <c r="E1587" s="23" t="s">
        <v>49</v>
      </c>
      <c r="F1587" s="24">
        <v>102.68</v>
      </c>
    </row>
    <row r="1588" spans="1:6">
      <c r="A1588" s="22">
        <v>44006</v>
      </c>
      <c r="B1588" s="22" t="str">
        <f t="shared" si="48"/>
        <v>Jun</v>
      </c>
      <c r="C1588" s="23">
        <f t="shared" si="49"/>
        <v>26</v>
      </c>
      <c r="D1588" s="22" t="s">
        <v>48</v>
      </c>
      <c r="E1588" s="23" t="s">
        <v>54</v>
      </c>
      <c r="F1588" s="24">
        <v>23.13</v>
      </c>
    </row>
    <row r="1589" spans="1:6">
      <c r="A1589" s="22">
        <v>43996</v>
      </c>
      <c r="B1589" s="22" t="str">
        <f t="shared" si="48"/>
        <v>Jun</v>
      </c>
      <c r="C1589" s="23">
        <f t="shared" si="49"/>
        <v>25</v>
      </c>
      <c r="D1589" s="22" t="s">
        <v>38</v>
      </c>
      <c r="E1589" s="23" t="s">
        <v>43</v>
      </c>
      <c r="F1589" s="24">
        <v>40.200000000000003</v>
      </c>
    </row>
    <row r="1590" spans="1:6">
      <c r="A1590" s="22">
        <v>44007</v>
      </c>
      <c r="B1590" s="22" t="str">
        <f t="shared" si="48"/>
        <v>Jun</v>
      </c>
      <c r="C1590" s="23">
        <f t="shared" si="49"/>
        <v>26</v>
      </c>
      <c r="D1590" s="22" t="s">
        <v>48</v>
      </c>
      <c r="E1590" s="23" t="s">
        <v>49</v>
      </c>
      <c r="F1590" s="24">
        <v>68.86</v>
      </c>
    </row>
    <row r="1591" spans="1:6">
      <c r="A1591" s="22">
        <v>44005</v>
      </c>
      <c r="B1591" s="22" t="str">
        <f t="shared" si="48"/>
        <v>Jun</v>
      </c>
      <c r="C1591" s="23">
        <f t="shared" si="49"/>
        <v>26</v>
      </c>
      <c r="D1591" s="22" t="s">
        <v>38</v>
      </c>
      <c r="E1591" s="23" t="s">
        <v>58</v>
      </c>
      <c r="F1591" s="24">
        <v>72.83</v>
      </c>
    </row>
    <row r="1592" spans="1:6">
      <c r="A1592" s="22">
        <v>44062</v>
      </c>
      <c r="B1592" s="22" t="str">
        <f t="shared" si="48"/>
        <v>Aug</v>
      </c>
      <c r="C1592" s="23">
        <f t="shared" si="49"/>
        <v>34</v>
      </c>
      <c r="D1592" s="22" t="s">
        <v>38</v>
      </c>
      <c r="E1592" s="23" t="s">
        <v>56</v>
      </c>
      <c r="F1592" s="24">
        <v>63.23</v>
      </c>
    </row>
    <row r="1593" spans="1:6">
      <c r="A1593" s="22">
        <v>44028</v>
      </c>
      <c r="B1593" s="22" t="str">
        <f t="shared" si="48"/>
        <v>Jul</v>
      </c>
      <c r="C1593" s="23">
        <f t="shared" si="49"/>
        <v>29</v>
      </c>
      <c r="D1593" s="22" t="s">
        <v>38</v>
      </c>
      <c r="E1593" s="23" t="s">
        <v>43</v>
      </c>
      <c r="F1593" s="24">
        <v>200.3</v>
      </c>
    </row>
    <row r="1594" spans="1:6">
      <c r="A1594" s="22">
        <v>43997</v>
      </c>
      <c r="B1594" s="22" t="str">
        <f t="shared" si="48"/>
        <v>Jun</v>
      </c>
      <c r="C1594" s="23">
        <f t="shared" si="49"/>
        <v>25</v>
      </c>
      <c r="D1594" s="22" t="s">
        <v>38</v>
      </c>
      <c r="E1594" s="23" t="s">
        <v>58</v>
      </c>
      <c r="F1594" s="24">
        <v>46.68</v>
      </c>
    </row>
    <row r="1595" spans="1:6">
      <c r="A1595" s="22">
        <v>43985</v>
      </c>
      <c r="B1595" s="22" t="str">
        <f t="shared" si="48"/>
        <v>Jun</v>
      </c>
      <c r="C1595" s="23">
        <f t="shared" si="49"/>
        <v>23</v>
      </c>
      <c r="D1595" s="22" t="s">
        <v>38</v>
      </c>
      <c r="E1595" s="23" t="s">
        <v>58</v>
      </c>
      <c r="F1595" s="24">
        <v>46.76</v>
      </c>
    </row>
    <row r="1596" spans="1:6">
      <c r="A1596" s="22">
        <v>44063</v>
      </c>
      <c r="B1596" s="22" t="str">
        <f t="shared" si="48"/>
        <v>Aug</v>
      </c>
      <c r="C1596" s="23">
        <f t="shared" si="49"/>
        <v>34</v>
      </c>
      <c r="D1596" s="22" t="s">
        <v>38</v>
      </c>
      <c r="E1596" s="23" t="s">
        <v>50</v>
      </c>
      <c r="F1596" s="24">
        <v>69.900000000000006</v>
      </c>
    </row>
    <row r="1597" spans="1:6">
      <c r="A1597" s="22">
        <v>44050</v>
      </c>
      <c r="B1597" s="22" t="str">
        <f t="shared" si="48"/>
        <v>Aug</v>
      </c>
      <c r="C1597" s="23">
        <f t="shared" si="49"/>
        <v>32</v>
      </c>
      <c r="D1597" s="22" t="s">
        <v>38</v>
      </c>
      <c r="E1597" s="23" t="s">
        <v>58</v>
      </c>
      <c r="F1597" s="24">
        <v>46.68</v>
      </c>
    </row>
    <row r="1598" spans="1:6">
      <c r="A1598" s="22">
        <v>44046</v>
      </c>
      <c r="B1598" s="22" t="str">
        <f t="shared" si="48"/>
        <v>Aug</v>
      </c>
      <c r="C1598" s="23">
        <f t="shared" si="49"/>
        <v>32</v>
      </c>
      <c r="D1598" s="22" t="s">
        <v>38</v>
      </c>
      <c r="E1598" s="23" t="s">
        <v>49</v>
      </c>
      <c r="F1598" s="24">
        <v>64.23</v>
      </c>
    </row>
    <row r="1599" spans="1:6">
      <c r="A1599" s="22">
        <v>43964</v>
      </c>
      <c r="B1599" s="22" t="str">
        <f t="shared" si="48"/>
        <v>May</v>
      </c>
      <c r="C1599" s="23">
        <f t="shared" si="49"/>
        <v>20</v>
      </c>
      <c r="D1599" s="22" t="s">
        <v>45</v>
      </c>
      <c r="E1599" s="23" t="s">
        <v>50</v>
      </c>
      <c r="F1599" s="24">
        <v>46.17</v>
      </c>
    </row>
    <row r="1600" spans="1:6">
      <c r="A1600" s="22">
        <v>44068</v>
      </c>
      <c r="B1600" s="22" t="str">
        <f t="shared" si="48"/>
        <v>Aug</v>
      </c>
      <c r="C1600" s="23">
        <f t="shared" si="49"/>
        <v>35</v>
      </c>
      <c r="D1600" s="22" t="s">
        <v>45</v>
      </c>
      <c r="E1600" s="23" t="s">
        <v>61</v>
      </c>
      <c r="F1600" s="24">
        <v>27.69</v>
      </c>
    </row>
    <row r="1601" spans="1:6">
      <c r="A1601" s="22">
        <v>44052</v>
      </c>
      <c r="B1601" s="22" t="str">
        <f t="shared" si="48"/>
        <v>Aug</v>
      </c>
      <c r="C1601" s="23">
        <f t="shared" si="49"/>
        <v>33</v>
      </c>
      <c r="D1601" s="22" t="s">
        <v>45</v>
      </c>
      <c r="E1601" s="23" t="s">
        <v>61</v>
      </c>
      <c r="F1601" s="24">
        <v>55.55</v>
      </c>
    </row>
    <row r="1602" spans="1:6">
      <c r="A1602" s="22">
        <v>44083</v>
      </c>
      <c r="B1602" s="22" t="str">
        <f t="shared" si="48"/>
        <v>Sep</v>
      </c>
      <c r="C1602" s="23">
        <f t="shared" si="49"/>
        <v>37</v>
      </c>
      <c r="D1602" s="22" t="s">
        <v>45</v>
      </c>
      <c r="E1602" s="23" t="s">
        <v>61</v>
      </c>
      <c r="F1602" s="24">
        <v>83.78</v>
      </c>
    </row>
    <row r="1603" spans="1:6">
      <c r="A1603" s="22">
        <v>44064</v>
      </c>
      <c r="B1603" s="22" t="str">
        <f t="shared" si="48"/>
        <v>Aug</v>
      </c>
      <c r="C1603" s="23">
        <f t="shared" si="49"/>
        <v>34</v>
      </c>
      <c r="D1603" s="22" t="s">
        <v>38</v>
      </c>
      <c r="E1603" s="23" t="s">
        <v>43</v>
      </c>
      <c r="F1603" s="24">
        <v>398.41</v>
      </c>
    </row>
    <row r="1604" spans="1:6">
      <c r="A1604" s="22">
        <v>44020</v>
      </c>
      <c r="B1604" s="22" t="str">
        <f t="shared" si="48"/>
        <v>Jul</v>
      </c>
      <c r="C1604" s="23">
        <f t="shared" si="49"/>
        <v>28</v>
      </c>
      <c r="D1604" s="22" t="s">
        <v>48</v>
      </c>
      <c r="E1604" s="23" t="s">
        <v>57</v>
      </c>
      <c r="F1604" s="24">
        <v>88.12</v>
      </c>
    </row>
    <row r="1605" spans="1:6">
      <c r="A1605" s="22">
        <v>43995</v>
      </c>
      <c r="B1605" s="22" t="str">
        <f t="shared" si="48"/>
        <v>Jun</v>
      </c>
      <c r="C1605" s="23">
        <f t="shared" si="49"/>
        <v>24</v>
      </c>
      <c r="D1605" s="22" t="s">
        <v>38</v>
      </c>
      <c r="E1605" s="23" t="s">
        <v>57</v>
      </c>
      <c r="F1605" s="24">
        <v>46.64</v>
      </c>
    </row>
    <row r="1606" spans="1:6">
      <c r="A1606" s="22">
        <v>44030</v>
      </c>
      <c r="B1606" s="22" t="str">
        <f t="shared" ref="B1606:B1669" si="50">TEXT(A1606,"mmm")</f>
        <v>Jul</v>
      </c>
      <c r="C1606" s="23">
        <f t="shared" ref="C1606:C1669" si="51">WEEKNUM(A1606)</f>
        <v>29</v>
      </c>
      <c r="D1606" s="22" t="s">
        <v>38</v>
      </c>
      <c r="E1606" s="23" t="s">
        <v>56</v>
      </c>
      <c r="F1606" s="24">
        <v>60.57</v>
      </c>
    </row>
    <row r="1607" spans="1:6">
      <c r="A1607" s="22">
        <v>44070</v>
      </c>
      <c r="B1607" s="22" t="str">
        <f t="shared" si="50"/>
        <v>Aug</v>
      </c>
      <c r="C1607" s="23">
        <f t="shared" si="51"/>
        <v>35</v>
      </c>
      <c r="D1607" s="22" t="s">
        <v>45</v>
      </c>
      <c r="E1607" s="23" t="s">
        <v>50</v>
      </c>
      <c r="F1607" s="24">
        <v>22.97</v>
      </c>
    </row>
    <row r="1608" spans="1:6">
      <c r="A1608" s="22">
        <v>43993</v>
      </c>
      <c r="B1608" s="22" t="str">
        <f t="shared" si="50"/>
        <v>Jun</v>
      </c>
      <c r="C1608" s="23">
        <f t="shared" si="51"/>
        <v>24</v>
      </c>
      <c r="D1608" s="22" t="s">
        <v>48</v>
      </c>
      <c r="E1608" s="23" t="s">
        <v>43</v>
      </c>
      <c r="F1608" s="24">
        <v>133.43</v>
      </c>
    </row>
    <row r="1609" spans="1:6">
      <c r="A1609" s="22">
        <v>44050</v>
      </c>
      <c r="B1609" s="22" t="str">
        <f t="shared" si="50"/>
        <v>Aug</v>
      </c>
      <c r="C1609" s="23">
        <f t="shared" si="51"/>
        <v>32</v>
      </c>
      <c r="D1609" s="22" t="s">
        <v>45</v>
      </c>
      <c r="E1609" s="23" t="s">
        <v>43</v>
      </c>
      <c r="F1609" s="24">
        <v>20.77</v>
      </c>
    </row>
    <row r="1610" spans="1:6">
      <c r="A1610" s="22">
        <v>44074</v>
      </c>
      <c r="B1610" s="22" t="str">
        <f t="shared" si="50"/>
        <v>Aug</v>
      </c>
      <c r="C1610" s="23">
        <f t="shared" si="51"/>
        <v>36</v>
      </c>
      <c r="D1610" s="22" t="s">
        <v>38</v>
      </c>
      <c r="E1610" s="23" t="s">
        <v>49</v>
      </c>
      <c r="F1610" s="24">
        <v>33.909999999999997</v>
      </c>
    </row>
    <row r="1611" spans="1:6">
      <c r="A1611" s="22">
        <v>44025</v>
      </c>
      <c r="B1611" s="22" t="str">
        <f t="shared" si="50"/>
        <v>Jul</v>
      </c>
      <c r="C1611" s="23">
        <f t="shared" si="51"/>
        <v>29</v>
      </c>
      <c r="D1611" s="22" t="s">
        <v>48</v>
      </c>
      <c r="E1611" s="23" t="s">
        <v>49</v>
      </c>
      <c r="F1611" s="24">
        <v>96.68</v>
      </c>
    </row>
    <row r="1612" spans="1:6">
      <c r="A1612" s="22">
        <v>44054</v>
      </c>
      <c r="B1612" s="22" t="str">
        <f t="shared" si="50"/>
        <v>Aug</v>
      </c>
      <c r="C1612" s="23">
        <f t="shared" si="51"/>
        <v>33</v>
      </c>
      <c r="D1612" s="22" t="s">
        <v>38</v>
      </c>
      <c r="E1612" s="23" t="s">
        <v>53</v>
      </c>
      <c r="F1612" s="24">
        <v>58.23</v>
      </c>
    </row>
    <row r="1613" spans="1:6">
      <c r="A1613" s="22">
        <v>44060</v>
      </c>
      <c r="B1613" s="22" t="str">
        <f t="shared" si="50"/>
        <v>Aug</v>
      </c>
      <c r="C1613" s="23">
        <f t="shared" si="51"/>
        <v>34</v>
      </c>
      <c r="D1613" s="22" t="s">
        <v>38</v>
      </c>
      <c r="E1613" s="23" t="s">
        <v>66</v>
      </c>
      <c r="F1613" s="24">
        <v>36.07</v>
      </c>
    </row>
    <row r="1614" spans="1:6">
      <c r="A1614" s="22">
        <v>43984</v>
      </c>
      <c r="B1614" s="22" t="str">
        <f t="shared" si="50"/>
        <v>Jun</v>
      </c>
      <c r="C1614" s="23">
        <f t="shared" si="51"/>
        <v>23</v>
      </c>
      <c r="D1614" s="22" t="s">
        <v>48</v>
      </c>
      <c r="E1614" s="23" t="s">
        <v>43</v>
      </c>
      <c r="F1614" s="24">
        <v>324.43</v>
      </c>
    </row>
    <row r="1615" spans="1:6">
      <c r="A1615" s="22">
        <v>43989</v>
      </c>
      <c r="B1615" s="22" t="str">
        <f t="shared" si="50"/>
        <v>Jun</v>
      </c>
      <c r="C1615" s="23">
        <f t="shared" si="51"/>
        <v>24</v>
      </c>
      <c r="D1615" s="22" t="s">
        <v>38</v>
      </c>
      <c r="E1615" s="23" t="s">
        <v>39</v>
      </c>
      <c r="F1615" s="24">
        <v>312.2</v>
      </c>
    </row>
    <row r="1616" spans="1:6">
      <c r="A1616" s="22">
        <v>43970</v>
      </c>
      <c r="B1616" s="22" t="str">
        <f t="shared" si="50"/>
        <v>May</v>
      </c>
      <c r="C1616" s="23">
        <f t="shared" si="51"/>
        <v>21</v>
      </c>
      <c r="D1616" s="22" t="s">
        <v>38</v>
      </c>
      <c r="E1616" s="23" t="s">
        <v>50</v>
      </c>
      <c r="F1616" s="24">
        <v>44.81</v>
      </c>
    </row>
    <row r="1617" spans="1:6">
      <c r="A1617" s="22">
        <v>44069</v>
      </c>
      <c r="B1617" s="22" t="str">
        <f t="shared" si="50"/>
        <v>Aug</v>
      </c>
      <c r="C1617" s="23">
        <f t="shared" si="51"/>
        <v>35</v>
      </c>
      <c r="D1617" s="22" t="s">
        <v>38</v>
      </c>
      <c r="E1617" s="23" t="s">
        <v>57</v>
      </c>
      <c r="F1617" s="24">
        <v>22.71</v>
      </c>
    </row>
    <row r="1618" spans="1:6">
      <c r="A1618" s="22">
        <v>43995</v>
      </c>
      <c r="B1618" s="22" t="str">
        <f t="shared" si="50"/>
        <v>Jun</v>
      </c>
      <c r="C1618" s="23">
        <f t="shared" si="51"/>
        <v>24</v>
      </c>
      <c r="D1618" s="22" t="s">
        <v>48</v>
      </c>
      <c r="E1618" s="23" t="s">
        <v>58</v>
      </c>
      <c r="F1618" s="24">
        <v>25.65</v>
      </c>
    </row>
    <row r="1619" spans="1:6">
      <c r="A1619" s="22">
        <v>43963</v>
      </c>
      <c r="B1619" s="22" t="str">
        <f t="shared" si="50"/>
        <v>May</v>
      </c>
      <c r="C1619" s="23">
        <f t="shared" si="51"/>
        <v>20</v>
      </c>
      <c r="D1619" s="22" t="s">
        <v>38</v>
      </c>
      <c r="E1619" s="23" t="s">
        <v>49</v>
      </c>
      <c r="F1619" s="24">
        <v>68.12</v>
      </c>
    </row>
    <row r="1620" spans="1:6">
      <c r="A1620" s="22">
        <v>43991</v>
      </c>
      <c r="B1620" s="22" t="str">
        <f t="shared" si="50"/>
        <v>Jun</v>
      </c>
      <c r="C1620" s="23">
        <f t="shared" si="51"/>
        <v>24</v>
      </c>
      <c r="D1620" s="22" t="s">
        <v>48</v>
      </c>
      <c r="E1620" s="23" t="s">
        <v>49</v>
      </c>
      <c r="F1620" s="24">
        <v>33.909999999999997</v>
      </c>
    </row>
    <row r="1621" spans="1:6">
      <c r="A1621" s="22">
        <v>44090</v>
      </c>
      <c r="B1621" s="22" t="str">
        <f t="shared" si="50"/>
        <v>Sep</v>
      </c>
      <c r="C1621" s="23">
        <f t="shared" si="51"/>
        <v>38</v>
      </c>
      <c r="D1621" s="22" t="s">
        <v>45</v>
      </c>
      <c r="E1621" s="23" t="s">
        <v>58</v>
      </c>
      <c r="F1621" s="24">
        <v>48.56</v>
      </c>
    </row>
    <row r="1622" spans="1:6">
      <c r="A1622" s="22">
        <v>44066</v>
      </c>
      <c r="B1622" s="22" t="str">
        <f t="shared" si="50"/>
        <v>Aug</v>
      </c>
      <c r="C1622" s="23">
        <f t="shared" si="51"/>
        <v>35</v>
      </c>
      <c r="D1622" s="22" t="s">
        <v>38</v>
      </c>
      <c r="E1622" s="23" t="s">
        <v>49</v>
      </c>
      <c r="F1622" s="24">
        <v>33.31</v>
      </c>
    </row>
    <row r="1623" spans="1:6">
      <c r="A1623" s="22">
        <v>43990</v>
      </c>
      <c r="B1623" s="22" t="str">
        <f t="shared" si="50"/>
        <v>Jun</v>
      </c>
      <c r="C1623" s="23">
        <f t="shared" si="51"/>
        <v>24</v>
      </c>
      <c r="D1623" s="22" t="s">
        <v>38</v>
      </c>
      <c r="E1623" s="23" t="s">
        <v>56</v>
      </c>
      <c r="F1623" s="24">
        <v>40.549999999999997</v>
      </c>
    </row>
    <row r="1624" spans="1:6">
      <c r="A1624" s="22">
        <v>44056</v>
      </c>
      <c r="B1624" s="22" t="str">
        <f t="shared" si="50"/>
        <v>Aug</v>
      </c>
      <c r="C1624" s="23">
        <f t="shared" si="51"/>
        <v>33</v>
      </c>
      <c r="D1624" s="22" t="s">
        <v>38</v>
      </c>
      <c r="E1624" s="23" t="s">
        <v>56</v>
      </c>
      <c r="F1624" s="24">
        <v>180.99</v>
      </c>
    </row>
    <row r="1625" spans="1:6">
      <c r="A1625" s="22">
        <v>44090</v>
      </c>
      <c r="B1625" s="22" t="str">
        <f t="shared" si="50"/>
        <v>Sep</v>
      </c>
      <c r="C1625" s="23">
        <f t="shared" si="51"/>
        <v>38</v>
      </c>
      <c r="D1625" s="22" t="s">
        <v>38</v>
      </c>
      <c r="E1625" s="23" t="s">
        <v>57</v>
      </c>
      <c r="F1625" s="24">
        <v>46.96</v>
      </c>
    </row>
    <row r="1626" spans="1:6">
      <c r="A1626" s="22">
        <v>44061</v>
      </c>
      <c r="B1626" s="22" t="str">
        <f t="shared" si="50"/>
        <v>Aug</v>
      </c>
      <c r="C1626" s="23">
        <f t="shared" si="51"/>
        <v>34</v>
      </c>
      <c r="D1626" s="22" t="s">
        <v>38</v>
      </c>
      <c r="E1626" s="23" t="s">
        <v>58</v>
      </c>
      <c r="F1626" s="24">
        <v>72.2</v>
      </c>
    </row>
    <row r="1627" spans="1:6">
      <c r="A1627" s="22">
        <v>44075</v>
      </c>
      <c r="B1627" s="22" t="str">
        <f t="shared" si="50"/>
        <v>Sep</v>
      </c>
      <c r="C1627" s="23">
        <f t="shared" si="51"/>
        <v>36</v>
      </c>
      <c r="D1627" s="22" t="s">
        <v>38</v>
      </c>
      <c r="E1627" s="23" t="s">
        <v>46</v>
      </c>
      <c r="F1627" s="24">
        <v>25.98</v>
      </c>
    </row>
    <row r="1628" spans="1:6">
      <c r="A1628" s="22">
        <v>44011</v>
      </c>
      <c r="B1628" s="22" t="str">
        <f t="shared" si="50"/>
        <v>Jun</v>
      </c>
      <c r="C1628" s="23">
        <f t="shared" si="51"/>
        <v>27</v>
      </c>
      <c r="D1628" s="22" t="s">
        <v>45</v>
      </c>
      <c r="E1628" s="23" t="s">
        <v>54</v>
      </c>
      <c r="F1628" s="24">
        <v>71.83</v>
      </c>
    </row>
    <row r="1629" spans="1:6">
      <c r="A1629" s="22">
        <v>43999</v>
      </c>
      <c r="B1629" s="22" t="str">
        <f t="shared" si="50"/>
        <v>Jun</v>
      </c>
      <c r="C1629" s="23">
        <f t="shared" si="51"/>
        <v>25</v>
      </c>
      <c r="D1629" s="22" t="s">
        <v>48</v>
      </c>
      <c r="E1629" s="23" t="s">
        <v>58</v>
      </c>
      <c r="F1629" s="24">
        <v>72.12</v>
      </c>
    </row>
    <row r="1630" spans="1:6">
      <c r="A1630" s="22">
        <v>44027</v>
      </c>
      <c r="B1630" s="22" t="str">
        <f t="shared" si="50"/>
        <v>Jul</v>
      </c>
      <c r="C1630" s="23">
        <f t="shared" si="51"/>
        <v>29</v>
      </c>
      <c r="D1630" s="22" t="s">
        <v>48</v>
      </c>
      <c r="E1630" s="23" t="s">
        <v>39</v>
      </c>
      <c r="F1630" s="24">
        <v>160.36000000000001</v>
      </c>
    </row>
    <row r="1631" spans="1:6">
      <c r="A1631" s="22">
        <v>44032</v>
      </c>
      <c r="B1631" s="22" t="str">
        <f t="shared" si="50"/>
        <v>Jul</v>
      </c>
      <c r="C1631" s="23">
        <f t="shared" si="51"/>
        <v>30</v>
      </c>
      <c r="D1631" s="22" t="s">
        <v>45</v>
      </c>
      <c r="E1631" s="23" t="s">
        <v>46</v>
      </c>
      <c r="F1631" s="24">
        <v>72.63</v>
      </c>
    </row>
    <row r="1632" spans="1:6">
      <c r="A1632" s="22">
        <v>44003</v>
      </c>
      <c r="B1632" s="22" t="str">
        <f t="shared" si="50"/>
        <v>Jun</v>
      </c>
      <c r="C1632" s="23">
        <f t="shared" si="51"/>
        <v>26</v>
      </c>
      <c r="D1632" s="22" t="s">
        <v>48</v>
      </c>
      <c r="E1632" s="23" t="s">
        <v>43</v>
      </c>
      <c r="F1632" s="24">
        <v>20.149999999999999</v>
      </c>
    </row>
    <row r="1633" spans="1:6">
      <c r="A1633" s="22">
        <v>44044</v>
      </c>
      <c r="B1633" s="22" t="str">
        <f t="shared" si="50"/>
        <v>Aug</v>
      </c>
      <c r="C1633" s="23">
        <f t="shared" si="51"/>
        <v>31</v>
      </c>
      <c r="D1633" s="22" t="s">
        <v>48</v>
      </c>
      <c r="E1633" s="23" t="s">
        <v>46</v>
      </c>
      <c r="F1633" s="24">
        <v>25.32</v>
      </c>
    </row>
    <row r="1634" spans="1:6">
      <c r="A1634" s="22">
        <v>43983</v>
      </c>
      <c r="B1634" s="22" t="str">
        <f t="shared" si="50"/>
        <v>Jun</v>
      </c>
      <c r="C1634" s="23">
        <f t="shared" si="51"/>
        <v>23</v>
      </c>
      <c r="D1634" s="22" t="s">
        <v>45</v>
      </c>
      <c r="E1634" s="23" t="s">
        <v>50</v>
      </c>
      <c r="F1634" s="24">
        <v>46.04</v>
      </c>
    </row>
    <row r="1635" spans="1:6">
      <c r="A1635" s="22">
        <v>44058</v>
      </c>
      <c r="B1635" s="22" t="str">
        <f t="shared" si="50"/>
        <v>Aug</v>
      </c>
      <c r="C1635" s="23">
        <f t="shared" si="51"/>
        <v>33</v>
      </c>
      <c r="D1635" s="22" t="s">
        <v>45</v>
      </c>
      <c r="E1635" s="23" t="s">
        <v>54</v>
      </c>
      <c r="F1635" s="24">
        <v>24</v>
      </c>
    </row>
    <row r="1636" spans="1:6">
      <c r="A1636" s="22">
        <v>43993</v>
      </c>
      <c r="B1636" s="22" t="str">
        <f t="shared" si="50"/>
        <v>Jun</v>
      </c>
      <c r="C1636" s="23">
        <f t="shared" si="51"/>
        <v>24</v>
      </c>
      <c r="D1636" s="22" t="s">
        <v>38</v>
      </c>
      <c r="E1636" s="23" t="s">
        <v>43</v>
      </c>
      <c r="F1636" s="24">
        <v>341.53</v>
      </c>
    </row>
    <row r="1637" spans="1:6">
      <c r="A1637" s="22">
        <v>44004</v>
      </c>
      <c r="B1637" s="22" t="str">
        <f t="shared" si="50"/>
        <v>Jun</v>
      </c>
      <c r="C1637" s="23">
        <f t="shared" si="51"/>
        <v>26</v>
      </c>
      <c r="D1637" s="22" t="s">
        <v>48</v>
      </c>
      <c r="E1637" s="23" t="s">
        <v>43</v>
      </c>
      <c r="F1637" s="24">
        <v>20.79</v>
      </c>
    </row>
    <row r="1638" spans="1:6">
      <c r="A1638" s="22">
        <v>44006</v>
      </c>
      <c r="B1638" s="22" t="str">
        <f t="shared" si="50"/>
        <v>Jun</v>
      </c>
      <c r="C1638" s="23">
        <f t="shared" si="51"/>
        <v>26</v>
      </c>
      <c r="D1638" s="22" t="s">
        <v>38</v>
      </c>
      <c r="E1638" s="23" t="s">
        <v>56</v>
      </c>
      <c r="F1638" s="24">
        <v>319.83</v>
      </c>
    </row>
    <row r="1639" spans="1:6">
      <c r="A1639" s="22">
        <v>44004</v>
      </c>
      <c r="B1639" s="22" t="str">
        <f t="shared" si="50"/>
        <v>Jun</v>
      </c>
      <c r="C1639" s="23">
        <f t="shared" si="51"/>
        <v>26</v>
      </c>
      <c r="D1639" s="22" t="s">
        <v>38</v>
      </c>
      <c r="E1639" s="23" t="s">
        <v>49</v>
      </c>
      <c r="F1639" s="24">
        <v>33.42</v>
      </c>
    </row>
    <row r="1640" spans="1:6">
      <c r="A1640" s="22">
        <v>44005</v>
      </c>
      <c r="B1640" s="22" t="str">
        <f t="shared" si="50"/>
        <v>Jun</v>
      </c>
      <c r="C1640" s="23">
        <f t="shared" si="51"/>
        <v>26</v>
      </c>
      <c r="D1640" s="22" t="s">
        <v>38</v>
      </c>
      <c r="E1640" s="23" t="s">
        <v>50</v>
      </c>
      <c r="F1640" s="24">
        <v>46.2</v>
      </c>
    </row>
    <row r="1641" spans="1:6">
      <c r="A1641" s="22">
        <v>43997</v>
      </c>
      <c r="B1641" s="22" t="str">
        <f t="shared" si="50"/>
        <v>Jun</v>
      </c>
      <c r="C1641" s="23">
        <f t="shared" si="51"/>
        <v>25</v>
      </c>
      <c r="D1641" s="22" t="s">
        <v>48</v>
      </c>
      <c r="E1641" s="23" t="s">
        <v>49</v>
      </c>
      <c r="F1641" s="24">
        <v>99.72</v>
      </c>
    </row>
    <row r="1642" spans="1:6">
      <c r="A1642" s="22">
        <v>43984</v>
      </c>
      <c r="B1642" s="22" t="str">
        <f t="shared" si="50"/>
        <v>Jun</v>
      </c>
      <c r="C1642" s="23">
        <f t="shared" si="51"/>
        <v>23</v>
      </c>
      <c r="D1642" s="22" t="s">
        <v>38</v>
      </c>
      <c r="E1642" s="23" t="s">
        <v>50</v>
      </c>
      <c r="F1642" s="24">
        <v>46.08</v>
      </c>
    </row>
    <row r="1643" spans="1:6">
      <c r="A1643" s="22">
        <v>44071</v>
      </c>
      <c r="B1643" s="22" t="str">
        <f t="shared" si="50"/>
        <v>Aug</v>
      </c>
      <c r="C1643" s="23">
        <f t="shared" si="51"/>
        <v>35</v>
      </c>
      <c r="D1643" s="22" t="s">
        <v>38</v>
      </c>
      <c r="E1643" s="23" t="s">
        <v>58</v>
      </c>
      <c r="F1643" s="24">
        <v>50.74</v>
      </c>
    </row>
    <row r="1644" spans="1:6">
      <c r="A1644" s="22">
        <v>44011</v>
      </c>
      <c r="B1644" s="22" t="str">
        <f t="shared" si="50"/>
        <v>Jun</v>
      </c>
      <c r="C1644" s="23">
        <f t="shared" si="51"/>
        <v>27</v>
      </c>
      <c r="D1644" s="22" t="s">
        <v>38</v>
      </c>
      <c r="E1644" s="23" t="s">
        <v>43</v>
      </c>
      <c r="F1644" s="24">
        <v>80.91</v>
      </c>
    </row>
    <row r="1645" spans="1:6">
      <c r="A1645" s="22">
        <v>44064</v>
      </c>
      <c r="B1645" s="22" t="str">
        <f t="shared" si="50"/>
        <v>Aug</v>
      </c>
      <c r="C1645" s="23">
        <f t="shared" si="51"/>
        <v>34</v>
      </c>
      <c r="D1645" s="22" t="s">
        <v>48</v>
      </c>
      <c r="E1645" s="23" t="s">
        <v>50</v>
      </c>
      <c r="F1645" s="24">
        <v>69.489999999999995</v>
      </c>
    </row>
    <row r="1646" spans="1:6">
      <c r="A1646" s="22">
        <v>44068</v>
      </c>
      <c r="B1646" s="22" t="str">
        <f t="shared" si="50"/>
        <v>Aug</v>
      </c>
      <c r="C1646" s="23">
        <f t="shared" si="51"/>
        <v>35</v>
      </c>
      <c r="D1646" s="22" t="s">
        <v>38</v>
      </c>
      <c r="E1646" s="23" t="s">
        <v>50</v>
      </c>
      <c r="F1646" s="24">
        <v>501.98</v>
      </c>
    </row>
    <row r="1647" spans="1:6">
      <c r="A1647" s="22">
        <v>43995</v>
      </c>
      <c r="B1647" s="22" t="str">
        <f t="shared" si="50"/>
        <v>Jun</v>
      </c>
      <c r="C1647" s="23">
        <f t="shared" si="51"/>
        <v>24</v>
      </c>
      <c r="D1647" s="22" t="s">
        <v>48</v>
      </c>
      <c r="E1647" s="23" t="s">
        <v>58</v>
      </c>
      <c r="F1647" s="24">
        <v>75.58</v>
      </c>
    </row>
    <row r="1648" spans="1:6">
      <c r="A1648" s="22">
        <v>44052</v>
      </c>
      <c r="B1648" s="22" t="str">
        <f t="shared" si="50"/>
        <v>Aug</v>
      </c>
      <c r="C1648" s="23">
        <f t="shared" si="51"/>
        <v>33</v>
      </c>
      <c r="D1648" s="22" t="s">
        <v>38</v>
      </c>
      <c r="E1648" s="23" t="s">
        <v>43</v>
      </c>
      <c r="F1648" s="24">
        <v>20.76</v>
      </c>
    </row>
    <row r="1649" spans="1:6">
      <c r="A1649" s="22">
        <v>44061</v>
      </c>
      <c r="B1649" s="22" t="str">
        <f t="shared" si="50"/>
        <v>Aug</v>
      </c>
      <c r="C1649" s="23">
        <f t="shared" si="51"/>
        <v>34</v>
      </c>
      <c r="D1649" s="22" t="s">
        <v>48</v>
      </c>
      <c r="E1649" s="23" t="s">
        <v>54</v>
      </c>
      <c r="F1649" s="24">
        <v>47.63</v>
      </c>
    </row>
    <row r="1650" spans="1:6">
      <c r="A1650" s="22">
        <v>44061</v>
      </c>
      <c r="B1650" s="22" t="str">
        <f t="shared" si="50"/>
        <v>Aug</v>
      </c>
      <c r="C1650" s="23">
        <f t="shared" si="51"/>
        <v>34</v>
      </c>
      <c r="D1650" s="22" t="s">
        <v>38</v>
      </c>
      <c r="E1650" s="23" t="s">
        <v>58</v>
      </c>
      <c r="F1650" s="24">
        <v>72.349999999999994</v>
      </c>
    </row>
    <row r="1651" spans="1:6">
      <c r="A1651" s="22">
        <v>44055</v>
      </c>
      <c r="B1651" s="22" t="str">
        <f t="shared" si="50"/>
        <v>Aug</v>
      </c>
      <c r="C1651" s="23">
        <f t="shared" si="51"/>
        <v>33</v>
      </c>
      <c r="D1651" s="22" t="s">
        <v>48</v>
      </c>
      <c r="E1651" s="23" t="s">
        <v>54</v>
      </c>
      <c r="F1651" s="24">
        <v>24.48</v>
      </c>
    </row>
    <row r="1652" spans="1:6">
      <c r="A1652" s="22">
        <v>43996</v>
      </c>
      <c r="B1652" s="22" t="str">
        <f t="shared" si="50"/>
        <v>Jun</v>
      </c>
      <c r="C1652" s="23">
        <f t="shared" si="51"/>
        <v>25</v>
      </c>
      <c r="D1652" s="22" t="s">
        <v>48</v>
      </c>
      <c r="E1652" s="23" t="s">
        <v>50</v>
      </c>
      <c r="F1652" s="24">
        <v>69.56</v>
      </c>
    </row>
    <row r="1653" spans="1:6">
      <c r="A1653" s="22">
        <v>44061</v>
      </c>
      <c r="B1653" s="22" t="str">
        <f t="shared" si="50"/>
        <v>Aug</v>
      </c>
      <c r="C1653" s="23">
        <f t="shared" si="51"/>
        <v>34</v>
      </c>
      <c r="D1653" s="22" t="s">
        <v>38</v>
      </c>
      <c r="E1653" s="23" t="s">
        <v>53</v>
      </c>
      <c r="F1653" s="24">
        <v>30.02</v>
      </c>
    </row>
    <row r="1654" spans="1:6">
      <c r="A1654" s="22">
        <v>43984</v>
      </c>
      <c r="B1654" s="22" t="str">
        <f t="shared" si="50"/>
        <v>Jun</v>
      </c>
      <c r="C1654" s="23">
        <f t="shared" si="51"/>
        <v>23</v>
      </c>
      <c r="D1654" s="22" t="s">
        <v>48</v>
      </c>
      <c r="E1654" s="23" t="s">
        <v>49</v>
      </c>
      <c r="F1654" s="24">
        <v>272.19</v>
      </c>
    </row>
    <row r="1655" spans="1:6">
      <c r="A1655" s="22">
        <v>44061</v>
      </c>
      <c r="B1655" s="22" t="str">
        <f t="shared" si="50"/>
        <v>Aug</v>
      </c>
      <c r="C1655" s="23">
        <f t="shared" si="51"/>
        <v>34</v>
      </c>
      <c r="D1655" s="22" t="s">
        <v>48</v>
      </c>
      <c r="E1655" s="23" t="s">
        <v>49</v>
      </c>
      <c r="F1655" s="24">
        <v>33.22</v>
      </c>
    </row>
    <row r="1656" spans="1:6">
      <c r="A1656" s="22">
        <v>44063</v>
      </c>
      <c r="B1656" s="22" t="str">
        <f t="shared" si="50"/>
        <v>Aug</v>
      </c>
      <c r="C1656" s="23">
        <f t="shared" si="51"/>
        <v>34</v>
      </c>
      <c r="D1656" s="22" t="s">
        <v>38</v>
      </c>
      <c r="E1656" s="23" t="s">
        <v>58</v>
      </c>
      <c r="F1656" s="24">
        <v>75.989999999999995</v>
      </c>
    </row>
    <row r="1657" spans="1:6">
      <c r="A1657" s="22">
        <v>44000</v>
      </c>
      <c r="B1657" s="22" t="str">
        <f t="shared" si="50"/>
        <v>Jun</v>
      </c>
      <c r="C1657" s="23">
        <f t="shared" si="51"/>
        <v>25</v>
      </c>
      <c r="D1657" s="22" t="s">
        <v>45</v>
      </c>
      <c r="E1657" s="23" t="s">
        <v>54</v>
      </c>
      <c r="F1657" s="24">
        <v>71.260000000000005</v>
      </c>
    </row>
    <row r="1658" spans="1:6">
      <c r="A1658" s="22">
        <v>43994</v>
      </c>
      <c r="B1658" s="22" t="str">
        <f t="shared" si="50"/>
        <v>Jun</v>
      </c>
      <c r="C1658" s="23">
        <f t="shared" si="51"/>
        <v>24</v>
      </c>
      <c r="D1658" s="22" t="s">
        <v>48</v>
      </c>
      <c r="E1658" s="23" t="s">
        <v>57</v>
      </c>
      <c r="F1658" s="24">
        <v>46.42</v>
      </c>
    </row>
    <row r="1659" spans="1:6">
      <c r="A1659" s="22">
        <v>44004</v>
      </c>
      <c r="B1659" s="22" t="str">
        <f t="shared" si="50"/>
        <v>Jun</v>
      </c>
      <c r="C1659" s="23">
        <f t="shared" si="51"/>
        <v>26</v>
      </c>
      <c r="D1659" s="22" t="s">
        <v>38</v>
      </c>
      <c r="E1659" s="23" t="s">
        <v>49</v>
      </c>
      <c r="F1659" s="24">
        <v>34.99</v>
      </c>
    </row>
    <row r="1660" spans="1:6">
      <c r="A1660" s="22">
        <v>44052</v>
      </c>
      <c r="B1660" s="22" t="str">
        <f t="shared" si="50"/>
        <v>Aug</v>
      </c>
      <c r="C1660" s="23">
        <f t="shared" si="51"/>
        <v>33</v>
      </c>
      <c r="D1660" s="22" t="s">
        <v>38</v>
      </c>
      <c r="E1660" s="23" t="s">
        <v>66</v>
      </c>
      <c r="F1660" s="24">
        <v>38.9</v>
      </c>
    </row>
    <row r="1661" spans="1:6">
      <c r="A1661" s="22">
        <v>44001</v>
      </c>
      <c r="B1661" s="22" t="str">
        <f t="shared" si="50"/>
        <v>Jun</v>
      </c>
      <c r="C1661" s="23">
        <f t="shared" si="51"/>
        <v>25</v>
      </c>
      <c r="D1661" s="22" t="s">
        <v>48</v>
      </c>
      <c r="E1661" s="23" t="s">
        <v>56</v>
      </c>
      <c r="F1661" s="24">
        <v>40.29</v>
      </c>
    </row>
    <row r="1662" spans="1:6">
      <c r="A1662" s="22">
        <v>43984</v>
      </c>
      <c r="B1662" s="22" t="str">
        <f t="shared" si="50"/>
        <v>Jun</v>
      </c>
      <c r="C1662" s="23">
        <f t="shared" si="51"/>
        <v>23</v>
      </c>
      <c r="D1662" s="22" t="s">
        <v>48</v>
      </c>
      <c r="E1662" s="23" t="s">
        <v>54</v>
      </c>
      <c r="F1662" s="24">
        <v>24.8</v>
      </c>
    </row>
    <row r="1663" spans="1:6">
      <c r="A1663" s="22">
        <v>44044</v>
      </c>
      <c r="B1663" s="22" t="str">
        <f t="shared" si="50"/>
        <v>Aug</v>
      </c>
      <c r="C1663" s="23">
        <f t="shared" si="51"/>
        <v>31</v>
      </c>
      <c r="D1663" s="22" t="s">
        <v>38</v>
      </c>
      <c r="E1663" s="23" t="s">
        <v>58</v>
      </c>
      <c r="F1663" s="24">
        <v>415.94</v>
      </c>
    </row>
    <row r="1664" spans="1:6">
      <c r="A1664" s="22">
        <v>44049</v>
      </c>
      <c r="B1664" s="22" t="str">
        <f t="shared" si="50"/>
        <v>Aug</v>
      </c>
      <c r="C1664" s="23">
        <f t="shared" si="51"/>
        <v>32</v>
      </c>
      <c r="D1664" s="22" t="s">
        <v>38</v>
      </c>
      <c r="E1664" s="23" t="s">
        <v>53</v>
      </c>
      <c r="F1664" s="24">
        <v>28.44</v>
      </c>
    </row>
    <row r="1665" spans="1:6">
      <c r="A1665" s="22">
        <v>43986</v>
      </c>
      <c r="B1665" s="22" t="str">
        <f t="shared" si="50"/>
        <v>Jun</v>
      </c>
      <c r="C1665" s="23">
        <f t="shared" si="51"/>
        <v>23</v>
      </c>
      <c r="D1665" s="22" t="s">
        <v>38</v>
      </c>
      <c r="E1665" s="23" t="s">
        <v>57</v>
      </c>
      <c r="F1665" s="24">
        <v>46.69</v>
      </c>
    </row>
    <row r="1666" spans="1:6">
      <c r="A1666" s="22">
        <v>44062</v>
      </c>
      <c r="B1666" s="22" t="str">
        <f t="shared" si="50"/>
        <v>Aug</v>
      </c>
      <c r="C1666" s="23">
        <f t="shared" si="51"/>
        <v>34</v>
      </c>
      <c r="D1666" s="22" t="s">
        <v>38</v>
      </c>
      <c r="E1666" s="23" t="s">
        <v>58</v>
      </c>
      <c r="F1666" s="24">
        <v>25.73</v>
      </c>
    </row>
    <row r="1667" spans="1:6">
      <c r="A1667" s="22">
        <v>43986</v>
      </c>
      <c r="B1667" s="22" t="str">
        <f t="shared" si="50"/>
        <v>Jun</v>
      </c>
      <c r="C1667" s="23">
        <f t="shared" si="51"/>
        <v>23</v>
      </c>
      <c r="D1667" s="22" t="s">
        <v>48</v>
      </c>
      <c r="E1667" s="23" t="s">
        <v>58</v>
      </c>
      <c r="F1667" s="24">
        <v>48.45</v>
      </c>
    </row>
    <row r="1668" spans="1:6">
      <c r="A1668" s="22">
        <v>43986</v>
      </c>
      <c r="B1668" s="22" t="str">
        <f t="shared" si="50"/>
        <v>Jun</v>
      </c>
      <c r="C1668" s="23">
        <f t="shared" si="51"/>
        <v>23</v>
      </c>
      <c r="D1668" s="22" t="s">
        <v>45</v>
      </c>
      <c r="E1668" s="23" t="s">
        <v>43</v>
      </c>
      <c r="F1668" s="24">
        <v>38.01</v>
      </c>
    </row>
    <row r="1669" spans="1:6">
      <c r="A1669" s="22">
        <v>43991</v>
      </c>
      <c r="B1669" s="22" t="str">
        <f t="shared" si="50"/>
        <v>Jun</v>
      </c>
      <c r="C1669" s="23">
        <f t="shared" si="51"/>
        <v>24</v>
      </c>
      <c r="D1669" s="22" t="s">
        <v>48</v>
      </c>
      <c r="E1669" s="23" t="s">
        <v>50</v>
      </c>
      <c r="F1669" s="24">
        <v>46.92</v>
      </c>
    </row>
    <row r="1670" spans="1:6">
      <c r="A1670" s="22">
        <v>43986</v>
      </c>
      <c r="B1670" s="22" t="str">
        <f t="shared" ref="B1670:B1733" si="52">TEXT(A1670,"mmm")</f>
        <v>Jun</v>
      </c>
      <c r="C1670" s="23">
        <f t="shared" ref="C1670:C1733" si="53">WEEKNUM(A1670)</f>
        <v>23</v>
      </c>
      <c r="D1670" s="22" t="s">
        <v>48</v>
      </c>
      <c r="E1670" s="23" t="s">
        <v>61</v>
      </c>
      <c r="F1670" s="24">
        <v>55.24</v>
      </c>
    </row>
    <row r="1671" spans="1:6">
      <c r="A1671" s="22">
        <v>43954</v>
      </c>
      <c r="B1671" s="22" t="str">
        <f t="shared" si="52"/>
        <v>May</v>
      </c>
      <c r="C1671" s="23">
        <f t="shared" si="53"/>
        <v>19</v>
      </c>
      <c r="D1671" s="22" t="s">
        <v>38</v>
      </c>
      <c r="E1671" s="23" t="s">
        <v>53</v>
      </c>
      <c r="F1671" s="24">
        <v>60.46</v>
      </c>
    </row>
    <row r="1672" spans="1:6">
      <c r="A1672" s="22">
        <v>44064</v>
      </c>
      <c r="B1672" s="22" t="str">
        <f t="shared" si="52"/>
        <v>Aug</v>
      </c>
      <c r="C1672" s="23">
        <f t="shared" si="53"/>
        <v>34</v>
      </c>
      <c r="D1672" s="22" t="s">
        <v>38</v>
      </c>
      <c r="E1672" s="23" t="s">
        <v>57</v>
      </c>
      <c r="F1672" s="24">
        <v>23.86</v>
      </c>
    </row>
    <row r="1673" spans="1:6">
      <c r="A1673" s="22">
        <v>44053</v>
      </c>
      <c r="B1673" s="22" t="str">
        <f t="shared" si="52"/>
        <v>Aug</v>
      </c>
      <c r="C1673" s="23">
        <f t="shared" si="53"/>
        <v>33</v>
      </c>
      <c r="D1673" s="22" t="s">
        <v>38</v>
      </c>
      <c r="E1673" s="23" t="s">
        <v>57</v>
      </c>
      <c r="F1673" s="24">
        <v>46.98</v>
      </c>
    </row>
    <row r="1674" spans="1:6">
      <c r="A1674" s="22">
        <v>44032</v>
      </c>
      <c r="B1674" s="22" t="str">
        <f t="shared" si="52"/>
        <v>Jul</v>
      </c>
      <c r="C1674" s="23">
        <f t="shared" si="53"/>
        <v>30</v>
      </c>
      <c r="D1674" s="22" t="s">
        <v>48</v>
      </c>
      <c r="E1674" s="23" t="s">
        <v>49</v>
      </c>
      <c r="F1674" s="24">
        <v>64.599999999999994</v>
      </c>
    </row>
    <row r="1675" spans="1:6">
      <c r="A1675" s="22">
        <v>44064</v>
      </c>
      <c r="B1675" s="22" t="str">
        <f t="shared" si="52"/>
        <v>Aug</v>
      </c>
      <c r="C1675" s="23">
        <f t="shared" si="53"/>
        <v>34</v>
      </c>
      <c r="D1675" s="22" t="s">
        <v>48</v>
      </c>
      <c r="E1675" s="23" t="s">
        <v>56</v>
      </c>
      <c r="F1675" s="24">
        <v>40.39</v>
      </c>
    </row>
    <row r="1676" spans="1:6">
      <c r="A1676" s="22">
        <v>44065</v>
      </c>
      <c r="B1676" s="22" t="str">
        <f t="shared" si="52"/>
        <v>Aug</v>
      </c>
      <c r="C1676" s="23">
        <f t="shared" si="53"/>
        <v>34</v>
      </c>
      <c r="D1676" s="22" t="s">
        <v>38</v>
      </c>
      <c r="E1676" s="23" t="s">
        <v>49</v>
      </c>
      <c r="F1676" s="24">
        <v>132.84</v>
      </c>
    </row>
    <row r="1677" spans="1:6">
      <c r="A1677" s="22">
        <v>44052</v>
      </c>
      <c r="B1677" s="22" t="str">
        <f t="shared" si="52"/>
        <v>Aug</v>
      </c>
      <c r="C1677" s="23">
        <f t="shared" si="53"/>
        <v>33</v>
      </c>
      <c r="D1677" s="22" t="s">
        <v>48</v>
      </c>
      <c r="E1677" s="23" t="s">
        <v>54</v>
      </c>
      <c r="F1677" s="24">
        <v>23.43</v>
      </c>
    </row>
    <row r="1678" spans="1:6">
      <c r="A1678" s="22">
        <v>43986</v>
      </c>
      <c r="B1678" s="22" t="str">
        <f t="shared" si="52"/>
        <v>Jun</v>
      </c>
      <c r="C1678" s="23">
        <f t="shared" si="53"/>
        <v>23</v>
      </c>
      <c r="D1678" s="22" t="s">
        <v>48</v>
      </c>
      <c r="E1678" s="23" t="s">
        <v>49</v>
      </c>
      <c r="F1678" s="24">
        <v>102.39</v>
      </c>
    </row>
    <row r="1679" spans="1:6">
      <c r="A1679" s="22">
        <v>44071</v>
      </c>
      <c r="B1679" s="22" t="str">
        <f t="shared" si="52"/>
        <v>Aug</v>
      </c>
      <c r="C1679" s="23">
        <f t="shared" si="53"/>
        <v>35</v>
      </c>
      <c r="D1679" s="22" t="s">
        <v>38</v>
      </c>
      <c r="E1679" s="23" t="s">
        <v>49</v>
      </c>
      <c r="F1679" s="24">
        <v>33.28</v>
      </c>
    </row>
    <row r="1680" spans="1:6">
      <c r="A1680" s="22">
        <v>44010</v>
      </c>
      <c r="B1680" s="22" t="str">
        <f t="shared" si="52"/>
        <v>Jun</v>
      </c>
      <c r="C1680" s="23">
        <f t="shared" si="53"/>
        <v>27</v>
      </c>
      <c r="D1680" s="22" t="s">
        <v>38</v>
      </c>
      <c r="E1680" s="23" t="s">
        <v>39</v>
      </c>
      <c r="F1680" s="24">
        <v>160.41</v>
      </c>
    </row>
    <row r="1681" spans="1:6">
      <c r="A1681" s="22">
        <v>43993</v>
      </c>
      <c r="B1681" s="22" t="str">
        <f t="shared" si="52"/>
        <v>Jun</v>
      </c>
      <c r="C1681" s="23">
        <f t="shared" si="53"/>
        <v>24</v>
      </c>
      <c r="D1681" s="22" t="s">
        <v>38</v>
      </c>
      <c r="E1681" s="23" t="s">
        <v>43</v>
      </c>
      <c r="F1681" s="24">
        <v>20.440000000000001</v>
      </c>
    </row>
    <row r="1682" spans="1:6">
      <c r="A1682" s="22">
        <v>44010</v>
      </c>
      <c r="B1682" s="22" t="str">
        <f t="shared" si="52"/>
        <v>Jun</v>
      </c>
      <c r="C1682" s="23">
        <f t="shared" si="53"/>
        <v>27</v>
      </c>
      <c r="D1682" s="22" t="s">
        <v>48</v>
      </c>
      <c r="E1682" s="23" t="s">
        <v>49</v>
      </c>
      <c r="F1682" s="24">
        <v>68.739999999999995</v>
      </c>
    </row>
    <row r="1683" spans="1:6">
      <c r="A1683" s="22">
        <v>43983</v>
      </c>
      <c r="B1683" s="22" t="str">
        <f t="shared" si="52"/>
        <v>Jun</v>
      </c>
      <c r="C1683" s="23">
        <f t="shared" si="53"/>
        <v>23</v>
      </c>
      <c r="D1683" s="22" t="s">
        <v>38</v>
      </c>
      <c r="E1683" s="23" t="s">
        <v>58</v>
      </c>
      <c r="F1683" s="24">
        <v>75.5</v>
      </c>
    </row>
    <row r="1684" spans="1:6">
      <c r="A1684" s="22">
        <v>43991</v>
      </c>
      <c r="B1684" s="22" t="str">
        <f t="shared" si="52"/>
        <v>Jun</v>
      </c>
      <c r="C1684" s="23">
        <f t="shared" si="53"/>
        <v>24</v>
      </c>
      <c r="D1684" s="22" t="s">
        <v>48</v>
      </c>
      <c r="E1684" s="23" t="s">
        <v>61</v>
      </c>
      <c r="F1684" s="24">
        <v>28.21</v>
      </c>
    </row>
    <row r="1685" spans="1:6">
      <c r="A1685" s="22">
        <v>44052</v>
      </c>
      <c r="B1685" s="22" t="str">
        <f t="shared" si="52"/>
        <v>Aug</v>
      </c>
      <c r="C1685" s="23">
        <f t="shared" si="53"/>
        <v>33</v>
      </c>
      <c r="D1685" s="22" t="s">
        <v>45</v>
      </c>
      <c r="E1685" s="23" t="s">
        <v>49</v>
      </c>
      <c r="F1685" s="24">
        <v>102.96</v>
      </c>
    </row>
    <row r="1686" spans="1:6">
      <c r="A1686" s="22">
        <v>44052</v>
      </c>
      <c r="B1686" s="22" t="str">
        <f t="shared" si="52"/>
        <v>Aug</v>
      </c>
      <c r="C1686" s="23">
        <f t="shared" si="53"/>
        <v>33</v>
      </c>
      <c r="D1686" s="22" t="s">
        <v>38</v>
      </c>
      <c r="E1686" s="23" t="s">
        <v>43</v>
      </c>
      <c r="F1686" s="24">
        <v>40.020000000000003</v>
      </c>
    </row>
    <row r="1687" spans="1:6">
      <c r="A1687" s="22">
        <v>43999</v>
      </c>
      <c r="B1687" s="22" t="str">
        <f t="shared" si="52"/>
        <v>Jun</v>
      </c>
      <c r="C1687" s="23">
        <f t="shared" si="53"/>
        <v>25</v>
      </c>
      <c r="D1687" s="22" t="s">
        <v>38</v>
      </c>
      <c r="E1687" s="23" t="s">
        <v>57</v>
      </c>
      <c r="F1687" s="24">
        <v>69.61</v>
      </c>
    </row>
    <row r="1688" spans="1:6">
      <c r="A1688" s="22">
        <v>43977</v>
      </c>
      <c r="B1688" s="22" t="str">
        <f t="shared" si="52"/>
        <v>May</v>
      </c>
      <c r="C1688" s="23">
        <f t="shared" si="53"/>
        <v>22</v>
      </c>
      <c r="D1688" s="22" t="s">
        <v>48</v>
      </c>
      <c r="E1688" s="23" t="s">
        <v>50</v>
      </c>
      <c r="F1688" s="24">
        <v>92.89</v>
      </c>
    </row>
    <row r="1689" spans="1:6">
      <c r="A1689" s="22">
        <v>43985</v>
      </c>
      <c r="B1689" s="22" t="str">
        <f t="shared" si="52"/>
        <v>Jun</v>
      </c>
      <c r="C1689" s="23">
        <f t="shared" si="53"/>
        <v>23</v>
      </c>
      <c r="D1689" s="22" t="s">
        <v>45</v>
      </c>
      <c r="E1689" s="23" t="s">
        <v>43</v>
      </c>
      <c r="F1689" s="24">
        <v>40.26</v>
      </c>
    </row>
    <row r="1690" spans="1:6">
      <c r="A1690" s="22">
        <v>44057</v>
      </c>
      <c r="B1690" s="22" t="str">
        <f t="shared" si="52"/>
        <v>Aug</v>
      </c>
      <c r="C1690" s="23">
        <f t="shared" si="53"/>
        <v>33</v>
      </c>
      <c r="D1690" s="22" t="s">
        <v>38</v>
      </c>
      <c r="E1690" s="23" t="s">
        <v>56</v>
      </c>
      <c r="F1690" s="24">
        <v>40.96</v>
      </c>
    </row>
    <row r="1691" spans="1:6">
      <c r="A1691" s="22">
        <v>43984</v>
      </c>
      <c r="B1691" s="22" t="str">
        <f t="shared" si="52"/>
        <v>Jun</v>
      </c>
      <c r="C1691" s="23">
        <f t="shared" si="53"/>
        <v>23</v>
      </c>
      <c r="D1691" s="22" t="s">
        <v>48</v>
      </c>
      <c r="E1691" s="23" t="s">
        <v>58</v>
      </c>
      <c r="F1691" s="24">
        <v>72.8</v>
      </c>
    </row>
    <row r="1692" spans="1:6">
      <c r="A1692" s="22">
        <v>44067</v>
      </c>
      <c r="B1692" s="22" t="str">
        <f t="shared" si="52"/>
        <v>Aug</v>
      </c>
      <c r="C1692" s="23">
        <f t="shared" si="53"/>
        <v>35</v>
      </c>
      <c r="D1692" s="22" t="s">
        <v>38</v>
      </c>
      <c r="E1692" s="23" t="s">
        <v>57</v>
      </c>
      <c r="F1692" s="24">
        <v>283.85000000000002</v>
      </c>
    </row>
    <row r="1693" spans="1:6">
      <c r="A1693" s="22">
        <v>43956</v>
      </c>
      <c r="B1693" s="22" t="str">
        <f t="shared" si="52"/>
        <v>May</v>
      </c>
      <c r="C1693" s="23">
        <f t="shared" si="53"/>
        <v>19</v>
      </c>
      <c r="D1693" s="22" t="s">
        <v>48</v>
      </c>
      <c r="E1693" s="23" t="s">
        <v>56</v>
      </c>
      <c r="F1693" s="24">
        <v>20.98</v>
      </c>
    </row>
    <row r="1694" spans="1:6">
      <c r="A1694" s="22">
        <v>44007</v>
      </c>
      <c r="B1694" s="22" t="str">
        <f t="shared" si="52"/>
        <v>Jun</v>
      </c>
      <c r="C1694" s="23">
        <f t="shared" si="53"/>
        <v>26</v>
      </c>
      <c r="D1694" s="22" t="s">
        <v>38</v>
      </c>
      <c r="E1694" s="23" t="s">
        <v>49</v>
      </c>
      <c r="F1694" s="24">
        <v>99.44</v>
      </c>
    </row>
    <row r="1695" spans="1:6">
      <c r="A1695" s="22">
        <v>43989</v>
      </c>
      <c r="B1695" s="22" t="str">
        <f t="shared" si="52"/>
        <v>Jun</v>
      </c>
      <c r="C1695" s="23">
        <f t="shared" si="53"/>
        <v>24</v>
      </c>
      <c r="D1695" s="22" t="s">
        <v>48</v>
      </c>
      <c r="E1695" s="23" t="s">
        <v>57</v>
      </c>
      <c r="F1695" s="24">
        <v>23.76</v>
      </c>
    </row>
    <row r="1696" spans="1:6">
      <c r="A1696" s="22">
        <v>44072</v>
      </c>
      <c r="B1696" s="22" t="str">
        <f t="shared" si="52"/>
        <v>Aug</v>
      </c>
      <c r="C1696" s="23">
        <f t="shared" si="53"/>
        <v>35</v>
      </c>
      <c r="D1696" s="22" t="s">
        <v>45</v>
      </c>
      <c r="E1696" s="23" t="s">
        <v>57</v>
      </c>
      <c r="F1696" s="24">
        <v>66.69</v>
      </c>
    </row>
    <row r="1697" spans="1:6">
      <c r="A1697" s="22">
        <v>44043</v>
      </c>
      <c r="B1697" s="22" t="str">
        <f t="shared" si="52"/>
        <v>Jul</v>
      </c>
      <c r="C1697" s="23">
        <f t="shared" si="53"/>
        <v>31</v>
      </c>
      <c r="D1697" s="22" t="s">
        <v>48</v>
      </c>
      <c r="E1697" s="23" t="s">
        <v>54</v>
      </c>
      <c r="F1697" s="24">
        <v>469.93</v>
      </c>
    </row>
    <row r="1698" spans="1:6">
      <c r="A1698" s="22">
        <v>44012</v>
      </c>
      <c r="B1698" s="22" t="str">
        <f t="shared" si="52"/>
        <v>Jun</v>
      </c>
      <c r="C1698" s="23">
        <f t="shared" si="53"/>
        <v>27</v>
      </c>
      <c r="D1698" s="22" t="s">
        <v>48</v>
      </c>
      <c r="E1698" s="23" t="s">
        <v>57</v>
      </c>
      <c r="F1698" s="24">
        <v>327.75</v>
      </c>
    </row>
    <row r="1699" spans="1:6">
      <c r="A1699" s="22">
        <v>44070</v>
      </c>
      <c r="B1699" s="22" t="str">
        <f t="shared" si="52"/>
        <v>Aug</v>
      </c>
      <c r="C1699" s="23">
        <f t="shared" si="53"/>
        <v>35</v>
      </c>
      <c r="D1699" s="22" t="s">
        <v>48</v>
      </c>
      <c r="E1699" s="23" t="s">
        <v>57</v>
      </c>
      <c r="F1699" s="24">
        <v>46.38</v>
      </c>
    </row>
    <row r="1700" spans="1:6">
      <c r="A1700" s="22">
        <v>44058</v>
      </c>
      <c r="B1700" s="22" t="str">
        <f t="shared" si="52"/>
        <v>Aug</v>
      </c>
      <c r="C1700" s="23">
        <f t="shared" si="53"/>
        <v>33</v>
      </c>
      <c r="D1700" s="22" t="s">
        <v>38</v>
      </c>
      <c r="E1700" s="23" t="s">
        <v>58</v>
      </c>
      <c r="F1700" s="24">
        <v>25.02</v>
      </c>
    </row>
    <row r="1701" spans="1:6">
      <c r="A1701" s="22">
        <v>43995</v>
      </c>
      <c r="B1701" s="22" t="str">
        <f t="shared" si="52"/>
        <v>Jun</v>
      </c>
      <c r="C1701" s="23">
        <f t="shared" si="53"/>
        <v>24</v>
      </c>
      <c r="D1701" s="22" t="s">
        <v>48</v>
      </c>
      <c r="E1701" s="23" t="s">
        <v>57</v>
      </c>
      <c r="F1701" s="24">
        <v>262.81</v>
      </c>
    </row>
    <row r="1702" spans="1:6">
      <c r="A1702" s="22">
        <v>44066</v>
      </c>
      <c r="B1702" s="22" t="str">
        <f t="shared" si="52"/>
        <v>Aug</v>
      </c>
      <c r="C1702" s="23">
        <f t="shared" si="53"/>
        <v>35</v>
      </c>
      <c r="D1702" s="22" t="s">
        <v>38</v>
      </c>
      <c r="E1702" s="23" t="s">
        <v>57</v>
      </c>
      <c r="F1702" s="24">
        <v>46.27</v>
      </c>
    </row>
    <row r="1703" spans="1:6">
      <c r="A1703" s="22">
        <v>43959</v>
      </c>
      <c r="B1703" s="22" t="str">
        <f t="shared" si="52"/>
        <v>May</v>
      </c>
      <c r="C1703" s="23">
        <f t="shared" si="53"/>
        <v>19</v>
      </c>
      <c r="D1703" s="22" t="s">
        <v>38</v>
      </c>
      <c r="E1703" s="23" t="s">
        <v>54</v>
      </c>
      <c r="F1703" s="24">
        <v>23.24</v>
      </c>
    </row>
    <row r="1704" spans="1:6">
      <c r="A1704" s="22">
        <v>44007</v>
      </c>
      <c r="B1704" s="22" t="str">
        <f t="shared" si="52"/>
        <v>Jun</v>
      </c>
      <c r="C1704" s="23">
        <f t="shared" si="53"/>
        <v>26</v>
      </c>
      <c r="D1704" s="22" t="s">
        <v>48</v>
      </c>
      <c r="E1704" s="23" t="s">
        <v>50</v>
      </c>
      <c r="F1704" s="24">
        <v>46.08</v>
      </c>
    </row>
    <row r="1705" spans="1:6">
      <c r="A1705" s="22">
        <v>44070</v>
      </c>
      <c r="B1705" s="22" t="str">
        <f t="shared" si="52"/>
        <v>Aug</v>
      </c>
      <c r="C1705" s="23">
        <f t="shared" si="53"/>
        <v>35</v>
      </c>
      <c r="D1705" s="22" t="s">
        <v>45</v>
      </c>
      <c r="E1705" s="23" t="s">
        <v>49</v>
      </c>
      <c r="F1705" s="24">
        <v>102.02</v>
      </c>
    </row>
    <row r="1706" spans="1:6">
      <c r="A1706" s="22">
        <v>44002</v>
      </c>
      <c r="B1706" s="22" t="str">
        <f t="shared" si="52"/>
        <v>Jun</v>
      </c>
      <c r="C1706" s="23">
        <f t="shared" si="53"/>
        <v>25</v>
      </c>
      <c r="D1706" s="22" t="s">
        <v>48</v>
      </c>
      <c r="E1706" s="23" t="s">
        <v>50</v>
      </c>
      <c r="F1706" s="24">
        <v>23.72</v>
      </c>
    </row>
    <row r="1707" spans="1:6">
      <c r="A1707" s="22">
        <v>44004</v>
      </c>
      <c r="B1707" s="22" t="str">
        <f t="shared" si="52"/>
        <v>Jun</v>
      </c>
      <c r="C1707" s="23">
        <f t="shared" si="53"/>
        <v>26</v>
      </c>
      <c r="D1707" s="22" t="s">
        <v>48</v>
      </c>
      <c r="E1707" s="23" t="s">
        <v>57</v>
      </c>
      <c r="F1707" s="24">
        <v>46.37</v>
      </c>
    </row>
    <row r="1708" spans="1:6">
      <c r="A1708" s="22">
        <v>44062</v>
      </c>
      <c r="B1708" s="22" t="str">
        <f t="shared" si="52"/>
        <v>Aug</v>
      </c>
      <c r="C1708" s="23">
        <f t="shared" si="53"/>
        <v>34</v>
      </c>
      <c r="D1708" s="22" t="s">
        <v>38</v>
      </c>
      <c r="E1708" s="23" t="s">
        <v>50</v>
      </c>
      <c r="F1708" s="24">
        <v>46.76</v>
      </c>
    </row>
    <row r="1709" spans="1:6">
      <c r="A1709" s="22">
        <v>43996</v>
      </c>
      <c r="B1709" s="22" t="str">
        <f t="shared" si="52"/>
        <v>Jun</v>
      </c>
      <c r="C1709" s="23">
        <f t="shared" si="53"/>
        <v>25</v>
      </c>
      <c r="D1709" s="22" t="s">
        <v>38</v>
      </c>
      <c r="E1709" s="23" t="s">
        <v>54</v>
      </c>
      <c r="F1709" s="24">
        <v>71.87</v>
      </c>
    </row>
    <row r="1710" spans="1:6">
      <c r="A1710" s="22">
        <v>44070</v>
      </c>
      <c r="B1710" s="22" t="str">
        <f t="shared" si="52"/>
        <v>Aug</v>
      </c>
      <c r="C1710" s="23">
        <f t="shared" si="53"/>
        <v>35</v>
      </c>
      <c r="D1710" s="22" t="s">
        <v>38</v>
      </c>
      <c r="E1710" s="23" t="s">
        <v>58</v>
      </c>
      <c r="F1710" s="24">
        <v>72.510000000000005</v>
      </c>
    </row>
    <row r="1711" spans="1:6">
      <c r="A1711" s="22">
        <v>43984</v>
      </c>
      <c r="B1711" s="22" t="str">
        <f t="shared" si="52"/>
        <v>Jun</v>
      </c>
      <c r="C1711" s="23">
        <f t="shared" si="53"/>
        <v>23</v>
      </c>
      <c r="D1711" s="22" t="s">
        <v>48</v>
      </c>
      <c r="E1711" s="23" t="s">
        <v>43</v>
      </c>
      <c r="F1711" s="24">
        <v>20.45</v>
      </c>
    </row>
    <row r="1712" spans="1:6">
      <c r="A1712" s="22">
        <v>43980</v>
      </c>
      <c r="B1712" s="22" t="str">
        <f t="shared" si="52"/>
        <v>May</v>
      </c>
      <c r="C1712" s="23">
        <f t="shared" si="53"/>
        <v>22</v>
      </c>
      <c r="D1712" s="22" t="s">
        <v>38</v>
      </c>
      <c r="E1712" s="23" t="s">
        <v>53</v>
      </c>
      <c r="F1712" s="24">
        <v>87.03</v>
      </c>
    </row>
    <row r="1713" spans="1:6">
      <c r="A1713" s="22">
        <v>44015</v>
      </c>
      <c r="B1713" s="22" t="str">
        <f t="shared" si="52"/>
        <v>Jul</v>
      </c>
      <c r="C1713" s="23">
        <f t="shared" si="53"/>
        <v>27</v>
      </c>
      <c r="D1713" s="22" t="s">
        <v>48</v>
      </c>
      <c r="E1713" s="23" t="s">
        <v>53</v>
      </c>
      <c r="F1713" s="24">
        <v>29.32</v>
      </c>
    </row>
    <row r="1714" spans="1:6">
      <c r="A1714" s="22">
        <v>44054</v>
      </c>
      <c r="B1714" s="22" t="str">
        <f t="shared" si="52"/>
        <v>Aug</v>
      </c>
      <c r="C1714" s="23">
        <f t="shared" si="53"/>
        <v>33</v>
      </c>
      <c r="D1714" s="22" t="s">
        <v>38</v>
      </c>
      <c r="E1714" s="23" t="s">
        <v>43</v>
      </c>
      <c r="F1714" s="24">
        <v>19.399999999999999</v>
      </c>
    </row>
    <row r="1715" spans="1:6">
      <c r="A1715" s="22">
        <v>44011</v>
      </c>
      <c r="B1715" s="22" t="str">
        <f t="shared" si="52"/>
        <v>Jun</v>
      </c>
      <c r="C1715" s="23">
        <f t="shared" si="53"/>
        <v>27</v>
      </c>
      <c r="D1715" s="22" t="s">
        <v>48</v>
      </c>
      <c r="E1715" s="23" t="s">
        <v>50</v>
      </c>
      <c r="F1715" s="24">
        <v>69.73</v>
      </c>
    </row>
    <row r="1716" spans="1:6">
      <c r="A1716" s="22">
        <v>43998</v>
      </c>
      <c r="B1716" s="22" t="str">
        <f t="shared" si="52"/>
        <v>Jun</v>
      </c>
      <c r="C1716" s="23">
        <f t="shared" si="53"/>
        <v>25</v>
      </c>
      <c r="D1716" s="22" t="s">
        <v>48</v>
      </c>
      <c r="E1716" s="23" t="s">
        <v>61</v>
      </c>
      <c r="F1716" s="24">
        <v>80.010000000000005</v>
      </c>
    </row>
    <row r="1717" spans="1:6">
      <c r="A1717" s="22">
        <v>44006</v>
      </c>
      <c r="B1717" s="22" t="str">
        <f t="shared" si="52"/>
        <v>Jun</v>
      </c>
      <c r="C1717" s="23">
        <f t="shared" si="53"/>
        <v>26</v>
      </c>
      <c r="D1717" s="22" t="s">
        <v>45</v>
      </c>
      <c r="E1717" s="23" t="s">
        <v>46</v>
      </c>
      <c r="F1717" s="24">
        <v>46.23</v>
      </c>
    </row>
    <row r="1718" spans="1:6">
      <c r="A1718" s="22">
        <v>44048</v>
      </c>
      <c r="B1718" s="22" t="str">
        <f t="shared" si="52"/>
        <v>Aug</v>
      </c>
      <c r="C1718" s="23">
        <f t="shared" si="53"/>
        <v>32</v>
      </c>
      <c r="D1718" s="22" t="s">
        <v>38</v>
      </c>
      <c r="E1718" s="23" t="s">
        <v>43</v>
      </c>
      <c r="F1718" s="24">
        <v>40.409999999999997</v>
      </c>
    </row>
    <row r="1719" spans="1:6">
      <c r="A1719" s="22">
        <v>44070</v>
      </c>
      <c r="B1719" s="22" t="str">
        <f t="shared" si="52"/>
        <v>Aug</v>
      </c>
      <c r="C1719" s="23">
        <f t="shared" si="53"/>
        <v>35</v>
      </c>
      <c r="D1719" s="22" t="s">
        <v>38</v>
      </c>
      <c r="E1719" s="23" t="s">
        <v>43</v>
      </c>
      <c r="F1719" s="24">
        <v>40.299999999999997</v>
      </c>
    </row>
    <row r="1720" spans="1:6">
      <c r="A1720" s="22">
        <v>44073</v>
      </c>
      <c r="B1720" s="22" t="str">
        <f t="shared" si="52"/>
        <v>Aug</v>
      </c>
      <c r="C1720" s="23">
        <f t="shared" si="53"/>
        <v>36</v>
      </c>
      <c r="D1720" s="22" t="s">
        <v>38</v>
      </c>
      <c r="E1720" s="23" t="s">
        <v>54</v>
      </c>
      <c r="F1720" s="24">
        <v>94.64</v>
      </c>
    </row>
    <row r="1721" spans="1:6">
      <c r="A1721" s="22">
        <v>43997</v>
      </c>
      <c r="B1721" s="22" t="str">
        <f t="shared" si="52"/>
        <v>Jun</v>
      </c>
      <c r="C1721" s="23">
        <f t="shared" si="53"/>
        <v>25</v>
      </c>
      <c r="D1721" s="22" t="s">
        <v>38</v>
      </c>
      <c r="E1721" s="23" t="s">
        <v>54</v>
      </c>
      <c r="F1721" s="24">
        <v>68.8</v>
      </c>
    </row>
    <row r="1722" spans="1:6">
      <c r="A1722" s="22">
        <v>44046</v>
      </c>
      <c r="B1722" s="22" t="str">
        <f t="shared" si="52"/>
        <v>Aug</v>
      </c>
      <c r="C1722" s="23">
        <f t="shared" si="53"/>
        <v>32</v>
      </c>
      <c r="D1722" s="22" t="s">
        <v>38</v>
      </c>
      <c r="E1722" s="23" t="s">
        <v>57</v>
      </c>
      <c r="F1722" s="24">
        <v>414.19</v>
      </c>
    </row>
    <row r="1723" spans="1:6">
      <c r="A1723" s="22">
        <v>44005</v>
      </c>
      <c r="B1723" s="22" t="str">
        <f t="shared" si="52"/>
        <v>Jun</v>
      </c>
      <c r="C1723" s="23">
        <f t="shared" si="53"/>
        <v>26</v>
      </c>
      <c r="D1723" s="22" t="s">
        <v>38</v>
      </c>
      <c r="E1723" s="23" t="s">
        <v>49</v>
      </c>
      <c r="F1723" s="24">
        <v>64.959999999999994</v>
      </c>
    </row>
    <row r="1724" spans="1:6">
      <c r="A1724" s="22">
        <v>43991</v>
      </c>
      <c r="B1724" s="22" t="str">
        <f t="shared" si="52"/>
        <v>Jun</v>
      </c>
      <c r="C1724" s="23">
        <f t="shared" si="53"/>
        <v>24</v>
      </c>
      <c r="D1724" s="22" t="s">
        <v>38</v>
      </c>
      <c r="E1724" s="23" t="s">
        <v>53</v>
      </c>
      <c r="F1724" s="24">
        <v>60.08</v>
      </c>
    </row>
    <row r="1725" spans="1:6">
      <c r="A1725" s="22">
        <v>44007</v>
      </c>
      <c r="B1725" s="22" t="str">
        <f t="shared" si="52"/>
        <v>Jun</v>
      </c>
      <c r="C1725" s="23">
        <f t="shared" si="53"/>
        <v>26</v>
      </c>
      <c r="D1725" s="22" t="s">
        <v>48</v>
      </c>
      <c r="E1725" s="23" t="s">
        <v>58</v>
      </c>
      <c r="F1725" s="24">
        <v>96.57</v>
      </c>
    </row>
    <row r="1726" spans="1:6">
      <c r="A1726" s="22">
        <v>44073</v>
      </c>
      <c r="B1726" s="22" t="str">
        <f t="shared" si="52"/>
        <v>Aug</v>
      </c>
      <c r="C1726" s="23">
        <f t="shared" si="53"/>
        <v>36</v>
      </c>
      <c r="D1726" s="22" t="s">
        <v>38</v>
      </c>
      <c r="E1726" s="23" t="s">
        <v>57</v>
      </c>
      <c r="F1726" s="24">
        <v>480.04</v>
      </c>
    </row>
    <row r="1727" spans="1:6">
      <c r="A1727" s="22">
        <v>44034</v>
      </c>
      <c r="B1727" s="22" t="str">
        <f t="shared" si="52"/>
        <v>Jul</v>
      </c>
      <c r="C1727" s="23">
        <f t="shared" si="53"/>
        <v>30</v>
      </c>
      <c r="D1727" s="22" t="s">
        <v>38</v>
      </c>
      <c r="E1727" s="23" t="s">
        <v>54</v>
      </c>
      <c r="F1727" s="24">
        <v>47.34</v>
      </c>
    </row>
    <row r="1728" spans="1:6">
      <c r="A1728" s="22">
        <v>43981</v>
      </c>
      <c r="B1728" s="22" t="str">
        <f t="shared" si="52"/>
        <v>May</v>
      </c>
      <c r="C1728" s="23">
        <f t="shared" si="53"/>
        <v>22</v>
      </c>
      <c r="D1728" s="22" t="s">
        <v>38</v>
      </c>
      <c r="E1728" s="23" t="s">
        <v>43</v>
      </c>
      <c r="F1728" s="24">
        <v>60.52</v>
      </c>
    </row>
    <row r="1729" spans="1:6">
      <c r="A1729" s="22">
        <v>43976</v>
      </c>
      <c r="B1729" s="22" t="str">
        <f t="shared" si="52"/>
        <v>May</v>
      </c>
      <c r="C1729" s="23">
        <f t="shared" si="53"/>
        <v>22</v>
      </c>
      <c r="D1729" s="22" t="s">
        <v>48</v>
      </c>
      <c r="E1729" s="23" t="s">
        <v>61</v>
      </c>
      <c r="F1729" s="24">
        <v>83.73</v>
      </c>
    </row>
    <row r="1730" spans="1:6">
      <c r="A1730" s="22">
        <v>43986</v>
      </c>
      <c r="B1730" s="22" t="str">
        <f t="shared" si="52"/>
        <v>Jun</v>
      </c>
      <c r="C1730" s="23">
        <f t="shared" si="53"/>
        <v>23</v>
      </c>
      <c r="D1730" s="22" t="s">
        <v>38</v>
      </c>
      <c r="E1730" s="23" t="s">
        <v>57</v>
      </c>
      <c r="F1730" s="24">
        <v>23.96</v>
      </c>
    </row>
    <row r="1731" spans="1:6">
      <c r="A1731" s="22">
        <v>44046</v>
      </c>
      <c r="B1731" s="22" t="str">
        <f t="shared" si="52"/>
        <v>Aug</v>
      </c>
      <c r="C1731" s="23">
        <f t="shared" si="53"/>
        <v>32</v>
      </c>
      <c r="D1731" s="22" t="s">
        <v>38</v>
      </c>
      <c r="E1731" s="23" t="s">
        <v>54</v>
      </c>
      <c r="F1731" s="24">
        <v>45.47</v>
      </c>
    </row>
    <row r="1732" spans="1:6">
      <c r="A1732" s="22">
        <v>44005</v>
      </c>
      <c r="B1732" s="22" t="str">
        <f t="shared" si="52"/>
        <v>Jun</v>
      </c>
      <c r="C1732" s="23">
        <f t="shared" si="53"/>
        <v>26</v>
      </c>
      <c r="D1732" s="22" t="s">
        <v>48</v>
      </c>
      <c r="E1732" s="23" t="s">
        <v>49</v>
      </c>
      <c r="F1732" s="24">
        <v>99.9</v>
      </c>
    </row>
    <row r="1733" spans="1:6">
      <c r="A1733" s="22">
        <v>44058</v>
      </c>
      <c r="B1733" s="22" t="str">
        <f t="shared" si="52"/>
        <v>Aug</v>
      </c>
      <c r="C1733" s="23">
        <f t="shared" si="53"/>
        <v>33</v>
      </c>
      <c r="D1733" s="22" t="s">
        <v>48</v>
      </c>
      <c r="E1733" s="23" t="s">
        <v>53</v>
      </c>
      <c r="F1733" s="24">
        <v>58.08</v>
      </c>
    </row>
    <row r="1734" spans="1:6">
      <c r="A1734" s="22">
        <v>44068</v>
      </c>
      <c r="B1734" s="22" t="str">
        <f t="shared" ref="B1734:B1797" si="54">TEXT(A1734,"mmm")</f>
        <v>Aug</v>
      </c>
      <c r="C1734" s="23">
        <f t="shared" ref="C1734:C1797" si="55">WEEKNUM(A1734)</f>
        <v>35</v>
      </c>
      <c r="D1734" s="22" t="s">
        <v>38</v>
      </c>
      <c r="E1734" s="23" t="s">
        <v>46</v>
      </c>
      <c r="F1734" s="24">
        <v>92.98</v>
      </c>
    </row>
    <row r="1735" spans="1:6">
      <c r="A1735" s="22">
        <v>43975</v>
      </c>
      <c r="B1735" s="22" t="str">
        <f t="shared" si="54"/>
        <v>May</v>
      </c>
      <c r="C1735" s="23">
        <f t="shared" si="55"/>
        <v>22</v>
      </c>
      <c r="D1735" s="22" t="s">
        <v>48</v>
      </c>
      <c r="E1735" s="23" t="s">
        <v>56</v>
      </c>
      <c r="F1735" s="24">
        <v>40.119999999999997</v>
      </c>
    </row>
    <row r="1736" spans="1:6">
      <c r="A1736" s="22">
        <v>43985</v>
      </c>
      <c r="B1736" s="22" t="str">
        <f t="shared" si="54"/>
        <v>Jun</v>
      </c>
      <c r="C1736" s="23">
        <f t="shared" si="55"/>
        <v>23</v>
      </c>
      <c r="D1736" s="22" t="s">
        <v>45</v>
      </c>
      <c r="E1736" s="23" t="s">
        <v>54</v>
      </c>
      <c r="F1736" s="24">
        <v>71.849999999999994</v>
      </c>
    </row>
    <row r="1737" spans="1:6">
      <c r="A1737" s="22">
        <v>43980</v>
      </c>
      <c r="B1737" s="22" t="str">
        <f t="shared" si="54"/>
        <v>May</v>
      </c>
      <c r="C1737" s="23">
        <f t="shared" si="55"/>
        <v>22</v>
      </c>
      <c r="D1737" s="22" t="s">
        <v>48</v>
      </c>
      <c r="E1737" s="23" t="s">
        <v>56</v>
      </c>
      <c r="F1737" s="24">
        <v>40.130000000000003</v>
      </c>
    </row>
    <row r="1738" spans="1:6">
      <c r="A1738" s="22">
        <v>44000</v>
      </c>
      <c r="B1738" s="22" t="str">
        <f t="shared" si="54"/>
        <v>Jun</v>
      </c>
      <c r="C1738" s="23">
        <f t="shared" si="55"/>
        <v>25</v>
      </c>
      <c r="D1738" s="22" t="s">
        <v>38</v>
      </c>
      <c r="E1738" s="23" t="s">
        <v>46</v>
      </c>
      <c r="F1738" s="24">
        <v>72.27</v>
      </c>
    </row>
    <row r="1739" spans="1:6">
      <c r="A1739" s="22">
        <v>44058</v>
      </c>
      <c r="B1739" s="22" t="str">
        <f t="shared" si="54"/>
        <v>Aug</v>
      </c>
      <c r="C1739" s="23">
        <f t="shared" si="55"/>
        <v>33</v>
      </c>
      <c r="D1739" s="22" t="s">
        <v>48</v>
      </c>
      <c r="E1739" s="23" t="s">
        <v>53</v>
      </c>
      <c r="F1739" s="24">
        <v>87.88</v>
      </c>
    </row>
    <row r="1740" spans="1:6">
      <c r="A1740" s="22">
        <v>43984</v>
      </c>
      <c r="B1740" s="22" t="str">
        <f t="shared" si="54"/>
        <v>Jun</v>
      </c>
      <c r="C1740" s="23">
        <f t="shared" si="55"/>
        <v>23</v>
      </c>
      <c r="D1740" s="22" t="s">
        <v>38</v>
      </c>
      <c r="E1740" s="23" t="s">
        <v>53</v>
      </c>
      <c r="F1740" s="24">
        <v>56.63</v>
      </c>
    </row>
    <row r="1741" spans="1:6">
      <c r="A1741" s="22">
        <v>44047</v>
      </c>
      <c r="B1741" s="22" t="str">
        <f t="shared" si="54"/>
        <v>Aug</v>
      </c>
      <c r="C1741" s="23">
        <f t="shared" si="55"/>
        <v>32</v>
      </c>
      <c r="D1741" s="22" t="s">
        <v>48</v>
      </c>
      <c r="E1741" s="23" t="s">
        <v>49</v>
      </c>
      <c r="F1741" s="24">
        <v>69</v>
      </c>
    </row>
    <row r="1742" spans="1:6">
      <c r="A1742" s="22">
        <v>44056</v>
      </c>
      <c r="B1742" s="22" t="str">
        <f t="shared" si="54"/>
        <v>Aug</v>
      </c>
      <c r="C1742" s="23">
        <f t="shared" si="55"/>
        <v>33</v>
      </c>
      <c r="D1742" s="22" t="s">
        <v>38</v>
      </c>
      <c r="E1742" s="23" t="s">
        <v>50</v>
      </c>
      <c r="F1742" s="24">
        <v>46.63</v>
      </c>
    </row>
    <row r="1743" spans="1:6">
      <c r="A1743" s="22">
        <v>44005</v>
      </c>
      <c r="B1743" s="22" t="str">
        <f t="shared" si="54"/>
        <v>Jun</v>
      </c>
      <c r="C1743" s="23">
        <f t="shared" si="55"/>
        <v>26</v>
      </c>
      <c r="D1743" s="22" t="s">
        <v>45</v>
      </c>
      <c r="E1743" s="23" t="s">
        <v>58</v>
      </c>
      <c r="F1743" s="24">
        <v>50.15</v>
      </c>
    </row>
    <row r="1744" spans="1:6">
      <c r="A1744" s="22">
        <v>43978</v>
      </c>
      <c r="B1744" s="22" t="str">
        <f t="shared" si="54"/>
        <v>May</v>
      </c>
      <c r="C1744" s="23">
        <f t="shared" si="55"/>
        <v>22</v>
      </c>
      <c r="D1744" s="22" t="s">
        <v>45</v>
      </c>
      <c r="E1744" s="23" t="s">
        <v>49</v>
      </c>
      <c r="F1744" s="24">
        <v>690.75</v>
      </c>
    </row>
    <row r="1745" spans="1:6">
      <c r="A1745" s="22">
        <v>44094</v>
      </c>
      <c r="B1745" s="22" t="str">
        <f t="shared" si="54"/>
        <v>Sep</v>
      </c>
      <c r="C1745" s="23">
        <f t="shared" si="55"/>
        <v>39</v>
      </c>
      <c r="D1745" s="22" t="s">
        <v>45</v>
      </c>
      <c r="E1745" s="23" t="s">
        <v>49</v>
      </c>
      <c r="F1745" s="24">
        <v>33.57</v>
      </c>
    </row>
    <row r="1746" spans="1:6">
      <c r="A1746" s="22">
        <v>44069</v>
      </c>
      <c r="B1746" s="22" t="str">
        <f t="shared" si="54"/>
        <v>Aug</v>
      </c>
      <c r="C1746" s="23">
        <f t="shared" si="55"/>
        <v>35</v>
      </c>
      <c r="D1746" s="22" t="s">
        <v>38</v>
      </c>
      <c r="E1746" s="23" t="s">
        <v>53</v>
      </c>
      <c r="F1746" s="24">
        <v>87.35</v>
      </c>
    </row>
    <row r="1747" spans="1:6">
      <c r="A1747" s="22">
        <v>44091</v>
      </c>
      <c r="B1747" s="22" t="str">
        <f t="shared" si="54"/>
        <v>Sep</v>
      </c>
      <c r="C1747" s="23">
        <f t="shared" si="55"/>
        <v>38</v>
      </c>
      <c r="D1747" s="22" t="s">
        <v>48</v>
      </c>
      <c r="E1747" s="23" t="s">
        <v>58</v>
      </c>
      <c r="F1747" s="24">
        <v>24.6</v>
      </c>
    </row>
    <row r="1748" spans="1:6">
      <c r="A1748" s="22">
        <v>44022</v>
      </c>
      <c r="B1748" s="22" t="str">
        <f t="shared" si="54"/>
        <v>Jul</v>
      </c>
      <c r="C1748" s="23">
        <f t="shared" si="55"/>
        <v>28</v>
      </c>
      <c r="D1748" s="22" t="s">
        <v>38</v>
      </c>
      <c r="E1748" s="23" t="s">
        <v>50</v>
      </c>
      <c r="F1748" s="24">
        <v>69.27</v>
      </c>
    </row>
    <row r="1749" spans="1:6">
      <c r="A1749" s="22">
        <v>44005</v>
      </c>
      <c r="B1749" s="22" t="str">
        <f t="shared" si="54"/>
        <v>Jun</v>
      </c>
      <c r="C1749" s="23">
        <f t="shared" si="55"/>
        <v>26</v>
      </c>
      <c r="D1749" s="22" t="s">
        <v>48</v>
      </c>
      <c r="E1749" s="23" t="s">
        <v>53</v>
      </c>
      <c r="F1749" s="24">
        <v>30.84</v>
      </c>
    </row>
    <row r="1750" spans="1:6">
      <c r="A1750" s="22">
        <v>44075</v>
      </c>
      <c r="B1750" s="22" t="str">
        <f t="shared" si="54"/>
        <v>Sep</v>
      </c>
      <c r="C1750" s="23">
        <f t="shared" si="55"/>
        <v>36</v>
      </c>
      <c r="D1750" s="22" t="s">
        <v>48</v>
      </c>
      <c r="E1750" s="23" t="s">
        <v>50</v>
      </c>
      <c r="F1750" s="24">
        <v>44.48</v>
      </c>
    </row>
    <row r="1751" spans="1:6">
      <c r="A1751" s="22">
        <v>43986</v>
      </c>
      <c r="B1751" s="22" t="str">
        <f t="shared" si="54"/>
        <v>Jun</v>
      </c>
      <c r="C1751" s="23">
        <f t="shared" si="55"/>
        <v>23</v>
      </c>
      <c r="D1751" s="22" t="s">
        <v>48</v>
      </c>
      <c r="E1751" s="23" t="s">
        <v>53</v>
      </c>
      <c r="F1751" s="24">
        <v>58.59</v>
      </c>
    </row>
    <row r="1752" spans="1:6">
      <c r="A1752" s="22">
        <v>44049</v>
      </c>
      <c r="B1752" s="22" t="str">
        <f t="shared" si="54"/>
        <v>Aug</v>
      </c>
      <c r="C1752" s="23">
        <f t="shared" si="55"/>
        <v>32</v>
      </c>
      <c r="D1752" s="22" t="s">
        <v>38</v>
      </c>
      <c r="E1752" s="23" t="s">
        <v>43</v>
      </c>
      <c r="F1752" s="24">
        <v>40.049999999999997</v>
      </c>
    </row>
    <row r="1753" spans="1:6">
      <c r="A1753" s="22">
        <v>44050</v>
      </c>
      <c r="B1753" s="22" t="str">
        <f t="shared" si="54"/>
        <v>Aug</v>
      </c>
      <c r="C1753" s="23">
        <f t="shared" si="55"/>
        <v>32</v>
      </c>
      <c r="D1753" s="22" t="s">
        <v>48</v>
      </c>
      <c r="E1753" s="23" t="s">
        <v>49</v>
      </c>
      <c r="F1753" s="24">
        <v>66.22</v>
      </c>
    </row>
    <row r="1754" spans="1:6">
      <c r="A1754" s="22">
        <v>44057</v>
      </c>
      <c r="B1754" s="22" t="str">
        <f t="shared" si="54"/>
        <v>Aug</v>
      </c>
      <c r="C1754" s="23">
        <f t="shared" si="55"/>
        <v>33</v>
      </c>
      <c r="D1754" s="22" t="s">
        <v>38</v>
      </c>
      <c r="E1754" s="23" t="s">
        <v>49</v>
      </c>
      <c r="F1754" s="24">
        <v>33.32</v>
      </c>
    </row>
    <row r="1755" spans="1:6">
      <c r="A1755" s="22">
        <v>44052</v>
      </c>
      <c r="B1755" s="22" t="str">
        <f t="shared" si="54"/>
        <v>Aug</v>
      </c>
      <c r="C1755" s="23">
        <f t="shared" si="55"/>
        <v>33</v>
      </c>
      <c r="D1755" s="22" t="s">
        <v>38</v>
      </c>
      <c r="E1755" s="23" t="s">
        <v>46</v>
      </c>
      <c r="F1755" s="24">
        <v>25.17</v>
      </c>
    </row>
    <row r="1756" spans="1:6">
      <c r="A1756" s="22">
        <v>44052</v>
      </c>
      <c r="B1756" s="22" t="str">
        <f t="shared" si="54"/>
        <v>Aug</v>
      </c>
      <c r="C1756" s="23">
        <f t="shared" si="55"/>
        <v>33</v>
      </c>
      <c r="D1756" s="22" t="s">
        <v>38</v>
      </c>
      <c r="E1756" s="23" t="s">
        <v>49</v>
      </c>
      <c r="F1756" s="24">
        <v>33.950000000000003</v>
      </c>
    </row>
    <row r="1757" spans="1:6">
      <c r="A1757" s="22">
        <v>44069</v>
      </c>
      <c r="B1757" s="22" t="str">
        <f t="shared" si="54"/>
        <v>Aug</v>
      </c>
      <c r="C1757" s="23">
        <f t="shared" si="55"/>
        <v>35</v>
      </c>
      <c r="D1757" s="22" t="s">
        <v>48</v>
      </c>
      <c r="E1757" s="23" t="s">
        <v>43</v>
      </c>
      <c r="F1757" s="24">
        <v>284</v>
      </c>
    </row>
    <row r="1758" spans="1:6">
      <c r="A1758" s="22">
        <v>44073</v>
      </c>
      <c r="B1758" s="22" t="str">
        <f t="shared" si="54"/>
        <v>Aug</v>
      </c>
      <c r="C1758" s="23">
        <f t="shared" si="55"/>
        <v>36</v>
      </c>
      <c r="D1758" s="22" t="s">
        <v>38</v>
      </c>
      <c r="E1758" s="23" t="s">
        <v>58</v>
      </c>
      <c r="F1758" s="24">
        <v>48.02</v>
      </c>
    </row>
    <row r="1759" spans="1:6">
      <c r="A1759" s="22">
        <v>44074</v>
      </c>
      <c r="B1759" s="22" t="str">
        <f t="shared" si="54"/>
        <v>Aug</v>
      </c>
      <c r="C1759" s="23">
        <f t="shared" si="55"/>
        <v>36</v>
      </c>
      <c r="D1759" s="22" t="s">
        <v>48</v>
      </c>
      <c r="E1759" s="23" t="s">
        <v>50</v>
      </c>
      <c r="F1759" s="24">
        <v>46.97</v>
      </c>
    </row>
    <row r="1760" spans="1:6">
      <c r="A1760" s="22">
        <v>44050</v>
      </c>
      <c r="B1760" s="22" t="str">
        <f t="shared" si="54"/>
        <v>Aug</v>
      </c>
      <c r="C1760" s="23">
        <f t="shared" si="55"/>
        <v>32</v>
      </c>
      <c r="D1760" s="22" t="s">
        <v>38</v>
      </c>
      <c r="E1760" s="23" t="s">
        <v>56</v>
      </c>
      <c r="F1760" s="24">
        <v>42.99</v>
      </c>
    </row>
    <row r="1761" spans="1:6">
      <c r="A1761" s="22">
        <v>44030</v>
      </c>
      <c r="B1761" s="22" t="str">
        <f t="shared" si="54"/>
        <v>Jul</v>
      </c>
      <c r="C1761" s="23">
        <f t="shared" si="55"/>
        <v>29</v>
      </c>
      <c r="D1761" s="22" t="s">
        <v>38</v>
      </c>
      <c r="E1761" s="23" t="s">
        <v>58</v>
      </c>
      <c r="F1761" s="24">
        <v>23.58</v>
      </c>
    </row>
    <row r="1762" spans="1:6">
      <c r="A1762" s="22">
        <v>44002</v>
      </c>
      <c r="B1762" s="22" t="str">
        <f t="shared" si="54"/>
        <v>Jun</v>
      </c>
      <c r="C1762" s="23">
        <f t="shared" si="55"/>
        <v>25</v>
      </c>
      <c r="D1762" s="22" t="s">
        <v>38</v>
      </c>
      <c r="E1762" s="23" t="s">
        <v>57</v>
      </c>
      <c r="F1762" s="24">
        <v>46.4</v>
      </c>
    </row>
    <row r="1763" spans="1:6">
      <c r="A1763" s="22">
        <v>43995</v>
      </c>
      <c r="B1763" s="22" t="str">
        <f t="shared" si="54"/>
        <v>Jun</v>
      </c>
      <c r="C1763" s="23">
        <f t="shared" si="55"/>
        <v>24</v>
      </c>
      <c r="D1763" s="22" t="s">
        <v>45</v>
      </c>
      <c r="E1763" s="23" t="s">
        <v>49</v>
      </c>
      <c r="F1763" s="24">
        <v>68.34</v>
      </c>
    </row>
    <row r="1764" spans="1:6">
      <c r="A1764" s="22">
        <v>44002</v>
      </c>
      <c r="B1764" s="22" t="str">
        <f t="shared" si="54"/>
        <v>Jun</v>
      </c>
      <c r="C1764" s="23">
        <f t="shared" si="55"/>
        <v>25</v>
      </c>
      <c r="D1764" s="22" t="s">
        <v>48</v>
      </c>
      <c r="E1764" s="23" t="s">
        <v>43</v>
      </c>
      <c r="F1764" s="24">
        <v>60.07</v>
      </c>
    </row>
    <row r="1765" spans="1:6">
      <c r="A1765" s="22">
        <v>43962</v>
      </c>
      <c r="B1765" s="22" t="str">
        <f t="shared" si="54"/>
        <v>May</v>
      </c>
      <c r="C1765" s="23">
        <f t="shared" si="55"/>
        <v>20</v>
      </c>
      <c r="D1765" s="22" t="s">
        <v>48</v>
      </c>
      <c r="E1765" s="23" t="s">
        <v>54</v>
      </c>
      <c r="F1765" s="24">
        <v>71.83</v>
      </c>
    </row>
    <row r="1766" spans="1:6">
      <c r="A1766" s="22">
        <v>43984</v>
      </c>
      <c r="B1766" s="22" t="str">
        <f t="shared" si="54"/>
        <v>Jun</v>
      </c>
      <c r="C1766" s="23">
        <f t="shared" si="55"/>
        <v>23</v>
      </c>
      <c r="D1766" s="22" t="s">
        <v>48</v>
      </c>
      <c r="E1766" s="23" t="s">
        <v>39</v>
      </c>
      <c r="F1766" s="24">
        <v>240.1</v>
      </c>
    </row>
    <row r="1767" spans="1:6">
      <c r="A1767" s="22">
        <v>43993</v>
      </c>
      <c r="B1767" s="22" t="str">
        <f t="shared" si="54"/>
        <v>Jun</v>
      </c>
      <c r="C1767" s="23">
        <f t="shared" si="55"/>
        <v>24</v>
      </c>
      <c r="D1767" s="22" t="s">
        <v>38</v>
      </c>
      <c r="E1767" s="23" t="s">
        <v>50</v>
      </c>
      <c r="F1767" s="24">
        <v>22.44</v>
      </c>
    </row>
    <row r="1768" spans="1:6">
      <c r="A1768" s="22">
        <v>44078</v>
      </c>
      <c r="B1768" s="22" t="str">
        <f t="shared" si="54"/>
        <v>Sep</v>
      </c>
      <c r="C1768" s="23">
        <f t="shared" si="55"/>
        <v>36</v>
      </c>
      <c r="D1768" s="22" t="s">
        <v>48</v>
      </c>
      <c r="E1768" s="23" t="s">
        <v>56</v>
      </c>
      <c r="F1768" s="24">
        <v>42.15</v>
      </c>
    </row>
    <row r="1769" spans="1:6">
      <c r="A1769" s="22">
        <v>44005</v>
      </c>
      <c r="B1769" s="22" t="str">
        <f t="shared" si="54"/>
        <v>Jun</v>
      </c>
      <c r="C1769" s="23">
        <f t="shared" si="55"/>
        <v>26</v>
      </c>
      <c r="D1769" s="22" t="s">
        <v>38</v>
      </c>
      <c r="E1769" s="23" t="s">
        <v>58</v>
      </c>
      <c r="F1769" s="24">
        <v>72.52</v>
      </c>
    </row>
    <row r="1770" spans="1:6">
      <c r="A1770" s="22">
        <v>43954</v>
      </c>
      <c r="B1770" s="22" t="str">
        <f t="shared" si="54"/>
        <v>May</v>
      </c>
      <c r="C1770" s="23">
        <f t="shared" si="55"/>
        <v>19</v>
      </c>
      <c r="D1770" s="22" t="s">
        <v>38</v>
      </c>
      <c r="E1770" s="23" t="s">
        <v>49</v>
      </c>
      <c r="F1770" s="24">
        <v>68.260000000000005</v>
      </c>
    </row>
    <row r="1771" spans="1:6">
      <c r="A1771" s="22">
        <v>44005</v>
      </c>
      <c r="B1771" s="22" t="str">
        <f t="shared" si="54"/>
        <v>Jun</v>
      </c>
      <c r="C1771" s="23">
        <f t="shared" si="55"/>
        <v>26</v>
      </c>
      <c r="D1771" s="22" t="s">
        <v>38</v>
      </c>
      <c r="E1771" s="23" t="s">
        <v>49</v>
      </c>
      <c r="F1771" s="24">
        <v>32.01</v>
      </c>
    </row>
    <row r="1772" spans="1:6">
      <c r="A1772" s="22">
        <v>43953</v>
      </c>
      <c r="B1772" s="22" t="str">
        <f t="shared" si="54"/>
        <v>May</v>
      </c>
      <c r="C1772" s="23">
        <f t="shared" si="55"/>
        <v>18</v>
      </c>
      <c r="D1772" s="22" t="s">
        <v>38</v>
      </c>
      <c r="E1772" s="23" t="s">
        <v>66</v>
      </c>
      <c r="F1772" s="24">
        <v>72.31</v>
      </c>
    </row>
    <row r="1773" spans="1:6">
      <c r="A1773" s="22">
        <v>44077</v>
      </c>
      <c r="B1773" s="22" t="str">
        <f t="shared" si="54"/>
        <v>Sep</v>
      </c>
      <c r="C1773" s="23">
        <f t="shared" si="55"/>
        <v>36</v>
      </c>
      <c r="D1773" s="22" t="s">
        <v>48</v>
      </c>
      <c r="E1773" s="23" t="s">
        <v>49</v>
      </c>
      <c r="F1773" s="24">
        <v>470.77</v>
      </c>
    </row>
    <row r="1774" spans="1:6">
      <c r="A1774" s="22">
        <v>44050</v>
      </c>
      <c r="B1774" s="22" t="str">
        <f t="shared" si="54"/>
        <v>Aug</v>
      </c>
      <c r="C1774" s="23">
        <f t="shared" si="55"/>
        <v>32</v>
      </c>
      <c r="D1774" s="22" t="s">
        <v>38</v>
      </c>
      <c r="E1774" s="23" t="s">
        <v>56</v>
      </c>
      <c r="F1774" s="24">
        <v>57.24</v>
      </c>
    </row>
    <row r="1775" spans="1:6">
      <c r="A1775" s="22">
        <v>44034</v>
      </c>
      <c r="B1775" s="22" t="str">
        <f t="shared" si="54"/>
        <v>Jul</v>
      </c>
      <c r="C1775" s="23">
        <f t="shared" si="55"/>
        <v>30</v>
      </c>
      <c r="D1775" s="22" t="s">
        <v>48</v>
      </c>
      <c r="E1775" s="23" t="s">
        <v>49</v>
      </c>
      <c r="F1775" s="24">
        <v>66.709999999999994</v>
      </c>
    </row>
    <row r="1776" spans="1:6">
      <c r="A1776" s="22">
        <v>43990</v>
      </c>
      <c r="B1776" s="22" t="str">
        <f t="shared" si="54"/>
        <v>Jun</v>
      </c>
      <c r="C1776" s="23">
        <f t="shared" si="55"/>
        <v>24</v>
      </c>
      <c r="D1776" s="22" t="s">
        <v>38</v>
      </c>
      <c r="E1776" s="23" t="s">
        <v>57</v>
      </c>
      <c r="F1776" s="24">
        <v>69.790000000000006</v>
      </c>
    </row>
    <row r="1777" spans="1:6">
      <c r="A1777" s="22">
        <v>44087</v>
      </c>
      <c r="B1777" s="22" t="str">
        <f t="shared" si="54"/>
        <v>Sep</v>
      </c>
      <c r="C1777" s="23">
        <f t="shared" si="55"/>
        <v>38</v>
      </c>
      <c r="D1777" s="22" t="s">
        <v>48</v>
      </c>
      <c r="E1777" s="23" t="s">
        <v>66</v>
      </c>
      <c r="F1777" s="24">
        <v>38.29</v>
      </c>
    </row>
    <row r="1778" spans="1:6">
      <c r="A1778" s="22">
        <v>44052</v>
      </c>
      <c r="B1778" s="22" t="str">
        <f t="shared" si="54"/>
        <v>Aug</v>
      </c>
      <c r="C1778" s="23">
        <f t="shared" si="55"/>
        <v>33</v>
      </c>
      <c r="D1778" s="22" t="s">
        <v>38</v>
      </c>
      <c r="E1778" s="23" t="s">
        <v>54</v>
      </c>
      <c r="F1778" s="24">
        <v>47.93</v>
      </c>
    </row>
    <row r="1779" spans="1:6">
      <c r="A1779" s="22">
        <v>44004</v>
      </c>
      <c r="B1779" s="22" t="str">
        <f t="shared" si="54"/>
        <v>Jun</v>
      </c>
      <c r="C1779" s="23">
        <f t="shared" si="55"/>
        <v>26</v>
      </c>
      <c r="D1779" s="22" t="s">
        <v>48</v>
      </c>
      <c r="E1779" s="23" t="s">
        <v>54</v>
      </c>
      <c r="F1779" s="24">
        <v>24.43</v>
      </c>
    </row>
    <row r="1780" spans="1:6">
      <c r="A1780" s="22">
        <v>44056</v>
      </c>
      <c r="B1780" s="22" t="str">
        <f t="shared" si="54"/>
        <v>Aug</v>
      </c>
      <c r="C1780" s="23">
        <f t="shared" si="55"/>
        <v>33</v>
      </c>
      <c r="D1780" s="22" t="s">
        <v>38</v>
      </c>
      <c r="E1780" s="23" t="s">
        <v>50</v>
      </c>
      <c r="F1780" s="24">
        <v>92.76</v>
      </c>
    </row>
    <row r="1781" spans="1:6">
      <c r="A1781" s="22">
        <v>44035</v>
      </c>
      <c r="B1781" s="22" t="str">
        <f t="shared" si="54"/>
        <v>Jul</v>
      </c>
      <c r="C1781" s="23">
        <f t="shared" si="55"/>
        <v>30</v>
      </c>
      <c r="D1781" s="22" t="s">
        <v>48</v>
      </c>
      <c r="E1781" s="23" t="s">
        <v>56</v>
      </c>
      <c r="F1781" s="24">
        <v>63.13</v>
      </c>
    </row>
    <row r="1782" spans="1:6">
      <c r="A1782" s="22">
        <v>44073</v>
      </c>
      <c r="B1782" s="22" t="str">
        <f t="shared" si="54"/>
        <v>Aug</v>
      </c>
      <c r="C1782" s="23">
        <f t="shared" si="55"/>
        <v>36</v>
      </c>
      <c r="D1782" s="22" t="s">
        <v>38</v>
      </c>
      <c r="E1782" s="23" t="s">
        <v>50</v>
      </c>
      <c r="F1782" s="24">
        <v>69.239999999999995</v>
      </c>
    </row>
    <row r="1783" spans="1:6">
      <c r="A1783" s="22">
        <v>44011</v>
      </c>
      <c r="B1783" s="22" t="str">
        <f t="shared" si="54"/>
        <v>Jun</v>
      </c>
      <c r="C1783" s="23">
        <f t="shared" si="55"/>
        <v>27</v>
      </c>
      <c r="D1783" s="22" t="s">
        <v>48</v>
      </c>
      <c r="E1783" s="23" t="s">
        <v>39</v>
      </c>
      <c r="F1783" s="24">
        <v>80.290000000000006</v>
      </c>
    </row>
    <row r="1784" spans="1:6">
      <c r="A1784" s="22">
        <v>44073</v>
      </c>
      <c r="B1784" s="22" t="str">
        <f t="shared" si="54"/>
        <v>Aug</v>
      </c>
      <c r="C1784" s="23">
        <f t="shared" si="55"/>
        <v>36</v>
      </c>
      <c r="D1784" s="22" t="s">
        <v>38</v>
      </c>
      <c r="E1784" s="23" t="s">
        <v>57</v>
      </c>
      <c r="F1784" s="24">
        <v>46.12</v>
      </c>
    </row>
    <row r="1785" spans="1:6">
      <c r="A1785" s="22">
        <v>44044</v>
      </c>
      <c r="B1785" s="22" t="str">
        <f t="shared" si="54"/>
        <v>Aug</v>
      </c>
      <c r="C1785" s="23">
        <f t="shared" si="55"/>
        <v>31</v>
      </c>
      <c r="D1785" s="22" t="s">
        <v>38</v>
      </c>
      <c r="E1785" s="23" t="s">
        <v>57</v>
      </c>
      <c r="F1785" s="24">
        <v>69.86</v>
      </c>
    </row>
    <row r="1786" spans="1:6">
      <c r="A1786" s="22">
        <v>43994</v>
      </c>
      <c r="B1786" s="22" t="str">
        <f t="shared" si="54"/>
        <v>Jun</v>
      </c>
      <c r="C1786" s="23">
        <f t="shared" si="55"/>
        <v>24</v>
      </c>
      <c r="D1786" s="22" t="s">
        <v>38</v>
      </c>
      <c r="E1786" s="23" t="s">
        <v>57</v>
      </c>
      <c r="F1786" s="24">
        <v>23.11</v>
      </c>
    </row>
    <row r="1787" spans="1:6">
      <c r="A1787" s="22">
        <v>43990</v>
      </c>
      <c r="B1787" s="22" t="str">
        <f t="shared" si="54"/>
        <v>Jun</v>
      </c>
      <c r="C1787" s="23">
        <f t="shared" si="55"/>
        <v>24</v>
      </c>
      <c r="D1787" s="22" t="s">
        <v>45</v>
      </c>
      <c r="E1787" s="23" t="s">
        <v>57</v>
      </c>
      <c r="F1787" s="24">
        <v>46.45</v>
      </c>
    </row>
    <row r="1788" spans="1:6">
      <c r="A1788" s="22">
        <v>44048</v>
      </c>
      <c r="B1788" s="22" t="str">
        <f t="shared" si="54"/>
        <v>Aug</v>
      </c>
      <c r="C1788" s="23">
        <f t="shared" si="55"/>
        <v>32</v>
      </c>
      <c r="D1788" s="22" t="s">
        <v>38</v>
      </c>
      <c r="E1788" s="23" t="s">
        <v>49</v>
      </c>
      <c r="F1788" s="24">
        <v>132.66999999999999</v>
      </c>
    </row>
    <row r="1789" spans="1:6">
      <c r="A1789" s="22">
        <v>44044</v>
      </c>
      <c r="B1789" s="22" t="str">
        <f t="shared" si="54"/>
        <v>Aug</v>
      </c>
      <c r="C1789" s="23">
        <f t="shared" si="55"/>
        <v>31</v>
      </c>
      <c r="D1789" s="22" t="s">
        <v>45</v>
      </c>
      <c r="E1789" s="23" t="s">
        <v>66</v>
      </c>
      <c r="F1789" s="24">
        <v>18.21</v>
      </c>
    </row>
    <row r="1790" spans="1:6">
      <c r="A1790" s="22">
        <v>44057</v>
      </c>
      <c r="B1790" s="22" t="str">
        <f t="shared" si="54"/>
        <v>Aug</v>
      </c>
      <c r="C1790" s="23">
        <f t="shared" si="55"/>
        <v>33</v>
      </c>
      <c r="D1790" s="22" t="s">
        <v>38</v>
      </c>
      <c r="E1790" s="23" t="s">
        <v>61</v>
      </c>
      <c r="F1790" s="24">
        <v>27.74</v>
      </c>
    </row>
    <row r="1791" spans="1:6">
      <c r="A1791" s="22">
        <v>44009</v>
      </c>
      <c r="B1791" s="22" t="str">
        <f t="shared" si="54"/>
        <v>Jun</v>
      </c>
      <c r="C1791" s="23">
        <f t="shared" si="55"/>
        <v>26</v>
      </c>
      <c r="D1791" s="22" t="s">
        <v>48</v>
      </c>
      <c r="E1791" s="23" t="s">
        <v>56</v>
      </c>
      <c r="F1791" s="24">
        <v>63</v>
      </c>
    </row>
    <row r="1792" spans="1:6">
      <c r="A1792" s="22">
        <v>43983</v>
      </c>
      <c r="B1792" s="22" t="str">
        <f t="shared" si="54"/>
        <v>Jun</v>
      </c>
      <c r="C1792" s="23">
        <f t="shared" si="55"/>
        <v>23</v>
      </c>
      <c r="D1792" s="22" t="s">
        <v>38</v>
      </c>
      <c r="E1792" s="23" t="s">
        <v>43</v>
      </c>
      <c r="F1792" s="24">
        <v>60.92</v>
      </c>
    </row>
    <row r="1793" spans="1:6">
      <c r="A1793" s="22">
        <v>44070</v>
      </c>
      <c r="B1793" s="22" t="str">
        <f t="shared" si="54"/>
        <v>Aug</v>
      </c>
      <c r="C1793" s="23">
        <f t="shared" si="55"/>
        <v>35</v>
      </c>
      <c r="D1793" s="22" t="s">
        <v>38</v>
      </c>
      <c r="E1793" s="23" t="s">
        <v>53</v>
      </c>
      <c r="F1793" s="24">
        <v>56.24</v>
      </c>
    </row>
    <row r="1794" spans="1:6">
      <c r="A1794" s="22">
        <v>44026</v>
      </c>
      <c r="B1794" s="22" t="str">
        <f t="shared" si="54"/>
        <v>Jul</v>
      </c>
      <c r="C1794" s="23">
        <f t="shared" si="55"/>
        <v>29</v>
      </c>
      <c r="D1794" s="22" t="s">
        <v>48</v>
      </c>
      <c r="E1794" s="23" t="s">
        <v>49</v>
      </c>
      <c r="F1794" s="24">
        <v>33.380000000000003</v>
      </c>
    </row>
    <row r="1795" spans="1:6">
      <c r="A1795" s="22">
        <v>43987</v>
      </c>
      <c r="B1795" s="22" t="str">
        <f t="shared" si="54"/>
        <v>Jun</v>
      </c>
      <c r="C1795" s="23">
        <f t="shared" si="55"/>
        <v>23</v>
      </c>
      <c r="D1795" s="22" t="s">
        <v>48</v>
      </c>
      <c r="E1795" s="23" t="s">
        <v>54</v>
      </c>
      <c r="F1795" s="24">
        <v>90.6</v>
      </c>
    </row>
    <row r="1796" spans="1:6">
      <c r="A1796" s="22">
        <v>44005</v>
      </c>
      <c r="B1796" s="22" t="str">
        <f t="shared" si="54"/>
        <v>Jun</v>
      </c>
      <c r="C1796" s="23">
        <f t="shared" si="55"/>
        <v>26</v>
      </c>
      <c r="D1796" s="22" t="s">
        <v>48</v>
      </c>
      <c r="E1796" s="23" t="s">
        <v>53</v>
      </c>
      <c r="F1796" s="24">
        <v>60.79</v>
      </c>
    </row>
    <row r="1797" spans="1:6">
      <c r="A1797" s="22">
        <v>44096</v>
      </c>
      <c r="B1797" s="22" t="str">
        <f t="shared" si="54"/>
        <v>Sep</v>
      </c>
      <c r="C1797" s="23">
        <f t="shared" si="55"/>
        <v>39</v>
      </c>
      <c r="D1797" s="22" t="s">
        <v>48</v>
      </c>
      <c r="E1797" s="23" t="s">
        <v>43</v>
      </c>
      <c r="F1797" s="24">
        <v>60.2</v>
      </c>
    </row>
    <row r="1798" spans="1:6">
      <c r="A1798" s="22">
        <v>43993</v>
      </c>
      <c r="B1798" s="22" t="str">
        <f t="shared" ref="B1798:B1861" si="56">TEXT(A1798,"mmm")</f>
        <v>Jun</v>
      </c>
      <c r="C1798" s="23">
        <f t="shared" ref="C1798:C1861" si="57">WEEKNUM(A1798)</f>
        <v>24</v>
      </c>
      <c r="D1798" s="22" t="s">
        <v>45</v>
      </c>
      <c r="E1798" s="23" t="s">
        <v>50</v>
      </c>
      <c r="F1798" s="24">
        <v>23.66</v>
      </c>
    </row>
    <row r="1799" spans="1:6">
      <c r="A1799" s="22">
        <v>44068</v>
      </c>
      <c r="B1799" s="22" t="str">
        <f t="shared" si="56"/>
        <v>Aug</v>
      </c>
      <c r="C1799" s="23">
        <f t="shared" si="57"/>
        <v>35</v>
      </c>
      <c r="D1799" s="22" t="s">
        <v>38</v>
      </c>
      <c r="E1799" s="23" t="s">
        <v>46</v>
      </c>
      <c r="F1799" s="24">
        <v>24.72</v>
      </c>
    </row>
    <row r="1800" spans="1:6">
      <c r="A1800" s="22">
        <v>44004</v>
      </c>
      <c r="B1800" s="22" t="str">
        <f t="shared" si="56"/>
        <v>Jun</v>
      </c>
      <c r="C1800" s="23">
        <f t="shared" si="57"/>
        <v>26</v>
      </c>
      <c r="D1800" s="22" t="s">
        <v>38</v>
      </c>
      <c r="E1800" s="23" t="s">
        <v>46</v>
      </c>
      <c r="F1800" s="24">
        <v>100.47</v>
      </c>
    </row>
    <row r="1801" spans="1:6">
      <c r="A1801" s="22">
        <v>43993</v>
      </c>
      <c r="B1801" s="22" t="str">
        <f t="shared" si="56"/>
        <v>Jun</v>
      </c>
      <c r="C1801" s="23">
        <f t="shared" si="57"/>
        <v>24</v>
      </c>
      <c r="D1801" s="22" t="s">
        <v>38</v>
      </c>
      <c r="E1801" s="23" t="s">
        <v>54</v>
      </c>
      <c r="F1801" s="24">
        <v>47.49</v>
      </c>
    </row>
    <row r="1802" spans="1:6">
      <c r="A1802" s="22">
        <v>44067</v>
      </c>
      <c r="B1802" s="22" t="str">
        <f t="shared" si="56"/>
        <v>Aug</v>
      </c>
      <c r="C1802" s="23">
        <f t="shared" si="57"/>
        <v>35</v>
      </c>
      <c r="D1802" s="22" t="s">
        <v>45</v>
      </c>
      <c r="E1802" s="23" t="s">
        <v>58</v>
      </c>
      <c r="F1802" s="24">
        <v>75.48</v>
      </c>
    </row>
    <row r="1803" spans="1:6">
      <c r="A1803" s="22">
        <v>44045</v>
      </c>
      <c r="B1803" s="22" t="str">
        <f t="shared" si="56"/>
        <v>Aug</v>
      </c>
      <c r="C1803" s="23">
        <f t="shared" si="57"/>
        <v>32</v>
      </c>
      <c r="D1803" s="22" t="s">
        <v>38</v>
      </c>
      <c r="E1803" s="23" t="s">
        <v>50</v>
      </c>
      <c r="F1803" s="24">
        <v>46.06</v>
      </c>
    </row>
    <row r="1804" spans="1:6">
      <c r="A1804" s="22">
        <v>44012</v>
      </c>
      <c r="B1804" s="22" t="str">
        <f t="shared" si="56"/>
        <v>Jun</v>
      </c>
      <c r="C1804" s="23">
        <f t="shared" si="57"/>
        <v>27</v>
      </c>
      <c r="D1804" s="22" t="s">
        <v>48</v>
      </c>
      <c r="E1804" s="23" t="s">
        <v>50</v>
      </c>
      <c r="F1804" s="24">
        <v>414.39</v>
      </c>
    </row>
    <row r="1805" spans="1:6">
      <c r="A1805" s="22">
        <v>43986</v>
      </c>
      <c r="B1805" s="22" t="str">
        <f t="shared" si="56"/>
        <v>Jun</v>
      </c>
      <c r="C1805" s="23">
        <f t="shared" si="57"/>
        <v>23</v>
      </c>
      <c r="D1805" s="22" t="s">
        <v>38</v>
      </c>
      <c r="E1805" s="23" t="s">
        <v>53</v>
      </c>
      <c r="F1805" s="24">
        <v>29.66</v>
      </c>
    </row>
    <row r="1806" spans="1:6">
      <c r="A1806" s="22">
        <v>44006</v>
      </c>
      <c r="B1806" s="22" t="str">
        <f t="shared" si="56"/>
        <v>Jun</v>
      </c>
      <c r="C1806" s="23">
        <f t="shared" si="57"/>
        <v>26</v>
      </c>
      <c r="D1806" s="22" t="s">
        <v>48</v>
      </c>
      <c r="E1806" s="23" t="s">
        <v>61</v>
      </c>
      <c r="F1806" s="24">
        <v>28.53</v>
      </c>
    </row>
    <row r="1807" spans="1:6">
      <c r="A1807" s="22">
        <v>44060</v>
      </c>
      <c r="B1807" s="22" t="str">
        <f t="shared" si="56"/>
        <v>Aug</v>
      </c>
      <c r="C1807" s="23">
        <f t="shared" si="57"/>
        <v>34</v>
      </c>
      <c r="D1807" s="22" t="s">
        <v>38</v>
      </c>
      <c r="E1807" s="23" t="s">
        <v>43</v>
      </c>
      <c r="F1807" s="24">
        <v>19.03</v>
      </c>
    </row>
    <row r="1808" spans="1:6">
      <c r="A1808" s="22">
        <v>44067</v>
      </c>
      <c r="B1808" s="22" t="str">
        <f t="shared" si="56"/>
        <v>Aug</v>
      </c>
      <c r="C1808" s="23">
        <f t="shared" si="57"/>
        <v>35</v>
      </c>
      <c r="D1808" s="22" t="s">
        <v>38</v>
      </c>
      <c r="E1808" s="23" t="s">
        <v>49</v>
      </c>
      <c r="F1808" s="24">
        <v>33.65</v>
      </c>
    </row>
    <row r="1809" spans="1:6">
      <c r="A1809" s="22">
        <v>43984</v>
      </c>
      <c r="B1809" s="22" t="str">
        <f t="shared" si="56"/>
        <v>Jun</v>
      </c>
      <c r="C1809" s="23">
        <f t="shared" si="57"/>
        <v>23</v>
      </c>
      <c r="D1809" s="22" t="s">
        <v>48</v>
      </c>
      <c r="E1809" s="23" t="s">
        <v>49</v>
      </c>
      <c r="F1809" s="24">
        <v>136.55000000000001</v>
      </c>
    </row>
    <row r="1810" spans="1:6">
      <c r="A1810" s="22">
        <v>43994</v>
      </c>
      <c r="B1810" s="22" t="str">
        <f t="shared" si="56"/>
        <v>Jun</v>
      </c>
      <c r="C1810" s="23">
        <f t="shared" si="57"/>
        <v>24</v>
      </c>
      <c r="D1810" s="22" t="s">
        <v>48</v>
      </c>
      <c r="E1810" s="23" t="s">
        <v>43</v>
      </c>
      <c r="F1810" s="24">
        <v>38.06</v>
      </c>
    </row>
    <row r="1811" spans="1:6">
      <c r="A1811" s="22">
        <v>44061</v>
      </c>
      <c r="B1811" s="22" t="str">
        <f t="shared" si="56"/>
        <v>Aug</v>
      </c>
      <c r="C1811" s="23">
        <f t="shared" si="57"/>
        <v>34</v>
      </c>
      <c r="D1811" s="22" t="s">
        <v>38</v>
      </c>
      <c r="E1811" s="23" t="s">
        <v>58</v>
      </c>
      <c r="F1811" s="24">
        <v>72.52</v>
      </c>
    </row>
    <row r="1812" spans="1:6">
      <c r="A1812" s="22">
        <v>44071</v>
      </c>
      <c r="B1812" s="22" t="str">
        <f t="shared" si="56"/>
        <v>Aug</v>
      </c>
      <c r="C1812" s="23">
        <f t="shared" si="57"/>
        <v>35</v>
      </c>
      <c r="D1812" s="22" t="s">
        <v>38</v>
      </c>
      <c r="E1812" s="23" t="s">
        <v>58</v>
      </c>
      <c r="F1812" s="24">
        <v>48.48</v>
      </c>
    </row>
    <row r="1813" spans="1:6">
      <c r="A1813" s="22">
        <v>44029</v>
      </c>
      <c r="B1813" s="22" t="str">
        <f t="shared" si="56"/>
        <v>Jul</v>
      </c>
      <c r="C1813" s="23">
        <f t="shared" si="57"/>
        <v>29</v>
      </c>
      <c r="D1813" s="22" t="s">
        <v>38</v>
      </c>
      <c r="E1813" s="23" t="s">
        <v>46</v>
      </c>
      <c r="F1813" s="24">
        <v>25.29</v>
      </c>
    </row>
    <row r="1814" spans="1:6">
      <c r="A1814" s="22">
        <v>44094</v>
      </c>
      <c r="B1814" s="22" t="str">
        <f t="shared" si="56"/>
        <v>Sep</v>
      </c>
      <c r="C1814" s="23">
        <f t="shared" si="57"/>
        <v>39</v>
      </c>
      <c r="D1814" s="22" t="s">
        <v>38</v>
      </c>
      <c r="E1814" s="23" t="s">
        <v>39</v>
      </c>
      <c r="F1814" s="24">
        <v>80.05</v>
      </c>
    </row>
    <row r="1815" spans="1:6">
      <c r="A1815" s="22">
        <v>44000</v>
      </c>
      <c r="B1815" s="22" t="str">
        <f t="shared" si="56"/>
        <v>Jun</v>
      </c>
      <c r="C1815" s="23">
        <f t="shared" si="57"/>
        <v>25</v>
      </c>
      <c r="D1815" s="22" t="s">
        <v>48</v>
      </c>
      <c r="E1815" s="23" t="s">
        <v>49</v>
      </c>
      <c r="F1815" s="24">
        <v>66.28</v>
      </c>
    </row>
    <row r="1816" spans="1:6">
      <c r="A1816" s="22">
        <v>44009</v>
      </c>
      <c r="B1816" s="22" t="str">
        <f t="shared" si="56"/>
        <v>Jun</v>
      </c>
      <c r="C1816" s="23">
        <f t="shared" si="57"/>
        <v>26</v>
      </c>
      <c r="D1816" s="22" t="s">
        <v>38</v>
      </c>
      <c r="E1816" s="23" t="s">
        <v>54</v>
      </c>
      <c r="F1816" s="24">
        <v>68.69</v>
      </c>
    </row>
    <row r="1817" spans="1:6">
      <c r="A1817" s="22">
        <v>44011</v>
      </c>
      <c r="B1817" s="22" t="str">
        <f t="shared" si="56"/>
        <v>Jun</v>
      </c>
      <c r="C1817" s="23">
        <f t="shared" si="57"/>
        <v>27</v>
      </c>
      <c r="D1817" s="22" t="s">
        <v>48</v>
      </c>
      <c r="E1817" s="23" t="s">
        <v>39</v>
      </c>
      <c r="F1817" s="24">
        <v>560.79</v>
      </c>
    </row>
    <row r="1818" spans="1:6">
      <c r="A1818" s="22">
        <v>44060</v>
      </c>
      <c r="B1818" s="22" t="str">
        <f t="shared" si="56"/>
        <v>Aug</v>
      </c>
      <c r="C1818" s="23">
        <f t="shared" si="57"/>
        <v>34</v>
      </c>
      <c r="D1818" s="22" t="s">
        <v>45</v>
      </c>
      <c r="E1818" s="23" t="s">
        <v>50</v>
      </c>
      <c r="F1818" s="24">
        <v>23.09</v>
      </c>
    </row>
    <row r="1819" spans="1:6">
      <c r="A1819" s="22">
        <v>44085</v>
      </c>
      <c r="B1819" s="22" t="str">
        <f t="shared" si="56"/>
        <v>Sep</v>
      </c>
      <c r="C1819" s="23">
        <f t="shared" si="57"/>
        <v>37</v>
      </c>
      <c r="D1819" s="22" t="s">
        <v>38</v>
      </c>
      <c r="E1819" s="23" t="s">
        <v>49</v>
      </c>
      <c r="F1819" s="24">
        <v>64.709999999999994</v>
      </c>
    </row>
    <row r="1820" spans="1:6">
      <c r="A1820" s="22">
        <v>43991</v>
      </c>
      <c r="B1820" s="22" t="str">
        <f t="shared" si="56"/>
        <v>Jun</v>
      </c>
      <c r="C1820" s="23">
        <f t="shared" si="57"/>
        <v>24</v>
      </c>
      <c r="D1820" s="22" t="s">
        <v>45</v>
      </c>
      <c r="E1820" s="23" t="s">
        <v>50</v>
      </c>
      <c r="F1820" s="24">
        <v>46.35</v>
      </c>
    </row>
    <row r="1821" spans="1:6">
      <c r="A1821" s="22">
        <v>43998</v>
      </c>
      <c r="B1821" s="22" t="str">
        <f t="shared" si="56"/>
        <v>Jun</v>
      </c>
      <c r="C1821" s="23">
        <f t="shared" si="57"/>
        <v>25</v>
      </c>
      <c r="D1821" s="22" t="s">
        <v>38</v>
      </c>
      <c r="E1821" s="23" t="s">
        <v>57</v>
      </c>
      <c r="F1821" s="24">
        <v>46.98</v>
      </c>
    </row>
    <row r="1822" spans="1:6">
      <c r="A1822" s="22">
        <v>44009</v>
      </c>
      <c r="B1822" s="22" t="str">
        <f t="shared" si="56"/>
        <v>Jun</v>
      </c>
      <c r="C1822" s="23">
        <f t="shared" si="57"/>
        <v>26</v>
      </c>
      <c r="D1822" s="22" t="s">
        <v>38</v>
      </c>
      <c r="E1822" s="23" t="s">
        <v>53</v>
      </c>
      <c r="F1822" s="24">
        <v>87.02</v>
      </c>
    </row>
    <row r="1823" spans="1:6">
      <c r="A1823" s="22">
        <v>43991</v>
      </c>
      <c r="B1823" s="22" t="str">
        <f t="shared" si="56"/>
        <v>Jun</v>
      </c>
      <c r="C1823" s="23">
        <f t="shared" si="57"/>
        <v>24</v>
      </c>
      <c r="D1823" s="22" t="s">
        <v>48</v>
      </c>
      <c r="E1823" s="23" t="s">
        <v>46</v>
      </c>
      <c r="F1823" s="24">
        <v>75.099999999999994</v>
      </c>
    </row>
    <row r="1824" spans="1:6">
      <c r="A1824" s="22">
        <v>44048</v>
      </c>
      <c r="B1824" s="22" t="str">
        <f t="shared" si="56"/>
        <v>Aug</v>
      </c>
      <c r="C1824" s="23">
        <f t="shared" si="57"/>
        <v>32</v>
      </c>
      <c r="D1824" s="22" t="s">
        <v>38</v>
      </c>
      <c r="E1824" s="23" t="s">
        <v>56</v>
      </c>
      <c r="F1824" s="24">
        <v>40.619999999999997</v>
      </c>
    </row>
    <row r="1825" spans="1:6">
      <c r="A1825" s="22">
        <v>43999</v>
      </c>
      <c r="B1825" s="22" t="str">
        <f t="shared" si="56"/>
        <v>Jun</v>
      </c>
      <c r="C1825" s="23">
        <f t="shared" si="57"/>
        <v>25</v>
      </c>
      <c r="D1825" s="22" t="s">
        <v>48</v>
      </c>
      <c r="E1825" s="23" t="s">
        <v>49</v>
      </c>
      <c r="F1825" s="24">
        <v>99.85</v>
      </c>
    </row>
    <row r="1826" spans="1:6">
      <c r="A1826" s="22">
        <v>44004</v>
      </c>
      <c r="B1826" s="22" t="str">
        <f t="shared" si="56"/>
        <v>Jun</v>
      </c>
      <c r="C1826" s="23">
        <f t="shared" si="57"/>
        <v>26</v>
      </c>
      <c r="D1826" s="22" t="s">
        <v>48</v>
      </c>
      <c r="E1826" s="23" t="s">
        <v>54</v>
      </c>
      <c r="F1826" s="24">
        <v>225.97</v>
      </c>
    </row>
    <row r="1827" spans="1:6">
      <c r="A1827" s="22">
        <v>44064</v>
      </c>
      <c r="B1827" s="22" t="str">
        <f t="shared" si="56"/>
        <v>Aug</v>
      </c>
      <c r="C1827" s="23">
        <f t="shared" si="57"/>
        <v>34</v>
      </c>
      <c r="D1827" s="22" t="s">
        <v>48</v>
      </c>
      <c r="E1827" s="23" t="s">
        <v>57</v>
      </c>
      <c r="F1827" s="24">
        <v>46.73</v>
      </c>
    </row>
    <row r="1828" spans="1:6">
      <c r="A1828" s="22">
        <v>43997</v>
      </c>
      <c r="B1828" s="22" t="str">
        <f t="shared" si="56"/>
        <v>Jun</v>
      </c>
      <c r="C1828" s="23">
        <f t="shared" si="57"/>
        <v>25</v>
      </c>
      <c r="D1828" s="22" t="s">
        <v>38</v>
      </c>
      <c r="E1828" s="23" t="s">
        <v>66</v>
      </c>
      <c r="F1828" s="24">
        <v>57.16</v>
      </c>
    </row>
    <row r="1829" spans="1:6">
      <c r="A1829" s="22">
        <v>44007</v>
      </c>
      <c r="B1829" s="22" t="str">
        <f t="shared" si="56"/>
        <v>Jun</v>
      </c>
      <c r="C1829" s="23">
        <f t="shared" si="57"/>
        <v>26</v>
      </c>
      <c r="D1829" s="22" t="s">
        <v>48</v>
      </c>
      <c r="E1829" s="23" t="s">
        <v>53</v>
      </c>
      <c r="F1829" s="24">
        <v>84.71</v>
      </c>
    </row>
    <row r="1830" spans="1:6">
      <c r="A1830" s="22">
        <v>44003</v>
      </c>
      <c r="B1830" s="22" t="str">
        <f t="shared" si="56"/>
        <v>Jun</v>
      </c>
      <c r="C1830" s="23">
        <f t="shared" si="57"/>
        <v>26</v>
      </c>
      <c r="D1830" s="22" t="s">
        <v>38</v>
      </c>
      <c r="E1830" s="23" t="s">
        <v>57</v>
      </c>
      <c r="F1830" s="24">
        <v>69.099999999999994</v>
      </c>
    </row>
    <row r="1831" spans="1:6">
      <c r="A1831" s="22">
        <v>44066</v>
      </c>
      <c r="B1831" s="22" t="str">
        <f t="shared" si="56"/>
        <v>Aug</v>
      </c>
      <c r="C1831" s="23">
        <f t="shared" si="57"/>
        <v>35</v>
      </c>
      <c r="D1831" s="22" t="s">
        <v>48</v>
      </c>
      <c r="E1831" s="23" t="s">
        <v>61</v>
      </c>
      <c r="F1831" s="24">
        <v>80.28</v>
      </c>
    </row>
    <row r="1832" spans="1:6">
      <c r="A1832" s="22">
        <v>44006</v>
      </c>
      <c r="B1832" s="22" t="str">
        <f t="shared" si="56"/>
        <v>Jun</v>
      </c>
      <c r="C1832" s="23">
        <f t="shared" si="57"/>
        <v>26</v>
      </c>
      <c r="D1832" s="22" t="s">
        <v>38</v>
      </c>
      <c r="E1832" s="23" t="s">
        <v>50</v>
      </c>
      <c r="F1832" s="24">
        <v>23.35</v>
      </c>
    </row>
    <row r="1833" spans="1:6">
      <c r="A1833" s="22">
        <v>44061</v>
      </c>
      <c r="B1833" s="22" t="str">
        <f t="shared" si="56"/>
        <v>Aug</v>
      </c>
      <c r="C1833" s="23">
        <f t="shared" si="57"/>
        <v>34</v>
      </c>
      <c r="D1833" s="22" t="s">
        <v>45</v>
      </c>
      <c r="E1833" s="23" t="s">
        <v>57</v>
      </c>
      <c r="F1833" s="24">
        <v>69.05</v>
      </c>
    </row>
    <row r="1834" spans="1:6">
      <c r="A1834" s="22">
        <v>44057</v>
      </c>
      <c r="B1834" s="22" t="str">
        <f t="shared" si="56"/>
        <v>Aug</v>
      </c>
      <c r="C1834" s="23">
        <f t="shared" si="57"/>
        <v>33</v>
      </c>
      <c r="D1834" s="22" t="s">
        <v>38</v>
      </c>
      <c r="E1834" s="23" t="s">
        <v>53</v>
      </c>
      <c r="F1834" s="24">
        <v>90.02</v>
      </c>
    </row>
    <row r="1835" spans="1:6">
      <c r="A1835" s="22">
        <v>44055</v>
      </c>
      <c r="B1835" s="22" t="str">
        <f t="shared" si="56"/>
        <v>Aug</v>
      </c>
      <c r="C1835" s="23">
        <f t="shared" si="57"/>
        <v>33</v>
      </c>
      <c r="D1835" s="22" t="s">
        <v>48</v>
      </c>
      <c r="E1835" s="23" t="s">
        <v>50</v>
      </c>
      <c r="F1835" s="24">
        <v>46.1</v>
      </c>
    </row>
    <row r="1836" spans="1:6">
      <c r="A1836" s="22">
        <v>44047</v>
      </c>
      <c r="B1836" s="22" t="str">
        <f t="shared" si="56"/>
        <v>Aug</v>
      </c>
      <c r="C1836" s="23">
        <f t="shared" si="57"/>
        <v>32</v>
      </c>
      <c r="D1836" s="22" t="s">
        <v>38</v>
      </c>
      <c r="E1836" s="23" t="s">
        <v>43</v>
      </c>
      <c r="F1836" s="24">
        <v>40.340000000000003</v>
      </c>
    </row>
    <row r="1837" spans="1:6">
      <c r="A1837" s="22">
        <v>44091</v>
      </c>
      <c r="B1837" s="22" t="str">
        <f t="shared" si="56"/>
        <v>Sep</v>
      </c>
      <c r="C1837" s="23">
        <f t="shared" si="57"/>
        <v>38</v>
      </c>
      <c r="D1837" s="22" t="s">
        <v>48</v>
      </c>
      <c r="E1837" s="23" t="s">
        <v>57</v>
      </c>
      <c r="F1837" s="24">
        <v>69.17</v>
      </c>
    </row>
    <row r="1838" spans="1:6">
      <c r="A1838" s="22">
        <v>44009</v>
      </c>
      <c r="B1838" s="22" t="str">
        <f t="shared" si="56"/>
        <v>Jun</v>
      </c>
      <c r="C1838" s="23">
        <f t="shared" si="57"/>
        <v>26</v>
      </c>
      <c r="D1838" s="22" t="s">
        <v>38</v>
      </c>
      <c r="E1838" s="23" t="s">
        <v>66</v>
      </c>
      <c r="F1838" s="24">
        <v>18.64</v>
      </c>
    </row>
    <row r="1839" spans="1:6">
      <c r="A1839" s="22">
        <v>44072</v>
      </c>
      <c r="B1839" s="22" t="str">
        <f t="shared" si="56"/>
        <v>Aug</v>
      </c>
      <c r="C1839" s="23">
        <f t="shared" si="57"/>
        <v>35</v>
      </c>
      <c r="D1839" s="22" t="s">
        <v>48</v>
      </c>
      <c r="E1839" s="23" t="s">
        <v>57</v>
      </c>
      <c r="F1839" s="24">
        <v>46.96</v>
      </c>
    </row>
    <row r="1840" spans="1:6">
      <c r="A1840" s="22">
        <v>44057</v>
      </c>
      <c r="B1840" s="22" t="str">
        <f t="shared" si="56"/>
        <v>Aug</v>
      </c>
      <c r="C1840" s="23">
        <f t="shared" si="57"/>
        <v>33</v>
      </c>
      <c r="D1840" s="22" t="s">
        <v>38</v>
      </c>
      <c r="E1840" s="23" t="s">
        <v>43</v>
      </c>
      <c r="F1840" s="24">
        <v>40.700000000000003</v>
      </c>
    </row>
    <row r="1841" spans="1:6">
      <c r="A1841" s="22">
        <v>43996</v>
      </c>
      <c r="B1841" s="22" t="str">
        <f t="shared" si="56"/>
        <v>Jun</v>
      </c>
      <c r="C1841" s="23">
        <f t="shared" si="57"/>
        <v>25</v>
      </c>
      <c r="D1841" s="22" t="s">
        <v>48</v>
      </c>
      <c r="E1841" s="23" t="s">
        <v>43</v>
      </c>
      <c r="F1841" s="24">
        <v>40.700000000000003</v>
      </c>
    </row>
    <row r="1842" spans="1:6">
      <c r="A1842" s="22">
        <v>44026</v>
      </c>
      <c r="B1842" s="22" t="str">
        <f t="shared" si="56"/>
        <v>Jul</v>
      </c>
      <c r="C1842" s="23">
        <f t="shared" si="57"/>
        <v>29</v>
      </c>
      <c r="D1842" s="22" t="s">
        <v>48</v>
      </c>
      <c r="E1842" s="23" t="s">
        <v>49</v>
      </c>
      <c r="F1842" s="24">
        <v>102.43</v>
      </c>
    </row>
    <row r="1843" spans="1:6">
      <c r="A1843" s="22">
        <v>44082</v>
      </c>
      <c r="B1843" s="22" t="str">
        <f t="shared" si="56"/>
        <v>Sep</v>
      </c>
      <c r="C1843" s="23">
        <f t="shared" si="57"/>
        <v>37</v>
      </c>
      <c r="D1843" s="22" t="s">
        <v>38</v>
      </c>
      <c r="E1843" s="23" t="s">
        <v>66</v>
      </c>
      <c r="F1843" s="24">
        <v>54.38</v>
      </c>
    </row>
    <row r="1844" spans="1:6">
      <c r="A1844" s="22">
        <v>44049</v>
      </c>
      <c r="B1844" s="22" t="str">
        <f t="shared" si="56"/>
        <v>Aug</v>
      </c>
      <c r="C1844" s="23">
        <f t="shared" si="57"/>
        <v>32</v>
      </c>
      <c r="D1844" s="22" t="s">
        <v>38</v>
      </c>
      <c r="E1844" s="23" t="s">
        <v>49</v>
      </c>
      <c r="F1844" s="24">
        <v>34.82</v>
      </c>
    </row>
    <row r="1845" spans="1:6">
      <c r="A1845" s="22">
        <v>43998</v>
      </c>
      <c r="B1845" s="22" t="str">
        <f t="shared" si="56"/>
        <v>Jun</v>
      </c>
      <c r="C1845" s="23">
        <f t="shared" si="57"/>
        <v>25</v>
      </c>
      <c r="D1845" s="22" t="s">
        <v>48</v>
      </c>
      <c r="E1845" s="23" t="s">
        <v>54</v>
      </c>
      <c r="F1845" s="24">
        <v>47.03</v>
      </c>
    </row>
    <row r="1846" spans="1:6">
      <c r="A1846" s="22">
        <v>44047</v>
      </c>
      <c r="B1846" s="22" t="str">
        <f t="shared" si="56"/>
        <v>Aug</v>
      </c>
      <c r="C1846" s="23">
        <f t="shared" si="57"/>
        <v>32</v>
      </c>
      <c r="D1846" s="22" t="s">
        <v>38</v>
      </c>
      <c r="E1846" s="23" t="s">
        <v>43</v>
      </c>
      <c r="F1846" s="24">
        <v>38.76</v>
      </c>
    </row>
    <row r="1847" spans="1:6">
      <c r="A1847" s="22">
        <v>44016</v>
      </c>
      <c r="B1847" s="22" t="str">
        <f t="shared" si="56"/>
        <v>Jul</v>
      </c>
      <c r="C1847" s="23">
        <f t="shared" si="57"/>
        <v>27</v>
      </c>
      <c r="D1847" s="22" t="s">
        <v>38</v>
      </c>
      <c r="E1847" s="23" t="s">
        <v>49</v>
      </c>
      <c r="F1847" s="24">
        <v>68.010000000000005</v>
      </c>
    </row>
    <row r="1848" spans="1:6">
      <c r="A1848" s="22">
        <v>44070</v>
      </c>
      <c r="B1848" s="22" t="str">
        <f t="shared" si="56"/>
        <v>Aug</v>
      </c>
      <c r="C1848" s="23">
        <f t="shared" si="57"/>
        <v>35</v>
      </c>
      <c r="D1848" s="22" t="s">
        <v>38</v>
      </c>
      <c r="E1848" s="23" t="s">
        <v>46</v>
      </c>
      <c r="F1848" s="24">
        <v>50.33</v>
      </c>
    </row>
    <row r="1849" spans="1:6">
      <c r="A1849" s="22">
        <v>44066</v>
      </c>
      <c r="B1849" s="22" t="str">
        <f t="shared" si="56"/>
        <v>Aug</v>
      </c>
      <c r="C1849" s="23">
        <f t="shared" si="57"/>
        <v>35</v>
      </c>
      <c r="D1849" s="22" t="s">
        <v>45</v>
      </c>
      <c r="E1849" s="23" t="s">
        <v>49</v>
      </c>
      <c r="F1849" s="24">
        <v>132.97999999999999</v>
      </c>
    </row>
    <row r="1850" spans="1:6">
      <c r="A1850" s="22">
        <v>44011</v>
      </c>
      <c r="B1850" s="22" t="str">
        <f t="shared" si="56"/>
        <v>Jun</v>
      </c>
      <c r="C1850" s="23">
        <f t="shared" si="57"/>
        <v>27</v>
      </c>
      <c r="D1850" s="22" t="s">
        <v>48</v>
      </c>
      <c r="E1850" s="23" t="s">
        <v>57</v>
      </c>
      <c r="F1850" s="24">
        <v>46.1</v>
      </c>
    </row>
    <row r="1851" spans="1:6">
      <c r="A1851" s="22">
        <v>43992</v>
      </c>
      <c r="B1851" s="22" t="str">
        <f t="shared" si="56"/>
        <v>Jun</v>
      </c>
      <c r="C1851" s="23">
        <f t="shared" si="57"/>
        <v>24</v>
      </c>
      <c r="D1851" s="22" t="s">
        <v>48</v>
      </c>
      <c r="E1851" s="23" t="s">
        <v>49</v>
      </c>
      <c r="F1851" s="24">
        <v>66.930000000000007</v>
      </c>
    </row>
    <row r="1852" spans="1:6">
      <c r="A1852" s="22">
        <v>43988</v>
      </c>
      <c r="B1852" s="22" t="str">
        <f t="shared" si="56"/>
        <v>Jun</v>
      </c>
      <c r="C1852" s="23">
        <f t="shared" si="57"/>
        <v>23</v>
      </c>
      <c r="D1852" s="22" t="s">
        <v>38</v>
      </c>
      <c r="E1852" s="23" t="s">
        <v>66</v>
      </c>
      <c r="F1852" s="24">
        <v>54.87</v>
      </c>
    </row>
    <row r="1853" spans="1:6">
      <c r="A1853" s="22">
        <v>43988</v>
      </c>
      <c r="B1853" s="22" t="str">
        <f t="shared" si="56"/>
        <v>Jun</v>
      </c>
      <c r="C1853" s="23">
        <f t="shared" si="57"/>
        <v>23</v>
      </c>
      <c r="D1853" s="22" t="s">
        <v>38</v>
      </c>
      <c r="E1853" s="23" t="s">
        <v>58</v>
      </c>
      <c r="F1853" s="24">
        <v>25.43</v>
      </c>
    </row>
    <row r="1854" spans="1:6">
      <c r="A1854" s="22">
        <v>44010</v>
      </c>
      <c r="B1854" s="22" t="str">
        <f t="shared" si="56"/>
        <v>Jun</v>
      </c>
      <c r="C1854" s="23">
        <f t="shared" si="57"/>
        <v>27</v>
      </c>
      <c r="D1854" s="22" t="s">
        <v>48</v>
      </c>
      <c r="E1854" s="23" t="s">
        <v>58</v>
      </c>
      <c r="F1854" s="24">
        <v>69.27</v>
      </c>
    </row>
    <row r="1855" spans="1:6">
      <c r="A1855" s="22">
        <v>44005</v>
      </c>
      <c r="B1855" s="22" t="str">
        <f t="shared" si="56"/>
        <v>Jun</v>
      </c>
      <c r="C1855" s="23">
        <f t="shared" si="57"/>
        <v>26</v>
      </c>
      <c r="D1855" s="22" t="s">
        <v>38</v>
      </c>
      <c r="E1855" s="23" t="s">
        <v>57</v>
      </c>
      <c r="F1855" s="24">
        <v>23.82</v>
      </c>
    </row>
    <row r="1856" spans="1:6">
      <c r="A1856" s="22">
        <v>44066</v>
      </c>
      <c r="B1856" s="22" t="str">
        <f t="shared" si="56"/>
        <v>Aug</v>
      </c>
      <c r="C1856" s="23">
        <f t="shared" si="57"/>
        <v>35</v>
      </c>
      <c r="D1856" s="22" t="s">
        <v>38</v>
      </c>
      <c r="E1856" s="23" t="s">
        <v>49</v>
      </c>
      <c r="F1856" s="24">
        <v>102.75</v>
      </c>
    </row>
    <row r="1857" spans="1:6">
      <c r="A1857" s="22">
        <v>44066</v>
      </c>
      <c r="B1857" s="22" t="str">
        <f t="shared" si="56"/>
        <v>Aug</v>
      </c>
      <c r="C1857" s="23">
        <f t="shared" si="57"/>
        <v>35</v>
      </c>
      <c r="D1857" s="22" t="s">
        <v>48</v>
      </c>
      <c r="E1857" s="23" t="s">
        <v>49</v>
      </c>
      <c r="F1857" s="24">
        <v>34.229999999999997</v>
      </c>
    </row>
    <row r="1858" spans="1:6">
      <c r="A1858" s="22">
        <v>43986</v>
      </c>
      <c r="B1858" s="22" t="str">
        <f t="shared" si="56"/>
        <v>Jun</v>
      </c>
      <c r="C1858" s="23">
        <f t="shared" si="57"/>
        <v>23</v>
      </c>
      <c r="D1858" s="22" t="s">
        <v>48</v>
      </c>
      <c r="E1858" s="23" t="s">
        <v>58</v>
      </c>
      <c r="F1858" s="24">
        <v>75.91</v>
      </c>
    </row>
    <row r="1859" spans="1:6">
      <c r="A1859" s="22">
        <v>44008</v>
      </c>
      <c r="B1859" s="22" t="str">
        <f t="shared" si="56"/>
        <v>Jun</v>
      </c>
      <c r="C1859" s="23">
        <f t="shared" si="57"/>
        <v>26</v>
      </c>
      <c r="D1859" s="22" t="s">
        <v>45</v>
      </c>
      <c r="E1859" s="23" t="s">
        <v>58</v>
      </c>
      <c r="F1859" s="24">
        <v>46.15</v>
      </c>
    </row>
    <row r="1860" spans="1:6">
      <c r="A1860" s="22">
        <v>44009</v>
      </c>
      <c r="B1860" s="22" t="str">
        <f t="shared" si="56"/>
        <v>Jun</v>
      </c>
      <c r="C1860" s="23">
        <f t="shared" si="57"/>
        <v>26</v>
      </c>
      <c r="D1860" s="22" t="s">
        <v>48</v>
      </c>
      <c r="E1860" s="23" t="s">
        <v>49</v>
      </c>
      <c r="F1860" s="24">
        <v>96.52</v>
      </c>
    </row>
    <row r="1861" spans="1:6">
      <c r="A1861" s="22">
        <v>44010</v>
      </c>
      <c r="B1861" s="22" t="str">
        <f t="shared" si="56"/>
        <v>Jun</v>
      </c>
      <c r="C1861" s="23">
        <f t="shared" si="57"/>
        <v>27</v>
      </c>
      <c r="D1861" s="22" t="s">
        <v>48</v>
      </c>
      <c r="E1861" s="23" t="s">
        <v>43</v>
      </c>
      <c r="F1861" s="24">
        <v>38.51</v>
      </c>
    </row>
    <row r="1862" spans="1:6">
      <c r="A1862" s="22">
        <v>44018</v>
      </c>
      <c r="B1862" s="22" t="str">
        <f t="shared" ref="B1862:B1925" si="58">TEXT(A1862,"mmm")</f>
        <v>Jul</v>
      </c>
      <c r="C1862" s="23">
        <f t="shared" ref="C1862:C1925" si="59">WEEKNUM(A1862)</f>
        <v>28</v>
      </c>
      <c r="D1862" s="22" t="s">
        <v>48</v>
      </c>
      <c r="E1862" s="23" t="s">
        <v>43</v>
      </c>
      <c r="F1862" s="24">
        <v>60.2</v>
      </c>
    </row>
    <row r="1863" spans="1:6">
      <c r="A1863" s="22">
        <v>44073</v>
      </c>
      <c r="B1863" s="22" t="str">
        <f t="shared" si="58"/>
        <v>Aug</v>
      </c>
      <c r="C1863" s="23">
        <f t="shared" si="59"/>
        <v>36</v>
      </c>
      <c r="D1863" s="22" t="s">
        <v>38</v>
      </c>
      <c r="E1863" s="23" t="s">
        <v>57</v>
      </c>
      <c r="F1863" s="24">
        <v>23.8</v>
      </c>
    </row>
    <row r="1864" spans="1:6">
      <c r="A1864" s="22">
        <v>44035</v>
      </c>
      <c r="B1864" s="22" t="str">
        <f t="shared" si="58"/>
        <v>Jul</v>
      </c>
      <c r="C1864" s="23">
        <f t="shared" si="59"/>
        <v>30</v>
      </c>
      <c r="D1864" s="22" t="s">
        <v>48</v>
      </c>
      <c r="E1864" s="23" t="s">
        <v>53</v>
      </c>
      <c r="F1864" s="24">
        <v>87.02</v>
      </c>
    </row>
    <row r="1865" spans="1:6">
      <c r="A1865" s="22">
        <v>44051</v>
      </c>
      <c r="B1865" s="22" t="str">
        <f t="shared" si="58"/>
        <v>Aug</v>
      </c>
      <c r="C1865" s="23">
        <f t="shared" si="59"/>
        <v>32</v>
      </c>
      <c r="D1865" s="22" t="s">
        <v>48</v>
      </c>
      <c r="E1865" s="23" t="s">
        <v>50</v>
      </c>
      <c r="F1865" s="24">
        <v>69.62</v>
      </c>
    </row>
    <row r="1866" spans="1:6">
      <c r="A1866" s="22">
        <v>43956</v>
      </c>
      <c r="B1866" s="22" t="str">
        <f t="shared" si="58"/>
        <v>May</v>
      </c>
      <c r="C1866" s="23">
        <f t="shared" si="59"/>
        <v>19</v>
      </c>
      <c r="D1866" s="22" t="s">
        <v>38</v>
      </c>
      <c r="E1866" s="23" t="s">
        <v>53</v>
      </c>
      <c r="F1866" s="24">
        <v>116.21</v>
      </c>
    </row>
    <row r="1867" spans="1:6">
      <c r="A1867" s="22">
        <v>43994</v>
      </c>
      <c r="B1867" s="22" t="str">
        <f t="shared" si="58"/>
        <v>Jun</v>
      </c>
      <c r="C1867" s="23">
        <f t="shared" si="59"/>
        <v>24</v>
      </c>
      <c r="D1867" s="22" t="s">
        <v>45</v>
      </c>
      <c r="E1867" s="23" t="s">
        <v>49</v>
      </c>
      <c r="F1867" s="24">
        <v>68.209999999999994</v>
      </c>
    </row>
    <row r="1868" spans="1:6">
      <c r="A1868" s="22">
        <v>43985</v>
      </c>
      <c r="B1868" s="22" t="str">
        <f t="shared" si="58"/>
        <v>Jun</v>
      </c>
      <c r="C1868" s="23">
        <f t="shared" si="59"/>
        <v>23</v>
      </c>
      <c r="D1868" s="22" t="s">
        <v>48</v>
      </c>
      <c r="E1868" s="23" t="s">
        <v>57</v>
      </c>
      <c r="F1868" s="24">
        <v>46.23</v>
      </c>
    </row>
    <row r="1869" spans="1:6">
      <c r="A1869" s="22">
        <v>43989</v>
      </c>
      <c r="B1869" s="22" t="str">
        <f t="shared" si="58"/>
        <v>Jun</v>
      </c>
      <c r="C1869" s="23">
        <f t="shared" si="59"/>
        <v>24</v>
      </c>
      <c r="D1869" s="22" t="s">
        <v>38</v>
      </c>
      <c r="E1869" s="23" t="s">
        <v>61</v>
      </c>
      <c r="F1869" s="24">
        <v>53.94</v>
      </c>
    </row>
    <row r="1870" spans="1:6">
      <c r="A1870" s="22">
        <v>44003</v>
      </c>
      <c r="B1870" s="22" t="str">
        <f t="shared" si="58"/>
        <v>Jun</v>
      </c>
      <c r="C1870" s="23">
        <f t="shared" si="59"/>
        <v>26</v>
      </c>
      <c r="D1870" s="22" t="s">
        <v>48</v>
      </c>
      <c r="E1870" s="23" t="s">
        <v>43</v>
      </c>
      <c r="F1870" s="24">
        <v>60.66</v>
      </c>
    </row>
    <row r="1871" spans="1:6">
      <c r="A1871" s="22">
        <v>43984</v>
      </c>
      <c r="B1871" s="22" t="str">
        <f t="shared" si="58"/>
        <v>Jun</v>
      </c>
      <c r="C1871" s="23">
        <f t="shared" si="59"/>
        <v>23</v>
      </c>
      <c r="D1871" s="22" t="s">
        <v>48</v>
      </c>
      <c r="E1871" s="23" t="s">
        <v>57</v>
      </c>
      <c r="F1871" s="24">
        <v>69.900000000000006</v>
      </c>
    </row>
    <row r="1872" spans="1:6">
      <c r="A1872" s="22">
        <v>44001</v>
      </c>
      <c r="B1872" s="22" t="str">
        <f t="shared" si="58"/>
        <v>Jun</v>
      </c>
      <c r="C1872" s="23">
        <f t="shared" si="59"/>
        <v>25</v>
      </c>
      <c r="D1872" s="22" t="s">
        <v>48</v>
      </c>
      <c r="E1872" s="23" t="s">
        <v>58</v>
      </c>
      <c r="F1872" s="24">
        <v>50.75</v>
      </c>
    </row>
    <row r="1873" spans="1:6">
      <c r="A1873" s="22">
        <v>43986</v>
      </c>
      <c r="B1873" s="22" t="str">
        <f t="shared" si="58"/>
        <v>Jun</v>
      </c>
      <c r="C1873" s="23">
        <f t="shared" si="59"/>
        <v>23</v>
      </c>
      <c r="D1873" s="22" t="s">
        <v>38</v>
      </c>
      <c r="E1873" s="23" t="s">
        <v>49</v>
      </c>
      <c r="F1873" s="24">
        <v>99.3</v>
      </c>
    </row>
    <row r="1874" spans="1:6">
      <c r="A1874" s="22">
        <v>44054</v>
      </c>
      <c r="B1874" s="22" t="str">
        <f t="shared" si="58"/>
        <v>Aug</v>
      </c>
      <c r="C1874" s="23">
        <f t="shared" si="59"/>
        <v>33</v>
      </c>
      <c r="D1874" s="22" t="s">
        <v>38</v>
      </c>
      <c r="E1874" s="23" t="s">
        <v>50</v>
      </c>
      <c r="F1874" s="24">
        <v>69.709999999999994</v>
      </c>
    </row>
    <row r="1875" spans="1:6">
      <c r="A1875" s="22">
        <v>44006</v>
      </c>
      <c r="B1875" s="22" t="str">
        <f t="shared" si="58"/>
        <v>Jun</v>
      </c>
      <c r="C1875" s="23">
        <f t="shared" si="59"/>
        <v>26</v>
      </c>
      <c r="D1875" s="22" t="s">
        <v>48</v>
      </c>
      <c r="E1875" s="23" t="s">
        <v>58</v>
      </c>
      <c r="F1875" s="24">
        <v>72.2</v>
      </c>
    </row>
    <row r="1876" spans="1:6">
      <c r="A1876" s="22">
        <v>43991</v>
      </c>
      <c r="B1876" s="22" t="str">
        <f t="shared" si="58"/>
        <v>Jun</v>
      </c>
      <c r="C1876" s="23">
        <f t="shared" si="59"/>
        <v>24</v>
      </c>
      <c r="D1876" s="22" t="s">
        <v>48</v>
      </c>
      <c r="E1876" s="23" t="s">
        <v>49</v>
      </c>
      <c r="F1876" s="24">
        <v>102.32</v>
      </c>
    </row>
    <row r="1877" spans="1:6">
      <c r="A1877" s="22">
        <v>43991</v>
      </c>
      <c r="B1877" s="22" t="str">
        <f t="shared" si="58"/>
        <v>Jun</v>
      </c>
      <c r="C1877" s="23">
        <f t="shared" si="59"/>
        <v>24</v>
      </c>
      <c r="D1877" s="22" t="s">
        <v>38</v>
      </c>
      <c r="E1877" s="23" t="s">
        <v>46</v>
      </c>
      <c r="F1877" s="24">
        <v>46.4</v>
      </c>
    </row>
    <row r="1878" spans="1:6">
      <c r="A1878" s="22">
        <v>44009</v>
      </c>
      <c r="B1878" s="22" t="str">
        <f t="shared" si="58"/>
        <v>Jun</v>
      </c>
      <c r="C1878" s="23">
        <f t="shared" si="59"/>
        <v>26</v>
      </c>
      <c r="D1878" s="22" t="s">
        <v>38</v>
      </c>
      <c r="E1878" s="23" t="s">
        <v>58</v>
      </c>
      <c r="F1878" s="24">
        <v>46.25</v>
      </c>
    </row>
    <row r="1879" spans="1:6">
      <c r="A1879" s="22">
        <v>44050</v>
      </c>
      <c r="B1879" s="22" t="str">
        <f t="shared" si="58"/>
        <v>Aug</v>
      </c>
      <c r="C1879" s="23">
        <f t="shared" si="59"/>
        <v>32</v>
      </c>
      <c r="D1879" s="22" t="s">
        <v>45</v>
      </c>
      <c r="E1879" s="23" t="s">
        <v>49</v>
      </c>
      <c r="F1879" s="24">
        <v>533.23</v>
      </c>
    </row>
    <row r="1880" spans="1:6">
      <c r="A1880" s="22">
        <v>43987</v>
      </c>
      <c r="B1880" s="22" t="str">
        <f t="shared" si="58"/>
        <v>Jun</v>
      </c>
      <c r="C1880" s="23">
        <f t="shared" si="59"/>
        <v>23</v>
      </c>
      <c r="D1880" s="22" t="s">
        <v>48</v>
      </c>
      <c r="E1880" s="23" t="s">
        <v>49</v>
      </c>
      <c r="F1880" s="24">
        <v>102.77</v>
      </c>
    </row>
    <row r="1881" spans="1:6">
      <c r="A1881" s="22">
        <v>44010</v>
      </c>
      <c r="B1881" s="22" t="str">
        <f t="shared" si="58"/>
        <v>Jun</v>
      </c>
      <c r="C1881" s="23">
        <f t="shared" si="59"/>
        <v>27</v>
      </c>
      <c r="D1881" s="22" t="s">
        <v>45</v>
      </c>
      <c r="E1881" s="23" t="s">
        <v>50</v>
      </c>
      <c r="F1881" s="24">
        <v>44.96</v>
      </c>
    </row>
    <row r="1882" spans="1:6">
      <c r="A1882" s="22">
        <v>43989</v>
      </c>
      <c r="B1882" s="22" t="str">
        <f t="shared" si="58"/>
        <v>Jun</v>
      </c>
      <c r="C1882" s="23">
        <f t="shared" si="59"/>
        <v>24</v>
      </c>
      <c r="D1882" s="22" t="s">
        <v>48</v>
      </c>
      <c r="E1882" s="23" t="s">
        <v>56</v>
      </c>
      <c r="F1882" s="24">
        <v>42.5</v>
      </c>
    </row>
    <row r="1883" spans="1:6">
      <c r="A1883" s="22">
        <v>44048</v>
      </c>
      <c r="B1883" s="22" t="str">
        <f t="shared" si="58"/>
        <v>Aug</v>
      </c>
      <c r="C1883" s="23">
        <f t="shared" si="59"/>
        <v>32</v>
      </c>
      <c r="D1883" s="22" t="s">
        <v>48</v>
      </c>
      <c r="E1883" s="23" t="s">
        <v>50</v>
      </c>
      <c r="F1883" s="24">
        <v>22.7</v>
      </c>
    </row>
    <row r="1884" spans="1:6">
      <c r="A1884" s="22">
        <v>44058</v>
      </c>
      <c r="B1884" s="22" t="str">
        <f t="shared" si="58"/>
        <v>Aug</v>
      </c>
      <c r="C1884" s="23">
        <f t="shared" si="59"/>
        <v>33</v>
      </c>
      <c r="D1884" s="22" t="s">
        <v>38</v>
      </c>
      <c r="E1884" s="23" t="s">
        <v>57</v>
      </c>
      <c r="F1884" s="24">
        <v>501.12</v>
      </c>
    </row>
    <row r="1885" spans="1:6">
      <c r="A1885" s="22">
        <v>43986</v>
      </c>
      <c r="B1885" s="22" t="str">
        <f t="shared" si="58"/>
        <v>Jun</v>
      </c>
      <c r="C1885" s="23">
        <f t="shared" si="59"/>
        <v>23</v>
      </c>
      <c r="D1885" s="22" t="s">
        <v>38</v>
      </c>
      <c r="E1885" s="23" t="s">
        <v>57</v>
      </c>
      <c r="F1885" s="24">
        <v>458.34</v>
      </c>
    </row>
    <row r="1886" spans="1:6">
      <c r="A1886" s="22">
        <v>44047</v>
      </c>
      <c r="B1886" s="22" t="str">
        <f t="shared" si="58"/>
        <v>Aug</v>
      </c>
      <c r="C1886" s="23">
        <f t="shared" si="59"/>
        <v>32</v>
      </c>
      <c r="D1886" s="22" t="s">
        <v>38</v>
      </c>
      <c r="E1886" s="23" t="s">
        <v>58</v>
      </c>
      <c r="F1886" s="24">
        <v>25.66</v>
      </c>
    </row>
    <row r="1887" spans="1:6">
      <c r="A1887" s="22">
        <v>44082</v>
      </c>
      <c r="B1887" s="22" t="str">
        <f t="shared" si="58"/>
        <v>Sep</v>
      </c>
      <c r="C1887" s="23">
        <f t="shared" si="59"/>
        <v>37</v>
      </c>
      <c r="D1887" s="22" t="s">
        <v>48</v>
      </c>
      <c r="E1887" s="23" t="s">
        <v>58</v>
      </c>
      <c r="F1887" s="24">
        <v>24.7</v>
      </c>
    </row>
    <row r="1888" spans="1:6">
      <c r="A1888" s="22">
        <v>44045</v>
      </c>
      <c r="B1888" s="22" t="str">
        <f t="shared" si="58"/>
        <v>Aug</v>
      </c>
      <c r="C1888" s="23">
        <f t="shared" si="59"/>
        <v>32</v>
      </c>
      <c r="D1888" s="22" t="s">
        <v>38</v>
      </c>
      <c r="E1888" s="23" t="s">
        <v>50</v>
      </c>
      <c r="F1888" s="24">
        <v>23.27</v>
      </c>
    </row>
    <row r="1889" spans="1:6">
      <c r="A1889" s="22">
        <v>43983</v>
      </c>
      <c r="B1889" s="22" t="str">
        <f t="shared" si="58"/>
        <v>Jun</v>
      </c>
      <c r="C1889" s="23">
        <f t="shared" si="59"/>
        <v>23</v>
      </c>
      <c r="D1889" s="22" t="s">
        <v>38</v>
      </c>
      <c r="E1889" s="23" t="s">
        <v>49</v>
      </c>
      <c r="F1889" s="24">
        <v>64.069999999999993</v>
      </c>
    </row>
    <row r="1890" spans="1:6">
      <c r="A1890" s="22">
        <v>44003</v>
      </c>
      <c r="B1890" s="22" t="str">
        <f t="shared" si="58"/>
        <v>Jun</v>
      </c>
      <c r="C1890" s="23">
        <f t="shared" si="59"/>
        <v>26</v>
      </c>
      <c r="D1890" s="22" t="s">
        <v>38</v>
      </c>
      <c r="E1890" s="23" t="s">
        <v>49</v>
      </c>
      <c r="F1890" s="24">
        <v>66.5</v>
      </c>
    </row>
    <row r="1891" spans="1:6">
      <c r="A1891" s="22">
        <v>44004</v>
      </c>
      <c r="B1891" s="22" t="str">
        <f t="shared" si="58"/>
        <v>Jun</v>
      </c>
      <c r="C1891" s="23">
        <f t="shared" si="59"/>
        <v>26</v>
      </c>
      <c r="D1891" s="22" t="s">
        <v>38</v>
      </c>
      <c r="E1891" s="23" t="s">
        <v>49</v>
      </c>
      <c r="F1891" s="24">
        <v>66.819999999999993</v>
      </c>
    </row>
    <row r="1892" spans="1:6">
      <c r="A1892" s="22">
        <v>44100</v>
      </c>
      <c r="B1892" s="22" t="str">
        <f t="shared" si="58"/>
        <v>Sep</v>
      </c>
      <c r="C1892" s="23">
        <f t="shared" si="59"/>
        <v>39</v>
      </c>
      <c r="D1892" s="22" t="s">
        <v>38</v>
      </c>
      <c r="E1892" s="23" t="s">
        <v>46</v>
      </c>
      <c r="F1892" s="24">
        <v>75.400000000000006</v>
      </c>
    </row>
    <row r="1893" spans="1:6">
      <c r="A1893" s="22">
        <v>44068</v>
      </c>
      <c r="B1893" s="22" t="str">
        <f t="shared" si="58"/>
        <v>Aug</v>
      </c>
      <c r="C1893" s="23">
        <f t="shared" si="59"/>
        <v>35</v>
      </c>
      <c r="D1893" s="22" t="s">
        <v>45</v>
      </c>
      <c r="E1893" s="23" t="s">
        <v>50</v>
      </c>
      <c r="F1893" s="24">
        <v>23.43</v>
      </c>
    </row>
    <row r="1894" spans="1:6">
      <c r="A1894" s="22">
        <v>44063</v>
      </c>
      <c r="B1894" s="22" t="str">
        <f t="shared" si="58"/>
        <v>Aug</v>
      </c>
      <c r="C1894" s="23">
        <f t="shared" si="59"/>
        <v>34</v>
      </c>
      <c r="D1894" s="22" t="s">
        <v>38</v>
      </c>
      <c r="E1894" s="23" t="s">
        <v>54</v>
      </c>
      <c r="F1894" s="24">
        <v>71.92</v>
      </c>
    </row>
    <row r="1895" spans="1:6">
      <c r="A1895" s="22">
        <v>44043</v>
      </c>
      <c r="B1895" s="22" t="str">
        <f t="shared" si="58"/>
        <v>Jul</v>
      </c>
      <c r="C1895" s="23">
        <f t="shared" si="59"/>
        <v>31</v>
      </c>
      <c r="D1895" s="22" t="s">
        <v>38</v>
      </c>
      <c r="E1895" s="23" t="s">
        <v>54</v>
      </c>
      <c r="F1895" s="24">
        <v>45.1</v>
      </c>
    </row>
    <row r="1896" spans="1:6">
      <c r="A1896" s="22">
        <v>44051</v>
      </c>
      <c r="B1896" s="22" t="str">
        <f t="shared" si="58"/>
        <v>Aug</v>
      </c>
      <c r="C1896" s="23">
        <f t="shared" si="59"/>
        <v>32</v>
      </c>
      <c r="D1896" s="22" t="s">
        <v>45</v>
      </c>
      <c r="E1896" s="23" t="s">
        <v>50</v>
      </c>
      <c r="F1896" s="24">
        <v>88.83</v>
      </c>
    </row>
    <row r="1897" spans="1:6">
      <c r="A1897" s="22">
        <v>44083</v>
      </c>
      <c r="B1897" s="22" t="str">
        <f t="shared" si="58"/>
        <v>Sep</v>
      </c>
      <c r="C1897" s="23">
        <f t="shared" si="59"/>
        <v>37</v>
      </c>
      <c r="D1897" s="22" t="s">
        <v>48</v>
      </c>
      <c r="E1897" s="23" t="s">
        <v>49</v>
      </c>
      <c r="F1897" s="24">
        <v>132.11000000000001</v>
      </c>
    </row>
    <row r="1898" spans="1:6">
      <c r="A1898" s="22">
        <v>44058</v>
      </c>
      <c r="B1898" s="22" t="str">
        <f t="shared" si="58"/>
        <v>Aug</v>
      </c>
      <c r="C1898" s="23">
        <f t="shared" si="59"/>
        <v>33</v>
      </c>
      <c r="D1898" s="22" t="s">
        <v>38</v>
      </c>
      <c r="E1898" s="23" t="s">
        <v>57</v>
      </c>
      <c r="F1898" s="24">
        <v>23.08</v>
      </c>
    </row>
    <row r="1899" spans="1:6">
      <c r="A1899" s="22">
        <v>44090</v>
      </c>
      <c r="B1899" s="22" t="str">
        <f t="shared" si="58"/>
        <v>Sep</v>
      </c>
      <c r="C1899" s="23">
        <f t="shared" si="59"/>
        <v>38</v>
      </c>
      <c r="D1899" s="22" t="s">
        <v>38</v>
      </c>
      <c r="E1899" s="23" t="s">
        <v>58</v>
      </c>
      <c r="F1899" s="24">
        <v>23.16</v>
      </c>
    </row>
    <row r="1900" spans="1:6">
      <c r="A1900" s="22">
        <v>44061</v>
      </c>
      <c r="B1900" s="22" t="str">
        <f t="shared" si="58"/>
        <v>Aug</v>
      </c>
      <c r="C1900" s="23">
        <f t="shared" si="59"/>
        <v>34</v>
      </c>
      <c r="D1900" s="22" t="s">
        <v>38</v>
      </c>
      <c r="E1900" s="23" t="s">
        <v>66</v>
      </c>
      <c r="F1900" s="24">
        <v>77</v>
      </c>
    </row>
    <row r="1901" spans="1:6">
      <c r="A1901" s="22">
        <v>44060</v>
      </c>
      <c r="B1901" s="22" t="str">
        <f t="shared" si="58"/>
        <v>Aug</v>
      </c>
      <c r="C1901" s="23">
        <f t="shared" si="59"/>
        <v>34</v>
      </c>
      <c r="D1901" s="22" t="s">
        <v>38</v>
      </c>
      <c r="E1901" s="23" t="s">
        <v>50</v>
      </c>
      <c r="F1901" s="24">
        <v>69.239999999999995</v>
      </c>
    </row>
    <row r="1902" spans="1:6">
      <c r="A1902" s="22">
        <v>44070</v>
      </c>
      <c r="B1902" s="22" t="str">
        <f t="shared" si="58"/>
        <v>Aug</v>
      </c>
      <c r="C1902" s="23">
        <f t="shared" si="59"/>
        <v>35</v>
      </c>
      <c r="D1902" s="22" t="s">
        <v>38</v>
      </c>
      <c r="E1902" s="23" t="s">
        <v>46</v>
      </c>
      <c r="F1902" s="24">
        <v>24.88</v>
      </c>
    </row>
    <row r="1903" spans="1:6">
      <c r="A1903" s="22">
        <v>44001</v>
      </c>
      <c r="B1903" s="22" t="str">
        <f t="shared" si="58"/>
        <v>Jun</v>
      </c>
      <c r="C1903" s="23">
        <f t="shared" si="59"/>
        <v>25</v>
      </c>
      <c r="D1903" s="22" t="s">
        <v>48</v>
      </c>
      <c r="E1903" s="23" t="s">
        <v>57</v>
      </c>
      <c r="F1903" s="24">
        <v>92.03</v>
      </c>
    </row>
    <row r="1904" spans="1:6">
      <c r="A1904" s="22">
        <v>44062</v>
      </c>
      <c r="B1904" s="22" t="str">
        <f t="shared" si="58"/>
        <v>Aug</v>
      </c>
      <c r="C1904" s="23">
        <f t="shared" si="59"/>
        <v>34</v>
      </c>
      <c r="D1904" s="22" t="s">
        <v>45</v>
      </c>
      <c r="E1904" s="23" t="s">
        <v>49</v>
      </c>
      <c r="F1904" s="24">
        <v>66.58</v>
      </c>
    </row>
    <row r="1905" spans="1:6">
      <c r="A1905" s="22">
        <v>44006</v>
      </c>
      <c r="B1905" s="22" t="str">
        <f t="shared" si="58"/>
        <v>Jun</v>
      </c>
      <c r="C1905" s="23">
        <f t="shared" si="59"/>
        <v>26</v>
      </c>
      <c r="D1905" s="22" t="s">
        <v>48</v>
      </c>
      <c r="E1905" s="23" t="s">
        <v>50</v>
      </c>
      <c r="F1905" s="24">
        <v>92.05</v>
      </c>
    </row>
    <row r="1906" spans="1:6">
      <c r="A1906" s="22">
        <v>44047</v>
      </c>
      <c r="B1906" s="22" t="str">
        <f t="shared" si="58"/>
        <v>Aug</v>
      </c>
      <c r="C1906" s="23">
        <f t="shared" si="59"/>
        <v>32</v>
      </c>
      <c r="D1906" s="22" t="s">
        <v>38</v>
      </c>
      <c r="E1906" s="23" t="s">
        <v>53</v>
      </c>
      <c r="F1906" s="24">
        <v>87.39</v>
      </c>
    </row>
    <row r="1907" spans="1:6">
      <c r="A1907" s="22">
        <v>44051</v>
      </c>
      <c r="B1907" s="22" t="str">
        <f t="shared" si="58"/>
        <v>Aug</v>
      </c>
      <c r="C1907" s="23">
        <f t="shared" si="59"/>
        <v>32</v>
      </c>
      <c r="D1907" s="22" t="s">
        <v>48</v>
      </c>
      <c r="E1907" s="23" t="s">
        <v>49</v>
      </c>
      <c r="F1907" s="24">
        <v>66.680000000000007</v>
      </c>
    </row>
    <row r="1908" spans="1:6">
      <c r="A1908" s="22">
        <v>44063</v>
      </c>
      <c r="B1908" s="22" t="str">
        <f t="shared" si="58"/>
        <v>Aug</v>
      </c>
      <c r="C1908" s="23">
        <f t="shared" si="59"/>
        <v>34</v>
      </c>
      <c r="D1908" s="22" t="s">
        <v>45</v>
      </c>
      <c r="E1908" s="23" t="s">
        <v>50</v>
      </c>
      <c r="F1908" s="24">
        <v>46.56</v>
      </c>
    </row>
    <row r="1909" spans="1:6">
      <c r="A1909" s="22">
        <v>44001</v>
      </c>
      <c r="B1909" s="22" t="str">
        <f t="shared" si="58"/>
        <v>Jun</v>
      </c>
      <c r="C1909" s="23">
        <f t="shared" si="59"/>
        <v>25</v>
      </c>
      <c r="D1909" s="22" t="s">
        <v>38</v>
      </c>
      <c r="E1909" s="23" t="s">
        <v>66</v>
      </c>
      <c r="F1909" s="24">
        <v>54.93</v>
      </c>
    </row>
    <row r="1910" spans="1:6">
      <c r="A1910" s="22">
        <v>44048</v>
      </c>
      <c r="B1910" s="22" t="str">
        <f t="shared" si="58"/>
        <v>Aug</v>
      </c>
      <c r="C1910" s="23">
        <f t="shared" si="59"/>
        <v>32</v>
      </c>
      <c r="D1910" s="22" t="s">
        <v>38</v>
      </c>
      <c r="E1910" s="23" t="s">
        <v>50</v>
      </c>
      <c r="F1910" s="24">
        <v>69.95</v>
      </c>
    </row>
    <row r="1911" spans="1:6">
      <c r="A1911" s="22">
        <v>44045</v>
      </c>
      <c r="B1911" s="22" t="str">
        <f t="shared" si="58"/>
        <v>Aug</v>
      </c>
      <c r="C1911" s="23">
        <f t="shared" si="59"/>
        <v>32</v>
      </c>
      <c r="D1911" s="22" t="s">
        <v>48</v>
      </c>
      <c r="E1911" s="23" t="s">
        <v>46</v>
      </c>
      <c r="F1911" s="24">
        <v>72.17</v>
      </c>
    </row>
    <row r="1912" spans="1:6">
      <c r="A1912" s="22">
        <v>43984</v>
      </c>
      <c r="B1912" s="22" t="str">
        <f t="shared" si="58"/>
        <v>Jun</v>
      </c>
      <c r="C1912" s="23">
        <f t="shared" si="59"/>
        <v>23</v>
      </c>
      <c r="D1912" s="22" t="s">
        <v>45</v>
      </c>
      <c r="E1912" s="23" t="s">
        <v>46</v>
      </c>
      <c r="F1912" s="24">
        <v>46.11</v>
      </c>
    </row>
    <row r="1913" spans="1:6">
      <c r="A1913" s="22">
        <v>44070</v>
      </c>
      <c r="B1913" s="22" t="str">
        <f t="shared" si="58"/>
        <v>Aug</v>
      </c>
      <c r="C1913" s="23">
        <f t="shared" si="59"/>
        <v>35</v>
      </c>
      <c r="D1913" s="22" t="s">
        <v>48</v>
      </c>
      <c r="E1913" s="23" t="s">
        <v>49</v>
      </c>
      <c r="F1913" s="24">
        <v>102.25</v>
      </c>
    </row>
    <row r="1914" spans="1:6">
      <c r="A1914" s="22">
        <v>43986</v>
      </c>
      <c r="B1914" s="22" t="str">
        <f t="shared" si="58"/>
        <v>Jun</v>
      </c>
      <c r="C1914" s="23">
        <f t="shared" si="59"/>
        <v>23</v>
      </c>
      <c r="D1914" s="22" t="s">
        <v>48</v>
      </c>
      <c r="E1914" s="23" t="s">
        <v>43</v>
      </c>
      <c r="F1914" s="24">
        <v>60.12</v>
      </c>
    </row>
    <row r="1915" spans="1:6">
      <c r="A1915" s="22">
        <v>44007</v>
      </c>
      <c r="B1915" s="22" t="str">
        <f t="shared" si="58"/>
        <v>Jun</v>
      </c>
      <c r="C1915" s="23">
        <f t="shared" si="59"/>
        <v>26</v>
      </c>
      <c r="D1915" s="22" t="s">
        <v>45</v>
      </c>
      <c r="E1915" s="23" t="s">
        <v>49</v>
      </c>
      <c r="F1915" s="24">
        <v>66.650000000000006</v>
      </c>
    </row>
    <row r="1916" spans="1:6">
      <c r="A1916" s="22">
        <v>44072</v>
      </c>
      <c r="B1916" s="22" t="str">
        <f t="shared" si="58"/>
        <v>Aug</v>
      </c>
      <c r="C1916" s="23">
        <f t="shared" si="59"/>
        <v>35</v>
      </c>
      <c r="D1916" s="22" t="s">
        <v>38</v>
      </c>
      <c r="E1916" s="23" t="s">
        <v>49</v>
      </c>
      <c r="F1916" s="24">
        <v>96.89</v>
      </c>
    </row>
    <row r="1917" spans="1:6">
      <c r="A1917" s="22">
        <v>44060</v>
      </c>
      <c r="B1917" s="22" t="str">
        <f t="shared" si="58"/>
        <v>Aug</v>
      </c>
      <c r="C1917" s="23">
        <f t="shared" si="59"/>
        <v>34</v>
      </c>
      <c r="D1917" s="22" t="s">
        <v>38</v>
      </c>
      <c r="E1917" s="23" t="s">
        <v>53</v>
      </c>
      <c r="F1917" s="24">
        <v>58.86</v>
      </c>
    </row>
    <row r="1918" spans="1:6">
      <c r="A1918" s="22">
        <v>44085</v>
      </c>
      <c r="B1918" s="22" t="str">
        <f t="shared" si="58"/>
        <v>Sep</v>
      </c>
      <c r="C1918" s="23">
        <f t="shared" si="59"/>
        <v>37</v>
      </c>
      <c r="D1918" s="22" t="s">
        <v>48</v>
      </c>
      <c r="E1918" s="23" t="s">
        <v>49</v>
      </c>
      <c r="F1918" s="24">
        <v>64.95</v>
      </c>
    </row>
    <row r="1919" spans="1:6">
      <c r="A1919" s="22">
        <v>44013</v>
      </c>
      <c r="B1919" s="22" t="str">
        <f t="shared" si="58"/>
        <v>Jul</v>
      </c>
      <c r="C1919" s="23">
        <f t="shared" si="59"/>
        <v>27</v>
      </c>
      <c r="D1919" s="22" t="s">
        <v>38</v>
      </c>
      <c r="E1919" s="23" t="s">
        <v>56</v>
      </c>
      <c r="F1919" s="24">
        <v>21.99</v>
      </c>
    </row>
    <row r="1920" spans="1:6">
      <c r="A1920" s="22">
        <v>43983</v>
      </c>
      <c r="B1920" s="22" t="str">
        <f t="shared" si="58"/>
        <v>Jun</v>
      </c>
      <c r="C1920" s="23">
        <f t="shared" si="59"/>
        <v>23</v>
      </c>
      <c r="D1920" s="22" t="s">
        <v>48</v>
      </c>
      <c r="E1920" s="23" t="s">
        <v>50</v>
      </c>
      <c r="F1920" s="24">
        <v>69.42</v>
      </c>
    </row>
    <row r="1921" spans="1:6">
      <c r="A1921" s="22">
        <v>44058</v>
      </c>
      <c r="B1921" s="22" t="str">
        <f t="shared" si="58"/>
        <v>Aug</v>
      </c>
      <c r="C1921" s="23">
        <f t="shared" si="59"/>
        <v>33</v>
      </c>
      <c r="D1921" s="22" t="s">
        <v>48</v>
      </c>
      <c r="E1921" s="23" t="s">
        <v>54</v>
      </c>
      <c r="F1921" s="24">
        <v>45.47</v>
      </c>
    </row>
    <row r="1922" spans="1:6">
      <c r="A1922" s="22">
        <v>43990</v>
      </c>
      <c r="B1922" s="22" t="str">
        <f t="shared" si="58"/>
        <v>Jun</v>
      </c>
      <c r="C1922" s="23">
        <f t="shared" si="59"/>
        <v>24</v>
      </c>
      <c r="D1922" s="22" t="s">
        <v>48</v>
      </c>
      <c r="E1922" s="23" t="s">
        <v>56</v>
      </c>
      <c r="F1922" s="24">
        <v>60.53</v>
      </c>
    </row>
    <row r="1923" spans="1:6">
      <c r="A1923" s="22">
        <v>44011</v>
      </c>
      <c r="B1923" s="22" t="str">
        <f t="shared" si="58"/>
        <v>Jun</v>
      </c>
      <c r="C1923" s="23">
        <f t="shared" si="59"/>
        <v>27</v>
      </c>
      <c r="D1923" s="22" t="s">
        <v>45</v>
      </c>
      <c r="E1923" s="23" t="s">
        <v>54</v>
      </c>
      <c r="F1923" s="24">
        <v>47.91</v>
      </c>
    </row>
    <row r="1924" spans="1:6">
      <c r="A1924" s="22">
        <v>44064</v>
      </c>
      <c r="B1924" s="22" t="str">
        <f t="shared" si="58"/>
        <v>Aug</v>
      </c>
      <c r="C1924" s="23">
        <f t="shared" si="59"/>
        <v>34</v>
      </c>
      <c r="D1924" s="22" t="s">
        <v>38</v>
      </c>
      <c r="E1924" s="23" t="s">
        <v>56</v>
      </c>
      <c r="F1924" s="24">
        <v>42.12</v>
      </c>
    </row>
    <row r="1925" spans="1:6">
      <c r="A1925" s="22">
        <v>43996</v>
      </c>
      <c r="B1925" s="22" t="str">
        <f t="shared" si="58"/>
        <v>Jun</v>
      </c>
      <c r="C1925" s="23">
        <f t="shared" si="59"/>
        <v>25</v>
      </c>
      <c r="D1925" s="22" t="s">
        <v>38</v>
      </c>
      <c r="E1925" s="23" t="s">
        <v>57</v>
      </c>
      <c r="F1925" s="24">
        <v>66.709999999999994</v>
      </c>
    </row>
    <row r="1926" spans="1:6">
      <c r="A1926" s="22">
        <v>43998</v>
      </c>
      <c r="B1926" s="22" t="str">
        <f t="shared" ref="B1926:B1989" si="60">TEXT(A1926,"mmm")</f>
        <v>Jun</v>
      </c>
      <c r="C1926" s="23">
        <f t="shared" ref="C1926:C1989" si="61">WEEKNUM(A1926)</f>
        <v>25</v>
      </c>
      <c r="D1926" s="22" t="s">
        <v>38</v>
      </c>
      <c r="E1926" s="23" t="s">
        <v>57</v>
      </c>
      <c r="F1926" s="24">
        <v>23.54</v>
      </c>
    </row>
    <row r="1927" spans="1:6">
      <c r="A1927" s="22">
        <v>44068</v>
      </c>
      <c r="B1927" s="22" t="str">
        <f t="shared" si="60"/>
        <v>Aug</v>
      </c>
      <c r="C1927" s="23">
        <f t="shared" si="61"/>
        <v>35</v>
      </c>
      <c r="D1927" s="22" t="s">
        <v>48</v>
      </c>
      <c r="E1927" s="23" t="s">
        <v>58</v>
      </c>
      <c r="F1927" s="24">
        <v>48.62</v>
      </c>
    </row>
    <row r="1928" spans="1:6">
      <c r="A1928" s="22">
        <v>44093</v>
      </c>
      <c r="B1928" s="22" t="str">
        <f t="shared" si="60"/>
        <v>Sep</v>
      </c>
      <c r="C1928" s="23">
        <f t="shared" si="61"/>
        <v>38</v>
      </c>
      <c r="D1928" s="22" t="s">
        <v>48</v>
      </c>
      <c r="E1928" s="23" t="s">
        <v>54</v>
      </c>
      <c r="F1928" s="24">
        <v>335.54</v>
      </c>
    </row>
    <row r="1929" spans="1:6">
      <c r="A1929" s="22">
        <v>44081</v>
      </c>
      <c r="B1929" s="22" t="str">
        <f t="shared" si="60"/>
        <v>Sep</v>
      </c>
      <c r="C1929" s="23">
        <f t="shared" si="61"/>
        <v>37</v>
      </c>
      <c r="D1929" s="22" t="s">
        <v>38</v>
      </c>
      <c r="E1929" s="23" t="s">
        <v>43</v>
      </c>
      <c r="F1929" s="24">
        <v>60.98</v>
      </c>
    </row>
    <row r="1930" spans="1:6">
      <c r="A1930" s="22">
        <v>44044</v>
      </c>
      <c r="B1930" s="22" t="str">
        <f t="shared" si="60"/>
        <v>Aug</v>
      </c>
      <c r="C1930" s="23">
        <f t="shared" si="61"/>
        <v>31</v>
      </c>
      <c r="D1930" s="22" t="s">
        <v>38</v>
      </c>
      <c r="E1930" s="23" t="s">
        <v>46</v>
      </c>
      <c r="F1930" s="24">
        <v>50.06</v>
      </c>
    </row>
    <row r="1931" spans="1:6">
      <c r="A1931" s="22">
        <v>44006</v>
      </c>
      <c r="B1931" s="22" t="str">
        <f t="shared" si="60"/>
        <v>Jun</v>
      </c>
      <c r="C1931" s="23">
        <f t="shared" si="61"/>
        <v>26</v>
      </c>
      <c r="D1931" s="22" t="s">
        <v>48</v>
      </c>
      <c r="E1931" s="23" t="s">
        <v>50</v>
      </c>
      <c r="F1931" s="24">
        <v>69.790000000000006</v>
      </c>
    </row>
    <row r="1932" spans="1:6">
      <c r="A1932" s="22">
        <v>44012</v>
      </c>
      <c r="B1932" s="22" t="str">
        <f t="shared" si="60"/>
        <v>Jun</v>
      </c>
      <c r="C1932" s="23">
        <f t="shared" si="61"/>
        <v>27</v>
      </c>
      <c r="D1932" s="22" t="s">
        <v>48</v>
      </c>
      <c r="E1932" s="23" t="s">
        <v>46</v>
      </c>
      <c r="F1932" s="24">
        <v>72.459999999999994</v>
      </c>
    </row>
    <row r="1933" spans="1:6">
      <c r="A1933" s="22">
        <v>44027</v>
      </c>
      <c r="B1933" s="22" t="str">
        <f t="shared" si="60"/>
        <v>Jul</v>
      </c>
      <c r="C1933" s="23">
        <f t="shared" si="61"/>
        <v>29</v>
      </c>
      <c r="D1933" s="22" t="s">
        <v>48</v>
      </c>
      <c r="E1933" s="23" t="s">
        <v>43</v>
      </c>
      <c r="F1933" s="24">
        <v>20.22</v>
      </c>
    </row>
    <row r="1934" spans="1:6">
      <c r="A1934" s="22">
        <v>44004</v>
      </c>
      <c r="B1934" s="22" t="str">
        <f t="shared" si="60"/>
        <v>Jun</v>
      </c>
      <c r="C1934" s="23">
        <f t="shared" si="61"/>
        <v>26</v>
      </c>
      <c r="D1934" s="22" t="s">
        <v>48</v>
      </c>
      <c r="E1934" s="23" t="s">
        <v>43</v>
      </c>
      <c r="F1934" s="24">
        <v>200.6</v>
      </c>
    </row>
    <row r="1935" spans="1:6">
      <c r="A1935" s="22">
        <v>44058</v>
      </c>
      <c r="B1935" s="22" t="str">
        <f t="shared" si="60"/>
        <v>Aug</v>
      </c>
      <c r="C1935" s="23">
        <f t="shared" si="61"/>
        <v>33</v>
      </c>
      <c r="D1935" s="22" t="s">
        <v>48</v>
      </c>
      <c r="E1935" s="23" t="s">
        <v>46</v>
      </c>
      <c r="F1935" s="24">
        <v>75.209999999999994</v>
      </c>
    </row>
    <row r="1936" spans="1:6">
      <c r="A1936" s="22">
        <v>43971</v>
      </c>
      <c r="B1936" s="22" t="str">
        <f t="shared" si="60"/>
        <v>May</v>
      </c>
      <c r="C1936" s="23">
        <f t="shared" si="61"/>
        <v>21</v>
      </c>
      <c r="D1936" s="22" t="s">
        <v>48</v>
      </c>
      <c r="E1936" s="23" t="s">
        <v>50</v>
      </c>
      <c r="F1936" s="24">
        <v>523.04999999999995</v>
      </c>
    </row>
    <row r="1937" spans="1:6">
      <c r="A1937" s="22">
        <v>44003</v>
      </c>
      <c r="B1937" s="22" t="str">
        <f t="shared" si="60"/>
        <v>Jun</v>
      </c>
      <c r="C1937" s="23">
        <f t="shared" si="61"/>
        <v>26</v>
      </c>
      <c r="D1937" s="22" t="s">
        <v>45</v>
      </c>
      <c r="E1937" s="23" t="s">
        <v>43</v>
      </c>
      <c r="F1937" s="24">
        <v>40.67</v>
      </c>
    </row>
    <row r="1938" spans="1:6">
      <c r="A1938" s="22">
        <v>44050</v>
      </c>
      <c r="B1938" s="22" t="str">
        <f t="shared" si="60"/>
        <v>Aug</v>
      </c>
      <c r="C1938" s="23">
        <f t="shared" si="61"/>
        <v>32</v>
      </c>
      <c r="D1938" s="22" t="s">
        <v>38</v>
      </c>
      <c r="E1938" s="23" t="s">
        <v>57</v>
      </c>
      <c r="F1938" s="24">
        <v>22.7</v>
      </c>
    </row>
    <row r="1939" spans="1:6">
      <c r="A1939" s="22">
        <v>43983</v>
      </c>
      <c r="B1939" s="22" t="str">
        <f t="shared" si="60"/>
        <v>Jun</v>
      </c>
      <c r="C1939" s="23">
        <f t="shared" si="61"/>
        <v>23</v>
      </c>
      <c r="D1939" s="22" t="s">
        <v>38</v>
      </c>
      <c r="E1939" s="23" t="s">
        <v>58</v>
      </c>
      <c r="F1939" s="24">
        <v>96.37</v>
      </c>
    </row>
    <row r="1940" spans="1:6">
      <c r="A1940" s="22">
        <v>44011</v>
      </c>
      <c r="B1940" s="22" t="str">
        <f t="shared" si="60"/>
        <v>Jun</v>
      </c>
      <c r="C1940" s="23">
        <f t="shared" si="61"/>
        <v>27</v>
      </c>
      <c r="D1940" s="22" t="s">
        <v>38</v>
      </c>
      <c r="E1940" s="23" t="s">
        <v>50</v>
      </c>
      <c r="F1940" s="24">
        <v>44.37</v>
      </c>
    </row>
    <row r="1941" spans="1:6">
      <c r="A1941" s="22">
        <v>44055</v>
      </c>
      <c r="B1941" s="22" t="str">
        <f t="shared" si="60"/>
        <v>Aug</v>
      </c>
      <c r="C1941" s="23">
        <f t="shared" si="61"/>
        <v>33</v>
      </c>
      <c r="D1941" s="22" t="s">
        <v>48</v>
      </c>
      <c r="E1941" s="23" t="s">
        <v>61</v>
      </c>
      <c r="F1941" s="24">
        <v>83.67</v>
      </c>
    </row>
    <row r="1942" spans="1:6">
      <c r="A1942" s="22">
        <v>44068</v>
      </c>
      <c r="B1942" s="22" t="str">
        <f t="shared" si="60"/>
        <v>Aug</v>
      </c>
      <c r="C1942" s="23">
        <f t="shared" si="61"/>
        <v>35</v>
      </c>
      <c r="D1942" s="22" t="s">
        <v>38</v>
      </c>
      <c r="E1942" s="23" t="s">
        <v>57</v>
      </c>
      <c r="F1942" s="24">
        <v>46.13</v>
      </c>
    </row>
    <row r="1943" spans="1:6">
      <c r="A1943" s="22">
        <v>44067</v>
      </c>
      <c r="B1943" s="22" t="str">
        <f t="shared" si="60"/>
        <v>Aug</v>
      </c>
      <c r="C1943" s="23">
        <f t="shared" si="61"/>
        <v>35</v>
      </c>
      <c r="D1943" s="22" t="s">
        <v>48</v>
      </c>
      <c r="E1943" s="23" t="s">
        <v>58</v>
      </c>
      <c r="F1943" s="24">
        <v>48.38</v>
      </c>
    </row>
    <row r="1944" spans="1:6">
      <c r="A1944" s="22">
        <v>44055</v>
      </c>
      <c r="B1944" s="22" t="str">
        <f t="shared" si="60"/>
        <v>Aug</v>
      </c>
      <c r="C1944" s="23">
        <f t="shared" si="61"/>
        <v>33</v>
      </c>
      <c r="D1944" s="22" t="s">
        <v>38</v>
      </c>
      <c r="E1944" s="23" t="s">
        <v>54</v>
      </c>
      <c r="F1944" s="24">
        <v>24.64</v>
      </c>
    </row>
    <row r="1945" spans="1:6">
      <c r="A1945" s="22">
        <v>44062</v>
      </c>
      <c r="B1945" s="22" t="str">
        <f t="shared" si="60"/>
        <v>Aug</v>
      </c>
      <c r="C1945" s="23">
        <f t="shared" si="61"/>
        <v>34</v>
      </c>
      <c r="D1945" s="22" t="s">
        <v>48</v>
      </c>
      <c r="E1945" s="23" t="s">
        <v>43</v>
      </c>
      <c r="F1945" s="24">
        <v>20.63</v>
      </c>
    </row>
    <row r="1946" spans="1:6">
      <c r="A1946" s="22">
        <v>44015</v>
      </c>
      <c r="B1946" s="22" t="str">
        <f t="shared" si="60"/>
        <v>Jul</v>
      </c>
      <c r="C1946" s="23">
        <f t="shared" si="61"/>
        <v>27</v>
      </c>
      <c r="D1946" s="22" t="s">
        <v>38</v>
      </c>
      <c r="E1946" s="23" t="s">
        <v>61</v>
      </c>
      <c r="F1946" s="24">
        <v>53.15</v>
      </c>
    </row>
    <row r="1947" spans="1:6">
      <c r="A1947" s="22">
        <v>44067</v>
      </c>
      <c r="B1947" s="22" t="str">
        <f t="shared" si="60"/>
        <v>Aug</v>
      </c>
      <c r="C1947" s="23">
        <f t="shared" si="61"/>
        <v>35</v>
      </c>
      <c r="D1947" s="22" t="s">
        <v>45</v>
      </c>
      <c r="E1947" s="23" t="s">
        <v>46</v>
      </c>
      <c r="F1947" s="24">
        <v>24.92</v>
      </c>
    </row>
    <row r="1948" spans="1:6">
      <c r="A1948" s="22">
        <v>44070</v>
      </c>
      <c r="B1948" s="22" t="str">
        <f t="shared" si="60"/>
        <v>Aug</v>
      </c>
      <c r="C1948" s="23">
        <f t="shared" si="61"/>
        <v>35</v>
      </c>
      <c r="D1948" s="22" t="s">
        <v>38</v>
      </c>
      <c r="E1948" s="23" t="s">
        <v>43</v>
      </c>
      <c r="F1948" s="24">
        <v>60.52</v>
      </c>
    </row>
    <row r="1949" spans="1:6">
      <c r="A1949" s="22">
        <v>44047</v>
      </c>
      <c r="B1949" s="22" t="str">
        <f t="shared" si="60"/>
        <v>Aug</v>
      </c>
      <c r="C1949" s="23">
        <f t="shared" si="61"/>
        <v>32</v>
      </c>
      <c r="D1949" s="22" t="s">
        <v>48</v>
      </c>
      <c r="E1949" s="23" t="s">
        <v>50</v>
      </c>
      <c r="F1949" s="24">
        <v>23.69</v>
      </c>
    </row>
    <row r="1950" spans="1:6">
      <c r="A1950" s="22">
        <v>44044</v>
      </c>
      <c r="B1950" s="22" t="str">
        <f t="shared" si="60"/>
        <v>Aug</v>
      </c>
      <c r="C1950" s="23">
        <f t="shared" si="61"/>
        <v>31</v>
      </c>
      <c r="D1950" s="22" t="s">
        <v>38</v>
      </c>
      <c r="E1950" s="23" t="s">
        <v>46</v>
      </c>
      <c r="F1950" s="24">
        <v>46.73</v>
      </c>
    </row>
    <row r="1951" spans="1:6">
      <c r="A1951" s="22">
        <v>44068</v>
      </c>
      <c r="B1951" s="22" t="str">
        <f t="shared" si="60"/>
        <v>Aug</v>
      </c>
      <c r="C1951" s="23">
        <f t="shared" si="61"/>
        <v>35</v>
      </c>
      <c r="D1951" s="22" t="s">
        <v>48</v>
      </c>
      <c r="E1951" s="23" t="s">
        <v>46</v>
      </c>
      <c r="F1951" s="24">
        <v>24.17</v>
      </c>
    </row>
    <row r="1952" spans="1:6">
      <c r="A1952" s="22">
        <v>44059</v>
      </c>
      <c r="B1952" s="22" t="str">
        <f t="shared" si="60"/>
        <v>Aug</v>
      </c>
      <c r="C1952" s="23">
        <f t="shared" si="61"/>
        <v>34</v>
      </c>
      <c r="D1952" s="22" t="s">
        <v>38</v>
      </c>
      <c r="E1952" s="23" t="s">
        <v>43</v>
      </c>
      <c r="F1952" s="24">
        <v>40.9</v>
      </c>
    </row>
    <row r="1953" spans="1:6">
      <c r="A1953" s="22">
        <v>44076</v>
      </c>
      <c r="B1953" s="22" t="str">
        <f t="shared" si="60"/>
        <v>Sep</v>
      </c>
      <c r="C1953" s="23">
        <f t="shared" si="61"/>
        <v>36</v>
      </c>
      <c r="D1953" s="22" t="s">
        <v>38</v>
      </c>
      <c r="E1953" s="23" t="s">
        <v>66</v>
      </c>
      <c r="F1953" s="24">
        <v>36.74</v>
      </c>
    </row>
    <row r="1954" spans="1:6">
      <c r="A1954" s="22">
        <v>44050</v>
      </c>
      <c r="B1954" s="22" t="str">
        <f t="shared" si="60"/>
        <v>Aug</v>
      </c>
      <c r="C1954" s="23">
        <f t="shared" si="61"/>
        <v>32</v>
      </c>
      <c r="D1954" s="22" t="s">
        <v>38</v>
      </c>
      <c r="E1954" s="23" t="s">
        <v>57</v>
      </c>
      <c r="F1954" s="24">
        <v>46.13</v>
      </c>
    </row>
    <row r="1955" spans="1:6">
      <c r="A1955" s="22">
        <v>44011</v>
      </c>
      <c r="B1955" s="22" t="str">
        <f t="shared" si="60"/>
        <v>Jun</v>
      </c>
      <c r="C1955" s="23">
        <f t="shared" si="61"/>
        <v>27</v>
      </c>
      <c r="D1955" s="22" t="s">
        <v>45</v>
      </c>
      <c r="E1955" s="23" t="s">
        <v>46</v>
      </c>
      <c r="F1955" s="24">
        <v>48.61</v>
      </c>
    </row>
    <row r="1956" spans="1:6">
      <c r="A1956" s="22">
        <v>44006</v>
      </c>
      <c r="B1956" s="22" t="str">
        <f t="shared" si="60"/>
        <v>Jun</v>
      </c>
      <c r="C1956" s="23">
        <f t="shared" si="61"/>
        <v>26</v>
      </c>
      <c r="D1956" s="22" t="s">
        <v>38</v>
      </c>
      <c r="E1956" s="23" t="s">
        <v>43</v>
      </c>
      <c r="F1956" s="24">
        <v>20.59</v>
      </c>
    </row>
    <row r="1957" spans="1:6">
      <c r="A1957" s="22">
        <v>44044</v>
      </c>
      <c r="B1957" s="22" t="str">
        <f t="shared" si="60"/>
        <v>Aug</v>
      </c>
      <c r="C1957" s="23">
        <f t="shared" si="61"/>
        <v>31</v>
      </c>
      <c r="D1957" s="22" t="s">
        <v>48</v>
      </c>
      <c r="E1957" s="23" t="s">
        <v>57</v>
      </c>
      <c r="F1957" s="24">
        <v>66.540000000000006</v>
      </c>
    </row>
    <row r="1958" spans="1:6">
      <c r="A1958" s="22">
        <v>44045</v>
      </c>
      <c r="B1958" s="22" t="str">
        <f t="shared" si="60"/>
        <v>Aug</v>
      </c>
      <c r="C1958" s="23">
        <f t="shared" si="61"/>
        <v>32</v>
      </c>
      <c r="D1958" s="22" t="s">
        <v>38</v>
      </c>
      <c r="E1958" s="23" t="s">
        <v>54</v>
      </c>
      <c r="F1958" s="24">
        <v>68.37</v>
      </c>
    </row>
    <row r="1959" spans="1:6">
      <c r="A1959" s="22">
        <v>43987</v>
      </c>
      <c r="B1959" s="22" t="str">
        <f t="shared" si="60"/>
        <v>Jun</v>
      </c>
      <c r="C1959" s="23">
        <f t="shared" si="61"/>
        <v>23</v>
      </c>
      <c r="D1959" s="22" t="s">
        <v>38</v>
      </c>
      <c r="E1959" s="23" t="s">
        <v>66</v>
      </c>
      <c r="F1959" s="24">
        <v>54.7</v>
      </c>
    </row>
    <row r="1960" spans="1:6">
      <c r="A1960" s="22">
        <v>44073</v>
      </c>
      <c r="B1960" s="22" t="str">
        <f t="shared" si="60"/>
        <v>Aug</v>
      </c>
      <c r="C1960" s="23">
        <f t="shared" si="61"/>
        <v>36</v>
      </c>
      <c r="D1960" s="22" t="s">
        <v>38</v>
      </c>
      <c r="E1960" s="23" t="s">
        <v>49</v>
      </c>
      <c r="F1960" s="24">
        <v>66.97</v>
      </c>
    </row>
    <row r="1961" spans="1:6">
      <c r="A1961" s="22">
        <v>43997</v>
      </c>
      <c r="B1961" s="22" t="str">
        <f t="shared" si="60"/>
        <v>Jun</v>
      </c>
      <c r="C1961" s="23">
        <f t="shared" si="61"/>
        <v>25</v>
      </c>
      <c r="D1961" s="22" t="s">
        <v>48</v>
      </c>
      <c r="E1961" s="23" t="s">
        <v>56</v>
      </c>
      <c r="F1961" s="24">
        <v>63.42</v>
      </c>
    </row>
    <row r="1962" spans="1:6">
      <c r="A1962" s="22">
        <v>43969</v>
      </c>
      <c r="B1962" s="22" t="str">
        <f t="shared" si="60"/>
        <v>May</v>
      </c>
      <c r="C1962" s="23">
        <f t="shared" si="61"/>
        <v>21</v>
      </c>
      <c r="D1962" s="22" t="s">
        <v>48</v>
      </c>
      <c r="E1962" s="23" t="s">
        <v>43</v>
      </c>
      <c r="F1962" s="24">
        <v>20.91</v>
      </c>
    </row>
    <row r="1963" spans="1:6">
      <c r="A1963" s="22">
        <v>44050</v>
      </c>
      <c r="B1963" s="22" t="str">
        <f t="shared" si="60"/>
        <v>Aug</v>
      </c>
      <c r="C1963" s="23">
        <f t="shared" si="61"/>
        <v>32</v>
      </c>
      <c r="D1963" s="22" t="s">
        <v>45</v>
      </c>
      <c r="E1963" s="23" t="s">
        <v>54</v>
      </c>
      <c r="F1963" s="24">
        <v>24.21</v>
      </c>
    </row>
    <row r="1964" spans="1:6">
      <c r="A1964" s="22">
        <v>44047</v>
      </c>
      <c r="B1964" s="22" t="str">
        <f t="shared" si="60"/>
        <v>Aug</v>
      </c>
      <c r="C1964" s="23">
        <f t="shared" si="61"/>
        <v>32</v>
      </c>
      <c r="D1964" s="22" t="s">
        <v>38</v>
      </c>
      <c r="E1964" s="23" t="s">
        <v>56</v>
      </c>
      <c r="F1964" s="24">
        <v>84.38</v>
      </c>
    </row>
    <row r="1965" spans="1:6">
      <c r="A1965" s="22">
        <v>44020</v>
      </c>
      <c r="B1965" s="22" t="str">
        <f t="shared" si="60"/>
        <v>Jul</v>
      </c>
      <c r="C1965" s="23">
        <f t="shared" si="61"/>
        <v>28</v>
      </c>
      <c r="D1965" s="22" t="s">
        <v>38</v>
      </c>
      <c r="E1965" s="23" t="s">
        <v>54</v>
      </c>
      <c r="F1965" s="24">
        <v>47.94</v>
      </c>
    </row>
    <row r="1966" spans="1:6">
      <c r="A1966" s="22">
        <v>43976</v>
      </c>
      <c r="B1966" s="22" t="str">
        <f t="shared" si="60"/>
        <v>May</v>
      </c>
      <c r="C1966" s="23">
        <f t="shared" si="61"/>
        <v>22</v>
      </c>
      <c r="D1966" s="22" t="s">
        <v>48</v>
      </c>
      <c r="E1966" s="23" t="s">
        <v>53</v>
      </c>
      <c r="F1966" s="24">
        <v>87.2</v>
      </c>
    </row>
    <row r="1967" spans="1:6">
      <c r="A1967" s="22">
        <v>43964</v>
      </c>
      <c r="B1967" s="22" t="str">
        <f t="shared" si="60"/>
        <v>May</v>
      </c>
      <c r="C1967" s="23">
        <f t="shared" si="61"/>
        <v>20</v>
      </c>
      <c r="D1967" s="22" t="s">
        <v>38</v>
      </c>
      <c r="E1967" s="23" t="s">
        <v>43</v>
      </c>
      <c r="F1967" s="24">
        <v>40.75</v>
      </c>
    </row>
    <row r="1968" spans="1:6">
      <c r="A1968" s="22">
        <v>44083</v>
      </c>
      <c r="B1968" s="22" t="str">
        <f t="shared" si="60"/>
        <v>Sep</v>
      </c>
      <c r="C1968" s="23">
        <f t="shared" si="61"/>
        <v>37</v>
      </c>
      <c r="D1968" s="22" t="s">
        <v>48</v>
      </c>
      <c r="E1968" s="23" t="s">
        <v>43</v>
      </c>
      <c r="F1968" s="24">
        <v>246.2</v>
      </c>
    </row>
    <row r="1969" spans="1:6">
      <c r="A1969" s="22">
        <v>43997</v>
      </c>
      <c r="B1969" s="22" t="str">
        <f t="shared" si="60"/>
        <v>Jun</v>
      </c>
      <c r="C1969" s="23">
        <f t="shared" si="61"/>
        <v>25</v>
      </c>
      <c r="D1969" s="22" t="s">
        <v>48</v>
      </c>
      <c r="E1969" s="23" t="s">
        <v>39</v>
      </c>
      <c r="F1969" s="24">
        <v>240.26</v>
      </c>
    </row>
    <row r="1970" spans="1:6">
      <c r="A1970" s="22">
        <v>44068</v>
      </c>
      <c r="B1970" s="22" t="str">
        <f t="shared" si="60"/>
        <v>Aug</v>
      </c>
      <c r="C1970" s="23">
        <f t="shared" si="61"/>
        <v>35</v>
      </c>
      <c r="D1970" s="22" t="s">
        <v>38</v>
      </c>
      <c r="E1970" s="23" t="s">
        <v>49</v>
      </c>
      <c r="F1970" s="24">
        <v>99.9</v>
      </c>
    </row>
    <row r="1971" spans="1:6">
      <c r="A1971" s="22">
        <v>43983</v>
      </c>
      <c r="B1971" s="22" t="str">
        <f t="shared" si="60"/>
        <v>Jun</v>
      </c>
      <c r="C1971" s="23">
        <f t="shared" si="61"/>
        <v>23</v>
      </c>
      <c r="D1971" s="22" t="s">
        <v>38</v>
      </c>
      <c r="E1971" s="23" t="s">
        <v>49</v>
      </c>
      <c r="F1971" s="24">
        <v>68.92</v>
      </c>
    </row>
    <row r="1972" spans="1:6">
      <c r="A1972" s="22">
        <v>44009</v>
      </c>
      <c r="B1972" s="22" t="str">
        <f t="shared" si="60"/>
        <v>Jun</v>
      </c>
      <c r="C1972" s="23">
        <f t="shared" si="61"/>
        <v>26</v>
      </c>
      <c r="D1972" s="22" t="s">
        <v>48</v>
      </c>
      <c r="E1972" s="23" t="s">
        <v>46</v>
      </c>
      <c r="F1972" s="24">
        <v>73</v>
      </c>
    </row>
    <row r="1973" spans="1:6">
      <c r="A1973" s="22">
        <v>44072</v>
      </c>
      <c r="B1973" s="22" t="str">
        <f t="shared" si="60"/>
        <v>Aug</v>
      </c>
      <c r="C1973" s="23">
        <f t="shared" si="61"/>
        <v>35</v>
      </c>
      <c r="D1973" s="22" t="s">
        <v>48</v>
      </c>
      <c r="E1973" s="23" t="s">
        <v>43</v>
      </c>
      <c r="F1973" s="24">
        <v>40.340000000000003</v>
      </c>
    </row>
    <row r="1974" spans="1:6">
      <c r="A1974" s="22">
        <v>44005</v>
      </c>
      <c r="B1974" s="22" t="str">
        <f t="shared" si="60"/>
        <v>Jun</v>
      </c>
      <c r="C1974" s="23">
        <f t="shared" si="61"/>
        <v>26</v>
      </c>
      <c r="D1974" s="22" t="s">
        <v>38</v>
      </c>
      <c r="E1974" s="23" t="s">
        <v>54</v>
      </c>
      <c r="F1974" s="24">
        <v>71.72</v>
      </c>
    </row>
    <row r="1975" spans="1:6">
      <c r="A1975" s="22">
        <v>43992</v>
      </c>
      <c r="B1975" s="22" t="str">
        <f t="shared" si="60"/>
        <v>Jun</v>
      </c>
      <c r="C1975" s="23">
        <f t="shared" si="61"/>
        <v>24</v>
      </c>
      <c r="D1975" s="22" t="s">
        <v>48</v>
      </c>
      <c r="E1975" s="23" t="s">
        <v>54</v>
      </c>
      <c r="F1975" s="24">
        <v>71.67</v>
      </c>
    </row>
    <row r="1976" spans="1:6">
      <c r="A1976" s="22">
        <v>43976</v>
      </c>
      <c r="B1976" s="22" t="str">
        <f t="shared" si="60"/>
        <v>May</v>
      </c>
      <c r="C1976" s="23">
        <f t="shared" si="61"/>
        <v>22</v>
      </c>
      <c r="D1976" s="22" t="s">
        <v>38</v>
      </c>
      <c r="E1976" s="23" t="s">
        <v>50</v>
      </c>
      <c r="F1976" s="24">
        <v>46.43</v>
      </c>
    </row>
    <row r="1977" spans="1:6">
      <c r="A1977" s="22">
        <v>44038</v>
      </c>
      <c r="B1977" s="22" t="str">
        <f t="shared" si="60"/>
        <v>Jul</v>
      </c>
      <c r="C1977" s="23">
        <f t="shared" si="61"/>
        <v>31</v>
      </c>
      <c r="D1977" s="22" t="s">
        <v>48</v>
      </c>
      <c r="E1977" s="23" t="s">
        <v>57</v>
      </c>
      <c r="F1977" s="24">
        <v>69.84</v>
      </c>
    </row>
    <row r="1978" spans="1:6">
      <c r="A1978" s="22">
        <v>44007</v>
      </c>
      <c r="B1978" s="22" t="str">
        <f t="shared" si="60"/>
        <v>Jun</v>
      </c>
      <c r="C1978" s="23">
        <f t="shared" si="61"/>
        <v>26</v>
      </c>
      <c r="D1978" s="22" t="s">
        <v>48</v>
      </c>
      <c r="E1978" s="23" t="s">
        <v>50</v>
      </c>
      <c r="F1978" s="24">
        <v>69.400000000000006</v>
      </c>
    </row>
    <row r="1979" spans="1:6">
      <c r="A1979" s="22">
        <v>44046</v>
      </c>
      <c r="B1979" s="22" t="str">
        <f t="shared" si="60"/>
        <v>Aug</v>
      </c>
      <c r="C1979" s="23">
        <f t="shared" si="61"/>
        <v>32</v>
      </c>
      <c r="D1979" s="22" t="s">
        <v>48</v>
      </c>
      <c r="E1979" s="23" t="s">
        <v>49</v>
      </c>
      <c r="F1979" s="24">
        <v>66.34</v>
      </c>
    </row>
    <row r="1980" spans="1:6">
      <c r="A1980" s="22">
        <v>43986</v>
      </c>
      <c r="B1980" s="22" t="str">
        <f t="shared" si="60"/>
        <v>Jun</v>
      </c>
      <c r="C1980" s="23">
        <f t="shared" si="61"/>
        <v>23</v>
      </c>
      <c r="D1980" s="22" t="s">
        <v>45</v>
      </c>
      <c r="E1980" s="23" t="s">
        <v>49</v>
      </c>
      <c r="F1980" s="24">
        <v>68.95</v>
      </c>
    </row>
    <row r="1981" spans="1:6">
      <c r="A1981" s="22">
        <v>44010</v>
      </c>
      <c r="B1981" s="22" t="str">
        <f t="shared" si="60"/>
        <v>Jun</v>
      </c>
      <c r="C1981" s="23">
        <f t="shared" si="61"/>
        <v>27</v>
      </c>
      <c r="D1981" s="22" t="s">
        <v>38</v>
      </c>
      <c r="E1981" s="23" t="s">
        <v>43</v>
      </c>
      <c r="F1981" s="24">
        <v>38.36</v>
      </c>
    </row>
    <row r="1982" spans="1:6">
      <c r="A1982" s="22">
        <v>44053</v>
      </c>
      <c r="B1982" s="22" t="str">
        <f t="shared" si="60"/>
        <v>Aug</v>
      </c>
      <c r="C1982" s="23">
        <f t="shared" si="61"/>
        <v>33</v>
      </c>
      <c r="D1982" s="22" t="s">
        <v>38</v>
      </c>
      <c r="E1982" s="23" t="s">
        <v>57</v>
      </c>
      <c r="F1982" s="24">
        <v>23.91</v>
      </c>
    </row>
    <row r="1983" spans="1:6">
      <c r="A1983" s="22">
        <v>44020</v>
      </c>
      <c r="B1983" s="22" t="str">
        <f t="shared" si="60"/>
        <v>Jul</v>
      </c>
      <c r="C1983" s="23">
        <f t="shared" si="61"/>
        <v>28</v>
      </c>
      <c r="D1983" s="22" t="s">
        <v>48</v>
      </c>
      <c r="E1983" s="23" t="s">
        <v>53</v>
      </c>
      <c r="F1983" s="24">
        <v>58.61</v>
      </c>
    </row>
    <row r="1984" spans="1:6">
      <c r="A1984" s="22">
        <v>43990</v>
      </c>
      <c r="B1984" s="22" t="str">
        <f t="shared" si="60"/>
        <v>Jun</v>
      </c>
      <c r="C1984" s="23">
        <f t="shared" si="61"/>
        <v>24</v>
      </c>
      <c r="D1984" s="22" t="s">
        <v>48</v>
      </c>
      <c r="E1984" s="23" t="s">
        <v>53</v>
      </c>
      <c r="F1984" s="24">
        <v>87.15</v>
      </c>
    </row>
    <row r="1985" spans="1:6">
      <c r="A1985" s="22">
        <v>43952</v>
      </c>
      <c r="B1985" s="22" t="str">
        <f t="shared" si="60"/>
        <v>May</v>
      </c>
      <c r="C1985" s="23">
        <f t="shared" si="61"/>
        <v>18</v>
      </c>
      <c r="D1985" s="22" t="s">
        <v>48</v>
      </c>
      <c r="E1985" s="23" t="s">
        <v>61</v>
      </c>
      <c r="F1985" s="24">
        <v>83.4</v>
      </c>
    </row>
    <row r="1986" spans="1:6">
      <c r="A1986" s="22">
        <v>44072</v>
      </c>
      <c r="B1986" s="22" t="str">
        <f t="shared" si="60"/>
        <v>Aug</v>
      </c>
      <c r="C1986" s="23">
        <f t="shared" si="61"/>
        <v>35</v>
      </c>
      <c r="D1986" s="22" t="s">
        <v>38</v>
      </c>
      <c r="E1986" s="23" t="s">
        <v>53</v>
      </c>
      <c r="F1986" s="24">
        <v>331.02</v>
      </c>
    </row>
    <row r="1987" spans="1:6">
      <c r="A1987" s="22">
        <v>44071</v>
      </c>
      <c r="B1987" s="22" t="str">
        <f t="shared" si="60"/>
        <v>Aug</v>
      </c>
      <c r="C1987" s="23">
        <f t="shared" si="61"/>
        <v>35</v>
      </c>
      <c r="D1987" s="22" t="s">
        <v>45</v>
      </c>
      <c r="E1987" s="23" t="s">
        <v>49</v>
      </c>
      <c r="F1987" s="24">
        <v>96.6</v>
      </c>
    </row>
    <row r="1988" spans="1:6">
      <c r="A1988" s="22">
        <v>43990</v>
      </c>
      <c r="B1988" s="22" t="str">
        <f t="shared" si="60"/>
        <v>Jun</v>
      </c>
      <c r="C1988" s="23">
        <f t="shared" si="61"/>
        <v>24</v>
      </c>
      <c r="D1988" s="22" t="s">
        <v>45</v>
      </c>
      <c r="E1988" s="23" t="s">
        <v>53</v>
      </c>
      <c r="F1988" s="24">
        <v>58.37</v>
      </c>
    </row>
    <row r="1989" spans="1:6">
      <c r="A1989" s="22">
        <v>44002</v>
      </c>
      <c r="B1989" s="22" t="str">
        <f t="shared" si="60"/>
        <v>Jun</v>
      </c>
      <c r="C1989" s="23">
        <f t="shared" si="61"/>
        <v>25</v>
      </c>
      <c r="D1989" s="22" t="s">
        <v>48</v>
      </c>
      <c r="E1989" s="23" t="s">
        <v>57</v>
      </c>
      <c r="F1989" s="24">
        <v>23.78</v>
      </c>
    </row>
    <row r="1990" spans="1:6">
      <c r="A1990" s="22">
        <v>44010</v>
      </c>
      <c r="B1990" s="22" t="str">
        <f t="shared" ref="B1990:B2005" si="62">TEXT(A1990,"mmm")</f>
        <v>Jun</v>
      </c>
      <c r="C1990" s="23">
        <f t="shared" ref="C1990:C2005" si="63">WEEKNUM(A1990)</f>
        <v>27</v>
      </c>
      <c r="D1990" s="22" t="s">
        <v>48</v>
      </c>
      <c r="E1990" s="23" t="s">
        <v>61</v>
      </c>
      <c r="F1990" s="24">
        <v>277.32</v>
      </c>
    </row>
    <row r="1991" spans="1:6">
      <c r="A1991" s="22">
        <v>44000</v>
      </c>
      <c r="B1991" s="22" t="str">
        <f t="shared" si="62"/>
        <v>Jun</v>
      </c>
      <c r="C1991" s="23">
        <f t="shared" si="63"/>
        <v>25</v>
      </c>
      <c r="D1991" s="22" t="s">
        <v>48</v>
      </c>
      <c r="E1991" s="23" t="s">
        <v>49</v>
      </c>
      <c r="F1991" s="24">
        <v>33.33</v>
      </c>
    </row>
    <row r="1992" spans="1:6">
      <c r="A1992" s="22">
        <v>43996</v>
      </c>
      <c r="B1992" s="22" t="str">
        <f t="shared" si="62"/>
        <v>Jun</v>
      </c>
      <c r="C1992" s="23">
        <f t="shared" si="63"/>
        <v>25</v>
      </c>
      <c r="D1992" s="22" t="s">
        <v>48</v>
      </c>
      <c r="E1992" s="23" t="s">
        <v>58</v>
      </c>
      <c r="F1992" s="24">
        <v>24.9</v>
      </c>
    </row>
    <row r="1993" spans="1:6">
      <c r="A1993" s="22">
        <v>44065</v>
      </c>
      <c r="B1993" s="22" t="str">
        <f t="shared" si="62"/>
        <v>Aug</v>
      </c>
      <c r="C1993" s="23">
        <f t="shared" si="63"/>
        <v>34</v>
      </c>
      <c r="D1993" s="22" t="s">
        <v>48</v>
      </c>
      <c r="E1993" s="23" t="s">
        <v>57</v>
      </c>
      <c r="F1993" s="24">
        <v>66.78</v>
      </c>
    </row>
    <row r="1994" spans="1:6">
      <c r="A1994" s="22">
        <v>43995</v>
      </c>
      <c r="B1994" s="22" t="str">
        <f t="shared" si="62"/>
        <v>Jun</v>
      </c>
      <c r="C1994" s="23">
        <f t="shared" si="63"/>
        <v>24</v>
      </c>
      <c r="D1994" s="22" t="s">
        <v>48</v>
      </c>
      <c r="E1994" s="23" t="s">
        <v>61</v>
      </c>
      <c r="F1994" s="24">
        <v>27.75</v>
      </c>
    </row>
    <row r="1995" spans="1:6">
      <c r="A1995" s="22">
        <v>43986</v>
      </c>
      <c r="B1995" s="22" t="str">
        <f t="shared" si="62"/>
        <v>Jun</v>
      </c>
      <c r="C1995" s="23">
        <f t="shared" si="63"/>
        <v>23</v>
      </c>
      <c r="D1995" s="22" t="s">
        <v>48</v>
      </c>
      <c r="E1995" s="23" t="s">
        <v>57</v>
      </c>
      <c r="F1995" s="24">
        <v>23.48</v>
      </c>
    </row>
    <row r="1996" spans="1:6">
      <c r="A1996" s="22">
        <v>43995</v>
      </c>
      <c r="B1996" s="22" t="str">
        <f t="shared" si="62"/>
        <v>Jun</v>
      </c>
      <c r="C1996" s="23">
        <f t="shared" si="63"/>
        <v>24</v>
      </c>
      <c r="D1996" s="22" t="s">
        <v>48</v>
      </c>
      <c r="E1996" s="23" t="s">
        <v>53</v>
      </c>
      <c r="F1996" s="24">
        <v>28.71</v>
      </c>
    </row>
    <row r="1997" spans="1:6">
      <c r="A1997" s="22">
        <v>44073</v>
      </c>
      <c r="B1997" s="22" t="str">
        <f t="shared" si="62"/>
        <v>Aug</v>
      </c>
      <c r="C1997" s="23">
        <f t="shared" si="63"/>
        <v>36</v>
      </c>
      <c r="D1997" s="22" t="s">
        <v>48</v>
      </c>
      <c r="E1997" s="23" t="s">
        <v>43</v>
      </c>
      <c r="F1997" s="24">
        <v>60.09</v>
      </c>
    </row>
    <row r="1998" spans="1:6">
      <c r="A1998" s="22">
        <v>44092</v>
      </c>
      <c r="B1998" s="22" t="str">
        <f t="shared" si="62"/>
        <v>Sep</v>
      </c>
      <c r="C1998" s="23">
        <f t="shared" si="63"/>
        <v>38</v>
      </c>
      <c r="D1998" s="22" t="s">
        <v>38</v>
      </c>
      <c r="E1998" s="23" t="s">
        <v>46</v>
      </c>
      <c r="F1998" s="24">
        <v>75.36</v>
      </c>
    </row>
    <row r="1999" spans="1:6">
      <c r="A1999" s="22">
        <v>44061</v>
      </c>
      <c r="B1999" s="22" t="str">
        <f t="shared" si="62"/>
        <v>Aug</v>
      </c>
      <c r="C1999" s="23">
        <f t="shared" si="63"/>
        <v>34</v>
      </c>
      <c r="D1999" s="22" t="s">
        <v>45</v>
      </c>
      <c r="E1999" s="23" t="s">
        <v>39</v>
      </c>
      <c r="F1999" s="24">
        <v>78.58</v>
      </c>
    </row>
    <row r="2000" spans="1:6">
      <c r="A2000" s="22">
        <v>44072</v>
      </c>
      <c r="B2000" s="22" t="str">
        <f t="shared" si="62"/>
        <v>Aug</v>
      </c>
      <c r="C2000" s="23">
        <f t="shared" si="63"/>
        <v>35</v>
      </c>
      <c r="D2000" s="22" t="s">
        <v>38</v>
      </c>
      <c r="E2000" s="23" t="s">
        <v>61</v>
      </c>
      <c r="F2000" s="24">
        <v>83.37</v>
      </c>
    </row>
    <row r="2001" spans="1:6">
      <c r="A2001" s="22">
        <v>43984</v>
      </c>
      <c r="B2001" s="22" t="str">
        <f t="shared" si="62"/>
        <v>Jun</v>
      </c>
      <c r="C2001" s="23">
        <f t="shared" si="63"/>
        <v>23</v>
      </c>
      <c r="D2001" s="22" t="s">
        <v>48</v>
      </c>
      <c r="E2001" s="23" t="s">
        <v>49</v>
      </c>
      <c r="F2001" s="24">
        <v>136.15</v>
      </c>
    </row>
    <row r="2002" spans="1:6">
      <c r="A2002" s="22">
        <v>44036</v>
      </c>
      <c r="B2002" s="22" t="str">
        <f t="shared" si="62"/>
        <v>Jul</v>
      </c>
      <c r="C2002" s="23">
        <f t="shared" si="63"/>
        <v>30</v>
      </c>
      <c r="D2002" s="22" t="s">
        <v>48</v>
      </c>
      <c r="E2002" s="23" t="s">
        <v>53</v>
      </c>
      <c r="F2002" s="24">
        <v>29.8</v>
      </c>
    </row>
    <row r="2003" spans="1:6">
      <c r="A2003" s="22">
        <v>44061</v>
      </c>
      <c r="B2003" s="22" t="str">
        <f t="shared" si="62"/>
        <v>Aug</v>
      </c>
      <c r="C2003" s="23">
        <f t="shared" si="63"/>
        <v>34</v>
      </c>
      <c r="D2003" s="22" t="s">
        <v>48</v>
      </c>
      <c r="E2003" s="23" t="s">
        <v>43</v>
      </c>
      <c r="F2003" s="24">
        <v>38.01</v>
      </c>
    </row>
    <row r="2004" spans="1:6">
      <c r="A2004" s="22">
        <v>44011</v>
      </c>
      <c r="B2004" s="22" t="str">
        <f t="shared" si="62"/>
        <v>Jun</v>
      </c>
      <c r="C2004" s="23">
        <f t="shared" si="63"/>
        <v>27</v>
      </c>
      <c r="D2004" s="22" t="s">
        <v>48</v>
      </c>
      <c r="E2004" s="23" t="s">
        <v>57</v>
      </c>
      <c r="F2004" s="24">
        <v>46.46</v>
      </c>
    </row>
    <row r="2005" spans="1:6">
      <c r="A2005" s="22">
        <v>43984</v>
      </c>
      <c r="B2005" s="22" t="str">
        <f t="shared" si="62"/>
        <v>Jun</v>
      </c>
      <c r="C2005" s="23">
        <f t="shared" si="63"/>
        <v>23</v>
      </c>
      <c r="D2005" s="22" t="s">
        <v>45</v>
      </c>
      <c r="E2005" s="23" t="s">
        <v>50</v>
      </c>
      <c r="F2005" s="24">
        <v>501.75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5C758-0D0C-49C7-8025-1D397838BDF2}">
  <sheetPr>
    <tabColor rgb="FFFFFF00"/>
  </sheetPr>
  <dimension ref="A2:AW2005"/>
  <sheetViews>
    <sheetView showGridLines="0" topLeftCell="F1" zoomScaleNormal="100" workbookViewId="0">
      <selection activeCell="L12" sqref="L12"/>
    </sheetView>
  </sheetViews>
  <sheetFormatPr defaultRowHeight="14.25"/>
  <cols>
    <col min="1" max="1" width="11.59765625" customWidth="1"/>
    <col min="2" max="2" width="7.1328125" bestFit="1" customWidth="1"/>
    <col min="3" max="3" width="6.265625" customWidth="1"/>
    <col min="4" max="4" width="16.265625" customWidth="1"/>
    <col min="5" max="6" width="14.1328125" bestFit="1" customWidth="1"/>
    <col min="7" max="9" width="11.73046875" customWidth="1"/>
    <col min="11" max="11" width="13.265625" customWidth="1"/>
    <col min="12" max="12" width="18.59765625" customWidth="1"/>
    <col min="13" max="13" width="11.265625" customWidth="1"/>
    <col min="25" max="25" width="18.59765625" bestFit="1" customWidth="1"/>
    <col min="26" max="28" width="15.1328125" bestFit="1" customWidth="1"/>
    <col min="29" max="29" width="11.265625" bestFit="1" customWidth="1"/>
    <col min="48" max="48" width="24" bestFit="1" customWidth="1"/>
    <col min="49" max="49" width="27.73046875" bestFit="1" customWidth="1"/>
    <col min="50" max="50" width="15.1328125" bestFit="1" customWidth="1"/>
    <col min="51" max="51" width="12.86328125" bestFit="1" customWidth="1"/>
    <col min="52" max="52" width="14.265625" bestFit="1" customWidth="1"/>
    <col min="53" max="53" width="11.265625" bestFit="1" customWidth="1"/>
  </cols>
  <sheetData>
    <row r="2" spans="1:49">
      <c r="A2" s="16" t="s">
        <v>21</v>
      </c>
      <c r="K2" s="16" t="s">
        <v>22</v>
      </c>
      <c r="P2" s="16" t="s">
        <v>23</v>
      </c>
      <c r="AF2" t="s">
        <v>52</v>
      </c>
      <c r="AV2" s="17" t="s">
        <v>24</v>
      </c>
    </row>
    <row r="3" spans="1:49">
      <c r="AV3" s="15" t="s">
        <v>25</v>
      </c>
    </row>
    <row r="4" spans="1:49">
      <c r="K4" s="30" t="s">
        <v>342</v>
      </c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AV4" s="15" t="s">
        <v>28</v>
      </c>
    </row>
    <row r="5" spans="1:49">
      <c r="A5" s="19" t="s">
        <v>29</v>
      </c>
      <c r="B5" s="19" t="s">
        <v>30</v>
      </c>
      <c r="C5" s="19" t="s">
        <v>31</v>
      </c>
      <c r="D5" s="19" t="s">
        <v>32</v>
      </c>
      <c r="E5" s="19" t="s">
        <v>33</v>
      </c>
      <c r="F5" s="19" t="s">
        <v>34</v>
      </c>
      <c r="G5" s="20" t="s">
        <v>35</v>
      </c>
    </row>
    <row r="6" spans="1:49">
      <c r="A6" s="22">
        <v>44090</v>
      </c>
      <c r="B6" s="22" t="str">
        <f t="shared" ref="B6:B69" si="0">TEXT(A6,"mmm")</f>
        <v>Sep</v>
      </c>
      <c r="C6" s="23">
        <f t="shared" ref="C6:C69" si="1">WEEKNUM(A6)</f>
        <v>38</v>
      </c>
      <c r="D6" s="23" t="str">
        <f t="shared" ref="D6:D69" si="2">IFERROR(VLOOKUP(C6,$AV$7:$AW$14,2,0),"None")</f>
        <v>None</v>
      </c>
      <c r="E6" s="22" t="s">
        <v>38</v>
      </c>
      <c r="F6" s="23" t="s">
        <v>39</v>
      </c>
      <c r="G6" s="24">
        <v>160.04</v>
      </c>
      <c r="K6" s="25" t="s">
        <v>51</v>
      </c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AV6" s="15" t="s">
        <v>31</v>
      </c>
      <c r="AW6" s="15" t="s">
        <v>42</v>
      </c>
    </row>
    <row r="7" spans="1:49">
      <c r="A7" s="22">
        <v>44013</v>
      </c>
      <c r="B7" s="22" t="str">
        <f t="shared" si="0"/>
        <v>Jul</v>
      </c>
      <c r="C7" s="23">
        <f t="shared" si="1"/>
        <v>27</v>
      </c>
      <c r="D7" s="23" t="str">
        <f t="shared" si="2"/>
        <v>None</v>
      </c>
      <c r="E7" s="22" t="s">
        <v>38</v>
      </c>
      <c r="F7" s="23" t="s">
        <v>43</v>
      </c>
      <c r="G7" s="24">
        <v>40.76</v>
      </c>
      <c r="AV7" s="15" t="e">
        <f>#REF!</f>
        <v>#REF!</v>
      </c>
      <c r="AW7" s="15" t="str">
        <f>$AV$4</f>
        <v>Festival of Flight</v>
      </c>
    </row>
    <row r="8" spans="1:49">
      <c r="A8" s="22">
        <v>43984</v>
      </c>
      <c r="B8" s="22" t="str">
        <f t="shared" si="0"/>
        <v>Jun</v>
      </c>
      <c r="C8" s="23">
        <f t="shared" si="1"/>
        <v>23</v>
      </c>
      <c r="D8" s="23" t="str">
        <f t="shared" si="2"/>
        <v>None</v>
      </c>
      <c r="E8" s="22" t="s">
        <v>45</v>
      </c>
      <c r="F8" s="23" t="s">
        <v>46</v>
      </c>
      <c r="G8" s="24">
        <v>75.62</v>
      </c>
      <c r="AV8" s="15" t="e">
        <f>#REF!</f>
        <v>#REF!</v>
      </c>
      <c r="AW8" s="15" t="str">
        <f>$AV$4</f>
        <v>Festival of Flight</v>
      </c>
    </row>
    <row r="9" spans="1:49">
      <c r="A9" s="22">
        <v>43966</v>
      </c>
      <c r="B9" s="22" t="str">
        <f t="shared" si="0"/>
        <v>May</v>
      </c>
      <c r="C9" s="23">
        <f t="shared" si="1"/>
        <v>20</v>
      </c>
      <c r="D9" s="23" t="str">
        <f t="shared" si="2"/>
        <v>None</v>
      </c>
      <c r="E9" s="22" t="s">
        <v>48</v>
      </c>
      <c r="F9" s="23" t="s">
        <v>49</v>
      </c>
      <c r="G9" s="24">
        <v>99.29</v>
      </c>
      <c r="AV9" s="15" t="e">
        <f>#REF!</f>
        <v>#REF!</v>
      </c>
      <c r="AW9" s="15" t="str">
        <f>$AV$4</f>
        <v>Festival of Flight</v>
      </c>
    </row>
    <row r="10" spans="1:49" ht="15.75">
      <c r="A10" s="22">
        <v>43968</v>
      </c>
      <c r="B10" s="22" t="str">
        <f t="shared" si="0"/>
        <v>May</v>
      </c>
      <c r="C10" s="23">
        <f t="shared" si="1"/>
        <v>21</v>
      </c>
      <c r="D10" s="23" t="str">
        <f t="shared" si="2"/>
        <v>None</v>
      </c>
      <c r="E10" s="22" t="s">
        <v>38</v>
      </c>
      <c r="F10" s="23" t="s">
        <v>50</v>
      </c>
      <c r="G10" s="24">
        <v>46.25</v>
      </c>
      <c r="K10" s="31" t="s">
        <v>68</v>
      </c>
      <c r="L10" s="32"/>
      <c r="AV10" s="15" t="e">
        <f>#REF!</f>
        <v>#REF!</v>
      </c>
      <c r="AW10" s="15" t="str">
        <f>$AV$4</f>
        <v>Festival of Flight</v>
      </c>
    </row>
    <row r="11" spans="1:49">
      <c r="A11" s="22">
        <v>43992</v>
      </c>
      <c r="B11" s="22" t="str">
        <f t="shared" si="0"/>
        <v>Jun</v>
      </c>
      <c r="C11" s="23">
        <f t="shared" si="1"/>
        <v>24</v>
      </c>
      <c r="D11" s="23" t="str">
        <f t="shared" si="2"/>
        <v>None</v>
      </c>
      <c r="E11" s="22" t="s">
        <v>38</v>
      </c>
      <c r="F11" s="23" t="s">
        <v>53</v>
      </c>
      <c r="G11" s="24">
        <v>28.28</v>
      </c>
      <c r="AV11" s="15" t="e">
        <f>#REF!</f>
        <v>#REF!</v>
      </c>
      <c r="AW11" s="15" t="str">
        <f>$AV$3</f>
        <v>Fall Kite Event</v>
      </c>
    </row>
    <row r="12" spans="1:49">
      <c r="A12" s="22">
        <v>43954</v>
      </c>
      <c r="B12" s="22" t="str">
        <f t="shared" si="0"/>
        <v>May</v>
      </c>
      <c r="C12" s="23">
        <f t="shared" si="1"/>
        <v>19</v>
      </c>
      <c r="D12" s="23" t="str">
        <f t="shared" si="2"/>
        <v>None</v>
      </c>
      <c r="E12" s="22" t="s">
        <v>38</v>
      </c>
      <c r="F12" s="23" t="s">
        <v>54</v>
      </c>
      <c r="G12" s="24">
        <v>71.86</v>
      </c>
      <c r="K12" s="27" t="s">
        <v>34</v>
      </c>
      <c r="L12" t="s">
        <v>55</v>
      </c>
      <c r="AV12" s="15" t="e">
        <f>#REF!</f>
        <v>#REF!</v>
      </c>
      <c r="AW12" s="15" t="str">
        <f>$AV$3</f>
        <v>Fall Kite Event</v>
      </c>
    </row>
    <row r="13" spans="1:49">
      <c r="A13" s="22">
        <v>43964</v>
      </c>
      <c r="B13" s="22" t="str">
        <f t="shared" si="0"/>
        <v>May</v>
      </c>
      <c r="C13" s="23">
        <f t="shared" si="1"/>
        <v>20</v>
      </c>
      <c r="D13" s="23" t="str">
        <f t="shared" si="2"/>
        <v>None</v>
      </c>
      <c r="E13" s="22" t="s">
        <v>48</v>
      </c>
      <c r="F13" s="23" t="s">
        <v>50</v>
      </c>
      <c r="G13" s="24">
        <v>46.1</v>
      </c>
      <c r="K13" t="s">
        <v>56</v>
      </c>
      <c r="L13" s="26">
        <v>7377.4399999999987</v>
      </c>
      <c r="AV13" s="15" t="e">
        <f>#REF!</f>
        <v>#REF!</v>
      </c>
      <c r="AW13" s="15" t="str">
        <f>$AV$3</f>
        <v>Fall Kite Event</v>
      </c>
    </row>
    <row r="14" spans="1:49">
      <c r="A14" s="22">
        <v>44076</v>
      </c>
      <c r="B14" s="22" t="str">
        <f t="shared" si="0"/>
        <v>Sep</v>
      </c>
      <c r="C14" s="23">
        <f t="shared" si="1"/>
        <v>36</v>
      </c>
      <c r="D14" s="23" t="str">
        <f t="shared" si="2"/>
        <v>None</v>
      </c>
      <c r="E14" s="22" t="s">
        <v>48</v>
      </c>
      <c r="F14" s="23" t="s">
        <v>57</v>
      </c>
      <c r="G14" s="24">
        <v>23.25</v>
      </c>
      <c r="K14" t="s">
        <v>57</v>
      </c>
      <c r="L14" s="26">
        <v>17410.48</v>
      </c>
      <c r="AV14" s="15" t="e">
        <f>#REF!</f>
        <v>#REF!</v>
      </c>
      <c r="AW14" s="15" t="str">
        <f>$AV$3</f>
        <v>Fall Kite Event</v>
      </c>
    </row>
    <row r="15" spans="1:49">
      <c r="A15" s="22">
        <v>44015</v>
      </c>
      <c r="B15" s="22" t="str">
        <f t="shared" si="0"/>
        <v>Jul</v>
      </c>
      <c r="C15" s="23">
        <f t="shared" si="1"/>
        <v>27</v>
      </c>
      <c r="D15" s="23" t="str">
        <f t="shared" si="2"/>
        <v>None</v>
      </c>
      <c r="E15" s="22" t="s">
        <v>48</v>
      </c>
      <c r="F15" s="23" t="s">
        <v>58</v>
      </c>
      <c r="G15" s="24">
        <v>50.9</v>
      </c>
      <c r="K15" t="s">
        <v>50</v>
      </c>
      <c r="L15" s="26">
        <v>21195.400000000009</v>
      </c>
    </row>
    <row r="16" spans="1:49">
      <c r="A16" s="22">
        <v>43986</v>
      </c>
      <c r="B16" s="22" t="str">
        <f t="shared" si="0"/>
        <v>Jun</v>
      </c>
      <c r="C16" s="23">
        <f t="shared" si="1"/>
        <v>23</v>
      </c>
      <c r="D16" s="23" t="str">
        <f t="shared" si="2"/>
        <v>None</v>
      </c>
      <c r="E16" s="22" t="s">
        <v>38</v>
      </c>
      <c r="F16" s="23" t="s">
        <v>49</v>
      </c>
      <c r="G16" s="24">
        <v>66.849999999999994</v>
      </c>
      <c r="K16" t="s">
        <v>46</v>
      </c>
      <c r="L16" s="26">
        <v>8107.0899999999983</v>
      </c>
    </row>
    <row r="17" spans="1:12">
      <c r="A17" s="22">
        <v>44075</v>
      </c>
      <c r="B17" s="22" t="str">
        <f t="shared" si="0"/>
        <v>Sep</v>
      </c>
      <c r="C17" s="23">
        <f t="shared" si="1"/>
        <v>36</v>
      </c>
      <c r="D17" s="23" t="str">
        <f t="shared" si="2"/>
        <v>None</v>
      </c>
      <c r="E17" s="22" t="s">
        <v>48</v>
      </c>
      <c r="F17" s="23" t="s">
        <v>54</v>
      </c>
      <c r="G17" s="24">
        <v>24.68</v>
      </c>
      <c r="K17" t="s">
        <v>39</v>
      </c>
      <c r="L17" s="26">
        <v>16005.600000000002</v>
      </c>
    </row>
    <row r="18" spans="1:12">
      <c r="A18" s="22">
        <v>44084</v>
      </c>
      <c r="B18" s="22" t="str">
        <f t="shared" si="0"/>
        <v>Sep</v>
      </c>
      <c r="C18" s="23">
        <f t="shared" si="1"/>
        <v>37</v>
      </c>
      <c r="D18" s="23" t="str">
        <f t="shared" si="2"/>
        <v>None</v>
      </c>
      <c r="E18" s="22" t="s">
        <v>48</v>
      </c>
      <c r="F18" s="23" t="s">
        <v>50</v>
      </c>
      <c r="G18" s="24">
        <v>89</v>
      </c>
      <c r="K18" t="s">
        <v>61</v>
      </c>
      <c r="L18" s="26">
        <v>7817.8899999999985</v>
      </c>
    </row>
    <row r="19" spans="1:12">
      <c r="A19" s="22">
        <v>43972</v>
      </c>
      <c r="B19" s="22" t="str">
        <f t="shared" si="0"/>
        <v>May</v>
      </c>
      <c r="C19" s="23">
        <f t="shared" si="1"/>
        <v>21</v>
      </c>
      <c r="D19" s="23" t="str">
        <f t="shared" si="2"/>
        <v>None</v>
      </c>
      <c r="E19" s="22" t="s">
        <v>48</v>
      </c>
      <c r="F19" s="23" t="s">
        <v>49</v>
      </c>
      <c r="G19" s="24">
        <v>68.25</v>
      </c>
      <c r="K19" t="s">
        <v>53</v>
      </c>
      <c r="L19" s="26">
        <v>14919.119999999995</v>
      </c>
    </row>
    <row r="20" spans="1:12">
      <c r="A20" s="22">
        <v>44038</v>
      </c>
      <c r="B20" s="22" t="str">
        <f t="shared" si="0"/>
        <v>Jul</v>
      </c>
      <c r="C20" s="23">
        <f t="shared" si="1"/>
        <v>31</v>
      </c>
      <c r="D20" s="23" t="str">
        <f t="shared" si="2"/>
        <v>None</v>
      </c>
      <c r="E20" s="22" t="s">
        <v>38</v>
      </c>
      <c r="F20" s="23" t="s">
        <v>43</v>
      </c>
      <c r="G20" s="24">
        <v>20.88</v>
      </c>
      <c r="K20" t="s">
        <v>49</v>
      </c>
      <c r="L20" s="26">
        <v>37490.829999999994</v>
      </c>
    </row>
    <row r="21" spans="1:12">
      <c r="A21" s="22">
        <v>43963</v>
      </c>
      <c r="B21" s="22" t="str">
        <f t="shared" si="0"/>
        <v>May</v>
      </c>
      <c r="C21" s="23">
        <f t="shared" si="1"/>
        <v>20</v>
      </c>
      <c r="D21" s="23" t="str">
        <f t="shared" si="2"/>
        <v>None</v>
      </c>
      <c r="E21" s="22" t="s">
        <v>48</v>
      </c>
      <c r="F21" s="23" t="s">
        <v>58</v>
      </c>
      <c r="G21" s="24">
        <v>24.75</v>
      </c>
      <c r="K21" t="s">
        <v>58</v>
      </c>
      <c r="L21" s="26">
        <v>15076.850000000002</v>
      </c>
    </row>
    <row r="22" spans="1:12">
      <c r="A22" s="22">
        <v>43963</v>
      </c>
      <c r="B22" s="22" t="str">
        <f t="shared" si="0"/>
        <v>May</v>
      </c>
      <c r="C22" s="23">
        <f t="shared" si="1"/>
        <v>20</v>
      </c>
      <c r="D22" s="23" t="str">
        <f t="shared" si="2"/>
        <v>None</v>
      </c>
      <c r="E22" s="22" t="s">
        <v>48</v>
      </c>
      <c r="F22" s="23" t="s">
        <v>39</v>
      </c>
      <c r="G22" s="24">
        <v>80.95</v>
      </c>
      <c r="K22" t="s">
        <v>54</v>
      </c>
      <c r="L22" s="26">
        <v>12730.839999999998</v>
      </c>
    </row>
    <row r="23" spans="1:12">
      <c r="A23" s="22">
        <v>44041</v>
      </c>
      <c r="B23" s="22" t="str">
        <f t="shared" si="0"/>
        <v>Jul</v>
      </c>
      <c r="C23" s="23">
        <f t="shared" si="1"/>
        <v>31</v>
      </c>
      <c r="D23" s="23" t="str">
        <f t="shared" si="2"/>
        <v>None</v>
      </c>
      <c r="E23" s="22" t="s">
        <v>48</v>
      </c>
      <c r="F23" s="23" t="s">
        <v>49</v>
      </c>
      <c r="G23" s="24">
        <v>306.04000000000002</v>
      </c>
      <c r="K23" t="s">
        <v>43</v>
      </c>
      <c r="L23" s="26">
        <v>16349.760000000002</v>
      </c>
    </row>
    <row r="24" spans="1:12">
      <c r="A24" s="22">
        <v>43969</v>
      </c>
      <c r="B24" s="22" t="str">
        <f t="shared" si="0"/>
        <v>May</v>
      </c>
      <c r="C24" s="23">
        <f t="shared" si="1"/>
        <v>21</v>
      </c>
      <c r="D24" s="23" t="str">
        <f t="shared" si="2"/>
        <v>None</v>
      </c>
      <c r="E24" s="22" t="s">
        <v>48</v>
      </c>
      <c r="F24" s="23" t="s">
        <v>43</v>
      </c>
      <c r="G24" s="24">
        <v>20.010000000000002</v>
      </c>
      <c r="K24" t="s">
        <v>66</v>
      </c>
      <c r="L24" s="26">
        <v>3357.8499999999995</v>
      </c>
    </row>
    <row r="25" spans="1:12">
      <c r="A25" s="22">
        <v>44012</v>
      </c>
      <c r="B25" s="22" t="str">
        <f t="shared" si="0"/>
        <v>Jun</v>
      </c>
      <c r="C25" s="23">
        <f t="shared" si="1"/>
        <v>27</v>
      </c>
      <c r="D25" s="23" t="str">
        <f t="shared" si="2"/>
        <v>None</v>
      </c>
      <c r="E25" s="22" t="s">
        <v>48</v>
      </c>
      <c r="F25" s="23" t="s">
        <v>50</v>
      </c>
      <c r="G25" s="24">
        <v>69.849999999999994</v>
      </c>
      <c r="K25" t="s">
        <v>59</v>
      </c>
      <c r="L25" s="26">
        <v>177839.15000000002</v>
      </c>
    </row>
    <row r="26" spans="1:12">
      <c r="A26" s="22">
        <v>43980</v>
      </c>
      <c r="B26" s="22" t="str">
        <f t="shared" si="0"/>
        <v>May</v>
      </c>
      <c r="C26" s="23">
        <f t="shared" si="1"/>
        <v>22</v>
      </c>
      <c r="D26" s="23" t="str">
        <f t="shared" si="2"/>
        <v>None</v>
      </c>
      <c r="E26" s="22" t="s">
        <v>38</v>
      </c>
      <c r="F26" s="23" t="s">
        <v>49</v>
      </c>
      <c r="G26" s="24">
        <v>99</v>
      </c>
    </row>
    <row r="27" spans="1:12">
      <c r="A27" s="22">
        <v>43995</v>
      </c>
      <c r="B27" s="22" t="str">
        <f t="shared" si="0"/>
        <v>Jun</v>
      </c>
      <c r="C27" s="23">
        <f t="shared" si="1"/>
        <v>24</v>
      </c>
      <c r="D27" s="23" t="str">
        <f t="shared" si="2"/>
        <v>None</v>
      </c>
      <c r="E27" s="22" t="s">
        <v>38</v>
      </c>
      <c r="F27" s="23" t="s">
        <v>49</v>
      </c>
      <c r="G27" s="24">
        <v>68.39</v>
      </c>
    </row>
    <row r="28" spans="1:12">
      <c r="A28" s="22">
        <v>44028</v>
      </c>
      <c r="B28" s="22" t="str">
        <f t="shared" si="0"/>
        <v>Jul</v>
      </c>
      <c r="C28" s="23">
        <f t="shared" si="1"/>
        <v>29</v>
      </c>
      <c r="D28" s="23" t="str">
        <f t="shared" si="2"/>
        <v>None</v>
      </c>
      <c r="E28" s="22" t="s">
        <v>48</v>
      </c>
      <c r="F28" s="23" t="s">
        <v>61</v>
      </c>
      <c r="G28" s="24">
        <v>28.92</v>
      </c>
    </row>
    <row r="29" spans="1:12">
      <c r="A29" s="22">
        <v>44041</v>
      </c>
      <c r="B29" s="22" t="str">
        <f t="shared" si="0"/>
        <v>Jul</v>
      </c>
      <c r="C29" s="23">
        <f t="shared" si="1"/>
        <v>31</v>
      </c>
      <c r="D29" s="23" t="str">
        <f t="shared" si="2"/>
        <v>None</v>
      </c>
      <c r="E29" s="22" t="s">
        <v>38</v>
      </c>
      <c r="F29" s="23" t="s">
        <v>50</v>
      </c>
      <c r="G29" s="24">
        <v>46.85</v>
      </c>
    </row>
    <row r="30" spans="1:12">
      <c r="A30" s="22">
        <v>44085</v>
      </c>
      <c r="B30" s="22" t="str">
        <f t="shared" si="0"/>
        <v>Sep</v>
      </c>
      <c r="C30" s="23">
        <f t="shared" si="1"/>
        <v>37</v>
      </c>
      <c r="D30" s="23" t="str">
        <f t="shared" si="2"/>
        <v>None</v>
      </c>
      <c r="E30" s="22" t="s">
        <v>48</v>
      </c>
      <c r="F30" s="23" t="s">
        <v>56</v>
      </c>
      <c r="G30" s="24">
        <v>479.13</v>
      </c>
    </row>
    <row r="31" spans="1:12">
      <c r="A31" s="22">
        <v>43992</v>
      </c>
      <c r="B31" s="22" t="str">
        <f t="shared" si="0"/>
        <v>Jun</v>
      </c>
      <c r="C31" s="23">
        <f t="shared" si="1"/>
        <v>24</v>
      </c>
      <c r="D31" s="23" t="str">
        <f t="shared" si="2"/>
        <v>None</v>
      </c>
      <c r="E31" s="22" t="s">
        <v>48</v>
      </c>
      <c r="F31" s="23" t="s">
        <v>54</v>
      </c>
      <c r="G31" s="24">
        <v>47.35</v>
      </c>
    </row>
    <row r="32" spans="1:12">
      <c r="A32" s="22">
        <v>43969</v>
      </c>
      <c r="B32" s="22" t="str">
        <f t="shared" si="0"/>
        <v>May</v>
      </c>
      <c r="C32" s="23">
        <f t="shared" si="1"/>
        <v>21</v>
      </c>
      <c r="D32" s="23" t="str">
        <f t="shared" si="2"/>
        <v>None</v>
      </c>
      <c r="E32" s="22" t="s">
        <v>48</v>
      </c>
      <c r="F32" s="23" t="s">
        <v>58</v>
      </c>
      <c r="G32" s="24">
        <v>75.91</v>
      </c>
    </row>
    <row r="33" spans="1:7">
      <c r="A33" s="22">
        <v>44010</v>
      </c>
      <c r="B33" s="22" t="str">
        <f t="shared" si="0"/>
        <v>Jun</v>
      </c>
      <c r="C33" s="23">
        <f t="shared" si="1"/>
        <v>27</v>
      </c>
      <c r="D33" s="23" t="str">
        <f t="shared" si="2"/>
        <v>None</v>
      </c>
      <c r="E33" s="22" t="s">
        <v>48</v>
      </c>
      <c r="F33" s="23" t="s">
        <v>43</v>
      </c>
      <c r="G33" s="24">
        <v>60.4</v>
      </c>
    </row>
    <row r="34" spans="1:7">
      <c r="A34" s="22">
        <v>43996</v>
      </c>
      <c r="B34" s="22" t="str">
        <f t="shared" si="0"/>
        <v>Jun</v>
      </c>
      <c r="C34" s="23">
        <f t="shared" si="1"/>
        <v>25</v>
      </c>
      <c r="D34" s="23" t="str">
        <f t="shared" si="2"/>
        <v>None</v>
      </c>
      <c r="E34" s="22" t="s">
        <v>48</v>
      </c>
      <c r="F34" s="23" t="s">
        <v>58</v>
      </c>
      <c r="G34" s="24">
        <v>48.59</v>
      </c>
    </row>
    <row r="35" spans="1:7">
      <c r="A35" s="22">
        <v>44020</v>
      </c>
      <c r="B35" s="22" t="str">
        <f t="shared" si="0"/>
        <v>Jul</v>
      </c>
      <c r="C35" s="23">
        <f t="shared" si="1"/>
        <v>28</v>
      </c>
      <c r="D35" s="23" t="str">
        <f t="shared" si="2"/>
        <v>None</v>
      </c>
      <c r="E35" s="22" t="s">
        <v>48</v>
      </c>
      <c r="F35" s="23" t="s">
        <v>58</v>
      </c>
      <c r="G35" s="24">
        <v>23.48</v>
      </c>
    </row>
    <row r="36" spans="1:7">
      <c r="A36" s="22">
        <v>43958</v>
      </c>
      <c r="B36" s="22" t="str">
        <f t="shared" si="0"/>
        <v>May</v>
      </c>
      <c r="C36" s="23">
        <f t="shared" si="1"/>
        <v>19</v>
      </c>
      <c r="D36" s="23" t="str">
        <f t="shared" si="2"/>
        <v>None</v>
      </c>
      <c r="E36" s="22" t="s">
        <v>38</v>
      </c>
      <c r="F36" s="23" t="s">
        <v>56</v>
      </c>
      <c r="G36" s="24">
        <v>20.72</v>
      </c>
    </row>
    <row r="37" spans="1:7">
      <c r="A37" s="22">
        <v>44040</v>
      </c>
      <c r="B37" s="22" t="str">
        <f t="shared" si="0"/>
        <v>Jul</v>
      </c>
      <c r="C37" s="23">
        <f t="shared" si="1"/>
        <v>31</v>
      </c>
      <c r="D37" s="23" t="str">
        <f t="shared" si="2"/>
        <v>None</v>
      </c>
      <c r="E37" s="22" t="s">
        <v>48</v>
      </c>
      <c r="F37" s="23" t="s">
        <v>43</v>
      </c>
      <c r="G37" s="24">
        <v>60.73</v>
      </c>
    </row>
    <row r="38" spans="1:7">
      <c r="A38" s="22">
        <v>43961</v>
      </c>
      <c r="B38" s="22" t="str">
        <f t="shared" si="0"/>
        <v>May</v>
      </c>
      <c r="C38" s="23">
        <f t="shared" si="1"/>
        <v>20</v>
      </c>
      <c r="D38" s="23" t="str">
        <f t="shared" si="2"/>
        <v>None</v>
      </c>
      <c r="E38" s="22" t="s">
        <v>48</v>
      </c>
      <c r="F38" s="23" t="s">
        <v>53</v>
      </c>
      <c r="G38" s="24">
        <v>413.97</v>
      </c>
    </row>
    <row r="39" spans="1:7">
      <c r="A39" s="22">
        <v>44020</v>
      </c>
      <c r="B39" s="22" t="str">
        <f t="shared" si="0"/>
        <v>Jul</v>
      </c>
      <c r="C39" s="23">
        <f t="shared" si="1"/>
        <v>28</v>
      </c>
      <c r="D39" s="23" t="str">
        <f t="shared" si="2"/>
        <v>None</v>
      </c>
      <c r="E39" s="22" t="s">
        <v>48</v>
      </c>
      <c r="F39" s="23" t="s">
        <v>43</v>
      </c>
      <c r="G39" s="24">
        <v>40.6</v>
      </c>
    </row>
    <row r="40" spans="1:7">
      <c r="A40" s="22">
        <v>43982</v>
      </c>
      <c r="B40" s="22" t="str">
        <f t="shared" si="0"/>
        <v>May</v>
      </c>
      <c r="C40" s="23">
        <f t="shared" si="1"/>
        <v>23</v>
      </c>
      <c r="D40" s="23" t="str">
        <f t="shared" si="2"/>
        <v>None</v>
      </c>
      <c r="E40" s="22" t="s">
        <v>48</v>
      </c>
      <c r="F40" s="23" t="s">
        <v>43</v>
      </c>
      <c r="G40" s="24">
        <v>57.14</v>
      </c>
    </row>
    <row r="41" spans="1:7">
      <c r="A41" s="22">
        <v>44077</v>
      </c>
      <c r="B41" s="22" t="str">
        <f t="shared" si="0"/>
        <v>Sep</v>
      </c>
      <c r="C41" s="23">
        <f t="shared" si="1"/>
        <v>36</v>
      </c>
      <c r="D41" s="23" t="str">
        <f t="shared" si="2"/>
        <v>None</v>
      </c>
      <c r="E41" s="22" t="s">
        <v>45</v>
      </c>
      <c r="F41" s="23" t="s">
        <v>61</v>
      </c>
      <c r="G41" s="24">
        <v>83.12</v>
      </c>
    </row>
    <row r="42" spans="1:7">
      <c r="A42" s="22">
        <v>44030</v>
      </c>
      <c r="B42" s="22" t="str">
        <f t="shared" si="0"/>
        <v>Jul</v>
      </c>
      <c r="C42" s="23">
        <f t="shared" si="1"/>
        <v>29</v>
      </c>
      <c r="D42" s="23" t="str">
        <f t="shared" si="2"/>
        <v>None</v>
      </c>
      <c r="E42" s="22" t="s">
        <v>45</v>
      </c>
      <c r="F42" s="23" t="s">
        <v>46</v>
      </c>
      <c r="G42" s="24">
        <v>72.02</v>
      </c>
    </row>
    <row r="43" spans="1:7">
      <c r="A43" s="22">
        <v>44086</v>
      </c>
      <c r="B43" s="22" t="str">
        <f t="shared" si="0"/>
        <v>Sep</v>
      </c>
      <c r="C43" s="23">
        <f t="shared" si="1"/>
        <v>37</v>
      </c>
      <c r="D43" s="23" t="str">
        <f t="shared" si="2"/>
        <v>None</v>
      </c>
      <c r="E43" s="22" t="s">
        <v>45</v>
      </c>
      <c r="F43" s="23" t="s">
        <v>56</v>
      </c>
      <c r="G43" s="24">
        <v>80.27</v>
      </c>
    </row>
    <row r="44" spans="1:7">
      <c r="A44" s="22">
        <v>44080</v>
      </c>
      <c r="B44" s="22" t="str">
        <f t="shared" si="0"/>
        <v>Sep</v>
      </c>
      <c r="C44" s="23">
        <f t="shared" si="1"/>
        <v>37</v>
      </c>
      <c r="D44" s="23" t="str">
        <f t="shared" si="2"/>
        <v>None</v>
      </c>
      <c r="E44" s="22" t="s">
        <v>45</v>
      </c>
      <c r="F44" s="23" t="s">
        <v>43</v>
      </c>
      <c r="G44" s="24">
        <v>60.95</v>
      </c>
    </row>
    <row r="45" spans="1:7">
      <c r="A45" s="22">
        <v>43962</v>
      </c>
      <c r="B45" s="22" t="str">
        <f t="shared" si="0"/>
        <v>May</v>
      </c>
      <c r="C45" s="23">
        <f t="shared" si="1"/>
        <v>20</v>
      </c>
      <c r="D45" s="23" t="str">
        <f t="shared" si="2"/>
        <v>None</v>
      </c>
      <c r="E45" s="22" t="s">
        <v>38</v>
      </c>
      <c r="F45" s="23" t="s">
        <v>50</v>
      </c>
      <c r="G45" s="24">
        <v>23.07</v>
      </c>
    </row>
    <row r="46" spans="1:7">
      <c r="A46" s="22">
        <v>43995</v>
      </c>
      <c r="B46" s="22" t="str">
        <f t="shared" si="0"/>
        <v>Jun</v>
      </c>
      <c r="C46" s="23">
        <f t="shared" si="1"/>
        <v>24</v>
      </c>
      <c r="D46" s="23" t="str">
        <f t="shared" si="2"/>
        <v>None</v>
      </c>
      <c r="E46" s="22" t="s">
        <v>38</v>
      </c>
      <c r="F46" s="23" t="s">
        <v>43</v>
      </c>
      <c r="G46" s="24">
        <v>60.63</v>
      </c>
    </row>
    <row r="47" spans="1:7">
      <c r="A47" s="22">
        <v>44026</v>
      </c>
      <c r="B47" s="22" t="str">
        <f t="shared" si="0"/>
        <v>Jul</v>
      </c>
      <c r="C47" s="23">
        <f t="shared" si="1"/>
        <v>29</v>
      </c>
      <c r="D47" s="23" t="str">
        <f t="shared" si="2"/>
        <v>None</v>
      </c>
      <c r="E47" s="22" t="s">
        <v>48</v>
      </c>
      <c r="F47" s="23" t="s">
        <v>56</v>
      </c>
      <c r="G47" s="24">
        <v>40.43</v>
      </c>
    </row>
    <row r="48" spans="1:7">
      <c r="A48" s="22">
        <v>44039</v>
      </c>
      <c r="B48" s="22" t="str">
        <f t="shared" si="0"/>
        <v>Jul</v>
      </c>
      <c r="C48" s="23">
        <f t="shared" si="1"/>
        <v>31</v>
      </c>
      <c r="D48" s="23" t="str">
        <f t="shared" si="2"/>
        <v>None</v>
      </c>
      <c r="E48" s="22" t="s">
        <v>38</v>
      </c>
      <c r="F48" s="23" t="s">
        <v>43</v>
      </c>
      <c r="G48" s="24">
        <v>40.340000000000003</v>
      </c>
    </row>
    <row r="49" spans="1:7">
      <c r="A49" s="22">
        <v>44026</v>
      </c>
      <c r="B49" s="22" t="str">
        <f t="shared" si="0"/>
        <v>Jul</v>
      </c>
      <c r="C49" s="23">
        <f t="shared" si="1"/>
        <v>29</v>
      </c>
      <c r="D49" s="23" t="str">
        <f t="shared" si="2"/>
        <v>None</v>
      </c>
      <c r="E49" s="22" t="s">
        <v>38</v>
      </c>
      <c r="F49" s="23" t="s">
        <v>43</v>
      </c>
      <c r="G49" s="24">
        <v>19.05</v>
      </c>
    </row>
    <row r="50" spans="1:7">
      <c r="A50" s="22">
        <v>43969</v>
      </c>
      <c r="B50" s="22" t="str">
        <f t="shared" si="0"/>
        <v>May</v>
      </c>
      <c r="C50" s="23">
        <f t="shared" si="1"/>
        <v>21</v>
      </c>
      <c r="D50" s="23" t="str">
        <f t="shared" si="2"/>
        <v>None</v>
      </c>
      <c r="E50" s="22" t="s">
        <v>45</v>
      </c>
      <c r="F50" s="23" t="s">
        <v>43</v>
      </c>
      <c r="G50" s="24">
        <v>40.36</v>
      </c>
    </row>
    <row r="51" spans="1:7">
      <c r="A51" s="22">
        <v>44009</v>
      </c>
      <c r="B51" s="22" t="str">
        <f t="shared" si="0"/>
        <v>Jun</v>
      </c>
      <c r="C51" s="23">
        <f t="shared" si="1"/>
        <v>26</v>
      </c>
      <c r="D51" s="23" t="str">
        <f t="shared" si="2"/>
        <v>None</v>
      </c>
      <c r="E51" s="22" t="s">
        <v>48</v>
      </c>
      <c r="F51" s="23" t="s">
        <v>53</v>
      </c>
      <c r="G51" s="24">
        <v>90.41</v>
      </c>
    </row>
    <row r="52" spans="1:7">
      <c r="A52" s="22">
        <v>44081</v>
      </c>
      <c r="B52" s="22" t="str">
        <f t="shared" si="0"/>
        <v>Sep</v>
      </c>
      <c r="C52" s="23">
        <f t="shared" si="1"/>
        <v>37</v>
      </c>
      <c r="D52" s="23" t="str">
        <f t="shared" si="2"/>
        <v>None</v>
      </c>
      <c r="E52" s="22" t="s">
        <v>45</v>
      </c>
      <c r="F52" s="23" t="s">
        <v>50</v>
      </c>
      <c r="G52" s="24">
        <v>23.46</v>
      </c>
    </row>
    <row r="53" spans="1:7">
      <c r="A53" s="22">
        <v>44036</v>
      </c>
      <c r="B53" s="22" t="str">
        <f t="shared" si="0"/>
        <v>Jul</v>
      </c>
      <c r="C53" s="23">
        <f t="shared" si="1"/>
        <v>30</v>
      </c>
      <c r="D53" s="23" t="str">
        <f t="shared" si="2"/>
        <v>None</v>
      </c>
      <c r="E53" s="22" t="s">
        <v>48</v>
      </c>
      <c r="F53" s="23" t="s">
        <v>46</v>
      </c>
      <c r="G53" s="24">
        <v>46.27</v>
      </c>
    </row>
    <row r="54" spans="1:7">
      <c r="A54" s="22">
        <v>44091</v>
      </c>
      <c r="B54" s="22" t="str">
        <f t="shared" si="0"/>
        <v>Sep</v>
      </c>
      <c r="C54" s="23">
        <f t="shared" si="1"/>
        <v>38</v>
      </c>
      <c r="D54" s="23" t="str">
        <f t="shared" si="2"/>
        <v>None</v>
      </c>
      <c r="E54" s="22" t="s">
        <v>38</v>
      </c>
      <c r="F54" s="23" t="s">
        <v>61</v>
      </c>
      <c r="G54" s="24">
        <v>83.46</v>
      </c>
    </row>
    <row r="55" spans="1:7">
      <c r="A55" s="22">
        <v>43991</v>
      </c>
      <c r="B55" s="22" t="str">
        <f t="shared" si="0"/>
        <v>Jun</v>
      </c>
      <c r="C55" s="23">
        <f t="shared" si="1"/>
        <v>24</v>
      </c>
      <c r="D55" s="23" t="str">
        <f t="shared" si="2"/>
        <v>None</v>
      </c>
      <c r="E55" s="22" t="s">
        <v>48</v>
      </c>
      <c r="F55" s="23" t="s">
        <v>58</v>
      </c>
      <c r="G55" s="24">
        <v>50.34</v>
      </c>
    </row>
    <row r="56" spans="1:7">
      <c r="A56" s="22">
        <v>44033</v>
      </c>
      <c r="B56" s="22" t="str">
        <f t="shared" si="0"/>
        <v>Jul</v>
      </c>
      <c r="C56" s="23">
        <f t="shared" si="1"/>
        <v>30</v>
      </c>
      <c r="D56" s="23" t="str">
        <f t="shared" si="2"/>
        <v>None</v>
      </c>
      <c r="E56" s="22" t="s">
        <v>38</v>
      </c>
      <c r="F56" s="23" t="s">
        <v>57</v>
      </c>
      <c r="G56" s="24">
        <v>46.37</v>
      </c>
    </row>
    <row r="57" spans="1:7">
      <c r="A57" s="22">
        <v>43977</v>
      </c>
      <c r="B57" s="22" t="str">
        <f t="shared" si="0"/>
        <v>May</v>
      </c>
      <c r="C57" s="23">
        <f t="shared" si="1"/>
        <v>22</v>
      </c>
      <c r="D57" s="23" t="str">
        <f t="shared" si="2"/>
        <v>None</v>
      </c>
      <c r="E57" s="22" t="s">
        <v>48</v>
      </c>
      <c r="F57" s="23" t="s">
        <v>50</v>
      </c>
      <c r="G57" s="24">
        <v>23.79</v>
      </c>
    </row>
    <row r="58" spans="1:7">
      <c r="A58" s="22">
        <v>44037</v>
      </c>
      <c r="B58" s="22" t="str">
        <f t="shared" si="0"/>
        <v>Jul</v>
      </c>
      <c r="C58" s="23">
        <f t="shared" si="1"/>
        <v>30</v>
      </c>
      <c r="D58" s="23" t="str">
        <f t="shared" si="2"/>
        <v>None</v>
      </c>
      <c r="E58" s="22" t="s">
        <v>48</v>
      </c>
      <c r="F58" s="23" t="s">
        <v>61</v>
      </c>
      <c r="G58" s="24">
        <v>28.04</v>
      </c>
    </row>
    <row r="59" spans="1:7">
      <c r="A59" s="22">
        <v>43972</v>
      </c>
      <c r="B59" s="22" t="str">
        <f t="shared" si="0"/>
        <v>May</v>
      </c>
      <c r="C59" s="23">
        <f t="shared" si="1"/>
        <v>21</v>
      </c>
      <c r="D59" s="23" t="str">
        <f t="shared" si="2"/>
        <v>None</v>
      </c>
      <c r="E59" s="22" t="s">
        <v>48</v>
      </c>
      <c r="F59" s="23" t="s">
        <v>46</v>
      </c>
      <c r="G59" s="24">
        <v>251.68</v>
      </c>
    </row>
    <row r="60" spans="1:7">
      <c r="A60" s="22">
        <v>44006</v>
      </c>
      <c r="B60" s="22" t="str">
        <f t="shared" si="0"/>
        <v>Jun</v>
      </c>
      <c r="C60" s="23">
        <f t="shared" si="1"/>
        <v>26</v>
      </c>
      <c r="D60" s="23" t="str">
        <f t="shared" si="2"/>
        <v>None</v>
      </c>
      <c r="E60" s="22" t="s">
        <v>48</v>
      </c>
      <c r="F60" s="23" t="s">
        <v>49</v>
      </c>
      <c r="G60" s="24">
        <v>68.900000000000006</v>
      </c>
    </row>
    <row r="61" spans="1:7">
      <c r="A61" s="22">
        <v>44084</v>
      </c>
      <c r="B61" s="22" t="str">
        <f t="shared" si="0"/>
        <v>Sep</v>
      </c>
      <c r="C61" s="23">
        <f t="shared" si="1"/>
        <v>37</v>
      </c>
      <c r="D61" s="23" t="str">
        <f t="shared" si="2"/>
        <v>None</v>
      </c>
      <c r="E61" s="22" t="s">
        <v>38</v>
      </c>
      <c r="F61" s="23" t="s">
        <v>39</v>
      </c>
      <c r="G61" s="24">
        <v>160.76</v>
      </c>
    </row>
    <row r="62" spans="1:7">
      <c r="A62" s="22">
        <v>44079</v>
      </c>
      <c r="B62" s="22" t="str">
        <f t="shared" si="0"/>
        <v>Sep</v>
      </c>
      <c r="C62" s="23">
        <f t="shared" si="1"/>
        <v>36</v>
      </c>
      <c r="D62" s="23" t="str">
        <f t="shared" si="2"/>
        <v>None</v>
      </c>
      <c r="E62" s="22" t="s">
        <v>48</v>
      </c>
      <c r="F62" s="23" t="s">
        <v>43</v>
      </c>
      <c r="G62" s="24">
        <v>60.3</v>
      </c>
    </row>
    <row r="63" spans="1:7">
      <c r="A63" s="22">
        <v>44009</v>
      </c>
      <c r="B63" s="22" t="str">
        <f t="shared" si="0"/>
        <v>Jun</v>
      </c>
      <c r="C63" s="23">
        <f t="shared" si="1"/>
        <v>26</v>
      </c>
      <c r="D63" s="23" t="str">
        <f t="shared" si="2"/>
        <v>None</v>
      </c>
      <c r="E63" s="22" t="s">
        <v>48</v>
      </c>
      <c r="F63" s="23" t="s">
        <v>58</v>
      </c>
      <c r="G63" s="24">
        <v>50.12</v>
      </c>
    </row>
    <row r="64" spans="1:7">
      <c r="A64" s="22">
        <v>44011</v>
      </c>
      <c r="B64" s="22" t="str">
        <f t="shared" si="0"/>
        <v>Jun</v>
      </c>
      <c r="C64" s="23">
        <f t="shared" si="1"/>
        <v>27</v>
      </c>
      <c r="D64" s="23" t="str">
        <f t="shared" si="2"/>
        <v>None</v>
      </c>
      <c r="E64" s="22" t="s">
        <v>38</v>
      </c>
      <c r="F64" s="23" t="s">
        <v>61</v>
      </c>
      <c r="G64" s="24">
        <v>470.63</v>
      </c>
    </row>
    <row r="65" spans="1:7">
      <c r="A65" s="22">
        <v>43977</v>
      </c>
      <c r="B65" s="22" t="str">
        <f t="shared" si="0"/>
        <v>May</v>
      </c>
      <c r="C65" s="23">
        <f t="shared" si="1"/>
        <v>22</v>
      </c>
      <c r="D65" s="23" t="str">
        <f t="shared" si="2"/>
        <v>None</v>
      </c>
      <c r="E65" s="22" t="s">
        <v>45</v>
      </c>
      <c r="F65" s="23" t="s">
        <v>49</v>
      </c>
      <c r="G65" s="24">
        <v>68.45</v>
      </c>
    </row>
    <row r="66" spans="1:7">
      <c r="A66" s="22">
        <v>44096</v>
      </c>
      <c r="B66" s="22" t="str">
        <f t="shared" si="0"/>
        <v>Sep</v>
      </c>
      <c r="C66" s="23">
        <f t="shared" si="1"/>
        <v>39</v>
      </c>
      <c r="D66" s="23" t="str">
        <f t="shared" si="2"/>
        <v>None</v>
      </c>
      <c r="E66" s="22" t="s">
        <v>38</v>
      </c>
      <c r="F66" s="23" t="s">
        <v>58</v>
      </c>
      <c r="G66" s="24">
        <v>342.28</v>
      </c>
    </row>
    <row r="67" spans="1:7">
      <c r="A67" s="22">
        <v>44103</v>
      </c>
      <c r="B67" s="22" t="str">
        <f t="shared" si="0"/>
        <v>Sep</v>
      </c>
      <c r="C67" s="23">
        <f t="shared" si="1"/>
        <v>40</v>
      </c>
      <c r="D67" s="23" t="str">
        <f t="shared" si="2"/>
        <v>None</v>
      </c>
      <c r="E67" s="22" t="s">
        <v>38</v>
      </c>
      <c r="F67" s="23" t="s">
        <v>53</v>
      </c>
      <c r="G67" s="24">
        <v>29.19</v>
      </c>
    </row>
    <row r="68" spans="1:7">
      <c r="A68" s="22">
        <v>44020</v>
      </c>
      <c r="B68" s="22" t="str">
        <f t="shared" si="0"/>
        <v>Jul</v>
      </c>
      <c r="C68" s="23">
        <f t="shared" si="1"/>
        <v>28</v>
      </c>
      <c r="D68" s="23" t="str">
        <f t="shared" si="2"/>
        <v>None</v>
      </c>
      <c r="E68" s="22" t="s">
        <v>38</v>
      </c>
      <c r="F68" s="23" t="s">
        <v>57</v>
      </c>
      <c r="G68" s="24">
        <v>46.92</v>
      </c>
    </row>
    <row r="69" spans="1:7">
      <c r="A69" s="22">
        <v>44083</v>
      </c>
      <c r="B69" s="22" t="str">
        <f t="shared" si="0"/>
        <v>Sep</v>
      </c>
      <c r="C69" s="23">
        <f t="shared" si="1"/>
        <v>37</v>
      </c>
      <c r="D69" s="23" t="str">
        <f t="shared" si="2"/>
        <v>None</v>
      </c>
      <c r="E69" s="22" t="s">
        <v>48</v>
      </c>
      <c r="F69" s="23" t="s">
        <v>57</v>
      </c>
      <c r="G69" s="24">
        <v>23.44</v>
      </c>
    </row>
    <row r="70" spans="1:7">
      <c r="A70" s="22">
        <v>44039</v>
      </c>
      <c r="B70" s="22" t="str">
        <f t="shared" ref="B70:B133" si="3">TEXT(A70,"mmm")</f>
        <v>Jul</v>
      </c>
      <c r="C70" s="23">
        <f t="shared" ref="C70:C133" si="4">WEEKNUM(A70)</f>
        <v>31</v>
      </c>
      <c r="D70" s="23" t="str">
        <f t="shared" ref="D70:D133" si="5">IFERROR(VLOOKUP(C70,$AV$7:$AW$14,2,0),"None")</f>
        <v>None</v>
      </c>
      <c r="E70" s="22" t="s">
        <v>38</v>
      </c>
      <c r="F70" s="23" t="s">
        <v>58</v>
      </c>
      <c r="G70" s="24">
        <v>48.2</v>
      </c>
    </row>
    <row r="71" spans="1:7">
      <c r="A71" s="22">
        <v>44099</v>
      </c>
      <c r="B71" s="22" t="str">
        <f t="shared" si="3"/>
        <v>Sep</v>
      </c>
      <c r="C71" s="23">
        <f t="shared" si="4"/>
        <v>39</v>
      </c>
      <c r="D71" s="23" t="str">
        <f t="shared" si="5"/>
        <v>None</v>
      </c>
      <c r="E71" s="22" t="s">
        <v>48</v>
      </c>
      <c r="F71" s="23" t="s">
        <v>66</v>
      </c>
      <c r="G71" s="24">
        <v>57.84</v>
      </c>
    </row>
    <row r="72" spans="1:7">
      <c r="A72" s="22">
        <v>43966</v>
      </c>
      <c r="B72" s="22" t="str">
        <f t="shared" si="3"/>
        <v>May</v>
      </c>
      <c r="C72" s="23">
        <f t="shared" si="4"/>
        <v>20</v>
      </c>
      <c r="D72" s="23" t="str">
        <f t="shared" si="5"/>
        <v>None</v>
      </c>
      <c r="E72" s="22" t="s">
        <v>48</v>
      </c>
      <c r="F72" s="23" t="s">
        <v>56</v>
      </c>
      <c r="G72" s="24">
        <v>42.01</v>
      </c>
    </row>
    <row r="73" spans="1:7">
      <c r="A73" s="22">
        <v>44080</v>
      </c>
      <c r="B73" s="22" t="str">
        <f t="shared" si="3"/>
        <v>Sep</v>
      </c>
      <c r="C73" s="23">
        <f t="shared" si="4"/>
        <v>37</v>
      </c>
      <c r="D73" s="23" t="str">
        <f t="shared" si="5"/>
        <v>None</v>
      </c>
      <c r="E73" s="22" t="s">
        <v>48</v>
      </c>
      <c r="F73" s="23" t="s">
        <v>43</v>
      </c>
      <c r="G73" s="24">
        <v>40.049999999999997</v>
      </c>
    </row>
    <row r="74" spans="1:7">
      <c r="A74" s="22">
        <v>44033</v>
      </c>
      <c r="B74" s="22" t="str">
        <f t="shared" si="3"/>
        <v>Jul</v>
      </c>
      <c r="C74" s="23">
        <f t="shared" si="4"/>
        <v>30</v>
      </c>
      <c r="D74" s="23" t="str">
        <f t="shared" si="5"/>
        <v>None</v>
      </c>
      <c r="E74" s="22" t="s">
        <v>45</v>
      </c>
      <c r="F74" s="23" t="s">
        <v>57</v>
      </c>
      <c r="G74" s="24">
        <v>23.92</v>
      </c>
    </row>
    <row r="75" spans="1:7">
      <c r="A75" s="22">
        <v>44036</v>
      </c>
      <c r="B75" s="22" t="str">
        <f t="shared" si="3"/>
        <v>Jul</v>
      </c>
      <c r="C75" s="23">
        <f t="shared" si="4"/>
        <v>30</v>
      </c>
      <c r="D75" s="23" t="str">
        <f t="shared" si="5"/>
        <v>None</v>
      </c>
      <c r="E75" s="22" t="s">
        <v>45</v>
      </c>
      <c r="F75" s="23" t="s">
        <v>50</v>
      </c>
      <c r="G75" s="24">
        <v>92.84</v>
      </c>
    </row>
    <row r="76" spans="1:7">
      <c r="A76" s="22">
        <v>44032</v>
      </c>
      <c r="B76" s="22" t="str">
        <f t="shared" si="3"/>
        <v>Jul</v>
      </c>
      <c r="C76" s="23">
        <f t="shared" si="4"/>
        <v>30</v>
      </c>
      <c r="D76" s="23" t="str">
        <f t="shared" si="5"/>
        <v>None</v>
      </c>
      <c r="E76" s="22" t="s">
        <v>38</v>
      </c>
      <c r="F76" s="23" t="s">
        <v>57</v>
      </c>
      <c r="G76" s="24">
        <v>69.709999999999994</v>
      </c>
    </row>
    <row r="77" spans="1:7">
      <c r="A77" s="22">
        <v>44097</v>
      </c>
      <c r="B77" s="22" t="str">
        <f t="shared" si="3"/>
        <v>Sep</v>
      </c>
      <c r="C77" s="23">
        <f t="shared" si="4"/>
        <v>39</v>
      </c>
      <c r="D77" s="23" t="str">
        <f t="shared" si="5"/>
        <v>None</v>
      </c>
      <c r="E77" s="22" t="s">
        <v>45</v>
      </c>
      <c r="F77" s="23" t="s">
        <v>49</v>
      </c>
      <c r="G77" s="24">
        <v>66.22</v>
      </c>
    </row>
    <row r="78" spans="1:7">
      <c r="A78" s="22">
        <v>44013</v>
      </c>
      <c r="B78" s="22" t="str">
        <f t="shared" si="3"/>
        <v>Jul</v>
      </c>
      <c r="C78" s="23">
        <f t="shared" si="4"/>
        <v>27</v>
      </c>
      <c r="D78" s="23" t="str">
        <f t="shared" si="5"/>
        <v>None</v>
      </c>
      <c r="E78" s="22" t="s">
        <v>38</v>
      </c>
      <c r="F78" s="23" t="s">
        <v>58</v>
      </c>
      <c r="G78" s="24">
        <v>24.03</v>
      </c>
    </row>
    <row r="79" spans="1:7">
      <c r="A79" s="22">
        <v>44020</v>
      </c>
      <c r="B79" s="22" t="str">
        <f t="shared" si="3"/>
        <v>Jul</v>
      </c>
      <c r="C79" s="23">
        <f t="shared" si="4"/>
        <v>28</v>
      </c>
      <c r="D79" s="23" t="str">
        <f t="shared" si="5"/>
        <v>None</v>
      </c>
      <c r="E79" s="22" t="s">
        <v>48</v>
      </c>
      <c r="F79" s="23" t="s">
        <v>61</v>
      </c>
      <c r="G79" s="24">
        <v>55.43</v>
      </c>
    </row>
    <row r="80" spans="1:7">
      <c r="A80" s="22">
        <v>44093</v>
      </c>
      <c r="B80" s="22" t="str">
        <f t="shared" si="3"/>
        <v>Sep</v>
      </c>
      <c r="C80" s="23">
        <f t="shared" si="4"/>
        <v>38</v>
      </c>
      <c r="D80" s="23" t="str">
        <f t="shared" si="5"/>
        <v>None</v>
      </c>
      <c r="E80" s="22" t="s">
        <v>38</v>
      </c>
      <c r="F80" s="23" t="s">
        <v>54</v>
      </c>
      <c r="G80" s="24">
        <v>71.44</v>
      </c>
    </row>
    <row r="81" spans="1:7">
      <c r="A81" s="22">
        <v>43956</v>
      </c>
      <c r="B81" s="22" t="str">
        <f t="shared" si="3"/>
        <v>May</v>
      </c>
      <c r="C81" s="23">
        <f t="shared" si="4"/>
        <v>19</v>
      </c>
      <c r="D81" s="23" t="str">
        <f t="shared" si="5"/>
        <v>None</v>
      </c>
      <c r="E81" s="22" t="s">
        <v>38</v>
      </c>
      <c r="F81" s="23" t="s">
        <v>50</v>
      </c>
      <c r="G81" s="24">
        <v>22.34</v>
      </c>
    </row>
    <row r="82" spans="1:7">
      <c r="A82" s="22">
        <v>44076</v>
      </c>
      <c r="B82" s="22" t="str">
        <f t="shared" si="3"/>
        <v>Sep</v>
      </c>
      <c r="C82" s="23">
        <f t="shared" si="4"/>
        <v>36</v>
      </c>
      <c r="D82" s="23" t="str">
        <f t="shared" si="5"/>
        <v>None</v>
      </c>
      <c r="E82" s="22" t="s">
        <v>48</v>
      </c>
      <c r="F82" s="23" t="s">
        <v>50</v>
      </c>
      <c r="G82" s="24">
        <v>46.86</v>
      </c>
    </row>
    <row r="83" spans="1:7">
      <c r="A83" s="22">
        <v>43980</v>
      </c>
      <c r="B83" s="22" t="str">
        <f t="shared" si="3"/>
        <v>May</v>
      </c>
      <c r="C83" s="23">
        <f t="shared" si="4"/>
        <v>22</v>
      </c>
      <c r="D83" s="23" t="str">
        <f t="shared" si="5"/>
        <v>None</v>
      </c>
      <c r="E83" s="22" t="s">
        <v>48</v>
      </c>
      <c r="F83" s="23" t="s">
        <v>53</v>
      </c>
      <c r="G83" s="24">
        <v>203.87</v>
      </c>
    </row>
    <row r="84" spans="1:7">
      <c r="A84" s="22">
        <v>44007</v>
      </c>
      <c r="B84" s="22" t="str">
        <f t="shared" si="3"/>
        <v>Jun</v>
      </c>
      <c r="C84" s="23">
        <f t="shared" si="4"/>
        <v>26</v>
      </c>
      <c r="D84" s="23" t="str">
        <f t="shared" si="5"/>
        <v>None</v>
      </c>
      <c r="E84" s="22" t="s">
        <v>48</v>
      </c>
      <c r="F84" s="23" t="s">
        <v>57</v>
      </c>
      <c r="G84" s="24">
        <v>66.62</v>
      </c>
    </row>
    <row r="85" spans="1:7">
      <c r="A85" s="22">
        <v>44097</v>
      </c>
      <c r="B85" s="22" t="str">
        <f t="shared" si="3"/>
        <v>Sep</v>
      </c>
      <c r="C85" s="23">
        <f t="shared" si="4"/>
        <v>39</v>
      </c>
      <c r="D85" s="23" t="str">
        <f t="shared" si="5"/>
        <v>None</v>
      </c>
      <c r="E85" s="22" t="s">
        <v>45</v>
      </c>
      <c r="F85" s="23" t="s">
        <v>61</v>
      </c>
      <c r="G85" s="24">
        <v>27.14</v>
      </c>
    </row>
    <row r="86" spans="1:7">
      <c r="A86" s="22">
        <v>43990</v>
      </c>
      <c r="B86" s="22" t="str">
        <f t="shared" si="3"/>
        <v>Jun</v>
      </c>
      <c r="C86" s="23">
        <f t="shared" si="4"/>
        <v>24</v>
      </c>
      <c r="D86" s="23" t="str">
        <f t="shared" si="5"/>
        <v>None</v>
      </c>
      <c r="E86" s="22" t="s">
        <v>38</v>
      </c>
      <c r="F86" s="23" t="s">
        <v>50</v>
      </c>
      <c r="G86" s="24">
        <v>521.16999999999996</v>
      </c>
    </row>
    <row r="87" spans="1:7">
      <c r="A87" s="22">
        <v>43966</v>
      </c>
      <c r="B87" s="22" t="str">
        <f t="shared" si="3"/>
        <v>May</v>
      </c>
      <c r="C87" s="23">
        <f t="shared" si="4"/>
        <v>20</v>
      </c>
      <c r="D87" s="23" t="str">
        <f t="shared" si="5"/>
        <v>None</v>
      </c>
      <c r="E87" s="22" t="s">
        <v>38</v>
      </c>
      <c r="F87" s="23" t="s">
        <v>43</v>
      </c>
      <c r="G87" s="24">
        <v>379.16</v>
      </c>
    </row>
    <row r="88" spans="1:7">
      <c r="A88" s="22">
        <v>43952</v>
      </c>
      <c r="B88" s="22" t="str">
        <f t="shared" si="3"/>
        <v>May</v>
      </c>
      <c r="C88" s="23">
        <f t="shared" si="4"/>
        <v>18</v>
      </c>
      <c r="D88" s="23" t="str">
        <f t="shared" si="5"/>
        <v>None</v>
      </c>
      <c r="E88" s="22" t="s">
        <v>38</v>
      </c>
      <c r="F88" s="23" t="s">
        <v>43</v>
      </c>
      <c r="G88" s="24">
        <v>40.97</v>
      </c>
    </row>
    <row r="89" spans="1:7">
      <c r="A89" s="22">
        <v>44084</v>
      </c>
      <c r="B89" s="22" t="str">
        <f t="shared" si="3"/>
        <v>Sep</v>
      </c>
      <c r="C89" s="23">
        <f t="shared" si="4"/>
        <v>37</v>
      </c>
      <c r="D89" s="23" t="str">
        <f t="shared" si="5"/>
        <v>None</v>
      </c>
      <c r="E89" s="22" t="s">
        <v>48</v>
      </c>
      <c r="F89" s="23" t="s">
        <v>49</v>
      </c>
      <c r="G89" s="24">
        <v>102.52</v>
      </c>
    </row>
    <row r="90" spans="1:7">
      <c r="A90" s="22">
        <v>44021</v>
      </c>
      <c r="B90" s="22" t="str">
        <f t="shared" si="3"/>
        <v>Jul</v>
      </c>
      <c r="C90" s="23">
        <f t="shared" si="4"/>
        <v>28</v>
      </c>
      <c r="D90" s="23" t="str">
        <f t="shared" si="5"/>
        <v>None</v>
      </c>
      <c r="E90" s="22" t="s">
        <v>48</v>
      </c>
      <c r="F90" s="23" t="s">
        <v>49</v>
      </c>
      <c r="G90" s="24">
        <v>33.61</v>
      </c>
    </row>
    <row r="91" spans="1:7">
      <c r="A91" s="22">
        <v>44098</v>
      </c>
      <c r="B91" s="22" t="str">
        <f t="shared" si="3"/>
        <v>Sep</v>
      </c>
      <c r="C91" s="23">
        <f t="shared" si="4"/>
        <v>39</v>
      </c>
      <c r="D91" s="23" t="str">
        <f t="shared" si="5"/>
        <v>None</v>
      </c>
      <c r="E91" s="22" t="s">
        <v>48</v>
      </c>
      <c r="F91" s="23" t="s">
        <v>49</v>
      </c>
      <c r="G91" s="24">
        <v>99.11</v>
      </c>
    </row>
    <row r="92" spans="1:7">
      <c r="A92" s="22">
        <v>44007</v>
      </c>
      <c r="B92" s="22" t="str">
        <f t="shared" si="3"/>
        <v>Jun</v>
      </c>
      <c r="C92" s="23">
        <f t="shared" si="4"/>
        <v>26</v>
      </c>
      <c r="D92" s="23" t="str">
        <f t="shared" si="5"/>
        <v>None</v>
      </c>
      <c r="E92" s="22" t="s">
        <v>38</v>
      </c>
      <c r="F92" s="23" t="s">
        <v>43</v>
      </c>
      <c r="G92" s="24">
        <v>57.17</v>
      </c>
    </row>
    <row r="93" spans="1:7">
      <c r="A93" s="22">
        <v>44007</v>
      </c>
      <c r="B93" s="22" t="str">
        <f t="shared" si="3"/>
        <v>Jun</v>
      </c>
      <c r="C93" s="23">
        <f t="shared" si="4"/>
        <v>26</v>
      </c>
      <c r="D93" s="23" t="str">
        <f t="shared" si="5"/>
        <v>None</v>
      </c>
      <c r="E93" s="22" t="s">
        <v>38</v>
      </c>
      <c r="F93" s="23" t="s">
        <v>46</v>
      </c>
      <c r="G93" s="24">
        <v>24.05</v>
      </c>
    </row>
    <row r="94" spans="1:7">
      <c r="A94" s="22">
        <v>44088</v>
      </c>
      <c r="B94" s="22" t="str">
        <f t="shared" si="3"/>
        <v>Sep</v>
      </c>
      <c r="C94" s="23">
        <f t="shared" si="4"/>
        <v>38</v>
      </c>
      <c r="D94" s="23" t="str">
        <f t="shared" si="5"/>
        <v>None</v>
      </c>
      <c r="E94" s="22" t="s">
        <v>48</v>
      </c>
      <c r="F94" s="23" t="s">
        <v>57</v>
      </c>
      <c r="G94" s="24">
        <v>69.400000000000006</v>
      </c>
    </row>
    <row r="95" spans="1:7">
      <c r="A95" s="22">
        <v>43994</v>
      </c>
      <c r="B95" s="22" t="str">
        <f t="shared" si="3"/>
        <v>Jun</v>
      </c>
      <c r="C95" s="23">
        <f t="shared" si="4"/>
        <v>24</v>
      </c>
      <c r="D95" s="23" t="str">
        <f t="shared" si="5"/>
        <v>None</v>
      </c>
      <c r="E95" s="22" t="s">
        <v>48</v>
      </c>
      <c r="F95" s="23" t="s">
        <v>49</v>
      </c>
      <c r="G95" s="24">
        <v>32.81</v>
      </c>
    </row>
    <row r="96" spans="1:7">
      <c r="A96" s="22">
        <v>44032</v>
      </c>
      <c r="B96" s="22" t="str">
        <f t="shared" si="3"/>
        <v>Jul</v>
      </c>
      <c r="C96" s="23">
        <f t="shared" si="4"/>
        <v>30</v>
      </c>
      <c r="D96" s="23" t="str">
        <f t="shared" si="5"/>
        <v>None</v>
      </c>
      <c r="E96" s="22" t="s">
        <v>38</v>
      </c>
      <c r="F96" s="23" t="s">
        <v>61</v>
      </c>
      <c r="G96" s="24">
        <v>549.70000000000005</v>
      </c>
    </row>
    <row r="97" spans="1:7">
      <c r="A97" s="22">
        <v>43983</v>
      </c>
      <c r="B97" s="22" t="str">
        <f t="shared" si="3"/>
        <v>Jun</v>
      </c>
      <c r="C97" s="23">
        <f t="shared" si="4"/>
        <v>23</v>
      </c>
      <c r="D97" s="23" t="str">
        <f t="shared" si="5"/>
        <v>None</v>
      </c>
      <c r="E97" s="22" t="s">
        <v>38</v>
      </c>
      <c r="F97" s="23" t="s">
        <v>54</v>
      </c>
      <c r="G97" s="24">
        <v>45.9</v>
      </c>
    </row>
    <row r="98" spans="1:7">
      <c r="A98" s="22">
        <v>44075</v>
      </c>
      <c r="B98" s="22" t="str">
        <f t="shared" si="3"/>
        <v>Sep</v>
      </c>
      <c r="C98" s="23">
        <f t="shared" si="4"/>
        <v>36</v>
      </c>
      <c r="D98" s="23" t="str">
        <f t="shared" si="5"/>
        <v>None</v>
      </c>
      <c r="E98" s="22" t="s">
        <v>45</v>
      </c>
      <c r="F98" s="23" t="s">
        <v>58</v>
      </c>
      <c r="G98" s="24">
        <v>23.95</v>
      </c>
    </row>
    <row r="99" spans="1:7">
      <c r="A99" s="22">
        <v>44096</v>
      </c>
      <c r="B99" s="22" t="str">
        <f t="shared" si="3"/>
        <v>Sep</v>
      </c>
      <c r="C99" s="23">
        <f t="shared" si="4"/>
        <v>39</v>
      </c>
      <c r="D99" s="23" t="str">
        <f t="shared" si="5"/>
        <v>None</v>
      </c>
      <c r="E99" s="22" t="s">
        <v>48</v>
      </c>
      <c r="F99" s="23" t="s">
        <v>57</v>
      </c>
      <c r="G99" s="24">
        <v>69.17</v>
      </c>
    </row>
    <row r="100" spans="1:7">
      <c r="A100" s="22">
        <v>44042</v>
      </c>
      <c r="B100" s="22" t="str">
        <f t="shared" si="3"/>
        <v>Jul</v>
      </c>
      <c r="C100" s="23">
        <f t="shared" si="4"/>
        <v>31</v>
      </c>
      <c r="D100" s="23" t="str">
        <f t="shared" si="5"/>
        <v>None</v>
      </c>
      <c r="E100" s="22" t="s">
        <v>48</v>
      </c>
      <c r="F100" s="23" t="s">
        <v>57</v>
      </c>
      <c r="G100" s="24">
        <v>46.31</v>
      </c>
    </row>
    <row r="101" spans="1:7">
      <c r="A101" s="22">
        <v>43968</v>
      </c>
      <c r="B101" s="22" t="str">
        <f t="shared" si="3"/>
        <v>May</v>
      </c>
      <c r="C101" s="23">
        <f t="shared" si="4"/>
        <v>21</v>
      </c>
      <c r="D101" s="23" t="str">
        <f t="shared" si="5"/>
        <v>None</v>
      </c>
      <c r="E101" s="22" t="s">
        <v>48</v>
      </c>
      <c r="F101" s="23" t="s">
        <v>58</v>
      </c>
      <c r="G101" s="24">
        <v>48.95</v>
      </c>
    </row>
    <row r="102" spans="1:7">
      <c r="A102" s="22">
        <v>43975</v>
      </c>
      <c r="B102" s="22" t="str">
        <f t="shared" si="3"/>
        <v>May</v>
      </c>
      <c r="C102" s="23">
        <f t="shared" si="4"/>
        <v>22</v>
      </c>
      <c r="D102" s="23" t="str">
        <f t="shared" si="5"/>
        <v>None</v>
      </c>
      <c r="E102" s="22" t="s">
        <v>38</v>
      </c>
      <c r="F102" s="23" t="s">
        <v>49</v>
      </c>
      <c r="G102" s="24">
        <v>34.46</v>
      </c>
    </row>
    <row r="103" spans="1:7">
      <c r="A103" s="22">
        <v>44083</v>
      </c>
      <c r="B103" s="22" t="str">
        <f t="shared" si="3"/>
        <v>Sep</v>
      </c>
      <c r="C103" s="23">
        <f t="shared" si="4"/>
        <v>37</v>
      </c>
      <c r="D103" s="23" t="str">
        <f t="shared" si="5"/>
        <v>None</v>
      </c>
      <c r="E103" s="22" t="s">
        <v>48</v>
      </c>
      <c r="F103" s="23" t="s">
        <v>50</v>
      </c>
      <c r="G103" s="24">
        <v>69.760000000000005</v>
      </c>
    </row>
    <row r="104" spans="1:7">
      <c r="A104" s="22">
        <v>44022</v>
      </c>
      <c r="B104" s="22" t="str">
        <f t="shared" si="3"/>
        <v>Jul</v>
      </c>
      <c r="C104" s="23">
        <f t="shared" si="4"/>
        <v>28</v>
      </c>
      <c r="D104" s="23" t="str">
        <f t="shared" si="5"/>
        <v>None</v>
      </c>
      <c r="E104" s="22" t="s">
        <v>38</v>
      </c>
      <c r="F104" s="23" t="s">
        <v>50</v>
      </c>
      <c r="G104" s="24">
        <v>66.64</v>
      </c>
    </row>
    <row r="105" spans="1:7">
      <c r="A105" s="22">
        <v>43966</v>
      </c>
      <c r="B105" s="22" t="str">
        <f t="shared" si="3"/>
        <v>May</v>
      </c>
      <c r="C105" s="23">
        <f t="shared" si="4"/>
        <v>20</v>
      </c>
      <c r="D105" s="23" t="str">
        <f t="shared" si="5"/>
        <v>None</v>
      </c>
      <c r="E105" s="22" t="s">
        <v>45</v>
      </c>
      <c r="F105" s="23" t="s">
        <v>50</v>
      </c>
      <c r="G105" s="24">
        <v>69.64</v>
      </c>
    </row>
    <row r="106" spans="1:7">
      <c r="A106" s="22">
        <v>44081</v>
      </c>
      <c r="B106" s="22" t="str">
        <f t="shared" si="3"/>
        <v>Sep</v>
      </c>
      <c r="C106" s="23">
        <f t="shared" si="4"/>
        <v>37</v>
      </c>
      <c r="D106" s="23" t="str">
        <f t="shared" si="5"/>
        <v>None</v>
      </c>
      <c r="E106" s="22" t="s">
        <v>48</v>
      </c>
      <c r="F106" s="23" t="s">
        <v>46</v>
      </c>
      <c r="G106" s="24">
        <v>69.89</v>
      </c>
    </row>
    <row r="107" spans="1:7">
      <c r="A107" s="22">
        <v>44020</v>
      </c>
      <c r="B107" s="22" t="str">
        <f t="shared" si="3"/>
        <v>Jul</v>
      </c>
      <c r="C107" s="23">
        <f t="shared" si="4"/>
        <v>28</v>
      </c>
      <c r="D107" s="23" t="str">
        <f t="shared" si="5"/>
        <v>None</v>
      </c>
      <c r="E107" s="22" t="s">
        <v>48</v>
      </c>
      <c r="F107" s="23" t="s">
        <v>43</v>
      </c>
      <c r="G107" s="24">
        <v>40.729999999999997</v>
      </c>
    </row>
    <row r="108" spans="1:7">
      <c r="A108" s="22">
        <v>44033</v>
      </c>
      <c r="B108" s="22" t="str">
        <f t="shared" si="3"/>
        <v>Jul</v>
      </c>
      <c r="C108" s="23">
        <f t="shared" si="4"/>
        <v>30</v>
      </c>
      <c r="D108" s="23" t="str">
        <f t="shared" si="5"/>
        <v>None</v>
      </c>
      <c r="E108" s="22" t="s">
        <v>48</v>
      </c>
      <c r="F108" s="23" t="s">
        <v>43</v>
      </c>
      <c r="G108" s="24">
        <v>20.56</v>
      </c>
    </row>
    <row r="109" spans="1:7">
      <c r="A109" s="22">
        <v>43954</v>
      </c>
      <c r="B109" s="22" t="str">
        <f t="shared" si="3"/>
        <v>May</v>
      </c>
      <c r="C109" s="23">
        <f t="shared" si="4"/>
        <v>19</v>
      </c>
      <c r="D109" s="23" t="str">
        <f t="shared" si="5"/>
        <v>None</v>
      </c>
      <c r="E109" s="22" t="s">
        <v>48</v>
      </c>
      <c r="F109" s="23" t="s">
        <v>56</v>
      </c>
      <c r="G109" s="24">
        <v>57.98</v>
      </c>
    </row>
    <row r="110" spans="1:7">
      <c r="A110" s="22">
        <v>44031</v>
      </c>
      <c r="B110" s="22" t="str">
        <f t="shared" si="3"/>
        <v>Jul</v>
      </c>
      <c r="C110" s="23">
        <f t="shared" si="4"/>
        <v>30</v>
      </c>
      <c r="D110" s="23" t="str">
        <f t="shared" si="5"/>
        <v>None</v>
      </c>
      <c r="E110" s="22" t="s">
        <v>48</v>
      </c>
      <c r="F110" s="23" t="s">
        <v>58</v>
      </c>
      <c r="G110" s="24">
        <v>48.81</v>
      </c>
    </row>
    <row r="111" spans="1:7">
      <c r="A111" s="22">
        <v>43956</v>
      </c>
      <c r="B111" s="22" t="str">
        <f t="shared" si="3"/>
        <v>May</v>
      </c>
      <c r="C111" s="23">
        <f t="shared" si="4"/>
        <v>19</v>
      </c>
      <c r="D111" s="23" t="str">
        <f t="shared" si="5"/>
        <v>None</v>
      </c>
      <c r="E111" s="22" t="s">
        <v>48</v>
      </c>
      <c r="F111" s="23" t="s">
        <v>54</v>
      </c>
      <c r="G111" s="24">
        <v>69</v>
      </c>
    </row>
    <row r="112" spans="1:7">
      <c r="A112" s="22">
        <v>44085</v>
      </c>
      <c r="B112" s="22" t="str">
        <f t="shared" si="3"/>
        <v>Sep</v>
      </c>
      <c r="C112" s="23">
        <f t="shared" si="4"/>
        <v>37</v>
      </c>
      <c r="D112" s="23" t="str">
        <f t="shared" si="5"/>
        <v>None</v>
      </c>
      <c r="E112" s="22" t="s">
        <v>38</v>
      </c>
      <c r="F112" s="23" t="s">
        <v>61</v>
      </c>
      <c r="G112" s="24">
        <v>83.52</v>
      </c>
    </row>
    <row r="113" spans="1:7">
      <c r="A113" s="22">
        <v>44077</v>
      </c>
      <c r="B113" s="22" t="str">
        <f t="shared" si="3"/>
        <v>Sep</v>
      </c>
      <c r="C113" s="23">
        <f t="shared" si="4"/>
        <v>36</v>
      </c>
      <c r="D113" s="23" t="str">
        <f t="shared" si="5"/>
        <v>None</v>
      </c>
      <c r="E113" s="22" t="s">
        <v>38</v>
      </c>
      <c r="F113" s="23" t="s">
        <v>57</v>
      </c>
      <c r="G113" s="24">
        <v>69.739999999999995</v>
      </c>
    </row>
    <row r="114" spans="1:7">
      <c r="A114" s="22">
        <v>44102</v>
      </c>
      <c r="B114" s="22" t="str">
        <f t="shared" si="3"/>
        <v>Sep</v>
      </c>
      <c r="C114" s="23">
        <f t="shared" si="4"/>
        <v>40</v>
      </c>
      <c r="D114" s="23" t="str">
        <f t="shared" si="5"/>
        <v>None</v>
      </c>
      <c r="E114" s="22" t="s">
        <v>38</v>
      </c>
      <c r="F114" s="23" t="s">
        <v>53</v>
      </c>
      <c r="G114" s="24">
        <v>58.26</v>
      </c>
    </row>
    <row r="115" spans="1:7">
      <c r="A115" s="22">
        <v>44031</v>
      </c>
      <c r="B115" s="22" t="str">
        <f t="shared" si="3"/>
        <v>Jul</v>
      </c>
      <c r="C115" s="23">
        <f t="shared" si="4"/>
        <v>30</v>
      </c>
      <c r="D115" s="23" t="str">
        <f t="shared" si="5"/>
        <v>None</v>
      </c>
      <c r="E115" s="22" t="s">
        <v>48</v>
      </c>
      <c r="F115" s="23" t="s">
        <v>39</v>
      </c>
      <c r="G115" s="24">
        <v>160.72</v>
      </c>
    </row>
    <row r="116" spans="1:7">
      <c r="A116" s="22">
        <v>43971</v>
      </c>
      <c r="B116" s="22" t="str">
        <f t="shared" si="3"/>
        <v>May</v>
      </c>
      <c r="C116" s="23">
        <f t="shared" si="4"/>
        <v>21</v>
      </c>
      <c r="D116" s="23" t="str">
        <f t="shared" si="5"/>
        <v>None</v>
      </c>
      <c r="E116" s="22" t="s">
        <v>38</v>
      </c>
      <c r="F116" s="23" t="s">
        <v>49</v>
      </c>
      <c r="G116" s="24">
        <v>64.069999999999993</v>
      </c>
    </row>
    <row r="117" spans="1:7">
      <c r="A117" s="22">
        <v>44013</v>
      </c>
      <c r="B117" s="22" t="str">
        <f t="shared" si="3"/>
        <v>Jul</v>
      </c>
      <c r="C117" s="23">
        <f t="shared" si="4"/>
        <v>27</v>
      </c>
      <c r="D117" s="23" t="str">
        <f t="shared" si="5"/>
        <v>None</v>
      </c>
      <c r="E117" s="22" t="s">
        <v>48</v>
      </c>
      <c r="F117" s="23" t="s">
        <v>57</v>
      </c>
      <c r="G117" s="24">
        <v>23.87</v>
      </c>
    </row>
    <row r="118" spans="1:7">
      <c r="A118" s="22">
        <v>44083</v>
      </c>
      <c r="B118" s="22" t="str">
        <f t="shared" si="3"/>
        <v>Sep</v>
      </c>
      <c r="C118" s="23">
        <f t="shared" si="4"/>
        <v>37</v>
      </c>
      <c r="D118" s="23" t="str">
        <f t="shared" si="5"/>
        <v>None</v>
      </c>
      <c r="E118" s="22" t="s">
        <v>38</v>
      </c>
      <c r="F118" s="23" t="s">
        <v>43</v>
      </c>
      <c r="G118" s="24">
        <v>40.08</v>
      </c>
    </row>
    <row r="119" spans="1:7">
      <c r="A119" s="22">
        <v>44085</v>
      </c>
      <c r="B119" s="22" t="str">
        <f t="shared" si="3"/>
        <v>Sep</v>
      </c>
      <c r="C119" s="23">
        <f t="shared" si="4"/>
        <v>37</v>
      </c>
      <c r="D119" s="23" t="str">
        <f t="shared" si="5"/>
        <v>None</v>
      </c>
      <c r="E119" s="22" t="s">
        <v>48</v>
      </c>
      <c r="F119" s="23" t="s">
        <v>61</v>
      </c>
      <c r="G119" s="24">
        <v>83.29</v>
      </c>
    </row>
    <row r="120" spans="1:7">
      <c r="A120" s="22">
        <v>44039</v>
      </c>
      <c r="B120" s="22" t="str">
        <f t="shared" si="3"/>
        <v>Jul</v>
      </c>
      <c r="C120" s="23">
        <f t="shared" si="4"/>
        <v>31</v>
      </c>
      <c r="D120" s="23" t="str">
        <f t="shared" si="5"/>
        <v>None</v>
      </c>
      <c r="E120" s="22" t="s">
        <v>48</v>
      </c>
      <c r="F120" s="23" t="s">
        <v>54</v>
      </c>
      <c r="G120" s="24">
        <v>424.31</v>
      </c>
    </row>
    <row r="121" spans="1:7">
      <c r="A121" s="22">
        <v>44076</v>
      </c>
      <c r="B121" s="22" t="str">
        <f t="shared" si="3"/>
        <v>Sep</v>
      </c>
      <c r="C121" s="23">
        <f t="shared" si="4"/>
        <v>36</v>
      </c>
      <c r="D121" s="23" t="str">
        <f t="shared" si="5"/>
        <v>None</v>
      </c>
      <c r="E121" s="22" t="s">
        <v>45</v>
      </c>
      <c r="F121" s="23" t="s">
        <v>46</v>
      </c>
      <c r="G121" s="24">
        <v>24.82</v>
      </c>
    </row>
    <row r="122" spans="1:7">
      <c r="A122" s="22">
        <v>44015</v>
      </c>
      <c r="B122" s="22" t="str">
        <f t="shared" si="3"/>
        <v>Jul</v>
      </c>
      <c r="C122" s="23">
        <f t="shared" si="4"/>
        <v>27</v>
      </c>
      <c r="D122" s="23" t="str">
        <f t="shared" si="5"/>
        <v>None</v>
      </c>
      <c r="E122" s="22" t="s">
        <v>38</v>
      </c>
      <c r="F122" s="23" t="s">
        <v>50</v>
      </c>
      <c r="G122" s="24">
        <v>66.92</v>
      </c>
    </row>
    <row r="123" spans="1:7">
      <c r="A123" s="22">
        <v>43993</v>
      </c>
      <c r="B123" s="22" t="str">
        <f t="shared" si="3"/>
        <v>Jun</v>
      </c>
      <c r="C123" s="23">
        <f t="shared" si="4"/>
        <v>24</v>
      </c>
      <c r="D123" s="23" t="str">
        <f t="shared" si="5"/>
        <v>None</v>
      </c>
      <c r="E123" s="22" t="s">
        <v>48</v>
      </c>
      <c r="F123" s="23" t="s">
        <v>58</v>
      </c>
      <c r="G123" s="24">
        <v>48.4</v>
      </c>
    </row>
    <row r="124" spans="1:7">
      <c r="A124" s="22">
        <v>43970</v>
      </c>
      <c r="B124" s="22" t="str">
        <f t="shared" si="3"/>
        <v>May</v>
      </c>
      <c r="C124" s="23">
        <f t="shared" si="4"/>
        <v>21</v>
      </c>
      <c r="D124" s="23" t="str">
        <f t="shared" si="5"/>
        <v>None</v>
      </c>
      <c r="E124" s="22" t="s">
        <v>38</v>
      </c>
      <c r="F124" s="23" t="s">
        <v>61</v>
      </c>
      <c r="G124" s="24">
        <v>83.96</v>
      </c>
    </row>
    <row r="125" spans="1:7">
      <c r="A125" s="22">
        <v>44007</v>
      </c>
      <c r="B125" s="22" t="str">
        <f t="shared" si="3"/>
        <v>Jun</v>
      </c>
      <c r="C125" s="23">
        <f t="shared" si="4"/>
        <v>26</v>
      </c>
      <c r="D125" s="23" t="str">
        <f t="shared" si="5"/>
        <v>None</v>
      </c>
      <c r="E125" s="22" t="s">
        <v>38</v>
      </c>
      <c r="F125" s="23" t="s">
        <v>54</v>
      </c>
      <c r="G125" s="24">
        <v>342.07</v>
      </c>
    </row>
    <row r="126" spans="1:7">
      <c r="A126" s="22">
        <v>43998</v>
      </c>
      <c r="B126" s="22" t="str">
        <f t="shared" si="3"/>
        <v>Jun</v>
      </c>
      <c r="C126" s="23">
        <f t="shared" si="4"/>
        <v>25</v>
      </c>
      <c r="D126" s="23" t="str">
        <f t="shared" si="5"/>
        <v>None</v>
      </c>
      <c r="E126" s="22" t="s">
        <v>48</v>
      </c>
      <c r="F126" s="23" t="s">
        <v>56</v>
      </c>
      <c r="G126" s="24">
        <v>60.75</v>
      </c>
    </row>
    <row r="127" spans="1:7">
      <c r="A127" s="22">
        <v>44023</v>
      </c>
      <c r="B127" s="22" t="str">
        <f t="shared" si="3"/>
        <v>Jul</v>
      </c>
      <c r="C127" s="23">
        <f t="shared" si="4"/>
        <v>28</v>
      </c>
      <c r="D127" s="23" t="str">
        <f t="shared" si="5"/>
        <v>None</v>
      </c>
      <c r="E127" s="22" t="s">
        <v>38</v>
      </c>
      <c r="F127" s="23" t="s">
        <v>50</v>
      </c>
      <c r="G127" s="24">
        <v>46.51</v>
      </c>
    </row>
    <row r="128" spans="1:7">
      <c r="A128" s="22">
        <v>44002</v>
      </c>
      <c r="B128" s="22" t="str">
        <f t="shared" si="3"/>
        <v>Jun</v>
      </c>
      <c r="C128" s="23">
        <f t="shared" si="4"/>
        <v>25</v>
      </c>
      <c r="D128" s="23" t="str">
        <f t="shared" si="5"/>
        <v>None</v>
      </c>
      <c r="E128" s="22" t="s">
        <v>48</v>
      </c>
      <c r="F128" s="23" t="s">
        <v>57</v>
      </c>
      <c r="G128" s="24">
        <v>161.34</v>
      </c>
    </row>
    <row r="129" spans="1:7">
      <c r="A129" s="22">
        <v>43962</v>
      </c>
      <c r="B129" s="22" t="str">
        <f t="shared" si="3"/>
        <v>May</v>
      </c>
      <c r="C129" s="23">
        <f t="shared" si="4"/>
        <v>20</v>
      </c>
      <c r="D129" s="23" t="str">
        <f t="shared" si="5"/>
        <v>None</v>
      </c>
      <c r="E129" s="22" t="s">
        <v>38</v>
      </c>
      <c r="F129" s="23" t="s">
        <v>50</v>
      </c>
      <c r="G129" s="24">
        <v>69.599999999999994</v>
      </c>
    </row>
    <row r="130" spans="1:7">
      <c r="A130" s="22">
        <v>44096</v>
      </c>
      <c r="B130" s="22" t="str">
        <f t="shared" si="3"/>
        <v>Sep</v>
      </c>
      <c r="C130" s="23">
        <f t="shared" si="4"/>
        <v>39</v>
      </c>
      <c r="D130" s="23" t="str">
        <f t="shared" si="5"/>
        <v>None</v>
      </c>
      <c r="E130" s="22" t="s">
        <v>48</v>
      </c>
      <c r="F130" s="23" t="s">
        <v>43</v>
      </c>
      <c r="G130" s="24">
        <v>20.67</v>
      </c>
    </row>
    <row r="131" spans="1:7">
      <c r="A131" s="22">
        <v>43992</v>
      </c>
      <c r="B131" s="22" t="str">
        <f t="shared" si="3"/>
        <v>Jun</v>
      </c>
      <c r="C131" s="23">
        <f t="shared" si="4"/>
        <v>24</v>
      </c>
      <c r="D131" s="23" t="str">
        <f t="shared" si="5"/>
        <v>None</v>
      </c>
      <c r="E131" s="22" t="s">
        <v>48</v>
      </c>
      <c r="F131" s="23" t="s">
        <v>57</v>
      </c>
      <c r="G131" s="24">
        <v>46.53</v>
      </c>
    </row>
    <row r="132" spans="1:7">
      <c r="A132" s="22">
        <v>44033</v>
      </c>
      <c r="B132" s="22" t="str">
        <f t="shared" si="3"/>
        <v>Jul</v>
      </c>
      <c r="C132" s="23">
        <f t="shared" si="4"/>
        <v>30</v>
      </c>
      <c r="D132" s="23" t="str">
        <f t="shared" si="5"/>
        <v>None</v>
      </c>
      <c r="E132" s="22" t="s">
        <v>48</v>
      </c>
      <c r="F132" s="23" t="s">
        <v>58</v>
      </c>
      <c r="G132" s="24">
        <v>50.12</v>
      </c>
    </row>
    <row r="133" spans="1:7">
      <c r="A133" s="22">
        <v>44086</v>
      </c>
      <c r="B133" s="22" t="str">
        <f t="shared" si="3"/>
        <v>Sep</v>
      </c>
      <c r="C133" s="23">
        <f t="shared" si="4"/>
        <v>37</v>
      </c>
      <c r="D133" s="23" t="str">
        <f t="shared" si="5"/>
        <v>None</v>
      </c>
      <c r="E133" s="22" t="s">
        <v>38</v>
      </c>
      <c r="F133" s="23" t="s">
        <v>57</v>
      </c>
      <c r="G133" s="24">
        <v>44.17</v>
      </c>
    </row>
    <row r="134" spans="1:7">
      <c r="A134" s="22">
        <v>44028</v>
      </c>
      <c r="B134" s="22" t="str">
        <f t="shared" ref="B134:B197" si="6">TEXT(A134,"mmm")</f>
        <v>Jul</v>
      </c>
      <c r="C134" s="23">
        <f t="shared" ref="C134:C197" si="7">WEEKNUM(A134)</f>
        <v>29</v>
      </c>
      <c r="D134" s="23" t="str">
        <f t="shared" ref="D134:D197" si="8">IFERROR(VLOOKUP(C134,$AV$7:$AW$14,2,0),"None")</f>
        <v>None</v>
      </c>
      <c r="E134" s="22" t="s">
        <v>48</v>
      </c>
      <c r="F134" s="23" t="s">
        <v>50</v>
      </c>
      <c r="G134" s="24">
        <v>69.989999999999995</v>
      </c>
    </row>
    <row r="135" spans="1:7">
      <c r="A135" s="22">
        <v>44091</v>
      </c>
      <c r="B135" s="22" t="str">
        <f t="shared" si="6"/>
        <v>Sep</v>
      </c>
      <c r="C135" s="23">
        <f t="shared" si="7"/>
        <v>38</v>
      </c>
      <c r="D135" s="23" t="str">
        <f t="shared" si="8"/>
        <v>None</v>
      </c>
      <c r="E135" s="22" t="s">
        <v>48</v>
      </c>
      <c r="F135" s="23" t="s">
        <v>50</v>
      </c>
      <c r="G135" s="24">
        <v>46.7</v>
      </c>
    </row>
    <row r="136" spans="1:7">
      <c r="A136" s="22">
        <v>43954</v>
      </c>
      <c r="B136" s="22" t="str">
        <f t="shared" si="6"/>
        <v>May</v>
      </c>
      <c r="C136" s="23">
        <f t="shared" si="7"/>
        <v>19</v>
      </c>
      <c r="D136" s="23" t="str">
        <f t="shared" si="8"/>
        <v>None</v>
      </c>
      <c r="E136" s="22" t="s">
        <v>48</v>
      </c>
      <c r="F136" s="23" t="s">
        <v>53</v>
      </c>
      <c r="G136" s="24">
        <v>29.46</v>
      </c>
    </row>
    <row r="137" spans="1:7">
      <c r="A137" s="22">
        <v>43972</v>
      </c>
      <c r="B137" s="22" t="str">
        <f t="shared" si="6"/>
        <v>May</v>
      </c>
      <c r="C137" s="23">
        <f t="shared" si="7"/>
        <v>21</v>
      </c>
      <c r="D137" s="23" t="str">
        <f t="shared" si="8"/>
        <v>None</v>
      </c>
      <c r="E137" s="22" t="s">
        <v>48</v>
      </c>
      <c r="F137" s="23" t="s">
        <v>54</v>
      </c>
      <c r="G137" s="24">
        <v>268.61</v>
      </c>
    </row>
    <row r="138" spans="1:7">
      <c r="A138" s="22">
        <v>44077</v>
      </c>
      <c r="B138" s="22" t="str">
        <f t="shared" si="6"/>
        <v>Sep</v>
      </c>
      <c r="C138" s="23">
        <f t="shared" si="7"/>
        <v>36</v>
      </c>
      <c r="D138" s="23" t="str">
        <f t="shared" si="8"/>
        <v>None</v>
      </c>
      <c r="E138" s="22" t="s">
        <v>38</v>
      </c>
      <c r="F138" s="23" t="s">
        <v>56</v>
      </c>
      <c r="G138" s="24">
        <v>20.57</v>
      </c>
    </row>
    <row r="139" spans="1:7">
      <c r="A139" s="22">
        <v>44098</v>
      </c>
      <c r="B139" s="22" t="str">
        <f t="shared" si="6"/>
        <v>Sep</v>
      </c>
      <c r="C139" s="23">
        <f t="shared" si="7"/>
        <v>39</v>
      </c>
      <c r="D139" s="23" t="str">
        <f t="shared" si="8"/>
        <v>None</v>
      </c>
      <c r="E139" s="22" t="s">
        <v>45</v>
      </c>
      <c r="F139" s="23" t="s">
        <v>49</v>
      </c>
      <c r="G139" s="24">
        <v>99.85</v>
      </c>
    </row>
    <row r="140" spans="1:7">
      <c r="A140" s="22">
        <v>43989</v>
      </c>
      <c r="B140" s="22" t="str">
        <f t="shared" si="6"/>
        <v>Jun</v>
      </c>
      <c r="C140" s="23">
        <f t="shared" si="7"/>
        <v>24</v>
      </c>
      <c r="D140" s="23" t="str">
        <f t="shared" si="8"/>
        <v>None</v>
      </c>
      <c r="E140" s="22" t="s">
        <v>38</v>
      </c>
      <c r="F140" s="23" t="s">
        <v>54</v>
      </c>
      <c r="G140" s="24">
        <v>71.95</v>
      </c>
    </row>
    <row r="141" spans="1:7">
      <c r="A141" s="22">
        <v>44017</v>
      </c>
      <c r="B141" s="22" t="str">
        <f t="shared" si="6"/>
        <v>Jul</v>
      </c>
      <c r="C141" s="23">
        <f t="shared" si="7"/>
        <v>28</v>
      </c>
      <c r="D141" s="23" t="str">
        <f t="shared" si="8"/>
        <v>None</v>
      </c>
      <c r="E141" s="22" t="s">
        <v>48</v>
      </c>
      <c r="F141" s="23" t="s">
        <v>58</v>
      </c>
      <c r="G141" s="24">
        <v>25.92</v>
      </c>
    </row>
    <row r="142" spans="1:7">
      <c r="A142" s="22">
        <v>43996</v>
      </c>
      <c r="B142" s="22" t="str">
        <f t="shared" si="6"/>
        <v>Jun</v>
      </c>
      <c r="C142" s="23">
        <f t="shared" si="7"/>
        <v>25</v>
      </c>
      <c r="D142" s="23" t="str">
        <f t="shared" si="8"/>
        <v>None</v>
      </c>
      <c r="E142" s="22" t="s">
        <v>48</v>
      </c>
      <c r="F142" s="23" t="s">
        <v>53</v>
      </c>
      <c r="G142" s="24">
        <v>60.57</v>
      </c>
    </row>
    <row r="143" spans="1:7">
      <c r="A143" s="22">
        <v>44025</v>
      </c>
      <c r="B143" s="22" t="str">
        <f t="shared" si="6"/>
        <v>Jul</v>
      </c>
      <c r="C143" s="23">
        <f t="shared" si="7"/>
        <v>29</v>
      </c>
      <c r="D143" s="23" t="str">
        <f t="shared" si="8"/>
        <v>None</v>
      </c>
      <c r="E143" s="22" t="s">
        <v>48</v>
      </c>
      <c r="F143" s="23" t="s">
        <v>50</v>
      </c>
      <c r="G143" s="24">
        <v>23.39</v>
      </c>
    </row>
    <row r="144" spans="1:7">
      <c r="A144" s="22">
        <v>44094</v>
      </c>
      <c r="B144" s="22" t="str">
        <f t="shared" si="6"/>
        <v>Sep</v>
      </c>
      <c r="C144" s="23">
        <f t="shared" si="7"/>
        <v>39</v>
      </c>
      <c r="D144" s="23" t="str">
        <f t="shared" si="8"/>
        <v>None</v>
      </c>
      <c r="E144" s="22" t="s">
        <v>48</v>
      </c>
      <c r="F144" s="23" t="s">
        <v>43</v>
      </c>
      <c r="G144" s="24">
        <v>40.57</v>
      </c>
    </row>
    <row r="145" spans="1:7">
      <c r="A145" s="22">
        <v>43975</v>
      </c>
      <c r="B145" s="22" t="str">
        <f t="shared" si="6"/>
        <v>May</v>
      </c>
      <c r="C145" s="23">
        <f t="shared" si="7"/>
        <v>22</v>
      </c>
      <c r="D145" s="23" t="str">
        <f t="shared" si="8"/>
        <v>None</v>
      </c>
      <c r="E145" s="22" t="s">
        <v>48</v>
      </c>
      <c r="F145" s="23" t="s">
        <v>50</v>
      </c>
      <c r="G145" s="24">
        <v>44.26</v>
      </c>
    </row>
    <row r="146" spans="1:7">
      <c r="A146" s="22">
        <v>44011</v>
      </c>
      <c r="B146" s="22" t="str">
        <f t="shared" si="6"/>
        <v>Jun</v>
      </c>
      <c r="C146" s="23">
        <f t="shared" si="7"/>
        <v>27</v>
      </c>
      <c r="D146" s="23" t="str">
        <f t="shared" si="8"/>
        <v>None</v>
      </c>
      <c r="E146" s="22" t="s">
        <v>48</v>
      </c>
      <c r="F146" s="23" t="s">
        <v>49</v>
      </c>
      <c r="G146" s="24">
        <v>264.35000000000002</v>
      </c>
    </row>
    <row r="147" spans="1:7">
      <c r="A147" s="22">
        <v>43999</v>
      </c>
      <c r="B147" s="22" t="str">
        <f t="shared" si="6"/>
        <v>Jun</v>
      </c>
      <c r="C147" s="23">
        <f t="shared" si="7"/>
        <v>25</v>
      </c>
      <c r="D147" s="23" t="str">
        <f t="shared" si="8"/>
        <v>None</v>
      </c>
      <c r="E147" s="22" t="s">
        <v>48</v>
      </c>
      <c r="F147" s="23" t="s">
        <v>58</v>
      </c>
      <c r="G147" s="24">
        <v>24.55</v>
      </c>
    </row>
    <row r="148" spans="1:7">
      <c r="A148" s="22">
        <v>43971</v>
      </c>
      <c r="B148" s="22" t="str">
        <f t="shared" si="6"/>
        <v>May</v>
      </c>
      <c r="C148" s="23">
        <f t="shared" si="7"/>
        <v>21</v>
      </c>
      <c r="D148" s="23" t="str">
        <f t="shared" si="8"/>
        <v>None</v>
      </c>
      <c r="E148" s="22" t="s">
        <v>45</v>
      </c>
      <c r="F148" s="23" t="s">
        <v>43</v>
      </c>
      <c r="G148" s="24">
        <v>20.68</v>
      </c>
    </row>
    <row r="149" spans="1:7">
      <c r="A149" s="22">
        <v>44090</v>
      </c>
      <c r="B149" s="22" t="str">
        <f t="shared" si="6"/>
        <v>Sep</v>
      </c>
      <c r="C149" s="23">
        <f t="shared" si="7"/>
        <v>38</v>
      </c>
      <c r="D149" s="23" t="str">
        <f t="shared" si="8"/>
        <v>None</v>
      </c>
      <c r="E149" s="22" t="s">
        <v>48</v>
      </c>
      <c r="F149" s="23" t="s">
        <v>49</v>
      </c>
      <c r="G149" s="24">
        <v>99.1</v>
      </c>
    </row>
    <row r="150" spans="1:7">
      <c r="A150" s="22">
        <v>44098</v>
      </c>
      <c r="B150" s="22" t="str">
        <f t="shared" si="6"/>
        <v>Sep</v>
      </c>
      <c r="C150" s="23">
        <f t="shared" si="7"/>
        <v>39</v>
      </c>
      <c r="D150" s="23" t="str">
        <f t="shared" si="8"/>
        <v>None</v>
      </c>
      <c r="E150" s="22" t="s">
        <v>48</v>
      </c>
      <c r="F150" s="23" t="s">
        <v>43</v>
      </c>
      <c r="G150" s="24">
        <v>20.56</v>
      </c>
    </row>
    <row r="151" spans="1:7">
      <c r="A151" s="22">
        <v>43976</v>
      </c>
      <c r="B151" s="22" t="str">
        <f t="shared" si="6"/>
        <v>May</v>
      </c>
      <c r="C151" s="23">
        <f t="shared" si="7"/>
        <v>22</v>
      </c>
      <c r="D151" s="23" t="str">
        <f t="shared" si="8"/>
        <v>None</v>
      </c>
      <c r="E151" s="22" t="s">
        <v>48</v>
      </c>
      <c r="F151" s="23" t="s">
        <v>57</v>
      </c>
      <c r="G151" s="24">
        <v>46.58</v>
      </c>
    </row>
    <row r="152" spans="1:7">
      <c r="A152" s="22">
        <v>44029</v>
      </c>
      <c r="B152" s="22" t="str">
        <f t="shared" si="6"/>
        <v>Jul</v>
      </c>
      <c r="C152" s="23">
        <f t="shared" si="7"/>
        <v>29</v>
      </c>
      <c r="D152" s="23" t="str">
        <f t="shared" si="8"/>
        <v>None</v>
      </c>
      <c r="E152" s="22" t="s">
        <v>48</v>
      </c>
      <c r="F152" s="23" t="s">
        <v>49</v>
      </c>
      <c r="G152" s="24">
        <v>132.68</v>
      </c>
    </row>
    <row r="153" spans="1:7">
      <c r="A153" s="22">
        <v>44091</v>
      </c>
      <c r="B153" s="22" t="str">
        <f t="shared" si="6"/>
        <v>Sep</v>
      </c>
      <c r="C153" s="23">
        <f t="shared" si="7"/>
        <v>38</v>
      </c>
      <c r="D153" s="23" t="str">
        <f t="shared" si="8"/>
        <v>None</v>
      </c>
      <c r="E153" s="22" t="s">
        <v>48</v>
      </c>
      <c r="F153" s="23" t="s">
        <v>54</v>
      </c>
      <c r="G153" s="24">
        <v>23.04</v>
      </c>
    </row>
    <row r="154" spans="1:7">
      <c r="A154" s="22">
        <v>44038</v>
      </c>
      <c r="B154" s="22" t="str">
        <f t="shared" si="6"/>
        <v>Jul</v>
      </c>
      <c r="C154" s="23">
        <f t="shared" si="7"/>
        <v>31</v>
      </c>
      <c r="D154" s="23" t="str">
        <f t="shared" si="8"/>
        <v>None</v>
      </c>
      <c r="E154" s="22" t="s">
        <v>48</v>
      </c>
      <c r="F154" s="23" t="s">
        <v>50</v>
      </c>
      <c r="G154" s="24">
        <v>46.84</v>
      </c>
    </row>
    <row r="155" spans="1:7">
      <c r="A155" s="22">
        <v>44076</v>
      </c>
      <c r="B155" s="22" t="str">
        <f t="shared" si="6"/>
        <v>Sep</v>
      </c>
      <c r="C155" s="23">
        <f t="shared" si="7"/>
        <v>36</v>
      </c>
      <c r="D155" s="23" t="str">
        <f t="shared" si="8"/>
        <v>None</v>
      </c>
      <c r="E155" s="22" t="s">
        <v>48</v>
      </c>
      <c r="F155" s="23" t="s">
        <v>57</v>
      </c>
      <c r="G155" s="24">
        <v>46.26</v>
      </c>
    </row>
    <row r="156" spans="1:7">
      <c r="A156" s="22">
        <v>44086</v>
      </c>
      <c r="B156" s="22" t="str">
        <f t="shared" si="6"/>
        <v>Sep</v>
      </c>
      <c r="C156" s="23">
        <f t="shared" si="7"/>
        <v>37</v>
      </c>
      <c r="D156" s="23" t="str">
        <f t="shared" si="8"/>
        <v>None</v>
      </c>
      <c r="E156" s="22" t="s">
        <v>38</v>
      </c>
      <c r="F156" s="23" t="s">
        <v>43</v>
      </c>
      <c r="G156" s="24">
        <v>40.81</v>
      </c>
    </row>
    <row r="157" spans="1:7">
      <c r="A157" s="22">
        <v>44095</v>
      </c>
      <c r="B157" s="22" t="str">
        <f t="shared" si="6"/>
        <v>Sep</v>
      </c>
      <c r="C157" s="23">
        <f t="shared" si="7"/>
        <v>39</v>
      </c>
      <c r="D157" s="23" t="str">
        <f t="shared" si="8"/>
        <v>None</v>
      </c>
      <c r="E157" s="22" t="s">
        <v>45</v>
      </c>
      <c r="F157" s="23" t="s">
        <v>43</v>
      </c>
      <c r="G157" s="24">
        <v>20.62</v>
      </c>
    </row>
    <row r="158" spans="1:7">
      <c r="A158" s="22">
        <v>44004</v>
      </c>
      <c r="B158" s="22" t="str">
        <f t="shared" si="6"/>
        <v>Jun</v>
      </c>
      <c r="C158" s="23">
        <f t="shared" si="7"/>
        <v>26</v>
      </c>
      <c r="D158" s="23" t="str">
        <f t="shared" si="8"/>
        <v>None</v>
      </c>
      <c r="E158" s="22" t="s">
        <v>48</v>
      </c>
      <c r="F158" s="23" t="s">
        <v>49</v>
      </c>
      <c r="G158" s="24">
        <v>165.67</v>
      </c>
    </row>
    <row r="159" spans="1:7">
      <c r="A159" s="22">
        <v>44035</v>
      </c>
      <c r="B159" s="22" t="str">
        <f t="shared" si="6"/>
        <v>Jul</v>
      </c>
      <c r="C159" s="23">
        <f t="shared" si="7"/>
        <v>30</v>
      </c>
      <c r="D159" s="23" t="str">
        <f t="shared" si="8"/>
        <v>None</v>
      </c>
      <c r="E159" s="22" t="s">
        <v>48</v>
      </c>
      <c r="F159" s="23" t="s">
        <v>49</v>
      </c>
      <c r="G159" s="24">
        <v>66.58</v>
      </c>
    </row>
    <row r="160" spans="1:7">
      <c r="A160" s="22">
        <v>44041</v>
      </c>
      <c r="B160" s="22" t="str">
        <f t="shared" si="6"/>
        <v>Jul</v>
      </c>
      <c r="C160" s="23">
        <f t="shared" si="7"/>
        <v>31</v>
      </c>
      <c r="D160" s="23" t="str">
        <f t="shared" si="8"/>
        <v>None</v>
      </c>
      <c r="E160" s="22" t="s">
        <v>48</v>
      </c>
      <c r="F160" s="23" t="s">
        <v>50</v>
      </c>
      <c r="G160" s="24">
        <v>23.12</v>
      </c>
    </row>
    <row r="161" spans="1:7">
      <c r="A161" s="22">
        <v>44103</v>
      </c>
      <c r="B161" s="22" t="str">
        <f t="shared" si="6"/>
        <v>Sep</v>
      </c>
      <c r="C161" s="23">
        <f t="shared" si="7"/>
        <v>40</v>
      </c>
      <c r="D161" s="23" t="str">
        <f t="shared" si="8"/>
        <v>None</v>
      </c>
      <c r="E161" s="22" t="s">
        <v>48</v>
      </c>
      <c r="F161" s="23" t="s">
        <v>57</v>
      </c>
      <c r="G161" s="24">
        <v>88.37</v>
      </c>
    </row>
    <row r="162" spans="1:7">
      <c r="A162" s="22">
        <v>44023</v>
      </c>
      <c r="B162" s="22" t="str">
        <f t="shared" si="6"/>
        <v>Jul</v>
      </c>
      <c r="C162" s="23">
        <f t="shared" si="7"/>
        <v>28</v>
      </c>
      <c r="D162" s="23" t="str">
        <f t="shared" si="8"/>
        <v>None</v>
      </c>
      <c r="E162" s="22" t="s">
        <v>48</v>
      </c>
      <c r="F162" s="23" t="s">
        <v>43</v>
      </c>
      <c r="G162" s="24">
        <v>60.87</v>
      </c>
    </row>
    <row r="163" spans="1:7">
      <c r="A163" s="22">
        <v>44076</v>
      </c>
      <c r="B163" s="22" t="str">
        <f t="shared" si="6"/>
        <v>Sep</v>
      </c>
      <c r="C163" s="23">
        <f t="shared" si="7"/>
        <v>36</v>
      </c>
      <c r="D163" s="23" t="str">
        <f t="shared" si="8"/>
        <v>None</v>
      </c>
      <c r="E163" s="22" t="s">
        <v>38</v>
      </c>
      <c r="F163" s="23" t="s">
        <v>49</v>
      </c>
      <c r="G163" s="24">
        <v>99.74</v>
      </c>
    </row>
    <row r="164" spans="1:7">
      <c r="A164" s="22">
        <v>44031</v>
      </c>
      <c r="B164" s="22" t="str">
        <f t="shared" si="6"/>
        <v>Jul</v>
      </c>
      <c r="C164" s="23">
        <f t="shared" si="7"/>
        <v>30</v>
      </c>
      <c r="D164" s="23" t="str">
        <f t="shared" si="8"/>
        <v>None</v>
      </c>
      <c r="E164" s="22" t="s">
        <v>48</v>
      </c>
      <c r="F164" s="23" t="s">
        <v>58</v>
      </c>
      <c r="G164" s="24">
        <v>333.15</v>
      </c>
    </row>
    <row r="165" spans="1:7">
      <c r="A165" s="22">
        <v>44082</v>
      </c>
      <c r="B165" s="22" t="str">
        <f t="shared" si="6"/>
        <v>Sep</v>
      </c>
      <c r="C165" s="23">
        <f t="shared" si="7"/>
        <v>37</v>
      </c>
      <c r="D165" s="23" t="str">
        <f t="shared" si="8"/>
        <v>None</v>
      </c>
      <c r="E165" s="22" t="s">
        <v>48</v>
      </c>
      <c r="F165" s="23" t="s">
        <v>39</v>
      </c>
      <c r="G165" s="24">
        <v>320.55</v>
      </c>
    </row>
    <row r="166" spans="1:7">
      <c r="A166" s="22">
        <v>43970</v>
      </c>
      <c r="B166" s="22" t="str">
        <f t="shared" si="6"/>
        <v>May</v>
      </c>
      <c r="C166" s="23">
        <f t="shared" si="7"/>
        <v>21</v>
      </c>
      <c r="D166" s="23" t="str">
        <f t="shared" si="8"/>
        <v>None</v>
      </c>
      <c r="E166" s="22" t="s">
        <v>45</v>
      </c>
      <c r="F166" s="23" t="s">
        <v>46</v>
      </c>
      <c r="G166" s="24">
        <v>25.16</v>
      </c>
    </row>
    <row r="167" spans="1:7">
      <c r="A167" s="22">
        <v>43971</v>
      </c>
      <c r="B167" s="22" t="str">
        <f t="shared" si="6"/>
        <v>May</v>
      </c>
      <c r="C167" s="23">
        <f t="shared" si="7"/>
        <v>21</v>
      </c>
      <c r="D167" s="23" t="str">
        <f t="shared" si="8"/>
        <v>None</v>
      </c>
      <c r="E167" s="22" t="s">
        <v>38</v>
      </c>
      <c r="F167" s="23" t="s">
        <v>58</v>
      </c>
      <c r="G167" s="24">
        <v>48.52</v>
      </c>
    </row>
    <row r="168" spans="1:7">
      <c r="A168" s="22">
        <v>43967</v>
      </c>
      <c r="B168" s="22" t="str">
        <f t="shared" si="6"/>
        <v>May</v>
      </c>
      <c r="C168" s="23">
        <f t="shared" si="7"/>
        <v>20</v>
      </c>
      <c r="D168" s="23" t="str">
        <f t="shared" si="8"/>
        <v>None</v>
      </c>
      <c r="E168" s="22" t="s">
        <v>38</v>
      </c>
      <c r="F168" s="23" t="s">
        <v>39</v>
      </c>
      <c r="G168" s="24">
        <v>160.85</v>
      </c>
    </row>
    <row r="169" spans="1:7">
      <c r="A169" s="22">
        <v>43981</v>
      </c>
      <c r="B169" s="22" t="str">
        <f t="shared" si="6"/>
        <v>May</v>
      </c>
      <c r="C169" s="23">
        <f t="shared" si="7"/>
        <v>22</v>
      </c>
      <c r="D169" s="23" t="str">
        <f t="shared" si="8"/>
        <v>None</v>
      </c>
      <c r="E169" s="22" t="s">
        <v>45</v>
      </c>
      <c r="F169" s="23" t="s">
        <v>50</v>
      </c>
      <c r="G169" s="24">
        <v>305.94</v>
      </c>
    </row>
    <row r="170" spans="1:7">
      <c r="A170" s="22">
        <v>43977</v>
      </c>
      <c r="B170" s="22" t="str">
        <f t="shared" si="6"/>
        <v>May</v>
      </c>
      <c r="C170" s="23">
        <f t="shared" si="7"/>
        <v>22</v>
      </c>
      <c r="D170" s="23" t="str">
        <f t="shared" si="8"/>
        <v>None</v>
      </c>
      <c r="E170" s="22" t="s">
        <v>38</v>
      </c>
      <c r="F170" s="23" t="s">
        <v>49</v>
      </c>
      <c r="G170" s="24">
        <v>99.09</v>
      </c>
    </row>
    <row r="171" spans="1:7">
      <c r="A171" s="22">
        <v>43955</v>
      </c>
      <c r="B171" s="22" t="str">
        <f t="shared" si="6"/>
        <v>May</v>
      </c>
      <c r="C171" s="23">
        <f t="shared" si="7"/>
        <v>19</v>
      </c>
      <c r="D171" s="23" t="str">
        <f t="shared" si="8"/>
        <v>None</v>
      </c>
      <c r="E171" s="22" t="s">
        <v>48</v>
      </c>
      <c r="F171" s="23" t="s">
        <v>57</v>
      </c>
      <c r="G171" s="24">
        <v>92.45</v>
      </c>
    </row>
    <row r="172" spans="1:7">
      <c r="A172" s="22">
        <v>44085</v>
      </c>
      <c r="B172" s="22" t="str">
        <f t="shared" si="6"/>
        <v>Sep</v>
      </c>
      <c r="C172" s="23">
        <f t="shared" si="7"/>
        <v>37</v>
      </c>
      <c r="D172" s="23" t="str">
        <f t="shared" si="8"/>
        <v>None</v>
      </c>
      <c r="E172" s="22" t="s">
        <v>48</v>
      </c>
      <c r="F172" s="23" t="s">
        <v>61</v>
      </c>
      <c r="G172" s="24">
        <v>55.43</v>
      </c>
    </row>
    <row r="173" spans="1:7">
      <c r="A173" s="22">
        <v>44027</v>
      </c>
      <c r="B173" s="22" t="str">
        <f t="shared" si="6"/>
        <v>Jul</v>
      </c>
      <c r="C173" s="23">
        <f t="shared" si="7"/>
        <v>29</v>
      </c>
      <c r="D173" s="23" t="str">
        <f t="shared" si="8"/>
        <v>None</v>
      </c>
      <c r="E173" s="22" t="s">
        <v>48</v>
      </c>
      <c r="F173" s="23" t="s">
        <v>43</v>
      </c>
      <c r="G173" s="24">
        <v>40.85</v>
      </c>
    </row>
    <row r="174" spans="1:7">
      <c r="A174" s="22">
        <v>44038</v>
      </c>
      <c r="B174" s="22" t="str">
        <f t="shared" si="6"/>
        <v>Jul</v>
      </c>
      <c r="C174" s="23">
        <f t="shared" si="7"/>
        <v>31</v>
      </c>
      <c r="D174" s="23" t="str">
        <f t="shared" si="8"/>
        <v>None</v>
      </c>
      <c r="E174" s="22" t="s">
        <v>38</v>
      </c>
      <c r="F174" s="23" t="s">
        <v>43</v>
      </c>
      <c r="G174" s="24">
        <v>57.52</v>
      </c>
    </row>
    <row r="175" spans="1:7">
      <c r="A175" s="22">
        <v>43991</v>
      </c>
      <c r="B175" s="22" t="str">
        <f t="shared" si="6"/>
        <v>Jun</v>
      </c>
      <c r="C175" s="23">
        <f t="shared" si="7"/>
        <v>24</v>
      </c>
      <c r="D175" s="23" t="str">
        <f t="shared" si="8"/>
        <v>None</v>
      </c>
      <c r="E175" s="22" t="s">
        <v>45</v>
      </c>
      <c r="F175" s="23" t="s">
        <v>49</v>
      </c>
      <c r="G175" s="24">
        <v>66.2</v>
      </c>
    </row>
    <row r="176" spans="1:7">
      <c r="A176" s="22">
        <v>44034</v>
      </c>
      <c r="B176" s="22" t="str">
        <f t="shared" si="6"/>
        <v>Jul</v>
      </c>
      <c r="C176" s="23">
        <f t="shared" si="7"/>
        <v>30</v>
      </c>
      <c r="D176" s="23" t="str">
        <f t="shared" si="8"/>
        <v>None</v>
      </c>
      <c r="E176" s="22" t="s">
        <v>48</v>
      </c>
      <c r="F176" s="23" t="s">
        <v>43</v>
      </c>
      <c r="G176" s="24">
        <v>40.28</v>
      </c>
    </row>
    <row r="177" spans="1:7">
      <c r="A177" s="22">
        <v>43974</v>
      </c>
      <c r="B177" s="22" t="str">
        <f t="shared" si="6"/>
        <v>May</v>
      </c>
      <c r="C177" s="23">
        <f t="shared" si="7"/>
        <v>21</v>
      </c>
      <c r="D177" s="23" t="str">
        <f t="shared" si="8"/>
        <v>None</v>
      </c>
      <c r="E177" s="22" t="s">
        <v>48</v>
      </c>
      <c r="F177" s="23" t="s">
        <v>57</v>
      </c>
      <c r="G177" s="24">
        <v>46.16</v>
      </c>
    </row>
    <row r="178" spans="1:7">
      <c r="A178" s="22">
        <v>44029</v>
      </c>
      <c r="B178" s="22" t="str">
        <f t="shared" si="6"/>
        <v>Jul</v>
      </c>
      <c r="C178" s="23">
        <f t="shared" si="7"/>
        <v>29</v>
      </c>
      <c r="D178" s="23" t="str">
        <f t="shared" si="8"/>
        <v>None</v>
      </c>
      <c r="E178" s="22" t="s">
        <v>48</v>
      </c>
      <c r="F178" s="23" t="s">
        <v>43</v>
      </c>
      <c r="G178" s="24">
        <v>20.39</v>
      </c>
    </row>
    <row r="179" spans="1:7">
      <c r="A179" s="22">
        <v>44038</v>
      </c>
      <c r="B179" s="22" t="str">
        <f t="shared" si="6"/>
        <v>Jul</v>
      </c>
      <c r="C179" s="23">
        <f t="shared" si="7"/>
        <v>31</v>
      </c>
      <c r="D179" s="23" t="str">
        <f t="shared" si="8"/>
        <v>None</v>
      </c>
      <c r="E179" s="22" t="s">
        <v>48</v>
      </c>
      <c r="F179" s="23" t="s">
        <v>57</v>
      </c>
      <c r="G179" s="24">
        <v>115.08</v>
      </c>
    </row>
    <row r="180" spans="1:7">
      <c r="A180" s="22">
        <v>44091</v>
      </c>
      <c r="B180" s="22" t="str">
        <f t="shared" si="6"/>
        <v>Sep</v>
      </c>
      <c r="C180" s="23">
        <f t="shared" si="7"/>
        <v>38</v>
      </c>
      <c r="D180" s="23" t="str">
        <f t="shared" si="8"/>
        <v>None</v>
      </c>
      <c r="E180" s="22" t="s">
        <v>48</v>
      </c>
      <c r="F180" s="23" t="s">
        <v>53</v>
      </c>
      <c r="G180" s="24">
        <v>523.09</v>
      </c>
    </row>
    <row r="181" spans="1:7">
      <c r="A181" s="22">
        <v>44086</v>
      </c>
      <c r="B181" s="22" t="str">
        <f t="shared" si="6"/>
        <v>Sep</v>
      </c>
      <c r="C181" s="23">
        <f t="shared" si="7"/>
        <v>37</v>
      </c>
      <c r="D181" s="23" t="str">
        <f t="shared" si="8"/>
        <v>None</v>
      </c>
      <c r="E181" s="22" t="s">
        <v>48</v>
      </c>
      <c r="F181" s="23" t="s">
        <v>49</v>
      </c>
      <c r="G181" s="24">
        <v>102.47</v>
      </c>
    </row>
    <row r="182" spans="1:7">
      <c r="A182" s="22">
        <v>43981</v>
      </c>
      <c r="B182" s="22" t="str">
        <f t="shared" si="6"/>
        <v>May</v>
      </c>
      <c r="C182" s="23">
        <f t="shared" si="7"/>
        <v>22</v>
      </c>
      <c r="D182" s="23" t="str">
        <f t="shared" si="8"/>
        <v>None</v>
      </c>
      <c r="E182" s="22" t="s">
        <v>38</v>
      </c>
      <c r="F182" s="23" t="s">
        <v>49</v>
      </c>
      <c r="G182" s="24">
        <v>66.22</v>
      </c>
    </row>
    <row r="183" spans="1:7">
      <c r="A183" s="22">
        <v>44032</v>
      </c>
      <c r="B183" s="22" t="str">
        <f t="shared" si="6"/>
        <v>Jul</v>
      </c>
      <c r="C183" s="23">
        <f t="shared" si="7"/>
        <v>30</v>
      </c>
      <c r="D183" s="23" t="str">
        <f t="shared" si="8"/>
        <v>None</v>
      </c>
      <c r="E183" s="22" t="s">
        <v>48</v>
      </c>
      <c r="F183" s="23" t="s">
        <v>49</v>
      </c>
      <c r="G183" s="24">
        <v>32.15</v>
      </c>
    </row>
    <row r="184" spans="1:7">
      <c r="A184" s="22">
        <v>44099</v>
      </c>
      <c r="B184" s="22" t="str">
        <f t="shared" si="6"/>
        <v>Sep</v>
      </c>
      <c r="C184" s="23">
        <f t="shared" si="7"/>
        <v>39</v>
      </c>
      <c r="D184" s="23" t="str">
        <f t="shared" si="8"/>
        <v>None</v>
      </c>
      <c r="E184" s="22" t="s">
        <v>45</v>
      </c>
      <c r="F184" s="23" t="s">
        <v>57</v>
      </c>
      <c r="G184" s="24">
        <v>69.680000000000007</v>
      </c>
    </row>
    <row r="185" spans="1:7">
      <c r="A185" s="22">
        <v>44011</v>
      </c>
      <c r="B185" s="22" t="str">
        <f t="shared" si="6"/>
        <v>Jun</v>
      </c>
      <c r="C185" s="23">
        <f t="shared" si="7"/>
        <v>27</v>
      </c>
      <c r="D185" s="23" t="str">
        <f t="shared" si="8"/>
        <v>None</v>
      </c>
      <c r="E185" s="22" t="s">
        <v>38</v>
      </c>
      <c r="F185" s="23" t="s">
        <v>50</v>
      </c>
      <c r="G185" s="24">
        <v>414.73</v>
      </c>
    </row>
    <row r="186" spans="1:7">
      <c r="A186" s="22">
        <v>44034</v>
      </c>
      <c r="B186" s="22" t="str">
        <f t="shared" si="6"/>
        <v>Jul</v>
      </c>
      <c r="C186" s="23">
        <f t="shared" si="7"/>
        <v>30</v>
      </c>
      <c r="D186" s="23" t="str">
        <f t="shared" si="8"/>
        <v>None</v>
      </c>
      <c r="E186" s="22" t="s">
        <v>38</v>
      </c>
      <c r="F186" s="23" t="s">
        <v>56</v>
      </c>
      <c r="G186" s="24">
        <v>40.520000000000003</v>
      </c>
    </row>
    <row r="187" spans="1:7">
      <c r="A187" s="22">
        <v>44094</v>
      </c>
      <c r="B187" s="22" t="str">
        <f t="shared" si="6"/>
        <v>Sep</v>
      </c>
      <c r="C187" s="23">
        <f t="shared" si="7"/>
        <v>39</v>
      </c>
      <c r="D187" s="23" t="str">
        <f t="shared" si="8"/>
        <v>None</v>
      </c>
      <c r="E187" s="22" t="s">
        <v>48</v>
      </c>
      <c r="F187" s="23" t="s">
        <v>49</v>
      </c>
      <c r="G187" s="24">
        <v>68.19</v>
      </c>
    </row>
    <row r="188" spans="1:7">
      <c r="A188" s="22">
        <v>44081</v>
      </c>
      <c r="B188" s="22" t="str">
        <f t="shared" si="6"/>
        <v>Sep</v>
      </c>
      <c r="C188" s="23">
        <f t="shared" si="7"/>
        <v>37</v>
      </c>
      <c r="D188" s="23" t="str">
        <f t="shared" si="8"/>
        <v>None</v>
      </c>
      <c r="E188" s="22" t="s">
        <v>48</v>
      </c>
      <c r="F188" s="23" t="s">
        <v>49</v>
      </c>
      <c r="G188" s="24">
        <v>102.82</v>
      </c>
    </row>
    <row r="189" spans="1:7">
      <c r="A189" s="22">
        <v>44015</v>
      </c>
      <c r="B189" s="22" t="str">
        <f t="shared" si="6"/>
        <v>Jul</v>
      </c>
      <c r="C189" s="23">
        <f t="shared" si="7"/>
        <v>27</v>
      </c>
      <c r="D189" s="23" t="str">
        <f t="shared" si="8"/>
        <v>None</v>
      </c>
      <c r="E189" s="22" t="s">
        <v>38</v>
      </c>
      <c r="F189" s="23" t="s">
        <v>49</v>
      </c>
      <c r="G189" s="24">
        <v>132.81</v>
      </c>
    </row>
    <row r="190" spans="1:7">
      <c r="A190" s="22">
        <v>43961</v>
      </c>
      <c r="B190" s="22" t="str">
        <f t="shared" si="6"/>
        <v>May</v>
      </c>
      <c r="C190" s="23">
        <f t="shared" si="7"/>
        <v>20</v>
      </c>
      <c r="D190" s="23" t="str">
        <f t="shared" si="8"/>
        <v>None</v>
      </c>
      <c r="E190" s="22" t="s">
        <v>48</v>
      </c>
      <c r="F190" s="23" t="s">
        <v>58</v>
      </c>
      <c r="G190" s="24">
        <v>25.48</v>
      </c>
    </row>
    <row r="191" spans="1:7">
      <c r="A191" s="22">
        <v>43959</v>
      </c>
      <c r="B191" s="22" t="str">
        <f t="shared" si="6"/>
        <v>May</v>
      </c>
      <c r="C191" s="23">
        <f t="shared" si="7"/>
        <v>19</v>
      </c>
      <c r="D191" s="23" t="str">
        <f t="shared" si="8"/>
        <v>None</v>
      </c>
      <c r="E191" s="22" t="s">
        <v>48</v>
      </c>
      <c r="F191" s="23" t="s">
        <v>56</v>
      </c>
      <c r="G191" s="24">
        <v>209.67</v>
      </c>
    </row>
    <row r="192" spans="1:7">
      <c r="A192" s="22">
        <v>43962</v>
      </c>
      <c r="B192" s="22" t="str">
        <f t="shared" si="6"/>
        <v>May</v>
      </c>
      <c r="C192" s="23">
        <f t="shared" si="7"/>
        <v>20</v>
      </c>
      <c r="D192" s="23" t="str">
        <f t="shared" si="8"/>
        <v>None</v>
      </c>
      <c r="E192" s="22" t="s">
        <v>38</v>
      </c>
      <c r="F192" s="23" t="s">
        <v>46</v>
      </c>
      <c r="G192" s="24">
        <v>48.41</v>
      </c>
    </row>
    <row r="193" spans="1:7">
      <c r="A193" s="22">
        <v>44016</v>
      </c>
      <c r="B193" s="22" t="str">
        <f t="shared" si="6"/>
        <v>Jul</v>
      </c>
      <c r="C193" s="23">
        <f t="shared" si="7"/>
        <v>27</v>
      </c>
      <c r="D193" s="23" t="str">
        <f t="shared" si="8"/>
        <v>None</v>
      </c>
      <c r="E193" s="22" t="s">
        <v>48</v>
      </c>
      <c r="F193" s="23" t="s">
        <v>58</v>
      </c>
      <c r="G193" s="24">
        <v>50.92</v>
      </c>
    </row>
    <row r="194" spans="1:7">
      <c r="A194" s="22">
        <v>44019</v>
      </c>
      <c r="B194" s="22" t="str">
        <f t="shared" si="6"/>
        <v>Jul</v>
      </c>
      <c r="C194" s="23">
        <f t="shared" si="7"/>
        <v>28</v>
      </c>
      <c r="D194" s="23" t="str">
        <f t="shared" si="8"/>
        <v>None</v>
      </c>
      <c r="E194" s="22" t="s">
        <v>38</v>
      </c>
      <c r="F194" s="23" t="s">
        <v>57</v>
      </c>
      <c r="G194" s="24">
        <v>44.09</v>
      </c>
    </row>
    <row r="195" spans="1:7">
      <c r="A195" s="22">
        <v>43965</v>
      </c>
      <c r="B195" s="22" t="str">
        <f t="shared" si="6"/>
        <v>May</v>
      </c>
      <c r="C195" s="23">
        <f t="shared" si="7"/>
        <v>20</v>
      </c>
      <c r="D195" s="23" t="str">
        <f t="shared" si="8"/>
        <v>None</v>
      </c>
      <c r="E195" s="22" t="s">
        <v>48</v>
      </c>
      <c r="F195" s="23" t="s">
        <v>58</v>
      </c>
      <c r="G195" s="24">
        <v>48.09</v>
      </c>
    </row>
    <row r="196" spans="1:7">
      <c r="A196" s="22">
        <v>43960</v>
      </c>
      <c r="B196" s="22" t="str">
        <f t="shared" si="6"/>
        <v>May</v>
      </c>
      <c r="C196" s="23">
        <f t="shared" si="7"/>
        <v>19</v>
      </c>
      <c r="D196" s="23" t="str">
        <f t="shared" si="8"/>
        <v>None</v>
      </c>
      <c r="E196" s="22" t="s">
        <v>38</v>
      </c>
      <c r="F196" s="23" t="s">
        <v>56</v>
      </c>
      <c r="G196" s="24">
        <v>20.28</v>
      </c>
    </row>
    <row r="197" spans="1:7">
      <c r="A197" s="22">
        <v>44089</v>
      </c>
      <c r="B197" s="22" t="str">
        <f t="shared" si="6"/>
        <v>Sep</v>
      </c>
      <c r="C197" s="23">
        <f t="shared" si="7"/>
        <v>38</v>
      </c>
      <c r="D197" s="23" t="str">
        <f t="shared" si="8"/>
        <v>None</v>
      </c>
      <c r="E197" s="22" t="s">
        <v>38</v>
      </c>
      <c r="F197" s="23" t="s">
        <v>58</v>
      </c>
      <c r="G197" s="24">
        <v>46.39</v>
      </c>
    </row>
    <row r="198" spans="1:7">
      <c r="A198" s="22">
        <v>43997</v>
      </c>
      <c r="B198" s="22" t="str">
        <f t="shared" ref="B198:B261" si="9">TEXT(A198,"mmm")</f>
        <v>Jun</v>
      </c>
      <c r="C198" s="23">
        <f t="shared" ref="C198:C261" si="10">WEEKNUM(A198)</f>
        <v>25</v>
      </c>
      <c r="D198" s="23" t="str">
        <f t="shared" ref="D198:D261" si="11">IFERROR(VLOOKUP(C198,$AV$7:$AW$14,2,0),"None")</f>
        <v>None</v>
      </c>
      <c r="E198" s="22" t="s">
        <v>38</v>
      </c>
      <c r="F198" s="23" t="s">
        <v>43</v>
      </c>
      <c r="G198" s="24">
        <v>100.85</v>
      </c>
    </row>
    <row r="199" spans="1:7">
      <c r="A199" s="22">
        <v>44076</v>
      </c>
      <c r="B199" s="22" t="str">
        <f t="shared" si="9"/>
        <v>Sep</v>
      </c>
      <c r="C199" s="23">
        <f t="shared" si="10"/>
        <v>36</v>
      </c>
      <c r="D199" s="23" t="str">
        <f t="shared" si="11"/>
        <v>None</v>
      </c>
      <c r="E199" s="22" t="s">
        <v>48</v>
      </c>
      <c r="F199" s="23" t="s">
        <v>58</v>
      </c>
      <c r="G199" s="24">
        <v>48.79</v>
      </c>
    </row>
    <row r="200" spans="1:7">
      <c r="A200" s="22">
        <v>43978</v>
      </c>
      <c r="B200" s="22" t="str">
        <f t="shared" si="9"/>
        <v>May</v>
      </c>
      <c r="C200" s="23">
        <f t="shared" si="10"/>
        <v>22</v>
      </c>
      <c r="D200" s="23" t="str">
        <f t="shared" si="11"/>
        <v>None</v>
      </c>
      <c r="E200" s="22" t="s">
        <v>38</v>
      </c>
      <c r="F200" s="23" t="s">
        <v>39</v>
      </c>
      <c r="G200" s="24">
        <v>80.03</v>
      </c>
    </row>
    <row r="201" spans="1:7">
      <c r="A201" s="22">
        <v>43963</v>
      </c>
      <c r="B201" s="22" t="str">
        <f t="shared" si="9"/>
        <v>May</v>
      </c>
      <c r="C201" s="23">
        <f t="shared" si="10"/>
        <v>20</v>
      </c>
      <c r="D201" s="23" t="str">
        <f t="shared" si="11"/>
        <v>None</v>
      </c>
      <c r="E201" s="22" t="s">
        <v>45</v>
      </c>
      <c r="F201" s="23" t="s">
        <v>49</v>
      </c>
      <c r="G201" s="24">
        <v>66.08</v>
      </c>
    </row>
    <row r="202" spans="1:7">
      <c r="A202" s="22">
        <v>43959</v>
      </c>
      <c r="B202" s="22" t="str">
        <f t="shared" si="9"/>
        <v>May</v>
      </c>
      <c r="C202" s="23">
        <f t="shared" si="10"/>
        <v>19</v>
      </c>
      <c r="D202" s="23" t="str">
        <f t="shared" si="11"/>
        <v>None</v>
      </c>
      <c r="E202" s="22" t="s">
        <v>48</v>
      </c>
      <c r="F202" s="23" t="s">
        <v>43</v>
      </c>
      <c r="G202" s="24">
        <v>60.99</v>
      </c>
    </row>
    <row r="203" spans="1:7">
      <c r="A203" s="22">
        <v>44094</v>
      </c>
      <c r="B203" s="22" t="str">
        <f t="shared" si="9"/>
        <v>Sep</v>
      </c>
      <c r="C203" s="23">
        <f t="shared" si="10"/>
        <v>39</v>
      </c>
      <c r="D203" s="23" t="str">
        <f t="shared" si="11"/>
        <v>None</v>
      </c>
      <c r="E203" s="22" t="s">
        <v>48</v>
      </c>
      <c r="F203" s="23" t="s">
        <v>43</v>
      </c>
      <c r="G203" s="24">
        <v>40.700000000000003</v>
      </c>
    </row>
    <row r="204" spans="1:7">
      <c r="A204" s="22">
        <v>43970</v>
      </c>
      <c r="B204" s="22" t="str">
        <f t="shared" si="9"/>
        <v>May</v>
      </c>
      <c r="C204" s="23">
        <f t="shared" si="10"/>
        <v>21</v>
      </c>
      <c r="D204" s="23" t="str">
        <f t="shared" si="11"/>
        <v>None</v>
      </c>
      <c r="E204" s="22" t="s">
        <v>48</v>
      </c>
      <c r="F204" s="23" t="s">
        <v>49</v>
      </c>
      <c r="G204" s="24">
        <v>64.47</v>
      </c>
    </row>
    <row r="205" spans="1:7">
      <c r="A205" s="22">
        <v>43957</v>
      </c>
      <c r="B205" s="22" t="str">
        <f t="shared" si="9"/>
        <v>May</v>
      </c>
      <c r="C205" s="23">
        <f t="shared" si="10"/>
        <v>19</v>
      </c>
      <c r="D205" s="23" t="str">
        <f t="shared" si="11"/>
        <v>None</v>
      </c>
      <c r="E205" s="22" t="s">
        <v>48</v>
      </c>
      <c r="F205" s="23" t="s">
        <v>43</v>
      </c>
      <c r="G205" s="24">
        <v>40.53</v>
      </c>
    </row>
    <row r="206" spans="1:7">
      <c r="A206" s="22">
        <v>43978</v>
      </c>
      <c r="B206" s="22" t="str">
        <f t="shared" si="9"/>
        <v>May</v>
      </c>
      <c r="C206" s="23">
        <f t="shared" si="10"/>
        <v>22</v>
      </c>
      <c r="D206" s="23" t="str">
        <f t="shared" si="11"/>
        <v>None</v>
      </c>
      <c r="E206" s="22" t="s">
        <v>38</v>
      </c>
      <c r="F206" s="23" t="s">
        <v>50</v>
      </c>
      <c r="G206" s="24">
        <v>69.3</v>
      </c>
    </row>
    <row r="207" spans="1:7">
      <c r="A207" s="22">
        <v>44091</v>
      </c>
      <c r="B207" s="22" t="str">
        <f t="shared" si="9"/>
        <v>Sep</v>
      </c>
      <c r="C207" s="23">
        <f t="shared" si="10"/>
        <v>38</v>
      </c>
      <c r="D207" s="23" t="str">
        <f t="shared" si="11"/>
        <v>None</v>
      </c>
      <c r="E207" s="22" t="s">
        <v>38</v>
      </c>
      <c r="F207" s="23" t="s">
        <v>49</v>
      </c>
      <c r="G207" s="24">
        <v>102.29</v>
      </c>
    </row>
    <row r="208" spans="1:7">
      <c r="A208" s="22">
        <v>44104</v>
      </c>
      <c r="B208" s="22" t="str">
        <f t="shared" si="9"/>
        <v>Sep</v>
      </c>
      <c r="C208" s="23">
        <f t="shared" si="10"/>
        <v>40</v>
      </c>
      <c r="D208" s="23" t="str">
        <f t="shared" si="11"/>
        <v>None</v>
      </c>
      <c r="E208" s="22" t="s">
        <v>38</v>
      </c>
      <c r="F208" s="23" t="s">
        <v>53</v>
      </c>
      <c r="G208" s="24">
        <v>30.06</v>
      </c>
    </row>
    <row r="209" spans="1:7">
      <c r="A209" s="22">
        <v>44008</v>
      </c>
      <c r="B209" s="22" t="str">
        <f t="shared" si="9"/>
        <v>Jun</v>
      </c>
      <c r="C209" s="23">
        <f t="shared" si="10"/>
        <v>26</v>
      </c>
      <c r="D209" s="23" t="str">
        <f t="shared" si="11"/>
        <v>None</v>
      </c>
      <c r="E209" s="22" t="s">
        <v>48</v>
      </c>
      <c r="F209" s="23" t="s">
        <v>58</v>
      </c>
      <c r="G209" s="24">
        <v>48.72</v>
      </c>
    </row>
    <row r="210" spans="1:7">
      <c r="A210" s="22">
        <v>43970</v>
      </c>
      <c r="B210" s="22" t="str">
        <f t="shared" si="9"/>
        <v>May</v>
      </c>
      <c r="C210" s="23">
        <f t="shared" si="10"/>
        <v>21</v>
      </c>
      <c r="D210" s="23" t="str">
        <f t="shared" si="11"/>
        <v>None</v>
      </c>
      <c r="E210" s="22" t="s">
        <v>38</v>
      </c>
      <c r="F210" s="23" t="s">
        <v>58</v>
      </c>
      <c r="G210" s="24">
        <v>72.92</v>
      </c>
    </row>
    <row r="211" spans="1:7">
      <c r="A211" s="22">
        <v>43961</v>
      </c>
      <c r="B211" s="22" t="str">
        <f t="shared" si="9"/>
        <v>May</v>
      </c>
      <c r="C211" s="23">
        <f t="shared" si="10"/>
        <v>20</v>
      </c>
      <c r="D211" s="23" t="str">
        <f t="shared" si="11"/>
        <v>None</v>
      </c>
      <c r="E211" s="22" t="s">
        <v>38</v>
      </c>
      <c r="F211" s="23" t="s">
        <v>49</v>
      </c>
      <c r="G211" s="24">
        <v>32.840000000000003</v>
      </c>
    </row>
    <row r="212" spans="1:7">
      <c r="A212" s="22">
        <v>44032</v>
      </c>
      <c r="B212" s="22" t="str">
        <f t="shared" si="9"/>
        <v>Jul</v>
      </c>
      <c r="C212" s="23">
        <f t="shared" si="10"/>
        <v>30</v>
      </c>
      <c r="D212" s="23" t="str">
        <f t="shared" si="11"/>
        <v>None</v>
      </c>
      <c r="E212" s="22" t="s">
        <v>38</v>
      </c>
      <c r="F212" s="23" t="s">
        <v>49</v>
      </c>
      <c r="G212" s="24">
        <v>690.21</v>
      </c>
    </row>
    <row r="213" spans="1:7">
      <c r="A213" s="22">
        <v>44034</v>
      </c>
      <c r="B213" s="22" t="str">
        <f t="shared" si="9"/>
        <v>Jul</v>
      </c>
      <c r="C213" s="23">
        <f t="shared" si="10"/>
        <v>30</v>
      </c>
      <c r="D213" s="23" t="str">
        <f t="shared" si="11"/>
        <v>None</v>
      </c>
      <c r="E213" s="22" t="s">
        <v>38</v>
      </c>
      <c r="F213" s="23" t="s">
        <v>56</v>
      </c>
      <c r="G213" s="24">
        <v>40.81</v>
      </c>
    </row>
    <row r="214" spans="1:7">
      <c r="A214" s="22">
        <v>44081</v>
      </c>
      <c r="B214" s="22" t="str">
        <f t="shared" si="9"/>
        <v>Sep</v>
      </c>
      <c r="C214" s="23">
        <f t="shared" si="10"/>
        <v>37</v>
      </c>
      <c r="D214" s="23" t="str">
        <f t="shared" si="11"/>
        <v>None</v>
      </c>
      <c r="E214" s="22" t="s">
        <v>38</v>
      </c>
      <c r="F214" s="23" t="s">
        <v>57</v>
      </c>
      <c r="G214" s="24">
        <v>23.83</v>
      </c>
    </row>
    <row r="215" spans="1:7">
      <c r="A215" s="22">
        <v>44016</v>
      </c>
      <c r="B215" s="22" t="str">
        <f t="shared" si="9"/>
        <v>Jul</v>
      </c>
      <c r="C215" s="23">
        <f t="shared" si="10"/>
        <v>27</v>
      </c>
      <c r="D215" s="23" t="str">
        <f t="shared" si="11"/>
        <v>None</v>
      </c>
      <c r="E215" s="22" t="s">
        <v>38</v>
      </c>
      <c r="F215" s="23" t="s">
        <v>50</v>
      </c>
      <c r="G215" s="24">
        <v>396.18</v>
      </c>
    </row>
    <row r="216" spans="1:7">
      <c r="A216" s="22">
        <v>44007</v>
      </c>
      <c r="B216" s="22" t="str">
        <f t="shared" si="9"/>
        <v>Jun</v>
      </c>
      <c r="C216" s="23">
        <f t="shared" si="10"/>
        <v>26</v>
      </c>
      <c r="D216" s="23" t="str">
        <f t="shared" si="11"/>
        <v>None</v>
      </c>
      <c r="E216" s="22" t="s">
        <v>48</v>
      </c>
      <c r="F216" s="23" t="s">
        <v>53</v>
      </c>
      <c r="G216" s="24">
        <v>58.32</v>
      </c>
    </row>
    <row r="217" spans="1:7">
      <c r="A217" s="22">
        <v>43975</v>
      </c>
      <c r="B217" s="22" t="str">
        <f t="shared" si="9"/>
        <v>May</v>
      </c>
      <c r="C217" s="23">
        <f t="shared" si="10"/>
        <v>22</v>
      </c>
      <c r="D217" s="23" t="str">
        <f t="shared" si="11"/>
        <v>None</v>
      </c>
      <c r="E217" s="22" t="s">
        <v>48</v>
      </c>
      <c r="F217" s="23" t="s">
        <v>49</v>
      </c>
      <c r="G217" s="24">
        <v>306.2</v>
      </c>
    </row>
    <row r="218" spans="1:7">
      <c r="A218" s="22">
        <v>44031</v>
      </c>
      <c r="B218" s="22" t="str">
        <f t="shared" si="9"/>
        <v>Jul</v>
      </c>
      <c r="C218" s="23">
        <f t="shared" si="10"/>
        <v>30</v>
      </c>
      <c r="D218" s="23" t="str">
        <f t="shared" si="11"/>
        <v>None</v>
      </c>
      <c r="E218" s="22" t="s">
        <v>45</v>
      </c>
      <c r="F218" s="23" t="s">
        <v>53</v>
      </c>
      <c r="G218" s="24">
        <v>60.41</v>
      </c>
    </row>
    <row r="219" spans="1:7">
      <c r="A219" s="22">
        <v>43976</v>
      </c>
      <c r="B219" s="22" t="str">
        <f t="shared" si="9"/>
        <v>May</v>
      </c>
      <c r="C219" s="23">
        <f t="shared" si="10"/>
        <v>22</v>
      </c>
      <c r="D219" s="23" t="str">
        <f t="shared" si="11"/>
        <v>None</v>
      </c>
      <c r="E219" s="22" t="s">
        <v>38</v>
      </c>
      <c r="F219" s="23" t="s">
        <v>53</v>
      </c>
      <c r="G219" s="24">
        <v>112.68</v>
      </c>
    </row>
    <row r="220" spans="1:7">
      <c r="A220" s="22">
        <v>43966</v>
      </c>
      <c r="B220" s="22" t="str">
        <f t="shared" si="9"/>
        <v>May</v>
      </c>
      <c r="C220" s="23">
        <f t="shared" si="10"/>
        <v>20</v>
      </c>
      <c r="D220" s="23" t="str">
        <f t="shared" si="11"/>
        <v>None</v>
      </c>
      <c r="E220" s="22" t="s">
        <v>38</v>
      </c>
      <c r="F220" s="23" t="s">
        <v>49</v>
      </c>
      <c r="G220" s="24">
        <v>33.770000000000003</v>
      </c>
    </row>
    <row r="221" spans="1:7">
      <c r="A221" s="22">
        <v>44031</v>
      </c>
      <c r="B221" s="22" t="str">
        <f t="shared" si="9"/>
        <v>Jul</v>
      </c>
      <c r="C221" s="23">
        <f t="shared" si="10"/>
        <v>30</v>
      </c>
      <c r="D221" s="23" t="str">
        <f t="shared" si="11"/>
        <v>None</v>
      </c>
      <c r="E221" s="22" t="s">
        <v>38</v>
      </c>
      <c r="F221" s="23" t="s">
        <v>50</v>
      </c>
      <c r="G221" s="24">
        <v>22.31</v>
      </c>
    </row>
    <row r="222" spans="1:7">
      <c r="A222" s="22">
        <v>43956</v>
      </c>
      <c r="B222" s="22" t="str">
        <f t="shared" si="9"/>
        <v>May</v>
      </c>
      <c r="C222" s="23">
        <f t="shared" si="10"/>
        <v>19</v>
      </c>
      <c r="D222" s="23" t="str">
        <f t="shared" si="11"/>
        <v>None</v>
      </c>
      <c r="E222" s="22" t="s">
        <v>38</v>
      </c>
      <c r="F222" s="23" t="s">
        <v>66</v>
      </c>
      <c r="G222" s="24">
        <v>54.75</v>
      </c>
    </row>
    <row r="223" spans="1:7">
      <c r="A223" s="22">
        <v>44012</v>
      </c>
      <c r="B223" s="22" t="str">
        <f t="shared" si="9"/>
        <v>Jun</v>
      </c>
      <c r="C223" s="23">
        <f t="shared" si="10"/>
        <v>27</v>
      </c>
      <c r="D223" s="23" t="str">
        <f t="shared" si="11"/>
        <v>None</v>
      </c>
      <c r="E223" s="22" t="s">
        <v>38</v>
      </c>
      <c r="F223" s="23" t="s">
        <v>57</v>
      </c>
      <c r="G223" s="24">
        <v>46.83</v>
      </c>
    </row>
    <row r="224" spans="1:7">
      <c r="A224" s="22">
        <v>44017</v>
      </c>
      <c r="B224" s="22" t="str">
        <f t="shared" si="9"/>
        <v>Jul</v>
      </c>
      <c r="C224" s="23">
        <f t="shared" si="10"/>
        <v>28</v>
      </c>
      <c r="D224" s="23" t="str">
        <f t="shared" si="11"/>
        <v>None</v>
      </c>
      <c r="E224" s="22" t="s">
        <v>48</v>
      </c>
      <c r="F224" s="23" t="s">
        <v>54</v>
      </c>
      <c r="G224" s="24">
        <v>24.75</v>
      </c>
    </row>
    <row r="225" spans="1:7">
      <c r="A225" s="22">
        <v>44037</v>
      </c>
      <c r="B225" s="22" t="str">
        <f t="shared" si="9"/>
        <v>Jul</v>
      </c>
      <c r="C225" s="23">
        <f t="shared" si="10"/>
        <v>30</v>
      </c>
      <c r="D225" s="23" t="str">
        <f t="shared" si="11"/>
        <v>None</v>
      </c>
      <c r="E225" s="22" t="s">
        <v>48</v>
      </c>
      <c r="F225" s="23" t="s">
        <v>43</v>
      </c>
      <c r="G225" s="24">
        <v>20.83</v>
      </c>
    </row>
    <row r="226" spans="1:7">
      <c r="A226" s="22">
        <v>44079</v>
      </c>
      <c r="B226" s="22" t="str">
        <f t="shared" si="9"/>
        <v>Sep</v>
      </c>
      <c r="C226" s="23">
        <f t="shared" si="10"/>
        <v>36</v>
      </c>
      <c r="D226" s="23" t="str">
        <f t="shared" si="11"/>
        <v>None</v>
      </c>
      <c r="E226" s="22" t="s">
        <v>38</v>
      </c>
      <c r="F226" s="23" t="s">
        <v>49</v>
      </c>
      <c r="G226" s="24">
        <v>238.6</v>
      </c>
    </row>
    <row r="227" spans="1:7">
      <c r="A227" s="22">
        <v>44024</v>
      </c>
      <c r="B227" s="22" t="str">
        <f t="shared" si="9"/>
        <v>Jul</v>
      </c>
      <c r="C227" s="23">
        <f t="shared" si="10"/>
        <v>29</v>
      </c>
      <c r="D227" s="23" t="str">
        <f t="shared" si="11"/>
        <v>None</v>
      </c>
      <c r="E227" s="22" t="s">
        <v>48</v>
      </c>
      <c r="F227" s="23" t="s">
        <v>57</v>
      </c>
      <c r="G227" s="24">
        <v>23.1</v>
      </c>
    </row>
    <row r="228" spans="1:7">
      <c r="A228" s="22">
        <v>43981</v>
      </c>
      <c r="B228" s="22" t="str">
        <f t="shared" si="9"/>
        <v>May</v>
      </c>
      <c r="C228" s="23">
        <f t="shared" si="10"/>
        <v>22</v>
      </c>
      <c r="D228" s="23" t="str">
        <f t="shared" si="11"/>
        <v>None</v>
      </c>
      <c r="E228" s="22" t="s">
        <v>38</v>
      </c>
      <c r="F228" s="23" t="s">
        <v>49</v>
      </c>
      <c r="G228" s="24">
        <v>66.33</v>
      </c>
    </row>
    <row r="229" spans="1:7">
      <c r="A229" s="22">
        <v>44039</v>
      </c>
      <c r="B229" s="22" t="str">
        <f t="shared" si="9"/>
        <v>Jul</v>
      </c>
      <c r="C229" s="23">
        <f t="shared" si="10"/>
        <v>31</v>
      </c>
      <c r="D229" s="23" t="str">
        <f t="shared" si="11"/>
        <v>None</v>
      </c>
      <c r="E229" s="22" t="s">
        <v>48</v>
      </c>
      <c r="F229" s="23" t="s">
        <v>49</v>
      </c>
      <c r="G229" s="24">
        <v>66.2</v>
      </c>
    </row>
    <row r="230" spans="1:7">
      <c r="A230" s="22">
        <v>43956</v>
      </c>
      <c r="B230" s="22" t="str">
        <f t="shared" si="9"/>
        <v>May</v>
      </c>
      <c r="C230" s="23">
        <f t="shared" si="10"/>
        <v>19</v>
      </c>
      <c r="D230" s="23" t="str">
        <f t="shared" si="11"/>
        <v>None</v>
      </c>
      <c r="E230" s="22" t="s">
        <v>38</v>
      </c>
      <c r="F230" s="23" t="s">
        <v>49</v>
      </c>
      <c r="G230" s="24">
        <v>68.709999999999994</v>
      </c>
    </row>
    <row r="231" spans="1:7">
      <c r="A231" s="22">
        <v>43973</v>
      </c>
      <c r="B231" s="22" t="str">
        <f t="shared" si="9"/>
        <v>May</v>
      </c>
      <c r="C231" s="23">
        <f t="shared" si="10"/>
        <v>21</v>
      </c>
      <c r="D231" s="23" t="str">
        <f t="shared" si="11"/>
        <v>None</v>
      </c>
      <c r="E231" s="22" t="s">
        <v>48</v>
      </c>
      <c r="F231" s="23" t="s">
        <v>43</v>
      </c>
      <c r="G231" s="24">
        <v>38.840000000000003</v>
      </c>
    </row>
    <row r="232" spans="1:7">
      <c r="A232" s="22">
        <v>44021</v>
      </c>
      <c r="B232" s="22" t="str">
        <f t="shared" si="9"/>
        <v>Jul</v>
      </c>
      <c r="C232" s="23">
        <f t="shared" si="10"/>
        <v>28</v>
      </c>
      <c r="D232" s="23" t="str">
        <f t="shared" si="11"/>
        <v>None</v>
      </c>
      <c r="E232" s="22" t="s">
        <v>48</v>
      </c>
      <c r="F232" s="23" t="s">
        <v>50</v>
      </c>
      <c r="G232" s="24">
        <v>69.08</v>
      </c>
    </row>
    <row r="233" spans="1:7">
      <c r="A233" s="22">
        <v>44019</v>
      </c>
      <c r="B233" s="22" t="str">
        <f t="shared" si="9"/>
        <v>Jul</v>
      </c>
      <c r="C233" s="23">
        <f t="shared" si="10"/>
        <v>28</v>
      </c>
      <c r="D233" s="23" t="str">
        <f t="shared" si="11"/>
        <v>None</v>
      </c>
      <c r="E233" s="22" t="s">
        <v>48</v>
      </c>
      <c r="F233" s="23" t="s">
        <v>57</v>
      </c>
      <c r="G233" s="24">
        <v>23.14</v>
      </c>
    </row>
    <row r="234" spans="1:7">
      <c r="A234" s="22">
        <v>43976</v>
      </c>
      <c r="B234" s="22" t="str">
        <f t="shared" si="9"/>
        <v>May</v>
      </c>
      <c r="C234" s="23">
        <f t="shared" si="10"/>
        <v>22</v>
      </c>
      <c r="D234" s="23" t="str">
        <f t="shared" si="11"/>
        <v>None</v>
      </c>
      <c r="E234" s="22" t="s">
        <v>45</v>
      </c>
      <c r="F234" s="23" t="s">
        <v>49</v>
      </c>
      <c r="G234" s="24">
        <v>68.209999999999994</v>
      </c>
    </row>
    <row r="235" spans="1:7">
      <c r="A235" s="22">
        <v>44083</v>
      </c>
      <c r="B235" s="22" t="str">
        <f t="shared" si="9"/>
        <v>Sep</v>
      </c>
      <c r="C235" s="23">
        <f t="shared" si="10"/>
        <v>37</v>
      </c>
      <c r="D235" s="23" t="str">
        <f t="shared" si="11"/>
        <v>None</v>
      </c>
      <c r="E235" s="22" t="s">
        <v>45</v>
      </c>
      <c r="F235" s="23" t="s">
        <v>56</v>
      </c>
      <c r="G235" s="24">
        <v>105.14</v>
      </c>
    </row>
    <row r="236" spans="1:7">
      <c r="A236" s="22">
        <v>44011</v>
      </c>
      <c r="B236" s="22" t="str">
        <f t="shared" si="9"/>
        <v>Jun</v>
      </c>
      <c r="C236" s="23">
        <f t="shared" si="10"/>
        <v>27</v>
      </c>
      <c r="D236" s="23" t="str">
        <f t="shared" si="11"/>
        <v>None</v>
      </c>
      <c r="E236" s="22" t="s">
        <v>38</v>
      </c>
      <c r="F236" s="23" t="s">
        <v>54</v>
      </c>
      <c r="G236" s="24">
        <v>188.73</v>
      </c>
    </row>
    <row r="237" spans="1:7">
      <c r="A237" s="22">
        <v>44084</v>
      </c>
      <c r="B237" s="22" t="str">
        <f t="shared" si="9"/>
        <v>Sep</v>
      </c>
      <c r="C237" s="23">
        <f t="shared" si="10"/>
        <v>37</v>
      </c>
      <c r="D237" s="23" t="str">
        <f t="shared" si="11"/>
        <v>None</v>
      </c>
      <c r="E237" s="22" t="s">
        <v>38</v>
      </c>
      <c r="F237" s="23" t="s">
        <v>50</v>
      </c>
      <c r="G237" s="24">
        <v>69.099999999999994</v>
      </c>
    </row>
    <row r="238" spans="1:7">
      <c r="A238" s="22">
        <v>44027</v>
      </c>
      <c r="B238" s="22" t="str">
        <f t="shared" si="9"/>
        <v>Jul</v>
      </c>
      <c r="C238" s="23">
        <f t="shared" si="10"/>
        <v>29</v>
      </c>
      <c r="D238" s="23" t="str">
        <f t="shared" si="11"/>
        <v>None</v>
      </c>
      <c r="E238" s="22" t="s">
        <v>38</v>
      </c>
      <c r="F238" s="23" t="s">
        <v>46</v>
      </c>
      <c r="G238" s="24">
        <v>240.41</v>
      </c>
    </row>
    <row r="239" spans="1:7">
      <c r="A239" s="22">
        <v>43957</v>
      </c>
      <c r="B239" s="22" t="str">
        <f t="shared" si="9"/>
        <v>May</v>
      </c>
      <c r="C239" s="23">
        <f t="shared" si="10"/>
        <v>19</v>
      </c>
      <c r="D239" s="23" t="str">
        <f t="shared" si="11"/>
        <v>None</v>
      </c>
      <c r="E239" s="22" t="s">
        <v>38</v>
      </c>
      <c r="F239" s="23" t="s">
        <v>50</v>
      </c>
      <c r="G239" s="24">
        <v>69.98</v>
      </c>
    </row>
    <row r="240" spans="1:7">
      <c r="A240" s="22">
        <v>44096</v>
      </c>
      <c r="B240" s="22" t="str">
        <f t="shared" si="9"/>
        <v>Sep</v>
      </c>
      <c r="C240" s="23">
        <f t="shared" si="10"/>
        <v>39</v>
      </c>
      <c r="D240" s="23" t="str">
        <f t="shared" si="11"/>
        <v>None</v>
      </c>
      <c r="E240" s="22" t="s">
        <v>38</v>
      </c>
      <c r="F240" s="23" t="s">
        <v>61</v>
      </c>
      <c r="G240" s="24">
        <v>55.3</v>
      </c>
    </row>
    <row r="241" spans="1:7">
      <c r="A241" s="22">
        <v>43954</v>
      </c>
      <c r="B241" s="22" t="str">
        <f t="shared" si="9"/>
        <v>May</v>
      </c>
      <c r="C241" s="23">
        <f t="shared" si="10"/>
        <v>19</v>
      </c>
      <c r="D241" s="23" t="str">
        <f t="shared" si="11"/>
        <v>None</v>
      </c>
      <c r="E241" s="22" t="s">
        <v>48</v>
      </c>
      <c r="F241" s="23" t="s">
        <v>49</v>
      </c>
      <c r="G241" s="24">
        <v>99.67</v>
      </c>
    </row>
    <row r="242" spans="1:7">
      <c r="A242" s="22">
        <v>43963</v>
      </c>
      <c r="B242" s="22" t="str">
        <f t="shared" si="9"/>
        <v>May</v>
      </c>
      <c r="C242" s="23">
        <f t="shared" si="10"/>
        <v>20</v>
      </c>
      <c r="D242" s="23" t="str">
        <f t="shared" si="11"/>
        <v>None</v>
      </c>
      <c r="E242" s="22" t="s">
        <v>48</v>
      </c>
      <c r="F242" s="23" t="s">
        <v>46</v>
      </c>
      <c r="G242" s="24">
        <v>96.11</v>
      </c>
    </row>
    <row r="243" spans="1:7">
      <c r="A243" s="22">
        <v>44018</v>
      </c>
      <c r="B243" s="22" t="str">
        <f t="shared" si="9"/>
        <v>Jul</v>
      </c>
      <c r="C243" s="23">
        <f t="shared" si="10"/>
        <v>28</v>
      </c>
      <c r="D243" s="23" t="str">
        <f t="shared" si="11"/>
        <v>None</v>
      </c>
      <c r="E243" s="22" t="s">
        <v>38</v>
      </c>
      <c r="F243" s="23" t="s">
        <v>39</v>
      </c>
      <c r="G243" s="24">
        <v>160.15</v>
      </c>
    </row>
    <row r="244" spans="1:7">
      <c r="A244" s="22">
        <v>44100</v>
      </c>
      <c r="B244" s="22" t="str">
        <f t="shared" si="9"/>
        <v>Sep</v>
      </c>
      <c r="C244" s="23">
        <f t="shared" si="10"/>
        <v>39</v>
      </c>
      <c r="D244" s="23" t="str">
        <f t="shared" si="11"/>
        <v>None</v>
      </c>
      <c r="E244" s="22" t="s">
        <v>38</v>
      </c>
      <c r="F244" s="23" t="s">
        <v>49</v>
      </c>
      <c r="G244" s="24">
        <v>66.930000000000007</v>
      </c>
    </row>
    <row r="245" spans="1:7">
      <c r="A245" s="22">
        <v>44016</v>
      </c>
      <c r="B245" s="22" t="str">
        <f t="shared" si="9"/>
        <v>Jul</v>
      </c>
      <c r="C245" s="23">
        <f t="shared" si="10"/>
        <v>27</v>
      </c>
      <c r="D245" s="23" t="str">
        <f t="shared" si="11"/>
        <v>None</v>
      </c>
      <c r="E245" s="22" t="s">
        <v>38</v>
      </c>
      <c r="F245" s="23" t="s">
        <v>50</v>
      </c>
      <c r="G245" s="24">
        <v>66.66</v>
      </c>
    </row>
    <row r="246" spans="1:7">
      <c r="A246" s="22">
        <v>43955</v>
      </c>
      <c r="B246" s="22" t="str">
        <f t="shared" si="9"/>
        <v>May</v>
      </c>
      <c r="C246" s="23">
        <f t="shared" si="10"/>
        <v>19</v>
      </c>
      <c r="D246" s="23" t="str">
        <f t="shared" si="11"/>
        <v>None</v>
      </c>
      <c r="E246" s="22" t="s">
        <v>38</v>
      </c>
      <c r="F246" s="23" t="s">
        <v>57</v>
      </c>
      <c r="G246" s="24">
        <v>44.15</v>
      </c>
    </row>
    <row r="247" spans="1:7">
      <c r="A247" s="22">
        <v>44025</v>
      </c>
      <c r="B247" s="22" t="str">
        <f t="shared" si="9"/>
        <v>Jul</v>
      </c>
      <c r="C247" s="23">
        <f t="shared" si="10"/>
        <v>29</v>
      </c>
      <c r="D247" s="23" t="str">
        <f t="shared" si="11"/>
        <v>None</v>
      </c>
      <c r="E247" s="22" t="s">
        <v>38</v>
      </c>
      <c r="F247" s="23" t="s">
        <v>46</v>
      </c>
      <c r="G247" s="24">
        <v>72.98</v>
      </c>
    </row>
    <row r="248" spans="1:7">
      <c r="A248" s="22">
        <v>43972</v>
      </c>
      <c r="B248" s="22" t="str">
        <f t="shared" si="9"/>
        <v>May</v>
      </c>
      <c r="C248" s="23">
        <f t="shared" si="10"/>
        <v>21</v>
      </c>
      <c r="D248" s="23" t="str">
        <f t="shared" si="11"/>
        <v>None</v>
      </c>
      <c r="E248" s="22" t="s">
        <v>45</v>
      </c>
      <c r="F248" s="23" t="s">
        <v>43</v>
      </c>
      <c r="G248" s="24">
        <v>40.36</v>
      </c>
    </row>
    <row r="249" spans="1:7">
      <c r="A249" s="22">
        <v>44096</v>
      </c>
      <c r="B249" s="22" t="str">
        <f t="shared" si="9"/>
        <v>Sep</v>
      </c>
      <c r="C249" s="23">
        <f t="shared" si="10"/>
        <v>39</v>
      </c>
      <c r="D249" s="23" t="str">
        <f t="shared" si="11"/>
        <v>None</v>
      </c>
      <c r="E249" s="22" t="s">
        <v>48</v>
      </c>
      <c r="F249" s="23" t="s">
        <v>56</v>
      </c>
      <c r="G249" s="24">
        <v>57.84</v>
      </c>
    </row>
    <row r="250" spans="1:7">
      <c r="A250" s="22">
        <v>44021</v>
      </c>
      <c r="B250" s="22" t="str">
        <f t="shared" si="9"/>
        <v>Jul</v>
      </c>
      <c r="C250" s="23">
        <f t="shared" si="10"/>
        <v>28</v>
      </c>
      <c r="D250" s="23" t="str">
        <f t="shared" si="11"/>
        <v>None</v>
      </c>
      <c r="E250" s="22" t="s">
        <v>38</v>
      </c>
      <c r="F250" s="23" t="s">
        <v>50</v>
      </c>
      <c r="G250" s="24">
        <v>392.42</v>
      </c>
    </row>
    <row r="251" spans="1:7">
      <c r="A251" s="22">
        <v>44100</v>
      </c>
      <c r="B251" s="22" t="str">
        <f t="shared" si="9"/>
        <v>Sep</v>
      </c>
      <c r="C251" s="23">
        <f t="shared" si="10"/>
        <v>39</v>
      </c>
      <c r="D251" s="23" t="str">
        <f t="shared" si="11"/>
        <v>None</v>
      </c>
      <c r="E251" s="22" t="s">
        <v>38</v>
      </c>
      <c r="F251" s="23" t="s">
        <v>57</v>
      </c>
      <c r="G251" s="24">
        <v>44.32</v>
      </c>
    </row>
    <row r="252" spans="1:7">
      <c r="A252" s="22">
        <v>43962</v>
      </c>
      <c r="B252" s="22" t="str">
        <f t="shared" si="9"/>
        <v>May</v>
      </c>
      <c r="C252" s="23">
        <f t="shared" si="10"/>
        <v>20</v>
      </c>
      <c r="D252" s="23" t="str">
        <f t="shared" si="11"/>
        <v>None</v>
      </c>
      <c r="E252" s="22" t="s">
        <v>48</v>
      </c>
      <c r="F252" s="23" t="s">
        <v>56</v>
      </c>
      <c r="G252" s="24">
        <v>63.02</v>
      </c>
    </row>
    <row r="253" spans="1:7">
      <c r="A253" s="22">
        <v>44088</v>
      </c>
      <c r="B253" s="22" t="str">
        <f t="shared" si="9"/>
        <v>Sep</v>
      </c>
      <c r="C253" s="23">
        <f t="shared" si="10"/>
        <v>38</v>
      </c>
      <c r="D253" s="23" t="str">
        <f t="shared" si="11"/>
        <v>None</v>
      </c>
      <c r="E253" s="22" t="s">
        <v>48</v>
      </c>
      <c r="F253" s="23" t="s">
        <v>58</v>
      </c>
      <c r="G253" s="24">
        <v>48.15</v>
      </c>
    </row>
    <row r="254" spans="1:7">
      <c r="A254" s="22">
        <v>43969</v>
      </c>
      <c r="B254" s="22" t="str">
        <f t="shared" si="9"/>
        <v>May</v>
      </c>
      <c r="C254" s="23">
        <f t="shared" si="10"/>
        <v>21</v>
      </c>
      <c r="D254" s="23" t="str">
        <f t="shared" si="11"/>
        <v>None</v>
      </c>
      <c r="E254" s="22" t="s">
        <v>38</v>
      </c>
      <c r="F254" s="23" t="s">
        <v>43</v>
      </c>
      <c r="G254" s="24">
        <v>20.239999999999998</v>
      </c>
    </row>
    <row r="255" spans="1:7">
      <c r="A255" s="22">
        <v>44093</v>
      </c>
      <c r="B255" s="22" t="str">
        <f t="shared" si="9"/>
        <v>Sep</v>
      </c>
      <c r="C255" s="23">
        <f t="shared" si="10"/>
        <v>38</v>
      </c>
      <c r="D255" s="23" t="str">
        <f t="shared" si="11"/>
        <v>None</v>
      </c>
      <c r="E255" s="22" t="s">
        <v>48</v>
      </c>
      <c r="F255" s="23" t="s">
        <v>39</v>
      </c>
      <c r="G255" s="24">
        <v>228.86</v>
      </c>
    </row>
    <row r="256" spans="1:7">
      <c r="A256" s="22">
        <v>44086</v>
      </c>
      <c r="B256" s="22" t="str">
        <f t="shared" si="9"/>
        <v>Sep</v>
      </c>
      <c r="C256" s="23">
        <f t="shared" si="10"/>
        <v>37</v>
      </c>
      <c r="D256" s="23" t="str">
        <f t="shared" si="11"/>
        <v>None</v>
      </c>
      <c r="E256" s="22" t="s">
        <v>38</v>
      </c>
      <c r="F256" s="23" t="s">
        <v>50</v>
      </c>
      <c r="G256" s="24">
        <v>69.02</v>
      </c>
    </row>
    <row r="257" spans="1:7">
      <c r="A257" s="22">
        <v>43985</v>
      </c>
      <c r="B257" s="22" t="str">
        <f t="shared" si="9"/>
        <v>Jun</v>
      </c>
      <c r="C257" s="23">
        <f t="shared" si="10"/>
        <v>23</v>
      </c>
      <c r="D257" s="23" t="str">
        <f t="shared" si="11"/>
        <v>None</v>
      </c>
      <c r="E257" s="22" t="s">
        <v>48</v>
      </c>
      <c r="F257" s="23" t="s">
        <v>39</v>
      </c>
      <c r="G257" s="24">
        <v>312.94</v>
      </c>
    </row>
    <row r="258" spans="1:7">
      <c r="A258" s="22">
        <v>44019</v>
      </c>
      <c r="B258" s="22" t="str">
        <f t="shared" si="9"/>
        <v>Jul</v>
      </c>
      <c r="C258" s="23">
        <f t="shared" si="10"/>
        <v>28</v>
      </c>
      <c r="D258" s="23" t="str">
        <f t="shared" si="11"/>
        <v>None</v>
      </c>
      <c r="E258" s="22" t="s">
        <v>48</v>
      </c>
      <c r="F258" s="23" t="s">
        <v>39</v>
      </c>
      <c r="G258" s="24">
        <v>240.7</v>
      </c>
    </row>
    <row r="259" spans="1:7">
      <c r="A259" s="22">
        <v>44045</v>
      </c>
      <c r="B259" s="22" t="str">
        <f t="shared" si="9"/>
        <v>Aug</v>
      </c>
      <c r="C259" s="23">
        <f t="shared" si="10"/>
        <v>32</v>
      </c>
      <c r="D259" s="23" t="str">
        <f t="shared" si="11"/>
        <v>None</v>
      </c>
      <c r="E259" s="22" t="s">
        <v>48</v>
      </c>
      <c r="F259" s="23" t="s">
        <v>49</v>
      </c>
      <c r="G259" s="24">
        <v>517.89</v>
      </c>
    </row>
    <row r="260" spans="1:7">
      <c r="A260" s="22">
        <v>44100</v>
      </c>
      <c r="B260" s="22" t="str">
        <f t="shared" si="9"/>
        <v>Sep</v>
      </c>
      <c r="C260" s="23">
        <f t="shared" si="10"/>
        <v>39</v>
      </c>
      <c r="D260" s="23" t="str">
        <f t="shared" si="11"/>
        <v>None</v>
      </c>
      <c r="E260" s="22" t="s">
        <v>48</v>
      </c>
      <c r="F260" s="23" t="s">
        <v>43</v>
      </c>
      <c r="G260" s="24">
        <v>80.27</v>
      </c>
    </row>
    <row r="261" spans="1:7">
      <c r="A261" s="22">
        <v>44025</v>
      </c>
      <c r="B261" s="22" t="str">
        <f t="shared" si="9"/>
        <v>Jul</v>
      </c>
      <c r="C261" s="23">
        <f t="shared" si="10"/>
        <v>29</v>
      </c>
      <c r="D261" s="23" t="str">
        <f t="shared" si="11"/>
        <v>None</v>
      </c>
      <c r="E261" s="22" t="s">
        <v>48</v>
      </c>
      <c r="F261" s="23" t="s">
        <v>58</v>
      </c>
      <c r="G261" s="24">
        <v>75.09</v>
      </c>
    </row>
    <row r="262" spans="1:7">
      <c r="A262" s="22">
        <v>43958</v>
      </c>
      <c r="B262" s="22" t="str">
        <f t="shared" ref="B262:B325" si="12">TEXT(A262,"mmm")</f>
        <v>May</v>
      </c>
      <c r="C262" s="23">
        <f t="shared" ref="C262:C325" si="13">WEEKNUM(A262)</f>
        <v>19</v>
      </c>
      <c r="D262" s="23" t="str">
        <f t="shared" ref="D262:D325" si="14">IFERROR(VLOOKUP(C262,$AV$7:$AW$14,2,0),"None")</f>
        <v>None</v>
      </c>
      <c r="E262" s="22" t="s">
        <v>48</v>
      </c>
      <c r="F262" s="23" t="s">
        <v>46</v>
      </c>
      <c r="G262" s="24">
        <v>23.38</v>
      </c>
    </row>
    <row r="263" spans="1:7">
      <c r="A263" s="22">
        <v>43965</v>
      </c>
      <c r="B263" s="22" t="str">
        <f t="shared" si="12"/>
        <v>May</v>
      </c>
      <c r="C263" s="23">
        <f t="shared" si="13"/>
        <v>20</v>
      </c>
      <c r="D263" s="23" t="str">
        <f t="shared" si="14"/>
        <v>None</v>
      </c>
      <c r="E263" s="22" t="s">
        <v>48</v>
      </c>
      <c r="F263" s="23" t="s">
        <v>50</v>
      </c>
      <c r="G263" s="24">
        <v>69.19</v>
      </c>
    </row>
    <row r="264" spans="1:7">
      <c r="A264" s="22">
        <v>44101</v>
      </c>
      <c r="B264" s="22" t="str">
        <f t="shared" si="12"/>
        <v>Sep</v>
      </c>
      <c r="C264" s="23">
        <f t="shared" si="13"/>
        <v>40</v>
      </c>
      <c r="D264" s="23" t="str">
        <f t="shared" si="14"/>
        <v>None</v>
      </c>
      <c r="E264" s="22" t="s">
        <v>38</v>
      </c>
      <c r="F264" s="23" t="s">
        <v>66</v>
      </c>
      <c r="G264" s="24">
        <v>36.340000000000003</v>
      </c>
    </row>
    <row r="265" spans="1:7">
      <c r="A265" s="22">
        <v>44029</v>
      </c>
      <c r="B265" s="22" t="str">
        <f t="shared" si="12"/>
        <v>Jul</v>
      </c>
      <c r="C265" s="23">
        <f t="shared" si="13"/>
        <v>29</v>
      </c>
      <c r="D265" s="23" t="str">
        <f t="shared" si="14"/>
        <v>None</v>
      </c>
      <c r="E265" s="22" t="s">
        <v>48</v>
      </c>
      <c r="F265" s="23" t="s">
        <v>50</v>
      </c>
      <c r="G265" s="24">
        <v>69.680000000000007</v>
      </c>
    </row>
    <row r="266" spans="1:7">
      <c r="A266" s="22">
        <v>44033</v>
      </c>
      <c r="B266" s="22" t="str">
        <f t="shared" si="12"/>
        <v>Jul</v>
      </c>
      <c r="C266" s="23">
        <f t="shared" si="13"/>
        <v>30</v>
      </c>
      <c r="D266" s="23" t="str">
        <f t="shared" si="14"/>
        <v>None</v>
      </c>
      <c r="E266" s="22" t="s">
        <v>38</v>
      </c>
      <c r="F266" s="23" t="s">
        <v>50</v>
      </c>
      <c r="G266" s="24">
        <v>22.86</v>
      </c>
    </row>
    <row r="267" spans="1:7">
      <c r="A267" s="22">
        <v>44018</v>
      </c>
      <c r="B267" s="22" t="str">
        <f t="shared" si="12"/>
        <v>Jul</v>
      </c>
      <c r="C267" s="23">
        <f t="shared" si="13"/>
        <v>28</v>
      </c>
      <c r="D267" s="23" t="str">
        <f t="shared" si="14"/>
        <v>None</v>
      </c>
      <c r="E267" s="22" t="s">
        <v>48</v>
      </c>
      <c r="F267" s="23" t="s">
        <v>57</v>
      </c>
      <c r="G267" s="24">
        <v>66.75</v>
      </c>
    </row>
    <row r="268" spans="1:7">
      <c r="A268" s="22">
        <v>44015</v>
      </c>
      <c r="B268" s="22" t="str">
        <f t="shared" si="12"/>
        <v>Jul</v>
      </c>
      <c r="C268" s="23">
        <f t="shared" si="13"/>
        <v>27</v>
      </c>
      <c r="D268" s="23" t="str">
        <f t="shared" si="14"/>
        <v>None</v>
      </c>
      <c r="E268" s="22" t="s">
        <v>48</v>
      </c>
      <c r="F268" s="23" t="s">
        <v>49</v>
      </c>
      <c r="G268" s="24">
        <v>66.900000000000006</v>
      </c>
    </row>
    <row r="269" spans="1:7">
      <c r="A269" s="22">
        <v>44016</v>
      </c>
      <c r="B269" s="22" t="str">
        <f t="shared" si="12"/>
        <v>Jul</v>
      </c>
      <c r="C269" s="23">
        <f t="shared" si="13"/>
        <v>27</v>
      </c>
      <c r="D269" s="23" t="str">
        <f t="shared" si="14"/>
        <v>None</v>
      </c>
      <c r="E269" s="22" t="s">
        <v>48</v>
      </c>
      <c r="F269" s="23" t="s">
        <v>43</v>
      </c>
      <c r="G269" s="24">
        <v>40.07</v>
      </c>
    </row>
    <row r="270" spans="1:7">
      <c r="A270" s="22">
        <v>44096</v>
      </c>
      <c r="B270" s="22" t="str">
        <f t="shared" si="12"/>
        <v>Sep</v>
      </c>
      <c r="C270" s="23">
        <f t="shared" si="13"/>
        <v>39</v>
      </c>
      <c r="D270" s="23" t="str">
        <f t="shared" si="14"/>
        <v>None</v>
      </c>
      <c r="E270" s="22" t="s">
        <v>48</v>
      </c>
      <c r="F270" s="23" t="s">
        <v>43</v>
      </c>
      <c r="G270" s="24">
        <v>40.83</v>
      </c>
    </row>
    <row r="271" spans="1:7">
      <c r="A271" s="22">
        <v>44029</v>
      </c>
      <c r="B271" s="22" t="str">
        <f t="shared" si="12"/>
        <v>Jul</v>
      </c>
      <c r="C271" s="23">
        <f t="shared" si="13"/>
        <v>29</v>
      </c>
      <c r="D271" s="23" t="str">
        <f t="shared" si="14"/>
        <v>None</v>
      </c>
      <c r="E271" s="22" t="s">
        <v>38</v>
      </c>
      <c r="F271" s="23" t="s">
        <v>50</v>
      </c>
      <c r="G271" s="24">
        <v>46.27</v>
      </c>
    </row>
    <row r="272" spans="1:7">
      <c r="A272" s="22">
        <v>44039</v>
      </c>
      <c r="B272" s="22" t="str">
        <f t="shared" si="12"/>
        <v>Jul</v>
      </c>
      <c r="C272" s="23">
        <f t="shared" si="13"/>
        <v>31</v>
      </c>
      <c r="D272" s="23" t="str">
        <f t="shared" si="14"/>
        <v>None</v>
      </c>
      <c r="E272" s="22" t="s">
        <v>48</v>
      </c>
      <c r="F272" s="23" t="s">
        <v>57</v>
      </c>
      <c r="G272" s="24">
        <v>66.38</v>
      </c>
    </row>
    <row r="273" spans="1:7">
      <c r="A273" s="22">
        <v>44033</v>
      </c>
      <c r="B273" s="22" t="str">
        <f t="shared" si="12"/>
        <v>Jul</v>
      </c>
      <c r="C273" s="23">
        <f t="shared" si="13"/>
        <v>30</v>
      </c>
      <c r="D273" s="23" t="str">
        <f t="shared" si="14"/>
        <v>None</v>
      </c>
      <c r="E273" s="22" t="s">
        <v>48</v>
      </c>
      <c r="F273" s="23" t="s">
        <v>46</v>
      </c>
      <c r="G273" s="24">
        <v>72.739999999999995</v>
      </c>
    </row>
    <row r="274" spans="1:7">
      <c r="A274" s="22">
        <v>44020</v>
      </c>
      <c r="B274" s="22" t="str">
        <f t="shared" si="12"/>
        <v>Jul</v>
      </c>
      <c r="C274" s="23">
        <f t="shared" si="13"/>
        <v>28</v>
      </c>
      <c r="D274" s="23" t="str">
        <f t="shared" si="14"/>
        <v>None</v>
      </c>
      <c r="E274" s="22" t="s">
        <v>48</v>
      </c>
      <c r="F274" s="23" t="s">
        <v>57</v>
      </c>
      <c r="G274" s="24">
        <v>69.55</v>
      </c>
    </row>
    <row r="275" spans="1:7">
      <c r="A275" s="22">
        <v>44012</v>
      </c>
      <c r="B275" s="22" t="str">
        <f t="shared" si="12"/>
        <v>Jun</v>
      </c>
      <c r="C275" s="23">
        <f t="shared" si="13"/>
        <v>27</v>
      </c>
      <c r="D275" s="23" t="str">
        <f t="shared" si="14"/>
        <v>None</v>
      </c>
      <c r="E275" s="22" t="s">
        <v>38</v>
      </c>
      <c r="F275" s="23" t="s">
        <v>53</v>
      </c>
      <c r="G275" s="24">
        <v>87.58</v>
      </c>
    </row>
    <row r="276" spans="1:7">
      <c r="A276" s="22">
        <v>44014</v>
      </c>
      <c r="B276" s="22" t="str">
        <f t="shared" si="12"/>
        <v>Jul</v>
      </c>
      <c r="C276" s="23">
        <f t="shared" si="13"/>
        <v>27</v>
      </c>
      <c r="D276" s="23" t="str">
        <f t="shared" si="14"/>
        <v>None</v>
      </c>
      <c r="E276" s="22" t="s">
        <v>45</v>
      </c>
      <c r="F276" s="23" t="s">
        <v>49</v>
      </c>
      <c r="G276" s="24">
        <v>32.92</v>
      </c>
    </row>
    <row r="277" spans="1:7">
      <c r="A277" s="22">
        <v>44022</v>
      </c>
      <c r="B277" s="22" t="str">
        <f t="shared" si="12"/>
        <v>Jul</v>
      </c>
      <c r="C277" s="23">
        <f t="shared" si="13"/>
        <v>28</v>
      </c>
      <c r="D277" s="23" t="str">
        <f t="shared" si="14"/>
        <v>None</v>
      </c>
      <c r="E277" s="22" t="s">
        <v>38</v>
      </c>
      <c r="F277" s="23" t="s">
        <v>49</v>
      </c>
      <c r="G277" s="24">
        <v>376.52</v>
      </c>
    </row>
    <row r="278" spans="1:7">
      <c r="A278" s="22">
        <v>44013</v>
      </c>
      <c r="B278" s="22" t="str">
        <f t="shared" si="12"/>
        <v>Jul</v>
      </c>
      <c r="C278" s="23">
        <f t="shared" si="13"/>
        <v>27</v>
      </c>
      <c r="D278" s="23" t="str">
        <f t="shared" si="14"/>
        <v>None</v>
      </c>
      <c r="E278" s="22" t="s">
        <v>38</v>
      </c>
      <c r="F278" s="23" t="s">
        <v>54</v>
      </c>
      <c r="G278" s="24">
        <v>71.94</v>
      </c>
    </row>
    <row r="279" spans="1:7">
      <c r="A279" s="22">
        <v>44032</v>
      </c>
      <c r="B279" s="22" t="str">
        <f t="shared" si="12"/>
        <v>Jul</v>
      </c>
      <c r="C279" s="23">
        <f t="shared" si="13"/>
        <v>30</v>
      </c>
      <c r="D279" s="23" t="str">
        <f t="shared" si="14"/>
        <v>None</v>
      </c>
      <c r="E279" s="22" t="s">
        <v>38</v>
      </c>
      <c r="F279" s="23" t="s">
        <v>56</v>
      </c>
      <c r="G279" s="24">
        <v>20.22</v>
      </c>
    </row>
    <row r="280" spans="1:7">
      <c r="A280" s="22">
        <v>44088</v>
      </c>
      <c r="B280" s="22" t="str">
        <f t="shared" si="12"/>
        <v>Sep</v>
      </c>
      <c r="C280" s="23">
        <f t="shared" si="13"/>
        <v>38</v>
      </c>
      <c r="D280" s="23" t="str">
        <f t="shared" si="14"/>
        <v>None</v>
      </c>
      <c r="E280" s="22" t="s">
        <v>38</v>
      </c>
      <c r="F280" s="23" t="s">
        <v>56</v>
      </c>
      <c r="G280" s="24">
        <v>40.24</v>
      </c>
    </row>
    <row r="281" spans="1:7">
      <c r="A281" s="22">
        <v>44085</v>
      </c>
      <c r="B281" s="22" t="str">
        <f t="shared" si="12"/>
        <v>Sep</v>
      </c>
      <c r="C281" s="23">
        <f t="shared" si="13"/>
        <v>37</v>
      </c>
      <c r="D281" s="23" t="str">
        <f t="shared" si="14"/>
        <v>None</v>
      </c>
      <c r="E281" s="22" t="s">
        <v>38</v>
      </c>
      <c r="F281" s="23" t="s">
        <v>49</v>
      </c>
      <c r="G281" s="24">
        <v>752.68</v>
      </c>
    </row>
    <row r="282" spans="1:7">
      <c r="A282" s="22">
        <v>44062</v>
      </c>
      <c r="B282" s="22" t="str">
        <f t="shared" si="12"/>
        <v>Aug</v>
      </c>
      <c r="C282" s="23">
        <f t="shared" si="13"/>
        <v>34</v>
      </c>
      <c r="D282" s="23" t="str">
        <f t="shared" si="14"/>
        <v>None</v>
      </c>
      <c r="E282" s="22" t="s">
        <v>38</v>
      </c>
      <c r="F282" s="23" t="s">
        <v>54</v>
      </c>
      <c r="G282" s="24">
        <v>71.8</v>
      </c>
    </row>
    <row r="283" spans="1:7">
      <c r="A283" s="22">
        <v>44088</v>
      </c>
      <c r="B283" s="22" t="str">
        <f t="shared" si="12"/>
        <v>Sep</v>
      </c>
      <c r="C283" s="23">
        <f t="shared" si="13"/>
        <v>38</v>
      </c>
      <c r="D283" s="23" t="str">
        <f t="shared" si="14"/>
        <v>None</v>
      </c>
      <c r="E283" s="22" t="s">
        <v>45</v>
      </c>
      <c r="F283" s="23" t="s">
        <v>50</v>
      </c>
      <c r="G283" s="24">
        <v>69.5</v>
      </c>
    </row>
    <row r="284" spans="1:7">
      <c r="A284" s="22">
        <v>44088</v>
      </c>
      <c r="B284" s="22" t="str">
        <f t="shared" si="12"/>
        <v>Sep</v>
      </c>
      <c r="C284" s="23">
        <f t="shared" si="13"/>
        <v>38</v>
      </c>
      <c r="D284" s="23" t="str">
        <f t="shared" si="14"/>
        <v>None</v>
      </c>
      <c r="E284" s="22" t="s">
        <v>48</v>
      </c>
      <c r="F284" s="23" t="s">
        <v>49</v>
      </c>
      <c r="G284" s="24">
        <v>66.13</v>
      </c>
    </row>
    <row r="285" spans="1:7">
      <c r="A285" s="22">
        <v>43985</v>
      </c>
      <c r="B285" s="22" t="str">
        <f t="shared" si="12"/>
        <v>Jun</v>
      </c>
      <c r="C285" s="23">
        <f t="shared" si="13"/>
        <v>23</v>
      </c>
      <c r="D285" s="23" t="str">
        <f t="shared" si="14"/>
        <v>None</v>
      </c>
      <c r="E285" s="22" t="s">
        <v>45</v>
      </c>
      <c r="F285" s="23" t="s">
        <v>56</v>
      </c>
      <c r="G285" s="24">
        <v>40.44</v>
      </c>
    </row>
    <row r="286" spans="1:7">
      <c r="A286" s="22">
        <v>44100</v>
      </c>
      <c r="B286" s="22" t="str">
        <f t="shared" si="12"/>
        <v>Sep</v>
      </c>
      <c r="C286" s="23">
        <f t="shared" si="13"/>
        <v>39</v>
      </c>
      <c r="D286" s="23" t="str">
        <f t="shared" si="14"/>
        <v>None</v>
      </c>
      <c r="E286" s="22" t="s">
        <v>38</v>
      </c>
      <c r="F286" s="23" t="s">
        <v>57</v>
      </c>
      <c r="G286" s="24">
        <v>46.98</v>
      </c>
    </row>
    <row r="287" spans="1:7">
      <c r="A287" s="22">
        <v>43974</v>
      </c>
      <c r="B287" s="22" t="str">
        <f t="shared" si="12"/>
        <v>May</v>
      </c>
      <c r="C287" s="23">
        <f t="shared" si="13"/>
        <v>21</v>
      </c>
      <c r="D287" s="23" t="str">
        <f t="shared" si="14"/>
        <v>None</v>
      </c>
      <c r="E287" s="22" t="s">
        <v>45</v>
      </c>
      <c r="F287" s="23" t="s">
        <v>43</v>
      </c>
      <c r="G287" s="24">
        <v>60.45</v>
      </c>
    </row>
    <row r="288" spans="1:7">
      <c r="A288" s="22">
        <v>44095</v>
      </c>
      <c r="B288" s="22" t="str">
        <f t="shared" si="12"/>
        <v>Sep</v>
      </c>
      <c r="C288" s="23">
        <f t="shared" si="13"/>
        <v>39</v>
      </c>
      <c r="D288" s="23" t="str">
        <f t="shared" si="14"/>
        <v>None</v>
      </c>
      <c r="E288" s="22" t="s">
        <v>48</v>
      </c>
      <c r="F288" s="23" t="s">
        <v>43</v>
      </c>
      <c r="G288" s="24">
        <v>40.98</v>
      </c>
    </row>
    <row r="289" spans="1:7">
      <c r="A289" s="22">
        <v>44021</v>
      </c>
      <c r="B289" s="22" t="str">
        <f t="shared" si="12"/>
        <v>Jul</v>
      </c>
      <c r="C289" s="23">
        <f t="shared" si="13"/>
        <v>28</v>
      </c>
      <c r="D289" s="23" t="str">
        <f t="shared" si="14"/>
        <v>None</v>
      </c>
      <c r="E289" s="22" t="s">
        <v>38</v>
      </c>
      <c r="F289" s="23" t="s">
        <v>50</v>
      </c>
      <c r="G289" s="24">
        <v>22.27</v>
      </c>
    </row>
    <row r="290" spans="1:7">
      <c r="A290" s="22">
        <v>43972</v>
      </c>
      <c r="B290" s="22" t="str">
        <f t="shared" si="12"/>
        <v>May</v>
      </c>
      <c r="C290" s="23">
        <f t="shared" si="13"/>
        <v>21</v>
      </c>
      <c r="D290" s="23" t="str">
        <f t="shared" si="14"/>
        <v>None</v>
      </c>
      <c r="E290" s="22" t="s">
        <v>38</v>
      </c>
      <c r="F290" s="23" t="s">
        <v>57</v>
      </c>
      <c r="G290" s="24">
        <v>46.21</v>
      </c>
    </row>
    <row r="291" spans="1:7">
      <c r="A291" s="22">
        <v>43964</v>
      </c>
      <c r="B291" s="22" t="str">
        <f t="shared" si="12"/>
        <v>May</v>
      </c>
      <c r="C291" s="23">
        <f t="shared" si="13"/>
        <v>20</v>
      </c>
      <c r="D291" s="23" t="str">
        <f t="shared" si="14"/>
        <v>None</v>
      </c>
      <c r="E291" s="22" t="s">
        <v>48</v>
      </c>
      <c r="F291" s="23" t="s">
        <v>49</v>
      </c>
      <c r="G291" s="24">
        <v>99.51</v>
      </c>
    </row>
    <row r="292" spans="1:7">
      <c r="A292" s="22">
        <v>44040</v>
      </c>
      <c r="B292" s="22" t="str">
        <f t="shared" si="12"/>
        <v>Jul</v>
      </c>
      <c r="C292" s="23">
        <f t="shared" si="13"/>
        <v>31</v>
      </c>
      <c r="D292" s="23" t="str">
        <f t="shared" si="14"/>
        <v>None</v>
      </c>
      <c r="E292" s="22" t="s">
        <v>45</v>
      </c>
      <c r="F292" s="23" t="s">
        <v>57</v>
      </c>
      <c r="G292" s="24">
        <v>44.01</v>
      </c>
    </row>
    <row r="293" spans="1:7">
      <c r="A293" s="22">
        <v>44079</v>
      </c>
      <c r="B293" s="22" t="str">
        <f t="shared" si="12"/>
        <v>Sep</v>
      </c>
      <c r="C293" s="23">
        <f t="shared" si="13"/>
        <v>36</v>
      </c>
      <c r="D293" s="23" t="str">
        <f t="shared" si="14"/>
        <v>None</v>
      </c>
      <c r="E293" s="22" t="s">
        <v>48</v>
      </c>
      <c r="F293" s="23" t="s">
        <v>49</v>
      </c>
      <c r="G293" s="24">
        <v>68.2</v>
      </c>
    </row>
    <row r="294" spans="1:7">
      <c r="A294" s="22">
        <v>44077</v>
      </c>
      <c r="B294" s="22" t="str">
        <f t="shared" si="12"/>
        <v>Sep</v>
      </c>
      <c r="C294" s="23">
        <f t="shared" si="13"/>
        <v>36</v>
      </c>
      <c r="D294" s="23" t="str">
        <f t="shared" si="14"/>
        <v>None</v>
      </c>
      <c r="E294" s="22" t="s">
        <v>48</v>
      </c>
      <c r="F294" s="23" t="s">
        <v>57</v>
      </c>
      <c r="G294" s="24">
        <v>46.07</v>
      </c>
    </row>
    <row r="295" spans="1:7">
      <c r="A295" s="22">
        <v>44058</v>
      </c>
      <c r="B295" s="22" t="str">
        <f t="shared" si="12"/>
        <v>Aug</v>
      </c>
      <c r="C295" s="23">
        <f t="shared" si="13"/>
        <v>33</v>
      </c>
      <c r="D295" s="23" t="str">
        <f t="shared" si="14"/>
        <v>None</v>
      </c>
      <c r="E295" s="22" t="s">
        <v>48</v>
      </c>
      <c r="F295" s="23" t="s">
        <v>54</v>
      </c>
      <c r="G295" s="24">
        <v>45.82</v>
      </c>
    </row>
    <row r="296" spans="1:7">
      <c r="A296" s="22">
        <v>44103</v>
      </c>
      <c r="B296" s="22" t="str">
        <f t="shared" si="12"/>
        <v>Sep</v>
      </c>
      <c r="C296" s="23">
        <f t="shared" si="13"/>
        <v>40</v>
      </c>
      <c r="D296" s="23" t="str">
        <f t="shared" si="14"/>
        <v>None</v>
      </c>
      <c r="E296" s="22" t="s">
        <v>38</v>
      </c>
      <c r="F296" s="23" t="s">
        <v>49</v>
      </c>
      <c r="G296" s="24">
        <v>34.479999999999997</v>
      </c>
    </row>
    <row r="297" spans="1:7">
      <c r="A297" s="22">
        <v>44030</v>
      </c>
      <c r="B297" s="22" t="str">
        <f t="shared" si="12"/>
        <v>Jul</v>
      </c>
      <c r="C297" s="23">
        <f t="shared" si="13"/>
        <v>29</v>
      </c>
      <c r="D297" s="23" t="str">
        <f t="shared" si="14"/>
        <v>None</v>
      </c>
      <c r="E297" s="22" t="s">
        <v>38</v>
      </c>
      <c r="F297" s="23" t="s">
        <v>46</v>
      </c>
      <c r="G297" s="24">
        <v>72.19</v>
      </c>
    </row>
    <row r="298" spans="1:7">
      <c r="A298" s="22">
        <v>44036</v>
      </c>
      <c r="B298" s="22" t="str">
        <f t="shared" si="12"/>
        <v>Jul</v>
      </c>
      <c r="C298" s="23">
        <f t="shared" si="13"/>
        <v>30</v>
      </c>
      <c r="D298" s="23" t="str">
        <f t="shared" si="14"/>
        <v>None</v>
      </c>
      <c r="E298" s="22" t="s">
        <v>48</v>
      </c>
      <c r="F298" s="23" t="s">
        <v>58</v>
      </c>
      <c r="G298" s="24">
        <v>48.64</v>
      </c>
    </row>
    <row r="299" spans="1:7">
      <c r="A299" s="22">
        <v>43968</v>
      </c>
      <c r="B299" s="22" t="str">
        <f t="shared" si="12"/>
        <v>May</v>
      </c>
      <c r="C299" s="23">
        <f t="shared" si="13"/>
        <v>21</v>
      </c>
      <c r="D299" s="23" t="str">
        <f t="shared" si="14"/>
        <v>None</v>
      </c>
      <c r="E299" s="22" t="s">
        <v>48</v>
      </c>
      <c r="F299" s="23" t="s">
        <v>50</v>
      </c>
      <c r="G299" s="24">
        <v>46.55</v>
      </c>
    </row>
    <row r="300" spans="1:7">
      <c r="A300" s="22">
        <v>43959</v>
      </c>
      <c r="B300" s="22" t="str">
        <f t="shared" si="12"/>
        <v>May</v>
      </c>
      <c r="C300" s="23">
        <f t="shared" si="13"/>
        <v>19</v>
      </c>
      <c r="D300" s="23" t="str">
        <f t="shared" si="14"/>
        <v>None</v>
      </c>
      <c r="E300" s="22" t="s">
        <v>38</v>
      </c>
      <c r="F300" s="23" t="s">
        <v>53</v>
      </c>
      <c r="G300" s="24">
        <v>84.64</v>
      </c>
    </row>
    <row r="301" spans="1:7">
      <c r="A301" s="22">
        <v>43994</v>
      </c>
      <c r="B301" s="22" t="str">
        <f t="shared" si="12"/>
        <v>Jun</v>
      </c>
      <c r="C301" s="23">
        <f t="shared" si="13"/>
        <v>24</v>
      </c>
      <c r="D301" s="23" t="str">
        <f t="shared" si="14"/>
        <v>None</v>
      </c>
      <c r="E301" s="22" t="s">
        <v>38</v>
      </c>
      <c r="F301" s="23" t="s">
        <v>54</v>
      </c>
      <c r="G301" s="24">
        <v>47.68</v>
      </c>
    </row>
    <row r="302" spans="1:7">
      <c r="A302" s="22">
        <v>44101</v>
      </c>
      <c r="B302" s="22" t="str">
        <f t="shared" si="12"/>
        <v>Sep</v>
      </c>
      <c r="C302" s="23">
        <f t="shared" si="13"/>
        <v>40</v>
      </c>
      <c r="D302" s="23" t="str">
        <f t="shared" si="14"/>
        <v>None</v>
      </c>
      <c r="E302" s="22" t="s">
        <v>48</v>
      </c>
      <c r="F302" s="23" t="s">
        <v>53</v>
      </c>
      <c r="G302" s="24">
        <v>30.27</v>
      </c>
    </row>
    <row r="303" spans="1:7">
      <c r="A303" s="22">
        <v>44083</v>
      </c>
      <c r="B303" s="22" t="str">
        <f t="shared" si="12"/>
        <v>Sep</v>
      </c>
      <c r="C303" s="23">
        <f t="shared" si="13"/>
        <v>37</v>
      </c>
      <c r="D303" s="23" t="str">
        <f t="shared" si="14"/>
        <v>None</v>
      </c>
      <c r="E303" s="22" t="s">
        <v>38</v>
      </c>
      <c r="F303" s="23" t="s">
        <v>49</v>
      </c>
      <c r="G303" s="24">
        <v>33.619999999999997</v>
      </c>
    </row>
    <row r="304" spans="1:7">
      <c r="A304" s="22">
        <v>44014</v>
      </c>
      <c r="B304" s="22" t="str">
        <f t="shared" si="12"/>
        <v>Jul</v>
      </c>
      <c r="C304" s="23">
        <f t="shared" si="13"/>
        <v>27</v>
      </c>
      <c r="D304" s="23" t="str">
        <f t="shared" si="14"/>
        <v>None</v>
      </c>
      <c r="E304" s="22" t="s">
        <v>38</v>
      </c>
      <c r="F304" s="23" t="s">
        <v>58</v>
      </c>
      <c r="G304" s="24">
        <v>50.44</v>
      </c>
    </row>
    <row r="305" spans="1:7">
      <c r="A305" s="22">
        <v>44041</v>
      </c>
      <c r="B305" s="22" t="str">
        <f t="shared" si="12"/>
        <v>Jul</v>
      </c>
      <c r="C305" s="23">
        <f t="shared" si="13"/>
        <v>31</v>
      </c>
      <c r="D305" s="23" t="str">
        <f t="shared" si="14"/>
        <v>None</v>
      </c>
      <c r="E305" s="22" t="s">
        <v>38</v>
      </c>
      <c r="F305" s="23" t="s">
        <v>57</v>
      </c>
      <c r="G305" s="24">
        <v>46.92</v>
      </c>
    </row>
    <row r="306" spans="1:7">
      <c r="A306" s="22">
        <v>44059</v>
      </c>
      <c r="B306" s="22" t="str">
        <f t="shared" si="12"/>
        <v>Aug</v>
      </c>
      <c r="C306" s="23">
        <f t="shared" si="13"/>
        <v>34</v>
      </c>
      <c r="D306" s="23" t="str">
        <f t="shared" si="14"/>
        <v>None</v>
      </c>
      <c r="E306" s="22" t="s">
        <v>48</v>
      </c>
      <c r="F306" s="23" t="s">
        <v>58</v>
      </c>
      <c r="G306" s="24">
        <v>24.56</v>
      </c>
    </row>
    <row r="307" spans="1:7">
      <c r="A307" s="22">
        <v>43955</v>
      </c>
      <c r="B307" s="22" t="str">
        <f t="shared" si="12"/>
        <v>May</v>
      </c>
      <c r="C307" s="23">
        <f t="shared" si="13"/>
        <v>19</v>
      </c>
      <c r="D307" s="23" t="str">
        <f t="shared" si="14"/>
        <v>None</v>
      </c>
      <c r="E307" s="22" t="s">
        <v>48</v>
      </c>
      <c r="F307" s="23" t="s">
        <v>50</v>
      </c>
      <c r="G307" s="24">
        <v>23.52</v>
      </c>
    </row>
    <row r="308" spans="1:7">
      <c r="A308" s="22">
        <v>43975</v>
      </c>
      <c r="B308" s="22" t="str">
        <f t="shared" si="12"/>
        <v>May</v>
      </c>
      <c r="C308" s="23">
        <f t="shared" si="13"/>
        <v>22</v>
      </c>
      <c r="D308" s="23" t="str">
        <f t="shared" si="14"/>
        <v>None</v>
      </c>
      <c r="E308" s="22" t="s">
        <v>38</v>
      </c>
      <c r="F308" s="23" t="s">
        <v>57</v>
      </c>
      <c r="G308" s="24">
        <v>23.56</v>
      </c>
    </row>
    <row r="309" spans="1:7">
      <c r="A309" s="22">
        <v>44016</v>
      </c>
      <c r="B309" s="22" t="str">
        <f t="shared" si="12"/>
        <v>Jul</v>
      </c>
      <c r="C309" s="23">
        <f t="shared" si="13"/>
        <v>27</v>
      </c>
      <c r="D309" s="23" t="str">
        <f t="shared" si="14"/>
        <v>None</v>
      </c>
      <c r="E309" s="22" t="s">
        <v>48</v>
      </c>
      <c r="F309" s="23" t="s">
        <v>58</v>
      </c>
      <c r="G309" s="24">
        <v>75.400000000000006</v>
      </c>
    </row>
    <row r="310" spans="1:7">
      <c r="A310" s="22">
        <v>44087</v>
      </c>
      <c r="B310" s="22" t="str">
        <f t="shared" si="12"/>
        <v>Sep</v>
      </c>
      <c r="C310" s="23">
        <f t="shared" si="13"/>
        <v>38</v>
      </c>
      <c r="D310" s="23" t="str">
        <f t="shared" si="14"/>
        <v>None</v>
      </c>
      <c r="E310" s="22" t="s">
        <v>38</v>
      </c>
      <c r="F310" s="23" t="s">
        <v>50</v>
      </c>
      <c r="G310" s="24">
        <v>69.72</v>
      </c>
    </row>
    <row r="311" spans="1:7">
      <c r="A311" s="22">
        <v>43972</v>
      </c>
      <c r="B311" s="22" t="str">
        <f t="shared" si="12"/>
        <v>May</v>
      </c>
      <c r="C311" s="23">
        <f t="shared" si="13"/>
        <v>21</v>
      </c>
      <c r="D311" s="23" t="str">
        <f t="shared" si="14"/>
        <v>None</v>
      </c>
      <c r="E311" s="22" t="s">
        <v>45</v>
      </c>
      <c r="F311" s="23" t="s">
        <v>57</v>
      </c>
      <c r="G311" s="24">
        <v>23.47</v>
      </c>
    </row>
    <row r="312" spans="1:7">
      <c r="A312" s="22">
        <v>43968</v>
      </c>
      <c r="B312" s="22" t="str">
        <f t="shared" si="12"/>
        <v>May</v>
      </c>
      <c r="C312" s="23">
        <f t="shared" si="13"/>
        <v>21</v>
      </c>
      <c r="D312" s="23" t="str">
        <f t="shared" si="14"/>
        <v>None</v>
      </c>
      <c r="E312" s="22" t="s">
        <v>38</v>
      </c>
      <c r="F312" s="23" t="s">
        <v>57</v>
      </c>
      <c r="G312" s="24">
        <v>66.61</v>
      </c>
    </row>
    <row r="313" spans="1:7">
      <c r="A313" s="22">
        <v>44101</v>
      </c>
      <c r="B313" s="22" t="str">
        <f t="shared" si="12"/>
        <v>Sep</v>
      </c>
      <c r="C313" s="23">
        <f t="shared" si="13"/>
        <v>40</v>
      </c>
      <c r="D313" s="23" t="str">
        <f t="shared" si="14"/>
        <v>None</v>
      </c>
      <c r="E313" s="22" t="s">
        <v>48</v>
      </c>
      <c r="F313" s="23" t="s">
        <v>49</v>
      </c>
      <c r="G313" s="24">
        <v>33.54</v>
      </c>
    </row>
    <row r="314" spans="1:7">
      <c r="A314" s="22">
        <v>43972</v>
      </c>
      <c r="B314" s="22" t="str">
        <f t="shared" si="12"/>
        <v>May</v>
      </c>
      <c r="C314" s="23">
        <f t="shared" si="13"/>
        <v>21</v>
      </c>
      <c r="D314" s="23" t="str">
        <f t="shared" si="14"/>
        <v>None</v>
      </c>
      <c r="E314" s="22" t="s">
        <v>38</v>
      </c>
      <c r="F314" s="23" t="s">
        <v>50</v>
      </c>
      <c r="G314" s="24">
        <v>46.65</v>
      </c>
    </row>
    <row r="315" spans="1:7">
      <c r="A315" s="22">
        <v>44087</v>
      </c>
      <c r="B315" s="22" t="str">
        <f t="shared" si="12"/>
        <v>Sep</v>
      </c>
      <c r="C315" s="23">
        <f t="shared" si="13"/>
        <v>38</v>
      </c>
      <c r="D315" s="23" t="str">
        <f t="shared" si="14"/>
        <v>None</v>
      </c>
      <c r="E315" s="22" t="s">
        <v>48</v>
      </c>
      <c r="F315" s="23" t="s">
        <v>57</v>
      </c>
      <c r="G315" s="24">
        <v>22.25</v>
      </c>
    </row>
    <row r="316" spans="1:7">
      <c r="A316" s="22">
        <v>44081</v>
      </c>
      <c r="B316" s="22" t="str">
        <f t="shared" si="12"/>
        <v>Sep</v>
      </c>
      <c r="C316" s="23">
        <f t="shared" si="13"/>
        <v>37</v>
      </c>
      <c r="D316" s="23" t="str">
        <f t="shared" si="14"/>
        <v>None</v>
      </c>
      <c r="E316" s="22" t="s">
        <v>38</v>
      </c>
      <c r="F316" s="23" t="s">
        <v>49</v>
      </c>
      <c r="G316" s="24">
        <v>68.05</v>
      </c>
    </row>
    <row r="317" spans="1:7">
      <c r="A317" s="22">
        <v>44095</v>
      </c>
      <c r="B317" s="22" t="str">
        <f t="shared" si="12"/>
        <v>Sep</v>
      </c>
      <c r="C317" s="23">
        <f t="shared" si="13"/>
        <v>39</v>
      </c>
      <c r="D317" s="23" t="str">
        <f t="shared" si="14"/>
        <v>None</v>
      </c>
      <c r="E317" s="22" t="s">
        <v>48</v>
      </c>
      <c r="F317" s="23" t="s">
        <v>43</v>
      </c>
      <c r="G317" s="24">
        <v>19.8</v>
      </c>
    </row>
    <row r="318" spans="1:7">
      <c r="A318" s="22">
        <v>44021</v>
      </c>
      <c r="B318" s="22" t="str">
        <f t="shared" si="12"/>
        <v>Jul</v>
      </c>
      <c r="C318" s="23">
        <f t="shared" si="13"/>
        <v>28</v>
      </c>
      <c r="D318" s="23" t="str">
        <f t="shared" si="14"/>
        <v>None</v>
      </c>
      <c r="E318" s="22" t="s">
        <v>38</v>
      </c>
      <c r="F318" s="23" t="s">
        <v>54</v>
      </c>
      <c r="G318" s="24">
        <v>469.48</v>
      </c>
    </row>
    <row r="319" spans="1:7">
      <c r="A319" s="22">
        <v>43975</v>
      </c>
      <c r="B319" s="22" t="str">
        <f t="shared" si="12"/>
        <v>May</v>
      </c>
      <c r="C319" s="23">
        <f t="shared" si="13"/>
        <v>22</v>
      </c>
      <c r="D319" s="23" t="str">
        <f t="shared" si="14"/>
        <v>None</v>
      </c>
      <c r="E319" s="22" t="s">
        <v>48</v>
      </c>
      <c r="F319" s="23" t="s">
        <v>50</v>
      </c>
      <c r="G319" s="24">
        <v>44.33</v>
      </c>
    </row>
    <row r="320" spans="1:7">
      <c r="A320" s="22">
        <v>43965</v>
      </c>
      <c r="B320" s="22" t="str">
        <f t="shared" si="12"/>
        <v>May</v>
      </c>
      <c r="C320" s="23">
        <f t="shared" si="13"/>
        <v>20</v>
      </c>
      <c r="D320" s="23" t="str">
        <f t="shared" si="14"/>
        <v>None</v>
      </c>
      <c r="E320" s="22" t="s">
        <v>38</v>
      </c>
      <c r="F320" s="23" t="s">
        <v>54</v>
      </c>
      <c r="G320" s="24">
        <v>94.43</v>
      </c>
    </row>
    <row r="321" spans="1:7">
      <c r="A321" s="22">
        <v>43985</v>
      </c>
      <c r="B321" s="22" t="str">
        <f t="shared" si="12"/>
        <v>Jun</v>
      </c>
      <c r="C321" s="23">
        <f t="shared" si="13"/>
        <v>23</v>
      </c>
      <c r="D321" s="23" t="str">
        <f t="shared" si="14"/>
        <v>None</v>
      </c>
      <c r="E321" s="22" t="s">
        <v>48</v>
      </c>
      <c r="F321" s="23" t="s">
        <v>43</v>
      </c>
      <c r="G321" s="24">
        <v>57.94</v>
      </c>
    </row>
    <row r="322" spans="1:7">
      <c r="A322" s="22">
        <v>44064</v>
      </c>
      <c r="B322" s="22" t="str">
        <f t="shared" si="12"/>
        <v>Aug</v>
      </c>
      <c r="C322" s="23">
        <f t="shared" si="13"/>
        <v>34</v>
      </c>
      <c r="D322" s="23" t="str">
        <f t="shared" si="14"/>
        <v>None</v>
      </c>
      <c r="E322" s="22" t="s">
        <v>48</v>
      </c>
      <c r="F322" s="23" t="s">
        <v>49</v>
      </c>
      <c r="G322" s="24">
        <v>66.77</v>
      </c>
    </row>
    <row r="323" spans="1:7">
      <c r="A323" s="22">
        <v>44102</v>
      </c>
      <c r="B323" s="22" t="str">
        <f t="shared" si="12"/>
        <v>Sep</v>
      </c>
      <c r="C323" s="23">
        <f t="shared" si="13"/>
        <v>40</v>
      </c>
      <c r="D323" s="23" t="str">
        <f t="shared" si="14"/>
        <v>None</v>
      </c>
      <c r="E323" s="22" t="s">
        <v>48</v>
      </c>
      <c r="F323" s="23" t="s">
        <v>43</v>
      </c>
      <c r="G323" s="24">
        <v>20.13</v>
      </c>
    </row>
    <row r="324" spans="1:7">
      <c r="A324" s="22">
        <v>43959</v>
      </c>
      <c r="B324" s="22" t="str">
        <f t="shared" si="12"/>
        <v>May</v>
      </c>
      <c r="C324" s="23">
        <f t="shared" si="13"/>
        <v>19</v>
      </c>
      <c r="D324" s="23" t="str">
        <f t="shared" si="14"/>
        <v>None</v>
      </c>
      <c r="E324" s="22" t="s">
        <v>48</v>
      </c>
      <c r="F324" s="23" t="s">
        <v>50</v>
      </c>
      <c r="G324" s="24">
        <v>22.24</v>
      </c>
    </row>
    <row r="325" spans="1:7">
      <c r="A325" s="22">
        <v>43961</v>
      </c>
      <c r="B325" s="22" t="str">
        <f t="shared" si="12"/>
        <v>May</v>
      </c>
      <c r="C325" s="23">
        <f t="shared" si="13"/>
        <v>20</v>
      </c>
      <c r="D325" s="23" t="str">
        <f t="shared" si="14"/>
        <v>None</v>
      </c>
      <c r="E325" s="22" t="s">
        <v>48</v>
      </c>
      <c r="F325" s="23" t="s">
        <v>49</v>
      </c>
      <c r="G325" s="24">
        <v>102.35</v>
      </c>
    </row>
    <row r="326" spans="1:7">
      <c r="A326" s="22">
        <v>43959</v>
      </c>
      <c r="B326" s="22" t="str">
        <f t="shared" ref="B326:B389" si="15">TEXT(A326,"mmm")</f>
        <v>May</v>
      </c>
      <c r="C326" s="23">
        <f t="shared" ref="C326:C389" si="16">WEEKNUM(A326)</f>
        <v>19</v>
      </c>
      <c r="D326" s="23" t="str">
        <f t="shared" ref="D326:D389" si="17">IFERROR(VLOOKUP(C326,$AV$7:$AW$14,2,0),"None")</f>
        <v>None</v>
      </c>
      <c r="E326" s="22" t="s">
        <v>38</v>
      </c>
      <c r="F326" s="23" t="s">
        <v>61</v>
      </c>
      <c r="G326" s="24">
        <v>55.22</v>
      </c>
    </row>
    <row r="327" spans="1:7">
      <c r="A327" s="22">
        <v>43986</v>
      </c>
      <c r="B327" s="22" t="str">
        <f t="shared" si="15"/>
        <v>Jun</v>
      </c>
      <c r="C327" s="23">
        <f t="shared" si="16"/>
        <v>23</v>
      </c>
      <c r="D327" s="23" t="str">
        <f t="shared" si="17"/>
        <v>None</v>
      </c>
      <c r="E327" s="22" t="s">
        <v>48</v>
      </c>
      <c r="F327" s="23" t="s">
        <v>46</v>
      </c>
      <c r="G327" s="24">
        <v>96.74</v>
      </c>
    </row>
    <row r="328" spans="1:7">
      <c r="A328" s="22">
        <v>44005</v>
      </c>
      <c r="B328" s="22" t="str">
        <f t="shared" si="15"/>
        <v>Jun</v>
      </c>
      <c r="C328" s="23">
        <f t="shared" si="16"/>
        <v>26</v>
      </c>
      <c r="D328" s="23" t="str">
        <f t="shared" si="17"/>
        <v>None</v>
      </c>
      <c r="E328" s="22" t="s">
        <v>48</v>
      </c>
      <c r="F328" s="23" t="s">
        <v>53</v>
      </c>
      <c r="G328" s="24">
        <v>60.84</v>
      </c>
    </row>
    <row r="329" spans="1:7">
      <c r="A329" s="22">
        <v>44076</v>
      </c>
      <c r="B329" s="22" t="str">
        <f t="shared" si="15"/>
        <v>Sep</v>
      </c>
      <c r="C329" s="23">
        <f t="shared" si="16"/>
        <v>36</v>
      </c>
      <c r="D329" s="23" t="str">
        <f t="shared" si="17"/>
        <v>None</v>
      </c>
      <c r="E329" s="22" t="s">
        <v>48</v>
      </c>
      <c r="F329" s="23" t="s">
        <v>56</v>
      </c>
      <c r="G329" s="24">
        <v>20.239999999999998</v>
      </c>
    </row>
    <row r="330" spans="1:7">
      <c r="A330" s="22">
        <v>44077</v>
      </c>
      <c r="B330" s="22" t="str">
        <f t="shared" si="15"/>
        <v>Sep</v>
      </c>
      <c r="C330" s="23">
        <f t="shared" si="16"/>
        <v>36</v>
      </c>
      <c r="D330" s="23" t="str">
        <f t="shared" si="17"/>
        <v>None</v>
      </c>
      <c r="E330" s="22" t="s">
        <v>48</v>
      </c>
      <c r="F330" s="23" t="s">
        <v>43</v>
      </c>
      <c r="G330" s="24">
        <v>80.64</v>
      </c>
    </row>
    <row r="331" spans="1:7">
      <c r="A331" s="22">
        <v>44036</v>
      </c>
      <c r="B331" s="22" t="str">
        <f t="shared" si="15"/>
        <v>Jul</v>
      </c>
      <c r="C331" s="23">
        <f t="shared" si="16"/>
        <v>30</v>
      </c>
      <c r="D331" s="23" t="str">
        <f t="shared" si="17"/>
        <v>None</v>
      </c>
      <c r="E331" s="22" t="s">
        <v>48</v>
      </c>
      <c r="F331" s="23" t="s">
        <v>66</v>
      </c>
      <c r="G331" s="24">
        <v>36.380000000000003</v>
      </c>
    </row>
    <row r="332" spans="1:7">
      <c r="A332" s="22">
        <v>43954</v>
      </c>
      <c r="B332" s="22" t="str">
        <f t="shared" si="15"/>
        <v>May</v>
      </c>
      <c r="C332" s="23">
        <f t="shared" si="16"/>
        <v>19</v>
      </c>
      <c r="D332" s="23" t="str">
        <f t="shared" si="17"/>
        <v>None</v>
      </c>
      <c r="E332" s="22" t="s">
        <v>48</v>
      </c>
      <c r="F332" s="23" t="s">
        <v>57</v>
      </c>
      <c r="G332" s="24">
        <v>46.22</v>
      </c>
    </row>
    <row r="333" spans="1:7">
      <c r="A333" s="22">
        <v>44028</v>
      </c>
      <c r="B333" s="22" t="str">
        <f t="shared" si="15"/>
        <v>Jul</v>
      </c>
      <c r="C333" s="23">
        <f t="shared" si="16"/>
        <v>29</v>
      </c>
      <c r="D333" s="23" t="str">
        <f t="shared" si="17"/>
        <v>None</v>
      </c>
      <c r="E333" s="22" t="s">
        <v>38</v>
      </c>
      <c r="F333" s="23" t="s">
        <v>56</v>
      </c>
      <c r="G333" s="24">
        <v>20.57</v>
      </c>
    </row>
    <row r="334" spans="1:7">
      <c r="A334" s="22">
        <v>44092</v>
      </c>
      <c r="B334" s="22" t="str">
        <f t="shared" si="15"/>
        <v>Sep</v>
      </c>
      <c r="C334" s="23">
        <f t="shared" si="16"/>
        <v>38</v>
      </c>
      <c r="D334" s="23" t="str">
        <f t="shared" si="17"/>
        <v>None</v>
      </c>
      <c r="E334" s="22" t="s">
        <v>45</v>
      </c>
      <c r="F334" s="23" t="s">
        <v>50</v>
      </c>
      <c r="G334" s="24">
        <v>23.46</v>
      </c>
    </row>
    <row r="335" spans="1:7">
      <c r="A335" s="22">
        <v>44016</v>
      </c>
      <c r="B335" s="22" t="str">
        <f t="shared" si="15"/>
        <v>Jul</v>
      </c>
      <c r="C335" s="23">
        <f t="shared" si="16"/>
        <v>27</v>
      </c>
      <c r="D335" s="23" t="str">
        <f t="shared" si="17"/>
        <v>None</v>
      </c>
      <c r="E335" s="22" t="s">
        <v>48</v>
      </c>
      <c r="F335" s="23" t="s">
        <v>43</v>
      </c>
      <c r="G335" s="24">
        <v>80.11</v>
      </c>
    </row>
    <row r="336" spans="1:7">
      <c r="A336" s="22">
        <v>44038</v>
      </c>
      <c r="B336" s="22" t="str">
        <f t="shared" si="15"/>
        <v>Jul</v>
      </c>
      <c r="C336" s="23">
        <f t="shared" si="16"/>
        <v>31</v>
      </c>
      <c r="D336" s="23" t="str">
        <f t="shared" si="17"/>
        <v>None</v>
      </c>
      <c r="E336" s="22" t="s">
        <v>38</v>
      </c>
      <c r="F336" s="23" t="s">
        <v>56</v>
      </c>
      <c r="G336" s="24">
        <v>259.17</v>
      </c>
    </row>
    <row r="337" spans="1:7">
      <c r="A337" s="22">
        <v>44082</v>
      </c>
      <c r="B337" s="22" t="str">
        <f t="shared" si="15"/>
        <v>Sep</v>
      </c>
      <c r="C337" s="23">
        <f t="shared" si="16"/>
        <v>37</v>
      </c>
      <c r="D337" s="23" t="str">
        <f t="shared" si="17"/>
        <v>None</v>
      </c>
      <c r="E337" s="22" t="s">
        <v>38</v>
      </c>
      <c r="F337" s="23" t="s">
        <v>53</v>
      </c>
      <c r="G337" s="24">
        <v>689.96</v>
      </c>
    </row>
    <row r="338" spans="1:7">
      <c r="A338" s="22">
        <v>44021</v>
      </c>
      <c r="B338" s="22" t="str">
        <f t="shared" si="15"/>
        <v>Jul</v>
      </c>
      <c r="C338" s="23">
        <f t="shared" si="16"/>
        <v>28</v>
      </c>
      <c r="D338" s="23" t="str">
        <f t="shared" si="17"/>
        <v>None</v>
      </c>
      <c r="E338" s="22" t="s">
        <v>48</v>
      </c>
      <c r="F338" s="23" t="s">
        <v>43</v>
      </c>
      <c r="G338" s="24">
        <v>38.29</v>
      </c>
    </row>
    <row r="339" spans="1:7">
      <c r="A339" s="22">
        <v>44089</v>
      </c>
      <c r="B339" s="22" t="str">
        <f t="shared" si="15"/>
        <v>Sep</v>
      </c>
      <c r="C339" s="23">
        <f t="shared" si="16"/>
        <v>38</v>
      </c>
      <c r="D339" s="23" t="str">
        <f t="shared" si="17"/>
        <v>None</v>
      </c>
      <c r="E339" s="22" t="s">
        <v>38</v>
      </c>
      <c r="F339" s="23" t="s">
        <v>53</v>
      </c>
      <c r="G339" s="24">
        <v>58.17</v>
      </c>
    </row>
    <row r="340" spans="1:7">
      <c r="A340" s="22">
        <v>44100</v>
      </c>
      <c r="B340" s="22" t="str">
        <f t="shared" si="15"/>
        <v>Sep</v>
      </c>
      <c r="C340" s="23">
        <f t="shared" si="16"/>
        <v>39</v>
      </c>
      <c r="D340" s="23" t="str">
        <f t="shared" si="17"/>
        <v>None</v>
      </c>
      <c r="E340" s="22" t="s">
        <v>48</v>
      </c>
      <c r="F340" s="23" t="s">
        <v>50</v>
      </c>
      <c r="G340" s="24">
        <v>46.08</v>
      </c>
    </row>
    <row r="341" spans="1:7">
      <c r="A341" s="22">
        <v>44080</v>
      </c>
      <c r="B341" s="22" t="str">
        <f t="shared" si="15"/>
        <v>Sep</v>
      </c>
      <c r="C341" s="23">
        <f t="shared" si="16"/>
        <v>37</v>
      </c>
      <c r="D341" s="23" t="str">
        <f t="shared" si="17"/>
        <v>None</v>
      </c>
      <c r="E341" s="22" t="s">
        <v>45</v>
      </c>
      <c r="F341" s="23" t="s">
        <v>54</v>
      </c>
      <c r="G341" s="24">
        <v>71.39</v>
      </c>
    </row>
    <row r="342" spans="1:7">
      <c r="A342" s="22">
        <v>44088</v>
      </c>
      <c r="B342" s="22" t="str">
        <f t="shared" si="15"/>
        <v>Sep</v>
      </c>
      <c r="C342" s="23">
        <f t="shared" si="16"/>
        <v>38</v>
      </c>
      <c r="D342" s="23" t="str">
        <f t="shared" si="17"/>
        <v>None</v>
      </c>
      <c r="E342" s="22" t="s">
        <v>38</v>
      </c>
      <c r="F342" s="23" t="s">
        <v>43</v>
      </c>
      <c r="G342" s="24">
        <v>40.94</v>
      </c>
    </row>
    <row r="343" spans="1:7">
      <c r="A343" s="22">
        <v>43968</v>
      </c>
      <c r="B343" s="22" t="str">
        <f t="shared" si="15"/>
        <v>May</v>
      </c>
      <c r="C343" s="23">
        <f t="shared" si="16"/>
        <v>21</v>
      </c>
      <c r="D343" s="23" t="str">
        <f t="shared" si="17"/>
        <v>None</v>
      </c>
      <c r="E343" s="22" t="s">
        <v>48</v>
      </c>
      <c r="F343" s="23" t="s">
        <v>56</v>
      </c>
      <c r="G343" s="24">
        <v>20.18</v>
      </c>
    </row>
    <row r="344" spans="1:7">
      <c r="A344" s="22">
        <v>44018</v>
      </c>
      <c r="B344" s="22" t="str">
        <f t="shared" si="15"/>
        <v>Jul</v>
      </c>
      <c r="C344" s="23">
        <f t="shared" si="16"/>
        <v>28</v>
      </c>
      <c r="D344" s="23" t="str">
        <f t="shared" si="17"/>
        <v>None</v>
      </c>
      <c r="E344" s="22" t="s">
        <v>38</v>
      </c>
      <c r="F344" s="23" t="s">
        <v>57</v>
      </c>
      <c r="G344" s="24">
        <v>46.6</v>
      </c>
    </row>
    <row r="345" spans="1:7">
      <c r="A345" s="22">
        <v>43965</v>
      </c>
      <c r="B345" s="22" t="str">
        <f t="shared" si="15"/>
        <v>May</v>
      </c>
      <c r="C345" s="23">
        <f t="shared" si="16"/>
        <v>20</v>
      </c>
      <c r="D345" s="23" t="str">
        <f t="shared" si="17"/>
        <v>None</v>
      </c>
      <c r="E345" s="22" t="s">
        <v>38</v>
      </c>
      <c r="F345" s="23" t="s">
        <v>50</v>
      </c>
      <c r="G345" s="24">
        <v>44.6</v>
      </c>
    </row>
    <row r="346" spans="1:7">
      <c r="A346" s="22">
        <v>44084</v>
      </c>
      <c r="B346" s="22" t="str">
        <f t="shared" si="15"/>
        <v>Sep</v>
      </c>
      <c r="C346" s="23">
        <f t="shared" si="16"/>
        <v>37</v>
      </c>
      <c r="D346" s="23" t="str">
        <f t="shared" si="17"/>
        <v>None</v>
      </c>
      <c r="E346" s="22" t="s">
        <v>38</v>
      </c>
      <c r="F346" s="23" t="s">
        <v>66</v>
      </c>
      <c r="G346" s="24">
        <v>36.26</v>
      </c>
    </row>
    <row r="347" spans="1:7">
      <c r="A347" s="22">
        <v>44034</v>
      </c>
      <c r="B347" s="22" t="str">
        <f t="shared" si="15"/>
        <v>Jul</v>
      </c>
      <c r="C347" s="23">
        <f t="shared" si="16"/>
        <v>30</v>
      </c>
      <c r="D347" s="23" t="str">
        <f t="shared" si="17"/>
        <v>None</v>
      </c>
      <c r="E347" s="22" t="s">
        <v>48</v>
      </c>
      <c r="F347" s="23" t="s">
        <v>49</v>
      </c>
      <c r="G347" s="24">
        <v>32.700000000000003</v>
      </c>
    </row>
    <row r="348" spans="1:7">
      <c r="A348" s="22">
        <v>43974</v>
      </c>
      <c r="B348" s="22" t="str">
        <f t="shared" si="15"/>
        <v>May</v>
      </c>
      <c r="C348" s="23">
        <f t="shared" si="16"/>
        <v>21</v>
      </c>
      <c r="D348" s="23" t="str">
        <f t="shared" si="17"/>
        <v>None</v>
      </c>
      <c r="E348" s="22" t="s">
        <v>48</v>
      </c>
      <c r="F348" s="23" t="s">
        <v>43</v>
      </c>
      <c r="G348" s="24">
        <v>60.81</v>
      </c>
    </row>
    <row r="349" spans="1:7">
      <c r="A349" s="22">
        <v>44027</v>
      </c>
      <c r="B349" s="22" t="str">
        <f t="shared" si="15"/>
        <v>Jul</v>
      </c>
      <c r="C349" s="23">
        <f t="shared" si="16"/>
        <v>29</v>
      </c>
      <c r="D349" s="23" t="str">
        <f t="shared" si="17"/>
        <v>None</v>
      </c>
      <c r="E349" s="22" t="s">
        <v>45</v>
      </c>
      <c r="F349" s="23" t="s">
        <v>50</v>
      </c>
      <c r="G349" s="24">
        <v>46.32</v>
      </c>
    </row>
    <row r="350" spans="1:7">
      <c r="A350" s="22">
        <v>44082</v>
      </c>
      <c r="B350" s="22" t="str">
        <f t="shared" si="15"/>
        <v>Sep</v>
      </c>
      <c r="C350" s="23">
        <f t="shared" si="16"/>
        <v>37</v>
      </c>
      <c r="D350" s="23" t="str">
        <f t="shared" si="17"/>
        <v>None</v>
      </c>
      <c r="E350" s="22" t="s">
        <v>45</v>
      </c>
      <c r="F350" s="23" t="s">
        <v>61</v>
      </c>
      <c r="G350" s="24">
        <v>53.81</v>
      </c>
    </row>
    <row r="351" spans="1:7">
      <c r="A351" s="22">
        <v>44038</v>
      </c>
      <c r="B351" s="22" t="str">
        <f t="shared" si="15"/>
        <v>Jul</v>
      </c>
      <c r="C351" s="23">
        <f t="shared" si="16"/>
        <v>31</v>
      </c>
      <c r="D351" s="23" t="str">
        <f t="shared" si="17"/>
        <v>None</v>
      </c>
      <c r="E351" s="22" t="s">
        <v>38</v>
      </c>
      <c r="F351" s="23" t="s">
        <v>53</v>
      </c>
      <c r="G351" s="24">
        <v>58.22</v>
      </c>
    </row>
    <row r="352" spans="1:7">
      <c r="A352" s="22">
        <v>44083</v>
      </c>
      <c r="B352" s="22" t="str">
        <f t="shared" si="15"/>
        <v>Sep</v>
      </c>
      <c r="C352" s="23">
        <f t="shared" si="16"/>
        <v>37</v>
      </c>
      <c r="D352" s="23" t="str">
        <f t="shared" si="17"/>
        <v>None</v>
      </c>
      <c r="E352" s="22" t="s">
        <v>38</v>
      </c>
      <c r="F352" s="23" t="s">
        <v>57</v>
      </c>
      <c r="G352" s="24">
        <v>44.53</v>
      </c>
    </row>
    <row r="353" spans="1:7">
      <c r="A353" s="22">
        <v>44043</v>
      </c>
      <c r="B353" s="22" t="str">
        <f t="shared" si="15"/>
        <v>Jul</v>
      </c>
      <c r="C353" s="23">
        <f t="shared" si="16"/>
        <v>31</v>
      </c>
      <c r="D353" s="23" t="str">
        <f t="shared" si="17"/>
        <v>None</v>
      </c>
      <c r="E353" s="22" t="s">
        <v>48</v>
      </c>
      <c r="F353" s="23" t="s">
        <v>57</v>
      </c>
      <c r="G353" s="24">
        <v>23.56</v>
      </c>
    </row>
    <row r="354" spans="1:7">
      <c r="A354" s="22">
        <v>43957</v>
      </c>
      <c r="B354" s="22" t="str">
        <f t="shared" si="15"/>
        <v>May</v>
      </c>
      <c r="C354" s="23">
        <f t="shared" si="16"/>
        <v>19</v>
      </c>
      <c r="D354" s="23" t="str">
        <f t="shared" si="17"/>
        <v>None</v>
      </c>
      <c r="E354" s="22" t="s">
        <v>38</v>
      </c>
      <c r="F354" s="23" t="s">
        <v>57</v>
      </c>
      <c r="G354" s="24">
        <v>44.73</v>
      </c>
    </row>
    <row r="355" spans="1:7">
      <c r="A355" s="22">
        <v>44026</v>
      </c>
      <c r="B355" s="22" t="str">
        <f t="shared" si="15"/>
        <v>Jul</v>
      </c>
      <c r="C355" s="23">
        <f t="shared" si="16"/>
        <v>29</v>
      </c>
      <c r="D355" s="23" t="str">
        <f t="shared" si="17"/>
        <v>None</v>
      </c>
      <c r="E355" s="22" t="s">
        <v>38</v>
      </c>
      <c r="F355" s="23" t="s">
        <v>56</v>
      </c>
      <c r="G355" s="24">
        <v>42.31</v>
      </c>
    </row>
    <row r="356" spans="1:7">
      <c r="A356" s="22">
        <v>44099</v>
      </c>
      <c r="B356" s="22" t="str">
        <f t="shared" si="15"/>
        <v>Sep</v>
      </c>
      <c r="C356" s="23">
        <f t="shared" si="16"/>
        <v>39</v>
      </c>
      <c r="D356" s="23" t="str">
        <f t="shared" si="17"/>
        <v>None</v>
      </c>
      <c r="E356" s="22" t="s">
        <v>48</v>
      </c>
      <c r="F356" s="23" t="s">
        <v>46</v>
      </c>
      <c r="G356" s="24">
        <v>75.73</v>
      </c>
    </row>
    <row r="357" spans="1:7">
      <c r="A357" s="22">
        <v>43980</v>
      </c>
      <c r="B357" s="22" t="str">
        <f t="shared" si="15"/>
        <v>May</v>
      </c>
      <c r="C357" s="23">
        <f t="shared" si="16"/>
        <v>22</v>
      </c>
      <c r="D357" s="23" t="str">
        <f t="shared" si="17"/>
        <v>None</v>
      </c>
      <c r="E357" s="22" t="s">
        <v>48</v>
      </c>
      <c r="F357" s="23" t="s">
        <v>58</v>
      </c>
      <c r="G357" s="24">
        <v>46.86</v>
      </c>
    </row>
    <row r="358" spans="1:7">
      <c r="A358" s="22">
        <v>44077</v>
      </c>
      <c r="B358" s="22" t="str">
        <f t="shared" si="15"/>
        <v>Sep</v>
      </c>
      <c r="C358" s="23">
        <f t="shared" si="16"/>
        <v>36</v>
      </c>
      <c r="D358" s="23" t="str">
        <f t="shared" si="17"/>
        <v>None</v>
      </c>
      <c r="E358" s="22" t="s">
        <v>38</v>
      </c>
      <c r="F358" s="23" t="s">
        <v>49</v>
      </c>
      <c r="G358" s="24">
        <v>66.92</v>
      </c>
    </row>
    <row r="359" spans="1:7">
      <c r="A359" s="22">
        <v>43971</v>
      </c>
      <c r="B359" s="22" t="str">
        <f t="shared" si="15"/>
        <v>May</v>
      </c>
      <c r="C359" s="23">
        <f t="shared" si="16"/>
        <v>21</v>
      </c>
      <c r="D359" s="23" t="str">
        <f t="shared" si="17"/>
        <v>None</v>
      </c>
      <c r="E359" s="22" t="s">
        <v>45</v>
      </c>
      <c r="F359" s="23" t="s">
        <v>46</v>
      </c>
      <c r="G359" s="24">
        <v>100.5</v>
      </c>
    </row>
    <row r="360" spans="1:7">
      <c r="A360" s="22">
        <v>44008</v>
      </c>
      <c r="B360" s="22" t="str">
        <f t="shared" si="15"/>
        <v>Jun</v>
      </c>
      <c r="C360" s="23">
        <f t="shared" si="16"/>
        <v>26</v>
      </c>
      <c r="D360" s="23" t="str">
        <f t="shared" si="17"/>
        <v>None</v>
      </c>
      <c r="E360" s="22" t="s">
        <v>48</v>
      </c>
      <c r="F360" s="23" t="s">
        <v>49</v>
      </c>
      <c r="G360" s="24">
        <v>33.92</v>
      </c>
    </row>
    <row r="361" spans="1:7">
      <c r="A361" s="22">
        <v>43986</v>
      </c>
      <c r="B361" s="22" t="str">
        <f t="shared" si="15"/>
        <v>Jun</v>
      </c>
      <c r="C361" s="23">
        <f t="shared" si="16"/>
        <v>23</v>
      </c>
      <c r="D361" s="23" t="str">
        <f t="shared" si="17"/>
        <v>None</v>
      </c>
      <c r="E361" s="22" t="s">
        <v>48</v>
      </c>
      <c r="F361" s="23" t="s">
        <v>58</v>
      </c>
      <c r="G361" s="24">
        <v>46.2</v>
      </c>
    </row>
    <row r="362" spans="1:7">
      <c r="A362" s="22">
        <v>44040</v>
      </c>
      <c r="B362" s="22" t="str">
        <f t="shared" si="15"/>
        <v>Jul</v>
      </c>
      <c r="C362" s="23">
        <f t="shared" si="16"/>
        <v>31</v>
      </c>
      <c r="D362" s="23" t="str">
        <f t="shared" si="17"/>
        <v>None</v>
      </c>
      <c r="E362" s="22" t="s">
        <v>48</v>
      </c>
      <c r="F362" s="23" t="s">
        <v>49</v>
      </c>
      <c r="G362" s="24">
        <v>439.53</v>
      </c>
    </row>
    <row r="363" spans="1:7">
      <c r="A363" s="22">
        <v>44041</v>
      </c>
      <c r="B363" s="22" t="str">
        <f t="shared" si="15"/>
        <v>Jul</v>
      </c>
      <c r="C363" s="23">
        <f t="shared" si="16"/>
        <v>31</v>
      </c>
      <c r="D363" s="23" t="str">
        <f t="shared" si="17"/>
        <v>None</v>
      </c>
      <c r="E363" s="22" t="s">
        <v>48</v>
      </c>
      <c r="F363" s="23" t="s">
        <v>57</v>
      </c>
      <c r="G363" s="24">
        <v>46.4</v>
      </c>
    </row>
    <row r="364" spans="1:7">
      <c r="A364" s="22">
        <v>43965</v>
      </c>
      <c r="B364" s="22" t="str">
        <f t="shared" si="15"/>
        <v>May</v>
      </c>
      <c r="C364" s="23">
        <f t="shared" si="16"/>
        <v>20</v>
      </c>
      <c r="D364" s="23" t="str">
        <f t="shared" si="17"/>
        <v>None</v>
      </c>
      <c r="E364" s="22" t="s">
        <v>38</v>
      </c>
      <c r="F364" s="23" t="s">
        <v>50</v>
      </c>
      <c r="G364" s="24">
        <v>46.77</v>
      </c>
    </row>
    <row r="365" spans="1:7">
      <c r="A365" s="22">
        <v>44078</v>
      </c>
      <c r="B365" s="22" t="str">
        <f t="shared" si="15"/>
        <v>Sep</v>
      </c>
      <c r="C365" s="23">
        <f t="shared" si="16"/>
        <v>36</v>
      </c>
      <c r="D365" s="23" t="str">
        <f t="shared" si="17"/>
        <v>None</v>
      </c>
      <c r="E365" s="22" t="s">
        <v>48</v>
      </c>
      <c r="F365" s="23" t="s">
        <v>49</v>
      </c>
      <c r="G365" s="24">
        <v>66.38</v>
      </c>
    </row>
    <row r="366" spans="1:7">
      <c r="A366" s="22">
        <v>43957</v>
      </c>
      <c r="B366" s="22" t="str">
        <f t="shared" si="15"/>
        <v>May</v>
      </c>
      <c r="C366" s="23">
        <f t="shared" si="16"/>
        <v>19</v>
      </c>
      <c r="D366" s="23" t="str">
        <f t="shared" si="17"/>
        <v>None</v>
      </c>
      <c r="E366" s="22" t="s">
        <v>38</v>
      </c>
      <c r="F366" s="23" t="s">
        <v>50</v>
      </c>
      <c r="G366" s="24">
        <v>23.53</v>
      </c>
    </row>
    <row r="367" spans="1:7">
      <c r="A367" s="22">
        <v>44014</v>
      </c>
      <c r="B367" s="22" t="str">
        <f t="shared" si="15"/>
        <v>Jul</v>
      </c>
      <c r="C367" s="23">
        <f t="shared" si="16"/>
        <v>27</v>
      </c>
      <c r="D367" s="23" t="str">
        <f t="shared" si="17"/>
        <v>None</v>
      </c>
      <c r="E367" s="22" t="s">
        <v>45</v>
      </c>
      <c r="F367" s="23" t="s">
        <v>43</v>
      </c>
      <c r="G367" s="24">
        <v>40.340000000000003</v>
      </c>
    </row>
    <row r="368" spans="1:7">
      <c r="A368" s="22">
        <v>44104</v>
      </c>
      <c r="B368" s="22" t="str">
        <f t="shared" si="15"/>
        <v>Sep</v>
      </c>
      <c r="C368" s="23">
        <f t="shared" si="16"/>
        <v>40</v>
      </c>
      <c r="D368" s="23" t="str">
        <f t="shared" si="17"/>
        <v>None</v>
      </c>
      <c r="E368" s="22" t="s">
        <v>38</v>
      </c>
      <c r="F368" s="23" t="s">
        <v>46</v>
      </c>
      <c r="G368" s="24">
        <v>72.25</v>
      </c>
    </row>
    <row r="369" spans="1:7">
      <c r="A369" s="22">
        <v>43967</v>
      </c>
      <c r="B369" s="22" t="str">
        <f t="shared" si="15"/>
        <v>May</v>
      </c>
      <c r="C369" s="23">
        <f t="shared" si="16"/>
        <v>20</v>
      </c>
      <c r="D369" s="23" t="str">
        <f t="shared" si="17"/>
        <v>None</v>
      </c>
      <c r="E369" s="22" t="s">
        <v>38</v>
      </c>
      <c r="F369" s="23" t="s">
        <v>53</v>
      </c>
      <c r="G369" s="24">
        <v>87.66</v>
      </c>
    </row>
    <row r="370" spans="1:7">
      <c r="A370" s="22">
        <v>43987</v>
      </c>
      <c r="B370" s="22" t="str">
        <f t="shared" si="15"/>
        <v>Jun</v>
      </c>
      <c r="C370" s="23">
        <f t="shared" si="16"/>
        <v>23</v>
      </c>
      <c r="D370" s="23" t="str">
        <f t="shared" si="17"/>
        <v>None</v>
      </c>
      <c r="E370" s="22" t="s">
        <v>45</v>
      </c>
      <c r="F370" s="23" t="s">
        <v>43</v>
      </c>
      <c r="G370" s="24">
        <v>20.61</v>
      </c>
    </row>
    <row r="371" spans="1:7">
      <c r="A371" s="22">
        <v>44042</v>
      </c>
      <c r="B371" s="22" t="str">
        <f t="shared" si="15"/>
        <v>Jul</v>
      </c>
      <c r="C371" s="23">
        <f t="shared" si="16"/>
        <v>31</v>
      </c>
      <c r="D371" s="23" t="str">
        <f t="shared" si="17"/>
        <v>None</v>
      </c>
      <c r="E371" s="22" t="s">
        <v>38</v>
      </c>
      <c r="F371" s="23" t="s">
        <v>58</v>
      </c>
      <c r="G371" s="24">
        <v>24.4</v>
      </c>
    </row>
    <row r="372" spans="1:7">
      <c r="A372" s="22">
        <v>44015</v>
      </c>
      <c r="B372" s="22" t="str">
        <f t="shared" si="15"/>
        <v>Jul</v>
      </c>
      <c r="C372" s="23">
        <f t="shared" si="16"/>
        <v>27</v>
      </c>
      <c r="D372" s="23" t="str">
        <f t="shared" si="17"/>
        <v>None</v>
      </c>
      <c r="E372" s="22" t="s">
        <v>38</v>
      </c>
      <c r="F372" s="23" t="s">
        <v>39</v>
      </c>
      <c r="G372" s="24">
        <v>78.81</v>
      </c>
    </row>
    <row r="373" spans="1:7">
      <c r="A373" s="22">
        <v>44086</v>
      </c>
      <c r="B373" s="22" t="str">
        <f t="shared" si="15"/>
        <v>Sep</v>
      </c>
      <c r="C373" s="23">
        <f t="shared" si="16"/>
        <v>37</v>
      </c>
      <c r="D373" s="23" t="str">
        <f t="shared" si="17"/>
        <v>None</v>
      </c>
      <c r="E373" s="22" t="s">
        <v>48</v>
      </c>
      <c r="F373" s="23" t="s">
        <v>56</v>
      </c>
      <c r="G373" s="24">
        <v>60.63</v>
      </c>
    </row>
    <row r="374" spans="1:7">
      <c r="A374" s="22">
        <v>43965</v>
      </c>
      <c r="B374" s="22" t="str">
        <f t="shared" si="15"/>
        <v>May</v>
      </c>
      <c r="C374" s="23">
        <f t="shared" si="16"/>
        <v>20</v>
      </c>
      <c r="D374" s="23" t="str">
        <f t="shared" si="17"/>
        <v>None</v>
      </c>
      <c r="E374" s="22" t="s">
        <v>48</v>
      </c>
      <c r="F374" s="23" t="s">
        <v>57</v>
      </c>
      <c r="G374" s="24">
        <v>69.73</v>
      </c>
    </row>
    <row r="375" spans="1:7">
      <c r="A375" s="22">
        <v>43970</v>
      </c>
      <c r="B375" s="22" t="str">
        <f t="shared" si="15"/>
        <v>May</v>
      </c>
      <c r="C375" s="23">
        <f t="shared" si="16"/>
        <v>21</v>
      </c>
      <c r="D375" s="23" t="str">
        <f t="shared" si="17"/>
        <v>None</v>
      </c>
      <c r="E375" s="22" t="s">
        <v>48</v>
      </c>
      <c r="F375" s="23" t="s">
        <v>46</v>
      </c>
      <c r="G375" s="24">
        <v>46.04</v>
      </c>
    </row>
    <row r="376" spans="1:7">
      <c r="A376" s="22">
        <v>44018</v>
      </c>
      <c r="B376" s="22" t="str">
        <f t="shared" si="15"/>
        <v>Jul</v>
      </c>
      <c r="C376" s="23">
        <f t="shared" si="16"/>
        <v>28</v>
      </c>
      <c r="D376" s="23" t="str">
        <f t="shared" si="17"/>
        <v>None</v>
      </c>
      <c r="E376" s="22" t="s">
        <v>48</v>
      </c>
      <c r="F376" s="23" t="s">
        <v>57</v>
      </c>
      <c r="G376" s="24">
        <v>23.51</v>
      </c>
    </row>
    <row r="377" spans="1:7">
      <c r="A377" s="22">
        <v>43960</v>
      </c>
      <c r="B377" s="22" t="str">
        <f t="shared" si="15"/>
        <v>May</v>
      </c>
      <c r="C377" s="23">
        <f t="shared" si="16"/>
        <v>19</v>
      </c>
      <c r="D377" s="23" t="str">
        <f t="shared" si="17"/>
        <v>None</v>
      </c>
      <c r="E377" s="22" t="s">
        <v>48</v>
      </c>
      <c r="F377" s="23" t="s">
        <v>50</v>
      </c>
      <c r="G377" s="24">
        <v>23.36</v>
      </c>
    </row>
    <row r="378" spans="1:7">
      <c r="A378" s="22">
        <v>44023</v>
      </c>
      <c r="B378" s="22" t="str">
        <f t="shared" si="15"/>
        <v>Jul</v>
      </c>
      <c r="C378" s="23">
        <f t="shared" si="16"/>
        <v>28</v>
      </c>
      <c r="D378" s="23" t="str">
        <f t="shared" si="17"/>
        <v>None</v>
      </c>
      <c r="E378" s="22" t="s">
        <v>48</v>
      </c>
      <c r="F378" s="23" t="s">
        <v>57</v>
      </c>
      <c r="G378" s="24">
        <v>46.86</v>
      </c>
    </row>
    <row r="379" spans="1:7">
      <c r="A379" s="22">
        <v>43976</v>
      </c>
      <c r="B379" s="22" t="str">
        <f t="shared" si="15"/>
        <v>May</v>
      </c>
      <c r="C379" s="23">
        <f t="shared" si="16"/>
        <v>22</v>
      </c>
      <c r="D379" s="23" t="str">
        <f t="shared" si="17"/>
        <v>None</v>
      </c>
      <c r="E379" s="22" t="s">
        <v>38</v>
      </c>
      <c r="F379" s="23" t="s">
        <v>50</v>
      </c>
      <c r="G379" s="24">
        <v>305.10000000000002</v>
      </c>
    </row>
    <row r="380" spans="1:7">
      <c r="A380" s="22">
        <v>43974</v>
      </c>
      <c r="B380" s="22" t="str">
        <f t="shared" si="15"/>
        <v>May</v>
      </c>
      <c r="C380" s="23">
        <f t="shared" si="16"/>
        <v>21</v>
      </c>
      <c r="D380" s="23" t="str">
        <f t="shared" si="17"/>
        <v>None</v>
      </c>
      <c r="E380" s="22" t="s">
        <v>45</v>
      </c>
      <c r="F380" s="23" t="s">
        <v>61</v>
      </c>
      <c r="G380" s="24">
        <v>53.48</v>
      </c>
    </row>
    <row r="381" spans="1:7">
      <c r="A381" s="22">
        <v>44058</v>
      </c>
      <c r="B381" s="22" t="str">
        <f t="shared" si="15"/>
        <v>Aug</v>
      </c>
      <c r="C381" s="23">
        <f t="shared" si="16"/>
        <v>33</v>
      </c>
      <c r="D381" s="23" t="str">
        <f t="shared" si="17"/>
        <v>None</v>
      </c>
      <c r="E381" s="22" t="s">
        <v>45</v>
      </c>
      <c r="F381" s="23" t="s">
        <v>57</v>
      </c>
      <c r="G381" s="24">
        <v>23.98</v>
      </c>
    </row>
    <row r="382" spans="1:7">
      <c r="A382" s="22">
        <v>43975</v>
      </c>
      <c r="B382" s="22" t="str">
        <f t="shared" si="15"/>
        <v>May</v>
      </c>
      <c r="C382" s="23">
        <f t="shared" si="16"/>
        <v>22</v>
      </c>
      <c r="D382" s="23" t="str">
        <f t="shared" si="17"/>
        <v>None</v>
      </c>
      <c r="E382" s="22" t="s">
        <v>48</v>
      </c>
      <c r="F382" s="23" t="s">
        <v>57</v>
      </c>
      <c r="G382" s="24">
        <v>44.34</v>
      </c>
    </row>
    <row r="383" spans="1:7">
      <c r="A383" s="22">
        <v>44084</v>
      </c>
      <c r="B383" s="22" t="str">
        <f t="shared" si="15"/>
        <v>Sep</v>
      </c>
      <c r="C383" s="23">
        <f t="shared" si="16"/>
        <v>37</v>
      </c>
      <c r="D383" s="23" t="str">
        <f t="shared" si="17"/>
        <v>None</v>
      </c>
      <c r="E383" s="22" t="s">
        <v>38</v>
      </c>
      <c r="F383" s="23" t="s">
        <v>56</v>
      </c>
      <c r="G383" s="24">
        <v>21.09</v>
      </c>
    </row>
    <row r="384" spans="1:7">
      <c r="A384" s="22">
        <v>44100</v>
      </c>
      <c r="B384" s="22" t="str">
        <f t="shared" si="15"/>
        <v>Sep</v>
      </c>
      <c r="C384" s="23">
        <f t="shared" si="16"/>
        <v>39</v>
      </c>
      <c r="D384" s="23" t="str">
        <f t="shared" si="17"/>
        <v>None</v>
      </c>
      <c r="E384" s="22" t="s">
        <v>45</v>
      </c>
      <c r="F384" s="23" t="s">
        <v>49</v>
      </c>
      <c r="G384" s="24">
        <v>33.71</v>
      </c>
    </row>
    <row r="385" spans="1:7">
      <c r="A385" s="22">
        <v>44024</v>
      </c>
      <c r="B385" s="22" t="str">
        <f t="shared" si="15"/>
        <v>Jul</v>
      </c>
      <c r="C385" s="23">
        <f t="shared" si="16"/>
        <v>29</v>
      </c>
      <c r="D385" s="23" t="str">
        <f t="shared" si="17"/>
        <v>None</v>
      </c>
      <c r="E385" s="22" t="s">
        <v>48</v>
      </c>
      <c r="F385" s="23" t="s">
        <v>57</v>
      </c>
      <c r="G385" s="24">
        <v>23.99</v>
      </c>
    </row>
    <row r="386" spans="1:7">
      <c r="A386" s="22">
        <v>44103</v>
      </c>
      <c r="B386" s="22" t="str">
        <f t="shared" si="15"/>
        <v>Sep</v>
      </c>
      <c r="C386" s="23">
        <f t="shared" si="16"/>
        <v>40</v>
      </c>
      <c r="D386" s="23" t="str">
        <f t="shared" si="17"/>
        <v>None</v>
      </c>
      <c r="E386" s="22" t="s">
        <v>38</v>
      </c>
      <c r="F386" s="23" t="s">
        <v>50</v>
      </c>
      <c r="G386" s="24">
        <v>46.66</v>
      </c>
    </row>
    <row r="387" spans="1:7">
      <c r="A387" s="22">
        <v>43968</v>
      </c>
      <c r="B387" s="22" t="str">
        <f t="shared" si="15"/>
        <v>May</v>
      </c>
      <c r="C387" s="23">
        <f t="shared" si="16"/>
        <v>21</v>
      </c>
      <c r="D387" s="23" t="str">
        <f t="shared" si="17"/>
        <v>None</v>
      </c>
      <c r="E387" s="22" t="s">
        <v>48</v>
      </c>
      <c r="F387" s="23" t="s">
        <v>43</v>
      </c>
      <c r="G387" s="24">
        <v>322.33999999999997</v>
      </c>
    </row>
    <row r="388" spans="1:7">
      <c r="A388" s="22">
        <v>44085</v>
      </c>
      <c r="B388" s="22" t="str">
        <f t="shared" si="15"/>
        <v>Sep</v>
      </c>
      <c r="C388" s="23">
        <f t="shared" si="16"/>
        <v>37</v>
      </c>
      <c r="D388" s="23" t="str">
        <f t="shared" si="17"/>
        <v>None</v>
      </c>
      <c r="E388" s="22" t="s">
        <v>48</v>
      </c>
      <c r="F388" s="23" t="s">
        <v>57</v>
      </c>
      <c r="G388" s="24">
        <v>46.25</v>
      </c>
    </row>
    <row r="389" spans="1:7">
      <c r="A389" s="22">
        <v>43954</v>
      </c>
      <c r="B389" s="22" t="str">
        <f t="shared" si="15"/>
        <v>May</v>
      </c>
      <c r="C389" s="23">
        <f t="shared" si="16"/>
        <v>19</v>
      </c>
      <c r="D389" s="23" t="str">
        <f t="shared" si="17"/>
        <v>None</v>
      </c>
      <c r="E389" s="22" t="s">
        <v>38</v>
      </c>
      <c r="F389" s="23" t="s">
        <v>56</v>
      </c>
      <c r="G389" s="24">
        <v>76.62</v>
      </c>
    </row>
    <row r="390" spans="1:7">
      <c r="A390" s="22">
        <v>44037</v>
      </c>
      <c r="B390" s="22" t="str">
        <f t="shared" ref="B390:B453" si="18">TEXT(A390,"mmm")</f>
        <v>Jul</v>
      </c>
      <c r="C390" s="23">
        <f t="shared" ref="C390:C453" si="19">WEEKNUM(A390)</f>
        <v>30</v>
      </c>
      <c r="D390" s="23" t="str">
        <f t="shared" ref="D390:D453" si="20">IFERROR(VLOOKUP(C390,$AV$7:$AW$14,2,0),"None")</f>
        <v>None</v>
      </c>
      <c r="E390" s="22" t="s">
        <v>38</v>
      </c>
      <c r="F390" s="23" t="s">
        <v>49</v>
      </c>
      <c r="G390" s="24">
        <v>99.25</v>
      </c>
    </row>
    <row r="391" spans="1:7">
      <c r="A391" s="22">
        <v>44091</v>
      </c>
      <c r="B391" s="22" t="str">
        <f t="shared" si="18"/>
        <v>Sep</v>
      </c>
      <c r="C391" s="23">
        <f t="shared" si="19"/>
        <v>38</v>
      </c>
      <c r="D391" s="23" t="str">
        <f t="shared" si="20"/>
        <v>None</v>
      </c>
      <c r="E391" s="22" t="s">
        <v>45</v>
      </c>
      <c r="F391" s="23" t="s">
        <v>50</v>
      </c>
      <c r="G391" s="24">
        <v>44.92</v>
      </c>
    </row>
    <row r="392" spans="1:7">
      <c r="A392" s="22">
        <v>43963</v>
      </c>
      <c r="B392" s="22" t="str">
        <f t="shared" si="18"/>
        <v>May</v>
      </c>
      <c r="C392" s="23">
        <f t="shared" si="19"/>
        <v>20</v>
      </c>
      <c r="D392" s="23" t="str">
        <f t="shared" si="20"/>
        <v>None</v>
      </c>
      <c r="E392" s="22" t="s">
        <v>48</v>
      </c>
      <c r="F392" s="23" t="s">
        <v>43</v>
      </c>
      <c r="G392" s="24">
        <v>60.06</v>
      </c>
    </row>
    <row r="393" spans="1:7">
      <c r="A393" s="22">
        <v>44082</v>
      </c>
      <c r="B393" s="22" t="str">
        <f t="shared" si="18"/>
        <v>Sep</v>
      </c>
      <c r="C393" s="23">
        <f t="shared" si="19"/>
        <v>37</v>
      </c>
      <c r="D393" s="23" t="str">
        <f t="shared" si="20"/>
        <v>None</v>
      </c>
      <c r="E393" s="22" t="s">
        <v>38</v>
      </c>
      <c r="F393" s="23" t="s">
        <v>46</v>
      </c>
      <c r="G393" s="24">
        <v>23.41</v>
      </c>
    </row>
    <row r="394" spans="1:7">
      <c r="A394" s="22">
        <v>44027</v>
      </c>
      <c r="B394" s="22" t="str">
        <f t="shared" si="18"/>
        <v>Jul</v>
      </c>
      <c r="C394" s="23">
        <f t="shared" si="19"/>
        <v>29</v>
      </c>
      <c r="D394" s="23" t="str">
        <f t="shared" si="20"/>
        <v>None</v>
      </c>
      <c r="E394" s="22" t="s">
        <v>38</v>
      </c>
      <c r="F394" s="23" t="s">
        <v>39</v>
      </c>
      <c r="G394" s="24">
        <v>80.06</v>
      </c>
    </row>
    <row r="395" spans="1:7">
      <c r="A395" s="22">
        <v>44018</v>
      </c>
      <c r="B395" s="22" t="str">
        <f t="shared" si="18"/>
        <v>Jul</v>
      </c>
      <c r="C395" s="23">
        <f t="shared" si="19"/>
        <v>28</v>
      </c>
      <c r="D395" s="23" t="str">
        <f t="shared" si="20"/>
        <v>None</v>
      </c>
      <c r="E395" s="22" t="s">
        <v>48</v>
      </c>
      <c r="F395" s="23" t="s">
        <v>43</v>
      </c>
      <c r="G395" s="24">
        <v>284.83</v>
      </c>
    </row>
    <row r="396" spans="1:7">
      <c r="A396" s="22">
        <v>44076</v>
      </c>
      <c r="B396" s="22" t="str">
        <f t="shared" si="18"/>
        <v>Sep</v>
      </c>
      <c r="C396" s="23">
        <f t="shared" si="19"/>
        <v>36</v>
      </c>
      <c r="D396" s="23" t="str">
        <f t="shared" si="20"/>
        <v>None</v>
      </c>
      <c r="E396" s="22" t="s">
        <v>48</v>
      </c>
      <c r="F396" s="23" t="s">
        <v>43</v>
      </c>
      <c r="G396" s="24">
        <v>57.34</v>
      </c>
    </row>
    <row r="397" spans="1:7">
      <c r="A397" s="22">
        <v>44020</v>
      </c>
      <c r="B397" s="22" t="str">
        <f t="shared" si="18"/>
        <v>Jul</v>
      </c>
      <c r="C397" s="23">
        <f t="shared" si="19"/>
        <v>28</v>
      </c>
      <c r="D397" s="23" t="str">
        <f t="shared" si="20"/>
        <v>None</v>
      </c>
      <c r="E397" s="22" t="s">
        <v>38</v>
      </c>
      <c r="F397" s="23" t="s">
        <v>39</v>
      </c>
      <c r="G397" s="24">
        <v>234.13</v>
      </c>
    </row>
    <row r="398" spans="1:7">
      <c r="A398" s="22">
        <v>43994</v>
      </c>
      <c r="B398" s="22" t="str">
        <f t="shared" si="18"/>
        <v>Jun</v>
      </c>
      <c r="C398" s="23">
        <f t="shared" si="19"/>
        <v>24</v>
      </c>
      <c r="D398" s="23" t="str">
        <f t="shared" si="20"/>
        <v>None</v>
      </c>
      <c r="E398" s="22" t="s">
        <v>45</v>
      </c>
      <c r="F398" s="23" t="s">
        <v>46</v>
      </c>
      <c r="G398" s="24">
        <v>25.85</v>
      </c>
    </row>
    <row r="399" spans="1:7">
      <c r="A399" s="22">
        <v>43960</v>
      </c>
      <c r="B399" s="22" t="str">
        <f t="shared" si="18"/>
        <v>May</v>
      </c>
      <c r="C399" s="23">
        <f t="shared" si="19"/>
        <v>19</v>
      </c>
      <c r="D399" s="23" t="str">
        <f t="shared" si="20"/>
        <v>None</v>
      </c>
      <c r="E399" s="22" t="s">
        <v>48</v>
      </c>
      <c r="F399" s="23" t="s">
        <v>43</v>
      </c>
      <c r="G399" s="24">
        <v>20.56</v>
      </c>
    </row>
    <row r="400" spans="1:7">
      <c r="A400" s="22">
        <v>44065</v>
      </c>
      <c r="B400" s="22" t="str">
        <f t="shared" si="18"/>
        <v>Aug</v>
      </c>
      <c r="C400" s="23">
        <f t="shared" si="19"/>
        <v>34</v>
      </c>
      <c r="D400" s="23" t="str">
        <f t="shared" si="20"/>
        <v>None</v>
      </c>
      <c r="E400" s="22" t="s">
        <v>45</v>
      </c>
      <c r="F400" s="23" t="s">
        <v>46</v>
      </c>
      <c r="G400" s="24">
        <v>48.95</v>
      </c>
    </row>
    <row r="401" spans="1:7">
      <c r="A401" s="22">
        <v>44040</v>
      </c>
      <c r="B401" s="22" t="str">
        <f t="shared" si="18"/>
        <v>Jul</v>
      </c>
      <c r="C401" s="23">
        <f t="shared" si="19"/>
        <v>31</v>
      </c>
      <c r="D401" s="23" t="str">
        <f t="shared" si="20"/>
        <v>None</v>
      </c>
      <c r="E401" s="22" t="s">
        <v>38</v>
      </c>
      <c r="F401" s="23" t="s">
        <v>57</v>
      </c>
      <c r="G401" s="24">
        <v>23.31</v>
      </c>
    </row>
    <row r="402" spans="1:7">
      <c r="A402" s="22">
        <v>44043</v>
      </c>
      <c r="B402" s="22" t="str">
        <f t="shared" si="18"/>
        <v>Jul</v>
      </c>
      <c r="C402" s="23">
        <f t="shared" si="19"/>
        <v>31</v>
      </c>
      <c r="D402" s="23" t="str">
        <f t="shared" si="20"/>
        <v>None</v>
      </c>
      <c r="E402" s="22" t="s">
        <v>48</v>
      </c>
      <c r="F402" s="23" t="s">
        <v>43</v>
      </c>
      <c r="G402" s="24">
        <v>57.41</v>
      </c>
    </row>
    <row r="403" spans="1:7">
      <c r="A403" s="22">
        <v>44094</v>
      </c>
      <c r="B403" s="22" t="str">
        <f t="shared" si="18"/>
        <v>Sep</v>
      </c>
      <c r="C403" s="23">
        <f t="shared" si="19"/>
        <v>39</v>
      </c>
      <c r="D403" s="23" t="str">
        <f t="shared" si="20"/>
        <v>None</v>
      </c>
      <c r="E403" s="22" t="s">
        <v>38</v>
      </c>
      <c r="F403" s="23" t="s">
        <v>49</v>
      </c>
      <c r="G403" s="24">
        <v>66.98</v>
      </c>
    </row>
    <row r="404" spans="1:7">
      <c r="A404" s="22">
        <v>44071</v>
      </c>
      <c r="B404" s="22" t="str">
        <f t="shared" si="18"/>
        <v>Aug</v>
      </c>
      <c r="C404" s="23">
        <f t="shared" si="19"/>
        <v>35</v>
      </c>
      <c r="D404" s="23" t="str">
        <f t="shared" si="20"/>
        <v>None</v>
      </c>
      <c r="E404" s="22" t="s">
        <v>48</v>
      </c>
      <c r="F404" s="23" t="s">
        <v>39</v>
      </c>
      <c r="G404" s="24">
        <v>228.46</v>
      </c>
    </row>
    <row r="405" spans="1:7">
      <c r="A405" s="22">
        <v>44070</v>
      </c>
      <c r="B405" s="22" t="str">
        <f t="shared" si="18"/>
        <v>Aug</v>
      </c>
      <c r="C405" s="23">
        <f t="shared" si="19"/>
        <v>35</v>
      </c>
      <c r="D405" s="23" t="str">
        <f t="shared" si="20"/>
        <v>None</v>
      </c>
      <c r="E405" s="22" t="s">
        <v>38</v>
      </c>
      <c r="F405" s="23" t="s">
        <v>53</v>
      </c>
      <c r="G405" s="24">
        <v>90.56</v>
      </c>
    </row>
    <row r="406" spans="1:7">
      <c r="A406" s="22">
        <v>43953</v>
      </c>
      <c r="B406" s="22" t="str">
        <f t="shared" si="18"/>
        <v>May</v>
      </c>
      <c r="C406" s="23">
        <f t="shared" si="19"/>
        <v>18</v>
      </c>
      <c r="D406" s="23" t="str">
        <f t="shared" si="20"/>
        <v>None</v>
      </c>
      <c r="E406" s="22" t="s">
        <v>48</v>
      </c>
      <c r="F406" s="23" t="s">
        <v>57</v>
      </c>
      <c r="G406" s="24">
        <v>23.8</v>
      </c>
    </row>
    <row r="407" spans="1:7">
      <c r="A407" s="22">
        <v>44041</v>
      </c>
      <c r="B407" s="22" t="str">
        <f t="shared" si="18"/>
        <v>Jul</v>
      </c>
      <c r="C407" s="23">
        <f t="shared" si="19"/>
        <v>31</v>
      </c>
      <c r="D407" s="23" t="str">
        <f t="shared" si="20"/>
        <v>None</v>
      </c>
      <c r="E407" s="22" t="s">
        <v>38</v>
      </c>
      <c r="F407" s="23" t="s">
        <v>54</v>
      </c>
      <c r="G407" s="24">
        <v>514.67999999999995</v>
      </c>
    </row>
    <row r="408" spans="1:7">
      <c r="A408" s="22">
        <v>44015</v>
      </c>
      <c r="B408" s="22" t="str">
        <f t="shared" si="18"/>
        <v>Jul</v>
      </c>
      <c r="C408" s="23">
        <f t="shared" si="19"/>
        <v>27</v>
      </c>
      <c r="D408" s="23" t="str">
        <f t="shared" si="20"/>
        <v>None</v>
      </c>
      <c r="E408" s="22" t="s">
        <v>48</v>
      </c>
      <c r="F408" s="23" t="s">
        <v>49</v>
      </c>
      <c r="G408" s="24">
        <v>64.8</v>
      </c>
    </row>
    <row r="409" spans="1:7">
      <c r="A409" s="22">
        <v>44064</v>
      </c>
      <c r="B409" s="22" t="str">
        <f t="shared" si="18"/>
        <v>Aug</v>
      </c>
      <c r="C409" s="23">
        <f t="shared" si="19"/>
        <v>34</v>
      </c>
      <c r="D409" s="23" t="str">
        <f t="shared" si="20"/>
        <v>None</v>
      </c>
      <c r="E409" s="22" t="s">
        <v>48</v>
      </c>
      <c r="F409" s="23" t="s">
        <v>53</v>
      </c>
      <c r="G409" s="24">
        <v>28.13</v>
      </c>
    </row>
    <row r="410" spans="1:7">
      <c r="A410" s="22">
        <v>43979</v>
      </c>
      <c r="B410" s="22" t="str">
        <f t="shared" si="18"/>
        <v>May</v>
      </c>
      <c r="C410" s="23">
        <f t="shared" si="19"/>
        <v>22</v>
      </c>
      <c r="D410" s="23" t="str">
        <f t="shared" si="20"/>
        <v>None</v>
      </c>
      <c r="E410" s="22" t="s">
        <v>38</v>
      </c>
      <c r="F410" s="23" t="s">
        <v>57</v>
      </c>
      <c r="G410" s="24">
        <v>69.22</v>
      </c>
    </row>
    <row r="411" spans="1:7">
      <c r="A411" s="22">
        <v>44091</v>
      </c>
      <c r="B411" s="22" t="str">
        <f t="shared" si="18"/>
        <v>Sep</v>
      </c>
      <c r="C411" s="23">
        <f t="shared" si="19"/>
        <v>38</v>
      </c>
      <c r="D411" s="23" t="str">
        <f t="shared" si="20"/>
        <v>None</v>
      </c>
      <c r="E411" s="22" t="s">
        <v>48</v>
      </c>
      <c r="F411" s="23" t="s">
        <v>66</v>
      </c>
      <c r="G411" s="24">
        <v>36.479999999999997</v>
      </c>
    </row>
    <row r="412" spans="1:7">
      <c r="A412" s="22">
        <v>44087</v>
      </c>
      <c r="B412" s="22" t="str">
        <f t="shared" si="18"/>
        <v>Sep</v>
      </c>
      <c r="C412" s="23">
        <f t="shared" si="19"/>
        <v>38</v>
      </c>
      <c r="D412" s="23" t="str">
        <f t="shared" si="20"/>
        <v>None</v>
      </c>
      <c r="E412" s="22" t="s">
        <v>45</v>
      </c>
      <c r="F412" s="23" t="s">
        <v>43</v>
      </c>
      <c r="G412" s="24">
        <v>20.96</v>
      </c>
    </row>
    <row r="413" spans="1:7">
      <c r="A413" s="22">
        <v>44084</v>
      </c>
      <c r="B413" s="22" t="str">
        <f t="shared" si="18"/>
        <v>Sep</v>
      </c>
      <c r="C413" s="23">
        <f t="shared" si="19"/>
        <v>37</v>
      </c>
      <c r="D413" s="23" t="str">
        <f t="shared" si="20"/>
        <v>None</v>
      </c>
      <c r="E413" s="22" t="s">
        <v>38</v>
      </c>
      <c r="F413" s="23" t="s">
        <v>53</v>
      </c>
      <c r="G413" s="24">
        <v>58.88</v>
      </c>
    </row>
    <row r="414" spans="1:7">
      <c r="A414" s="22">
        <v>44091</v>
      </c>
      <c r="B414" s="22" t="str">
        <f t="shared" si="18"/>
        <v>Sep</v>
      </c>
      <c r="C414" s="23">
        <f t="shared" si="19"/>
        <v>38</v>
      </c>
      <c r="D414" s="23" t="str">
        <f t="shared" si="20"/>
        <v>None</v>
      </c>
      <c r="E414" s="22" t="s">
        <v>45</v>
      </c>
      <c r="F414" s="23" t="s">
        <v>43</v>
      </c>
      <c r="G414" s="24">
        <v>160.43</v>
      </c>
    </row>
    <row r="415" spans="1:7">
      <c r="A415" s="22">
        <v>44053</v>
      </c>
      <c r="B415" s="22" t="str">
        <f t="shared" si="18"/>
        <v>Aug</v>
      </c>
      <c r="C415" s="23">
        <f t="shared" si="19"/>
        <v>33</v>
      </c>
      <c r="D415" s="23" t="str">
        <f t="shared" si="20"/>
        <v>None</v>
      </c>
      <c r="E415" s="22" t="s">
        <v>38</v>
      </c>
      <c r="F415" s="23" t="s">
        <v>46</v>
      </c>
      <c r="G415" s="24">
        <v>25.98</v>
      </c>
    </row>
    <row r="416" spans="1:7">
      <c r="A416" s="22">
        <v>44089</v>
      </c>
      <c r="B416" s="22" t="str">
        <f t="shared" si="18"/>
        <v>Sep</v>
      </c>
      <c r="C416" s="23">
        <f t="shared" si="19"/>
        <v>38</v>
      </c>
      <c r="D416" s="23" t="str">
        <f t="shared" si="20"/>
        <v>None</v>
      </c>
      <c r="E416" s="22" t="s">
        <v>48</v>
      </c>
      <c r="F416" s="23" t="s">
        <v>49</v>
      </c>
      <c r="G416" s="24">
        <v>99.98</v>
      </c>
    </row>
    <row r="417" spans="1:7">
      <c r="A417" s="22">
        <v>44002</v>
      </c>
      <c r="B417" s="22" t="str">
        <f t="shared" si="18"/>
        <v>Jun</v>
      </c>
      <c r="C417" s="23">
        <f t="shared" si="19"/>
        <v>25</v>
      </c>
      <c r="D417" s="23" t="str">
        <f t="shared" si="20"/>
        <v>None</v>
      </c>
      <c r="E417" s="22" t="s">
        <v>48</v>
      </c>
      <c r="F417" s="23" t="s">
        <v>57</v>
      </c>
      <c r="G417" s="24">
        <v>46.43</v>
      </c>
    </row>
    <row r="418" spans="1:7">
      <c r="A418" s="22">
        <v>44024</v>
      </c>
      <c r="B418" s="22" t="str">
        <f t="shared" si="18"/>
        <v>Jul</v>
      </c>
      <c r="C418" s="23">
        <f t="shared" si="19"/>
        <v>29</v>
      </c>
      <c r="D418" s="23" t="str">
        <f t="shared" si="20"/>
        <v>None</v>
      </c>
      <c r="E418" s="22" t="s">
        <v>38</v>
      </c>
      <c r="F418" s="23" t="s">
        <v>53</v>
      </c>
      <c r="G418" s="24">
        <v>84.94</v>
      </c>
    </row>
    <row r="419" spans="1:7">
      <c r="A419" s="22">
        <v>44058</v>
      </c>
      <c r="B419" s="22" t="str">
        <f t="shared" si="18"/>
        <v>Aug</v>
      </c>
      <c r="C419" s="23">
        <f t="shared" si="19"/>
        <v>33</v>
      </c>
      <c r="D419" s="23" t="str">
        <f t="shared" si="20"/>
        <v>None</v>
      </c>
      <c r="E419" s="22" t="s">
        <v>48</v>
      </c>
      <c r="F419" s="23" t="s">
        <v>57</v>
      </c>
      <c r="G419" s="24">
        <v>115.62</v>
      </c>
    </row>
    <row r="420" spans="1:7">
      <c r="A420" s="22">
        <v>43968</v>
      </c>
      <c r="B420" s="22" t="str">
        <f t="shared" si="18"/>
        <v>May</v>
      </c>
      <c r="C420" s="23">
        <f t="shared" si="19"/>
        <v>21</v>
      </c>
      <c r="D420" s="23" t="str">
        <f t="shared" si="20"/>
        <v>None</v>
      </c>
      <c r="E420" s="22" t="s">
        <v>48</v>
      </c>
      <c r="F420" s="23" t="s">
        <v>58</v>
      </c>
      <c r="G420" s="24">
        <v>502.27</v>
      </c>
    </row>
    <row r="421" spans="1:7">
      <c r="A421" s="22">
        <v>44039</v>
      </c>
      <c r="B421" s="22" t="str">
        <f t="shared" si="18"/>
        <v>Jul</v>
      </c>
      <c r="C421" s="23">
        <f t="shared" si="19"/>
        <v>31</v>
      </c>
      <c r="D421" s="23" t="str">
        <f t="shared" si="20"/>
        <v>None</v>
      </c>
      <c r="E421" s="22" t="s">
        <v>45</v>
      </c>
      <c r="F421" s="23" t="s">
        <v>56</v>
      </c>
      <c r="G421" s="24">
        <v>40.020000000000003</v>
      </c>
    </row>
    <row r="422" spans="1:7">
      <c r="A422" s="22">
        <v>43989</v>
      </c>
      <c r="B422" s="22" t="str">
        <f t="shared" si="18"/>
        <v>Jun</v>
      </c>
      <c r="C422" s="23">
        <f t="shared" si="19"/>
        <v>24</v>
      </c>
      <c r="D422" s="23" t="str">
        <f t="shared" si="20"/>
        <v>None</v>
      </c>
      <c r="E422" s="22" t="s">
        <v>48</v>
      </c>
      <c r="F422" s="23" t="s">
        <v>57</v>
      </c>
      <c r="G422" s="24">
        <v>230.14</v>
      </c>
    </row>
    <row r="423" spans="1:7">
      <c r="A423" s="22">
        <v>44095</v>
      </c>
      <c r="B423" s="22" t="str">
        <f t="shared" si="18"/>
        <v>Sep</v>
      </c>
      <c r="C423" s="23">
        <f t="shared" si="19"/>
        <v>39</v>
      </c>
      <c r="D423" s="23" t="str">
        <f t="shared" si="20"/>
        <v>None</v>
      </c>
      <c r="E423" s="22" t="s">
        <v>38</v>
      </c>
      <c r="F423" s="23" t="s">
        <v>58</v>
      </c>
      <c r="G423" s="24">
        <v>72.38</v>
      </c>
    </row>
    <row r="424" spans="1:7">
      <c r="A424" s="22">
        <v>43981</v>
      </c>
      <c r="B424" s="22" t="str">
        <f t="shared" si="18"/>
        <v>May</v>
      </c>
      <c r="C424" s="23">
        <f t="shared" si="19"/>
        <v>22</v>
      </c>
      <c r="D424" s="23" t="str">
        <f t="shared" si="20"/>
        <v>None</v>
      </c>
      <c r="E424" s="22" t="s">
        <v>48</v>
      </c>
      <c r="F424" s="23" t="s">
        <v>58</v>
      </c>
      <c r="G424" s="24">
        <v>48.99</v>
      </c>
    </row>
    <row r="425" spans="1:7">
      <c r="A425" s="22">
        <v>44023</v>
      </c>
      <c r="B425" s="22" t="str">
        <f t="shared" si="18"/>
        <v>Jul</v>
      </c>
      <c r="C425" s="23">
        <f t="shared" si="19"/>
        <v>28</v>
      </c>
      <c r="D425" s="23" t="str">
        <f t="shared" si="20"/>
        <v>None</v>
      </c>
      <c r="E425" s="22" t="s">
        <v>48</v>
      </c>
      <c r="F425" s="23" t="s">
        <v>43</v>
      </c>
      <c r="G425" s="24">
        <v>20.76</v>
      </c>
    </row>
    <row r="426" spans="1:7">
      <c r="A426" s="22">
        <v>44054</v>
      </c>
      <c r="B426" s="22" t="str">
        <f t="shared" si="18"/>
        <v>Aug</v>
      </c>
      <c r="C426" s="23">
        <f t="shared" si="19"/>
        <v>33</v>
      </c>
      <c r="D426" s="23" t="str">
        <f t="shared" si="20"/>
        <v>None</v>
      </c>
      <c r="E426" s="22" t="s">
        <v>45</v>
      </c>
      <c r="F426" s="23" t="s">
        <v>39</v>
      </c>
      <c r="G426" s="24">
        <v>240.06</v>
      </c>
    </row>
    <row r="427" spans="1:7">
      <c r="A427" s="22">
        <v>43952</v>
      </c>
      <c r="B427" s="22" t="str">
        <f t="shared" si="18"/>
        <v>May</v>
      </c>
      <c r="C427" s="23">
        <f t="shared" si="19"/>
        <v>18</v>
      </c>
      <c r="D427" s="23" t="str">
        <f t="shared" si="20"/>
        <v>None</v>
      </c>
      <c r="E427" s="22" t="s">
        <v>38</v>
      </c>
      <c r="F427" s="23" t="s">
        <v>66</v>
      </c>
      <c r="G427" s="24">
        <v>38.479999999999997</v>
      </c>
    </row>
    <row r="428" spans="1:7">
      <c r="A428" s="22">
        <v>44032</v>
      </c>
      <c r="B428" s="22" t="str">
        <f t="shared" si="18"/>
        <v>Jul</v>
      </c>
      <c r="C428" s="23">
        <f t="shared" si="19"/>
        <v>30</v>
      </c>
      <c r="D428" s="23" t="str">
        <f t="shared" si="20"/>
        <v>None</v>
      </c>
      <c r="E428" s="22" t="s">
        <v>38</v>
      </c>
      <c r="F428" s="23" t="s">
        <v>39</v>
      </c>
      <c r="G428" s="24">
        <v>835.82</v>
      </c>
    </row>
    <row r="429" spans="1:7">
      <c r="A429" s="22">
        <v>43971</v>
      </c>
      <c r="B429" s="22" t="str">
        <f t="shared" si="18"/>
        <v>May</v>
      </c>
      <c r="C429" s="23">
        <f t="shared" si="19"/>
        <v>21</v>
      </c>
      <c r="D429" s="23" t="str">
        <f t="shared" si="20"/>
        <v>None</v>
      </c>
      <c r="E429" s="22" t="s">
        <v>38</v>
      </c>
      <c r="F429" s="23" t="s">
        <v>53</v>
      </c>
      <c r="G429" s="24">
        <v>87.36</v>
      </c>
    </row>
    <row r="430" spans="1:7">
      <c r="A430" s="22">
        <v>44086</v>
      </c>
      <c r="B430" s="22" t="str">
        <f t="shared" si="18"/>
        <v>Sep</v>
      </c>
      <c r="C430" s="23">
        <f t="shared" si="19"/>
        <v>37</v>
      </c>
      <c r="D430" s="23" t="str">
        <f t="shared" si="20"/>
        <v>None</v>
      </c>
      <c r="E430" s="22" t="s">
        <v>48</v>
      </c>
      <c r="F430" s="23" t="s">
        <v>43</v>
      </c>
      <c r="G430" s="24">
        <v>40.81</v>
      </c>
    </row>
    <row r="431" spans="1:7">
      <c r="A431" s="22">
        <v>43973</v>
      </c>
      <c r="B431" s="22" t="str">
        <f t="shared" si="18"/>
        <v>May</v>
      </c>
      <c r="C431" s="23">
        <f t="shared" si="19"/>
        <v>21</v>
      </c>
      <c r="D431" s="23" t="str">
        <f t="shared" si="20"/>
        <v>None</v>
      </c>
      <c r="E431" s="22" t="s">
        <v>38</v>
      </c>
      <c r="F431" s="23" t="s">
        <v>43</v>
      </c>
      <c r="G431" s="24">
        <v>60.59</v>
      </c>
    </row>
    <row r="432" spans="1:7">
      <c r="A432" s="22">
        <v>44025</v>
      </c>
      <c r="B432" s="22" t="str">
        <f t="shared" si="18"/>
        <v>Jul</v>
      </c>
      <c r="C432" s="23">
        <f t="shared" si="19"/>
        <v>29</v>
      </c>
      <c r="D432" s="23" t="str">
        <f t="shared" si="20"/>
        <v>None</v>
      </c>
      <c r="E432" s="22" t="s">
        <v>38</v>
      </c>
      <c r="F432" s="23" t="s">
        <v>56</v>
      </c>
      <c r="G432" s="24">
        <v>40.68</v>
      </c>
    </row>
    <row r="433" spans="1:7">
      <c r="A433" s="22">
        <v>44015</v>
      </c>
      <c r="B433" s="22" t="str">
        <f t="shared" si="18"/>
        <v>Jul</v>
      </c>
      <c r="C433" s="23">
        <f t="shared" si="19"/>
        <v>27</v>
      </c>
      <c r="D433" s="23" t="str">
        <f t="shared" si="20"/>
        <v>None</v>
      </c>
      <c r="E433" s="22" t="s">
        <v>48</v>
      </c>
      <c r="F433" s="23" t="s">
        <v>50</v>
      </c>
      <c r="G433" s="24">
        <v>305.94</v>
      </c>
    </row>
    <row r="434" spans="1:7">
      <c r="A434" s="22">
        <v>44099</v>
      </c>
      <c r="B434" s="22" t="str">
        <f t="shared" si="18"/>
        <v>Sep</v>
      </c>
      <c r="C434" s="23">
        <f t="shared" si="19"/>
        <v>39</v>
      </c>
      <c r="D434" s="23" t="str">
        <f t="shared" si="20"/>
        <v>None</v>
      </c>
      <c r="E434" s="22" t="s">
        <v>48</v>
      </c>
      <c r="F434" s="23" t="s">
        <v>43</v>
      </c>
      <c r="G434" s="24">
        <v>20.02</v>
      </c>
    </row>
    <row r="435" spans="1:7">
      <c r="A435" s="22">
        <v>44021</v>
      </c>
      <c r="B435" s="22" t="str">
        <f t="shared" si="18"/>
        <v>Jul</v>
      </c>
      <c r="C435" s="23">
        <f t="shared" si="19"/>
        <v>28</v>
      </c>
      <c r="D435" s="23" t="str">
        <f t="shared" si="20"/>
        <v>None</v>
      </c>
      <c r="E435" s="22" t="s">
        <v>38</v>
      </c>
      <c r="F435" s="23" t="s">
        <v>49</v>
      </c>
      <c r="G435" s="24">
        <v>99.72</v>
      </c>
    </row>
    <row r="436" spans="1:7">
      <c r="A436" s="22">
        <v>44062</v>
      </c>
      <c r="B436" s="22" t="str">
        <f t="shared" si="18"/>
        <v>Aug</v>
      </c>
      <c r="C436" s="23">
        <f t="shared" si="19"/>
        <v>34</v>
      </c>
      <c r="D436" s="23" t="str">
        <f t="shared" si="20"/>
        <v>None</v>
      </c>
      <c r="E436" s="22" t="s">
        <v>38</v>
      </c>
      <c r="F436" s="23" t="s">
        <v>49</v>
      </c>
      <c r="G436" s="24">
        <v>34.61</v>
      </c>
    </row>
    <row r="437" spans="1:7">
      <c r="A437" s="22">
        <v>44097</v>
      </c>
      <c r="B437" s="22" t="str">
        <f t="shared" si="18"/>
        <v>Sep</v>
      </c>
      <c r="C437" s="23">
        <f t="shared" si="19"/>
        <v>39</v>
      </c>
      <c r="D437" s="23" t="str">
        <f t="shared" si="20"/>
        <v>None</v>
      </c>
      <c r="E437" s="22" t="s">
        <v>48</v>
      </c>
      <c r="F437" s="23" t="s">
        <v>57</v>
      </c>
      <c r="G437" s="24">
        <v>69.510000000000005</v>
      </c>
    </row>
    <row r="438" spans="1:7">
      <c r="A438" s="22">
        <v>43994</v>
      </c>
      <c r="B438" s="22" t="str">
        <f t="shared" si="18"/>
        <v>Jun</v>
      </c>
      <c r="C438" s="23">
        <f t="shared" si="19"/>
        <v>24</v>
      </c>
      <c r="D438" s="23" t="str">
        <f t="shared" si="20"/>
        <v>None</v>
      </c>
      <c r="E438" s="22" t="s">
        <v>48</v>
      </c>
      <c r="F438" s="23" t="s">
        <v>43</v>
      </c>
      <c r="G438" s="24">
        <v>60.19</v>
      </c>
    </row>
    <row r="439" spans="1:7">
      <c r="A439" s="22">
        <v>43953</v>
      </c>
      <c r="B439" s="22" t="str">
        <f t="shared" si="18"/>
        <v>May</v>
      </c>
      <c r="C439" s="23">
        <f t="shared" si="19"/>
        <v>18</v>
      </c>
      <c r="D439" s="23" t="str">
        <f t="shared" si="20"/>
        <v>None</v>
      </c>
      <c r="E439" s="22" t="s">
        <v>48</v>
      </c>
      <c r="F439" s="23" t="s">
        <v>50</v>
      </c>
      <c r="G439" s="24">
        <v>23.83</v>
      </c>
    </row>
    <row r="440" spans="1:7">
      <c r="A440" s="22">
        <v>44025</v>
      </c>
      <c r="B440" s="22" t="str">
        <f t="shared" si="18"/>
        <v>Jul</v>
      </c>
      <c r="C440" s="23">
        <f t="shared" si="19"/>
        <v>29</v>
      </c>
      <c r="D440" s="23" t="str">
        <f t="shared" si="20"/>
        <v>None</v>
      </c>
      <c r="E440" s="22" t="s">
        <v>38</v>
      </c>
      <c r="F440" s="23" t="s">
        <v>54</v>
      </c>
      <c r="G440" s="24">
        <v>47.92</v>
      </c>
    </row>
    <row r="441" spans="1:7">
      <c r="A441" s="22">
        <v>44040</v>
      </c>
      <c r="B441" s="22" t="str">
        <f t="shared" si="18"/>
        <v>Jul</v>
      </c>
      <c r="C441" s="23">
        <f t="shared" si="19"/>
        <v>31</v>
      </c>
      <c r="D441" s="23" t="str">
        <f t="shared" si="20"/>
        <v>None</v>
      </c>
      <c r="E441" s="22" t="s">
        <v>48</v>
      </c>
      <c r="F441" s="23" t="s">
        <v>56</v>
      </c>
      <c r="G441" s="24">
        <v>43</v>
      </c>
    </row>
    <row r="442" spans="1:7">
      <c r="A442" s="22">
        <v>43973</v>
      </c>
      <c r="B442" s="22" t="str">
        <f t="shared" si="18"/>
        <v>May</v>
      </c>
      <c r="C442" s="23">
        <f t="shared" si="19"/>
        <v>21</v>
      </c>
      <c r="D442" s="23" t="str">
        <f t="shared" si="20"/>
        <v>None</v>
      </c>
      <c r="E442" s="22" t="s">
        <v>38</v>
      </c>
      <c r="F442" s="23" t="s">
        <v>58</v>
      </c>
      <c r="G442" s="24">
        <v>48.21</v>
      </c>
    </row>
    <row r="443" spans="1:7">
      <c r="A443" s="22">
        <v>43971</v>
      </c>
      <c r="B443" s="22" t="str">
        <f t="shared" si="18"/>
        <v>May</v>
      </c>
      <c r="C443" s="23">
        <f t="shared" si="19"/>
        <v>21</v>
      </c>
      <c r="D443" s="23" t="str">
        <f t="shared" si="20"/>
        <v>None</v>
      </c>
      <c r="E443" s="22" t="s">
        <v>48</v>
      </c>
      <c r="F443" s="23" t="s">
        <v>46</v>
      </c>
      <c r="G443" s="24">
        <v>50</v>
      </c>
    </row>
    <row r="444" spans="1:7">
      <c r="A444" s="22">
        <v>43960</v>
      </c>
      <c r="B444" s="22" t="str">
        <f t="shared" si="18"/>
        <v>May</v>
      </c>
      <c r="C444" s="23">
        <f t="shared" si="19"/>
        <v>19</v>
      </c>
      <c r="D444" s="23" t="str">
        <f t="shared" si="20"/>
        <v>None</v>
      </c>
      <c r="E444" s="22" t="s">
        <v>38</v>
      </c>
      <c r="F444" s="23" t="s">
        <v>49</v>
      </c>
      <c r="G444" s="24">
        <v>34.18</v>
      </c>
    </row>
    <row r="445" spans="1:7">
      <c r="A445" s="22">
        <v>44051</v>
      </c>
      <c r="B445" s="22" t="str">
        <f t="shared" si="18"/>
        <v>Aug</v>
      </c>
      <c r="C445" s="23">
        <f t="shared" si="19"/>
        <v>32</v>
      </c>
      <c r="D445" s="23" t="str">
        <f t="shared" si="20"/>
        <v>None</v>
      </c>
      <c r="E445" s="22" t="s">
        <v>38</v>
      </c>
      <c r="F445" s="23" t="s">
        <v>46</v>
      </c>
      <c r="G445" s="24">
        <v>437.31</v>
      </c>
    </row>
    <row r="446" spans="1:7">
      <c r="A446" s="22">
        <v>44039</v>
      </c>
      <c r="B446" s="22" t="str">
        <f t="shared" si="18"/>
        <v>Jul</v>
      </c>
      <c r="C446" s="23">
        <f t="shared" si="19"/>
        <v>31</v>
      </c>
      <c r="D446" s="23" t="str">
        <f t="shared" si="20"/>
        <v>None</v>
      </c>
      <c r="E446" s="22" t="s">
        <v>48</v>
      </c>
      <c r="F446" s="23" t="s">
        <v>50</v>
      </c>
      <c r="G446" s="24">
        <v>46.88</v>
      </c>
    </row>
    <row r="447" spans="1:7">
      <c r="A447" s="22">
        <v>44074</v>
      </c>
      <c r="B447" s="22" t="str">
        <f t="shared" si="18"/>
        <v>Aug</v>
      </c>
      <c r="C447" s="23">
        <f t="shared" si="19"/>
        <v>36</v>
      </c>
      <c r="D447" s="23" t="str">
        <f t="shared" si="20"/>
        <v>None</v>
      </c>
      <c r="E447" s="22" t="s">
        <v>38</v>
      </c>
      <c r="F447" s="23" t="s">
        <v>49</v>
      </c>
      <c r="G447" s="24">
        <v>66.06</v>
      </c>
    </row>
    <row r="448" spans="1:7">
      <c r="A448" s="22">
        <v>44101</v>
      </c>
      <c r="B448" s="22" t="str">
        <f t="shared" si="18"/>
        <v>Sep</v>
      </c>
      <c r="C448" s="23">
        <f t="shared" si="19"/>
        <v>40</v>
      </c>
      <c r="D448" s="23" t="str">
        <f t="shared" si="20"/>
        <v>None</v>
      </c>
      <c r="E448" s="22" t="s">
        <v>48</v>
      </c>
      <c r="F448" s="23" t="s">
        <v>56</v>
      </c>
      <c r="G448" s="24">
        <v>76.69</v>
      </c>
    </row>
    <row r="449" spans="1:7">
      <c r="A449" s="22">
        <v>44079</v>
      </c>
      <c r="B449" s="22" t="str">
        <f t="shared" si="18"/>
        <v>Sep</v>
      </c>
      <c r="C449" s="23">
        <f t="shared" si="19"/>
        <v>36</v>
      </c>
      <c r="D449" s="23" t="str">
        <f t="shared" si="20"/>
        <v>None</v>
      </c>
      <c r="E449" s="22" t="s">
        <v>48</v>
      </c>
      <c r="F449" s="23" t="s">
        <v>57</v>
      </c>
      <c r="G449" s="24">
        <v>69.819999999999993</v>
      </c>
    </row>
    <row r="450" spans="1:7">
      <c r="A450" s="22">
        <v>43964</v>
      </c>
      <c r="B450" s="22" t="str">
        <f t="shared" si="18"/>
        <v>May</v>
      </c>
      <c r="C450" s="23">
        <f t="shared" si="19"/>
        <v>20</v>
      </c>
      <c r="D450" s="23" t="str">
        <f t="shared" si="20"/>
        <v>None</v>
      </c>
      <c r="E450" s="22" t="s">
        <v>38</v>
      </c>
      <c r="F450" s="23" t="s">
        <v>50</v>
      </c>
      <c r="G450" s="24">
        <v>23.59</v>
      </c>
    </row>
    <row r="451" spans="1:7">
      <c r="A451" s="22">
        <v>44014</v>
      </c>
      <c r="B451" s="22" t="str">
        <f t="shared" si="18"/>
        <v>Jul</v>
      </c>
      <c r="C451" s="23">
        <f t="shared" si="19"/>
        <v>27</v>
      </c>
      <c r="D451" s="23" t="str">
        <f t="shared" si="20"/>
        <v>None</v>
      </c>
      <c r="E451" s="22" t="s">
        <v>48</v>
      </c>
      <c r="F451" s="23" t="s">
        <v>54</v>
      </c>
      <c r="G451" s="24">
        <v>47.46</v>
      </c>
    </row>
    <row r="452" spans="1:7">
      <c r="A452" s="22">
        <v>43958</v>
      </c>
      <c r="B452" s="22" t="str">
        <f t="shared" si="18"/>
        <v>May</v>
      </c>
      <c r="C452" s="23">
        <f t="shared" si="19"/>
        <v>19</v>
      </c>
      <c r="D452" s="23" t="str">
        <f t="shared" si="20"/>
        <v>None</v>
      </c>
      <c r="E452" s="22" t="s">
        <v>48</v>
      </c>
      <c r="F452" s="23" t="s">
        <v>54</v>
      </c>
      <c r="G452" s="24">
        <v>71.69</v>
      </c>
    </row>
    <row r="453" spans="1:7">
      <c r="A453" s="22">
        <v>44088</v>
      </c>
      <c r="B453" s="22" t="str">
        <f t="shared" si="18"/>
        <v>Sep</v>
      </c>
      <c r="C453" s="23">
        <f t="shared" si="19"/>
        <v>38</v>
      </c>
      <c r="D453" s="23" t="str">
        <f t="shared" si="20"/>
        <v>None</v>
      </c>
      <c r="E453" s="22" t="s">
        <v>48</v>
      </c>
      <c r="F453" s="23" t="s">
        <v>50</v>
      </c>
      <c r="G453" s="24">
        <v>23.06</v>
      </c>
    </row>
    <row r="454" spans="1:7">
      <c r="A454" s="22">
        <v>44037</v>
      </c>
      <c r="B454" s="22" t="str">
        <f t="shared" ref="B454:B517" si="21">TEXT(A454,"mmm")</f>
        <v>Jul</v>
      </c>
      <c r="C454" s="23">
        <f t="shared" ref="C454:C517" si="22">WEEKNUM(A454)</f>
        <v>30</v>
      </c>
      <c r="D454" s="23" t="str">
        <f t="shared" ref="D454:D517" si="23">IFERROR(VLOOKUP(C454,$AV$7:$AW$14,2,0),"None")</f>
        <v>None</v>
      </c>
      <c r="E454" s="22" t="s">
        <v>45</v>
      </c>
      <c r="F454" s="23" t="s">
        <v>53</v>
      </c>
      <c r="G454" s="24">
        <v>29.59</v>
      </c>
    </row>
    <row r="455" spans="1:7">
      <c r="A455" s="22">
        <v>43979</v>
      </c>
      <c r="B455" s="22" t="str">
        <f t="shared" si="21"/>
        <v>May</v>
      </c>
      <c r="C455" s="23">
        <f t="shared" si="22"/>
        <v>22</v>
      </c>
      <c r="D455" s="23" t="str">
        <f t="shared" si="23"/>
        <v>None</v>
      </c>
      <c r="E455" s="22" t="s">
        <v>48</v>
      </c>
      <c r="F455" s="23" t="s">
        <v>49</v>
      </c>
      <c r="G455" s="24">
        <v>132.81</v>
      </c>
    </row>
    <row r="456" spans="1:7">
      <c r="A456" s="22">
        <v>44005</v>
      </c>
      <c r="B456" s="22" t="str">
        <f t="shared" si="21"/>
        <v>Jun</v>
      </c>
      <c r="C456" s="23">
        <f t="shared" si="22"/>
        <v>26</v>
      </c>
      <c r="D456" s="23" t="str">
        <f t="shared" si="23"/>
        <v>None</v>
      </c>
      <c r="E456" s="22" t="s">
        <v>48</v>
      </c>
      <c r="F456" s="23" t="s">
        <v>57</v>
      </c>
      <c r="G456" s="24">
        <v>22.05</v>
      </c>
    </row>
    <row r="457" spans="1:7">
      <c r="A457" s="22">
        <v>43974</v>
      </c>
      <c r="B457" s="22" t="str">
        <f t="shared" si="21"/>
        <v>May</v>
      </c>
      <c r="C457" s="23">
        <f t="shared" si="22"/>
        <v>21</v>
      </c>
      <c r="D457" s="23" t="str">
        <f t="shared" si="23"/>
        <v>None</v>
      </c>
      <c r="E457" s="22" t="s">
        <v>48</v>
      </c>
      <c r="F457" s="23" t="s">
        <v>53</v>
      </c>
      <c r="G457" s="24">
        <v>240.22</v>
      </c>
    </row>
    <row r="458" spans="1:7">
      <c r="A458" s="22">
        <v>44024</v>
      </c>
      <c r="B458" s="22" t="str">
        <f t="shared" si="21"/>
        <v>Jul</v>
      </c>
      <c r="C458" s="23">
        <f t="shared" si="22"/>
        <v>29</v>
      </c>
      <c r="D458" s="23" t="str">
        <f t="shared" si="23"/>
        <v>None</v>
      </c>
      <c r="E458" s="22" t="s">
        <v>48</v>
      </c>
      <c r="F458" s="23" t="s">
        <v>57</v>
      </c>
      <c r="G458" s="24">
        <v>46.7</v>
      </c>
    </row>
    <row r="459" spans="1:7">
      <c r="A459" s="22">
        <v>44089</v>
      </c>
      <c r="B459" s="22" t="str">
        <f t="shared" si="21"/>
        <v>Sep</v>
      </c>
      <c r="C459" s="23">
        <f t="shared" si="22"/>
        <v>38</v>
      </c>
      <c r="D459" s="23" t="str">
        <f t="shared" si="23"/>
        <v>None</v>
      </c>
      <c r="E459" s="22" t="s">
        <v>38</v>
      </c>
      <c r="F459" s="23" t="s">
        <v>58</v>
      </c>
      <c r="G459" s="24">
        <v>50.57</v>
      </c>
    </row>
    <row r="460" spans="1:7">
      <c r="A460" s="22">
        <v>44033</v>
      </c>
      <c r="B460" s="22" t="str">
        <f t="shared" si="21"/>
        <v>Jul</v>
      </c>
      <c r="C460" s="23">
        <f t="shared" si="22"/>
        <v>30</v>
      </c>
      <c r="D460" s="23" t="str">
        <f t="shared" si="23"/>
        <v>None</v>
      </c>
      <c r="E460" s="22" t="s">
        <v>38</v>
      </c>
      <c r="F460" s="23" t="s">
        <v>49</v>
      </c>
      <c r="G460" s="24">
        <v>34</v>
      </c>
    </row>
    <row r="461" spans="1:7">
      <c r="A461" s="22">
        <v>43978</v>
      </c>
      <c r="B461" s="22" t="str">
        <f t="shared" si="21"/>
        <v>May</v>
      </c>
      <c r="C461" s="23">
        <f t="shared" si="22"/>
        <v>22</v>
      </c>
      <c r="D461" s="23" t="str">
        <f t="shared" si="23"/>
        <v>None</v>
      </c>
      <c r="E461" s="22" t="s">
        <v>38</v>
      </c>
      <c r="F461" s="23" t="s">
        <v>58</v>
      </c>
      <c r="G461" s="24">
        <v>69.59</v>
      </c>
    </row>
    <row r="462" spans="1:7">
      <c r="A462" s="22">
        <v>43999</v>
      </c>
      <c r="B462" s="22" t="str">
        <f t="shared" si="21"/>
        <v>Jun</v>
      </c>
      <c r="C462" s="23">
        <f t="shared" si="22"/>
        <v>25</v>
      </c>
      <c r="D462" s="23" t="str">
        <f t="shared" si="23"/>
        <v>None</v>
      </c>
      <c r="E462" s="22" t="s">
        <v>48</v>
      </c>
      <c r="F462" s="23" t="s">
        <v>49</v>
      </c>
      <c r="G462" s="24">
        <v>66.790000000000006</v>
      </c>
    </row>
    <row r="463" spans="1:7">
      <c r="A463" s="22">
        <v>44052</v>
      </c>
      <c r="B463" s="22" t="str">
        <f t="shared" si="21"/>
        <v>Aug</v>
      </c>
      <c r="C463" s="23">
        <f t="shared" si="22"/>
        <v>33</v>
      </c>
      <c r="D463" s="23" t="str">
        <f t="shared" si="23"/>
        <v>None</v>
      </c>
      <c r="E463" s="22" t="s">
        <v>38</v>
      </c>
      <c r="F463" s="23" t="s">
        <v>58</v>
      </c>
      <c r="G463" s="24">
        <v>75.06</v>
      </c>
    </row>
    <row r="464" spans="1:7">
      <c r="A464" s="22">
        <v>44089</v>
      </c>
      <c r="B464" s="22" t="str">
        <f t="shared" si="21"/>
        <v>Sep</v>
      </c>
      <c r="C464" s="23">
        <f t="shared" si="22"/>
        <v>38</v>
      </c>
      <c r="D464" s="23" t="str">
        <f t="shared" si="23"/>
        <v>None</v>
      </c>
      <c r="E464" s="22" t="s">
        <v>38</v>
      </c>
      <c r="F464" s="23" t="s">
        <v>54</v>
      </c>
      <c r="G464" s="24">
        <v>491.22</v>
      </c>
    </row>
    <row r="465" spans="1:7">
      <c r="A465" s="22">
        <v>44093</v>
      </c>
      <c r="B465" s="22" t="str">
        <f t="shared" si="21"/>
        <v>Sep</v>
      </c>
      <c r="C465" s="23">
        <f t="shared" si="22"/>
        <v>38</v>
      </c>
      <c r="D465" s="23" t="str">
        <f t="shared" si="23"/>
        <v>None</v>
      </c>
      <c r="E465" s="22" t="s">
        <v>48</v>
      </c>
      <c r="F465" s="23" t="s">
        <v>43</v>
      </c>
      <c r="G465" s="24">
        <v>60.87</v>
      </c>
    </row>
    <row r="466" spans="1:7">
      <c r="A466" s="22">
        <v>44027</v>
      </c>
      <c r="B466" s="22" t="str">
        <f t="shared" si="21"/>
        <v>Jul</v>
      </c>
      <c r="C466" s="23">
        <f t="shared" si="22"/>
        <v>29</v>
      </c>
      <c r="D466" s="23" t="str">
        <f t="shared" si="23"/>
        <v>None</v>
      </c>
      <c r="E466" s="22" t="s">
        <v>38</v>
      </c>
      <c r="F466" s="23" t="s">
        <v>49</v>
      </c>
      <c r="G466" s="24">
        <v>33.4</v>
      </c>
    </row>
    <row r="467" spans="1:7">
      <c r="A467" s="22">
        <v>44061</v>
      </c>
      <c r="B467" s="22" t="str">
        <f t="shared" si="21"/>
        <v>Aug</v>
      </c>
      <c r="C467" s="23">
        <f t="shared" si="22"/>
        <v>34</v>
      </c>
      <c r="D467" s="23" t="str">
        <f t="shared" si="23"/>
        <v>None</v>
      </c>
      <c r="E467" s="22" t="s">
        <v>38</v>
      </c>
      <c r="F467" s="23" t="s">
        <v>43</v>
      </c>
      <c r="G467" s="24">
        <v>20.89</v>
      </c>
    </row>
    <row r="468" spans="1:7">
      <c r="A468" s="22">
        <v>44003</v>
      </c>
      <c r="B468" s="22" t="str">
        <f t="shared" si="21"/>
        <v>Jun</v>
      </c>
      <c r="C468" s="23">
        <f t="shared" si="22"/>
        <v>26</v>
      </c>
      <c r="D468" s="23" t="str">
        <f t="shared" si="23"/>
        <v>None</v>
      </c>
      <c r="E468" s="22" t="s">
        <v>38</v>
      </c>
      <c r="F468" s="23" t="s">
        <v>43</v>
      </c>
      <c r="G468" s="24">
        <v>40.18</v>
      </c>
    </row>
    <row r="469" spans="1:7">
      <c r="A469" s="22">
        <v>44023</v>
      </c>
      <c r="B469" s="22" t="str">
        <f t="shared" si="21"/>
        <v>Jul</v>
      </c>
      <c r="C469" s="23">
        <f t="shared" si="22"/>
        <v>28</v>
      </c>
      <c r="D469" s="23" t="str">
        <f t="shared" si="23"/>
        <v>None</v>
      </c>
      <c r="E469" s="22" t="s">
        <v>38</v>
      </c>
      <c r="F469" s="23" t="s">
        <v>54</v>
      </c>
      <c r="G469" s="24">
        <v>47.46</v>
      </c>
    </row>
    <row r="470" spans="1:7">
      <c r="A470" s="22">
        <v>43977</v>
      </c>
      <c r="B470" s="22" t="str">
        <f t="shared" si="21"/>
        <v>May</v>
      </c>
      <c r="C470" s="23">
        <f t="shared" si="22"/>
        <v>22</v>
      </c>
      <c r="D470" s="23" t="str">
        <f t="shared" si="23"/>
        <v>None</v>
      </c>
      <c r="E470" s="22" t="s">
        <v>48</v>
      </c>
      <c r="F470" s="23" t="s">
        <v>43</v>
      </c>
      <c r="G470" s="24">
        <v>80.66</v>
      </c>
    </row>
    <row r="471" spans="1:7">
      <c r="A471" s="22">
        <v>44082</v>
      </c>
      <c r="B471" s="22" t="str">
        <f t="shared" si="21"/>
        <v>Sep</v>
      </c>
      <c r="C471" s="23">
        <f t="shared" si="22"/>
        <v>37</v>
      </c>
      <c r="D471" s="23" t="str">
        <f t="shared" si="23"/>
        <v>None</v>
      </c>
      <c r="E471" s="22" t="s">
        <v>38</v>
      </c>
      <c r="F471" s="23" t="s">
        <v>49</v>
      </c>
      <c r="G471" s="24">
        <v>102.72</v>
      </c>
    </row>
    <row r="472" spans="1:7">
      <c r="A472" s="22">
        <v>44009</v>
      </c>
      <c r="B472" s="22" t="str">
        <f t="shared" si="21"/>
        <v>Jun</v>
      </c>
      <c r="C472" s="23">
        <f t="shared" si="22"/>
        <v>26</v>
      </c>
      <c r="D472" s="23" t="str">
        <f t="shared" si="23"/>
        <v>None</v>
      </c>
      <c r="E472" s="22" t="s">
        <v>38</v>
      </c>
      <c r="F472" s="23" t="s">
        <v>39</v>
      </c>
      <c r="G472" s="24">
        <v>240.83</v>
      </c>
    </row>
    <row r="473" spans="1:7">
      <c r="A473" s="22">
        <v>44095</v>
      </c>
      <c r="B473" s="22" t="str">
        <f t="shared" si="21"/>
        <v>Sep</v>
      </c>
      <c r="C473" s="23">
        <f t="shared" si="22"/>
        <v>39</v>
      </c>
      <c r="D473" s="23" t="str">
        <f t="shared" si="23"/>
        <v>None</v>
      </c>
      <c r="E473" s="22" t="s">
        <v>38</v>
      </c>
      <c r="F473" s="23" t="s">
        <v>56</v>
      </c>
      <c r="G473" s="24">
        <v>60.3</v>
      </c>
    </row>
    <row r="474" spans="1:7">
      <c r="A474" s="22">
        <v>44084</v>
      </c>
      <c r="B474" s="22" t="str">
        <f t="shared" si="21"/>
        <v>Sep</v>
      </c>
      <c r="C474" s="23">
        <f t="shared" si="22"/>
        <v>37</v>
      </c>
      <c r="D474" s="23" t="str">
        <f t="shared" si="23"/>
        <v>None</v>
      </c>
      <c r="E474" s="22" t="s">
        <v>48</v>
      </c>
      <c r="F474" s="23" t="s">
        <v>49</v>
      </c>
      <c r="G474" s="24">
        <v>33.57</v>
      </c>
    </row>
    <row r="475" spans="1:7">
      <c r="A475" s="22">
        <v>43996</v>
      </c>
      <c r="B475" s="22" t="str">
        <f t="shared" si="21"/>
        <v>Jun</v>
      </c>
      <c r="C475" s="23">
        <f t="shared" si="22"/>
        <v>25</v>
      </c>
      <c r="D475" s="23" t="str">
        <f t="shared" si="23"/>
        <v>None</v>
      </c>
      <c r="E475" s="22" t="s">
        <v>38</v>
      </c>
      <c r="F475" s="23" t="s">
        <v>46</v>
      </c>
      <c r="G475" s="24">
        <v>25.77</v>
      </c>
    </row>
    <row r="476" spans="1:7">
      <c r="A476" s="22">
        <v>44053</v>
      </c>
      <c r="B476" s="22" t="str">
        <f t="shared" si="21"/>
        <v>Aug</v>
      </c>
      <c r="C476" s="23">
        <f t="shared" si="22"/>
        <v>33</v>
      </c>
      <c r="D476" s="23" t="str">
        <f t="shared" si="23"/>
        <v>None</v>
      </c>
      <c r="E476" s="22" t="s">
        <v>38</v>
      </c>
      <c r="F476" s="23" t="s">
        <v>49</v>
      </c>
      <c r="G476" s="24">
        <v>99.44</v>
      </c>
    </row>
    <row r="477" spans="1:7">
      <c r="A477" s="22">
        <v>44003</v>
      </c>
      <c r="B477" s="22" t="str">
        <f t="shared" si="21"/>
        <v>Jun</v>
      </c>
      <c r="C477" s="23">
        <f t="shared" si="22"/>
        <v>26</v>
      </c>
      <c r="D477" s="23" t="str">
        <f t="shared" si="23"/>
        <v>None</v>
      </c>
      <c r="E477" s="22" t="s">
        <v>48</v>
      </c>
      <c r="F477" s="23" t="s">
        <v>56</v>
      </c>
      <c r="G477" s="24">
        <v>63.34</v>
      </c>
    </row>
    <row r="478" spans="1:7">
      <c r="A478" s="22">
        <v>44086</v>
      </c>
      <c r="B478" s="22" t="str">
        <f t="shared" si="21"/>
        <v>Sep</v>
      </c>
      <c r="C478" s="23">
        <f t="shared" si="22"/>
        <v>37</v>
      </c>
      <c r="D478" s="23" t="str">
        <f t="shared" si="23"/>
        <v>None</v>
      </c>
      <c r="E478" s="22" t="s">
        <v>38</v>
      </c>
      <c r="F478" s="23" t="s">
        <v>49</v>
      </c>
      <c r="G478" s="24">
        <v>66.94</v>
      </c>
    </row>
    <row r="479" spans="1:7">
      <c r="A479" s="22">
        <v>44013</v>
      </c>
      <c r="B479" s="22" t="str">
        <f t="shared" si="21"/>
        <v>Jul</v>
      </c>
      <c r="C479" s="23">
        <f t="shared" si="22"/>
        <v>27</v>
      </c>
      <c r="D479" s="23" t="str">
        <f t="shared" si="23"/>
        <v>None</v>
      </c>
      <c r="E479" s="22" t="s">
        <v>48</v>
      </c>
      <c r="F479" s="23" t="s">
        <v>50</v>
      </c>
      <c r="G479" s="24">
        <v>22.64</v>
      </c>
    </row>
    <row r="480" spans="1:7">
      <c r="A480" s="22">
        <v>44017</v>
      </c>
      <c r="B480" s="22" t="str">
        <f t="shared" si="21"/>
        <v>Jul</v>
      </c>
      <c r="C480" s="23">
        <f t="shared" si="22"/>
        <v>28</v>
      </c>
      <c r="D480" s="23" t="str">
        <f t="shared" si="23"/>
        <v>None</v>
      </c>
      <c r="E480" s="22" t="s">
        <v>48</v>
      </c>
      <c r="F480" s="23" t="s">
        <v>53</v>
      </c>
      <c r="G480" s="24">
        <v>87.38</v>
      </c>
    </row>
    <row r="481" spans="1:7">
      <c r="A481" s="22">
        <v>44078</v>
      </c>
      <c r="B481" s="22" t="str">
        <f t="shared" si="21"/>
        <v>Sep</v>
      </c>
      <c r="C481" s="23">
        <f t="shared" si="22"/>
        <v>36</v>
      </c>
      <c r="D481" s="23" t="str">
        <f t="shared" si="23"/>
        <v>None</v>
      </c>
      <c r="E481" s="22" t="s">
        <v>48</v>
      </c>
      <c r="F481" s="23" t="s">
        <v>49</v>
      </c>
      <c r="G481" s="24">
        <v>102.43</v>
      </c>
    </row>
    <row r="482" spans="1:7">
      <c r="A482" s="22">
        <v>43964</v>
      </c>
      <c r="B482" s="22" t="str">
        <f t="shared" si="21"/>
        <v>May</v>
      </c>
      <c r="C482" s="23">
        <f t="shared" si="22"/>
        <v>20</v>
      </c>
      <c r="D482" s="23" t="str">
        <f t="shared" si="23"/>
        <v>None</v>
      </c>
      <c r="E482" s="22" t="s">
        <v>45</v>
      </c>
      <c r="F482" s="23" t="s">
        <v>57</v>
      </c>
      <c r="G482" s="24">
        <v>66.510000000000005</v>
      </c>
    </row>
    <row r="483" spans="1:7">
      <c r="A483" s="22">
        <v>44031</v>
      </c>
      <c r="B483" s="22" t="str">
        <f t="shared" si="21"/>
        <v>Jul</v>
      </c>
      <c r="C483" s="23">
        <f t="shared" si="22"/>
        <v>30</v>
      </c>
      <c r="D483" s="23" t="str">
        <f t="shared" si="23"/>
        <v>None</v>
      </c>
      <c r="E483" s="22" t="s">
        <v>38</v>
      </c>
      <c r="F483" s="23" t="s">
        <v>58</v>
      </c>
      <c r="G483" s="24">
        <v>69.45</v>
      </c>
    </row>
    <row r="484" spans="1:7">
      <c r="A484" s="22">
        <v>44091</v>
      </c>
      <c r="B484" s="22" t="str">
        <f t="shared" si="21"/>
        <v>Sep</v>
      </c>
      <c r="C484" s="23">
        <f t="shared" si="22"/>
        <v>38</v>
      </c>
      <c r="D484" s="23" t="str">
        <f t="shared" si="23"/>
        <v>None</v>
      </c>
      <c r="E484" s="22" t="s">
        <v>48</v>
      </c>
      <c r="F484" s="23" t="s">
        <v>58</v>
      </c>
      <c r="G484" s="24">
        <v>524.80999999999995</v>
      </c>
    </row>
    <row r="485" spans="1:7">
      <c r="A485" s="22">
        <v>44027</v>
      </c>
      <c r="B485" s="22" t="str">
        <f t="shared" si="21"/>
        <v>Jul</v>
      </c>
      <c r="C485" s="23">
        <f t="shared" si="22"/>
        <v>29</v>
      </c>
      <c r="D485" s="23" t="str">
        <f t="shared" si="23"/>
        <v>None</v>
      </c>
      <c r="E485" s="22" t="s">
        <v>38</v>
      </c>
      <c r="F485" s="23" t="s">
        <v>57</v>
      </c>
      <c r="G485" s="24">
        <v>46.16</v>
      </c>
    </row>
    <row r="486" spans="1:7">
      <c r="A486" s="22">
        <v>43970</v>
      </c>
      <c r="B486" s="22" t="str">
        <f t="shared" si="21"/>
        <v>May</v>
      </c>
      <c r="C486" s="23">
        <f t="shared" si="22"/>
        <v>21</v>
      </c>
      <c r="D486" s="23" t="str">
        <f t="shared" si="23"/>
        <v>None</v>
      </c>
      <c r="E486" s="22" t="s">
        <v>38</v>
      </c>
      <c r="F486" s="23" t="s">
        <v>61</v>
      </c>
      <c r="G486" s="24">
        <v>106.2</v>
      </c>
    </row>
    <row r="487" spans="1:7">
      <c r="A487" s="22">
        <v>44075</v>
      </c>
      <c r="B487" s="22" t="str">
        <f t="shared" si="21"/>
        <v>Sep</v>
      </c>
      <c r="C487" s="23">
        <f t="shared" si="22"/>
        <v>36</v>
      </c>
      <c r="D487" s="23" t="str">
        <f t="shared" si="23"/>
        <v>None</v>
      </c>
      <c r="E487" s="22" t="s">
        <v>48</v>
      </c>
      <c r="F487" s="23" t="s">
        <v>66</v>
      </c>
      <c r="G487" s="24">
        <v>36.4</v>
      </c>
    </row>
    <row r="488" spans="1:7">
      <c r="A488" s="22">
        <v>44073</v>
      </c>
      <c r="B488" s="22" t="str">
        <f t="shared" si="21"/>
        <v>Aug</v>
      </c>
      <c r="C488" s="23">
        <f t="shared" si="22"/>
        <v>36</v>
      </c>
      <c r="D488" s="23" t="str">
        <f t="shared" si="23"/>
        <v>None</v>
      </c>
      <c r="E488" s="22" t="s">
        <v>48</v>
      </c>
      <c r="F488" s="23" t="s">
        <v>49</v>
      </c>
      <c r="G488" s="24">
        <v>96.64</v>
      </c>
    </row>
    <row r="489" spans="1:7">
      <c r="A489" s="22">
        <v>43959</v>
      </c>
      <c r="B489" s="22" t="str">
        <f t="shared" si="21"/>
        <v>May</v>
      </c>
      <c r="C489" s="23">
        <f t="shared" si="22"/>
        <v>19</v>
      </c>
      <c r="D489" s="23" t="str">
        <f t="shared" si="23"/>
        <v>None</v>
      </c>
      <c r="E489" s="22" t="s">
        <v>38</v>
      </c>
      <c r="F489" s="23" t="s">
        <v>57</v>
      </c>
      <c r="G489" s="24">
        <v>46.62</v>
      </c>
    </row>
    <row r="490" spans="1:7">
      <c r="A490" s="22">
        <v>44096</v>
      </c>
      <c r="B490" s="22" t="str">
        <f t="shared" si="21"/>
        <v>Sep</v>
      </c>
      <c r="C490" s="23">
        <f t="shared" si="22"/>
        <v>39</v>
      </c>
      <c r="D490" s="23" t="str">
        <f t="shared" si="23"/>
        <v>None</v>
      </c>
      <c r="E490" s="22" t="s">
        <v>38</v>
      </c>
      <c r="F490" s="23" t="s">
        <v>61</v>
      </c>
      <c r="G490" s="24">
        <v>27.67</v>
      </c>
    </row>
    <row r="491" spans="1:7">
      <c r="A491" s="22">
        <v>44023</v>
      </c>
      <c r="B491" s="22" t="str">
        <f t="shared" si="21"/>
        <v>Jul</v>
      </c>
      <c r="C491" s="23">
        <f t="shared" si="22"/>
        <v>28</v>
      </c>
      <c r="D491" s="23" t="str">
        <f t="shared" si="23"/>
        <v>None</v>
      </c>
      <c r="E491" s="22" t="s">
        <v>45</v>
      </c>
      <c r="F491" s="23" t="s">
        <v>43</v>
      </c>
      <c r="G491" s="24">
        <v>417.93</v>
      </c>
    </row>
    <row r="492" spans="1:7">
      <c r="A492" s="22">
        <v>43955</v>
      </c>
      <c r="B492" s="22" t="str">
        <f t="shared" si="21"/>
        <v>May</v>
      </c>
      <c r="C492" s="23">
        <f t="shared" si="22"/>
        <v>19</v>
      </c>
      <c r="D492" s="23" t="str">
        <f t="shared" si="23"/>
        <v>None</v>
      </c>
      <c r="E492" s="22" t="s">
        <v>48</v>
      </c>
      <c r="F492" s="23" t="s">
        <v>49</v>
      </c>
      <c r="G492" s="24">
        <v>752.78</v>
      </c>
    </row>
    <row r="493" spans="1:7">
      <c r="A493" s="22">
        <v>44095</v>
      </c>
      <c r="B493" s="22" t="str">
        <f t="shared" si="21"/>
        <v>Sep</v>
      </c>
      <c r="C493" s="23">
        <f t="shared" si="22"/>
        <v>39</v>
      </c>
      <c r="D493" s="23" t="str">
        <f t="shared" si="23"/>
        <v>None</v>
      </c>
      <c r="E493" s="22" t="s">
        <v>48</v>
      </c>
      <c r="F493" s="23" t="s">
        <v>46</v>
      </c>
      <c r="G493" s="24">
        <v>96.46</v>
      </c>
    </row>
    <row r="494" spans="1:7">
      <c r="A494" s="22">
        <v>43977</v>
      </c>
      <c r="B494" s="22" t="str">
        <f t="shared" si="21"/>
        <v>May</v>
      </c>
      <c r="C494" s="23">
        <f t="shared" si="22"/>
        <v>22</v>
      </c>
      <c r="D494" s="23" t="str">
        <f t="shared" si="23"/>
        <v>None</v>
      </c>
      <c r="E494" s="22" t="s">
        <v>48</v>
      </c>
      <c r="F494" s="23" t="s">
        <v>57</v>
      </c>
      <c r="G494" s="24">
        <v>240.59</v>
      </c>
    </row>
    <row r="495" spans="1:7">
      <c r="A495" s="22">
        <v>43972</v>
      </c>
      <c r="B495" s="22" t="str">
        <f t="shared" si="21"/>
        <v>May</v>
      </c>
      <c r="C495" s="23">
        <f t="shared" si="22"/>
        <v>21</v>
      </c>
      <c r="D495" s="23" t="str">
        <f t="shared" si="23"/>
        <v>None</v>
      </c>
      <c r="E495" s="22" t="s">
        <v>48</v>
      </c>
      <c r="F495" s="23" t="s">
        <v>66</v>
      </c>
      <c r="G495" s="24">
        <v>36.96</v>
      </c>
    </row>
    <row r="496" spans="1:7">
      <c r="A496" s="22">
        <v>44036</v>
      </c>
      <c r="B496" s="22" t="str">
        <f t="shared" si="21"/>
        <v>Jul</v>
      </c>
      <c r="C496" s="23">
        <f t="shared" si="22"/>
        <v>30</v>
      </c>
      <c r="D496" s="23" t="str">
        <f t="shared" si="23"/>
        <v>None</v>
      </c>
      <c r="E496" s="22" t="s">
        <v>38</v>
      </c>
      <c r="F496" s="23" t="s">
        <v>49</v>
      </c>
      <c r="G496" s="24">
        <v>68.39</v>
      </c>
    </row>
    <row r="497" spans="1:7">
      <c r="A497" s="22">
        <v>44062</v>
      </c>
      <c r="B497" s="22" t="str">
        <f t="shared" si="21"/>
        <v>Aug</v>
      </c>
      <c r="C497" s="23">
        <f t="shared" si="22"/>
        <v>34</v>
      </c>
      <c r="D497" s="23" t="str">
        <f t="shared" si="23"/>
        <v>None</v>
      </c>
      <c r="E497" s="22" t="s">
        <v>48</v>
      </c>
      <c r="F497" s="23" t="s">
        <v>58</v>
      </c>
      <c r="G497" s="24">
        <v>48.74</v>
      </c>
    </row>
    <row r="498" spans="1:7">
      <c r="A498" s="22">
        <v>43992</v>
      </c>
      <c r="B498" s="22" t="str">
        <f t="shared" si="21"/>
        <v>Jun</v>
      </c>
      <c r="C498" s="23">
        <f t="shared" si="22"/>
        <v>24</v>
      </c>
      <c r="D498" s="23" t="str">
        <f t="shared" si="23"/>
        <v>None</v>
      </c>
      <c r="E498" s="22" t="s">
        <v>38</v>
      </c>
      <c r="F498" s="23" t="s">
        <v>61</v>
      </c>
      <c r="G498" s="24">
        <v>28.24</v>
      </c>
    </row>
    <row r="499" spans="1:7">
      <c r="A499" s="22">
        <v>44031</v>
      </c>
      <c r="B499" s="22" t="str">
        <f t="shared" si="21"/>
        <v>Jul</v>
      </c>
      <c r="C499" s="23">
        <f t="shared" si="22"/>
        <v>30</v>
      </c>
      <c r="D499" s="23" t="str">
        <f t="shared" si="23"/>
        <v>None</v>
      </c>
      <c r="E499" s="22" t="s">
        <v>38</v>
      </c>
      <c r="F499" s="23" t="s">
        <v>58</v>
      </c>
      <c r="G499" s="24">
        <v>72.17</v>
      </c>
    </row>
    <row r="500" spans="1:7">
      <c r="A500" s="22">
        <v>43968</v>
      </c>
      <c r="B500" s="22" t="str">
        <f t="shared" si="21"/>
        <v>May</v>
      </c>
      <c r="C500" s="23">
        <f t="shared" si="22"/>
        <v>21</v>
      </c>
      <c r="D500" s="23" t="str">
        <f t="shared" si="23"/>
        <v>None</v>
      </c>
      <c r="E500" s="22" t="s">
        <v>48</v>
      </c>
      <c r="F500" s="23" t="s">
        <v>58</v>
      </c>
      <c r="G500" s="24">
        <v>69.05</v>
      </c>
    </row>
    <row r="501" spans="1:7">
      <c r="A501" s="22">
        <v>43987</v>
      </c>
      <c r="B501" s="22" t="str">
        <f t="shared" si="21"/>
        <v>Jun</v>
      </c>
      <c r="C501" s="23">
        <f t="shared" si="22"/>
        <v>23</v>
      </c>
      <c r="D501" s="23" t="str">
        <f t="shared" si="23"/>
        <v>None</v>
      </c>
      <c r="E501" s="22" t="s">
        <v>45</v>
      </c>
      <c r="F501" s="23" t="s">
        <v>46</v>
      </c>
      <c r="G501" s="24">
        <v>46.14</v>
      </c>
    </row>
    <row r="502" spans="1:7">
      <c r="A502" s="22">
        <v>43971</v>
      </c>
      <c r="B502" s="22" t="str">
        <f t="shared" si="21"/>
        <v>May</v>
      </c>
      <c r="C502" s="23">
        <f t="shared" si="22"/>
        <v>21</v>
      </c>
      <c r="D502" s="23" t="str">
        <f t="shared" si="23"/>
        <v>None</v>
      </c>
      <c r="E502" s="22" t="s">
        <v>38</v>
      </c>
      <c r="F502" s="23" t="s">
        <v>50</v>
      </c>
      <c r="G502" s="24">
        <v>46.27</v>
      </c>
    </row>
    <row r="503" spans="1:7">
      <c r="A503" s="22">
        <v>44072</v>
      </c>
      <c r="B503" s="22" t="str">
        <f t="shared" si="21"/>
        <v>Aug</v>
      </c>
      <c r="C503" s="23">
        <f t="shared" si="22"/>
        <v>35</v>
      </c>
      <c r="D503" s="23" t="str">
        <f t="shared" si="23"/>
        <v>None</v>
      </c>
      <c r="E503" s="22" t="s">
        <v>45</v>
      </c>
      <c r="F503" s="23" t="s">
        <v>57</v>
      </c>
      <c r="G503" s="24">
        <v>138</v>
      </c>
    </row>
    <row r="504" spans="1:7">
      <c r="A504" s="22">
        <v>43988</v>
      </c>
      <c r="B504" s="22" t="str">
        <f t="shared" si="21"/>
        <v>Jun</v>
      </c>
      <c r="C504" s="23">
        <f t="shared" si="22"/>
        <v>23</v>
      </c>
      <c r="D504" s="23" t="str">
        <f t="shared" si="23"/>
        <v>None</v>
      </c>
      <c r="E504" s="22" t="s">
        <v>48</v>
      </c>
      <c r="F504" s="23" t="s">
        <v>56</v>
      </c>
      <c r="G504" s="24">
        <v>57.66</v>
      </c>
    </row>
    <row r="505" spans="1:7">
      <c r="A505" s="22">
        <v>44016</v>
      </c>
      <c r="B505" s="22" t="str">
        <f t="shared" si="21"/>
        <v>Jul</v>
      </c>
      <c r="C505" s="23">
        <f t="shared" si="22"/>
        <v>27</v>
      </c>
      <c r="D505" s="23" t="str">
        <f t="shared" si="23"/>
        <v>None</v>
      </c>
      <c r="E505" s="22" t="s">
        <v>48</v>
      </c>
      <c r="F505" s="23" t="s">
        <v>66</v>
      </c>
      <c r="G505" s="24">
        <v>36.86</v>
      </c>
    </row>
    <row r="506" spans="1:7">
      <c r="A506" s="22">
        <v>44038</v>
      </c>
      <c r="B506" s="22" t="str">
        <f t="shared" si="21"/>
        <v>Jul</v>
      </c>
      <c r="C506" s="23">
        <f t="shared" si="22"/>
        <v>31</v>
      </c>
      <c r="D506" s="23" t="str">
        <f t="shared" si="23"/>
        <v>None</v>
      </c>
      <c r="E506" s="22" t="s">
        <v>38</v>
      </c>
      <c r="F506" s="23" t="s">
        <v>53</v>
      </c>
      <c r="G506" s="24">
        <v>60.83</v>
      </c>
    </row>
    <row r="507" spans="1:7">
      <c r="A507" s="22">
        <v>43965</v>
      </c>
      <c r="B507" s="22" t="str">
        <f t="shared" si="21"/>
        <v>May</v>
      </c>
      <c r="C507" s="23">
        <f t="shared" si="22"/>
        <v>20</v>
      </c>
      <c r="D507" s="23" t="str">
        <f t="shared" si="23"/>
        <v>None</v>
      </c>
      <c r="E507" s="22" t="s">
        <v>48</v>
      </c>
      <c r="F507" s="23" t="s">
        <v>57</v>
      </c>
      <c r="G507" s="24">
        <v>88.62</v>
      </c>
    </row>
    <row r="508" spans="1:7">
      <c r="A508" s="22">
        <v>44094</v>
      </c>
      <c r="B508" s="22" t="str">
        <f t="shared" si="21"/>
        <v>Sep</v>
      </c>
      <c r="C508" s="23">
        <f t="shared" si="22"/>
        <v>39</v>
      </c>
      <c r="D508" s="23" t="str">
        <f t="shared" si="23"/>
        <v>None</v>
      </c>
      <c r="E508" s="22" t="s">
        <v>38</v>
      </c>
      <c r="F508" s="23" t="s">
        <v>61</v>
      </c>
      <c r="G508" s="24">
        <v>80.28</v>
      </c>
    </row>
    <row r="509" spans="1:7">
      <c r="A509" s="22">
        <v>44035</v>
      </c>
      <c r="B509" s="22" t="str">
        <f t="shared" si="21"/>
        <v>Jul</v>
      </c>
      <c r="C509" s="23">
        <f t="shared" si="22"/>
        <v>30</v>
      </c>
      <c r="D509" s="23" t="str">
        <f t="shared" si="23"/>
        <v>None</v>
      </c>
      <c r="E509" s="22" t="s">
        <v>38</v>
      </c>
      <c r="F509" s="23" t="s">
        <v>39</v>
      </c>
      <c r="G509" s="24">
        <v>160.04</v>
      </c>
    </row>
    <row r="510" spans="1:7">
      <c r="A510" s="22">
        <v>44080</v>
      </c>
      <c r="B510" s="22" t="str">
        <f t="shared" si="21"/>
        <v>Sep</v>
      </c>
      <c r="C510" s="23">
        <f t="shared" si="22"/>
        <v>37</v>
      </c>
      <c r="D510" s="23" t="str">
        <f t="shared" si="23"/>
        <v>None</v>
      </c>
      <c r="E510" s="22" t="s">
        <v>38</v>
      </c>
      <c r="F510" s="23" t="s">
        <v>43</v>
      </c>
      <c r="G510" s="24">
        <v>40.799999999999997</v>
      </c>
    </row>
    <row r="511" spans="1:7">
      <c r="A511" s="22">
        <v>43954</v>
      </c>
      <c r="B511" s="22" t="str">
        <f t="shared" si="21"/>
        <v>May</v>
      </c>
      <c r="C511" s="23">
        <f t="shared" si="22"/>
        <v>19</v>
      </c>
      <c r="D511" s="23" t="str">
        <f t="shared" si="23"/>
        <v>None</v>
      </c>
      <c r="E511" s="22" t="s">
        <v>38</v>
      </c>
      <c r="F511" s="23" t="s">
        <v>43</v>
      </c>
      <c r="G511" s="24">
        <v>20.78</v>
      </c>
    </row>
    <row r="512" spans="1:7">
      <c r="A512" s="22">
        <v>44025</v>
      </c>
      <c r="B512" s="22" t="str">
        <f t="shared" si="21"/>
        <v>Jul</v>
      </c>
      <c r="C512" s="23">
        <f t="shared" si="22"/>
        <v>29</v>
      </c>
      <c r="D512" s="23" t="str">
        <f t="shared" si="23"/>
        <v>None</v>
      </c>
      <c r="E512" s="22" t="s">
        <v>48</v>
      </c>
      <c r="F512" s="23" t="s">
        <v>57</v>
      </c>
      <c r="G512" s="24">
        <v>46.05</v>
      </c>
    </row>
    <row r="513" spans="1:7">
      <c r="A513" s="22">
        <v>44006</v>
      </c>
      <c r="B513" s="22" t="str">
        <f t="shared" si="21"/>
        <v>Jun</v>
      </c>
      <c r="C513" s="23">
        <f t="shared" si="22"/>
        <v>26</v>
      </c>
      <c r="D513" s="23" t="str">
        <f t="shared" si="23"/>
        <v>None</v>
      </c>
      <c r="E513" s="22" t="s">
        <v>48</v>
      </c>
      <c r="F513" s="23" t="s">
        <v>66</v>
      </c>
      <c r="G513" s="24">
        <v>36.22</v>
      </c>
    </row>
    <row r="514" spans="1:7">
      <c r="A514" s="22">
        <v>44022</v>
      </c>
      <c r="B514" s="22" t="str">
        <f t="shared" si="21"/>
        <v>Jul</v>
      </c>
      <c r="C514" s="23">
        <f t="shared" si="22"/>
        <v>28</v>
      </c>
      <c r="D514" s="23" t="str">
        <f t="shared" si="23"/>
        <v>None</v>
      </c>
      <c r="E514" s="22" t="s">
        <v>45</v>
      </c>
      <c r="F514" s="23" t="s">
        <v>54</v>
      </c>
      <c r="G514" s="24">
        <v>71.19</v>
      </c>
    </row>
    <row r="515" spans="1:7">
      <c r="A515" s="22">
        <v>44055</v>
      </c>
      <c r="B515" s="22" t="str">
        <f t="shared" si="21"/>
        <v>Aug</v>
      </c>
      <c r="C515" s="23">
        <f t="shared" si="22"/>
        <v>33</v>
      </c>
      <c r="D515" s="23" t="str">
        <f t="shared" si="23"/>
        <v>None</v>
      </c>
      <c r="E515" s="22" t="s">
        <v>45</v>
      </c>
      <c r="F515" s="23" t="s">
        <v>58</v>
      </c>
      <c r="G515" s="24">
        <v>96.89</v>
      </c>
    </row>
    <row r="516" spans="1:7">
      <c r="A516" s="22">
        <v>44100</v>
      </c>
      <c r="B516" s="22" t="str">
        <f t="shared" si="21"/>
        <v>Sep</v>
      </c>
      <c r="C516" s="23">
        <f t="shared" si="22"/>
        <v>39</v>
      </c>
      <c r="D516" s="23" t="str">
        <f t="shared" si="23"/>
        <v>None</v>
      </c>
      <c r="E516" s="22" t="s">
        <v>38</v>
      </c>
      <c r="F516" s="23" t="s">
        <v>54</v>
      </c>
      <c r="G516" s="24">
        <v>23.53</v>
      </c>
    </row>
    <row r="517" spans="1:7">
      <c r="A517" s="22">
        <v>44077</v>
      </c>
      <c r="B517" s="22" t="str">
        <f t="shared" si="21"/>
        <v>Sep</v>
      </c>
      <c r="C517" s="23">
        <f t="shared" si="22"/>
        <v>36</v>
      </c>
      <c r="D517" s="23" t="str">
        <f t="shared" si="23"/>
        <v>None</v>
      </c>
      <c r="E517" s="22" t="s">
        <v>38</v>
      </c>
      <c r="F517" s="23" t="s">
        <v>58</v>
      </c>
      <c r="G517" s="24">
        <v>75.36</v>
      </c>
    </row>
    <row r="518" spans="1:7">
      <c r="A518" s="22">
        <v>43984</v>
      </c>
      <c r="B518" s="22" t="str">
        <f t="shared" ref="B518:B581" si="24">TEXT(A518,"mmm")</f>
        <v>Jun</v>
      </c>
      <c r="C518" s="23">
        <f t="shared" ref="C518:C581" si="25">WEEKNUM(A518)</f>
        <v>23</v>
      </c>
      <c r="D518" s="23" t="str">
        <f t="shared" ref="D518:D581" si="26">IFERROR(VLOOKUP(C518,$AV$7:$AW$14,2,0),"None")</f>
        <v>None</v>
      </c>
      <c r="E518" s="22" t="s">
        <v>38</v>
      </c>
      <c r="F518" s="23" t="s">
        <v>58</v>
      </c>
      <c r="G518" s="24">
        <v>23.64</v>
      </c>
    </row>
    <row r="519" spans="1:7">
      <c r="A519" s="22">
        <v>43983</v>
      </c>
      <c r="B519" s="22" t="str">
        <f t="shared" si="24"/>
        <v>Jun</v>
      </c>
      <c r="C519" s="23">
        <f t="shared" si="25"/>
        <v>23</v>
      </c>
      <c r="D519" s="23" t="str">
        <f t="shared" si="26"/>
        <v>None</v>
      </c>
      <c r="E519" s="22" t="s">
        <v>48</v>
      </c>
      <c r="F519" s="23" t="s">
        <v>56</v>
      </c>
      <c r="G519" s="24">
        <v>60.45</v>
      </c>
    </row>
    <row r="520" spans="1:7">
      <c r="A520" s="22">
        <v>44043</v>
      </c>
      <c r="B520" s="22" t="str">
        <f t="shared" si="24"/>
        <v>Jul</v>
      </c>
      <c r="C520" s="23">
        <f t="shared" si="25"/>
        <v>31</v>
      </c>
      <c r="D520" s="23" t="str">
        <f t="shared" si="26"/>
        <v>None</v>
      </c>
      <c r="E520" s="22" t="s">
        <v>38</v>
      </c>
      <c r="F520" s="23" t="s">
        <v>58</v>
      </c>
      <c r="G520" s="24">
        <v>96.19</v>
      </c>
    </row>
    <row r="521" spans="1:7">
      <c r="A521" s="22">
        <v>43981</v>
      </c>
      <c r="B521" s="22" t="str">
        <f t="shared" si="24"/>
        <v>May</v>
      </c>
      <c r="C521" s="23">
        <f t="shared" si="25"/>
        <v>22</v>
      </c>
      <c r="D521" s="23" t="str">
        <f t="shared" si="26"/>
        <v>None</v>
      </c>
      <c r="E521" s="22" t="s">
        <v>48</v>
      </c>
      <c r="F521" s="23" t="s">
        <v>58</v>
      </c>
      <c r="G521" s="24">
        <v>48.53</v>
      </c>
    </row>
    <row r="522" spans="1:7">
      <c r="A522" s="22">
        <v>44048</v>
      </c>
      <c r="B522" s="22" t="str">
        <f t="shared" si="24"/>
        <v>Aug</v>
      </c>
      <c r="C522" s="23">
        <f t="shared" si="25"/>
        <v>32</v>
      </c>
      <c r="D522" s="23" t="str">
        <f t="shared" si="26"/>
        <v>None</v>
      </c>
      <c r="E522" s="22" t="s">
        <v>38</v>
      </c>
      <c r="F522" s="23" t="s">
        <v>49</v>
      </c>
      <c r="G522" s="24">
        <v>34.71</v>
      </c>
    </row>
    <row r="523" spans="1:7">
      <c r="A523" s="22">
        <v>43981</v>
      </c>
      <c r="B523" s="22" t="str">
        <f t="shared" si="24"/>
        <v>May</v>
      </c>
      <c r="C523" s="23">
        <f t="shared" si="25"/>
        <v>22</v>
      </c>
      <c r="D523" s="23" t="str">
        <f t="shared" si="26"/>
        <v>None</v>
      </c>
      <c r="E523" s="22" t="s">
        <v>38</v>
      </c>
      <c r="F523" s="23" t="s">
        <v>57</v>
      </c>
      <c r="G523" s="24">
        <v>23.88</v>
      </c>
    </row>
    <row r="524" spans="1:7">
      <c r="A524" s="22">
        <v>44079</v>
      </c>
      <c r="B524" s="22" t="str">
        <f t="shared" si="24"/>
        <v>Sep</v>
      </c>
      <c r="C524" s="23">
        <f t="shared" si="25"/>
        <v>36</v>
      </c>
      <c r="D524" s="23" t="str">
        <f t="shared" si="26"/>
        <v>None</v>
      </c>
      <c r="E524" s="22" t="s">
        <v>48</v>
      </c>
      <c r="F524" s="23" t="s">
        <v>53</v>
      </c>
      <c r="G524" s="24">
        <v>58.52</v>
      </c>
    </row>
    <row r="525" spans="1:7">
      <c r="A525" s="22">
        <v>43980</v>
      </c>
      <c r="B525" s="22" t="str">
        <f t="shared" si="24"/>
        <v>May</v>
      </c>
      <c r="C525" s="23">
        <f t="shared" si="25"/>
        <v>22</v>
      </c>
      <c r="D525" s="23" t="str">
        <f t="shared" si="26"/>
        <v>None</v>
      </c>
      <c r="E525" s="22" t="s">
        <v>45</v>
      </c>
      <c r="F525" s="23" t="s">
        <v>46</v>
      </c>
      <c r="G525" s="24">
        <v>69.959999999999994</v>
      </c>
    </row>
    <row r="526" spans="1:7">
      <c r="A526" s="22">
        <v>44036</v>
      </c>
      <c r="B526" s="22" t="str">
        <f t="shared" si="24"/>
        <v>Jul</v>
      </c>
      <c r="C526" s="23">
        <f t="shared" si="25"/>
        <v>30</v>
      </c>
      <c r="D526" s="23" t="str">
        <f t="shared" si="26"/>
        <v>None</v>
      </c>
      <c r="E526" s="22" t="s">
        <v>48</v>
      </c>
      <c r="F526" s="23" t="s">
        <v>49</v>
      </c>
      <c r="G526" s="24">
        <v>33.799999999999997</v>
      </c>
    </row>
    <row r="527" spans="1:7">
      <c r="A527" s="22">
        <v>44052</v>
      </c>
      <c r="B527" s="22" t="str">
        <f t="shared" si="24"/>
        <v>Aug</v>
      </c>
      <c r="C527" s="23">
        <f t="shared" si="25"/>
        <v>33</v>
      </c>
      <c r="D527" s="23" t="str">
        <f t="shared" si="26"/>
        <v>None</v>
      </c>
      <c r="E527" s="22" t="s">
        <v>48</v>
      </c>
      <c r="F527" s="23" t="s">
        <v>46</v>
      </c>
      <c r="G527" s="24">
        <v>48.35</v>
      </c>
    </row>
    <row r="528" spans="1:7">
      <c r="A528" s="22">
        <v>44093</v>
      </c>
      <c r="B528" s="22" t="str">
        <f t="shared" si="24"/>
        <v>Sep</v>
      </c>
      <c r="C528" s="23">
        <f t="shared" si="25"/>
        <v>38</v>
      </c>
      <c r="D528" s="23" t="str">
        <f t="shared" si="26"/>
        <v>None</v>
      </c>
      <c r="E528" s="22" t="s">
        <v>38</v>
      </c>
      <c r="F528" s="23" t="s">
        <v>61</v>
      </c>
      <c r="G528" s="24">
        <v>83</v>
      </c>
    </row>
    <row r="529" spans="1:7">
      <c r="A529" s="22">
        <v>44051</v>
      </c>
      <c r="B529" s="22" t="str">
        <f t="shared" si="24"/>
        <v>Aug</v>
      </c>
      <c r="C529" s="23">
        <f t="shared" si="25"/>
        <v>32</v>
      </c>
      <c r="D529" s="23" t="str">
        <f t="shared" si="26"/>
        <v>None</v>
      </c>
      <c r="E529" s="22" t="s">
        <v>45</v>
      </c>
      <c r="F529" s="23" t="s">
        <v>66</v>
      </c>
      <c r="G529" s="24">
        <v>54.35</v>
      </c>
    </row>
    <row r="530" spans="1:7">
      <c r="A530" s="22">
        <v>43979</v>
      </c>
      <c r="B530" s="22" t="str">
        <f t="shared" si="24"/>
        <v>May</v>
      </c>
      <c r="C530" s="23">
        <f t="shared" si="25"/>
        <v>22</v>
      </c>
      <c r="D530" s="23" t="str">
        <f t="shared" si="26"/>
        <v>None</v>
      </c>
      <c r="E530" s="22" t="s">
        <v>45</v>
      </c>
      <c r="F530" s="23" t="s">
        <v>46</v>
      </c>
      <c r="G530" s="24">
        <v>48.61</v>
      </c>
    </row>
    <row r="531" spans="1:7">
      <c r="A531" s="22">
        <v>44090</v>
      </c>
      <c r="B531" s="22" t="str">
        <f t="shared" si="24"/>
        <v>Sep</v>
      </c>
      <c r="C531" s="23">
        <f t="shared" si="25"/>
        <v>38</v>
      </c>
      <c r="D531" s="23" t="str">
        <f t="shared" si="26"/>
        <v>None</v>
      </c>
      <c r="E531" s="22" t="s">
        <v>38</v>
      </c>
      <c r="F531" s="23" t="s">
        <v>49</v>
      </c>
      <c r="G531" s="24">
        <v>132.63999999999999</v>
      </c>
    </row>
    <row r="532" spans="1:7">
      <c r="A532" s="22">
        <v>43970</v>
      </c>
      <c r="B532" s="22" t="str">
        <f t="shared" si="24"/>
        <v>May</v>
      </c>
      <c r="C532" s="23">
        <f t="shared" si="25"/>
        <v>21</v>
      </c>
      <c r="D532" s="23" t="str">
        <f t="shared" si="26"/>
        <v>None</v>
      </c>
      <c r="E532" s="22" t="s">
        <v>38</v>
      </c>
      <c r="F532" s="23" t="s">
        <v>50</v>
      </c>
      <c r="G532" s="24">
        <v>46.88</v>
      </c>
    </row>
    <row r="533" spans="1:7">
      <c r="A533" s="22">
        <v>44011</v>
      </c>
      <c r="B533" s="22" t="str">
        <f t="shared" si="24"/>
        <v>Jun</v>
      </c>
      <c r="C533" s="23">
        <f t="shared" si="25"/>
        <v>27</v>
      </c>
      <c r="D533" s="23" t="str">
        <f t="shared" si="26"/>
        <v>None</v>
      </c>
      <c r="E533" s="22" t="s">
        <v>38</v>
      </c>
      <c r="F533" s="23" t="s">
        <v>57</v>
      </c>
      <c r="G533" s="24">
        <v>46.66</v>
      </c>
    </row>
    <row r="534" spans="1:7">
      <c r="A534" s="22">
        <v>43956</v>
      </c>
      <c r="B534" s="22" t="str">
        <f t="shared" si="24"/>
        <v>May</v>
      </c>
      <c r="C534" s="23">
        <f t="shared" si="25"/>
        <v>19</v>
      </c>
      <c r="D534" s="23" t="str">
        <f t="shared" si="26"/>
        <v>None</v>
      </c>
      <c r="E534" s="22" t="s">
        <v>45</v>
      </c>
      <c r="F534" s="23" t="s">
        <v>50</v>
      </c>
      <c r="G534" s="24">
        <v>545.70000000000005</v>
      </c>
    </row>
    <row r="535" spans="1:7">
      <c r="A535" s="22">
        <v>44000</v>
      </c>
      <c r="B535" s="22" t="str">
        <f t="shared" si="24"/>
        <v>Jun</v>
      </c>
      <c r="C535" s="23">
        <f t="shared" si="25"/>
        <v>25</v>
      </c>
      <c r="D535" s="23" t="str">
        <f t="shared" si="26"/>
        <v>None</v>
      </c>
      <c r="E535" s="22" t="s">
        <v>48</v>
      </c>
      <c r="F535" s="23" t="s">
        <v>61</v>
      </c>
      <c r="G535" s="24">
        <v>28.19</v>
      </c>
    </row>
    <row r="536" spans="1:7">
      <c r="A536" s="22">
        <v>43983</v>
      </c>
      <c r="B536" s="22" t="str">
        <f t="shared" si="24"/>
        <v>Jun</v>
      </c>
      <c r="C536" s="23">
        <f t="shared" si="25"/>
        <v>23</v>
      </c>
      <c r="D536" s="23" t="str">
        <f t="shared" si="26"/>
        <v>None</v>
      </c>
      <c r="E536" s="22" t="s">
        <v>48</v>
      </c>
      <c r="F536" s="23" t="s">
        <v>43</v>
      </c>
      <c r="G536" s="24">
        <v>40.29</v>
      </c>
    </row>
    <row r="537" spans="1:7">
      <c r="A537" s="22">
        <v>44049</v>
      </c>
      <c r="B537" s="22" t="str">
        <f t="shared" si="24"/>
        <v>Aug</v>
      </c>
      <c r="C537" s="23">
        <f t="shared" si="25"/>
        <v>32</v>
      </c>
      <c r="D537" s="23" t="str">
        <f t="shared" si="26"/>
        <v>None</v>
      </c>
      <c r="E537" s="22" t="s">
        <v>45</v>
      </c>
      <c r="F537" s="23" t="s">
        <v>57</v>
      </c>
      <c r="G537" s="24">
        <v>46.62</v>
      </c>
    </row>
    <row r="538" spans="1:7">
      <c r="A538" s="22">
        <v>43954</v>
      </c>
      <c r="B538" s="22" t="str">
        <f t="shared" si="24"/>
        <v>May</v>
      </c>
      <c r="C538" s="23">
        <f t="shared" si="25"/>
        <v>19</v>
      </c>
      <c r="D538" s="23" t="str">
        <f t="shared" si="26"/>
        <v>None</v>
      </c>
      <c r="E538" s="22" t="s">
        <v>48</v>
      </c>
      <c r="F538" s="23" t="s">
        <v>57</v>
      </c>
      <c r="G538" s="24">
        <v>46.28</v>
      </c>
    </row>
    <row r="539" spans="1:7">
      <c r="A539" s="22">
        <v>44010</v>
      </c>
      <c r="B539" s="22" t="str">
        <f t="shared" si="24"/>
        <v>Jun</v>
      </c>
      <c r="C539" s="23">
        <f t="shared" si="25"/>
        <v>27</v>
      </c>
      <c r="D539" s="23" t="str">
        <f t="shared" si="26"/>
        <v>None</v>
      </c>
      <c r="E539" s="22" t="s">
        <v>48</v>
      </c>
      <c r="F539" s="23" t="s">
        <v>57</v>
      </c>
      <c r="G539" s="24">
        <v>69.58</v>
      </c>
    </row>
    <row r="540" spans="1:7">
      <c r="A540" s="22">
        <v>44002</v>
      </c>
      <c r="B540" s="22" t="str">
        <f t="shared" si="24"/>
        <v>Jun</v>
      </c>
      <c r="C540" s="23">
        <f t="shared" si="25"/>
        <v>25</v>
      </c>
      <c r="D540" s="23" t="str">
        <f t="shared" si="26"/>
        <v>None</v>
      </c>
      <c r="E540" s="22" t="s">
        <v>48</v>
      </c>
      <c r="F540" s="23" t="s">
        <v>49</v>
      </c>
      <c r="G540" s="24">
        <v>627.63</v>
      </c>
    </row>
    <row r="541" spans="1:7">
      <c r="A541" s="22">
        <v>44058</v>
      </c>
      <c r="B541" s="22" t="str">
        <f t="shared" si="24"/>
        <v>Aug</v>
      </c>
      <c r="C541" s="23">
        <f t="shared" si="25"/>
        <v>33</v>
      </c>
      <c r="D541" s="23" t="str">
        <f t="shared" si="26"/>
        <v>None</v>
      </c>
      <c r="E541" s="22" t="s">
        <v>38</v>
      </c>
      <c r="F541" s="23" t="s">
        <v>61</v>
      </c>
      <c r="G541" s="24">
        <v>83.33</v>
      </c>
    </row>
    <row r="542" spans="1:7">
      <c r="A542" s="22">
        <v>44060</v>
      </c>
      <c r="B542" s="22" t="str">
        <f t="shared" si="24"/>
        <v>Aug</v>
      </c>
      <c r="C542" s="23">
        <f t="shared" si="25"/>
        <v>34</v>
      </c>
      <c r="D542" s="23" t="str">
        <f t="shared" si="26"/>
        <v>None</v>
      </c>
      <c r="E542" s="22" t="s">
        <v>38</v>
      </c>
      <c r="F542" s="23" t="s">
        <v>50</v>
      </c>
      <c r="G542" s="24">
        <v>46.82</v>
      </c>
    </row>
    <row r="543" spans="1:7">
      <c r="A543" s="22">
        <v>44011</v>
      </c>
      <c r="B543" s="22" t="str">
        <f t="shared" si="24"/>
        <v>Jun</v>
      </c>
      <c r="C543" s="23">
        <f t="shared" si="25"/>
        <v>27</v>
      </c>
      <c r="D543" s="23" t="str">
        <f t="shared" si="26"/>
        <v>None</v>
      </c>
      <c r="E543" s="22" t="s">
        <v>48</v>
      </c>
      <c r="F543" s="23" t="s">
        <v>66</v>
      </c>
      <c r="G543" s="24">
        <v>38.65</v>
      </c>
    </row>
    <row r="544" spans="1:7">
      <c r="A544" s="22">
        <v>44052</v>
      </c>
      <c r="B544" s="22" t="str">
        <f t="shared" si="24"/>
        <v>Aug</v>
      </c>
      <c r="C544" s="23">
        <f t="shared" si="25"/>
        <v>33</v>
      </c>
      <c r="D544" s="23" t="str">
        <f t="shared" si="26"/>
        <v>None</v>
      </c>
      <c r="E544" s="22" t="s">
        <v>45</v>
      </c>
      <c r="F544" s="23" t="s">
        <v>43</v>
      </c>
      <c r="G544" s="24">
        <v>20.72</v>
      </c>
    </row>
    <row r="545" spans="1:7">
      <c r="A545" s="22">
        <v>43997</v>
      </c>
      <c r="B545" s="22" t="str">
        <f t="shared" si="24"/>
        <v>Jun</v>
      </c>
      <c r="C545" s="23">
        <f t="shared" si="25"/>
        <v>25</v>
      </c>
      <c r="D545" s="23" t="str">
        <f t="shared" si="26"/>
        <v>None</v>
      </c>
      <c r="E545" s="22" t="s">
        <v>38</v>
      </c>
      <c r="F545" s="23" t="s">
        <v>49</v>
      </c>
      <c r="G545" s="24">
        <v>102.38</v>
      </c>
    </row>
    <row r="546" spans="1:7">
      <c r="A546" s="22">
        <v>44054</v>
      </c>
      <c r="B546" s="22" t="str">
        <f t="shared" si="24"/>
        <v>Aug</v>
      </c>
      <c r="C546" s="23">
        <f t="shared" si="25"/>
        <v>33</v>
      </c>
      <c r="D546" s="23" t="str">
        <f t="shared" si="26"/>
        <v>None</v>
      </c>
      <c r="E546" s="22" t="s">
        <v>38</v>
      </c>
      <c r="F546" s="23" t="s">
        <v>56</v>
      </c>
      <c r="G546" s="24">
        <v>38.950000000000003</v>
      </c>
    </row>
    <row r="547" spans="1:7">
      <c r="A547" s="22">
        <v>43998</v>
      </c>
      <c r="B547" s="22" t="str">
        <f t="shared" si="24"/>
        <v>Jun</v>
      </c>
      <c r="C547" s="23">
        <f t="shared" si="25"/>
        <v>25</v>
      </c>
      <c r="D547" s="23" t="str">
        <f t="shared" si="26"/>
        <v>None</v>
      </c>
      <c r="E547" s="22" t="s">
        <v>45</v>
      </c>
      <c r="F547" s="23" t="s">
        <v>43</v>
      </c>
      <c r="G547" s="24">
        <v>20.47</v>
      </c>
    </row>
    <row r="548" spans="1:7">
      <c r="A548" s="22">
        <v>44051</v>
      </c>
      <c r="B548" s="22" t="str">
        <f t="shared" si="24"/>
        <v>Aug</v>
      </c>
      <c r="C548" s="23">
        <f t="shared" si="25"/>
        <v>32</v>
      </c>
      <c r="D548" s="23" t="str">
        <f t="shared" si="26"/>
        <v>None</v>
      </c>
      <c r="E548" s="22" t="s">
        <v>45</v>
      </c>
      <c r="F548" s="23" t="s">
        <v>39</v>
      </c>
      <c r="G548" s="24">
        <v>80.2</v>
      </c>
    </row>
    <row r="549" spans="1:7">
      <c r="A549" s="22">
        <v>44012</v>
      </c>
      <c r="B549" s="22" t="str">
        <f t="shared" si="24"/>
        <v>Jun</v>
      </c>
      <c r="C549" s="23">
        <f t="shared" si="25"/>
        <v>27</v>
      </c>
      <c r="D549" s="23" t="str">
        <f t="shared" si="26"/>
        <v>None</v>
      </c>
      <c r="E549" s="22" t="s">
        <v>48</v>
      </c>
      <c r="F549" s="23" t="s">
        <v>58</v>
      </c>
      <c r="G549" s="24">
        <v>24.61</v>
      </c>
    </row>
    <row r="550" spans="1:7">
      <c r="A550" s="22">
        <v>44040</v>
      </c>
      <c r="B550" s="22" t="str">
        <f t="shared" si="24"/>
        <v>Jul</v>
      </c>
      <c r="C550" s="23">
        <f t="shared" si="25"/>
        <v>31</v>
      </c>
      <c r="D550" s="23" t="str">
        <f t="shared" si="26"/>
        <v>None</v>
      </c>
      <c r="E550" s="22" t="s">
        <v>48</v>
      </c>
      <c r="F550" s="23" t="s">
        <v>49</v>
      </c>
      <c r="G550" s="24">
        <v>34</v>
      </c>
    </row>
    <row r="551" spans="1:7">
      <c r="A551" s="22">
        <v>44052</v>
      </c>
      <c r="B551" s="22" t="str">
        <f t="shared" si="24"/>
        <v>Aug</v>
      </c>
      <c r="C551" s="23">
        <f t="shared" si="25"/>
        <v>33</v>
      </c>
      <c r="D551" s="23" t="str">
        <f t="shared" si="26"/>
        <v>None</v>
      </c>
      <c r="E551" s="22" t="s">
        <v>48</v>
      </c>
      <c r="F551" s="23" t="s">
        <v>54</v>
      </c>
      <c r="G551" s="24">
        <v>257.95999999999998</v>
      </c>
    </row>
    <row r="552" spans="1:7">
      <c r="A552" s="22">
        <v>44065</v>
      </c>
      <c r="B552" s="22" t="str">
        <f t="shared" si="24"/>
        <v>Aug</v>
      </c>
      <c r="C552" s="23">
        <f t="shared" si="25"/>
        <v>34</v>
      </c>
      <c r="D552" s="23" t="str">
        <f t="shared" si="26"/>
        <v>None</v>
      </c>
      <c r="E552" s="22" t="s">
        <v>38</v>
      </c>
      <c r="F552" s="23" t="s">
        <v>58</v>
      </c>
      <c r="G552" s="24">
        <v>46.72</v>
      </c>
    </row>
    <row r="553" spans="1:7">
      <c r="A553" s="22">
        <v>44006</v>
      </c>
      <c r="B553" s="22" t="str">
        <f t="shared" si="24"/>
        <v>Jun</v>
      </c>
      <c r="C553" s="23">
        <f t="shared" si="25"/>
        <v>26</v>
      </c>
      <c r="D553" s="23" t="str">
        <f t="shared" si="26"/>
        <v>None</v>
      </c>
      <c r="E553" s="22" t="s">
        <v>38</v>
      </c>
      <c r="F553" s="23" t="s">
        <v>58</v>
      </c>
      <c r="G553" s="24">
        <v>92.32</v>
      </c>
    </row>
    <row r="554" spans="1:7">
      <c r="A554" s="22">
        <v>44011</v>
      </c>
      <c r="B554" s="22" t="str">
        <f t="shared" si="24"/>
        <v>Jun</v>
      </c>
      <c r="C554" s="23">
        <f t="shared" si="25"/>
        <v>27</v>
      </c>
      <c r="D554" s="23" t="str">
        <f t="shared" si="26"/>
        <v>None</v>
      </c>
      <c r="E554" s="22" t="s">
        <v>48</v>
      </c>
      <c r="F554" s="23" t="s">
        <v>50</v>
      </c>
      <c r="G554" s="24">
        <v>23.59</v>
      </c>
    </row>
    <row r="555" spans="1:7">
      <c r="A555" s="22">
        <v>44070</v>
      </c>
      <c r="B555" s="22" t="str">
        <f t="shared" si="24"/>
        <v>Aug</v>
      </c>
      <c r="C555" s="23">
        <f t="shared" si="25"/>
        <v>35</v>
      </c>
      <c r="D555" s="23" t="str">
        <f t="shared" si="26"/>
        <v>None</v>
      </c>
      <c r="E555" s="22" t="s">
        <v>48</v>
      </c>
      <c r="F555" s="23" t="s">
        <v>50</v>
      </c>
      <c r="G555" s="24">
        <v>46.53</v>
      </c>
    </row>
    <row r="556" spans="1:7">
      <c r="A556" s="22">
        <v>43992</v>
      </c>
      <c r="B556" s="22" t="str">
        <f t="shared" si="24"/>
        <v>Jun</v>
      </c>
      <c r="C556" s="23">
        <f t="shared" si="25"/>
        <v>24</v>
      </c>
      <c r="D556" s="23" t="str">
        <f t="shared" si="26"/>
        <v>None</v>
      </c>
      <c r="E556" s="22" t="s">
        <v>48</v>
      </c>
      <c r="F556" s="23" t="s">
        <v>49</v>
      </c>
      <c r="G556" s="24">
        <v>33.479999999999997</v>
      </c>
    </row>
    <row r="557" spans="1:7">
      <c r="A557" s="22">
        <v>44026</v>
      </c>
      <c r="B557" s="22" t="str">
        <f t="shared" si="24"/>
        <v>Jul</v>
      </c>
      <c r="C557" s="23">
        <f t="shared" si="25"/>
        <v>29</v>
      </c>
      <c r="D557" s="23" t="str">
        <f t="shared" si="26"/>
        <v>None</v>
      </c>
      <c r="E557" s="22" t="s">
        <v>48</v>
      </c>
      <c r="F557" s="23" t="s">
        <v>49</v>
      </c>
      <c r="G557" s="24">
        <v>66.91</v>
      </c>
    </row>
    <row r="558" spans="1:7">
      <c r="A558" s="22">
        <v>44060</v>
      </c>
      <c r="B558" s="22" t="str">
        <f t="shared" si="24"/>
        <v>Aug</v>
      </c>
      <c r="C558" s="23">
        <f t="shared" si="25"/>
        <v>34</v>
      </c>
      <c r="D558" s="23" t="str">
        <f t="shared" si="26"/>
        <v>None</v>
      </c>
      <c r="E558" s="22" t="s">
        <v>45</v>
      </c>
      <c r="F558" s="23" t="s">
        <v>53</v>
      </c>
      <c r="G558" s="24">
        <v>28.88</v>
      </c>
    </row>
    <row r="559" spans="1:7">
      <c r="A559" s="22">
        <v>44051</v>
      </c>
      <c r="B559" s="22" t="str">
        <f t="shared" si="24"/>
        <v>Aug</v>
      </c>
      <c r="C559" s="23">
        <f t="shared" si="25"/>
        <v>32</v>
      </c>
      <c r="D559" s="23" t="str">
        <f t="shared" si="26"/>
        <v>None</v>
      </c>
      <c r="E559" s="22" t="s">
        <v>45</v>
      </c>
      <c r="F559" s="23" t="s">
        <v>43</v>
      </c>
      <c r="G559" s="24">
        <v>140.44</v>
      </c>
    </row>
    <row r="560" spans="1:7">
      <c r="A560" s="22">
        <v>43993</v>
      </c>
      <c r="B560" s="22" t="str">
        <f t="shared" si="24"/>
        <v>Jun</v>
      </c>
      <c r="C560" s="23">
        <f t="shared" si="25"/>
        <v>24</v>
      </c>
      <c r="D560" s="23" t="str">
        <f t="shared" si="26"/>
        <v>None</v>
      </c>
      <c r="E560" s="22" t="s">
        <v>48</v>
      </c>
      <c r="F560" s="23" t="s">
        <v>57</v>
      </c>
      <c r="G560" s="24">
        <v>46.52</v>
      </c>
    </row>
    <row r="561" spans="1:7">
      <c r="A561" s="22">
        <v>43976</v>
      </c>
      <c r="B561" s="22" t="str">
        <f t="shared" si="24"/>
        <v>May</v>
      </c>
      <c r="C561" s="23">
        <f t="shared" si="25"/>
        <v>22</v>
      </c>
      <c r="D561" s="23" t="str">
        <f t="shared" si="26"/>
        <v>None</v>
      </c>
      <c r="E561" s="22" t="s">
        <v>38</v>
      </c>
      <c r="F561" s="23" t="s">
        <v>49</v>
      </c>
      <c r="G561" s="24">
        <v>64.349999999999994</v>
      </c>
    </row>
    <row r="562" spans="1:7">
      <c r="A562" s="22">
        <v>43993</v>
      </c>
      <c r="B562" s="22" t="str">
        <f t="shared" si="24"/>
        <v>Jun</v>
      </c>
      <c r="C562" s="23">
        <f t="shared" si="25"/>
        <v>24</v>
      </c>
      <c r="D562" s="23" t="str">
        <f t="shared" si="26"/>
        <v>None</v>
      </c>
      <c r="E562" s="22" t="s">
        <v>48</v>
      </c>
      <c r="F562" s="23" t="s">
        <v>50</v>
      </c>
      <c r="G562" s="24">
        <v>44.39</v>
      </c>
    </row>
    <row r="563" spans="1:7">
      <c r="A563" s="22">
        <v>44001</v>
      </c>
      <c r="B563" s="22" t="str">
        <f t="shared" si="24"/>
        <v>Jun</v>
      </c>
      <c r="C563" s="23">
        <f t="shared" si="25"/>
        <v>25</v>
      </c>
      <c r="D563" s="23" t="str">
        <f t="shared" si="26"/>
        <v>None</v>
      </c>
      <c r="E563" s="22" t="s">
        <v>48</v>
      </c>
      <c r="F563" s="23" t="s">
        <v>43</v>
      </c>
      <c r="G563" s="24">
        <v>40.24</v>
      </c>
    </row>
    <row r="564" spans="1:7">
      <c r="A564" s="22">
        <v>43989</v>
      </c>
      <c r="B564" s="22" t="str">
        <f t="shared" si="24"/>
        <v>Jun</v>
      </c>
      <c r="C564" s="23">
        <f t="shared" si="25"/>
        <v>24</v>
      </c>
      <c r="D564" s="23" t="str">
        <f t="shared" si="26"/>
        <v>None</v>
      </c>
      <c r="E564" s="22" t="s">
        <v>48</v>
      </c>
      <c r="F564" s="23" t="s">
        <v>50</v>
      </c>
      <c r="G564" s="24">
        <v>46.48</v>
      </c>
    </row>
    <row r="565" spans="1:7">
      <c r="A565" s="22">
        <v>44067</v>
      </c>
      <c r="B565" s="22" t="str">
        <f t="shared" si="24"/>
        <v>Aug</v>
      </c>
      <c r="C565" s="23">
        <f t="shared" si="25"/>
        <v>35</v>
      </c>
      <c r="D565" s="23" t="str">
        <f t="shared" si="26"/>
        <v>None</v>
      </c>
      <c r="E565" s="22" t="s">
        <v>48</v>
      </c>
      <c r="F565" s="23" t="s">
        <v>50</v>
      </c>
      <c r="G565" s="24">
        <v>23.51</v>
      </c>
    </row>
    <row r="566" spans="1:7">
      <c r="A566" s="22">
        <v>43994</v>
      </c>
      <c r="B566" s="22" t="str">
        <f t="shared" si="24"/>
        <v>Jun</v>
      </c>
      <c r="C566" s="23">
        <f t="shared" si="25"/>
        <v>24</v>
      </c>
      <c r="D566" s="23" t="str">
        <f t="shared" si="26"/>
        <v>None</v>
      </c>
      <c r="E566" s="22" t="s">
        <v>38</v>
      </c>
      <c r="F566" s="23" t="s">
        <v>54</v>
      </c>
      <c r="G566" s="24">
        <v>24.16</v>
      </c>
    </row>
    <row r="567" spans="1:7">
      <c r="A567" s="22">
        <v>44062</v>
      </c>
      <c r="B567" s="22" t="str">
        <f t="shared" si="24"/>
        <v>Aug</v>
      </c>
      <c r="C567" s="23">
        <f t="shared" si="25"/>
        <v>34</v>
      </c>
      <c r="D567" s="23" t="str">
        <f t="shared" si="26"/>
        <v>None</v>
      </c>
      <c r="E567" s="22" t="s">
        <v>48</v>
      </c>
      <c r="F567" s="23" t="s">
        <v>57</v>
      </c>
      <c r="G567" s="24">
        <v>92.9</v>
      </c>
    </row>
    <row r="568" spans="1:7">
      <c r="A568" s="22">
        <v>44051</v>
      </c>
      <c r="B568" s="22" t="str">
        <f t="shared" si="24"/>
        <v>Aug</v>
      </c>
      <c r="C568" s="23">
        <f t="shared" si="25"/>
        <v>32</v>
      </c>
      <c r="D568" s="23" t="str">
        <f t="shared" si="26"/>
        <v>None</v>
      </c>
      <c r="E568" s="22" t="s">
        <v>38</v>
      </c>
      <c r="F568" s="23" t="s">
        <v>53</v>
      </c>
      <c r="G568" s="24">
        <v>87.47</v>
      </c>
    </row>
    <row r="569" spans="1:7">
      <c r="A569" s="22">
        <v>44067</v>
      </c>
      <c r="B569" s="22" t="str">
        <f t="shared" si="24"/>
        <v>Aug</v>
      </c>
      <c r="C569" s="23">
        <f t="shared" si="25"/>
        <v>35</v>
      </c>
      <c r="D569" s="23" t="str">
        <f t="shared" si="26"/>
        <v>None</v>
      </c>
      <c r="E569" s="22" t="s">
        <v>48</v>
      </c>
      <c r="F569" s="23" t="s">
        <v>57</v>
      </c>
      <c r="G569" s="24">
        <v>69.98</v>
      </c>
    </row>
    <row r="570" spans="1:7">
      <c r="A570" s="22">
        <v>44046</v>
      </c>
      <c r="B570" s="22" t="str">
        <f t="shared" si="24"/>
        <v>Aug</v>
      </c>
      <c r="C570" s="23">
        <f t="shared" si="25"/>
        <v>32</v>
      </c>
      <c r="D570" s="23" t="str">
        <f t="shared" si="26"/>
        <v>None</v>
      </c>
      <c r="E570" s="22" t="s">
        <v>48</v>
      </c>
      <c r="F570" s="23" t="s">
        <v>57</v>
      </c>
      <c r="G570" s="24">
        <v>44.33</v>
      </c>
    </row>
    <row r="571" spans="1:7">
      <c r="A571" s="22">
        <v>44074</v>
      </c>
      <c r="B571" s="22" t="str">
        <f t="shared" si="24"/>
        <v>Aug</v>
      </c>
      <c r="C571" s="23">
        <f t="shared" si="25"/>
        <v>36</v>
      </c>
      <c r="D571" s="23" t="str">
        <f t="shared" si="26"/>
        <v>None</v>
      </c>
      <c r="E571" s="22" t="s">
        <v>38</v>
      </c>
      <c r="F571" s="23" t="s">
        <v>49</v>
      </c>
      <c r="G571" s="24">
        <v>33.229999999999997</v>
      </c>
    </row>
    <row r="572" spans="1:7">
      <c r="A572" s="22">
        <v>44059</v>
      </c>
      <c r="B572" s="22" t="str">
        <f t="shared" si="24"/>
        <v>Aug</v>
      </c>
      <c r="C572" s="23">
        <f t="shared" si="25"/>
        <v>34</v>
      </c>
      <c r="D572" s="23" t="str">
        <f t="shared" si="26"/>
        <v>None</v>
      </c>
      <c r="E572" s="22" t="s">
        <v>45</v>
      </c>
      <c r="F572" s="23" t="s">
        <v>58</v>
      </c>
      <c r="G572" s="24">
        <v>72.45</v>
      </c>
    </row>
    <row r="573" spans="1:7">
      <c r="A573" s="22">
        <v>44048</v>
      </c>
      <c r="B573" s="22" t="str">
        <f t="shared" si="24"/>
        <v>Aug</v>
      </c>
      <c r="C573" s="23">
        <f t="shared" si="25"/>
        <v>32</v>
      </c>
      <c r="D573" s="23" t="str">
        <f t="shared" si="26"/>
        <v>None</v>
      </c>
      <c r="E573" s="22" t="s">
        <v>48</v>
      </c>
      <c r="F573" s="23" t="s">
        <v>61</v>
      </c>
      <c r="G573" s="24">
        <v>27.59</v>
      </c>
    </row>
    <row r="574" spans="1:7">
      <c r="A574" s="22">
        <v>43963</v>
      </c>
      <c r="B574" s="22" t="str">
        <f t="shared" si="24"/>
        <v>May</v>
      </c>
      <c r="C574" s="23">
        <f t="shared" si="25"/>
        <v>20</v>
      </c>
      <c r="D574" s="23" t="str">
        <f t="shared" si="26"/>
        <v>None</v>
      </c>
      <c r="E574" s="22" t="s">
        <v>48</v>
      </c>
      <c r="F574" s="23" t="s">
        <v>43</v>
      </c>
      <c r="G574" s="24">
        <v>20.89</v>
      </c>
    </row>
    <row r="575" spans="1:7">
      <c r="A575" s="22">
        <v>44001</v>
      </c>
      <c r="B575" s="22" t="str">
        <f t="shared" si="24"/>
        <v>Jun</v>
      </c>
      <c r="C575" s="23">
        <f t="shared" si="25"/>
        <v>25</v>
      </c>
      <c r="D575" s="23" t="str">
        <f t="shared" si="26"/>
        <v>None</v>
      </c>
      <c r="E575" s="22" t="s">
        <v>48</v>
      </c>
      <c r="F575" s="23" t="s">
        <v>53</v>
      </c>
      <c r="G575" s="24">
        <v>58.18</v>
      </c>
    </row>
    <row r="576" spans="1:7">
      <c r="A576" s="22">
        <v>43993</v>
      </c>
      <c r="B576" s="22" t="str">
        <f t="shared" si="24"/>
        <v>Jun</v>
      </c>
      <c r="C576" s="23">
        <f t="shared" si="25"/>
        <v>24</v>
      </c>
      <c r="D576" s="23" t="str">
        <f t="shared" si="26"/>
        <v>None</v>
      </c>
      <c r="E576" s="22" t="s">
        <v>48</v>
      </c>
      <c r="F576" s="23" t="s">
        <v>50</v>
      </c>
      <c r="G576" s="24">
        <v>66.66</v>
      </c>
    </row>
    <row r="577" spans="1:7">
      <c r="A577" s="22">
        <v>43999</v>
      </c>
      <c r="B577" s="22" t="str">
        <f t="shared" si="24"/>
        <v>Jun</v>
      </c>
      <c r="C577" s="23">
        <f t="shared" si="25"/>
        <v>25</v>
      </c>
      <c r="D577" s="23" t="str">
        <f t="shared" si="26"/>
        <v>None</v>
      </c>
      <c r="E577" s="22" t="s">
        <v>48</v>
      </c>
      <c r="F577" s="23" t="s">
        <v>57</v>
      </c>
      <c r="G577" s="24">
        <v>22.94</v>
      </c>
    </row>
    <row r="578" spans="1:7">
      <c r="A578" s="22">
        <v>43997</v>
      </c>
      <c r="B578" s="22" t="str">
        <f t="shared" si="24"/>
        <v>Jun</v>
      </c>
      <c r="C578" s="23">
        <f t="shared" si="25"/>
        <v>25</v>
      </c>
      <c r="D578" s="23" t="str">
        <f t="shared" si="26"/>
        <v>None</v>
      </c>
      <c r="E578" s="22" t="s">
        <v>45</v>
      </c>
      <c r="F578" s="23" t="s">
        <v>49</v>
      </c>
      <c r="G578" s="24">
        <v>68.36</v>
      </c>
    </row>
    <row r="579" spans="1:7">
      <c r="A579" s="22">
        <v>44058</v>
      </c>
      <c r="B579" s="22" t="str">
        <f t="shared" si="24"/>
        <v>Aug</v>
      </c>
      <c r="C579" s="23">
        <f t="shared" si="25"/>
        <v>33</v>
      </c>
      <c r="D579" s="23" t="str">
        <f t="shared" si="26"/>
        <v>None</v>
      </c>
      <c r="E579" s="22" t="s">
        <v>38</v>
      </c>
      <c r="F579" s="23" t="s">
        <v>57</v>
      </c>
      <c r="G579" s="24">
        <v>66.33</v>
      </c>
    </row>
    <row r="580" spans="1:7">
      <c r="A580" s="22">
        <v>43998</v>
      </c>
      <c r="B580" s="22" t="str">
        <f t="shared" si="24"/>
        <v>Jun</v>
      </c>
      <c r="C580" s="23">
        <f t="shared" si="25"/>
        <v>25</v>
      </c>
      <c r="D580" s="23" t="str">
        <f t="shared" si="26"/>
        <v>None</v>
      </c>
      <c r="E580" s="22" t="s">
        <v>48</v>
      </c>
      <c r="F580" s="23" t="s">
        <v>46</v>
      </c>
      <c r="G580" s="24">
        <v>50.75</v>
      </c>
    </row>
    <row r="581" spans="1:7">
      <c r="A581" s="22">
        <v>44095</v>
      </c>
      <c r="B581" s="22" t="str">
        <f t="shared" si="24"/>
        <v>Sep</v>
      </c>
      <c r="C581" s="23">
        <f t="shared" si="25"/>
        <v>39</v>
      </c>
      <c r="D581" s="23" t="str">
        <f t="shared" si="26"/>
        <v>None</v>
      </c>
      <c r="E581" s="22" t="s">
        <v>45</v>
      </c>
      <c r="F581" s="23" t="s">
        <v>39</v>
      </c>
      <c r="G581" s="24">
        <v>240.16</v>
      </c>
    </row>
    <row r="582" spans="1:7">
      <c r="A582" s="22">
        <v>44009</v>
      </c>
      <c r="B582" s="22" t="str">
        <f t="shared" ref="B582:B645" si="27">TEXT(A582,"mmm")</f>
        <v>Jun</v>
      </c>
      <c r="C582" s="23">
        <f t="shared" ref="C582:C645" si="28">WEEKNUM(A582)</f>
        <v>26</v>
      </c>
      <c r="D582" s="23" t="str">
        <f t="shared" ref="D582:D645" si="29">IFERROR(VLOOKUP(C582,$AV$7:$AW$14,2,0),"None")</f>
        <v>None</v>
      </c>
      <c r="E582" s="22" t="s">
        <v>48</v>
      </c>
      <c r="F582" s="23" t="s">
        <v>49</v>
      </c>
      <c r="G582" s="24">
        <v>68.36</v>
      </c>
    </row>
    <row r="583" spans="1:7">
      <c r="A583" s="22">
        <v>43998</v>
      </c>
      <c r="B583" s="22" t="str">
        <f t="shared" si="27"/>
        <v>Jun</v>
      </c>
      <c r="C583" s="23">
        <f t="shared" si="28"/>
        <v>25</v>
      </c>
      <c r="D583" s="23" t="str">
        <f t="shared" si="29"/>
        <v>None</v>
      </c>
      <c r="E583" s="22" t="s">
        <v>48</v>
      </c>
      <c r="F583" s="23" t="s">
        <v>39</v>
      </c>
      <c r="G583" s="24">
        <v>80.540000000000006</v>
      </c>
    </row>
    <row r="584" spans="1:7">
      <c r="A584" s="22">
        <v>43968</v>
      </c>
      <c r="B584" s="22" t="str">
        <f t="shared" si="27"/>
        <v>May</v>
      </c>
      <c r="C584" s="23">
        <f t="shared" si="28"/>
        <v>21</v>
      </c>
      <c r="D584" s="23" t="str">
        <f t="shared" si="29"/>
        <v>None</v>
      </c>
      <c r="E584" s="22" t="s">
        <v>48</v>
      </c>
      <c r="F584" s="23" t="s">
        <v>50</v>
      </c>
      <c r="G584" s="24">
        <v>480.07</v>
      </c>
    </row>
    <row r="585" spans="1:7">
      <c r="A585" s="22">
        <v>44072</v>
      </c>
      <c r="B585" s="22" t="str">
        <f t="shared" si="27"/>
        <v>Aug</v>
      </c>
      <c r="C585" s="23">
        <f t="shared" si="28"/>
        <v>35</v>
      </c>
      <c r="D585" s="23" t="str">
        <f t="shared" si="29"/>
        <v>None</v>
      </c>
      <c r="E585" s="22" t="s">
        <v>48</v>
      </c>
      <c r="F585" s="23" t="s">
        <v>54</v>
      </c>
      <c r="G585" s="24">
        <v>47.92</v>
      </c>
    </row>
    <row r="586" spans="1:7">
      <c r="A586" s="22">
        <v>44099</v>
      </c>
      <c r="B586" s="22" t="str">
        <f t="shared" si="27"/>
        <v>Sep</v>
      </c>
      <c r="C586" s="23">
        <f t="shared" si="28"/>
        <v>39</v>
      </c>
      <c r="D586" s="23" t="str">
        <f t="shared" si="29"/>
        <v>None</v>
      </c>
      <c r="E586" s="22" t="s">
        <v>48</v>
      </c>
      <c r="F586" s="23" t="s">
        <v>56</v>
      </c>
      <c r="G586" s="24">
        <v>42.83</v>
      </c>
    </row>
    <row r="587" spans="1:7">
      <c r="A587" s="22">
        <v>43961</v>
      </c>
      <c r="B587" s="22" t="str">
        <f t="shared" si="27"/>
        <v>May</v>
      </c>
      <c r="C587" s="23">
        <f t="shared" si="28"/>
        <v>20</v>
      </c>
      <c r="D587" s="23" t="str">
        <f t="shared" si="29"/>
        <v>None</v>
      </c>
      <c r="E587" s="22" t="s">
        <v>38</v>
      </c>
      <c r="F587" s="23" t="s">
        <v>56</v>
      </c>
      <c r="G587" s="24">
        <v>63.41</v>
      </c>
    </row>
    <row r="588" spans="1:7">
      <c r="A588" s="22">
        <v>44088</v>
      </c>
      <c r="B588" s="22" t="str">
        <f t="shared" si="27"/>
        <v>Sep</v>
      </c>
      <c r="C588" s="23">
        <f t="shared" si="28"/>
        <v>38</v>
      </c>
      <c r="D588" s="23" t="str">
        <f t="shared" si="29"/>
        <v>None</v>
      </c>
      <c r="E588" s="22" t="s">
        <v>45</v>
      </c>
      <c r="F588" s="23" t="s">
        <v>46</v>
      </c>
      <c r="G588" s="24">
        <v>50.04</v>
      </c>
    </row>
    <row r="589" spans="1:7">
      <c r="A589" s="22">
        <v>44010</v>
      </c>
      <c r="B589" s="22" t="str">
        <f t="shared" si="27"/>
        <v>Jun</v>
      </c>
      <c r="C589" s="23">
        <f t="shared" si="28"/>
        <v>27</v>
      </c>
      <c r="D589" s="23" t="str">
        <f t="shared" si="29"/>
        <v>None</v>
      </c>
      <c r="E589" s="22" t="s">
        <v>38</v>
      </c>
      <c r="F589" s="23" t="s">
        <v>57</v>
      </c>
      <c r="G589" s="24">
        <v>23.64</v>
      </c>
    </row>
    <row r="590" spans="1:7">
      <c r="A590" s="22">
        <v>44047</v>
      </c>
      <c r="B590" s="22" t="str">
        <f t="shared" si="27"/>
        <v>Aug</v>
      </c>
      <c r="C590" s="23">
        <f t="shared" si="28"/>
        <v>32</v>
      </c>
      <c r="D590" s="23" t="str">
        <f t="shared" si="29"/>
        <v>None</v>
      </c>
      <c r="E590" s="22" t="s">
        <v>38</v>
      </c>
      <c r="F590" s="23" t="s">
        <v>50</v>
      </c>
      <c r="G590" s="24">
        <v>69.42</v>
      </c>
    </row>
    <row r="591" spans="1:7">
      <c r="A591" s="22">
        <v>44049</v>
      </c>
      <c r="B591" s="22" t="str">
        <f t="shared" si="27"/>
        <v>Aug</v>
      </c>
      <c r="C591" s="23">
        <f t="shared" si="28"/>
        <v>32</v>
      </c>
      <c r="D591" s="23" t="str">
        <f t="shared" si="29"/>
        <v>None</v>
      </c>
      <c r="E591" s="22" t="s">
        <v>38</v>
      </c>
      <c r="F591" s="23" t="s">
        <v>54</v>
      </c>
      <c r="G591" s="24">
        <v>71.849999999999994</v>
      </c>
    </row>
    <row r="592" spans="1:7">
      <c r="A592" s="22">
        <v>44048</v>
      </c>
      <c r="B592" s="22" t="str">
        <f t="shared" si="27"/>
        <v>Aug</v>
      </c>
      <c r="C592" s="23">
        <f t="shared" si="28"/>
        <v>32</v>
      </c>
      <c r="D592" s="23" t="str">
        <f t="shared" si="29"/>
        <v>None</v>
      </c>
      <c r="E592" s="22" t="s">
        <v>38</v>
      </c>
      <c r="F592" s="23" t="s">
        <v>53</v>
      </c>
      <c r="G592" s="24">
        <v>29.11</v>
      </c>
    </row>
    <row r="593" spans="1:7">
      <c r="A593" s="22">
        <v>44010</v>
      </c>
      <c r="B593" s="22" t="str">
        <f t="shared" si="27"/>
        <v>Jun</v>
      </c>
      <c r="C593" s="23">
        <f t="shared" si="28"/>
        <v>27</v>
      </c>
      <c r="D593" s="23" t="str">
        <f t="shared" si="29"/>
        <v>None</v>
      </c>
      <c r="E593" s="22" t="s">
        <v>48</v>
      </c>
      <c r="F593" s="23" t="s">
        <v>49</v>
      </c>
      <c r="G593" s="24">
        <v>730.52</v>
      </c>
    </row>
    <row r="594" spans="1:7">
      <c r="A594" s="22">
        <v>44072</v>
      </c>
      <c r="B594" s="22" t="str">
        <f t="shared" si="27"/>
        <v>Aug</v>
      </c>
      <c r="C594" s="23">
        <f t="shared" si="28"/>
        <v>35</v>
      </c>
      <c r="D594" s="23" t="str">
        <f t="shared" si="29"/>
        <v>None</v>
      </c>
      <c r="E594" s="22" t="s">
        <v>38</v>
      </c>
      <c r="F594" s="23" t="s">
        <v>53</v>
      </c>
      <c r="G594" s="24">
        <v>28.97</v>
      </c>
    </row>
    <row r="595" spans="1:7">
      <c r="A595" s="22">
        <v>44047</v>
      </c>
      <c r="B595" s="22" t="str">
        <f t="shared" si="27"/>
        <v>Aug</v>
      </c>
      <c r="C595" s="23">
        <f t="shared" si="28"/>
        <v>32</v>
      </c>
      <c r="D595" s="23" t="str">
        <f t="shared" si="29"/>
        <v>None</v>
      </c>
      <c r="E595" s="22" t="s">
        <v>38</v>
      </c>
      <c r="F595" s="23" t="s">
        <v>46</v>
      </c>
      <c r="G595" s="24">
        <v>25.81</v>
      </c>
    </row>
    <row r="596" spans="1:7">
      <c r="A596" s="22">
        <v>44010</v>
      </c>
      <c r="B596" s="22" t="str">
        <f t="shared" si="27"/>
        <v>Jun</v>
      </c>
      <c r="C596" s="23">
        <f t="shared" si="28"/>
        <v>27</v>
      </c>
      <c r="D596" s="23" t="str">
        <f t="shared" si="29"/>
        <v>None</v>
      </c>
      <c r="E596" s="22" t="s">
        <v>38</v>
      </c>
      <c r="F596" s="23" t="s">
        <v>57</v>
      </c>
      <c r="G596" s="24">
        <v>46.21</v>
      </c>
    </row>
    <row r="597" spans="1:7">
      <c r="A597" s="22">
        <v>44061</v>
      </c>
      <c r="B597" s="22" t="str">
        <f t="shared" si="27"/>
        <v>Aug</v>
      </c>
      <c r="C597" s="23">
        <f t="shared" si="28"/>
        <v>34</v>
      </c>
      <c r="D597" s="23" t="str">
        <f t="shared" si="29"/>
        <v>None</v>
      </c>
      <c r="E597" s="22" t="s">
        <v>38</v>
      </c>
      <c r="F597" s="23" t="s">
        <v>50</v>
      </c>
      <c r="G597" s="24">
        <v>22.56</v>
      </c>
    </row>
    <row r="598" spans="1:7">
      <c r="A598" s="22">
        <v>44077</v>
      </c>
      <c r="B598" s="22" t="str">
        <f t="shared" si="27"/>
        <v>Sep</v>
      </c>
      <c r="C598" s="23">
        <f t="shared" si="28"/>
        <v>36</v>
      </c>
      <c r="D598" s="23" t="str">
        <f t="shared" si="29"/>
        <v>None</v>
      </c>
      <c r="E598" s="22" t="s">
        <v>48</v>
      </c>
      <c r="F598" s="23" t="s">
        <v>54</v>
      </c>
      <c r="G598" s="24">
        <v>47.7</v>
      </c>
    </row>
    <row r="599" spans="1:7">
      <c r="A599" s="22">
        <v>43985</v>
      </c>
      <c r="B599" s="22" t="str">
        <f t="shared" si="27"/>
        <v>Jun</v>
      </c>
      <c r="C599" s="23">
        <f t="shared" si="28"/>
        <v>23</v>
      </c>
      <c r="D599" s="23" t="str">
        <f t="shared" si="29"/>
        <v>None</v>
      </c>
      <c r="E599" s="22" t="s">
        <v>38</v>
      </c>
      <c r="F599" s="23" t="s">
        <v>43</v>
      </c>
      <c r="G599" s="24">
        <v>60.03</v>
      </c>
    </row>
    <row r="600" spans="1:7">
      <c r="A600" s="22">
        <v>44079</v>
      </c>
      <c r="B600" s="22" t="str">
        <f t="shared" si="27"/>
        <v>Sep</v>
      </c>
      <c r="C600" s="23">
        <f t="shared" si="28"/>
        <v>36</v>
      </c>
      <c r="D600" s="23" t="str">
        <f t="shared" si="29"/>
        <v>None</v>
      </c>
      <c r="E600" s="22" t="s">
        <v>45</v>
      </c>
      <c r="F600" s="23" t="s">
        <v>39</v>
      </c>
      <c r="G600" s="24">
        <v>152.44</v>
      </c>
    </row>
    <row r="601" spans="1:7">
      <c r="A601" s="22">
        <v>44060</v>
      </c>
      <c r="B601" s="22" t="str">
        <f t="shared" si="27"/>
        <v>Aug</v>
      </c>
      <c r="C601" s="23">
        <f t="shared" si="28"/>
        <v>34</v>
      </c>
      <c r="D601" s="23" t="str">
        <f t="shared" si="29"/>
        <v>None</v>
      </c>
      <c r="E601" s="22" t="s">
        <v>38</v>
      </c>
      <c r="F601" s="23" t="s">
        <v>61</v>
      </c>
      <c r="G601" s="24">
        <v>83.66</v>
      </c>
    </row>
    <row r="602" spans="1:7">
      <c r="A602" s="22">
        <v>44001</v>
      </c>
      <c r="B602" s="22" t="str">
        <f t="shared" si="27"/>
        <v>Jun</v>
      </c>
      <c r="C602" s="23">
        <f t="shared" si="28"/>
        <v>25</v>
      </c>
      <c r="D602" s="23" t="str">
        <f t="shared" si="29"/>
        <v>None</v>
      </c>
      <c r="E602" s="22" t="s">
        <v>48</v>
      </c>
      <c r="F602" s="23" t="s">
        <v>57</v>
      </c>
      <c r="G602" s="24">
        <v>69.75</v>
      </c>
    </row>
    <row r="603" spans="1:7">
      <c r="A603" s="22">
        <v>44008</v>
      </c>
      <c r="B603" s="22" t="str">
        <f t="shared" si="27"/>
        <v>Jun</v>
      </c>
      <c r="C603" s="23">
        <f t="shared" si="28"/>
        <v>26</v>
      </c>
      <c r="D603" s="23" t="str">
        <f t="shared" si="29"/>
        <v>None</v>
      </c>
      <c r="E603" s="22" t="s">
        <v>48</v>
      </c>
      <c r="F603" s="23" t="s">
        <v>53</v>
      </c>
      <c r="G603" s="24">
        <v>58.01</v>
      </c>
    </row>
    <row r="604" spans="1:7">
      <c r="A604" s="22">
        <v>44062</v>
      </c>
      <c r="B604" s="22" t="str">
        <f t="shared" si="27"/>
        <v>Aug</v>
      </c>
      <c r="C604" s="23">
        <f t="shared" si="28"/>
        <v>34</v>
      </c>
      <c r="D604" s="23" t="str">
        <f t="shared" si="29"/>
        <v>None</v>
      </c>
      <c r="E604" s="22" t="s">
        <v>38</v>
      </c>
      <c r="F604" s="23" t="s">
        <v>66</v>
      </c>
      <c r="G604" s="24">
        <v>54.43</v>
      </c>
    </row>
    <row r="605" spans="1:7">
      <c r="A605" s="22">
        <v>43998</v>
      </c>
      <c r="B605" s="22" t="str">
        <f t="shared" si="27"/>
        <v>Jun</v>
      </c>
      <c r="C605" s="23">
        <f t="shared" si="28"/>
        <v>25</v>
      </c>
      <c r="D605" s="23" t="str">
        <f t="shared" si="29"/>
        <v>None</v>
      </c>
      <c r="E605" s="22" t="s">
        <v>48</v>
      </c>
      <c r="F605" s="23" t="s">
        <v>39</v>
      </c>
      <c r="G605" s="24">
        <v>560.16999999999996</v>
      </c>
    </row>
    <row r="606" spans="1:7">
      <c r="A606" s="22">
        <v>44000</v>
      </c>
      <c r="B606" s="22" t="str">
        <f t="shared" si="27"/>
        <v>Jun</v>
      </c>
      <c r="C606" s="23">
        <f t="shared" si="28"/>
        <v>25</v>
      </c>
      <c r="D606" s="23" t="str">
        <f t="shared" si="29"/>
        <v>None</v>
      </c>
      <c r="E606" s="22" t="s">
        <v>48</v>
      </c>
      <c r="F606" s="23" t="s">
        <v>58</v>
      </c>
      <c r="G606" s="24">
        <v>50.24</v>
      </c>
    </row>
    <row r="607" spans="1:7">
      <c r="A607" s="22">
        <v>44069</v>
      </c>
      <c r="B607" s="22" t="str">
        <f t="shared" si="27"/>
        <v>Aug</v>
      </c>
      <c r="C607" s="23">
        <f t="shared" si="28"/>
        <v>35</v>
      </c>
      <c r="D607" s="23" t="str">
        <f t="shared" si="29"/>
        <v>None</v>
      </c>
      <c r="E607" s="22" t="s">
        <v>48</v>
      </c>
      <c r="F607" s="23" t="s">
        <v>43</v>
      </c>
      <c r="G607" s="24">
        <v>60.84</v>
      </c>
    </row>
    <row r="608" spans="1:7">
      <c r="A608" s="22">
        <v>44042</v>
      </c>
      <c r="B608" s="22" t="str">
        <f t="shared" si="27"/>
        <v>Jul</v>
      </c>
      <c r="C608" s="23">
        <f t="shared" si="28"/>
        <v>31</v>
      </c>
      <c r="D608" s="23" t="str">
        <f t="shared" si="29"/>
        <v>None</v>
      </c>
      <c r="E608" s="22" t="s">
        <v>48</v>
      </c>
      <c r="F608" s="23" t="s">
        <v>57</v>
      </c>
      <c r="G608" s="24">
        <v>46.18</v>
      </c>
    </row>
    <row r="609" spans="1:7">
      <c r="A609" s="22">
        <v>43955</v>
      </c>
      <c r="B609" s="22" t="str">
        <f t="shared" si="27"/>
        <v>May</v>
      </c>
      <c r="C609" s="23">
        <f t="shared" si="28"/>
        <v>19</v>
      </c>
      <c r="D609" s="23" t="str">
        <f t="shared" si="29"/>
        <v>None</v>
      </c>
      <c r="E609" s="22" t="s">
        <v>48</v>
      </c>
      <c r="F609" s="23" t="s">
        <v>49</v>
      </c>
      <c r="G609" s="24">
        <v>66.7</v>
      </c>
    </row>
    <row r="610" spans="1:7">
      <c r="A610" s="22">
        <v>43989</v>
      </c>
      <c r="B610" s="22" t="str">
        <f t="shared" si="27"/>
        <v>Jun</v>
      </c>
      <c r="C610" s="23">
        <f t="shared" si="28"/>
        <v>24</v>
      </c>
      <c r="D610" s="23" t="str">
        <f t="shared" si="29"/>
        <v>None</v>
      </c>
      <c r="E610" s="22" t="s">
        <v>38</v>
      </c>
      <c r="F610" s="23" t="s">
        <v>46</v>
      </c>
      <c r="G610" s="24">
        <v>48.49</v>
      </c>
    </row>
    <row r="611" spans="1:7">
      <c r="A611" s="22">
        <v>43998</v>
      </c>
      <c r="B611" s="22" t="str">
        <f t="shared" si="27"/>
        <v>Jun</v>
      </c>
      <c r="C611" s="23">
        <f t="shared" si="28"/>
        <v>25</v>
      </c>
      <c r="D611" s="23" t="str">
        <f t="shared" si="29"/>
        <v>None</v>
      </c>
      <c r="E611" s="22" t="s">
        <v>38</v>
      </c>
      <c r="F611" s="23" t="s">
        <v>46</v>
      </c>
      <c r="G611" s="24">
        <v>48.61</v>
      </c>
    </row>
    <row r="612" spans="1:7">
      <c r="A612" s="22">
        <v>44049</v>
      </c>
      <c r="B612" s="22" t="str">
        <f t="shared" si="27"/>
        <v>Aug</v>
      </c>
      <c r="C612" s="23">
        <f t="shared" si="28"/>
        <v>32</v>
      </c>
      <c r="D612" s="23" t="str">
        <f t="shared" si="29"/>
        <v>None</v>
      </c>
      <c r="E612" s="22" t="s">
        <v>48</v>
      </c>
      <c r="F612" s="23" t="s">
        <v>50</v>
      </c>
      <c r="G612" s="24">
        <v>46.2</v>
      </c>
    </row>
    <row r="613" spans="1:7">
      <c r="A613" s="22">
        <v>44038</v>
      </c>
      <c r="B613" s="22" t="str">
        <f t="shared" si="27"/>
        <v>Jul</v>
      </c>
      <c r="C613" s="23">
        <f t="shared" si="28"/>
        <v>31</v>
      </c>
      <c r="D613" s="23" t="str">
        <f t="shared" si="29"/>
        <v>None</v>
      </c>
      <c r="E613" s="22" t="s">
        <v>45</v>
      </c>
      <c r="F613" s="23" t="s">
        <v>57</v>
      </c>
      <c r="G613" s="24">
        <v>46.18</v>
      </c>
    </row>
    <row r="614" spans="1:7">
      <c r="A614" s="22">
        <v>43991</v>
      </c>
      <c r="B614" s="22" t="str">
        <f t="shared" si="27"/>
        <v>Jun</v>
      </c>
      <c r="C614" s="23">
        <f t="shared" si="28"/>
        <v>24</v>
      </c>
      <c r="D614" s="23" t="str">
        <f t="shared" si="29"/>
        <v>None</v>
      </c>
      <c r="E614" s="22" t="s">
        <v>38</v>
      </c>
      <c r="F614" s="23" t="s">
        <v>66</v>
      </c>
      <c r="G614" s="24">
        <v>18.510000000000002</v>
      </c>
    </row>
    <row r="615" spans="1:7">
      <c r="A615" s="22">
        <v>44005</v>
      </c>
      <c r="B615" s="22" t="str">
        <f t="shared" si="27"/>
        <v>Jun</v>
      </c>
      <c r="C615" s="23">
        <f t="shared" si="28"/>
        <v>26</v>
      </c>
      <c r="D615" s="23" t="str">
        <f t="shared" si="29"/>
        <v>None</v>
      </c>
      <c r="E615" s="22" t="s">
        <v>38</v>
      </c>
      <c r="F615" s="23" t="s">
        <v>43</v>
      </c>
      <c r="G615" s="24">
        <v>80.19</v>
      </c>
    </row>
    <row r="616" spans="1:7">
      <c r="A616" s="22">
        <v>43989</v>
      </c>
      <c r="B616" s="22" t="str">
        <f t="shared" si="27"/>
        <v>Jun</v>
      </c>
      <c r="C616" s="23">
        <f t="shared" si="28"/>
        <v>24</v>
      </c>
      <c r="D616" s="23" t="str">
        <f t="shared" si="29"/>
        <v>None</v>
      </c>
      <c r="E616" s="22" t="s">
        <v>48</v>
      </c>
      <c r="F616" s="23" t="s">
        <v>57</v>
      </c>
      <c r="G616" s="24">
        <v>46.62</v>
      </c>
    </row>
    <row r="617" spans="1:7">
      <c r="A617" s="22">
        <v>43979</v>
      </c>
      <c r="B617" s="22" t="str">
        <f t="shared" si="27"/>
        <v>May</v>
      </c>
      <c r="C617" s="23">
        <f t="shared" si="28"/>
        <v>22</v>
      </c>
      <c r="D617" s="23" t="str">
        <f t="shared" si="29"/>
        <v>None</v>
      </c>
      <c r="E617" s="22" t="s">
        <v>45</v>
      </c>
      <c r="F617" s="23" t="s">
        <v>49</v>
      </c>
      <c r="G617" s="24">
        <v>99.65</v>
      </c>
    </row>
    <row r="618" spans="1:7">
      <c r="A618" s="22">
        <v>43988</v>
      </c>
      <c r="B618" s="22" t="str">
        <f t="shared" si="27"/>
        <v>Jun</v>
      </c>
      <c r="C618" s="23">
        <f t="shared" si="28"/>
        <v>23</v>
      </c>
      <c r="D618" s="23" t="str">
        <f t="shared" si="29"/>
        <v>None</v>
      </c>
      <c r="E618" s="22" t="s">
        <v>48</v>
      </c>
      <c r="F618" s="23" t="s">
        <v>46</v>
      </c>
      <c r="G618" s="24">
        <v>72.400000000000006</v>
      </c>
    </row>
    <row r="619" spans="1:7">
      <c r="A619" s="22">
        <v>44000</v>
      </c>
      <c r="B619" s="22" t="str">
        <f t="shared" si="27"/>
        <v>Jun</v>
      </c>
      <c r="C619" s="23">
        <f t="shared" si="28"/>
        <v>25</v>
      </c>
      <c r="D619" s="23" t="str">
        <f t="shared" si="29"/>
        <v>None</v>
      </c>
      <c r="E619" s="22" t="s">
        <v>48</v>
      </c>
      <c r="F619" s="23" t="s">
        <v>43</v>
      </c>
      <c r="G619" s="24">
        <v>40.07</v>
      </c>
    </row>
    <row r="620" spans="1:7">
      <c r="A620" s="22">
        <v>44053</v>
      </c>
      <c r="B620" s="22" t="str">
        <f t="shared" si="27"/>
        <v>Aug</v>
      </c>
      <c r="C620" s="23">
        <f t="shared" si="28"/>
        <v>33</v>
      </c>
      <c r="D620" s="23" t="str">
        <f t="shared" si="29"/>
        <v>None</v>
      </c>
      <c r="E620" s="22" t="s">
        <v>45</v>
      </c>
      <c r="F620" s="23" t="s">
        <v>49</v>
      </c>
      <c r="G620" s="24">
        <v>33.15</v>
      </c>
    </row>
    <row r="621" spans="1:7">
      <c r="A621" s="22">
        <v>43991</v>
      </c>
      <c r="B621" s="22" t="str">
        <f t="shared" si="27"/>
        <v>Jun</v>
      </c>
      <c r="C621" s="23">
        <f t="shared" si="28"/>
        <v>24</v>
      </c>
      <c r="D621" s="23" t="str">
        <f t="shared" si="29"/>
        <v>None</v>
      </c>
      <c r="E621" s="22" t="s">
        <v>48</v>
      </c>
      <c r="F621" s="23" t="s">
        <v>43</v>
      </c>
      <c r="G621" s="24">
        <v>341.85</v>
      </c>
    </row>
    <row r="622" spans="1:7">
      <c r="A622" s="22">
        <v>43992</v>
      </c>
      <c r="B622" s="22" t="str">
        <f t="shared" si="27"/>
        <v>Jun</v>
      </c>
      <c r="C622" s="23">
        <f t="shared" si="28"/>
        <v>24</v>
      </c>
      <c r="D622" s="23" t="str">
        <f t="shared" si="29"/>
        <v>None</v>
      </c>
      <c r="E622" s="22" t="s">
        <v>48</v>
      </c>
      <c r="F622" s="23" t="s">
        <v>46</v>
      </c>
      <c r="G622" s="24">
        <v>25.99</v>
      </c>
    </row>
    <row r="623" spans="1:7">
      <c r="A623" s="22">
        <v>44067</v>
      </c>
      <c r="B623" s="22" t="str">
        <f t="shared" si="27"/>
        <v>Aug</v>
      </c>
      <c r="C623" s="23">
        <f t="shared" si="28"/>
        <v>35</v>
      </c>
      <c r="D623" s="23" t="str">
        <f t="shared" si="29"/>
        <v>None</v>
      </c>
      <c r="E623" s="22" t="s">
        <v>48</v>
      </c>
      <c r="F623" s="23" t="s">
        <v>49</v>
      </c>
      <c r="G623" s="24">
        <v>102.05</v>
      </c>
    </row>
    <row r="624" spans="1:7">
      <c r="A624" s="22">
        <v>44068</v>
      </c>
      <c r="B624" s="22" t="str">
        <f t="shared" si="27"/>
        <v>Aug</v>
      </c>
      <c r="C624" s="23">
        <f t="shared" si="28"/>
        <v>35</v>
      </c>
      <c r="D624" s="23" t="str">
        <f t="shared" si="29"/>
        <v>None</v>
      </c>
      <c r="E624" s="22" t="s">
        <v>38</v>
      </c>
      <c r="F624" s="23" t="s">
        <v>56</v>
      </c>
      <c r="G624" s="24">
        <v>38.32</v>
      </c>
    </row>
    <row r="625" spans="1:7">
      <c r="A625" s="22">
        <v>44000</v>
      </c>
      <c r="B625" s="22" t="str">
        <f t="shared" si="27"/>
        <v>Jun</v>
      </c>
      <c r="C625" s="23">
        <f t="shared" si="28"/>
        <v>25</v>
      </c>
      <c r="D625" s="23" t="str">
        <f t="shared" si="29"/>
        <v>None</v>
      </c>
      <c r="E625" s="22" t="s">
        <v>48</v>
      </c>
      <c r="F625" s="23" t="s">
        <v>56</v>
      </c>
      <c r="G625" s="24">
        <v>38.049999999999997</v>
      </c>
    </row>
    <row r="626" spans="1:7">
      <c r="A626" s="22">
        <v>44044</v>
      </c>
      <c r="B626" s="22" t="str">
        <f t="shared" si="27"/>
        <v>Aug</v>
      </c>
      <c r="C626" s="23">
        <f t="shared" si="28"/>
        <v>31</v>
      </c>
      <c r="D626" s="23" t="str">
        <f t="shared" si="29"/>
        <v>None</v>
      </c>
      <c r="E626" s="22" t="s">
        <v>38</v>
      </c>
      <c r="F626" s="23" t="s">
        <v>43</v>
      </c>
      <c r="G626" s="24">
        <v>60.4</v>
      </c>
    </row>
    <row r="627" spans="1:7">
      <c r="A627" s="22">
        <v>44096</v>
      </c>
      <c r="B627" s="22" t="str">
        <f t="shared" si="27"/>
        <v>Sep</v>
      </c>
      <c r="C627" s="23">
        <f t="shared" si="28"/>
        <v>39</v>
      </c>
      <c r="D627" s="23" t="str">
        <f t="shared" si="29"/>
        <v>None</v>
      </c>
      <c r="E627" s="22" t="s">
        <v>48</v>
      </c>
      <c r="F627" s="23" t="s">
        <v>49</v>
      </c>
      <c r="G627" s="24">
        <v>658.76</v>
      </c>
    </row>
    <row r="628" spans="1:7">
      <c r="A628" s="22">
        <v>44065</v>
      </c>
      <c r="B628" s="22" t="str">
        <f t="shared" si="27"/>
        <v>Aug</v>
      </c>
      <c r="C628" s="23">
        <f t="shared" si="28"/>
        <v>34</v>
      </c>
      <c r="D628" s="23" t="str">
        <f t="shared" si="29"/>
        <v>None</v>
      </c>
      <c r="E628" s="22" t="s">
        <v>45</v>
      </c>
      <c r="F628" s="23" t="s">
        <v>46</v>
      </c>
      <c r="G628" s="24">
        <v>69.87</v>
      </c>
    </row>
    <row r="629" spans="1:7">
      <c r="A629" s="22">
        <v>44015</v>
      </c>
      <c r="B629" s="22" t="str">
        <f t="shared" si="27"/>
        <v>Jul</v>
      </c>
      <c r="C629" s="23">
        <f t="shared" si="28"/>
        <v>27</v>
      </c>
      <c r="D629" s="23" t="str">
        <f t="shared" si="29"/>
        <v>None</v>
      </c>
      <c r="E629" s="22" t="s">
        <v>48</v>
      </c>
      <c r="F629" s="23" t="s">
        <v>46</v>
      </c>
      <c r="G629" s="24">
        <v>48.31</v>
      </c>
    </row>
    <row r="630" spans="1:7">
      <c r="A630" s="22">
        <v>44068</v>
      </c>
      <c r="B630" s="22" t="str">
        <f t="shared" si="27"/>
        <v>Aug</v>
      </c>
      <c r="C630" s="23">
        <f t="shared" si="28"/>
        <v>35</v>
      </c>
      <c r="D630" s="23" t="str">
        <f t="shared" si="29"/>
        <v>None</v>
      </c>
      <c r="E630" s="22" t="s">
        <v>45</v>
      </c>
      <c r="F630" s="23" t="s">
        <v>57</v>
      </c>
      <c r="G630" s="24">
        <v>22.16</v>
      </c>
    </row>
    <row r="631" spans="1:7">
      <c r="A631" s="22">
        <v>44003</v>
      </c>
      <c r="B631" s="22" t="str">
        <f t="shared" si="27"/>
        <v>Jun</v>
      </c>
      <c r="C631" s="23">
        <f t="shared" si="28"/>
        <v>26</v>
      </c>
      <c r="D631" s="23" t="str">
        <f t="shared" si="29"/>
        <v>None</v>
      </c>
      <c r="E631" s="22" t="s">
        <v>48</v>
      </c>
      <c r="F631" s="23" t="s">
        <v>43</v>
      </c>
      <c r="G631" s="24">
        <v>40.51</v>
      </c>
    </row>
    <row r="632" spans="1:7">
      <c r="A632" s="22">
        <v>44038</v>
      </c>
      <c r="B632" s="22" t="str">
        <f t="shared" si="27"/>
        <v>Jul</v>
      </c>
      <c r="C632" s="23">
        <f t="shared" si="28"/>
        <v>31</v>
      </c>
      <c r="D632" s="23" t="str">
        <f t="shared" si="29"/>
        <v>None</v>
      </c>
      <c r="E632" s="22" t="s">
        <v>38</v>
      </c>
      <c r="F632" s="23" t="s">
        <v>54</v>
      </c>
      <c r="G632" s="24">
        <v>47.54</v>
      </c>
    </row>
    <row r="633" spans="1:7">
      <c r="A633" s="22">
        <v>44059</v>
      </c>
      <c r="B633" s="22" t="str">
        <f t="shared" si="27"/>
        <v>Aug</v>
      </c>
      <c r="C633" s="23">
        <f t="shared" si="28"/>
        <v>34</v>
      </c>
      <c r="D633" s="23" t="str">
        <f t="shared" si="29"/>
        <v>None</v>
      </c>
      <c r="E633" s="22" t="s">
        <v>48</v>
      </c>
      <c r="F633" s="23" t="s">
        <v>39</v>
      </c>
      <c r="G633" s="24">
        <v>228.22</v>
      </c>
    </row>
    <row r="634" spans="1:7">
      <c r="A634" s="22">
        <v>43992</v>
      </c>
      <c r="B634" s="22" t="str">
        <f t="shared" si="27"/>
        <v>Jun</v>
      </c>
      <c r="C634" s="23">
        <f t="shared" si="28"/>
        <v>24</v>
      </c>
      <c r="D634" s="23" t="str">
        <f t="shared" si="29"/>
        <v>None</v>
      </c>
      <c r="E634" s="22" t="s">
        <v>38</v>
      </c>
      <c r="F634" s="23" t="s">
        <v>50</v>
      </c>
      <c r="G634" s="24">
        <v>46.88</v>
      </c>
    </row>
    <row r="635" spans="1:7">
      <c r="A635" s="22">
        <v>44004</v>
      </c>
      <c r="B635" s="22" t="str">
        <f t="shared" si="27"/>
        <v>Jun</v>
      </c>
      <c r="C635" s="23">
        <f t="shared" si="28"/>
        <v>26</v>
      </c>
      <c r="D635" s="23" t="str">
        <f t="shared" si="29"/>
        <v>None</v>
      </c>
      <c r="E635" s="22" t="s">
        <v>38</v>
      </c>
      <c r="F635" s="23" t="s">
        <v>50</v>
      </c>
      <c r="G635" s="24">
        <v>46.62</v>
      </c>
    </row>
    <row r="636" spans="1:7">
      <c r="A636" s="22">
        <v>44012</v>
      </c>
      <c r="B636" s="22" t="str">
        <f t="shared" si="27"/>
        <v>Jun</v>
      </c>
      <c r="C636" s="23">
        <f t="shared" si="28"/>
        <v>27</v>
      </c>
      <c r="D636" s="23" t="str">
        <f t="shared" si="29"/>
        <v>None</v>
      </c>
      <c r="E636" s="22" t="s">
        <v>38</v>
      </c>
      <c r="F636" s="23" t="s">
        <v>53</v>
      </c>
      <c r="G636" s="24">
        <v>120.75</v>
      </c>
    </row>
    <row r="637" spans="1:7">
      <c r="A637" s="22">
        <v>44060</v>
      </c>
      <c r="B637" s="22" t="str">
        <f t="shared" si="27"/>
        <v>Aug</v>
      </c>
      <c r="C637" s="23">
        <f t="shared" si="28"/>
        <v>34</v>
      </c>
      <c r="D637" s="23" t="str">
        <f t="shared" si="29"/>
        <v>None</v>
      </c>
      <c r="E637" s="22" t="s">
        <v>48</v>
      </c>
      <c r="F637" s="23" t="s">
        <v>46</v>
      </c>
      <c r="G637" s="24">
        <v>48.98</v>
      </c>
    </row>
    <row r="638" spans="1:7">
      <c r="A638" s="22">
        <v>43986</v>
      </c>
      <c r="B638" s="22" t="str">
        <f t="shared" si="27"/>
        <v>Jun</v>
      </c>
      <c r="C638" s="23">
        <f t="shared" si="28"/>
        <v>23</v>
      </c>
      <c r="D638" s="23" t="str">
        <f t="shared" si="29"/>
        <v>None</v>
      </c>
      <c r="E638" s="22" t="s">
        <v>48</v>
      </c>
      <c r="F638" s="23" t="s">
        <v>57</v>
      </c>
      <c r="G638" s="24">
        <v>88.69</v>
      </c>
    </row>
    <row r="639" spans="1:7">
      <c r="A639" s="22">
        <v>44052</v>
      </c>
      <c r="B639" s="22" t="str">
        <f t="shared" si="27"/>
        <v>Aug</v>
      </c>
      <c r="C639" s="23">
        <f t="shared" si="28"/>
        <v>33</v>
      </c>
      <c r="D639" s="23" t="str">
        <f t="shared" si="29"/>
        <v>None</v>
      </c>
      <c r="E639" s="22" t="s">
        <v>48</v>
      </c>
      <c r="F639" s="23" t="s">
        <v>53</v>
      </c>
      <c r="G639" s="24">
        <v>60.87</v>
      </c>
    </row>
    <row r="640" spans="1:7">
      <c r="A640" s="22">
        <v>44090</v>
      </c>
      <c r="B640" s="22" t="str">
        <f t="shared" si="27"/>
        <v>Sep</v>
      </c>
      <c r="C640" s="23">
        <f t="shared" si="28"/>
        <v>38</v>
      </c>
      <c r="D640" s="23" t="str">
        <f t="shared" si="29"/>
        <v>None</v>
      </c>
      <c r="E640" s="22" t="s">
        <v>38</v>
      </c>
      <c r="F640" s="23" t="s">
        <v>61</v>
      </c>
      <c r="G640" s="24">
        <v>83.02</v>
      </c>
    </row>
    <row r="641" spans="1:7">
      <c r="A641" s="22">
        <v>44059</v>
      </c>
      <c r="B641" s="22" t="str">
        <f t="shared" si="27"/>
        <v>Aug</v>
      </c>
      <c r="C641" s="23">
        <f t="shared" si="28"/>
        <v>34</v>
      </c>
      <c r="D641" s="23" t="str">
        <f t="shared" si="29"/>
        <v>None</v>
      </c>
      <c r="E641" s="22" t="s">
        <v>48</v>
      </c>
      <c r="F641" s="23" t="s">
        <v>50</v>
      </c>
      <c r="G641" s="24">
        <v>46.55</v>
      </c>
    </row>
    <row r="642" spans="1:7">
      <c r="A642" s="22">
        <v>44067</v>
      </c>
      <c r="B642" s="22" t="str">
        <f t="shared" si="27"/>
        <v>Aug</v>
      </c>
      <c r="C642" s="23">
        <f t="shared" si="28"/>
        <v>35</v>
      </c>
      <c r="D642" s="23" t="str">
        <f t="shared" si="29"/>
        <v>None</v>
      </c>
      <c r="E642" s="22" t="s">
        <v>38</v>
      </c>
      <c r="F642" s="23" t="s">
        <v>58</v>
      </c>
      <c r="G642" s="24">
        <v>25.85</v>
      </c>
    </row>
    <row r="643" spans="1:7">
      <c r="A643" s="22">
        <v>44009</v>
      </c>
      <c r="B643" s="22" t="str">
        <f t="shared" si="27"/>
        <v>Jun</v>
      </c>
      <c r="C643" s="23">
        <f t="shared" si="28"/>
        <v>26</v>
      </c>
      <c r="D643" s="23" t="str">
        <f t="shared" si="29"/>
        <v>None</v>
      </c>
      <c r="E643" s="22" t="s">
        <v>48</v>
      </c>
      <c r="F643" s="23" t="s">
        <v>46</v>
      </c>
      <c r="G643" s="24">
        <v>50.52</v>
      </c>
    </row>
    <row r="644" spans="1:7">
      <c r="A644" s="22">
        <v>44086</v>
      </c>
      <c r="B644" s="22" t="str">
        <f t="shared" si="27"/>
        <v>Sep</v>
      </c>
      <c r="C644" s="23">
        <f t="shared" si="28"/>
        <v>37</v>
      </c>
      <c r="D644" s="23" t="str">
        <f t="shared" si="29"/>
        <v>None</v>
      </c>
      <c r="E644" s="22" t="s">
        <v>48</v>
      </c>
      <c r="F644" s="23" t="s">
        <v>58</v>
      </c>
      <c r="G644" s="24">
        <v>46.22</v>
      </c>
    </row>
    <row r="645" spans="1:7">
      <c r="A645" s="22">
        <v>43985</v>
      </c>
      <c r="B645" s="22" t="str">
        <f t="shared" si="27"/>
        <v>Jun</v>
      </c>
      <c r="C645" s="23">
        <f t="shared" si="28"/>
        <v>23</v>
      </c>
      <c r="D645" s="23" t="str">
        <f t="shared" si="29"/>
        <v>None</v>
      </c>
      <c r="E645" s="22" t="s">
        <v>48</v>
      </c>
      <c r="F645" s="23" t="s">
        <v>66</v>
      </c>
      <c r="G645" s="24">
        <v>76.900000000000006</v>
      </c>
    </row>
    <row r="646" spans="1:7">
      <c r="A646" s="22">
        <v>44009</v>
      </c>
      <c r="B646" s="22" t="str">
        <f t="shared" ref="B646:B709" si="30">TEXT(A646,"mmm")</f>
        <v>Jun</v>
      </c>
      <c r="C646" s="23">
        <f t="shared" ref="C646:C709" si="31">WEEKNUM(A646)</f>
        <v>26</v>
      </c>
      <c r="D646" s="23" t="str">
        <f t="shared" ref="D646:D709" si="32">IFERROR(VLOOKUP(C646,$AV$7:$AW$14,2,0),"None")</f>
        <v>None</v>
      </c>
      <c r="E646" s="22" t="s">
        <v>38</v>
      </c>
      <c r="F646" s="23" t="s">
        <v>50</v>
      </c>
      <c r="G646" s="24">
        <v>69.39</v>
      </c>
    </row>
    <row r="647" spans="1:7">
      <c r="A647" s="22">
        <v>44024</v>
      </c>
      <c r="B647" s="22" t="str">
        <f t="shared" si="30"/>
        <v>Jul</v>
      </c>
      <c r="C647" s="23">
        <f t="shared" si="31"/>
        <v>29</v>
      </c>
      <c r="D647" s="23" t="str">
        <f t="shared" si="32"/>
        <v>None</v>
      </c>
      <c r="E647" s="22" t="s">
        <v>48</v>
      </c>
      <c r="F647" s="23" t="s">
        <v>49</v>
      </c>
      <c r="G647" s="24">
        <v>99.97</v>
      </c>
    </row>
    <row r="648" spans="1:7">
      <c r="A648" s="22">
        <v>44070</v>
      </c>
      <c r="B648" s="22" t="str">
        <f t="shared" si="30"/>
        <v>Aug</v>
      </c>
      <c r="C648" s="23">
        <f t="shared" si="31"/>
        <v>35</v>
      </c>
      <c r="D648" s="23" t="str">
        <f t="shared" si="32"/>
        <v>None</v>
      </c>
      <c r="E648" s="22" t="s">
        <v>38</v>
      </c>
      <c r="F648" s="23" t="s">
        <v>49</v>
      </c>
      <c r="G648" s="24">
        <v>33.409999999999997</v>
      </c>
    </row>
    <row r="649" spans="1:7">
      <c r="A649" s="22">
        <v>43957</v>
      </c>
      <c r="B649" s="22" t="str">
        <f t="shared" si="30"/>
        <v>May</v>
      </c>
      <c r="C649" s="23">
        <f t="shared" si="31"/>
        <v>19</v>
      </c>
      <c r="D649" s="23" t="str">
        <f t="shared" si="32"/>
        <v>None</v>
      </c>
      <c r="E649" s="22" t="s">
        <v>48</v>
      </c>
      <c r="F649" s="23" t="s">
        <v>46</v>
      </c>
      <c r="G649" s="24">
        <v>25.69</v>
      </c>
    </row>
    <row r="650" spans="1:7">
      <c r="A650" s="22">
        <v>44069</v>
      </c>
      <c r="B650" s="22" t="str">
        <f t="shared" si="30"/>
        <v>Aug</v>
      </c>
      <c r="C650" s="23">
        <f t="shared" si="31"/>
        <v>35</v>
      </c>
      <c r="D650" s="23" t="str">
        <f t="shared" si="32"/>
        <v>None</v>
      </c>
      <c r="E650" s="22" t="s">
        <v>38</v>
      </c>
      <c r="F650" s="23" t="s">
        <v>50</v>
      </c>
      <c r="G650" s="24">
        <v>46.99</v>
      </c>
    </row>
    <row r="651" spans="1:7">
      <c r="A651" s="22">
        <v>43991</v>
      </c>
      <c r="B651" s="22" t="str">
        <f t="shared" si="30"/>
        <v>Jun</v>
      </c>
      <c r="C651" s="23">
        <f t="shared" si="31"/>
        <v>24</v>
      </c>
      <c r="D651" s="23" t="str">
        <f t="shared" si="32"/>
        <v>None</v>
      </c>
      <c r="E651" s="22" t="s">
        <v>48</v>
      </c>
      <c r="F651" s="23" t="s">
        <v>50</v>
      </c>
      <c r="G651" s="24">
        <v>69.58</v>
      </c>
    </row>
    <row r="652" spans="1:7">
      <c r="A652" s="22">
        <v>44086</v>
      </c>
      <c r="B652" s="22" t="str">
        <f t="shared" si="30"/>
        <v>Sep</v>
      </c>
      <c r="C652" s="23">
        <f t="shared" si="31"/>
        <v>37</v>
      </c>
      <c r="D652" s="23" t="str">
        <f t="shared" si="32"/>
        <v>None</v>
      </c>
      <c r="E652" s="22" t="s">
        <v>48</v>
      </c>
      <c r="F652" s="23" t="s">
        <v>54</v>
      </c>
      <c r="G652" s="24">
        <v>71.84</v>
      </c>
    </row>
    <row r="653" spans="1:7">
      <c r="A653" s="22">
        <v>44001</v>
      </c>
      <c r="B653" s="22" t="str">
        <f t="shared" si="30"/>
        <v>Jun</v>
      </c>
      <c r="C653" s="23">
        <f t="shared" si="31"/>
        <v>25</v>
      </c>
      <c r="D653" s="23" t="str">
        <f t="shared" si="32"/>
        <v>None</v>
      </c>
      <c r="E653" s="22" t="s">
        <v>48</v>
      </c>
      <c r="F653" s="23" t="s">
        <v>49</v>
      </c>
      <c r="G653" s="24">
        <v>64.540000000000006</v>
      </c>
    </row>
    <row r="654" spans="1:7">
      <c r="A654" s="22">
        <v>44059</v>
      </c>
      <c r="B654" s="22" t="str">
        <f t="shared" si="30"/>
        <v>Aug</v>
      </c>
      <c r="C654" s="23">
        <f t="shared" si="31"/>
        <v>34</v>
      </c>
      <c r="D654" s="23" t="str">
        <f t="shared" si="32"/>
        <v>None</v>
      </c>
      <c r="E654" s="22" t="s">
        <v>38</v>
      </c>
      <c r="F654" s="23" t="s">
        <v>56</v>
      </c>
      <c r="G654" s="24">
        <v>40.4</v>
      </c>
    </row>
    <row r="655" spans="1:7">
      <c r="A655" s="22">
        <v>44009</v>
      </c>
      <c r="B655" s="22" t="str">
        <f t="shared" si="30"/>
        <v>Jun</v>
      </c>
      <c r="C655" s="23">
        <f t="shared" si="31"/>
        <v>26</v>
      </c>
      <c r="D655" s="23" t="str">
        <f t="shared" si="32"/>
        <v>None</v>
      </c>
      <c r="E655" s="22" t="s">
        <v>48</v>
      </c>
      <c r="F655" s="23" t="s">
        <v>53</v>
      </c>
      <c r="G655" s="24">
        <v>87.19</v>
      </c>
    </row>
    <row r="656" spans="1:7">
      <c r="A656" s="22">
        <v>43984</v>
      </c>
      <c r="B656" s="22" t="str">
        <f t="shared" si="30"/>
        <v>Jun</v>
      </c>
      <c r="C656" s="23">
        <f t="shared" si="31"/>
        <v>23</v>
      </c>
      <c r="D656" s="23" t="str">
        <f t="shared" si="32"/>
        <v>None</v>
      </c>
      <c r="E656" s="22" t="s">
        <v>45</v>
      </c>
      <c r="F656" s="23" t="s">
        <v>57</v>
      </c>
      <c r="G656" s="24">
        <v>138.06</v>
      </c>
    </row>
    <row r="657" spans="1:7">
      <c r="A657" s="22">
        <v>43990</v>
      </c>
      <c r="B657" s="22" t="str">
        <f t="shared" si="30"/>
        <v>Jun</v>
      </c>
      <c r="C657" s="23">
        <f t="shared" si="31"/>
        <v>24</v>
      </c>
      <c r="D657" s="23" t="str">
        <f t="shared" si="32"/>
        <v>None</v>
      </c>
      <c r="E657" s="22" t="s">
        <v>48</v>
      </c>
      <c r="F657" s="23" t="s">
        <v>58</v>
      </c>
      <c r="G657" s="24">
        <v>46.49</v>
      </c>
    </row>
    <row r="658" spans="1:7">
      <c r="A658" s="22">
        <v>43995</v>
      </c>
      <c r="B658" s="22" t="str">
        <f t="shared" si="30"/>
        <v>Jun</v>
      </c>
      <c r="C658" s="23">
        <f t="shared" si="31"/>
        <v>24</v>
      </c>
      <c r="D658" s="23" t="str">
        <f t="shared" si="32"/>
        <v>None</v>
      </c>
      <c r="E658" s="22" t="s">
        <v>48</v>
      </c>
      <c r="F658" s="23" t="s">
        <v>53</v>
      </c>
      <c r="G658" s="24">
        <v>523.74</v>
      </c>
    </row>
    <row r="659" spans="1:7">
      <c r="A659" s="22">
        <v>44071</v>
      </c>
      <c r="B659" s="22" t="str">
        <f t="shared" si="30"/>
        <v>Aug</v>
      </c>
      <c r="C659" s="23">
        <f t="shared" si="31"/>
        <v>35</v>
      </c>
      <c r="D659" s="23" t="str">
        <f t="shared" si="32"/>
        <v>None</v>
      </c>
      <c r="E659" s="22" t="s">
        <v>48</v>
      </c>
      <c r="F659" s="23" t="s">
        <v>58</v>
      </c>
      <c r="G659" s="24">
        <v>72.959999999999994</v>
      </c>
    </row>
    <row r="660" spans="1:7">
      <c r="A660" s="22">
        <v>43984</v>
      </c>
      <c r="B660" s="22" t="str">
        <f t="shared" si="30"/>
        <v>Jun</v>
      </c>
      <c r="C660" s="23">
        <f t="shared" si="31"/>
        <v>23</v>
      </c>
      <c r="D660" s="23" t="str">
        <f t="shared" si="32"/>
        <v>None</v>
      </c>
      <c r="E660" s="22" t="s">
        <v>48</v>
      </c>
      <c r="F660" s="23" t="s">
        <v>50</v>
      </c>
      <c r="G660" s="24">
        <v>92.47</v>
      </c>
    </row>
    <row r="661" spans="1:7">
      <c r="A661" s="22">
        <v>44032</v>
      </c>
      <c r="B661" s="22" t="str">
        <f t="shared" si="30"/>
        <v>Jul</v>
      </c>
      <c r="C661" s="23">
        <f t="shared" si="31"/>
        <v>30</v>
      </c>
      <c r="D661" s="23" t="str">
        <f t="shared" si="32"/>
        <v>None</v>
      </c>
      <c r="E661" s="22" t="s">
        <v>38</v>
      </c>
      <c r="F661" s="23" t="s">
        <v>43</v>
      </c>
      <c r="G661" s="24">
        <v>60.43</v>
      </c>
    </row>
    <row r="662" spans="1:7">
      <c r="A662" s="22">
        <v>44052</v>
      </c>
      <c r="B662" s="22" t="str">
        <f t="shared" si="30"/>
        <v>Aug</v>
      </c>
      <c r="C662" s="23">
        <f t="shared" si="31"/>
        <v>33</v>
      </c>
      <c r="D662" s="23" t="str">
        <f t="shared" si="32"/>
        <v>None</v>
      </c>
      <c r="E662" s="22" t="s">
        <v>38</v>
      </c>
      <c r="F662" s="23" t="s">
        <v>49</v>
      </c>
      <c r="G662" s="24">
        <v>68.59</v>
      </c>
    </row>
    <row r="663" spans="1:7">
      <c r="A663" s="22">
        <v>44009</v>
      </c>
      <c r="B663" s="22" t="str">
        <f t="shared" si="30"/>
        <v>Jun</v>
      </c>
      <c r="C663" s="23">
        <f t="shared" si="31"/>
        <v>26</v>
      </c>
      <c r="D663" s="23" t="str">
        <f t="shared" si="32"/>
        <v>None</v>
      </c>
      <c r="E663" s="22" t="s">
        <v>38</v>
      </c>
      <c r="F663" s="23" t="s">
        <v>49</v>
      </c>
      <c r="G663" s="24">
        <v>99.67</v>
      </c>
    </row>
    <row r="664" spans="1:7">
      <c r="A664" s="22">
        <v>44066</v>
      </c>
      <c r="B664" s="22" t="str">
        <f t="shared" si="30"/>
        <v>Aug</v>
      </c>
      <c r="C664" s="23">
        <f t="shared" si="31"/>
        <v>35</v>
      </c>
      <c r="D664" s="23" t="str">
        <f t="shared" si="32"/>
        <v>None</v>
      </c>
      <c r="E664" s="22" t="s">
        <v>38</v>
      </c>
      <c r="F664" s="23" t="s">
        <v>43</v>
      </c>
      <c r="G664" s="24">
        <v>60.42</v>
      </c>
    </row>
    <row r="665" spans="1:7">
      <c r="A665" s="22">
        <v>43993</v>
      </c>
      <c r="B665" s="22" t="str">
        <f t="shared" si="30"/>
        <v>Jun</v>
      </c>
      <c r="C665" s="23">
        <f t="shared" si="31"/>
        <v>24</v>
      </c>
      <c r="D665" s="23" t="str">
        <f t="shared" si="32"/>
        <v>None</v>
      </c>
      <c r="E665" s="22" t="s">
        <v>48</v>
      </c>
      <c r="F665" s="23" t="s">
        <v>66</v>
      </c>
      <c r="G665" s="24">
        <v>38.79</v>
      </c>
    </row>
    <row r="666" spans="1:7">
      <c r="A666" s="22">
        <v>43979</v>
      </c>
      <c r="B666" s="22" t="str">
        <f t="shared" si="30"/>
        <v>May</v>
      </c>
      <c r="C666" s="23">
        <f t="shared" si="31"/>
        <v>22</v>
      </c>
      <c r="D666" s="23" t="str">
        <f t="shared" si="32"/>
        <v>None</v>
      </c>
      <c r="E666" s="22" t="s">
        <v>38</v>
      </c>
      <c r="F666" s="23" t="s">
        <v>49</v>
      </c>
      <c r="G666" s="24">
        <v>96.96</v>
      </c>
    </row>
    <row r="667" spans="1:7">
      <c r="A667" s="22">
        <v>44052</v>
      </c>
      <c r="B667" s="22" t="str">
        <f t="shared" si="30"/>
        <v>Aug</v>
      </c>
      <c r="C667" s="23">
        <f t="shared" si="31"/>
        <v>33</v>
      </c>
      <c r="D667" s="23" t="str">
        <f t="shared" si="32"/>
        <v>None</v>
      </c>
      <c r="E667" s="22" t="s">
        <v>45</v>
      </c>
      <c r="F667" s="23" t="s">
        <v>54</v>
      </c>
      <c r="G667" s="24">
        <v>24.33</v>
      </c>
    </row>
    <row r="668" spans="1:7">
      <c r="A668" s="22">
        <v>43983</v>
      </c>
      <c r="B668" s="22" t="str">
        <f t="shared" si="30"/>
        <v>Jun</v>
      </c>
      <c r="C668" s="23">
        <f t="shared" si="31"/>
        <v>23</v>
      </c>
      <c r="D668" s="23" t="str">
        <f t="shared" si="32"/>
        <v>None</v>
      </c>
      <c r="E668" s="22" t="s">
        <v>48</v>
      </c>
      <c r="F668" s="23" t="s">
        <v>49</v>
      </c>
      <c r="G668" s="24">
        <v>99.83</v>
      </c>
    </row>
    <row r="669" spans="1:7">
      <c r="A669" s="22">
        <v>44089</v>
      </c>
      <c r="B669" s="22" t="str">
        <f t="shared" si="30"/>
        <v>Sep</v>
      </c>
      <c r="C669" s="23">
        <f t="shared" si="31"/>
        <v>38</v>
      </c>
      <c r="D669" s="23" t="str">
        <f t="shared" si="32"/>
        <v>None</v>
      </c>
      <c r="E669" s="22" t="s">
        <v>38</v>
      </c>
      <c r="F669" s="23" t="s">
        <v>58</v>
      </c>
      <c r="G669" s="24">
        <v>46.16</v>
      </c>
    </row>
    <row r="670" spans="1:7">
      <c r="A670" s="22">
        <v>44009</v>
      </c>
      <c r="B670" s="22" t="str">
        <f t="shared" si="30"/>
        <v>Jun</v>
      </c>
      <c r="C670" s="23">
        <f t="shared" si="31"/>
        <v>26</v>
      </c>
      <c r="D670" s="23" t="str">
        <f t="shared" si="32"/>
        <v>None</v>
      </c>
      <c r="E670" s="22" t="s">
        <v>48</v>
      </c>
      <c r="F670" s="23" t="s">
        <v>43</v>
      </c>
      <c r="G670" s="24">
        <v>20.58</v>
      </c>
    </row>
    <row r="671" spans="1:7">
      <c r="A671" s="22">
        <v>43970</v>
      </c>
      <c r="B671" s="22" t="str">
        <f t="shared" si="30"/>
        <v>May</v>
      </c>
      <c r="C671" s="23">
        <f t="shared" si="31"/>
        <v>21</v>
      </c>
      <c r="D671" s="23" t="str">
        <f t="shared" si="32"/>
        <v>None</v>
      </c>
      <c r="E671" s="22" t="s">
        <v>48</v>
      </c>
      <c r="F671" s="23" t="s">
        <v>50</v>
      </c>
      <c r="G671" s="24">
        <v>46.83</v>
      </c>
    </row>
    <row r="672" spans="1:7">
      <c r="A672" s="22">
        <v>44073</v>
      </c>
      <c r="B672" s="22" t="str">
        <f t="shared" si="30"/>
        <v>Aug</v>
      </c>
      <c r="C672" s="23">
        <f t="shared" si="31"/>
        <v>36</v>
      </c>
      <c r="D672" s="23" t="str">
        <f t="shared" si="32"/>
        <v>None</v>
      </c>
      <c r="E672" s="22" t="s">
        <v>38</v>
      </c>
      <c r="F672" s="23" t="s">
        <v>49</v>
      </c>
      <c r="G672" s="24">
        <v>34.01</v>
      </c>
    </row>
    <row r="673" spans="1:7">
      <c r="A673" s="22">
        <v>44036</v>
      </c>
      <c r="B673" s="22" t="str">
        <f t="shared" si="30"/>
        <v>Jul</v>
      </c>
      <c r="C673" s="23">
        <f t="shared" si="31"/>
        <v>30</v>
      </c>
      <c r="D673" s="23" t="str">
        <f t="shared" si="32"/>
        <v>None</v>
      </c>
      <c r="E673" s="22" t="s">
        <v>48</v>
      </c>
      <c r="F673" s="23" t="s">
        <v>43</v>
      </c>
      <c r="G673" s="24">
        <v>38.770000000000003</v>
      </c>
    </row>
    <row r="674" spans="1:7">
      <c r="A674" s="22">
        <v>43983</v>
      </c>
      <c r="B674" s="22" t="str">
        <f t="shared" si="30"/>
        <v>Jun</v>
      </c>
      <c r="C674" s="23">
        <f t="shared" si="31"/>
        <v>23</v>
      </c>
      <c r="D674" s="23" t="str">
        <f t="shared" si="32"/>
        <v>None</v>
      </c>
      <c r="E674" s="22" t="s">
        <v>38</v>
      </c>
      <c r="F674" s="23" t="s">
        <v>39</v>
      </c>
      <c r="G674" s="24">
        <v>240.01</v>
      </c>
    </row>
    <row r="675" spans="1:7">
      <c r="A675" s="22">
        <v>44017</v>
      </c>
      <c r="B675" s="22" t="str">
        <f t="shared" si="30"/>
        <v>Jul</v>
      </c>
      <c r="C675" s="23">
        <f t="shared" si="31"/>
        <v>28</v>
      </c>
      <c r="D675" s="23" t="str">
        <f t="shared" si="32"/>
        <v>None</v>
      </c>
      <c r="E675" s="22" t="s">
        <v>48</v>
      </c>
      <c r="F675" s="23" t="s">
        <v>50</v>
      </c>
      <c r="G675" s="24">
        <v>69.02</v>
      </c>
    </row>
    <row r="676" spans="1:7">
      <c r="A676" s="22">
        <v>44065</v>
      </c>
      <c r="B676" s="22" t="str">
        <f t="shared" si="30"/>
        <v>Aug</v>
      </c>
      <c r="C676" s="23">
        <f t="shared" si="31"/>
        <v>34</v>
      </c>
      <c r="D676" s="23" t="str">
        <f t="shared" si="32"/>
        <v>None</v>
      </c>
      <c r="E676" s="22" t="s">
        <v>45</v>
      </c>
      <c r="F676" s="23" t="s">
        <v>57</v>
      </c>
      <c r="G676" s="24">
        <v>69.27</v>
      </c>
    </row>
    <row r="677" spans="1:7">
      <c r="A677" s="22">
        <v>44072</v>
      </c>
      <c r="B677" s="22" t="str">
        <f t="shared" si="30"/>
        <v>Aug</v>
      </c>
      <c r="C677" s="23">
        <f t="shared" si="31"/>
        <v>35</v>
      </c>
      <c r="D677" s="23" t="str">
        <f t="shared" si="32"/>
        <v>None</v>
      </c>
      <c r="E677" s="22" t="s">
        <v>38</v>
      </c>
      <c r="F677" s="23" t="s">
        <v>58</v>
      </c>
      <c r="G677" s="24">
        <v>48.69</v>
      </c>
    </row>
    <row r="678" spans="1:7">
      <c r="A678" s="22">
        <v>44011</v>
      </c>
      <c r="B678" s="22" t="str">
        <f t="shared" si="30"/>
        <v>Jun</v>
      </c>
      <c r="C678" s="23">
        <f t="shared" si="31"/>
        <v>27</v>
      </c>
      <c r="D678" s="23" t="str">
        <f t="shared" si="32"/>
        <v>None</v>
      </c>
      <c r="E678" s="22" t="s">
        <v>48</v>
      </c>
      <c r="F678" s="23" t="s">
        <v>57</v>
      </c>
      <c r="G678" s="24">
        <v>46.82</v>
      </c>
    </row>
    <row r="679" spans="1:7">
      <c r="A679" s="22">
        <v>43987</v>
      </c>
      <c r="B679" s="22" t="str">
        <f t="shared" si="30"/>
        <v>Jun</v>
      </c>
      <c r="C679" s="23">
        <f t="shared" si="31"/>
        <v>23</v>
      </c>
      <c r="D679" s="23" t="str">
        <f t="shared" si="32"/>
        <v>None</v>
      </c>
      <c r="E679" s="22" t="s">
        <v>38</v>
      </c>
      <c r="F679" s="23" t="s">
        <v>46</v>
      </c>
      <c r="G679" s="24">
        <v>48.67</v>
      </c>
    </row>
    <row r="680" spans="1:7">
      <c r="A680" s="22">
        <v>44010</v>
      </c>
      <c r="B680" s="22" t="str">
        <f t="shared" si="30"/>
        <v>Jun</v>
      </c>
      <c r="C680" s="23">
        <f t="shared" si="31"/>
        <v>27</v>
      </c>
      <c r="D680" s="23" t="str">
        <f t="shared" si="32"/>
        <v>None</v>
      </c>
      <c r="E680" s="22" t="s">
        <v>48</v>
      </c>
      <c r="F680" s="23" t="s">
        <v>57</v>
      </c>
      <c r="G680" s="24">
        <v>23.27</v>
      </c>
    </row>
    <row r="681" spans="1:7">
      <c r="A681" s="22">
        <v>43978</v>
      </c>
      <c r="B681" s="22" t="str">
        <f t="shared" si="30"/>
        <v>May</v>
      </c>
      <c r="C681" s="23">
        <f t="shared" si="31"/>
        <v>22</v>
      </c>
      <c r="D681" s="23" t="str">
        <f t="shared" si="32"/>
        <v>None</v>
      </c>
      <c r="E681" s="22" t="s">
        <v>48</v>
      </c>
      <c r="F681" s="23" t="s">
        <v>50</v>
      </c>
      <c r="G681" s="24">
        <v>46.34</v>
      </c>
    </row>
    <row r="682" spans="1:7">
      <c r="A682" s="22">
        <v>44002</v>
      </c>
      <c r="B682" s="22" t="str">
        <f t="shared" si="30"/>
        <v>Jun</v>
      </c>
      <c r="C682" s="23">
        <f t="shared" si="31"/>
        <v>25</v>
      </c>
      <c r="D682" s="23" t="str">
        <f t="shared" si="32"/>
        <v>None</v>
      </c>
      <c r="E682" s="22" t="s">
        <v>48</v>
      </c>
      <c r="F682" s="23" t="s">
        <v>53</v>
      </c>
      <c r="G682" s="24">
        <v>58.48</v>
      </c>
    </row>
    <row r="683" spans="1:7">
      <c r="A683" s="22">
        <v>44004</v>
      </c>
      <c r="B683" s="22" t="str">
        <f t="shared" si="30"/>
        <v>Jun</v>
      </c>
      <c r="C683" s="23">
        <f t="shared" si="31"/>
        <v>26</v>
      </c>
      <c r="D683" s="23" t="str">
        <f t="shared" si="32"/>
        <v>None</v>
      </c>
      <c r="E683" s="22" t="s">
        <v>48</v>
      </c>
      <c r="F683" s="23" t="s">
        <v>50</v>
      </c>
      <c r="G683" s="24">
        <v>69.2</v>
      </c>
    </row>
    <row r="684" spans="1:7">
      <c r="A684" s="22">
        <v>44046</v>
      </c>
      <c r="B684" s="22" t="str">
        <f t="shared" si="30"/>
        <v>Aug</v>
      </c>
      <c r="C684" s="23">
        <f t="shared" si="31"/>
        <v>32</v>
      </c>
      <c r="D684" s="23" t="str">
        <f t="shared" si="32"/>
        <v>None</v>
      </c>
      <c r="E684" s="22" t="s">
        <v>38</v>
      </c>
      <c r="F684" s="23" t="s">
        <v>56</v>
      </c>
      <c r="G684" s="24">
        <v>60.72</v>
      </c>
    </row>
    <row r="685" spans="1:7">
      <c r="A685" s="22">
        <v>43991</v>
      </c>
      <c r="B685" s="22" t="str">
        <f t="shared" si="30"/>
        <v>Jun</v>
      </c>
      <c r="C685" s="23">
        <f t="shared" si="31"/>
        <v>24</v>
      </c>
      <c r="D685" s="23" t="str">
        <f t="shared" si="32"/>
        <v>None</v>
      </c>
      <c r="E685" s="22" t="s">
        <v>38</v>
      </c>
      <c r="F685" s="23" t="s">
        <v>56</v>
      </c>
      <c r="G685" s="24">
        <v>57.43</v>
      </c>
    </row>
    <row r="686" spans="1:7">
      <c r="A686" s="22">
        <v>43989</v>
      </c>
      <c r="B686" s="22" t="str">
        <f t="shared" si="30"/>
        <v>Jun</v>
      </c>
      <c r="C686" s="23">
        <f t="shared" si="31"/>
        <v>24</v>
      </c>
      <c r="D686" s="23" t="str">
        <f t="shared" si="32"/>
        <v>None</v>
      </c>
      <c r="E686" s="22" t="s">
        <v>48</v>
      </c>
      <c r="F686" s="23" t="s">
        <v>46</v>
      </c>
      <c r="G686" s="24">
        <v>24.24</v>
      </c>
    </row>
    <row r="687" spans="1:7">
      <c r="A687" s="22">
        <v>43995</v>
      </c>
      <c r="B687" s="22" t="str">
        <f t="shared" si="30"/>
        <v>Jun</v>
      </c>
      <c r="C687" s="23">
        <f t="shared" si="31"/>
        <v>24</v>
      </c>
      <c r="D687" s="23" t="str">
        <f t="shared" si="32"/>
        <v>None</v>
      </c>
      <c r="E687" s="22" t="s">
        <v>48</v>
      </c>
      <c r="F687" s="23" t="s">
        <v>61</v>
      </c>
      <c r="G687" s="24">
        <v>186.62</v>
      </c>
    </row>
    <row r="688" spans="1:7">
      <c r="A688" s="22">
        <v>44003</v>
      </c>
      <c r="B688" s="22" t="str">
        <f t="shared" si="30"/>
        <v>Jun</v>
      </c>
      <c r="C688" s="23">
        <f t="shared" si="31"/>
        <v>26</v>
      </c>
      <c r="D688" s="23" t="str">
        <f t="shared" si="32"/>
        <v>None</v>
      </c>
      <c r="E688" s="22" t="s">
        <v>38</v>
      </c>
      <c r="F688" s="23" t="s">
        <v>49</v>
      </c>
      <c r="G688" s="24">
        <v>68.37</v>
      </c>
    </row>
    <row r="689" spans="1:7">
      <c r="A689" s="22">
        <v>44045</v>
      </c>
      <c r="B689" s="22" t="str">
        <f t="shared" si="30"/>
        <v>Aug</v>
      </c>
      <c r="C689" s="23">
        <f t="shared" si="31"/>
        <v>32</v>
      </c>
      <c r="D689" s="23" t="str">
        <f t="shared" si="32"/>
        <v>None</v>
      </c>
      <c r="E689" s="22" t="s">
        <v>38</v>
      </c>
      <c r="F689" s="23" t="s">
        <v>49</v>
      </c>
      <c r="G689" s="24">
        <v>34</v>
      </c>
    </row>
    <row r="690" spans="1:7">
      <c r="A690" s="22">
        <v>43985</v>
      </c>
      <c r="B690" s="22" t="str">
        <f t="shared" si="30"/>
        <v>Jun</v>
      </c>
      <c r="C690" s="23">
        <f t="shared" si="31"/>
        <v>23</v>
      </c>
      <c r="D690" s="23" t="str">
        <f t="shared" si="32"/>
        <v>None</v>
      </c>
      <c r="E690" s="22" t="s">
        <v>38</v>
      </c>
      <c r="F690" s="23" t="s">
        <v>49</v>
      </c>
      <c r="G690" s="24">
        <v>32.36</v>
      </c>
    </row>
    <row r="691" spans="1:7">
      <c r="A691" s="22">
        <v>44060</v>
      </c>
      <c r="B691" s="22" t="str">
        <f t="shared" si="30"/>
        <v>Aug</v>
      </c>
      <c r="C691" s="23">
        <f t="shared" si="31"/>
        <v>34</v>
      </c>
      <c r="D691" s="23" t="str">
        <f t="shared" si="32"/>
        <v>None</v>
      </c>
      <c r="E691" s="22" t="s">
        <v>38</v>
      </c>
      <c r="F691" s="23" t="s">
        <v>58</v>
      </c>
      <c r="G691" s="24">
        <v>50.58</v>
      </c>
    </row>
    <row r="692" spans="1:7">
      <c r="A692" s="22">
        <v>44009</v>
      </c>
      <c r="B692" s="22" t="str">
        <f t="shared" si="30"/>
        <v>Jun</v>
      </c>
      <c r="C692" s="23">
        <f t="shared" si="31"/>
        <v>26</v>
      </c>
      <c r="D692" s="23" t="str">
        <f t="shared" si="32"/>
        <v>None</v>
      </c>
      <c r="E692" s="22" t="s">
        <v>48</v>
      </c>
      <c r="F692" s="23" t="s">
        <v>54</v>
      </c>
      <c r="G692" s="24">
        <v>47.05</v>
      </c>
    </row>
    <row r="693" spans="1:7">
      <c r="A693" s="22">
        <v>44006</v>
      </c>
      <c r="B693" s="22" t="str">
        <f t="shared" si="30"/>
        <v>Jun</v>
      </c>
      <c r="C693" s="23">
        <f t="shared" si="31"/>
        <v>26</v>
      </c>
      <c r="D693" s="23" t="str">
        <f t="shared" si="32"/>
        <v>None</v>
      </c>
      <c r="E693" s="22" t="s">
        <v>38</v>
      </c>
      <c r="F693" s="23" t="s">
        <v>57</v>
      </c>
      <c r="G693" s="24">
        <v>44.27</v>
      </c>
    </row>
    <row r="694" spans="1:7">
      <c r="A694" s="22">
        <v>44048</v>
      </c>
      <c r="B694" s="22" t="str">
        <f t="shared" si="30"/>
        <v>Aug</v>
      </c>
      <c r="C694" s="23">
        <f t="shared" si="31"/>
        <v>32</v>
      </c>
      <c r="D694" s="23" t="str">
        <f t="shared" si="32"/>
        <v>None</v>
      </c>
      <c r="E694" s="22" t="s">
        <v>38</v>
      </c>
      <c r="F694" s="23" t="s">
        <v>50</v>
      </c>
      <c r="G694" s="24">
        <v>46.29</v>
      </c>
    </row>
    <row r="695" spans="1:7">
      <c r="A695" s="22">
        <v>44065</v>
      </c>
      <c r="B695" s="22" t="str">
        <f t="shared" si="30"/>
        <v>Aug</v>
      </c>
      <c r="C695" s="23">
        <f t="shared" si="31"/>
        <v>34</v>
      </c>
      <c r="D695" s="23" t="str">
        <f t="shared" si="32"/>
        <v>None</v>
      </c>
      <c r="E695" s="22" t="s">
        <v>48</v>
      </c>
      <c r="F695" s="23" t="s">
        <v>43</v>
      </c>
      <c r="G695" s="24">
        <v>57.74</v>
      </c>
    </row>
    <row r="696" spans="1:7">
      <c r="A696" s="22">
        <v>44030</v>
      </c>
      <c r="B696" s="22" t="str">
        <f t="shared" si="30"/>
        <v>Jul</v>
      </c>
      <c r="C696" s="23">
        <f t="shared" si="31"/>
        <v>29</v>
      </c>
      <c r="D696" s="23" t="str">
        <f t="shared" si="32"/>
        <v>None</v>
      </c>
      <c r="E696" s="22" t="s">
        <v>45</v>
      </c>
      <c r="F696" s="23" t="s">
        <v>50</v>
      </c>
      <c r="G696" s="24">
        <v>23.79</v>
      </c>
    </row>
    <row r="697" spans="1:7">
      <c r="A697" s="22">
        <v>44078</v>
      </c>
      <c r="B697" s="22" t="str">
        <f t="shared" si="30"/>
        <v>Sep</v>
      </c>
      <c r="C697" s="23">
        <f t="shared" si="31"/>
        <v>36</v>
      </c>
      <c r="D697" s="23" t="str">
        <f t="shared" si="32"/>
        <v>None</v>
      </c>
      <c r="E697" s="22" t="s">
        <v>48</v>
      </c>
      <c r="F697" s="23" t="s">
        <v>43</v>
      </c>
      <c r="G697" s="24">
        <v>180.32</v>
      </c>
    </row>
    <row r="698" spans="1:7">
      <c r="A698" s="22">
        <v>44053</v>
      </c>
      <c r="B698" s="22" t="str">
        <f t="shared" si="30"/>
        <v>Aug</v>
      </c>
      <c r="C698" s="23">
        <f t="shared" si="31"/>
        <v>33</v>
      </c>
      <c r="D698" s="23" t="str">
        <f t="shared" si="32"/>
        <v>None</v>
      </c>
      <c r="E698" s="22" t="s">
        <v>38</v>
      </c>
      <c r="F698" s="23" t="s">
        <v>50</v>
      </c>
      <c r="G698" s="24">
        <v>46.6</v>
      </c>
    </row>
    <row r="699" spans="1:7">
      <c r="A699" s="22">
        <v>44009</v>
      </c>
      <c r="B699" s="22" t="str">
        <f t="shared" si="30"/>
        <v>Jun</v>
      </c>
      <c r="C699" s="23">
        <f t="shared" si="31"/>
        <v>26</v>
      </c>
      <c r="D699" s="23" t="str">
        <f t="shared" si="32"/>
        <v>None</v>
      </c>
      <c r="E699" s="22" t="s">
        <v>45</v>
      </c>
      <c r="F699" s="23" t="s">
        <v>50</v>
      </c>
      <c r="G699" s="24">
        <v>46.1</v>
      </c>
    </row>
    <row r="700" spans="1:7">
      <c r="A700" s="22">
        <v>44049</v>
      </c>
      <c r="B700" s="22" t="str">
        <f t="shared" si="30"/>
        <v>Aug</v>
      </c>
      <c r="C700" s="23">
        <f t="shared" si="31"/>
        <v>32</v>
      </c>
      <c r="D700" s="23" t="str">
        <f t="shared" si="32"/>
        <v>None</v>
      </c>
      <c r="E700" s="22" t="s">
        <v>38</v>
      </c>
      <c r="F700" s="23" t="s">
        <v>53</v>
      </c>
      <c r="G700" s="24">
        <v>87.68</v>
      </c>
    </row>
    <row r="701" spans="1:7">
      <c r="A701" s="22">
        <v>43997</v>
      </c>
      <c r="B701" s="22" t="str">
        <f t="shared" si="30"/>
        <v>Jun</v>
      </c>
      <c r="C701" s="23">
        <f t="shared" si="31"/>
        <v>25</v>
      </c>
      <c r="D701" s="23" t="str">
        <f t="shared" si="32"/>
        <v>None</v>
      </c>
      <c r="E701" s="22" t="s">
        <v>48</v>
      </c>
      <c r="F701" s="23" t="s">
        <v>54</v>
      </c>
      <c r="G701" s="24">
        <v>71.77</v>
      </c>
    </row>
    <row r="702" spans="1:7">
      <c r="A702" s="22">
        <v>43998</v>
      </c>
      <c r="B702" s="22" t="str">
        <f t="shared" si="30"/>
        <v>Jun</v>
      </c>
      <c r="C702" s="23">
        <f t="shared" si="31"/>
        <v>25</v>
      </c>
      <c r="D702" s="23" t="str">
        <f t="shared" si="32"/>
        <v>None</v>
      </c>
      <c r="E702" s="22" t="s">
        <v>38</v>
      </c>
      <c r="F702" s="23" t="s">
        <v>49</v>
      </c>
      <c r="G702" s="24">
        <v>33.56</v>
      </c>
    </row>
    <row r="703" spans="1:7">
      <c r="A703" s="22">
        <v>44065</v>
      </c>
      <c r="B703" s="22" t="str">
        <f t="shared" si="30"/>
        <v>Aug</v>
      </c>
      <c r="C703" s="23">
        <f t="shared" si="31"/>
        <v>34</v>
      </c>
      <c r="D703" s="23" t="str">
        <f t="shared" si="32"/>
        <v>None</v>
      </c>
      <c r="E703" s="22" t="s">
        <v>38</v>
      </c>
      <c r="F703" s="23" t="s">
        <v>50</v>
      </c>
      <c r="G703" s="24">
        <v>23.32</v>
      </c>
    </row>
    <row r="704" spans="1:7">
      <c r="A704" s="22">
        <v>44075</v>
      </c>
      <c r="B704" s="22" t="str">
        <f t="shared" si="30"/>
        <v>Sep</v>
      </c>
      <c r="C704" s="23">
        <f t="shared" si="31"/>
        <v>36</v>
      </c>
      <c r="D704" s="23" t="str">
        <f t="shared" si="32"/>
        <v>None</v>
      </c>
      <c r="E704" s="22" t="s">
        <v>48</v>
      </c>
      <c r="F704" s="23" t="s">
        <v>61</v>
      </c>
      <c r="G704" s="24">
        <v>601.94000000000005</v>
      </c>
    </row>
    <row r="705" spans="1:7">
      <c r="A705" s="22">
        <v>43961</v>
      </c>
      <c r="B705" s="22" t="str">
        <f t="shared" si="30"/>
        <v>May</v>
      </c>
      <c r="C705" s="23">
        <f t="shared" si="31"/>
        <v>20</v>
      </c>
      <c r="D705" s="23" t="str">
        <f t="shared" si="32"/>
        <v>None</v>
      </c>
      <c r="E705" s="22" t="s">
        <v>48</v>
      </c>
      <c r="F705" s="23" t="s">
        <v>54</v>
      </c>
      <c r="G705" s="24">
        <v>47.03</v>
      </c>
    </row>
    <row r="706" spans="1:7">
      <c r="A706" s="22">
        <v>43973</v>
      </c>
      <c r="B706" s="22" t="str">
        <f t="shared" si="30"/>
        <v>May</v>
      </c>
      <c r="C706" s="23">
        <f t="shared" si="31"/>
        <v>21</v>
      </c>
      <c r="D706" s="23" t="str">
        <f t="shared" si="32"/>
        <v>None</v>
      </c>
      <c r="E706" s="22" t="s">
        <v>38</v>
      </c>
      <c r="F706" s="23" t="s">
        <v>49</v>
      </c>
      <c r="G706" s="24">
        <v>68.08</v>
      </c>
    </row>
    <row r="707" spans="1:7">
      <c r="A707" s="22">
        <v>44001</v>
      </c>
      <c r="B707" s="22" t="str">
        <f t="shared" si="30"/>
        <v>Jun</v>
      </c>
      <c r="C707" s="23">
        <f t="shared" si="31"/>
        <v>25</v>
      </c>
      <c r="D707" s="23" t="str">
        <f t="shared" si="32"/>
        <v>None</v>
      </c>
      <c r="E707" s="22" t="s">
        <v>48</v>
      </c>
      <c r="F707" s="23" t="s">
        <v>57</v>
      </c>
      <c r="G707" s="24">
        <v>46.84</v>
      </c>
    </row>
    <row r="708" spans="1:7">
      <c r="A708" s="22">
        <v>44048</v>
      </c>
      <c r="B708" s="22" t="str">
        <f t="shared" si="30"/>
        <v>Aug</v>
      </c>
      <c r="C708" s="23">
        <f t="shared" si="31"/>
        <v>32</v>
      </c>
      <c r="D708" s="23" t="str">
        <f t="shared" si="32"/>
        <v>None</v>
      </c>
      <c r="E708" s="22" t="s">
        <v>38</v>
      </c>
      <c r="F708" s="23" t="s">
        <v>57</v>
      </c>
      <c r="G708" s="24">
        <v>46.09</v>
      </c>
    </row>
    <row r="709" spans="1:7">
      <c r="A709" s="22">
        <v>44090</v>
      </c>
      <c r="B709" s="22" t="str">
        <f t="shared" si="30"/>
        <v>Sep</v>
      </c>
      <c r="C709" s="23">
        <f t="shared" si="31"/>
        <v>38</v>
      </c>
      <c r="D709" s="23" t="str">
        <f t="shared" si="32"/>
        <v>None</v>
      </c>
      <c r="E709" s="22" t="s">
        <v>48</v>
      </c>
      <c r="F709" s="23" t="s">
        <v>50</v>
      </c>
      <c r="G709" s="24">
        <v>23.83</v>
      </c>
    </row>
    <row r="710" spans="1:7">
      <c r="A710" s="22">
        <v>44067</v>
      </c>
      <c r="B710" s="22" t="str">
        <f t="shared" ref="B710:B773" si="33">TEXT(A710,"mmm")</f>
        <v>Aug</v>
      </c>
      <c r="C710" s="23">
        <f t="shared" ref="C710:C773" si="34">WEEKNUM(A710)</f>
        <v>35</v>
      </c>
      <c r="D710" s="23" t="str">
        <f t="shared" ref="D710:D773" si="35">IFERROR(VLOOKUP(C710,$AV$7:$AW$14,2,0),"None")</f>
        <v>None</v>
      </c>
      <c r="E710" s="22" t="s">
        <v>38</v>
      </c>
      <c r="F710" s="23" t="s">
        <v>56</v>
      </c>
      <c r="G710" s="24">
        <v>20.62</v>
      </c>
    </row>
    <row r="711" spans="1:7">
      <c r="A711" s="22">
        <v>43996</v>
      </c>
      <c r="B711" s="22" t="str">
        <f t="shared" si="33"/>
        <v>Jun</v>
      </c>
      <c r="C711" s="23">
        <f t="shared" si="34"/>
        <v>25</v>
      </c>
      <c r="D711" s="23" t="str">
        <f t="shared" si="35"/>
        <v>None</v>
      </c>
      <c r="E711" s="22" t="s">
        <v>48</v>
      </c>
      <c r="F711" s="23" t="s">
        <v>57</v>
      </c>
      <c r="G711" s="24">
        <v>44.56</v>
      </c>
    </row>
    <row r="712" spans="1:7">
      <c r="A712" s="22">
        <v>44053</v>
      </c>
      <c r="B712" s="22" t="str">
        <f t="shared" si="33"/>
        <v>Aug</v>
      </c>
      <c r="C712" s="23">
        <f t="shared" si="34"/>
        <v>33</v>
      </c>
      <c r="D712" s="23" t="str">
        <f t="shared" si="35"/>
        <v>None</v>
      </c>
      <c r="E712" s="22" t="s">
        <v>38</v>
      </c>
      <c r="F712" s="23" t="s">
        <v>57</v>
      </c>
      <c r="G712" s="24">
        <v>23.19</v>
      </c>
    </row>
    <row r="713" spans="1:7">
      <c r="A713" s="22">
        <v>43985</v>
      </c>
      <c r="B713" s="22" t="str">
        <f t="shared" si="33"/>
        <v>Jun</v>
      </c>
      <c r="C713" s="23">
        <f t="shared" si="34"/>
        <v>23</v>
      </c>
      <c r="D713" s="23" t="str">
        <f t="shared" si="35"/>
        <v>None</v>
      </c>
      <c r="E713" s="22" t="s">
        <v>48</v>
      </c>
      <c r="F713" s="23" t="s">
        <v>49</v>
      </c>
      <c r="G713" s="24">
        <v>102.57</v>
      </c>
    </row>
    <row r="714" spans="1:7">
      <c r="A714" s="22">
        <v>43981</v>
      </c>
      <c r="B714" s="22" t="str">
        <f t="shared" si="33"/>
        <v>May</v>
      </c>
      <c r="C714" s="23">
        <f t="shared" si="34"/>
        <v>22</v>
      </c>
      <c r="D714" s="23" t="str">
        <f t="shared" si="35"/>
        <v>None</v>
      </c>
      <c r="E714" s="22" t="s">
        <v>38</v>
      </c>
      <c r="F714" s="23" t="s">
        <v>39</v>
      </c>
      <c r="G714" s="24">
        <v>240.23</v>
      </c>
    </row>
    <row r="715" spans="1:7">
      <c r="A715" s="22">
        <v>44007</v>
      </c>
      <c r="B715" s="22" t="str">
        <f t="shared" si="33"/>
        <v>Jun</v>
      </c>
      <c r="C715" s="23">
        <f t="shared" si="34"/>
        <v>26</v>
      </c>
      <c r="D715" s="23" t="str">
        <f t="shared" si="35"/>
        <v>None</v>
      </c>
      <c r="E715" s="22" t="s">
        <v>48</v>
      </c>
      <c r="F715" s="23" t="s">
        <v>66</v>
      </c>
      <c r="G715" s="24">
        <v>90.23</v>
      </c>
    </row>
    <row r="716" spans="1:7">
      <c r="A716" s="22">
        <v>44011</v>
      </c>
      <c r="B716" s="22" t="str">
        <f t="shared" si="33"/>
        <v>Jun</v>
      </c>
      <c r="C716" s="23">
        <f t="shared" si="34"/>
        <v>27</v>
      </c>
      <c r="D716" s="23" t="str">
        <f t="shared" si="35"/>
        <v>None</v>
      </c>
      <c r="E716" s="22" t="s">
        <v>48</v>
      </c>
      <c r="F716" s="23" t="s">
        <v>49</v>
      </c>
      <c r="G716" s="24">
        <v>160.66999999999999</v>
      </c>
    </row>
    <row r="717" spans="1:7">
      <c r="A717" s="22">
        <v>44011</v>
      </c>
      <c r="B717" s="22" t="str">
        <f t="shared" si="33"/>
        <v>Jun</v>
      </c>
      <c r="C717" s="23">
        <f t="shared" si="34"/>
        <v>27</v>
      </c>
      <c r="D717" s="23" t="str">
        <f t="shared" si="35"/>
        <v>None</v>
      </c>
      <c r="E717" s="22" t="s">
        <v>48</v>
      </c>
      <c r="F717" s="23" t="s">
        <v>50</v>
      </c>
      <c r="G717" s="24">
        <v>66.97</v>
      </c>
    </row>
    <row r="718" spans="1:7">
      <c r="A718" s="22">
        <v>44045</v>
      </c>
      <c r="B718" s="22" t="str">
        <f t="shared" si="33"/>
        <v>Aug</v>
      </c>
      <c r="C718" s="23">
        <f t="shared" si="34"/>
        <v>32</v>
      </c>
      <c r="D718" s="23" t="str">
        <f t="shared" si="35"/>
        <v>None</v>
      </c>
      <c r="E718" s="22" t="s">
        <v>38</v>
      </c>
      <c r="F718" s="23" t="s">
        <v>57</v>
      </c>
      <c r="G718" s="24">
        <v>44.78</v>
      </c>
    </row>
    <row r="719" spans="1:7">
      <c r="A719" s="22">
        <v>43997</v>
      </c>
      <c r="B719" s="22" t="str">
        <f t="shared" si="33"/>
        <v>Jun</v>
      </c>
      <c r="C719" s="23">
        <f t="shared" si="34"/>
        <v>25</v>
      </c>
      <c r="D719" s="23" t="str">
        <f t="shared" si="35"/>
        <v>None</v>
      </c>
      <c r="E719" s="22" t="s">
        <v>48</v>
      </c>
      <c r="F719" s="23" t="s">
        <v>57</v>
      </c>
      <c r="G719" s="24">
        <v>66.760000000000005</v>
      </c>
    </row>
    <row r="720" spans="1:7">
      <c r="A720" s="22">
        <v>44074</v>
      </c>
      <c r="B720" s="22" t="str">
        <f t="shared" si="33"/>
        <v>Aug</v>
      </c>
      <c r="C720" s="23">
        <f t="shared" si="34"/>
        <v>36</v>
      </c>
      <c r="D720" s="23" t="str">
        <f t="shared" si="35"/>
        <v>None</v>
      </c>
      <c r="E720" s="22" t="s">
        <v>38</v>
      </c>
      <c r="F720" s="23" t="s">
        <v>66</v>
      </c>
      <c r="G720" s="24">
        <v>57.57</v>
      </c>
    </row>
    <row r="721" spans="1:7">
      <c r="A721" s="22">
        <v>43966</v>
      </c>
      <c r="B721" s="22" t="str">
        <f t="shared" si="33"/>
        <v>May</v>
      </c>
      <c r="C721" s="23">
        <f t="shared" si="34"/>
        <v>20</v>
      </c>
      <c r="D721" s="23" t="str">
        <f t="shared" si="35"/>
        <v>None</v>
      </c>
      <c r="E721" s="22" t="s">
        <v>48</v>
      </c>
      <c r="F721" s="23" t="s">
        <v>49</v>
      </c>
      <c r="G721" s="24">
        <v>66.97</v>
      </c>
    </row>
    <row r="722" spans="1:7">
      <c r="A722" s="22">
        <v>43997</v>
      </c>
      <c r="B722" s="22" t="str">
        <f t="shared" si="33"/>
        <v>Jun</v>
      </c>
      <c r="C722" s="23">
        <f t="shared" si="34"/>
        <v>25</v>
      </c>
      <c r="D722" s="23" t="str">
        <f t="shared" si="35"/>
        <v>None</v>
      </c>
      <c r="E722" s="22" t="s">
        <v>48</v>
      </c>
      <c r="F722" s="23" t="s">
        <v>57</v>
      </c>
      <c r="G722" s="24">
        <v>46.34</v>
      </c>
    </row>
    <row r="723" spans="1:7">
      <c r="A723" s="22">
        <v>44000</v>
      </c>
      <c r="B723" s="22" t="str">
        <f t="shared" si="33"/>
        <v>Jun</v>
      </c>
      <c r="C723" s="23">
        <f t="shared" si="34"/>
        <v>25</v>
      </c>
      <c r="D723" s="23" t="str">
        <f t="shared" si="35"/>
        <v>None</v>
      </c>
      <c r="E723" s="22" t="s">
        <v>45</v>
      </c>
      <c r="F723" s="23" t="s">
        <v>50</v>
      </c>
      <c r="G723" s="24">
        <v>23.29</v>
      </c>
    </row>
    <row r="724" spans="1:7">
      <c r="A724" s="22">
        <v>44080</v>
      </c>
      <c r="B724" s="22" t="str">
        <f t="shared" si="33"/>
        <v>Sep</v>
      </c>
      <c r="C724" s="23">
        <f t="shared" si="34"/>
        <v>37</v>
      </c>
      <c r="D724" s="23" t="str">
        <f t="shared" si="35"/>
        <v>None</v>
      </c>
      <c r="E724" s="22" t="s">
        <v>38</v>
      </c>
      <c r="F724" s="23" t="s">
        <v>50</v>
      </c>
      <c r="G724" s="24">
        <v>69.88</v>
      </c>
    </row>
    <row r="725" spans="1:7">
      <c r="A725" s="22">
        <v>44057</v>
      </c>
      <c r="B725" s="22" t="str">
        <f t="shared" si="33"/>
        <v>Aug</v>
      </c>
      <c r="C725" s="23">
        <f t="shared" si="34"/>
        <v>33</v>
      </c>
      <c r="D725" s="23" t="str">
        <f t="shared" si="35"/>
        <v>None</v>
      </c>
      <c r="E725" s="22" t="s">
        <v>48</v>
      </c>
      <c r="F725" s="23" t="s">
        <v>53</v>
      </c>
      <c r="G725" s="24">
        <v>90.6</v>
      </c>
    </row>
    <row r="726" spans="1:7">
      <c r="A726" s="22">
        <v>44012</v>
      </c>
      <c r="B726" s="22" t="str">
        <f t="shared" si="33"/>
        <v>Jun</v>
      </c>
      <c r="C726" s="23">
        <f t="shared" si="34"/>
        <v>27</v>
      </c>
      <c r="D726" s="23" t="str">
        <f t="shared" si="35"/>
        <v>None</v>
      </c>
      <c r="E726" s="22" t="s">
        <v>48</v>
      </c>
      <c r="F726" s="23" t="s">
        <v>49</v>
      </c>
      <c r="G726" s="24">
        <v>99.45</v>
      </c>
    </row>
    <row r="727" spans="1:7">
      <c r="A727" s="22">
        <v>44052</v>
      </c>
      <c r="B727" s="22" t="str">
        <f t="shared" si="33"/>
        <v>Aug</v>
      </c>
      <c r="C727" s="23">
        <f t="shared" si="34"/>
        <v>33</v>
      </c>
      <c r="D727" s="23" t="str">
        <f t="shared" si="35"/>
        <v>None</v>
      </c>
      <c r="E727" s="22" t="s">
        <v>48</v>
      </c>
      <c r="F727" s="23" t="s">
        <v>58</v>
      </c>
      <c r="G727" s="24">
        <v>25.17</v>
      </c>
    </row>
    <row r="728" spans="1:7">
      <c r="A728" s="22">
        <v>44042</v>
      </c>
      <c r="B728" s="22" t="str">
        <f t="shared" si="33"/>
        <v>Jul</v>
      </c>
      <c r="C728" s="23">
        <f t="shared" si="34"/>
        <v>31</v>
      </c>
      <c r="D728" s="23" t="str">
        <f t="shared" si="35"/>
        <v>None</v>
      </c>
      <c r="E728" s="22" t="s">
        <v>48</v>
      </c>
      <c r="F728" s="23" t="s">
        <v>56</v>
      </c>
      <c r="G728" s="24">
        <v>63.34</v>
      </c>
    </row>
    <row r="729" spans="1:7">
      <c r="A729" s="22">
        <v>43989</v>
      </c>
      <c r="B729" s="22" t="str">
        <f t="shared" si="33"/>
        <v>Jun</v>
      </c>
      <c r="C729" s="23">
        <f t="shared" si="34"/>
        <v>24</v>
      </c>
      <c r="D729" s="23" t="str">
        <f t="shared" si="35"/>
        <v>None</v>
      </c>
      <c r="E729" s="22" t="s">
        <v>38</v>
      </c>
      <c r="F729" s="23" t="s">
        <v>50</v>
      </c>
      <c r="G729" s="24">
        <v>327.91</v>
      </c>
    </row>
    <row r="730" spans="1:7">
      <c r="A730" s="22">
        <v>44075</v>
      </c>
      <c r="B730" s="22" t="str">
        <f t="shared" si="33"/>
        <v>Sep</v>
      </c>
      <c r="C730" s="23">
        <f t="shared" si="34"/>
        <v>36</v>
      </c>
      <c r="D730" s="23" t="str">
        <f t="shared" si="35"/>
        <v>None</v>
      </c>
      <c r="E730" s="22" t="s">
        <v>48</v>
      </c>
      <c r="F730" s="23" t="s">
        <v>54</v>
      </c>
      <c r="G730" s="24">
        <v>24.88</v>
      </c>
    </row>
    <row r="731" spans="1:7">
      <c r="A731" s="22">
        <v>43996</v>
      </c>
      <c r="B731" s="22" t="str">
        <f t="shared" si="33"/>
        <v>Jun</v>
      </c>
      <c r="C731" s="23">
        <f t="shared" si="34"/>
        <v>25</v>
      </c>
      <c r="D731" s="23" t="str">
        <f t="shared" si="35"/>
        <v>None</v>
      </c>
      <c r="E731" s="22" t="s">
        <v>48</v>
      </c>
      <c r="F731" s="23" t="s">
        <v>43</v>
      </c>
      <c r="G731" s="24">
        <v>19.38</v>
      </c>
    </row>
    <row r="732" spans="1:7">
      <c r="A732" s="22">
        <v>44004</v>
      </c>
      <c r="B732" s="22" t="str">
        <f t="shared" si="33"/>
        <v>Jun</v>
      </c>
      <c r="C732" s="23">
        <f t="shared" si="34"/>
        <v>26</v>
      </c>
      <c r="D732" s="23" t="str">
        <f t="shared" si="35"/>
        <v>None</v>
      </c>
      <c r="E732" s="22" t="s">
        <v>48</v>
      </c>
      <c r="F732" s="23" t="s">
        <v>49</v>
      </c>
      <c r="G732" s="24">
        <v>68.08</v>
      </c>
    </row>
    <row r="733" spans="1:7">
      <c r="A733" s="22">
        <v>44061</v>
      </c>
      <c r="B733" s="22" t="str">
        <f t="shared" si="33"/>
        <v>Aug</v>
      </c>
      <c r="C733" s="23">
        <f t="shared" si="34"/>
        <v>34</v>
      </c>
      <c r="D733" s="23" t="str">
        <f t="shared" si="35"/>
        <v>None</v>
      </c>
      <c r="E733" s="22" t="s">
        <v>48</v>
      </c>
      <c r="F733" s="23" t="s">
        <v>57</v>
      </c>
      <c r="G733" s="24">
        <v>69.069999999999993</v>
      </c>
    </row>
    <row r="734" spans="1:7">
      <c r="A734" s="22">
        <v>44049</v>
      </c>
      <c r="B734" s="22" t="str">
        <f t="shared" si="33"/>
        <v>Aug</v>
      </c>
      <c r="C734" s="23">
        <f t="shared" si="34"/>
        <v>32</v>
      </c>
      <c r="D734" s="23" t="str">
        <f t="shared" si="35"/>
        <v>None</v>
      </c>
      <c r="E734" s="22" t="s">
        <v>38</v>
      </c>
      <c r="F734" s="23" t="s">
        <v>56</v>
      </c>
      <c r="G734" s="24">
        <v>40.74</v>
      </c>
    </row>
    <row r="735" spans="1:7">
      <c r="A735" s="22">
        <v>44049</v>
      </c>
      <c r="B735" s="22" t="str">
        <f t="shared" si="33"/>
        <v>Aug</v>
      </c>
      <c r="C735" s="23">
        <f t="shared" si="34"/>
        <v>32</v>
      </c>
      <c r="D735" s="23" t="str">
        <f t="shared" si="35"/>
        <v>None</v>
      </c>
      <c r="E735" s="22" t="s">
        <v>48</v>
      </c>
      <c r="F735" s="23" t="s">
        <v>46</v>
      </c>
      <c r="G735" s="24">
        <v>24.62</v>
      </c>
    </row>
    <row r="736" spans="1:7">
      <c r="A736" s="22">
        <v>44006</v>
      </c>
      <c r="B736" s="22" t="str">
        <f t="shared" si="33"/>
        <v>Jun</v>
      </c>
      <c r="C736" s="23">
        <f t="shared" si="34"/>
        <v>26</v>
      </c>
      <c r="D736" s="23" t="str">
        <f t="shared" si="35"/>
        <v>None</v>
      </c>
      <c r="E736" s="22" t="s">
        <v>38</v>
      </c>
      <c r="F736" s="23" t="s">
        <v>49</v>
      </c>
      <c r="G736" s="24">
        <v>66.91</v>
      </c>
    </row>
    <row r="737" spans="1:7">
      <c r="A737" s="22">
        <v>43987</v>
      </c>
      <c r="B737" s="22" t="str">
        <f t="shared" si="33"/>
        <v>Jun</v>
      </c>
      <c r="C737" s="23">
        <f t="shared" si="34"/>
        <v>23</v>
      </c>
      <c r="D737" s="23" t="str">
        <f t="shared" si="35"/>
        <v>None</v>
      </c>
      <c r="E737" s="22" t="s">
        <v>48</v>
      </c>
      <c r="F737" s="23" t="s">
        <v>54</v>
      </c>
      <c r="G737" s="24">
        <v>24.76</v>
      </c>
    </row>
    <row r="738" spans="1:7">
      <c r="A738" s="22">
        <v>44060</v>
      </c>
      <c r="B738" s="22" t="str">
        <f t="shared" si="33"/>
        <v>Aug</v>
      </c>
      <c r="C738" s="23">
        <f t="shared" si="34"/>
        <v>34</v>
      </c>
      <c r="D738" s="23" t="str">
        <f t="shared" si="35"/>
        <v>None</v>
      </c>
      <c r="E738" s="22" t="s">
        <v>38</v>
      </c>
      <c r="F738" s="23" t="s">
        <v>49</v>
      </c>
      <c r="G738" s="24">
        <v>102.34</v>
      </c>
    </row>
    <row r="739" spans="1:7">
      <c r="A739" s="22">
        <v>43994</v>
      </c>
      <c r="B739" s="22" t="str">
        <f t="shared" si="33"/>
        <v>Jun</v>
      </c>
      <c r="C739" s="23">
        <f t="shared" si="34"/>
        <v>24</v>
      </c>
      <c r="D739" s="23" t="str">
        <f t="shared" si="35"/>
        <v>None</v>
      </c>
      <c r="E739" s="22" t="s">
        <v>48</v>
      </c>
      <c r="F739" s="23" t="s">
        <v>56</v>
      </c>
      <c r="G739" s="24">
        <v>80.86</v>
      </c>
    </row>
    <row r="740" spans="1:7">
      <c r="A740" s="22">
        <v>44012</v>
      </c>
      <c r="B740" s="22" t="str">
        <f t="shared" si="33"/>
        <v>Jun</v>
      </c>
      <c r="C740" s="23">
        <f t="shared" si="34"/>
        <v>27</v>
      </c>
      <c r="D740" s="23" t="str">
        <f t="shared" si="35"/>
        <v>None</v>
      </c>
      <c r="E740" s="22" t="s">
        <v>45</v>
      </c>
      <c r="F740" s="23" t="s">
        <v>50</v>
      </c>
      <c r="G740" s="24">
        <v>23.85</v>
      </c>
    </row>
    <row r="741" spans="1:7">
      <c r="A741" s="22">
        <v>44004</v>
      </c>
      <c r="B741" s="22" t="str">
        <f t="shared" si="33"/>
        <v>Jun</v>
      </c>
      <c r="C741" s="23">
        <f t="shared" si="34"/>
        <v>26</v>
      </c>
      <c r="D741" s="23" t="str">
        <f t="shared" si="35"/>
        <v>None</v>
      </c>
      <c r="E741" s="22" t="s">
        <v>48</v>
      </c>
      <c r="F741" s="23" t="s">
        <v>50</v>
      </c>
      <c r="G741" s="24">
        <v>22.97</v>
      </c>
    </row>
    <row r="742" spans="1:7">
      <c r="A742" s="22">
        <v>44008</v>
      </c>
      <c r="B742" s="22" t="str">
        <f t="shared" si="33"/>
        <v>Jun</v>
      </c>
      <c r="C742" s="23">
        <f t="shared" si="34"/>
        <v>26</v>
      </c>
      <c r="D742" s="23" t="str">
        <f t="shared" si="35"/>
        <v>None</v>
      </c>
      <c r="E742" s="22" t="s">
        <v>38</v>
      </c>
      <c r="F742" s="23" t="s">
        <v>46</v>
      </c>
      <c r="G742" s="24">
        <v>46.75</v>
      </c>
    </row>
    <row r="743" spans="1:7">
      <c r="A743" s="22">
        <v>44010</v>
      </c>
      <c r="B743" s="22" t="str">
        <f t="shared" si="33"/>
        <v>Jun</v>
      </c>
      <c r="C743" s="23">
        <f t="shared" si="34"/>
        <v>27</v>
      </c>
      <c r="D743" s="23" t="str">
        <f t="shared" si="35"/>
        <v>None</v>
      </c>
      <c r="E743" s="22" t="s">
        <v>48</v>
      </c>
      <c r="F743" s="23" t="s">
        <v>50</v>
      </c>
      <c r="G743" s="24">
        <v>44.82</v>
      </c>
    </row>
    <row r="744" spans="1:7">
      <c r="A744" s="22">
        <v>44069</v>
      </c>
      <c r="B744" s="22" t="str">
        <f t="shared" si="33"/>
        <v>Aug</v>
      </c>
      <c r="C744" s="23">
        <f t="shared" si="34"/>
        <v>35</v>
      </c>
      <c r="D744" s="23" t="str">
        <f t="shared" si="35"/>
        <v>None</v>
      </c>
      <c r="E744" s="22" t="s">
        <v>38</v>
      </c>
      <c r="F744" s="23" t="s">
        <v>49</v>
      </c>
      <c r="G744" s="24">
        <v>99.42</v>
      </c>
    </row>
    <row r="745" spans="1:7">
      <c r="A745" s="22">
        <v>44068</v>
      </c>
      <c r="B745" s="22" t="str">
        <f t="shared" si="33"/>
        <v>Aug</v>
      </c>
      <c r="C745" s="23">
        <f t="shared" si="34"/>
        <v>35</v>
      </c>
      <c r="D745" s="23" t="str">
        <f t="shared" si="35"/>
        <v>None</v>
      </c>
      <c r="E745" s="22" t="s">
        <v>48</v>
      </c>
      <c r="F745" s="23" t="s">
        <v>43</v>
      </c>
      <c r="G745" s="24">
        <v>38.57</v>
      </c>
    </row>
    <row r="746" spans="1:7">
      <c r="A746" s="22">
        <v>43990</v>
      </c>
      <c r="B746" s="22" t="str">
        <f t="shared" si="33"/>
        <v>Jun</v>
      </c>
      <c r="C746" s="23">
        <f t="shared" si="34"/>
        <v>24</v>
      </c>
      <c r="D746" s="23" t="str">
        <f t="shared" si="35"/>
        <v>None</v>
      </c>
      <c r="E746" s="22" t="s">
        <v>48</v>
      </c>
      <c r="F746" s="23" t="s">
        <v>50</v>
      </c>
      <c r="G746" s="24">
        <v>176.27</v>
      </c>
    </row>
    <row r="747" spans="1:7">
      <c r="A747" s="22">
        <v>44002</v>
      </c>
      <c r="B747" s="22" t="str">
        <f t="shared" si="33"/>
        <v>Jun</v>
      </c>
      <c r="C747" s="23">
        <f t="shared" si="34"/>
        <v>25</v>
      </c>
      <c r="D747" s="23" t="str">
        <f t="shared" si="35"/>
        <v>None</v>
      </c>
      <c r="E747" s="22" t="s">
        <v>48</v>
      </c>
      <c r="F747" s="23" t="s">
        <v>49</v>
      </c>
      <c r="G747" s="24">
        <v>192.39</v>
      </c>
    </row>
    <row r="748" spans="1:7">
      <c r="A748" s="22">
        <v>44011</v>
      </c>
      <c r="B748" s="22" t="str">
        <f t="shared" si="33"/>
        <v>Jun</v>
      </c>
      <c r="C748" s="23">
        <f t="shared" si="34"/>
        <v>27</v>
      </c>
      <c r="D748" s="23" t="str">
        <f t="shared" si="35"/>
        <v>None</v>
      </c>
      <c r="E748" s="22" t="s">
        <v>48</v>
      </c>
      <c r="F748" s="23" t="s">
        <v>39</v>
      </c>
      <c r="G748" s="24">
        <v>152.16999999999999</v>
      </c>
    </row>
    <row r="749" spans="1:7">
      <c r="A749" s="22">
        <v>44048</v>
      </c>
      <c r="B749" s="22" t="str">
        <f t="shared" si="33"/>
        <v>Aug</v>
      </c>
      <c r="C749" s="23">
        <f t="shared" si="34"/>
        <v>32</v>
      </c>
      <c r="D749" s="23" t="str">
        <f t="shared" si="35"/>
        <v>None</v>
      </c>
      <c r="E749" s="22" t="s">
        <v>45</v>
      </c>
      <c r="F749" s="23" t="s">
        <v>50</v>
      </c>
      <c r="G749" s="24">
        <v>46.58</v>
      </c>
    </row>
    <row r="750" spans="1:7">
      <c r="A750" s="22">
        <v>43998</v>
      </c>
      <c r="B750" s="22" t="str">
        <f t="shared" si="33"/>
        <v>Jun</v>
      </c>
      <c r="C750" s="23">
        <f t="shared" si="34"/>
        <v>25</v>
      </c>
      <c r="D750" s="23" t="str">
        <f t="shared" si="35"/>
        <v>None</v>
      </c>
      <c r="E750" s="22" t="s">
        <v>48</v>
      </c>
      <c r="F750" s="23" t="s">
        <v>49</v>
      </c>
      <c r="G750" s="24">
        <v>96.55</v>
      </c>
    </row>
    <row r="751" spans="1:7">
      <c r="A751" s="22">
        <v>44060</v>
      </c>
      <c r="B751" s="22" t="str">
        <f t="shared" si="33"/>
        <v>Aug</v>
      </c>
      <c r="C751" s="23">
        <f t="shared" si="34"/>
        <v>34</v>
      </c>
      <c r="D751" s="23" t="str">
        <f t="shared" si="35"/>
        <v>None</v>
      </c>
      <c r="E751" s="22" t="s">
        <v>38</v>
      </c>
      <c r="F751" s="23" t="s">
        <v>49</v>
      </c>
      <c r="G751" s="24">
        <v>32.130000000000003</v>
      </c>
    </row>
    <row r="752" spans="1:7">
      <c r="A752" s="22">
        <v>44073</v>
      </c>
      <c r="B752" s="22" t="str">
        <f t="shared" si="33"/>
        <v>Aug</v>
      </c>
      <c r="C752" s="23">
        <f t="shared" si="34"/>
        <v>36</v>
      </c>
      <c r="D752" s="23" t="str">
        <f t="shared" si="35"/>
        <v>None</v>
      </c>
      <c r="E752" s="22" t="s">
        <v>38</v>
      </c>
      <c r="F752" s="23" t="s">
        <v>57</v>
      </c>
      <c r="G752" s="24">
        <v>46.88</v>
      </c>
    </row>
    <row r="753" spans="1:7">
      <c r="A753" s="22">
        <v>44049</v>
      </c>
      <c r="B753" s="22" t="str">
        <f t="shared" si="33"/>
        <v>Aug</v>
      </c>
      <c r="C753" s="23">
        <f t="shared" si="34"/>
        <v>32</v>
      </c>
      <c r="D753" s="23" t="str">
        <f t="shared" si="35"/>
        <v>None</v>
      </c>
      <c r="E753" s="22" t="s">
        <v>48</v>
      </c>
      <c r="F753" s="23" t="s">
        <v>53</v>
      </c>
      <c r="G753" s="24">
        <v>90.03</v>
      </c>
    </row>
    <row r="754" spans="1:7">
      <c r="A754" s="22">
        <v>43962</v>
      </c>
      <c r="B754" s="22" t="str">
        <f t="shared" si="33"/>
        <v>May</v>
      </c>
      <c r="C754" s="23">
        <f t="shared" si="34"/>
        <v>20</v>
      </c>
      <c r="D754" s="23" t="str">
        <f t="shared" si="35"/>
        <v>None</v>
      </c>
      <c r="E754" s="22" t="s">
        <v>48</v>
      </c>
      <c r="F754" s="23" t="s">
        <v>58</v>
      </c>
      <c r="G754" s="24">
        <v>46.21</v>
      </c>
    </row>
    <row r="755" spans="1:7">
      <c r="A755" s="22">
        <v>44008</v>
      </c>
      <c r="B755" s="22" t="str">
        <f t="shared" si="33"/>
        <v>Jun</v>
      </c>
      <c r="C755" s="23">
        <f t="shared" si="34"/>
        <v>26</v>
      </c>
      <c r="D755" s="23" t="str">
        <f t="shared" si="35"/>
        <v>None</v>
      </c>
      <c r="E755" s="22" t="s">
        <v>48</v>
      </c>
      <c r="F755" s="23" t="s">
        <v>50</v>
      </c>
      <c r="G755" s="24">
        <v>22.27</v>
      </c>
    </row>
    <row r="756" spans="1:7">
      <c r="A756" s="22">
        <v>44057</v>
      </c>
      <c r="B756" s="22" t="str">
        <f t="shared" si="33"/>
        <v>Aug</v>
      </c>
      <c r="C756" s="23">
        <f t="shared" si="34"/>
        <v>33</v>
      </c>
      <c r="D756" s="23" t="str">
        <f t="shared" si="35"/>
        <v>None</v>
      </c>
      <c r="E756" s="22" t="s">
        <v>38</v>
      </c>
      <c r="F756" s="23" t="s">
        <v>66</v>
      </c>
      <c r="G756" s="24">
        <v>57.56</v>
      </c>
    </row>
    <row r="757" spans="1:7">
      <c r="A757" s="22">
        <v>43984</v>
      </c>
      <c r="B757" s="22" t="str">
        <f t="shared" si="33"/>
        <v>Jun</v>
      </c>
      <c r="C757" s="23">
        <f t="shared" si="34"/>
        <v>23</v>
      </c>
      <c r="D757" s="23" t="str">
        <f t="shared" si="35"/>
        <v>None</v>
      </c>
      <c r="E757" s="22" t="s">
        <v>38</v>
      </c>
      <c r="F757" s="23" t="s">
        <v>57</v>
      </c>
      <c r="G757" s="24">
        <v>46.08</v>
      </c>
    </row>
    <row r="758" spans="1:7">
      <c r="A758" s="22">
        <v>44014</v>
      </c>
      <c r="B758" s="22" t="str">
        <f t="shared" si="33"/>
        <v>Jul</v>
      </c>
      <c r="C758" s="23">
        <f t="shared" si="34"/>
        <v>27</v>
      </c>
      <c r="D758" s="23" t="str">
        <f t="shared" si="35"/>
        <v>None</v>
      </c>
      <c r="E758" s="22" t="s">
        <v>48</v>
      </c>
      <c r="F758" s="23" t="s">
        <v>46</v>
      </c>
      <c r="G758" s="24">
        <v>50.71</v>
      </c>
    </row>
    <row r="759" spans="1:7">
      <c r="A759" s="22">
        <v>44055</v>
      </c>
      <c r="B759" s="22" t="str">
        <f t="shared" si="33"/>
        <v>Aug</v>
      </c>
      <c r="C759" s="23">
        <f t="shared" si="34"/>
        <v>33</v>
      </c>
      <c r="D759" s="23" t="str">
        <f t="shared" si="35"/>
        <v>None</v>
      </c>
      <c r="E759" s="22" t="s">
        <v>48</v>
      </c>
      <c r="F759" s="23" t="s">
        <v>43</v>
      </c>
      <c r="G759" s="24">
        <v>40.450000000000003</v>
      </c>
    </row>
    <row r="760" spans="1:7">
      <c r="A760" s="22">
        <v>44071</v>
      </c>
      <c r="B760" s="22" t="str">
        <f t="shared" si="33"/>
        <v>Aug</v>
      </c>
      <c r="C760" s="23">
        <f t="shared" si="34"/>
        <v>35</v>
      </c>
      <c r="D760" s="23" t="str">
        <f t="shared" si="35"/>
        <v>None</v>
      </c>
      <c r="E760" s="22" t="s">
        <v>38</v>
      </c>
      <c r="F760" s="23" t="s">
        <v>53</v>
      </c>
      <c r="G760" s="24">
        <v>90.57</v>
      </c>
    </row>
    <row r="761" spans="1:7">
      <c r="A761" s="22">
        <v>43989</v>
      </c>
      <c r="B761" s="22" t="str">
        <f t="shared" si="33"/>
        <v>Jun</v>
      </c>
      <c r="C761" s="23">
        <f t="shared" si="34"/>
        <v>24</v>
      </c>
      <c r="D761" s="23" t="str">
        <f t="shared" si="35"/>
        <v>None</v>
      </c>
      <c r="E761" s="22" t="s">
        <v>38</v>
      </c>
      <c r="F761" s="23" t="s">
        <v>66</v>
      </c>
      <c r="G761" s="24">
        <v>57.35</v>
      </c>
    </row>
    <row r="762" spans="1:7">
      <c r="A762" s="22">
        <v>44095</v>
      </c>
      <c r="B762" s="22" t="str">
        <f t="shared" si="33"/>
        <v>Sep</v>
      </c>
      <c r="C762" s="23">
        <f t="shared" si="34"/>
        <v>39</v>
      </c>
      <c r="D762" s="23" t="str">
        <f t="shared" si="35"/>
        <v>None</v>
      </c>
      <c r="E762" s="22" t="s">
        <v>48</v>
      </c>
      <c r="F762" s="23" t="s">
        <v>56</v>
      </c>
      <c r="G762" s="24">
        <v>63.82</v>
      </c>
    </row>
    <row r="763" spans="1:7">
      <c r="A763" s="22">
        <v>43997</v>
      </c>
      <c r="B763" s="22" t="str">
        <f t="shared" si="33"/>
        <v>Jun</v>
      </c>
      <c r="C763" s="23">
        <f t="shared" si="34"/>
        <v>25</v>
      </c>
      <c r="D763" s="23" t="str">
        <f t="shared" si="35"/>
        <v>None</v>
      </c>
      <c r="E763" s="22" t="s">
        <v>38</v>
      </c>
      <c r="F763" s="23" t="s">
        <v>50</v>
      </c>
      <c r="G763" s="24">
        <v>46.08</v>
      </c>
    </row>
    <row r="764" spans="1:7">
      <c r="A764" s="22">
        <v>44060</v>
      </c>
      <c r="B764" s="22" t="str">
        <f t="shared" si="33"/>
        <v>Aug</v>
      </c>
      <c r="C764" s="23">
        <f t="shared" si="34"/>
        <v>34</v>
      </c>
      <c r="D764" s="23" t="str">
        <f t="shared" si="35"/>
        <v>None</v>
      </c>
      <c r="E764" s="22" t="s">
        <v>38</v>
      </c>
      <c r="F764" s="23" t="s">
        <v>57</v>
      </c>
      <c r="G764" s="24">
        <v>69.13</v>
      </c>
    </row>
    <row r="765" spans="1:7">
      <c r="A765" s="22">
        <v>43969</v>
      </c>
      <c r="B765" s="22" t="str">
        <f t="shared" si="33"/>
        <v>May</v>
      </c>
      <c r="C765" s="23">
        <f t="shared" si="34"/>
        <v>21</v>
      </c>
      <c r="D765" s="23" t="str">
        <f t="shared" si="35"/>
        <v>None</v>
      </c>
      <c r="E765" s="22" t="s">
        <v>48</v>
      </c>
      <c r="F765" s="23" t="s">
        <v>58</v>
      </c>
      <c r="G765" s="24">
        <v>547.46</v>
      </c>
    </row>
    <row r="766" spans="1:7">
      <c r="A766" s="22">
        <v>43994</v>
      </c>
      <c r="B766" s="22" t="str">
        <f t="shared" si="33"/>
        <v>Jun</v>
      </c>
      <c r="C766" s="23">
        <f t="shared" si="34"/>
        <v>24</v>
      </c>
      <c r="D766" s="23" t="str">
        <f t="shared" si="35"/>
        <v>None</v>
      </c>
      <c r="E766" s="22" t="s">
        <v>48</v>
      </c>
      <c r="F766" s="23" t="s">
        <v>54</v>
      </c>
      <c r="G766" s="24">
        <v>45.16</v>
      </c>
    </row>
    <row r="767" spans="1:7">
      <c r="A767" s="22">
        <v>44006</v>
      </c>
      <c r="B767" s="22" t="str">
        <f t="shared" si="33"/>
        <v>Jun</v>
      </c>
      <c r="C767" s="23">
        <f t="shared" si="34"/>
        <v>26</v>
      </c>
      <c r="D767" s="23" t="str">
        <f t="shared" si="35"/>
        <v>None</v>
      </c>
      <c r="E767" s="22" t="s">
        <v>48</v>
      </c>
      <c r="F767" s="23" t="s">
        <v>43</v>
      </c>
      <c r="G767" s="24">
        <v>19.62</v>
      </c>
    </row>
    <row r="768" spans="1:7">
      <c r="A768" s="22">
        <v>44069</v>
      </c>
      <c r="B768" s="22" t="str">
        <f t="shared" si="33"/>
        <v>Aug</v>
      </c>
      <c r="C768" s="23">
        <f t="shared" si="34"/>
        <v>35</v>
      </c>
      <c r="D768" s="23" t="str">
        <f t="shared" si="35"/>
        <v>None</v>
      </c>
      <c r="E768" s="22" t="s">
        <v>38</v>
      </c>
      <c r="F768" s="23" t="s">
        <v>49</v>
      </c>
      <c r="G768" s="24">
        <v>64.91</v>
      </c>
    </row>
    <row r="769" spans="1:7">
      <c r="A769" s="22">
        <v>44072</v>
      </c>
      <c r="B769" s="22" t="str">
        <f t="shared" si="33"/>
        <v>Aug</v>
      </c>
      <c r="C769" s="23">
        <f t="shared" si="34"/>
        <v>35</v>
      </c>
      <c r="D769" s="23" t="str">
        <f t="shared" si="35"/>
        <v>None</v>
      </c>
      <c r="E769" s="22" t="s">
        <v>48</v>
      </c>
      <c r="F769" s="23" t="s">
        <v>56</v>
      </c>
      <c r="G769" s="24">
        <v>63.3</v>
      </c>
    </row>
    <row r="770" spans="1:7">
      <c r="A770" s="22">
        <v>44027</v>
      </c>
      <c r="B770" s="22" t="str">
        <f t="shared" si="33"/>
        <v>Jul</v>
      </c>
      <c r="C770" s="23">
        <f t="shared" si="34"/>
        <v>29</v>
      </c>
      <c r="D770" s="23" t="str">
        <f t="shared" si="35"/>
        <v>None</v>
      </c>
      <c r="E770" s="22" t="s">
        <v>38</v>
      </c>
      <c r="F770" s="23" t="s">
        <v>49</v>
      </c>
      <c r="G770" s="24">
        <v>99.77</v>
      </c>
    </row>
    <row r="771" spans="1:7">
      <c r="A771" s="22">
        <v>44044</v>
      </c>
      <c r="B771" s="22" t="str">
        <f t="shared" si="33"/>
        <v>Aug</v>
      </c>
      <c r="C771" s="23">
        <f t="shared" si="34"/>
        <v>31</v>
      </c>
      <c r="D771" s="23" t="str">
        <f t="shared" si="35"/>
        <v>None</v>
      </c>
      <c r="E771" s="22" t="s">
        <v>48</v>
      </c>
      <c r="F771" s="23" t="s">
        <v>57</v>
      </c>
      <c r="G771" s="24">
        <v>92.23</v>
      </c>
    </row>
    <row r="772" spans="1:7">
      <c r="A772" s="22">
        <v>44057</v>
      </c>
      <c r="B772" s="22" t="str">
        <f t="shared" si="33"/>
        <v>Aug</v>
      </c>
      <c r="C772" s="23">
        <f t="shared" si="34"/>
        <v>33</v>
      </c>
      <c r="D772" s="23" t="str">
        <f t="shared" si="35"/>
        <v>None</v>
      </c>
      <c r="E772" s="22" t="s">
        <v>38</v>
      </c>
      <c r="F772" s="23" t="s">
        <v>54</v>
      </c>
      <c r="G772" s="24">
        <v>23.41</v>
      </c>
    </row>
    <row r="773" spans="1:7">
      <c r="A773" s="22">
        <v>44099</v>
      </c>
      <c r="B773" s="22" t="str">
        <f t="shared" si="33"/>
        <v>Sep</v>
      </c>
      <c r="C773" s="23">
        <f t="shared" si="34"/>
        <v>39</v>
      </c>
      <c r="D773" s="23" t="str">
        <f t="shared" si="35"/>
        <v>None</v>
      </c>
      <c r="E773" s="22" t="s">
        <v>38</v>
      </c>
      <c r="F773" s="23" t="s">
        <v>56</v>
      </c>
      <c r="G773" s="24">
        <v>40.07</v>
      </c>
    </row>
    <row r="774" spans="1:7">
      <c r="A774" s="22">
        <v>43985</v>
      </c>
      <c r="B774" s="22" t="str">
        <f t="shared" ref="B774:B837" si="36">TEXT(A774,"mmm")</f>
        <v>Jun</v>
      </c>
      <c r="C774" s="23">
        <f t="shared" ref="C774:C837" si="37">WEEKNUM(A774)</f>
        <v>23</v>
      </c>
      <c r="D774" s="23" t="str">
        <f t="shared" ref="D774:D837" si="38">IFERROR(VLOOKUP(C774,$AV$7:$AW$14,2,0),"None")</f>
        <v>None</v>
      </c>
      <c r="E774" s="22" t="s">
        <v>48</v>
      </c>
      <c r="F774" s="23" t="s">
        <v>61</v>
      </c>
      <c r="G774" s="24">
        <v>554.95000000000005</v>
      </c>
    </row>
    <row r="775" spans="1:7">
      <c r="A775" s="22">
        <v>44049</v>
      </c>
      <c r="B775" s="22" t="str">
        <f t="shared" si="36"/>
        <v>Aug</v>
      </c>
      <c r="C775" s="23">
        <f t="shared" si="37"/>
        <v>32</v>
      </c>
      <c r="D775" s="23" t="str">
        <f t="shared" si="38"/>
        <v>None</v>
      </c>
      <c r="E775" s="22" t="s">
        <v>38</v>
      </c>
      <c r="F775" s="23" t="s">
        <v>43</v>
      </c>
      <c r="G775" s="24">
        <v>60.7</v>
      </c>
    </row>
    <row r="776" spans="1:7">
      <c r="A776" s="22">
        <v>44054</v>
      </c>
      <c r="B776" s="22" t="str">
        <f t="shared" si="36"/>
        <v>Aug</v>
      </c>
      <c r="C776" s="23">
        <f t="shared" si="37"/>
        <v>33</v>
      </c>
      <c r="D776" s="23" t="str">
        <f t="shared" si="38"/>
        <v>None</v>
      </c>
      <c r="E776" s="22" t="s">
        <v>38</v>
      </c>
      <c r="F776" s="23" t="s">
        <v>57</v>
      </c>
      <c r="G776" s="24">
        <v>23.65</v>
      </c>
    </row>
    <row r="777" spans="1:7">
      <c r="A777" s="22">
        <v>44066</v>
      </c>
      <c r="B777" s="22" t="str">
        <f t="shared" si="36"/>
        <v>Aug</v>
      </c>
      <c r="C777" s="23">
        <f t="shared" si="37"/>
        <v>35</v>
      </c>
      <c r="D777" s="23" t="str">
        <f t="shared" si="38"/>
        <v>None</v>
      </c>
      <c r="E777" s="22" t="s">
        <v>48</v>
      </c>
      <c r="F777" s="23" t="s">
        <v>49</v>
      </c>
      <c r="G777" s="24">
        <v>34.78</v>
      </c>
    </row>
    <row r="778" spans="1:7">
      <c r="A778" s="22">
        <v>44000</v>
      </c>
      <c r="B778" s="22" t="str">
        <f t="shared" si="36"/>
        <v>Jun</v>
      </c>
      <c r="C778" s="23">
        <f t="shared" si="37"/>
        <v>25</v>
      </c>
      <c r="D778" s="23" t="str">
        <f t="shared" si="38"/>
        <v>None</v>
      </c>
      <c r="E778" s="22" t="s">
        <v>48</v>
      </c>
      <c r="F778" s="23" t="s">
        <v>39</v>
      </c>
      <c r="G778" s="24">
        <v>156.19999999999999</v>
      </c>
    </row>
    <row r="779" spans="1:7">
      <c r="A779" s="22">
        <v>44070</v>
      </c>
      <c r="B779" s="22" t="str">
        <f t="shared" si="36"/>
        <v>Aug</v>
      </c>
      <c r="C779" s="23">
        <f t="shared" si="37"/>
        <v>35</v>
      </c>
      <c r="D779" s="23" t="str">
        <f t="shared" si="38"/>
        <v>None</v>
      </c>
      <c r="E779" s="22" t="s">
        <v>48</v>
      </c>
      <c r="F779" s="23" t="s">
        <v>58</v>
      </c>
      <c r="G779" s="24">
        <v>50.2</v>
      </c>
    </row>
    <row r="780" spans="1:7">
      <c r="A780" s="22">
        <v>43964</v>
      </c>
      <c r="B780" s="22" t="str">
        <f t="shared" si="36"/>
        <v>May</v>
      </c>
      <c r="C780" s="23">
        <f t="shared" si="37"/>
        <v>20</v>
      </c>
      <c r="D780" s="23" t="str">
        <f t="shared" si="38"/>
        <v>None</v>
      </c>
      <c r="E780" s="22" t="s">
        <v>48</v>
      </c>
      <c r="F780" s="23" t="s">
        <v>57</v>
      </c>
      <c r="G780" s="24">
        <v>46.71</v>
      </c>
    </row>
    <row r="781" spans="1:7">
      <c r="A781" s="22">
        <v>44049</v>
      </c>
      <c r="B781" s="22" t="str">
        <f t="shared" si="36"/>
        <v>Aug</v>
      </c>
      <c r="C781" s="23">
        <f t="shared" si="37"/>
        <v>32</v>
      </c>
      <c r="D781" s="23" t="str">
        <f t="shared" si="38"/>
        <v>None</v>
      </c>
      <c r="E781" s="22" t="s">
        <v>48</v>
      </c>
      <c r="F781" s="23" t="s">
        <v>46</v>
      </c>
      <c r="G781" s="24">
        <v>48.69</v>
      </c>
    </row>
    <row r="782" spans="1:7">
      <c r="A782" s="22">
        <v>44054</v>
      </c>
      <c r="B782" s="22" t="str">
        <f t="shared" si="36"/>
        <v>Aug</v>
      </c>
      <c r="C782" s="23">
        <f t="shared" si="37"/>
        <v>33</v>
      </c>
      <c r="D782" s="23" t="str">
        <f t="shared" si="38"/>
        <v>None</v>
      </c>
      <c r="E782" s="22" t="s">
        <v>45</v>
      </c>
      <c r="F782" s="23" t="s">
        <v>56</v>
      </c>
      <c r="G782" s="24">
        <v>20.83</v>
      </c>
    </row>
    <row r="783" spans="1:7">
      <c r="A783" s="22">
        <v>44059</v>
      </c>
      <c r="B783" s="22" t="str">
        <f t="shared" si="36"/>
        <v>Aug</v>
      </c>
      <c r="C783" s="23">
        <f t="shared" si="37"/>
        <v>34</v>
      </c>
      <c r="D783" s="23" t="str">
        <f t="shared" si="38"/>
        <v>None</v>
      </c>
      <c r="E783" s="22" t="s">
        <v>38</v>
      </c>
      <c r="F783" s="23" t="s">
        <v>56</v>
      </c>
      <c r="G783" s="24">
        <v>57.28</v>
      </c>
    </row>
    <row r="784" spans="1:7">
      <c r="A784" s="22">
        <v>44045</v>
      </c>
      <c r="B784" s="22" t="str">
        <f t="shared" si="36"/>
        <v>Aug</v>
      </c>
      <c r="C784" s="23">
        <f t="shared" si="37"/>
        <v>32</v>
      </c>
      <c r="D784" s="23" t="str">
        <f t="shared" si="38"/>
        <v>None</v>
      </c>
      <c r="E784" s="22" t="s">
        <v>38</v>
      </c>
      <c r="F784" s="23" t="s">
        <v>49</v>
      </c>
      <c r="G784" s="24">
        <v>64.44</v>
      </c>
    </row>
    <row r="785" spans="1:7">
      <c r="A785" s="22">
        <v>43987</v>
      </c>
      <c r="B785" s="22" t="str">
        <f t="shared" si="36"/>
        <v>Jun</v>
      </c>
      <c r="C785" s="23">
        <f t="shared" si="37"/>
        <v>23</v>
      </c>
      <c r="D785" s="23" t="str">
        <f t="shared" si="38"/>
        <v>None</v>
      </c>
      <c r="E785" s="22" t="s">
        <v>48</v>
      </c>
      <c r="F785" s="23" t="s">
        <v>58</v>
      </c>
      <c r="G785" s="24">
        <v>72.900000000000006</v>
      </c>
    </row>
    <row r="786" spans="1:7">
      <c r="A786" s="22">
        <v>44001</v>
      </c>
      <c r="B786" s="22" t="str">
        <f t="shared" si="36"/>
        <v>Jun</v>
      </c>
      <c r="C786" s="23">
        <f t="shared" si="37"/>
        <v>25</v>
      </c>
      <c r="D786" s="23" t="str">
        <f t="shared" si="38"/>
        <v>None</v>
      </c>
      <c r="E786" s="22" t="s">
        <v>48</v>
      </c>
      <c r="F786" s="23" t="s">
        <v>53</v>
      </c>
      <c r="G786" s="24">
        <v>29.45</v>
      </c>
    </row>
    <row r="787" spans="1:7">
      <c r="A787" s="22">
        <v>43992</v>
      </c>
      <c r="B787" s="22" t="str">
        <f t="shared" si="36"/>
        <v>Jun</v>
      </c>
      <c r="C787" s="23">
        <f t="shared" si="37"/>
        <v>24</v>
      </c>
      <c r="D787" s="23" t="str">
        <f t="shared" si="38"/>
        <v>None</v>
      </c>
      <c r="E787" s="22" t="s">
        <v>38</v>
      </c>
      <c r="F787" s="23" t="s">
        <v>57</v>
      </c>
      <c r="G787" s="24">
        <v>23.82</v>
      </c>
    </row>
    <row r="788" spans="1:7">
      <c r="A788" s="22">
        <v>44045</v>
      </c>
      <c r="B788" s="22" t="str">
        <f t="shared" si="36"/>
        <v>Aug</v>
      </c>
      <c r="C788" s="23">
        <f t="shared" si="37"/>
        <v>32</v>
      </c>
      <c r="D788" s="23" t="str">
        <f t="shared" si="38"/>
        <v>None</v>
      </c>
      <c r="E788" s="22" t="s">
        <v>45</v>
      </c>
      <c r="F788" s="23" t="s">
        <v>66</v>
      </c>
      <c r="G788" s="24">
        <v>76</v>
      </c>
    </row>
    <row r="789" spans="1:7">
      <c r="A789" s="22">
        <v>44033</v>
      </c>
      <c r="B789" s="22" t="str">
        <f t="shared" si="36"/>
        <v>Jul</v>
      </c>
      <c r="C789" s="23">
        <f t="shared" si="37"/>
        <v>30</v>
      </c>
      <c r="D789" s="23" t="str">
        <f t="shared" si="38"/>
        <v>None</v>
      </c>
      <c r="E789" s="22" t="s">
        <v>48</v>
      </c>
      <c r="F789" s="23" t="s">
        <v>57</v>
      </c>
      <c r="G789" s="24">
        <v>69.72</v>
      </c>
    </row>
    <row r="790" spans="1:7">
      <c r="A790" s="22">
        <v>44000</v>
      </c>
      <c r="B790" s="22" t="str">
        <f t="shared" si="36"/>
        <v>Jun</v>
      </c>
      <c r="C790" s="23">
        <f t="shared" si="37"/>
        <v>25</v>
      </c>
      <c r="D790" s="23" t="str">
        <f t="shared" si="38"/>
        <v>None</v>
      </c>
      <c r="E790" s="22" t="s">
        <v>38</v>
      </c>
      <c r="F790" s="23" t="s">
        <v>50</v>
      </c>
      <c r="G790" s="24">
        <v>66.48</v>
      </c>
    </row>
    <row r="791" spans="1:7">
      <c r="A791" s="22">
        <v>44086</v>
      </c>
      <c r="B791" s="22" t="str">
        <f t="shared" si="36"/>
        <v>Sep</v>
      </c>
      <c r="C791" s="23">
        <f t="shared" si="37"/>
        <v>37</v>
      </c>
      <c r="D791" s="23" t="str">
        <f t="shared" si="38"/>
        <v>None</v>
      </c>
      <c r="E791" s="22" t="s">
        <v>38</v>
      </c>
      <c r="F791" s="23" t="s">
        <v>58</v>
      </c>
      <c r="G791" s="24">
        <v>75.489999999999995</v>
      </c>
    </row>
    <row r="792" spans="1:7">
      <c r="A792" s="22">
        <v>44044</v>
      </c>
      <c r="B792" s="22" t="str">
        <f t="shared" si="36"/>
        <v>Aug</v>
      </c>
      <c r="C792" s="23">
        <f t="shared" si="37"/>
        <v>31</v>
      </c>
      <c r="D792" s="23" t="str">
        <f t="shared" si="38"/>
        <v>None</v>
      </c>
      <c r="E792" s="22" t="s">
        <v>38</v>
      </c>
      <c r="F792" s="23" t="s">
        <v>50</v>
      </c>
      <c r="G792" s="24">
        <v>46.56</v>
      </c>
    </row>
    <row r="793" spans="1:7">
      <c r="A793" s="22">
        <v>43996</v>
      </c>
      <c r="B793" s="22" t="str">
        <f t="shared" si="36"/>
        <v>Jun</v>
      </c>
      <c r="C793" s="23">
        <f t="shared" si="37"/>
        <v>25</v>
      </c>
      <c r="D793" s="23" t="str">
        <f t="shared" si="38"/>
        <v>None</v>
      </c>
      <c r="E793" s="22" t="s">
        <v>38</v>
      </c>
      <c r="F793" s="23" t="s">
        <v>43</v>
      </c>
      <c r="G793" s="24">
        <v>20.87</v>
      </c>
    </row>
    <row r="794" spans="1:7">
      <c r="A794" s="22">
        <v>44003</v>
      </c>
      <c r="B794" s="22" t="str">
        <f t="shared" si="36"/>
        <v>Jun</v>
      </c>
      <c r="C794" s="23">
        <f t="shared" si="37"/>
        <v>26</v>
      </c>
      <c r="D794" s="23" t="str">
        <f t="shared" si="38"/>
        <v>None</v>
      </c>
      <c r="E794" s="22" t="s">
        <v>38</v>
      </c>
      <c r="F794" s="23" t="s">
        <v>61</v>
      </c>
      <c r="G794" s="24">
        <v>55.48</v>
      </c>
    </row>
    <row r="795" spans="1:7">
      <c r="A795" s="22">
        <v>44008</v>
      </c>
      <c r="B795" s="22" t="str">
        <f t="shared" si="36"/>
        <v>Jun</v>
      </c>
      <c r="C795" s="23">
        <f t="shared" si="37"/>
        <v>26</v>
      </c>
      <c r="D795" s="23" t="str">
        <f t="shared" si="38"/>
        <v>None</v>
      </c>
      <c r="E795" s="22" t="s">
        <v>48</v>
      </c>
      <c r="F795" s="23" t="s">
        <v>58</v>
      </c>
      <c r="G795" s="24">
        <v>50.71</v>
      </c>
    </row>
    <row r="796" spans="1:7">
      <c r="A796" s="22">
        <v>44027</v>
      </c>
      <c r="B796" s="22" t="str">
        <f t="shared" si="36"/>
        <v>Jul</v>
      </c>
      <c r="C796" s="23">
        <f t="shared" si="37"/>
        <v>29</v>
      </c>
      <c r="D796" s="23" t="str">
        <f t="shared" si="38"/>
        <v>None</v>
      </c>
      <c r="E796" s="22" t="s">
        <v>38</v>
      </c>
      <c r="F796" s="23" t="s">
        <v>49</v>
      </c>
      <c r="G796" s="24">
        <v>66.099999999999994</v>
      </c>
    </row>
    <row r="797" spans="1:7">
      <c r="A797" s="22">
        <v>43964</v>
      </c>
      <c r="B797" s="22" t="str">
        <f t="shared" si="36"/>
        <v>May</v>
      </c>
      <c r="C797" s="23">
        <f t="shared" si="37"/>
        <v>20</v>
      </c>
      <c r="D797" s="23" t="str">
        <f t="shared" si="38"/>
        <v>None</v>
      </c>
      <c r="E797" s="22" t="s">
        <v>38</v>
      </c>
      <c r="F797" s="23" t="s">
        <v>57</v>
      </c>
      <c r="G797" s="24">
        <v>46.73</v>
      </c>
    </row>
    <row r="798" spans="1:7">
      <c r="A798" s="22">
        <v>44009</v>
      </c>
      <c r="B798" s="22" t="str">
        <f t="shared" si="36"/>
        <v>Jun</v>
      </c>
      <c r="C798" s="23">
        <f t="shared" si="37"/>
        <v>26</v>
      </c>
      <c r="D798" s="23" t="str">
        <f t="shared" si="38"/>
        <v>None</v>
      </c>
      <c r="E798" s="22" t="s">
        <v>45</v>
      </c>
      <c r="F798" s="23" t="s">
        <v>43</v>
      </c>
      <c r="G798" s="24">
        <v>100.66</v>
      </c>
    </row>
    <row r="799" spans="1:7">
      <c r="A799" s="22">
        <v>43991</v>
      </c>
      <c r="B799" s="22" t="str">
        <f t="shared" si="36"/>
        <v>Jun</v>
      </c>
      <c r="C799" s="23">
        <f t="shared" si="37"/>
        <v>24</v>
      </c>
      <c r="D799" s="23" t="str">
        <f t="shared" si="38"/>
        <v>None</v>
      </c>
      <c r="E799" s="22" t="s">
        <v>48</v>
      </c>
      <c r="F799" s="23" t="s">
        <v>53</v>
      </c>
      <c r="G799" s="24">
        <v>60.89</v>
      </c>
    </row>
    <row r="800" spans="1:7">
      <c r="A800" s="22">
        <v>44072</v>
      </c>
      <c r="B800" s="22" t="str">
        <f t="shared" si="36"/>
        <v>Aug</v>
      </c>
      <c r="C800" s="23">
        <f t="shared" si="37"/>
        <v>35</v>
      </c>
      <c r="D800" s="23" t="str">
        <f t="shared" si="38"/>
        <v>None</v>
      </c>
      <c r="E800" s="22" t="s">
        <v>38</v>
      </c>
      <c r="F800" s="23" t="s">
        <v>57</v>
      </c>
      <c r="G800" s="24">
        <v>69.16</v>
      </c>
    </row>
    <row r="801" spans="1:7">
      <c r="A801" s="22">
        <v>44068</v>
      </c>
      <c r="B801" s="22" t="str">
        <f t="shared" si="36"/>
        <v>Aug</v>
      </c>
      <c r="C801" s="23">
        <f t="shared" si="37"/>
        <v>35</v>
      </c>
      <c r="D801" s="23" t="str">
        <f t="shared" si="38"/>
        <v>None</v>
      </c>
      <c r="E801" s="22" t="s">
        <v>48</v>
      </c>
      <c r="F801" s="23" t="s">
        <v>49</v>
      </c>
      <c r="G801" s="24">
        <v>64.55</v>
      </c>
    </row>
    <row r="802" spans="1:7">
      <c r="A802" s="22">
        <v>43997</v>
      </c>
      <c r="B802" s="22" t="str">
        <f t="shared" si="36"/>
        <v>Jun</v>
      </c>
      <c r="C802" s="23">
        <f t="shared" si="37"/>
        <v>25</v>
      </c>
      <c r="D802" s="23" t="str">
        <f t="shared" si="38"/>
        <v>None</v>
      </c>
      <c r="E802" s="22" t="s">
        <v>45</v>
      </c>
      <c r="F802" s="23" t="s">
        <v>53</v>
      </c>
      <c r="G802" s="24">
        <v>84.47</v>
      </c>
    </row>
    <row r="803" spans="1:7">
      <c r="A803" s="22">
        <v>43986</v>
      </c>
      <c r="B803" s="22" t="str">
        <f t="shared" si="36"/>
        <v>Jun</v>
      </c>
      <c r="C803" s="23">
        <f t="shared" si="37"/>
        <v>23</v>
      </c>
      <c r="D803" s="23" t="str">
        <f t="shared" si="38"/>
        <v>None</v>
      </c>
      <c r="E803" s="22" t="s">
        <v>48</v>
      </c>
      <c r="F803" s="23" t="s">
        <v>57</v>
      </c>
      <c r="G803" s="24">
        <v>23.48</v>
      </c>
    </row>
    <row r="804" spans="1:7">
      <c r="A804" s="22">
        <v>43986</v>
      </c>
      <c r="B804" s="22" t="str">
        <f t="shared" si="36"/>
        <v>Jun</v>
      </c>
      <c r="C804" s="23">
        <f t="shared" si="37"/>
        <v>23</v>
      </c>
      <c r="D804" s="23" t="str">
        <f t="shared" si="38"/>
        <v>None</v>
      </c>
      <c r="E804" s="22" t="s">
        <v>45</v>
      </c>
      <c r="F804" s="23" t="s">
        <v>53</v>
      </c>
      <c r="G804" s="24">
        <v>60.73</v>
      </c>
    </row>
    <row r="805" spans="1:7">
      <c r="A805" s="22">
        <v>43997</v>
      </c>
      <c r="B805" s="22" t="str">
        <f t="shared" si="36"/>
        <v>Jun</v>
      </c>
      <c r="C805" s="23">
        <f t="shared" si="37"/>
        <v>25</v>
      </c>
      <c r="D805" s="23" t="str">
        <f t="shared" si="38"/>
        <v>None</v>
      </c>
      <c r="E805" s="22" t="s">
        <v>38</v>
      </c>
      <c r="F805" s="23" t="s">
        <v>50</v>
      </c>
      <c r="G805" s="24">
        <v>23.28</v>
      </c>
    </row>
    <row r="806" spans="1:7">
      <c r="A806" s="22">
        <v>43984</v>
      </c>
      <c r="B806" s="22" t="str">
        <f t="shared" si="36"/>
        <v>Jun</v>
      </c>
      <c r="C806" s="23">
        <f t="shared" si="37"/>
        <v>23</v>
      </c>
      <c r="D806" s="23" t="str">
        <f t="shared" si="38"/>
        <v>None</v>
      </c>
      <c r="E806" s="22" t="s">
        <v>48</v>
      </c>
      <c r="F806" s="23" t="s">
        <v>58</v>
      </c>
      <c r="G806" s="24">
        <v>50.41</v>
      </c>
    </row>
    <row r="807" spans="1:7">
      <c r="A807" s="22">
        <v>44035</v>
      </c>
      <c r="B807" s="22" t="str">
        <f t="shared" si="36"/>
        <v>Jul</v>
      </c>
      <c r="C807" s="23">
        <f t="shared" si="37"/>
        <v>30</v>
      </c>
      <c r="D807" s="23" t="str">
        <f t="shared" si="38"/>
        <v>None</v>
      </c>
      <c r="E807" s="22" t="s">
        <v>48</v>
      </c>
      <c r="F807" s="23" t="s">
        <v>58</v>
      </c>
      <c r="G807" s="24">
        <v>75.61</v>
      </c>
    </row>
    <row r="808" spans="1:7">
      <c r="A808" s="22">
        <v>44041</v>
      </c>
      <c r="B808" s="22" t="str">
        <f t="shared" si="36"/>
        <v>Jul</v>
      </c>
      <c r="C808" s="23">
        <f t="shared" si="37"/>
        <v>31</v>
      </c>
      <c r="D808" s="23" t="str">
        <f t="shared" si="38"/>
        <v>None</v>
      </c>
      <c r="E808" s="22" t="s">
        <v>38</v>
      </c>
      <c r="F808" s="23" t="s">
        <v>46</v>
      </c>
      <c r="G808" s="24">
        <v>296.77999999999997</v>
      </c>
    </row>
    <row r="809" spans="1:7">
      <c r="A809" s="22">
        <v>44059</v>
      </c>
      <c r="B809" s="22" t="str">
        <f t="shared" si="36"/>
        <v>Aug</v>
      </c>
      <c r="C809" s="23">
        <f t="shared" si="37"/>
        <v>34</v>
      </c>
      <c r="D809" s="23" t="str">
        <f t="shared" si="38"/>
        <v>None</v>
      </c>
      <c r="E809" s="22" t="s">
        <v>38</v>
      </c>
      <c r="F809" s="23" t="s">
        <v>56</v>
      </c>
      <c r="G809" s="24">
        <v>38.83</v>
      </c>
    </row>
    <row r="810" spans="1:7">
      <c r="A810" s="22">
        <v>44064</v>
      </c>
      <c r="B810" s="22" t="str">
        <f t="shared" si="36"/>
        <v>Aug</v>
      </c>
      <c r="C810" s="23">
        <f t="shared" si="37"/>
        <v>34</v>
      </c>
      <c r="D810" s="23" t="str">
        <f t="shared" si="38"/>
        <v>None</v>
      </c>
      <c r="E810" s="22" t="s">
        <v>38</v>
      </c>
      <c r="F810" s="23" t="s">
        <v>57</v>
      </c>
      <c r="G810" s="24">
        <v>46.42</v>
      </c>
    </row>
    <row r="811" spans="1:7">
      <c r="A811" s="22">
        <v>44068</v>
      </c>
      <c r="B811" s="22" t="str">
        <f t="shared" si="36"/>
        <v>Aug</v>
      </c>
      <c r="C811" s="23">
        <f t="shared" si="37"/>
        <v>35</v>
      </c>
      <c r="D811" s="23" t="str">
        <f t="shared" si="38"/>
        <v>None</v>
      </c>
      <c r="E811" s="22" t="s">
        <v>48</v>
      </c>
      <c r="F811" s="23" t="s">
        <v>43</v>
      </c>
      <c r="G811" s="24">
        <v>38.39</v>
      </c>
    </row>
    <row r="812" spans="1:7">
      <c r="A812" s="22">
        <v>43974</v>
      </c>
      <c r="B812" s="22" t="str">
        <f t="shared" si="36"/>
        <v>May</v>
      </c>
      <c r="C812" s="23">
        <f t="shared" si="37"/>
        <v>21</v>
      </c>
      <c r="D812" s="23" t="str">
        <f t="shared" si="38"/>
        <v>None</v>
      </c>
      <c r="E812" s="22" t="s">
        <v>48</v>
      </c>
      <c r="F812" s="23" t="s">
        <v>50</v>
      </c>
      <c r="G812" s="24">
        <v>22.38</v>
      </c>
    </row>
    <row r="813" spans="1:7">
      <c r="A813" s="22">
        <v>44026</v>
      </c>
      <c r="B813" s="22" t="str">
        <f t="shared" si="36"/>
        <v>Jul</v>
      </c>
      <c r="C813" s="23">
        <f t="shared" si="37"/>
        <v>29</v>
      </c>
      <c r="D813" s="23" t="str">
        <f t="shared" si="38"/>
        <v>None</v>
      </c>
      <c r="E813" s="22" t="s">
        <v>45</v>
      </c>
      <c r="F813" s="23" t="s">
        <v>66</v>
      </c>
      <c r="G813" s="24">
        <v>38.24</v>
      </c>
    </row>
    <row r="814" spans="1:7">
      <c r="A814" s="22">
        <v>44050</v>
      </c>
      <c r="B814" s="22" t="str">
        <f t="shared" si="36"/>
        <v>Aug</v>
      </c>
      <c r="C814" s="23">
        <f t="shared" si="37"/>
        <v>32</v>
      </c>
      <c r="D814" s="23" t="str">
        <f t="shared" si="38"/>
        <v>None</v>
      </c>
      <c r="E814" s="22" t="s">
        <v>38</v>
      </c>
      <c r="F814" s="23" t="s">
        <v>58</v>
      </c>
      <c r="G814" s="24">
        <v>48.37</v>
      </c>
    </row>
    <row r="815" spans="1:7">
      <c r="A815" s="22">
        <v>44044</v>
      </c>
      <c r="B815" s="22" t="str">
        <f t="shared" si="36"/>
        <v>Aug</v>
      </c>
      <c r="C815" s="23">
        <f t="shared" si="37"/>
        <v>31</v>
      </c>
      <c r="D815" s="23" t="str">
        <f t="shared" si="38"/>
        <v>None</v>
      </c>
      <c r="E815" s="22" t="s">
        <v>45</v>
      </c>
      <c r="F815" s="23" t="s">
        <v>57</v>
      </c>
      <c r="G815" s="24">
        <v>23.02</v>
      </c>
    </row>
    <row r="816" spans="1:7">
      <c r="A816" s="22">
        <v>43992</v>
      </c>
      <c r="B816" s="22" t="str">
        <f t="shared" si="36"/>
        <v>Jun</v>
      </c>
      <c r="C816" s="23">
        <f t="shared" si="37"/>
        <v>24</v>
      </c>
      <c r="D816" s="23" t="str">
        <f t="shared" si="38"/>
        <v>None</v>
      </c>
      <c r="E816" s="22" t="s">
        <v>38</v>
      </c>
      <c r="F816" s="23" t="s">
        <v>54</v>
      </c>
      <c r="G816" s="24">
        <v>45.6</v>
      </c>
    </row>
    <row r="817" spans="1:7">
      <c r="A817" s="22">
        <v>44072</v>
      </c>
      <c r="B817" s="22" t="str">
        <f t="shared" si="36"/>
        <v>Aug</v>
      </c>
      <c r="C817" s="23">
        <f t="shared" si="37"/>
        <v>35</v>
      </c>
      <c r="D817" s="23" t="str">
        <f t="shared" si="38"/>
        <v>None</v>
      </c>
      <c r="E817" s="22" t="s">
        <v>38</v>
      </c>
      <c r="F817" s="23" t="s">
        <v>56</v>
      </c>
      <c r="G817" s="24">
        <v>19.420000000000002</v>
      </c>
    </row>
    <row r="818" spans="1:7">
      <c r="A818" s="22">
        <v>44067</v>
      </c>
      <c r="B818" s="22" t="str">
        <f t="shared" si="36"/>
        <v>Aug</v>
      </c>
      <c r="C818" s="23">
        <f t="shared" si="37"/>
        <v>35</v>
      </c>
      <c r="D818" s="23" t="str">
        <f t="shared" si="38"/>
        <v>None</v>
      </c>
      <c r="E818" s="22" t="s">
        <v>38</v>
      </c>
      <c r="F818" s="23" t="s">
        <v>39</v>
      </c>
      <c r="G818" s="24">
        <v>76.98</v>
      </c>
    </row>
    <row r="819" spans="1:7">
      <c r="A819" s="22">
        <v>43989</v>
      </c>
      <c r="B819" s="22" t="str">
        <f t="shared" si="36"/>
        <v>Jun</v>
      </c>
      <c r="C819" s="23">
        <f t="shared" si="37"/>
        <v>24</v>
      </c>
      <c r="D819" s="23" t="str">
        <f t="shared" si="38"/>
        <v>None</v>
      </c>
      <c r="E819" s="22" t="s">
        <v>48</v>
      </c>
      <c r="F819" s="23" t="s">
        <v>43</v>
      </c>
      <c r="G819" s="24">
        <v>20.87</v>
      </c>
    </row>
    <row r="820" spans="1:7">
      <c r="A820" s="22">
        <v>44040</v>
      </c>
      <c r="B820" s="22" t="str">
        <f t="shared" si="36"/>
        <v>Jul</v>
      </c>
      <c r="C820" s="23">
        <f t="shared" si="37"/>
        <v>31</v>
      </c>
      <c r="D820" s="23" t="str">
        <f t="shared" si="38"/>
        <v>None</v>
      </c>
      <c r="E820" s="22" t="s">
        <v>38</v>
      </c>
      <c r="F820" s="23" t="s">
        <v>66</v>
      </c>
      <c r="G820" s="24">
        <v>57.85</v>
      </c>
    </row>
    <row r="821" spans="1:7">
      <c r="A821" s="22">
        <v>44062</v>
      </c>
      <c r="B821" s="22" t="str">
        <f t="shared" si="36"/>
        <v>Aug</v>
      </c>
      <c r="C821" s="23">
        <f t="shared" si="37"/>
        <v>34</v>
      </c>
      <c r="D821" s="23" t="str">
        <f t="shared" si="38"/>
        <v>None</v>
      </c>
      <c r="E821" s="22" t="s">
        <v>48</v>
      </c>
      <c r="F821" s="23" t="s">
        <v>56</v>
      </c>
      <c r="G821" s="24">
        <v>19.46</v>
      </c>
    </row>
    <row r="822" spans="1:7">
      <c r="A822" s="22">
        <v>44062</v>
      </c>
      <c r="B822" s="22" t="str">
        <f t="shared" si="36"/>
        <v>Aug</v>
      </c>
      <c r="C822" s="23">
        <f t="shared" si="37"/>
        <v>34</v>
      </c>
      <c r="D822" s="23" t="str">
        <f t="shared" si="38"/>
        <v>None</v>
      </c>
      <c r="E822" s="22" t="s">
        <v>38</v>
      </c>
      <c r="F822" s="23" t="s">
        <v>49</v>
      </c>
      <c r="G822" s="24">
        <v>64.650000000000006</v>
      </c>
    </row>
    <row r="823" spans="1:7">
      <c r="A823" s="22">
        <v>44005</v>
      </c>
      <c r="B823" s="22" t="str">
        <f t="shared" si="36"/>
        <v>Jun</v>
      </c>
      <c r="C823" s="23">
        <f t="shared" si="37"/>
        <v>26</v>
      </c>
      <c r="D823" s="23" t="str">
        <f t="shared" si="38"/>
        <v>None</v>
      </c>
      <c r="E823" s="22" t="s">
        <v>48</v>
      </c>
      <c r="F823" s="23" t="s">
        <v>56</v>
      </c>
      <c r="G823" s="24">
        <v>38.6</v>
      </c>
    </row>
    <row r="824" spans="1:7">
      <c r="A824" s="22">
        <v>43998</v>
      </c>
      <c r="B824" s="22" t="str">
        <f t="shared" si="36"/>
        <v>Jun</v>
      </c>
      <c r="C824" s="23">
        <f t="shared" si="37"/>
        <v>25</v>
      </c>
      <c r="D824" s="23" t="str">
        <f t="shared" si="38"/>
        <v>None</v>
      </c>
      <c r="E824" s="22" t="s">
        <v>48</v>
      </c>
      <c r="F824" s="23" t="s">
        <v>66</v>
      </c>
      <c r="G824" s="24">
        <v>18.66</v>
      </c>
    </row>
    <row r="825" spans="1:7">
      <c r="A825" s="22">
        <v>44053</v>
      </c>
      <c r="B825" s="22" t="str">
        <f t="shared" si="36"/>
        <v>Aug</v>
      </c>
      <c r="C825" s="23">
        <f t="shared" si="37"/>
        <v>33</v>
      </c>
      <c r="D825" s="23" t="str">
        <f t="shared" si="38"/>
        <v>None</v>
      </c>
      <c r="E825" s="22" t="s">
        <v>48</v>
      </c>
      <c r="F825" s="23" t="s">
        <v>53</v>
      </c>
      <c r="G825" s="24">
        <v>29.45</v>
      </c>
    </row>
    <row r="826" spans="1:7">
      <c r="A826" s="22">
        <v>43997</v>
      </c>
      <c r="B826" s="22" t="str">
        <f t="shared" si="36"/>
        <v>Jun</v>
      </c>
      <c r="C826" s="23">
        <f t="shared" si="37"/>
        <v>25</v>
      </c>
      <c r="D826" s="23" t="str">
        <f t="shared" si="38"/>
        <v>None</v>
      </c>
      <c r="E826" s="22" t="s">
        <v>48</v>
      </c>
      <c r="F826" s="23" t="s">
        <v>43</v>
      </c>
      <c r="G826" s="24">
        <v>432.85</v>
      </c>
    </row>
    <row r="827" spans="1:7">
      <c r="A827" s="22">
        <v>44070</v>
      </c>
      <c r="B827" s="22" t="str">
        <f t="shared" si="36"/>
        <v>Aug</v>
      </c>
      <c r="C827" s="23">
        <f t="shared" si="37"/>
        <v>35</v>
      </c>
      <c r="D827" s="23" t="str">
        <f t="shared" si="38"/>
        <v>None</v>
      </c>
      <c r="E827" s="22" t="s">
        <v>48</v>
      </c>
      <c r="F827" s="23" t="s">
        <v>53</v>
      </c>
      <c r="G827" s="24">
        <v>58.93</v>
      </c>
    </row>
    <row r="828" spans="1:7">
      <c r="A828" s="22">
        <v>44047</v>
      </c>
      <c r="B828" s="22" t="str">
        <f t="shared" si="36"/>
        <v>Aug</v>
      </c>
      <c r="C828" s="23">
        <f t="shared" si="37"/>
        <v>32</v>
      </c>
      <c r="D828" s="23" t="str">
        <f t="shared" si="38"/>
        <v>None</v>
      </c>
      <c r="E828" s="22" t="s">
        <v>38</v>
      </c>
      <c r="F828" s="23" t="s">
        <v>43</v>
      </c>
      <c r="G828" s="24">
        <v>60.07</v>
      </c>
    </row>
    <row r="829" spans="1:7">
      <c r="A829" s="22">
        <v>43969</v>
      </c>
      <c r="B829" s="22" t="str">
        <f t="shared" si="36"/>
        <v>May</v>
      </c>
      <c r="C829" s="23">
        <f t="shared" si="37"/>
        <v>21</v>
      </c>
      <c r="D829" s="23" t="str">
        <f t="shared" si="38"/>
        <v>None</v>
      </c>
      <c r="E829" s="22" t="s">
        <v>48</v>
      </c>
      <c r="F829" s="23" t="s">
        <v>58</v>
      </c>
      <c r="G829" s="24">
        <v>50.23</v>
      </c>
    </row>
    <row r="830" spans="1:7">
      <c r="A830" s="22">
        <v>44057</v>
      </c>
      <c r="B830" s="22" t="str">
        <f t="shared" si="36"/>
        <v>Aug</v>
      </c>
      <c r="C830" s="23">
        <f t="shared" si="37"/>
        <v>33</v>
      </c>
      <c r="D830" s="23" t="str">
        <f t="shared" si="38"/>
        <v>None</v>
      </c>
      <c r="E830" s="22" t="s">
        <v>38</v>
      </c>
      <c r="F830" s="23" t="s">
        <v>57</v>
      </c>
      <c r="G830" s="24">
        <v>46.11</v>
      </c>
    </row>
    <row r="831" spans="1:7">
      <c r="A831" s="22">
        <v>44070</v>
      </c>
      <c r="B831" s="22" t="str">
        <f t="shared" si="36"/>
        <v>Aug</v>
      </c>
      <c r="C831" s="23">
        <f t="shared" si="37"/>
        <v>35</v>
      </c>
      <c r="D831" s="23" t="str">
        <f t="shared" si="38"/>
        <v>None</v>
      </c>
      <c r="E831" s="22" t="s">
        <v>38</v>
      </c>
      <c r="F831" s="23" t="s">
        <v>57</v>
      </c>
      <c r="G831" s="24">
        <v>44.16</v>
      </c>
    </row>
    <row r="832" spans="1:7">
      <c r="A832" s="22">
        <v>44010</v>
      </c>
      <c r="B832" s="22" t="str">
        <f t="shared" si="36"/>
        <v>Jun</v>
      </c>
      <c r="C832" s="23">
        <f t="shared" si="37"/>
        <v>27</v>
      </c>
      <c r="D832" s="23" t="str">
        <f t="shared" si="38"/>
        <v>None</v>
      </c>
      <c r="E832" s="22" t="s">
        <v>48</v>
      </c>
      <c r="F832" s="23" t="s">
        <v>53</v>
      </c>
      <c r="G832" s="24">
        <v>87.83</v>
      </c>
    </row>
    <row r="833" spans="1:7">
      <c r="A833" s="22">
        <v>44001</v>
      </c>
      <c r="B833" s="22" t="str">
        <f t="shared" si="36"/>
        <v>Jun</v>
      </c>
      <c r="C833" s="23">
        <f t="shared" si="37"/>
        <v>25</v>
      </c>
      <c r="D833" s="23" t="str">
        <f t="shared" si="38"/>
        <v>None</v>
      </c>
      <c r="E833" s="22" t="s">
        <v>38</v>
      </c>
      <c r="F833" s="23" t="s">
        <v>50</v>
      </c>
      <c r="G833" s="24">
        <v>23.57</v>
      </c>
    </row>
    <row r="834" spans="1:7">
      <c r="A834" s="22">
        <v>43961</v>
      </c>
      <c r="B834" s="22" t="str">
        <f t="shared" si="36"/>
        <v>May</v>
      </c>
      <c r="C834" s="23">
        <f t="shared" si="37"/>
        <v>20</v>
      </c>
      <c r="D834" s="23" t="str">
        <f t="shared" si="38"/>
        <v>None</v>
      </c>
      <c r="E834" s="22" t="s">
        <v>45</v>
      </c>
      <c r="F834" s="23" t="s">
        <v>56</v>
      </c>
      <c r="G834" s="24">
        <v>60.88</v>
      </c>
    </row>
    <row r="835" spans="1:7">
      <c r="A835" s="22">
        <v>43987</v>
      </c>
      <c r="B835" s="22" t="str">
        <f t="shared" si="36"/>
        <v>Jun</v>
      </c>
      <c r="C835" s="23">
        <f t="shared" si="37"/>
        <v>23</v>
      </c>
      <c r="D835" s="23" t="str">
        <f t="shared" si="38"/>
        <v>None</v>
      </c>
      <c r="E835" s="22" t="s">
        <v>48</v>
      </c>
      <c r="F835" s="23" t="s">
        <v>39</v>
      </c>
      <c r="G835" s="24">
        <v>80.739999999999995</v>
      </c>
    </row>
    <row r="836" spans="1:7">
      <c r="A836" s="22">
        <v>44079</v>
      </c>
      <c r="B836" s="22" t="str">
        <f t="shared" si="36"/>
        <v>Sep</v>
      </c>
      <c r="C836" s="23">
        <f t="shared" si="37"/>
        <v>36</v>
      </c>
      <c r="D836" s="23" t="str">
        <f t="shared" si="38"/>
        <v>None</v>
      </c>
      <c r="E836" s="22" t="s">
        <v>48</v>
      </c>
      <c r="F836" s="23" t="s">
        <v>49</v>
      </c>
      <c r="G836" s="24">
        <v>99.44</v>
      </c>
    </row>
    <row r="837" spans="1:7">
      <c r="A837" s="22">
        <v>43990</v>
      </c>
      <c r="B837" s="22" t="str">
        <f t="shared" si="36"/>
        <v>Jun</v>
      </c>
      <c r="C837" s="23">
        <f t="shared" si="37"/>
        <v>24</v>
      </c>
      <c r="D837" s="23" t="str">
        <f t="shared" si="38"/>
        <v>None</v>
      </c>
      <c r="E837" s="22" t="s">
        <v>38</v>
      </c>
      <c r="F837" s="23" t="s">
        <v>66</v>
      </c>
      <c r="G837" s="24">
        <v>308.87</v>
      </c>
    </row>
    <row r="838" spans="1:7">
      <c r="A838" s="22">
        <v>44059</v>
      </c>
      <c r="B838" s="22" t="str">
        <f t="shared" ref="B838:B901" si="39">TEXT(A838,"mmm")</f>
        <v>Aug</v>
      </c>
      <c r="C838" s="23">
        <f t="shared" ref="C838:C901" si="40">WEEKNUM(A838)</f>
        <v>34</v>
      </c>
      <c r="D838" s="23" t="str">
        <f t="shared" ref="D838:D901" si="41">IFERROR(VLOOKUP(C838,$AV$7:$AW$14,2,0),"None")</f>
        <v>None</v>
      </c>
      <c r="E838" s="22" t="s">
        <v>38</v>
      </c>
      <c r="F838" s="23" t="s">
        <v>43</v>
      </c>
      <c r="G838" s="24">
        <v>38.86</v>
      </c>
    </row>
    <row r="839" spans="1:7">
      <c r="A839" s="22">
        <v>43996</v>
      </c>
      <c r="B839" s="22" t="str">
        <f t="shared" si="39"/>
        <v>Jun</v>
      </c>
      <c r="C839" s="23">
        <f t="shared" si="40"/>
        <v>25</v>
      </c>
      <c r="D839" s="23" t="str">
        <f t="shared" si="41"/>
        <v>None</v>
      </c>
      <c r="E839" s="22" t="s">
        <v>45</v>
      </c>
      <c r="F839" s="23" t="s">
        <v>56</v>
      </c>
      <c r="G839" s="24">
        <v>38.479999999999997</v>
      </c>
    </row>
    <row r="840" spans="1:7">
      <c r="A840" s="22">
        <v>44085</v>
      </c>
      <c r="B840" s="22" t="str">
        <f t="shared" si="39"/>
        <v>Sep</v>
      </c>
      <c r="C840" s="23">
        <f t="shared" si="40"/>
        <v>37</v>
      </c>
      <c r="D840" s="23" t="str">
        <f t="shared" si="41"/>
        <v>None</v>
      </c>
      <c r="E840" s="22" t="s">
        <v>48</v>
      </c>
      <c r="F840" s="23" t="s">
        <v>66</v>
      </c>
      <c r="G840" s="24">
        <v>36.89</v>
      </c>
    </row>
    <row r="841" spans="1:7">
      <c r="A841" s="22">
        <v>44004</v>
      </c>
      <c r="B841" s="22" t="str">
        <f t="shared" si="39"/>
        <v>Jun</v>
      </c>
      <c r="C841" s="23">
        <f t="shared" si="40"/>
        <v>26</v>
      </c>
      <c r="D841" s="23" t="str">
        <f t="shared" si="41"/>
        <v>None</v>
      </c>
      <c r="E841" s="22" t="s">
        <v>48</v>
      </c>
      <c r="F841" s="23" t="s">
        <v>57</v>
      </c>
      <c r="G841" s="24">
        <v>46.16</v>
      </c>
    </row>
    <row r="842" spans="1:7">
      <c r="A842" s="22">
        <v>44059</v>
      </c>
      <c r="B842" s="22" t="str">
        <f t="shared" si="39"/>
        <v>Aug</v>
      </c>
      <c r="C842" s="23">
        <f t="shared" si="40"/>
        <v>34</v>
      </c>
      <c r="D842" s="23" t="str">
        <f t="shared" si="41"/>
        <v>None</v>
      </c>
      <c r="E842" s="22" t="s">
        <v>38</v>
      </c>
      <c r="F842" s="23" t="s">
        <v>56</v>
      </c>
      <c r="G842" s="24">
        <v>40.26</v>
      </c>
    </row>
    <row r="843" spans="1:7">
      <c r="A843" s="22">
        <v>44009</v>
      </c>
      <c r="B843" s="22" t="str">
        <f t="shared" si="39"/>
        <v>Jun</v>
      </c>
      <c r="C843" s="23">
        <f t="shared" si="40"/>
        <v>26</v>
      </c>
      <c r="D843" s="23" t="str">
        <f t="shared" si="41"/>
        <v>None</v>
      </c>
      <c r="E843" s="22" t="s">
        <v>48</v>
      </c>
      <c r="F843" s="23" t="s">
        <v>50</v>
      </c>
      <c r="G843" s="24">
        <v>46.88</v>
      </c>
    </row>
    <row r="844" spans="1:7">
      <c r="A844" s="22">
        <v>44000</v>
      </c>
      <c r="B844" s="22" t="str">
        <f t="shared" si="39"/>
        <v>Jun</v>
      </c>
      <c r="C844" s="23">
        <f t="shared" si="40"/>
        <v>25</v>
      </c>
      <c r="D844" s="23" t="str">
        <f t="shared" si="41"/>
        <v>None</v>
      </c>
      <c r="E844" s="22" t="s">
        <v>48</v>
      </c>
      <c r="F844" s="23" t="s">
        <v>49</v>
      </c>
      <c r="G844" s="24">
        <v>66.069999999999993</v>
      </c>
    </row>
    <row r="845" spans="1:7">
      <c r="A845" s="22">
        <v>44060</v>
      </c>
      <c r="B845" s="22" t="str">
        <f t="shared" si="39"/>
        <v>Aug</v>
      </c>
      <c r="C845" s="23">
        <f t="shared" si="40"/>
        <v>34</v>
      </c>
      <c r="D845" s="23" t="str">
        <f t="shared" si="41"/>
        <v>None</v>
      </c>
      <c r="E845" s="22" t="s">
        <v>38</v>
      </c>
      <c r="F845" s="23" t="s">
        <v>53</v>
      </c>
      <c r="G845" s="24">
        <v>90.57</v>
      </c>
    </row>
    <row r="846" spans="1:7">
      <c r="A846" s="22">
        <v>44085</v>
      </c>
      <c r="B846" s="22" t="str">
        <f t="shared" si="39"/>
        <v>Sep</v>
      </c>
      <c r="C846" s="23">
        <f t="shared" si="40"/>
        <v>37</v>
      </c>
      <c r="D846" s="23" t="str">
        <f t="shared" si="41"/>
        <v>None</v>
      </c>
      <c r="E846" s="22" t="s">
        <v>48</v>
      </c>
      <c r="F846" s="23" t="s">
        <v>43</v>
      </c>
      <c r="G846" s="24">
        <v>40.54</v>
      </c>
    </row>
    <row r="847" spans="1:7">
      <c r="A847" s="22">
        <v>44052</v>
      </c>
      <c r="B847" s="22" t="str">
        <f t="shared" si="39"/>
        <v>Aug</v>
      </c>
      <c r="C847" s="23">
        <f t="shared" si="40"/>
        <v>33</v>
      </c>
      <c r="D847" s="23" t="str">
        <f t="shared" si="41"/>
        <v>None</v>
      </c>
      <c r="E847" s="22" t="s">
        <v>38</v>
      </c>
      <c r="F847" s="23" t="s">
        <v>58</v>
      </c>
      <c r="G847" s="24">
        <v>50.42</v>
      </c>
    </row>
    <row r="848" spans="1:7">
      <c r="A848" s="22">
        <v>44064</v>
      </c>
      <c r="B848" s="22" t="str">
        <f t="shared" si="39"/>
        <v>Aug</v>
      </c>
      <c r="C848" s="23">
        <f t="shared" si="40"/>
        <v>34</v>
      </c>
      <c r="D848" s="23" t="str">
        <f t="shared" si="41"/>
        <v>None</v>
      </c>
      <c r="E848" s="22" t="s">
        <v>45</v>
      </c>
      <c r="F848" s="23" t="s">
        <v>54</v>
      </c>
      <c r="G848" s="24">
        <v>47.13</v>
      </c>
    </row>
    <row r="849" spans="1:7">
      <c r="A849" s="22">
        <v>43985</v>
      </c>
      <c r="B849" s="22" t="str">
        <f t="shared" si="39"/>
        <v>Jun</v>
      </c>
      <c r="C849" s="23">
        <f t="shared" si="40"/>
        <v>23</v>
      </c>
      <c r="D849" s="23" t="str">
        <f t="shared" si="41"/>
        <v>None</v>
      </c>
      <c r="E849" s="22" t="s">
        <v>38</v>
      </c>
      <c r="F849" s="23" t="s">
        <v>43</v>
      </c>
      <c r="G849" s="24">
        <v>60.84</v>
      </c>
    </row>
    <row r="850" spans="1:7">
      <c r="A850" s="22">
        <v>44060</v>
      </c>
      <c r="B850" s="22" t="str">
        <f t="shared" si="39"/>
        <v>Aug</v>
      </c>
      <c r="C850" s="23">
        <f t="shared" si="40"/>
        <v>34</v>
      </c>
      <c r="D850" s="23" t="str">
        <f t="shared" si="41"/>
        <v>None</v>
      </c>
      <c r="E850" s="22" t="s">
        <v>38</v>
      </c>
      <c r="F850" s="23" t="s">
        <v>50</v>
      </c>
      <c r="G850" s="24">
        <v>46.98</v>
      </c>
    </row>
    <row r="851" spans="1:7">
      <c r="A851" s="22">
        <v>44037</v>
      </c>
      <c r="B851" s="22" t="str">
        <f t="shared" si="39"/>
        <v>Jul</v>
      </c>
      <c r="C851" s="23">
        <f t="shared" si="40"/>
        <v>30</v>
      </c>
      <c r="D851" s="23" t="str">
        <f t="shared" si="41"/>
        <v>None</v>
      </c>
      <c r="E851" s="22" t="s">
        <v>48</v>
      </c>
      <c r="F851" s="23" t="s">
        <v>66</v>
      </c>
      <c r="G851" s="24">
        <v>36.950000000000003</v>
      </c>
    </row>
    <row r="852" spans="1:7">
      <c r="A852" s="22">
        <v>44090</v>
      </c>
      <c r="B852" s="22" t="str">
        <f t="shared" si="39"/>
        <v>Sep</v>
      </c>
      <c r="C852" s="23">
        <f t="shared" si="40"/>
        <v>38</v>
      </c>
      <c r="D852" s="23" t="str">
        <f t="shared" si="41"/>
        <v>None</v>
      </c>
      <c r="E852" s="22" t="s">
        <v>38</v>
      </c>
      <c r="F852" s="23" t="s">
        <v>54</v>
      </c>
      <c r="G852" s="24">
        <v>90.97</v>
      </c>
    </row>
    <row r="853" spans="1:7">
      <c r="A853" s="22">
        <v>43994</v>
      </c>
      <c r="B853" s="22" t="str">
        <f t="shared" si="39"/>
        <v>Jun</v>
      </c>
      <c r="C853" s="23">
        <f t="shared" si="40"/>
        <v>24</v>
      </c>
      <c r="D853" s="23" t="str">
        <f t="shared" si="41"/>
        <v>None</v>
      </c>
      <c r="E853" s="22" t="s">
        <v>48</v>
      </c>
      <c r="F853" s="23" t="s">
        <v>53</v>
      </c>
      <c r="G853" s="24">
        <v>30.27</v>
      </c>
    </row>
    <row r="854" spans="1:7">
      <c r="A854" s="22">
        <v>43983</v>
      </c>
      <c r="B854" s="22" t="str">
        <f t="shared" si="39"/>
        <v>Jun</v>
      </c>
      <c r="C854" s="23">
        <f t="shared" si="40"/>
        <v>23</v>
      </c>
      <c r="D854" s="23" t="str">
        <f t="shared" si="41"/>
        <v>None</v>
      </c>
      <c r="E854" s="22" t="s">
        <v>38</v>
      </c>
      <c r="F854" s="23" t="s">
        <v>50</v>
      </c>
      <c r="G854" s="24">
        <v>46.27</v>
      </c>
    </row>
    <row r="855" spans="1:7">
      <c r="A855" s="22">
        <v>44012</v>
      </c>
      <c r="B855" s="22" t="str">
        <f t="shared" si="39"/>
        <v>Jun</v>
      </c>
      <c r="C855" s="23">
        <f t="shared" si="40"/>
        <v>27</v>
      </c>
      <c r="D855" s="23" t="str">
        <f t="shared" si="41"/>
        <v>None</v>
      </c>
      <c r="E855" s="22" t="s">
        <v>48</v>
      </c>
      <c r="F855" s="23" t="s">
        <v>54</v>
      </c>
      <c r="G855" s="24">
        <v>68.64</v>
      </c>
    </row>
    <row r="856" spans="1:7">
      <c r="A856" s="22">
        <v>43998</v>
      </c>
      <c r="B856" s="22" t="str">
        <f t="shared" si="39"/>
        <v>Jun</v>
      </c>
      <c r="C856" s="23">
        <f t="shared" si="40"/>
        <v>25</v>
      </c>
      <c r="D856" s="23" t="str">
        <f t="shared" si="41"/>
        <v>None</v>
      </c>
      <c r="E856" s="22" t="s">
        <v>48</v>
      </c>
      <c r="F856" s="23" t="s">
        <v>58</v>
      </c>
      <c r="G856" s="24">
        <v>48.22</v>
      </c>
    </row>
    <row r="857" spans="1:7">
      <c r="A857" s="22">
        <v>44061</v>
      </c>
      <c r="B857" s="22" t="str">
        <f t="shared" si="39"/>
        <v>Aug</v>
      </c>
      <c r="C857" s="23">
        <f t="shared" si="40"/>
        <v>34</v>
      </c>
      <c r="D857" s="23" t="str">
        <f t="shared" si="41"/>
        <v>None</v>
      </c>
      <c r="E857" s="22" t="s">
        <v>38</v>
      </c>
      <c r="F857" s="23" t="s">
        <v>54</v>
      </c>
      <c r="G857" s="24">
        <v>165.2</v>
      </c>
    </row>
    <row r="858" spans="1:7">
      <c r="A858" s="22">
        <v>44068</v>
      </c>
      <c r="B858" s="22" t="str">
        <f t="shared" si="39"/>
        <v>Aug</v>
      </c>
      <c r="C858" s="23">
        <f t="shared" si="40"/>
        <v>35</v>
      </c>
      <c r="D858" s="23" t="str">
        <f t="shared" si="41"/>
        <v>None</v>
      </c>
      <c r="E858" s="22" t="s">
        <v>38</v>
      </c>
      <c r="F858" s="23" t="s">
        <v>50</v>
      </c>
      <c r="G858" s="24">
        <v>46.94</v>
      </c>
    </row>
    <row r="859" spans="1:7">
      <c r="A859" s="22">
        <v>44057</v>
      </c>
      <c r="B859" s="22" t="str">
        <f t="shared" si="39"/>
        <v>Aug</v>
      </c>
      <c r="C859" s="23">
        <f t="shared" si="40"/>
        <v>33</v>
      </c>
      <c r="D859" s="23" t="str">
        <f t="shared" si="41"/>
        <v>None</v>
      </c>
      <c r="E859" s="22" t="s">
        <v>48</v>
      </c>
      <c r="F859" s="23" t="s">
        <v>49</v>
      </c>
      <c r="G859" s="24">
        <v>68.540000000000006</v>
      </c>
    </row>
    <row r="860" spans="1:7">
      <c r="A860" s="22">
        <v>44054</v>
      </c>
      <c r="B860" s="22" t="str">
        <f t="shared" si="39"/>
        <v>Aug</v>
      </c>
      <c r="C860" s="23">
        <f t="shared" si="40"/>
        <v>33</v>
      </c>
      <c r="D860" s="23" t="str">
        <f t="shared" si="41"/>
        <v>None</v>
      </c>
      <c r="E860" s="22" t="s">
        <v>38</v>
      </c>
      <c r="F860" s="23" t="s">
        <v>57</v>
      </c>
      <c r="G860" s="24">
        <v>69.540000000000006</v>
      </c>
    </row>
    <row r="861" spans="1:7">
      <c r="A861" s="22">
        <v>44004</v>
      </c>
      <c r="B861" s="22" t="str">
        <f t="shared" si="39"/>
        <v>Jun</v>
      </c>
      <c r="C861" s="23">
        <f t="shared" si="40"/>
        <v>26</v>
      </c>
      <c r="D861" s="23" t="str">
        <f t="shared" si="41"/>
        <v>None</v>
      </c>
      <c r="E861" s="22" t="s">
        <v>48</v>
      </c>
      <c r="F861" s="23" t="s">
        <v>50</v>
      </c>
      <c r="G861" s="24">
        <v>69.92</v>
      </c>
    </row>
    <row r="862" spans="1:7">
      <c r="A862" s="22">
        <v>44053</v>
      </c>
      <c r="B862" s="22" t="str">
        <f t="shared" si="39"/>
        <v>Aug</v>
      </c>
      <c r="C862" s="23">
        <f t="shared" si="40"/>
        <v>33</v>
      </c>
      <c r="D862" s="23" t="str">
        <f t="shared" si="41"/>
        <v>None</v>
      </c>
      <c r="E862" s="22" t="s">
        <v>38</v>
      </c>
      <c r="F862" s="23" t="s">
        <v>49</v>
      </c>
      <c r="G862" s="24">
        <v>33.42</v>
      </c>
    </row>
    <row r="863" spans="1:7">
      <c r="A863" s="22">
        <v>43973</v>
      </c>
      <c r="B863" s="22" t="str">
        <f t="shared" si="39"/>
        <v>May</v>
      </c>
      <c r="C863" s="23">
        <f t="shared" si="40"/>
        <v>21</v>
      </c>
      <c r="D863" s="23" t="str">
        <f t="shared" si="41"/>
        <v>None</v>
      </c>
      <c r="E863" s="22" t="s">
        <v>45</v>
      </c>
      <c r="F863" s="23" t="s">
        <v>50</v>
      </c>
      <c r="G863" s="24">
        <v>46.14</v>
      </c>
    </row>
    <row r="864" spans="1:7">
      <c r="A864" s="22">
        <v>44047</v>
      </c>
      <c r="B864" s="22" t="str">
        <f t="shared" si="39"/>
        <v>Aug</v>
      </c>
      <c r="C864" s="23">
        <f t="shared" si="40"/>
        <v>32</v>
      </c>
      <c r="D864" s="23" t="str">
        <f t="shared" si="41"/>
        <v>None</v>
      </c>
      <c r="E864" s="22" t="s">
        <v>38</v>
      </c>
      <c r="F864" s="23" t="s">
        <v>58</v>
      </c>
      <c r="G864" s="24">
        <v>96.73</v>
      </c>
    </row>
    <row r="865" spans="1:7">
      <c r="A865" s="22">
        <v>44074</v>
      </c>
      <c r="B865" s="22" t="str">
        <f t="shared" si="39"/>
        <v>Aug</v>
      </c>
      <c r="C865" s="23">
        <f t="shared" si="40"/>
        <v>36</v>
      </c>
      <c r="D865" s="23" t="str">
        <f t="shared" si="41"/>
        <v>None</v>
      </c>
      <c r="E865" s="22" t="s">
        <v>38</v>
      </c>
      <c r="F865" s="23" t="s">
        <v>57</v>
      </c>
      <c r="G865" s="24">
        <v>46.17</v>
      </c>
    </row>
    <row r="866" spans="1:7">
      <c r="A866" s="22">
        <v>44044</v>
      </c>
      <c r="B866" s="22" t="str">
        <f t="shared" si="39"/>
        <v>Aug</v>
      </c>
      <c r="C866" s="23">
        <f t="shared" si="40"/>
        <v>31</v>
      </c>
      <c r="D866" s="23" t="str">
        <f t="shared" si="41"/>
        <v>None</v>
      </c>
      <c r="E866" s="22" t="s">
        <v>38</v>
      </c>
      <c r="F866" s="23" t="s">
        <v>58</v>
      </c>
      <c r="G866" s="24">
        <v>75.77</v>
      </c>
    </row>
    <row r="867" spans="1:7">
      <c r="A867" s="22">
        <v>44034</v>
      </c>
      <c r="B867" s="22" t="str">
        <f t="shared" si="39"/>
        <v>Jul</v>
      </c>
      <c r="C867" s="23">
        <f t="shared" si="40"/>
        <v>30</v>
      </c>
      <c r="D867" s="23" t="str">
        <f t="shared" si="41"/>
        <v>None</v>
      </c>
      <c r="E867" s="22" t="s">
        <v>38</v>
      </c>
      <c r="F867" s="23" t="s">
        <v>57</v>
      </c>
      <c r="G867" s="24">
        <v>92.92</v>
      </c>
    </row>
    <row r="868" spans="1:7">
      <c r="A868" s="22">
        <v>44006</v>
      </c>
      <c r="B868" s="22" t="str">
        <f t="shared" si="39"/>
        <v>Jun</v>
      </c>
      <c r="C868" s="23">
        <f t="shared" si="40"/>
        <v>26</v>
      </c>
      <c r="D868" s="23" t="str">
        <f t="shared" si="41"/>
        <v>None</v>
      </c>
      <c r="E868" s="22" t="s">
        <v>48</v>
      </c>
      <c r="F868" s="23" t="s">
        <v>49</v>
      </c>
      <c r="G868" s="24">
        <v>68.72</v>
      </c>
    </row>
    <row r="869" spans="1:7">
      <c r="A869" s="22">
        <v>43993</v>
      </c>
      <c r="B869" s="22" t="str">
        <f t="shared" si="39"/>
        <v>Jun</v>
      </c>
      <c r="C869" s="23">
        <f t="shared" si="40"/>
        <v>24</v>
      </c>
      <c r="D869" s="23" t="str">
        <f t="shared" si="41"/>
        <v>None</v>
      </c>
      <c r="E869" s="22" t="s">
        <v>48</v>
      </c>
      <c r="F869" s="23" t="s">
        <v>49</v>
      </c>
      <c r="G869" s="24">
        <v>64.290000000000006</v>
      </c>
    </row>
    <row r="870" spans="1:7">
      <c r="A870" s="22">
        <v>43992</v>
      </c>
      <c r="B870" s="22" t="str">
        <f t="shared" si="39"/>
        <v>Jun</v>
      </c>
      <c r="C870" s="23">
        <f t="shared" si="40"/>
        <v>24</v>
      </c>
      <c r="D870" s="23" t="str">
        <f t="shared" si="41"/>
        <v>None</v>
      </c>
      <c r="E870" s="22" t="s">
        <v>48</v>
      </c>
      <c r="F870" s="23" t="s">
        <v>49</v>
      </c>
      <c r="G870" s="24">
        <v>99.52</v>
      </c>
    </row>
    <row r="871" spans="1:7">
      <c r="A871" s="22">
        <v>43990</v>
      </c>
      <c r="B871" s="22" t="str">
        <f t="shared" si="39"/>
        <v>Jun</v>
      </c>
      <c r="C871" s="23">
        <f t="shared" si="40"/>
        <v>24</v>
      </c>
      <c r="D871" s="23" t="str">
        <f t="shared" si="41"/>
        <v>None</v>
      </c>
      <c r="E871" s="22" t="s">
        <v>48</v>
      </c>
      <c r="F871" s="23" t="s">
        <v>56</v>
      </c>
      <c r="G871" s="24">
        <v>20.12</v>
      </c>
    </row>
    <row r="872" spans="1:7">
      <c r="A872" s="22">
        <v>44072</v>
      </c>
      <c r="B872" s="22" t="str">
        <f t="shared" si="39"/>
        <v>Aug</v>
      </c>
      <c r="C872" s="23">
        <f t="shared" si="40"/>
        <v>35</v>
      </c>
      <c r="D872" s="23" t="str">
        <f t="shared" si="41"/>
        <v>None</v>
      </c>
      <c r="E872" s="22" t="s">
        <v>38</v>
      </c>
      <c r="F872" s="23" t="s">
        <v>53</v>
      </c>
      <c r="G872" s="24">
        <v>58.7</v>
      </c>
    </row>
    <row r="873" spans="1:7">
      <c r="A873" s="22">
        <v>43957</v>
      </c>
      <c r="B873" s="22" t="str">
        <f t="shared" si="39"/>
        <v>May</v>
      </c>
      <c r="C873" s="23">
        <f t="shared" si="40"/>
        <v>19</v>
      </c>
      <c r="D873" s="23" t="str">
        <f t="shared" si="41"/>
        <v>None</v>
      </c>
      <c r="E873" s="22" t="s">
        <v>45</v>
      </c>
      <c r="F873" s="23" t="s">
        <v>43</v>
      </c>
      <c r="G873" s="24">
        <v>20.52</v>
      </c>
    </row>
    <row r="874" spans="1:7">
      <c r="A874" s="22">
        <v>44018</v>
      </c>
      <c r="B874" s="22" t="str">
        <f t="shared" si="39"/>
        <v>Jul</v>
      </c>
      <c r="C874" s="23">
        <f t="shared" si="40"/>
        <v>28</v>
      </c>
      <c r="D874" s="23" t="str">
        <f t="shared" si="41"/>
        <v>None</v>
      </c>
      <c r="E874" s="22" t="s">
        <v>38</v>
      </c>
      <c r="F874" s="23" t="s">
        <v>50</v>
      </c>
      <c r="G874" s="24">
        <v>23.28</v>
      </c>
    </row>
    <row r="875" spans="1:7">
      <c r="A875" s="22">
        <v>44089</v>
      </c>
      <c r="B875" s="22" t="str">
        <f t="shared" si="39"/>
        <v>Sep</v>
      </c>
      <c r="C875" s="23">
        <f t="shared" si="40"/>
        <v>38</v>
      </c>
      <c r="D875" s="23" t="str">
        <f t="shared" si="41"/>
        <v>None</v>
      </c>
      <c r="E875" s="22" t="s">
        <v>48</v>
      </c>
      <c r="F875" s="23" t="s">
        <v>54</v>
      </c>
      <c r="G875" s="24">
        <v>514.05999999999995</v>
      </c>
    </row>
    <row r="876" spans="1:7">
      <c r="A876" s="22">
        <v>43994</v>
      </c>
      <c r="B876" s="22" t="str">
        <f t="shared" si="39"/>
        <v>Jun</v>
      </c>
      <c r="C876" s="23">
        <f t="shared" si="40"/>
        <v>24</v>
      </c>
      <c r="D876" s="23" t="str">
        <f t="shared" si="41"/>
        <v>None</v>
      </c>
      <c r="E876" s="22" t="s">
        <v>38</v>
      </c>
      <c r="F876" s="23" t="s">
        <v>50</v>
      </c>
      <c r="G876" s="24">
        <v>46.94</v>
      </c>
    </row>
    <row r="877" spans="1:7">
      <c r="A877" s="22">
        <v>43968</v>
      </c>
      <c r="B877" s="22" t="str">
        <f t="shared" si="39"/>
        <v>May</v>
      </c>
      <c r="C877" s="23">
        <f t="shared" si="40"/>
        <v>21</v>
      </c>
      <c r="D877" s="23" t="str">
        <f t="shared" si="41"/>
        <v>None</v>
      </c>
      <c r="E877" s="22" t="s">
        <v>48</v>
      </c>
      <c r="F877" s="23" t="s">
        <v>58</v>
      </c>
      <c r="G877" s="24">
        <v>46.85</v>
      </c>
    </row>
    <row r="878" spans="1:7">
      <c r="A878" s="22">
        <v>44054</v>
      </c>
      <c r="B878" s="22" t="str">
        <f t="shared" si="39"/>
        <v>Aug</v>
      </c>
      <c r="C878" s="23">
        <f t="shared" si="40"/>
        <v>33</v>
      </c>
      <c r="D878" s="23" t="str">
        <f t="shared" si="41"/>
        <v>None</v>
      </c>
      <c r="E878" s="22" t="s">
        <v>38</v>
      </c>
      <c r="F878" s="23" t="s">
        <v>43</v>
      </c>
      <c r="G878" s="24">
        <v>60.62</v>
      </c>
    </row>
    <row r="879" spans="1:7">
      <c r="A879" s="22">
        <v>44001</v>
      </c>
      <c r="B879" s="22" t="str">
        <f t="shared" si="39"/>
        <v>Jun</v>
      </c>
      <c r="C879" s="23">
        <f t="shared" si="40"/>
        <v>25</v>
      </c>
      <c r="D879" s="23" t="str">
        <f t="shared" si="41"/>
        <v>None</v>
      </c>
      <c r="E879" s="22" t="s">
        <v>48</v>
      </c>
      <c r="F879" s="23" t="s">
        <v>57</v>
      </c>
      <c r="G879" s="24">
        <v>46.1</v>
      </c>
    </row>
    <row r="880" spans="1:7">
      <c r="A880" s="22">
        <v>43992</v>
      </c>
      <c r="B880" s="22" t="str">
        <f t="shared" si="39"/>
        <v>Jun</v>
      </c>
      <c r="C880" s="23">
        <f t="shared" si="40"/>
        <v>24</v>
      </c>
      <c r="D880" s="23" t="str">
        <f t="shared" si="41"/>
        <v>None</v>
      </c>
      <c r="E880" s="22" t="s">
        <v>48</v>
      </c>
      <c r="F880" s="23" t="s">
        <v>53</v>
      </c>
      <c r="G880" s="24">
        <v>570.92999999999995</v>
      </c>
    </row>
    <row r="881" spans="1:7">
      <c r="A881" s="22">
        <v>43959</v>
      </c>
      <c r="B881" s="22" t="str">
        <f t="shared" si="39"/>
        <v>May</v>
      </c>
      <c r="C881" s="23">
        <f t="shared" si="40"/>
        <v>19</v>
      </c>
      <c r="D881" s="23" t="str">
        <f t="shared" si="41"/>
        <v>None</v>
      </c>
      <c r="E881" s="22" t="s">
        <v>48</v>
      </c>
      <c r="F881" s="23" t="s">
        <v>56</v>
      </c>
      <c r="G881" s="24">
        <v>42.72</v>
      </c>
    </row>
    <row r="882" spans="1:7">
      <c r="A882" s="22">
        <v>44003</v>
      </c>
      <c r="B882" s="22" t="str">
        <f t="shared" si="39"/>
        <v>Jun</v>
      </c>
      <c r="C882" s="23">
        <f t="shared" si="40"/>
        <v>26</v>
      </c>
      <c r="D882" s="23" t="str">
        <f t="shared" si="41"/>
        <v>None</v>
      </c>
      <c r="E882" s="22" t="s">
        <v>48</v>
      </c>
      <c r="F882" s="23" t="s">
        <v>54</v>
      </c>
      <c r="G882" s="24">
        <v>71.13</v>
      </c>
    </row>
    <row r="883" spans="1:7">
      <c r="A883" s="22">
        <v>44062</v>
      </c>
      <c r="B883" s="22" t="str">
        <f t="shared" si="39"/>
        <v>Aug</v>
      </c>
      <c r="C883" s="23">
        <f t="shared" si="40"/>
        <v>34</v>
      </c>
      <c r="D883" s="23" t="str">
        <f t="shared" si="41"/>
        <v>None</v>
      </c>
      <c r="E883" s="22" t="s">
        <v>48</v>
      </c>
      <c r="F883" s="23" t="s">
        <v>43</v>
      </c>
      <c r="G883" s="24">
        <v>40.65</v>
      </c>
    </row>
    <row r="884" spans="1:7">
      <c r="A884" s="22">
        <v>44009</v>
      </c>
      <c r="B884" s="22" t="str">
        <f t="shared" si="39"/>
        <v>Jun</v>
      </c>
      <c r="C884" s="23">
        <f t="shared" si="40"/>
        <v>26</v>
      </c>
      <c r="D884" s="23" t="str">
        <f t="shared" si="41"/>
        <v>None</v>
      </c>
      <c r="E884" s="22" t="s">
        <v>48</v>
      </c>
      <c r="F884" s="23" t="s">
        <v>43</v>
      </c>
      <c r="G884" s="24">
        <v>40.799999999999997</v>
      </c>
    </row>
    <row r="885" spans="1:7">
      <c r="A885" s="22">
        <v>43962</v>
      </c>
      <c r="B885" s="22" t="str">
        <f t="shared" si="39"/>
        <v>May</v>
      </c>
      <c r="C885" s="23">
        <f t="shared" si="40"/>
        <v>20</v>
      </c>
      <c r="D885" s="23" t="str">
        <f t="shared" si="41"/>
        <v>None</v>
      </c>
      <c r="E885" s="22" t="s">
        <v>45</v>
      </c>
      <c r="F885" s="23" t="s">
        <v>49</v>
      </c>
      <c r="G885" s="24">
        <v>68.13</v>
      </c>
    </row>
    <row r="886" spans="1:7">
      <c r="A886" s="22">
        <v>43985</v>
      </c>
      <c r="B886" s="22" t="str">
        <f t="shared" si="39"/>
        <v>Jun</v>
      </c>
      <c r="C886" s="23">
        <f t="shared" si="40"/>
        <v>23</v>
      </c>
      <c r="D886" s="23" t="str">
        <f t="shared" si="41"/>
        <v>None</v>
      </c>
      <c r="E886" s="22" t="s">
        <v>48</v>
      </c>
      <c r="F886" s="23" t="s">
        <v>50</v>
      </c>
      <c r="G886" s="24">
        <v>23.26</v>
      </c>
    </row>
    <row r="887" spans="1:7">
      <c r="A887" s="22">
        <v>44084</v>
      </c>
      <c r="B887" s="22" t="str">
        <f t="shared" si="39"/>
        <v>Sep</v>
      </c>
      <c r="C887" s="23">
        <f t="shared" si="40"/>
        <v>37</v>
      </c>
      <c r="D887" s="23" t="str">
        <f t="shared" si="41"/>
        <v>None</v>
      </c>
      <c r="E887" s="22" t="s">
        <v>48</v>
      </c>
      <c r="F887" s="23" t="s">
        <v>56</v>
      </c>
      <c r="G887" s="24">
        <v>38.979999999999997</v>
      </c>
    </row>
    <row r="888" spans="1:7">
      <c r="A888" s="22">
        <v>44038</v>
      </c>
      <c r="B888" s="22" t="str">
        <f t="shared" si="39"/>
        <v>Jul</v>
      </c>
      <c r="C888" s="23">
        <f t="shared" si="40"/>
        <v>31</v>
      </c>
      <c r="D888" s="23" t="str">
        <f t="shared" si="41"/>
        <v>None</v>
      </c>
      <c r="E888" s="22" t="s">
        <v>48</v>
      </c>
      <c r="F888" s="23" t="s">
        <v>58</v>
      </c>
      <c r="G888" s="24">
        <v>48.75</v>
      </c>
    </row>
    <row r="889" spans="1:7">
      <c r="A889" s="22">
        <v>44099</v>
      </c>
      <c r="B889" s="22" t="str">
        <f t="shared" si="39"/>
        <v>Sep</v>
      </c>
      <c r="C889" s="23">
        <f t="shared" si="40"/>
        <v>39</v>
      </c>
      <c r="D889" s="23" t="str">
        <f t="shared" si="41"/>
        <v>None</v>
      </c>
      <c r="E889" s="22" t="s">
        <v>38</v>
      </c>
      <c r="F889" s="23" t="s">
        <v>46</v>
      </c>
      <c r="G889" s="24">
        <v>72.06</v>
      </c>
    </row>
    <row r="890" spans="1:7">
      <c r="A890" s="22">
        <v>44059</v>
      </c>
      <c r="B890" s="22" t="str">
        <f t="shared" si="39"/>
        <v>Aug</v>
      </c>
      <c r="C890" s="23">
        <f t="shared" si="40"/>
        <v>34</v>
      </c>
      <c r="D890" s="23" t="str">
        <f t="shared" si="41"/>
        <v>None</v>
      </c>
      <c r="E890" s="22" t="s">
        <v>38</v>
      </c>
      <c r="F890" s="23" t="s">
        <v>49</v>
      </c>
      <c r="G890" s="24">
        <v>132.27000000000001</v>
      </c>
    </row>
    <row r="891" spans="1:7">
      <c r="A891" s="22">
        <v>44008</v>
      </c>
      <c r="B891" s="22" t="str">
        <f t="shared" si="39"/>
        <v>Jun</v>
      </c>
      <c r="C891" s="23">
        <f t="shared" si="40"/>
        <v>26</v>
      </c>
      <c r="D891" s="23" t="str">
        <f t="shared" si="41"/>
        <v>None</v>
      </c>
      <c r="E891" s="22" t="s">
        <v>38</v>
      </c>
      <c r="F891" s="23" t="s">
        <v>39</v>
      </c>
      <c r="G891" s="24">
        <v>240.39</v>
      </c>
    </row>
    <row r="892" spans="1:7">
      <c r="A892" s="22">
        <v>43989</v>
      </c>
      <c r="B892" s="22" t="str">
        <f t="shared" si="39"/>
        <v>Jun</v>
      </c>
      <c r="C892" s="23">
        <f t="shared" si="40"/>
        <v>24</v>
      </c>
      <c r="D892" s="23" t="str">
        <f t="shared" si="41"/>
        <v>None</v>
      </c>
      <c r="E892" s="22" t="s">
        <v>48</v>
      </c>
      <c r="F892" s="23" t="s">
        <v>46</v>
      </c>
      <c r="G892" s="24">
        <v>25.49</v>
      </c>
    </row>
    <row r="893" spans="1:7">
      <c r="A893" s="22">
        <v>44088</v>
      </c>
      <c r="B893" s="22" t="str">
        <f t="shared" si="39"/>
        <v>Sep</v>
      </c>
      <c r="C893" s="23">
        <f t="shared" si="40"/>
        <v>38</v>
      </c>
      <c r="D893" s="23" t="str">
        <f t="shared" si="41"/>
        <v>None</v>
      </c>
      <c r="E893" s="22" t="s">
        <v>38</v>
      </c>
      <c r="F893" s="23" t="s">
        <v>50</v>
      </c>
      <c r="G893" s="24">
        <v>23.91</v>
      </c>
    </row>
    <row r="894" spans="1:7">
      <c r="A894" s="22">
        <v>44047</v>
      </c>
      <c r="B894" s="22" t="str">
        <f t="shared" si="39"/>
        <v>Aug</v>
      </c>
      <c r="C894" s="23">
        <f t="shared" si="40"/>
        <v>32</v>
      </c>
      <c r="D894" s="23" t="str">
        <f t="shared" si="41"/>
        <v>None</v>
      </c>
      <c r="E894" s="22" t="s">
        <v>45</v>
      </c>
      <c r="F894" s="23" t="s">
        <v>46</v>
      </c>
      <c r="G894" s="24">
        <v>48.98</v>
      </c>
    </row>
    <row r="895" spans="1:7">
      <c r="A895" s="22">
        <v>44077</v>
      </c>
      <c r="B895" s="22" t="str">
        <f t="shared" si="39"/>
        <v>Sep</v>
      </c>
      <c r="C895" s="23">
        <f t="shared" si="40"/>
        <v>36</v>
      </c>
      <c r="D895" s="23" t="str">
        <f t="shared" si="41"/>
        <v>None</v>
      </c>
      <c r="E895" s="22" t="s">
        <v>48</v>
      </c>
      <c r="F895" s="23" t="s">
        <v>39</v>
      </c>
      <c r="G895" s="24">
        <v>240.17</v>
      </c>
    </row>
    <row r="896" spans="1:7">
      <c r="A896" s="22">
        <v>44005</v>
      </c>
      <c r="B896" s="22" t="str">
        <f t="shared" si="39"/>
        <v>Jun</v>
      </c>
      <c r="C896" s="23">
        <f t="shared" si="40"/>
        <v>26</v>
      </c>
      <c r="D896" s="23" t="str">
        <f t="shared" si="41"/>
        <v>None</v>
      </c>
      <c r="E896" s="22" t="s">
        <v>48</v>
      </c>
      <c r="F896" s="23" t="s">
        <v>57</v>
      </c>
      <c r="G896" s="24">
        <v>414.74</v>
      </c>
    </row>
    <row r="897" spans="1:7">
      <c r="A897" s="22">
        <v>44057</v>
      </c>
      <c r="B897" s="22" t="str">
        <f t="shared" si="39"/>
        <v>Aug</v>
      </c>
      <c r="C897" s="23">
        <f t="shared" si="40"/>
        <v>33</v>
      </c>
      <c r="D897" s="23" t="str">
        <f t="shared" si="41"/>
        <v>None</v>
      </c>
      <c r="E897" s="22" t="s">
        <v>48</v>
      </c>
      <c r="F897" s="23" t="s">
        <v>58</v>
      </c>
      <c r="G897" s="24">
        <v>23.45</v>
      </c>
    </row>
    <row r="898" spans="1:7">
      <c r="A898" s="22">
        <v>44070</v>
      </c>
      <c r="B898" s="22" t="str">
        <f t="shared" si="39"/>
        <v>Aug</v>
      </c>
      <c r="C898" s="23">
        <f t="shared" si="40"/>
        <v>35</v>
      </c>
      <c r="D898" s="23" t="str">
        <f t="shared" si="41"/>
        <v>None</v>
      </c>
      <c r="E898" s="22" t="s">
        <v>45</v>
      </c>
      <c r="F898" s="23" t="s">
        <v>50</v>
      </c>
      <c r="G898" s="24">
        <v>305.39</v>
      </c>
    </row>
    <row r="899" spans="1:7">
      <c r="A899" s="22">
        <v>43997</v>
      </c>
      <c r="B899" s="22" t="str">
        <f t="shared" si="39"/>
        <v>Jun</v>
      </c>
      <c r="C899" s="23">
        <f t="shared" si="40"/>
        <v>25</v>
      </c>
      <c r="D899" s="23" t="str">
        <f t="shared" si="41"/>
        <v>None</v>
      </c>
      <c r="E899" s="22" t="s">
        <v>48</v>
      </c>
      <c r="F899" s="23" t="s">
        <v>43</v>
      </c>
      <c r="G899" s="24">
        <v>455.46</v>
      </c>
    </row>
    <row r="900" spans="1:7">
      <c r="A900" s="22">
        <v>44093</v>
      </c>
      <c r="B900" s="22" t="str">
        <f t="shared" si="39"/>
        <v>Sep</v>
      </c>
      <c r="C900" s="23">
        <f t="shared" si="40"/>
        <v>38</v>
      </c>
      <c r="D900" s="23" t="str">
        <f t="shared" si="41"/>
        <v>None</v>
      </c>
      <c r="E900" s="22" t="s">
        <v>48</v>
      </c>
      <c r="F900" s="23" t="s">
        <v>50</v>
      </c>
      <c r="G900" s="24">
        <v>23.64</v>
      </c>
    </row>
    <row r="901" spans="1:7">
      <c r="A901" s="22">
        <v>44003</v>
      </c>
      <c r="B901" s="22" t="str">
        <f t="shared" si="39"/>
        <v>Jun</v>
      </c>
      <c r="C901" s="23">
        <f t="shared" si="40"/>
        <v>26</v>
      </c>
      <c r="D901" s="23" t="str">
        <f t="shared" si="41"/>
        <v>None</v>
      </c>
      <c r="E901" s="22" t="s">
        <v>38</v>
      </c>
      <c r="F901" s="23" t="s">
        <v>49</v>
      </c>
      <c r="G901" s="24">
        <v>99.08</v>
      </c>
    </row>
    <row r="902" spans="1:7">
      <c r="A902" s="22">
        <v>43964</v>
      </c>
      <c r="B902" s="22" t="str">
        <f t="shared" ref="B902:B965" si="42">TEXT(A902,"mmm")</f>
        <v>May</v>
      </c>
      <c r="C902" s="23">
        <f t="shared" ref="C902:C965" si="43">WEEKNUM(A902)</f>
        <v>20</v>
      </c>
      <c r="D902" s="23" t="str">
        <f t="shared" ref="D902:D965" si="44">IFERROR(VLOOKUP(C902,$AV$7:$AW$14,2,0),"None")</f>
        <v>None</v>
      </c>
      <c r="E902" s="22" t="s">
        <v>38</v>
      </c>
      <c r="F902" s="23" t="s">
        <v>61</v>
      </c>
      <c r="G902" s="24">
        <v>28.35</v>
      </c>
    </row>
    <row r="903" spans="1:7">
      <c r="A903" s="22">
        <v>44073</v>
      </c>
      <c r="B903" s="22" t="str">
        <f t="shared" si="42"/>
        <v>Aug</v>
      </c>
      <c r="C903" s="23">
        <f t="shared" si="43"/>
        <v>36</v>
      </c>
      <c r="D903" s="23" t="str">
        <f t="shared" si="44"/>
        <v>None</v>
      </c>
      <c r="E903" s="22" t="s">
        <v>38</v>
      </c>
      <c r="F903" s="23" t="s">
        <v>39</v>
      </c>
      <c r="G903" s="24">
        <v>835.55</v>
      </c>
    </row>
    <row r="904" spans="1:7">
      <c r="A904" s="22">
        <v>43989</v>
      </c>
      <c r="B904" s="22" t="str">
        <f t="shared" si="42"/>
        <v>Jun</v>
      </c>
      <c r="C904" s="23">
        <f t="shared" si="43"/>
        <v>24</v>
      </c>
      <c r="D904" s="23" t="str">
        <f t="shared" si="44"/>
        <v>None</v>
      </c>
      <c r="E904" s="22" t="s">
        <v>48</v>
      </c>
      <c r="F904" s="23" t="s">
        <v>43</v>
      </c>
      <c r="G904" s="24">
        <v>40.840000000000003</v>
      </c>
    </row>
    <row r="905" spans="1:7">
      <c r="A905" s="22">
        <v>44070</v>
      </c>
      <c r="B905" s="22" t="str">
        <f t="shared" si="42"/>
        <v>Aug</v>
      </c>
      <c r="C905" s="23">
        <f t="shared" si="43"/>
        <v>35</v>
      </c>
      <c r="D905" s="23" t="str">
        <f t="shared" si="44"/>
        <v>None</v>
      </c>
      <c r="E905" s="22" t="s">
        <v>48</v>
      </c>
      <c r="F905" s="23" t="s">
        <v>50</v>
      </c>
      <c r="G905" s="24">
        <v>23.67</v>
      </c>
    </row>
    <row r="906" spans="1:7">
      <c r="A906" s="22">
        <v>44024</v>
      </c>
      <c r="B906" s="22" t="str">
        <f t="shared" si="42"/>
        <v>Jul</v>
      </c>
      <c r="C906" s="23">
        <f t="shared" si="43"/>
        <v>29</v>
      </c>
      <c r="D906" s="23" t="str">
        <f t="shared" si="44"/>
        <v>None</v>
      </c>
      <c r="E906" s="22" t="s">
        <v>38</v>
      </c>
      <c r="F906" s="23" t="s">
        <v>49</v>
      </c>
      <c r="G906" s="24">
        <v>64.73</v>
      </c>
    </row>
    <row r="907" spans="1:7">
      <c r="A907" s="22">
        <v>44099</v>
      </c>
      <c r="B907" s="22" t="str">
        <f t="shared" si="42"/>
        <v>Sep</v>
      </c>
      <c r="C907" s="23">
        <f t="shared" si="43"/>
        <v>39</v>
      </c>
      <c r="D907" s="23" t="str">
        <f t="shared" si="44"/>
        <v>None</v>
      </c>
      <c r="E907" s="22" t="s">
        <v>48</v>
      </c>
      <c r="F907" s="23" t="s">
        <v>50</v>
      </c>
      <c r="G907" s="24">
        <v>23.51</v>
      </c>
    </row>
    <row r="908" spans="1:7">
      <c r="A908" s="22">
        <v>44065</v>
      </c>
      <c r="B908" s="22" t="str">
        <f t="shared" si="42"/>
        <v>Aug</v>
      </c>
      <c r="C908" s="23">
        <f t="shared" si="43"/>
        <v>34</v>
      </c>
      <c r="D908" s="23" t="str">
        <f t="shared" si="44"/>
        <v>None</v>
      </c>
      <c r="E908" s="22" t="s">
        <v>38</v>
      </c>
      <c r="F908" s="23" t="s">
        <v>49</v>
      </c>
      <c r="G908" s="24">
        <v>272.22000000000003</v>
      </c>
    </row>
    <row r="909" spans="1:7">
      <c r="A909" s="22">
        <v>44012</v>
      </c>
      <c r="B909" s="22" t="str">
        <f t="shared" si="42"/>
        <v>Jun</v>
      </c>
      <c r="C909" s="23">
        <f t="shared" si="43"/>
        <v>27</v>
      </c>
      <c r="D909" s="23" t="str">
        <f t="shared" si="44"/>
        <v>None</v>
      </c>
      <c r="E909" s="22" t="s">
        <v>38</v>
      </c>
      <c r="F909" s="23" t="s">
        <v>58</v>
      </c>
      <c r="G909" s="24">
        <v>24.18</v>
      </c>
    </row>
    <row r="910" spans="1:7">
      <c r="A910" s="22">
        <v>44056</v>
      </c>
      <c r="B910" s="22" t="str">
        <f t="shared" si="42"/>
        <v>Aug</v>
      </c>
      <c r="C910" s="23">
        <f t="shared" si="43"/>
        <v>33</v>
      </c>
      <c r="D910" s="23" t="str">
        <f t="shared" si="44"/>
        <v>None</v>
      </c>
      <c r="E910" s="22" t="s">
        <v>38</v>
      </c>
      <c r="F910" s="23" t="s">
        <v>39</v>
      </c>
      <c r="G910" s="24">
        <v>240.19</v>
      </c>
    </row>
    <row r="911" spans="1:7">
      <c r="A911" s="22">
        <v>43998</v>
      </c>
      <c r="B911" s="22" t="str">
        <f t="shared" si="42"/>
        <v>Jun</v>
      </c>
      <c r="C911" s="23">
        <f t="shared" si="43"/>
        <v>25</v>
      </c>
      <c r="D911" s="23" t="str">
        <f t="shared" si="44"/>
        <v>None</v>
      </c>
      <c r="E911" s="22" t="s">
        <v>38</v>
      </c>
      <c r="F911" s="23" t="s">
        <v>61</v>
      </c>
      <c r="G911" s="24">
        <v>470.98</v>
      </c>
    </row>
    <row r="912" spans="1:7">
      <c r="A912" s="22">
        <v>44045</v>
      </c>
      <c r="B912" s="22" t="str">
        <f t="shared" si="42"/>
        <v>Aug</v>
      </c>
      <c r="C912" s="23">
        <f t="shared" si="43"/>
        <v>32</v>
      </c>
      <c r="D912" s="23" t="str">
        <f t="shared" si="44"/>
        <v>None</v>
      </c>
      <c r="E912" s="22" t="s">
        <v>38</v>
      </c>
      <c r="F912" s="23" t="s">
        <v>43</v>
      </c>
      <c r="G912" s="24">
        <v>20.78</v>
      </c>
    </row>
    <row r="913" spans="1:7">
      <c r="A913" s="22">
        <v>44001</v>
      </c>
      <c r="B913" s="22" t="str">
        <f t="shared" si="42"/>
        <v>Jun</v>
      </c>
      <c r="C913" s="23">
        <f t="shared" si="43"/>
        <v>25</v>
      </c>
      <c r="D913" s="23" t="str">
        <f t="shared" si="44"/>
        <v>None</v>
      </c>
      <c r="E913" s="22" t="s">
        <v>38</v>
      </c>
      <c r="F913" s="23" t="s">
        <v>56</v>
      </c>
      <c r="G913" s="24">
        <v>259.74</v>
      </c>
    </row>
    <row r="914" spans="1:7">
      <c r="A914" s="22">
        <v>44054</v>
      </c>
      <c r="B914" s="22" t="str">
        <f t="shared" si="42"/>
        <v>Aug</v>
      </c>
      <c r="C914" s="23">
        <f t="shared" si="43"/>
        <v>33</v>
      </c>
      <c r="D914" s="23" t="str">
        <f t="shared" si="44"/>
        <v>None</v>
      </c>
      <c r="E914" s="22" t="s">
        <v>38</v>
      </c>
      <c r="F914" s="23" t="s">
        <v>54</v>
      </c>
      <c r="G914" s="24">
        <v>71.05</v>
      </c>
    </row>
    <row r="915" spans="1:7">
      <c r="A915" s="22">
        <v>44050</v>
      </c>
      <c r="B915" s="22" t="str">
        <f t="shared" si="42"/>
        <v>Aug</v>
      </c>
      <c r="C915" s="23">
        <f t="shared" si="43"/>
        <v>32</v>
      </c>
      <c r="D915" s="23" t="str">
        <f t="shared" si="44"/>
        <v>None</v>
      </c>
      <c r="E915" s="22" t="s">
        <v>48</v>
      </c>
      <c r="F915" s="23" t="s">
        <v>50</v>
      </c>
      <c r="G915" s="24">
        <v>46.3</v>
      </c>
    </row>
    <row r="916" spans="1:7">
      <c r="A916" s="22">
        <v>44074</v>
      </c>
      <c r="B916" s="22" t="str">
        <f t="shared" si="42"/>
        <v>Aug</v>
      </c>
      <c r="C916" s="23">
        <f t="shared" si="43"/>
        <v>36</v>
      </c>
      <c r="D916" s="23" t="str">
        <f t="shared" si="44"/>
        <v>None</v>
      </c>
      <c r="E916" s="22" t="s">
        <v>38</v>
      </c>
      <c r="F916" s="23" t="s">
        <v>56</v>
      </c>
      <c r="G916" s="24">
        <v>42.04</v>
      </c>
    </row>
    <row r="917" spans="1:7">
      <c r="A917" s="22">
        <v>43971</v>
      </c>
      <c r="B917" s="22" t="str">
        <f t="shared" si="42"/>
        <v>May</v>
      </c>
      <c r="C917" s="23">
        <f t="shared" si="43"/>
        <v>21</v>
      </c>
      <c r="D917" s="23" t="str">
        <f t="shared" si="44"/>
        <v>None</v>
      </c>
      <c r="E917" s="22" t="s">
        <v>48</v>
      </c>
      <c r="F917" s="23" t="s">
        <v>58</v>
      </c>
      <c r="G917" s="24">
        <v>50.98</v>
      </c>
    </row>
    <row r="918" spans="1:7">
      <c r="A918" s="22">
        <v>44092</v>
      </c>
      <c r="B918" s="22" t="str">
        <f t="shared" si="42"/>
        <v>Sep</v>
      </c>
      <c r="C918" s="23">
        <f t="shared" si="43"/>
        <v>38</v>
      </c>
      <c r="D918" s="23" t="str">
        <f t="shared" si="44"/>
        <v>None</v>
      </c>
      <c r="E918" s="22" t="s">
        <v>48</v>
      </c>
      <c r="F918" s="23" t="s">
        <v>49</v>
      </c>
      <c r="G918" s="24">
        <v>96.43</v>
      </c>
    </row>
    <row r="919" spans="1:7">
      <c r="A919" s="22">
        <v>44006</v>
      </c>
      <c r="B919" s="22" t="str">
        <f t="shared" si="42"/>
        <v>Jun</v>
      </c>
      <c r="C919" s="23">
        <f t="shared" si="43"/>
        <v>26</v>
      </c>
      <c r="D919" s="23" t="str">
        <f t="shared" si="44"/>
        <v>None</v>
      </c>
      <c r="E919" s="22" t="s">
        <v>45</v>
      </c>
      <c r="F919" s="23" t="s">
        <v>43</v>
      </c>
      <c r="G919" s="24">
        <v>20.38</v>
      </c>
    </row>
    <row r="920" spans="1:7">
      <c r="A920" s="22">
        <v>43994</v>
      </c>
      <c r="B920" s="22" t="str">
        <f t="shared" si="42"/>
        <v>Jun</v>
      </c>
      <c r="C920" s="23">
        <f t="shared" si="43"/>
        <v>24</v>
      </c>
      <c r="D920" s="23" t="str">
        <f t="shared" si="44"/>
        <v>None</v>
      </c>
      <c r="E920" s="22" t="s">
        <v>38</v>
      </c>
      <c r="F920" s="23" t="s">
        <v>57</v>
      </c>
      <c r="G920" s="24">
        <v>46.69</v>
      </c>
    </row>
    <row r="921" spans="1:7">
      <c r="A921" s="22">
        <v>44054</v>
      </c>
      <c r="B921" s="22" t="str">
        <f t="shared" si="42"/>
        <v>Aug</v>
      </c>
      <c r="C921" s="23">
        <f t="shared" si="43"/>
        <v>33</v>
      </c>
      <c r="D921" s="23" t="str">
        <f t="shared" si="44"/>
        <v>None</v>
      </c>
      <c r="E921" s="22" t="s">
        <v>48</v>
      </c>
      <c r="F921" s="23" t="s">
        <v>49</v>
      </c>
      <c r="G921" s="24">
        <v>486.68</v>
      </c>
    </row>
    <row r="922" spans="1:7">
      <c r="A922" s="22">
        <v>44103</v>
      </c>
      <c r="B922" s="22" t="str">
        <f t="shared" si="42"/>
        <v>Sep</v>
      </c>
      <c r="C922" s="23">
        <f t="shared" si="43"/>
        <v>40</v>
      </c>
      <c r="D922" s="23" t="str">
        <f t="shared" si="44"/>
        <v>None</v>
      </c>
      <c r="E922" s="22" t="s">
        <v>48</v>
      </c>
      <c r="F922" s="23" t="s">
        <v>50</v>
      </c>
      <c r="G922" s="24">
        <v>69.25</v>
      </c>
    </row>
    <row r="923" spans="1:7">
      <c r="A923" s="22">
        <v>44033</v>
      </c>
      <c r="B923" s="22" t="str">
        <f t="shared" si="42"/>
        <v>Jul</v>
      </c>
      <c r="C923" s="23">
        <f t="shared" si="43"/>
        <v>30</v>
      </c>
      <c r="D923" s="23" t="str">
        <f t="shared" si="44"/>
        <v>None</v>
      </c>
      <c r="E923" s="22" t="s">
        <v>48</v>
      </c>
      <c r="F923" s="23" t="s">
        <v>49</v>
      </c>
      <c r="G923" s="24">
        <v>99.01</v>
      </c>
    </row>
    <row r="924" spans="1:7">
      <c r="A924" s="22">
        <v>44070</v>
      </c>
      <c r="B924" s="22" t="str">
        <f t="shared" si="42"/>
        <v>Aug</v>
      </c>
      <c r="C924" s="23">
        <f t="shared" si="43"/>
        <v>35</v>
      </c>
      <c r="D924" s="23" t="str">
        <f t="shared" si="44"/>
        <v>None</v>
      </c>
      <c r="E924" s="22" t="s">
        <v>38</v>
      </c>
      <c r="F924" s="23" t="s">
        <v>50</v>
      </c>
      <c r="G924" s="24">
        <v>23.16</v>
      </c>
    </row>
    <row r="925" spans="1:7">
      <c r="A925" s="22">
        <v>43999</v>
      </c>
      <c r="B925" s="22" t="str">
        <f t="shared" si="42"/>
        <v>Jun</v>
      </c>
      <c r="C925" s="23">
        <f t="shared" si="43"/>
        <v>25</v>
      </c>
      <c r="D925" s="23" t="str">
        <f t="shared" si="44"/>
        <v>None</v>
      </c>
      <c r="E925" s="22" t="s">
        <v>45</v>
      </c>
      <c r="F925" s="23" t="s">
        <v>53</v>
      </c>
      <c r="G925" s="24">
        <v>58.53</v>
      </c>
    </row>
    <row r="926" spans="1:7">
      <c r="A926" s="22">
        <v>43995</v>
      </c>
      <c r="B926" s="22" t="str">
        <f t="shared" si="42"/>
        <v>Jun</v>
      </c>
      <c r="C926" s="23">
        <f t="shared" si="43"/>
        <v>24</v>
      </c>
      <c r="D926" s="23" t="str">
        <f t="shared" si="44"/>
        <v>None</v>
      </c>
      <c r="E926" s="22" t="s">
        <v>48</v>
      </c>
      <c r="F926" s="23" t="s">
        <v>43</v>
      </c>
      <c r="G926" s="24">
        <v>20.12</v>
      </c>
    </row>
    <row r="927" spans="1:7">
      <c r="A927" s="22">
        <v>44000</v>
      </c>
      <c r="B927" s="22" t="str">
        <f t="shared" si="42"/>
        <v>Jun</v>
      </c>
      <c r="C927" s="23">
        <f t="shared" si="43"/>
        <v>25</v>
      </c>
      <c r="D927" s="23" t="str">
        <f t="shared" si="44"/>
        <v>None</v>
      </c>
      <c r="E927" s="22" t="s">
        <v>38</v>
      </c>
      <c r="F927" s="23" t="s">
        <v>57</v>
      </c>
      <c r="G927" s="24">
        <v>161.47999999999999</v>
      </c>
    </row>
    <row r="928" spans="1:7">
      <c r="A928" s="22">
        <v>44071</v>
      </c>
      <c r="B928" s="22" t="str">
        <f t="shared" si="42"/>
        <v>Aug</v>
      </c>
      <c r="C928" s="23">
        <f t="shared" si="43"/>
        <v>35</v>
      </c>
      <c r="D928" s="23" t="str">
        <f t="shared" si="44"/>
        <v>None</v>
      </c>
      <c r="E928" s="22" t="s">
        <v>38</v>
      </c>
      <c r="F928" s="23" t="s">
        <v>66</v>
      </c>
      <c r="G928" s="24">
        <v>36.75</v>
      </c>
    </row>
    <row r="929" spans="1:7">
      <c r="A929" s="22">
        <v>43994</v>
      </c>
      <c r="B929" s="22" t="str">
        <f t="shared" si="42"/>
        <v>Jun</v>
      </c>
      <c r="C929" s="23">
        <f t="shared" si="43"/>
        <v>24</v>
      </c>
      <c r="D929" s="23" t="str">
        <f t="shared" si="44"/>
        <v>None</v>
      </c>
      <c r="E929" s="22" t="s">
        <v>45</v>
      </c>
      <c r="F929" s="23" t="s">
        <v>50</v>
      </c>
      <c r="G929" s="24">
        <v>46.04</v>
      </c>
    </row>
    <row r="930" spans="1:7">
      <c r="A930" s="22">
        <v>44100</v>
      </c>
      <c r="B930" s="22" t="str">
        <f t="shared" si="42"/>
        <v>Sep</v>
      </c>
      <c r="C930" s="23">
        <f t="shared" si="43"/>
        <v>39</v>
      </c>
      <c r="D930" s="23" t="str">
        <f t="shared" si="44"/>
        <v>None</v>
      </c>
      <c r="E930" s="22" t="s">
        <v>48</v>
      </c>
      <c r="F930" s="23" t="s">
        <v>50</v>
      </c>
      <c r="G930" s="24">
        <v>23.47</v>
      </c>
    </row>
    <row r="931" spans="1:7">
      <c r="A931" s="22">
        <v>43990</v>
      </c>
      <c r="B931" s="22" t="str">
        <f t="shared" si="42"/>
        <v>Jun</v>
      </c>
      <c r="C931" s="23">
        <f t="shared" si="43"/>
        <v>24</v>
      </c>
      <c r="D931" s="23" t="str">
        <f t="shared" si="44"/>
        <v>None</v>
      </c>
      <c r="E931" s="22" t="s">
        <v>48</v>
      </c>
      <c r="F931" s="23" t="s">
        <v>43</v>
      </c>
      <c r="G931" s="24">
        <v>436.31</v>
      </c>
    </row>
    <row r="932" spans="1:7">
      <c r="A932" s="22">
        <v>43988</v>
      </c>
      <c r="B932" s="22" t="str">
        <f t="shared" si="42"/>
        <v>Jun</v>
      </c>
      <c r="C932" s="23">
        <f t="shared" si="43"/>
        <v>23</v>
      </c>
      <c r="D932" s="23" t="str">
        <f t="shared" si="44"/>
        <v>None</v>
      </c>
      <c r="E932" s="22" t="s">
        <v>48</v>
      </c>
      <c r="F932" s="23" t="s">
        <v>39</v>
      </c>
      <c r="G932" s="24">
        <v>152.80000000000001</v>
      </c>
    </row>
    <row r="933" spans="1:7">
      <c r="A933" s="22">
        <v>44066</v>
      </c>
      <c r="B933" s="22" t="str">
        <f t="shared" si="42"/>
        <v>Aug</v>
      </c>
      <c r="C933" s="23">
        <f t="shared" si="43"/>
        <v>35</v>
      </c>
      <c r="D933" s="23" t="str">
        <f t="shared" si="44"/>
        <v>None</v>
      </c>
      <c r="E933" s="22" t="s">
        <v>48</v>
      </c>
      <c r="F933" s="23" t="s">
        <v>46</v>
      </c>
      <c r="G933" s="24">
        <v>46.13</v>
      </c>
    </row>
    <row r="934" spans="1:7">
      <c r="A934" s="22">
        <v>44049</v>
      </c>
      <c r="B934" s="22" t="str">
        <f t="shared" si="42"/>
        <v>Aug</v>
      </c>
      <c r="C934" s="23">
        <f t="shared" si="43"/>
        <v>32</v>
      </c>
      <c r="D934" s="23" t="str">
        <f t="shared" si="44"/>
        <v>None</v>
      </c>
      <c r="E934" s="22" t="s">
        <v>45</v>
      </c>
      <c r="F934" s="23" t="s">
        <v>54</v>
      </c>
      <c r="G934" s="24">
        <v>45.07</v>
      </c>
    </row>
    <row r="935" spans="1:7">
      <c r="A935" s="22">
        <v>44103</v>
      </c>
      <c r="B935" s="22" t="str">
        <f t="shared" si="42"/>
        <v>Sep</v>
      </c>
      <c r="C935" s="23">
        <f t="shared" si="43"/>
        <v>40</v>
      </c>
      <c r="D935" s="23" t="str">
        <f t="shared" si="44"/>
        <v>None</v>
      </c>
      <c r="E935" s="22" t="s">
        <v>48</v>
      </c>
      <c r="F935" s="23" t="s">
        <v>66</v>
      </c>
      <c r="G935" s="24">
        <v>19.73</v>
      </c>
    </row>
    <row r="936" spans="1:7">
      <c r="A936" s="22">
        <v>44064</v>
      </c>
      <c r="B936" s="22" t="str">
        <f t="shared" si="42"/>
        <v>Aug</v>
      </c>
      <c r="C936" s="23">
        <f t="shared" si="43"/>
        <v>34</v>
      </c>
      <c r="D936" s="23" t="str">
        <f t="shared" si="44"/>
        <v>None</v>
      </c>
      <c r="E936" s="22" t="s">
        <v>38</v>
      </c>
      <c r="F936" s="23" t="s">
        <v>50</v>
      </c>
      <c r="G936" s="24">
        <v>240.64</v>
      </c>
    </row>
    <row r="937" spans="1:7">
      <c r="A937" s="22">
        <v>43988</v>
      </c>
      <c r="B937" s="22" t="str">
        <f t="shared" si="42"/>
        <v>Jun</v>
      </c>
      <c r="C937" s="23">
        <f t="shared" si="43"/>
        <v>23</v>
      </c>
      <c r="D937" s="23" t="str">
        <f t="shared" si="44"/>
        <v>None</v>
      </c>
      <c r="E937" s="22" t="s">
        <v>48</v>
      </c>
      <c r="F937" s="23" t="s">
        <v>53</v>
      </c>
      <c r="G937" s="24">
        <v>441.09</v>
      </c>
    </row>
    <row r="938" spans="1:7">
      <c r="A938" s="22">
        <v>44009</v>
      </c>
      <c r="B938" s="22" t="str">
        <f t="shared" si="42"/>
        <v>Jun</v>
      </c>
      <c r="C938" s="23">
        <f t="shared" si="43"/>
        <v>26</v>
      </c>
      <c r="D938" s="23" t="str">
        <f t="shared" si="44"/>
        <v>None</v>
      </c>
      <c r="E938" s="22" t="s">
        <v>48</v>
      </c>
      <c r="F938" s="23" t="s">
        <v>49</v>
      </c>
      <c r="G938" s="24">
        <v>99.37</v>
      </c>
    </row>
    <row r="939" spans="1:7">
      <c r="A939" s="22">
        <v>44047</v>
      </c>
      <c r="B939" s="22" t="str">
        <f t="shared" si="42"/>
        <v>Aug</v>
      </c>
      <c r="C939" s="23">
        <f t="shared" si="43"/>
        <v>32</v>
      </c>
      <c r="D939" s="23" t="str">
        <f t="shared" si="44"/>
        <v>None</v>
      </c>
      <c r="E939" s="22" t="s">
        <v>45</v>
      </c>
      <c r="F939" s="23" t="s">
        <v>57</v>
      </c>
      <c r="G939" s="24">
        <v>69.28</v>
      </c>
    </row>
    <row r="940" spans="1:7">
      <c r="A940" s="22">
        <v>44010</v>
      </c>
      <c r="B940" s="22" t="str">
        <f t="shared" si="42"/>
        <v>Jun</v>
      </c>
      <c r="C940" s="23">
        <f t="shared" si="43"/>
        <v>27</v>
      </c>
      <c r="D940" s="23" t="str">
        <f t="shared" si="44"/>
        <v>None</v>
      </c>
      <c r="E940" s="22" t="s">
        <v>48</v>
      </c>
      <c r="F940" s="23" t="s">
        <v>57</v>
      </c>
      <c r="G940" s="24">
        <v>46.88</v>
      </c>
    </row>
    <row r="941" spans="1:7">
      <c r="A941" s="22">
        <v>44002</v>
      </c>
      <c r="B941" s="22" t="str">
        <f t="shared" si="42"/>
        <v>Jun</v>
      </c>
      <c r="C941" s="23">
        <f t="shared" si="43"/>
        <v>25</v>
      </c>
      <c r="D941" s="23" t="str">
        <f t="shared" si="44"/>
        <v>None</v>
      </c>
      <c r="E941" s="22" t="s">
        <v>48</v>
      </c>
      <c r="F941" s="23" t="s">
        <v>49</v>
      </c>
      <c r="G941" s="24">
        <v>99.28</v>
      </c>
    </row>
    <row r="942" spans="1:7">
      <c r="A942" s="22">
        <v>44000</v>
      </c>
      <c r="B942" s="22" t="str">
        <f t="shared" si="42"/>
        <v>Jun</v>
      </c>
      <c r="C942" s="23">
        <f t="shared" si="43"/>
        <v>25</v>
      </c>
      <c r="D942" s="23" t="str">
        <f t="shared" si="44"/>
        <v>None</v>
      </c>
      <c r="E942" s="22" t="s">
        <v>48</v>
      </c>
      <c r="F942" s="23" t="s">
        <v>54</v>
      </c>
      <c r="G942" s="24">
        <v>23.9</v>
      </c>
    </row>
    <row r="943" spans="1:7">
      <c r="A943" s="22">
        <v>44069</v>
      </c>
      <c r="B943" s="22" t="str">
        <f t="shared" si="42"/>
        <v>Aug</v>
      </c>
      <c r="C943" s="23">
        <f t="shared" si="43"/>
        <v>35</v>
      </c>
      <c r="D943" s="23" t="str">
        <f t="shared" si="44"/>
        <v>None</v>
      </c>
      <c r="E943" s="22" t="s">
        <v>48</v>
      </c>
      <c r="F943" s="23" t="s">
        <v>58</v>
      </c>
      <c r="G943" s="24">
        <v>92.43</v>
      </c>
    </row>
    <row r="944" spans="1:7">
      <c r="A944" s="22">
        <v>44085</v>
      </c>
      <c r="B944" s="22" t="str">
        <f t="shared" si="42"/>
        <v>Sep</v>
      </c>
      <c r="C944" s="23">
        <f t="shared" si="43"/>
        <v>37</v>
      </c>
      <c r="D944" s="23" t="str">
        <f t="shared" si="44"/>
        <v>None</v>
      </c>
      <c r="E944" s="22" t="s">
        <v>48</v>
      </c>
      <c r="F944" s="23" t="s">
        <v>43</v>
      </c>
      <c r="G944" s="24">
        <v>40.94</v>
      </c>
    </row>
    <row r="945" spans="1:7">
      <c r="A945" s="22">
        <v>43994</v>
      </c>
      <c r="B945" s="22" t="str">
        <f t="shared" si="42"/>
        <v>Jun</v>
      </c>
      <c r="C945" s="23">
        <f t="shared" si="43"/>
        <v>24</v>
      </c>
      <c r="D945" s="23" t="str">
        <f t="shared" si="44"/>
        <v>None</v>
      </c>
      <c r="E945" s="22" t="s">
        <v>48</v>
      </c>
      <c r="F945" s="23" t="s">
        <v>49</v>
      </c>
      <c r="G945" s="24">
        <v>96.81</v>
      </c>
    </row>
    <row r="946" spans="1:7">
      <c r="A946" s="22">
        <v>43988</v>
      </c>
      <c r="B946" s="22" t="str">
        <f t="shared" si="42"/>
        <v>Jun</v>
      </c>
      <c r="C946" s="23">
        <f t="shared" si="43"/>
        <v>23</v>
      </c>
      <c r="D946" s="23" t="str">
        <f t="shared" si="44"/>
        <v>None</v>
      </c>
      <c r="E946" s="22" t="s">
        <v>38</v>
      </c>
      <c r="F946" s="23" t="s">
        <v>57</v>
      </c>
      <c r="G946" s="24">
        <v>69.36</v>
      </c>
    </row>
    <row r="947" spans="1:7">
      <c r="A947" s="22">
        <v>44072</v>
      </c>
      <c r="B947" s="22" t="str">
        <f t="shared" si="42"/>
        <v>Aug</v>
      </c>
      <c r="C947" s="23">
        <f t="shared" si="43"/>
        <v>35</v>
      </c>
      <c r="D947" s="23" t="str">
        <f t="shared" si="44"/>
        <v>None</v>
      </c>
      <c r="E947" s="22" t="s">
        <v>48</v>
      </c>
      <c r="F947" s="23" t="s">
        <v>43</v>
      </c>
      <c r="G947" s="24">
        <v>40.51</v>
      </c>
    </row>
    <row r="948" spans="1:7">
      <c r="A948" s="22">
        <v>43974</v>
      </c>
      <c r="B948" s="22" t="str">
        <f t="shared" si="42"/>
        <v>May</v>
      </c>
      <c r="C948" s="23">
        <f t="shared" si="43"/>
        <v>21</v>
      </c>
      <c r="D948" s="23" t="str">
        <f t="shared" si="44"/>
        <v>None</v>
      </c>
      <c r="E948" s="22" t="s">
        <v>38</v>
      </c>
      <c r="F948" s="23" t="s">
        <v>49</v>
      </c>
      <c r="G948" s="24">
        <v>160.6</v>
      </c>
    </row>
    <row r="949" spans="1:7">
      <c r="A949" s="22">
        <v>44046</v>
      </c>
      <c r="B949" s="22" t="str">
        <f t="shared" si="42"/>
        <v>Aug</v>
      </c>
      <c r="C949" s="23">
        <f t="shared" si="43"/>
        <v>32</v>
      </c>
      <c r="D949" s="23" t="str">
        <f t="shared" si="44"/>
        <v>None</v>
      </c>
      <c r="E949" s="22" t="s">
        <v>48</v>
      </c>
      <c r="F949" s="23" t="s">
        <v>61</v>
      </c>
      <c r="G949" s="24">
        <v>55.36</v>
      </c>
    </row>
    <row r="950" spans="1:7">
      <c r="A950" s="22">
        <v>44052</v>
      </c>
      <c r="B950" s="22" t="str">
        <f t="shared" si="42"/>
        <v>Aug</v>
      </c>
      <c r="C950" s="23">
        <f t="shared" si="43"/>
        <v>33</v>
      </c>
      <c r="D950" s="23" t="str">
        <f t="shared" si="44"/>
        <v>None</v>
      </c>
      <c r="E950" s="22" t="s">
        <v>38</v>
      </c>
      <c r="F950" s="23" t="s">
        <v>53</v>
      </c>
      <c r="G950" s="24">
        <v>87.79</v>
      </c>
    </row>
    <row r="951" spans="1:7">
      <c r="A951" s="22">
        <v>43994</v>
      </c>
      <c r="B951" s="22" t="str">
        <f t="shared" si="42"/>
        <v>Jun</v>
      </c>
      <c r="C951" s="23">
        <f t="shared" si="43"/>
        <v>24</v>
      </c>
      <c r="D951" s="23" t="str">
        <f t="shared" si="44"/>
        <v>None</v>
      </c>
      <c r="E951" s="22" t="s">
        <v>48</v>
      </c>
      <c r="F951" s="23" t="s">
        <v>43</v>
      </c>
      <c r="G951" s="24">
        <v>38.770000000000003</v>
      </c>
    </row>
    <row r="952" spans="1:7">
      <c r="A952" s="22">
        <v>44055</v>
      </c>
      <c r="B952" s="22" t="str">
        <f t="shared" si="42"/>
        <v>Aug</v>
      </c>
      <c r="C952" s="23">
        <f t="shared" si="43"/>
        <v>33</v>
      </c>
      <c r="D952" s="23" t="str">
        <f t="shared" si="44"/>
        <v>None</v>
      </c>
      <c r="E952" s="22" t="s">
        <v>38</v>
      </c>
      <c r="F952" s="23" t="s">
        <v>54</v>
      </c>
      <c r="G952" s="24">
        <v>45.98</v>
      </c>
    </row>
    <row r="953" spans="1:7">
      <c r="A953" s="22">
        <v>44066</v>
      </c>
      <c r="B953" s="22" t="str">
        <f t="shared" si="42"/>
        <v>Aug</v>
      </c>
      <c r="C953" s="23">
        <f t="shared" si="43"/>
        <v>35</v>
      </c>
      <c r="D953" s="23" t="str">
        <f t="shared" si="44"/>
        <v>None</v>
      </c>
      <c r="E953" s="22" t="s">
        <v>38</v>
      </c>
      <c r="F953" s="23" t="s">
        <v>58</v>
      </c>
      <c r="G953" s="24">
        <v>48.35</v>
      </c>
    </row>
    <row r="954" spans="1:7">
      <c r="A954" s="22">
        <v>44075</v>
      </c>
      <c r="B954" s="22" t="str">
        <f t="shared" si="42"/>
        <v>Sep</v>
      </c>
      <c r="C954" s="23">
        <f t="shared" si="43"/>
        <v>36</v>
      </c>
      <c r="D954" s="23" t="str">
        <f t="shared" si="44"/>
        <v>None</v>
      </c>
      <c r="E954" s="22" t="s">
        <v>38</v>
      </c>
      <c r="F954" s="23" t="s">
        <v>61</v>
      </c>
      <c r="G954" s="24">
        <v>110.05</v>
      </c>
    </row>
    <row r="955" spans="1:7">
      <c r="A955" s="22">
        <v>44008</v>
      </c>
      <c r="B955" s="22" t="str">
        <f t="shared" si="42"/>
        <v>Jun</v>
      </c>
      <c r="C955" s="23">
        <f t="shared" si="43"/>
        <v>26</v>
      </c>
      <c r="D955" s="23" t="str">
        <f t="shared" si="44"/>
        <v>None</v>
      </c>
      <c r="E955" s="22" t="s">
        <v>48</v>
      </c>
      <c r="F955" s="23" t="s">
        <v>50</v>
      </c>
      <c r="G955" s="24">
        <v>371.34</v>
      </c>
    </row>
    <row r="956" spans="1:7">
      <c r="A956" s="22">
        <v>43998</v>
      </c>
      <c r="B956" s="22" t="str">
        <f t="shared" si="42"/>
        <v>Jun</v>
      </c>
      <c r="C956" s="23">
        <f t="shared" si="43"/>
        <v>25</v>
      </c>
      <c r="D956" s="23" t="str">
        <f t="shared" si="44"/>
        <v>None</v>
      </c>
      <c r="E956" s="22" t="s">
        <v>48</v>
      </c>
      <c r="F956" s="23" t="s">
        <v>57</v>
      </c>
      <c r="G956" s="24">
        <v>46.18</v>
      </c>
    </row>
    <row r="957" spans="1:7">
      <c r="A957" s="22">
        <v>44094</v>
      </c>
      <c r="B957" s="22" t="str">
        <f t="shared" si="42"/>
        <v>Sep</v>
      </c>
      <c r="C957" s="23">
        <f t="shared" si="43"/>
        <v>39</v>
      </c>
      <c r="D957" s="23" t="str">
        <f t="shared" si="44"/>
        <v>None</v>
      </c>
      <c r="E957" s="22" t="s">
        <v>48</v>
      </c>
      <c r="F957" s="23" t="s">
        <v>50</v>
      </c>
      <c r="G957" s="24">
        <v>23.36</v>
      </c>
    </row>
    <row r="958" spans="1:7">
      <c r="A958" s="22">
        <v>43961</v>
      </c>
      <c r="B958" s="22" t="str">
        <f t="shared" si="42"/>
        <v>May</v>
      </c>
      <c r="C958" s="23">
        <f t="shared" si="43"/>
        <v>20</v>
      </c>
      <c r="D958" s="23" t="str">
        <f t="shared" si="44"/>
        <v>None</v>
      </c>
      <c r="E958" s="22" t="s">
        <v>48</v>
      </c>
      <c r="F958" s="23" t="s">
        <v>58</v>
      </c>
      <c r="G958" s="24">
        <v>25.16</v>
      </c>
    </row>
    <row r="959" spans="1:7">
      <c r="A959" s="22">
        <v>44001</v>
      </c>
      <c r="B959" s="22" t="str">
        <f t="shared" si="42"/>
        <v>Jun</v>
      </c>
      <c r="C959" s="23">
        <f t="shared" si="43"/>
        <v>25</v>
      </c>
      <c r="D959" s="23" t="str">
        <f t="shared" si="44"/>
        <v>None</v>
      </c>
      <c r="E959" s="22" t="s">
        <v>48</v>
      </c>
      <c r="F959" s="23" t="s">
        <v>57</v>
      </c>
      <c r="G959" s="24">
        <v>69.37</v>
      </c>
    </row>
    <row r="960" spans="1:7">
      <c r="A960" s="22">
        <v>43992</v>
      </c>
      <c r="B960" s="22" t="str">
        <f t="shared" si="42"/>
        <v>Jun</v>
      </c>
      <c r="C960" s="23">
        <f t="shared" si="43"/>
        <v>24</v>
      </c>
      <c r="D960" s="23" t="str">
        <f t="shared" si="44"/>
        <v>None</v>
      </c>
      <c r="E960" s="22" t="s">
        <v>48</v>
      </c>
      <c r="F960" s="23" t="s">
        <v>50</v>
      </c>
      <c r="G960" s="24">
        <v>523.21</v>
      </c>
    </row>
    <row r="961" spans="1:7">
      <c r="A961" s="22">
        <v>44066</v>
      </c>
      <c r="B961" s="22" t="str">
        <f t="shared" si="42"/>
        <v>Aug</v>
      </c>
      <c r="C961" s="23">
        <f t="shared" si="43"/>
        <v>35</v>
      </c>
      <c r="D961" s="23" t="str">
        <f t="shared" si="44"/>
        <v>None</v>
      </c>
      <c r="E961" s="22" t="s">
        <v>48</v>
      </c>
      <c r="F961" s="23" t="s">
        <v>50</v>
      </c>
      <c r="G961" s="24">
        <v>46.6</v>
      </c>
    </row>
    <row r="962" spans="1:7">
      <c r="A962" s="22">
        <v>44069</v>
      </c>
      <c r="B962" s="22" t="str">
        <f t="shared" si="42"/>
        <v>Aug</v>
      </c>
      <c r="C962" s="23">
        <f t="shared" si="43"/>
        <v>35</v>
      </c>
      <c r="D962" s="23" t="str">
        <f t="shared" si="44"/>
        <v>None</v>
      </c>
      <c r="E962" s="22" t="s">
        <v>38</v>
      </c>
      <c r="F962" s="23" t="s">
        <v>43</v>
      </c>
      <c r="G962" s="24">
        <v>38.11</v>
      </c>
    </row>
    <row r="963" spans="1:7">
      <c r="A963" s="22">
        <v>43993</v>
      </c>
      <c r="B963" s="22" t="str">
        <f t="shared" si="42"/>
        <v>Jun</v>
      </c>
      <c r="C963" s="23">
        <f t="shared" si="43"/>
        <v>24</v>
      </c>
      <c r="D963" s="23" t="str">
        <f t="shared" si="44"/>
        <v>None</v>
      </c>
      <c r="E963" s="22" t="s">
        <v>38</v>
      </c>
      <c r="F963" s="23" t="s">
        <v>50</v>
      </c>
      <c r="G963" s="24">
        <v>23.76</v>
      </c>
    </row>
    <row r="964" spans="1:7">
      <c r="A964" s="22">
        <v>44100</v>
      </c>
      <c r="B964" s="22" t="str">
        <f t="shared" si="42"/>
        <v>Sep</v>
      </c>
      <c r="C964" s="23">
        <f t="shared" si="43"/>
        <v>39</v>
      </c>
      <c r="D964" s="23" t="str">
        <f t="shared" si="44"/>
        <v>None</v>
      </c>
      <c r="E964" s="22" t="s">
        <v>48</v>
      </c>
      <c r="F964" s="23" t="s">
        <v>49</v>
      </c>
      <c r="G964" s="24">
        <v>198.15</v>
      </c>
    </row>
    <row r="965" spans="1:7">
      <c r="A965" s="22">
        <v>44029</v>
      </c>
      <c r="B965" s="22" t="str">
        <f t="shared" si="42"/>
        <v>Jul</v>
      </c>
      <c r="C965" s="23">
        <f t="shared" si="43"/>
        <v>29</v>
      </c>
      <c r="D965" s="23" t="str">
        <f t="shared" si="44"/>
        <v>None</v>
      </c>
      <c r="E965" s="22" t="s">
        <v>45</v>
      </c>
      <c r="F965" s="23" t="s">
        <v>50</v>
      </c>
      <c r="G965" s="24">
        <v>46.48</v>
      </c>
    </row>
    <row r="966" spans="1:7">
      <c r="A966" s="22">
        <v>44025</v>
      </c>
      <c r="B966" s="22" t="str">
        <f t="shared" ref="B966:B1029" si="45">TEXT(A966,"mmm")</f>
        <v>Jul</v>
      </c>
      <c r="C966" s="23">
        <f t="shared" ref="C966:C1029" si="46">WEEKNUM(A966)</f>
        <v>29</v>
      </c>
      <c r="D966" s="23" t="str">
        <f t="shared" ref="D966:D1029" si="47">IFERROR(VLOOKUP(C966,$AV$7:$AW$14,2,0),"None")</f>
        <v>None</v>
      </c>
      <c r="E966" s="22" t="s">
        <v>48</v>
      </c>
      <c r="F966" s="23" t="s">
        <v>58</v>
      </c>
      <c r="G966" s="24">
        <v>388.15</v>
      </c>
    </row>
    <row r="967" spans="1:7">
      <c r="A967" s="22">
        <v>44011</v>
      </c>
      <c r="B967" s="22" t="str">
        <f t="shared" si="45"/>
        <v>Jun</v>
      </c>
      <c r="C967" s="23">
        <f t="shared" si="46"/>
        <v>27</v>
      </c>
      <c r="D967" s="23" t="str">
        <f t="shared" si="47"/>
        <v>None</v>
      </c>
      <c r="E967" s="22" t="s">
        <v>38</v>
      </c>
      <c r="F967" s="23" t="s">
        <v>49</v>
      </c>
      <c r="G967" s="24">
        <v>549.99</v>
      </c>
    </row>
    <row r="968" spans="1:7">
      <c r="A968" s="22">
        <v>44051</v>
      </c>
      <c r="B968" s="22" t="str">
        <f t="shared" si="45"/>
        <v>Aug</v>
      </c>
      <c r="C968" s="23">
        <f t="shared" si="46"/>
        <v>32</v>
      </c>
      <c r="D968" s="23" t="str">
        <f t="shared" si="47"/>
        <v>None</v>
      </c>
      <c r="E968" s="22" t="s">
        <v>38</v>
      </c>
      <c r="F968" s="23" t="s">
        <v>54</v>
      </c>
      <c r="G968" s="24">
        <v>24.19</v>
      </c>
    </row>
    <row r="969" spans="1:7">
      <c r="A969" s="22">
        <v>44050</v>
      </c>
      <c r="B969" s="22" t="str">
        <f t="shared" si="45"/>
        <v>Aug</v>
      </c>
      <c r="C969" s="23">
        <f t="shared" si="46"/>
        <v>32</v>
      </c>
      <c r="D969" s="23" t="str">
        <f t="shared" si="47"/>
        <v>None</v>
      </c>
      <c r="E969" s="22" t="s">
        <v>38</v>
      </c>
      <c r="F969" s="23" t="s">
        <v>57</v>
      </c>
      <c r="G969" s="24">
        <v>23.37</v>
      </c>
    </row>
    <row r="970" spans="1:7">
      <c r="A970" s="22">
        <v>44069</v>
      </c>
      <c r="B970" s="22" t="str">
        <f t="shared" si="45"/>
        <v>Aug</v>
      </c>
      <c r="C970" s="23">
        <f t="shared" si="46"/>
        <v>35</v>
      </c>
      <c r="D970" s="23" t="str">
        <f t="shared" si="47"/>
        <v>None</v>
      </c>
      <c r="E970" s="22" t="s">
        <v>38</v>
      </c>
      <c r="F970" s="23" t="s">
        <v>50</v>
      </c>
      <c r="G970" s="24">
        <v>46.13</v>
      </c>
    </row>
    <row r="971" spans="1:7">
      <c r="A971" s="22">
        <v>44046</v>
      </c>
      <c r="B971" s="22" t="str">
        <f t="shared" si="45"/>
        <v>Aug</v>
      </c>
      <c r="C971" s="23">
        <f t="shared" si="46"/>
        <v>32</v>
      </c>
      <c r="D971" s="23" t="str">
        <f t="shared" si="47"/>
        <v>None</v>
      </c>
      <c r="E971" s="22" t="s">
        <v>45</v>
      </c>
      <c r="F971" s="23" t="s">
        <v>43</v>
      </c>
      <c r="G971" s="24">
        <v>40.33</v>
      </c>
    </row>
    <row r="972" spans="1:7">
      <c r="A972" s="22">
        <v>44046</v>
      </c>
      <c r="B972" s="22" t="str">
        <f t="shared" si="45"/>
        <v>Aug</v>
      </c>
      <c r="C972" s="23">
        <f t="shared" si="46"/>
        <v>32</v>
      </c>
      <c r="D972" s="23" t="str">
        <f t="shared" si="47"/>
        <v>None</v>
      </c>
      <c r="E972" s="22" t="s">
        <v>38</v>
      </c>
      <c r="F972" s="23" t="s">
        <v>58</v>
      </c>
      <c r="G972" s="24">
        <v>72.47</v>
      </c>
    </row>
    <row r="973" spans="1:7">
      <c r="A973" s="22">
        <v>44005</v>
      </c>
      <c r="B973" s="22" t="str">
        <f t="shared" si="45"/>
        <v>Jun</v>
      </c>
      <c r="C973" s="23">
        <f t="shared" si="46"/>
        <v>26</v>
      </c>
      <c r="D973" s="23" t="str">
        <f t="shared" si="47"/>
        <v>None</v>
      </c>
      <c r="E973" s="22" t="s">
        <v>38</v>
      </c>
      <c r="F973" s="23" t="s">
        <v>43</v>
      </c>
      <c r="G973" s="24">
        <v>40.299999999999997</v>
      </c>
    </row>
    <row r="974" spans="1:7">
      <c r="A974" s="22">
        <v>44046</v>
      </c>
      <c r="B974" s="22" t="str">
        <f t="shared" si="45"/>
        <v>Aug</v>
      </c>
      <c r="C974" s="23">
        <f t="shared" si="46"/>
        <v>32</v>
      </c>
      <c r="D974" s="23" t="str">
        <f t="shared" si="47"/>
        <v>None</v>
      </c>
      <c r="E974" s="22" t="s">
        <v>38</v>
      </c>
      <c r="F974" s="23" t="s">
        <v>49</v>
      </c>
      <c r="G974" s="24">
        <v>99.78</v>
      </c>
    </row>
    <row r="975" spans="1:7">
      <c r="A975" s="22">
        <v>44046</v>
      </c>
      <c r="B975" s="22" t="str">
        <f t="shared" si="45"/>
        <v>Aug</v>
      </c>
      <c r="C975" s="23">
        <f t="shared" si="46"/>
        <v>32</v>
      </c>
      <c r="D975" s="23" t="str">
        <f t="shared" si="47"/>
        <v>None</v>
      </c>
      <c r="E975" s="22" t="s">
        <v>48</v>
      </c>
      <c r="F975" s="23" t="s">
        <v>54</v>
      </c>
      <c r="G975" s="24">
        <v>24.62</v>
      </c>
    </row>
    <row r="976" spans="1:7">
      <c r="A976" s="22">
        <v>44050</v>
      </c>
      <c r="B976" s="22" t="str">
        <f t="shared" si="45"/>
        <v>Aug</v>
      </c>
      <c r="C976" s="23">
        <f t="shared" si="46"/>
        <v>32</v>
      </c>
      <c r="D976" s="23" t="str">
        <f t="shared" si="47"/>
        <v>None</v>
      </c>
      <c r="E976" s="22" t="s">
        <v>38</v>
      </c>
      <c r="F976" s="23" t="s">
        <v>49</v>
      </c>
      <c r="G976" s="24">
        <v>96.01</v>
      </c>
    </row>
    <row r="977" spans="1:7">
      <c r="A977" s="22">
        <v>43982</v>
      </c>
      <c r="B977" s="22" t="str">
        <f t="shared" si="45"/>
        <v>May</v>
      </c>
      <c r="C977" s="23">
        <f t="shared" si="46"/>
        <v>23</v>
      </c>
      <c r="D977" s="23" t="str">
        <f t="shared" si="47"/>
        <v>None</v>
      </c>
      <c r="E977" s="22" t="s">
        <v>48</v>
      </c>
      <c r="F977" s="23" t="s">
        <v>58</v>
      </c>
      <c r="G977" s="24">
        <v>48.77</v>
      </c>
    </row>
    <row r="978" spans="1:7">
      <c r="A978" s="22">
        <v>43983</v>
      </c>
      <c r="B978" s="22" t="str">
        <f t="shared" si="45"/>
        <v>Jun</v>
      </c>
      <c r="C978" s="23">
        <f t="shared" si="46"/>
        <v>23</v>
      </c>
      <c r="D978" s="23" t="str">
        <f t="shared" si="47"/>
        <v>None</v>
      </c>
      <c r="E978" s="22" t="s">
        <v>48</v>
      </c>
      <c r="F978" s="23" t="s">
        <v>53</v>
      </c>
      <c r="G978" s="24">
        <v>90.47</v>
      </c>
    </row>
    <row r="979" spans="1:7">
      <c r="A979" s="22">
        <v>43995</v>
      </c>
      <c r="B979" s="22" t="str">
        <f t="shared" si="45"/>
        <v>Jun</v>
      </c>
      <c r="C979" s="23">
        <f t="shared" si="46"/>
        <v>24</v>
      </c>
      <c r="D979" s="23" t="str">
        <f t="shared" si="47"/>
        <v>None</v>
      </c>
      <c r="E979" s="22" t="s">
        <v>38</v>
      </c>
      <c r="F979" s="23" t="s">
        <v>49</v>
      </c>
      <c r="G979" s="24">
        <v>165.62</v>
      </c>
    </row>
    <row r="980" spans="1:7">
      <c r="A980" s="22">
        <v>44057</v>
      </c>
      <c r="B980" s="22" t="str">
        <f t="shared" si="45"/>
        <v>Aug</v>
      </c>
      <c r="C980" s="23">
        <f t="shared" si="46"/>
        <v>33</v>
      </c>
      <c r="D980" s="23" t="str">
        <f t="shared" si="47"/>
        <v>None</v>
      </c>
      <c r="E980" s="22" t="s">
        <v>38</v>
      </c>
      <c r="F980" s="23" t="s">
        <v>43</v>
      </c>
      <c r="G980" s="24">
        <v>38.369999999999997</v>
      </c>
    </row>
    <row r="981" spans="1:7">
      <c r="A981" s="22">
        <v>44006</v>
      </c>
      <c r="B981" s="22" t="str">
        <f t="shared" si="45"/>
        <v>Jun</v>
      </c>
      <c r="C981" s="23">
        <f t="shared" si="46"/>
        <v>26</v>
      </c>
      <c r="D981" s="23" t="str">
        <f t="shared" si="47"/>
        <v>None</v>
      </c>
      <c r="E981" s="22" t="s">
        <v>38</v>
      </c>
      <c r="F981" s="23" t="s">
        <v>43</v>
      </c>
      <c r="G981" s="24">
        <v>20.84</v>
      </c>
    </row>
    <row r="982" spans="1:7">
      <c r="A982" s="22">
        <v>43984</v>
      </c>
      <c r="B982" s="22" t="str">
        <f t="shared" si="45"/>
        <v>Jun</v>
      </c>
      <c r="C982" s="23">
        <f t="shared" si="46"/>
        <v>23</v>
      </c>
      <c r="D982" s="23" t="str">
        <f t="shared" si="47"/>
        <v>None</v>
      </c>
      <c r="E982" s="22" t="s">
        <v>48</v>
      </c>
      <c r="F982" s="23" t="s">
        <v>50</v>
      </c>
      <c r="G982" s="24">
        <v>110.85</v>
      </c>
    </row>
    <row r="983" spans="1:7">
      <c r="A983" s="22">
        <v>44091</v>
      </c>
      <c r="B983" s="22" t="str">
        <f t="shared" si="45"/>
        <v>Sep</v>
      </c>
      <c r="C983" s="23">
        <f t="shared" si="46"/>
        <v>38</v>
      </c>
      <c r="D983" s="23" t="str">
        <f t="shared" si="47"/>
        <v>None</v>
      </c>
      <c r="E983" s="22" t="s">
        <v>48</v>
      </c>
      <c r="F983" s="23" t="s">
        <v>50</v>
      </c>
      <c r="G983" s="24">
        <v>69.319999999999993</v>
      </c>
    </row>
    <row r="984" spans="1:7">
      <c r="A984" s="22">
        <v>44006</v>
      </c>
      <c r="B984" s="22" t="str">
        <f t="shared" si="45"/>
        <v>Jun</v>
      </c>
      <c r="C984" s="23">
        <f t="shared" si="46"/>
        <v>26</v>
      </c>
      <c r="D984" s="23" t="str">
        <f t="shared" si="47"/>
        <v>None</v>
      </c>
      <c r="E984" s="22" t="s">
        <v>45</v>
      </c>
      <c r="F984" s="23" t="s">
        <v>54</v>
      </c>
      <c r="G984" s="24">
        <v>71.7</v>
      </c>
    </row>
    <row r="985" spans="1:7">
      <c r="A985" s="22">
        <v>44065</v>
      </c>
      <c r="B985" s="22" t="str">
        <f t="shared" si="45"/>
        <v>Aug</v>
      </c>
      <c r="C985" s="23">
        <f t="shared" si="46"/>
        <v>34</v>
      </c>
      <c r="D985" s="23" t="str">
        <f t="shared" si="47"/>
        <v>None</v>
      </c>
      <c r="E985" s="22" t="s">
        <v>45</v>
      </c>
      <c r="F985" s="23" t="s">
        <v>49</v>
      </c>
      <c r="G985" s="24">
        <v>68.459999999999994</v>
      </c>
    </row>
    <row r="986" spans="1:7">
      <c r="A986" s="22">
        <v>44002</v>
      </c>
      <c r="B986" s="22" t="str">
        <f t="shared" si="45"/>
        <v>Jun</v>
      </c>
      <c r="C986" s="23">
        <f t="shared" si="46"/>
        <v>25</v>
      </c>
      <c r="D986" s="23" t="str">
        <f t="shared" si="47"/>
        <v>None</v>
      </c>
      <c r="E986" s="22" t="s">
        <v>48</v>
      </c>
      <c r="F986" s="23" t="s">
        <v>50</v>
      </c>
      <c r="G986" s="24">
        <v>23.11</v>
      </c>
    </row>
    <row r="987" spans="1:7">
      <c r="A987" s="22">
        <v>43994</v>
      </c>
      <c r="B987" s="22" t="str">
        <f t="shared" si="45"/>
        <v>Jun</v>
      </c>
      <c r="C987" s="23">
        <f t="shared" si="46"/>
        <v>24</v>
      </c>
      <c r="D987" s="23" t="str">
        <f t="shared" si="47"/>
        <v>None</v>
      </c>
      <c r="E987" s="22" t="s">
        <v>48</v>
      </c>
      <c r="F987" s="23" t="s">
        <v>43</v>
      </c>
      <c r="G987" s="24">
        <v>417.42</v>
      </c>
    </row>
    <row r="988" spans="1:7">
      <c r="A988" s="22">
        <v>44058</v>
      </c>
      <c r="B988" s="22" t="str">
        <f t="shared" si="45"/>
        <v>Aug</v>
      </c>
      <c r="C988" s="23">
        <f t="shared" si="46"/>
        <v>33</v>
      </c>
      <c r="D988" s="23" t="str">
        <f t="shared" si="47"/>
        <v>None</v>
      </c>
      <c r="E988" s="22" t="s">
        <v>38</v>
      </c>
      <c r="F988" s="23" t="s">
        <v>43</v>
      </c>
      <c r="G988" s="24">
        <v>20.8</v>
      </c>
    </row>
    <row r="989" spans="1:7">
      <c r="A989" s="22">
        <v>43996</v>
      </c>
      <c r="B989" s="22" t="str">
        <f t="shared" si="45"/>
        <v>Jun</v>
      </c>
      <c r="C989" s="23">
        <f t="shared" si="46"/>
        <v>25</v>
      </c>
      <c r="D989" s="23" t="str">
        <f t="shared" si="47"/>
        <v>None</v>
      </c>
      <c r="E989" s="22" t="s">
        <v>48</v>
      </c>
      <c r="F989" s="23" t="s">
        <v>49</v>
      </c>
      <c r="G989" s="24">
        <v>297.14999999999998</v>
      </c>
    </row>
    <row r="990" spans="1:7">
      <c r="A990" s="22">
        <v>43991</v>
      </c>
      <c r="B990" s="22" t="str">
        <f t="shared" si="45"/>
        <v>Jun</v>
      </c>
      <c r="C990" s="23">
        <f t="shared" si="46"/>
        <v>24</v>
      </c>
      <c r="D990" s="23" t="str">
        <f t="shared" si="47"/>
        <v>None</v>
      </c>
      <c r="E990" s="22" t="s">
        <v>45</v>
      </c>
      <c r="F990" s="23" t="s">
        <v>56</v>
      </c>
      <c r="G990" s="24">
        <v>42.23</v>
      </c>
    </row>
    <row r="991" spans="1:7">
      <c r="A991" s="22">
        <v>44064</v>
      </c>
      <c r="B991" s="22" t="str">
        <f t="shared" si="45"/>
        <v>Aug</v>
      </c>
      <c r="C991" s="23">
        <f t="shared" si="46"/>
        <v>34</v>
      </c>
      <c r="D991" s="23" t="str">
        <f t="shared" si="47"/>
        <v>None</v>
      </c>
      <c r="E991" s="22" t="s">
        <v>48</v>
      </c>
      <c r="F991" s="23" t="s">
        <v>58</v>
      </c>
      <c r="G991" s="24">
        <v>50.1</v>
      </c>
    </row>
    <row r="992" spans="1:7">
      <c r="A992" s="22">
        <v>44000</v>
      </c>
      <c r="B992" s="22" t="str">
        <f t="shared" si="45"/>
        <v>Jun</v>
      </c>
      <c r="C992" s="23">
        <f t="shared" si="46"/>
        <v>25</v>
      </c>
      <c r="D992" s="23" t="str">
        <f t="shared" si="47"/>
        <v>None</v>
      </c>
      <c r="E992" s="22" t="s">
        <v>38</v>
      </c>
      <c r="F992" s="23" t="s">
        <v>49</v>
      </c>
      <c r="G992" s="24">
        <v>34.630000000000003</v>
      </c>
    </row>
    <row r="993" spans="1:7">
      <c r="A993" s="22">
        <v>44058</v>
      </c>
      <c r="B993" s="22" t="str">
        <f t="shared" si="45"/>
        <v>Aug</v>
      </c>
      <c r="C993" s="23">
        <f t="shared" si="46"/>
        <v>33</v>
      </c>
      <c r="D993" s="23" t="str">
        <f t="shared" si="47"/>
        <v>None</v>
      </c>
      <c r="E993" s="22" t="s">
        <v>48</v>
      </c>
      <c r="F993" s="23" t="s">
        <v>49</v>
      </c>
      <c r="G993" s="24">
        <v>66.89</v>
      </c>
    </row>
    <row r="994" spans="1:7">
      <c r="A994" s="22">
        <v>43984</v>
      </c>
      <c r="B994" s="22" t="str">
        <f t="shared" si="45"/>
        <v>Jun</v>
      </c>
      <c r="C994" s="23">
        <f t="shared" si="46"/>
        <v>23</v>
      </c>
      <c r="D994" s="23" t="str">
        <f t="shared" si="47"/>
        <v>None</v>
      </c>
      <c r="E994" s="22" t="s">
        <v>45</v>
      </c>
      <c r="F994" s="23" t="s">
        <v>61</v>
      </c>
      <c r="G994" s="24">
        <v>55.49</v>
      </c>
    </row>
    <row r="995" spans="1:7">
      <c r="A995" s="22">
        <v>44065</v>
      </c>
      <c r="B995" s="22" t="str">
        <f t="shared" si="45"/>
        <v>Aug</v>
      </c>
      <c r="C995" s="23">
        <f t="shared" si="46"/>
        <v>34</v>
      </c>
      <c r="D995" s="23" t="str">
        <f t="shared" si="47"/>
        <v>None</v>
      </c>
      <c r="E995" s="22" t="s">
        <v>48</v>
      </c>
      <c r="F995" s="23" t="s">
        <v>57</v>
      </c>
      <c r="G995" s="24">
        <v>69.77</v>
      </c>
    </row>
    <row r="996" spans="1:7">
      <c r="A996" s="22">
        <v>44008</v>
      </c>
      <c r="B996" s="22" t="str">
        <f t="shared" si="45"/>
        <v>Jun</v>
      </c>
      <c r="C996" s="23">
        <f t="shared" si="46"/>
        <v>26</v>
      </c>
      <c r="D996" s="23" t="str">
        <f t="shared" si="47"/>
        <v>None</v>
      </c>
      <c r="E996" s="22" t="s">
        <v>38</v>
      </c>
      <c r="F996" s="23" t="s">
        <v>49</v>
      </c>
      <c r="G996" s="24">
        <v>34.450000000000003</v>
      </c>
    </row>
    <row r="997" spans="1:7">
      <c r="A997" s="22">
        <v>44013</v>
      </c>
      <c r="B997" s="22" t="str">
        <f t="shared" si="45"/>
        <v>Jul</v>
      </c>
      <c r="C997" s="23">
        <f t="shared" si="46"/>
        <v>27</v>
      </c>
      <c r="D997" s="23" t="str">
        <f t="shared" si="47"/>
        <v>None</v>
      </c>
      <c r="E997" s="22" t="s">
        <v>48</v>
      </c>
      <c r="F997" s="23" t="s">
        <v>54</v>
      </c>
      <c r="G997" s="24">
        <v>24.59</v>
      </c>
    </row>
    <row r="998" spans="1:7">
      <c r="A998" s="22">
        <v>44076</v>
      </c>
      <c r="B998" s="22" t="str">
        <f t="shared" si="45"/>
        <v>Sep</v>
      </c>
      <c r="C998" s="23">
        <f t="shared" si="46"/>
        <v>36</v>
      </c>
      <c r="D998" s="23" t="str">
        <f t="shared" si="47"/>
        <v>None</v>
      </c>
      <c r="E998" s="22" t="s">
        <v>38</v>
      </c>
      <c r="F998" s="23" t="s">
        <v>39</v>
      </c>
      <c r="G998" s="24">
        <v>160.03</v>
      </c>
    </row>
    <row r="999" spans="1:7">
      <c r="A999" s="22">
        <v>43973</v>
      </c>
      <c r="B999" s="22" t="str">
        <f t="shared" si="45"/>
        <v>May</v>
      </c>
      <c r="C999" s="23">
        <f t="shared" si="46"/>
        <v>21</v>
      </c>
      <c r="D999" s="23" t="str">
        <f t="shared" si="47"/>
        <v>None</v>
      </c>
      <c r="E999" s="22" t="s">
        <v>48</v>
      </c>
      <c r="F999" s="23" t="s">
        <v>66</v>
      </c>
      <c r="G999" s="24">
        <v>54.49</v>
      </c>
    </row>
    <row r="1000" spans="1:7">
      <c r="A1000" s="22">
        <v>44000</v>
      </c>
      <c r="B1000" s="22" t="str">
        <f t="shared" si="45"/>
        <v>Jun</v>
      </c>
      <c r="C1000" s="23">
        <f t="shared" si="46"/>
        <v>25</v>
      </c>
      <c r="D1000" s="23" t="str">
        <f t="shared" si="47"/>
        <v>None</v>
      </c>
      <c r="E1000" s="22" t="s">
        <v>48</v>
      </c>
      <c r="F1000" s="23" t="s">
        <v>49</v>
      </c>
      <c r="G1000" s="24">
        <v>66.36</v>
      </c>
    </row>
    <row r="1001" spans="1:7">
      <c r="A1001" s="22">
        <v>44071</v>
      </c>
      <c r="B1001" s="22" t="str">
        <f t="shared" si="45"/>
        <v>Aug</v>
      </c>
      <c r="C1001" s="23">
        <f t="shared" si="46"/>
        <v>35</v>
      </c>
      <c r="D1001" s="23" t="str">
        <f t="shared" si="47"/>
        <v>None</v>
      </c>
      <c r="E1001" s="22" t="s">
        <v>48</v>
      </c>
      <c r="F1001" s="23" t="s">
        <v>46</v>
      </c>
      <c r="G1001" s="24">
        <v>75.16</v>
      </c>
    </row>
    <row r="1002" spans="1:7">
      <c r="A1002" s="22">
        <v>44072</v>
      </c>
      <c r="B1002" s="22" t="str">
        <f t="shared" si="45"/>
        <v>Aug</v>
      </c>
      <c r="C1002" s="23">
        <f t="shared" si="46"/>
        <v>35</v>
      </c>
      <c r="D1002" s="23" t="str">
        <f t="shared" si="47"/>
        <v>None</v>
      </c>
      <c r="E1002" s="22" t="s">
        <v>38</v>
      </c>
      <c r="F1002" s="23" t="s">
        <v>43</v>
      </c>
      <c r="G1002" s="24">
        <v>38.64</v>
      </c>
    </row>
    <row r="1003" spans="1:7">
      <c r="A1003" s="22">
        <v>44072</v>
      </c>
      <c r="B1003" s="22" t="str">
        <f t="shared" si="45"/>
        <v>Aug</v>
      </c>
      <c r="C1003" s="23">
        <f t="shared" si="46"/>
        <v>35</v>
      </c>
      <c r="D1003" s="23" t="str">
        <f t="shared" si="47"/>
        <v>None</v>
      </c>
      <c r="E1003" s="22" t="s">
        <v>38</v>
      </c>
      <c r="F1003" s="23" t="s">
        <v>49</v>
      </c>
      <c r="G1003" s="24">
        <v>64.87</v>
      </c>
    </row>
    <row r="1004" spans="1:7">
      <c r="A1004" s="22">
        <v>43989</v>
      </c>
      <c r="B1004" s="22" t="str">
        <f t="shared" si="45"/>
        <v>Jun</v>
      </c>
      <c r="C1004" s="23">
        <f t="shared" si="46"/>
        <v>24</v>
      </c>
      <c r="D1004" s="23" t="str">
        <f t="shared" si="47"/>
        <v>None</v>
      </c>
      <c r="E1004" s="22" t="s">
        <v>48</v>
      </c>
      <c r="F1004" s="23" t="s">
        <v>57</v>
      </c>
      <c r="G1004" s="24">
        <v>46.19</v>
      </c>
    </row>
    <row r="1005" spans="1:7">
      <c r="A1005" s="22">
        <v>43981</v>
      </c>
      <c r="B1005" s="22" t="str">
        <f t="shared" si="45"/>
        <v>May</v>
      </c>
      <c r="C1005" s="23">
        <f t="shared" si="46"/>
        <v>22</v>
      </c>
      <c r="D1005" s="23" t="str">
        <f t="shared" si="47"/>
        <v>None</v>
      </c>
      <c r="E1005" s="22" t="s">
        <v>45</v>
      </c>
      <c r="F1005" s="23" t="s">
        <v>57</v>
      </c>
      <c r="G1005" s="24">
        <v>23.77</v>
      </c>
    </row>
    <row r="1006" spans="1:7">
      <c r="A1006" s="22">
        <v>43986</v>
      </c>
      <c r="B1006" s="22" t="str">
        <f t="shared" si="45"/>
        <v>Jun</v>
      </c>
      <c r="C1006" s="23">
        <f t="shared" si="46"/>
        <v>23</v>
      </c>
      <c r="D1006" s="23" t="str">
        <f t="shared" si="47"/>
        <v>None</v>
      </c>
      <c r="E1006" s="22" t="s">
        <v>38</v>
      </c>
      <c r="F1006" s="23" t="s">
        <v>54</v>
      </c>
      <c r="G1006" s="24">
        <v>47.59</v>
      </c>
    </row>
    <row r="1007" spans="1:7">
      <c r="A1007" s="22">
        <v>43994</v>
      </c>
      <c r="B1007" s="22" t="str">
        <f t="shared" si="45"/>
        <v>Jun</v>
      </c>
      <c r="C1007" s="23">
        <f t="shared" si="46"/>
        <v>24</v>
      </c>
      <c r="D1007" s="23" t="str">
        <f t="shared" si="47"/>
        <v>None</v>
      </c>
      <c r="E1007" s="22" t="s">
        <v>48</v>
      </c>
      <c r="F1007" s="23" t="s">
        <v>43</v>
      </c>
      <c r="G1007" s="24">
        <v>20.73</v>
      </c>
    </row>
    <row r="1008" spans="1:7">
      <c r="A1008" s="22">
        <v>44058</v>
      </c>
      <c r="B1008" s="22" t="str">
        <f t="shared" si="45"/>
        <v>Aug</v>
      </c>
      <c r="C1008" s="23">
        <f t="shared" si="46"/>
        <v>33</v>
      </c>
      <c r="D1008" s="23" t="str">
        <f t="shared" si="47"/>
        <v>None</v>
      </c>
      <c r="E1008" s="22" t="s">
        <v>38</v>
      </c>
      <c r="F1008" s="23" t="s">
        <v>57</v>
      </c>
      <c r="G1008" s="24">
        <v>46.73</v>
      </c>
    </row>
    <row r="1009" spans="1:7">
      <c r="A1009" s="22">
        <v>44046</v>
      </c>
      <c r="B1009" s="22" t="str">
        <f t="shared" si="45"/>
        <v>Aug</v>
      </c>
      <c r="C1009" s="23">
        <f t="shared" si="46"/>
        <v>32</v>
      </c>
      <c r="D1009" s="23" t="str">
        <f t="shared" si="47"/>
        <v>None</v>
      </c>
      <c r="E1009" s="22" t="s">
        <v>48</v>
      </c>
      <c r="F1009" s="23" t="s">
        <v>56</v>
      </c>
      <c r="G1009" s="24">
        <v>76.31</v>
      </c>
    </row>
    <row r="1010" spans="1:7">
      <c r="A1010" s="22">
        <v>43992</v>
      </c>
      <c r="B1010" s="22" t="str">
        <f t="shared" si="45"/>
        <v>Jun</v>
      </c>
      <c r="C1010" s="23">
        <f t="shared" si="46"/>
        <v>24</v>
      </c>
      <c r="D1010" s="23" t="str">
        <f t="shared" si="47"/>
        <v>None</v>
      </c>
      <c r="E1010" s="22" t="s">
        <v>48</v>
      </c>
      <c r="F1010" s="23" t="s">
        <v>57</v>
      </c>
      <c r="G1010" s="24">
        <v>69.459999999999994</v>
      </c>
    </row>
    <row r="1011" spans="1:7">
      <c r="A1011" s="22">
        <v>44035</v>
      </c>
      <c r="B1011" s="22" t="str">
        <f t="shared" si="45"/>
        <v>Jul</v>
      </c>
      <c r="C1011" s="23">
        <f t="shared" si="46"/>
        <v>30</v>
      </c>
      <c r="D1011" s="23" t="str">
        <f t="shared" si="47"/>
        <v>None</v>
      </c>
      <c r="E1011" s="22" t="s">
        <v>38</v>
      </c>
      <c r="F1011" s="23" t="s">
        <v>58</v>
      </c>
      <c r="G1011" s="24">
        <v>75.3</v>
      </c>
    </row>
    <row r="1012" spans="1:7">
      <c r="A1012" s="22">
        <v>44045</v>
      </c>
      <c r="B1012" s="22" t="str">
        <f t="shared" si="45"/>
        <v>Aug</v>
      </c>
      <c r="C1012" s="23">
        <f t="shared" si="46"/>
        <v>32</v>
      </c>
      <c r="D1012" s="23" t="str">
        <f t="shared" si="47"/>
        <v>None</v>
      </c>
      <c r="E1012" s="22" t="s">
        <v>38</v>
      </c>
      <c r="F1012" s="23" t="s">
        <v>56</v>
      </c>
      <c r="G1012" s="24">
        <v>80.41</v>
      </c>
    </row>
    <row r="1013" spans="1:7">
      <c r="A1013" s="22">
        <v>44074</v>
      </c>
      <c r="B1013" s="22" t="str">
        <f t="shared" si="45"/>
        <v>Aug</v>
      </c>
      <c r="C1013" s="23">
        <f t="shared" si="46"/>
        <v>36</v>
      </c>
      <c r="D1013" s="23" t="str">
        <f t="shared" si="47"/>
        <v>None</v>
      </c>
      <c r="E1013" s="22" t="s">
        <v>48</v>
      </c>
      <c r="F1013" s="23" t="s">
        <v>61</v>
      </c>
      <c r="G1013" s="24">
        <v>55.04</v>
      </c>
    </row>
    <row r="1014" spans="1:7">
      <c r="A1014" s="22">
        <v>44053</v>
      </c>
      <c r="B1014" s="22" t="str">
        <f t="shared" si="45"/>
        <v>Aug</v>
      </c>
      <c r="C1014" s="23">
        <f t="shared" si="46"/>
        <v>33</v>
      </c>
      <c r="D1014" s="23" t="str">
        <f t="shared" si="47"/>
        <v>None</v>
      </c>
      <c r="E1014" s="22" t="s">
        <v>38</v>
      </c>
      <c r="F1014" s="23" t="s">
        <v>43</v>
      </c>
      <c r="G1014" s="24">
        <v>20.34</v>
      </c>
    </row>
    <row r="1015" spans="1:7">
      <c r="A1015" s="22">
        <v>44104</v>
      </c>
      <c r="B1015" s="22" t="str">
        <f t="shared" si="45"/>
        <v>Sep</v>
      </c>
      <c r="C1015" s="23">
        <f t="shared" si="46"/>
        <v>40</v>
      </c>
      <c r="D1015" s="23" t="str">
        <f t="shared" si="47"/>
        <v>None</v>
      </c>
      <c r="E1015" s="22" t="s">
        <v>48</v>
      </c>
      <c r="F1015" s="23" t="s">
        <v>58</v>
      </c>
      <c r="G1015" s="24">
        <v>23.73</v>
      </c>
    </row>
    <row r="1016" spans="1:7">
      <c r="A1016" s="22">
        <v>44060</v>
      </c>
      <c r="B1016" s="22" t="str">
        <f t="shared" si="45"/>
        <v>Aug</v>
      </c>
      <c r="C1016" s="23">
        <f t="shared" si="46"/>
        <v>34</v>
      </c>
      <c r="D1016" s="23" t="str">
        <f t="shared" si="47"/>
        <v>None</v>
      </c>
      <c r="E1016" s="22" t="s">
        <v>38</v>
      </c>
      <c r="F1016" s="23" t="s">
        <v>49</v>
      </c>
      <c r="G1016" s="24">
        <v>596.19000000000005</v>
      </c>
    </row>
    <row r="1017" spans="1:7">
      <c r="A1017" s="22">
        <v>43989</v>
      </c>
      <c r="B1017" s="22" t="str">
        <f t="shared" si="45"/>
        <v>Jun</v>
      </c>
      <c r="C1017" s="23">
        <f t="shared" si="46"/>
        <v>24</v>
      </c>
      <c r="D1017" s="23" t="str">
        <f t="shared" si="47"/>
        <v>None</v>
      </c>
      <c r="E1017" s="22" t="s">
        <v>45</v>
      </c>
      <c r="F1017" s="23" t="s">
        <v>54</v>
      </c>
      <c r="G1017" s="24">
        <v>94.91</v>
      </c>
    </row>
    <row r="1018" spans="1:7">
      <c r="A1018" s="22">
        <v>44060</v>
      </c>
      <c r="B1018" s="22" t="str">
        <f t="shared" si="45"/>
        <v>Aug</v>
      </c>
      <c r="C1018" s="23">
        <f t="shared" si="46"/>
        <v>34</v>
      </c>
      <c r="D1018" s="23" t="str">
        <f t="shared" si="47"/>
        <v>None</v>
      </c>
      <c r="E1018" s="22" t="s">
        <v>38</v>
      </c>
      <c r="F1018" s="23" t="s">
        <v>57</v>
      </c>
      <c r="G1018" s="24">
        <v>23.64</v>
      </c>
    </row>
    <row r="1019" spans="1:7">
      <c r="A1019" s="22">
        <v>43983</v>
      </c>
      <c r="B1019" s="22" t="str">
        <f t="shared" si="45"/>
        <v>Jun</v>
      </c>
      <c r="C1019" s="23">
        <f t="shared" si="46"/>
        <v>23</v>
      </c>
      <c r="D1019" s="23" t="str">
        <f t="shared" si="47"/>
        <v>None</v>
      </c>
      <c r="E1019" s="22" t="s">
        <v>48</v>
      </c>
      <c r="F1019" s="23" t="s">
        <v>58</v>
      </c>
      <c r="G1019" s="24">
        <v>69.81</v>
      </c>
    </row>
    <row r="1020" spans="1:7">
      <c r="A1020" s="22">
        <v>43982</v>
      </c>
      <c r="B1020" s="22" t="str">
        <f t="shared" si="45"/>
        <v>May</v>
      </c>
      <c r="C1020" s="23">
        <f t="shared" si="46"/>
        <v>23</v>
      </c>
      <c r="D1020" s="23" t="str">
        <f t="shared" si="47"/>
        <v>None</v>
      </c>
      <c r="E1020" s="22" t="s">
        <v>48</v>
      </c>
      <c r="F1020" s="23" t="s">
        <v>49</v>
      </c>
      <c r="G1020" s="24">
        <v>34.78</v>
      </c>
    </row>
    <row r="1021" spans="1:7">
      <c r="A1021" s="22">
        <v>44064</v>
      </c>
      <c r="B1021" s="22" t="str">
        <f t="shared" si="45"/>
        <v>Aug</v>
      </c>
      <c r="C1021" s="23">
        <f t="shared" si="46"/>
        <v>34</v>
      </c>
      <c r="D1021" s="23" t="str">
        <f t="shared" si="47"/>
        <v>None</v>
      </c>
      <c r="E1021" s="22" t="s">
        <v>45</v>
      </c>
      <c r="F1021" s="23" t="s">
        <v>49</v>
      </c>
      <c r="G1021" s="24">
        <v>66.09</v>
      </c>
    </row>
    <row r="1022" spans="1:7">
      <c r="A1022" s="22">
        <v>44067</v>
      </c>
      <c r="B1022" s="22" t="str">
        <f t="shared" si="45"/>
        <v>Aug</v>
      </c>
      <c r="C1022" s="23">
        <f t="shared" si="46"/>
        <v>35</v>
      </c>
      <c r="D1022" s="23" t="str">
        <f t="shared" si="47"/>
        <v>None</v>
      </c>
      <c r="E1022" s="22" t="s">
        <v>45</v>
      </c>
      <c r="F1022" s="23" t="s">
        <v>57</v>
      </c>
      <c r="G1022" s="24">
        <v>414.52</v>
      </c>
    </row>
    <row r="1023" spans="1:7">
      <c r="A1023" s="22">
        <v>44000</v>
      </c>
      <c r="B1023" s="22" t="str">
        <f t="shared" si="45"/>
        <v>Jun</v>
      </c>
      <c r="C1023" s="23">
        <f t="shared" si="46"/>
        <v>25</v>
      </c>
      <c r="D1023" s="23" t="str">
        <f t="shared" si="47"/>
        <v>None</v>
      </c>
      <c r="E1023" s="22" t="s">
        <v>38</v>
      </c>
      <c r="F1023" s="23" t="s">
        <v>49</v>
      </c>
      <c r="G1023" s="24">
        <v>34.200000000000003</v>
      </c>
    </row>
    <row r="1024" spans="1:7">
      <c r="A1024" s="22">
        <v>44058</v>
      </c>
      <c r="B1024" s="22" t="str">
        <f t="shared" si="45"/>
        <v>Aug</v>
      </c>
      <c r="C1024" s="23">
        <f t="shared" si="46"/>
        <v>33</v>
      </c>
      <c r="D1024" s="23" t="str">
        <f t="shared" si="47"/>
        <v>None</v>
      </c>
      <c r="E1024" s="22" t="s">
        <v>38</v>
      </c>
      <c r="F1024" s="23" t="s">
        <v>49</v>
      </c>
      <c r="G1024" s="24">
        <v>68.84</v>
      </c>
    </row>
    <row r="1025" spans="1:7">
      <c r="A1025" s="22">
        <v>43960</v>
      </c>
      <c r="B1025" s="22" t="str">
        <f t="shared" si="45"/>
        <v>May</v>
      </c>
      <c r="C1025" s="23">
        <f t="shared" si="46"/>
        <v>19</v>
      </c>
      <c r="D1025" s="23" t="str">
        <f t="shared" si="47"/>
        <v>None</v>
      </c>
      <c r="E1025" s="22" t="s">
        <v>45</v>
      </c>
      <c r="F1025" s="23" t="s">
        <v>46</v>
      </c>
      <c r="G1025" s="24">
        <v>25.81</v>
      </c>
    </row>
    <row r="1026" spans="1:7">
      <c r="A1026" s="22">
        <v>44012</v>
      </c>
      <c r="B1026" s="22" t="str">
        <f t="shared" si="45"/>
        <v>Jun</v>
      </c>
      <c r="C1026" s="23">
        <f t="shared" si="46"/>
        <v>27</v>
      </c>
      <c r="D1026" s="23" t="str">
        <f t="shared" si="47"/>
        <v>None</v>
      </c>
      <c r="E1026" s="22" t="s">
        <v>38</v>
      </c>
      <c r="F1026" s="23" t="s">
        <v>58</v>
      </c>
      <c r="G1026" s="24">
        <v>48.34</v>
      </c>
    </row>
    <row r="1027" spans="1:7">
      <c r="A1027" s="22">
        <v>44058</v>
      </c>
      <c r="B1027" s="22" t="str">
        <f t="shared" si="45"/>
        <v>Aug</v>
      </c>
      <c r="C1027" s="23">
        <f t="shared" si="46"/>
        <v>33</v>
      </c>
      <c r="D1027" s="23" t="str">
        <f t="shared" si="47"/>
        <v>None</v>
      </c>
      <c r="E1027" s="22" t="s">
        <v>48</v>
      </c>
      <c r="F1027" s="23" t="s">
        <v>57</v>
      </c>
      <c r="G1027" s="24">
        <v>46.23</v>
      </c>
    </row>
    <row r="1028" spans="1:7">
      <c r="A1028" s="22">
        <v>44072</v>
      </c>
      <c r="B1028" s="22" t="str">
        <f t="shared" si="45"/>
        <v>Aug</v>
      </c>
      <c r="C1028" s="23">
        <f t="shared" si="46"/>
        <v>35</v>
      </c>
      <c r="D1028" s="23" t="str">
        <f t="shared" si="47"/>
        <v>None</v>
      </c>
      <c r="E1028" s="22" t="s">
        <v>45</v>
      </c>
      <c r="F1028" s="23" t="s">
        <v>57</v>
      </c>
      <c r="G1028" s="24">
        <v>69.28</v>
      </c>
    </row>
    <row r="1029" spans="1:7">
      <c r="A1029" s="22">
        <v>44045</v>
      </c>
      <c r="B1029" s="22" t="str">
        <f t="shared" si="45"/>
        <v>Aug</v>
      </c>
      <c r="C1029" s="23">
        <f t="shared" si="46"/>
        <v>32</v>
      </c>
      <c r="D1029" s="23" t="str">
        <f t="shared" si="47"/>
        <v>None</v>
      </c>
      <c r="E1029" s="22" t="s">
        <v>38</v>
      </c>
      <c r="F1029" s="23" t="s">
        <v>46</v>
      </c>
      <c r="G1029" s="24">
        <v>50.36</v>
      </c>
    </row>
    <row r="1030" spans="1:7">
      <c r="A1030" s="22">
        <v>44049</v>
      </c>
      <c r="B1030" s="22" t="str">
        <f t="shared" ref="B1030:B1093" si="48">TEXT(A1030,"mmm")</f>
        <v>Aug</v>
      </c>
      <c r="C1030" s="23">
        <f t="shared" ref="C1030:C1093" si="49">WEEKNUM(A1030)</f>
        <v>32</v>
      </c>
      <c r="D1030" s="23" t="str">
        <f t="shared" ref="D1030:D1093" si="50">IFERROR(VLOOKUP(C1030,$AV$7:$AW$14,2,0),"None")</f>
        <v>None</v>
      </c>
      <c r="E1030" s="22" t="s">
        <v>38</v>
      </c>
      <c r="F1030" s="23" t="s">
        <v>49</v>
      </c>
      <c r="G1030" s="24">
        <v>33.58</v>
      </c>
    </row>
    <row r="1031" spans="1:7">
      <c r="A1031" s="22">
        <v>44068</v>
      </c>
      <c r="B1031" s="22" t="str">
        <f t="shared" si="48"/>
        <v>Aug</v>
      </c>
      <c r="C1031" s="23">
        <f t="shared" si="49"/>
        <v>35</v>
      </c>
      <c r="D1031" s="23" t="str">
        <f t="shared" si="50"/>
        <v>None</v>
      </c>
      <c r="E1031" s="22" t="s">
        <v>38</v>
      </c>
      <c r="F1031" s="23" t="s">
        <v>57</v>
      </c>
      <c r="G1031" s="24">
        <v>230.45</v>
      </c>
    </row>
    <row r="1032" spans="1:7">
      <c r="A1032" s="22">
        <v>44057</v>
      </c>
      <c r="B1032" s="22" t="str">
        <f t="shared" si="48"/>
        <v>Aug</v>
      </c>
      <c r="C1032" s="23">
        <f t="shared" si="49"/>
        <v>33</v>
      </c>
      <c r="D1032" s="23" t="str">
        <f t="shared" si="50"/>
        <v>None</v>
      </c>
      <c r="E1032" s="22" t="s">
        <v>45</v>
      </c>
      <c r="F1032" s="23" t="s">
        <v>50</v>
      </c>
      <c r="G1032" s="24">
        <v>23.5</v>
      </c>
    </row>
    <row r="1033" spans="1:7">
      <c r="A1033" s="22">
        <v>44006</v>
      </c>
      <c r="B1033" s="22" t="str">
        <f t="shared" si="48"/>
        <v>Jun</v>
      </c>
      <c r="C1033" s="23">
        <f t="shared" si="49"/>
        <v>26</v>
      </c>
      <c r="D1033" s="23" t="str">
        <f t="shared" si="50"/>
        <v>None</v>
      </c>
      <c r="E1033" s="22" t="s">
        <v>48</v>
      </c>
      <c r="F1033" s="23" t="s">
        <v>46</v>
      </c>
      <c r="G1033" s="24">
        <v>50.77</v>
      </c>
    </row>
    <row r="1034" spans="1:7">
      <c r="A1034" s="22">
        <v>44009</v>
      </c>
      <c r="B1034" s="22" t="str">
        <f t="shared" si="48"/>
        <v>Jun</v>
      </c>
      <c r="C1034" s="23">
        <f t="shared" si="49"/>
        <v>26</v>
      </c>
      <c r="D1034" s="23" t="str">
        <f t="shared" si="50"/>
        <v>None</v>
      </c>
      <c r="E1034" s="22" t="s">
        <v>48</v>
      </c>
      <c r="F1034" s="23" t="s">
        <v>39</v>
      </c>
      <c r="G1034" s="24">
        <v>240.11</v>
      </c>
    </row>
    <row r="1035" spans="1:7">
      <c r="A1035" s="22">
        <v>43984</v>
      </c>
      <c r="B1035" s="22" t="str">
        <f t="shared" si="48"/>
        <v>Jun</v>
      </c>
      <c r="C1035" s="23">
        <f t="shared" si="49"/>
        <v>23</v>
      </c>
      <c r="D1035" s="23" t="str">
        <f t="shared" si="50"/>
        <v>None</v>
      </c>
      <c r="E1035" s="22" t="s">
        <v>48</v>
      </c>
      <c r="F1035" s="23" t="s">
        <v>49</v>
      </c>
      <c r="G1035" s="24">
        <v>99.47</v>
      </c>
    </row>
    <row r="1036" spans="1:7">
      <c r="A1036" s="22">
        <v>44000</v>
      </c>
      <c r="B1036" s="22" t="str">
        <f t="shared" si="48"/>
        <v>Jun</v>
      </c>
      <c r="C1036" s="23">
        <f t="shared" si="49"/>
        <v>25</v>
      </c>
      <c r="D1036" s="23" t="str">
        <f t="shared" si="50"/>
        <v>None</v>
      </c>
      <c r="E1036" s="22" t="s">
        <v>48</v>
      </c>
      <c r="F1036" s="23" t="s">
        <v>54</v>
      </c>
      <c r="G1036" s="24">
        <v>47.94</v>
      </c>
    </row>
    <row r="1037" spans="1:7">
      <c r="A1037" s="22">
        <v>43985</v>
      </c>
      <c r="B1037" s="22" t="str">
        <f t="shared" si="48"/>
        <v>Jun</v>
      </c>
      <c r="C1037" s="23">
        <f t="shared" si="49"/>
        <v>23</v>
      </c>
      <c r="D1037" s="23" t="str">
        <f t="shared" si="50"/>
        <v>None</v>
      </c>
      <c r="E1037" s="22" t="s">
        <v>38</v>
      </c>
      <c r="F1037" s="23" t="s">
        <v>49</v>
      </c>
      <c r="G1037" s="24">
        <v>99.69</v>
      </c>
    </row>
    <row r="1038" spans="1:7">
      <c r="A1038" s="22">
        <v>44013</v>
      </c>
      <c r="B1038" s="22" t="str">
        <f t="shared" si="48"/>
        <v>Jul</v>
      </c>
      <c r="C1038" s="23">
        <f t="shared" si="49"/>
        <v>27</v>
      </c>
      <c r="D1038" s="23" t="str">
        <f t="shared" si="50"/>
        <v>None</v>
      </c>
      <c r="E1038" s="22" t="s">
        <v>48</v>
      </c>
      <c r="F1038" s="23" t="s">
        <v>49</v>
      </c>
      <c r="G1038" s="24">
        <v>102.69</v>
      </c>
    </row>
    <row r="1039" spans="1:7">
      <c r="A1039" s="22">
        <v>44062</v>
      </c>
      <c r="B1039" s="22" t="str">
        <f t="shared" si="48"/>
        <v>Aug</v>
      </c>
      <c r="C1039" s="23">
        <f t="shared" si="49"/>
        <v>34</v>
      </c>
      <c r="D1039" s="23" t="str">
        <f t="shared" si="50"/>
        <v>None</v>
      </c>
      <c r="E1039" s="22" t="s">
        <v>48</v>
      </c>
      <c r="F1039" s="23" t="s">
        <v>54</v>
      </c>
      <c r="G1039" s="24">
        <v>94.99</v>
      </c>
    </row>
    <row r="1040" spans="1:7">
      <c r="A1040" s="22">
        <v>44003</v>
      </c>
      <c r="B1040" s="22" t="str">
        <f t="shared" si="48"/>
        <v>Jun</v>
      </c>
      <c r="C1040" s="23">
        <f t="shared" si="49"/>
        <v>26</v>
      </c>
      <c r="D1040" s="23" t="str">
        <f t="shared" si="50"/>
        <v>None</v>
      </c>
      <c r="E1040" s="22" t="s">
        <v>48</v>
      </c>
      <c r="F1040" s="23" t="s">
        <v>58</v>
      </c>
      <c r="G1040" s="24">
        <v>25.38</v>
      </c>
    </row>
    <row r="1041" spans="1:7">
      <c r="A1041" s="22">
        <v>43989</v>
      </c>
      <c r="B1041" s="22" t="str">
        <f t="shared" si="48"/>
        <v>Jun</v>
      </c>
      <c r="C1041" s="23">
        <f t="shared" si="49"/>
        <v>24</v>
      </c>
      <c r="D1041" s="23" t="str">
        <f t="shared" si="50"/>
        <v>None</v>
      </c>
      <c r="E1041" s="22" t="s">
        <v>48</v>
      </c>
      <c r="F1041" s="23" t="s">
        <v>58</v>
      </c>
      <c r="G1041" s="24">
        <v>48.84</v>
      </c>
    </row>
    <row r="1042" spans="1:7">
      <c r="A1042" s="22">
        <v>44052</v>
      </c>
      <c r="B1042" s="22" t="str">
        <f t="shared" si="48"/>
        <v>Aug</v>
      </c>
      <c r="C1042" s="23">
        <f t="shared" si="49"/>
        <v>33</v>
      </c>
      <c r="D1042" s="23" t="str">
        <f t="shared" si="50"/>
        <v>None</v>
      </c>
      <c r="E1042" s="22" t="s">
        <v>38</v>
      </c>
      <c r="F1042" s="23" t="s">
        <v>46</v>
      </c>
      <c r="G1042" s="24">
        <v>523.94000000000005</v>
      </c>
    </row>
    <row r="1043" spans="1:7">
      <c r="A1043" s="22">
        <v>44049</v>
      </c>
      <c r="B1043" s="22" t="str">
        <f t="shared" si="48"/>
        <v>Aug</v>
      </c>
      <c r="C1043" s="23">
        <f t="shared" si="49"/>
        <v>32</v>
      </c>
      <c r="D1043" s="23" t="str">
        <f t="shared" si="50"/>
        <v>None</v>
      </c>
      <c r="E1043" s="22" t="s">
        <v>38</v>
      </c>
      <c r="F1043" s="23" t="s">
        <v>57</v>
      </c>
      <c r="G1043" s="24">
        <v>69.95</v>
      </c>
    </row>
    <row r="1044" spans="1:7">
      <c r="A1044" s="22">
        <v>43993</v>
      </c>
      <c r="B1044" s="22" t="str">
        <f t="shared" si="48"/>
        <v>Jun</v>
      </c>
      <c r="C1044" s="23">
        <f t="shared" si="49"/>
        <v>24</v>
      </c>
      <c r="D1044" s="23" t="str">
        <f t="shared" si="50"/>
        <v>None</v>
      </c>
      <c r="E1044" s="22" t="s">
        <v>38</v>
      </c>
      <c r="F1044" s="23" t="s">
        <v>56</v>
      </c>
      <c r="G1044" s="24">
        <v>40.26</v>
      </c>
    </row>
    <row r="1045" spans="1:7">
      <c r="A1045" s="22">
        <v>44049</v>
      </c>
      <c r="B1045" s="22" t="str">
        <f t="shared" si="48"/>
        <v>Aug</v>
      </c>
      <c r="C1045" s="23">
        <f t="shared" si="49"/>
        <v>32</v>
      </c>
      <c r="D1045" s="23" t="str">
        <f t="shared" si="50"/>
        <v>None</v>
      </c>
      <c r="E1045" s="22" t="s">
        <v>48</v>
      </c>
      <c r="F1045" s="23" t="s">
        <v>58</v>
      </c>
      <c r="G1045" s="24">
        <v>72.5</v>
      </c>
    </row>
    <row r="1046" spans="1:7">
      <c r="A1046" s="22">
        <v>44066</v>
      </c>
      <c r="B1046" s="22" t="str">
        <f t="shared" si="48"/>
        <v>Aug</v>
      </c>
      <c r="C1046" s="23">
        <f t="shared" si="49"/>
        <v>35</v>
      </c>
      <c r="D1046" s="23" t="str">
        <f t="shared" si="50"/>
        <v>None</v>
      </c>
      <c r="E1046" s="22" t="s">
        <v>38</v>
      </c>
      <c r="F1046" s="23" t="s">
        <v>56</v>
      </c>
      <c r="G1046" s="24">
        <v>38.69</v>
      </c>
    </row>
    <row r="1047" spans="1:7">
      <c r="A1047" s="22">
        <v>44059</v>
      </c>
      <c r="B1047" s="22" t="str">
        <f t="shared" si="48"/>
        <v>Aug</v>
      </c>
      <c r="C1047" s="23">
        <f t="shared" si="49"/>
        <v>34</v>
      </c>
      <c r="D1047" s="23" t="str">
        <f t="shared" si="50"/>
        <v>None</v>
      </c>
      <c r="E1047" s="22" t="s">
        <v>48</v>
      </c>
      <c r="F1047" s="23" t="s">
        <v>58</v>
      </c>
      <c r="G1047" s="24">
        <v>546.23</v>
      </c>
    </row>
    <row r="1048" spans="1:7">
      <c r="A1048" s="22">
        <v>44001</v>
      </c>
      <c r="B1048" s="22" t="str">
        <f t="shared" si="48"/>
        <v>Jun</v>
      </c>
      <c r="C1048" s="23">
        <f t="shared" si="49"/>
        <v>25</v>
      </c>
      <c r="D1048" s="23" t="str">
        <f t="shared" si="50"/>
        <v>None</v>
      </c>
      <c r="E1048" s="22" t="s">
        <v>48</v>
      </c>
      <c r="F1048" s="23" t="s">
        <v>46</v>
      </c>
      <c r="G1048" s="24">
        <v>48.23</v>
      </c>
    </row>
    <row r="1049" spans="1:7">
      <c r="A1049" s="22">
        <v>44066</v>
      </c>
      <c r="B1049" s="22" t="str">
        <f t="shared" si="48"/>
        <v>Aug</v>
      </c>
      <c r="C1049" s="23">
        <f t="shared" si="49"/>
        <v>35</v>
      </c>
      <c r="D1049" s="23" t="str">
        <f t="shared" si="50"/>
        <v>None</v>
      </c>
      <c r="E1049" s="22" t="s">
        <v>38</v>
      </c>
      <c r="F1049" s="23" t="s">
        <v>53</v>
      </c>
      <c r="G1049" s="24">
        <v>87.14</v>
      </c>
    </row>
    <row r="1050" spans="1:7">
      <c r="A1050" s="22">
        <v>44058</v>
      </c>
      <c r="B1050" s="22" t="str">
        <f t="shared" si="48"/>
        <v>Aug</v>
      </c>
      <c r="C1050" s="23">
        <f t="shared" si="49"/>
        <v>33</v>
      </c>
      <c r="D1050" s="23" t="str">
        <f t="shared" si="50"/>
        <v>None</v>
      </c>
      <c r="E1050" s="22" t="s">
        <v>38</v>
      </c>
      <c r="F1050" s="23" t="s">
        <v>61</v>
      </c>
      <c r="G1050" s="24">
        <v>302.06</v>
      </c>
    </row>
    <row r="1051" spans="1:7">
      <c r="A1051" s="22">
        <v>43996</v>
      </c>
      <c r="B1051" s="22" t="str">
        <f t="shared" si="48"/>
        <v>Jun</v>
      </c>
      <c r="C1051" s="23">
        <f t="shared" si="49"/>
        <v>25</v>
      </c>
      <c r="D1051" s="23" t="str">
        <f t="shared" si="50"/>
        <v>None</v>
      </c>
      <c r="E1051" s="22" t="s">
        <v>48</v>
      </c>
      <c r="F1051" s="23" t="s">
        <v>39</v>
      </c>
      <c r="G1051" s="24">
        <v>160.25</v>
      </c>
    </row>
    <row r="1052" spans="1:7">
      <c r="A1052" s="22">
        <v>44014</v>
      </c>
      <c r="B1052" s="22" t="str">
        <f t="shared" si="48"/>
        <v>Jul</v>
      </c>
      <c r="C1052" s="23">
        <f t="shared" si="49"/>
        <v>27</v>
      </c>
      <c r="D1052" s="23" t="str">
        <f t="shared" si="50"/>
        <v>None</v>
      </c>
      <c r="E1052" s="22" t="s">
        <v>45</v>
      </c>
      <c r="F1052" s="23" t="s">
        <v>53</v>
      </c>
      <c r="G1052" s="24">
        <v>232.87</v>
      </c>
    </row>
    <row r="1053" spans="1:7">
      <c r="A1053" s="22">
        <v>44067</v>
      </c>
      <c r="B1053" s="22" t="str">
        <f t="shared" si="48"/>
        <v>Aug</v>
      </c>
      <c r="C1053" s="23">
        <f t="shared" si="49"/>
        <v>35</v>
      </c>
      <c r="D1053" s="23" t="str">
        <f t="shared" si="50"/>
        <v>None</v>
      </c>
      <c r="E1053" s="22" t="s">
        <v>38</v>
      </c>
      <c r="F1053" s="23" t="s">
        <v>53</v>
      </c>
      <c r="G1053" s="24">
        <v>60.94</v>
      </c>
    </row>
    <row r="1054" spans="1:7">
      <c r="A1054" s="22">
        <v>44088</v>
      </c>
      <c r="B1054" s="22" t="str">
        <f t="shared" si="48"/>
        <v>Sep</v>
      </c>
      <c r="C1054" s="23">
        <f t="shared" si="49"/>
        <v>38</v>
      </c>
      <c r="D1054" s="23" t="str">
        <f t="shared" si="50"/>
        <v>None</v>
      </c>
      <c r="E1054" s="22" t="s">
        <v>48</v>
      </c>
      <c r="F1054" s="23" t="s">
        <v>58</v>
      </c>
      <c r="G1054" s="24">
        <v>75.8</v>
      </c>
    </row>
    <row r="1055" spans="1:7">
      <c r="A1055" s="22">
        <v>44056</v>
      </c>
      <c r="B1055" s="22" t="str">
        <f t="shared" si="48"/>
        <v>Aug</v>
      </c>
      <c r="C1055" s="23">
        <f t="shared" si="49"/>
        <v>33</v>
      </c>
      <c r="D1055" s="23" t="str">
        <f t="shared" si="50"/>
        <v>None</v>
      </c>
      <c r="E1055" s="22" t="s">
        <v>48</v>
      </c>
      <c r="F1055" s="23" t="s">
        <v>43</v>
      </c>
      <c r="G1055" s="24">
        <v>20.399999999999999</v>
      </c>
    </row>
    <row r="1056" spans="1:7">
      <c r="A1056" s="22">
        <v>44087</v>
      </c>
      <c r="B1056" s="22" t="str">
        <f t="shared" si="48"/>
        <v>Sep</v>
      </c>
      <c r="C1056" s="23">
        <f t="shared" si="49"/>
        <v>38</v>
      </c>
      <c r="D1056" s="23" t="str">
        <f t="shared" si="50"/>
        <v>None</v>
      </c>
      <c r="E1056" s="22" t="s">
        <v>48</v>
      </c>
      <c r="F1056" s="23" t="s">
        <v>58</v>
      </c>
      <c r="G1056" s="24">
        <v>46.13</v>
      </c>
    </row>
    <row r="1057" spans="1:7">
      <c r="A1057" s="22">
        <v>44100</v>
      </c>
      <c r="B1057" s="22" t="str">
        <f t="shared" si="48"/>
        <v>Sep</v>
      </c>
      <c r="C1057" s="23">
        <f t="shared" si="49"/>
        <v>39</v>
      </c>
      <c r="D1057" s="23" t="str">
        <f t="shared" si="50"/>
        <v>None</v>
      </c>
      <c r="E1057" s="22" t="s">
        <v>48</v>
      </c>
      <c r="F1057" s="23" t="s">
        <v>58</v>
      </c>
      <c r="G1057" s="24">
        <v>48.27</v>
      </c>
    </row>
    <row r="1058" spans="1:7">
      <c r="A1058" s="22">
        <v>43980</v>
      </c>
      <c r="B1058" s="22" t="str">
        <f t="shared" si="48"/>
        <v>May</v>
      </c>
      <c r="C1058" s="23">
        <f t="shared" si="49"/>
        <v>22</v>
      </c>
      <c r="D1058" s="23" t="str">
        <f t="shared" si="50"/>
        <v>None</v>
      </c>
      <c r="E1058" s="22" t="s">
        <v>38</v>
      </c>
      <c r="F1058" s="23" t="s">
        <v>57</v>
      </c>
      <c r="G1058" s="24">
        <v>23.46</v>
      </c>
    </row>
    <row r="1059" spans="1:7">
      <c r="A1059" s="22">
        <v>44048</v>
      </c>
      <c r="B1059" s="22" t="str">
        <f t="shared" si="48"/>
        <v>Aug</v>
      </c>
      <c r="C1059" s="23">
        <f t="shared" si="49"/>
        <v>32</v>
      </c>
      <c r="D1059" s="23" t="str">
        <f t="shared" si="50"/>
        <v>None</v>
      </c>
      <c r="E1059" s="22" t="s">
        <v>48</v>
      </c>
      <c r="F1059" s="23" t="s">
        <v>53</v>
      </c>
      <c r="G1059" s="24">
        <v>90.55</v>
      </c>
    </row>
    <row r="1060" spans="1:7">
      <c r="A1060" s="22">
        <v>44057</v>
      </c>
      <c r="B1060" s="22" t="str">
        <f t="shared" si="48"/>
        <v>Aug</v>
      </c>
      <c r="C1060" s="23">
        <f t="shared" si="49"/>
        <v>33</v>
      </c>
      <c r="D1060" s="23" t="str">
        <f t="shared" si="50"/>
        <v>None</v>
      </c>
      <c r="E1060" s="22" t="s">
        <v>38</v>
      </c>
      <c r="F1060" s="23" t="s">
        <v>46</v>
      </c>
      <c r="G1060" s="24">
        <v>48.05</v>
      </c>
    </row>
    <row r="1061" spans="1:7">
      <c r="A1061" s="22">
        <v>43968</v>
      </c>
      <c r="B1061" s="22" t="str">
        <f t="shared" si="48"/>
        <v>May</v>
      </c>
      <c r="C1061" s="23">
        <f t="shared" si="49"/>
        <v>21</v>
      </c>
      <c r="D1061" s="23" t="str">
        <f t="shared" si="50"/>
        <v>None</v>
      </c>
      <c r="E1061" s="22" t="s">
        <v>48</v>
      </c>
      <c r="F1061" s="23" t="s">
        <v>61</v>
      </c>
      <c r="G1061" s="24">
        <v>55.1</v>
      </c>
    </row>
    <row r="1062" spans="1:7">
      <c r="A1062" s="22">
        <v>43965</v>
      </c>
      <c r="B1062" s="22" t="str">
        <f t="shared" si="48"/>
        <v>May</v>
      </c>
      <c r="C1062" s="23">
        <f t="shared" si="49"/>
        <v>20</v>
      </c>
      <c r="D1062" s="23" t="str">
        <f t="shared" si="50"/>
        <v>None</v>
      </c>
      <c r="E1062" s="22" t="s">
        <v>38</v>
      </c>
      <c r="F1062" s="23" t="s">
        <v>54</v>
      </c>
      <c r="G1062" s="24">
        <v>47.12</v>
      </c>
    </row>
    <row r="1063" spans="1:7">
      <c r="A1063" s="22">
        <v>44057</v>
      </c>
      <c r="B1063" s="22" t="str">
        <f t="shared" si="48"/>
        <v>Aug</v>
      </c>
      <c r="C1063" s="23">
        <f t="shared" si="49"/>
        <v>33</v>
      </c>
      <c r="D1063" s="23" t="str">
        <f t="shared" si="50"/>
        <v>None</v>
      </c>
      <c r="E1063" s="22" t="s">
        <v>45</v>
      </c>
      <c r="F1063" s="23" t="s">
        <v>49</v>
      </c>
      <c r="G1063" s="24">
        <v>99.9</v>
      </c>
    </row>
    <row r="1064" spans="1:7">
      <c r="A1064" s="22">
        <v>43974</v>
      </c>
      <c r="B1064" s="22" t="str">
        <f t="shared" si="48"/>
        <v>May</v>
      </c>
      <c r="C1064" s="23">
        <f t="shared" si="49"/>
        <v>21</v>
      </c>
      <c r="D1064" s="23" t="str">
        <f t="shared" si="50"/>
        <v>None</v>
      </c>
      <c r="E1064" s="22" t="s">
        <v>48</v>
      </c>
      <c r="F1064" s="23" t="s">
        <v>46</v>
      </c>
      <c r="G1064" s="24">
        <v>75.97</v>
      </c>
    </row>
    <row r="1065" spans="1:7">
      <c r="A1065" s="22">
        <v>43984</v>
      </c>
      <c r="B1065" s="22" t="str">
        <f t="shared" si="48"/>
        <v>Jun</v>
      </c>
      <c r="C1065" s="23">
        <f t="shared" si="49"/>
        <v>23</v>
      </c>
      <c r="D1065" s="23" t="str">
        <f t="shared" si="50"/>
        <v>None</v>
      </c>
      <c r="E1065" s="22" t="s">
        <v>48</v>
      </c>
      <c r="F1065" s="23" t="s">
        <v>43</v>
      </c>
      <c r="G1065" s="24">
        <v>40.72</v>
      </c>
    </row>
    <row r="1066" spans="1:7">
      <c r="A1066" s="22">
        <v>44010</v>
      </c>
      <c r="B1066" s="22" t="str">
        <f t="shared" si="48"/>
        <v>Jun</v>
      </c>
      <c r="C1066" s="23">
        <f t="shared" si="49"/>
        <v>27</v>
      </c>
      <c r="D1066" s="23" t="str">
        <f t="shared" si="50"/>
        <v>None</v>
      </c>
      <c r="E1066" s="22" t="s">
        <v>45</v>
      </c>
      <c r="F1066" s="23" t="s">
        <v>46</v>
      </c>
      <c r="G1066" s="24">
        <v>75.040000000000006</v>
      </c>
    </row>
    <row r="1067" spans="1:7">
      <c r="A1067" s="22">
        <v>44044</v>
      </c>
      <c r="B1067" s="22" t="str">
        <f t="shared" si="48"/>
        <v>Aug</v>
      </c>
      <c r="C1067" s="23">
        <f t="shared" si="49"/>
        <v>31</v>
      </c>
      <c r="D1067" s="23" t="str">
        <f t="shared" si="50"/>
        <v>None</v>
      </c>
      <c r="E1067" s="22" t="s">
        <v>48</v>
      </c>
      <c r="F1067" s="23" t="s">
        <v>43</v>
      </c>
      <c r="G1067" s="24">
        <v>60.66</v>
      </c>
    </row>
    <row r="1068" spans="1:7">
      <c r="A1068" s="22">
        <v>44072</v>
      </c>
      <c r="B1068" s="22" t="str">
        <f t="shared" si="48"/>
        <v>Aug</v>
      </c>
      <c r="C1068" s="23">
        <f t="shared" si="49"/>
        <v>35</v>
      </c>
      <c r="D1068" s="23" t="str">
        <f t="shared" si="50"/>
        <v>None</v>
      </c>
      <c r="E1068" s="22" t="s">
        <v>38</v>
      </c>
      <c r="F1068" s="23" t="s">
        <v>53</v>
      </c>
      <c r="G1068" s="24">
        <v>29.51</v>
      </c>
    </row>
    <row r="1069" spans="1:7">
      <c r="A1069" s="22">
        <v>44054</v>
      </c>
      <c r="B1069" s="22" t="str">
        <f t="shared" si="48"/>
        <v>Aug</v>
      </c>
      <c r="C1069" s="23">
        <f t="shared" si="49"/>
        <v>33</v>
      </c>
      <c r="D1069" s="23" t="str">
        <f t="shared" si="50"/>
        <v>None</v>
      </c>
      <c r="E1069" s="22" t="s">
        <v>48</v>
      </c>
      <c r="F1069" s="23" t="s">
        <v>50</v>
      </c>
      <c r="G1069" s="24">
        <v>46.06</v>
      </c>
    </row>
    <row r="1070" spans="1:7">
      <c r="A1070" s="22">
        <v>44065</v>
      </c>
      <c r="B1070" s="22" t="str">
        <f t="shared" si="48"/>
        <v>Aug</v>
      </c>
      <c r="C1070" s="23">
        <f t="shared" si="49"/>
        <v>34</v>
      </c>
      <c r="D1070" s="23" t="str">
        <f t="shared" si="50"/>
        <v>None</v>
      </c>
      <c r="E1070" s="22" t="s">
        <v>38</v>
      </c>
      <c r="F1070" s="23" t="s">
        <v>50</v>
      </c>
      <c r="G1070" s="24">
        <v>46.43</v>
      </c>
    </row>
    <row r="1071" spans="1:7">
      <c r="A1071" s="22">
        <v>44053</v>
      </c>
      <c r="B1071" s="22" t="str">
        <f t="shared" si="48"/>
        <v>Aug</v>
      </c>
      <c r="C1071" s="23">
        <f t="shared" si="49"/>
        <v>33</v>
      </c>
      <c r="D1071" s="23" t="str">
        <f t="shared" si="50"/>
        <v>None</v>
      </c>
      <c r="E1071" s="22" t="s">
        <v>45</v>
      </c>
      <c r="F1071" s="23" t="s">
        <v>46</v>
      </c>
      <c r="G1071" s="24">
        <v>72.44</v>
      </c>
    </row>
    <row r="1072" spans="1:7">
      <c r="A1072" s="22">
        <v>44101</v>
      </c>
      <c r="B1072" s="22" t="str">
        <f t="shared" si="48"/>
        <v>Sep</v>
      </c>
      <c r="C1072" s="23">
        <f t="shared" si="49"/>
        <v>40</v>
      </c>
      <c r="D1072" s="23" t="str">
        <f t="shared" si="50"/>
        <v>None</v>
      </c>
      <c r="E1072" s="22" t="s">
        <v>38</v>
      </c>
      <c r="F1072" s="23" t="s">
        <v>58</v>
      </c>
      <c r="G1072" s="24">
        <v>75.819999999999993</v>
      </c>
    </row>
    <row r="1073" spans="1:7">
      <c r="A1073" s="22">
        <v>44095</v>
      </c>
      <c r="B1073" s="22" t="str">
        <f t="shared" si="48"/>
        <v>Sep</v>
      </c>
      <c r="C1073" s="23">
        <f t="shared" si="49"/>
        <v>39</v>
      </c>
      <c r="D1073" s="23" t="str">
        <f t="shared" si="50"/>
        <v>None</v>
      </c>
      <c r="E1073" s="22" t="s">
        <v>48</v>
      </c>
      <c r="F1073" s="23" t="s">
        <v>57</v>
      </c>
      <c r="G1073" s="24">
        <v>66.27</v>
      </c>
    </row>
    <row r="1074" spans="1:7">
      <c r="A1074" s="22">
        <v>44053</v>
      </c>
      <c r="B1074" s="22" t="str">
        <f t="shared" si="48"/>
        <v>Aug</v>
      </c>
      <c r="C1074" s="23">
        <f t="shared" si="49"/>
        <v>33</v>
      </c>
      <c r="D1074" s="23" t="str">
        <f t="shared" si="50"/>
        <v>None</v>
      </c>
      <c r="E1074" s="22" t="s">
        <v>38</v>
      </c>
      <c r="F1074" s="23" t="s">
        <v>43</v>
      </c>
      <c r="G1074" s="24">
        <v>60.15</v>
      </c>
    </row>
    <row r="1075" spans="1:7">
      <c r="A1075" s="22">
        <v>44051</v>
      </c>
      <c r="B1075" s="22" t="str">
        <f t="shared" si="48"/>
        <v>Aug</v>
      </c>
      <c r="C1075" s="23">
        <f t="shared" si="49"/>
        <v>32</v>
      </c>
      <c r="D1075" s="23" t="str">
        <f t="shared" si="50"/>
        <v>None</v>
      </c>
      <c r="E1075" s="22" t="s">
        <v>48</v>
      </c>
      <c r="F1075" s="23" t="s">
        <v>53</v>
      </c>
      <c r="G1075" s="24">
        <v>58.94</v>
      </c>
    </row>
    <row r="1076" spans="1:7">
      <c r="A1076" s="22">
        <v>44060</v>
      </c>
      <c r="B1076" s="22" t="str">
        <f t="shared" si="48"/>
        <v>Aug</v>
      </c>
      <c r="C1076" s="23">
        <f t="shared" si="49"/>
        <v>34</v>
      </c>
      <c r="D1076" s="23" t="str">
        <f t="shared" si="50"/>
        <v>None</v>
      </c>
      <c r="E1076" s="22" t="s">
        <v>38</v>
      </c>
      <c r="F1076" s="23" t="s">
        <v>58</v>
      </c>
      <c r="G1076" s="24">
        <v>69.37</v>
      </c>
    </row>
    <row r="1077" spans="1:7">
      <c r="A1077" s="22">
        <v>43999</v>
      </c>
      <c r="B1077" s="22" t="str">
        <f t="shared" si="48"/>
        <v>Jun</v>
      </c>
      <c r="C1077" s="23">
        <f t="shared" si="49"/>
        <v>25</v>
      </c>
      <c r="D1077" s="23" t="str">
        <f t="shared" si="50"/>
        <v>None</v>
      </c>
      <c r="E1077" s="22" t="s">
        <v>48</v>
      </c>
      <c r="F1077" s="23" t="s">
        <v>66</v>
      </c>
      <c r="G1077" s="24">
        <v>18.68</v>
      </c>
    </row>
    <row r="1078" spans="1:7">
      <c r="A1078" s="22">
        <v>43995</v>
      </c>
      <c r="B1078" s="22" t="str">
        <f t="shared" si="48"/>
        <v>Jun</v>
      </c>
      <c r="C1078" s="23">
        <f t="shared" si="49"/>
        <v>24</v>
      </c>
      <c r="D1078" s="23" t="str">
        <f t="shared" si="50"/>
        <v>None</v>
      </c>
      <c r="E1078" s="22" t="s">
        <v>45</v>
      </c>
      <c r="F1078" s="23" t="s">
        <v>46</v>
      </c>
      <c r="G1078" s="24">
        <v>75.25</v>
      </c>
    </row>
    <row r="1079" spans="1:7">
      <c r="A1079" s="22">
        <v>44053</v>
      </c>
      <c r="B1079" s="22" t="str">
        <f t="shared" si="48"/>
        <v>Aug</v>
      </c>
      <c r="C1079" s="23">
        <f t="shared" si="49"/>
        <v>33</v>
      </c>
      <c r="D1079" s="23" t="str">
        <f t="shared" si="50"/>
        <v>None</v>
      </c>
      <c r="E1079" s="22" t="s">
        <v>48</v>
      </c>
      <c r="F1079" s="23" t="s">
        <v>49</v>
      </c>
      <c r="G1079" s="24">
        <v>34.36</v>
      </c>
    </row>
    <row r="1080" spans="1:7">
      <c r="A1080" s="22">
        <v>44103</v>
      </c>
      <c r="B1080" s="22" t="str">
        <f t="shared" si="48"/>
        <v>Sep</v>
      </c>
      <c r="C1080" s="23">
        <f t="shared" si="49"/>
        <v>40</v>
      </c>
      <c r="D1080" s="23" t="str">
        <f t="shared" si="50"/>
        <v>None</v>
      </c>
      <c r="E1080" s="22" t="s">
        <v>48</v>
      </c>
      <c r="F1080" s="23" t="s">
        <v>49</v>
      </c>
      <c r="G1080" s="24">
        <v>99.52</v>
      </c>
    </row>
    <row r="1081" spans="1:7">
      <c r="A1081" s="22">
        <v>44104</v>
      </c>
      <c r="B1081" s="22" t="str">
        <f t="shared" si="48"/>
        <v>Sep</v>
      </c>
      <c r="C1081" s="23">
        <f t="shared" si="49"/>
        <v>40</v>
      </c>
      <c r="D1081" s="23" t="str">
        <f t="shared" si="50"/>
        <v>None</v>
      </c>
      <c r="E1081" s="22" t="s">
        <v>48</v>
      </c>
      <c r="F1081" s="23" t="s">
        <v>58</v>
      </c>
      <c r="G1081" s="24">
        <v>24.75</v>
      </c>
    </row>
    <row r="1082" spans="1:7">
      <c r="A1082" s="22">
        <v>43980</v>
      </c>
      <c r="B1082" s="22" t="str">
        <f t="shared" si="48"/>
        <v>May</v>
      </c>
      <c r="C1082" s="23">
        <f t="shared" si="49"/>
        <v>22</v>
      </c>
      <c r="D1082" s="23" t="str">
        <f t="shared" si="50"/>
        <v>None</v>
      </c>
      <c r="E1082" s="22" t="s">
        <v>48</v>
      </c>
      <c r="F1082" s="23" t="s">
        <v>58</v>
      </c>
      <c r="G1082" s="24">
        <v>69.84</v>
      </c>
    </row>
    <row r="1083" spans="1:7">
      <c r="A1083" s="22">
        <v>44066</v>
      </c>
      <c r="B1083" s="22" t="str">
        <f t="shared" si="48"/>
        <v>Aug</v>
      </c>
      <c r="C1083" s="23">
        <f t="shared" si="49"/>
        <v>35</v>
      </c>
      <c r="D1083" s="23" t="str">
        <f t="shared" si="50"/>
        <v>None</v>
      </c>
      <c r="E1083" s="22" t="s">
        <v>48</v>
      </c>
      <c r="F1083" s="23" t="s">
        <v>53</v>
      </c>
      <c r="G1083" s="24">
        <v>90.94</v>
      </c>
    </row>
    <row r="1084" spans="1:7">
      <c r="A1084" s="22">
        <v>43984</v>
      </c>
      <c r="B1084" s="22" t="str">
        <f t="shared" si="48"/>
        <v>Jun</v>
      </c>
      <c r="C1084" s="23">
        <f t="shared" si="49"/>
        <v>23</v>
      </c>
      <c r="D1084" s="23" t="str">
        <f t="shared" si="50"/>
        <v>None</v>
      </c>
      <c r="E1084" s="22" t="s">
        <v>45</v>
      </c>
      <c r="F1084" s="23" t="s">
        <v>43</v>
      </c>
      <c r="G1084" s="24">
        <v>20.95</v>
      </c>
    </row>
    <row r="1085" spans="1:7">
      <c r="A1085" s="22">
        <v>43973</v>
      </c>
      <c r="B1085" s="22" t="str">
        <f t="shared" si="48"/>
        <v>May</v>
      </c>
      <c r="C1085" s="23">
        <f t="shared" si="49"/>
        <v>21</v>
      </c>
      <c r="D1085" s="23" t="str">
        <f t="shared" si="50"/>
        <v>None</v>
      </c>
      <c r="E1085" s="22" t="s">
        <v>48</v>
      </c>
      <c r="F1085" s="23" t="s">
        <v>43</v>
      </c>
      <c r="G1085" s="24">
        <v>20.68</v>
      </c>
    </row>
    <row r="1086" spans="1:7">
      <c r="A1086" s="22">
        <v>43996</v>
      </c>
      <c r="B1086" s="22" t="str">
        <f t="shared" si="48"/>
        <v>Jun</v>
      </c>
      <c r="C1086" s="23">
        <f t="shared" si="49"/>
        <v>25</v>
      </c>
      <c r="D1086" s="23" t="str">
        <f t="shared" si="50"/>
        <v>None</v>
      </c>
      <c r="E1086" s="22" t="s">
        <v>38</v>
      </c>
      <c r="F1086" s="23" t="s">
        <v>54</v>
      </c>
      <c r="G1086" s="24">
        <v>68.73</v>
      </c>
    </row>
    <row r="1087" spans="1:7">
      <c r="A1087" s="22">
        <v>44074</v>
      </c>
      <c r="B1087" s="22" t="str">
        <f t="shared" si="48"/>
        <v>Aug</v>
      </c>
      <c r="C1087" s="23">
        <f t="shared" si="49"/>
        <v>36</v>
      </c>
      <c r="D1087" s="23" t="str">
        <f t="shared" si="50"/>
        <v>None</v>
      </c>
      <c r="E1087" s="22" t="s">
        <v>48</v>
      </c>
      <c r="F1087" s="23" t="s">
        <v>58</v>
      </c>
      <c r="G1087" s="24">
        <v>456.63</v>
      </c>
    </row>
    <row r="1088" spans="1:7">
      <c r="A1088" s="22">
        <v>44064</v>
      </c>
      <c r="B1088" s="22" t="str">
        <f t="shared" si="48"/>
        <v>Aug</v>
      </c>
      <c r="C1088" s="23">
        <f t="shared" si="49"/>
        <v>34</v>
      </c>
      <c r="D1088" s="23" t="str">
        <f t="shared" si="50"/>
        <v>None</v>
      </c>
      <c r="E1088" s="22" t="s">
        <v>38</v>
      </c>
      <c r="F1088" s="23" t="s">
        <v>49</v>
      </c>
      <c r="G1088" s="24">
        <v>102.35</v>
      </c>
    </row>
    <row r="1089" spans="1:7">
      <c r="A1089" s="22">
        <v>44051</v>
      </c>
      <c r="B1089" s="22" t="str">
        <f t="shared" si="48"/>
        <v>Aug</v>
      </c>
      <c r="C1089" s="23">
        <f t="shared" si="49"/>
        <v>32</v>
      </c>
      <c r="D1089" s="23" t="str">
        <f t="shared" si="50"/>
        <v>None</v>
      </c>
      <c r="E1089" s="22" t="s">
        <v>38</v>
      </c>
      <c r="F1089" s="23" t="s">
        <v>58</v>
      </c>
      <c r="G1089" s="24">
        <v>23.82</v>
      </c>
    </row>
    <row r="1090" spans="1:7">
      <c r="A1090" s="22">
        <v>43987</v>
      </c>
      <c r="B1090" s="22" t="str">
        <f t="shared" si="48"/>
        <v>Jun</v>
      </c>
      <c r="C1090" s="23">
        <f t="shared" si="49"/>
        <v>23</v>
      </c>
      <c r="D1090" s="23" t="str">
        <f t="shared" si="50"/>
        <v>None</v>
      </c>
      <c r="E1090" s="22" t="s">
        <v>48</v>
      </c>
      <c r="F1090" s="23" t="s">
        <v>49</v>
      </c>
      <c r="G1090" s="24">
        <v>66.349999999999994</v>
      </c>
    </row>
    <row r="1091" spans="1:7">
      <c r="A1091" s="22">
        <v>44096</v>
      </c>
      <c r="B1091" s="22" t="str">
        <f t="shared" si="48"/>
        <v>Sep</v>
      </c>
      <c r="C1091" s="23">
        <f t="shared" si="49"/>
        <v>39</v>
      </c>
      <c r="D1091" s="23" t="str">
        <f t="shared" si="50"/>
        <v>None</v>
      </c>
      <c r="E1091" s="22" t="s">
        <v>48</v>
      </c>
      <c r="F1091" s="23" t="s">
        <v>49</v>
      </c>
      <c r="G1091" s="24">
        <v>68.31</v>
      </c>
    </row>
    <row r="1092" spans="1:7">
      <c r="A1092" s="22">
        <v>44052</v>
      </c>
      <c r="B1092" s="22" t="str">
        <f t="shared" si="48"/>
        <v>Aug</v>
      </c>
      <c r="C1092" s="23">
        <f t="shared" si="49"/>
        <v>33</v>
      </c>
      <c r="D1092" s="23" t="str">
        <f t="shared" si="50"/>
        <v>None</v>
      </c>
      <c r="E1092" s="22" t="s">
        <v>38</v>
      </c>
      <c r="F1092" s="23" t="s">
        <v>58</v>
      </c>
      <c r="G1092" s="24">
        <v>75.11</v>
      </c>
    </row>
    <row r="1093" spans="1:7">
      <c r="A1093" s="22">
        <v>44047</v>
      </c>
      <c r="B1093" s="22" t="str">
        <f t="shared" si="48"/>
        <v>Aug</v>
      </c>
      <c r="C1093" s="23">
        <f t="shared" si="49"/>
        <v>32</v>
      </c>
      <c r="D1093" s="23" t="str">
        <f t="shared" si="50"/>
        <v>None</v>
      </c>
      <c r="E1093" s="22" t="s">
        <v>48</v>
      </c>
      <c r="F1093" s="23" t="s">
        <v>49</v>
      </c>
      <c r="G1093" s="24">
        <v>68.13</v>
      </c>
    </row>
    <row r="1094" spans="1:7">
      <c r="A1094" s="22">
        <v>44046</v>
      </c>
      <c r="B1094" s="22" t="str">
        <f t="shared" ref="B1094:B1157" si="51">TEXT(A1094,"mmm")</f>
        <v>Aug</v>
      </c>
      <c r="C1094" s="23">
        <f t="shared" ref="C1094:C1157" si="52">WEEKNUM(A1094)</f>
        <v>32</v>
      </c>
      <c r="D1094" s="23" t="str">
        <f t="shared" ref="D1094:D1157" si="53">IFERROR(VLOOKUP(C1094,$AV$7:$AW$14,2,0),"None")</f>
        <v>None</v>
      </c>
      <c r="E1094" s="22" t="s">
        <v>38</v>
      </c>
      <c r="F1094" s="23" t="s">
        <v>49</v>
      </c>
      <c r="G1094" s="24">
        <v>33.06</v>
      </c>
    </row>
    <row r="1095" spans="1:7">
      <c r="A1095" s="22">
        <v>44050</v>
      </c>
      <c r="B1095" s="22" t="str">
        <f t="shared" si="51"/>
        <v>Aug</v>
      </c>
      <c r="C1095" s="23">
        <f t="shared" si="52"/>
        <v>32</v>
      </c>
      <c r="D1095" s="23" t="str">
        <f t="shared" si="53"/>
        <v>None</v>
      </c>
      <c r="E1095" s="22" t="s">
        <v>48</v>
      </c>
      <c r="F1095" s="23" t="s">
        <v>58</v>
      </c>
      <c r="G1095" s="24">
        <v>24.11</v>
      </c>
    </row>
    <row r="1096" spans="1:7">
      <c r="A1096" s="22">
        <v>44046</v>
      </c>
      <c r="B1096" s="22" t="str">
        <f t="shared" si="51"/>
        <v>Aug</v>
      </c>
      <c r="C1096" s="23">
        <f t="shared" si="52"/>
        <v>32</v>
      </c>
      <c r="D1096" s="23" t="str">
        <f t="shared" si="53"/>
        <v>None</v>
      </c>
      <c r="E1096" s="22" t="s">
        <v>38</v>
      </c>
      <c r="F1096" s="23" t="s">
        <v>54</v>
      </c>
      <c r="G1096" s="24">
        <v>47.02</v>
      </c>
    </row>
    <row r="1097" spans="1:7">
      <c r="A1097" s="22">
        <v>44072</v>
      </c>
      <c r="B1097" s="22" t="str">
        <f t="shared" si="51"/>
        <v>Aug</v>
      </c>
      <c r="C1097" s="23">
        <f t="shared" si="52"/>
        <v>35</v>
      </c>
      <c r="D1097" s="23" t="str">
        <f t="shared" si="53"/>
        <v>None</v>
      </c>
      <c r="E1097" s="22" t="s">
        <v>48</v>
      </c>
      <c r="F1097" s="23" t="s">
        <v>56</v>
      </c>
      <c r="G1097" s="24">
        <v>38.880000000000003</v>
      </c>
    </row>
    <row r="1098" spans="1:7">
      <c r="A1098" s="22">
        <v>44060</v>
      </c>
      <c r="B1098" s="22" t="str">
        <f t="shared" si="51"/>
        <v>Aug</v>
      </c>
      <c r="C1098" s="23">
        <f t="shared" si="52"/>
        <v>34</v>
      </c>
      <c r="D1098" s="23" t="str">
        <f t="shared" si="53"/>
        <v>None</v>
      </c>
      <c r="E1098" s="22" t="s">
        <v>45</v>
      </c>
      <c r="F1098" s="23" t="s">
        <v>54</v>
      </c>
      <c r="G1098" s="24">
        <v>424.33</v>
      </c>
    </row>
    <row r="1099" spans="1:7">
      <c r="A1099" s="22">
        <v>43962</v>
      </c>
      <c r="B1099" s="22" t="str">
        <f t="shared" si="51"/>
        <v>May</v>
      </c>
      <c r="C1099" s="23">
        <f t="shared" si="52"/>
        <v>20</v>
      </c>
      <c r="D1099" s="23" t="str">
        <f t="shared" si="53"/>
        <v>None</v>
      </c>
      <c r="E1099" s="22" t="s">
        <v>48</v>
      </c>
      <c r="F1099" s="23" t="s">
        <v>43</v>
      </c>
      <c r="G1099" s="24">
        <v>40.93</v>
      </c>
    </row>
    <row r="1100" spans="1:7">
      <c r="A1100" s="22">
        <v>44071</v>
      </c>
      <c r="B1100" s="22" t="str">
        <f t="shared" si="51"/>
        <v>Aug</v>
      </c>
      <c r="C1100" s="23">
        <f t="shared" si="52"/>
        <v>35</v>
      </c>
      <c r="D1100" s="23" t="str">
        <f t="shared" si="53"/>
        <v>None</v>
      </c>
      <c r="E1100" s="22" t="s">
        <v>38</v>
      </c>
      <c r="F1100" s="23" t="s">
        <v>46</v>
      </c>
      <c r="G1100" s="24">
        <v>48.24</v>
      </c>
    </row>
    <row r="1101" spans="1:7">
      <c r="A1101" s="22">
        <v>44008</v>
      </c>
      <c r="B1101" s="22" t="str">
        <f t="shared" si="51"/>
        <v>Jun</v>
      </c>
      <c r="C1101" s="23">
        <f t="shared" si="52"/>
        <v>26</v>
      </c>
      <c r="D1101" s="23" t="str">
        <f t="shared" si="53"/>
        <v>None</v>
      </c>
      <c r="E1101" s="22" t="s">
        <v>48</v>
      </c>
      <c r="F1101" s="23" t="s">
        <v>49</v>
      </c>
      <c r="G1101" s="24">
        <v>102.29</v>
      </c>
    </row>
    <row r="1102" spans="1:7">
      <c r="A1102" s="22">
        <v>44100</v>
      </c>
      <c r="B1102" s="22" t="str">
        <f t="shared" si="51"/>
        <v>Sep</v>
      </c>
      <c r="C1102" s="23">
        <f t="shared" si="52"/>
        <v>39</v>
      </c>
      <c r="D1102" s="23" t="str">
        <f t="shared" si="53"/>
        <v>None</v>
      </c>
      <c r="E1102" s="22" t="s">
        <v>48</v>
      </c>
      <c r="F1102" s="23" t="s">
        <v>50</v>
      </c>
      <c r="G1102" s="24">
        <v>92.2</v>
      </c>
    </row>
    <row r="1103" spans="1:7">
      <c r="A1103" s="22">
        <v>44005</v>
      </c>
      <c r="B1103" s="22" t="str">
        <f t="shared" si="51"/>
        <v>Jun</v>
      </c>
      <c r="C1103" s="23">
        <f t="shared" si="52"/>
        <v>26</v>
      </c>
      <c r="D1103" s="23" t="str">
        <f t="shared" si="53"/>
        <v>None</v>
      </c>
      <c r="E1103" s="22" t="s">
        <v>48</v>
      </c>
      <c r="F1103" s="23" t="s">
        <v>50</v>
      </c>
      <c r="G1103" s="24">
        <v>46.33</v>
      </c>
    </row>
    <row r="1104" spans="1:7">
      <c r="A1104" s="22">
        <v>44063</v>
      </c>
      <c r="B1104" s="22" t="str">
        <f t="shared" si="51"/>
        <v>Aug</v>
      </c>
      <c r="C1104" s="23">
        <f t="shared" si="52"/>
        <v>34</v>
      </c>
      <c r="D1104" s="23" t="str">
        <f t="shared" si="53"/>
        <v>None</v>
      </c>
      <c r="E1104" s="22" t="s">
        <v>38</v>
      </c>
      <c r="F1104" s="23" t="s">
        <v>43</v>
      </c>
      <c r="G1104" s="24">
        <v>40.549999999999997</v>
      </c>
    </row>
    <row r="1105" spans="1:7">
      <c r="A1105" s="22">
        <v>44062</v>
      </c>
      <c r="B1105" s="22" t="str">
        <f t="shared" si="51"/>
        <v>Aug</v>
      </c>
      <c r="C1105" s="23">
        <f t="shared" si="52"/>
        <v>34</v>
      </c>
      <c r="D1105" s="23" t="str">
        <f t="shared" si="53"/>
        <v>None</v>
      </c>
      <c r="E1105" s="22" t="s">
        <v>48</v>
      </c>
      <c r="F1105" s="23" t="s">
        <v>49</v>
      </c>
      <c r="G1105" s="24">
        <v>66.569999999999993</v>
      </c>
    </row>
    <row r="1106" spans="1:7">
      <c r="A1106" s="22">
        <v>43974</v>
      </c>
      <c r="B1106" s="22" t="str">
        <f t="shared" si="51"/>
        <v>May</v>
      </c>
      <c r="C1106" s="23">
        <f t="shared" si="52"/>
        <v>21</v>
      </c>
      <c r="D1106" s="23" t="str">
        <f t="shared" si="53"/>
        <v>None</v>
      </c>
      <c r="E1106" s="22" t="s">
        <v>38</v>
      </c>
      <c r="F1106" s="23" t="s">
        <v>46</v>
      </c>
      <c r="G1106" s="24">
        <v>72.52</v>
      </c>
    </row>
    <row r="1107" spans="1:7">
      <c r="A1107" s="22">
        <v>44069</v>
      </c>
      <c r="B1107" s="22" t="str">
        <f t="shared" si="51"/>
        <v>Aug</v>
      </c>
      <c r="C1107" s="23">
        <f t="shared" si="52"/>
        <v>35</v>
      </c>
      <c r="D1107" s="23" t="str">
        <f t="shared" si="53"/>
        <v>None</v>
      </c>
      <c r="E1107" s="22" t="s">
        <v>48</v>
      </c>
      <c r="F1107" s="23" t="s">
        <v>49</v>
      </c>
      <c r="G1107" s="24">
        <v>66.849999999999994</v>
      </c>
    </row>
    <row r="1108" spans="1:7">
      <c r="A1108" s="22">
        <v>43991</v>
      </c>
      <c r="B1108" s="22" t="str">
        <f t="shared" si="51"/>
        <v>Jun</v>
      </c>
      <c r="C1108" s="23">
        <f t="shared" si="52"/>
        <v>24</v>
      </c>
      <c r="D1108" s="23" t="str">
        <f t="shared" si="53"/>
        <v>None</v>
      </c>
      <c r="E1108" s="22" t="s">
        <v>38</v>
      </c>
      <c r="F1108" s="23" t="s">
        <v>54</v>
      </c>
      <c r="G1108" s="24">
        <v>47.86</v>
      </c>
    </row>
    <row r="1109" spans="1:7">
      <c r="A1109" s="22">
        <v>43975</v>
      </c>
      <c r="B1109" s="22" t="str">
        <f t="shared" si="51"/>
        <v>May</v>
      </c>
      <c r="C1109" s="23">
        <f t="shared" si="52"/>
        <v>22</v>
      </c>
      <c r="D1109" s="23" t="str">
        <f t="shared" si="53"/>
        <v>None</v>
      </c>
      <c r="E1109" s="22" t="s">
        <v>45</v>
      </c>
      <c r="F1109" s="23" t="s">
        <v>39</v>
      </c>
      <c r="G1109" s="24">
        <v>160.63</v>
      </c>
    </row>
    <row r="1110" spans="1:7">
      <c r="A1110" s="22">
        <v>44064</v>
      </c>
      <c r="B1110" s="22" t="str">
        <f t="shared" si="51"/>
        <v>Aug</v>
      </c>
      <c r="C1110" s="23">
        <f t="shared" si="52"/>
        <v>34</v>
      </c>
      <c r="D1110" s="23" t="str">
        <f t="shared" si="53"/>
        <v>None</v>
      </c>
      <c r="E1110" s="22" t="s">
        <v>45</v>
      </c>
      <c r="F1110" s="23" t="s">
        <v>58</v>
      </c>
      <c r="G1110" s="24">
        <v>75.06</v>
      </c>
    </row>
    <row r="1111" spans="1:7">
      <c r="A1111" s="22">
        <v>44056</v>
      </c>
      <c r="B1111" s="22" t="str">
        <f t="shared" si="51"/>
        <v>Aug</v>
      </c>
      <c r="C1111" s="23">
        <f t="shared" si="52"/>
        <v>33</v>
      </c>
      <c r="D1111" s="23" t="str">
        <f t="shared" si="53"/>
        <v>None</v>
      </c>
      <c r="E1111" s="22" t="s">
        <v>48</v>
      </c>
      <c r="F1111" s="23" t="s">
        <v>49</v>
      </c>
      <c r="G1111" s="24">
        <v>66.45</v>
      </c>
    </row>
    <row r="1112" spans="1:7">
      <c r="A1112" s="22">
        <v>44003</v>
      </c>
      <c r="B1112" s="22" t="str">
        <f t="shared" si="51"/>
        <v>Jun</v>
      </c>
      <c r="C1112" s="23">
        <f t="shared" si="52"/>
        <v>26</v>
      </c>
      <c r="D1112" s="23" t="str">
        <f t="shared" si="53"/>
        <v>None</v>
      </c>
      <c r="E1112" s="22" t="s">
        <v>48</v>
      </c>
      <c r="F1112" s="23" t="s">
        <v>50</v>
      </c>
      <c r="G1112" s="24">
        <v>23.85</v>
      </c>
    </row>
    <row r="1113" spans="1:7">
      <c r="A1113" s="22">
        <v>44055</v>
      </c>
      <c r="B1113" s="22" t="str">
        <f t="shared" si="51"/>
        <v>Aug</v>
      </c>
      <c r="C1113" s="23">
        <f t="shared" si="52"/>
        <v>33</v>
      </c>
      <c r="D1113" s="23" t="str">
        <f t="shared" si="53"/>
        <v>None</v>
      </c>
      <c r="E1113" s="22" t="s">
        <v>48</v>
      </c>
      <c r="F1113" s="23" t="s">
        <v>50</v>
      </c>
      <c r="G1113" s="24">
        <v>23.49</v>
      </c>
    </row>
    <row r="1114" spans="1:7">
      <c r="A1114" s="22">
        <v>44061</v>
      </c>
      <c r="B1114" s="22" t="str">
        <f t="shared" si="51"/>
        <v>Aug</v>
      </c>
      <c r="C1114" s="23">
        <f t="shared" si="52"/>
        <v>34</v>
      </c>
      <c r="D1114" s="23" t="str">
        <f t="shared" si="53"/>
        <v>None</v>
      </c>
      <c r="E1114" s="22" t="s">
        <v>38</v>
      </c>
      <c r="F1114" s="23" t="s">
        <v>58</v>
      </c>
      <c r="G1114" s="24">
        <v>72.64</v>
      </c>
    </row>
    <row r="1115" spans="1:7">
      <c r="A1115" s="22">
        <v>44047</v>
      </c>
      <c r="B1115" s="22" t="str">
        <f t="shared" si="51"/>
        <v>Aug</v>
      </c>
      <c r="C1115" s="23">
        <f t="shared" si="52"/>
        <v>32</v>
      </c>
      <c r="D1115" s="23" t="str">
        <f t="shared" si="53"/>
        <v>None</v>
      </c>
      <c r="E1115" s="22" t="s">
        <v>38</v>
      </c>
      <c r="F1115" s="23" t="s">
        <v>39</v>
      </c>
      <c r="G1115" s="24">
        <v>320.73</v>
      </c>
    </row>
    <row r="1116" spans="1:7">
      <c r="A1116" s="22">
        <v>43964</v>
      </c>
      <c r="B1116" s="22" t="str">
        <f t="shared" si="51"/>
        <v>May</v>
      </c>
      <c r="C1116" s="23">
        <f t="shared" si="52"/>
        <v>20</v>
      </c>
      <c r="D1116" s="23" t="str">
        <f t="shared" si="53"/>
        <v>None</v>
      </c>
      <c r="E1116" s="22" t="s">
        <v>45</v>
      </c>
      <c r="F1116" s="23" t="s">
        <v>58</v>
      </c>
      <c r="G1116" s="24">
        <v>48.58</v>
      </c>
    </row>
    <row r="1117" spans="1:7">
      <c r="A1117" s="22">
        <v>44069</v>
      </c>
      <c r="B1117" s="22" t="str">
        <f t="shared" si="51"/>
        <v>Aug</v>
      </c>
      <c r="C1117" s="23">
        <f t="shared" si="52"/>
        <v>35</v>
      </c>
      <c r="D1117" s="23" t="str">
        <f t="shared" si="53"/>
        <v>None</v>
      </c>
      <c r="E1117" s="22" t="s">
        <v>38</v>
      </c>
      <c r="F1117" s="23" t="s">
        <v>57</v>
      </c>
      <c r="G1117" s="24">
        <v>23.35</v>
      </c>
    </row>
    <row r="1118" spans="1:7">
      <c r="A1118" s="22">
        <v>44064</v>
      </c>
      <c r="B1118" s="22" t="str">
        <f t="shared" si="51"/>
        <v>Aug</v>
      </c>
      <c r="C1118" s="23">
        <f t="shared" si="52"/>
        <v>34</v>
      </c>
      <c r="D1118" s="23" t="str">
        <f t="shared" si="53"/>
        <v>None</v>
      </c>
      <c r="E1118" s="22" t="s">
        <v>45</v>
      </c>
      <c r="F1118" s="23" t="s">
        <v>49</v>
      </c>
      <c r="G1118" s="24">
        <v>99.1</v>
      </c>
    </row>
    <row r="1119" spans="1:7">
      <c r="A1119" s="22">
        <v>44072</v>
      </c>
      <c r="B1119" s="22" t="str">
        <f t="shared" si="51"/>
        <v>Aug</v>
      </c>
      <c r="C1119" s="23">
        <f t="shared" si="52"/>
        <v>35</v>
      </c>
      <c r="D1119" s="23" t="str">
        <f t="shared" si="53"/>
        <v>None</v>
      </c>
      <c r="E1119" s="22" t="s">
        <v>38</v>
      </c>
      <c r="F1119" s="23" t="s">
        <v>57</v>
      </c>
      <c r="G1119" s="24">
        <v>46.34</v>
      </c>
    </row>
    <row r="1120" spans="1:7">
      <c r="A1120" s="22">
        <v>44009</v>
      </c>
      <c r="B1120" s="22" t="str">
        <f t="shared" si="51"/>
        <v>Jun</v>
      </c>
      <c r="C1120" s="23">
        <f t="shared" si="52"/>
        <v>26</v>
      </c>
      <c r="D1120" s="23" t="str">
        <f t="shared" si="53"/>
        <v>None</v>
      </c>
      <c r="E1120" s="22" t="s">
        <v>38</v>
      </c>
      <c r="F1120" s="23" t="s">
        <v>49</v>
      </c>
      <c r="G1120" s="24">
        <v>68.2</v>
      </c>
    </row>
    <row r="1121" spans="1:7">
      <c r="A1121" s="22">
        <v>44016</v>
      </c>
      <c r="B1121" s="22" t="str">
        <f t="shared" si="51"/>
        <v>Jul</v>
      </c>
      <c r="C1121" s="23">
        <f t="shared" si="52"/>
        <v>27</v>
      </c>
      <c r="D1121" s="23" t="str">
        <f t="shared" si="53"/>
        <v>None</v>
      </c>
      <c r="E1121" s="22" t="s">
        <v>48</v>
      </c>
      <c r="F1121" s="23" t="s">
        <v>39</v>
      </c>
      <c r="G1121" s="24">
        <v>160.19</v>
      </c>
    </row>
    <row r="1122" spans="1:7">
      <c r="A1122" s="22">
        <v>44070</v>
      </c>
      <c r="B1122" s="22" t="str">
        <f t="shared" si="51"/>
        <v>Aug</v>
      </c>
      <c r="C1122" s="23">
        <f t="shared" si="52"/>
        <v>35</v>
      </c>
      <c r="D1122" s="23" t="str">
        <f t="shared" si="53"/>
        <v>None</v>
      </c>
      <c r="E1122" s="22" t="s">
        <v>45</v>
      </c>
      <c r="F1122" s="23" t="s">
        <v>49</v>
      </c>
      <c r="G1122" s="24">
        <v>34.950000000000003</v>
      </c>
    </row>
    <row r="1123" spans="1:7">
      <c r="A1123" s="22">
        <v>44074</v>
      </c>
      <c r="B1123" s="22" t="str">
        <f t="shared" si="51"/>
        <v>Aug</v>
      </c>
      <c r="C1123" s="23">
        <f t="shared" si="52"/>
        <v>36</v>
      </c>
      <c r="D1123" s="23" t="str">
        <f t="shared" si="53"/>
        <v>None</v>
      </c>
      <c r="E1123" s="22" t="s">
        <v>38</v>
      </c>
      <c r="F1123" s="23" t="s">
        <v>43</v>
      </c>
      <c r="G1123" s="24">
        <v>20.39</v>
      </c>
    </row>
    <row r="1124" spans="1:7">
      <c r="A1124" s="22">
        <v>43996</v>
      </c>
      <c r="B1124" s="22" t="str">
        <f t="shared" si="51"/>
        <v>Jun</v>
      </c>
      <c r="C1124" s="23">
        <f t="shared" si="52"/>
        <v>25</v>
      </c>
      <c r="D1124" s="23" t="str">
        <f t="shared" si="53"/>
        <v>None</v>
      </c>
      <c r="E1124" s="22" t="s">
        <v>48</v>
      </c>
      <c r="F1124" s="23" t="s">
        <v>49</v>
      </c>
      <c r="G1124" s="24">
        <v>549.30999999999995</v>
      </c>
    </row>
    <row r="1125" spans="1:7">
      <c r="A1125" s="22">
        <v>44037</v>
      </c>
      <c r="B1125" s="22" t="str">
        <f t="shared" si="51"/>
        <v>Jul</v>
      </c>
      <c r="C1125" s="23">
        <f t="shared" si="52"/>
        <v>30</v>
      </c>
      <c r="D1125" s="23" t="str">
        <f t="shared" si="53"/>
        <v>None</v>
      </c>
      <c r="E1125" s="22" t="s">
        <v>48</v>
      </c>
      <c r="F1125" s="23" t="s">
        <v>39</v>
      </c>
      <c r="G1125" s="24">
        <v>240.27</v>
      </c>
    </row>
    <row r="1126" spans="1:7">
      <c r="A1126" s="22">
        <v>44002</v>
      </c>
      <c r="B1126" s="22" t="str">
        <f t="shared" si="51"/>
        <v>Jun</v>
      </c>
      <c r="C1126" s="23">
        <f t="shared" si="52"/>
        <v>25</v>
      </c>
      <c r="D1126" s="23" t="str">
        <f t="shared" si="53"/>
        <v>None</v>
      </c>
      <c r="E1126" s="22" t="s">
        <v>48</v>
      </c>
      <c r="F1126" s="23" t="s">
        <v>50</v>
      </c>
      <c r="G1126" s="24">
        <v>69.11</v>
      </c>
    </row>
    <row r="1127" spans="1:7">
      <c r="A1127" s="22">
        <v>44038</v>
      </c>
      <c r="B1127" s="22" t="str">
        <f t="shared" si="51"/>
        <v>Jul</v>
      </c>
      <c r="C1127" s="23">
        <f t="shared" si="52"/>
        <v>31</v>
      </c>
      <c r="D1127" s="23" t="str">
        <f t="shared" si="53"/>
        <v>None</v>
      </c>
      <c r="E1127" s="22" t="s">
        <v>38</v>
      </c>
      <c r="F1127" s="23" t="s">
        <v>50</v>
      </c>
      <c r="G1127" s="24">
        <v>44.59</v>
      </c>
    </row>
    <row r="1128" spans="1:7">
      <c r="A1128" s="22">
        <v>44067</v>
      </c>
      <c r="B1128" s="22" t="str">
        <f t="shared" si="51"/>
        <v>Aug</v>
      </c>
      <c r="C1128" s="23">
        <f t="shared" si="52"/>
        <v>35</v>
      </c>
      <c r="D1128" s="23" t="str">
        <f t="shared" si="53"/>
        <v>None</v>
      </c>
      <c r="E1128" s="22" t="s">
        <v>38</v>
      </c>
      <c r="F1128" s="23" t="s">
        <v>49</v>
      </c>
      <c r="G1128" s="24">
        <v>68.650000000000006</v>
      </c>
    </row>
    <row r="1129" spans="1:7">
      <c r="A1129" s="22">
        <v>43984</v>
      </c>
      <c r="B1129" s="22" t="str">
        <f t="shared" si="51"/>
        <v>Jun</v>
      </c>
      <c r="C1129" s="23">
        <f t="shared" si="52"/>
        <v>23</v>
      </c>
      <c r="D1129" s="23" t="str">
        <f t="shared" si="53"/>
        <v>None</v>
      </c>
      <c r="E1129" s="22" t="s">
        <v>48</v>
      </c>
      <c r="F1129" s="23" t="s">
        <v>58</v>
      </c>
      <c r="G1129" s="24">
        <v>24.83</v>
      </c>
    </row>
    <row r="1130" spans="1:7">
      <c r="A1130" s="22">
        <v>43989</v>
      </c>
      <c r="B1130" s="22" t="str">
        <f t="shared" si="51"/>
        <v>Jun</v>
      </c>
      <c r="C1130" s="23">
        <f t="shared" si="52"/>
        <v>24</v>
      </c>
      <c r="D1130" s="23" t="str">
        <f t="shared" si="53"/>
        <v>None</v>
      </c>
      <c r="E1130" s="22" t="s">
        <v>48</v>
      </c>
      <c r="F1130" s="23" t="s">
        <v>53</v>
      </c>
      <c r="G1130" s="24">
        <v>28.88</v>
      </c>
    </row>
    <row r="1131" spans="1:7">
      <c r="A1131" s="22">
        <v>44046</v>
      </c>
      <c r="B1131" s="22" t="str">
        <f t="shared" si="51"/>
        <v>Aug</v>
      </c>
      <c r="C1131" s="23">
        <f t="shared" si="52"/>
        <v>32</v>
      </c>
      <c r="D1131" s="23" t="str">
        <f t="shared" si="53"/>
        <v>None</v>
      </c>
      <c r="E1131" s="22" t="s">
        <v>48</v>
      </c>
      <c r="F1131" s="23" t="s">
        <v>53</v>
      </c>
      <c r="G1131" s="24">
        <v>87.73</v>
      </c>
    </row>
    <row r="1132" spans="1:7">
      <c r="A1132" s="22">
        <v>44071</v>
      </c>
      <c r="B1132" s="22" t="str">
        <f t="shared" si="51"/>
        <v>Aug</v>
      </c>
      <c r="C1132" s="23">
        <f t="shared" si="52"/>
        <v>35</v>
      </c>
      <c r="D1132" s="23" t="str">
        <f t="shared" si="53"/>
        <v>None</v>
      </c>
      <c r="E1132" s="22" t="s">
        <v>38</v>
      </c>
      <c r="F1132" s="23" t="s">
        <v>56</v>
      </c>
      <c r="G1132" s="24">
        <v>42.53</v>
      </c>
    </row>
    <row r="1133" spans="1:7">
      <c r="A1133" s="22">
        <v>43979</v>
      </c>
      <c r="B1133" s="22" t="str">
        <f t="shared" si="51"/>
        <v>May</v>
      </c>
      <c r="C1133" s="23">
        <f t="shared" si="52"/>
        <v>22</v>
      </c>
      <c r="D1133" s="23" t="str">
        <f t="shared" si="53"/>
        <v>None</v>
      </c>
      <c r="E1133" s="22" t="s">
        <v>48</v>
      </c>
      <c r="F1133" s="23" t="s">
        <v>39</v>
      </c>
      <c r="G1133" s="24">
        <v>240.01</v>
      </c>
    </row>
    <row r="1134" spans="1:7">
      <c r="A1134" s="22">
        <v>44054</v>
      </c>
      <c r="B1134" s="22" t="str">
        <f t="shared" si="51"/>
        <v>Aug</v>
      </c>
      <c r="C1134" s="23">
        <f t="shared" si="52"/>
        <v>33</v>
      </c>
      <c r="D1134" s="23" t="str">
        <f t="shared" si="53"/>
        <v>None</v>
      </c>
      <c r="E1134" s="22" t="s">
        <v>38</v>
      </c>
      <c r="F1134" s="23" t="s">
        <v>43</v>
      </c>
      <c r="G1134" s="24">
        <v>40.409999999999997</v>
      </c>
    </row>
    <row r="1135" spans="1:7">
      <c r="A1135" s="22">
        <v>44064</v>
      </c>
      <c r="B1135" s="22" t="str">
        <f t="shared" si="51"/>
        <v>Aug</v>
      </c>
      <c r="C1135" s="23">
        <f t="shared" si="52"/>
        <v>34</v>
      </c>
      <c r="D1135" s="23" t="str">
        <f t="shared" si="53"/>
        <v>None</v>
      </c>
      <c r="E1135" s="22" t="s">
        <v>48</v>
      </c>
      <c r="F1135" s="23" t="s">
        <v>56</v>
      </c>
      <c r="G1135" s="24">
        <v>38.68</v>
      </c>
    </row>
    <row r="1136" spans="1:7">
      <c r="A1136" s="22">
        <v>44054</v>
      </c>
      <c r="B1136" s="22" t="str">
        <f t="shared" si="51"/>
        <v>Aug</v>
      </c>
      <c r="C1136" s="23">
        <f t="shared" si="52"/>
        <v>33</v>
      </c>
      <c r="D1136" s="23" t="str">
        <f t="shared" si="53"/>
        <v>None</v>
      </c>
      <c r="E1136" s="22" t="s">
        <v>38</v>
      </c>
      <c r="F1136" s="23" t="s">
        <v>58</v>
      </c>
      <c r="G1136" s="24">
        <v>46.17</v>
      </c>
    </row>
    <row r="1137" spans="1:7">
      <c r="A1137" s="22">
        <v>44067</v>
      </c>
      <c r="B1137" s="22" t="str">
        <f t="shared" si="51"/>
        <v>Aug</v>
      </c>
      <c r="C1137" s="23">
        <f t="shared" si="52"/>
        <v>35</v>
      </c>
      <c r="D1137" s="23" t="str">
        <f t="shared" si="53"/>
        <v>None</v>
      </c>
      <c r="E1137" s="22" t="s">
        <v>48</v>
      </c>
      <c r="F1137" s="23" t="s">
        <v>57</v>
      </c>
      <c r="G1137" s="24">
        <v>22.7</v>
      </c>
    </row>
    <row r="1138" spans="1:7">
      <c r="A1138" s="22">
        <v>44055</v>
      </c>
      <c r="B1138" s="22" t="str">
        <f t="shared" si="51"/>
        <v>Aug</v>
      </c>
      <c r="C1138" s="23">
        <f t="shared" si="52"/>
        <v>33</v>
      </c>
      <c r="D1138" s="23" t="str">
        <f t="shared" si="53"/>
        <v>None</v>
      </c>
      <c r="E1138" s="22" t="s">
        <v>38</v>
      </c>
      <c r="F1138" s="23" t="s">
        <v>56</v>
      </c>
      <c r="G1138" s="24">
        <v>60.17</v>
      </c>
    </row>
    <row r="1139" spans="1:7">
      <c r="A1139" s="22">
        <v>44090</v>
      </c>
      <c r="B1139" s="22" t="str">
        <f t="shared" si="51"/>
        <v>Sep</v>
      </c>
      <c r="C1139" s="23">
        <f t="shared" si="52"/>
        <v>38</v>
      </c>
      <c r="D1139" s="23" t="str">
        <f t="shared" si="53"/>
        <v>None</v>
      </c>
      <c r="E1139" s="22" t="s">
        <v>38</v>
      </c>
      <c r="F1139" s="23" t="s">
        <v>49</v>
      </c>
      <c r="G1139" s="24">
        <v>99.79</v>
      </c>
    </row>
    <row r="1140" spans="1:7">
      <c r="A1140" s="22">
        <v>43985</v>
      </c>
      <c r="B1140" s="22" t="str">
        <f t="shared" si="51"/>
        <v>Jun</v>
      </c>
      <c r="C1140" s="23">
        <f t="shared" si="52"/>
        <v>23</v>
      </c>
      <c r="D1140" s="23" t="str">
        <f t="shared" si="53"/>
        <v>None</v>
      </c>
      <c r="E1140" s="22" t="s">
        <v>48</v>
      </c>
      <c r="F1140" s="23" t="s">
        <v>58</v>
      </c>
      <c r="G1140" s="24">
        <v>24.1</v>
      </c>
    </row>
    <row r="1141" spans="1:7">
      <c r="A1141" s="22">
        <v>44067</v>
      </c>
      <c r="B1141" s="22" t="str">
        <f t="shared" si="51"/>
        <v>Aug</v>
      </c>
      <c r="C1141" s="23">
        <f t="shared" si="52"/>
        <v>35</v>
      </c>
      <c r="D1141" s="23" t="str">
        <f t="shared" si="53"/>
        <v>None</v>
      </c>
      <c r="E1141" s="22" t="s">
        <v>38</v>
      </c>
      <c r="F1141" s="23" t="s">
        <v>50</v>
      </c>
      <c r="G1141" s="24">
        <v>46.93</v>
      </c>
    </row>
    <row r="1142" spans="1:7">
      <c r="A1142" s="22">
        <v>44050</v>
      </c>
      <c r="B1142" s="22" t="str">
        <f t="shared" si="51"/>
        <v>Aug</v>
      </c>
      <c r="C1142" s="23">
        <f t="shared" si="52"/>
        <v>32</v>
      </c>
      <c r="D1142" s="23" t="str">
        <f t="shared" si="53"/>
        <v>None</v>
      </c>
      <c r="E1142" s="22" t="s">
        <v>38</v>
      </c>
      <c r="F1142" s="23" t="s">
        <v>43</v>
      </c>
      <c r="G1142" s="24">
        <v>100.09</v>
      </c>
    </row>
    <row r="1143" spans="1:7">
      <c r="A1143" s="22">
        <v>43970</v>
      </c>
      <c r="B1143" s="22" t="str">
        <f t="shared" si="51"/>
        <v>May</v>
      </c>
      <c r="C1143" s="23">
        <f t="shared" si="52"/>
        <v>21</v>
      </c>
      <c r="D1143" s="23" t="str">
        <f t="shared" si="53"/>
        <v>None</v>
      </c>
      <c r="E1143" s="22" t="s">
        <v>38</v>
      </c>
      <c r="F1143" s="23" t="s">
        <v>57</v>
      </c>
      <c r="G1143" s="24">
        <v>66.88</v>
      </c>
    </row>
    <row r="1144" spans="1:7">
      <c r="A1144" s="22">
        <v>43963</v>
      </c>
      <c r="B1144" s="22" t="str">
        <f t="shared" si="51"/>
        <v>May</v>
      </c>
      <c r="C1144" s="23">
        <f t="shared" si="52"/>
        <v>20</v>
      </c>
      <c r="D1144" s="23" t="str">
        <f t="shared" si="53"/>
        <v>None</v>
      </c>
      <c r="E1144" s="22" t="s">
        <v>48</v>
      </c>
      <c r="F1144" s="23" t="s">
        <v>49</v>
      </c>
      <c r="G1144" s="24">
        <v>34.71</v>
      </c>
    </row>
    <row r="1145" spans="1:7">
      <c r="A1145" s="22">
        <v>44048</v>
      </c>
      <c r="B1145" s="22" t="str">
        <f t="shared" si="51"/>
        <v>Aug</v>
      </c>
      <c r="C1145" s="23">
        <f t="shared" si="52"/>
        <v>32</v>
      </c>
      <c r="D1145" s="23" t="str">
        <f t="shared" si="53"/>
        <v>None</v>
      </c>
      <c r="E1145" s="22" t="s">
        <v>38</v>
      </c>
      <c r="F1145" s="23" t="s">
        <v>54</v>
      </c>
      <c r="G1145" s="24">
        <v>71.400000000000006</v>
      </c>
    </row>
    <row r="1146" spans="1:7">
      <c r="A1146" s="22">
        <v>44011</v>
      </c>
      <c r="B1146" s="22" t="str">
        <f t="shared" si="51"/>
        <v>Jun</v>
      </c>
      <c r="C1146" s="23">
        <f t="shared" si="52"/>
        <v>27</v>
      </c>
      <c r="D1146" s="23" t="str">
        <f t="shared" si="53"/>
        <v>None</v>
      </c>
      <c r="E1146" s="22" t="s">
        <v>48</v>
      </c>
      <c r="F1146" s="23" t="s">
        <v>66</v>
      </c>
      <c r="G1146" s="24">
        <v>36.270000000000003</v>
      </c>
    </row>
    <row r="1147" spans="1:7">
      <c r="A1147" s="22">
        <v>44028</v>
      </c>
      <c r="B1147" s="22" t="str">
        <f t="shared" si="51"/>
        <v>Jul</v>
      </c>
      <c r="C1147" s="23">
        <f t="shared" si="52"/>
        <v>29</v>
      </c>
      <c r="D1147" s="23" t="str">
        <f t="shared" si="53"/>
        <v>None</v>
      </c>
      <c r="E1147" s="22" t="s">
        <v>38</v>
      </c>
      <c r="F1147" s="23" t="s">
        <v>58</v>
      </c>
      <c r="G1147" s="24">
        <v>75.900000000000006</v>
      </c>
    </row>
    <row r="1148" spans="1:7">
      <c r="A1148" s="22">
        <v>44002</v>
      </c>
      <c r="B1148" s="22" t="str">
        <f t="shared" si="51"/>
        <v>Jun</v>
      </c>
      <c r="C1148" s="23">
        <f t="shared" si="52"/>
        <v>25</v>
      </c>
      <c r="D1148" s="23" t="str">
        <f t="shared" si="53"/>
        <v>None</v>
      </c>
      <c r="E1148" s="22" t="s">
        <v>48</v>
      </c>
      <c r="F1148" s="23" t="s">
        <v>43</v>
      </c>
      <c r="G1148" s="24">
        <v>40.99</v>
      </c>
    </row>
    <row r="1149" spans="1:7">
      <c r="A1149" s="22">
        <v>43976</v>
      </c>
      <c r="B1149" s="22" t="str">
        <f t="shared" si="51"/>
        <v>May</v>
      </c>
      <c r="C1149" s="23">
        <f t="shared" si="52"/>
        <v>22</v>
      </c>
      <c r="D1149" s="23" t="str">
        <f t="shared" si="53"/>
        <v>None</v>
      </c>
      <c r="E1149" s="22" t="s">
        <v>48</v>
      </c>
      <c r="F1149" s="23" t="s">
        <v>50</v>
      </c>
      <c r="G1149" s="24">
        <v>46.06</v>
      </c>
    </row>
    <row r="1150" spans="1:7">
      <c r="A1150" s="22">
        <v>43991</v>
      </c>
      <c r="B1150" s="22" t="str">
        <f t="shared" si="51"/>
        <v>Jun</v>
      </c>
      <c r="C1150" s="23">
        <f t="shared" si="52"/>
        <v>24</v>
      </c>
      <c r="D1150" s="23" t="str">
        <f t="shared" si="53"/>
        <v>None</v>
      </c>
      <c r="E1150" s="22" t="s">
        <v>48</v>
      </c>
      <c r="F1150" s="23" t="s">
        <v>49</v>
      </c>
      <c r="G1150" s="24">
        <v>66.27</v>
      </c>
    </row>
    <row r="1151" spans="1:7">
      <c r="A1151" s="22">
        <v>44036</v>
      </c>
      <c r="B1151" s="22" t="str">
        <f t="shared" si="51"/>
        <v>Jul</v>
      </c>
      <c r="C1151" s="23">
        <f t="shared" si="52"/>
        <v>30</v>
      </c>
      <c r="D1151" s="23" t="str">
        <f t="shared" si="53"/>
        <v>None</v>
      </c>
      <c r="E1151" s="22" t="s">
        <v>48</v>
      </c>
      <c r="F1151" s="23" t="s">
        <v>46</v>
      </c>
      <c r="G1151" s="24">
        <v>72.66</v>
      </c>
    </row>
    <row r="1152" spans="1:7">
      <c r="A1152" s="22">
        <v>43993</v>
      </c>
      <c r="B1152" s="22" t="str">
        <f t="shared" si="51"/>
        <v>Jun</v>
      </c>
      <c r="C1152" s="23">
        <f t="shared" si="52"/>
        <v>24</v>
      </c>
      <c r="D1152" s="23" t="str">
        <f t="shared" si="53"/>
        <v>None</v>
      </c>
      <c r="E1152" s="22" t="s">
        <v>45</v>
      </c>
      <c r="F1152" s="23" t="s">
        <v>49</v>
      </c>
      <c r="G1152" s="24">
        <v>170.23</v>
      </c>
    </row>
    <row r="1153" spans="1:7">
      <c r="A1153" s="22">
        <v>44045</v>
      </c>
      <c r="B1153" s="22" t="str">
        <f t="shared" si="51"/>
        <v>Aug</v>
      </c>
      <c r="C1153" s="23">
        <f t="shared" si="52"/>
        <v>32</v>
      </c>
      <c r="D1153" s="23" t="str">
        <f t="shared" si="53"/>
        <v>None</v>
      </c>
      <c r="E1153" s="22" t="s">
        <v>48</v>
      </c>
      <c r="F1153" s="23" t="s">
        <v>39</v>
      </c>
      <c r="G1153" s="24">
        <v>160.79</v>
      </c>
    </row>
    <row r="1154" spans="1:7">
      <c r="A1154" s="22">
        <v>44058</v>
      </c>
      <c r="B1154" s="22" t="str">
        <f t="shared" si="51"/>
        <v>Aug</v>
      </c>
      <c r="C1154" s="23">
        <f t="shared" si="52"/>
        <v>33</v>
      </c>
      <c r="D1154" s="23" t="str">
        <f t="shared" si="53"/>
        <v>None</v>
      </c>
      <c r="E1154" s="22" t="s">
        <v>38</v>
      </c>
      <c r="F1154" s="23" t="s">
        <v>58</v>
      </c>
      <c r="G1154" s="24">
        <v>69.88</v>
      </c>
    </row>
    <row r="1155" spans="1:7">
      <c r="A1155" s="22">
        <v>44053</v>
      </c>
      <c r="B1155" s="22" t="str">
        <f t="shared" si="51"/>
        <v>Aug</v>
      </c>
      <c r="C1155" s="23">
        <f t="shared" si="52"/>
        <v>33</v>
      </c>
      <c r="D1155" s="23" t="str">
        <f t="shared" si="53"/>
        <v>None</v>
      </c>
      <c r="E1155" s="22" t="s">
        <v>48</v>
      </c>
      <c r="F1155" s="23" t="s">
        <v>53</v>
      </c>
      <c r="G1155" s="24">
        <v>29.03</v>
      </c>
    </row>
    <row r="1156" spans="1:7">
      <c r="A1156" s="22">
        <v>44061</v>
      </c>
      <c r="B1156" s="22" t="str">
        <f t="shared" si="51"/>
        <v>Aug</v>
      </c>
      <c r="C1156" s="23">
        <f t="shared" si="52"/>
        <v>34</v>
      </c>
      <c r="D1156" s="23" t="str">
        <f t="shared" si="53"/>
        <v>None</v>
      </c>
      <c r="E1156" s="22" t="s">
        <v>38</v>
      </c>
      <c r="F1156" s="23" t="s">
        <v>58</v>
      </c>
      <c r="G1156" s="24">
        <v>48.12</v>
      </c>
    </row>
    <row r="1157" spans="1:7">
      <c r="A1157" s="22">
        <v>44010</v>
      </c>
      <c r="B1157" s="22" t="str">
        <f t="shared" si="51"/>
        <v>Jun</v>
      </c>
      <c r="C1157" s="23">
        <f t="shared" si="52"/>
        <v>27</v>
      </c>
      <c r="D1157" s="23" t="str">
        <f t="shared" si="53"/>
        <v>None</v>
      </c>
      <c r="E1157" s="22" t="s">
        <v>48</v>
      </c>
      <c r="F1157" s="23" t="s">
        <v>53</v>
      </c>
      <c r="G1157" s="24">
        <v>60.99</v>
      </c>
    </row>
    <row r="1158" spans="1:7">
      <c r="A1158" s="22">
        <v>44065</v>
      </c>
      <c r="B1158" s="22" t="str">
        <f t="shared" ref="B1158:B1221" si="54">TEXT(A1158,"mmm")</f>
        <v>Aug</v>
      </c>
      <c r="C1158" s="23">
        <f t="shared" ref="C1158:C1221" si="55">WEEKNUM(A1158)</f>
        <v>34</v>
      </c>
      <c r="D1158" s="23" t="str">
        <f t="shared" ref="D1158:D1221" si="56">IFERROR(VLOOKUP(C1158,$AV$7:$AW$14,2,0),"None")</f>
        <v>None</v>
      </c>
      <c r="E1158" s="22" t="s">
        <v>38</v>
      </c>
      <c r="F1158" s="23" t="s">
        <v>49</v>
      </c>
      <c r="G1158" s="24">
        <v>96.19</v>
      </c>
    </row>
    <row r="1159" spans="1:7">
      <c r="A1159" s="22">
        <v>44045</v>
      </c>
      <c r="B1159" s="22" t="str">
        <f t="shared" si="54"/>
        <v>Aug</v>
      </c>
      <c r="C1159" s="23">
        <f t="shared" si="55"/>
        <v>32</v>
      </c>
      <c r="D1159" s="23" t="str">
        <f t="shared" si="56"/>
        <v>None</v>
      </c>
      <c r="E1159" s="22" t="s">
        <v>48</v>
      </c>
      <c r="F1159" s="23" t="s">
        <v>49</v>
      </c>
      <c r="G1159" s="24">
        <v>99.33</v>
      </c>
    </row>
    <row r="1160" spans="1:7">
      <c r="A1160" s="22">
        <v>43963</v>
      </c>
      <c r="B1160" s="22" t="str">
        <f t="shared" si="54"/>
        <v>May</v>
      </c>
      <c r="C1160" s="23">
        <f t="shared" si="55"/>
        <v>20</v>
      </c>
      <c r="D1160" s="23" t="str">
        <f t="shared" si="56"/>
        <v>None</v>
      </c>
      <c r="E1160" s="22" t="s">
        <v>48</v>
      </c>
      <c r="F1160" s="23" t="s">
        <v>56</v>
      </c>
      <c r="G1160" s="24">
        <v>63.09</v>
      </c>
    </row>
    <row r="1161" spans="1:7">
      <c r="A1161" s="22">
        <v>44071</v>
      </c>
      <c r="B1161" s="22" t="str">
        <f t="shared" si="54"/>
        <v>Aug</v>
      </c>
      <c r="C1161" s="23">
        <f t="shared" si="55"/>
        <v>35</v>
      </c>
      <c r="D1161" s="23" t="str">
        <f t="shared" si="56"/>
        <v>None</v>
      </c>
      <c r="E1161" s="22" t="s">
        <v>48</v>
      </c>
      <c r="F1161" s="23" t="s">
        <v>43</v>
      </c>
      <c r="G1161" s="24">
        <v>60.02</v>
      </c>
    </row>
    <row r="1162" spans="1:7">
      <c r="A1162" s="22">
        <v>44049</v>
      </c>
      <c r="B1162" s="22" t="str">
        <f t="shared" si="54"/>
        <v>Aug</v>
      </c>
      <c r="C1162" s="23">
        <f t="shared" si="55"/>
        <v>32</v>
      </c>
      <c r="D1162" s="23" t="str">
        <f t="shared" si="56"/>
        <v>None</v>
      </c>
      <c r="E1162" s="22" t="s">
        <v>38</v>
      </c>
      <c r="F1162" s="23" t="s">
        <v>66</v>
      </c>
      <c r="G1162" s="24">
        <v>19.47</v>
      </c>
    </row>
    <row r="1163" spans="1:7">
      <c r="A1163" s="22">
        <v>43985</v>
      </c>
      <c r="B1163" s="22" t="str">
        <f t="shared" si="54"/>
        <v>Jun</v>
      </c>
      <c r="C1163" s="23">
        <f t="shared" si="55"/>
        <v>23</v>
      </c>
      <c r="D1163" s="23" t="str">
        <f t="shared" si="56"/>
        <v>None</v>
      </c>
      <c r="E1163" s="22" t="s">
        <v>48</v>
      </c>
      <c r="F1163" s="23" t="s">
        <v>50</v>
      </c>
      <c r="G1163" s="24">
        <v>414.97</v>
      </c>
    </row>
    <row r="1164" spans="1:7">
      <c r="A1164" s="22">
        <v>43997</v>
      </c>
      <c r="B1164" s="22" t="str">
        <f t="shared" si="54"/>
        <v>Jun</v>
      </c>
      <c r="C1164" s="23">
        <f t="shared" si="55"/>
        <v>25</v>
      </c>
      <c r="D1164" s="23" t="str">
        <f t="shared" si="56"/>
        <v>None</v>
      </c>
      <c r="E1164" s="22" t="s">
        <v>48</v>
      </c>
      <c r="F1164" s="23" t="s">
        <v>57</v>
      </c>
      <c r="G1164" s="24">
        <v>46.07</v>
      </c>
    </row>
    <row r="1165" spans="1:7">
      <c r="A1165" s="22">
        <v>43991</v>
      </c>
      <c r="B1165" s="22" t="str">
        <f t="shared" si="54"/>
        <v>Jun</v>
      </c>
      <c r="C1165" s="23">
        <f t="shared" si="55"/>
        <v>24</v>
      </c>
      <c r="D1165" s="23" t="str">
        <f t="shared" si="56"/>
        <v>None</v>
      </c>
      <c r="E1165" s="22" t="s">
        <v>38</v>
      </c>
      <c r="F1165" s="23" t="s">
        <v>53</v>
      </c>
      <c r="G1165" s="24">
        <v>399.27</v>
      </c>
    </row>
    <row r="1166" spans="1:7">
      <c r="A1166" s="22">
        <v>43996</v>
      </c>
      <c r="B1166" s="22" t="str">
        <f t="shared" si="54"/>
        <v>Jun</v>
      </c>
      <c r="C1166" s="23">
        <f t="shared" si="55"/>
        <v>25</v>
      </c>
      <c r="D1166" s="23" t="str">
        <f t="shared" si="56"/>
        <v>None</v>
      </c>
      <c r="E1166" s="22" t="s">
        <v>48</v>
      </c>
      <c r="F1166" s="23" t="s">
        <v>53</v>
      </c>
      <c r="G1166" s="24">
        <v>120.5</v>
      </c>
    </row>
    <row r="1167" spans="1:7">
      <c r="A1167" s="22">
        <v>44047</v>
      </c>
      <c r="B1167" s="22" t="str">
        <f t="shared" si="54"/>
        <v>Aug</v>
      </c>
      <c r="C1167" s="23">
        <f t="shared" si="55"/>
        <v>32</v>
      </c>
      <c r="D1167" s="23" t="str">
        <f t="shared" si="56"/>
        <v>None</v>
      </c>
      <c r="E1167" s="22" t="s">
        <v>48</v>
      </c>
      <c r="F1167" s="23" t="s">
        <v>57</v>
      </c>
      <c r="G1167" s="24">
        <v>46.03</v>
      </c>
    </row>
    <row r="1168" spans="1:7">
      <c r="A1168" s="22">
        <v>44001</v>
      </c>
      <c r="B1168" s="22" t="str">
        <f t="shared" si="54"/>
        <v>Jun</v>
      </c>
      <c r="C1168" s="23">
        <f t="shared" si="55"/>
        <v>25</v>
      </c>
      <c r="D1168" s="23" t="str">
        <f t="shared" si="56"/>
        <v>None</v>
      </c>
      <c r="E1168" s="22" t="s">
        <v>38</v>
      </c>
      <c r="F1168" s="23" t="s">
        <v>43</v>
      </c>
      <c r="G1168" s="24">
        <v>57.39</v>
      </c>
    </row>
    <row r="1169" spans="1:7">
      <c r="A1169" s="22">
        <v>43956</v>
      </c>
      <c r="B1169" s="22" t="str">
        <f t="shared" si="54"/>
        <v>May</v>
      </c>
      <c r="C1169" s="23">
        <f t="shared" si="55"/>
        <v>19</v>
      </c>
      <c r="D1169" s="23" t="str">
        <f t="shared" si="56"/>
        <v>None</v>
      </c>
      <c r="E1169" s="22" t="s">
        <v>45</v>
      </c>
      <c r="F1169" s="23" t="s">
        <v>57</v>
      </c>
      <c r="G1169" s="24">
        <v>69.67</v>
      </c>
    </row>
    <row r="1170" spans="1:7">
      <c r="A1170" s="22">
        <v>43988</v>
      </c>
      <c r="B1170" s="22" t="str">
        <f t="shared" si="54"/>
        <v>Jun</v>
      </c>
      <c r="C1170" s="23">
        <f t="shared" si="55"/>
        <v>23</v>
      </c>
      <c r="D1170" s="23" t="str">
        <f t="shared" si="56"/>
        <v>None</v>
      </c>
      <c r="E1170" s="22" t="s">
        <v>38</v>
      </c>
      <c r="F1170" s="23" t="s">
        <v>50</v>
      </c>
      <c r="G1170" s="24">
        <v>46.21</v>
      </c>
    </row>
    <row r="1171" spans="1:7">
      <c r="A1171" s="22">
        <v>44051</v>
      </c>
      <c r="B1171" s="22" t="str">
        <f t="shared" si="54"/>
        <v>Aug</v>
      </c>
      <c r="C1171" s="23">
        <f t="shared" si="55"/>
        <v>32</v>
      </c>
      <c r="D1171" s="23" t="str">
        <f t="shared" si="56"/>
        <v>None</v>
      </c>
      <c r="E1171" s="22" t="s">
        <v>38</v>
      </c>
      <c r="F1171" s="23" t="s">
        <v>57</v>
      </c>
      <c r="G1171" s="24">
        <v>46.46</v>
      </c>
    </row>
    <row r="1172" spans="1:7">
      <c r="A1172" s="22">
        <v>44058</v>
      </c>
      <c r="B1172" s="22" t="str">
        <f t="shared" si="54"/>
        <v>Aug</v>
      </c>
      <c r="C1172" s="23">
        <f t="shared" si="55"/>
        <v>33</v>
      </c>
      <c r="D1172" s="23" t="str">
        <f t="shared" si="56"/>
        <v>None</v>
      </c>
      <c r="E1172" s="22" t="s">
        <v>45</v>
      </c>
      <c r="F1172" s="23" t="s">
        <v>50</v>
      </c>
      <c r="G1172" s="24">
        <v>23.13</v>
      </c>
    </row>
    <row r="1173" spans="1:7">
      <c r="A1173" s="22">
        <v>44063</v>
      </c>
      <c r="B1173" s="22" t="str">
        <f t="shared" si="54"/>
        <v>Aug</v>
      </c>
      <c r="C1173" s="23">
        <f t="shared" si="55"/>
        <v>34</v>
      </c>
      <c r="D1173" s="23" t="str">
        <f t="shared" si="56"/>
        <v>None</v>
      </c>
      <c r="E1173" s="22" t="s">
        <v>38</v>
      </c>
      <c r="F1173" s="23" t="s">
        <v>57</v>
      </c>
      <c r="G1173" s="24">
        <v>46.51</v>
      </c>
    </row>
    <row r="1174" spans="1:7">
      <c r="A1174" s="22">
        <v>43986</v>
      </c>
      <c r="B1174" s="22" t="str">
        <f t="shared" si="54"/>
        <v>Jun</v>
      </c>
      <c r="C1174" s="23">
        <f t="shared" si="55"/>
        <v>23</v>
      </c>
      <c r="D1174" s="23" t="str">
        <f t="shared" si="56"/>
        <v>None</v>
      </c>
      <c r="E1174" s="22" t="s">
        <v>45</v>
      </c>
      <c r="F1174" s="23" t="s">
        <v>56</v>
      </c>
      <c r="G1174" s="24">
        <v>20.56</v>
      </c>
    </row>
    <row r="1175" spans="1:7">
      <c r="A1175" s="22">
        <v>44042</v>
      </c>
      <c r="B1175" s="22" t="str">
        <f t="shared" si="54"/>
        <v>Jul</v>
      </c>
      <c r="C1175" s="23">
        <f t="shared" si="55"/>
        <v>31</v>
      </c>
      <c r="D1175" s="23" t="str">
        <f t="shared" si="56"/>
        <v>None</v>
      </c>
      <c r="E1175" s="22" t="s">
        <v>48</v>
      </c>
      <c r="F1175" s="23" t="s">
        <v>54</v>
      </c>
      <c r="G1175" s="24">
        <v>71.09</v>
      </c>
    </row>
    <row r="1176" spans="1:7">
      <c r="A1176" s="22">
        <v>44050</v>
      </c>
      <c r="B1176" s="22" t="str">
        <f t="shared" si="54"/>
        <v>Aug</v>
      </c>
      <c r="C1176" s="23">
        <f t="shared" si="55"/>
        <v>32</v>
      </c>
      <c r="D1176" s="23" t="str">
        <f t="shared" si="56"/>
        <v>None</v>
      </c>
      <c r="E1176" s="22" t="s">
        <v>38</v>
      </c>
      <c r="F1176" s="23" t="s">
        <v>46</v>
      </c>
      <c r="G1176" s="24">
        <v>72.19</v>
      </c>
    </row>
    <row r="1177" spans="1:7">
      <c r="A1177" s="22">
        <v>44047</v>
      </c>
      <c r="B1177" s="22" t="str">
        <f t="shared" si="54"/>
        <v>Aug</v>
      </c>
      <c r="C1177" s="23">
        <f t="shared" si="55"/>
        <v>32</v>
      </c>
      <c r="D1177" s="23" t="str">
        <f t="shared" si="56"/>
        <v>None</v>
      </c>
      <c r="E1177" s="22" t="s">
        <v>48</v>
      </c>
      <c r="F1177" s="23" t="s">
        <v>58</v>
      </c>
      <c r="G1177" s="24">
        <v>72.67</v>
      </c>
    </row>
    <row r="1178" spans="1:7">
      <c r="A1178" s="22">
        <v>44046</v>
      </c>
      <c r="B1178" s="22" t="str">
        <f t="shared" si="54"/>
        <v>Aug</v>
      </c>
      <c r="C1178" s="23">
        <f t="shared" si="55"/>
        <v>32</v>
      </c>
      <c r="D1178" s="23" t="str">
        <f t="shared" si="56"/>
        <v>None</v>
      </c>
      <c r="E1178" s="22" t="s">
        <v>38</v>
      </c>
      <c r="F1178" s="23" t="s">
        <v>61</v>
      </c>
      <c r="G1178" s="24">
        <v>27.27</v>
      </c>
    </row>
    <row r="1179" spans="1:7">
      <c r="A1179" s="22">
        <v>44006</v>
      </c>
      <c r="B1179" s="22" t="str">
        <f t="shared" si="54"/>
        <v>Jun</v>
      </c>
      <c r="C1179" s="23">
        <f t="shared" si="55"/>
        <v>26</v>
      </c>
      <c r="D1179" s="23" t="str">
        <f t="shared" si="56"/>
        <v>None</v>
      </c>
      <c r="E1179" s="22" t="s">
        <v>48</v>
      </c>
      <c r="F1179" s="23" t="s">
        <v>43</v>
      </c>
      <c r="G1179" s="24">
        <v>60.59</v>
      </c>
    </row>
    <row r="1180" spans="1:7">
      <c r="A1180" s="22">
        <v>43992</v>
      </c>
      <c r="B1180" s="22" t="str">
        <f t="shared" si="54"/>
        <v>Jun</v>
      </c>
      <c r="C1180" s="23">
        <f t="shared" si="55"/>
        <v>24</v>
      </c>
      <c r="D1180" s="23" t="str">
        <f t="shared" si="56"/>
        <v>None</v>
      </c>
      <c r="E1180" s="22" t="s">
        <v>48</v>
      </c>
      <c r="F1180" s="23" t="s">
        <v>57</v>
      </c>
      <c r="G1180" s="24">
        <v>23.48</v>
      </c>
    </row>
    <row r="1181" spans="1:7">
      <c r="A1181" s="22">
        <v>44069</v>
      </c>
      <c r="B1181" s="22" t="str">
        <f t="shared" si="54"/>
        <v>Aug</v>
      </c>
      <c r="C1181" s="23">
        <f t="shared" si="55"/>
        <v>35</v>
      </c>
      <c r="D1181" s="23" t="str">
        <f t="shared" si="56"/>
        <v>None</v>
      </c>
      <c r="E1181" s="22" t="s">
        <v>48</v>
      </c>
      <c r="F1181" s="23" t="s">
        <v>53</v>
      </c>
      <c r="G1181" s="24">
        <v>579.64</v>
      </c>
    </row>
    <row r="1182" spans="1:7">
      <c r="A1182" s="22">
        <v>44052</v>
      </c>
      <c r="B1182" s="22" t="str">
        <f t="shared" si="54"/>
        <v>Aug</v>
      </c>
      <c r="C1182" s="23">
        <f t="shared" si="55"/>
        <v>33</v>
      </c>
      <c r="D1182" s="23" t="str">
        <f t="shared" si="56"/>
        <v>None</v>
      </c>
      <c r="E1182" s="22" t="s">
        <v>38</v>
      </c>
      <c r="F1182" s="23" t="s">
        <v>50</v>
      </c>
      <c r="G1182" s="24">
        <v>23.77</v>
      </c>
    </row>
    <row r="1183" spans="1:7">
      <c r="A1183" s="22">
        <v>44093</v>
      </c>
      <c r="B1183" s="22" t="str">
        <f t="shared" si="54"/>
        <v>Sep</v>
      </c>
      <c r="C1183" s="23">
        <f t="shared" si="55"/>
        <v>38</v>
      </c>
      <c r="D1183" s="23" t="str">
        <f t="shared" si="56"/>
        <v>None</v>
      </c>
      <c r="E1183" s="22" t="s">
        <v>48</v>
      </c>
      <c r="F1183" s="23" t="s">
        <v>50</v>
      </c>
      <c r="G1183" s="24">
        <v>66.06</v>
      </c>
    </row>
    <row r="1184" spans="1:7">
      <c r="A1184" s="22">
        <v>44048</v>
      </c>
      <c r="B1184" s="22" t="str">
        <f t="shared" si="54"/>
        <v>Aug</v>
      </c>
      <c r="C1184" s="23">
        <f t="shared" si="55"/>
        <v>32</v>
      </c>
      <c r="D1184" s="23" t="str">
        <f t="shared" si="56"/>
        <v>None</v>
      </c>
      <c r="E1184" s="22" t="s">
        <v>38</v>
      </c>
      <c r="F1184" s="23" t="s">
        <v>50</v>
      </c>
      <c r="G1184" s="24">
        <v>334.32</v>
      </c>
    </row>
    <row r="1185" spans="1:7">
      <c r="A1185" s="22">
        <v>44008</v>
      </c>
      <c r="B1185" s="22" t="str">
        <f t="shared" si="54"/>
        <v>Jun</v>
      </c>
      <c r="C1185" s="23">
        <f t="shared" si="55"/>
        <v>26</v>
      </c>
      <c r="D1185" s="23" t="str">
        <f t="shared" si="56"/>
        <v>None</v>
      </c>
      <c r="E1185" s="22" t="s">
        <v>48</v>
      </c>
      <c r="F1185" s="23" t="s">
        <v>39</v>
      </c>
      <c r="G1185" s="24">
        <v>152.08000000000001</v>
      </c>
    </row>
    <row r="1186" spans="1:7">
      <c r="A1186" s="22">
        <v>43997</v>
      </c>
      <c r="B1186" s="22" t="str">
        <f t="shared" si="54"/>
        <v>Jun</v>
      </c>
      <c r="C1186" s="23">
        <f t="shared" si="55"/>
        <v>25</v>
      </c>
      <c r="D1186" s="23" t="str">
        <f t="shared" si="56"/>
        <v>None</v>
      </c>
      <c r="E1186" s="22" t="s">
        <v>38</v>
      </c>
      <c r="F1186" s="23" t="s">
        <v>49</v>
      </c>
      <c r="G1186" s="24">
        <v>66.45</v>
      </c>
    </row>
    <row r="1187" spans="1:7">
      <c r="A1187" s="22">
        <v>44059</v>
      </c>
      <c r="B1187" s="22" t="str">
        <f t="shared" si="54"/>
        <v>Aug</v>
      </c>
      <c r="C1187" s="23">
        <f t="shared" si="55"/>
        <v>34</v>
      </c>
      <c r="D1187" s="23" t="str">
        <f t="shared" si="56"/>
        <v>None</v>
      </c>
      <c r="E1187" s="22" t="s">
        <v>48</v>
      </c>
      <c r="F1187" s="23" t="s">
        <v>57</v>
      </c>
      <c r="G1187" s="24">
        <v>23.97</v>
      </c>
    </row>
    <row r="1188" spans="1:7">
      <c r="A1188" s="22">
        <v>44050</v>
      </c>
      <c r="B1188" s="22" t="str">
        <f t="shared" si="54"/>
        <v>Aug</v>
      </c>
      <c r="C1188" s="23">
        <f t="shared" si="55"/>
        <v>32</v>
      </c>
      <c r="D1188" s="23" t="str">
        <f t="shared" si="56"/>
        <v>None</v>
      </c>
      <c r="E1188" s="22" t="s">
        <v>38</v>
      </c>
      <c r="F1188" s="23" t="s">
        <v>50</v>
      </c>
      <c r="G1188" s="24">
        <v>66.709999999999994</v>
      </c>
    </row>
    <row r="1189" spans="1:7">
      <c r="A1189" s="22">
        <v>44098</v>
      </c>
      <c r="B1189" s="22" t="str">
        <f t="shared" si="54"/>
        <v>Sep</v>
      </c>
      <c r="C1189" s="23">
        <f t="shared" si="55"/>
        <v>39</v>
      </c>
      <c r="D1189" s="23" t="str">
        <f t="shared" si="56"/>
        <v>None</v>
      </c>
      <c r="E1189" s="22" t="s">
        <v>38</v>
      </c>
      <c r="F1189" s="23" t="s">
        <v>49</v>
      </c>
      <c r="G1189" s="24">
        <v>711.07</v>
      </c>
    </row>
    <row r="1190" spans="1:7">
      <c r="A1190" s="22">
        <v>43961</v>
      </c>
      <c r="B1190" s="22" t="str">
        <f t="shared" si="54"/>
        <v>May</v>
      </c>
      <c r="C1190" s="23">
        <f t="shared" si="55"/>
        <v>20</v>
      </c>
      <c r="D1190" s="23" t="str">
        <f t="shared" si="56"/>
        <v>None</v>
      </c>
      <c r="E1190" s="22" t="s">
        <v>48</v>
      </c>
      <c r="F1190" s="23" t="s">
        <v>49</v>
      </c>
      <c r="G1190" s="24">
        <v>68.099999999999994</v>
      </c>
    </row>
    <row r="1191" spans="1:7">
      <c r="A1191" s="22">
        <v>44010</v>
      </c>
      <c r="B1191" s="22" t="str">
        <f t="shared" si="54"/>
        <v>Jun</v>
      </c>
      <c r="C1191" s="23">
        <f t="shared" si="55"/>
        <v>27</v>
      </c>
      <c r="D1191" s="23" t="str">
        <f t="shared" si="56"/>
        <v>None</v>
      </c>
      <c r="E1191" s="22" t="s">
        <v>48</v>
      </c>
      <c r="F1191" s="23" t="s">
        <v>53</v>
      </c>
      <c r="G1191" s="24">
        <v>90.4</v>
      </c>
    </row>
    <row r="1192" spans="1:7">
      <c r="A1192" s="22">
        <v>44022</v>
      </c>
      <c r="B1192" s="22" t="str">
        <f t="shared" si="54"/>
        <v>Jul</v>
      </c>
      <c r="C1192" s="23">
        <f t="shared" si="55"/>
        <v>28</v>
      </c>
      <c r="D1192" s="23" t="str">
        <f t="shared" si="56"/>
        <v>None</v>
      </c>
      <c r="E1192" s="22" t="s">
        <v>38</v>
      </c>
      <c r="F1192" s="23" t="s">
        <v>49</v>
      </c>
      <c r="G1192" s="24">
        <v>68.430000000000007</v>
      </c>
    </row>
    <row r="1193" spans="1:7">
      <c r="A1193" s="22">
        <v>44034</v>
      </c>
      <c r="B1193" s="22" t="str">
        <f t="shared" si="54"/>
        <v>Jul</v>
      </c>
      <c r="C1193" s="23">
        <f t="shared" si="55"/>
        <v>30</v>
      </c>
      <c r="D1193" s="23" t="str">
        <f t="shared" si="56"/>
        <v>None</v>
      </c>
      <c r="E1193" s="22" t="s">
        <v>48</v>
      </c>
      <c r="F1193" s="23" t="s">
        <v>58</v>
      </c>
      <c r="G1193" s="24">
        <v>75.88</v>
      </c>
    </row>
    <row r="1194" spans="1:7">
      <c r="A1194" s="22">
        <v>44050</v>
      </c>
      <c r="B1194" s="22" t="str">
        <f t="shared" si="54"/>
        <v>Aug</v>
      </c>
      <c r="C1194" s="23">
        <f t="shared" si="55"/>
        <v>32</v>
      </c>
      <c r="D1194" s="23" t="str">
        <f t="shared" si="56"/>
        <v>None</v>
      </c>
      <c r="E1194" s="22" t="s">
        <v>38</v>
      </c>
      <c r="F1194" s="23" t="s">
        <v>58</v>
      </c>
      <c r="G1194" s="24">
        <v>100.81</v>
      </c>
    </row>
    <row r="1195" spans="1:7">
      <c r="A1195" s="22">
        <v>44049</v>
      </c>
      <c r="B1195" s="22" t="str">
        <f t="shared" si="54"/>
        <v>Aug</v>
      </c>
      <c r="C1195" s="23">
        <f t="shared" si="55"/>
        <v>32</v>
      </c>
      <c r="D1195" s="23" t="str">
        <f t="shared" si="56"/>
        <v>None</v>
      </c>
      <c r="E1195" s="22" t="s">
        <v>48</v>
      </c>
      <c r="F1195" s="23" t="s">
        <v>53</v>
      </c>
      <c r="G1195" s="24">
        <v>58.45</v>
      </c>
    </row>
    <row r="1196" spans="1:7">
      <c r="A1196" s="22">
        <v>43989</v>
      </c>
      <c r="B1196" s="22" t="str">
        <f t="shared" si="54"/>
        <v>Jun</v>
      </c>
      <c r="C1196" s="23">
        <f t="shared" si="55"/>
        <v>24</v>
      </c>
      <c r="D1196" s="23" t="str">
        <f t="shared" si="56"/>
        <v>None</v>
      </c>
      <c r="E1196" s="22" t="s">
        <v>48</v>
      </c>
      <c r="F1196" s="23" t="s">
        <v>43</v>
      </c>
      <c r="G1196" s="24">
        <v>20.72</v>
      </c>
    </row>
    <row r="1197" spans="1:7">
      <c r="A1197" s="22">
        <v>44050</v>
      </c>
      <c r="B1197" s="22" t="str">
        <f t="shared" si="54"/>
        <v>Aug</v>
      </c>
      <c r="C1197" s="23">
        <f t="shared" si="55"/>
        <v>32</v>
      </c>
      <c r="D1197" s="23" t="str">
        <f t="shared" si="56"/>
        <v>None</v>
      </c>
      <c r="E1197" s="22" t="s">
        <v>48</v>
      </c>
      <c r="F1197" s="23" t="s">
        <v>56</v>
      </c>
      <c r="G1197" s="24">
        <v>40.53</v>
      </c>
    </row>
    <row r="1198" spans="1:7">
      <c r="A1198" s="22">
        <v>43970</v>
      </c>
      <c r="B1198" s="22" t="str">
        <f t="shared" si="54"/>
        <v>May</v>
      </c>
      <c r="C1198" s="23">
        <f t="shared" si="55"/>
        <v>21</v>
      </c>
      <c r="D1198" s="23" t="str">
        <f t="shared" si="56"/>
        <v>None</v>
      </c>
      <c r="E1198" s="22" t="s">
        <v>38</v>
      </c>
      <c r="F1198" s="23" t="s">
        <v>53</v>
      </c>
      <c r="G1198" s="24">
        <v>87.67</v>
      </c>
    </row>
    <row r="1199" spans="1:7">
      <c r="A1199" s="22">
        <v>43990</v>
      </c>
      <c r="B1199" s="22" t="str">
        <f t="shared" si="54"/>
        <v>Jun</v>
      </c>
      <c r="C1199" s="23">
        <f t="shared" si="55"/>
        <v>24</v>
      </c>
      <c r="D1199" s="23" t="str">
        <f t="shared" si="56"/>
        <v>None</v>
      </c>
      <c r="E1199" s="22" t="s">
        <v>48</v>
      </c>
      <c r="F1199" s="23" t="s">
        <v>49</v>
      </c>
      <c r="G1199" s="24">
        <v>102.13</v>
      </c>
    </row>
    <row r="1200" spans="1:7">
      <c r="A1200" s="22">
        <v>44010</v>
      </c>
      <c r="B1200" s="22" t="str">
        <f t="shared" si="54"/>
        <v>Jun</v>
      </c>
      <c r="C1200" s="23">
        <f t="shared" si="55"/>
        <v>27</v>
      </c>
      <c r="D1200" s="23" t="str">
        <f t="shared" si="56"/>
        <v>None</v>
      </c>
      <c r="E1200" s="22" t="s">
        <v>38</v>
      </c>
      <c r="F1200" s="23" t="s">
        <v>54</v>
      </c>
      <c r="G1200" s="24">
        <v>513.49</v>
      </c>
    </row>
    <row r="1201" spans="1:7">
      <c r="A1201" s="22">
        <v>44003</v>
      </c>
      <c r="B1201" s="22" t="str">
        <f t="shared" si="54"/>
        <v>Jun</v>
      </c>
      <c r="C1201" s="23">
        <f t="shared" si="55"/>
        <v>26</v>
      </c>
      <c r="D1201" s="23" t="str">
        <f t="shared" si="56"/>
        <v>None</v>
      </c>
      <c r="E1201" s="22" t="s">
        <v>48</v>
      </c>
      <c r="F1201" s="23" t="s">
        <v>53</v>
      </c>
      <c r="G1201" s="24">
        <v>28.03</v>
      </c>
    </row>
    <row r="1202" spans="1:7">
      <c r="A1202" s="22">
        <v>44068</v>
      </c>
      <c r="B1202" s="22" t="str">
        <f t="shared" si="54"/>
        <v>Aug</v>
      </c>
      <c r="C1202" s="23">
        <f t="shared" si="55"/>
        <v>35</v>
      </c>
      <c r="D1202" s="23" t="str">
        <f t="shared" si="56"/>
        <v>None</v>
      </c>
      <c r="E1202" s="22" t="s">
        <v>38</v>
      </c>
      <c r="F1202" s="23" t="s">
        <v>57</v>
      </c>
      <c r="G1202" s="24">
        <v>69</v>
      </c>
    </row>
    <row r="1203" spans="1:7">
      <c r="A1203" s="22">
        <v>44044</v>
      </c>
      <c r="B1203" s="22" t="str">
        <f t="shared" si="54"/>
        <v>Aug</v>
      </c>
      <c r="C1203" s="23">
        <f t="shared" si="55"/>
        <v>31</v>
      </c>
      <c r="D1203" s="23" t="str">
        <f t="shared" si="56"/>
        <v>None</v>
      </c>
      <c r="E1203" s="22" t="s">
        <v>48</v>
      </c>
      <c r="F1203" s="23" t="s">
        <v>53</v>
      </c>
      <c r="G1203" s="24">
        <v>661.04</v>
      </c>
    </row>
    <row r="1204" spans="1:7">
      <c r="A1204" s="22">
        <v>44073</v>
      </c>
      <c r="B1204" s="22" t="str">
        <f t="shared" si="54"/>
        <v>Aug</v>
      </c>
      <c r="C1204" s="23">
        <f t="shared" si="55"/>
        <v>36</v>
      </c>
      <c r="D1204" s="23" t="str">
        <f t="shared" si="56"/>
        <v>None</v>
      </c>
      <c r="E1204" s="22" t="s">
        <v>38</v>
      </c>
      <c r="F1204" s="23" t="s">
        <v>57</v>
      </c>
      <c r="G1204" s="24">
        <v>23.67</v>
      </c>
    </row>
    <row r="1205" spans="1:7">
      <c r="A1205" s="22">
        <v>43998</v>
      </c>
      <c r="B1205" s="22" t="str">
        <f t="shared" si="54"/>
        <v>Jun</v>
      </c>
      <c r="C1205" s="23">
        <f t="shared" si="55"/>
        <v>25</v>
      </c>
      <c r="D1205" s="23" t="str">
        <f t="shared" si="56"/>
        <v>None</v>
      </c>
      <c r="E1205" s="22" t="s">
        <v>48</v>
      </c>
      <c r="F1205" s="23" t="s">
        <v>57</v>
      </c>
      <c r="G1205" s="24">
        <v>46.56</v>
      </c>
    </row>
    <row r="1206" spans="1:7">
      <c r="A1206" s="22">
        <v>43990</v>
      </c>
      <c r="B1206" s="22" t="str">
        <f t="shared" si="54"/>
        <v>Jun</v>
      </c>
      <c r="C1206" s="23">
        <f t="shared" si="55"/>
        <v>24</v>
      </c>
      <c r="D1206" s="23" t="str">
        <f t="shared" si="56"/>
        <v>None</v>
      </c>
      <c r="E1206" s="22" t="s">
        <v>38</v>
      </c>
      <c r="F1206" s="23" t="s">
        <v>57</v>
      </c>
      <c r="G1206" s="24">
        <v>23.9</v>
      </c>
    </row>
    <row r="1207" spans="1:7">
      <c r="A1207" s="22">
        <v>44052</v>
      </c>
      <c r="B1207" s="22" t="str">
        <f t="shared" si="54"/>
        <v>Aug</v>
      </c>
      <c r="C1207" s="23">
        <f t="shared" si="55"/>
        <v>33</v>
      </c>
      <c r="D1207" s="23" t="str">
        <f t="shared" si="56"/>
        <v>None</v>
      </c>
      <c r="E1207" s="22" t="s">
        <v>38</v>
      </c>
      <c r="F1207" s="23" t="s">
        <v>39</v>
      </c>
      <c r="G1207" s="24">
        <v>160.35</v>
      </c>
    </row>
    <row r="1208" spans="1:7">
      <c r="A1208" s="22">
        <v>44007</v>
      </c>
      <c r="B1208" s="22" t="str">
        <f t="shared" si="54"/>
        <v>Jun</v>
      </c>
      <c r="C1208" s="23">
        <f t="shared" si="55"/>
        <v>26</v>
      </c>
      <c r="D1208" s="23" t="str">
        <f t="shared" si="56"/>
        <v>None</v>
      </c>
      <c r="E1208" s="22" t="s">
        <v>48</v>
      </c>
      <c r="F1208" s="23" t="s">
        <v>39</v>
      </c>
      <c r="G1208" s="24">
        <v>240.49</v>
      </c>
    </row>
    <row r="1209" spans="1:7">
      <c r="A1209" s="22">
        <v>44001</v>
      </c>
      <c r="B1209" s="22" t="str">
        <f t="shared" si="54"/>
        <v>Jun</v>
      </c>
      <c r="C1209" s="23">
        <f t="shared" si="55"/>
        <v>25</v>
      </c>
      <c r="D1209" s="23" t="str">
        <f t="shared" si="56"/>
        <v>None</v>
      </c>
      <c r="E1209" s="22" t="s">
        <v>45</v>
      </c>
      <c r="F1209" s="23" t="s">
        <v>50</v>
      </c>
      <c r="G1209" s="24">
        <v>46.12</v>
      </c>
    </row>
    <row r="1210" spans="1:7">
      <c r="A1210" s="22">
        <v>44061</v>
      </c>
      <c r="B1210" s="22" t="str">
        <f t="shared" si="54"/>
        <v>Aug</v>
      </c>
      <c r="C1210" s="23">
        <f t="shared" si="55"/>
        <v>34</v>
      </c>
      <c r="D1210" s="23" t="str">
        <f t="shared" si="56"/>
        <v>None</v>
      </c>
      <c r="E1210" s="22" t="s">
        <v>38</v>
      </c>
      <c r="F1210" s="23" t="s">
        <v>53</v>
      </c>
      <c r="G1210" s="24">
        <v>29.79</v>
      </c>
    </row>
    <row r="1211" spans="1:7">
      <c r="A1211" s="22">
        <v>44068</v>
      </c>
      <c r="B1211" s="22" t="str">
        <f t="shared" si="54"/>
        <v>Aug</v>
      </c>
      <c r="C1211" s="23">
        <f t="shared" si="55"/>
        <v>35</v>
      </c>
      <c r="D1211" s="23" t="str">
        <f t="shared" si="56"/>
        <v>None</v>
      </c>
      <c r="E1211" s="22" t="s">
        <v>48</v>
      </c>
      <c r="F1211" s="23" t="s">
        <v>39</v>
      </c>
      <c r="G1211" s="24">
        <v>240.57</v>
      </c>
    </row>
    <row r="1212" spans="1:7">
      <c r="A1212" s="22">
        <v>43989</v>
      </c>
      <c r="B1212" s="22" t="str">
        <f t="shared" si="54"/>
        <v>Jun</v>
      </c>
      <c r="C1212" s="23">
        <f t="shared" si="55"/>
        <v>24</v>
      </c>
      <c r="D1212" s="23" t="str">
        <f t="shared" si="56"/>
        <v>None</v>
      </c>
      <c r="E1212" s="22" t="s">
        <v>38</v>
      </c>
      <c r="F1212" s="23" t="s">
        <v>43</v>
      </c>
      <c r="G1212" s="24">
        <v>40.659999999999997</v>
      </c>
    </row>
    <row r="1213" spans="1:7">
      <c r="A1213" s="22">
        <v>43988</v>
      </c>
      <c r="B1213" s="22" t="str">
        <f t="shared" si="54"/>
        <v>Jun</v>
      </c>
      <c r="C1213" s="23">
        <f t="shared" si="55"/>
        <v>23</v>
      </c>
      <c r="D1213" s="23" t="str">
        <f t="shared" si="56"/>
        <v>None</v>
      </c>
      <c r="E1213" s="22" t="s">
        <v>38</v>
      </c>
      <c r="F1213" s="23" t="s">
        <v>43</v>
      </c>
      <c r="G1213" s="24">
        <v>60.15</v>
      </c>
    </row>
    <row r="1214" spans="1:7">
      <c r="A1214" s="22">
        <v>44057</v>
      </c>
      <c r="B1214" s="22" t="str">
        <f t="shared" si="54"/>
        <v>Aug</v>
      </c>
      <c r="C1214" s="23">
        <f t="shared" si="55"/>
        <v>33</v>
      </c>
      <c r="D1214" s="23" t="str">
        <f t="shared" si="56"/>
        <v>None</v>
      </c>
      <c r="E1214" s="22" t="s">
        <v>38</v>
      </c>
      <c r="F1214" s="23" t="s">
        <v>39</v>
      </c>
      <c r="G1214" s="24">
        <v>240.69</v>
      </c>
    </row>
    <row r="1215" spans="1:7">
      <c r="A1215" s="22">
        <v>43998</v>
      </c>
      <c r="B1215" s="22" t="str">
        <f t="shared" si="54"/>
        <v>Jun</v>
      </c>
      <c r="C1215" s="23">
        <f t="shared" si="55"/>
        <v>25</v>
      </c>
      <c r="D1215" s="23" t="str">
        <f t="shared" si="56"/>
        <v>None</v>
      </c>
      <c r="E1215" s="22" t="s">
        <v>38</v>
      </c>
      <c r="F1215" s="23" t="s">
        <v>50</v>
      </c>
      <c r="G1215" s="24">
        <v>46.89</v>
      </c>
    </row>
    <row r="1216" spans="1:7">
      <c r="A1216" s="22">
        <v>44067</v>
      </c>
      <c r="B1216" s="22" t="str">
        <f t="shared" si="54"/>
        <v>Aug</v>
      </c>
      <c r="C1216" s="23">
        <f t="shared" si="55"/>
        <v>35</v>
      </c>
      <c r="D1216" s="23" t="str">
        <f t="shared" si="56"/>
        <v>None</v>
      </c>
      <c r="E1216" s="22" t="s">
        <v>38</v>
      </c>
      <c r="F1216" s="23" t="s">
        <v>43</v>
      </c>
      <c r="G1216" s="24">
        <v>20.39</v>
      </c>
    </row>
    <row r="1217" spans="1:7">
      <c r="A1217" s="22">
        <v>44046</v>
      </c>
      <c r="B1217" s="22" t="str">
        <f t="shared" si="54"/>
        <v>Aug</v>
      </c>
      <c r="C1217" s="23">
        <f t="shared" si="55"/>
        <v>32</v>
      </c>
      <c r="D1217" s="23" t="str">
        <f t="shared" si="56"/>
        <v>None</v>
      </c>
      <c r="E1217" s="22" t="s">
        <v>38</v>
      </c>
      <c r="F1217" s="23" t="s">
        <v>49</v>
      </c>
      <c r="G1217" s="24">
        <v>66.39</v>
      </c>
    </row>
    <row r="1218" spans="1:7">
      <c r="A1218" s="22">
        <v>44060</v>
      </c>
      <c r="B1218" s="22" t="str">
        <f t="shared" si="54"/>
        <v>Aug</v>
      </c>
      <c r="C1218" s="23">
        <f t="shared" si="55"/>
        <v>34</v>
      </c>
      <c r="D1218" s="23" t="str">
        <f t="shared" si="56"/>
        <v>None</v>
      </c>
      <c r="E1218" s="22" t="s">
        <v>38</v>
      </c>
      <c r="F1218" s="23" t="s">
        <v>49</v>
      </c>
      <c r="G1218" s="24">
        <v>96.01</v>
      </c>
    </row>
    <row r="1219" spans="1:7">
      <c r="A1219" s="22">
        <v>44064</v>
      </c>
      <c r="B1219" s="22" t="str">
        <f t="shared" si="54"/>
        <v>Aug</v>
      </c>
      <c r="C1219" s="23">
        <f t="shared" si="55"/>
        <v>34</v>
      </c>
      <c r="D1219" s="23" t="str">
        <f t="shared" si="56"/>
        <v>None</v>
      </c>
      <c r="E1219" s="22" t="s">
        <v>48</v>
      </c>
      <c r="F1219" s="23" t="s">
        <v>50</v>
      </c>
      <c r="G1219" s="24">
        <v>46.03</v>
      </c>
    </row>
    <row r="1220" spans="1:7">
      <c r="A1220" s="22">
        <v>43986</v>
      </c>
      <c r="B1220" s="22" t="str">
        <f t="shared" si="54"/>
        <v>Jun</v>
      </c>
      <c r="C1220" s="23">
        <f t="shared" si="55"/>
        <v>23</v>
      </c>
      <c r="D1220" s="23" t="str">
        <f t="shared" si="56"/>
        <v>None</v>
      </c>
      <c r="E1220" s="22" t="s">
        <v>48</v>
      </c>
      <c r="F1220" s="23" t="s">
        <v>46</v>
      </c>
      <c r="G1220" s="24">
        <v>25.91</v>
      </c>
    </row>
    <row r="1221" spans="1:7">
      <c r="A1221" s="22">
        <v>43988</v>
      </c>
      <c r="B1221" s="22" t="str">
        <f t="shared" si="54"/>
        <v>Jun</v>
      </c>
      <c r="C1221" s="23">
        <f t="shared" si="55"/>
        <v>23</v>
      </c>
      <c r="D1221" s="23" t="str">
        <f t="shared" si="56"/>
        <v>None</v>
      </c>
      <c r="E1221" s="22" t="s">
        <v>45</v>
      </c>
      <c r="F1221" s="23" t="s">
        <v>50</v>
      </c>
      <c r="G1221" s="24">
        <v>305.52</v>
      </c>
    </row>
    <row r="1222" spans="1:7">
      <c r="A1222" s="22">
        <v>44005</v>
      </c>
      <c r="B1222" s="22" t="str">
        <f t="shared" ref="B1222:B1285" si="57">TEXT(A1222,"mmm")</f>
        <v>Jun</v>
      </c>
      <c r="C1222" s="23">
        <f t="shared" ref="C1222:C1285" si="58">WEEKNUM(A1222)</f>
        <v>26</v>
      </c>
      <c r="D1222" s="23" t="str">
        <f t="shared" ref="D1222:D1285" si="59">IFERROR(VLOOKUP(C1222,$AV$7:$AW$14,2,0),"None")</f>
        <v>None</v>
      </c>
      <c r="E1222" s="22" t="s">
        <v>48</v>
      </c>
      <c r="F1222" s="23" t="s">
        <v>49</v>
      </c>
      <c r="G1222" s="24">
        <v>198.99</v>
      </c>
    </row>
    <row r="1223" spans="1:7">
      <c r="A1223" s="22">
        <v>44051</v>
      </c>
      <c r="B1223" s="22" t="str">
        <f t="shared" si="57"/>
        <v>Aug</v>
      </c>
      <c r="C1223" s="23">
        <f t="shared" si="58"/>
        <v>32</v>
      </c>
      <c r="D1223" s="23" t="str">
        <f t="shared" si="59"/>
        <v>None</v>
      </c>
      <c r="E1223" s="22" t="s">
        <v>48</v>
      </c>
      <c r="F1223" s="23" t="s">
        <v>57</v>
      </c>
      <c r="G1223" s="24">
        <v>523.39</v>
      </c>
    </row>
    <row r="1224" spans="1:7">
      <c r="A1224" s="22">
        <v>43990</v>
      </c>
      <c r="B1224" s="22" t="str">
        <f t="shared" si="57"/>
        <v>Jun</v>
      </c>
      <c r="C1224" s="23">
        <f t="shared" si="58"/>
        <v>24</v>
      </c>
      <c r="D1224" s="23" t="str">
        <f t="shared" si="59"/>
        <v>None</v>
      </c>
      <c r="E1224" s="22" t="s">
        <v>38</v>
      </c>
      <c r="F1224" s="23" t="s">
        <v>46</v>
      </c>
      <c r="G1224" s="24">
        <v>50.31</v>
      </c>
    </row>
    <row r="1225" spans="1:7">
      <c r="A1225" s="22">
        <v>43956</v>
      </c>
      <c r="B1225" s="22" t="str">
        <f t="shared" si="57"/>
        <v>May</v>
      </c>
      <c r="C1225" s="23">
        <f t="shared" si="58"/>
        <v>19</v>
      </c>
      <c r="D1225" s="23" t="str">
        <f t="shared" si="59"/>
        <v>None</v>
      </c>
      <c r="E1225" s="22" t="s">
        <v>48</v>
      </c>
      <c r="F1225" s="23" t="s">
        <v>54</v>
      </c>
      <c r="G1225" s="24">
        <v>514.02</v>
      </c>
    </row>
    <row r="1226" spans="1:7">
      <c r="A1226" s="22">
        <v>44055</v>
      </c>
      <c r="B1226" s="22" t="str">
        <f t="shared" si="57"/>
        <v>Aug</v>
      </c>
      <c r="C1226" s="23">
        <f t="shared" si="58"/>
        <v>33</v>
      </c>
      <c r="D1226" s="23" t="str">
        <f t="shared" si="59"/>
        <v>None</v>
      </c>
      <c r="E1226" s="22" t="s">
        <v>38</v>
      </c>
      <c r="F1226" s="23" t="s">
        <v>53</v>
      </c>
      <c r="G1226" s="24">
        <v>58.12</v>
      </c>
    </row>
    <row r="1227" spans="1:7">
      <c r="A1227" s="22">
        <v>44096</v>
      </c>
      <c r="B1227" s="22" t="str">
        <f t="shared" si="57"/>
        <v>Sep</v>
      </c>
      <c r="C1227" s="23">
        <f t="shared" si="58"/>
        <v>39</v>
      </c>
      <c r="D1227" s="23" t="str">
        <f t="shared" si="59"/>
        <v>None</v>
      </c>
      <c r="E1227" s="22" t="s">
        <v>45</v>
      </c>
      <c r="F1227" s="23" t="s">
        <v>54</v>
      </c>
      <c r="G1227" s="24">
        <v>23.24</v>
      </c>
    </row>
    <row r="1228" spans="1:7">
      <c r="A1228" s="22">
        <v>43991</v>
      </c>
      <c r="B1228" s="22" t="str">
        <f t="shared" si="57"/>
        <v>Jun</v>
      </c>
      <c r="C1228" s="23">
        <f t="shared" si="58"/>
        <v>24</v>
      </c>
      <c r="D1228" s="23" t="str">
        <f t="shared" si="59"/>
        <v>None</v>
      </c>
      <c r="E1228" s="22" t="s">
        <v>48</v>
      </c>
      <c r="F1228" s="23" t="s">
        <v>57</v>
      </c>
      <c r="G1228" s="24">
        <v>46.76</v>
      </c>
    </row>
    <row r="1229" spans="1:7">
      <c r="A1229" s="22">
        <v>44009</v>
      </c>
      <c r="B1229" s="22" t="str">
        <f t="shared" si="57"/>
        <v>Jun</v>
      </c>
      <c r="C1229" s="23">
        <f t="shared" si="58"/>
        <v>26</v>
      </c>
      <c r="D1229" s="23" t="str">
        <f t="shared" si="59"/>
        <v>None</v>
      </c>
      <c r="E1229" s="22" t="s">
        <v>38</v>
      </c>
      <c r="F1229" s="23" t="s">
        <v>57</v>
      </c>
      <c r="G1229" s="24">
        <v>69.53</v>
      </c>
    </row>
    <row r="1230" spans="1:7">
      <c r="A1230" s="22">
        <v>44065</v>
      </c>
      <c r="B1230" s="22" t="str">
        <f t="shared" si="57"/>
        <v>Aug</v>
      </c>
      <c r="C1230" s="23">
        <f t="shared" si="58"/>
        <v>34</v>
      </c>
      <c r="D1230" s="23" t="str">
        <f t="shared" si="59"/>
        <v>None</v>
      </c>
      <c r="E1230" s="22" t="s">
        <v>38</v>
      </c>
      <c r="F1230" s="23" t="s">
        <v>43</v>
      </c>
      <c r="G1230" s="24">
        <v>60.42</v>
      </c>
    </row>
    <row r="1231" spans="1:7">
      <c r="A1231" s="22">
        <v>44001</v>
      </c>
      <c r="B1231" s="22" t="str">
        <f t="shared" si="57"/>
        <v>Jun</v>
      </c>
      <c r="C1231" s="23">
        <f t="shared" si="58"/>
        <v>25</v>
      </c>
      <c r="D1231" s="23" t="str">
        <f t="shared" si="59"/>
        <v>None</v>
      </c>
      <c r="E1231" s="22" t="s">
        <v>48</v>
      </c>
      <c r="F1231" s="23" t="s">
        <v>46</v>
      </c>
      <c r="G1231" s="24">
        <v>48.29</v>
      </c>
    </row>
    <row r="1232" spans="1:7">
      <c r="A1232" s="22">
        <v>44062</v>
      </c>
      <c r="B1232" s="22" t="str">
        <f t="shared" si="57"/>
        <v>Aug</v>
      </c>
      <c r="C1232" s="23">
        <f t="shared" si="58"/>
        <v>34</v>
      </c>
      <c r="D1232" s="23" t="str">
        <f t="shared" si="59"/>
        <v>None</v>
      </c>
      <c r="E1232" s="22" t="s">
        <v>38</v>
      </c>
      <c r="F1232" s="23" t="s">
        <v>66</v>
      </c>
      <c r="G1232" s="24">
        <v>38.15</v>
      </c>
    </row>
    <row r="1233" spans="1:7">
      <c r="A1233" s="22">
        <v>44067</v>
      </c>
      <c r="B1233" s="22" t="str">
        <f t="shared" si="57"/>
        <v>Aug</v>
      </c>
      <c r="C1233" s="23">
        <f t="shared" si="58"/>
        <v>35</v>
      </c>
      <c r="D1233" s="23" t="str">
        <f t="shared" si="59"/>
        <v>None</v>
      </c>
      <c r="E1233" s="22" t="s">
        <v>48</v>
      </c>
      <c r="F1233" s="23" t="s">
        <v>49</v>
      </c>
      <c r="G1233" s="24">
        <v>608.86</v>
      </c>
    </row>
    <row r="1234" spans="1:7">
      <c r="A1234" s="22">
        <v>43998</v>
      </c>
      <c r="B1234" s="22" t="str">
        <f t="shared" si="57"/>
        <v>Jun</v>
      </c>
      <c r="C1234" s="23">
        <f t="shared" si="58"/>
        <v>25</v>
      </c>
      <c r="D1234" s="23" t="str">
        <f t="shared" si="59"/>
        <v>None</v>
      </c>
      <c r="E1234" s="22" t="s">
        <v>48</v>
      </c>
      <c r="F1234" s="23" t="s">
        <v>57</v>
      </c>
      <c r="G1234" s="24">
        <v>23.21</v>
      </c>
    </row>
    <row r="1235" spans="1:7">
      <c r="A1235" s="22">
        <v>44000</v>
      </c>
      <c r="B1235" s="22" t="str">
        <f t="shared" si="57"/>
        <v>Jun</v>
      </c>
      <c r="C1235" s="23">
        <f t="shared" si="58"/>
        <v>25</v>
      </c>
      <c r="D1235" s="23" t="str">
        <f t="shared" si="59"/>
        <v>None</v>
      </c>
      <c r="E1235" s="22" t="s">
        <v>48</v>
      </c>
      <c r="F1235" s="23" t="s">
        <v>43</v>
      </c>
      <c r="G1235" s="24">
        <v>40.42</v>
      </c>
    </row>
    <row r="1236" spans="1:7">
      <c r="A1236" s="22">
        <v>44067</v>
      </c>
      <c r="B1236" s="22" t="str">
        <f t="shared" si="57"/>
        <v>Aug</v>
      </c>
      <c r="C1236" s="23">
        <f t="shared" si="58"/>
        <v>35</v>
      </c>
      <c r="D1236" s="23" t="str">
        <f t="shared" si="59"/>
        <v>None</v>
      </c>
      <c r="E1236" s="22" t="s">
        <v>45</v>
      </c>
      <c r="F1236" s="23" t="s">
        <v>50</v>
      </c>
      <c r="G1236" s="24">
        <v>46.45</v>
      </c>
    </row>
    <row r="1237" spans="1:7">
      <c r="A1237" s="22">
        <v>43974</v>
      </c>
      <c r="B1237" s="22" t="str">
        <f t="shared" si="57"/>
        <v>May</v>
      </c>
      <c r="C1237" s="23">
        <f t="shared" si="58"/>
        <v>21</v>
      </c>
      <c r="D1237" s="23" t="str">
        <f t="shared" si="59"/>
        <v>None</v>
      </c>
      <c r="E1237" s="22" t="s">
        <v>48</v>
      </c>
      <c r="F1237" s="23" t="s">
        <v>49</v>
      </c>
      <c r="G1237" s="24">
        <v>34.47</v>
      </c>
    </row>
    <row r="1238" spans="1:7">
      <c r="A1238" s="22">
        <v>44007</v>
      </c>
      <c r="B1238" s="22" t="str">
        <f t="shared" si="57"/>
        <v>Jun</v>
      </c>
      <c r="C1238" s="23">
        <f t="shared" si="58"/>
        <v>26</v>
      </c>
      <c r="D1238" s="23" t="str">
        <f t="shared" si="59"/>
        <v>None</v>
      </c>
      <c r="E1238" s="22" t="s">
        <v>48</v>
      </c>
      <c r="F1238" s="23" t="s">
        <v>53</v>
      </c>
      <c r="G1238" s="24">
        <v>58.2</v>
      </c>
    </row>
    <row r="1239" spans="1:7">
      <c r="A1239" s="22">
        <v>44026</v>
      </c>
      <c r="B1239" s="22" t="str">
        <f t="shared" si="57"/>
        <v>Jul</v>
      </c>
      <c r="C1239" s="23">
        <f t="shared" si="58"/>
        <v>29</v>
      </c>
      <c r="D1239" s="23" t="str">
        <f t="shared" si="59"/>
        <v>None</v>
      </c>
      <c r="E1239" s="22" t="s">
        <v>38</v>
      </c>
      <c r="F1239" s="23" t="s">
        <v>54</v>
      </c>
      <c r="G1239" s="24">
        <v>363.9</v>
      </c>
    </row>
    <row r="1240" spans="1:7">
      <c r="A1240" s="22">
        <v>44002</v>
      </c>
      <c r="B1240" s="22" t="str">
        <f t="shared" si="57"/>
        <v>Jun</v>
      </c>
      <c r="C1240" s="23">
        <f t="shared" si="58"/>
        <v>25</v>
      </c>
      <c r="D1240" s="23" t="str">
        <f t="shared" si="59"/>
        <v>None</v>
      </c>
      <c r="E1240" s="22" t="s">
        <v>48</v>
      </c>
      <c r="F1240" s="23" t="s">
        <v>49</v>
      </c>
      <c r="G1240" s="24">
        <v>66.459999999999994</v>
      </c>
    </row>
    <row r="1241" spans="1:7">
      <c r="A1241" s="22">
        <v>43999</v>
      </c>
      <c r="B1241" s="22" t="str">
        <f t="shared" si="57"/>
        <v>Jun</v>
      </c>
      <c r="C1241" s="23">
        <f t="shared" si="58"/>
        <v>25</v>
      </c>
      <c r="D1241" s="23" t="str">
        <f t="shared" si="59"/>
        <v>None</v>
      </c>
      <c r="E1241" s="22" t="s">
        <v>38</v>
      </c>
      <c r="F1241" s="23" t="s">
        <v>50</v>
      </c>
      <c r="G1241" s="24">
        <v>46.2</v>
      </c>
    </row>
    <row r="1242" spans="1:7">
      <c r="A1242" s="22">
        <v>44054</v>
      </c>
      <c r="B1242" s="22" t="str">
        <f t="shared" si="57"/>
        <v>Aug</v>
      </c>
      <c r="C1242" s="23">
        <f t="shared" si="58"/>
        <v>33</v>
      </c>
      <c r="D1242" s="23" t="str">
        <f t="shared" si="59"/>
        <v>None</v>
      </c>
      <c r="E1242" s="22" t="s">
        <v>38</v>
      </c>
      <c r="F1242" s="23" t="s">
        <v>43</v>
      </c>
      <c r="G1242" s="24">
        <v>20.7</v>
      </c>
    </row>
    <row r="1243" spans="1:7">
      <c r="A1243" s="22">
        <v>44094</v>
      </c>
      <c r="B1243" s="22" t="str">
        <f t="shared" si="57"/>
        <v>Sep</v>
      </c>
      <c r="C1243" s="23">
        <f t="shared" si="58"/>
        <v>39</v>
      </c>
      <c r="D1243" s="23" t="str">
        <f t="shared" si="59"/>
        <v>None</v>
      </c>
      <c r="E1243" s="22" t="s">
        <v>48</v>
      </c>
      <c r="F1243" s="23" t="s">
        <v>58</v>
      </c>
      <c r="G1243" s="24">
        <v>48.29</v>
      </c>
    </row>
    <row r="1244" spans="1:7">
      <c r="A1244" s="22">
        <v>44071</v>
      </c>
      <c r="B1244" s="22" t="str">
        <f t="shared" si="57"/>
        <v>Aug</v>
      </c>
      <c r="C1244" s="23">
        <f t="shared" si="58"/>
        <v>35</v>
      </c>
      <c r="D1244" s="23" t="str">
        <f t="shared" si="59"/>
        <v>None</v>
      </c>
      <c r="E1244" s="22" t="s">
        <v>38</v>
      </c>
      <c r="F1244" s="23" t="s">
        <v>43</v>
      </c>
      <c r="G1244" s="24">
        <v>379.58</v>
      </c>
    </row>
    <row r="1245" spans="1:7">
      <c r="A1245" s="22">
        <v>44062</v>
      </c>
      <c r="B1245" s="22" t="str">
        <f t="shared" si="57"/>
        <v>Aug</v>
      </c>
      <c r="C1245" s="23">
        <f t="shared" si="58"/>
        <v>34</v>
      </c>
      <c r="D1245" s="23" t="str">
        <f t="shared" si="59"/>
        <v>None</v>
      </c>
      <c r="E1245" s="22" t="s">
        <v>48</v>
      </c>
      <c r="F1245" s="23" t="s">
        <v>57</v>
      </c>
      <c r="G1245" s="24">
        <v>23.84</v>
      </c>
    </row>
    <row r="1246" spans="1:7">
      <c r="A1246" s="22">
        <v>44050</v>
      </c>
      <c r="B1246" s="22" t="str">
        <f t="shared" si="57"/>
        <v>Aug</v>
      </c>
      <c r="C1246" s="23">
        <f t="shared" si="58"/>
        <v>32</v>
      </c>
      <c r="D1246" s="23" t="str">
        <f t="shared" si="59"/>
        <v>None</v>
      </c>
      <c r="E1246" s="22" t="s">
        <v>38</v>
      </c>
      <c r="F1246" s="23" t="s">
        <v>43</v>
      </c>
      <c r="G1246" s="24">
        <v>38.619999999999997</v>
      </c>
    </row>
    <row r="1247" spans="1:7">
      <c r="A1247" s="22">
        <v>44062</v>
      </c>
      <c r="B1247" s="22" t="str">
        <f t="shared" si="57"/>
        <v>Aug</v>
      </c>
      <c r="C1247" s="23">
        <f t="shared" si="58"/>
        <v>34</v>
      </c>
      <c r="D1247" s="23" t="str">
        <f t="shared" si="59"/>
        <v>None</v>
      </c>
      <c r="E1247" s="22" t="s">
        <v>38</v>
      </c>
      <c r="F1247" s="23" t="s">
        <v>54</v>
      </c>
      <c r="G1247" s="24">
        <v>24.68</v>
      </c>
    </row>
    <row r="1248" spans="1:7">
      <c r="A1248" s="22">
        <v>44005</v>
      </c>
      <c r="B1248" s="22" t="str">
        <f t="shared" si="57"/>
        <v>Jun</v>
      </c>
      <c r="C1248" s="23">
        <f t="shared" si="58"/>
        <v>26</v>
      </c>
      <c r="D1248" s="23" t="str">
        <f t="shared" si="59"/>
        <v>None</v>
      </c>
      <c r="E1248" s="22" t="s">
        <v>38</v>
      </c>
      <c r="F1248" s="23" t="s">
        <v>49</v>
      </c>
      <c r="G1248" s="24">
        <v>66.98</v>
      </c>
    </row>
    <row r="1249" spans="1:7">
      <c r="A1249" s="22">
        <v>44012</v>
      </c>
      <c r="B1249" s="22" t="str">
        <f t="shared" si="57"/>
        <v>Jun</v>
      </c>
      <c r="C1249" s="23">
        <f t="shared" si="58"/>
        <v>27</v>
      </c>
      <c r="D1249" s="23" t="str">
        <f t="shared" si="59"/>
        <v>None</v>
      </c>
      <c r="E1249" s="22" t="s">
        <v>48</v>
      </c>
      <c r="F1249" s="23" t="s">
        <v>58</v>
      </c>
      <c r="G1249" s="24">
        <v>50.45</v>
      </c>
    </row>
    <row r="1250" spans="1:7">
      <c r="A1250" s="22">
        <v>43968</v>
      </c>
      <c r="B1250" s="22" t="str">
        <f t="shared" si="57"/>
        <v>May</v>
      </c>
      <c r="C1250" s="23">
        <f t="shared" si="58"/>
        <v>21</v>
      </c>
      <c r="D1250" s="23" t="str">
        <f t="shared" si="59"/>
        <v>None</v>
      </c>
      <c r="E1250" s="22" t="s">
        <v>48</v>
      </c>
      <c r="F1250" s="23" t="s">
        <v>56</v>
      </c>
      <c r="G1250" s="24">
        <v>60.4</v>
      </c>
    </row>
    <row r="1251" spans="1:7">
      <c r="A1251" s="22">
        <v>44000</v>
      </c>
      <c r="B1251" s="22" t="str">
        <f t="shared" si="57"/>
        <v>Jun</v>
      </c>
      <c r="C1251" s="23">
        <f t="shared" si="58"/>
        <v>25</v>
      </c>
      <c r="D1251" s="23" t="str">
        <f t="shared" si="59"/>
        <v>None</v>
      </c>
      <c r="E1251" s="22" t="s">
        <v>48</v>
      </c>
      <c r="F1251" s="23" t="s">
        <v>50</v>
      </c>
      <c r="G1251" s="24">
        <v>46.65</v>
      </c>
    </row>
    <row r="1252" spans="1:7">
      <c r="A1252" s="22">
        <v>44053</v>
      </c>
      <c r="B1252" s="22" t="str">
        <f t="shared" si="57"/>
        <v>Aug</v>
      </c>
      <c r="C1252" s="23">
        <f t="shared" si="58"/>
        <v>33</v>
      </c>
      <c r="D1252" s="23" t="str">
        <f t="shared" si="59"/>
        <v>None</v>
      </c>
      <c r="E1252" s="22" t="s">
        <v>38</v>
      </c>
      <c r="F1252" s="23" t="s">
        <v>58</v>
      </c>
      <c r="G1252" s="24">
        <v>184.91</v>
      </c>
    </row>
    <row r="1253" spans="1:7">
      <c r="A1253" s="22">
        <v>43994</v>
      </c>
      <c r="B1253" s="22" t="str">
        <f t="shared" si="57"/>
        <v>Jun</v>
      </c>
      <c r="C1253" s="23">
        <f t="shared" si="58"/>
        <v>24</v>
      </c>
      <c r="D1253" s="23" t="str">
        <f t="shared" si="59"/>
        <v>None</v>
      </c>
      <c r="E1253" s="22" t="s">
        <v>38</v>
      </c>
      <c r="F1253" s="23" t="s">
        <v>50</v>
      </c>
      <c r="G1253" s="24">
        <v>69.7</v>
      </c>
    </row>
    <row r="1254" spans="1:7">
      <c r="A1254" s="22">
        <v>43984</v>
      </c>
      <c r="B1254" s="22" t="str">
        <f t="shared" si="57"/>
        <v>Jun</v>
      </c>
      <c r="C1254" s="23">
        <f t="shared" si="58"/>
        <v>23</v>
      </c>
      <c r="D1254" s="23" t="str">
        <f t="shared" si="59"/>
        <v>None</v>
      </c>
      <c r="E1254" s="22" t="s">
        <v>48</v>
      </c>
      <c r="F1254" s="23" t="s">
        <v>57</v>
      </c>
      <c r="G1254" s="24">
        <v>46.06</v>
      </c>
    </row>
    <row r="1255" spans="1:7">
      <c r="A1255" s="22">
        <v>44025</v>
      </c>
      <c r="B1255" s="22" t="str">
        <f t="shared" si="57"/>
        <v>Jul</v>
      </c>
      <c r="C1255" s="23">
        <f t="shared" si="58"/>
        <v>29</v>
      </c>
      <c r="D1255" s="23" t="str">
        <f t="shared" si="59"/>
        <v>None</v>
      </c>
      <c r="E1255" s="22" t="s">
        <v>48</v>
      </c>
      <c r="F1255" s="23" t="s">
        <v>50</v>
      </c>
      <c r="G1255" s="24">
        <v>22.79</v>
      </c>
    </row>
    <row r="1256" spans="1:7">
      <c r="A1256" s="22">
        <v>44055</v>
      </c>
      <c r="B1256" s="22" t="str">
        <f t="shared" si="57"/>
        <v>Aug</v>
      </c>
      <c r="C1256" s="23">
        <f t="shared" si="58"/>
        <v>33</v>
      </c>
      <c r="D1256" s="23" t="str">
        <f t="shared" si="59"/>
        <v>None</v>
      </c>
      <c r="E1256" s="22" t="s">
        <v>38</v>
      </c>
      <c r="F1256" s="23" t="s">
        <v>49</v>
      </c>
      <c r="G1256" s="24">
        <v>99.38</v>
      </c>
    </row>
    <row r="1257" spans="1:7">
      <c r="A1257" s="22">
        <v>43997</v>
      </c>
      <c r="B1257" s="22" t="str">
        <f t="shared" si="57"/>
        <v>Jun</v>
      </c>
      <c r="C1257" s="23">
        <f t="shared" si="58"/>
        <v>25</v>
      </c>
      <c r="D1257" s="23" t="str">
        <f t="shared" si="59"/>
        <v>None</v>
      </c>
      <c r="E1257" s="22" t="s">
        <v>38</v>
      </c>
      <c r="F1257" s="23" t="s">
        <v>50</v>
      </c>
      <c r="G1257" s="24">
        <v>23.61</v>
      </c>
    </row>
    <row r="1258" spans="1:7">
      <c r="A1258" s="22">
        <v>43997</v>
      </c>
      <c r="B1258" s="22" t="str">
        <f t="shared" si="57"/>
        <v>Jun</v>
      </c>
      <c r="C1258" s="23">
        <f t="shared" si="58"/>
        <v>25</v>
      </c>
      <c r="D1258" s="23" t="str">
        <f t="shared" si="59"/>
        <v>None</v>
      </c>
      <c r="E1258" s="22" t="s">
        <v>38</v>
      </c>
      <c r="F1258" s="23" t="s">
        <v>49</v>
      </c>
      <c r="G1258" s="24">
        <v>102.39</v>
      </c>
    </row>
    <row r="1259" spans="1:7">
      <c r="A1259" s="22">
        <v>43990</v>
      </c>
      <c r="B1259" s="22" t="str">
        <f t="shared" si="57"/>
        <v>Jun</v>
      </c>
      <c r="C1259" s="23">
        <f t="shared" si="58"/>
        <v>24</v>
      </c>
      <c r="D1259" s="23" t="str">
        <f t="shared" si="59"/>
        <v>None</v>
      </c>
      <c r="E1259" s="22" t="s">
        <v>45</v>
      </c>
      <c r="F1259" s="23" t="s">
        <v>56</v>
      </c>
      <c r="G1259" s="24">
        <v>80.180000000000007</v>
      </c>
    </row>
    <row r="1260" spans="1:7">
      <c r="A1260" s="22">
        <v>43992</v>
      </c>
      <c r="B1260" s="22" t="str">
        <f t="shared" si="57"/>
        <v>Jun</v>
      </c>
      <c r="C1260" s="23">
        <f t="shared" si="58"/>
        <v>24</v>
      </c>
      <c r="D1260" s="23" t="str">
        <f t="shared" si="59"/>
        <v>None</v>
      </c>
      <c r="E1260" s="22" t="s">
        <v>48</v>
      </c>
      <c r="F1260" s="23" t="s">
        <v>43</v>
      </c>
      <c r="G1260" s="24">
        <v>40.35</v>
      </c>
    </row>
    <row r="1261" spans="1:7">
      <c r="A1261" s="22">
        <v>44009</v>
      </c>
      <c r="B1261" s="22" t="str">
        <f t="shared" si="57"/>
        <v>Jun</v>
      </c>
      <c r="C1261" s="23">
        <f t="shared" si="58"/>
        <v>26</v>
      </c>
      <c r="D1261" s="23" t="str">
        <f t="shared" si="59"/>
        <v>None</v>
      </c>
      <c r="E1261" s="22" t="s">
        <v>48</v>
      </c>
      <c r="F1261" s="23" t="s">
        <v>50</v>
      </c>
      <c r="G1261" s="24">
        <v>436</v>
      </c>
    </row>
    <row r="1262" spans="1:7">
      <c r="A1262" s="22">
        <v>44028</v>
      </c>
      <c r="B1262" s="22" t="str">
        <f t="shared" si="57"/>
        <v>Jul</v>
      </c>
      <c r="C1262" s="23">
        <f t="shared" si="58"/>
        <v>29</v>
      </c>
      <c r="D1262" s="23" t="str">
        <f t="shared" si="59"/>
        <v>None</v>
      </c>
      <c r="E1262" s="22" t="s">
        <v>48</v>
      </c>
      <c r="F1262" s="23" t="s">
        <v>56</v>
      </c>
      <c r="G1262" s="24">
        <v>60.23</v>
      </c>
    </row>
    <row r="1263" spans="1:7">
      <c r="A1263" s="22">
        <v>44069</v>
      </c>
      <c r="B1263" s="22" t="str">
        <f t="shared" si="57"/>
        <v>Aug</v>
      </c>
      <c r="C1263" s="23">
        <f t="shared" si="58"/>
        <v>35</v>
      </c>
      <c r="D1263" s="23" t="str">
        <f t="shared" si="59"/>
        <v>None</v>
      </c>
      <c r="E1263" s="22" t="s">
        <v>48</v>
      </c>
      <c r="F1263" s="23" t="s">
        <v>39</v>
      </c>
      <c r="G1263" s="24">
        <v>228.56</v>
      </c>
    </row>
    <row r="1264" spans="1:7">
      <c r="A1264" s="22">
        <v>44070</v>
      </c>
      <c r="B1264" s="22" t="str">
        <f t="shared" si="57"/>
        <v>Aug</v>
      </c>
      <c r="C1264" s="23">
        <f t="shared" si="58"/>
        <v>35</v>
      </c>
      <c r="D1264" s="23" t="str">
        <f t="shared" si="59"/>
        <v>None</v>
      </c>
      <c r="E1264" s="22" t="s">
        <v>38</v>
      </c>
      <c r="F1264" s="23" t="s">
        <v>58</v>
      </c>
      <c r="G1264" s="24">
        <v>48.14</v>
      </c>
    </row>
    <row r="1265" spans="1:7">
      <c r="A1265" s="22">
        <v>44071</v>
      </c>
      <c r="B1265" s="22" t="str">
        <f t="shared" si="57"/>
        <v>Aug</v>
      </c>
      <c r="C1265" s="23">
        <f t="shared" si="58"/>
        <v>35</v>
      </c>
      <c r="D1265" s="23" t="str">
        <f t="shared" si="59"/>
        <v>None</v>
      </c>
      <c r="E1265" s="22" t="s">
        <v>48</v>
      </c>
      <c r="F1265" s="23" t="s">
        <v>43</v>
      </c>
      <c r="G1265" s="24">
        <v>40.35</v>
      </c>
    </row>
    <row r="1266" spans="1:7">
      <c r="A1266" s="22">
        <v>43999</v>
      </c>
      <c r="B1266" s="22" t="str">
        <f t="shared" si="57"/>
        <v>Jun</v>
      </c>
      <c r="C1266" s="23">
        <f t="shared" si="58"/>
        <v>25</v>
      </c>
      <c r="D1266" s="23" t="str">
        <f t="shared" si="59"/>
        <v>None</v>
      </c>
      <c r="E1266" s="22" t="s">
        <v>38</v>
      </c>
      <c r="F1266" s="23" t="s">
        <v>50</v>
      </c>
      <c r="G1266" s="24">
        <v>69.959999999999994</v>
      </c>
    </row>
    <row r="1267" spans="1:7">
      <c r="A1267" s="22">
        <v>44050</v>
      </c>
      <c r="B1267" s="22" t="str">
        <f t="shared" si="57"/>
        <v>Aug</v>
      </c>
      <c r="C1267" s="23">
        <f t="shared" si="58"/>
        <v>32</v>
      </c>
      <c r="D1267" s="23" t="str">
        <f t="shared" si="59"/>
        <v>None</v>
      </c>
      <c r="E1267" s="22" t="s">
        <v>48</v>
      </c>
      <c r="F1267" s="23" t="s">
        <v>53</v>
      </c>
      <c r="G1267" s="24">
        <v>58.3</v>
      </c>
    </row>
    <row r="1268" spans="1:7">
      <c r="A1268" s="22">
        <v>44052</v>
      </c>
      <c r="B1268" s="22" t="str">
        <f t="shared" si="57"/>
        <v>Aug</v>
      </c>
      <c r="C1268" s="23">
        <f t="shared" si="58"/>
        <v>33</v>
      </c>
      <c r="D1268" s="23" t="str">
        <f t="shared" si="59"/>
        <v>None</v>
      </c>
      <c r="E1268" s="22" t="s">
        <v>38</v>
      </c>
      <c r="F1268" s="23" t="s">
        <v>49</v>
      </c>
      <c r="G1268" s="24">
        <v>132.06</v>
      </c>
    </row>
    <row r="1269" spans="1:7">
      <c r="A1269" s="22">
        <v>44007</v>
      </c>
      <c r="B1269" s="22" t="str">
        <f t="shared" si="57"/>
        <v>Jun</v>
      </c>
      <c r="C1269" s="23">
        <f t="shared" si="58"/>
        <v>26</v>
      </c>
      <c r="D1269" s="23" t="str">
        <f t="shared" si="59"/>
        <v>None</v>
      </c>
      <c r="E1269" s="22" t="s">
        <v>38</v>
      </c>
      <c r="F1269" s="23" t="s">
        <v>57</v>
      </c>
      <c r="G1269" s="24">
        <v>92.87</v>
      </c>
    </row>
    <row r="1270" spans="1:7">
      <c r="A1270" s="22">
        <v>43955</v>
      </c>
      <c r="B1270" s="22" t="str">
        <f t="shared" si="57"/>
        <v>May</v>
      </c>
      <c r="C1270" s="23">
        <f t="shared" si="58"/>
        <v>19</v>
      </c>
      <c r="D1270" s="23" t="str">
        <f t="shared" si="59"/>
        <v>None</v>
      </c>
      <c r="E1270" s="22" t="s">
        <v>38</v>
      </c>
      <c r="F1270" s="23" t="s">
        <v>43</v>
      </c>
      <c r="G1270" s="24">
        <v>60.03</v>
      </c>
    </row>
    <row r="1271" spans="1:7">
      <c r="A1271" s="22">
        <v>43980</v>
      </c>
      <c r="B1271" s="22" t="str">
        <f t="shared" si="57"/>
        <v>May</v>
      </c>
      <c r="C1271" s="23">
        <f t="shared" si="58"/>
        <v>22</v>
      </c>
      <c r="D1271" s="23" t="str">
        <f t="shared" si="59"/>
        <v>None</v>
      </c>
      <c r="E1271" s="22" t="s">
        <v>38</v>
      </c>
      <c r="F1271" s="23" t="s">
        <v>54</v>
      </c>
      <c r="G1271" s="24">
        <v>71.84</v>
      </c>
    </row>
    <row r="1272" spans="1:7">
      <c r="A1272" s="22">
        <v>43983</v>
      </c>
      <c r="B1272" s="22" t="str">
        <f t="shared" si="57"/>
        <v>Jun</v>
      </c>
      <c r="C1272" s="23">
        <f t="shared" si="58"/>
        <v>23</v>
      </c>
      <c r="D1272" s="23" t="str">
        <f t="shared" si="59"/>
        <v>None</v>
      </c>
      <c r="E1272" s="22" t="s">
        <v>48</v>
      </c>
      <c r="F1272" s="23" t="s">
        <v>46</v>
      </c>
      <c r="G1272" s="24">
        <v>24.49</v>
      </c>
    </row>
    <row r="1273" spans="1:7">
      <c r="A1273" s="22">
        <v>44058</v>
      </c>
      <c r="B1273" s="22" t="str">
        <f t="shared" si="57"/>
        <v>Aug</v>
      </c>
      <c r="C1273" s="23">
        <f t="shared" si="58"/>
        <v>33</v>
      </c>
      <c r="D1273" s="23" t="str">
        <f t="shared" si="59"/>
        <v>None</v>
      </c>
      <c r="E1273" s="22" t="s">
        <v>48</v>
      </c>
      <c r="F1273" s="23" t="s">
        <v>58</v>
      </c>
      <c r="G1273" s="24">
        <v>125.78</v>
      </c>
    </row>
    <row r="1274" spans="1:7">
      <c r="A1274" s="22">
        <v>44055</v>
      </c>
      <c r="B1274" s="22" t="str">
        <f t="shared" si="57"/>
        <v>Aug</v>
      </c>
      <c r="C1274" s="23">
        <f t="shared" si="58"/>
        <v>33</v>
      </c>
      <c r="D1274" s="23" t="str">
        <f t="shared" si="59"/>
        <v>None</v>
      </c>
      <c r="E1274" s="22" t="s">
        <v>38</v>
      </c>
      <c r="F1274" s="23" t="s">
        <v>58</v>
      </c>
      <c r="G1274" s="24">
        <v>23.92</v>
      </c>
    </row>
    <row r="1275" spans="1:7">
      <c r="A1275" s="22">
        <v>43991</v>
      </c>
      <c r="B1275" s="22" t="str">
        <f t="shared" si="57"/>
        <v>Jun</v>
      </c>
      <c r="C1275" s="23">
        <f t="shared" si="58"/>
        <v>24</v>
      </c>
      <c r="D1275" s="23" t="str">
        <f t="shared" si="59"/>
        <v>None</v>
      </c>
      <c r="E1275" s="22" t="s">
        <v>48</v>
      </c>
      <c r="F1275" s="23" t="s">
        <v>50</v>
      </c>
      <c r="G1275" s="24">
        <v>46.42</v>
      </c>
    </row>
    <row r="1276" spans="1:7">
      <c r="A1276" s="22">
        <v>44012</v>
      </c>
      <c r="B1276" s="22" t="str">
        <f t="shared" si="57"/>
        <v>Jun</v>
      </c>
      <c r="C1276" s="23">
        <f t="shared" si="58"/>
        <v>27</v>
      </c>
      <c r="D1276" s="23" t="str">
        <f t="shared" si="59"/>
        <v>None</v>
      </c>
      <c r="E1276" s="22" t="s">
        <v>48</v>
      </c>
      <c r="F1276" s="23" t="s">
        <v>49</v>
      </c>
      <c r="G1276" s="24">
        <v>32.96</v>
      </c>
    </row>
    <row r="1277" spans="1:7">
      <c r="A1277" s="22">
        <v>44026</v>
      </c>
      <c r="B1277" s="22" t="str">
        <f t="shared" si="57"/>
        <v>Jul</v>
      </c>
      <c r="C1277" s="23">
        <f t="shared" si="58"/>
        <v>29</v>
      </c>
      <c r="D1277" s="23" t="str">
        <f t="shared" si="59"/>
        <v>None</v>
      </c>
      <c r="E1277" s="22" t="s">
        <v>48</v>
      </c>
      <c r="F1277" s="23" t="s">
        <v>56</v>
      </c>
      <c r="G1277" s="24">
        <v>60.85</v>
      </c>
    </row>
    <row r="1278" spans="1:7">
      <c r="A1278" s="22">
        <v>44052</v>
      </c>
      <c r="B1278" s="22" t="str">
        <f t="shared" si="57"/>
        <v>Aug</v>
      </c>
      <c r="C1278" s="23">
        <f t="shared" si="58"/>
        <v>33</v>
      </c>
      <c r="D1278" s="23" t="str">
        <f t="shared" si="59"/>
        <v>None</v>
      </c>
      <c r="E1278" s="22" t="s">
        <v>38</v>
      </c>
      <c r="F1278" s="23" t="s">
        <v>58</v>
      </c>
      <c r="G1278" s="24">
        <v>23.13</v>
      </c>
    </row>
    <row r="1279" spans="1:7">
      <c r="A1279" s="22">
        <v>44011</v>
      </c>
      <c r="B1279" s="22" t="str">
        <f t="shared" si="57"/>
        <v>Jun</v>
      </c>
      <c r="C1279" s="23">
        <f t="shared" si="58"/>
        <v>27</v>
      </c>
      <c r="D1279" s="23" t="str">
        <f t="shared" si="59"/>
        <v>None</v>
      </c>
      <c r="E1279" s="22" t="s">
        <v>38</v>
      </c>
      <c r="F1279" s="23" t="s">
        <v>46</v>
      </c>
      <c r="G1279" s="24">
        <v>48.51</v>
      </c>
    </row>
    <row r="1280" spans="1:7">
      <c r="A1280" s="22">
        <v>44063</v>
      </c>
      <c r="B1280" s="22" t="str">
        <f t="shared" si="57"/>
        <v>Aug</v>
      </c>
      <c r="C1280" s="23">
        <f t="shared" si="58"/>
        <v>34</v>
      </c>
      <c r="D1280" s="23" t="str">
        <f t="shared" si="59"/>
        <v>None</v>
      </c>
      <c r="E1280" s="22" t="s">
        <v>38</v>
      </c>
      <c r="F1280" s="23" t="s">
        <v>58</v>
      </c>
      <c r="G1280" s="24">
        <v>75.92</v>
      </c>
    </row>
    <row r="1281" spans="1:7">
      <c r="A1281" s="22">
        <v>44078</v>
      </c>
      <c r="B1281" s="22" t="str">
        <f t="shared" si="57"/>
        <v>Sep</v>
      </c>
      <c r="C1281" s="23">
        <f t="shared" si="58"/>
        <v>36</v>
      </c>
      <c r="D1281" s="23" t="str">
        <f t="shared" si="59"/>
        <v>None</v>
      </c>
      <c r="E1281" s="22" t="s">
        <v>48</v>
      </c>
      <c r="F1281" s="23" t="s">
        <v>43</v>
      </c>
      <c r="G1281" s="24">
        <v>38.51</v>
      </c>
    </row>
    <row r="1282" spans="1:7">
      <c r="A1282" s="22">
        <v>43984</v>
      </c>
      <c r="B1282" s="22" t="str">
        <f t="shared" si="57"/>
        <v>Jun</v>
      </c>
      <c r="C1282" s="23">
        <f t="shared" si="58"/>
        <v>23</v>
      </c>
      <c r="D1282" s="23" t="str">
        <f t="shared" si="59"/>
        <v>None</v>
      </c>
      <c r="E1282" s="22" t="s">
        <v>38</v>
      </c>
      <c r="F1282" s="23" t="s">
        <v>50</v>
      </c>
      <c r="G1282" s="24">
        <v>46.77</v>
      </c>
    </row>
    <row r="1283" spans="1:7">
      <c r="A1283" s="22">
        <v>44053</v>
      </c>
      <c r="B1283" s="22" t="str">
        <f t="shared" si="57"/>
        <v>Aug</v>
      </c>
      <c r="C1283" s="23">
        <f t="shared" si="58"/>
        <v>33</v>
      </c>
      <c r="D1283" s="23" t="str">
        <f t="shared" si="59"/>
        <v>None</v>
      </c>
      <c r="E1283" s="22" t="s">
        <v>38</v>
      </c>
      <c r="F1283" s="23" t="s">
        <v>57</v>
      </c>
      <c r="G1283" s="24">
        <v>92.26</v>
      </c>
    </row>
    <row r="1284" spans="1:7">
      <c r="A1284" s="22">
        <v>44073</v>
      </c>
      <c r="B1284" s="22" t="str">
        <f t="shared" si="57"/>
        <v>Aug</v>
      </c>
      <c r="C1284" s="23">
        <f t="shared" si="58"/>
        <v>36</v>
      </c>
      <c r="D1284" s="23" t="str">
        <f t="shared" si="59"/>
        <v>None</v>
      </c>
      <c r="E1284" s="22" t="s">
        <v>38</v>
      </c>
      <c r="F1284" s="23" t="s">
        <v>43</v>
      </c>
      <c r="G1284" s="24">
        <v>20.78</v>
      </c>
    </row>
    <row r="1285" spans="1:7">
      <c r="A1285" s="22">
        <v>43995</v>
      </c>
      <c r="B1285" s="22" t="str">
        <f t="shared" si="57"/>
        <v>Jun</v>
      </c>
      <c r="C1285" s="23">
        <f t="shared" si="58"/>
        <v>24</v>
      </c>
      <c r="D1285" s="23" t="str">
        <f t="shared" si="59"/>
        <v>None</v>
      </c>
      <c r="E1285" s="22" t="s">
        <v>45</v>
      </c>
      <c r="F1285" s="23" t="s">
        <v>54</v>
      </c>
      <c r="G1285" s="24">
        <v>71.64</v>
      </c>
    </row>
    <row r="1286" spans="1:7">
      <c r="A1286" s="22">
        <v>43991</v>
      </c>
      <c r="B1286" s="22" t="str">
        <f t="shared" ref="B1286:B1349" si="60">TEXT(A1286,"mmm")</f>
        <v>Jun</v>
      </c>
      <c r="C1286" s="23">
        <f t="shared" ref="C1286:C1349" si="61">WEEKNUM(A1286)</f>
        <v>24</v>
      </c>
      <c r="D1286" s="23" t="str">
        <f t="shared" ref="D1286:D1349" si="62">IFERROR(VLOOKUP(C1286,$AV$7:$AW$14,2,0),"None")</f>
        <v>None</v>
      </c>
      <c r="E1286" s="22" t="s">
        <v>48</v>
      </c>
      <c r="F1286" s="23" t="s">
        <v>57</v>
      </c>
      <c r="G1286" s="24">
        <v>66.819999999999993</v>
      </c>
    </row>
    <row r="1287" spans="1:7">
      <c r="A1287" s="22">
        <v>44045</v>
      </c>
      <c r="B1287" s="22" t="str">
        <f t="shared" si="60"/>
        <v>Aug</v>
      </c>
      <c r="C1287" s="23">
        <f t="shared" si="61"/>
        <v>32</v>
      </c>
      <c r="D1287" s="23" t="str">
        <f t="shared" si="62"/>
        <v>None</v>
      </c>
      <c r="E1287" s="22" t="s">
        <v>38</v>
      </c>
      <c r="F1287" s="23" t="s">
        <v>43</v>
      </c>
      <c r="G1287" s="24">
        <v>60.24</v>
      </c>
    </row>
    <row r="1288" spans="1:7">
      <c r="A1288" s="22">
        <v>44008</v>
      </c>
      <c r="B1288" s="22" t="str">
        <f t="shared" si="60"/>
        <v>Jun</v>
      </c>
      <c r="C1288" s="23">
        <f t="shared" si="61"/>
        <v>26</v>
      </c>
      <c r="D1288" s="23" t="str">
        <f t="shared" si="62"/>
        <v>None</v>
      </c>
      <c r="E1288" s="22" t="s">
        <v>48</v>
      </c>
      <c r="F1288" s="23" t="s">
        <v>53</v>
      </c>
      <c r="G1288" s="24">
        <v>116.11</v>
      </c>
    </row>
    <row r="1289" spans="1:7">
      <c r="A1289" s="22">
        <v>44073</v>
      </c>
      <c r="B1289" s="22" t="str">
        <f t="shared" si="60"/>
        <v>Aug</v>
      </c>
      <c r="C1289" s="23">
        <f t="shared" si="61"/>
        <v>36</v>
      </c>
      <c r="D1289" s="23" t="str">
        <f t="shared" si="62"/>
        <v>None</v>
      </c>
      <c r="E1289" s="22" t="s">
        <v>45</v>
      </c>
      <c r="F1289" s="23" t="s">
        <v>61</v>
      </c>
      <c r="G1289" s="24">
        <v>28.5</v>
      </c>
    </row>
    <row r="1290" spans="1:7">
      <c r="A1290" s="22">
        <v>44072</v>
      </c>
      <c r="B1290" s="22" t="str">
        <f t="shared" si="60"/>
        <v>Aug</v>
      </c>
      <c r="C1290" s="23">
        <f t="shared" si="61"/>
        <v>35</v>
      </c>
      <c r="D1290" s="23" t="str">
        <f t="shared" si="62"/>
        <v>None</v>
      </c>
      <c r="E1290" s="22" t="s">
        <v>38</v>
      </c>
      <c r="F1290" s="23" t="s">
        <v>50</v>
      </c>
      <c r="G1290" s="24">
        <v>69.540000000000006</v>
      </c>
    </row>
    <row r="1291" spans="1:7">
      <c r="A1291" s="22">
        <v>43962</v>
      </c>
      <c r="B1291" s="22" t="str">
        <f t="shared" si="60"/>
        <v>May</v>
      </c>
      <c r="C1291" s="23">
        <f t="shared" si="61"/>
        <v>20</v>
      </c>
      <c r="D1291" s="23" t="str">
        <f t="shared" si="62"/>
        <v>None</v>
      </c>
      <c r="E1291" s="22" t="s">
        <v>38</v>
      </c>
      <c r="F1291" s="23" t="s">
        <v>57</v>
      </c>
      <c r="G1291" s="24">
        <v>44.77</v>
      </c>
    </row>
    <row r="1292" spans="1:7">
      <c r="A1292" s="22">
        <v>43992</v>
      </c>
      <c r="B1292" s="22" t="str">
        <f t="shared" si="60"/>
        <v>Jun</v>
      </c>
      <c r="C1292" s="23">
        <f t="shared" si="61"/>
        <v>24</v>
      </c>
      <c r="D1292" s="23" t="str">
        <f t="shared" si="62"/>
        <v>None</v>
      </c>
      <c r="E1292" s="22" t="s">
        <v>48</v>
      </c>
      <c r="F1292" s="23" t="s">
        <v>57</v>
      </c>
      <c r="G1292" s="24">
        <v>46.79</v>
      </c>
    </row>
    <row r="1293" spans="1:7">
      <c r="A1293" s="22">
        <v>44008</v>
      </c>
      <c r="B1293" s="22" t="str">
        <f t="shared" si="60"/>
        <v>Jun</v>
      </c>
      <c r="C1293" s="23">
        <f t="shared" si="61"/>
        <v>26</v>
      </c>
      <c r="D1293" s="23" t="str">
        <f t="shared" si="62"/>
        <v>None</v>
      </c>
      <c r="E1293" s="22" t="s">
        <v>48</v>
      </c>
      <c r="F1293" s="23" t="s">
        <v>43</v>
      </c>
      <c r="G1293" s="24">
        <v>19.5</v>
      </c>
    </row>
    <row r="1294" spans="1:7">
      <c r="A1294" s="22">
        <v>44066</v>
      </c>
      <c r="B1294" s="22" t="str">
        <f t="shared" si="60"/>
        <v>Aug</v>
      </c>
      <c r="C1294" s="23">
        <f t="shared" si="61"/>
        <v>35</v>
      </c>
      <c r="D1294" s="23" t="str">
        <f t="shared" si="62"/>
        <v>None</v>
      </c>
      <c r="E1294" s="22" t="s">
        <v>38</v>
      </c>
      <c r="F1294" s="23" t="s">
        <v>57</v>
      </c>
      <c r="G1294" s="24">
        <v>46.42</v>
      </c>
    </row>
    <row r="1295" spans="1:7">
      <c r="A1295" s="22">
        <v>43992</v>
      </c>
      <c r="B1295" s="22" t="str">
        <f t="shared" si="60"/>
        <v>Jun</v>
      </c>
      <c r="C1295" s="23">
        <f t="shared" si="61"/>
        <v>24</v>
      </c>
      <c r="D1295" s="23" t="str">
        <f t="shared" si="62"/>
        <v>None</v>
      </c>
      <c r="E1295" s="22" t="s">
        <v>38</v>
      </c>
      <c r="F1295" s="23" t="s">
        <v>56</v>
      </c>
      <c r="G1295" s="24">
        <v>60.36</v>
      </c>
    </row>
    <row r="1296" spans="1:7">
      <c r="A1296" s="22">
        <v>44035</v>
      </c>
      <c r="B1296" s="22" t="str">
        <f t="shared" si="60"/>
        <v>Jul</v>
      </c>
      <c r="C1296" s="23">
        <f t="shared" si="61"/>
        <v>30</v>
      </c>
      <c r="D1296" s="23" t="str">
        <f t="shared" si="62"/>
        <v>None</v>
      </c>
      <c r="E1296" s="22" t="s">
        <v>48</v>
      </c>
      <c r="F1296" s="23" t="s">
        <v>53</v>
      </c>
      <c r="G1296" s="24">
        <v>87.89</v>
      </c>
    </row>
    <row r="1297" spans="1:7">
      <c r="A1297" s="22">
        <v>44060</v>
      </c>
      <c r="B1297" s="22" t="str">
        <f t="shared" si="60"/>
        <v>Aug</v>
      </c>
      <c r="C1297" s="23">
        <f t="shared" si="61"/>
        <v>34</v>
      </c>
      <c r="D1297" s="23" t="str">
        <f t="shared" si="62"/>
        <v>None</v>
      </c>
      <c r="E1297" s="22" t="s">
        <v>48</v>
      </c>
      <c r="F1297" s="23" t="s">
        <v>43</v>
      </c>
      <c r="G1297" s="24">
        <v>60.19</v>
      </c>
    </row>
    <row r="1298" spans="1:7">
      <c r="A1298" s="22">
        <v>44072</v>
      </c>
      <c r="B1298" s="22" t="str">
        <f t="shared" si="60"/>
        <v>Aug</v>
      </c>
      <c r="C1298" s="23">
        <f t="shared" si="61"/>
        <v>35</v>
      </c>
      <c r="D1298" s="23" t="str">
        <f t="shared" si="62"/>
        <v>None</v>
      </c>
      <c r="E1298" s="22" t="s">
        <v>38</v>
      </c>
      <c r="F1298" s="23" t="s">
        <v>49</v>
      </c>
      <c r="G1298" s="24">
        <v>66.760000000000005</v>
      </c>
    </row>
    <row r="1299" spans="1:7">
      <c r="A1299" s="22">
        <v>44053</v>
      </c>
      <c r="B1299" s="22" t="str">
        <f t="shared" si="60"/>
        <v>Aug</v>
      </c>
      <c r="C1299" s="23">
        <f t="shared" si="61"/>
        <v>33</v>
      </c>
      <c r="D1299" s="23" t="str">
        <f t="shared" si="62"/>
        <v>None</v>
      </c>
      <c r="E1299" s="22" t="s">
        <v>48</v>
      </c>
      <c r="F1299" s="23" t="s">
        <v>58</v>
      </c>
      <c r="G1299" s="24">
        <v>75.959999999999994</v>
      </c>
    </row>
    <row r="1300" spans="1:7">
      <c r="A1300" s="22">
        <v>44058</v>
      </c>
      <c r="B1300" s="22" t="str">
        <f t="shared" si="60"/>
        <v>Aug</v>
      </c>
      <c r="C1300" s="23">
        <f t="shared" si="61"/>
        <v>33</v>
      </c>
      <c r="D1300" s="23" t="str">
        <f t="shared" si="62"/>
        <v>None</v>
      </c>
      <c r="E1300" s="22" t="s">
        <v>38</v>
      </c>
      <c r="F1300" s="23" t="s">
        <v>43</v>
      </c>
      <c r="G1300" s="24">
        <v>38.380000000000003</v>
      </c>
    </row>
    <row r="1301" spans="1:7">
      <c r="A1301" s="22">
        <v>44051</v>
      </c>
      <c r="B1301" s="22" t="str">
        <f t="shared" si="60"/>
        <v>Aug</v>
      </c>
      <c r="C1301" s="23">
        <f t="shared" si="61"/>
        <v>32</v>
      </c>
      <c r="D1301" s="23" t="str">
        <f t="shared" si="62"/>
        <v>None</v>
      </c>
      <c r="E1301" s="22" t="s">
        <v>38</v>
      </c>
      <c r="F1301" s="23" t="s">
        <v>58</v>
      </c>
      <c r="G1301" s="24">
        <v>50.56</v>
      </c>
    </row>
    <row r="1302" spans="1:7">
      <c r="A1302" s="22">
        <v>43976</v>
      </c>
      <c r="B1302" s="22" t="str">
        <f t="shared" si="60"/>
        <v>May</v>
      </c>
      <c r="C1302" s="23">
        <f t="shared" si="61"/>
        <v>22</v>
      </c>
      <c r="D1302" s="23" t="str">
        <f t="shared" si="62"/>
        <v>None</v>
      </c>
      <c r="E1302" s="22" t="s">
        <v>48</v>
      </c>
      <c r="F1302" s="23" t="s">
        <v>50</v>
      </c>
      <c r="G1302" s="24">
        <v>46.8</v>
      </c>
    </row>
    <row r="1303" spans="1:7">
      <c r="A1303" s="22">
        <v>43999</v>
      </c>
      <c r="B1303" s="22" t="str">
        <f t="shared" si="60"/>
        <v>Jun</v>
      </c>
      <c r="C1303" s="23">
        <f t="shared" si="61"/>
        <v>25</v>
      </c>
      <c r="D1303" s="23" t="str">
        <f t="shared" si="62"/>
        <v>None</v>
      </c>
      <c r="E1303" s="22" t="s">
        <v>48</v>
      </c>
      <c r="F1303" s="23" t="s">
        <v>50</v>
      </c>
      <c r="G1303" s="24">
        <v>46.74</v>
      </c>
    </row>
    <row r="1304" spans="1:7">
      <c r="A1304" s="22">
        <v>43987</v>
      </c>
      <c r="B1304" s="22" t="str">
        <f t="shared" si="60"/>
        <v>Jun</v>
      </c>
      <c r="C1304" s="23">
        <f t="shared" si="61"/>
        <v>23</v>
      </c>
      <c r="D1304" s="23" t="str">
        <f t="shared" si="62"/>
        <v>None</v>
      </c>
      <c r="E1304" s="22" t="s">
        <v>48</v>
      </c>
      <c r="F1304" s="23" t="s">
        <v>66</v>
      </c>
      <c r="G1304" s="24">
        <v>38.090000000000003</v>
      </c>
    </row>
    <row r="1305" spans="1:7">
      <c r="A1305" s="22">
        <v>43970</v>
      </c>
      <c r="B1305" s="22" t="str">
        <f t="shared" si="60"/>
        <v>May</v>
      </c>
      <c r="C1305" s="23">
        <f t="shared" si="61"/>
        <v>21</v>
      </c>
      <c r="D1305" s="23" t="str">
        <f t="shared" si="62"/>
        <v>None</v>
      </c>
      <c r="E1305" s="22" t="s">
        <v>48</v>
      </c>
      <c r="F1305" s="23" t="s">
        <v>50</v>
      </c>
      <c r="G1305" s="24">
        <v>23.7</v>
      </c>
    </row>
    <row r="1306" spans="1:7">
      <c r="A1306" s="22">
        <v>44059</v>
      </c>
      <c r="B1306" s="22" t="str">
        <f t="shared" si="60"/>
        <v>Aug</v>
      </c>
      <c r="C1306" s="23">
        <f t="shared" si="61"/>
        <v>34</v>
      </c>
      <c r="D1306" s="23" t="str">
        <f t="shared" si="62"/>
        <v>None</v>
      </c>
      <c r="E1306" s="22" t="s">
        <v>38</v>
      </c>
      <c r="F1306" s="23" t="s">
        <v>50</v>
      </c>
      <c r="G1306" s="24">
        <v>69.17</v>
      </c>
    </row>
    <row r="1307" spans="1:7">
      <c r="A1307" s="22">
        <v>44013</v>
      </c>
      <c r="B1307" s="22" t="str">
        <f t="shared" si="60"/>
        <v>Jul</v>
      </c>
      <c r="C1307" s="23">
        <f t="shared" si="61"/>
        <v>27</v>
      </c>
      <c r="D1307" s="23" t="str">
        <f t="shared" si="62"/>
        <v>None</v>
      </c>
      <c r="E1307" s="22" t="s">
        <v>38</v>
      </c>
      <c r="F1307" s="23" t="s">
        <v>43</v>
      </c>
      <c r="G1307" s="24">
        <v>20.07</v>
      </c>
    </row>
    <row r="1308" spans="1:7">
      <c r="A1308" s="22">
        <v>44014</v>
      </c>
      <c r="B1308" s="22" t="str">
        <f t="shared" si="60"/>
        <v>Jul</v>
      </c>
      <c r="C1308" s="23">
        <f t="shared" si="61"/>
        <v>27</v>
      </c>
      <c r="D1308" s="23" t="str">
        <f t="shared" si="62"/>
        <v>None</v>
      </c>
      <c r="E1308" s="22" t="s">
        <v>45</v>
      </c>
      <c r="F1308" s="23" t="s">
        <v>43</v>
      </c>
      <c r="G1308" s="24">
        <v>20.399999999999999</v>
      </c>
    </row>
    <row r="1309" spans="1:7">
      <c r="A1309" s="22">
        <v>43993</v>
      </c>
      <c r="B1309" s="22" t="str">
        <f t="shared" si="60"/>
        <v>Jun</v>
      </c>
      <c r="C1309" s="23">
        <f t="shared" si="61"/>
        <v>24</v>
      </c>
      <c r="D1309" s="23" t="str">
        <f t="shared" si="62"/>
        <v>None</v>
      </c>
      <c r="E1309" s="22" t="s">
        <v>48</v>
      </c>
      <c r="F1309" s="23" t="s">
        <v>53</v>
      </c>
      <c r="G1309" s="24">
        <v>30.14</v>
      </c>
    </row>
    <row r="1310" spans="1:7">
      <c r="A1310" s="22">
        <v>44009</v>
      </c>
      <c r="B1310" s="22" t="str">
        <f t="shared" si="60"/>
        <v>Jun</v>
      </c>
      <c r="C1310" s="23">
        <f t="shared" si="61"/>
        <v>26</v>
      </c>
      <c r="D1310" s="23" t="str">
        <f t="shared" si="62"/>
        <v>None</v>
      </c>
      <c r="E1310" s="22" t="s">
        <v>48</v>
      </c>
      <c r="F1310" s="23" t="s">
        <v>43</v>
      </c>
      <c r="G1310" s="24">
        <v>60.85</v>
      </c>
    </row>
    <row r="1311" spans="1:7">
      <c r="A1311" s="22">
        <v>44092</v>
      </c>
      <c r="B1311" s="22" t="str">
        <f t="shared" si="60"/>
        <v>Sep</v>
      </c>
      <c r="C1311" s="23">
        <f t="shared" si="61"/>
        <v>38</v>
      </c>
      <c r="D1311" s="23" t="str">
        <f t="shared" si="62"/>
        <v>None</v>
      </c>
      <c r="E1311" s="22" t="s">
        <v>48</v>
      </c>
      <c r="F1311" s="23" t="s">
        <v>50</v>
      </c>
      <c r="G1311" s="24">
        <v>23</v>
      </c>
    </row>
    <row r="1312" spans="1:7">
      <c r="A1312" s="22">
        <v>44049</v>
      </c>
      <c r="B1312" s="22" t="str">
        <f t="shared" si="60"/>
        <v>Aug</v>
      </c>
      <c r="C1312" s="23">
        <f t="shared" si="61"/>
        <v>32</v>
      </c>
      <c r="D1312" s="23" t="str">
        <f t="shared" si="62"/>
        <v>None</v>
      </c>
      <c r="E1312" s="22" t="s">
        <v>45</v>
      </c>
      <c r="F1312" s="23" t="s">
        <v>43</v>
      </c>
      <c r="G1312" s="24">
        <v>20.13</v>
      </c>
    </row>
    <row r="1313" spans="1:7">
      <c r="A1313" s="22">
        <v>44073</v>
      </c>
      <c r="B1313" s="22" t="str">
        <f t="shared" si="60"/>
        <v>Aug</v>
      </c>
      <c r="C1313" s="23">
        <f t="shared" si="61"/>
        <v>36</v>
      </c>
      <c r="D1313" s="23" t="str">
        <f t="shared" si="62"/>
        <v>None</v>
      </c>
      <c r="E1313" s="22" t="s">
        <v>48</v>
      </c>
      <c r="F1313" s="23" t="s">
        <v>46</v>
      </c>
      <c r="G1313" s="24">
        <v>50.15</v>
      </c>
    </row>
    <row r="1314" spans="1:7">
      <c r="A1314" s="22">
        <v>44002</v>
      </c>
      <c r="B1314" s="22" t="str">
        <f t="shared" si="60"/>
        <v>Jun</v>
      </c>
      <c r="C1314" s="23">
        <f t="shared" si="61"/>
        <v>25</v>
      </c>
      <c r="D1314" s="23" t="str">
        <f t="shared" si="62"/>
        <v>None</v>
      </c>
      <c r="E1314" s="22" t="s">
        <v>48</v>
      </c>
      <c r="F1314" s="23" t="s">
        <v>53</v>
      </c>
      <c r="G1314" s="24">
        <v>58.02</v>
      </c>
    </row>
    <row r="1315" spans="1:7">
      <c r="A1315" s="22">
        <v>44085</v>
      </c>
      <c r="B1315" s="22" t="str">
        <f t="shared" si="60"/>
        <v>Sep</v>
      </c>
      <c r="C1315" s="23">
        <f t="shared" si="61"/>
        <v>37</v>
      </c>
      <c r="D1315" s="23" t="str">
        <f t="shared" si="62"/>
        <v>None</v>
      </c>
      <c r="E1315" s="22" t="s">
        <v>48</v>
      </c>
      <c r="F1315" s="23" t="s">
        <v>58</v>
      </c>
      <c r="G1315" s="24">
        <v>50.49</v>
      </c>
    </row>
    <row r="1316" spans="1:7">
      <c r="A1316" s="22">
        <v>44050</v>
      </c>
      <c r="B1316" s="22" t="str">
        <f t="shared" si="60"/>
        <v>Aug</v>
      </c>
      <c r="C1316" s="23">
        <f t="shared" si="61"/>
        <v>32</v>
      </c>
      <c r="D1316" s="23" t="str">
        <f t="shared" si="62"/>
        <v>None</v>
      </c>
      <c r="E1316" s="22" t="s">
        <v>38</v>
      </c>
      <c r="F1316" s="23" t="s">
        <v>39</v>
      </c>
      <c r="G1316" s="24">
        <v>240.64</v>
      </c>
    </row>
    <row r="1317" spans="1:7">
      <c r="A1317" s="22">
        <v>43998</v>
      </c>
      <c r="B1317" s="22" t="str">
        <f t="shared" si="60"/>
        <v>Jun</v>
      </c>
      <c r="C1317" s="23">
        <f t="shared" si="61"/>
        <v>25</v>
      </c>
      <c r="D1317" s="23" t="str">
        <f t="shared" si="62"/>
        <v>None</v>
      </c>
      <c r="E1317" s="22" t="s">
        <v>48</v>
      </c>
      <c r="F1317" s="23" t="s">
        <v>58</v>
      </c>
      <c r="G1317" s="24">
        <v>48.52</v>
      </c>
    </row>
    <row r="1318" spans="1:7">
      <c r="A1318" s="22">
        <v>44053</v>
      </c>
      <c r="B1318" s="22" t="str">
        <f t="shared" si="60"/>
        <v>Aug</v>
      </c>
      <c r="C1318" s="23">
        <f t="shared" si="61"/>
        <v>33</v>
      </c>
      <c r="D1318" s="23" t="str">
        <f t="shared" si="62"/>
        <v>None</v>
      </c>
      <c r="E1318" s="22" t="s">
        <v>38</v>
      </c>
      <c r="F1318" s="23" t="s">
        <v>50</v>
      </c>
      <c r="G1318" s="24">
        <v>46.42</v>
      </c>
    </row>
    <row r="1319" spans="1:7">
      <c r="A1319" s="22">
        <v>44085</v>
      </c>
      <c r="B1319" s="22" t="str">
        <f t="shared" si="60"/>
        <v>Sep</v>
      </c>
      <c r="C1319" s="23">
        <f t="shared" si="61"/>
        <v>37</v>
      </c>
      <c r="D1319" s="23" t="str">
        <f t="shared" si="62"/>
        <v>None</v>
      </c>
      <c r="E1319" s="22" t="s">
        <v>38</v>
      </c>
      <c r="F1319" s="23" t="s">
        <v>57</v>
      </c>
      <c r="G1319" s="24">
        <v>46.91</v>
      </c>
    </row>
    <row r="1320" spans="1:7">
      <c r="A1320" s="22">
        <v>44059</v>
      </c>
      <c r="B1320" s="22" t="str">
        <f t="shared" si="60"/>
        <v>Aug</v>
      </c>
      <c r="C1320" s="23">
        <f t="shared" si="61"/>
        <v>34</v>
      </c>
      <c r="D1320" s="23" t="str">
        <f t="shared" si="62"/>
        <v>None</v>
      </c>
      <c r="E1320" s="22" t="s">
        <v>38</v>
      </c>
      <c r="F1320" s="23" t="s">
        <v>49</v>
      </c>
      <c r="G1320" s="24">
        <v>33.119999999999997</v>
      </c>
    </row>
    <row r="1321" spans="1:7">
      <c r="A1321" s="22">
        <v>44003</v>
      </c>
      <c r="B1321" s="22" t="str">
        <f t="shared" si="60"/>
        <v>Jun</v>
      </c>
      <c r="C1321" s="23">
        <f t="shared" si="61"/>
        <v>26</v>
      </c>
      <c r="D1321" s="23" t="str">
        <f t="shared" si="62"/>
        <v>None</v>
      </c>
      <c r="E1321" s="22" t="s">
        <v>48</v>
      </c>
      <c r="F1321" s="23" t="s">
        <v>61</v>
      </c>
      <c r="G1321" s="24">
        <v>55.38</v>
      </c>
    </row>
    <row r="1322" spans="1:7">
      <c r="A1322" s="22">
        <v>44050</v>
      </c>
      <c r="B1322" s="22" t="str">
        <f t="shared" si="60"/>
        <v>Aug</v>
      </c>
      <c r="C1322" s="23">
        <f t="shared" si="61"/>
        <v>32</v>
      </c>
      <c r="D1322" s="23" t="str">
        <f t="shared" si="62"/>
        <v>None</v>
      </c>
      <c r="E1322" s="22" t="s">
        <v>45</v>
      </c>
      <c r="F1322" s="23" t="s">
        <v>49</v>
      </c>
      <c r="G1322" s="24">
        <v>33.01</v>
      </c>
    </row>
    <row r="1323" spans="1:7">
      <c r="A1323" s="22">
        <v>43972</v>
      </c>
      <c r="B1323" s="22" t="str">
        <f t="shared" si="60"/>
        <v>May</v>
      </c>
      <c r="C1323" s="23">
        <f t="shared" si="61"/>
        <v>21</v>
      </c>
      <c r="D1323" s="23" t="str">
        <f t="shared" si="62"/>
        <v>None</v>
      </c>
      <c r="E1323" s="22" t="s">
        <v>45</v>
      </c>
      <c r="F1323" s="23" t="s">
        <v>43</v>
      </c>
      <c r="G1323" s="24">
        <v>40.51</v>
      </c>
    </row>
    <row r="1324" spans="1:7">
      <c r="A1324" s="22">
        <v>44030</v>
      </c>
      <c r="B1324" s="22" t="str">
        <f t="shared" si="60"/>
        <v>Jul</v>
      </c>
      <c r="C1324" s="23">
        <f t="shared" si="61"/>
        <v>29</v>
      </c>
      <c r="D1324" s="23" t="str">
        <f t="shared" si="62"/>
        <v>None</v>
      </c>
      <c r="E1324" s="22" t="s">
        <v>48</v>
      </c>
      <c r="F1324" s="23" t="s">
        <v>57</v>
      </c>
      <c r="G1324" s="24">
        <v>46.83</v>
      </c>
    </row>
    <row r="1325" spans="1:7">
      <c r="A1325" s="22">
        <v>43987</v>
      </c>
      <c r="B1325" s="22" t="str">
        <f t="shared" si="60"/>
        <v>Jun</v>
      </c>
      <c r="C1325" s="23">
        <f t="shared" si="61"/>
        <v>23</v>
      </c>
      <c r="D1325" s="23" t="str">
        <f t="shared" si="62"/>
        <v>None</v>
      </c>
      <c r="E1325" s="22" t="s">
        <v>48</v>
      </c>
      <c r="F1325" s="23" t="s">
        <v>49</v>
      </c>
      <c r="G1325" s="24">
        <v>64.58</v>
      </c>
    </row>
    <row r="1326" spans="1:7">
      <c r="A1326" s="22">
        <v>44010</v>
      </c>
      <c r="B1326" s="22" t="str">
        <f t="shared" si="60"/>
        <v>Jun</v>
      </c>
      <c r="C1326" s="23">
        <f t="shared" si="61"/>
        <v>27</v>
      </c>
      <c r="D1326" s="23" t="str">
        <f t="shared" si="62"/>
        <v>None</v>
      </c>
      <c r="E1326" s="22" t="s">
        <v>38</v>
      </c>
      <c r="F1326" s="23" t="s">
        <v>54</v>
      </c>
      <c r="G1326" s="24">
        <v>23.73</v>
      </c>
    </row>
    <row r="1327" spans="1:7">
      <c r="A1327" s="22">
        <v>44031</v>
      </c>
      <c r="B1327" s="22" t="str">
        <f t="shared" si="60"/>
        <v>Jul</v>
      </c>
      <c r="C1327" s="23">
        <f t="shared" si="61"/>
        <v>30</v>
      </c>
      <c r="D1327" s="23" t="str">
        <f t="shared" si="62"/>
        <v>None</v>
      </c>
      <c r="E1327" s="22" t="s">
        <v>48</v>
      </c>
      <c r="F1327" s="23" t="s">
        <v>49</v>
      </c>
      <c r="G1327" s="24">
        <v>533.77</v>
      </c>
    </row>
    <row r="1328" spans="1:7">
      <c r="A1328" s="22">
        <v>44055</v>
      </c>
      <c r="B1328" s="22" t="str">
        <f t="shared" si="60"/>
        <v>Aug</v>
      </c>
      <c r="C1328" s="23">
        <f t="shared" si="61"/>
        <v>33</v>
      </c>
      <c r="D1328" s="23" t="str">
        <f t="shared" si="62"/>
        <v>None</v>
      </c>
      <c r="E1328" s="22" t="s">
        <v>38</v>
      </c>
      <c r="F1328" s="23" t="s">
        <v>49</v>
      </c>
      <c r="G1328" s="24">
        <v>66.47</v>
      </c>
    </row>
    <row r="1329" spans="1:7">
      <c r="A1329" s="22">
        <v>44062</v>
      </c>
      <c r="B1329" s="22" t="str">
        <f t="shared" si="60"/>
        <v>Aug</v>
      </c>
      <c r="C1329" s="23">
        <f t="shared" si="61"/>
        <v>34</v>
      </c>
      <c r="D1329" s="23" t="str">
        <f t="shared" si="62"/>
        <v>None</v>
      </c>
      <c r="E1329" s="22" t="s">
        <v>48</v>
      </c>
      <c r="F1329" s="23" t="s">
        <v>50</v>
      </c>
      <c r="G1329" s="24">
        <v>69.930000000000007</v>
      </c>
    </row>
    <row r="1330" spans="1:7">
      <c r="A1330" s="22">
        <v>44074</v>
      </c>
      <c r="B1330" s="22" t="str">
        <f t="shared" si="60"/>
        <v>Aug</v>
      </c>
      <c r="C1330" s="23">
        <f t="shared" si="61"/>
        <v>36</v>
      </c>
      <c r="D1330" s="23" t="str">
        <f t="shared" si="62"/>
        <v>None</v>
      </c>
      <c r="E1330" s="22" t="s">
        <v>45</v>
      </c>
      <c r="F1330" s="23" t="s">
        <v>54</v>
      </c>
      <c r="G1330" s="24">
        <v>24.29</v>
      </c>
    </row>
    <row r="1331" spans="1:7">
      <c r="A1331" s="22">
        <v>44059</v>
      </c>
      <c r="B1331" s="22" t="str">
        <f t="shared" si="60"/>
        <v>Aug</v>
      </c>
      <c r="C1331" s="23">
        <f t="shared" si="61"/>
        <v>34</v>
      </c>
      <c r="D1331" s="23" t="str">
        <f t="shared" si="62"/>
        <v>None</v>
      </c>
      <c r="E1331" s="22" t="s">
        <v>48</v>
      </c>
      <c r="F1331" s="23" t="s">
        <v>49</v>
      </c>
      <c r="G1331" s="24">
        <v>33.9</v>
      </c>
    </row>
    <row r="1332" spans="1:7">
      <c r="A1332" s="22">
        <v>44044</v>
      </c>
      <c r="B1332" s="22" t="str">
        <f t="shared" si="60"/>
        <v>Aug</v>
      </c>
      <c r="C1332" s="23">
        <f t="shared" si="61"/>
        <v>31</v>
      </c>
      <c r="D1332" s="23" t="str">
        <f t="shared" si="62"/>
        <v>None</v>
      </c>
      <c r="E1332" s="22" t="s">
        <v>38</v>
      </c>
      <c r="F1332" s="23" t="s">
        <v>54</v>
      </c>
      <c r="G1332" s="24">
        <v>23.04</v>
      </c>
    </row>
    <row r="1333" spans="1:7">
      <c r="A1333" s="22">
        <v>44000</v>
      </c>
      <c r="B1333" s="22" t="str">
        <f t="shared" si="60"/>
        <v>Jun</v>
      </c>
      <c r="C1333" s="23">
        <f t="shared" si="61"/>
        <v>25</v>
      </c>
      <c r="D1333" s="23" t="str">
        <f t="shared" si="62"/>
        <v>None</v>
      </c>
      <c r="E1333" s="22" t="s">
        <v>48</v>
      </c>
      <c r="F1333" s="23" t="s">
        <v>49</v>
      </c>
      <c r="G1333" s="24">
        <v>68.12</v>
      </c>
    </row>
    <row r="1334" spans="1:7">
      <c r="A1334" s="22">
        <v>44069</v>
      </c>
      <c r="B1334" s="22" t="str">
        <f t="shared" si="60"/>
        <v>Aug</v>
      </c>
      <c r="C1334" s="23">
        <f t="shared" si="61"/>
        <v>35</v>
      </c>
      <c r="D1334" s="23" t="str">
        <f t="shared" si="62"/>
        <v>None</v>
      </c>
      <c r="E1334" s="22" t="s">
        <v>38</v>
      </c>
      <c r="F1334" s="23" t="s">
        <v>61</v>
      </c>
      <c r="G1334" s="24">
        <v>55.47</v>
      </c>
    </row>
    <row r="1335" spans="1:7">
      <c r="A1335" s="22">
        <v>44095</v>
      </c>
      <c r="B1335" s="22" t="str">
        <f t="shared" si="60"/>
        <v>Sep</v>
      </c>
      <c r="C1335" s="23">
        <f t="shared" si="61"/>
        <v>39</v>
      </c>
      <c r="D1335" s="23" t="str">
        <f t="shared" si="62"/>
        <v>None</v>
      </c>
      <c r="E1335" s="22" t="s">
        <v>38</v>
      </c>
      <c r="F1335" s="23" t="s">
        <v>56</v>
      </c>
      <c r="G1335" s="24">
        <v>21.78</v>
      </c>
    </row>
    <row r="1336" spans="1:7">
      <c r="A1336" s="22">
        <v>43988</v>
      </c>
      <c r="B1336" s="22" t="str">
        <f t="shared" si="60"/>
        <v>Jun</v>
      </c>
      <c r="C1336" s="23">
        <f t="shared" si="61"/>
        <v>23</v>
      </c>
      <c r="D1336" s="23" t="str">
        <f t="shared" si="62"/>
        <v>None</v>
      </c>
      <c r="E1336" s="22" t="s">
        <v>48</v>
      </c>
      <c r="F1336" s="23" t="s">
        <v>50</v>
      </c>
      <c r="G1336" s="24">
        <v>154.74</v>
      </c>
    </row>
    <row r="1337" spans="1:7">
      <c r="A1337" s="22">
        <v>43984</v>
      </c>
      <c r="B1337" s="22" t="str">
        <f t="shared" si="60"/>
        <v>Jun</v>
      </c>
      <c r="C1337" s="23">
        <f t="shared" si="61"/>
        <v>23</v>
      </c>
      <c r="D1337" s="23" t="str">
        <f t="shared" si="62"/>
        <v>None</v>
      </c>
      <c r="E1337" s="22" t="s">
        <v>48</v>
      </c>
      <c r="F1337" s="23" t="s">
        <v>49</v>
      </c>
      <c r="G1337" s="24">
        <v>64.260000000000005</v>
      </c>
    </row>
    <row r="1338" spans="1:7">
      <c r="A1338" s="22">
        <v>44073</v>
      </c>
      <c r="B1338" s="22" t="str">
        <f t="shared" si="60"/>
        <v>Aug</v>
      </c>
      <c r="C1338" s="23">
        <f t="shared" si="61"/>
        <v>36</v>
      </c>
      <c r="D1338" s="23" t="str">
        <f t="shared" si="62"/>
        <v>None</v>
      </c>
      <c r="E1338" s="22" t="s">
        <v>38</v>
      </c>
      <c r="F1338" s="23" t="s">
        <v>58</v>
      </c>
      <c r="G1338" s="24">
        <v>72.849999999999994</v>
      </c>
    </row>
    <row r="1339" spans="1:7">
      <c r="A1339" s="22">
        <v>44064</v>
      </c>
      <c r="B1339" s="22" t="str">
        <f t="shared" si="60"/>
        <v>Aug</v>
      </c>
      <c r="C1339" s="23">
        <f t="shared" si="61"/>
        <v>34</v>
      </c>
      <c r="D1339" s="23" t="str">
        <f t="shared" si="62"/>
        <v>None</v>
      </c>
      <c r="E1339" s="22" t="s">
        <v>48</v>
      </c>
      <c r="F1339" s="23" t="s">
        <v>43</v>
      </c>
      <c r="G1339" s="24">
        <v>20.51</v>
      </c>
    </row>
    <row r="1340" spans="1:7">
      <c r="A1340" s="22">
        <v>44011</v>
      </c>
      <c r="B1340" s="22" t="str">
        <f t="shared" si="60"/>
        <v>Jun</v>
      </c>
      <c r="C1340" s="23">
        <f t="shared" si="61"/>
        <v>27</v>
      </c>
      <c r="D1340" s="23" t="str">
        <f t="shared" si="62"/>
        <v>None</v>
      </c>
      <c r="E1340" s="22" t="s">
        <v>48</v>
      </c>
      <c r="F1340" s="23" t="s">
        <v>53</v>
      </c>
      <c r="G1340" s="24">
        <v>56.81</v>
      </c>
    </row>
    <row r="1341" spans="1:7">
      <c r="A1341" s="22">
        <v>44061</v>
      </c>
      <c r="B1341" s="22" t="str">
        <f t="shared" si="60"/>
        <v>Aug</v>
      </c>
      <c r="C1341" s="23">
        <f t="shared" si="61"/>
        <v>34</v>
      </c>
      <c r="D1341" s="23" t="str">
        <f t="shared" si="62"/>
        <v>None</v>
      </c>
      <c r="E1341" s="22" t="s">
        <v>48</v>
      </c>
      <c r="F1341" s="23" t="s">
        <v>50</v>
      </c>
      <c r="G1341" s="24">
        <v>69.489999999999995</v>
      </c>
    </row>
    <row r="1342" spans="1:7">
      <c r="A1342" s="22">
        <v>43955</v>
      </c>
      <c r="B1342" s="22" t="str">
        <f t="shared" si="60"/>
        <v>May</v>
      </c>
      <c r="C1342" s="23">
        <f t="shared" si="61"/>
        <v>19</v>
      </c>
      <c r="D1342" s="23" t="str">
        <f t="shared" si="62"/>
        <v>None</v>
      </c>
      <c r="E1342" s="22" t="s">
        <v>38</v>
      </c>
      <c r="F1342" s="23" t="s">
        <v>56</v>
      </c>
      <c r="G1342" s="24">
        <v>38.380000000000003</v>
      </c>
    </row>
    <row r="1343" spans="1:7">
      <c r="A1343" s="22">
        <v>43988</v>
      </c>
      <c r="B1343" s="22" t="str">
        <f t="shared" si="60"/>
        <v>Jun</v>
      </c>
      <c r="C1343" s="23">
        <f t="shared" si="61"/>
        <v>23</v>
      </c>
      <c r="D1343" s="23" t="str">
        <f t="shared" si="62"/>
        <v>None</v>
      </c>
      <c r="E1343" s="22" t="s">
        <v>48</v>
      </c>
      <c r="F1343" s="23" t="s">
        <v>50</v>
      </c>
      <c r="G1343" s="24">
        <v>46.83</v>
      </c>
    </row>
    <row r="1344" spans="1:7">
      <c r="A1344" s="22">
        <v>44059</v>
      </c>
      <c r="B1344" s="22" t="str">
        <f t="shared" si="60"/>
        <v>Aug</v>
      </c>
      <c r="C1344" s="23">
        <f t="shared" si="61"/>
        <v>34</v>
      </c>
      <c r="D1344" s="23" t="str">
        <f t="shared" si="62"/>
        <v>None</v>
      </c>
      <c r="E1344" s="22" t="s">
        <v>38</v>
      </c>
      <c r="F1344" s="23" t="s">
        <v>43</v>
      </c>
      <c r="G1344" s="24">
        <v>80.09</v>
      </c>
    </row>
    <row r="1345" spans="1:7">
      <c r="A1345" s="22">
        <v>43991</v>
      </c>
      <c r="B1345" s="22" t="str">
        <f t="shared" si="60"/>
        <v>Jun</v>
      </c>
      <c r="C1345" s="23">
        <f t="shared" si="61"/>
        <v>24</v>
      </c>
      <c r="D1345" s="23" t="str">
        <f t="shared" si="62"/>
        <v>None</v>
      </c>
      <c r="E1345" s="22" t="s">
        <v>45</v>
      </c>
      <c r="F1345" s="23" t="s">
        <v>53</v>
      </c>
      <c r="G1345" s="24">
        <v>29.98</v>
      </c>
    </row>
    <row r="1346" spans="1:7">
      <c r="A1346" s="22">
        <v>43998</v>
      </c>
      <c r="B1346" s="22" t="str">
        <f t="shared" si="60"/>
        <v>Jun</v>
      </c>
      <c r="C1346" s="23">
        <f t="shared" si="61"/>
        <v>25</v>
      </c>
      <c r="D1346" s="23" t="str">
        <f t="shared" si="62"/>
        <v>None</v>
      </c>
      <c r="E1346" s="22" t="s">
        <v>38</v>
      </c>
      <c r="F1346" s="23" t="s">
        <v>43</v>
      </c>
      <c r="G1346" s="24">
        <v>40.22</v>
      </c>
    </row>
    <row r="1347" spans="1:7">
      <c r="A1347" s="22">
        <v>44012</v>
      </c>
      <c r="B1347" s="22" t="str">
        <f t="shared" si="60"/>
        <v>Jun</v>
      </c>
      <c r="C1347" s="23">
        <f t="shared" si="61"/>
        <v>27</v>
      </c>
      <c r="D1347" s="23" t="str">
        <f t="shared" si="62"/>
        <v>None</v>
      </c>
      <c r="E1347" s="22" t="s">
        <v>38</v>
      </c>
      <c r="F1347" s="23" t="s">
        <v>50</v>
      </c>
      <c r="G1347" s="24">
        <v>69.61</v>
      </c>
    </row>
    <row r="1348" spans="1:7">
      <c r="A1348" s="22">
        <v>43979</v>
      </c>
      <c r="B1348" s="22" t="str">
        <f t="shared" si="60"/>
        <v>May</v>
      </c>
      <c r="C1348" s="23">
        <f t="shared" si="61"/>
        <v>22</v>
      </c>
      <c r="D1348" s="23" t="str">
        <f t="shared" si="62"/>
        <v>None</v>
      </c>
      <c r="E1348" s="22" t="s">
        <v>48</v>
      </c>
      <c r="F1348" s="23" t="s">
        <v>58</v>
      </c>
      <c r="G1348" s="24">
        <v>75.72</v>
      </c>
    </row>
    <row r="1349" spans="1:7">
      <c r="A1349" s="22">
        <v>44070</v>
      </c>
      <c r="B1349" s="22" t="str">
        <f t="shared" si="60"/>
        <v>Aug</v>
      </c>
      <c r="C1349" s="23">
        <f t="shared" si="61"/>
        <v>35</v>
      </c>
      <c r="D1349" s="23" t="str">
        <f t="shared" si="62"/>
        <v>None</v>
      </c>
      <c r="E1349" s="22" t="s">
        <v>45</v>
      </c>
      <c r="F1349" s="23" t="s">
        <v>50</v>
      </c>
      <c r="G1349" s="24">
        <v>44.63</v>
      </c>
    </row>
    <row r="1350" spans="1:7">
      <c r="A1350" s="22">
        <v>44002</v>
      </c>
      <c r="B1350" s="22" t="str">
        <f t="shared" ref="B1350:B1413" si="63">TEXT(A1350,"mmm")</f>
        <v>Jun</v>
      </c>
      <c r="C1350" s="23">
        <f t="shared" ref="C1350:C1413" si="64">WEEKNUM(A1350)</f>
        <v>25</v>
      </c>
      <c r="D1350" s="23" t="str">
        <f t="shared" ref="D1350:D1413" si="65">IFERROR(VLOOKUP(C1350,$AV$7:$AW$14,2,0),"None")</f>
        <v>None</v>
      </c>
      <c r="E1350" s="22" t="s">
        <v>48</v>
      </c>
      <c r="F1350" s="23" t="s">
        <v>49</v>
      </c>
      <c r="G1350" s="24">
        <v>66.64</v>
      </c>
    </row>
    <row r="1351" spans="1:7">
      <c r="A1351" s="22">
        <v>44046</v>
      </c>
      <c r="B1351" s="22" t="str">
        <f t="shared" si="63"/>
        <v>Aug</v>
      </c>
      <c r="C1351" s="23">
        <f t="shared" si="64"/>
        <v>32</v>
      </c>
      <c r="D1351" s="23" t="str">
        <f t="shared" si="65"/>
        <v>None</v>
      </c>
      <c r="E1351" s="22" t="s">
        <v>38</v>
      </c>
      <c r="F1351" s="23" t="s">
        <v>49</v>
      </c>
      <c r="G1351" s="24">
        <v>102.7</v>
      </c>
    </row>
    <row r="1352" spans="1:7">
      <c r="A1352" s="22">
        <v>43994</v>
      </c>
      <c r="B1352" s="22" t="str">
        <f t="shared" si="63"/>
        <v>Jun</v>
      </c>
      <c r="C1352" s="23">
        <f t="shared" si="64"/>
        <v>24</v>
      </c>
      <c r="D1352" s="23" t="str">
        <f t="shared" si="65"/>
        <v>None</v>
      </c>
      <c r="E1352" s="22" t="s">
        <v>48</v>
      </c>
      <c r="F1352" s="23" t="s">
        <v>53</v>
      </c>
      <c r="G1352" s="24">
        <v>90.32</v>
      </c>
    </row>
    <row r="1353" spans="1:7">
      <c r="A1353" s="22">
        <v>43990</v>
      </c>
      <c r="B1353" s="22" t="str">
        <f t="shared" si="63"/>
        <v>Jun</v>
      </c>
      <c r="C1353" s="23">
        <f t="shared" si="64"/>
        <v>24</v>
      </c>
      <c r="D1353" s="23" t="str">
        <f t="shared" si="65"/>
        <v>None</v>
      </c>
      <c r="E1353" s="22" t="s">
        <v>38</v>
      </c>
      <c r="F1353" s="23" t="s">
        <v>43</v>
      </c>
      <c r="G1353" s="24">
        <v>20.99</v>
      </c>
    </row>
    <row r="1354" spans="1:7">
      <c r="A1354" s="22">
        <v>43954</v>
      </c>
      <c r="B1354" s="22" t="str">
        <f t="shared" si="63"/>
        <v>May</v>
      </c>
      <c r="C1354" s="23">
        <f t="shared" si="64"/>
        <v>19</v>
      </c>
      <c r="D1354" s="23" t="str">
        <f t="shared" si="65"/>
        <v>None</v>
      </c>
      <c r="E1354" s="22" t="s">
        <v>48</v>
      </c>
      <c r="F1354" s="23" t="s">
        <v>53</v>
      </c>
      <c r="G1354" s="24">
        <v>523.23</v>
      </c>
    </row>
    <row r="1355" spans="1:7">
      <c r="A1355" s="22">
        <v>44068</v>
      </c>
      <c r="B1355" s="22" t="str">
        <f t="shared" si="63"/>
        <v>Aug</v>
      </c>
      <c r="C1355" s="23">
        <f t="shared" si="64"/>
        <v>35</v>
      </c>
      <c r="D1355" s="23" t="str">
        <f t="shared" si="65"/>
        <v>None</v>
      </c>
      <c r="E1355" s="22" t="s">
        <v>48</v>
      </c>
      <c r="F1355" s="23" t="s">
        <v>56</v>
      </c>
      <c r="G1355" s="24">
        <v>38.64</v>
      </c>
    </row>
    <row r="1356" spans="1:7">
      <c r="A1356" s="22">
        <v>44054</v>
      </c>
      <c r="B1356" s="22" t="str">
        <f t="shared" si="63"/>
        <v>Aug</v>
      </c>
      <c r="C1356" s="23">
        <f t="shared" si="64"/>
        <v>33</v>
      </c>
      <c r="D1356" s="23" t="str">
        <f t="shared" si="65"/>
        <v>None</v>
      </c>
      <c r="E1356" s="22" t="s">
        <v>38</v>
      </c>
      <c r="F1356" s="23" t="s">
        <v>43</v>
      </c>
      <c r="G1356" s="24">
        <v>76.41</v>
      </c>
    </row>
    <row r="1357" spans="1:7">
      <c r="A1357" s="22">
        <v>44064</v>
      </c>
      <c r="B1357" s="22" t="str">
        <f t="shared" si="63"/>
        <v>Aug</v>
      </c>
      <c r="C1357" s="23">
        <f t="shared" si="64"/>
        <v>34</v>
      </c>
      <c r="D1357" s="23" t="str">
        <f t="shared" si="65"/>
        <v>None</v>
      </c>
      <c r="E1357" s="22" t="s">
        <v>38</v>
      </c>
      <c r="F1357" s="23" t="s">
        <v>53</v>
      </c>
      <c r="G1357" s="24">
        <v>29.83</v>
      </c>
    </row>
    <row r="1358" spans="1:7">
      <c r="A1358" s="22">
        <v>44011</v>
      </c>
      <c r="B1358" s="22" t="str">
        <f t="shared" si="63"/>
        <v>Jun</v>
      </c>
      <c r="C1358" s="23">
        <f t="shared" si="64"/>
        <v>27</v>
      </c>
      <c r="D1358" s="23" t="str">
        <f t="shared" si="65"/>
        <v>None</v>
      </c>
      <c r="E1358" s="22" t="s">
        <v>48</v>
      </c>
      <c r="F1358" s="23" t="s">
        <v>58</v>
      </c>
      <c r="G1358" s="24">
        <v>72.44</v>
      </c>
    </row>
    <row r="1359" spans="1:7">
      <c r="A1359" s="22">
        <v>44063</v>
      </c>
      <c r="B1359" s="22" t="str">
        <f t="shared" si="63"/>
        <v>Aug</v>
      </c>
      <c r="C1359" s="23">
        <f t="shared" si="64"/>
        <v>34</v>
      </c>
      <c r="D1359" s="23" t="str">
        <f t="shared" si="65"/>
        <v>None</v>
      </c>
      <c r="E1359" s="22" t="s">
        <v>48</v>
      </c>
      <c r="F1359" s="23" t="s">
        <v>39</v>
      </c>
      <c r="G1359" s="24">
        <v>1629.58</v>
      </c>
    </row>
    <row r="1360" spans="1:7">
      <c r="A1360" s="22">
        <v>44052</v>
      </c>
      <c r="B1360" s="22" t="str">
        <f t="shared" si="63"/>
        <v>Aug</v>
      </c>
      <c r="C1360" s="23">
        <f t="shared" si="64"/>
        <v>33</v>
      </c>
      <c r="D1360" s="23" t="str">
        <f t="shared" si="65"/>
        <v>None</v>
      </c>
      <c r="E1360" s="22" t="s">
        <v>45</v>
      </c>
      <c r="F1360" s="23" t="s">
        <v>43</v>
      </c>
      <c r="G1360" s="24">
        <v>60.32</v>
      </c>
    </row>
    <row r="1361" spans="1:7">
      <c r="A1361" s="22">
        <v>44058</v>
      </c>
      <c r="B1361" s="22" t="str">
        <f t="shared" si="63"/>
        <v>Aug</v>
      </c>
      <c r="C1361" s="23">
        <f t="shared" si="64"/>
        <v>33</v>
      </c>
      <c r="D1361" s="23" t="str">
        <f t="shared" si="65"/>
        <v>None</v>
      </c>
      <c r="E1361" s="22" t="s">
        <v>48</v>
      </c>
      <c r="F1361" s="23" t="s">
        <v>66</v>
      </c>
      <c r="G1361" s="24">
        <v>36.17</v>
      </c>
    </row>
    <row r="1362" spans="1:7">
      <c r="A1362" s="22">
        <v>43999</v>
      </c>
      <c r="B1362" s="22" t="str">
        <f t="shared" si="63"/>
        <v>Jun</v>
      </c>
      <c r="C1362" s="23">
        <f t="shared" si="64"/>
        <v>25</v>
      </c>
      <c r="D1362" s="23" t="str">
        <f t="shared" si="65"/>
        <v>None</v>
      </c>
      <c r="E1362" s="22" t="s">
        <v>38</v>
      </c>
      <c r="F1362" s="23" t="s">
        <v>53</v>
      </c>
      <c r="G1362" s="24">
        <v>58.4</v>
      </c>
    </row>
    <row r="1363" spans="1:7">
      <c r="A1363" s="22">
        <v>44046</v>
      </c>
      <c r="B1363" s="22" t="str">
        <f t="shared" si="63"/>
        <v>Aug</v>
      </c>
      <c r="C1363" s="23">
        <f t="shared" si="64"/>
        <v>32</v>
      </c>
      <c r="D1363" s="23" t="str">
        <f t="shared" si="65"/>
        <v>None</v>
      </c>
      <c r="E1363" s="22" t="s">
        <v>48</v>
      </c>
      <c r="F1363" s="23" t="s">
        <v>61</v>
      </c>
      <c r="G1363" s="24">
        <v>83.71</v>
      </c>
    </row>
    <row r="1364" spans="1:7">
      <c r="A1364" s="22">
        <v>44052</v>
      </c>
      <c r="B1364" s="22" t="str">
        <f t="shared" si="63"/>
        <v>Aug</v>
      </c>
      <c r="C1364" s="23">
        <f t="shared" si="64"/>
        <v>33</v>
      </c>
      <c r="D1364" s="23" t="str">
        <f t="shared" si="65"/>
        <v>None</v>
      </c>
      <c r="E1364" s="22" t="s">
        <v>38</v>
      </c>
      <c r="F1364" s="23" t="s">
        <v>66</v>
      </c>
      <c r="G1364" s="24">
        <v>235.88</v>
      </c>
    </row>
    <row r="1365" spans="1:7">
      <c r="A1365" s="22">
        <v>44067</v>
      </c>
      <c r="B1365" s="22" t="str">
        <f t="shared" si="63"/>
        <v>Aug</v>
      </c>
      <c r="C1365" s="23">
        <f t="shared" si="64"/>
        <v>35</v>
      </c>
      <c r="D1365" s="23" t="str">
        <f t="shared" si="65"/>
        <v>None</v>
      </c>
      <c r="E1365" s="22" t="s">
        <v>48</v>
      </c>
      <c r="F1365" s="23" t="s">
        <v>54</v>
      </c>
      <c r="G1365" s="24">
        <v>47.76</v>
      </c>
    </row>
    <row r="1366" spans="1:7">
      <c r="A1366" s="22">
        <v>43993</v>
      </c>
      <c r="B1366" s="22" t="str">
        <f t="shared" si="63"/>
        <v>Jun</v>
      </c>
      <c r="C1366" s="23">
        <f t="shared" si="64"/>
        <v>24</v>
      </c>
      <c r="D1366" s="23" t="str">
        <f t="shared" si="65"/>
        <v>None</v>
      </c>
      <c r="E1366" s="22" t="s">
        <v>38</v>
      </c>
      <c r="F1366" s="23" t="s">
        <v>49</v>
      </c>
      <c r="G1366" s="24">
        <v>96.87</v>
      </c>
    </row>
    <row r="1367" spans="1:7">
      <c r="A1367" s="22">
        <v>44016</v>
      </c>
      <c r="B1367" s="22" t="str">
        <f t="shared" si="63"/>
        <v>Jul</v>
      </c>
      <c r="C1367" s="23">
        <f t="shared" si="64"/>
        <v>27</v>
      </c>
      <c r="D1367" s="23" t="str">
        <f t="shared" si="65"/>
        <v>None</v>
      </c>
      <c r="E1367" s="22" t="s">
        <v>38</v>
      </c>
      <c r="F1367" s="23" t="s">
        <v>43</v>
      </c>
      <c r="G1367" s="24">
        <v>60.11</v>
      </c>
    </row>
    <row r="1368" spans="1:7">
      <c r="A1368" s="22">
        <v>43994</v>
      </c>
      <c r="B1368" s="22" t="str">
        <f t="shared" si="63"/>
        <v>Jun</v>
      </c>
      <c r="C1368" s="23">
        <f t="shared" si="64"/>
        <v>24</v>
      </c>
      <c r="D1368" s="23" t="str">
        <f t="shared" si="65"/>
        <v>None</v>
      </c>
      <c r="E1368" s="22" t="s">
        <v>38</v>
      </c>
      <c r="F1368" s="23" t="s">
        <v>49</v>
      </c>
      <c r="G1368" s="24">
        <v>66.430000000000007</v>
      </c>
    </row>
    <row r="1369" spans="1:7">
      <c r="A1369" s="22">
        <v>44069</v>
      </c>
      <c r="B1369" s="22" t="str">
        <f t="shared" si="63"/>
        <v>Aug</v>
      </c>
      <c r="C1369" s="23">
        <f t="shared" si="64"/>
        <v>35</v>
      </c>
      <c r="D1369" s="23" t="str">
        <f t="shared" si="65"/>
        <v>None</v>
      </c>
      <c r="E1369" s="22" t="s">
        <v>38</v>
      </c>
      <c r="F1369" s="23" t="s">
        <v>53</v>
      </c>
      <c r="G1369" s="24">
        <v>29.07</v>
      </c>
    </row>
    <row r="1370" spans="1:7">
      <c r="A1370" s="22">
        <v>44054</v>
      </c>
      <c r="B1370" s="22" t="str">
        <f t="shared" si="63"/>
        <v>Aug</v>
      </c>
      <c r="C1370" s="23">
        <f t="shared" si="64"/>
        <v>33</v>
      </c>
      <c r="D1370" s="23" t="str">
        <f t="shared" si="65"/>
        <v>None</v>
      </c>
      <c r="E1370" s="22" t="s">
        <v>38</v>
      </c>
      <c r="F1370" s="23" t="s">
        <v>43</v>
      </c>
      <c r="G1370" s="24">
        <v>40.409999999999997</v>
      </c>
    </row>
    <row r="1371" spans="1:7">
      <c r="A1371" s="22">
        <v>44068</v>
      </c>
      <c r="B1371" s="22" t="str">
        <f t="shared" si="63"/>
        <v>Aug</v>
      </c>
      <c r="C1371" s="23">
        <f t="shared" si="64"/>
        <v>35</v>
      </c>
      <c r="D1371" s="23" t="str">
        <f t="shared" si="65"/>
        <v>None</v>
      </c>
      <c r="E1371" s="22" t="s">
        <v>48</v>
      </c>
      <c r="F1371" s="23" t="s">
        <v>49</v>
      </c>
      <c r="G1371" s="24">
        <v>66.040000000000006</v>
      </c>
    </row>
    <row r="1372" spans="1:7">
      <c r="A1372" s="22">
        <v>44046</v>
      </c>
      <c r="B1372" s="22" t="str">
        <f t="shared" si="63"/>
        <v>Aug</v>
      </c>
      <c r="C1372" s="23">
        <f t="shared" si="64"/>
        <v>32</v>
      </c>
      <c r="D1372" s="23" t="str">
        <f t="shared" si="65"/>
        <v>None</v>
      </c>
      <c r="E1372" s="22" t="s">
        <v>38</v>
      </c>
      <c r="F1372" s="23" t="s">
        <v>61</v>
      </c>
      <c r="G1372" s="24">
        <v>28.05</v>
      </c>
    </row>
    <row r="1373" spans="1:7">
      <c r="A1373" s="22">
        <v>44006</v>
      </c>
      <c r="B1373" s="22" t="str">
        <f t="shared" si="63"/>
        <v>Jun</v>
      </c>
      <c r="C1373" s="23">
        <f t="shared" si="64"/>
        <v>26</v>
      </c>
      <c r="D1373" s="23" t="str">
        <f t="shared" si="65"/>
        <v>None</v>
      </c>
      <c r="E1373" s="22" t="s">
        <v>45</v>
      </c>
      <c r="F1373" s="23" t="s">
        <v>43</v>
      </c>
      <c r="G1373" s="24">
        <v>60.43</v>
      </c>
    </row>
    <row r="1374" spans="1:7">
      <c r="A1374" s="22">
        <v>44057</v>
      </c>
      <c r="B1374" s="22" t="str">
        <f t="shared" si="63"/>
        <v>Aug</v>
      </c>
      <c r="C1374" s="23">
        <f t="shared" si="64"/>
        <v>33</v>
      </c>
      <c r="D1374" s="23" t="str">
        <f t="shared" si="65"/>
        <v>None</v>
      </c>
      <c r="E1374" s="22" t="s">
        <v>38</v>
      </c>
      <c r="F1374" s="23" t="s">
        <v>56</v>
      </c>
      <c r="G1374" s="24">
        <v>63.09</v>
      </c>
    </row>
    <row r="1375" spans="1:7">
      <c r="A1375" s="22">
        <v>44072</v>
      </c>
      <c r="B1375" s="22" t="str">
        <f t="shared" si="63"/>
        <v>Aug</v>
      </c>
      <c r="C1375" s="23">
        <f t="shared" si="64"/>
        <v>35</v>
      </c>
      <c r="D1375" s="23" t="str">
        <f t="shared" si="65"/>
        <v>None</v>
      </c>
      <c r="E1375" s="22" t="s">
        <v>38</v>
      </c>
      <c r="F1375" s="23" t="s">
        <v>58</v>
      </c>
      <c r="G1375" s="24">
        <v>24.12</v>
      </c>
    </row>
    <row r="1376" spans="1:7">
      <c r="A1376" s="22">
        <v>43984</v>
      </c>
      <c r="B1376" s="22" t="str">
        <f t="shared" si="63"/>
        <v>Jun</v>
      </c>
      <c r="C1376" s="23">
        <f t="shared" si="64"/>
        <v>23</v>
      </c>
      <c r="D1376" s="23" t="str">
        <f t="shared" si="65"/>
        <v>None</v>
      </c>
      <c r="E1376" s="22" t="s">
        <v>45</v>
      </c>
      <c r="F1376" s="23" t="s">
        <v>57</v>
      </c>
      <c r="G1376" s="24">
        <v>46.11</v>
      </c>
    </row>
    <row r="1377" spans="1:7">
      <c r="A1377" s="22">
        <v>43996</v>
      </c>
      <c r="B1377" s="22" t="str">
        <f t="shared" si="63"/>
        <v>Jun</v>
      </c>
      <c r="C1377" s="23">
        <f t="shared" si="64"/>
        <v>25</v>
      </c>
      <c r="D1377" s="23" t="str">
        <f t="shared" si="65"/>
        <v>None</v>
      </c>
      <c r="E1377" s="22" t="s">
        <v>48</v>
      </c>
      <c r="F1377" s="23" t="s">
        <v>54</v>
      </c>
      <c r="G1377" s="24">
        <v>90.79</v>
      </c>
    </row>
    <row r="1378" spans="1:7">
      <c r="A1378" s="22">
        <v>44026</v>
      </c>
      <c r="B1378" s="22" t="str">
        <f t="shared" si="63"/>
        <v>Jul</v>
      </c>
      <c r="C1378" s="23">
        <f t="shared" si="64"/>
        <v>29</v>
      </c>
      <c r="D1378" s="23" t="str">
        <f t="shared" si="65"/>
        <v>None</v>
      </c>
      <c r="E1378" s="22" t="s">
        <v>38</v>
      </c>
      <c r="F1378" s="23" t="s">
        <v>53</v>
      </c>
      <c r="G1378" s="24">
        <v>60.48</v>
      </c>
    </row>
    <row r="1379" spans="1:7">
      <c r="A1379" s="22">
        <v>43952</v>
      </c>
      <c r="B1379" s="22" t="str">
        <f t="shared" si="63"/>
        <v>May</v>
      </c>
      <c r="C1379" s="23">
        <f t="shared" si="64"/>
        <v>18</v>
      </c>
      <c r="D1379" s="23" t="str">
        <f t="shared" si="65"/>
        <v>None</v>
      </c>
      <c r="E1379" s="22" t="s">
        <v>48</v>
      </c>
      <c r="F1379" s="23" t="s">
        <v>57</v>
      </c>
      <c r="G1379" s="24">
        <v>69.27</v>
      </c>
    </row>
    <row r="1380" spans="1:7">
      <c r="A1380" s="22">
        <v>43997</v>
      </c>
      <c r="B1380" s="22" t="str">
        <f t="shared" si="63"/>
        <v>Jun</v>
      </c>
      <c r="C1380" s="23">
        <f t="shared" si="64"/>
        <v>25</v>
      </c>
      <c r="D1380" s="23" t="str">
        <f t="shared" si="65"/>
        <v>None</v>
      </c>
      <c r="E1380" s="22" t="s">
        <v>45</v>
      </c>
      <c r="F1380" s="23" t="s">
        <v>61</v>
      </c>
      <c r="G1380" s="24">
        <v>353.19</v>
      </c>
    </row>
    <row r="1381" spans="1:7">
      <c r="A1381" s="22">
        <v>44018</v>
      </c>
      <c r="B1381" s="22" t="str">
        <f t="shared" si="63"/>
        <v>Jul</v>
      </c>
      <c r="C1381" s="23">
        <f t="shared" si="64"/>
        <v>28</v>
      </c>
      <c r="D1381" s="23" t="str">
        <f t="shared" si="65"/>
        <v>None</v>
      </c>
      <c r="E1381" s="22" t="s">
        <v>38</v>
      </c>
      <c r="F1381" s="23" t="s">
        <v>53</v>
      </c>
      <c r="G1381" s="24">
        <v>56.2</v>
      </c>
    </row>
    <row r="1382" spans="1:7">
      <c r="A1382" s="22">
        <v>44016</v>
      </c>
      <c r="B1382" s="22" t="str">
        <f t="shared" si="63"/>
        <v>Jul</v>
      </c>
      <c r="C1382" s="23">
        <f t="shared" si="64"/>
        <v>27</v>
      </c>
      <c r="D1382" s="23" t="str">
        <f t="shared" si="65"/>
        <v>None</v>
      </c>
      <c r="E1382" s="22" t="s">
        <v>48</v>
      </c>
      <c r="F1382" s="23" t="s">
        <v>58</v>
      </c>
      <c r="G1382" s="24">
        <v>72.91</v>
      </c>
    </row>
    <row r="1383" spans="1:7">
      <c r="A1383" s="22">
        <v>44008</v>
      </c>
      <c r="B1383" s="22" t="str">
        <f t="shared" si="63"/>
        <v>Jun</v>
      </c>
      <c r="C1383" s="23">
        <f t="shared" si="64"/>
        <v>26</v>
      </c>
      <c r="D1383" s="23" t="str">
        <f t="shared" si="65"/>
        <v>None</v>
      </c>
      <c r="E1383" s="22" t="s">
        <v>48</v>
      </c>
      <c r="F1383" s="23" t="s">
        <v>46</v>
      </c>
      <c r="G1383" s="24">
        <v>23.06</v>
      </c>
    </row>
    <row r="1384" spans="1:7">
      <c r="A1384" s="22">
        <v>43986</v>
      </c>
      <c r="B1384" s="22" t="str">
        <f t="shared" si="63"/>
        <v>Jun</v>
      </c>
      <c r="C1384" s="23">
        <f t="shared" si="64"/>
        <v>23</v>
      </c>
      <c r="D1384" s="23" t="str">
        <f t="shared" si="65"/>
        <v>None</v>
      </c>
      <c r="E1384" s="22" t="s">
        <v>48</v>
      </c>
      <c r="F1384" s="23" t="s">
        <v>43</v>
      </c>
      <c r="G1384" s="24">
        <v>40.159999999999997</v>
      </c>
    </row>
    <row r="1385" spans="1:7">
      <c r="A1385" s="22">
        <v>44066</v>
      </c>
      <c r="B1385" s="22" t="str">
        <f t="shared" si="63"/>
        <v>Aug</v>
      </c>
      <c r="C1385" s="23">
        <f t="shared" si="64"/>
        <v>35</v>
      </c>
      <c r="D1385" s="23" t="str">
        <f t="shared" si="65"/>
        <v>None</v>
      </c>
      <c r="E1385" s="22" t="s">
        <v>45</v>
      </c>
      <c r="F1385" s="23" t="s">
        <v>43</v>
      </c>
      <c r="G1385" s="24">
        <v>40.81</v>
      </c>
    </row>
    <row r="1386" spans="1:7">
      <c r="A1386" s="22">
        <v>44058</v>
      </c>
      <c r="B1386" s="22" t="str">
        <f t="shared" si="63"/>
        <v>Aug</v>
      </c>
      <c r="C1386" s="23">
        <f t="shared" si="64"/>
        <v>33</v>
      </c>
      <c r="D1386" s="23" t="str">
        <f t="shared" si="65"/>
        <v>None</v>
      </c>
      <c r="E1386" s="22" t="s">
        <v>38</v>
      </c>
      <c r="F1386" s="23" t="s">
        <v>50</v>
      </c>
      <c r="G1386" s="24">
        <v>69.27</v>
      </c>
    </row>
    <row r="1387" spans="1:7">
      <c r="A1387" s="22">
        <v>43962</v>
      </c>
      <c r="B1387" s="22" t="str">
        <f t="shared" si="63"/>
        <v>May</v>
      </c>
      <c r="C1387" s="23">
        <f t="shared" si="64"/>
        <v>20</v>
      </c>
      <c r="D1387" s="23" t="str">
        <f t="shared" si="65"/>
        <v>None</v>
      </c>
      <c r="E1387" s="22" t="s">
        <v>38</v>
      </c>
      <c r="F1387" s="23" t="s">
        <v>43</v>
      </c>
      <c r="G1387" s="24">
        <v>38.28</v>
      </c>
    </row>
    <row r="1388" spans="1:7">
      <c r="A1388" s="22">
        <v>44001</v>
      </c>
      <c r="B1388" s="22" t="str">
        <f t="shared" si="63"/>
        <v>Jun</v>
      </c>
      <c r="C1388" s="23">
        <f t="shared" si="64"/>
        <v>25</v>
      </c>
      <c r="D1388" s="23" t="str">
        <f t="shared" si="65"/>
        <v>None</v>
      </c>
      <c r="E1388" s="22" t="s">
        <v>48</v>
      </c>
      <c r="F1388" s="23" t="s">
        <v>50</v>
      </c>
      <c r="G1388" s="24">
        <v>371.36</v>
      </c>
    </row>
    <row r="1389" spans="1:7">
      <c r="A1389" s="22">
        <v>43985</v>
      </c>
      <c r="B1389" s="22" t="str">
        <f t="shared" si="63"/>
        <v>Jun</v>
      </c>
      <c r="C1389" s="23">
        <f t="shared" si="64"/>
        <v>23</v>
      </c>
      <c r="D1389" s="23" t="str">
        <f t="shared" si="65"/>
        <v>None</v>
      </c>
      <c r="E1389" s="22" t="s">
        <v>48</v>
      </c>
      <c r="F1389" s="23" t="s">
        <v>66</v>
      </c>
      <c r="G1389" s="24">
        <v>36.409999999999997</v>
      </c>
    </row>
    <row r="1390" spans="1:7">
      <c r="A1390" s="22">
        <v>43992</v>
      </c>
      <c r="B1390" s="22" t="str">
        <f t="shared" si="63"/>
        <v>Jun</v>
      </c>
      <c r="C1390" s="23">
        <f t="shared" si="64"/>
        <v>24</v>
      </c>
      <c r="D1390" s="23" t="str">
        <f t="shared" si="65"/>
        <v>None</v>
      </c>
      <c r="E1390" s="22" t="s">
        <v>38</v>
      </c>
      <c r="F1390" s="23" t="s">
        <v>53</v>
      </c>
      <c r="G1390" s="24">
        <v>30.96</v>
      </c>
    </row>
    <row r="1391" spans="1:7">
      <c r="A1391" s="22">
        <v>44070</v>
      </c>
      <c r="B1391" s="22" t="str">
        <f t="shared" si="63"/>
        <v>Aug</v>
      </c>
      <c r="C1391" s="23">
        <f t="shared" si="64"/>
        <v>35</v>
      </c>
      <c r="D1391" s="23" t="str">
        <f t="shared" si="65"/>
        <v>None</v>
      </c>
      <c r="E1391" s="22" t="s">
        <v>48</v>
      </c>
      <c r="F1391" s="23" t="s">
        <v>56</v>
      </c>
      <c r="G1391" s="24">
        <v>60.33</v>
      </c>
    </row>
    <row r="1392" spans="1:7">
      <c r="A1392" s="22">
        <v>44037</v>
      </c>
      <c r="B1392" s="22" t="str">
        <f t="shared" si="63"/>
        <v>Jul</v>
      </c>
      <c r="C1392" s="23">
        <f t="shared" si="64"/>
        <v>30</v>
      </c>
      <c r="D1392" s="23" t="str">
        <f t="shared" si="65"/>
        <v>None</v>
      </c>
      <c r="E1392" s="22" t="s">
        <v>48</v>
      </c>
      <c r="F1392" s="23" t="s">
        <v>57</v>
      </c>
      <c r="G1392" s="24">
        <v>44.83</v>
      </c>
    </row>
    <row r="1393" spans="1:7">
      <c r="A1393" s="22">
        <v>44064</v>
      </c>
      <c r="B1393" s="22" t="str">
        <f t="shared" si="63"/>
        <v>Aug</v>
      </c>
      <c r="C1393" s="23">
        <f t="shared" si="64"/>
        <v>34</v>
      </c>
      <c r="D1393" s="23" t="str">
        <f t="shared" si="65"/>
        <v>None</v>
      </c>
      <c r="E1393" s="22" t="s">
        <v>48</v>
      </c>
      <c r="F1393" s="23" t="s">
        <v>56</v>
      </c>
      <c r="G1393" s="24">
        <v>21.18</v>
      </c>
    </row>
    <row r="1394" spans="1:7">
      <c r="A1394" s="22">
        <v>43986</v>
      </c>
      <c r="B1394" s="22" t="str">
        <f t="shared" si="63"/>
        <v>Jun</v>
      </c>
      <c r="C1394" s="23">
        <f t="shared" si="64"/>
        <v>23</v>
      </c>
      <c r="D1394" s="23" t="str">
        <f t="shared" si="65"/>
        <v>None</v>
      </c>
      <c r="E1394" s="22" t="s">
        <v>48</v>
      </c>
      <c r="F1394" s="23" t="s">
        <v>49</v>
      </c>
      <c r="G1394" s="24">
        <v>64.23</v>
      </c>
    </row>
    <row r="1395" spans="1:7">
      <c r="A1395" s="22">
        <v>44063</v>
      </c>
      <c r="B1395" s="22" t="str">
        <f t="shared" si="63"/>
        <v>Aug</v>
      </c>
      <c r="C1395" s="23">
        <f t="shared" si="64"/>
        <v>34</v>
      </c>
      <c r="D1395" s="23" t="str">
        <f t="shared" si="65"/>
        <v>None</v>
      </c>
      <c r="E1395" s="22" t="s">
        <v>48</v>
      </c>
      <c r="F1395" s="23" t="s">
        <v>49</v>
      </c>
      <c r="G1395" s="24">
        <v>66.099999999999994</v>
      </c>
    </row>
    <row r="1396" spans="1:7">
      <c r="A1396" s="22">
        <v>43995</v>
      </c>
      <c r="B1396" s="22" t="str">
        <f t="shared" si="63"/>
        <v>Jun</v>
      </c>
      <c r="C1396" s="23">
        <f t="shared" si="64"/>
        <v>24</v>
      </c>
      <c r="D1396" s="23" t="str">
        <f t="shared" si="65"/>
        <v>None</v>
      </c>
      <c r="E1396" s="22" t="s">
        <v>48</v>
      </c>
      <c r="F1396" s="23" t="s">
        <v>57</v>
      </c>
      <c r="G1396" s="24">
        <v>23.82</v>
      </c>
    </row>
    <row r="1397" spans="1:7">
      <c r="A1397" s="22">
        <v>43991</v>
      </c>
      <c r="B1397" s="22" t="str">
        <f t="shared" si="63"/>
        <v>Jun</v>
      </c>
      <c r="C1397" s="23">
        <f t="shared" si="64"/>
        <v>24</v>
      </c>
      <c r="D1397" s="23" t="str">
        <f t="shared" si="65"/>
        <v>None</v>
      </c>
      <c r="E1397" s="22" t="s">
        <v>38</v>
      </c>
      <c r="F1397" s="23" t="s">
        <v>57</v>
      </c>
      <c r="G1397" s="24">
        <v>46.42</v>
      </c>
    </row>
    <row r="1398" spans="1:7">
      <c r="A1398" s="22">
        <v>43991</v>
      </c>
      <c r="B1398" s="22" t="str">
        <f t="shared" si="63"/>
        <v>Jun</v>
      </c>
      <c r="C1398" s="23">
        <f t="shared" si="64"/>
        <v>24</v>
      </c>
      <c r="D1398" s="23" t="str">
        <f t="shared" si="65"/>
        <v>None</v>
      </c>
      <c r="E1398" s="22" t="s">
        <v>48</v>
      </c>
      <c r="F1398" s="23" t="s">
        <v>56</v>
      </c>
      <c r="G1398" s="24">
        <v>60.84</v>
      </c>
    </row>
    <row r="1399" spans="1:7">
      <c r="A1399" s="22">
        <v>43996</v>
      </c>
      <c r="B1399" s="22" t="str">
        <f t="shared" si="63"/>
        <v>Jun</v>
      </c>
      <c r="C1399" s="23">
        <f t="shared" si="64"/>
        <v>25</v>
      </c>
      <c r="D1399" s="23" t="str">
        <f t="shared" si="65"/>
        <v>None</v>
      </c>
      <c r="E1399" s="22" t="s">
        <v>48</v>
      </c>
      <c r="F1399" s="23" t="s">
        <v>50</v>
      </c>
      <c r="G1399" s="24">
        <v>230.77</v>
      </c>
    </row>
    <row r="1400" spans="1:7">
      <c r="A1400" s="22">
        <v>44060</v>
      </c>
      <c r="B1400" s="22" t="str">
        <f t="shared" si="63"/>
        <v>Aug</v>
      </c>
      <c r="C1400" s="23">
        <f t="shared" si="64"/>
        <v>34</v>
      </c>
      <c r="D1400" s="23" t="str">
        <f t="shared" si="65"/>
        <v>None</v>
      </c>
      <c r="E1400" s="22" t="s">
        <v>38</v>
      </c>
      <c r="F1400" s="23" t="s">
        <v>50</v>
      </c>
      <c r="G1400" s="24">
        <v>46.1</v>
      </c>
    </row>
    <row r="1401" spans="1:7">
      <c r="A1401" s="22">
        <v>44045</v>
      </c>
      <c r="B1401" s="22" t="str">
        <f t="shared" si="63"/>
        <v>Aug</v>
      </c>
      <c r="C1401" s="23">
        <f t="shared" si="64"/>
        <v>32</v>
      </c>
      <c r="D1401" s="23" t="str">
        <f t="shared" si="65"/>
        <v>None</v>
      </c>
      <c r="E1401" s="22" t="s">
        <v>38</v>
      </c>
      <c r="F1401" s="23" t="s">
        <v>43</v>
      </c>
      <c r="G1401" s="24">
        <v>40.31</v>
      </c>
    </row>
    <row r="1402" spans="1:7">
      <c r="A1402" s="22">
        <v>44042</v>
      </c>
      <c r="B1402" s="22" t="str">
        <f t="shared" si="63"/>
        <v>Jul</v>
      </c>
      <c r="C1402" s="23">
        <f t="shared" si="64"/>
        <v>31</v>
      </c>
      <c r="D1402" s="23" t="str">
        <f t="shared" si="65"/>
        <v>None</v>
      </c>
      <c r="E1402" s="22" t="s">
        <v>48</v>
      </c>
      <c r="F1402" s="23" t="s">
        <v>57</v>
      </c>
      <c r="G1402" s="24">
        <v>46.44</v>
      </c>
    </row>
    <row r="1403" spans="1:7">
      <c r="A1403" s="22">
        <v>43970</v>
      </c>
      <c r="B1403" s="22" t="str">
        <f t="shared" si="63"/>
        <v>May</v>
      </c>
      <c r="C1403" s="23">
        <f t="shared" si="64"/>
        <v>21</v>
      </c>
      <c r="D1403" s="23" t="str">
        <f t="shared" si="65"/>
        <v>None</v>
      </c>
      <c r="E1403" s="22" t="s">
        <v>38</v>
      </c>
      <c r="F1403" s="23" t="s">
        <v>57</v>
      </c>
      <c r="G1403" s="24">
        <v>69.92</v>
      </c>
    </row>
    <row r="1404" spans="1:7">
      <c r="A1404" s="22">
        <v>44051</v>
      </c>
      <c r="B1404" s="22" t="str">
        <f t="shared" si="63"/>
        <v>Aug</v>
      </c>
      <c r="C1404" s="23">
        <f t="shared" si="64"/>
        <v>32</v>
      </c>
      <c r="D1404" s="23" t="str">
        <f t="shared" si="65"/>
        <v>None</v>
      </c>
      <c r="E1404" s="22" t="s">
        <v>38</v>
      </c>
      <c r="F1404" s="23" t="s">
        <v>49</v>
      </c>
      <c r="G1404" s="24">
        <v>99.88</v>
      </c>
    </row>
    <row r="1405" spans="1:7">
      <c r="A1405" s="22">
        <v>44020</v>
      </c>
      <c r="B1405" s="22" t="str">
        <f t="shared" si="63"/>
        <v>Jul</v>
      </c>
      <c r="C1405" s="23">
        <f t="shared" si="64"/>
        <v>28</v>
      </c>
      <c r="D1405" s="23" t="str">
        <f t="shared" si="65"/>
        <v>None</v>
      </c>
      <c r="E1405" s="22" t="s">
        <v>48</v>
      </c>
      <c r="F1405" s="23" t="s">
        <v>49</v>
      </c>
      <c r="G1405" s="24">
        <v>102.42</v>
      </c>
    </row>
    <row r="1406" spans="1:7">
      <c r="A1406" s="22">
        <v>43954</v>
      </c>
      <c r="B1406" s="22" t="str">
        <f t="shared" si="63"/>
        <v>May</v>
      </c>
      <c r="C1406" s="23">
        <f t="shared" si="64"/>
        <v>19</v>
      </c>
      <c r="D1406" s="23" t="str">
        <f t="shared" si="65"/>
        <v>None</v>
      </c>
      <c r="E1406" s="22" t="s">
        <v>48</v>
      </c>
      <c r="F1406" s="23" t="s">
        <v>49</v>
      </c>
      <c r="G1406" s="24">
        <v>33.200000000000003</v>
      </c>
    </row>
    <row r="1407" spans="1:7">
      <c r="A1407" s="22">
        <v>44024</v>
      </c>
      <c r="B1407" s="22" t="str">
        <f t="shared" si="63"/>
        <v>Jul</v>
      </c>
      <c r="C1407" s="23">
        <f t="shared" si="64"/>
        <v>29</v>
      </c>
      <c r="D1407" s="23" t="str">
        <f t="shared" si="65"/>
        <v>None</v>
      </c>
      <c r="E1407" s="22" t="s">
        <v>45</v>
      </c>
      <c r="F1407" s="23" t="s">
        <v>57</v>
      </c>
      <c r="G1407" s="24">
        <v>23.69</v>
      </c>
    </row>
    <row r="1408" spans="1:7">
      <c r="A1408" s="22">
        <v>43993</v>
      </c>
      <c r="B1408" s="22" t="str">
        <f t="shared" si="63"/>
        <v>Jun</v>
      </c>
      <c r="C1408" s="23">
        <f t="shared" si="64"/>
        <v>24</v>
      </c>
      <c r="D1408" s="23" t="str">
        <f t="shared" si="65"/>
        <v>None</v>
      </c>
      <c r="E1408" s="22" t="s">
        <v>48</v>
      </c>
      <c r="F1408" s="23" t="s">
        <v>50</v>
      </c>
      <c r="G1408" s="24">
        <v>69.89</v>
      </c>
    </row>
    <row r="1409" spans="1:7">
      <c r="A1409" s="22">
        <v>44054</v>
      </c>
      <c r="B1409" s="22" t="str">
        <f t="shared" si="63"/>
        <v>Aug</v>
      </c>
      <c r="C1409" s="23">
        <f t="shared" si="64"/>
        <v>33</v>
      </c>
      <c r="D1409" s="23" t="str">
        <f t="shared" si="65"/>
        <v>None</v>
      </c>
      <c r="E1409" s="22" t="s">
        <v>38</v>
      </c>
      <c r="F1409" s="23" t="s">
        <v>56</v>
      </c>
      <c r="G1409" s="24">
        <v>60.59</v>
      </c>
    </row>
    <row r="1410" spans="1:7">
      <c r="A1410" s="22">
        <v>44058</v>
      </c>
      <c r="B1410" s="22" t="str">
        <f t="shared" si="63"/>
        <v>Aug</v>
      </c>
      <c r="C1410" s="23">
        <f t="shared" si="64"/>
        <v>33</v>
      </c>
      <c r="D1410" s="23" t="str">
        <f t="shared" si="65"/>
        <v>None</v>
      </c>
      <c r="E1410" s="22" t="s">
        <v>38</v>
      </c>
      <c r="F1410" s="23" t="s">
        <v>49</v>
      </c>
      <c r="G1410" s="24">
        <v>33.630000000000003</v>
      </c>
    </row>
    <row r="1411" spans="1:7">
      <c r="A1411" s="22">
        <v>44016</v>
      </c>
      <c r="B1411" s="22" t="str">
        <f t="shared" si="63"/>
        <v>Jul</v>
      </c>
      <c r="C1411" s="23">
        <f t="shared" si="64"/>
        <v>27</v>
      </c>
      <c r="D1411" s="23" t="str">
        <f t="shared" si="65"/>
        <v>None</v>
      </c>
      <c r="E1411" s="22" t="s">
        <v>45</v>
      </c>
      <c r="F1411" s="23" t="s">
        <v>66</v>
      </c>
      <c r="G1411" s="24">
        <v>18.03</v>
      </c>
    </row>
    <row r="1412" spans="1:7">
      <c r="A1412" s="22">
        <v>44069</v>
      </c>
      <c r="B1412" s="22" t="str">
        <f t="shared" si="63"/>
        <v>Aug</v>
      </c>
      <c r="C1412" s="23">
        <f t="shared" si="64"/>
        <v>35</v>
      </c>
      <c r="D1412" s="23" t="str">
        <f t="shared" si="65"/>
        <v>None</v>
      </c>
      <c r="E1412" s="22" t="s">
        <v>38</v>
      </c>
      <c r="F1412" s="23" t="s">
        <v>46</v>
      </c>
      <c r="G1412" s="24">
        <v>50.79</v>
      </c>
    </row>
    <row r="1413" spans="1:7">
      <c r="A1413" s="22">
        <v>44061</v>
      </c>
      <c r="B1413" s="22" t="str">
        <f t="shared" si="63"/>
        <v>Aug</v>
      </c>
      <c r="C1413" s="23">
        <f t="shared" si="64"/>
        <v>34</v>
      </c>
      <c r="D1413" s="23" t="str">
        <f t="shared" si="65"/>
        <v>None</v>
      </c>
      <c r="E1413" s="22" t="s">
        <v>45</v>
      </c>
      <c r="F1413" s="23" t="s">
        <v>43</v>
      </c>
      <c r="G1413" s="24">
        <v>40.17</v>
      </c>
    </row>
    <row r="1414" spans="1:7">
      <c r="A1414" s="22">
        <v>44060</v>
      </c>
      <c r="B1414" s="22" t="str">
        <f t="shared" ref="B1414:B1477" si="66">TEXT(A1414,"mmm")</f>
        <v>Aug</v>
      </c>
      <c r="C1414" s="23">
        <f t="shared" ref="C1414:C1477" si="67">WEEKNUM(A1414)</f>
        <v>34</v>
      </c>
      <c r="D1414" s="23" t="str">
        <f t="shared" ref="D1414:D1477" si="68">IFERROR(VLOOKUP(C1414,$AV$7:$AW$14,2,0),"None")</f>
        <v>None</v>
      </c>
      <c r="E1414" s="22" t="s">
        <v>38</v>
      </c>
      <c r="F1414" s="23" t="s">
        <v>43</v>
      </c>
      <c r="G1414" s="24">
        <v>60.31</v>
      </c>
    </row>
    <row r="1415" spans="1:7">
      <c r="A1415" s="22">
        <v>44040</v>
      </c>
      <c r="B1415" s="22" t="str">
        <f t="shared" si="66"/>
        <v>Jul</v>
      </c>
      <c r="C1415" s="23">
        <f t="shared" si="67"/>
        <v>31</v>
      </c>
      <c r="D1415" s="23" t="str">
        <f t="shared" si="68"/>
        <v>None</v>
      </c>
      <c r="E1415" s="22" t="s">
        <v>48</v>
      </c>
      <c r="F1415" s="23" t="s">
        <v>66</v>
      </c>
      <c r="G1415" s="24">
        <v>291.74</v>
      </c>
    </row>
    <row r="1416" spans="1:7">
      <c r="A1416" s="22">
        <v>43992</v>
      </c>
      <c r="B1416" s="22" t="str">
        <f t="shared" si="66"/>
        <v>Jun</v>
      </c>
      <c r="C1416" s="23">
        <f t="shared" si="67"/>
        <v>24</v>
      </c>
      <c r="D1416" s="23" t="str">
        <f t="shared" si="68"/>
        <v>None</v>
      </c>
      <c r="E1416" s="22" t="s">
        <v>48</v>
      </c>
      <c r="F1416" s="23" t="s">
        <v>58</v>
      </c>
      <c r="G1416" s="24">
        <v>479.83</v>
      </c>
    </row>
    <row r="1417" spans="1:7">
      <c r="A1417" s="22">
        <v>43986</v>
      </c>
      <c r="B1417" s="22" t="str">
        <f t="shared" si="66"/>
        <v>Jun</v>
      </c>
      <c r="C1417" s="23">
        <f t="shared" si="67"/>
        <v>23</v>
      </c>
      <c r="D1417" s="23" t="str">
        <f t="shared" si="68"/>
        <v>None</v>
      </c>
      <c r="E1417" s="22" t="s">
        <v>38</v>
      </c>
      <c r="F1417" s="23" t="s">
        <v>57</v>
      </c>
      <c r="G1417" s="24">
        <v>46.96</v>
      </c>
    </row>
    <row r="1418" spans="1:7">
      <c r="A1418" s="22">
        <v>44007</v>
      </c>
      <c r="B1418" s="22" t="str">
        <f t="shared" si="66"/>
        <v>Jun</v>
      </c>
      <c r="C1418" s="23">
        <f t="shared" si="67"/>
        <v>26</v>
      </c>
      <c r="D1418" s="23" t="str">
        <f t="shared" si="68"/>
        <v>None</v>
      </c>
      <c r="E1418" s="22" t="s">
        <v>38</v>
      </c>
      <c r="F1418" s="23" t="s">
        <v>57</v>
      </c>
      <c r="G1418" s="24">
        <v>414.39</v>
      </c>
    </row>
    <row r="1419" spans="1:7">
      <c r="A1419" s="22">
        <v>43998</v>
      </c>
      <c r="B1419" s="22" t="str">
        <f t="shared" si="66"/>
        <v>Jun</v>
      </c>
      <c r="C1419" s="23">
        <f t="shared" si="67"/>
        <v>25</v>
      </c>
      <c r="D1419" s="23" t="str">
        <f t="shared" si="68"/>
        <v>None</v>
      </c>
      <c r="E1419" s="22" t="s">
        <v>38</v>
      </c>
      <c r="F1419" s="23" t="s">
        <v>43</v>
      </c>
      <c r="G1419" s="24">
        <v>20.09</v>
      </c>
    </row>
    <row r="1420" spans="1:7">
      <c r="A1420" s="22">
        <v>44048</v>
      </c>
      <c r="B1420" s="22" t="str">
        <f t="shared" si="66"/>
        <v>Aug</v>
      </c>
      <c r="C1420" s="23">
        <f t="shared" si="67"/>
        <v>32</v>
      </c>
      <c r="D1420" s="23" t="str">
        <f t="shared" si="68"/>
        <v>None</v>
      </c>
      <c r="E1420" s="22" t="s">
        <v>38</v>
      </c>
      <c r="F1420" s="23" t="s">
        <v>53</v>
      </c>
      <c r="G1420" s="24">
        <v>28.05</v>
      </c>
    </row>
    <row r="1421" spans="1:7">
      <c r="A1421" s="22">
        <v>44070</v>
      </c>
      <c r="B1421" s="22" t="str">
        <f t="shared" si="66"/>
        <v>Aug</v>
      </c>
      <c r="C1421" s="23">
        <f t="shared" si="67"/>
        <v>35</v>
      </c>
      <c r="D1421" s="23" t="str">
        <f t="shared" si="68"/>
        <v>None</v>
      </c>
      <c r="E1421" s="22" t="s">
        <v>48</v>
      </c>
      <c r="F1421" s="23" t="s">
        <v>57</v>
      </c>
      <c r="G1421" s="24">
        <v>69.239999999999995</v>
      </c>
    </row>
    <row r="1422" spans="1:7">
      <c r="A1422" s="22">
        <v>44000</v>
      </c>
      <c r="B1422" s="22" t="str">
        <f t="shared" si="66"/>
        <v>Jun</v>
      </c>
      <c r="C1422" s="23">
        <f t="shared" si="67"/>
        <v>25</v>
      </c>
      <c r="D1422" s="23" t="str">
        <f t="shared" si="68"/>
        <v>None</v>
      </c>
      <c r="E1422" s="22" t="s">
        <v>48</v>
      </c>
      <c r="F1422" s="23" t="s">
        <v>57</v>
      </c>
      <c r="G1422" s="24">
        <v>46.02</v>
      </c>
    </row>
    <row r="1423" spans="1:7">
      <c r="A1423" s="22">
        <v>44055</v>
      </c>
      <c r="B1423" s="22" t="str">
        <f t="shared" si="66"/>
        <v>Aug</v>
      </c>
      <c r="C1423" s="23">
        <f t="shared" si="67"/>
        <v>33</v>
      </c>
      <c r="D1423" s="23" t="str">
        <f t="shared" si="68"/>
        <v>None</v>
      </c>
      <c r="E1423" s="22" t="s">
        <v>48</v>
      </c>
      <c r="F1423" s="23" t="s">
        <v>49</v>
      </c>
      <c r="G1423" s="24">
        <v>99.06</v>
      </c>
    </row>
    <row r="1424" spans="1:7">
      <c r="A1424" s="22">
        <v>44063</v>
      </c>
      <c r="B1424" s="22" t="str">
        <f t="shared" si="66"/>
        <v>Aug</v>
      </c>
      <c r="C1424" s="23">
        <f t="shared" si="67"/>
        <v>34</v>
      </c>
      <c r="D1424" s="23" t="str">
        <f t="shared" si="68"/>
        <v>None</v>
      </c>
      <c r="E1424" s="22" t="s">
        <v>38</v>
      </c>
      <c r="F1424" s="23" t="s">
        <v>49</v>
      </c>
      <c r="G1424" s="24">
        <v>128.77000000000001</v>
      </c>
    </row>
    <row r="1425" spans="1:7">
      <c r="A1425" s="22">
        <v>44056</v>
      </c>
      <c r="B1425" s="22" t="str">
        <f t="shared" si="66"/>
        <v>Aug</v>
      </c>
      <c r="C1425" s="23">
        <f t="shared" si="67"/>
        <v>33</v>
      </c>
      <c r="D1425" s="23" t="str">
        <f t="shared" si="68"/>
        <v>None</v>
      </c>
      <c r="E1425" s="22" t="s">
        <v>38</v>
      </c>
      <c r="F1425" s="23" t="s">
        <v>39</v>
      </c>
      <c r="G1425" s="24">
        <v>80.52</v>
      </c>
    </row>
    <row r="1426" spans="1:7">
      <c r="A1426" s="22">
        <v>44012</v>
      </c>
      <c r="B1426" s="22" t="str">
        <f t="shared" si="66"/>
        <v>Jun</v>
      </c>
      <c r="C1426" s="23">
        <f t="shared" si="67"/>
        <v>27</v>
      </c>
      <c r="D1426" s="23" t="str">
        <f t="shared" si="68"/>
        <v>None</v>
      </c>
      <c r="E1426" s="22" t="s">
        <v>45</v>
      </c>
      <c r="F1426" s="23" t="s">
        <v>57</v>
      </c>
      <c r="G1426" s="24">
        <v>46.66</v>
      </c>
    </row>
    <row r="1427" spans="1:7">
      <c r="A1427" s="22">
        <v>43986</v>
      </c>
      <c r="B1427" s="22" t="str">
        <f t="shared" si="66"/>
        <v>Jun</v>
      </c>
      <c r="C1427" s="23">
        <f t="shared" si="67"/>
        <v>23</v>
      </c>
      <c r="D1427" s="23" t="str">
        <f t="shared" si="68"/>
        <v>None</v>
      </c>
      <c r="E1427" s="22" t="s">
        <v>48</v>
      </c>
      <c r="F1427" s="23" t="s">
        <v>49</v>
      </c>
      <c r="G1427" s="24">
        <v>34.56</v>
      </c>
    </row>
    <row r="1428" spans="1:7">
      <c r="A1428" s="22">
        <v>44063</v>
      </c>
      <c r="B1428" s="22" t="str">
        <f t="shared" si="66"/>
        <v>Aug</v>
      </c>
      <c r="C1428" s="23">
        <f t="shared" si="67"/>
        <v>34</v>
      </c>
      <c r="D1428" s="23" t="str">
        <f t="shared" si="68"/>
        <v>None</v>
      </c>
      <c r="E1428" s="22" t="s">
        <v>38</v>
      </c>
      <c r="F1428" s="23" t="s">
        <v>61</v>
      </c>
      <c r="G1428" s="24">
        <v>83.26</v>
      </c>
    </row>
    <row r="1429" spans="1:7">
      <c r="A1429" s="22">
        <v>43962</v>
      </c>
      <c r="B1429" s="22" t="str">
        <f t="shared" si="66"/>
        <v>May</v>
      </c>
      <c r="C1429" s="23">
        <f t="shared" si="67"/>
        <v>20</v>
      </c>
      <c r="D1429" s="23" t="str">
        <f t="shared" si="68"/>
        <v>None</v>
      </c>
      <c r="E1429" s="22" t="s">
        <v>48</v>
      </c>
      <c r="F1429" s="23" t="s">
        <v>58</v>
      </c>
      <c r="G1429" s="24">
        <v>24.98</v>
      </c>
    </row>
    <row r="1430" spans="1:7">
      <c r="A1430" s="22">
        <v>44043</v>
      </c>
      <c r="B1430" s="22" t="str">
        <f t="shared" si="66"/>
        <v>Jul</v>
      </c>
      <c r="C1430" s="23">
        <f t="shared" si="67"/>
        <v>31</v>
      </c>
      <c r="D1430" s="23" t="str">
        <f t="shared" si="68"/>
        <v>None</v>
      </c>
      <c r="E1430" s="22" t="s">
        <v>48</v>
      </c>
      <c r="F1430" s="23" t="s">
        <v>53</v>
      </c>
      <c r="G1430" s="24">
        <v>29.03</v>
      </c>
    </row>
    <row r="1431" spans="1:7">
      <c r="A1431" s="22">
        <v>44057</v>
      </c>
      <c r="B1431" s="22" t="str">
        <f t="shared" si="66"/>
        <v>Aug</v>
      </c>
      <c r="C1431" s="23">
        <f t="shared" si="67"/>
        <v>33</v>
      </c>
      <c r="D1431" s="23" t="str">
        <f t="shared" si="68"/>
        <v>None</v>
      </c>
      <c r="E1431" s="22" t="s">
        <v>48</v>
      </c>
      <c r="F1431" s="23" t="s">
        <v>43</v>
      </c>
      <c r="G1431" s="24">
        <v>57.46</v>
      </c>
    </row>
    <row r="1432" spans="1:7">
      <c r="A1432" s="22">
        <v>44000</v>
      </c>
      <c r="B1432" s="22" t="str">
        <f t="shared" si="66"/>
        <v>Jun</v>
      </c>
      <c r="C1432" s="23">
        <f t="shared" si="67"/>
        <v>25</v>
      </c>
      <c r="D1432" s="23" t="str">
        <f t="shared" si="68"/>
        <v>None</v>
      </c>
      <c r="E1432" s="22" t="s">
        <v>48</v>
      </c>
      <c r="F1432" s="23" t="s">
        <v>58</v>
      </c>
      <c r="G1432" s="24">
        <v>50.96</v>
      </c>
    </row>
    <row r="1433" spans="1:7">
      <c r="A1433" s="22">
        <v>43959</v>
      </c>
      <c r="B1433" s="22" t="str">
        <f t="shared" si="66"/>
        <v>May</v>
      </c>
      <c r="C1433" s="23">
        <f t="shared" si="67"/>
        <v>19</v>
      </c>
      <c r="D1433" s="23" t="str">
        <f t="shared" si="68"/>
        <v>None</v>
      </c>
      <c r="E1433" s="22" t="s">
        <v>48</v>
      </c>
      <c r="F1433" s="23" t="s">
        <v>46</v>
      </c>
      <c r="G1433" s="24">
        <v>50.94</v>
      </c>
    </row>
    <row r="1434" spans="1:7">
      <c r="A1434" s="22">
        <v>43967</v>
      </c>
      <c r="B1434" s="22" t="str">
        <f t="shared" si="66"/>
        <v>May</v>
      </c>
      <c r="C1434" s="23">
        <f t="shared" si="67"/>
        <v>20</v>
      </c>
      <c r="D1434" s="23" t="str">
        <f t="shared" si="68"/>
        <v>None</v>
      </c>
      <c r="E1434" s="22" t="s">
        <v>38</v>
      </c>
      <c r="F1434" s="23" t="s">
        <v>43</v>
      </c>
      <c r="G1434" s="24">
        <v>80.92</v>
      </c>
    </row>
    <row r="1435" spans="1:7">
      <c r="A1435" s="22">
        <v>44041</v>
      </c>
      <c r="B1435" s="22" t="str">
        <f t="shared" si="66"/>
        <v>Jul</v>
      </c>
      <c r="C1435" s="23">
        <f t="shared" si="67"/>
        <v>31</v>
      </c>
      <c r="D1435" s="23" t="str">
        <f t="shared" si="68"/>
        <v>None</v>
      </c>
      <c r="E1435" s="22" t="s">
        <v>38</v>
      </c>
      <c r="F1435" s="23" t="s">
        <v>53</v>
      </c>
      <c r="G1435" s="24">
        <v>627.74</v>
      </c>
    </row>
    <row r="1436" spans="1:7">
      <c r="A1436" s="22">
        <v>44080</v>
      </c>
      <c r="B1436" s="22" t="str">
        <f t="shared" si="66"/>
        <v>Sep</v>
      </c>
      <c r="C1436" s="23">
        <f t="shared" si="67"/>
        <v>37</v>
      </c>
      <c r="D1436" s="23" t="str">
        <f t="shared" si="68"/>
        <v>None</v>
      </c>
      <c r="E1436" s="22" t="s">
        <v>48</v>
      </c>
      <c r="F1436" s="23" t="s">
        <v>49</v>
      </c>
      <c r="G1436" s="24">
        <v>68.599999999999994</v>
      </c>
    </row>
    <row r="1437" spans="1:7">
      <c r="A1437" s="22">
        <v>44061</v>
      </c>
      <c r="B1437" s="22" t="str">
        <f t="shared" si="66"/>
        <v>Aug</v>
      </c>
      <c r="C1437" s="23">
        <f t="shared" si="67"/>
        <v>34</v>
      </c>
      <c r="D1437" s="23" t="str">
        <f t="shared" si="68"/>
        <v>None</v>
      </c>
      <c r="E1437" s="22" t="s">
        <v>45</v>
      </c>
      <c r="F1437" s="23" t="s">
        <v>53</v>
      </c>
      <c r="G1437" s="24">
        <v>28.42</v>
      </c>
    </row>
    <row r="1438" spans="1:7">
      <c r="A1438" s="22">
        <v>44007</v>
      </c>
      <c r="B1438" s="22" t="str">
        <f t="shared" si="66"/>
        <v>Jun</v>
      </c>
      <c r="C1438" s="23">
        <f t="shared" si="67"/>
        <v>26</v>
      </c>
      <c r="D1438" s="23" t="str">
        <f t="shared" si="68"/>
        <v>None</v>
      </c>
      <c r="E1438" s="22" t="s">
        <v>48</v>
      </c>
      <c r="F1438" s="23" t="s">
        <v>58</v>
      </c>
      <c r="G1438" s="24">
        <v>24.63</v>
      </c>
    </row>
    <row r="1439" spans="1:7">
      <c r="A1439" s="22">
        <v>44008</v>
      </c>
      <c r="B1439" s="22" t="str">
        <f t="shared" si="66"/>
        <v>Jun</v>
      </c>
      <c r="C1439" s="23">
        <f t="shared" si="67"/>
        <v>26</v>
      </c>
      <c r="D1439" s="23" t="str">
        <f t="shared" si="68"/>
        <v>None</v>
      </c>
      <c r="E1439" s="22" t="s">
        <v>48</v>
      </c>
      <c r="F1439" s="23" t="s">
        <v>57</v>
      </c>
      <c r="G1439" s="24">
        <v>69.849999999999994</v>
      </c>
    </row>
    <row r="1440" spans="1:7">
      <c r="A1440" s="22">
        <v>44045</v>
      </c>
      <c r="B1440" s="22" t="str">
        <f t="shared" si="66"/>
        <v>Aug</v>
      </c>
      <c r="C1440" s="23">
        <f t="shared" si="67"/>
        <v>32</v>
      </c>
      <c r="D1440" s="23" t="str">
        <f t="shared" si="68"/>
        <v>None</v>
      </c>
      <c r="E1440" s="22" t="s">
        <v>38</v>
      </c>
      <c r="F1440" s="23" t="s">
        <v>54</v>
      </c>
      <c r="G1440" s="24">
        <v>357.01</v>
      </c>
    </row>
    <row r="1441" spans="1:7">
      <c r="A1441" s="22">
        <v>44055</v>
      </c>
      <c r="B1441" s="22" t="str">
        <f t="shared" si="66"/>
        <v>Aug</v>
      </c>
      <c r="C1441" s="23">
        <f t="shared" si="67"/>
        <v>33</v>
      </c>
      <c r="D1441" s="23" t="str">
        <f t="shared" si="68"/>
        <v>None</v>
      </c>
      <c r="E1441" s="22" t="s">
        <v>48</v>
      </c>
      <c r="F1441" s="23" t="s">
        <v>56</v>
      </c>
      <c r="G1441" s="24">
        <v>361.57</v>
      </c>
    </row>
    <row r="1442" spans="1:7">
      <c r="A1442" s="22">
        <v>44043</v>
      </c>
      <c r="B1442" s="22" t="str">
        <f t="shared" si="66"/>
        <v>Jul</v>
      </c>
      <c r="C1442" s="23">
        <f t="shared" si="67"/>
        <v>31</v>
      </c>
      <c r="D1442" s="23" t="str">
        <f t="shared" si="68"/>
        <v>None</v>
      </c>
      <c r="E1442" s="22" t="s">
        <v>38</v>
      </c>
      <c r="F1442" s="23" t="s">
        <v>57</v>
      </c>
      <c r="G1442" s="24">
        <v>46.48</v>
      </c>
    </row>
    <row r="1443" spans="1:7">
      <c r="A1443" s="22">
        <v>44102</v>
      </c>
      <c r="B1443" s="22" t="str">
        <f t="shared" si="66"/>
        <v>Sep</v>
      </c>
      <c r="C1443" s="23">
        <f t="shared" si="67"/>
        <v>40</v>
      </c>
      <c r="D1443" s="23" t="str">
        <f t="shared" si="68"/>
        <v>None</v>
      </c>
      <c r="E1443" s="22" t="s">
        <v>48</v>
      </c>
      <c r="F1443" s="23" t="s">
        <v>66</v>
      </c>
      <c r="G1443" s="24">
        <v>19.420000000000002</v>
      </c>
    </row>
    <row r="1444" spans="1:7">
      <c r="A1444" s="22">
        <v>44004</v>
      </c>
      <c r="B1444" s="22" t="str">
        <f t="shared" si="66"/>
        <v>Jun</v>
      </c>
      <c r="C1444" s="23">
        <f t="shared" si="67"/>
        <v>26</v>
      </c>
      <c r="D1444" s="23" t="str">
        <f t="shared" si="68"/>
        <v>None</v>
      </c>
      <c r="E1444" s="22" t="s">
        <v>48</v>
      </c>
      <c r="F1444" s="23" t="s">
        <v>57</v>
      </c>
      <c r="G1444" s="24">
        <v>69.89</v>
      </c>
    </row>
    <row r="1445" spans="1:7">
      <c r="A1445" s="22">
        <v>44047</v>
      </c>
      <c r="B1445" s="22" t="str">
        <f t="shared" si="66"/>
        <v>Aug</v>
      </c>
      <c r="C1445" s="23">
        <f t="shared" si="67"/>
        <v>32</v>
      </c>
      <c r="D1445" s="23" t="str">
        <f t="shared" si="68"/>
        <v>None</v>
      </c>
      <c r="E1445" s="22" t="s">
        <v>48</v>
      </c>
      <c r="F1445" s="23" t="s">
        <v>53</v>
      </c>
      <c r="G1445" s="24">
        <v>29.71</v>
      </c>
    </row>
    <row r="1446" spans="1:7">
      <c r="A1446" s="22">
        <v>44004</v>
      </c>
      <c r="B1446" s="22" t="str">
        <f t="shared" si="66"/>
        <v>Jun</v>
      </c>
      <c r="C1446" s="23">
        <f t="shared" si="67"/>
        <v>26</v>
      </c>
      <c r="D1446" s="23" t="str">
        <f t="shared" si="68"/>
        <v>None</v>
      </c>
      <c r="E1446" s="22" t="s">
        <v>48</v>
      </c>
      <c r="F1446" s="23" t="s">
        <v>49</v>
      </c>
      <c r="G1446" s="24">
        <v>132.71</v>
      </c>
    </row>
    <row r="1447" spans="1:7">
      <c r="A1447" s="22">
        <v>43992</v>
      </c>
      <c r="B1447" s="22" t="str">
        <f t="shared" si="66"/>
        <v>Jun</v>
      </c>
      <c r="C1447" s="23">
        <f t="shared" si="67"/>
        <v>24</v>
      </c>
      <c r="D1447" s="23" t="str">
        <f t="shared" si="68"/>
        <v>None</v>
      </c>
      <c r="E1447" s="22" t="s">
        <v>45</v>
      </c>
      <c r="F1447" s="23" t="s">
        <v>50</v>
      </c>
      <c r="G1447" s="24">
        <v>46.05</v>
      </c>
    </row>
    <row r="1448" spans="1:7">
      <c r="A1448" s="22">
        <v>44007</v>
      </c>
      <c r="B1448" s="22" t="str">
        <f t="shared" si="66"/>
        <v>Jun</v>
      </c>
      <c r="C1448" s="23">
        <f t="shared" si="67"/>
        <v>26</v>
      </c>
      <c r="D1448" s="23" t="str">
        <f t="shared" si="68"/>
        <v>None</v>
      </c>
      <c r="E1448" s="22" t="s">
        <v>48</v>
      </c>
      <c r="F1448" s="23" t="s">
        <v>49</v>
      </c>
      <c r="G1448" s="24">
        <v>68.14</v>
      </c>
    </row>
    <row r="1449" spans="1:7">
      <c r="A1449" s="22">
        <v>43958</v>
      </c>
      <c r="B1449" s="22" t="str">
        <f t="shared" si="66"/>
        <v>May</v>
      </c>
      <c r="C1449" s="23">
        <f t="shared" si="67"/>
        <v>19</v>
      </c>
      <c r="D1449" s="23" t="str">
        <f t="shared" si="68"/>
        <v>None</v>
      </c>
      <c r="E1449" s="22" t="s">
        <v>38</v>
      </c>
      <c r="F1449" s="23" t="s">
        <v>49</v>
      </c>
      <c r="G1449" s="24">
        <v>99.54</v>
      </c>
    </row>
    <row r="1450" spans="1:7">
      <c r="A1450" s="22">
        <v>44074</v>
      </c>
      <c r="B1450" s="22" t="str">
        <f t="shared" si="66"/>
        <v>Aug</v>
      </c>
      <c r="C1450" s="23">
        <f t="shared" si="67"/>
        <v>36</v>
      </c>
      <c r="D1450" s="23" t="str">
        <f t="shared" si="68"/>
        <v>None</v>
      </c>
      <c r="E1450" s="22" t="s">
        <v>38</v>
      </c>
      <c r="F1450" s="23" t="s">
        <v>49</v>
      </c>
      <c r="G1450" s="24">
        <v>99.9</v>
      </c>
    </row>
    <row r="1451" spans="1:7">
      <c r="A1451" s="22">
        <v>44003</v>
      </c>
      <c r="B1451" s="22" t="str">
        <f t="shared" si="66"/>
        <v>Jun</v>
      </c>
      <c r="C1451" s="23">
        <f t="shared" si="67"/>
        <v>26</v>
      </c>
      <c r="D1451" s="23" t="str">
        <f t="shared" si="68"/>
        <v>None</v>
      </c>
      <c r="E1451" s="22" t="s">
        <v>48</v>
      </c>
      <c r="F1451" s="23" t="s">
        <v>58</v>
      </c>
      <c r="G1451" s="24">
        <v>69.7</v>
      </c>
    </row>
    <row r="1452" spans="1:7">
      <c r="A1452" s="22">
        <v>44054</v>
      </c>
      <c r="B1452" s="22" t="str">
        <f t="shared" si="66"/>
        <v>Aug</v>
      </c>
      <c r="C1452" s="23">
        <f t="shared" si="67"/>
        <v>33</v>
      </c>
      <c r="D1452" s="23" t="str">
        <f t="shared" si="68"/>
        <v>None</v>
      </c>
      <c r="E1452" s="22" t="s">
        <v>38</v>
      </c>
      <c r="F1452" s="23" t="s">
        <v>49</v>
      </c>
      <c r="G1452" s="24">
        <v>66.400000000000006</v>
      </c>
    </row>
    <row r="1453" spans="1:7">
      <c r="A1453" s="22">
        <v>43978</v>
      </c>
      <c r="B1453" s="22" t="str">
        <f t="shared" si="66"/>
        <v>May</v>
      </c>
      <c r="C1453" s="23">
        <f t="shared" si="67"/>
        <v>22</v>
      </c>
      <c r="D1453" s="23" t="str">
        <f t="shared" si="68"/>
        <v>None</v>
      </c>
      <c r="E1453" s="22" t="s">
        <v>45</v>
      </c>
      <c r="F1453" s="23" t="s">
        <v>43</v>
      </c>
      <c r="G1453" s="24">
        <v>80.040000000000006</v>
      </c>
    </row>
    <row r="1454" spans="1:7">
      <c r="A1454" s="22">
        <v>44057</v>
      </c>
      <c r="B1454" s="22" t="str">
        <f t="shared" si="66"/>
        <v>Aug</v>
      </c>
      <c r="C1454" s="23">
        <f t="shared" si="67"/>
        <v>33</v>
      </c>
      <c r="D1454" s="23" t="str">
        <f t="shared" si="68"/>
        <v>None</v>
      </c>
      <c r="E1454" s="22" t="s">
        <v>38</v>
      </c>
      <c r="F1454" s="23" t="s">
        <v>66</v>
      </c>
      <c r="G1454" s="24">
        <v>57.55</v>
      </c>
    </row>
    <row r="1455" spans="1:7">
      <c r="A1455" s="22">
        <v>44054</v>
      </c>
      <c r="B1455" s="22" t="str">
        <f t="shared" si="66"/>
        <v>Aug</v>
      </c>
      <c r="C1455" s="23">
        <f t="shared" si="67"/>
        <v>33</v>
      </c>
      <c r="D1455" s="23" t="str">
        <f t="shared" si="68"/>
        <v>None</v>
      </c>
      <c r="E1455" s="22" t="s">
        <v>48</v>
      </c>
      <c r="F1455" s="23" t="s">
        <v>57</v>
      </c>
      <c r="G1455" s="24">
        <v>46.61</v>
      </c>
    </row>
    <row r="1456" spans="1:7">
      <c r="A1456" s="22">
        <v>44057</v>
      </c>
      <c r="B1456" s="22" t="str">
        <f t="shared" si="66"/>
        <v>Aug</v>
      </c>
      <c r="C1456" s="23">
        <f t="shared" si="67"/>
        <v>33</v>
      </c>
      <c r="D1456" s="23" t="str">
        <f t="shared" si="68"/>
        <v>None</v>
      </c>
      <c r="E1456" s="22" t="s">
        <v>38</v>
      </c>
      <c r="F1456" s="23" t="s">
        <v>43</v>
      </c>
      <c r="G1456" s="24">
        <v>20.64</v>
      </c>
    </row>
    <row r="1457" spans="1:7">
      <c r="A1457" s="22">
        <v>44044</v>
      </c>
      <c r="B1457" s="22" t="str">
        <f t="shared" si="66"/>
        <v>Aug</v>
      </c>
      <c r="C1457" s="23">
        <f t="shared" si="67"/>
        <v>31</v>
      </c>
      <c r="D1457" s="23" t="str">
        <f t="shared" si="68"/>
        <v>None</v>
      </c>
      <c r="E1457" s="22" t="s">
        <v>38</v>
      </c>
      <c r="F1457" s="23" t="s">
        <v>49</v>
      </c>
      <c r="G1457" s="24">
        <v>68.989999999999995</v>
      </c>
    </row>
    <row r="1458" spans="1:7">
      <c r="A1458" s="22">
        <v>44021</v>
      </c>
      <c r="B1458" s="22" t="str">
        <f t="shared" si="66"/>
        <v>Jul</v>
      </c>
      <c r="C1458" s="23">
        <f t="shared" si="67"/>
        <v>28</v>
      </c>
      <c r="D1458" s="23" t="str">
        <f t="shared" si="68"/>
        <v>None</v>
      </c>
      <c r="E1458" s="22" t="s">
        <v>48</v>
      </c>
      <c r="F1458" s="23" t="s">
        <v>50</v>
      </c>
      <c r="G1458" s="24">
        <v>69.37</v>
      </c>
    </row>
    <row r="1459" spans="1:7">
      <c r="A1459" s="22">
        <v>44025</v>
      </c>
      <c r="B1459" s="22" t="str">
        <f t="shared" si="66"/>
        <v>Jul</v>
      </c>
      <c r="C1459" s="23">
        <f t="shared" si="67"/>
        <v>29</v>
      </c>
      <c r="D1459" s="23" t="str">
        <f t="shared" si="68"/>
        <v>None</v>
      </c>
      <c r="E1459" s="22" t="s">
        <v>48</v>
      </c>
      <c r="F1459" s="23" t="s">
        <v>39</v>
      </c>
      <c r="G1459" s="24">
        <v>80.55</v>
      </c>
    </row>
    <row r="1460" spans="1:7">
      <c r="A1460" s="22">
        <v>44050</v>
      </c>
      <c r="B1460" s="22" t="str">
        <f t="shared" si="66"/>
        <v>Aug</v>
      </c>
      <c r="C1460" s="23">
        <f t="shared" si="67"/>
        <v>32</v>
      </c>
      <c r="D1460" s="23" t="str">
        <f t="shared" si="68"/>
        <v>None</v>
      </c>
      <c r="E1460" s="22" t="s">
        <v>38</v>
      </c>
      <c r="F1460" s="23" t="s">
        <v>61</v>
      </c>
      <c r="G1460" s="24">
        <v>80.150000000000006</v>
      </c>
    </row>
    <row r="1461" spans="1:7">
      <c r="A1461" s="22">
        <v>44012</v>
      </c>
      <c r="B1461" s="22" t="str">
        <f t="shared" si="66"/>
        <v>Jun</v>
      </c>
      <c r="C1461" s="23">
        <f t="shared" si="67"/>
        <v>27</v>
      </c>
      <c r="D1461" s="23" t="str">
        <f t="shared" si="68"/>
        <v>None</v>
      </c>
      <c r="E1461" s="22" t="s">
        <v>48</v>
      </c>
      <c r="F1461" s="23" t="s">
        <v>56</v>
      </c>
      <c r="G1461" s="24">
        <v>20.86</v>
      </c>
    </row>
    <row r="1462" spans="1:7">
      <c r="A1462" s="22">
        <v>44020</v>
      </c>
      <c r="B1462" s="22" t="str">
        <f t="shared" si="66"/>
        <v>Jul</v>
      </c>
      <c r="C1462" s="23">
        <f t="shared" si="67"/>
        <v>28</v>
      </c>
      <c r="D1462" s="23" t="str">
        <f t="shared" si="68"/>
        <v>None</v>
      </c>
      <c r="E1462" s="22" t="s">
        <v>38</v>
      </c>
      <c r="F1462" s="23" t="s">
        <v>58</v>
      </c>
      <c r="G1462" s="24">
        <v>92.02</v>
      </c>
    </row>
    <row r="1463" spans="1:7">
      <c r="A1463" s="22">
        <v>43996</v>
      </c>
      <c r="B1463" s="22" t="str">
        <f t="shared" si="66"/>
        <v>Jun</v>
      </c>
      <c r="C1463" s="23">
        <f t="shared" si="67"/>
        <v>25</v>
      </c>
      <c r="D1463" s="23" t="str">
        <f t="shared" si="68"/>
        <v>None</v>
      </c>
      <c r="E1463" s="22" t="s">
        <v>48</v>
      </c>
      <c r="F1463" s="23" t="s">
        <v>49</v>
      </c>
      <c r="G1463" s="24">
        <v>136.16</v>
      </c>
    </row>
    <row r="1464" spans="1:7">
      <c r="A1464" s="22">
        <v>44012</v>
      </c>
      <c r="B1464" s="22" t="str">
        <f t="shared" si="66"/>
        <v>Jun</v>
      </c>
      <c r="C1464" s="23">
        <f t="shared" si="67"/>
        <v>27</v>
      </c>
      <c r="D1464" s="23" t="str">
        <f t="shared" si="68"/>
        <v>None</v>
      </c>
      <c r="E1464" s="22" t="s">
        <v>45</v>
      </c>
      <c r="F1464" s="23" t="s">
        <v>54</v>
      </c>
      <c r="G1464" s="24">
        <v>406.37</v>
      </c>
    </row>
    <row r="1465" spans="1:7">
      <c r="A1465" s="22">
        <v>44012</v>
      </c>
      <c r="B1465" s="22" t="str">
        <f t="shared" si="66"/>
        <v>Jun</v>
      </c>
      <c r="C1465" s="23">
        <f t="shared" si="67"/>
        <v>27</v>
      </c>
      <c r="D1465" s="23" t="str">
        <f t="shared" si="68"/>
        <v>None</v>
      </c>
      <c r="E1465" s="22" t="s">
        <v>48</v>
      </c>
      <c r="F1465" s="23" t="s">
        <v>50</v>
      </c>
      <c r="G1465" s="24">
        <v>22.12</v>
      </c>
    </row>
    <row r="1466" spans="1:7">
      <c r="A1466" s="22">
        <v>43996</v>
      </c>
      <c r="B1466" s="22" t="str">
        <f t="shared" si="66"/>
        <v>Jun</v>
      </c>
      <c r="C1466" s="23">
        <f t="shared" si="67"/>
        <v>25</v>
      </c>
      <c r="D1466" s="23" t="str">
        <f t="shared" si="68"/>
        <v>None</v>
      </c>
      <c r="E1466" s="22" t="s">
        <v>48</v>
      </c>
      <c r="F1466" s="23" t="s">
        <v>54</v>
      </c>
      <c r="G1466" s="24">
        <v>94.75</v>
      </c>
    </row>
    <row r="1467" spans="1:7">
      <c r="A1467" s="22">
        <v>43989</v>
      </c>
      <c r="B1467" s="22" t="str">
        <f t="shared" si="66"/>
        <v>Jun</v>
      </c>
      <c r="C1467" s="23">
        <f t="shared" si="67"/>
        <v>24</v>
      </c>
      <c r="D1467" s="23" t="str">
        <f t="shared" si="68"/>
        <v>None</v>
      </c>
      <c r="E1467" s="22" t="s">
        <v>48</v>
      </c>
      <c r="F1467" s="23" t="s">
        <v>49</v>
      </c>
      <c r="G1467" s="24">
        <v>99.43</v>
      </c>
    </row>
    <row r="1468" spans="1:7">
      <c r="A1468" s="22">
        <v>44034</v>
      </c>
      <c r="B1468" s="22" t="str">
        <f t="shared" si="66"/>
        <v>Jul</v>
      </c>
      <c r="C1468" s="23">
        <f t="shared" si="67"/>
        <v>30</v>
      </c>
      <c r="D1468" s="23" t="str">
        <f t="shared" si="68"/>
        <v>None</v>
      </c>
      <c r="E1468" s="22" t="s">
        <v>45</v>
      </c>
      <c r="F1468" s="23" t="s">
        <v>57</v>
      </c>
      <c r="G1468" s="24">
        <v>46.48</v>
      </c>
    </row>
    <row r="1469" spans="1:7">
      <c r="A1469" s="22">
        <v>44053</v>
      </c>
      <c r="B1469" s="22" t="str">
        <f t="shared" si="66"/>
        <v>Aug</v>
      </c>
      <c r="C1469" s="23">
        <f t="shared" si="67"/>
        <v>33</v>
      </c>
      <c r="D1469" s="23" t="str">
        <f t="shared" si="68"/>
        <v>None</v>
      </c>
      <c r="E1469" s="22" t="s">
        <v>38</v>
      </c>
      <c r="F1469" s="23" t="s">
        <v>57</v>
      </c>
      <c r="G1469" s="24">
        <v>23.49</v>
      </c>
    </row>
    <row r="1470" spans="1:7">
      <c r="A1470" s="22">
        <v>44001</v>
      </c>
      <c r="B1470" s="22" t="str">
        <f t="shared" si="66"/>
        <v>Jun</v>
      </c>
      <c r="C1470" s="23">
        <f t="shared" si="67"/>
        <v>25</v>
      </c>
      <c r="D1470" s="23" t="str">
        <f t="shared" si="68"/>
        <v>None</v>
      </c>
      <c r="E1470" s="22" t="s">
        <v>38</v>
      </c>
      <c r="F1470" s="23" t="s">
        <v>43</v>
      </c>
      <c r="G1470" s="24">
        <v>38.979999999999997</v>
      </c>
    </row>
    <row r="1471" spans="1:7">
      <c r="A1471" s="22">
        <v>44069</v>
      </c>
      <c r="B1471" s="22" t="str">
        <f t="shared" si="66"/>
        <v>Aug</v>
      </c>
      <c r="C1471" s="23">
        <f t="shared" si="67"/>
        <v>35</v>
      </c>
      <c r="D1471" s="23" t="str">
        <f t="shared" si="68"/>
        <v>None</v>
      </c>
      <c r="E1471" s="22" t="s">
        <v>48</v>
      </c>
      <c r="F1471" s="23" t="s">
        <v>49</v>
      </c>
      <c r="G1471" s="24">
        <v>32.01</v>
      </c>
    </row>
    <row r="1472" spans="1:7">
      <c r="A1472" s="22">
        <v>44044</v>
      </c>
      <c r="B1472" s="22" t="str">
        <f t="shared" si="66"/>
        <v>Aug</v>
      </c>
      <c r="C1472" s="23">
        <f t="shared" si="67"/>
        <v>31</v>
      </c>
      <c r="D1472" s="23" t="str">
        <f t="shared" si="68"/>
        <v>None</v>
      </c>
      <c r="E1472" s="22" t="s">
        <v>38</v>
      </c>
      <c r="F1472" s="23" t="s">
        <v>61</v>
      </c>
      <c r="G1472" s="24">
        <v>496.26</v>
      </c>
    </row>
    <row r="1473" spans="1:7">
      <c r="A1473" s="22">
        <v>44060</v>
      </c>
      <c r="B1473" s="22" t="str">
        <f t="shared" si="66"/>
        <v>Aug</v>
      </c>
      <c r="C1473" s="23">
        <f t="shared" si="67"/>
        <v>34</v>
      </c>
      <c r="D1473" s="23" t="str">
        <f t="shared" si="68"/>
        <v>None</v>
      </c>
      <c r="E1473" s="22" t="s">
        <v>45</v>
      </c>
      <c r="F1473" s="23" t="s">
        <v>50</v>
      </c>
      <c r="G1473" s="24">
        <v>69.11</v>
      </c>
    </row>
    <row r="1474" spans="1:7">
      <c r="A1474" s="22">
        <v>43991</v>
      </c>
      <c r="B1474" s="22" t="str">
        <f t="shared" si="66"/>
        <v>Jun</v>
      </c>
      <c r="C1474" s="23">
        <f t="shared" si="67"/>
        <v>24</v>
      </c>
      <c r="D1474" s="23" t="str">
        <f t="shared" si="68"/>
        <v>None</v>
      </c>
      <c r="E1474" s="22" t="s">
        <v>38</v>
      </c>
      <c r="F1474" s="23" t="s">
        <v>50</v>
      </c>
      <c r="G1474" s="24">
        <v>46.92</v>
      </c>
    </row>
    <row r="1475" spans="1:7">
      <c r="A1475" s="22">
        <v>43996</v>
      </c>
      <c r="B1475" s="22" t="str">
        <f t="shared" si="66"/>
        <v>Jun</v>
      </c>
      <c r="C1475" s="23">
        <f t="shared" si="67"/>
        <v>25</v>
      </c>
      <c r="D1475" s="23" t="str">
        <f t="shared" si="68"/>
        <v>None</v>
      </c>
      <c r="E1475" s="22" t="s">
        <v>48</v>
      </c>
      <c r="F1475" s="23" t="s">
        <v>43</v>
      </c>
      <c r="G1475" s="24">
        <v>19.93</v>
      </c>
    </row>
    <row r="1476" spans="1:7">
      <c r="A1476" s="22">
        <v>44012</v>
      </c>
      <c r="B1476" s="22" t="str">
        <f t="shared" si="66"/>
        <v>Jun</v>
      </c>
      <c r="C1476" s="23">
        <f t="shared" si="67"/>
        <v>27</v>
      </c>
      <c r="D1476" s="23" t="str">
        <f t="shared" si="68"/>
        <v>None</v>
      </c>
      <c r="E1476" s="22" t="s">
        <v>48</v>
      </c>
      <c r="F1476" s="23" t="s">
        <v>66</v>
      </c>
      <c r="G1476" s="24">
        <v>57.54</v>
      </c>
    </row>
    <row r="1477" spans="1:7">
      <c r="A1477" s="22">
        <v>44076</v>
      </c>
      <c r="B1477" s="22" t="str">
        <f t="shared" si="66"/>
        <v>Sep</v>
      </c>
      <c r="C1477" s="23">
        <f t="shared" si="67"/>
        <v>36</v>
      </c>
      <c r="D1477" s="23" t="str">
        <f t="shared" si="68"/>
        <v>None</v>
      </c>
      <c r="E1477" s="22" t="s">
        <v>48</v>
      </c>
      <c r="F1477" s="23" t="s">
        <v>43</v>
      </c>
      <c r="G1477" s="24">
        <v>160.07</v>
      </c>
    </row>
    <row r="1478" spans="1:7">
      <c r="A1478" s="22">
        <v>44078</v>
      </c>
      <c r="B1478" s="22" t="str">
        <f t="shared" ref="B1478:B1541" si="69">TEXT(A1478,"mmm")</f>
        <v>Sep</v>
      </c>
      <c r="C1478" s="23">
        <f t="shared" ref="C1478:C1541" si="70">WEEKNUM(A1478)</f>
        <v>36</v>
      </c>
      <c r="D1478" s="23" t="str">
        <f t="shared" ref="D1478:D1541" si="71">IFERROR(VLOOKUP(C1478,$AV$7:$AW$14,2,0),"None")</f>
        <v>None</v>
      </c>
      <c r="E1478" s="22" t="s">
        <v>45</v>
      </c>
      <c r="F1478" s="23" t="s">
        <v>49</v>
      </c>
      <c r="G1478" s="24">
        <v>132.12</v>
      </c>
    </row>
    <row r="1479" spans="1:7">
      <c r="A1479" s="22">
        <v>44011</v>
      </c>
      <c r="B1479" s="22" t="str">
        <f t="shared" si="69"/>
        <v>Jun</v>
      </c>
      <c r="C1479" s="23">
        <f t="shared" si="70"/>
        <v>27</v>
      </c>
      <c r="D1479" s="23" t="str">
        <f t="shared" si="71"/>
        <v>None</v>
      </c>
      <c r="E1479" s="22" t="s">
        <v>38</v>
      </c>
      <c r="F1479" s="23" t="s">
        <v>43</v>
      </c>
      <c r="G1479" s="24">
        <v>341.17</v>
      </c>
    </row>
    <row r="1480" spans="1:7">
      <c r="A1480" s="22">
        <v>43955</v>
      </c>
      <c r="B1480" s="22" t="str">
        <f t="shared" si="69"/>
        <v>May</v>
      </c>
      <c r="C1480" s="23">
        <f t="shared" si="70"/>
        <v>19</v>
      </c>
      <c r="D1480" s="23" t="str">
        <f t="shared" si="71"/>
        <v>None</v>
      </c>
      <c r="E1480" s="22" t="s">
        <v>48</v>
      </c>
      <c r="F1480" s="23" t="s">
        <v>58</v>
      </c>
      <c r="G1480" s="24">
        <v>23.93</v>
      </c>
    </row>
    <row r="1481" spans="1:7">
      <c r="A1481" s="22">
        <v>43992</v>
      </c>
      <c r="B1481" s="22" t="str">
        <f t="shared" si="69"/>
        <v>Jun</v>
      </c>
      <c r="C1481" s="23">
        <f t="shared" si="70"/>
        <v>24</v>
      </c>
      <c r="D1481" s="23" t="str">
        <f t="shared" si="71"/>
        <v>None</v>
      </c>
      <c r="E1481" s="22" t="s">
        <v>45</v>
      </c>
      <c r="F1481" s="23" t="s">
        <v>46</v>
      </c>
      <c r="G1481" s="24">
        <v>50.36</v>
      </c>
    </row>
    <row r="1482" spans="1:7">
      <c r="A1482" s="22">
        <v>44061</v>
      </c>
      <c r="B1482" s="22" t="str">
        <f t="shared" si="69"/>
        <v>Aug</v>
      </c>
      <c r="C1482" s="23">
        <f t="shared" si="70"/>
        <v>34</v>
      </c>
      <c r="D1482" s="23" t="str">
        <f t="shared" si="71"/>
        <v>None</v>
      </c>
      <c r="E1482" s="22" t="s">
        <v>38</v>
      </c>
      <c r="F1482" s="23" t="s">
        <v>49</v>
      </c>
      <c r="G1482" s="24">
        <v>102.49</v>
      </c>
    </row>
    <row r="1483" spans="1:7">
      <c r="A1483" s="22">
        <v>43998</v>
      </c>
      <c r="B1483" s="22" t="str">
        <f t="shared" si="69"/>
        <v>Jun</v>
      </c>
      <c r="C1483" s="23">
        <f t="shared" si="70"/>
        <v>25</v>
      </c>
      <c r="D1483" s="23" t="str">
        <f t="shared" si="71"/>
        <v>None</v>
      </c>
      <c r="E1483" s="22" t="s">
        <v>48</v>
      </c>
      <c r="F1483" s="23" t="s">
        <v>49</v>
      </c>
      <c r="G1483" s="24">
        <v>66.41</v>
      </c>
    </row>
    <row r="1484" spans="1:7">
      <c r="A1484" s="22">
        <v>44060</v>
      </c>
      <c r="B1484" s="22" t="str">
        <f t="shared" si="69"/>
        <v>Aug</v>
      </c>
      <c r="C1484" s="23">
        <f t="shared" si="70"/>
        <v>34</v>
      </c>
      <c r="D1484" s="23" t="str">
        <f t="shared" si="71"/>
        <v>None</v>
      </c>
      <c r="E1484" s="22" t="s">
        <v>38</v>
      </c>
      <c r="F1484" s="23" t="s">
        <v>53</v>
      </c>
      <c r="G1484" s="24">
        <v>28.58</v>
      </c>
    </row>
    <row r="1485" spans="1:7">
      <c r="A1485" s="22">
        <v>44073</v>
      </c>
      <c r="B1485" s="22" t="str">
        <f t="shared" si="69"/>
        <v>Aug</v>
      </c>
      <c r="C1485" s="23">
        <f t="shared" si="70"/>
        <v>36</v>
      </c>
      <c r="D1485" s="23" t="str">
        <f t="shared" si="71"/>
        <v>None</v>
      </c>
      <c r="E1485" s="22" t="s">
        <v>48</v>
      </c>
      <c r="F1485" s="23" t="s">
        <v>54</v>
      </c>
      <c r="G1485" s="24">
        <v>24.26</v>
      </c>
    </row>
    <row r="1486" spans="1:7">
      <c r="A1486" s="22">
        <v>44046</v>
      </c>
      <c r="B1486" s="22" t="str">
        <f t="shared" si="69"/>
        <v>Aug</v>
      </c>
      <c r="C1486" s="23">
        <f t="shared" si="70"/>
        <v>32</v>
      </c>
      <c r="D1486" s="23" t="str">
        <f t="shared" si="71"/>
        <v>None</v>
      </c>
      <c r="E1486" s="22" t="s">
        <v>38</v>
      </c>
      <c r="F1486" s="23" t="s">
        <v>46</v>
      </c>
      <c r="G1486" s="24">
        <v>69.52</v>
      </c>
    </row>
    <row r="1487" spans="1:7">
      <c r="A1487" s="22">
        <v>44057</v>
      </c>
      <c r="B1487" s="22" t="str">
        <f t="shared" si="69"/>
        <v>Aug</v>
      </c>
      <c r="C1487" s="23">
        <f t="shared" si="70"/>
        <v>33</v>
      </c>
      <c r="D1487" s="23" t="str">
        <f t="shared" si="71"/>
        <v>None</v>
      </c>
      <c r="E1487" s="22" t="s">
        <v>48</v>
      </c>
      <c r="F1487" s="23" t="s">
        <v>58</v>
      </c>
      <c r="G1487" s="24">
        <v>69.86</v>
      </c>
    </row>
    <row r="1488" spans="1:7">
      <c r="A1488" s="22">
        <v>43989</v>
      </c>
      <c r="B1488" s="22" t="str">
        <f t="shared" si="69"/>
        <v>Jun</v>
      </c>
      <c r="C1488" s="23">
        <f t="shared" si="70"/>
        <v>24</v>
      </c>
      <c r="D1488" s="23" t="str">
        <f t="shared" si="71"/>
        <v>None</v>
      </c>
      <c r="E1488" s="22" t="s">
        <v>38</v>
      </c>
      <c r="F1488" s="23" t="s">
        <v>61</v>
      </c>
      <c r="G1488" s="24">
        <v>28.4</v>
      </c>
    </row>
    <row r="1489" spans="1:7">
      <c r="A1489" s="22">
        <v>44063</v>
      </c>
      <c r="B1489" s="22" t="str">
        <f t="shared" si="69"/>
        <v>Aug</v>
      </c>
      <c r="C1489" s="23">
        <f t="shared" si="70"/>
        <v>34</v>
      </c>
      <c r="D1489" s="23" t="str">
        <f t="shared" si="71"/>
        <v>None</v>
      </c>
      <c r="E1489" s="22" t="s">
        <v>38</v>
      </c>
      <c r="F1489" s="23" t="s">
        <v>56</v>
      </c>
      <c r="G1489" s="24">
        <v>19.690000000000001</v>
      </c>
    </row>
    <row r="1490" spans="1:7">
      <c r="A1490" s="22">
        <v>43999</v>
      </c>
      <c r="B1490" s="22" t="str">
        <f t="shared" si="69"/>
        <v>Jun</v>
      </c>
      <c r="C1490" s="23">
        <f t="shared" si="70"/>
        <v>25</v>
      </c>
      <c r="D1490" s="23" t="str">
        <f t="shared" si="71"/>
        <v>None</v>
      </c>
      <c r="E1490" s="22" t="s">
        <v>48</v>
      </c>
      <c r="F1490" s="23" t="s">
        <v>66</v>
      </c>
      <c r="G1490" s="24">
        <v>38.35</v>
      </c>
    </row>
    <row r="1491" spans="1:7">
      <c r="A1491" s="22">
        <v>44047</v>
      </c>
      <c r="B1491" s="22" t="str">
        <f t="shared" si="69"/>
        <v>Aug</v>
      </c>
      <c r="C1491" s="23">
        <f t="shared" si="70"/>
        <v>32</v>
      </c>
      <c r="D1491" s="23" t="str">
        <f t="shared" si="71"/>
        <v>None</v>
      </c>
      <c r="E1491" s="22" t="s">
        <v>38</v>
      </c>
      <c r="F1491" s="23" t="s">
        <v>56</v>
      </c>
      <c r="G1491" s="24">
        <v>42.8</v>
      </c>
    </row>
    <row r="1492" spans="1:7">
      <c r="A1492" s="22">
        <v>44006</v>
      </c>
      <c r="B1492" s="22" t="str">
        <f t="shared" si="69"/>
        <v>Jun</v>
      </c>
      <c r="C1492" s="23">
        <f t="shared" si="70"/>
        <v>26</v>
      </c>
      <c r="D1492" s="23" t="str">
        <f t="shared" si="71"/>
        <v>None</v>
      </c>
      <c r="E1492" s="22" t="s">
        <v>48</v>
      </c>
      <c r="F1492" s="23" t="s">
        <v>58</v>
      </c>
      <c r="G1492" s="24">
        <v>48.82</v>
      </c>
    </row>
    <row r="1493" spans="1:7">
      <c r="A1493" s="22">
        <v>43996</v>
      </c>
      <c r="B1493" s="22" t="str">
        <f t="shared" si="69"/>
        <v>Jun</v>
      </c>
      <c r="C1493" s="23">
        <f t="shared" si="70"/>
        <v>25</v>
      </c>
      <c r="D1493" s="23" t="str">
        <f t="shared" si="71"/>
        <v>None</v>
      </c>
      <c r="E1493" s="22" t="s">
        <v>38</v>
      </c>
      <c r="F1493" s="23" t="s">
        <v>56</v>
      </c>
      <c r="G1493" s="24">
        <v>57.91</v>
      </c>
    </row>
    <row r="1494" spans="1:7">
      <c r="A1494" s="22">
        <v>44048</v>
      </c>
      <c r="B1494" s="22" t="str">
        <f t="shared" si="69"/>
        <v>Aug</v>
      </c>
      <c r="C1494" s="23">
        <f t="shared" si="70"/>
        <v>32</v>
      </c>
      <c r="D1494" s="23" t="str">
        <f t="shared" si="71"/>
        <v>None</v>
      </c>
      <c r="E1494" s="22" t="s">
        <v>38</v>
      </c>
      <c r="F1494" s="23" t="s">
        <v>56</v>
      </c>
      <c r="G1494" s="24">
        <v>60.43</v>
      </c>
    </row>
    <row r="1495" spans="1:7">
      <c r="A1495" s="22">
        <v>43993</v>
      </c>
      <c r="B1495" s="22" t="str">
        <f t="shared" si="69"/>
        <v>Jun</v>
      </c>
      <c r="C1495" s="23">
        <f t="shared" si="70"/>
        <v>24</v>
      </c>
      <c r="D1495" s="23" t="str">
        <f t="shared" si="71"/>
        <v>None</v>
      </c>
      <c r="E1495" s="22" t="s">
        <v>48</v>
      </c>
      <c r="F1495" s="23" t="s">
        <v>50</v>
      </c>
      <c r="G1495" s="24">
        <v>70</v>
      </c>
    </row>
    <row r="1496" spans="1:7">
      <c r="A1496" s="22">
        <v>44039</v>
      </c>
      <c r="B1496" s="22" t="str">
        <f t="shared" si="69"/>
        <v>Jul</v>
      </c>
      <c r="C1496" s="23">
        <f t="shared" si="70"/>
        <v>31</v>
      </c>
      <c r="D1496" s="23" t="str">
        <f t="shared" si="71"/>
        <v>None</v>
      </c>
      <c r="E1496" s="22" t="s">
        <v>48</v>
      </c>
      <c r="F1496" s="23" t="s">
        <v>58</v>
      </c>
      <c r="G1496" s="24">
        <v>72.58</v>
      </c>
    </row>
    <row r="1497" spans="1:7">
      <c r="A1497" s="22">
        <v>44007</v>
      </c>
      <c r="B1497" s="22" t="str">
        <f t="shared" si="69"/>
        <v>Jun</v>
      </c>
      <c r="C1497" s="23">
        <f t="shared" si="70"/>
        <v>26</v>
      </c>
      <c r="D1497" s="23" t="str">
        <f t="shared" si="71"/>
        <v>None</v>
      </c>
      <c r="E1497" s="22" t="s">
        <v>38</v>
      </c>
      <c r="F1497" s="23" t="s">
        <v>49</v>
      </c>
      <c r="G1497" s="24">
        <v>68.63</v>
      </c>
    </row>
    <row r="1498" spans="1:7">
      <c r="A1498" s="22">
        <v>44004</v>
      </c>
      <c r="B1498" s="22" t="str">
        <f t="shared" si="69"/>
        <v>Jun</v>
      </c>
      <c r="C1498" s="23">
        <f t="shared" si="70"/>
        <v>26</v>
      </c>
      <c r="D1498" s="23" t="str">
        <f t="shared" si="71"/>
        <v>None</v>
      </c>
      <c r="E1498" s="22" t="s">
        <v>38</v>
      </c>
      <c r="F1498" s="23" t="s">
        <v>57</v>
      </c>
      <c r="G1498" s="24">
        <v>23.17</v>
      </c>
    </row>
    <row r="1499" spans="1:7">
      <c r="A1499" s="22">
        <v>44010</v>
      </c>
      <c r="B1499" s="22" t="str">
        <f t="shared" si="69"/>
        <v>Jun</v>
      </c>
      <c r="C1499" s="23">
        <f t="shared" si="70"/>
        <v>27</v>
      </c>
      <c r="D1499" s="23" t="str">
        <f t="shared" si="71"/>
        <v>None</v>
      </c>
      <c r="E1499" s="22" t="s">
        <v>48</v>
      </c>
      <c r="F1499" s="23" t="s">
        <v>66</v>
      </c>
      <c r="G1499" s="24">
        <v>57.22</v>
      </c>
    </row>
    <row r="1500" spans="1:7">
      <c r="A1500" s="22">
        <v>43987</v>
      </c>
      <c r="B1500" s="22" t="str">
        <f t="shared" si="69"/>
        <v>Jun</v>
      </c>
      <c r="C1500" s="23">
        <f t="shared" si="70"/>
        <v>23</v>
      </c>
      <c r="D1500" s="23" t="str">
        <f t="shared" si="71"/>
        <v>None</v>
      </c>
      <c r="E1500" s="22" t="s">
        <v>48</v>
      </c>
      <c r="F1500" s="23" t="s">
        <v>58</v>
      </c>
      <c r="G1500" s="24">
        <v>96.2</v>
      </c>
    </row>
    <row r="1501" spans="1:7">
      <c r="A1501" s="22">
        <v>44051</v>
      </c>
      <c r="B1501" s="22" t="str">
        <f t="shared" si="69"/>
        <v>Aug</v>
      </c>
      <c r="C1501" s="23">
        <f t="shared" si="70"/>
        <v>32</v>
      </c>
      <c r="D1501" s="23" t="str">
        <f t="shared" si="71"/>
        <v>None</v>
      </c>
      <c r="E1501" s="22" t="s">
        <v>38</v>
      </c>
      <c r="F1501" s="23" t="s">
        <v>50</v>
      </c>
      <c r="G1501" s="24">
        <v>69.31</v>
      </c>
    </row>
    <row r="1502" spans="1:7">
      <c r="A1502" s="22">
        <v>44004</v>
      </c>
      <c r="B1502" s="22" t="str">
        <f t="shared" si="69"/>
        <v>Jun</v>
      </c>
      <c r="C1502" s="23">
        <f t="shared" si="70"/>
        <v>26</v>
      </c>
      <c r="D1502" s="23" t="str">
        <f t="shared" si="71"/>
        <v>None</v>
      </c>
      <c r="E1502" s="22" t="s">
        <v>38</v>
      </c>
      <c r="F1502" s="23" t="s">
        <v>43</v>
      </c>
      <c r="G1502" s="24">
        <v>60.43</v>
      </c>
    </row>
    <row r="1503" spans="1:7">
      <c r="A1503" s="22">
        <v>44001</v>
      </c>
      <c r="B1503" s="22" t="str">
        <f t="shared" si="69"/>
        <v>Jun</v>
      </c>
      <c r="C1503" s="23">
        <f t="shared" si="70"/>
        <v>25</v>
      </c>
      <c r="D1503" s="23" t="str">
        <f t="shared" si="71"/>
        <v>None</v>
      </c>
      <c r="E1503" s="22" t="s">
        <v>38</v>
      </c>
      <c r="F1503" s="23" t="s">
        <v>39</v>
      </c>
      <c r="G1503" s="24">
        <v>160</v>
      </c>
    </row>
    <row r="1504" spans="1:7">
      <c r="A1504" s="22">
        <v>44066</v>
      </c>
      <c r="B1504" s="22" t="str">
        <f t="shared" si="69"/>
        <v>Aug</v>
      </c>
      <c r="C1504" s="23">
        <f t="shared" si="70"/>
        <v>35</v>
      </c>
      <c r="D1504" s="23" t="str">
        <f t="shared" si="71"/>
        <v>None</v>
      </c>
      <c r="E1504" s="22" t="s">
        <v>38</v>
      </c>
      <c r="F1504" s="23" t="s">
        <v>49</v>
      </c>
      <c r="G1504" s="24">
        <v>68.37</v>
      </c>
    </row>
    <row r="1505" spans="1:7">
      <c r="A1505" s="22">
        <v>43995</v>
      </c>
      <c r="B1505" s="22" t="str">
        <f t="shared" si="69"/>
        <v>Jun</v>
      </c>
      <c r="C1505" s="23">
        <f t="shared" si="70"/>
        <v>24</v>
      </c>
      <c r="D1505" s="23" t="str">
        <f t="shared" si="71"/>
        <v>None</v>
      </c>
      <c r="E1505" s="22" t="s">
        <v>38</v>
      </c>
      <c r="F1505" s="23" t="s">
        <v>61</v>
      </c>
      <c r="G1505" s="24">
        <v>28.39</v>
      </c>
    </row>
    <row r="1506" spans="1:7">
      <c r="A1506" s="22">
        <v>43995</v>
      </c>
      <c r="B1506" s="22" t="str">
        <f t="shared" si="69"/>
        <v>Jun</v>
      </c>
      <c r="C1506" s="23">
        <f t="shared" si="70"/>
        <v>24</v>
      </c>
      <c r="D1506" s="23" t="str">
        <f t="shared" si="71"/>
        <v>None</v>
      </c>
      <c r="E1506" s="22" t="s">
        <v>45</v>
      </c>
      <c r="F1506" s="23" t="s">
        <v>61</v>
      </c>
      <c r="G1506" s="24">
        <v>80.81</v>
      </c>
    </row>
    <row r="1507" spans="1:7">
      <c r="A1507" s="22">
        <v>44032</v>
      </c>
      <c r="B1507" s="22" t="str">
        <f t="shared" si="69"/>
        <v>Jul</v>
      </c>
      <c r="C1507" s="23">
        <f t="shared" si="70"/>
        <v>30</v>
      </c>
      <c r="D1507" s="23" t="str">
        <f t="shared" si="71"/>
        <v>None</v>
      </c>
      <c r="E1507" s="22" t="s">
        <v>38</v>
      </c>
      <c r="F1507" s="23" t="s">
        <v>43</v>
      </c>
      <c r="G1507" s="24">
        <v>60.74</v>
      </c>
    </row>
    <row r="1508" spans="1:7">
      <c r="A1508" s="22">
        <v>43984</v>
      </c>
      <c r="B1508" s="22" t="str">
        <f t="shared" si="69"/>
        <v>Jun</v>
      </c>
      <c r="C1508" s="23">
        <f t="shared" si="70"/>
        <v>23</v>
      </c>
      <c r="D1508" s="23" t="str">
        <f t="shared" si="71"/>
        <v>None</v>
      </c>
      <c r="E1508" s="22" t="s">
        <v>38</v>
      </c>
      <c r="F1508" s="23" t="s">
        <v>43</v>
      </c>
      <c r="G1508" s="24">
        <v>40.72</v>
      </c>
    </row>
    <row r="1509" spans="1:7">
      <c r="A1509" s="22">
        <v>43992</v>
      </c>
      <c r="B1509" s="22" t="str">
        <f t="shared" si="69"/>
        <v>Jun</v>
      </c>
      <c r="C1509" s="23">
        <f t="shared" si="70"/>
        <v>24</v>
      </c>
      <c r="D1509" s="23" t="str">
        <f t="shared" si="71"/>
        <v>None</v>
      </c>
      <c r="E1509" s="22" t="s">
        <v>48</v>
      </c>
      <c r="F1509" s="23" t="s">
        <v>50</v>
      </c>
      <c r="G1509" s="24">
        <v>23.63</v>
      </c>
    </row>
    <row r="1510" spans="1:7">
      <c r="A1510" s="22">
        <v>44012</v>
      </c>
      <c r="B1510" s="22" t="str">
        <f t="shared" si="69"/>
        <v>Jun</v>
      </c>
      <c r="C1510" s="23">
        <f t="shared" si="70"/>
        <v>27</v>
      </c>
      <c r="D1510" s="23" t="str">
        <f t="shared" si="71"/>
        <v>None</v>
      </c>
      <c r="E1510" s="22" t="s">
        <v>48</v>
      </c>
      <c r="F1510" s="23" t="s">
        <v>49</v>
      </c>
      <c r="G1510" s="24">
        <v>132.34</v>
      </c>
    </row>
    <row r="1511" spans="1:7">
      <c r="A1511" s="22">
        <v>44007</v>
      </c>
      <c r="B1511" s="22" t="str">
        <f t="shared" si="69"/>
        <v>Jun</v>
      </c>
      <c r="C1511" s="23">
        <f t="shared" si="70"/>
        <v>26</v>
      </c>
      <c r="D1511" s="23" t="str">
        <f t="shared" si="71"/>
        <v>None</v>
      </c>
      <c r="E1511" s="22" t="s">
        <v>48</v>
      </c>
      <c r="F1511" s="23" t="s">
        <v>39</v>
      </c>
      <c r="G1511" s="24">
        <v>160.32</v>
      </c>
    </row>
    <row r="1512" spans="1:7">
      <c r="A1512" s="22">
        <v>44003</v>
      </c>
      <c r="B1512" s="22" t="str">
        <f t="shared" si="69"/>
        <v>Jun</v>
      </c>
      <c r="C1512" s="23">
        <f t="shared" si="70"/>
        <v>26</v>
      </c>
      <c r="D1512" s="23" t="str">
        <f t="shared" si="71"/>
        <v>None</v>
      </c>
      <c r="E1512" s="22" t="s">
        <v>38</v>
      </c>
      <c r="F1512" s="23" t="s">
        <v>49</v>
      </c>
      <c r="G1512" s="24">
        <v>96.94</v>
      </c>
    </row>
    <row r="1513" spans="1:7">
      <c r="A1513" s="22">
        <v>43998</v>
      </c>
      <c r="B1513" s="22" t="str">
        <f t="shared" si="69"/>
        <v>Jun</v>
      </c>
      <c r="C1513" s="23">
        <f t="shared" si="70"/>
        <v>25</v>
      </c>
      <c r="D1513" s="23" t="str">
        <f t="shared" si="71"/>
        <v>None</v>
      </c>
      <c r="E1513" s="22" t="s">
        <v>45</v>
      </c>
      <c r="F1513" s="23" t="s">
        <v>46</v>
      </c>
      <c r="G1513" s="24">
        <v>69.14</v>
      </c>
    </row>
    <row r="1514" spans="1:7">
      <c r="A1514" s="22">
        <v>44070</v>
      </c>
      <c r="B1514" s="22" t="str">
        <f t="shared" si="69"/>
        <v>Aug</v>
      </c>
      <c r="C1514" s="23">
        <f t="shared" si="70"/>
        <v>35</v>
      </c>
      <c r="D1514" s="23" t="str">
        <f t="shared" si="71"/>
        <v>None</v>
      </c>
      <c r="E1514" s="22" t="s">
        <v>38</v>
      </c>
      <c r="F1514" s="23" t="s">
        <v>50</v>
      </c>
      <c r="G1514" s="24">
        <v>46.76</v>
      </c>
    </row>
    <row r="1515" spans="1:7">
      <c r="A1515" s="22">
        <v>44059</v>
      </c>
      <c r="B1515" s="22" t="str">
        <f t="shared" si="69"/>
        <v>Aug</v>
      </c>
      <c r="C1515" s="23">
        <f t="shared" si="70"/>
        <v>34</v>
      </c>
      <c r="D1515" s="23" t="str">
        <f t="shared" si="71"/>
        <v>None</v>
      </c>
      <c r="E1515" s="22" t="s">
        <v>48</v>
      </c>
      <c r="F1515" s="23" t="s">
        <v>49</v>
      </c>
      <c r="G1515" s="24">
        <v>68.98</v>
      </c>
    </row>
    <row r="1516" spans="1:7">
      <c r="A1516" s="22">
        <v>43984</v>
      </c>
      <c r="B1516" s="22" t="str">
        <f t="shared" si="69"/>
        <v>Jun</v>
      </c>
      <c r="C1516" s="23">
        <f t="shared" si="70"/>
        <v>23</v>
      </c>
      <c r="D1516" s="23" t="str">
        <f t="shared" si="71"/>
        <v>None</v>
      </c>
      <c r="E1516" s="22" t="s">
        <v>48</v>
      </c>
      <c r="F1516" s="23" t="s">
        <v>58</v>
      </c>
      <c r="G1516" s="24">
        <v>100.9</v>
      </c>
    </row>
    <row r="1517" spans="1:7">
      <c r="A1517" s="22">
        <v>44072</v>
      </c>
      <c r="B1517" s="22" t="str">
        <f t="shared" si="69"/>
        <v>Aug</v>
      </c>
      <c r="C1517" s="23">
        <f t="shared" si="70"/>
        <v>35</v>
      </c>
      <c r="D1517" s="23" t="str">
        <f t="shared" si="71"/>
        <v>None</v>
      </c>
      <c r="E1517" s="22" t="s">
        <v>38</v>
      </c>
      <c r="F1517" s="23" t="s">
        <v>57</v>
      </c>
      <c r="G1517" s="24">
        <v>46.46</v>
      </c>
    </row>
    <row r="1518" spans="1:7">
      <c r="A1518" s="22">
        <v>44048</v>
      </c>
      <c r="B1518" s="22" t="str">
        <f t="shared" si="69"/>
        <v>Aug</v>
      </c>
      <c r="C1518" s="23">
        <f t="shared" si="70"/>
        <v>32</v>
      </c>
      <c r="D1518" s="23" t="str">
        <f t="shared" si="71"/>
        <v>None</v>
      </c>
      <c r="E1518" s="22" t="s">
        <v>38</v>
      </c>
      <c r="F1518" s="23" t="s">
        <v>57</v>
      </c>
      <c r="G1518" s="24">
        <v>69.53</v>
      </c>
    </row>
    <row r="1519" spans="1:7">
      <c r="A1519" s="22">
        <v>44044</v>
      </c>
      <c r="B1519" s="22" t="str">
        <f t="shared" si="69"/>
        <v>Aug</v>
      </c>
      <c r="C1519" s="23">
        <f t="shared" si="70"/>
        <v>31</v>
      </c>
      <c r="D1519" s="23" t="str">
        <f t="shared" si="71"/>
        <v>None</v>
      </c>
      <c r="E1519" s="22" t="s">
        <v>48</v>
      </c>
      <c r="F1519" s="23" t="s">
        <v>49</v>
      </c>
      <c r="G1519" s="24">
        <v>533.53</v>
      </c>
    </row>
    <row r="1520" spans="1:7">
      <c r="A1520" s="22">
        <v>44000</v>
      </c>
      <c r="B1520" s="22" t="str">
        <f t="shared" si="69"/>
        <v>Jun</v>
      </c>
      <c r="C1520" s="23">
        <f t="shared" si="70"/>
        <v>25</v>
      </c>
      <c r="D1520" s="23" t="str">
        <f t="shared" si="71"/>
        <v>None</v>
      </c>
      <c r="E1520" s="22" t="s">
        <v>48</v>
      </c>
      <c r="F1520" s="23" t="s">
        <v>57</v>
      </c>
      <c r="G1520" s="24">
        <v>46.41</v>
      </c>
    </row>
    <row r="1521" spans="1:7">
      <c r="A1521" s="22">
        <v>44056</v>
      </c>
      <c r="B1521" s="22" t="str">
        <f t="shared" si="69"/>
        <v>Aug</v>
      </c>
      <c r="C1521" s="23">
        <f t="shared" si="70"/>
        <v>33</v>
      </c>
      <c r="D1521" s="23" t="str">
        <f t="shared" si="71"/>
        <v>None</v>
      </c>
      <c r="E1521" s="22" t="s">
        <v>48</v>
      </c>
      <c r="F1521" s="23" t="s">
        <v>57</v>
      </c>
      <c r="G1521" s="24">
        <v>46.26</v>
      </c>
    </row>
    <row r="1522" spans="1:7">
      <c r="A1522" s="22">
        <v>43976</v>
      </c>
      <c r="B1522" s="22" t="str">
        <f t="shared" si="69"/>
        <v>May</v>
      </c>
      <c r="C1522" s="23">
        <f t="shared" si="70"/>
        <v>22</v>
      </c>
      <c r="D1522" s="23" t="str">
        <f t="shared" si="71"/>
        <v>None</v>
      </c>
      <c r="E1522" s="22" t="s">
        <v>48</v>
      </c>
      <c r="F1522" s="23" t="s">
        <v>46</v>
      </c>
      <c r="G1522" s="24">
        <v>120.58</v>
      </c>
    </row>
    <row r="1523" spans="1:7">
      <c r="A1523" s="22">
        <v>43986</v>
      </c>
      <c r="B1523" s="22" t="str">
        <f t="shared" si="69"/>
        <v>Jun</v>
      </c>
      <c r="C1523" s="23">
        <f t="shared" si="70"/>
        <v>23</v>
      </c>
      <c r="D1523" s="23" t="str">
        <f t="shared" si="71"/>
        <v>None</v>
      </c>
      <c r="E1523" s="22" t="s">
        <v>45</v>
      </c>
      <c r="F1523" s="23" t="s">
        <v>50</v>
      </c>
      <c r="G1523" s="24">
        <v>46.63</v>
      </c>
    </row>
    <row r="1524" spans="1:7">
      <c r="A1524" s="22">
        <v>44005</v>
      </c>
      <c r="B1524" s="22" t="str">
        <f t="shared" si="69"/>
        <v>Jun</v>
      </c>
      <c r="C1524" s="23">
        <f t="shared" si="70"/>
        <v>26</v>
      </c>
      <c r="D1524" s="23" t="str">
        <f t="shared" si="71"/>
        <v>None</v>
      </c>
      <c r="E1524" s="22" t="s">
        <v>45</v>
      </c>
      <c r="F1524" s="23" t="s">
        <v>39</v>
      </c>
      <c r="G1524" s="24">
        <v>160.41</v>
      </c>
    </row>
    <row r="1525" spans="1:7">
      <c r="A1525" s="22">
        <v>44061</v>
      </c>
      <c r="B1525" s="22" t="str">
        <f t="shared" si="69"/>
        <v>Aug</v>
      </c>
      <c r="C1525" s="23">
        <f t="shared" si="70"/>
        <v>34</v>
      </c>
      <c r="D1525" s="23" t="str">
        <f t="shared" si="71"/>
        <v>None</v>
      </c>
      <c r="E1525" s="22" t="s">
        <v>45</v>
      </c>
      <c r="F1525" s="23" t="s">
        <v>49</v>
      </c>
      <c r="G1525" s="24">
        <v>128.77000000000001</v>
      </c>
    </row>
    <row r="1526" spans="1:7">
      <c r="A1526" s="22">
        <v>44090</v>
      </c>
      <c r="B1526" s="22" t="str">
        <f t="shared" si="69"/>
        <v>Sep</v>
      </c>
      <c r="C1526" s="23">
        <f t="shared" si="70"/>
        <v>38</v>
      </c>
      <c r="D1526" s="23" t="str">
        <f t="shared" si="71"/>
        <v>None</v>
      </c>
      <c r="E1526" s="22" t="s">
        <v>48</v>
      </c>
      <c r="F1526" s="23" t="s">
        <v>49</v>
      </c>
      <c r="G1526" s="24">
        <v>33.89</v>
      </c>
    </row>
    <row r="1527" spans="1:7">
      <c r="A1527" s="22">
        <v>43954</v>
      </c>
      <c r="B1527" s="22" t="str">
        <f t="shared" si="69"/>
        <v>May</v>
      </c>
      <c r="C1527" s="23">
        <f t="shared" si="70"/>
        <v>19</v>
      </c>
      <c r="D1527" s="23" t="str">
        <f t="shared" si="71"/>
        <v>None</v>
      </c>
      <c r="E1527" s="22" t="s">
        <v>48</v>
      </c>
      <c r="F1527" s="23" t="s">
        <v>43</v>
      </c>
      <c r="G1527" s="24">
        <v>20.48</v>
      </c>
    </row>
    <row r="1528" spans="1:7">
      <c r="A1528" s="22">
        <v>44063</v>
      </c>
      <c r="B1528" s="22" t="str">
        <f t="shared" si="69"/>
        <v>Aug</v>
      </c>
      <c r="C1528" s="23">
        <f t="shared" si="70"/>
        <v>34</v>
      </c>
      <c r="D1528" s="23" t="str">
        <f t="shared" si="71"/>
        <v>None</v>
      </c>
      <c r="E1528" s="22" t="s">
        <v>38</v>
      </c>
      <c r="F1528" s="23" t="s">
        <v>49</v>
      </c>
      <c r="G1528" s="24">
        <v>68.599999999999994</v>
      </c>
    </row>
    <row r="1529" spans="1:7">
      <c r="A1529" s="22">
        <v>44033</v>
      </c>
      <c r="B1529" s="22" t="str">
        <f t="shared" si="69"/>
        <v>Jul</v>
      </c>
      <c r="C1529" s="23">
        <f t="shared" si="70"/>
        <v>30</v>
      </c>
      <c r="D1529" s="23" t="str">
        <f t="shared" si="71"/>
        <v>None</v>
      </c>
      <c r="E1529" s="22" t="s">
        <v>38</v>
      </c>
      <c r="F1529" s="23" t="s">
        <v>58</v>
      </c>
      <c r="G1529" s="24">
        <v>168.36</v>
      </c>
    </row>
    <row r="1530" spans="1:7">
      <c r="A1530" s="22">
        <v>43972</v>
      </c>
      <c r="B1530" s="22" t="str">
        <f t="shared" si="69"/>
        <v>May</v>
      </c>
      <c r="C1530" s="23">
        <f t="shared" si="70"/>
        <v>21</v>
      </c>
      <c r="D1530" s="23" t="str">
        <f t="shared" si="71"/>
        <v>None</v>
      </c>
      <c r="E1530" s="22" t="s">
        <v>38</v>
      </c>
      <c r="F1530" s="23" t="s">
        <v>49</v>
      </c>
      <c r="G1530" s="24">
        <v>99.75</v>
      </c>
    </row>
    <row r="1531" spans="1:7">
      <c r="A1531" s="22">
        <v>44037</v>
      </c>
      <c r="B1531" s="22" t="str">
        <f t="shared" si="69"/>
        <v>Jul</v>
      </c>
      <c r="C1531" s="23">
        <f t="shared" si="70"/>
        <v>30</v>
      </c>
      <c r="D1531" s="23" t="str">
        <f t="shared" si="71"/>
        <v>None</v>
      </c>
      <c r="E1531" s="22" t="s">
        <v>48</v>
      </c>
      <c r="F1531" s="23" t="s">
        <v>58</v>
      </c>
      <c r="G1531" s="24">
        <v>24.32</v>
      </c>
    </row>
    <row r="1532" spans="1:7">
      <c r="A1532" s="22">
        <v>44055</v>
      </c>
      <c r="B1532" s="22" t="str">
        <f t="shared" si="69"/>
        <v>Aug</v>
      </c>
      <c r="C1532" s="23">
        <f t="shared" si="70"/>
        <v>33</v>
      </c>
      <c r="D1532" s="23" t="str">
        <f t="shared" si="71"/>
        <v>None</v>
      </c>
      <c r="E1532" s="22" t="s">
        <v>45</v>
      </c>
      <c r="F1532" s="23" t="s">
        <v>53</v>
      </c>
      <c r="G1532" s="24">
        <v>90.31</v>
      </c>
    </row>
    <row r="1533" spans="1:7">
      <c r="A1533" s="22">
        <v>44033</v>
      </c>
      <c r="B1533" s="22" t="str">
        <f t="shared" si="69"/>
        <v>Jul</v>
      </c>
      <c r="C1533" s="23">
        <f t="shared" si="70"/>
        <v>30</v>
      </c>
      <c r="D1533" s="23" t="str">
        <f t="shared" si="71"/>
        <v>None</v>
      </c>
      <c r="E1533" s="22" t="s">
        <v>48</v>
      </c>
      <c r="F1533" s="23" t="s">
        <v>58</v>
      </c>
      <c r="G1533" s="24">
        <v>23.7</v>
      </c>
    </row>
    <row r="1534" spans="1:7">
      <c r="A1534" s="22">
        <v>44096</v>
      </c>
      <c r="B1534" s="22" t="str">
        <f t="shared" si="69"/>
        <v>Sep</v>
      </c>
      <c r="C1534" s="23">
        <f t="shared" si="70"/>
        <v>39</v>
      </c>
      <c r="D1534" s="23" t="str">
        <f t="shared" si="71"/>
        <v>None</v>
      </c>
      <c r="E1534" s="22" t="s">
        <v>48</v>
      </c>
      <c r="F1534" s="23" t="s">
        <v>49</v>
      </c>
      <c r="G1534" s="24">
        <v>66.59</v>
      </c>
    </row>
    <row r="1535" spans="1:7">
      <c r="A1535" s="22">
        <v>44065</v>
      </c>
      <c r="B1535" s="22" t="str">
        <f t="shared" si="69"/>
        <v>Aug</v>
      </c>
      <c r="C1535" s="23">
        <f t="shared" si="70"/>
        <v>34</v>
      </c>
      <c r="D1535" s="23" t="str">
        <f t="shared" si="71"/>
        <v>None</v>
      </c>
      <c r="E1535" s="22" t="s">
        <v>48</v>
      </c>
      <c r="F1535" s="23" t="s">
        <v>58</v>
      </c>
      <c r="G1535" s="24">
        <v>25.01</v>
      </c>
    </row>
    <row r="1536" spans="1:7">
      <c r="A1536" s="22">
        <v>44088</v>
      </c>
      <c r="B1536" s="22" t="str">
        <f t="shared" si="69"/>
        <v>Sep</v>
      </c>
      <c r="C1536" s="23">
        <f t="shared" si="70"/>
        <v>38</v>
      </c>
      <c r="D1536" s="23" t="str">
        <f t="shared" si="71"/>
        <v>None</v>
      </c>
      <c r="E1536" s="22" t="s">
        <v>48</v>
      </c>
      <c r="F1536" s="23" t="s">
        <v>49</v>
      </c>
      <c r="G1536" s="24">
        <v>33.479999999999997</v>
      </c>
    </row>
    <row r="1537" spans="1:7">
      <c r="A1537" s="22">
        <v>43962</v>
      </c>
      <c r="B1537" s="22" t="str">
        <f t="shared" si="69"/>
        <v>May</v>
      </c>
      <c r="C1537" s="23">
        <f t="shared" si="70"/>
        <v>20</v>
      </c>
      <c r="D1537" s="23" t="str">
        <f t="shared" si="71"/>
        <v>None</v>
      </c>
      <c r="E1537" s="22" t="s">
        <v>48</v>
      </c>
      <c r="F1537" s="23" t="s">
        <v>46</v>
      </c>
      <c r="G1537" s="24">
        <v>48.88</v>
      </c>
    </row>
    <row r="1538" spans="1:7">
      <c r="A1538" s="22">
        <v>44060</v>
      </c>
      <c r="B1538" s="22" t="str">
        <f t="shared" si="69"/>
        <v>Aug</v>
      </c>
      <c r="C1538" s="23">
        <f t="shared" si="70"/>
        <v>34</v>
      </c>
      <c r="D1538" s="23" t="str">
        <f t="shared" si="71"/>
        <v>None</v>
      </c>
      <c r="E1538" s="22" t="s">
        <v>38</v>
      </c>
      <c r="F1538" s="23" t="s">
        <v>49</v>
      </c>
      <c r="G1538" s="24">
        <v>66.66</v>
      </c>
    </row>
    <row r="1539" spans="1:7">
      <c r="A1539" s="22">
        <v>43997</v>
      </c>
      <c r="B1539" s="22" t="str">
        <f t="shared" si="69"/>
        <v>Jun</v>
      </c>
      <c r="C1539" s="23">
        <f t="shared" si="70"/>
        <v>25</v>
      </c>
      <c r="D1539" s="23" t="str">
        <f t="shared" si="71"/>
        <v>None</v>
      </c>
      <c r="E1539" s="22" t="s">
        <v>48</v>
      </c>
      <c r="F1539" s="23" t="s">
        <v>66</v>
      </c>
      <c r="G1539" s="24">
        <v>38.659999999999997</v>
      </c>
    </row>
    <row r="1540" spans="1:7">
      <c r="A1540" s="22">
        <v>44091</v>
      </c>
      <c r="B1540" s="22" t="str">
        <f t="shared" si="69"/>
        <v>Sep</v>
      </c>
      <c r="C1540" s="23">
        <f t="shared" si="70"/>
        <v>38</v>
      </c>
      <c r="D1540" s="23" t="str">
        <f t="shared" si="71"/>
        <v>None</v>
      </c>
      <c r="E1540" s="22" t="s">
        <v>48</v>
      </c>
      <c r="F1540" s="23" t="s">
        <v>57</v>
      </c>
      <c r="G1540" s="24">
        <v>46.28</v>
      </c>
    </row>
    <row r="1541" spans="1:7">
      <c r="A1541" s="22">
        <v>43952</v>
      </c>
      <c r="B1541" s="22" t="str">
        <f t="shared" si="69"/>
        <v>May</v>
      </c>
      <c r="C1541" s="23">
        <f t="shared" si="70"/>
        <v>18</v>
      </c>
      <c r="D1541" s="23" t="str">
        <f t="shared" si="71"/>
        <v>None</v>
      </c>
      <c r="E1541" s="22" t="s">
        <v>45</v>
      </c>
      <c r="F1541" s="23" t="s">
        <v>39</v>
      </c>
      <c r="G1541" s="24">
        <v>78.44</v>
      </c>
    </row>
    <row r="1542" spans="1:7">
      <c r="A1542" s="22">
        <v>44007</v>
      </c>
      <c r="B1542" s="22" t="str">
        <f t="shared" ref="B1542:B1605" si="72">TEXT(A1542,"mmm")</f>
        <v>Jun</v>
      </c>
      <c r="C1542" s="23">
        <f t="shared" ref="C1542:C1605" si="73">WEEKNUM(A1542)</f>
        <v>26</v>
      </c>
      <c r="D1542" s="23" t="str">
        <f t="shared" ref="D1542:D1605" si="74">IFERROR(VLOOKUP(C1542,$AV$7:$AW$14,2,0),"None")</f>
        <v>None</v>
      </c>
      <c r="E1542" s="22" t="s">
        <v>48</v>
      </c>
      <c r="F1542" s="23" t="s">
        <v>61</v>
      </c>
      <c r="G1542" s="24">
        <v>80.989999999999995</v>
      </c>
    </row>
    <row r="1543" spans="1:7">
      <c r="A1543" s="22">
        <v>43995</v>
      </c>
      <c r="B1543" s="22" t="str">
        <f t="shared" si="72"/>
        <v>Jun</v>
      </c>
      <c r="C1543" s="23">
        <f t="shared" si="73"/>
        <v>24</v>
      </c>
      <c r="D1543" s="23" t="str">
        <f t="shared" si="74"/>
        <v>None</v>
      </c>
      <c r="E1543" s="22" t="s">
        <v>48</v>
      </c>
      <c r="F1543" s="23" t="s">
        <v>49</v>
      </c>
      <c r="G1543" s="24">
        <v>68.400000000000006</v>
      </c>
    </row>
    <row r="1544" spans="1:7">
      <c r="A1544" s="22">
        <v>44089</v>
      </c>
      <c r="B1544" s="22" t="str">
        <f t="shared" si="72"/>
        <v>Sep</v>
      </c>
      <c r="C1544" s="23">
        <f t="shared" si="73"/>
        <v>38</v>
      </c>
      <c r="D1544" s="23" t="str">
        <f t="shared" si="74"/>
        <v>None</v>
      </c>
      <c r="E1544" s="22" t="s">
        <v>48</v>
      </c>
      <c r="F1544" s="23" t="s">
        <v>50</v>
      </c>
      <c r="G1544" s="24">
        <v>92.84</v>
      </c>
    </row>
    <row r="1545" spans="1:7">
      <c r="A1545" s="22">
        <v>44051</v>
      </c>
      <c r="B1545" s="22" t="str">
        <f t="shared" si="72"/>
        <v>Aug</v>
      </c>
      <c r="C1545" s="23">
        <f t="shared" si="73"/>
        <v>32</v>
      </c>
      <c r="D1545" s="23" t="str">
        <f t="shared" si="74"/>
        <v>None</v>
      </c>
      <c r="E1545" s="22" t="s">
        <v>48</v>
      </c>
      <c r="F1545" s="23" t="s">
        <v>49</v>
      </c>
      <c r="G1545" s="24">
        <v>136.28</v>
      </c>
    </row>
    <row r="1546" spans="1:7">
      <c r="A1546" s="22">
        <v>43995</v>
      </c>
      <c r="B1546" s="22" t="str">
        <f t="shared" si="72"/>
        <v>Jun</v>
      </c>
      <c r="C1546" s="23">
        <f t="shared" si="73"/>
        <v>24</v>
      </c>
      <c r="D1546" s="23" t="str">
        <f t="shared" si="74"/>
        <v>None</v>
      </c>
      <c r="E1546" s="22" t="s">
        <v>48</v>
      </c>
      <c r="F1546" s="23" t="s">
        <v>49</v>
      </c>
      <c r="G1546" s="24">
        <v>66.400000000000006</v>
      </c>
    </row>
    <row r="1547" spans="1:7">
      <c r="A1547" s="22">
        <v>44068</v>
      </c>
      <c r="B1547" s="22" t="str">
        <f t="shared" si="72"/>
        <v>Aug</v>
      </c>
      <c r="C1547" s="23">
        <f t="shared" si="73"/>
        <v>35</v>
      </c>
      <c r="D1547" s="23" t="str">
        <f t="shared" si="74"/>
        <v>None</v>
      </c>
      <c r="E1547" s="22" t="s">
        <v>38</v>
      </c>
      <c r="F1547" s="23" t="s">
        <v>43</v>
      </c>
      <c r="G1547" s="24">
        <v>19.010000000000002</v>
      </c>
    </row>
    <row r="1548" spans="1:7">
      <c r="A1548" s="22">
        <v>44013</v>
      </c>
      <c r="B1548" s="22" t="str">
        <f t="shared" si="72"/>
        <v>Jul</v>
      </c>
      <c r="C1548" s="23">
        <f t="shared" si="73"/>
        <v>27</v>
      </c>
      <c r="D1548" s="23" t="str">
        <f t="shared" si="74"/>
        <v>None</v>
      </c>
      <c r="E1548" s="22" t="s">
        <v>48</v>
      </c>
      <c r="F1548" s="23" t="s">
        <v>46</v>
      </c>
      <c r="G1548" s="24">
        <v>72.959999999999994</v>
      </c>
    </row>
    <row r="1549" spans="1:7">
      <c r="A1549" s="22">
        <v>44038</v>
      </c>
      <c r="B1549" s="22" t="str">
        <f t="shared" si="72"/>
        <v>Jul</v>
      </c>
      <c r="C1549" s="23">
        <f t="shared" si="73"/>
        <v>31</v>
      </c>
      <c r="D1549" s="23" t="str">
        <f t="shared" si="74"/>
        <v>None</v>
      </c>
      <c r="E1549" s="22" t="s">
        <v>38</v>
      </c>
      <c r="F1549" s="23" t="s">
        <v>57</v>
      </c>
      <c r="G1549" s="24">
        <v>46.81</v>
      </c>
    </row>
    <row r="1550" spans="1:7">
      <c r="A1550" s="22">
        <v>43988</v>
      </c>
      <c r="B1550" s="22" t="str">
        <f t="shared" si="72"/>
        <v>Jun</v>
      </c>
      <c r="C1550" s="23">
        <f t="shared" si="73"/>
        <v>23</v>
      </c>
      <c r="D1550" s="23" t="str">
        <f t="shared" si="74"/>
        <v>None</v>
      </c>
      <c r="E1550" s="22" t="s">
        <v>38</v>
      </c>
      <c r="F1550" s="23" t="s">
        <v>56</v>
      </c>
      <c r="G1550" s="24">
        <v>40.93</v>
      </c>
    </row>
    <row r="1551" spans="1:7">
      <c r="A1551" s="22">
        <v>44060</v>
      </c>
      <c r="B1551" s="22" t="str">
        <f t="shared" si="72"/>
        <v>Aug</v>
      </c>
      <c r="C1551" s="23">
        <f t="shared" si="73"/>
        <v>34</v>
      </c>
      <c r="D1551" s="23" t="str">
        <f t="shared" si="74"/>
        <v>None</v>
      </c>
      <c r="E1551" s="22" t="s">
        <v>48</v>
      </c>
      <c r="F1551" s="23" t="s">
        <v>58</v>
      </c>
      <c r="G1551" s="24">
        <v>72.83</v>
      </c>
    </row>
    <row r="1552" spans="1:7">
      <c r="A1552" s="22">
        <v>44003</v>
      </c>
      <c r="B1552" s="22" t="str">
        <f t="shared" si="72"/>
        <v>Jun</v>
      </c>
      <c r="C1552" s="23">
        <f t="shared" si="73"/>
        <v>26</v>
      </c>
      <c r="D1552" s="23" t="str">
        <f t="shared" si="74"/>
        <v>None</v>
      </c>
      <c r="E1552" s="22" t="s">
        <v>38</v>
      </c>
      <c r="F1552" s="23" t="s">
        <v>54</v>
      </c>
      <c r="G1552" s="24">
        <v>24.73</v>
      </c>
    </row>
    <row r="1553" spans="1:7">
      <c r="A1553" s="22">
        <v>44003</v>
      </c>
      <c r="B1553" s="22" t="str">
        <f t="shared" si="72"/>
        <v>Jun</v>
      </c>
      <c r="C1553" s="23">
        <f t="shared" si="73"/>
        <v>26</v>
      </c>
      <c r="D1553" s="23" t="str">
        <f t="shared" si="74"/>
        <v>None</v>
      </c>
      <c r="E1553" s="22" t="s">
        <v>48</v>
      </c>
      <c r="F1553" s="23" t="s">
        <v>53</v>
      </c>
      <c r="G1553" s="24">
        <v>112.69</v>
      </c>
    </row>
    <row r="1554" spans="1:7">
      <c r="A1554" s="22">
        <v>44065</v>
      </c>
      <c r="B1554" s="22" t="str">
        <f t="shared" si="72"/>
        <v>Aug</v>
      </c>
      <c r="C1554" s="23">
        <f t="shared" si="73"/>
        <v>34</v>
      </c>
      <c r="D1554" s="23" t="str">
        <f t="shared" si="74"/>
        <v>None</v>
      </c>
      <c r="E1554" s="22" t="s">
        <v>38</v>
      </c>
      <c r="F1554" s="23" t="s">
        <v>49</v>
      </c>
      <c r="G1554" s="24">
        <v>68.27</v>
      </c>
    </row>
    <row r="1555" spans="1:7">
      <c r="A1555" s="22">
        <v>44050</v>
      </c>
      <c r="B1555" s="22" t="str">
        <f t="shared" si="72"/>
        <v>Aug</v>
      </c>
      <c r="C1555" s="23">
        <f t="shared" si="73"/>
        <v>32</v>
      </c>
      <c r="D1555" s="23" t="str">
        <f t="shared" si="74"/>
        <v>None</v>
      </c>
      <c r="E1555" s="22" t="s">
        <v>45</v>
      </c>
      <c r="F1555" s="23" t="s">
        <v>57</v>
      </c>
      <c r="G1555" s="24">
        <v>44.6</v>
      </c>
    </row>
    <row r="1556" spans="1:7">
      <c r="A1556" s="22">
        <v>44047</v>
      </c>
      <c r="B1556" s="22" t="str">
        <f t="shared" si="72"/>
        <v>Aug</v>
      </c>
      <c r="C1556" s="23">
        <f t="shared" si="73"/>
        <v>32</v>
      </c>
      <c r="D1556" s="23" t="str">
        <f t="shared" si="74"/>
        <v>None</v>
      </c>
      <c r="E1556" s="22" t="s">
        <v>45</v>
      </c>
      <c r="F1556" s="23" t="s">
        <v>46</v>
      </c>
      <c r="G1556" s="24">
        <v>72.05</v>
      </c>
    </row>
    <row r="1557" spans="1:7">
      <c r="A1557" s="22">
        <v>44000</v>
      </c>
      <c r="B1557" s="22" t="str">
        <f t="shared" si="72"/>
        <v>Jun</v>
      </c>
      <c r="C1557" s="23">
        <f t="shared" si="73"/>
        <v>25</v>
      </c>
      <c r="D1557" s="23" t="str">
        <f t="shared" si="74"/>
        <v>None</v>
      </c>
      <c r="E1557" s="22" t="s">
        <v>38</v>
      </c>
      <c r="F1557" s="23" t="s">
        <v>49</v>
      </c>
      <c r="G1557" s="24">
        <v>66.400000000000006</v>
      </c>
    </row>
    <row r="1558" spans="1:7">
      <c r="A1558" s="22">
        <v>44050</v>
      </c>
      <c r="B1558" s="22" t="str">
        <f t="shared" si="72"/>
        <v>Aug</v>
      </c>
      <c r="C1558" s="23">
        <f t="shared" si="73"/>
        <v>32</v>
      </c>
      <c r="D1558" s="23" t="str">
        <f t="shared" si="74"/>
        <v>None</v>
      </c>
      <c r="E1558" s="22" t="s">
        <v>38</v>
      </c>
      <c r="F1558" s="23" t="s">
        <v>61</v>
      </c>
      <c r="G1558" s="24">
        <v>53.25</v>
      </c>
    </row>
    <row r="1559" spans="1:7">
      <c r="A1559" s="22">
        <v>44074</v>
      </c>
      <c r="B1559" s="22" t="str">
        <f t="shared" si="72"/>
        <v>Aug</v>
      </c>
      <c r="C1559" s="23">
        <f t="shared" si="73"/>
        <v>36</v>
      </c>
      <c r="D1559" s="23" t="str">
        <f t="shared" si="74"/>
        <v>None</v>
      </c>
      <c r="E1559" s="22" t="s">
        <v>48</v>
      </c>
      <c r="F1559" s="23" t="s">
        <v>50</v>
      </c>
      <c r="G1559" s="24">
        <v>46.41</v>
      </c>
    </row>
    <row r="1560" spans="1:7">
      <c r="A1560" s="22">
        <v>43981</v>
      </c>
      <c r="B1560" s="22" t="str">
        <f t="shared" si="72"/>
        <v>May</v>
      </c>
      <c r="C1560" s="23">
        <f t="shared" si="73"/>
        <v>22</v>
      </c>
      <c r="D1560" s="23" t="str">
        <f t="shared" si="74"/>
        <v>None</v>
      </c>
      <c r="E1560" s="22" t="s">
        <v>45</v>
      </c>
      <c r="F1560" s="23" t="s">
        <v>53</v>
      </c>
      <c r="G1560" s="24">
        <v>58.09</v>
      </c>
    </row>
    <row r="1561" spans="1:7">
      <c r="A1561" s="22">
        <v>44002</v>
      </c>
      <c r="B1561" s="22" t="str">
        <f t="shared" si="72"/>
        <v>Jun</v>
      </c>
      <c r="C1561" s="23">
        <f t="shared" si="73"/>
        <v>25</v>
      </c>
      <c r="D1561" s="23" t="str">
        <f t="shared" si="74"/>
        <v>None</v>
      </c>
      <c r="E1561" s="22" t="s">
        <v>45</v>
      </c>
      <c r="F1561" s="23" t="s">
        <v>46</v>
      </c>
      <c r="G1561" s="24">
        <v>75.83</v>
      </c>
    </row>
    <row r="1562" spans="1:7">
      <c r="A1562" s="22">
        <v>43983</v>
      </c>
      <c r="B1562" s="22" t="str">
        <f t="shared" si="72"/>
        <v>Jun</v>
      </c>
      <c r="C1562" s="23">
        <f t="shared" si="73"/>
        <v>23</v>
      </c>
      <c r="D1562" s="23" t="str">
        <f t="shared" si="74"/>
        <v>None</v>
      </c>
      <c r="E1562" s="22" t="s">
        <v>45</v>
      </c>
      <c r="F1562" s="23" t="s">
        <v>57</v>
      </c>
      <c r="G1562" s="24">
        <v>46.56</v>
      </c>
    </row>
    <row r="1563" spans="1:7">
      <c r="A1563" s="22">
        <v>44068</v>
      </c>
      <c r="B1563" s="22" t="str">
        <f t="shared" si="72"/>
        <v>Aug</v>
      </c>
      <c r="C1563" s="23">
        <f t="shared" si="73"/>
        <v>35</v>
      </c>
      <c r="D1563" s="23" t="str">
        <f t="shared" si="74"/>
        <v>None</v>
      </c>
      <c r="E1563" s="22" t="s">
        <v>48</v>
      </c>
      <c r="F1563" s="23" t="s">
        <v>53</v>
      </c>
      <c r="G1563" s="24">
        <v>116.59</v>
      </c>
    </row>
    <row r="1564" spans="1:7">
      <c r="A1564" s="22">
        <v>44071</v>
      </c>
      <c r="B1564" s="22" t="str">
        <f t="shared" si="72"/>
        <v>Aug</v>
      </c>
      <c r="C1564" s="23">
        <f t="shared" si="73"/>
        <v>35</v>
      </c>
      <c r="D1564" s="23" t="str">
        <f t="shared" si="74"/>
        <v>None</v>
      </c>
      <c r="E1564" s="22" t="s">
        <v>38</v>
      </c>
      <c r="F1564" s="23" t="s">
        <v>61</v>
      </c>
      <c r="G1564" s="24">
        <v>28.4</v>
      </c>
    </row>
    <row r="1565" spans="1:7">
      <c r="A1565" s="22">
        <v>44072</v>
      </c>
      <c r="B1565" s="22" t="str">
        <f t="shared" si="72"/>
        <v>Aug</v>
      </c>
      <c r="C1565" s="23">
        <f t="shared" si="73"/>
        <v>35</v>
      </c>
      <c r="D1565" s="23" t="str">
        <f t="shared" si="74"/>
        <v>None</v>
      </c>
      <c r="E1565" s="22" t="s">
        <v>38</v>
      </c>
      <c r="F1565" s="23" t="s">
        <v>50</v>
      </c>
      <c r="G1565" s="24">
        <v>523.75</v>
      </c>
    </row>
    <row r="1566" spans="1:7">
      <c r="A1566" s="22">
        <v>43999</v>
      </c>
      <c r="B1566" s="22" t="str">
        <f t="shared" si="72"/>
        <v>Jun</v>
      </c>
      <c r="C1566" s="23">
        <f t="shared" si="73"/>
        <v>25</v>
      </c>
      <c r="D1566" s="23" t="str">
        <f t="shared" si="74"/>
        <v>None</v>
      </c>
      <c r="E1566" s="22" t="s">
        <v>48</v>
      </c>
      <c r="F1566" s="23" t="s">
        <v>53</v>
      </c>
      <c r="G1566" s="24">
        <v>84.91</v>
      </c>
    </row>
    <row r="1567" spans="1:7">
      <c r="A1567" s="22">
        <v>43993</v>
      </c>
      <c r="B1567" s="22" t="str">
        <f t="shared" si="72"/>
        <v>Jun</v>
      </c>
      <c r="C1567" s="23">
        <f t="shared" si="73"/>
        <v>24</v>
      </c>
      <c r="D1567" s="23" t="str">
        <f t="shared" si="74"/>
        <v>None</v>
      </c>
      <c r="E1567" s="22" t="s">
        <v>48</v>
      </c>
      <c r="F1567" s="23" t="s">
        <v>50</v>
      </c>
      <c r="G1567" s="24">
        <v>46.03</v>
      </c>
    </row>
    <row r="1568" spans="1:7">
      <c r="A1568" s="22">
        <v>44056</v>
      </c>
      <c r="B1568" s="22" t="str">
        <f t="shared" si="72"/>
        <v>Aug</v>
      </c>
      <c r="C1568" s="23">
        <f t="shared" si="73"/>
        <v>33</v>
      </c>
      <c r="D1568" s="23" t="str">
        <f t="shared" si="74"/>
        <v>None</v>
      </c>
      <c r="E1568" s="22" t="s">
        <v>38</v>
      </c>
      <c r="F1568" s="23" t="s">
        <v>46</v>
      </c>
      <c r="G1568" s="24">
        <v>404.81</v>
      </c>
    </row>
    <row r="1569" spans="1:7">
      <c r="A1569" s="22">
        <v>43993</v>
      </c>
      <c r="B1569" s="22" t="str">
        <f t="shared" si="72"/>
        <v>Jun</v>
      </c>
      <c r="C1569" s="23">
        <f t="shared" si="73"/>
        <v>24</v>
      </c>
      <c r="D1569" s="23" t="str">
        <f t="shared" si="74"/>
        <v>None</v>
      </c>
      <c r="E1569" s="22" t="s">
        <v>45</v>
      </c>
      <c r="F1569" s="23" t="s">
        <v>58</v>
      </c>
      <c r="G1569" s="24">
        <v>48.73</v>
      </c>
    </row>
    <row r="1570" spans="1:7">
      <c r="A1570" s="22">
        <v>44025</v>
      </c>
      <c r="B1570" s="22" t="str">
        <f t="shared" si="72"/>
        <v>Jul</v>
      </c>
      <c r="C1570" s="23">
        <f t="shared" si="73"/>
        <v>29</v>
      </c>
      <c r="D1570" s="23" t="str">
        <f t="shared" si="74"/>
        <v>None</v>
      </c>
      <c r="E1570" s="22" t="s">
        <v>45</v>
      </c>
      <c r="F1570" s="23" t="s">
        <v>58</v>
      </c>
      <c r="G1570" s="24">
        <v>25.89</v>
      </c>
    </row>
    <row r="1571" spans="1:7">
      <c r="A1571" s="22">
        <v>44052</v>
      </c>
      <c r="B1571" s="22" t="str">
        <f t="shared" si="72"/>
        <v>Aug</v>
      </c>
      <c r="C1571" s="23">
        <f t="shared" si="73"/>
        <v>33</v>
      </c>
      <c r="D1571" s="23" t="str">
        <f t="shared" si="74"/>
        <v>None</v>
      </c>
      <c r="E1571" s="22" t="s">
        <v>48</v>
      </c>
      <c r="F1571" s="23" t="s">
        <v>57</v>
      </c>
      <c r="G1571" s="24">
        <v>23.14</v>
      </c>
    </row>
    <row r="1572" spans="1:7">
      <c r="A1572" s="22">
        <v>44006</v>
      </c>
      <c r="B1572" s="22" t="str">
        <f t="shared" si="72"/>
        <v>Jun</v>
      </c>
      <c r="C1572" s="23">
        <f t="shared" si="73"/>
        <v>26</v>
      </c>
      <c r="D1572" s="23" t="str">
        <f t="shared" si="74"/>
        <v>None</v>
      </c>
      <c r="E1572" s="22" t="s">
        <v>38</v>
      </c>
      <c r="F1572" s="23" t="s">
        <v>50</v>
      </c>
      <c r="G1572" s="24">
        <v>66.36</v>
      </c>
    </row>
    <row r="1573" spans="1:7">
      <c r="A1573" s="22">
        <v>44068</v>
      </c>
      <c r="B1573" s="22" t="str">
        <f t="shared" si="72"/>
        <v>Aug</v>
      </c>
      <c r="C1573" s="23">
        <f t="shared" si="73"/>
        <v>35</v>
      </c>
      <c r="D1573" s="23" t="str">
        <f t="shared" si="74"/>
        <v>None</v>
      </c>
      <c r="E1573" s="22" t="s">
        <v>48</v>
      </c>
      <c r="F1573" s="23" t="s">
        <v>66</v>
      </c>
      <c r="G1573" s="24">
        <v>36.28</v>
      </c>
    </row>
    <row r="1574" spans="1:7">
      <c r="A1574" s="22">
        <v>43983</v>
      </c>
      <c r="B1574" s="22" t="str">
        <f t="shared" si="72"/>
        <v>Jun</v>
      </c>
      <c r="C1574" s="23">
        <f t="shared" si="73"/>
        <v>23</v>
      </c>
      <c r="D1574" s="23" t="str">
        <f t="shared" si="74"/>
        <v>None</v>
      </c>
      <c r="E1574" s="22" t="s">
        <v>48</v>
      </c>
      <c r="F1574" s="23" t="s">
        <v>54</v>
      </c>
      <c r="G1574" s="24">
        <v>118.63</v>
      </c>
    </row>
    <row r="1575" spans="1:7">
      <c r="A1575" s="22">
        <v>44060</v>
      </c>
      <c r="B1575" s="22" t="str">
        <f t="shared" si="72"/>
        <v>Aug</v>
      </c>
      <c r="C1575" s="23">
        <f t="shared" si="73"/>
        <v>34</v>
      </c>
      <c r="D1575" s="23" t="str">
        <f t="shared" si="74"/>
        <v>None</v>
      </c>
      <c r="E1575" s="22" t="s">
        <v>38</v>
      </c>
      <c r="F1575" s="23" t="s">
        <v>53</v>
      </c>
      <c r="G1575" s="24">
        <v>87.53</v>
      </c>
    </row>
    <row r="1576" spans="1:7">
      <c r="A1576" s="22">
        <v>43990</v>
      </c>
      <c r="B1576" s="22" t="str">
        <f t="shared" si="72"/>
        <v>Jun</v>
      </c>
      <c r="C1576" s="23">
        <f t="shared" si="73"/>
        <v>24</v>
      </c>
      <c r="D1576" s="23" t="str">
        <f t="shared" si="74"/>
        <v>None</v>
      </c>
      <c r="E1576" s="22" t="s">
        <v>48</v>
      </c>
      <c r="F1576" s="23" t="s">
        <v>56</v>
      </c>
      <c r="G1576" s="24">
        <v>40.99</v>
      </c>
    </row>
    <row r="1577" spans="1:7">
      <c r="A1577" s="22">
        <v>44101</v>
      </c>
      <c r="B1577" s="22" t="str">
        <f t="shared" si="72"/>
        <v>Sep</v>
      </c>
      <c r="C1577" s="23">
        <f t="shared" si="73"/>
        <v>40</v>
      </c>
      <c r="D1577" s="23" t="str">
        <f t="shared" si="74"/>
        <v>None</v>
      </c>
      <c r="E1577" s="22" t="s">
        <v>38</v>
      </c>
      <c r="F1577" s="23" t="s">
        <v>49</v>
      </c>
      <c r="G1577" s="24">
        <v>99.79</v>
      </c>
    </row>
    <row r="1578" spans="1:7">
      <c r="A1578" s="22">
        <v>44051</v>
      </c>
      <c r="B1578" s="22" t="str">
        <f t="shared" si="72"/>
        <v>Aug</v>
      </c>
      <c r="C1578" s="23">
        <f t="shared" si="73"/>
        <v>32</v>
      </c>
      <c r="D1578" s="23" t="str">
        <f t="shared" si="74"/>
        <v>None</v>
      </c>
      <c r="E1578" s="22" t="s">
        <v>38</v>
      </c>
      <c r="F1578" s="23" t="s">
        <v>46</v>
      </c>
      <c r="G1578" s="24">
        <v>50.16</v>
      </c>
    </row>
    <row r="1579" spans="1:7">
      <c r="A1579" s="22">
        <v>44061</v>
      </c>
      <c r="B1579" s="22" t="str">
        <f t="shared" si="72"/>
        <v>Aug</v>
      </c>
      <c r="C1579" s="23">
        <f t="shared" si="73"/>
        <v>34</v>
      </c>
      <c r="D1579" s="23" t="str">
        <f t="shared" si="74"/>
        <v>None</v>
      </c>
      <c r="E1579" s="22" t="s">
        <v>48</v>
      </c>
      <c r="F1579" s="23" t="s">
        <v>56</v>
      </c>
      <c r="G1579" s="24">
        <v>57.47</v>
      </c>
    </row>
    <row r="1580" spans="1:7">
      <c r="A1580" s="22">
        <v>44059</v>
      </c>
      <c r="B1580" s="22" t="str">
        <f t="shared" si="72"/>
        <v>Aug</v>
      </c>
      <c r="C1580" s="23">
        <f t="shared" si="73"/>
        <v>34</v>
      </c>
      <c r="D1580" s="23" t="str">
        <f t="shared" si="74"/>
        <v>None</v>
      </c>
      <c r="E1580" s="22" t="s">
        <v>38</v>
      </c>
      <c r="F1580" s="23" t="s">
        <v>58</v>
      </c>
      <c r="G1580" s="24">
        <v>24.48</v>
      </c>
    </row>
    <row r="1581" spans="1:7">
      <c r="A1581" s="22">
        <v>44047</v>
      </c>
      <c r="B1581" s="22" t="str">
        <f t="shared" si="72"/>
        <v>Aug</v>
      </c>
      <c r="C1581" s="23">
        <f t="shared" si="73"/>
        <v>32</v>
      </c>
      <c r="D1581" s="23" t="str">
        <f t="shared" si="74"/>
        <v>None</v>
      </c>
      <c r="E1581" s="22" t="s">
        <v>48</v>
      </c>
      <c r="F1581" s="23" t="s">
        <v>53</v>
      </c>
      <c r="G1581" s="24">
        <v>58.42</v>
      </c>
    </row>
    <row r="1582" spans="1:7">
      <c r="A1582" s="22">
        <v>44059</v>
      </c>
      <c r="B1582" s="22" t="str">
        <f t="shared" si="72"/>
        <v>Aug</v>
      </c>
      <c r="C1582" s="23">
        <f t="shared" si="73"/>
        <v>34</v>
      </c>
      <c r="D1582" s="23" t="str">
        <f t="shared" si="74"/>
        <v>None</v>
      </c>
      <c r="E1582" s="22" t="s">
        <v>45</v>
      </c>
      <c r="F1582" s="23" t="s">
        <v>58</v>
      </c>
      <c r="G1582" s="24">
        <v>24.93</v>
      </c>
    </row>
    <row r="1583" spans="1:7">
      <c r="A1583" s="22">
        <v>44068</v>
      </c>
      <c r="B1583" s="22" t="str">
        <f t="shared" si="72"/>
        <v>Aug</v>
      </c>
      <c r="C1583" s="23">
        <f t="shared" si="73"/>
        <v>35</v>
      </c>
      <c r="D1583" s="23" t="str">
        <f t="shared" si="74"/>
        <v>None</v>
      </c>
      <c r="E1583" s="22" t="s">
        <v>45</v>
      </c>
      <c r="F1583" s="23" t="s">
        <v>58</v>
      </c>
      <c r="G1583" s="24">
        <v>23.15</v>
      </c>
    </row>
    <row r="1584" spans="1:7">
      <c r="A1584" s="22">
        <v>44061</v>
      </c>
      <c r="B1584" s="22" t="str">
        <f t="shared" si="72"/>
        <v>Aug</v>
      </c>
      <c r="C1584" s="23">
        <f t="shared" si="73"/>
        <v>34</v>
      </c>
      <c r="D1584" s="23" t="str">
        <f t="shared" si="74"/>
        <v>None</v>
      </c>
      <c r="E1584" s="22" t="s">
        <v>38</v>
      </c>
      <c r="F1584" s="23" t="s">
        <v>39</v>
      </c>
      <c r="G1584" s="24">
        <v>234.43</v>
      </c>
    </row>
    <row r="1585" spans="1:7">
      <c r="A1585" s="22">
        <v>44011</v>
      </c>
      <c r="B1585" s="22" t="str">
        <f t="shared" si="72"/>
        <v>Jun</v>
      </c>
      <c r="C1585" s="23">
        <f t="shared" si="73"/>
        <v>27</v>
      </c>
      <c r="D1585" s="23" t="str">
        <f t="shared" si="74"/>
        <v>None</v>
      </c>
      <c r="E1585" s="22" t="s">
        <v>48</v>
      </c>
      <c r="F1585" s="23" t="s">
        <v>54</v>
      </c>
      <c r="G1585" s="24">
        <v>94.96</v>
      </c>
    </row>
    <row r="1586" spans="1:7">
      <c r="A1586" s="22">
        <v>44048</v>
      </c>
      <c r="B1586" s="22" t="str">
        <f t="shared" si="72"/>
        <v>Aug</v>
      </c>
      <c r="C1586" s="23">
        <f t="shared" si="73"/>
        <v>32</v>
      </c>
      <c r="D1586" s="23" t="str">
        <f t="shared" si="74"/>
        <v>None</v>
      </c>
      <c r="E1586" s="22" t="s">
        <v>38</v>
      </c>
      <c r="F1586" s="23" t="s">
        <v>46</v>
      </c>
      <c r="G1586" s="24">
        <v>69.39</v>
      </c>
    </row>
    <row r="1587" spans="1:7">
      <c r="A1587" s="22">
        <v>44028</v>
      </c>
      <c r="B1587" s="22" t="str">
        <f t="shared" si="72"/>
        <v>Jul</v>
      </c>
      <c r="C1587" s="23">
        <f t="shared" si="73"/>
        <v>29</v>
      </c>
      <c r="D1587" s="23" t="str">
        <f t="shared" si="74"/>
        <v>None</v>
      </c>
      <c r="E1587" s="22" t="s">
        <v>38</v>
      </c>
      <c r="F1587" s="23" t="s">
        <v>49</v>
      </c>
      <c r="G1587" s="24">
        <v>102.68</v>
      </c>
    </row>
    <row r="1588" spans="1:7">
      <c r="A1588" s="22">
        <v>44006</v>
      </c>
      <c r="B1588" s="22" t="str">
        <f t="shared" si="72"/>
        <v>Jun</v>
      </c>
      <c r="C1588" s="23">
        <f t="shared" si="73"/>
        <v>26</v>
      </c>
      <c r="D1588" s="23" t="str">
        <f t="shared" si="74"/>
        <v>None</v>
      </c>
      <c r="E1588" s="22" t="s">
        <v>48</v>
      </c>
      <c r="F1588" s="23" t="s">
        <v>54</v>
      </c>
      <c r="G1588" s="24">
        <v>23.13</v>
      </c>
    </row>
    <row r="1589" spans="1:7">
      <c r="A1589" s="22">
        <v>43996</v>
      </c>
      <c r="B1589" s="22" t="str">
        <f t="shared" si="72"/>
        <v>Jun</v>
      </c>
      <c r="C1589" s="23">
        <f t="shared" si="73"/>
        <v>25</v>
      </c>
      <c r="D1589" s="23" t="str">
        <f t="shared" si="74"/>
        <v>None</v>
      </c>
      <c r="E1589" s="22" t="s">
        <v>38</v>
      </c>
      <c r="F1589" s="23" t="s">
        <v>43</v>
      </c>
      <c r="G1589" s="24">
        <v>40.200000000000003</v>
      </c>
    </row>
    <row r="1590" spans="1:7">
      <c r="A1590" s="22">
        <v>44007</v>
      </c>
      <c r="B1590" s="22" t="str">
        <f t="shared" si="72"/>
        <v>Jun</v>
      </c>
      <c r="C1590" s="23">
        <f t="shared" si="73"/>
        <v>26</v>
      </c>
      <c r="D1590" s="23" t="str">
        <f t="shared" si="74"/>
        <v>None</v>
      </c>
      <c r="E1590" s="22" t="s">
        <v>48</v>
      </c>
      <c r="F1590" s="23" t="s">
        <v>49</v>
      </c>
      <c r="G1590" s="24">
        <v>68.86</v>
      </c>
    </row>
    <row r="1591" spans="1:7">
      <c r="A1591" s="22">
        <v>44005</v>
      </c>
      <c r="B1591" s="22" t="str">
        <f t="shared" si="72"/>
        <v>Jun</v>
      </c>
      <c r="C1591" s="23">
        <f t="shared" si="73"/>
        <v>26</v>
      </c>
      <c r="D1591" s="23" t="str">
        <f t="shared" si="74"/>
        <v>None</v>
      </c>
      <c r="E1591" s="22" t="s">
        <v>38</v>
      </c>
      <c r="F1591" s="23" t="s">
        <v>58</v>
      </c>
      <c r="G1591" s="24">
        <v>72.83</v>
      </c>
    </row>
    <row r="1592" spans="1:7">
      <c r="A1592" s="22">
        <v>44062</v>
      </c>
      <c r="B1592" s="22" t="str">
        <f t="shared" si="72"/>
        <v>Aug</v>
      </c>
      <c r="C1592" s="23">
        <f t="shared" si="73"/>
        <v>34</v>
      </c>
      <c r="D1592" s="23" t="str">
        <f t="shared" si="74"/>
        <v>None</v>
      </c>
      <c r="E1592" s="22" t="s">
        <v>38</v>
      </c>
      <c r="F1592" s="23" t="s">
        <v>56</v>
      </c>
      <c r="G1592" s="24">
        <v>63.23</v>
      </c>
    </row>
    <row r="1593" spans="1:7">
      <c r="A1593" s="22">
        <v>44028</v>
      </c>
      <c r="B1593" s="22" t="str">
        <f t="shared" si="72"/>
        <v>Jul</v>
      </c>
      <c r="C1593" s="23">
        <f t="shared" si="73"/>
        <v>29</v>
      </c>
      <c r="D1593" s="23" t="str">
        <f t="shared" si="74"/>
        <v>None</v>
      </c>
      <c r="E1593" s="22" t="s">
        <v>38</v>
      </c>
      <c r="F1593" s="23" t="s">
        <v>43</v>
      </c>
      <c r="G1593" s="24">
        <v>200.3</v>
      </c>
    </row>
    <row r="1594" spans="1:7">
      <c r="A1594" s="22">
        <v>43997</v>
      </c>
      <c r="B1594" s="22" t="str">
        <f t="shared" si="72"/>
        <v>Jun</v>
      </c>
      <c r="C1594" s="23">
        <f t="shared" si="73"/>
        <v>25</v>
      </c>
      <c r="D1594" s="23" t="str">
        <f t="shared" si="74"/>
        <v>None</v>
      </c>
      <c r="E1594" s="22" t="s">
        <v>38</v>
      </c>
      <c r="F1594" s="23" t="s">
        <v>58</v>
      </c>
      <c r="G1594" s="24">
        <v>46.68</v>
      </c>
    </row>
    <row r="1595" spans="1:7">
      <c r="A1595" s="22">
        <v>43985</v>
      </c>
      <c r="B1595" s="22" t="str">
        <f t="shared" si="72"/>
        <v>Jun</v>
      </c>
      <c r="C1595" s="23">
        <f t="shared" si="73"/>
        <v>23</v>
      </c>
      <c r="D1595" s="23" t="str">
        <f t="shared" si="74"/>
        <v>None</v>
      </c>
      <c r="E1595" s="22" t="s">
        <v>38</v>
      </c>
      <c r="F1595" s="23" t="s">
        <v>58</v>
      </c>
      <c r="G1595" s="24">
        <v>46.76</v>
      </c>
    </row>
    <row r="1596" spans="1:7">
      <c r="A1596" s="22">
        <v>44063</v>
      </c>
      <c r="B1596" s="22" t="str">
        <f t="shared" si="72"/>
        <v>Aug</v>
      </c>
      <c r="C1596" s="23">
        <f t="shared" si="73"/>
        <v>34</v>
      </c>
      <c r="D1596" s="23" t="str">
        <f t="shared" si="74"/>
        <v>None</v>
      </c>
      <c r="E1596" s="22" t="s">
        <v>38</v>
      </c>
      <c r="F1596" s="23" t="s">
        <v>50</v>
      </c>
      <c r="G1596" s="24">
        <v>69.900000000000006</v>
      </c>
    </row>
    <row r="1597" spans="1:7">
      <c r="A1597" s="22">
        <v>44050</v>
      </c>
      <c r="B1597" s="22" t="str">
        <f t="shared" si="72"/>
        <v>Aug</v>
      </c>
      <c r="C1597" s="23">
        <f t="shared" si="73"/>
        <v>32</v>
      </c>
      <c r="D1597" s="23" t="str">
        <f t="shared" si="74"/>
        <v>None</v>
      </c>
      <c r="E1597" s="22" t="s">
        <v>38</v>
      </c>
      <c r="F1597" s="23" t="s">
        <v>58</v>
      </c>
      <c r="G1597" s="24">
        <v>46.68</v>
      </c>
    </row>
    <row r="1598" spans="1:7">
      <c r="A1598" s="22">
        <v>44046</v>
      </c>
      <c r="B1598" s="22" t="str">
        <f t="shared" si="72"/>
        <v>Aug</v>
      </c>
      <c r="C1598" s="23">
        <f t="shared" si="73"/>
        <v>32</v>
      </c>
      <c r="D1598" s="23" t="str">
        <f t="shared" si="74"/>
        <v>None</v>
      </c>
      <c r="E1598" s="22" t="s">
        <v>38</v>
      </c>
      <c r="F1598" s="23" t="s">
        <v>49</v>
      </c>
      <c r="G1598" s="24">
        <v>64.23</v>
      </c>
    </row>
    <row r="1599" spans="1:7">
      <c r="A1599" s="22">
        <v>43964</v>
      </c>
      <c r="B1599" s="22" t="str">
        <f t="shared" si="72"/>
        <v>May</v>
      </c>
      <c r="C1599" s="23">
        <f t="shared" si="73"/>
        <v>20</v>
      </c>
      <c r="D1599" s="23" t="str">
        <f t="shared" si="74"/>
        <v>None</v>
      </c>
      <c r="E1599" s="22" t="s">
        <v>45</v>
      </c>
      <c r="F1599" s="23" t="s">
        <v>50</v>
      </c>
      <c r="G1599" s="24">
        <v>46.17</v>
      </c>
    </row>
    <row r="1600" spans="1:7">
      <c r="A1600" s="22">
        <v>44068</v>
      </c>
      <c r="B1600" s="22" t="str">
        <f t="shared" si="72"/>
        <v>Aug</v>
      </c>
      <c r="C1600" s="23">
        <f t="shared" si="73"/>
        <v>35</v>
      </c>
      <c r="D1600" s="23" t="str">
        <f t="shared" si="74"/>
        <v>None</v>
      </c>
      <c r="E1600" s="22" t="s">
        <v>45</v>
      </c>
      <c r="F1600" s="23" t="s">
        <v>61</v>
      </c>
      <c r="G1600" s="24">
        <v>27.69</v>
      </c>
    </row>
    <row r="1601" spans="1:7">
      <c r="A1601" s="22">
        <v>44052</v>
      </c>
      <c r="B1601" s="22" t="str">
        <f t="shared" si="72"/>
        <v>Aug</v>
      </c>
      <c r="C1601" s="23">
        <f t="shared" si="73"/>
        <v>33</v>
      </c>
      <c r="D1601" s="23" t="str">
        <f t="shared" si="74"/>
        <v>None</v>
      </c>
      <c r="E1601" s="22" t="s">
        <v>45</v>
      </c>
      <c r="F1601" s="23" t="s">
        <v>61</v>
      </c>
      <c r="G1601" s="24">
        <v>55.55</v>
      </c>
    </row>
    <row r="1602" spans="1:7">
      <c r="A1602" s="22">
        <v>44083</v>
      </c>
      <c r="B1602" s="22" t="str">
        <f t="shared" si="72"/>
        <v>Sep</v>
      </c>
      <c r="C1602" s="23">
        <f t="shared" si="73"/>
        <v>37</v>
      </c>
      <c r="D1602" s="23" t="str">
        <f t="shared" si="74"/>
        <v>None</v>
      </c>
      <c r="E1602" s="22" t="s">
        <v>45</v>
      </c>
      <c r="F1602" s="23" t="s">
        <v>61</v>
      </c>
      <c r="G1602" s="24">
        <v>83.78</v>
      </c>
    </row>
    <row r="1603" spans="1:7">
      <c r="A1603" s="22">
        <v>44064</v>
      </c>
      <c r="B1603" s="22" t="str">
        <f t="shared" si="72"/>
        <v>Aug</v>
      </c>
      <c r="C1603" s="23">
        <f t="shared" si="73"/>
        <v>34</v>
      </c>
      <c r="D1603" s="23" t="str">
        <f t="shared" si="74"/>
        <v>None</v>
      </c>
      <c r="E1603" s="22" t="s">
        <v>38</v>
      </c>
      <c r="F1603" s="23" t="s">
        <v>43</v>
      </c>
      <c r="G1603" s="24">
        <v>398.41</v>
      </c>
    </row>
    <row r="1604" spans="1:7">
      <c r="A1604" s="22">
        <v>44020</v>
      </c>
      <c r="B1604" s="22" t="str">
        <f t="shared" si="72"/>
        <v>Jul</v>
      </c>
      <c r="C1604" s="23">
        <f t="shared" si="73"/>
        <v>28</v>
      </c>
      <c r="D1604" s="23" t="str">
        <f t="shared" si="74"/>
        <v>None</v>
      </c>
      <c r="E1604" s="22" t="s">
        <v>48</v>
      </c>
      <c r="F1604" s="23" t="s">
        <v>57</v>
      </c>
      <c r="G1604" s="24">
        <v>88.12</v>
      </c>
    </row>
    <row r="1605" spans="1:7">
      <c r="A1605" s="22">
        <v>43995</v>
      </c>
      <c r="B1605" s="22" t="str">
        <f t="shared" si="72"/>
        <v>Jun</v>
      </c>
      <c r="C1605" s="23">
        <f t="shared" si="73"/>
        <v>24</v>
      </c>
      <c r="D1605" s="23" t="str">
        <f t="shared" si="74"/>
        <v>None</v>
      </c>
      <c r="E1605" s="22" t="s">
        <v>38</v>
      </c>
      <c r="F1605" s="23" t="s">
        <v>57</v>
      </c>
      <c r="G1605" s="24">
        <v>46.64</v>
      </c>
    </row>
    <row r="1606" spans="1:7">
      <c r="A1606" s="22">
        <v>44030</v>
      </c>
      <c r="B1606" s="22" t="str">
        <f t="shared" ref="B1606:B1669" si="75">TEXT(A1606,"mmm")</f>
        <v>Jul</v>
      </c>
      <c r="C1606" s="23">
        <f t="shared" ref="C1606:C1669" si="76">WEEKNUM(A1606)</f>
        <v>29</v>
      </c>
      <c r="D1606" s="23" t="str">
        <f t="shared" ref="D1606:D1669" si="77">IFERROR(VLOOKUP(C1606,$AV$7:$AW$14,2,0),"None")</f>
        <v>None</v>
      </c>
      <c r="E1606" s="22" t="s">
        <v>38</v>
      </c>
      <c r="F1606" s="23" t="s">
        <v>56</v>
      </c>
      <c r="G1606" s="24">
        <v>60.57</v>
      </c>
    </row>
    <row r="1607" spans="1:7">
      <c r="A1607" s="22">
        <v>44070</v>
      </c>
      <c r="B1607" s="22" t="str">
        <f t="shared" si="75"/>
        <v>Aug</v>
      </c>
      <c r="C1607" s="23">
        <f t="shared" si="76"/>
        <v>35</v>
      </c>
      <c r="D1607" s="23" t="str">
        <f t="shared" si="77"/>
        <v>None</v>
      </c>
      <c r="E1607" s="22" t="s">
        <v>45</v>
      </c>
      <c r="F1607" s="23" t="s">
        <v>50</v>
      </c>
      <c r="G1607" s="24">
        <v>22.97</v>
      </c>
    </row>
    <row r="1608" spans="1:7">
      <c r="A1608" s="22">
        <v>43993</v>
      </c>
      <c r="B1608" s="22" t="str">
        <f t="shared" si="75"/>
        <v>Jun</v>
      </c>
      <c r="C1608" s="23">
        <f t="shared" si="76"/>
        <v>24</v>
      </c>
      <c r="D1608" s="23" t="str">
        <f t="shared" si="77"/>
        <v>None</v>
      </c>
      <c r="E1608" s="22" t="s">
        <v>48</v>
      </c>
      <c r="F1608" s="23" t="s">
        <v>43</v>
      </c>
      <c r="G1608" s="24">
        <v>133.43</v>
      </c>
    </row>
    <row r="1609" spans="1:7">
      <c r="A1609" s="22">
        <v>44050</v>
      </c>
      <c r="B1609" s="22" t="str">
        <f t="shared" si="75"/>
        <v>Aug</v>
      </c>
      <c r="C1609" s="23">
        <f t="shared" si="76"/>
        <v>32</v>
      </c>
      <c r="D1609" s="23" t="str">
        <f t="shared" si="77"/>
        <v>None</v>
      </c>
      <c r="E1609" s="22" t="s">
        <v>45</v>
      </c>
      <c r="F1609" s="23" t="s">
        <v>43</v>
      </c>
      <c r="G1609" s="24">
        <v>20.77</v>
      </c>
    </row>
    <row r="1610" spans="1:7">
      <c r="A1610" s="22">
        <v>44074</v>
      </c>
      <c r="B1610" s="22" t="str">
        <f t="shared" si="75"/>
        <v>Aug</v>
      </c>
      <c r="C1610" s="23">
        <f t="shared" si="76"/>
        <v>36</v>
      </c>
      <c r="D1610" s="23" t="str">
        <f t="shared" si="77"/>
        <v>None</v>
      </c>
      <c r="E1610" s="22" t="s">
        <v>38</v>
      </c>
      <c r="F1610" s="23" t="s">
        <v>49</v>
      </c>
      <c r="G1610" s="24">
        <v>33.909999999999997</v>
      </c>
    </row>
    <row r="1611" spans="1:7">
      <c r="A1611" s="22">
        <v>44025</v>
      </c>
      <c r="B1611" s="22" t="str">
        <f t="shared" si="75"/>
        <v>Jul</v>
      </c>
      <c r="C1611" s="23">
        <f t="shared" si="76"/>
        <v>29</v>
      </c>
      <c r="D1611" s="23" t="str">
        <f t="shared" si="77"/>
        <v>None</v>
      </c>
      <c r="E1611" s="22" t="s">
        <v>48</v>
      </c>
      <c r="F1611" s="23" t="s">
        <v>49</v>
      </c>
      <c r="G1611" s="24">
        <v>96.68</v>
      </c>
    </row>
    <row r="1612" spans="1:7">
      <c r="A1612" s="22">
        <v>44054</v>
      </c>
      <c r="B1612" s="22" t="str">
        <f t="shared" si="75"/>
        <v>Aug</v>
      </c>
      <c r="C1612" s="23">
        <f t="shared" si="76"/>
        <v>33</v>
      </c>
      <c r="D1612" s="23" t="str">
        <f t="shared" si="77"/>
        <v>None</v>
      </c>
      <c r="E1612" s="22" t="s">
        <v>38</v>
      </c>
      <c r="F1612" s="23" t="s">
        <v>53</v>
      </c>
      <c r="G1612" s="24">
        <v>58.23</v>
      </c>
    </row>
    <row r="1613" spans="1:7">
      <c r="A1613" s="22">
        <v>44060</v>
      </c>
      <c r="B1613" s="22" t="str">
        <f t="shared" si="75"/>
        <v>Aug</v>
      </c>
      <c r="C1613" s="23">
        <f t="shared" si="76"/>
        <v>34</v>
      </c>
      <c r="D1613" s="23" t="str">
        <f t="shared" si="77"/>
        <v>None</v>
      </c>
      <c r="E1613" s="22" t="s">
        <v>38</v>
      </c>
      <c r="F1613" s="23" t="s">
        <v>66</v>
      </c>
      <c r="G1613" s="24">
        <v>36.07</v>
      </c>
    </row>
    <row r="1614" spans="1:7">
      <c r="A1614" s="22">
        <v>43984</v>
      </c>
      <c r="B1614" s="22" t="str">
        <f t="shared" si="75"/>
        <v>Jun</v>
      </c>
      <c r="C1614" s="23">
        <f t="shared" si="76"/>
        <v>23</v>
      </c>
      <c r="D1614" s="23" t="str">
        <f t="shared" si="77"/>
        <v>None</v>
      </c>
      <c r="E1614" s="22" t="s">
        <v>48</v>
      </c>
      <c r="F1614" s="23" t="s">
        <v>43</v>
      </c>
      <c r="G1614" s="24">
        <v>324.43</v>
      </c>
    </row>
    <row r="1615" spans="1:7">
      <c r="A1615" s="22">
        <v>43989</v>
      </c>
      <c r="B1615" s="22" t="str">
        <f t="shared" si="75"/>
        <v>Jun</v>
      </c>
      <c r="C1615" s="23">
        <f t="shared" si="76"/>
        <v>24</v>
      </c>
      <c r="D1615" s="23" t="str">
        <f t="shared" si="77"/>
        <v>None</v>
      </c>
      <c r="E1615" s="22" t="s">
        <v>38</v>
      </c>
      <c r="F1615" s="23" t="s">
        <v>39</v>
      </c>
      <c r="G1615" s="24">
        <v>312.2</v>
      </c>
    </row>
    <row r="1616" spans="1:7">
      <c r="A1616" s="22">
        <v>43970</v>
      </c>
      <c r="B1616" s="22" t="str">
        <f t="shared" si="75"/>
        <v>May</v>
      </c>
      <c r="C1616" s="23">
        <f t="shared" si="76"/>
        <v>21</v>
      </c>
      <c r="D1616" s="23" t="str">
        <f t="shared" si="77"/>
        <v>None</v>
      </c>
      <c r="E1616" s="22" t="s">
        <v>38</v>
      </c>
      <c r="F1616" s="23" t="s">
        <v>50</v>
      </c>
      <c r="G1616" s="24">
        <v>44.81</v>
      </c>
    </row>
    <row r="1617" spans="1:7">
      <c r="A1617" s="22">
        <v>44069</v>
      </c>
      <c r="B1617" s="22" t="str">
        <f t="shared" si="75"/>
        <v>Aug</v>
      </c>
      <c r="C1617" s="23">
        <f t="shared" si="76"/>
        <v>35</v>
      </c>
      <c r="D1617" s="23" t="str">
        <f t="shared" si="77"/>
        <v>None</v>
      </c>
      <c r="E1617" s="22" t="s">
        <v>38</v>
      </c>
      <c r="F1617" s="23" t="s">
        <v>57</v>
      </c>
      <c r="G1617" s="24">
        <v>22.71</v>
      </c>
    </row>
    <row r="1618" spans="1:7">
      <c r="A1618" s="22">
        <v>43995</v>
      </c>
      <c r="B1618" s="22" t="str">
        <f t="shared" si="75"/>
        <v>Jun</v>
      </c>
      <c r="C1618" s="23">
        <f t="shared" si="76"/>
        <v>24</v>
      </c>
      <c r="D1618" s="23" t="str">
        <f t="shared" si="77"/>
        <v>None</v>
      </c>
      <c r="E1618" s="22" t="s">
        <v>48</v>
      </c>
      <c r="F1618" s="23" t="s">
        <v>58</v>
      </c>
      <c r="G1618" s="24">
        <v>25.65</v>
      </c>
    </row>
    <row r="1619" spans="1:7">
      <c r="A1619" s="22">
        <v>43963</v>
      </c>
      <c r="B1619" s="22" t="str">
        <f t="shared" si="75"/>
        <v>May</v>
      </c>
      <c r="C1619" s="23">
        <f t="shared" si="76"/>
        <v>20</v>
      </c>
      <c r="D1619" s="23" t="str">
        <f t="shared" si="77"/>
        <v>None</v>
      </c>
      <c r="E1619" s="22" t="s">
        <v>38</v>
      </c>
      <c r="F1619" s="23" t="s">
        <v>49</v>
      </c>
      <c r="G1619" s="24">
        <v>68.12</v>
      </c>
    </row>
    <row r="1620" spans="1:7">
      <c r="A1620" s="22">
        <v>43991</v>
      </c>
      <c r="B1620" s="22" t="str">
        <f t="shared" si="75"/>
        <v>Jun</v>
      </c>
      <c r="C1620" s="23">
        <f t="shared" si="76"/>
        <v>24</v>
      </c>
      <c r="D1620" s="23" t="str">
        <f t="shared" si="77"/>
        <v>None</v>
      </c>
      <c r="E1620" s="22" t="s">
        <v>48</v>
      </c>
      <c r="F1620" s="23" t="s">
        <v>49</v>
      </c>
      <c r="G1620" s="24">
        <v>33.909999999999997</v>
      </c>
    </row>
    <row r="1621" spans="1:7">
      <c r="A1621" s="22">
        <v>44090</v>
      </c>
      <c r="B1621" s="22" t="str">
        <f t="shared" si="75"/>
        <v>Sep</v>
      </c>
      <c r="C1621" s="23">
        <f t="shared" si="76"/>
        <v>38</v>
      </c>
      <c r="D1621" s="23" t="str">
        <f t="shared" si="77"/>
        <v>None</v>
      </c>
      <c r="E1621" s="22" t="s">
        <v>45</v>
      </c>
      <c r="F1621" s="23" t="s">
        <v>58</v>
      </c>
      <c r="G1621" s="24">
        <v>48.56</v>
      </c>
    </row>
    <row r="1622" spans="1:7">
      <c r="A1622" s="22">
        <v>44066</v>
      </c>
      <c r="B1622" s="22" t="str">
        <f t="shared" si="75"/>
        <v>Aug</v>
      </c>
      <c r="C1622" s="23">
        <f t="shared" si="76"/>
        <v>35</v>
      </c>
      <c r="D1622" s="23" t="str">
        <f t="shared" si="77"/>
        <v>None</v>
      </c>
      <c r="E1622" s="22" t="s">
        <v>38</v>
      </c>
      <c r="F1622" s="23" t="s">
        <v>49</v>
      </c>
      <c r="G1622" s="24">
        <v>33.31</v>
      </c>
    </row>
    <row r="1623" spans="1:7">
      <c r="A1623" s="22">
        <v>43990</v>
      </c>
      <c r="B1623" s="22" t="str">
        <f t="shared" si="75"/>
        <v>Jun</v>
      </c>
      <c r="C1623" s="23">
        <f t="shared" si="76"/>
        <v>24</v>
      </c>
      <c r="D1623" s="23" t="str">
        <f t="shared" si="77"/>
        <v>None</v>
      </c>
      <c r="E1623" s="22" t="s">
        <v>38</v>
      </c>
      <c r="F1623" s="23" t="s">
        <v>56</v>
      </c>
      <c r="G1623" s="24">
        <v>40.549999999999997</v>
      </c>
    </row>
    <row r="1624" spans="1:7">
      <c r="A1624" s="22">
        <v>44056</v>
      </c>
      <c r="B1624" s="22" t="str">
        <f t="shared" si="75"/>
        <v>Aug</v>
      </c>
      <c r="C1624" s="23">
        <f t="shared" si="76"/>
        <v>33</v>
      </c>
      <c r="D1624" s="23" t="str">
        <f t="shared" si="77"/>
        <v>None</v>
      </c>
      <c r="E1624" s="22" t="s">
        <v>38</v>
      </c>
      <c r="F1624" s="23" t="s">
        <v>56</v>
      </c>
      <c r="G1624" s="24">
        <v>180.99</v>
      </c>
    </row>
    <row r="1625" spans="1:7">
      <c r="A1625" s="22">
        <v>44090</v>
      </c>
      <c r="B1625" s="22" t="str">
        <f t="shared" si="75"/>
        <v>Sep</v>
      </c>
      <c r="C1625" s="23">
        <f t="shared" si="76"/>
        <v>38</v>
      </c>
      <c r="D1625" s="23" t="str">
        <f t="shared" si="77"/>
        <v>None</v>
      </c>
      <c r="E1625" s="22" t="s">
        <v>38</v>
      </c>
      <c r="F1625" s="23" t="s">
        <v>57</v>
      </c>
      <c r="G1625" s="24">
        <v>46.96</v>
      </c>
    </row>
    <row r="1626" spans="1:7">
      <c r="A1626" s="22">
        <v>44061</v>
      </c>
      <c r="B1626" s="22" t="str">
        <f t="shared" si="75"/>
        <v>Aug</v>
      </c>
      <c r="C1626" s="23">
        <f t="shared" si="76"/>
        <v>34</v>
      </c>
      <c r="D1626" s="23" t="str">
        <f t="shared" si="77"/>
        <v>None</v>
      </c>
      <c r="E1626" s="22" t="s">
        <v>38</v>
      </c>
      <c r="F1626" s="23" t="s">
        <v>58</v>
      </c>
      <c r="G1626" s="24">
        <v>72.2</v>
      </c>
    </row>
    <row r="1627" spans="1:7">
      <c r="A1627" s="22">
        <v>44075</v>
      </c>
      <c r="B1627" s="22" t="str">
        <f t="shared" si="75"/>
        <v>Sep</v>
      </c>
      <c r="C1627" s="23">
        <f t="shared" si="76"/>
        <v>36</v>
      </c>
      <c r="D1627" s="23" t="str">
        <f t="shared" si="77"/>
        <v>None</v>
      </c>
      <c r="E1627" s="22" t="s">
        <v>38</v>
      </c>
      <c r="F1627" s="23" t="s">
        <v>46</v>
      </c>
      <c r="G1627" s="24">
        <v>25.98</v>
      </c>
    </row>
    <row r="1628" spans="1:7">
      <c r="A1628" s="22">
        <v>44011</v>
      </c>
      <c r="B1628" s="22" t="str">
        <f t="shared" si="75"/>
        <v>Jun</v>
      </c>
      <c r="C1628" s="23">
        <f t="shared" si="76"/>
        <v>27</v>
      </c>
      <c r="D1628" s="23" t="str">
        <f t="shared" si="77"/>
        <v>None</v>
      </c>
      <c r="E1628" s="22" t="s">
        <v>45</v>
      </c>
      <c r="F1628" s="23" t="s">
        <v>54</v>
      </c>
      <c r="G1628" s="24">
        <v>71.83</v>
      </c>
    </row>
    <row r="1629" spans="1:7">
      <c r="A1629" s="22">
        <v>43999</v>
      </c>
      <c r="B1629" s="22" t="str">
        <f t="shared" si="75"/>
        <v>Jun</v>
      </c>
      <c r="C1629" s="23">
        <f t="shared" si="76"/>
        <v>25</v>
      </c>
      <c r="D1629" s="23" t="str">
        <f t="shared" si="77"/>
        <v>None</v>
      </c>
      <c r="E1629" s="22" t="s">
        <v>48</v>
      </c>
      <c r="F1629" s="23" t="s">
        <v>58</v>
      </c>
      <c r="G1629" s="24">
        <v>72.12</v>
      </c>
    </row>
    <row r="1630" spans="1:7">
      <c r="A1630" s="22">
        <v>44027</v>
      </c>
      <c r="B1630" s="22" t="str">
        <f t="shared" si="75"/>
        <v>Jul</v>
      </c>
      <c r="C1630" s="23">
        <f t="shared" si="76"/>
        <v>29</v>
      </c>
      <c r="D1630" s="23" t="str">
        <f t="shared" si="77"/>
        <v>None</v>
      </c>
      <c r="E1630" s="22" t="s">
        <v>48</v>
      </c>
      <c r="F1630" s="23" t="s">
        <v>39</v>
      </c>
      <c r="G1630" s="24">
        <v>160.36000000000001</v>
      </c>
    </row>
    <row r="1631" spans="1:7">
      <c r="A1631" s="22">
        <v>44032</v>
      </c>
      <c r="B1631" s="22" t="str">
        <f t="shared" si="75"/>
        <v>Jul</v>
      </c>
      <c r="C1631" s="23">
        <f t="shared" si="76"/>
        <v>30</v>
      </c>
      <c r="D1631" s="23" t="str">
        <f t="shared" si="77"/>
        <v>None</v>
      </c>
      <c r="E1631" s="22" t="s">
        <v>45</v>
      </c>
      <c r="F1631" s="23" t="s">
        <v>46</v>
      </c>
      <c r="G1631" s="24">
        <v>72.63</v>
      </c>
    </row>
    <row r="1632" spans="1:7">
      <c r="A1632" s="22">
        <v>44003</v>
      </c>
      <c r="B1632" s="22" t="str">
        <f t="shared" si="75"/>
        <v>Jun</v>
      </c>
      <c r="C1632" s="23">
        <f t="shared" si="76"/>
        <v>26</v>
      </c>
      <c r="D1632" s="23" t="str">
        <f t="shared" si="77"/>
        <v>None</v>
      </c>
      <c r="E1632" s="22" t="s">
        <v>48</v>
      </c>
      <c r="F1632" s="23" t="s">
        <v>43</v>
      </c>
      <c r="G1632" s="24">
        <v>20.149999999999999</v>
      </c>
    </row>
    <row r="1633" spans="1:7">
      <c r="A1633" s="22">
        <v>44044</v>
      </c>
      <c r="B1633" s="22" t="str">
        <f t="shared" si="75"/>
        <v>Aug</v>
      </c>
      <c r="C1633" s="23">
        <f t="shared" si="76"/>
        <v>31</v>
      </c>
      <c r="D1633" s="23" t="str">
        <f t="shared" si="77"/>
        <v>None</v>
      </c>
      <c r="E1633" s="22" t="s">
        <v>48</v>
      </c>
      <c r="F1633" s="23" t="s">
        <v>46</v>
      </c>
      <c r="G1633" s="24">
        <v>25.32</v>
      </c>
    </row>
    <row r="1634" spans="1:7">
      <c r="A1634" s="22">
        <v>43983</v>
      </c>
      <c r="B1634" s="22" t="str">
        <f t="shared" si="75"/>
        <v>Jun</v>
      </c>
      <c r="C1634" s="23">
        <f t="shared" si="76"/>
        <v>23</v>
      </c>
      <c r="D1634" s="23" t="str">
        <f t="shared" si="77"/>
        <v>None</v>
      </c>
      <c r="E1634" s="22" t="s">
        <v>45</v>
      </c>
      <c r="F1634" s="23" t="s">
        <v>50</v>
      </c>
      <c r="G1634" s="24">
        <v>46.04</v>
      </c>
    </row>
    <row r="1635" spans="1:7">
      <c r="A1635" s="22">
        <v>44058</v>
      </c>
      <c r="B1635" s="22" t="str">
        <f t="shared" si="75"/>
        <v>Aug</v>
      </c>
      <c r="C1635" s="23">
        <f t="shared" si="76"/>
        <v>33</v>
      </c>
      <c r="D1635" s="23" t="str">
        <f t="shared" si="77"/>
        <v>None</v>
      </c>
      <c r="E1635" s="22" t="s">
        <v>45</v>
      </c>
      <c r="F1635" s="23" t="s">
        <v>54</v>
      </c>
      <c r="G1635" s="24">
        <v>24</v>
      </c>
    </row>
    <row r="1636" spans="1:7">
      <c r="A1636" s="22">
        <v>43993</v>
      </c>
      <c r="B1636" s="22" t="str">
        <f t="shared" si="75"/>
        <v>Jun</v>
      </c>
      <c r="C1636" s="23">
        <f t="shared" si="76"/>
        <v>24</v>
      </c>
      <c r="D1636" s="23" t="str">
        <f t="shared" si="77"/>
        <v>None</v>
      </c>
      <c r="E1636" s="22" t="s">
        <v>38</v>
      </c>
      <c r="F1636" s="23" t="s">
        <v>43</v>
      </c>
      <c r="G1636" s="24">
        <v>341.53</v>
      </c>
    </row>
    <row r="1637" spans="1:7">
      <c r="A1637" s="22">
        <v>44004</v>
      </c>
      <c r="B1637" s="22" t="str">
        <f t="shared" si="75"/>
        <v>Jun</v>
      </c>
      <c r="C1637" s="23">
        <f t="shared" si="76"/>
        <v>26</v>
      </c>
      <c r="D1637" s="23" t="str">
        <f t="shared" si="77"/>
        <v>None</v>
      </c>
      <c r="E1637" s="22" t="s">
        <v>48</v>
      </c>
      <c r="F1637" s="23" t="s">
        <v>43</v>
      </c>
      <c r="G1637" s="24">
        <v>20.79</v>
      </c>
    </row>
    <row r="1638" spans="1:7">
      <c r="A1638" s="22">
        <v>44006</v>
      </c>
      <c r="B1638" s="22" t="str">
        <f t="shared" si="75"/>
        <v>Jun</v>
      </c>
      <c r="C1638" s="23">
        <f t="shared" si="76"/>
        <v>26</v>
      </c>
      <c r="D1638" s="23" t="str">
        <f t="shared" si="77"/>
        <v>None</v>
      </c>
      <c r="E1638" s="22" t="s">
        <v>38</v>
      </c>
      <c r="F1638" s="23" t="s">
        <v>56</v>
      </c>
      <c r="G1638" s="24">
        <v>319.83</v>
      </c>
    </row>
    <row r="1639" spans="1:7">
      <c r="A1639" s="22">
        <v>44004</v>
      </c>
      <c r="B1639" s="22" t="str">
        <f t="shared" si="75"/>
        <v>Jun</v>
      </c>
      <c r="C1639" s="23">
        <f t="shared" si="76"/>
        <v>26</v>
      </c>
      <c r="D1639" s="23" t="str">
        <f t="shared" si="77"/>
        <v>None</v>
      </c>
      <c r="E1639" s="22" t="s">
        <v>38</v>
      </c>
      <c r="F1639" s="23" t="s">
        <v>49</v>
      </c>
      <c r="G1639" s="24">
        <v>33.42</v>
      </c>
    </row>
    <row r="1640" spans="1:7">
      <c r="A1640" s="22">
        <v>44005</v>
      </c>
      <c r="B1640" s="22" t="str">
        <f t="shared" si="75"/>
        <v>Jun</v>
      </c>
      <c r="C1640" s="23">
        <f t="shared" si="76"/>
        <v>26</v>
      </c>
      <c r="D1640" s="23" t="str">
        <f t="shared" si="77"/>
        <v>None</v>
      </c>
      <c r="E1640" s="22" t="s">
        <v>38</v>
      </c>
      <c r="F1640" s="23" t="s">
        <v>50</v>
      </c>
      <c r="G1640" s="24">
        <v>46.2</v>
      </c>
    </row>
    <row r="1641" spans="1:7">
      <c r="A1641" s="22">
        <v>43997</v>
      </c>
      <c r="B1641" s="22" t="str">
        <f t="shared" si="75"/>
        <v>Jun</v>
      </c>
      <c r="C1641" s="23">
        <f t="shared" si="76"/>
        <v>25</v>
      </c>
      <c r="D1641" s="23" t="str">
        <f t="shared" si="77"/>
        <v>None</v>
      </c>
      <c r="E1641" s="22" t="s">
        <v>48</v>
      </c>
      <c r="F1641" s="23" t="s">
        <v>49</v>
      </c>
      <c r="G1641" s="24">
        <v>99.72</v>
      </c>
    </row>
    <row r="1642" spans="1:7">
      <c r="A1642" s="22">
        <v>43984</v>
      </c>
      <c r="B1642" s="22" t="str">
        <f t="shared" si="75"/>
        <v>Jun</v>
      </c>
      <c r="C1642" s="23">
        <f t="shared" si="76"/>
        <v>23</v>
      </c>
      <c r="D1642" s="23" t="str">
        <f t="shared" si="77"/>
        <v>None</v>
      </c>
      <c r="E1642" s="22" t="s">
        <v>38</v>
      </c>
      <c r="F1642" s="23" t="s">
        <v>50</v>
      </c>
      <c r="G1642" s="24">
        <v>46.08</v>
      </c>
    </row>
    <row r="1643" spans="1:7">
      <c r="A1643" s="22">
        <v>44071</v>
      </c>
      <c r="B1643" s="22" t="str">
        <f t="shared" si="75"/>
        <v>Aug</v>
      </c>
      <c r="C1643" s="23">
        <f t="shared" si="76"/>
        <v>35</v>
      </c>
      <c r="D1643" s="23" t="str">
        <f t="shared" si="77"/>
        <v>None</v>
      </c>
      <c r="E1643" s="22" t="s">
        <v>38</v>
      </c>
      <c r="F1643" s="23" t="s">
        <v>58</v>
      </c>
      <c r="G1643" s="24">
        <v>50.74</v>
      </c>
    </row>
    <row r="1644" spans="1:7">
      <c r="A1644" s="22">
        <v>44011</v>
      </c>
      <c r="B1644" s="22" t="str">
        <f t="shared" si="75"/>
        <v>Jun</v>
      </c>
      <c r="C1644" s="23">
        <f t="shared" si="76"/>
        <v>27</v>
      </c>
      <c r="D1644" s="23" t="str">
        <f t="shared" si="77"/>
        <v>None</v>
      </c>
      <c r="E1644" s="22" t="s">
        <v>38</v>
      </c>
      <c r="F1644" s="23" t="s">
        <v>43</v>
      </c>
      <c r="G1644" s="24">
        <v>80.91</v>
      </c>
    </row>
    <row r="1645" spans="1:7">
      <c r="A1645" s="22">
        <v>44064</v>
      </c>
      <c r="B1645" s="22" t="str">
        <f t="shared" si="75"/>
        <v>Aug</v>
      </c>
      <c r="C1645" s="23">
        <f t="shared" si="76"/>
        <v>34</v>
      </c>
      <c r="D1645" s="23" t="str">
        <f t="shared" si="77"/>
        <v>None</v>
      </c>
      <c r="E1645" s="22" t="s">
        <v>48</v>
      </c>
      <c r="F1645" s="23" t="s">
        <v>50</v>
      </c>
      <c r="G1645" s="24">
        <v>69.489999999999995</v>
      </c>
    </row>
    <row r="1646" spans="1:7">
      <c r="A1646" s="22">
        <v>44068</v>
      </c>
      <c r="B1646" s="22" t="str">
        <f t="shared" si="75"/>
        <v>Aug</v>
      </c>
      <c r="C1646" s="23">
        <f t="shared" si="76"/>
        <v>35</v>
      </c>
      <c r="D1646" s="23" t="str">
        <f t="shared" si="77"/>
        <v>None</v>
      </c>
      <c r="E1646" s="22" t="s">
        <v>38</v>
      </c>
      <c r="F1646" s="23" t="s">
        <v>50</v>
      </c>
      <c r="G1646" s="24">
        <v>501.98</v>
      </c>
    </row>
    <row r="1647" spans="1:7">
      <c r="A1647" s="22">
        <v>43995</v>
      </c>
      <c r="B1647" s="22" t="str">
        <f t="shared" si="75"/>
        <v>Jun</v>
      </c>
      <c r="C1647" s="23">
        <f t="shared" si="76"/>
        <v>24</v>
      </c>
      <c r="D1647" s="23" t="str">
        <f t="shared" si="77"/>
        <v>None</v>
      </c>
      <c r="E1647" s="22" t="s">
        <v>48</v>
      </c>
      <c r="F1647" s="23" t="s">
        <v>58</v>
      </c>
      <c r="G1647" s="24">
        <v>75.58</v>
      </c>
    </row>
    <row r="1648" spans="1:7">
      <c r="A1648" s="22">
        <v>44052</v>
      </c>
      <c r="B1648" s="22" t="str">
        <f t="shared" si="75"/>
        <v>Aug</v>
      </c>
      <c r="C1648" s="23">
        <f t="shared" si="76"/>
        <v>33</v>
      </c>
      <c r="D1648" s="23" t="str">
        <f t="shared" si="77"/>
        <v>None</v>
      </c>
      <c r="E1648" s="22" t="s">
        <v>38</v>
      </c>
      <c r="F1648" s="23" t="s">
        <v>43</v>
      </c>
      <c r="G1648" s="24">
        <v>20.76</v>
      </c>
    </row>
    <row r="1649" spans="1:7">
      <c r="A1649" s="22">
        <v>44061</v>
      </c>
      <c r="B1649" s="22" t="str">
        <f t="shared" si="75"/>
        <v>Aug</v>
      </c>
      <c r="C1649" s="23">
        <f t="shared" si="76"/>
        <v>34</v>
      </c>
      <c r="D1649" s="23" t="str">
        <f t="shared" si="77"/>
        <v>None</v>
      </c>
      <c r="E1649" s="22" t="s">
        <v>48</v>
      </c>
      <c r="F1649" s="23" t="s">
        <v>54</v>
      </c>
      <c r="G1649" s="24">
        <v>47.63</v>
      </c>
    </row>
    <row r="1650" spans="1:7">
      <c r="A1650" s="22">
        <v>44061</v>
      </c>
      <c r="B1650" s="22" t="str">
        <f t="shared" si="75"/>
        <v>Aug</v>
      </c>
      <c r="C1650" s="23">
        <f t="shared" si="76"/>
        <v>34</v>
      </c>
      <c r="D1650" s="23" t="str">
        <f t="shared" si="77"/>
        <v>None</v>
      </c>
      <c r="E1650" s="22" t="s">
        <v>38</v>
      </c>
      <c r="F1650" s="23" t="s">
        <v>58</v>
      </c>
      <c r="G1650" s="24">
        <v>72.349999999999994</v>
      </c>
    </row>
    <row r="1651" spans="1:7">
      <c r="A1651" s="22">
        <v>44055</v>
      </c>
      <c r="B1651" s="22" t="str">
        <f t="shared" si="75"/>
        <v>Aug</v>
      </c>
      <c r="C1651" s="23">
        <f t="shared" si="76"/>
        <v>33</v>
      </c>
      <c r="D1651" s="23" t="str">
        <f t="shared" si="77"/>
        <v>None</v>
      </c>
      <c r="E1651" s="22" t="s">
        <v>48</v>
      </c>
      <c r="F1651" s="23" t="s">
        <v>54</v>
      </c>
      <c r="G1651" s="24">
        <v>24.48</v>
      </c>
    </row>
    <row r="1652" spans="1:7">
      <c r="A1652" s="22">
        <v>43996</v>
      </c>
      <c r="B1652" s="22" t="str">
        <f t="shared" si="75"/>
        <v>Jun</v>
      </c>
      <c r="C1652" s="23">
        <f t="shared" si="76"/>
        <v>25</v>
      </c>
      <c r="D1652" s="23" t="str">
        <f t="shared" si="77"/>
        <v>None</v>
      </c>
      <c r="E1652" s="22" t="s">
        <v>48</v>
      </c>
      <c r="F1652" s="23" t="s">
        <v>50</v>
      </c>
      <c r="G1652" s="24">
        <v>69.56</v>
      </c>
    </row>
    <row r="1653" spans="1:7">
      <c r="A1653" s="22">
        <v>44061</v>
      </c>
      <c r="B1653" s="22" t="str">
        <f t="shared" si="75"/>
        <v>Aug</v>
      </c>
      <c r="C1653" s="23">
        <f t="shared" si="76"/>
        <v>34</v>
      </c>
      <c r="D1653" s="23" t="str">
        <f t="shared" si="77"/>
        <v>None</v>
      </c>
      <c r="E1653" s="22" t="s">
        <v>38</v>
      </c>
      <c r="F1653" s="23" t="s">
        <v>53</v>
      </c>
      <c r="G1653" s="24">
        <v>30.02</v>
      </c>
    </row>
    <row r="1654" spans="1:7">
      <c r="A1654" s="22">
        <v>43984</v>
      </c>
      <c r="B1654" s="22" t="str">
        <f t="shared" si="75"/>
        <v>Jun</v>
      </c>
      <c r="C1654" s="23">
        <f t="shared" si="76"/>
        <v>23</v>
      </c>
      <c r="D1654" s="23" t="str">
        <f t="shared" si="77"/>
        <v>None</v>
      </c>
      <c r="E1654" s="22" t="s">
        <v>48</v>
      </c>
      <c r="F1654" s="23" t="s">
        <v>49</v>
      </c>
      <c r="G1654" s="24">
        <v>272.19</v>
      </c>
    </row>
    <row r="1655" spans="1:7">
      <c r="A1655" s="22">
        <v>44061</v>
      </c>
      <c r="B1655" s="22" t="str">
        <f t="shared" si="75"/>
        <v>Aug</v>
      </c>
      <c r="C1655" s="23">
        <f t="shared" si="76"/>
        <v>34</v>
      </c>
      <c r="D1655" s="23" t="str">
        <f t="shared" si="77"/>
        <v>None</v>
      </c>
      <c r="E1655" s="22" t="s">
        <v>48</v>
      </c>
      <c r="F1655" s="23" t="s">
        <v>49</v>
      </c>
      <c r="G1655" s="24">
        <v>33.22</v>
      </c>
    </row>
    <row r="1656" spans="1:7">
      <c r="A1656" s="22">
        <v>44063</v>
      </c>
      <c r="B1656" s="22" t="str">
        <f t="shared" si="75"/>
        <v>Aug</v>
      </c>
      <c r="C1656" s="23">
        <f t="shared" si="76"/>
        <v>34</v>
      </c>
      <c r="D1656" s="23" t="str">
        <f t="shared" si="77"/>
        <v>None</v>
      </c>
      <c r="E1656" s="22" t="s">
        <v>38</v>
      </c>
      <c r="F1656" s="23" t="s">
        <v>58</v>
      </c>
      <c r="G1656" s="24">
        <v>75.989999999999995</v>
      </c>
    </row>
    <row r="1657" spans="1:7">
      <c r="A1657" s="22">
        <v>44000</v>
      </c>
      <c r="B1657" s="22" t="str">
        <f t="shared" si="75"/>
        <v>Jun</v>
      </c>
      <c r="C1657" s="23">
        <f t="shared" si="76"/>
        <v>25</v>
      </c>
      <c r="D1657" s="23" t="str">
        <f t="shared" si="77"/>
        <v>None</v>
      </c>
      <c r="E1657" s="22" t="s">
        <v>45</v>
      </c>
      <c r="F1657" s="23" t="s">
        <v>54</v>
      </c>
      <c r="G1657" s="24">
        <v>71.260000000000005</v>
      </c>
    </row>
    <row r="1658" spans="1:7">
      <c r="A1658" s="22">
        <v>43994</v>
      </c>
      <c r="B1658" s="22" t="str">
        <f t="shared" si="75"/>
        <v>Jun</v>
      </c>
      <c r="C1658" s="23">
        <f t="shared" si="76"/>
        <v>24</v>
      </c>
      <c r="D1658" s="23" t="str">
        <f t="shared" si="77"/>
        <v>None</v>
      </c>
      <c r="E1658" s="22" t="s">
        <v>48</v>
      </c>
      <c r="F1658" s="23" t="s">
        <v>57</v>
      </c>
      <c r="G1658" s="24">
        <v>46.42</v>
      </c>
    </row>
    <row r="1659" spans="1:7">
      <c r="A1659" s="22">
        <v>44004</v>
      </c>
      <c r="B1659" s="22" t="str">
        <f t="shared" si="75"/>
        <v>Jun</v>
      </c>
      <c r="C1659" s="23">
        <f t="shared" si="76"/>
        <v>26</v>
      </c>
      <c r="D1659" s="23" t="str">
        <f t="shared" si="77"/>
        <v>None</v>
      </c>
      <c r="E1659" s="22" t="s">
        <v>38</v>
      </c>
      <c r="F1659" s="23" t="s">
        <v>49</v>
      </c>
      <c r="G1659" s="24">
        <v>34.99</v>
      </c>
    </row>
    <row r="1660" spans="1:7">
      <c r="A1660" s="22">
        <v>44052</v>
      </c>
      <c r="B1660" s="22" t="str">
        <f t="shared" si="75"/>
        <v>Aug</v>
      </c>
      <c r="C1660" s="23">
        <f t="shared" si="76"/>
        <v>33</v>
      </c>
      <c r="D1660" s="23" t="str">
        <f t="shared" si="77"/>
        <v>None</v>
      </c>
      <c r="E1660" s="22" t="s">
        <v>38</v>
      </c>
      <c r="F1660" s="23" t="s">
        <v>66</v>
      </c>
      <c r="G1660" s="24">
        <v>38.9</v>
      </c>
    </row>
    <row r="1661" spans="1:7">
      <c r="A1661" s="22">
        <v>44001</v>
      </c>
      <c r="B1661" s="22" t="str">
        <f t="shared" si="75"/>
        <v>Jun</v>
      </c>
      <c r="C1661" s="23">
        <f t="shared" si="76"/>
        <v>25</v>
      </c>
      <c r="D1661" s="23" t="str">
        <f t="shared" si="77"/>
        <v>None</v>
      </c>
      <c r="E1661" s="22" t="s">
        <v>48</v>
      </c>
      <c r="F1661" s="23" t="s">
        <v>56</v>
      </c>
      <c r="G1661" s="24">
        <v>40.29</v>
      </c>
    </row>
    <row r="1662" spans="1:7">
      <c r="A1662" s="22">
        <v>43984</v>
      </c>
      <c r="B1662" s="22" t="str">
        <f t="shared" si="75"/>
        <v>Jun</v>
      </c>
      <c r="C1662" s="23">
        <f t="shared" si="76"/>
        <v>23</v>
      </c>
      <c r="D1662" s="23" t="str">
        <f t="shared" si="77"/>
        <v>None</v>
      </c>
      <c r="E1662" s="22" t="s">
        <v>48</v>
      </c>
      <c r="F1662" s="23" t="s">
        <v>54</v>
      </c>
      <c r="G1662" s="24">
        <v>24.8</v>
      </c>
    </row>
    <row r="1663" spans="1:7">
      <c r="A1663" s="22">
        <v>44044</v>
      </c>
      <c r="B1663" s="22" t="str">
        <f t="shared" si="75"/>
        <v>Aug</v>
      </c>
      <c r="C1663" s="23">
        <f t="shared" si="76"/>
        <v>31</v>
      </c>
      <c r="D1663" s="23" t="str">
        <f t="shared" si="77"/>
        <v>None</v>
      </c>
      <c r="E1663" s="22" t="s">
        <v>38</v>
      </c>
      <c r="F1663" s="23" t="s">
        <v>58</v>
      </c>
      <c r="G1663" s="24">
        <v>415.94</v>
      </c>
    </row>
    <row r="1664" spans="1:7">
      <c r="A1664" s="22">
        <v>44049</v>
      </c>
      <c r="B1664" s="22" t="str">
        <f t="shared" si="75"/>
        <v>Aug</v>
      </c>
      <c r="C1664" s="23">
        <f t="shared" si="76"/>
        <v>32</v>
      </c>
      <c r="D1664" s="23" t="str">
        <f t="shared" si="77"/>
        <v>None</v>
      </c>
      <c r="E1664" s="22" t="s">
        <v>38</v>
      </c>
      <c r="F1664" s="23" t="s">
        <v>53</v>
      </c>
      <c r="G1664" s="24">
        <v>28.44</v>
      </c>
    </row>
    <row r="1665" spans="1:7">
      <c r="A1665" s="22">
        <v>43986</v>
      </c>
      <c r="B1665" s="22" t="str">
        <f t="shared" si="75"/>
        <v>Jun</v>
      </c>
      <c r="C1665" s="23">
        <f t="shared" si="76"/>
        <v>23</v>
      </c>
      <c r="D1665" s="23" t="str">
        <f t="shared" si="77"/>
        <v>None</v>
      </c>
      <c r="E1665" s="22" t="s">
        <v>38</v>
      </c>
      <c r="F1665" s="23" t="s">
        <v>57</v>
      </c>
      <c r="G1665" s="24">
        <v>46.69</v>
      </c>
    </row>
    <row r="1666" spans="1:7">
      <c r="A1666" s="22">
        <v>44062</v>
      </c>
      <c r="B1666" s="22" t="str">
        <f t="shared" si="75"/>
        <v>Aug</v>
      </c>
      <c r="C1666" s="23">
        <f t="shared" si="76"/>
        <v>34</v>
      </c>
      <c r="D1666" s="23" t="str">
        <f t="shared" si="77"/>
        <v>None</v>
      </c>
      <c r="E1666" s="22" t="s">
        <v>38</v>
      </c>
      <c r="F1666" s="23" t="s">
        <v>58</v>
      </c>
      <c r="G1666" s="24">
        <v>25.73</v>
      </c>
    </row>
    <row r="1667" spans="1:7">
      <c r="A1667" s="22">
        <v>43986</v>
      </c>
      <c r="B1667" s="22" t="str">
        <f t="shared" si="75"/>
        <v>Jun</v>
      </c>
      <c r="C1667" s="23">
        <f t="shared" si="76"/>
        <v>23</v>
      </c>
      <c r="D1667" s="23" t="str">
        <f t="shared" si="77"/>
        <v>None</v>
      </c>
      <c r="E1667" s="22" t="s">
        <v>48</v>
      </c>
      <c r="F1667" s="23" t="s">
        <v>58</v>
      </c>
      <c r="G1667" s="24">
        <v>48.45</v>
      </c>
    </row>
    <row r="1668" spans="1:7">
      <c r="A1668" s="22">
        <v>43986</v>
      </c>
      <c r="B1668" s="22" t="str">
        <f t="shared" si="75"/>
        <v>Jun</v>
      </c>
      <c r="C1668" s="23">
        <f t="shared" si="76"/>
        <v>23</v>
      </c>
      <c r="D1668" s="23" t="str">
        <f t="shared" si="77"/>
        <v>None</v>
      </c>
      <c r="E1668" s="22" t="s">
        <v>45</v>
      </c>
      <c r="F1668" s="23" t="s">
        <v>43</v>
      </c>
      <c r="G1668" s="24">
        <v>38.01</v>
      </c>
    </row>
    <row r="1669" spans="1:7">
      <c r="A1669" s="22">
        <v>43991</v>
      </c>
      <c r="B1669" s="22" t="str">
        <f t="shared" si="75"/>
        <v>Jun</v>
      </c>
      <c r="C1669" s="23">
        <f t="shared" si="76"/>
        <v>24</v>
      </c>
      <c r="D1669" s="23" t="str">
        <f t="shared" si="77"/>
        <v>None</v>
      </c>
      <c r="E1669" s="22" t="s">
        <v>48</v>
      </c>
      <c r="F1669" s="23" t="s">
        <v>50</v>
      </c>
      <c r="G1669" s="24">
        <v>46.92</v>
      </c>
    </row>
    <row r="1670" spans="1:7">
      <c r="A1670" s="22">
        <v>43986</v>
      </c>
      <c r="B1670" s="22" t="str">
        <f t="shared" ref="B1670:B1733" si="78">TEXT(A1670,"mmm")</f>
        <v>Jun</v>
      </c>
      <c r="C1670" s="23">
        <f t="shared" ref="C1670:C1733" si="79">WEEKNUM(A1670)</f>
        <v>23</v>
      </c>
      <c r="D1670" s="23" t="str">
        <f t="shared" ref="D1670:D1733" si="80">IFERROR(VLOOKUP(C1670,$AV$7:$AW$14,2,0),"None")</f>
        <v>None</v>
      </c>
      <c r="E1670" s="22" t="s">
        <v>48</v>
      </c>
      <c r="F1670" s="23" t="s">
        <v>61</v>
      </c>
      <c r="G1670" s="24">
        <v>55.24</v>
      </c>
    </row>
    <row r="1671" spans="1:7">
      <c r="A1671" s="22">
        <v>43954</v>
      </c>
      <c r="B1671" s="22" t="str">
        <f t="shared" si="78"/>
        <v>May</v>
      </c>
      <c r="C1671" s="23">
        <f t="shared" si="79"/>
        <v>19</v>
      </c>
      <c r="D1671" s="23" t="str">
        <f t="shared" si="80"/>
        <v>None</v>
      </c>
      <c r="E1671" s="22" t="s">
        <v>38</v>
      </c>
      <c r="F1671" s="23" t="s">
        <v>53</v>
      </c>
      <c r="G1671" s="24">
        <v>60.46</v>
      </c>
    </row>
    <row r="1672" spans="1:7">
      <c r="A1672" s="22">
        <v>44064</v>
      </c>
      <c r="B1672" s="22" t="str">
        <f t="shared" si="78"/>
        <v>Aug</v>
      </c>
      <c r="C1672" s="23">
        <f t="shared" si="79"/>
        <v>34</v>
      </c>
      <c r="D1672" s="23" t="str">
        <f t="shared" si="80"/>
        <v>None</v>
      </c>
      <c r="E1672" s="22" t="s">
        <v>38</v>
      </c>
      <c r="F1672" s="23" t="s">
        <v>57</v>
      </c>
      <c r="G1672" s="24">
        <v>23.86</v>
      </c>
    </row>
    <row r="1673" spans="1:7">
      <c r="A1673" s="22">
        <v>44053</v>
      </c>
      <c r="B1673" s="22" t="str">
        <f t="shared" si="78"/>
        <v>Aug</v>
      </c>
      <c r="C1673" s="23">
        <f t="shared" si="79"/>
        <v>33</v>
      </c>
      <c r="D1673" s="23" t="str">
        <f t="shared" si="80"/>
        <v>None</v>
      </c>
      <c r="E1673" s="22" t="s">
        <v>38</v>
      </c>
      <c r="F1673" s="23" t="s">
        <v>57</v>
      </c>
      <c r="G1673" s="24">
        <v>46.98</v>
      </c>
    </row>
    <row r="1674" spans="1:7">
      <c r="A1674" s="22">
        <v>44032</v>
      </c>
      <c r="B1674" s="22" t="str">
        <f t="shared" si="78"/>
        <v>Jul</v>
      </c>
      <c r="C1674" s="23">
        <f t="shared" si="79"/>
        <v>30</v>
      </c>
      <c r="D1674" s="23" t="str">
        <f t="shared" si="80"/>
        <v>None</v>
      </c>
      <c r="E1674" s="22" t="s">
        <v>48</v>
      </c>
      <c r="F1674" s="23" t="s">
        <v>49</v>
      </c>
      <c r="G1674" s="24">
        <v>64.599999999999994</v>
      </c>
    </row>
    <row r="1675" spans="1:7">
      <c r="A1675" s="22">
        <v>44064</v>
      </c>
      <c r="B1675" s="22" t="str">
        <f t="shared" si="78"/>
        <v>Aug</v>
      </c>
      <c r="C1675" s="23">
        <f t="shared" si="79"/>
        <v>34</v>
      </c>
      <c r="D1675" s="23" t="str">
        <f t="shared" si="80"/>
        <v>None</v>
      </c>
      <c r="E1675" s="22" t="s">
        <v>48</v>
      </c>
      <c r="F1675" s="23" t="s">
        <v>56</v>
      </c>
      <c r="G1675" s="24">
        <v>40.39</v>
      </c>
    </row>
    <row r="1676" spans="1:7">
      <c r="A1676" s="22">
        <v>44065</v>
      </c>
      <c r="B1676" s="22" t="str">
        <f t="shared" si="78"/>
        <v>Aug</v>
      </c>
      <c r="C1676" s="23">
        <f t="shared" si="79"/>
        <v>34</v>
      </c>
      <c r="D1676" s="23" t="str">
        <f t="shared" si="80"/>
        <v>None</v>
      </c>
      <c r="E1676" s="22" t="s">
        <v>38</v>
      </c>
      <c r="F1676" s="23" t="s">
        <v>49</v>
      </c>
      <c r="G1676" s="24">
        <v>132.84</v>
      </c>
    </row>
    <row r="1677" spans="1:7">
      <c r="A1677" s="22">
        <v>44052</v>
      </c>
      <c r="B1677" s="22" t="str">
        <f t="shared" si="78"/>
        <v>Aug</v>
      </c>
      <c r="C1677" s="23">
        <f t="shared" si="79"/>
        <v>33</v>
      </c>
      <c r="D1677" s="23" t="str">
        <f t="shared" si="80"/>
        <v>None</v>
      </c>
      <c r="E1677" s="22" t="s">
        <v>48</v>
      </c>
      <c r="F1677" s="23" t="s">
        <v>54</v>
      </c>
      <c r="G1677" s="24">
        <v>23.43</v>
      </c>
    </row>
    <row r="1678" spans="1:7">
      <c r="A1678" s="22">
        <v>43986</v>
      </c>
      <c r="B1678" s="22" t="str">
        <f t="shared" si="78"/>
        <v>Jun</v>
      </c>
      <c r="C1678" s="23">
        <f t="shared" si="79"/>
        <v>23</v>
      </c>
      <c r="D1678" s="23" t="str">
        <f t="shared" si="80"/>
        <v>None</v>
      </c>
      <c r="E1678" s="22" t="s">
        <v>48</v>
      </c>
      <c r="F1678" s="23" t="s">
        <v>49</v>
      </c>
      <c r="G1678" s="24">
        <v>102.39</v>
      </c>
    </row>
    <row r="1679" spans="1:7">
      <c r="A1679" s="22">
        <v>44071</v>
      </c>
      <c r="B1679" s="22" t="str">
        <f t="shared" si="78"/>
        <v>Aug</v>
      </c>
      <c r="C1679" s="23">
        <f t="shared" si="79"/>
        <v>35</v>
      </c>
      <c r="D1679" s="23" t="str">
        <f t="shared" si="80"/>
        <v>None</v>
      </c>
      <c r="E1679" s="22" t="s">
        <v>38</v>
      </c>
      <c r="F1679" s="23" t="s">
        <v>49</v>
      </c>
      <c r="G1679" s="24">
        <v>33.28</v>
      </c>
    </row>
    <row r="1680" spans="1:7">
      <c r="A1680" s="22">
        <v>44010</v>
      </c>
      <c r="B1680" s="22" t="str">
        <f t="shared" si="78"/>
        <v>Jun</v>
      </c>
      <c r="C1680" s="23">
        <f t="shared" si="79"/>
        <v>27</v>
      </c>
      <c r="D1680" s="23" t="str">
        <f t="shared" si="80"/>
        <v>None</v>
      </c>
      <c r="E1680" s="22" t="s">
        <v>38</v>
      </c>
      <c r="F1680" s="23" t="s">
        <v>39</v>
      </c>
      <c r="G1680" s="24">
        <v>160.41</v>
      </c>
    </row>
    <row r="1681" spans="1:7">
      <c r="A1681" s="22">
        <v>43993</v>
      </c>
      <c r="B1681" s="22" t="str">
        <f t="shared" si="78"/>
        <v>Jun</v>
      </c>
      <c r="C1681" s="23">
        <f t="shared" si="79"/>
        <v>24</v>
      </c>
      <c r="D1681" s="23" t="str">
        <f t="shared" si="80"/>
        <v>None</v>
      </c>
      <c r="E1681" s="22" t="s">
        <v>38</v>
      </c>
      <c r="F1681" s="23" t="s">
        <v>43</v>
      </c>
      <c r="G1681" s="24">
        <v>20.440000000000001</v>
      </c>
    </row>
    <row r="1682" spans="1:7">
      <c r="A1682" s="22">
        <v>44010</v>
      </c>
      <c r="B1682" s="22" t="str">
        <f t="shared" si="78"/>
        <v>Jun</v>
      </c>
      <c r="C1682" s="23">
        <f t="shared" si="79"/>
        <v>27</v>
      </c>
      <c r="D1682" s="23" t="str">
        <f t="shared" si="80"/>
        <v>None</v>
      </c>
      <c r="E1682" s="22" t="s">
        <v>48</v>
      </c>
      <c r="F1682" s="23" t="s">
        <v>49</v>
      </c>
      <c r="G1682" s="24">
        <v>68.739999999999995</v>
      </c>
    </row>
    <row r="1683" spans="1:7">
      <c r="A1683" s="22">
        <v>43983</v>
      </c>
      <c r="B1683" s="22" t="str">
        <f t="shared" si="78"/>
        <v>Jun</v>
      </c>
      <c r="C1683" s="23">
        <f t="shared" si="79"/>
        <v>23</v>
      </c>
      <c r="D1683" s="23" t="str">
        <f t="shared" si="80"/>
        <v>None</v>
      </c>
      <c r="E1683" s="22" t="s">
        <v>38</v>
      </c>
      <c r="F1683" s="23" t="s">
        <v>58</v>
      </c>
      <c r="G1683" s="24">
        <v>75.5</v>
      </c>
    </row>
    <row r="1684" spans="1:7">
      <c r="A1684" s="22">
        <v>43991</v>
      </c>
      <c r="B1684" s="22" t="str">
        <f t="shared" si="78"/>
        <v>Jun</v>
      </c>
      <c r="C1684" s="23">
        <f t="shared" si="79"/>
        <v>24</v>
      </c>
      <c r="D1684" s="23" t="str">
        <f t="shared" si="80"/>
        <v>None</v>
      </c>
      <c r="E1684" s="22" t="s">
        <v>48</v>
      </c>
      <c r="F1684" s="23" t="s">
        <v>61</v>
      </c>
      <c r="G1684" s="24">
        <v>28.21</v>
      </c>
    </row>
    <row r="1685" spans="1:7">
      <c r="A1685" s="22">
        <v>44052</v>
      </c>
      <c r="B1685" s="22" t="str">
        <f t="shared" si="78"/>
        <v>Aug</v>
      </c>
      <c r="C1685" s="23">
        <f t="shared" si="79"/>
        <v>33</v>
      </c>
      <c r="D1685" s="23" t="str">
        <f t="shared" si="80"/>
        <v>None</v>
      </c>
      <c r="E1685" s="22" t="s">
        <v>45</v>
      </c>
      <c r="F1685" s="23" t="s">
        <v>49</v>
      </c>
      <c r="G1685" s="24">
        <v>102.96</v>
      </c>
    </row>
    <row r="1686" spans="1:7">
      <c r="A1686" s="22">
        <v>44052</v>
      </c>
      <c r="B1686" s="22" t="str">
        <f t="shared" si="78"/>
        <v>Aug</v>
      </c>
      <c r="C1686" s="23">
        <f t="shared" si="79"/>
        <v>33</v>
      </c>
      <c r="D1686" s="23" t="str">
        <f t="shared" si="80"/>
        <v>None</v>
      </c>
      <c r="E1686" s="22" t="s">
        <v>38</v>
      </c>
      <c r="F1686" s="23" t="s">
        <v>43</v>
      </c>
      <c r="G1686" s="24">
        <v>40.020000000000003</v>
      </c>
    </row>
    <row r="1687" spans="1:7">
      <c r="A1687" s="22">
        <v>43999</v>
      </c>
      <c r="B1687" s="22" t="str">
        <f t="shared" si="78"/>
        <v>Jun</v>
      </c>
      <c r="C1687" s="23">
        <f t="shared" si="79"/>
        <v>25</v>
      </c>
      <c r="D1687" s="23" t="str">
        <f t="shared" si="80"/>
        <v>None</v>
      </c>
      <c r="E1687" s="22" t="s">
        <v>38</v>
      </c>
      <c r="F1687" s="23" t="s">
        <v>57</v>
      </c>
      <c r="G1687" s="24">
        <v>69.61</v>
      </c>
    </row>
    <row r="1688" spans="1:7">
      <c r="A1688" s="22">
        <v>43977</v>
      </c>
      <c r="B1688" s="22" t="str">
        <f t="shared" si="78"/>
        <v>May</v>
      </c>
      <c r="C1688" s="23">
        <f t="shared" si="79"/>
        <v>22</v>
      </c>
      <c r="D1688" s="23" t="str">
        <f t="shared" si="80"/>
        <v>None</v>
      </c>
      <c r="E1688" s="22" t="s">
        <v>48</v>
      </c>
      <c r="F1688" s="23" t="s">
        <v>50</v>
      </c>
      <c r="G1688" s="24">
        <v>92.89</v>
      </c>
    </row>
    <row r="1689" spans="1:7">
      <c r="A1689" s="22">
        <v>43985</v>
      </c>
      <c r="B1689" s="22" t="str">
        <f t="shared" si="78"/>
        <v>Jun</v>
      </c>
      <c r="C1689" s="23">
        <f t="shared" si="79"/>
        <v>23</v>
      </c>
      <c r="D1689" s="23" t="str">
        <f t="shared" si="80"/>
        <v>None</v>
      </c>
      <c r="E1689" s="22" t="s">
        <v>45</v>
      </c>
      <c r="F1689" s="23" t="s">
        <v>43</v>
      </c>
      <c r="G1689" s="24">
        <v>40.26</v>
      </c>
    </row>
    <row r="1690" spans="1:7">
      <c r="A1690" s="22">
        <v>44057</v>
      </c>
      <c r="B1690" s="22" t="str">
        <f t="shared" si="78"/>
        <v>Aug</v>
      </c>
      <c r="C1690" s="23">
        <f t="shared" si="79"/>
        <v>33</v>
      </c>
      <c r="D1690" s="23" t="str">
        <f t="shared" si="80"/>
        <v>None</v>
      </c>
      <c r="E1690" s="22" t="s">
        <v>38</v>
      </c>
      <c r="F1690" s="23" t="s">
        <v>56</v>
      </c>
      <c r="G1690" s="24">
        <v>40.96</v>
      </c>
    </row>
    <row r="1691" spans="1:7">
      <c r="A1691" s="22">
        <v>43984</v>
      </c>
      <c r="B1691" s="22" t="str">
        <f t="shared" si="78"/>
        <v>Jun</v>
      </c>
      <c r="C1691" s="23">
        <f t="shared" si="79"/>
        <v>23</v>
      </c>
      <c r="D1691" s="23" t="str">
        <f t="shared" si="80"/>
        <v>None</v>
      </c>
      <c r="E1691" s="22" t="s">
        <v>48</v>
      </c>
      <c r="F1691" s="23" t="s">
        <v>58</v>
      </c>
      <c r="G1691" s="24">
        <v>72.8</v>
      </c>
    </row>
    <row r="1692" spans="1:7">
      <c r="A1692" s="22">
        <v>44067</v>
      </c>
      <c r="B1692" s="22" t="str">
        <f t="shared" si="78"/>
        <v>Aug</v>
      </c>
      <c r="C1692" s="23">
        <f t="shared" si="79"/>
        <v>35</v>
      </c>
      <c r="D1692" s="23" t="str">
        <f t="shared" si="80"/>
        <v>None</v>
      </c>
      <c r="E1692" s="22" t="s">
        <v>38</v>
      </c>
      <c r="F1692" s="23" t="s">
        <v>57</v>
      </c>
      <c r="G1692" s="24">
        <v>283.85000000000002</v>
      </c>
    </row>
    <row r="1693" spans="1:7">
      <c r="A1693" s="22">
        <v>43956</v>
      </c>
      <c r="B1693" s="22" t="str">
        <f t="shared" si="78"/>
        <v>May</v>
      </c>
      <c r="C1693" s="23">
        <f t="shared" si="79"/>
        <v>19</v>
      </c>
      <c r="D1693" s="23" t="str">
        <f t="shared" si="80"/>
        <v>None</v>
      </c>
      <c r="E1693" s="22" t="s">
        <v>48</v>
      </c>
      <c r="F1693" s="23" t="s">
        <v>56</v>
      </c>
      <c r="G1693" s="24">
        <v>20.98</v>
      </c>
    </row>
    <row r="1694" spans="1:7">
      <c r="A1694" s="22">
        <v>44007</v>
      </c>
      <c r="B1694" s="22" t="str">
        <f t="shared" si="78"/>
        <v>Jun</v>
      </c>
      <c r="C1694" s="23">
        <f t="shared" si="79"/>
        <v>26</v>
      </c>
      <c r="D1694" s="23" t="str">
        <f t="shared" si="80"/>
        <v>None</v>
      </c>
      <c r="E1694" s="22" t="s">
        <v>38</v>
      </c>
      <c r="F1694" s="23" t="s">
        <v>49</v>
      </c>
      <c r="G1694" s="24">
        <v>99.44</v>
      </c>
    </row>
    <row r="1695" spans="1:7">
      <c r="A1695" s="22">
        <v>43989</v>
      </c>
      <c r="B1695" s="22" t="str">
        <f t="shared" si="78"/>
        <v>Jun</v>
      </c>
      <c r="C1695" s="23">
        <f t="shared" si="79"/>
        <v>24</v>
      </c>
      <c r="D1695" s="23" t="str">
        <f t="shared" si="80"/>
        <v>None</v>
      </c>
      <c r="E1695" s="22" t="s">
        <v>48</v>
      </c>
      <c r="F1695" s="23" t="s">
        <v>57</v>
      </c>
      <c r="G1695" s="24">
        <v>23.76</v>
      </c>
    </row>
    <row r="1696" spans="1:7">
      <c r="A1696" s="22">
        <v>44072</v>
      </c>
      <c r="B1696" s="22" t="str">
        <f t="shared" si="78"/>
        <v>Aug</v>
      </c>
      <c r="C1696" s="23">
        <f t="shared" si="79"/>
        <v>35</v>
      </c>
      <c r="D1696" s="23" t="str">
        <f t="shared" si="80"/>
        <v>None</v>
      </c>
      <c r="E1696" s="22" t="s">
        <v>45</v>
      </c>
      <c r="F1696" s="23" t="s">
        <v>57</v>
      </c>
      <c r="G1696" s="24">
        <v>66.69</v>
      </c>
    </row>
    <row r="1697" spans="1:7">
      <c r="A1697" s="22">
        <v>44043</v>
      </c>
      <c r="B1697" s="22" t="str">
        <f t="shared" si="78"/>
        <v>Jul</v>
      </c>
      <c r="C1697" s="23">
        <f t="shared" si="79"/>
        <v>31</v>
      </c>
      <c r="D1697" s="23" t="str">
        <f t="shared" si="80"/>
        <v>None</v>
      </c>
      <c r="E1697" s="22" t="s">
        <v>48</v>
      </c>
      <c r="F1697" s="23" t="s">
        <v>54</v>
      </c>
      <c r="G1697" s="24">
        <v>469.93</v>
      </c>
    </row>
    <row r="1698" spans="1:7">
      <c r="A1698" s="22">
        <v>44012</v>
      </c>
      <c r="B1698" s="22" t="str">
        <f t="shared" si="78"/>
        <v>Jun</v>
      </c>
      <c r="C1698" s="23">
        <f t="shared" si="79"/>
        <v>27</v>
      </c>
      <c r="D1698" s="23" t="str">
        <f t="shared" si="80"/>
        <v>None</v>
      </c>
      <c r="E1698" s="22" t="s">
        <v>48</v>
      </c>
      <c r="F1698" s="23" t="s">
        <v>57</v>
      </c>
      <c r="G1698" s="24">
        <v>327.75</v>
      </c>
    </row>
    <row r="1699" spans="1:7">
      <c r="A1699" s="22">
        <v>44070</v>
      </c>
      <c r="B1699" s="22" t="str">
        <f t="shared" si="78"/>
        <v>Aug</v>
      </c>
      <c r="C1699" s="23">
        <f t="shared" si="79"/>
        <v>35</v>
      </c>
      <c r="D1699" s="23" t="str">
        <f t="shared" si="80"/>
        <v>None</v>
      </c>
      <c r="E1699" s="22" t="s">
        <v>48</v>
      </c>
      <c r="F1699" s="23" t="s">
        <v>57</v>
      </c>
      <c r="G1699" s="24">
        <v>46.38</v>
      </c>
    </row>
    <row r="1700" spans="1:7">
      <c r="A1700" s="22">
        <v>44058</v>
      </c>
      <c r="B1700" s="22" t="str">
        <f t="shared" si="78"/>
        <v>Aug</v>
      </c>
      <c r="C1700" s="23">
        <f t="shared" si="79"/>
        <v>33</v>
      </c>
      <c r="D1700" s="23" t="str">
        <f t="shared" si="80"/>
        <v>None</v>
      </c>
      <c r="E1700" s="22" t="s">
        <v>38</v>
      </c>
      <c r="F1700" s="23" t="s">
        <v>58</v>
      </c>
      <c r="G1700" s="24">
        <v>25.02</v>
      </c>
    </row>
    <row r="1701" spans="1:7">
      <c r="A1701" s="22">
        <v>43995</v>
      </c>
      <c r="B1701" s="22" t="str">
        <f t="shared" si="78"/>
        <v>Jun</v>
      </c>
      <c r="C1701" s="23">
        <f t="shared" si="79"/>
        <v>24</v>
      </c>
      <c r="D1701" s="23" t="str">
        <f t="shared" si="80"/>
        <v>None</v>
      </c>
      <c r="E1701" s="22" t="s">
        <v>48</v>
      </c>
      <c r="F1701" s="23" t="s">
        <v>57</v>
      </c>
      <c r="G1701" s="24">
        <v>262.81</v>
      </c>
    </row>
    <row r="1702" spans="1:7">
      <c r="A1702" s="22">
        <v>44066</v>
      </c>
      <c r="B1702" s="22" t="str">
        <f t="shared" si="78"/>
        <v>Aug</v>
      </c>
      <c r="C1702" s="23">
        <f t="shared" si="79"/>
        <v>35</v>
      </c>
      <c r="D1702" s="23" t="str">
        <f t="shared" si="80"/>
        <v>None</v>
      </c>
      <c r="E1702" s="22" t="s">
        <v>38</v>
      </c>
      <c r="F1702" s="23" t="s">
        <v>57</v>
      </c>
      <c r="G1702" s="24">
        <v>46.27</v>
      </c>
    </row>
    <row r="1703" spans="1:7">
      <c r="A1703" s="22">
        <v>43959</v>
      </c>
      <c r="B1703" s="22" t="str">
        <f t="shared" si="78"/>
        <v>May</v>
      </c>
      <c r="C1703" s="23">
        <f t="shared" si="79"/>
        <v>19</v>
      </c>
      <c r="D1703" s="23" t="str">
        <f t="shared" si="80"/>
        <v>None</v>
      </c>
      <c r="E1703" s="22" t="s">
        <v>38</v>
      </c>
      <c r="F1703" s="23" t="s">
        <v>54</v>
      </c>
      <c r="G1703" s="24">
        <v>23.24</v>
      </c>
    </row>
    <row r="1704" spans="1:7">
      <c r="A1704" s="22">
        <v>44007</v>
      </c>
      <c r="B1704" s="22" t="str">
        <f t="shared" si="78"/>
        <v>Jun</v>
      </c>
      <c r="C1704" s="23">
        <f t="shared" si="79"/>
        <v>26</v>
      </c>
      <c r="D1704" s="23" t="str">
        <f t="shared" si="80"/>
        <v>None</v>
      </c>
      <c r="E1704" s="22" t="s">
        <v>48</v>
      </c>
      <c r="F1704" s="23" t="s">
        <v>50</v>
      </c>
      <c r="G1704" s="24">
        <v>46.08</v>
      </c>
    </row>
    <row r="1705" spans="1:7">
      <c r="A1705" s="22">
        <v>44070</v>
      </c>
      <c r="B1705" s="22" t="str">
        <f t="shared" si="78"/>
        <v>Aug</v>
      </c>
      <c r="C1705" s="23">
        <f t="shared" si="79"/>
        <v>35</v>
      </c>
      <c r="D1705" s="23" t="str">
        <f t="shared" si="80"/>
        <v>None</v>
      </c>
      <c r="E1705" s="22" t="s">
        <v>45</v>
      </c>
      <c r="F1705" s="23" t="s">
        <v>49</v>
      </c>
      <c r="G1705" s="24">
        <v>102.02</v>
      </c>
    </row>
    <row r="1706" spans="1:7">
      <c r="A1706" s="22">
        <v>44002</v>
      </c>
      <c r="B1706" s="22" t="str">
        <f t="shared" si="78"/>
        <v>Jun</v>
      </c>
      <c r="C1706" s="23">
        <f t="shared" si="79"/>
        <v>25</v>
      </c>
      <c r="D1706" s="23" t="str">
        <f t="shared" si="80"/>
        <v>None</v>
      </c>
      <c r="E1706" s="22" t="s">
        <v>48</v>
      </c>
      <c r="F1706" s="23" t="s">
        <v>50</v>
      </c>
      <c r="G1706" s="24">
        <v>23.72</v>
      </c>
    </row>
    <row r="1707" spans="1:7">
      <c r="A1707" s="22">
        <v>44004</v>
      </c>
      <c r="B1707" s="22" t="str">
        <f t="shared" si="78"/>
        <v>Jun</v>
      </c>
      <c r="C1707" s="23">
        <f t="shared" si="79"/>
        <v>26</v>
      </c>
      <c r="D1707" s="23" t="str">
        <f t="shared" si="80"/>
        <v>None</v>
      </c>
      <c r="E1707" s="22" t="s">
        <v>48</v>
      </c>
      <c r="F1707" s="23" t="s">
        <v>57</v>
      </c>
      <c r="G1707" s="24">
        <v>46.37</v>
      </c>
    </row>
    <row r="1708" spans="1:7">
      <c r="A1708" s="22">
        <v>44062</v>
      </c>
      <c r="B1708" s="22" t="str">
        <f t="shared" si="78"/>
        <v>Aug</v>
      </c>
      <c r="C1708" s="23">
        <f t="shared" si="79"/>
        <v>34</v>
      </c>
      <c r="D1708" s="23" t="str">
        <f t="shared" si="80"/>
        <v>None</v>
      </c>
      <c r="E1708" s="22" t="s">
        <v>38</v>
      </c>
      <c r="F1708" s="23" t="s">
        <v>50</v>
      </c>
      <c r="G1708" s="24">
        <v>46.76</v>
      </c>
    </row>
    <row r="1709" spans="1:7">
      <c r="A1709" s="22">
        <v>43996</v>
      </c>
      <c r="B1709" s="22" t="str">
        <f t="shared" si="78"/>
        <v>Jun</v>
      </c>
      <c r="C1709" s="23">
        <f t="shared" si="79"/>
        <v>25</v>
      </c>
      <c r="D1709" s="23" t="str">
        <f t="shared" si="80"/>
        <v>None</v>
      </c>
      <c r="E1709" s="22" t="s">
        <v>38</v>
      </c>
      <c r="F1709" s="23" t="s">
        <v>54</v>
      </c>
      <c r="G1709" s="24">
        <v>71.87</v>
      </c>
    </row>
    <row r="1710" spans="1:7">
      <c r="A1710" s="22">
        <v>44070</v>
      </c>
      <c r="B1710" s="22" t="str">
        <f t="shared" si="78"/>
        <v>Aug</v>
      </c>
      <c r="C1710" s="23">
        <f t="shared" si="79"/>
        <v>35</v>
      </c>
      <c r="D1710" s="23" t="str">
        <f t="shared" si="80"/>
        <v>None</v>
      </c>
      <c r="E1710" s="22" t="s">
        <v>38</v>
      </c>
      <c r="F1710" s="23" t="s">
        <v>58</v>
      </c>
      <c r="G1710" s="24">
        <v>72.510000000000005</v>
      </c>
    </row>
    <row r="1711" spans="1:7">
      <c r="A1711" s="22">
        <v>43984</v>
      </c>
      <c r="B1711" s="22" t="str">
        <f t="shared" si="78"/>
        <v>Jun</v>
      </c>
      <c r="C1711" s="23">
        <f t="shared" si="79"/>
        <v>23</v>
      </c>
      <c r="D1711" s="23" t="str">
        <f t="shared" si="80"/>
        <v>None</v>
      </c>
      <c r="E1711" s="22" t="s">
        <v>48</v>
      </c>
      <c r="F1711" s="23" t="s">
        <v>43</v>
      </c>
      <c r="G1711" s="24">
        <v>20.45</v>
      </c>
    </row>
    <row r="1712" spans="1:7">
      <c r="A1712" s="22">
        <v>43980</v>
      </c>
      <c r="B1712" s="22" t="str">
        <f t="shared" si="78"/>
        <v>May</v>
      </c>
      <c r="C1712" s="23">
        <f t="shared" si="79"/>
        <v>22</v>
      </c>
      <c r="D1712" s="23" t="str">
        <f t="shared" si="80"/>
        <v>None</v>
      </c>
      <c r="E1712" s="22" t="s">
        <v>38</v>
      </c>
      <c r="F1712" s="23" t="s">
        <v>53</v>
      </c>
      <c r="G1712" s="24">
        <v>87.03</v>
      </c>
    </row>
    <row r="1713" spans="1:7">
      <c r="A1713" s="22">
        <v>44015</v>
      </c>
      <c r="B1713" s="22" t="str">
        <f t="shared" si="78"/>
        <v>Jul</v>
      </c>
      <c r="C1713" s="23">
        <f t="shared" si="79"/>
        <v>27</v>
      </c>
      <c r="D1713" s="23" t="str">
        <f t="shared" si="80"/>
        <v>None</v>
      </c>
      <c r="E1713" s="22" t="s">
        <v>48</v>
      </c>
      <c r="F1713" s="23" t="s">
        <v>53</v>
      </c>
      <c r="G1713" s="24">
        <v>29.32</v>
      </c>
    </row>
    <row r="1714" spans="1:7">
      <c r="A1714" s="22">
        <v>44054</v>
      </c>
      <c r="B1714" s="22" t="str">
        <f t="shared" si="78"/>
        <v>Aug</v>
      </c>
      <c r="C1714" s="23">
        <f t="shared" si="79"/>
        <v>33</v>
      </c>
      <c r="D1714" s="23" t="str">
        <f t="shared" si="80"/>
        <v>None</v>
      </c>
      <c r="E1714" s="22" t="s">
        <v>38</v>
      </c>
      <c r="F1714" s="23" t="s">
        <v>43</v>
      </c>
      <c r="G1714" s="24">
        <v>19.399999999999999</v>
      </c>
    </row>
    <row r="1715" spans="1:7">
      <c r="A1715" s="22">
        <v>44011</v>
      </c>
      <c r="B1715" s="22" t="str">
        <f t="shared" si="78"/>
        <v>Jun</v>
      </c>
      <c r="C1715" s="23">
        <f t="shared" si="79"/>
        <v>27</v>
      </c>
      <c r="D1715" s="23" t="str">
        <f t="shared" si="80"/>
        <v>None</v>
      </c>
      <c r="E1715" s="22" t="s">
        <v>48</v>
      </c>
      <c r="F1715" s="23" t="s">
        <v>50</v>
      </c>
      <c r="G1715" s="24">
        <v>69.73</v>
      </c>
    </row>
    <row r="1716" spans="1:7">
      <c r="A1716" s="22">
        <v>43998</v>
      </c>
      <c r="B1716" s="22" t="str">
        <f t="shared" si="78"/>
        <v>Jun</v>
      </c>
      <c r="C1716" s="23">
        <f t="shared" si="79"/>
        <v>25</v>
      </c>
      <c r="D1716" s="23" t="str">
        <f t="shared" si="80"/>
        <v>None</v>
      </c>
      <c r="E1716" s="22" t="s">
        <v>48</v>
      </c>
      <c r="F1716" s="23" t="s">
        <v>61</v>
      </c>
      <c r="G1716" s="24">
        <v>80.010000000000005</v>
      </c>
    </row>
    <row r="1717" spans="1:7">
      <c r="A1717" s="22">
        <v>44006</v>
      </c>
      <c r="B1717" s="22" t="str">
        <f t="shared" si="78"/>
        <v>Jun</v>
      </c>
      <c r="C1717" s="23">
        <f t="shared" si="79"/>
        <v>26</v>
      </c>
      <c r="D1717" s="23" t="str">
        <f t="shared" si="80"/>
        <v>None</v>
      </c>
      <c r="E1717" s="22" t="s">
        <v>45</v>
      </c>
      <c r="F1717" s="23" t="s">
        <v>46</v>
      </c>
      <c r="G1717" s="24">
        <v>46.23</v>
      </c>
    </row>
    <row r="1718" spans="1:7">
      <c r="A1718" s="22">
        <v>44048</v>
      </c>
      <c r="B1718" s="22" t="str">
        <f t="shared" si="78"/>
        <v>Aug</v>
      </c>
      <c r="C1718" s="23">
        <f t="shared" si="79"/>
        <v>32</v>
      </c>
      <c r="D1718" s="23" t="str">
        <f t="shared" si="80"/>
        <v>None</v>
      </c>
      <c r="E1718" s="22" t="s">
        <v>38</v>
      </c>
      <c r="F1718" s="23" t="s">
        <v>43</v>
      </c>
      <c r="G1718" s="24">
        <v>40.409999999999997</v>
      </c>
    </row>
    <row r="1719" spans="1:7">
      <c r="A1719" s="22">
        <v>44070</v>
      </c>
      <c r="B1719" s="22" t="str">
        <f t="shared" si="78"/>
        <v>Aug</v>
      </c>
      <c r="C1719" s="23">
        <f t="shared" si="79"/>
        <v>35</v>
      </c>
      <c r="D1719" s="23" t="str">
        <f t="shared" si="80"/>
        <v>None</v>
      </c>
      <c r="E1719" s="22" t="s">
        <v>38</v>
      </c>
      <c r="F1719" s="23" t="s">
        <v>43</v>
      </c>
      <c r="G1719" s="24">
        <v>40.299999999999997</v>
      </c>
    </row>
    <row r="1720" spans="1:7">
      <c r="A1720" s="22">
        <v>44073</v>
      </c>
      <c r="B1720" s="22" t="str">
        <f t="shared" si="78"/>
        <v>Aug</v>
      </c>
      <c r="C1720" s="23">
        <f t="shared" si="79"/>
        <v>36</v>
      </c>
      <c r="D1720" s="23" t="str">
        <f t="shared" si="80"/>
        <v>None</v>
      </c>
      <c r="E1720" s="22" t="s">
        <v>38</v>
      </c>
      <c r="F1720" s="23" t="s">
        <v>54</v>
      </c>
      <c r="G1720" s="24">
        <v>94.64</v>
      </c>
    </row>
    <row r="1721" spans="1:7">
      <c r="A1721" s="22">
        <v>43997</v>
      </c>
      <c r="B1721" s="22" t="str">
        <f t="shared" si="78"/>
        <v>Jun</v>
      </c>
      <c r="C1721" s="23">
        <f t="shared" si="79"/>
        <v>25</v>
      </c>
      <c r="D1721" s="23" t="str">
        <f t="shared" si="80"/>
        <v>None</v>
      </c>
      <c r="E1721" s="22" t="s">
        <v>38</v>
      </c>
      <c r="F1721" s="23" t="s">
        <v>54</v>
      </c>
      <c r="G1721" s="24">
        <v>68.8</v>
      </c>
    </row>
    <row r="1722" spans="1:7">
      <c r="A1722" s="22">
        <v>44046</v>
      </c>
      <c r="B1722" s="22" t="str">
        <f t="shared" si="78"/>
        <v>Aug</v>
      </c>
      <c r="C1722" s="23">
        <f t="shared" si="79"/>
        <v>32</v>
      </c>
      <c r="D1722" s="23" t="str">
        <f t="shared" si="80"/>
        <v>None</v>
      </c>
      <c r="E1722" s="22" t="s">
        <v>38</v>
      </c>
      <c r="F1722" s="23" t="s">
        <v>57</v>
      </c>
      <c r="G1722" s="24">
        <v>414.19</v>
      </c>
    </row>
    <row r="1723" spans="1:7">
      <c r="A1723" s="22">
        <v>44005</v>
      </c>
      <c r="B1723" s="22" t="str">
        <f t="shared" si="78"/>
        <v>Jun</v>
      </c>
      <c r="C1723" s="23">
        <f t="shared" si="79"/>
        <v>26</v>
      </c>
      <c r="D1723" s="23" t="str">
        <f t="shared" si="80"/>
        <v>None</v>
      </c>
      <c r="E1723" s="22" t="s">
        <v>38</v>
      </c>
      <c r="F1723" s="23" t="s">
        <v>49</v>
      </c>
      <c r="G1723" s="24">
        <v>64.959999999999994</v>
      </c>
    </row>
    <row r="1724" spans="1:7">
      <c r="A1724" s="22">
        <v>43991</v>
      </c>
      <c r="B1724" s="22" t="str">
        <f t="shared" si="78"/>
        <v>Jun</v>
      </c>
      <c r="C1724" s="23">
        <f t="shared" si="79"/>
        <v>24</v>
      </c>
      <c r="D1724" s="23" t="str">
        <f t="shared" si="80"/>
        <v>None</v>
      </c>
      <c r="E1724" s="22" t="s">
        <v>38</v>
      </c>
      <c r="F1724" s="23" t="s">
        <v>53</v>
      </c>
      <c r="G1724" s="24">
        <v>60.08</v>
      </c>
    </row>
    <row r="1725" spans="1:7">
      <c r="A1725" s="22">
        <v>44007</v>
      </c>
      <c r="B1725" s="22" t="str">
        <f t="shared" si="78"/>
        <v>Jun</v>
      </c>
      <c r="C1725" s="23">
        <f t="shared" si="79"/>
        <v>26</v>
      </c>
      <c r="D1725" s="23" t="str">
        <f t="shared" si="80"/>
        <v>None</v>
      </c>
      <c r="E1725" s="22" t="s">
        <v>48</v>
      </c>
      <c r="F1725" s="23" t="s">
        <v>58</v>
      </c>
      <c r="G1725" s="24">
        <v>96.57</v>
      </c>
    </row>
    <row r="1726" spans="1:7">
      <c r="A1726" s="22">
        <v>44073</v>
      </c>
      <c r="B1726" s="22" t="str">
        <f t="shared" si="78"/>
        <v>Aug</v>
      </c>
      <c r="C1726" s="23">
        <f t="shared" si="79"/>
        <v>36</v>
      </c>
      <c r="D1726" s="23" t="str">
        <f t="shared" si="80"/>
        <v>None</v>
      </c>
      <c r="E1726" s="22" t="s">
        <v>38</v>
      </c>
      <c r="F1726" s="23" t="s">
        <v>57</v>
      </c>
      <c r="G1726" s="24">
        <v>480.04</v>
      </c>
    </row>
    <row r="1727" spans="1:7">
      <c r="A1727" s="22">
        <v>44034</v>
      </c>
      <c r="B1727" s="22" t="str">
        <f t="shared" si="78"/>
        <v>Jul</v>
      </c>
      <c r="C1727" s="23">
        <f t="shared" si="79"/>
        <v>30</v>
      </c>
      <c r="D1727" s="23" t="str">
        <f t="shared" si="80"/>
        <v>None</v>
      </c>
      <c r="E1727" s="22" t="s">
        <v>38</v>
      </c>
      <c r="F1727" s="23" t="s">
        <v>54</v>
      </c>
      <c r="G1727" s="24">
        <v>47.34</v>
      </c>
    </row>
    <row r="1728" spans="1:7">
      <c r="A1728" s="22">
        <v>43981</v>
      </c>
      <c r="B1728" s="22" t="str">
        <f t="shared" si="78"/>
        <v>May</v>
      </c>
      <c r="C1728" s="23">
        <f t="shared" si="79"/>
        <v>22</v>
      </c>
      <c r="D1728" s="23" t="str">
        <f t="shared" si="80"/>
        <v>None</v>
      </c>
      <c r="E1728" s="22" t="s">
        <v>38</v>
      </c>
      <c r="F1728" s="23" t="s">
        <v>43</v>
      </c>
      <c r="G1728" s="24">
        <v>60.52</v>
      </c>
    </row>
    <row r="1729" spans="1:7">
      <c r="A1729" s="22">
        <v>43976</v>
      </c>
      <c r="B1729" s="22" t="str">
        <f t="shared" si="78"/>
        <v>May</v>
      </c>
      <c r="C1729" s="23">
        <f t="shared" si="79"/>
        <v>22</v>
      </c>
      <c r="D1729" s="23" t="str">
        <f t="shared" si="80"/>
        <v>None</v>
      </c>
      <c r="E1729" s="22" t="s">
        <v>48</v>
      </c>
      <c r="F1729" s="23" t="s">
        <v>61</v>
      </c>
      <c r="G1729" s="24">
        <v>83.73</v>
      </c>
    </row>
    <row r="1730" spans="1:7">
      <c r="A1730" s="22">
        <v>43986</v>
      </c>
      <c r="B1730" s="22" t="str">
        <f t="shared" si="78"/>
        <v>Jun</v>
      </c>
      <c r="C1730" s="23">
        <f t="shared" si="79"/>
        <v>23</v>
      </c>
      <c r="D1730" s="23" t="str">
        <f t="shared" si="80"/>
        <v>None</v>
      </c>
      <c r="E1730" s="22" t="s">
        <v>38</v>
      </c>
      <c r="F1730" s="23" t="s">
        <v>57</v>
      </c>
      <c r="G1730" s="24">
        <v>23.96</v>
      </c>
    </row>
    <row r="1731" spans="1:7">
      <c r="A1731" s="22">
        <v>44046</v>
      </c>
      <c r="B1731" s="22" t="str">
        <f t="shared" si="78"/>
        <v>Aug</v>
      </c>
      <c r="C1731" s="23">
        <f t="shared" si="79"/>
        <v>32</v>
      </c>
      <c r="D1731" s="23" t="str">
        <f t="shared" si="80"/>
        <v>None</v>
      </c>
      <c r="E1731" s="22" t="s">
        <v>38</v>
      </c>
      <c r="F1731" s="23" t="s">
        <v>54</v>
      </c>
      <c r="G1731" s="24">
        <v>45.47</v>
      </c>
    </row>
    <row r="1732" spans="1:7">
      <c r="A1732" s="22">
        <v>44005</v>
      </c>
      <c r="B1732" s="22" t="str">
        <f t="shared" si="78"/>
        <v>Jun</v>
      </c>
      <c r="C1732" s="23">
        <f t="shared" si="79"/>
        <v>26</v>
      </c>
      <c r="D1732" s="23" t="str">
        <f t="shared" si="80"/>
        <v>None</v>
      </c>
      <c r="E1732" s="22" t="s">
        <v>48</v>
      </c>
      <c r="F1732" s="23" t="s">
        <v>49</v>
      </c>
      <c r="G1732" s="24">
        <v>99.9</v>
      </c>
    </row>
    <row r="1733" spans="1:7">
      <c r="A1733" s="22">
        <v>44058</v>
      </c>
      <c r="B1733" s="22" t="str">
        <f t="shared" si="78"/>
        <v>Aug</v>
      </c>
      <c r="C1733" s="23">
        <f t="shared" si="79"/>
        <v>33</v>
      </c>
      <c r="D1733" s="23" t="str">
        <f t="shared" si="80"/>
        <v>None</v>
      </c>
      <c r="E1733" s="22" t="s">
        <v>48</v>
      </c>
      <c r="F1733" s="23" t="s">
        <v>53</v>
      </c>
      <c r="G1733" s="24">
        <v>58.08</v>
      </c>
    </row>
    <row r="1734" spans="1:7">
      <c r="A1734" s="22">
        <v>44068</v>
      </c>
      <c r="B1734" s="22" t="str">
        <f t="shared" ref="B1734:B1797" si="81">TEXT(A1734,"mmm")</f>
        <v>Aug</v>
      </c>
      <c r="C1734" s="23">
        <f t="shared" ref="C1734:C1797" si="82">WEEKNUM(A1734)</f>
        <v>35</v>
      </c>
      <c r="D1734" s="23" t="str">
        <f t="shared" ref="D1734:D1797" si="83">IFERROR(VLOOKUP(C1734,$AV$7:$AW$14,2,0),"None")</f>
        <v>None</v>
      </c>
      <c r="E1734" s="22" t="s">
        <v>38</v>
      </c>
      <c r="F1734" s="23" t="s">
        <v>46</v>
      </c>
      <c r="G1734" s="24">
        <v>92.98</v>
      </c>
    </row>
    <row r="1735" spans="1:7">
      <c r="A1735" s="22">
        <v>43975</v>
      </c>
      <c r="B1735" s="22" t="str">
        <f t="shared" si="81"/>
        <v>May</v>
      </c>
      <c r="C1735" s="23">
        <f t="shared" si="82"/>
        <v>22</v>
      </c>
      <c r="D1735" s="23" t="str">
        <f t="shared" si="83"/>
        <v>None</v>
      </c>
      <c r="E1735" s="22" t="s">
        <v>48</v>
      </c>
      <c r="F1735" s="23" t="s">
        <v>56</v>
      </c>
      <c r="G1735" s="24">
        <v>40.119999999999997</v>
      </c>
    </row>
    <row r="1736" spans="1:7">
      <c r="A1736" s="22">
        <v>43985</v>
      </c>
      <c r="B1736" s="22" t="str">
        <f t="shared" si="81"/>
        <v>Jun</v>
      </c>
      <c r="C1736" s="23">
        <f t="shared" si="82"/>
        <v>23</v>
      </c>
      <c r="D1736" s="23" t="str">
        <f t="shared" si="83"/>
        <v>None</v>
      </c>
      <c r="E1736" s="22" t="s">
        <v>45</v>
      </c>
      <c r="F1736" s="23" t="s">
        <v>54</v>
      </c>
      <c r="G1736" s="24">
        <v>71.849999999999994</v>
      </c>
    </row>
    <row r="1737" spans="1:7">
      <c r="A1737" s="22">
        <v>43980</v>
      </c>
      <c r="B1737" s="22" t="str">
        <f t="shared" si="81"/>
        <v>May</v>
      </c>
      <c r="C1737" s="23">
        <f t="shared" si="82"/>
        <v>22</v>
      </c>
      <c r="D1737" s="23" t="str">
        <f t="shared" si="83"/>
        <v>None</v>
      </c>
      <c r="E1737" s="22" t="s">
        <v>48</v>
      </c>
      <c r="F1737" s="23" t="s">
        <v>56</v>
      </c>
      <c r="G1737" s="24">
        <v>40.130000000000003</v>
      </c>
    </row>
    <row r="1738" spans="1:7">
      <c r="A1738" s="22">
        <v>44000</v>
      </c>
      <c r="B1738" s="22" t="str">
        <f t="shared" si="81"/>
        <v>Jun</v>
      </c>
      <c r="C1738" s="23">
        <f t="shared" si="82"/>
        <v>25</v>
      </c>
      <c r="D1738" s="23" t="str">
        <f t="shared" si="83"/>
        <v>None</v>
      </c>
      <c r="E1738" s="22" t="s">
        <v>38</v>
      </c>
      <c r="F1738" s="23" t="s">
        <v>46</v>
      </c>
      <c r="G1738" s="24">
        <v>72.27</v>
      </c>
    </row>
    <row r="1739" spans="1:7">
      <c r="A1739" s="22">
        <v>44058</v>
      </c>
      <c r="B1739" s="22" t="str">
        <f t="shared" si="81"/>
        <v>Aug</v>
      </c>
      <c r="C1739" s="23">
        <f t="shared" si="82"/>
        <v>33</v>
      </c>
      <c r="D1739" s="23" t="str">
        <f t="shared" si="83"/>
        <v>None</v>
      </c>
      <c r="E1739" s="22" t="s">
        <v>48</v>
      </c>
      <c r="F1739" s="23" t="s">
        <v>53</v>
      </c>
      <c r="G1739" s="24">
        <v>87.88</v>
      </c>
    </row>
    <row r="1740" spans="1:7">
      <c r="A1740" s="22">
        <v>43984</v>
      </c>
      <c r="B1740" s="22" t="str">
        <f t="shared" si="81"/>
        <v>Jun</v>
      </c>
      <c r="C1740" s="23">
        <f t="shared" si="82"/>
        <v>23</v>
      </c>
      <c r="D1740" s="23" t="str">
        <f t="shared" si="83"/>
        <v>None</v>
      </c>
      <c r="E1740" s="22" t="s">
        <v>38</v>
      </c>
      <c r="F1740" s="23" t="s">
        <v>53</v>
      </c>
      <c r="G1740" s="24">
        <v>56.63</v>
      </c>
    </row>
    <row r="1741" spans="1:7">
      <c r="A1741" s="22">
        <v>44047</v>
      </c>
      <c r="B1741" s="22" t="str">
        <f t="shared" si="81"/>
        <v>Aug</v>
      </c>
      <c r="C1741" s="23">
        <f t="shared" si="82"/>
        <v>32</v>
      </c>
      <c r="D1741" s="23" t="str">
        <f t="shared" si="83"/>
        <v>None</v>
      </c>
      <c r="E1741" s="22" t="s">
        <v>48</v>
      </c>
      <c r="F1741" s="23" t="s">
        <v>49</v>
      </c>
      <c r="G1741" s="24">
        <v>69</v>
      </c>
    </row>
    <row r="1742" spans="1:7">
      <c r="A1742" s="22">
        <v>44056</v>
      </c>
      <c r="B1742" s="22" t="str">
        <f t="shared" si="81"/>
        <v>Aug</v>
      </c>
      <c r="C1742" s="23">
        <f t="shared" si="82"/>
        <v>33</v>
      </c>
      <c r="D1742" s="23" t="str">
        <f t="shared" si="83"/>
        <v>None</v>
      </c>
      <c r="E1742" s="22" t="s">
        <v>38</v>
      </c>
      <c r="F1742" s="23" t="s">
        <v>50</v>
      </c>
      <c r="G1742" s="24">
        <v>46.63</v>
      </c>
    </row>
    <row r="1743" spans="1:7">
      <c r="A1743" s="22">
        <v>44005</v>
      </c>
      <c r="B1743" s="22" t="str">
        <f t="shared" si="81"/>
        <v>Jun</v>
      </c>
      <c r="C1743" s="23">
        <f t="shared" si="82"/>
        <v>26</v>
      </c>
      <c r="D1743" s="23" t="str">
        <f t="shared" si="83"/>
        <v>None</v>
      </c>
      <c r="E1743" s="22" t="s">
        <v>45</v>
      </c>
      <c r="F1743" s="23" t="s">
        <v>58</v>
      </c>
      <c r="G1743" s="24">
        <v>50.15</v>
      </c>
    </row>
    <row r="1744" spans="1:7">
      <c r="A1744" s="22">
        <v>43978</v>
      </c>
      <c r="B1744" s="22" t="str">
        <f t="shared" si="81"/>
        <v>May</v>
      </c>
      <c r="C1744" s="23">
        <f t="shared" si="82"/>
        <v>22</v>
      </c>
      <c r="D1744" s="23" t="str">
        <f t="shared" si="83"/>
        <v>None</v>
      </c>
      <c r="E1744" s="22" t="s">
        <v>45</v>
      </c>
      <c r="F1744" s="23" t="s">
        <v>49</v>
      </c>
      <c r="G1744" s="24">
        <v>690.75</v>
      </c>
    </row>
    <row r="1745" spans="1:7">
      <c r="A1745" s="22">
        <v>44094</v>
      </c>
      <c r="B1745" s="22" t="str">
        <f t="shared" si="81"/>
        <v>Sep</v>
      </c>
      <c r="C1745" s="23">
        <f t="shared" si="82"/>
        <v>39</v>
      </c>
      <c r="D1745" s="23" t="str">
        <f t="shared" si="83"/>
        <v>None</v>
      </c>
      <c r="E1745" s="22" t="s">
        <v>45</v>
      </c>
      <c r="F1745" s="23" t="s">
        <v>49</v>
      </c>
      <c r="G1745" s="24">
        <v>33.57</v>
      </c>
    </row>
    <row r="1746" spans="1:7">
      <c r="A1746" s="22">
        <v>44069</v>
      </c>
      <c r="B1746" s="22" t="str">
        <f t="shared" si="81"/>
        <v>Aug</v>
      </c>
      <c r="C1746" s="23">
        <f t="shared" si="82"/>
        <v>35</v>
      </c>
      <c r="D1746" s="23" t="str">
        <f t="shared" si="83"/>
        <v>None</v>
      </c>
      <c r="E1746" s="22" t="s">
        <v>38</v>
      </c>
      <c r="F1746" s="23" t="s">
        <v>53</v>
      </c>
      <c r="G1746" s="24">
        <v>87.35</v>
      </c>
    </row>
    <row r="1747" spans="1:7">
      <c r="A1747" s="22">
        <v>44091</v>
      </c>
      <c r="B1747" s="22" t="str">
        <f t="shared" si="81"/>
        <v>Sep</v>
      </c>
      <c r="C1747" s="23">
        <f t="shared" si="82"/>
        <v>38</v>
      </c>
      <c r="D1747" s="23" t="str">
        <f t="shared" si="83"/>
        <v>None</v>
      </c>
      <c r="E1747" s="22" t="s">
        <v>48</v>
      </c>
      <c r="F1747" s="23" t="s">
        <v>58</v>
      </c>
      <c r="G1747" s="24">
        <v>24.6</v>
      </c>
    </row>
    <row r="1748" spans="1:7">
      <c r="A1748" s="22">
        <v>44022</v>
      </c>
      <c r="B1748" s="22" t="str">
        <f t="shared" si="81"/>
        <v>Jul</v>
      </c>
      <c r="C1748" s="23">
        <f t="shared" si="82"/>
        <v>28</v>
      </c>
      <c r="D1748" s="23" t="str">
        <f t="shared" si="83"/>
        <v>None</v>
      </c>
      <c r="E1748" s="22" t="s">
        <v>38</v>
      </c>
      <c r="F1748" s="23" t="s">
        <v>50</v>
      </c>
      <c r="G1748" s="24">
        <v>69.27</v>
      </c>
    </row>
    <row r="1749" spans="1:7">
      <c r="A1749" s="22">
        <v>44005</v>
      </c>
      <c r="B1749" s="22" t="str">
        <f t="shared" si="81"/>
        <v>Jun</v>
      </c>
      <c r="C1749" s="23">
        <f t="shared" si="82"/>
        <v>26</v>
      </c>
      <c r="D1749" s="23" t="str">
        <f t="shared" si="83"/>
        <v>None</v>
      </c>
      <c r="E1749" s="22" t="s">
        <v>48</v>
      </c>
      <c r="F1749" s="23" t="s">
        <v>53</v>
      </c>
      <c r="G1749" s="24">
        <v>30.84</v>
      </c>
    </row>
    <row r="1750" spans="1:7">
      <c r="A1750" s="22">
        <v>44075</v>
      </c>
      <c r="B1750" s="22" t="str">
        <f t="shared" si="81"/>
        <v>Sep</v>
      </c>
      <c r="C1750" s="23">
        <f t="shared" si="82"/>
        <v>36</v>
      </c>
      <c r="D1750" s="23" t="str">
        <f t="shared" si="83"/>
        <v>None</v>
      </c>
      <c r="E1750" s="22" t="s">
        <v>48</v>
      </c>
      <c r="F1750" s="23" t="s">
        <v>50</v>
      </c>
      <c r="G1750" s="24">
        <v>44.48</v>
      </c>
    </row>
    <row r="1751" spans="1:7">
      <c r="A1751" s="22">
        <v>43986</v>
      </c>
      <c r="B1751" s="22" t="str">
        <f t="shared" si="81"/>
        <v>Jun</v>
      </c>
      <c r="C1751" s="23">
        <f t="shared" si="82"/>
        <v>23</v>
      </c>
      <c r="D1751" s="23" t="str">
        <f t="shared" si="83"/>
        <v>None</v>
      </c>
      <c r="E1751" s="22" t="s">
        <v>48</v>
      </c>
      <c r="F1751" s="23" t="s">
        <v>53</v>
      </c>
      <c r="G1751" s="24">
        <v>58.59</v>
      </c>
    </row>
    <row r="1752" spans="1:7">
      <c r="A1752" s="22">
        <v>44049</v>
      </c>
      <c r="B1752" s="22" t="str">
        <f t="shared" si="81"/>
        <v>Aug</v>
      </c>
      <c r="C1752" s="23">
        <f t="shared" si="82"/>
        <v>32</v>
      </c>
      <c r="D1752" s="23" t="str">
        <f t="shared" si="83"/>
        <v>None</v>
      </c>
      <c r="E1752" s="22" t="s">
        <v>38</v>
      </c>
      <c r="F1752" s="23" t="s">
        <v>43</v>
      </c>
      <c r="G1752" s="24">
        <v>40.049999999999997</v>
      </c>
    </row>
    <row r="1753" spans="1:7">
      <c r="A1753" s="22">
        <v>44050</v>
      </c>
      <c r="B1753" s="22" t="str">
        <f t="shared" si="81"/>
        <v>Aug</v>
      </c>
      <c r="C1753" s="23">
        <f t="shared" si="82"/>
        <v>32</v>
      </c>
      <c r="D1753" s="23" t="str">
        <f t="shared" si="83"/>
        <v>None</v>
      </c>
      <c r="E1753" s="22" t="s">
        <v>48</v>
      </c>
      <c r="F1753" s="23" t="s">
        <v>49</v>
      </c>
      <c r="G1753" s="24">
        <v>66.22</v>
      </c>
    </row>
    <row r="1754" spans="1:7">
      <c r="A1754" s="22">
        <v>44057</v>
      </c>
      <c r="B1754" s="22" t="str">
        <f t="shared" si="81"/>
        <v>Aug</v>
      </c>
      <c r="C1754" s="23">
        <f t="shared" si="82"/>
        <v>33</v>
      </c>
      <c r="D1754" s="23" t="str">
        <f t="shared" si="83"/>
        <v>None</v>
      </c>
      <c r="E1754" s="22" t="s">
        <v>38</v>
      </c>
      <c r="F1754" s="23" t="s">
        <v>49</v>
      </c>
      <c r="G1754" s="24">
        <v>33.32</v>
      </c>
    </row>
    <row r="1755" spans="1:7">
      <c r="A1755" s="22">
        <v>44052</v>
      </c>
      <c r="B1755" s="22" t="str">
        <f t="shared" si="81"/>
        <v>Aug</v>
      </c>
      <c r="C1755" s="23">
        <f t="shared" si="82"/>
        <v>33</v>
      </c>
      <c r="D1755" s="23" t="str">
        <f t="shared" si="83"/>
        <v>None</v>
      </c>
      <c r="E1755" s="22" t="s">
        <v>38</v>
      </c>
      <c r="F1755" s="23" t="s">
        <v>46</v>
      </c>
      <c r="G1755" s="24">
        <v>25.17</v>
      </c>
    </row>
    <row r="1756" spans="1:7">
      <c r="A1756" s="22">
        <v>44052</v>
      </c>
      <c r="B1756" s="22" t="str">
        <f t="shared" si="81"/>
        <v>Aug</v>
      </c>
      <c r="C1756" s="23">
        <f t="shared" si="82"/>
        <v>33</v>
      </c>
      <c r="D1756" s="23" t="str">
        <f t="shared" si="83"/>
        <v>None</v>
      </c>
      <c r="E1756" s="22" t="s">
        <v>38</v>
      </c>
      <c r="F1756" s="23" t="s">
        <v>49</v>
      </c>
      <c r="G1756" s="24">
        <v>33.950000000000003</v>
      </c>
    </row>
    <row r="1757" spans="1:7">
      <c r="A1757" s="22">
        <v>44069</v>
      </c>
      <c r="B1757" s="22" t="str">
        <f t="shared" si="81"/>
        <v>Aug</v>
      </c>
      <c r="C1757" s="23">
        <f t="shared" si="82"/>
        <v>35</v>
      </c>
      <c r="D1757" s="23" t="str">
        <f t="shared" si="83"/>
        <v>None</v>
      </c>
      <c r="E1757" s="22" t="s">
        <v>48</v>
      </c>
      <c r="F1757" s="23" t="s">
        <v>43</v>
      </c>
      <c r="G1757" s="24">
        <v>284</v>
      </c>
    </row>
    <row r="1758" spans="1:7">
      <c r="A1758" s="22">
        <v>44073</v>
      </c>
      <c r="B1758" s="22" t="str">
        <f t="shared" si="81"/>
        <v>Aug</v>
      </c>
      <c r="C1758" s="23">
        <f t="shared" si="82"/>
        <v>36</v>
      </c>
      <c r="D1758" s="23" t="str">
        <f t="shared" si="83"/>
        <v>None</v>
      </c>
      <c r="E1758" s="22" t="s">
        <v>38</v>
      </c>
      <c r="F1758" s="23" t="s">
        <v>58</v>
      </c>
      <c r="G1758" s="24">
        <v>48.02</v>
      </c>
    </row>
    <row r="1759" spans="1:7">
      <c r="A1759" s="22">
        <v>44074</v>
      </c>
      <c r="B1759" s="22" t="str">
        <f t="shared" si="81"/>
        <v>Aug</v>
      </c>
      <c r="C1759" s="23">
        <f t="shared" si="82"/>
        <v>36</v>
      </c>
      <c r="D1759" s="23" t="str">
        <f t="shared" si="83"/>
        <v>None</v>
      </c>
      <c r="E1759" s="22" t="s">
        <v>48</v>
      </c>
      <c r="F1759" s="23" t="s">
        <v>50</v>
      </c>
      <c r="G1759" s="24">
        <v>46.97</v>
      </c>
    </row>
    <row r="1760" spans="1:7">
      <c r="A1760" s="22">
        <v>44050</v>
      </c>
      <c r="B1760" s="22" t="str">
        <f t="shared" si="81"/>
        <v>Aug</v>
      </c>
      <c r="C1760" s="23">
        <f t="shared" si="82"/>
        <v>32</v>
      </c>
      <c r="D1760" s="23" t="str">
        <f t="shared" si="83"/>
        <v>None</v>
      </c>
      <c r="E1760" s="22" t="s">
        <v>38</v>
      </c>
      <c r="F1760" s="23" t="s">
        <v>56</v>
      </c>
      <c r="G1760" s="24">
        <v>42.99</v>
      </c>
    </row>
    <row r="1761" spans="1:7">
      <c r="A1761" s="22">
        <v>44030</v>
      </c>
      <c r="B1761" s="22" t="str">
        <f t="shared" si="81"/>
        <v>Jul</v>
      </c>
      <c r="C1761" s="23">
        <f t="shared" si="82"/>
        <v>29</v>
      </c>
      <c r="D1761" s="23" t="str">
        <f t="shared" si="83"/>
        <v>None</v>
      </c>
      <c r="E1761" s="22" t="s">
        <v>38</v>
      </c>
      <c r="F1761" s="23" t="s">
        <v>58</v>
      </c>
      <c r="G1761" s="24">
        <v>23.58</v>
      </c>
    </row>
    <row r="1762" spans="1:7">
      <c r="A1762" s="22">
        <v>44002</v>
      </c>
      <c r="B1762" s="22" t="str">
        <f t="shared" si="81"/>
        <v>Jun</v>
      </c>
      <c r="C1762" s="23">
        <f t="shared" si="82"/>
        <v>25</v>
      </c>
      <c r="D1762" s="23" t="str">
        <f t="shared" si="83"/>
        <v>None</v>
      </c>
      <c r="E1762" s="22" t="s">
        <v>38</v>
      </c>
      <c r="F1762" s="23" t="s">
        <v>57</v>
      </c>
      <c r="G1762" s="24">
        <v>46.4</v>
      </c>
    </row>
    <row r="1763" spans="1:7">
      <c r="A1763" s="22">
        <v>43995</v>
      </c>
      <c r="B1763" s="22" t="str">
        <f t="shared" si="81"/>
        <v>Jun</v>
      </c>
      <c r="C1763" s="23">
        <f t="shared" si="82"/>
        <v>24</v>
      </c>
      <c r="D1763" s="23" t="str">
        <f t="shared" si="83"/>
        <v>None</v>
      </c>
      <c r="E1763" s="22" t="s">
        <v>45</v>
      </c>
      <c r="F1763" s="23" t="s">
        <v>49</v>
      </c>
      <c r="G1763" s="24">
        <v>68.34</v>
      </c>
    </row>
    <row r="1764" spans="1:7">
      <c r="A1764" s="22">
        <v>44002</v>
      </c>
      <c r="B1764" s="22" t="str">
        <f t="shared" si="81"/>
        <v>Jun</v>
      </c>
      <c r="C1764" s="23">
        <f t="shared" si="82"/>
        <v>25</v>
      </c>
      <c r="D1764" s="23" t="str">
        <f t="shared" si="83"/>
        <v>None</v>
      </c>
      <c r="E1764" s="22" t="s">
        <v>48</v>
      </c>
      <c r="F1764" s="23" t="s">
        <v>43</v>
      </c>
      <c r="G1764" s="24">
        <v>60.07</v>
      </c>
    </row>
    <row r="1765" spans="1:7">
      <c r="A1765" s="22">
        <v>43962</v>
      </c>
      <c r="B1765" s="22" t="str">
        <f t="shared" si="81"/>
        <v>May</v>
      </c>
      <c r="C1765" s="23">
        <f t="shared" si="82"/>
        <v>20</v>
      </c>
      <c r="D1765" s="23" t="str">
        <f t="shared" si="83"/>
        <v>None</v>
      </c>
      <c r="E1765" s="22" t="s">
        <v>48</v>
      </c>
      <c r="F1765" s="23" t="s">
        <v>54</v>
      </c>
      <c r="G1765" s="24">
        <v>71.83</v>
      </c>
    </row>
    <row r="1766" spans="1:7">
      <c r="A1766" s="22">
        <v>43984</v>
      </c>
      <c r="B1766" s="22" t="str">
        <f t="shared" si="81"/>
        <v>Jun</v>
      </c>
      <c r="C1766" s="23">
        <f t="shared" si="82"/>
        <v>23</v>
      </c>
      <c r="D1766" s="23" t="str">
        <f t="shared" si="83"/>
        <v>None</v>
      </c>
      <c r="E1766" s="22" t="s">
        <v>48</v>
      </c>
      <c r="F1766" s="23" t="s">
        <v>39</v>
      </c>
      <c r="G1766" s="24">
        <v>240.1</v>
      </c>
    </row>
    <row r="1767" spans="1:7">
      <c r="A1767" s="22">
        <v>43993</v>
      </c>
      <c r="B1767" s="22" t="str">
        <f t="shared" si="81"/>
        <v>Jun</v>
      </c>
      <c r="C1767" s="23">
        <f t="shared" si="82"/>
        <v>24</v>
      </c>
      <c r="D1767" s="23" t="str">
        <f t="shared" si="83"/>
        <v>None</v>
      </c>
      <c r="E1767" s="22" t="s">
        <v>38</v>
      </c>
      <c r="F1767" s="23" t="s">
        <v>50</v>
      </c>
      <c r="G1767" s="24">
        <v>22.44</v>
      </c>
    </row>
    <row r="1768" spans="1:7">
      <c r="A1768" s="22">
        <v>44078</v>
      </c>
      <c r="B1768" s="22" t="str">
        <f t="shared" si="81"/>
        <v>Sep</v>
      </c>
      <c r="C1768" s="23">
        <f t="shared" si="82"/>
        <v>36</v>
      </c>
      <c r="D1768" s="23" t="str">
        <f t="shared" si="83"/>
        <v>None</v>
      </c>
      <c r="E1768" s="22" t="s">
        <v>48</v>
      </c>
      <c r="F1768" s="23" t="s">
        <v>56</v>
      </c>
      <c r="G1768" s="24">
        <v>42.15</v>
      </c>
    </row>
    <row r="1769" spans="1:7">
      <c r="A1769" s="22">
        <v>44005</v>
      </c>
      <c r="B1769" s="22" t="str">
        <f t="shared" si="81"/>
        <v>Jun</v>
      </c>
      <c r="C1769" s="23">
        <f t="shared" si="82"/>
        <v>26</v>
      </c>
      <c r="D1769" s="23" t="str">
        <f t="shared" si="83"/>
        <v>None</v>
      </c>
      <c r="E1769" s="22" t="s">
        <v>38</v>
      </c>
      <c r="F1769" s="23" t="s">
        <v>58</v>
      </c>
      <c r="G1769" s="24">
        <v>72.52</v>
      </c>
    </row>
    <row r="1770" spans="1:7">
      <c r="A1770" s="22">
        <v>43954</v>
      </c>
      <c r="B1770" s="22" t="str">
        <f t="shared" si="81"/>
        <v>May</v>
      </c>
      <c r="C1770" s="23">
        <f t="shared" si="82"/>
        <v>19</v>
      </c>
      <c r="D1770" s="23" t="str">
        <f t="shared" si="83"/>
        <v>None</v>
      </c>
      <c r="E1770" s="22" t="s">
        <v>38</v>
      </c>
      <c r="F1770" s="23" t="s">
        <v>49</v>
      </c>
      <c r="G1770" s="24">
        <v>68.260000000000005</v>
      </c>
    </row>
    <row r="1771" spans="1:7">
      <c r="A1771" s="22">
        <v>44005</v>
      </c>
      <c r="B1771" s="22" t="str">
        <f t="shared" si="81"/>
        <v>Jun</v>
      </c>
      <c r="C1771" s="23">
        <f t="shared" si="82"/>
        <v>26</v>
      </c>
      <c r="D1771" s="23" t="str">
        <f t="shared" si="83"/>
        <v>None</v>
      </c>
      <c r="E1771" s="22" t="s">
        <v>38</v>
      </c>
      <c r="F1771" s="23" t="s">
        <v>49</v>
      </c>
      <c r="G1771" s="24">
        <v>32.01</v>
      </c>
    </row>
    <row r="1772" spans="1:7">
      <c r="A1772" s="22">
        <v>43953</v>
      </c>
      <c r="B1772" s="22" t="str">
        <f t="shared" si="81"/>
        <v>May</v>
      </c>
      <c r="C1772" s="23">
        <f t="shared" si="82"/>
        <v>18</v>
      </c>
      <c r="D1772" s="23" t="str">
        <f t="shared" si="83"/>
        <v>None</v>
      </c>
      <c r="E1772" s="22" t="s">
        <v>38</v>
      </c>
      <c r="F1772" s="23" t="s">
        <v>66</v>
      </c>
      <c r="G1772" s="24">
        <v>72.31</v>
      </c>
    </row>
    <row r="1773" spans="1:7">
      <c r="A1773" s="22">
        <v>44077</v>
      </c>
      <c r="B1773" s="22" t="str">
        <f t="shared" si="81"/>
        <v>Sep</v>
      </c>
      <c r="C1773" s="23">
        <f t="shared" si="82"/>
        <v>36</v>
      </c>
      <c r="D1773" s="23" t="str">
        <f t="shared" si="83"/>
        <v>None</v>
      </c>
      <c r="E1773" s="22" t="s">
        <v>48</v>
      </c>
      <c r="F1773" s="23" t="s">
        <v>49</v>
      </c>
      <c r="G1773" s="24">
        <v>470.77</v>
      </c>
    </row>
    <row r="1774" spans="1:7">
      <c r="A1774" s="22">
        <v>44050</v>
      </c>
      <c r="B1774" s="22" t="str">
        <f t="shared" si="81"/>
        <v>Aug</v>
      </c>
      <c r="C1774" s="23">
        <f t="shared" si="82"/>
        <v>32</v>
      </c>
      <c r="D1774" s="23" t="str">
        <f t="shared" si="83"/>
        <v>None</v>
      </c>
      <c r="E1774" s="22" t="s">
        <v>38</v>
      </c>
      <c r="F1774" s="23" t="s">
        <v>56</v>
      </c>
      <c r="G1774" s="24">
        <v>57.24</v>
      </c>
    </row>
    <row r="1775" spans="1:7">
      <c r="A1775" s="22">
        <v>44034</v>
      </c>
      <c r="B1775" s="22" t="str">
        <f t="shared" si="81"/>
        <v>Jul</v>
      </c>
      <c r="C1775" s="23">
        <f t="shared" si="82"/>
        <v>30</v>
      </c>
      <c r="D1775" s="23" t="str">
        <f t="shared" si="83"/>
        <v>None</v>
      </c>
      <c r="E1775" s="22" t="s">
        <v>48</v>
      </c>
      <c r="F1775" s="23" t="s">
        <v>49</v>
      </c>
      <c r="G1775" s="24">
        <v>66.709999999999994</v>
      </c>
    </row>
    <row r="1776" spans="1:7">
      <c r="A1776" s="22">
        <v>43990</v>
      </c>
      <c r="B1776" s="22" t="str">
        <f t="shared" si="81"/>
        <v>Jun</v>
      </c>
      <c r="C1776" s="23">
        <f t="shared" si="82"/>
        <v>24</v>
      </c>
      <c r="D1776" s="23" t="str">
        <f t="shared" si="83"/>
        <v>None</v>
      </c>
      <c r="E1776" s="22" t="s">
        <v>38</v>
      </c>
      <c r="F1776" s="23" t="s">
        <v>57</v>
      </c>
      <c r="G1776" s="24">
        <v>69.790000000000006</v>
      </c>
    </row>
    <row r="1777" spans="1:7">
      <c r="A1777" s="22">
        <v>44087</v>
      </c>
      <c r="B1777" s="22" t="str">
        <f t="shared" si="81"/>
        <v>Sep</v>
      </c>
      <c r="C1777" s="23">
        <f t="shared" si="82"/>
        <v>38</v>
      </c>
      <c r="D1777" s="23" t="str">
        <f t="shared" si="83"/>
        <v>None</v>
      </c>
      <c r="E1777" s="22" t="s">
        <v>48</v>
      </c>
      <c r="F1777" s="23" t="s">
        <v>66</v>
      </c>
      <c r="G1777" s="24">
        <v>38.29</v>
      </c>
    </row>
    <row r="1778" spans="1:7">
      <c r="A1778" s="22">
        <v>44052</v>
      </c>
      <c r="B1778" s="22" t="str">
        <f t="shared" si="81"/>
        <v>Aug</v>
      </c>
      <c r="C1778" s="23">
        <f t="shared" si="82"/>
        <v>33</v>
      </c>
      <c r="D1778" s="23" t="str">
        <f t="shared" si="83"/>
        <v>None</v>
      </c>
      <c r="E1778" s="22" t="s">
        <v>38</v>
      </c>
      <c r="F1778" s="23" t="s">
        <v>54</v>
      </c>
      <c r="G1778" s="24">
        <v>47.93</v>
      </c>
    </row>
    <row r="1779" spans="1:7">
      <c r="A1779" s="22">
        <v>44004</v>
      </c>
      <c r="B1779" s="22" t="str">
        <f t="shared" si="81"/>
        <v>Jun</v>
      </c>
      <c r="C1779" s="23">
        <f t="shared" si="82"/>
        <v>26</v>
      </c>
      <c r="D1779" s="23" t="str">
        <f t="shared" si="83"/>
        <v>None</v>
      </c>
      <c r="E1779" s="22" t="s">
        <v>48</v>
      </c>
      <c r="F1779" s="23" t="s">
        <v>54</v>
      </c>
      <c r="G1779" s="24">
        <v>24.43</v>
      </c>
    </row>
    <row r="1780" spans="1:7">
      <c r="A1780" s="22">
        <v>44056</v>
      </c>
      <c r="B1780" s="22" t="str">
        <f t="shared" si="81"/>
        <v>Aug</v>
      </c>
      <c r="C1780" s="23">
        <f t="shared" si="82"/>
        <v>33</v>
      </c>
      <c r="D1780" s="23" t="str">
        <f t="shared" si="83"/>
        <v>None</v>
      </c>
      <c r="E1780" s="22" t="s">
        <v>38</v>
      </c>
      <c r="F1780" s="23" t="s">
        <v>50</v>
      </c>
      <c r="G1780" s="24">
        <v>92.76</v>
      </c>
    </row>
    <row r="1781" spans="1:7">
      <c r="A1781" s="22">
        <v>44035</v>
      </c>
      <c r="B1781" s="22" t="str">
        <f t="shared" si="81"/>
        <v>Jul</v>
      </c>
      <c r="C1781" s="23">
        <f t="shared" si="82"/>
        <v>30</v>
      </c>
      <c r="D1781" s="23" t="str">
        <f t="shared" si="83"/>
        <v>None</v>
      </c>
      <c r="E1781" s="22" t="s">
        <v>48</v>
      </c>
      <c r="F1781" s="23" t="s">
        <v>56</v>
      </c>
      <c r="G1781" s="24">
        <v>63.13</v>
      </c>
    </row>
    <row r="1782" spans="1:7">
      <c r="A1782" s="22">
        <v>44073</v>
      </c>
      <c r="B1782" s="22" t="str">
        <f t="shared" si="81"/>
        <v>Aug</v>
      </c>
      <c r="C1782" s="23">
        <f t="shared" si="82"/>
        <v>36</v>
      </c>
      <c r="D1782" s="23" t="str">
        <f t="shared" si="83"/>
        <v>None</v>
      </c>
      <c r="E1782" s="22" t="s">
        <v>38</v>
      </c>
      <c r="F1782" s="23" t="s">
        <v>50</v>
      </c>
      <c r="G1782" s="24">
        <v>69.239999999999995</v>
      </c>
    </row>
    <row r="1783" spans="1:7">
      <c r="A1783" s="22">
        <v>44011</v>
      </c>
      <c r="B1783" s="22" t="str">
        <f t="shared" si="81"/>
        <v>Jun</v>
      </c>
      <c r="C1783" s="23">
        <f t="shared" si="82"/>
        <v>27</v>
      </c>
      <c r="D1783" s="23" t="str">
        <f t="shared" si="83"/>
        <v>None</v>
      </c>
      <c r="E1783" s="22" t="s">
        <v>48</v>
      </c>
      <c r="F1783" s="23" t="s">
        <v>39</v>
      </c>
      <c r="G1783" s="24">
        <v>80.290000000000006</v>
      </c>
    </row>
    <row r="1784" spans="1:7">
      <c r="A1784" s="22">
        <v>44073</v>
      </c>
      <c r="B1784" s="22" t="str">
        <f t="shared" si="81"/>
        <v>Aug</v>
      </c>
      <c r="C1784" s="23">
        <f t="shared" si="82"/>
        <v>36</v>
      </c>
      <c r="D1784" s="23" t="str">
        <f t="shared" si="83"/>
        <v>None</v>
      </c>
      <c r="E1784" s="22" t="s">
        <v>38</v>
      </c>
      <c r="F1784" s="23" t="s">
        <v>57</v>
      </c>
      <c r="G1784" s="24">
        <v>46.12</v>
      </c>
    </row>
    <row r="1785" spans="1:7">
      <c r="A1785" s="22">
        <v>44044</v>
      </c>
      <c r="B1785" s="22" t="str">
        <f t="shared" si="81"/>
        <v>Aug</v>
      </c>
      <c r="C1785" s="23">
        <f t="shared" si="82"/>
        <v>31</v>
      </c>
      <c r="D1785" s="23" t="str">
        <f t="shared" si="83"/>
        <v>None</v>
      </c>
      <c r="E1785" s="22" t="s">
        <v>38</v>
      </c>
      <c r="F1785" s="23" t="s">
        <v>57</v>
      </c>
      <c r="G1785" s="24">
        <v>69.86</v>
      </c>
    </row>
    <row r="1786" spans="1:7">
      <c r="A1786" s="22">
        <v>43994</v>
      </c>
      <c r="B1786" s="22" t="str">
        <f t="shared" si="81"/>
        <v>Jun</v>
      </c>
      <c r="C1786" s="23">
        <f t="shared" si="82"/>
        <v>24</v>
      </c>
      <c r="D1786" s="23" t="str">
        <f t="shared" si="83"/>
        <v>None</v>
      </c>
      <c r="E1786" s="22" t="s">
        <v>38</v>
      </c>
      <c r="F1786" s="23" t="s">
        <v>57</v>
      </c>
      <c r="G1786" s="24">
        <v>23.11</v>
      </c>
    </row>
    <row r="1787" spans="1:7">
      <c r="A1787" s="22">
        <v>43990</v>
      </c>
      <c r="B1787" s="22" t="str">
        <f t="shared" si="81"/>
        <v>Jun</v>
      </c>
      <c r="C1787" s="23">
        <f t="shared" si="82"/>
        <v>24</v>
      </c>
      <c r="D1787" s="23" t="str">
        <f t="shared" si="83"/>
        <v>None</v>
      </c>
      <c r="E1787" s="22" t="s">
        <v>45</v>
      </c>
      <c r="F1787" s="23" t="s">
        <v>57</v>
      </c>
      <c r="G1787" s="24">
        <v>46.45</v>
      </c>
    </row>
    <row r="1788" spans="1:7">
      <c r="A1788" s="22">
        <v>44048</v>
      </c>
      <c r="B1788" s="22" t="str">
        <f t="shared" si="81"/>
        <v>Aug</v>
      </c>
      <c r="C1788" s="23">
        <f t="shared" si="82"/>
        <v>32</v>
      </c>
      <c r="D1788" s="23" t="str">
        <f t="shared" si="83"/>
        <v>None</v>
      </c>
      <c r="E1788" s="22" t="s">
        <v>38</v>
      </c>
      <c r="F1788" s="23" t="s">
        <v>49</v>
      </c>
      <c r="G1788" s="24">
        <v>132.66999999999999</v>
      </c>
    </row>
    <row r="1789" spans="1:7">
      <c r="A1789" s="22">
        <v>44044</v>
      </c>
      <c r="B1789" s="22" t="str">
        <f t="shared" si="81"/>
        <v>Aug</v>
      </c>
      <c r="C1789" s="23">
        <f t="shared" si="82"/>
        <v>31</v>
      </c>
      <c r="D1789" s="23" t="str">
        <f t="shared" si="83"/>
        <v>None</v>
      </c>
      <c r="E1789" s="22" t="s">
        <v>45</v>
      </c>
      <c r="F1789" s="23" t="s">
        <v>66</v>
      </c>
      <c r="G1789" s="24">
        <v>18.21</v>
      </c>
    </row>
    <row r="1790" spans="1:7">
      <c r="A1790" s="22">
        <v>44057</v>
      </c>
      <c r="B1790" s="22" t="str">
        <f t="shared" si="81"/>
        <v>Aug</v>
      </c>
      <c r="C1790" s="23">
        <f t="shared" si="82"/>
        <v>33</v>
      </c>
      <c r="D1790" s="23" t="str">
        <f t="shared" si="83"/>
        <v>None</v>
      </c>
      <c r="E1790" s="22" t="s">
        <v>38</v>
      </c>
      <c r="F1790" s="23" t="s">
        <v>61</v>
      </c>
      <c r="G1790" s="24">
        <v>27.74</v>
      </c>
    </row>
    <row r="1791" spans="1:7">
      <c r="A1791" s="22">
        <v>44009</v>
      </c>
      <c r="B1791" s="22" t="str">
        <f t="shared" si="81"/>
        <v>Jun</v>
      </c>
      <c r="C1791" s="23">
        <f t="shared" si="82"/>
        <v>26</v>
      </c>
      <c r="D1791" s="23" t="str">
        <f t="shared" si="83"/>
        <v>None</v>
      </c>
      <c r="E1791" s="22" t="s">
        <v>48</v>
      </c>
      <c r="F1791" s="23" t="s">
        <v>56</v>
      </c>
      <c r="G1791" s="24">
        <v>63</v>
      </c>
    </row>
    <row r="1792" spans="1:7">
      <c r="A1792" s="22">
        <v>43983</v>
      </c>
      <c r="B1792" s="22" t="str">
        <f t="shared" si="81"/>
        <v>Jun</v>
      </c>
      <c r="C1792" s="23">
        <f t="shared" si="82"/>
        <v>23</v>
      </c>
      <c r="D1792" s="23" t="str">
        <f t="shared" si="83"/>
        <v>None</v>
      </c>
      <c r="E1792" s="22" t="s">
        <v>38</v>
      </c>
      <c r="F1792" s="23" t="s">
        <v>43</v>
      </c>
      <c r="G1792" s="24">
        <v>60.92</v>
      </c>
    </row>
    <row r="1793" spans="1:7">
      <c r="A1793" s="22">
        <v>44070</v>
      </c>
      <c r="B1793" s="22" t="str">
        <f t="shared" si="81"/>
        <v>Aug</v>
      </c>
      <c r="C1793" s="23">
        <f t="shared" si="82"/>
        <v>35</v>
      </c>
      <c r="D1793" s="23" t="str">
        <f t="shared" si="83"/>
        <v>None</v>
      </c>
      <c r="E1793" s="22" t="s">
        <v>38</v>
      </c>
      <c r="F1793" s="23" t="s">
        <v>53</v>
      </c>
      <c r="G1793" s="24">
        <v>56.24</v>
      </c>
    </row>
    <row r="1794" spans="1:7">
      <c r="A1794" s="22">
        <v>44026</v>
      </c>
      <c r="B1794" s="22" t="str">
        <f t="shared" si="81"/>
        <v>Jul</v>
      </c>
      <c r="C1794" s="23">
        <f t="shared" si="82"/>
        <v>29</v>
      </c>
      <c r="D1794" s="23" t="str">
        <f t="shared" si="83"/>
        <v>None</v>
      </c>
      <c r="E1794" s="22" t="s">
        <v>48</v>
      </c>
      <c r="F1794" s="23" t="s">
        <v>49</v>
      </c>
      <c r="G1794" s="24">
        <v>33.380000000000003</v>
      </c>
    </row>
    <row r="1795" spans="1:7">
      <c r="A1795" s="22">
        <v>43987</v>
      </c>
      <c r="B1795" s="22" t="str">
        <f t="shared" si="81"/>
        <v>Jun</v>
      </c>
      <c r="C1795" s="23">
        <f t="shared" si="82"/>
        <v>23</v>
      </c>
      <c r="D1795" s="23" t="str">
        <f t="shared" si="83"/>
        <v>None</v>
      </c>
      <c r="E1795" s="22" t="s">
        <v>48</v>
      </c>
      <c r="F1795" s="23" t="s">
        <v>54</v>
      </c>
      <c r="G1795" s="24">
        <v>90.6</v>
      </c>
    </row>
    <row r="1796" spans="1:7">
      <c r="A1796" s="22">
        <v>44005</v>
      </c>
      <c r="B1796" s="22" t="str">
        <f t="shared" si="81"/>
        <v>Jun</v>
      </c>
      <c r="C1796" s="23">
        <f t="shared" si="82"/>
        <v>26</v>
      </c>
      <c r="D1796" s="23" t="str">
        <f t="shared" si="83"/>
        <v>None</v>
      </c>
      <c r="E1796" s="22" t="s">
        <v>48</v>
      </c>
      <c r="F1796" s="23" t="s">
        <v>53</v>
      </c>
      <c r="G1796" s="24">
        <v>60.79</v>
      </c>
    </row>
    <row r="1797" spans="1:7">
      <c r="A1797" s="22">
        <v>44096</v>
      </c>
      <c r="B1797" s="22" t="str">
        <f t="shared" si="81"/>
        <v>Sep</v>
      </c>
      <c r="C1797" s="23">
        <f t="shared" si="82"/>
        <v>39</v>
      </c>
      <c r="D1797" s="23" t="str">
        <f t="shared" si="83"/>
        <v>None</v>
      </c>
      <c r="E1797" s="22" t="s">
        <v>48</v>
      </c>
      <c r="F1797" s="23" t="s">
        <v>43</v>
      </c>
      <c r="G1797" s="24">
        <v>60.2</v>
      </c>
    </row>
    <row r="1798" spans="1:7">
      <c r="A1798" s="22">
        <v>43993</v>
      </c>
      <c r="B1798" s="22" t="str">
        <f t="shared" ref="B1798:B1861" si="84">TEXT(A1798,"mmm")</f>
        <v>Jun</v>
      </c>
      <c r="C1798" s="23">
        <f t="shared" ref="C1798:C1861" si="85">WEEKNUM(A1798)</f>
        <v>24</v>
      </c>
      <c r="D1798" s="23" t="str">
        <f t="shared" ref="D1798:D1861" si="86">IFERROR(VLOOKUP(C1798,$AV$7:$AW$14,2,0),"None")</f>
        <v>None</v>
      </c>
      <c r="E1798" s="22" t="s">
        <v>45</v>
      </c>
      <c r="F1798" s="23" t="s">
        <v>50</v>
      </c>
      <c r="G1798" s="24">
        <v>23.66</v>
      </c>
    </row>
    <row r="1799" spans="1:7">
      <c r="A1799" s="22">
        <v>44068</v>
      </c>
      <c r="B1799" s="22" t="str">
        <f t="shared" si="84"/>
        <v>Aug</v>
      </c>
      <c r="C1799" s="23">
        <f t="shared" si="85"/>
        <v>35</v>
      </c>
      <c r="D1799" s="23" t="str">
        <f t="shared" si="86"/>
        <v>None</v>
      </c>
      <c r="E1799" s="22" t="s">
        <v>38</v>
      </c>
      <c r="F1799" s="23" t="s">
        <v>46</v>
      </c>
      <c r="G1799" s="24">
        <v>24.72</v>
      </c>
    </row>
    <row r="1800" spans="1:7">
      <c r="A1800" s="22">
        <v>44004</v>
      </c>
      <c r="B1800" s="22" t="str">
        <f t="shared" si="84"/>
        <v>Jun</v>
      </c>
      <c r="C1800" s="23">
        <f t="shared" si="85"/>
        <v>26</v>
      </c>
      <c r="D1800" s="23" t="str">
        <f t="shared" si="86"/>
        <v>None</v>
      </c>
      <c r="E1800" s="22" t="s">
        <v>38</v>
      </c>
      <c r="F1800" s="23" t="s">
        <v>46</v>
      </c>
      <c r="G1800" s="24">
        <v>100.47</v>
      </c>
    </row>
    <row r="1801" spans="1:7">
      <c r="A1801" s="22">
        <v>43993</v>
      </c>
      <c r="B1801" s="22" t="str">
        <f t="shared" si="84"/>
        <v>Jun</v>
      </c>
      <c r="C1801" s="23">
        <f t="shared" si="85"/>
        <v>24</v>
      </c>
      <c r="D1801" s="23" t="str">
        <f t="shared" si="86"/>
        <v>None</v>
      </c>
      <c r="E1801" s="22" t="s">
        <v>38</v>
      </c>
      <c r="F1801" s="23" t="s">
        <v>54</v>
      </c>
      <c r="G1801" s="24">
        <v>47.49</v>
      </c>
    </row>
    <row r="1802" spans="1:7">
      <c r="A1802" s="22">
        <v>44067</v>
      </c>
      <c r="B1802" s="22" t="str">
        <f t="shared" si="84"/>
        <v>Aug</v>
      </c>
      <c r="C1802" s="23">
        <f t="shared" si="85"/>
        <v>35</v>
      </c>
      <c r="D1802" s="23" t="str">
        <f t="shared" si="86"/>
        <v>None</v>
      </c>
      <c r="E1802" s="22" t="s">
        <v>45</v>
      </c>
      <c r="F1802" s="23" t="s">
        <v>58</v>
      </c>
      <c r="G1802" s="24">
        <v>75.48</v>
      </c>
    </row>
    <row r="1803" spans="1:7">
      <c r="A1803" s="22">
        <v>44045</v>
      </c>
      <c r="B1803" s="22" t="str">
        <f t="shared" si="84"/>
        <v>Aug</v>
      </c>
      <c r="C1803" s="23">
        <f t="shared" si="85"/>
        <v>32</v>
      </c>
      <c r="D1803" s="23" t="str">
        <f t="shared" si="86"/>
        <v>None</v>
      </c>
      <c r="E1803" s="22" t="s">
        <v>38</v>
      </c>
      <c r="F1803" s="23" t="s">
        <v>50</v>
      </c>
      <c r="G1803" s="24">
        <v>46.06</v>
      </c>
    </row>
    <row r="1804" spans="1:7">
      <c r="A1804" s="22">
        <v>44012</v>
      </c>
      <c r="B1804" s="22" t="str">
        <f t="shared" si="84"/>
        <v>Jun</v>
      </c>
      <c r="C1804" s="23">
        <f t="shared" si="85"/>
        <v>27</v>
      </c>
      <c r="D1804" s="23" t="str">
        <f t="shared" si="86"/>
        <v>None</v>
      </c>
      <c r="E1804" s="22" t="s">
        <v>48</v>
      </c>
      <c r="F1804" s="23" t="s">
        <v>50</v>
      </c>
      <c r="G1804" s="24">
        <v>414.39</v>
      </c>
    </row>
    <row r="1805" spans="1:7">
      <c r="A1805" s="22">
        <v>43986</v>
      </c>
      <c r="B1805" s="22" t="str">
        <f t="shared" si="84"/>
        <v>Jun</v>
      </c>
      <c r="C1805" s="23">
        <f t="shared" si="85"/>
        <v>23</v>
      </c>
      <c r="D1805" s="23" t="str">
        <f t="shared" si="86"/>
        <v>None</v>
      </c>
      <c r="E1805" s="22" t="s">
        <v>38</v>
      </c>
      <c r="F1805" s="23" t="s">
        <v>53</v>
      </c>
      <c r="G1805" s="24">
        <v>29.66</v>
      </c>
    </row>
    <row r="1806" spans="1:7">
      <c r="A1806" s="22">
        <v>44006</v>
      </c>
      <c r="B1806" s="22" t="str">
        <f t="shared" si="84"/>
        <v>Jun</v>
      </c>
      <c r="C1806" s="23">
        <f t="shared" si="85"/>
        <v>26</v>
      </c>
      <c r="D1806" s="23" t="str">
        <f t="shared" si="86"/>
        <v>None</v>
      </c>
      <c r="E1806" s="22" t="s">
        <v>48</v>
      </c>
      <c r="F1806" s="23" t="s">
        <v>61</v>
      </c>
      <c r="G1806" s="24">
        <v>28.53</v>
      </c>
    </row>
    <row r="1807" spans="1:7">
      <c r="A1807" s="22">
        <v>44060</v>
      </c>
      <c r="B1807" s="22" t="str">
        <f t="shared" si="84"/>
        <v>Aug</v>
      </c>
      <c r="C1807" s="23">
        <f t="shared" si="85"/>
        <v>34</v>
      </c>
      <c r="D1807" s="23" t="str">
        <f t="shared" si="86"/>
        <v>None</v>
      </c>
      <c r="E1807" s="22" t="s">
        <v>38</v>
      </c>
      <c r="F1807" s="23" t="s">
        <v>43</v>
      </c>
      <c r="G1807" s="24">
        <v>19.03</v>
      </c>
    </row>
    <row r="1808" spans="1:7">
      <c r="A1808" s="22">
        <v>44067</v>
      </c>
      <c r="B1808" s="22" t="str">
        <f t="shared" si="84"/>
        <v>Aug</v>
      </c>
      <c r="C1808" s="23">
        <f t="shared" si="85"/>
        <v>35</v>
      </c>
      <c r="D1808" s="23" t="str">
        <f t="shared" si="86"/>
        <v>None</v>
      </c>
      <c r="E1808" s="22" t="s">
        <v>38</v>
      </c>
      <c r="F1808" s="23" t="s">
        <v>49</v>
      </c>
      <c r="G1808" s="24">
        <v>33.65</v>
      </c>
    </row>
    <row r="1809" spans="1:7">
      <c r="A1809" s="22">
        <v>43984</v>
      </c>
      <c r="B1809" s="22" t="str">
        <f t="shared" si="84"/>
        <v>Jun</v>
      </c>
      <c r="C1809" s="23">
        <f t="shared" si="85"/>
        <v>23</v>
      </c>
      <c r="D1809" s="23" t="str">
        <f t="shared" si="86"/>
        <v>None</v>
      </c>
      <c r="E1809" s="22" t="s">
        <v>48</v>
      </c>
      <c r="F1809" s="23" t="s">
        <v>49</v>
      </c>
      <c r="G1809" s="24">
        <v>136.55000000000001</v>
      </c>
    </row>
    <row r="1810" spans="1:7">
      <c r="A1810" s="22">
        <v>43994</v>
      </c>
      <c r="B1810" s="22" t="str">
        <f t="shared" si="84"/>
        <v>Jun</v>
      </c>
      <c r="C1810" s="23">
        <f t="shared" si="85"/>
        <v>24</v>
      </c>
      <c r="D1810" s="23" t="str">
        <f t="shared" si="86"/>
        <v>None</v>
      </c>
      <c r="E1810" s="22" t="s">
        <v>48</v>
      </c>
      <c r="F1810" s="23" t="s">
        <v>43</v>
      </c>
      <c r="G1810" s="24">
        <v>38.06</v>
      </c>
    </row>
    <row r="1811" spans="1:7">
      <c r="A1811" s="22">
        <v>44061</v>
      </c>
      <c r="B1811" s="22" t="str">
        <f t="shared" si="84"/>
        <v>Aug</v>
      </c>
      <c r="C1811" s="23">
        <f t="shared" si="85"/>
        <v>34</v>
      </c>
      <c r="D1811" s="23" t="str">
        <f t="shared" si="86"/>
        <v>None</v>
      </c>
      <c r="E1811" s="22" t="s">
        <v>38</v>
      </c>
      <c r="F1811" s="23" t="s">
        <v>58</v>
      </c>
      <c r="G1811" s="24">
        <v>72.52</v>
      </c>
    </row>
    <row r="1812" spans="1:7">
      <c r="A1812" s="22">
        <v>44071</v>
      </c>
      <c r="B1812" s="22" t="str">
        <f t="shared" si="84"/>
        <v>Aug</v>
      </c>
      <c r="C1812" s="23">
        <f t="shared" si="85"/>
        <v>35</v>
      </c>
      <c r="D1812" s="23" t="str">
        <f t="shared" si="86"/>
        <v>None</v>
      </c>
      <c r="E1812" s="22" t="s">
        <v>38</v>
      </c>
      <c r="F1812" s="23" t="s">
        <v>58</v>
      </c>
      <c r="G1812" s="24">
        <v>48.48</v>
      </c>
    </row>
    <row r="1813" spans="1:7">
      <c r="A1813" s="22">
        <v>44029</v>
      </c>
      <c r="B1813" s="22" t="str">
        <f t="shared" si="84"/>
        <v>Jul</v>
      </c>
      <c r="C1813" s="23">
        <f t="shared" si="85"/>
        <v>29</v>
      </c>
      <c r="D1813" s="23" t="str">
        <f t="shared" si="86"/>
        <v>None</v>
      </c>
      <c r="E1813" s="22" t="s">
        <v>38</v>
      </c>
      <c r="F1813" s="23" t="s">
        <v>46</v>
      </c>
      <c r="G1813" s="24">
        <v>25.29</v>
      </c>
    </row>
    <row r="1814" spans="1:7">
      <c r="A1814" s="22">
        <v>44094</v>
      </c>
      <c r="B1814" s="22" t="str">
        <f t="shared" si="84"/>
        <v>Sep</v>
      </c>
      <c r="C1814" s="23">
        <f t="shared" si="85"/>
        <v>39</v>
      </c>
      <c r="D1814" s="23" t="str">
        <f t="shared" si="86"/>
        <v>None</v>
      </c>
      <c r="E1814" s="22" t="s">
        <v>38</v>
      </c>
      <c r="F1814" s="23" t="s">
        <v>39</v>
      </c>
      <c r="G1814" s="24">
        <v>80.05</v>
      </c>
    </row>
    <row r="1815" spans="1:7">
      <c r="A1815" s="22">
        <v>44000</v>
      </c>
      <c r="B1815" s="22" t="str">
        <f t="shared" si="84"/>
        <v>Jun</v>
      </c>
      <c r="C1815" s="23">
        <f t="shared" si="85"/>
        <v>25</v>
      </c>
      <c r="D1815" s="23" t="str">
        <f t="shared" si="86"/>
        <v>None</v>
      </c>
      <c r="E1815" s="22" t="s">
        <v>48</v>
      </c>
      <c r="F1815" s="23" t="s">
        <v>49</v>
      </c>
      <c r="G1815" s="24">
        <v>66.28</v>
      </c>
    </row>
    <row r="1816" spans="1:7">
      <c r="A1816" s="22">
        <v>44009</v>
      </c>
      <c r="B1816" s="22" t="str">
        <f t="shared" si="84"/>
        <v>Jun</v>
      </c>
      <c r="C1816" s="23">
        <f t="shared" si="85"/>
        <v>26</v>
      </c>
      <c r="D1816" s="23" t="str">
        <f t="shared" si="86"/>
        <v>None</v>
      </c>
      <c r="E1816" s="22" t="s">
        <v>38</v>
      </c>
      <c r="F1816" s="23" t="s">
        <v>54</v>
      </c>
      <c r="G1816" s="24">
        <v>68.69</v>
      </c>
    </row>
    <row r="1817" spans="1:7">
      <c r="A1817" s="22">
        <v>44011</v>
      </c>
      <c r="B1817" s="22" t="str">
        <f t="shared" si="84"/>
        <v>Jun</v>
      </c>
      <c r="C1817" s="23">
        <f t="shared" si="85"/>
        <v>27</v>
      </c>
      <c r="D1817" s="23" t="str">
        <f t="shared" si="86"/>
        <v>None</v>
      </c>
      <c r="E1817" s="22" t="s">
        <v>48</v>
      </c>
      <c r="F1817" s="23" t="s">
        <v>39</v>
      </c>
      <c r="G1817" s="24">
        <v>560.79</v>
      </c>
    </row>
    <row r="1818" spans="1:7">
      <c r="A1818" s="22">
        <v>44060</v>
      </c>
      <c r="B1818" s="22" t="str">
        <f t="shared" si="84"/>
        <v>Aug</v>
      </c>
      <c r="C1818" s="23">
        <f t="shared" si="85"/>
        <v>34</v>
      </c>
      <c r="D1818" s="23" t="str">
        <f t="shared" si="86"/>
        <v>None</v>
      </c>
      <c r="E1818" s="22" t="s">
        <v>45</v>
      </c>
      <c r="F1818" s="23" t="s">
        <v>50</v>
      </c>
      <c r="G1818" s="24">
        <v>23.09</v>
      </c>
    </row>
    <row r="1819" spans="1:7">
      <c r="A1819" s="22">
        <v>44085</v>
      </c>
      <c r="B1819" s="22" t="str">
        <f t="shared" si="84"/>
        <v>Sep</v>
      </c>
      <c r="C1819" s="23">
        <f t="shared" si="85"/>
        <v>37</v>
      </c>
      <c r="D1819" s="23" t="str">
        <f t="shared" si="86"/>
        <v>None</v>
      </c>
      <c r="E1819" s="22" t="s">
        <v>38</v>
      </c>
      <c r="F1819" s="23" t="s">
        <v>49</v>
      </c>
      <c r="G1819" s="24">
        <v>64.709999999999994</v>
      </c>
    </row>
    <row r="1820" spans="1:7">
      <c r="A1820" s="22">
        <v>43991</v>
      </c>
      <c r="B1820" s="22" t="str">
        <f t="shared" si="84"/>
        <v>Jun</v>
      </c>
      <c r="C1820" s="23">
        <f t="shared" si="85"/>
        <v>24</v>
      </c>
      <c r="D1820" s="23" t="str">
        <f t="shared" si="86"/>
        <v>None</v>
      </c>
      <c r="E1820" s="22" t="s">
        <v>45</v>
      </c>
      <c r="F1820" s="23" t="s">
        <v>50</v>
      </c>
      <c r="G1820" s="24">
        <v>46.35</v>
      </c>
    </row>
    <row r="1821" spans="1:7">
      <c r="A1821" s="22">
        <v>43998</v>
      </c>
      <c r="B1821" s="22" t="str">
        <f t="shared" si="84"/>
        <v>Jun</v>
      </c>
      <c r="C1821" s="23">
        <f t="shared" si="85"/>
        <v>25</v>
      </c>
      <c r="D1821" s="23" t="str">
        <f t="shared" si="86"/>
        <v>None</v>
      </c>
      <c r="E1821" s="22" t="s">
        <v>38</v>
      </c>
      <c r="F1821" s="23" t="s">
        <v>57</v>
      </c>
      <c r="G1821" s="24">
        <v>46.98</v>
      </c>
    </row>
    <row r="1822" spans="1:7">
      <c r="A1822" s="22">
        <v>44009</v>
      </c>
      <c r="B1822" s="22" t="str">
        <f t="shared" si="84"/>
        <v>Jun</v>
      </c>
      <c r="C1822" s="23">
        <f t="shared" si="85"/>
        <v>26</v>
      </c>
      <c r="D1822" s="23" t="str">
        <f t="shared" si="86"/>
        <v>None</v>
      </c>
      <c r="E1822" s="22" t="s">
        <v>38</v>
      </c>
      <c r="F1822" s="23" t="s">
        <v>53</v>
      </c>
      <c r="G1822" s="24">
        <v>87.02</v>
      </c>
    </row>
    <row r="1823" spans="1:7">
      <c r="A1823" s="22">
        <v>43991</v>
      </c>
      <c r="B1823" s="22" t="str">
        <f t="shared" si="84"/>
        <v>Jun</v>
      </c>
      <c r="C1823" s="23">
        <f t="shared" si="85"/>
        <v>24</v>
      </c>
      <c r="D1823" s="23" t="str">
        <f t="shared" si="86"/>
        <v>None</v>
      </c>
      <c r="E1823" s="22" t="s">
        <v>48</v>
      </c>
      <c r="F1823" s="23" t="s">
        <v>46</v>
      </c>
      <c r="G1823" s="24">
        <v>75.099999999999994</v>
      </c>
    </row>
    <row r="1824" spans="1:7">
      <c r="A1824" s="22">
        <v>44048</v>
      </c>
      <c r="B1824" s="22" t="str">
        <f t="shared" si="84"/>
        <v>Aug</v>
      </c>
      <c r="C1824" s="23">
        <f t="shared" si="85"/>
        <v>32</v>
      </c>
      <c r="D1824" s="23" t="str">
        <f t="shared" si="86"/>
        <v>None</v>
      </c>
      <c r="E1824" s="22" t="s">
        <v>38</v>
      </c>
      <c r="F1824" s="23" t="s">
        <v>56</v>
      </c>
      <c r="G1824" s="24">
        <v>40.619999999999997</v>
      </c>
    </row>
    <row r="1825" spans="1:7">
      <c r="A1825" s="22">
        <v>43999</v>
      </c>
      <c r="B1825" s="22" t="str">
        <f t="shared" si="84"/>
        <v>Jun</v>
      </c>
      <c r="C1825" s="23">
        <f t="shared" si="85"/>
        <v>25</v>
      </c>
      <c r="D1825" s="23" t="str">
        <f t="shared" si="86"/>
        <v>None</v>
      </c>
      <c r="E1825" s="22" t="s">
        <v>48</v>
      </c>
      <c r="F1825" s="23" t="s">
        <v>49</v>
      </c>
      <c r="G1825" s="24">
        <v>99.85</v>
      </c>
    </row>
    <row r="1826" spans="1:7">
      <c r="A1826" s="22">
        <v>44004</v>
      </c>
      <c r="B1826" s="22" t="str">
        <f t="shared" si="84"/>
        <v>Jun</v>
      </c>
      <c r="C1826" s="23">
        <f t="shared" si="85"/>
        <v>26</v>
      </c>
      <c r="D1826" s="23" t="str">
        <f t="shared" si="86"/>
        <v>None</v>
      </c>
      <c r="E1826" s="22" t="s">
        <v>48</v>
      </c>
      <c r="F1826" s="23" t="s">
        <v>54</v>
      </c>
      <c r="G1826" s="24">
        <v>225.97</v>
      </c>
    </row>
    <row r="1827" spans="1:7">
      <c r="A1827" s="22">
        <v>44064</v>
      </c>
      <c r="B1827" s="22" t="str">
        <f t="shared" si="84"/>
        <v>Aug</v>
      </c>
      <c r="C1827" s="23">
        <f t="shared" si="85"/>
        <v>34</v>
      </c>
      <c r="D1827" s="23" t="str">
        <f t="shared" si="86"/>
        <v>None</v>
      </c>
      <c r="E1827" s="22" t="s">
        <v>48</v>
      </c>
      <c r="F1827" s="23" t="s">
        <v>57</v>
      </c>
      <c r="G1827" s="24">
        <v>46.73</v>
      </c>
    </row>
    <row r="1828" spans="1:7">
      <c r="A1828" s="22">
        <v>43997</v>
      </c>
      <c r="B1828" s="22" t="str">
        <f t="shared" si="84"/>
        <v>Jun</v>
      </c>
      <c r="C1828" s="23">
        <f t="shared" si="85"/>
        <v>25</v>
      </c>
      <c r="D1828" s="23" t="str">
        <f t="shared" si="86"/>
        <v>None</v>
      </c>
      <c r="E1828" s="22" t="s">
        <v>38</v>
      </c>
      <c r="F1828" s="23" t="s">
        <v>66</v>
      </c>
      <c r="G1828" s="24">
        <v>57.16</v>
      </c>
    </row>
    <row r="1829" spans="1:7">
      <c r="A1829" s="22">
        <v>44007</v>
      </c>
      <c r="B1829" s="22" t="str">
        <f t="shared" si="84"/>
        <v>Jun</v>
      </c>
      <c r="C1829" s="23">
        <f t="shared" si="85"/>
        <v>26</v>
      </c>
      <c r="D1829" s="23" t="str">
        <f t="shared" si="86"/>
        <v>None</v>
      </c>
      <c r="E1829" s="22" t="s">
        <v>48</v>
      </c>
      <c r="F1829" s="23" t="s">
        <v>53</v>
      </c>
      <c r="G1829" s="24">
        <v>84.71</v>
      </c>
    </row>
    <row r="1830" spans="1:7">
      <c r="A1830" s="22">
        <v>44003</v>
      </c>
      <c r="B1830" s="22" t="str">
        <f t="shared" si="84"/>
        <v>Jun</v>
      </c>
      <c r="C1830" s="23">
        <f t="shared" si="85"/>
        <v>26</v>
      </c>
      <c r="D1830" s="23" t="str">
        <f t="shared" si="86"/>
        <v>None</v>
      </c>
      <c r="E1830" s="22" t="s">
        <v>38</v>
      </c>
      <c r="F1830" s="23" t="s">
        <v>57</v>
      </c>
      <c r="G1830" s="24">
        <v>69.099999999999994</v>
      </c>
    </row>
    <row r="1831" spans="1:7">
      <c r="A1831" s="22">
        <v>44066</v>
      </c>
      <c r="B1831" s="22" t="str">
        <f t="shared" si="84"/>
        <v>Aug</v>
      </c>
      <c r="C1831" s="23">
        <f t="shared" si="85"/>
        <v>35</v>
      </c>
      <c r="D1831" s="23" t="str">
        <f t="shared" si="86"/>
        <v>None</v>
      </c>
      <c r="E1831" s="22" t="s">
        <v>48</v>
      </c>
      <c r="F1831" s="23" t="s">
        <v>61</v>
      </c>
      <c r="G1831" s="24">
        <v>80.28</v>
      </c>
    </row>
    <row r="1832" spans="1:7">
      <c r="A1832" s="22">
        <v>44006</v>
      </c>
      <c r="B1832" s="22" t="str">
        <f t="shared" si="84"/>
        <v>Jun</v>
      </c>
      <c r="C1832" s="23">
        <f t="shared" si="85"/>
        <v>26</v>
      </c>
      <c r="D1832" s="23" t="str">
        <f t="shared" si="86"/>
        <v>None</v>
      </c>
      <c r="E1832" s="22" t="s">
        <v>38</v>
      </c>
      <c r="F1832" s="23" t="s">
        <v>50</v>
      </c>
      <c r="G1832" s="24">
        <v>23.35</v>
      </c>
    </row>
    <row r="1833" spans="1:7">
      <c r="A1833" s="22">
        <v>44061</v>
      </c>
      <c r="B1833" s="22" t="str">
        <f t="shared" si="84"/>
        <v>Aug</v>
      </c>
      <c r="C1833" s="23">
        <f t="shared" si="85"/>
        <v>34</v>
      </c>
      <c r="D1833" s="23" t="str">
        <f t="shared" si="86"/>
        <v>None</v>
      </c>
      <c r="E1833" s="22" t="s">
        <v>45</v>
      </c>
      <c r="F1833" s="23" t="s">
        <v>57</v>
      </c>
      <c r="G1833" s="24">
        <v>69.05</v>
      </c>
    </row>
    <row r="1834" spans="1:7">
      <c r="A1834" s="22">
        <v>44057</v>
      </c>
      <c r="B1834" s="22" t="str">
        <f t="shared" si="84"/>
        <v>Aug</v>
      </c>
      <c r="C1834" s="23">
        <f t="shared" si="85"/>
        <v>33</v>
      </c>
      <c r="D1834" s="23" t="str">
        <f t="shared" si="86"/>
        <v>None</v>
      </c>
      <c r="E1834" s="22" t="s">
        <v>38</v>
      </c>
      <c r="F1834" s="23" t="s">
        <v>53</v>
      </c>
      <c r="G1834" s="24">
        <v>90.02</v>
      </c>
    </row>
    <row r="1835" spans="1:7">
      <c r="A1835" s="22">
        <v>44055</v>
      </c>
      <c r="B1835" s="22" t="str">
        <f t="shared" si="84"/>
        <v>Aug</v>
      </c>
      <c r="C1835" s="23">
        <f t="shared" si="85"/>
        <v>33</v>
      </c>
      <c r="D1835" s="23" t="str">
        <f t="shared" si="86"/>
        <v>None</v>
      </c>
      <c r="E1835" s="22" t="s">
        <v>48</v>
      </c>
      <c r="F1835" s="23" t="s">
        <v>50</v>
      </c>
      <c r="G1835" s="24">
        <v>46.1</v>
      </c>
    </row>
    <row r="1836" spans="1:7">
      <c r="A1836" s="22">
        <v>44047</v>
      </c>
      <c r="B1836" s="22" t="str">
        <f t="shared" si="84"/>
        <v>Aug</v>
      </c>
      <c r="C1836" s="23">
        <f t="shared" si="85"/>
        <v>32</v>
      </c>
      <c r="D1836" s="23" t="str">
        <f t="shared" si="86"/>
        <v>None</v>
      </c>
      <c r="E1836" s="22" t="s">
        <v>38</v>
      </c>
      <c r="F1836" s="23" t="s">
        <v>43</v>
      </c>
      <c r="G1836" s="24">
        <v>40.340000000000003</v>
      </c>
    </row>
    <row r="1837" spans="1:7">
      <c r="A1837" s="22">
        <v>44091</v>
      </c>
      <c r="B1837" s="22" t="str">
        <f t="shared" si="84"/>
        <v>Sep</v>
      </c>
      <c r="C1837" s="23">
        <f t="shared" si="85"/>
        <v>38</v>
      </c>
      <c r="D1837" s="23" t="str">
        <f t="shared" si="86"/>
        <v>None</v>
      </c>
      <c r="E1837" s="22" t="s">
        <v>48</v>
      </c>
      <c r="F1837" s="23" t="s">
        <v>57</v>
      </c>
      <c r="G1837" s="24">
        <v>69.17</v>
      </c>
    </row>
    <row r="1838" spans="1:7">
      <c r="A1838" s="22">
        <v>44009</v>
      </c>
      <c r="B1838" s="22" t="str">
        <f t="shared" si="84"/>
        <v>Jun</v>
      </c>
      <c r="C1838" s="23">
        <f t="shared" si="85"/>
        <v>26</v>
      </c>
      <c r="D1838" s="23" t="str">
        <f t="shared" si="86"/>
        <v>None</v>
      </c>
      <c r="E1838" s="22" t="s">
        <v>38</v>
      </c>
      <c r="F1838" s="23" t="s">
        <v>66</v>
      </c>
      <c r="G1838" s="24">
        <v>18.64</v>
      </c>
    </row>
    <row r="1839" spans="1:7">
      <c r="A1839" s="22">
        <v>44072</v>
      </c>
      <c r="B1839" s="22" t="str">
        <f t="shared" si="84"/>
        <v>Aug</v>
      </c>
      <c r="C1839" s="23">
        <f t="shared" si="85"/>
        <v>35</v>
      </c>
      <c r="D1839" s="23" t="str">
        <f t="shared" si="86"/>
        <v>None</v>
      </c>
      <c r="E1839" s="22" t="s">
        <v>48</v>
      </c>
      <c r="F1839" s="23" t="s">
        <v>57</v>
      </c>
      <c r="G1839" s="24">
        <v>46.96</v>
      </c>
    </row>
    <row r="1840" spans="1:7">
      <c r="A1840" s="22">
        <v>44057</v>
      </c>
      <c r="B1840" s="22" t="str">
        <f t="shared" si="84"/>
        <v>Aug</v>
      </c>
      <c r="C1840" s="23">
        <f t="shared" si="85"/>
        <v>33</v>
      </c>
      <c r="D1840" s="23" t="str">
        <f t="shared" si="86"/>
        <v>None</v>
      </c>
      <c r="E1840" s="22" t="s">
        <v>38</v>
      </c>
      <c r="F1840" s="23" t="s">
        <v>43</v>
      </c>
      <c r="G1840" s="24">
        <v>40.700000000000003</v>
      </c>
    </row>
    <row r="1841" spans="1:7">
      <c r="A1841" s="22">
        <v>43996</v>
      </c>
      <c r="B1841" s="22" t="str">
        <f t="shared" si="84"/>
        <v>Jun</v>
      </c>
      <c r="C1841" s="23">
        <f t="shared" si="85"/>
        <v>25</v>
      </c>
      <c r="D1841" s="23" t="str">
        <f t="shared" si="86"/>
        <v>None</v>
      </c>
      <c r="E1841" s="22" t="s">
        <v>48</v>
      </c>
      <c r="F1841" s="23" t="s">
        <v>43</v>
      </c>
      <c r="G1841" s="24">
        <v>40.700000000000003</v>
      </c>
    </row>
    <row r="1842" spans="1:7">
      <c r="A1842" s="22">
        <v>44026</v>
      </c>
      <c r="B1842" s="22" t="str">
        <f t="shared" si="84"/>
        <v>Jul</v>
      </c>
      <c r="C1842" s="23">
        <f t="shared" si="85"/>
        <v>29</v>
      </c>
      <c r="D1842" s="23" t="str">
        <f t="shared" si="86"/>
        <v>None</v>
      </c>
      <c r="E1842" s="22" t="s">
        <v>48</v>
      </c>
      <c r="F1842" s="23" t="s">
        <v>49</v>
      </c>
      <c r="G1842" s="24">
        <v>102.43</v>
      </c>
    </row>
    <row r="1843" spans="1:7">
      <c r="A1843" s="22">
        <v>44082</v>
      </c>
      <c r="B1843" s="22" t="str">
        <f t="shared" si="84"/>
        <v>Sep</v>
      </c>
      <c r="C1843" s="23">
        <f t="shared" si="85"/>
        <v>37</v>
      </c>
      <c r="D1843" s="23" t="str">
        <f t="shared" si="86"/>
        <v>None</v>
      </c>
      <c r="E1843" s="22" t="s">
        <v>38</v>
      </c>
      <c r="F1843" s="23" t="s">
        <v>66</v>
      </c>
      <c r="G1843" s="24">
        <v>54.38</v>
      </c>
    </row>
    <row r="1844" spans="1:7">
      <c r="A1844" s="22">
        <v>44049</v>
      </c>
      <c r="B1844" s="22" t="str">
        <f t="shared" si="84"/>
        <v>Aug</v>
      </c>
      <c r="C1844" s="23">
        <f t="shared" si="85"/>
        <v>32</v>
      </c>
      <c r="D1844" s="23" t="str">
        <f t="shared" si="86"/>
        <v>None</v>
      </c>
      <c r="E1844" s="22" t="s">
        <v>38</v>
      </c>
      <c r="F1844" s="23" t="s">
        <v>49</v>
      </c>
      <c r="G1844" s="24">
        <v>34.82</v>
      </c>
    </row>
    <row r="1845" spans="1:7">
      <c r="A1845" s="22">
        <v>43998</v>
      </c>
      <c r="B1845" s="22" t="str">
        <f t="shared" si="84"/>
        <v>Jun</v>
      </c>
      <c r="C1845" s="23">
        <f t="shared" si="85"/>
        <v>25</v>
      </c>
      <c r="D1845" s="23" t="str">
        <f t="shared" si="86"/>
        <v>None</v>
      </c>
      <c r="E1845" s="22" t="s">
        <v>48</v>
      </c>
      <c r="F1845" s="23" t="s">
        <v>54</v>
      </c>
      <c r="G1845" s="24">
        <v>47.03</v>
      </c>
    </row>
    <row r="1846" spans="1:7">
      <c r="A1846" s="22">
        <v>44047</v>
      </c>
      <c r="B1846" s="22" t="str">
        <f t="shared" si="84"/>
        <v>Aug</v>
      </c>
      <c r="C1846" s="23">
        <f t="shared" si="85"/>
        <v>32</v>
      </c>
      <c r="D1846" s="23" t="str">
        <f t="shared" si="86"/>
        <v>None</v>
      </c>
      <c r="E1846" s="22" t="s">
        <v>38</v>
      </c>
      <c r="F1846" s="23" t="s">
        <v>43</v>
      </c>
      <c r="G1846" s="24">
        <v>38.76</v>
      </c>
    </row>
    <row r="1847" spans="1:7">
      <c r="A1847" s="22">
        <v>44016</v>
      </c>
      <c r="B1847" s="22" t="str">
        <f t="shared" si="84"/>
        <v>Jul</v>
      </c>
      <c r="C1847" s="23">
        <f t="shared" si="85"/>
        <v>27</v>
      </c>
      <c r="D1847" s="23" t="str">
        <f t="shared" si="86"/>
        <v>None</v>
      </c>
      <c r="E1847" s="22" t="s">
        <v>38</v>
      </c>
      <c r="F1847" s="23" t="s">
        <v>49</v>
      </c>
      <c r="G1847" s="24">
        <v>68.010000000000005</v>
      </c>
    </row>
    <row r="1848" spans="1:7">
      <c r="A1848" s="22">
        <v>44070</v>
      </c>
      <c r="B1848" s="22" t="str">
        <f t="shared" si="84"/>
        <v>Aug</v>
      </c>
      <c r="C1848" s="23">
        <f t="shared" si="85"/>
        <v>35</v>
      </c>
      <c r="D1848" s="23" t="str">
        <f t="shared" si="86"/>
        <v>None</v>
      </c>
      <c r="E1848" s="22" t="s">
        <v>38</v>
      </c>
      <c r="F1848" s="23" t="s">
        <v>46</v>
      </c>
      <c r="G1848" s="24">
        <v>50.33</v>
      </c>
    </row>
    <row r="1849" spans="1:7">
      <c r="A1849" s="22">
        <v>44066</v>
      </c>
      <c r="B1849" s="22" t="str">
        <f t="shared" si="84"/>
        <v>Aug</v>
      </c>
      <c r="C1849" s="23">
        <f t="shared" si="85"/>
        <v>35</v>
      </c>
      <c r="D1849" s="23" t="str">
        <f t="shared" si="86"/>
        <v>None</v>
      </c>
      <c r="E1849" s="22" t="s">
        <v>45</v>
      </c>
      <c r="F1849" s="23" t="s">
        <v>49</v>
      </c>
      <c r="G1849" s="24">
        <v>132.97999999999999</v>
      </c>
    </row>
    <row r="1850" spans="1:7">
      <c r="A1850" s="22">
        <v>44011</v>
      </c>
      <c r="B1850" s="22" t="str">
        <f t="shared" si="84"/>
        <v>Jun</v>
      </c>
      <c r="C1850" s="23">
        <f t="shared" si="85"/>
        <v>27</v>
      </c>
      <c r="D1850" s="23" t="str">
        <f t="shared" si="86"/>
        <v>None</v>
      </c>
      <c r="E1850" s="22" t="s">
        <v>48</v>
      </c>
      <c r="F1850" s="23" t="s">
        <v>57</v>
      </c>
      <c r="G1850" s="24">
        <v>46.1</v>
      </c>
    </row>
    <row r="1851" spans="1:7">
      <c r="A1851" s="22">
        <v>43992</v>
      </c>
      <c r="B1851" s="22" t="str">
        <f t="shared" si="84"/>
        <v>Jun</v>
      </c>
      <c r="C1851" s="23">
        <f t="shared" si="85"/>
        <v>24</v>
      </c>
      <c r="D1851" s="23" t="str">
        <f t="shared" si="86"/>
        <v>None</v>
      </c>
      <c r="E1851" s="22" t="s">
        <v>48</v>
      </c>
      <c r="F1851" s="23" t="s">
        <v>49</v>
      </c>
      <c r="G1851" s="24">
        <v>66.930000000000007</v>
      </c>
    </row>
    <row r="1852" spans="1:7">
      <c r="A1852" s="22">
        <v>43988</v>
      </c>
      <c r="B1852" s="22" t="str">
        <f t="shared" si="84"/>
        <v>Jun</v>
      </c>
      <c r="C1852" s="23">
        <f t="shared" si="85"/>
        <v>23</v>
      </c>
      <c r="D1852" s="23" t="str">
        <f t="shared" si="86"/>
        <v>None</v>
      </c>
      <c r="E1852" s="22" t="s">
        <v>38</v>
      </c>
      <c r="F1852" s="23" t="s">
        <v>66</v>
      </c>
      <c r="G1852" s="24">
        <v>54.87</v>
      </c>
    </row>
    <row r="1853" spans="1:7">
      <c r="A1853" s="22">
        <v>43988</v>
      </c>
      <c r="B1853" s="22" t="str">
        <f t="shared" si="84"/>
        <v>Jun</v>
      </c>
      <c r="C1853" s="23">
        <f t="shared" si="85"/>
        <v>23</v>
      </c>
      <c r="D1853" s="23" t="str">
        <f t="shared" si="86"/>
        <v>None</v>
      </c>
      <c r="E1853" s="22" t="s">
        <v>38</v>
      </c>
      <c r="F1853" s="23" t="s">
        <v>58</v>
      </c>
      <c r="G1853" s="24">
        <v>25.43</v>
      </c>
    </row>
    <row r="1854" spans="1:7">
      <c r="A1854" s="22">
        <v>44010</v>
      </c>
      <c r="B1854" s="22" t="str">
        <f t="shared" si="84"/>
        <v>Jun</v>
      </c>
      <c r="C1854" s="23">
        <f t="shared" si="85"/>
        <v>27</v>
      </c>
      <c r="D1854" s="23" t="str">
        <f t="shared" si="86"/>
        <v>None</v>
      </c>
      <c r="E1854" s="22" t="s">
        <v>48</v>
      </c>
      <c r="F1854" s="23" t="s">
        <v>58</v>
      </c>
      <c r="G1854" s="24">
        <v>69.27</v>
      </c>
    </row>
    <row r="1855" spans="1:7">
      <c r="A1855" s="22">
        <v>44005</v>
      </c>
      <c r="B1855" s="22" t="str">
        <f t="shared" si="84"/>
        <v>Jun</v>
      </c>
      <c r="C1855" s="23">
        <f t="shared" si="85"/>
        <v>26</v>
      </c>
      <c r="D1855" s="23" t="str">
        <f t="shared" si="86"/>
        <v>None</v>
      </c>
      <c r="E1855" s="22" t="s">
        <v>38</v>
      </c>
      <c r="F1855" s="23" t="s">
        <v>57</v>
      </c>
      <c r="G1855" s="24">
        <v>23.82</v>
      </c>
    </row>
    <row r="1856" spans="1:7">
      <c r="A1856" s="22">
        <v>44066</v>
      </c>
      <c r="B1856" s="22" t="str">
        <f t="shared" si="84"/>
        <v>Aug</v>
      </c>
      <c r="C1856" s="23">
        <f t="shared" si="85"/>
        <v>35</v>
      </c>
      <c r="D1856" s="23" t="str">
        <f t="shared" si="86"/>
        <v>None</v>
      </c>
      <c r="E1856" s="22" t="s">
        <v>38</v>
      </c>
      <c r="F1856" s="23" t="s">
        <v>49</v>
      </c>
      <c r="G1856" s="24">
        <v>102.75</v>
      </c>
    </row>
    <row r="1857" spans="1:7">
      <c r="A1857" s="22">
        <v>44066</v>
      </c>
      <c r="B1857" s="22" t="str">
        <f t="shared" si="84"/>
        <v>Aug</v>
      </c>
      <c r="C1857" s="23">
        <f t="shared" si="85"/>
        <v>35</v>
      </c>
      <c r="D1857" s="23" t="str">
        <f t="shared" si="86"/>
        <v>None</v>
      </c>
      <c r="E1857" s="22" t="s">
        <v>48</v>
      </c>
      <c r="F1857" s="23" t="s">
        <v>49</v>
      </c>
      <c r="G1857" s="24">
        <v>34.229999999999997</v>
      </c>
    </row>
    <row r="1858" spans="1:7">
      <c r="A1858" s="22">
        <v>43986</v>
      </c>
      <c r="B1858" s="22" t="str">
        <f t="shared" si="84"/>
        <v>Jun</v>
      </c>
      <c r="C1858" s="23">
        <f t="shared" si="85"/>
        <v>23</v>
      </c>
      <c r="D1858" s="23" t="str">
        <f t="shared" si="86"/>
        <v>None</v>
      </c>
      <c r="E1858" s="22" t="s">
        <v>48</v>
      </c>
      <c r="F1858" s="23" t="s">
        <v>58</v>
      </c>
      <c r="G1858" s="24">
        <v>75.91</v>
      </c>
    </row>
    <row r="1859" spans="1:7">
      <c r="A1859" s="22">
        <v>44008</v>
      </c>
      <c r="B1859" s="22" t="str">
        <f t="shared" si="84"/>
        <v>Jun</v>
      </c>
      <c r="C1859" s="23">
        <f t="shared" si="85"/>
        <v>26</v>
      </c>
      <c r="D1859" s="23" t="str">
        <f t="shared" si="86"/>
        <v>None</v>
      </c>
      <c r="E1859" s="22" t="s">
        <v>45</v>
      </c>
      <c r="F1859" s="23" t="s">
        <v>58</v>
      </c>
      <c r="G1859" s="24">
        <v>46.15</v>
      </c>
    </row>
    <row r="1860" spans="1:7">
      <c r="A1860" s="22">
        <v>44009</v>
      </c>
      <c r="B1860" s="22" t="str">
        <f t="shared" si="84"/>
        <v>Jun</v>
      </c>
      <c r="C1860" s="23">
        <f t="shared" si="85"/>
        <v>26</v>
      </c>
      <c r="D1860" s="23" t="str">
        <f t="shared" si="86"/>
        <v>None</v>
      </c>
      <c r="E1860" s="22" t="s">
        <v>48</v>
      </c>
      <c r="F1860" s="23" t="s">
        <v>49</v>
      </c>
      <c r="G1860" s="24">
        <v>96.52</v>
      </c>
    </row>
    <row r="1861" spans="1:7">
      <c r="A1861" s="22">
        <v>44010</v>
      </c>
      <c r="B1861" s="22" t="str">
        <f t="shared" si="84"/>
        <v>Jun</v>
      </c>
      <c r="C1861" s="23">
        <f t="shared" si="85"/>
        <v>27</v>
      </c>
      <c r="D1861" s="23" t="str">
        <f t="shared" si="86"/>
        <v>None</v>
      </c>
      <c r="E1861" s="22" t="s">
        <v>48</v>
      </c>
      <c r="F1861" s="23" t="s">
        <v>43</v>
      </c>
      <c r="G1861" s="24">
        <v>38.51</v>
      </c>
    </row>
    <row r="1862" spans="1:7">
      <c r="A1862" s="22">
        <v>44018</v>
      </c>
      <c r="B1862" s="22" t="str">
        <f t="shared" ref="B1862:B1925" si="87">TEXT(A1862,"mmm")</f>
        <v>Jul</v>
      </c>
      <c r="C1862" s="23">
        <f t="shared" ref="C1862:C1925" si="88">WEEKNUM(A1862)</f>
        <v>28</v>
      </c>
      <c r="D1862" s="23" t="str">
        <f t="shared" ref="D1862:D1925" si="89">IFERROR(VLOOKUP(C1862,$AV$7:$AW$14,2,0),"None")</f>
        <v>None</v>
      </c>
      <c r="E1862" s="22" t="s">
        <v>48</v>
      </c>
      <c r="F1862" s="23" t="s">
        <v>43</v>
      </c>
      <c r="G1862" s="24">
        <v>60.2</v>
      </c>
    </row>
    <row r="1863" spans="1:7">
      <c r="A1863" s="22">
        <v>44073</v>
      </c>
      <c r="B1863" s="22" t="str">
        <f t="shared" si="87"/>
        <v>Aug</v>
      </c>
      <c r="C1863" s="23">
        <f t="shared" si="88"/>
        <v>36</v>
      </c>
      <c r="D1863" s="23" t="str">
        <f t="shared" si="89"/>
        <v>None</v>
      </c>
      <c r="E1863" s="22" t="s">
        <v>38</v>
      </c>
      <c r="F1863" s="23" t="s">
        <v>57</v>
      </c>
      <c r="G1863" s="24">
        <v>23.8</v>
      </c>
    </row>
    <row r="1864" spans="1:7">
      <c r="A1864" s="22">
        <v>44035</v>
      </c>
      <c r="B1864" s="22" t="str">
        <f t="shared" si="87"/>
        <v>Jul</v>
      </c>
      <c r="C1864" s="23">
        <f t="shared" si="88"/>
        <v>30</v>
      </c>
      <c r="D1864" s="23" t="str">
        <f t="shared" si="89"/>
        <v>None</v>
      </c>
      <c r="E1864" s="22" t="s">
        <v>48</v>
      </c>
      <c r="F1864" s="23" t="s">
        <v>53</v>
      </c>
      <c r="G1864" s="24">
        <v>87.02</v>
      </c>
    </row>
    <row r="1865" spans="1:7">
      <c r="A1865" s="22">
        <v>44051</v>
      </c>
      <c r="B1865" s="22" t="str">
        <f t="shared" si="87"/>
        <v>Aug</v>
      </c>
      <c r="C1865" s="23">
        <f t="shared" si="88"/>
        <v>32</v>
      </c>
      <c r="D1865" s="23" t="str">
        <f t="shared" si="89"/>
        <v>None</v>
      </c>
      <c r="E1865" s="22" t="s">
        <v>48</v>
      </c>
      <c r="F1865" s="23" t="s">
        <v>50</v>
      </c>
      <c r="G1865" s="24">
        <v>69.62</v>
      </c>
    </row>
    <row r="1866" spans="1:7">
      <c r="A1866" s="22">
        <v>43956</v>
      </c>
      <c r="B1866" s="22" t="str">
        <f t="shared" si="87"/>
        <v>May</v>
      </c>
      <c r="C1866" s="23">
        <f t="shared" si="88"/>
        <v>19</v>
      </c>
      <c r="D1866" s="23" t="str">
        <f t="shared" si="89"/>
        <v>None</v>
      </c>
      <c r="E1866" s="22" t="s">
        <v>38</v>
      </c>
      <c r="F1866" s="23" t="s">
        <v>53</v>
      </c>
      <c r="G1866" s="24">
        <v>116.21</v>
      </c>
    </row>
    <row r="1867" spans="1:7">
      <c r="A1867" s="22">
        <v>43994</v>
      </c>
      <c r="B1867" s="22" t="str">
        <f t="shared" si="87"/>
        <v>Jun</v>
      </c>
      <c r="C1867" s="23">
        <f t="shared" si="88"/>
        <v>24</v>
      </c>
      <c r="D1867" s="23" t="str">
        <f t="shared" si="89"/>
        <v>None</v>
      </c>
      <c r="E1867" s="22" t="s">
        <v>45</v>
      </c>
      <c r="F1867" s="23" t="s">
        <v>49</v>
      </c>
      <c r="G1867" s="24">
        <v>68.209999999999994</v>
      </c>
    </row>
    <row r="1868" spans="1:7">
      <c r="A1868" s="22">
        <v>43985</v>
      </c>
      <c r="B1868" s="22" t="str">
        <f t="shared" si="87"/>
        <v>Jun</v>
      </c>
      <c r="C1868" s="23">
        <f t="shared" si="88"/>
        <v>23</v>
      </c>
      <c r="D1868" s="23" t="str">
        <f t="shared" si="89"/>
        <v>None</v>
      </c>
      <c r="E1868" s="22" t="s">
        <v>48</v>
      </c>
      <c r="F1868" s="23" t="s">
        <v>57</v>
      </c>
      <c r="G1868" s="24">
        <v>46.23</v>
      </c>
    </row>
    <row r="1869" spans="1:7">
      <c r="A1869" s="22">
        <v>43989</v>
      </c>
      <c r="B1869" s="22" t="str">
        <f t="shared" si="87"/>
        <v>Jun</v>
      </c>
      <c r="C1869" s="23">
        <f t="shared" si="88"/>
        <v>24</v>
      </c>
      <c r="D1869" s="23" t="str">
        <f t="shared" si="89"/>
        <v>None</v>
      </c>
      <c r="E1869" s="22" t="s">
        <v>38</v>
      </c>
      <c r="F1869" s="23" t="s">
        <v>61</v>
      </c>
      <c r="G1869" s="24">
        <v>53.94</v>
      </c>
    </row>
    <row r="1870" spans="1:7">
      <c r="A1870" s="22">
        <v>44003</v>
      </c>
      <c r="B1870" s="22" t="str">
        <f t="shared" si="87"/>
        <v>Jun</v>
      </c>
      <c r="C1870" s="23">
        <f t="shared" si="88"/>
        <v>26</v>
      </c>
      <c r="D1870" s="23" t="str">
        <f t="shared" si="89"/>
        <v>None</v>
      </c>
      <c r="E1870" s="22" t="s">
        <v>48</v>
      </c>
      <c r="F1870" s="23" t="s">
        <v>43</v>
      </c>
      <c r="G1870" s="24">
        <v>60.66</v>
      </c>
    </row>
    <row r="1871" spans="1:7">
      <c r="A1871" s="22">
        <v>43984</v>
      </c>
      <c r="B1871" s="22" t="str">
        <f t="shared" si="87"/>
        <v>Jun</v>
      </c>
      <c r="C1871" s="23">
        <f t="shared" si="88"/>
        <v>23</v>
      </c>
      <c r="D1871" s="23" t="str">
        <f t="shared" si="89"/>
        <v>None</v>
      </c>
      <c r="E1871" s="22" t="s">
        <v>48</v>
      </c>
      <c r="F1871" s="23" t="s">
        <v>57</v>
      </c>
      <c r="G1871" s="24">
        <v>69.900000000000006</v>
      </c>
    </row>
    <row r="1872" spans="1:7">
      <c r="A1872" s="22">
        <v>44001</v>
      </c>
      <c r="B1872" s="22" t="str">
        <f t="shared" si="87"/>
        <v>Jun</v>
      </c>
      <c r="C1872" s="23">
        <f t="shared" si="88"/>
        <v>25</v>
      </c>
      <c r="D1872" s="23" t="str">
        <f t="shared" si="89"/>
        <v>None</v>
      </c>
      <c r="E1872" s="22" t="s">
        <v>48</v>
      </c>
      <c r="F1872" s="23" t="s">
        <v>58</v>
      </c>
      <c r="G1872" s="24">
        <v>50.75</v>
      </c>
    </row>
    <row r="1873" spans="1:7">
      <c r="A1873" s="22">
        <v>43986</v>
      </c>
      <c r="B1873" s="22" t="str">
        <f t="shared" si="87"/>
        <v>Jun</v>
      </c>
      <c r="C1873" s="23">
        <f t="shared" si="88"/>
        <v>23</v>
      </c>
      <c r="D1873" s="23" t="str">
        <f t="shared" si="89"/>
        <v>None</v>
      </c>
      <c r="E1873" s="22" t="s">
        <v>38</v>
      </c>
      <c r="F1873" s="23" t="s">
        <v>49</v>
      </c>
      <c r="G1873" s="24">
        <v>99.3</v>
      </c>
    </row>
    <row r="1874" spans="1:7">
      <c r="A1874" s="22">
        <v>44054</v>
      </c>
      <c r="B1874" s="22" t="str">
        <f t="shared" si="87"/>
        <v>Aug</v>
      </c>
      <c r="C1874" s="23">
        <f t="shared" si="88"/>
        <v>33</v>
      </c>
      <c r="D1874" s="23" t="str">
        <f t="shared" si="89"/>
        <v>None</v>
      </c>
      <c r="E1874" s="22" t="s">
        <v>38</v>
      </c>
      <c r="F1874" s="23" t="s">
        <v>50</v>
      </c>
      <c r="G1874" s="24">
        <v>69.709999999999994</v>
      </c>
    </row>
    <row r="1875" spans="1:7">
      <c r="A1875" s="22">
        <v>44006</v>
      </c>
      <c r="B1875" s="22" t="str">
        <f t="shared" si="87"/>
        <v>Jun</v>
      </c>
      <c r="C1875" s="23">
        <f t="shared" si="88"/>
        <v>26</v>
      </c>
      <c r="D1875" s="23" t="str">
        <f t="shared" si="89"/>
        <v>None</v>
      </c>
      <c r="E1875" s="22" t="s">
        <v>48</v>
      </c>
      <c r="F1875" s="23" t="s">
        <v>58</v>
      </c>
      <c r="G1875" s="24">
        <v>72.2</v>
      </c>
    </row>
    <row r="1876" spans="1:7">
      <c r="A1876" s="22">
        <v>43991</v>
      </c>
      <c r="B1876" s="22" t="str">
        <f t="shared" si="87"/>
        <v>Jun</v>
      </c>
      <c r="C1876" s="23">
        <f t="shared" si="88"/>
        <v>24</v>
      </c>
      <c r="D1876" s="23" t="str">
        <f t="shared" si="89"/>
        <v>None</v>
      </c>
      <c r="E1876" s="22" t="s">
        <v>48</v>
      </c>
      <c r="F1876" s="23" t="s">
        <v>49</v>
      </c>
      <c r="G1876" s="24">
        <v>102.32</v>
      </c>
    </row>
    <row r="1877" spans="1:7">
      <c r="A1877" s="22">
        <v>43991</v>
      </c>
      <c r="B1877" s="22" t="str">
        <f t="shared" si="87"/>
        <v>Jun</v>
      </c>
      <c r="C1877" s="23">
        <f t="shared" si="88"/>
        <v>24</v>
      </c>
      <c r="D1877" s="23" t="str">
        <f t="shared" si="89"/>
        <v>None</v>
      </c>
      <c r="E1877" s="22" t="s">
        <v>38</v>
      </c>
      <c r="F1877" s="23" t="s">
        <v>46</v>
      </c>
      <c r="G1877" s="24">
        <v>46.4</v>
      </c>
    </row>
    <row r="1878" spans="1:7">
      <c r="A1878" s="22">
        <v>44009</v>
      </c>
      <c r="B1878" s="22" t="str">
        <f t="shared" si="87"/>
        <v>Jun</v>
      </c>
      <c r="C1878" s="23">
        <f t="shared" si="88"/>
        <v>26</v>
      </c>
      <c r="D1878" s="23" t="str">
        <f t="shared" si="89"/>
        <v>None</v>
      </c>
      <c r="E1878" s="22" t="s">
        <v>38</v>
      </c>
      <c r="F1878" s="23" t="s">
        <v>58</v>
      </c>
      <c r="G1878" s="24">
        <v>46.25</v>
      </c>
    </row>
    <row r="1879" spans="1:7">
      <c r="A1879" s="22">
        <v>44050</v>
      </c>
      <c r="B1879" s="22" t="str">
        <f t="shared" si="87"/>
        <v>Aug</v>
      </c>
      <c r="C1879" s="23">
        <f t="shared" si="88"/>
        <v>32</v>
      </c>
      <c r="D1879" s="23" t="str">
        <f t="shared" si="89"/>
        <v>None</v>
      </c>
      <c r="E1879" s="22" t="s">
        <v>45</v>
      </c>
      <c r="F1879" s="23" t="s">
        <v>49</v>
      </c>
      <c r="G1879" s="24">
        <v>533.23</v>
      </c>
    </row>
    <row r="1880" spans="1:7">
      <c r="A1880" s="22">
        <v>43987</v>
      </c>
      <c r="B1880" s="22" t="str">
        <f t="shared" si="87"/>
        <v>Jun</v>
      </c>
      <c r="C1880" s="23">
        <f t="shared" si="88"/>
        <v>23</v>
      </c>
      <c r="D1880" s="23" t="str">
        <f t="shared" si="89"/>
        <v>None</v>
      </c>
      <c r="E1880" s="22" t="s">
        <v>48</v>
      </c>
      <c r="F1880" s="23" t="s">
        <v>49</v>
      </c>
      <c r="G1880" s="24">
        <v>102.77</v>
      </c>
    </row>
    <row r="1881" spans="1:7">
      <c r="A1881" s="22">
        <v>44010</v>
      </c>
      <c r="B1881" s="22" t="str">
        <f t="shared" si="87"/>
        <v>Jun</v>
      </c>
      <c r="C1881" s="23">
        <f t="shared" si="88"/>
        <v>27</v>
      </c>
      <c r="D1881" s="23" t="str">
        <f t="shared" si="89"/>
        <v>None</v>
      </c>
      <c r="E1881" s="22" t="s">
        <v>45</v>
      </c>
      <c r="F1881" s="23" t="s">
        <v>50</v>
      </c>
      <c r="G1881" s="24">
        <v>44.96</v>
      </c>
    </row>
    <row r="1882" spans="1:7">
      <c r="A1882" s="22">
        <v>43989</v>
      </c>
      <c r="B1882" s="22" t="str">
        <f t="shared" si="87"/>
        <v>Jun</v>
      </c>
      <c r="C1882" s="23">
        <f t="shared" si="88"/>
        <v>24</v>
      </c>
      <c r="D1882" s="23" t="str">
        <f t="shared" si="89"/>
        <v>None</v>
      </c>
      <c r="E1882" s="22" t="s">
        <v>48</v>
      </c>
      <c r="F1882" s="23" t="s">
        <v>56</v>
      </c>
      <c r="G1882" s="24">
        <v>42.5</v>
      </c>
    </row>
    <row r="1883" spans="1:7">
      <c r="A1883" s="22">
        <v>44048</v>
      </c>
      <c r="B1883" s="22" t="str">
        <f t="shared" si="87"/>
        <v>Aug</v>
      </c>
      <c r="C1883" s="23">
        <f t="shared" si="88"/>
        <v>32</v>
      </c>
      <c r="D1883" s="23" t="str">
        <f t="shared" si="89"/>
        <v>None</v>
      </c>
      <c r="E1883" s="22" t="s">
        <v>48</v>
      </c>
      <c r="F1883" s="23" t="s">
        <v>50</v>
      </c>
      <c r="G1883" s="24">
        <v>22.7</v>
      </c>
    </row>
    <row r="1884" spans="1:7">
      <c r="A1884" s="22">
        <v>44058</v>
      </c>
      <c r="B1884" s="22" t="str">
        <f t="shared" si="87"/>
        <v>Aug</v>
      </c>
      <c r="C1884" s="23">
        <f t="shared" si="88"/>
        <v>33</v>
      </c>
      <c r="D1884" s="23" t="str">
        <f t="shared" si="89"/>
        <v>None</v>
      </c>
      <c r="E1884" s="22" t="s">
        <v>38</v>
      </c>
      <c r="F1884" s="23" t="s">
        <v>57</v>
      </c>
      <c r="G1884" s="24">
        <v>501.12</v>
      </c>
    </row>
    <row r="1885" spans="1:7">
      <c r="A1885" s="22">
        <v>43986</v>
      </c>
      <c r="B1885" s="22" t="str">
        <f t="shared" si="87"/>
        <v>Jun</v>
      </c>
      <c r="C1885" s="23">
        <f t="shared" si="88"/>
        <v>23</v>
      </c>
      <c r="D1885" s="23" t="str">
        <f t="shared" si="89"/>
        <v>None</v>
      </c>
      <c r="E1885" s="22" t="s">
        <v>38</v>
      </c>
      <c r="F1885" s="23" t="s">
        <v>57</v>
      </c>
      <c r="G1885" s="24">
        <v>458.34</v>
      </c>
    </row>
    <row r="1886" spans="1:7">
      <c r="A1886" s="22">
        <v>44047</v>
      </c>
      <c r="B1886" s="22" t="str">
        <f t="shared" si="87"/>
        <v>Aug</v>
      </c>
      <c r="C1886" s="23">
        <f t="shared" si="88"/>
        <v>32</v>
      </c>
      <c r="D1886" s="23" t="str">
        <f t="shared" si="89"/>
        <v>None</v>
      </c>
      <c r="E1886" s="22" t="s">
        <v>38</v>
      </c>
      <c r="F1886" s="23" t="s">
        <v>58</v>
      </c>
      <c r="G1886" s="24">
        <v>25.66</v>
      </c>
    </row>
    <row r="1887" spans="1:7">
      <c r="A1887" s="22">
        <v>44082</v>
      </c>
      <c r="B1887" s="22" t="str">
        <f t="shared" si="87"/>
        <v>Sep</v>
      </c>
      <c r="C1887" s="23">
        <f t="shared" si="88"/>
        <v>37</v>
      </c>
      <c r="D1887" s="23" t="str">
        <f t="shared" si="89"/>
        <v>None</v>
      </c>
      <c r="E1887" s="22" t="s">
        <v>48</v>
      </c>
      <c r="F1887" s="23" t="s">
        <v>58</v>
      </c>
      <c r="G1887" s="24">
        <v>24.7</v>
      </c>
    </row>
    <row r="1888" spans="1:7">
      <c r="A1888" s="22">
        <v>44045</v>
      </c>
      <c r="B1888" s="22" t="str">
        <f t="shared" si="87"/>
        <v>Aug</v>
      </c>
      <c r="C1888" s="23">
        <f t="shared" si="88"/>
        <v>32</v>
      </c>
      <c r="D1888" s="23" t="str">
        <f t="shared" si="89"/>
        <v>None</v>
      </c>
      <c r="E1888" s="22" t="s">
        <v>38</v>
      </c>
      <c r="F1888" s="23" t="s">
        <v>50</v>
      </c>
      <c r="G1888" s="24">
        <v>23.27</v>
      </c>
    </row>
    <row r="1889" spans="1:7">
      <c r="A1889" s="22">
        <v>43983</v>
      </c>
      <c r="B1889" s="22" t="str">
        <f t="shared" si="87"/>
        <v>Jun</v>
      </c>
      <c r="C1889" s="23">
        <f t="shared" si="88"/>
        <v>23</v>
      </c>
      <c r="D1889" s="23" t="str">
        <f t="shared" si="89"/>
        <v>None</v>
      </c>
      <c r="E1889" s="22" t="s">
        <v>38</v>
      </c>
      <c r="F1889" s="23" t="s">
        <v>49</v>
      </c>
      <c r="G1889" s="24">
        <v>64.069999999999993</v>
      </c>
    </row>
    <row r="1890" spans="1:7">
      <c r="A1890" s="22">
        <v>44003</v>
      </c>
      <c r="B1890" s="22" t="str">
        <f t="shared" si="87"/>
        <v>Jun</v>
      </c>
      <c r="C1890" s="23">
        <f t="shared" si="88"/>
        <v>26</v>
      </c>
      <c r="D1890" s="23" t="str">
        <f t="shared" si="89"/>
        <v>None</v>
      </c>
      <c r="E1890" s="22" t="s">
        <v>38</v>
      </c>
      <c r="F1890" s="23" t="s">
        <v>49</v>
      </c>
      <c r="G1890" s="24">
        <v>66.5</v>
      </c>
    </row>
    <row r="1891" spans="1:7">
      <c r="A1891" s="22">
        <v>44004</v>
      </c>
      <c r="B1891" s="22" t="str">
        <f t="shared" si="87"/>
        <v>Jun</v>
      </c>
      <c r="C1891" s="23">
        <f t="shared" si="88"/>
        <v>26</v>
      </c>
      <c r="D1891" s="23" t="str">
        <f t="shared" si="89"/>
        <v>None</v>
      </c>
      <c r="E1891" s="22" t="s">
        <v>38</v>
      </c>
      <c r="F1891" s="23" t="s">
        <v>49</v>
      </c>
      <c r="G1891" s="24">
        <v>66.819999999999993</v>
      </c>
    </row>
    <row r="1892" spans="1:7">
      <c r="A1892" s="22">
        <v>44100</v>
      </c>
      <c r="B1892" s="22" t="str">
        <f t="shared" si="87"/>
        <v>Sep</v>
      </c>
      <c r="C1892" s="23">
        <f t="shared" si="88"/>
        <v>39</v>
      </c>
      <c r="D1892" s="23" t="str">
        <f t="shared" si="89"/>
        <v>None</v>
      </c>
      <c r="E1892" s="22" t="s">
        <v>38</v>
      </c>
      <c r="F1892" s="23" t="s">
        <v>46</v>
      </c>
      <c r="G1892" s="24">
        <v>75.400000000000006</v>
      </c>
    </row>
    <row r="1893" spans="1:7">
      <c r="A1893" s="22">
        <v>44068</v>
      </c>
      <c r="B1893" s="22" t="str">
        <f t="shared" si="87"/>
        <v>Aug</v>
      </c>
      <c r="C1893" s="23">
        <f t="shared" si="88"/>
        <v>35</v>
      </c>
      <c r="D1893" s="23" t="str">
        <f t="shared" si="89"/>
        <v>None</v>
      </c>
      <c r="E1893" s="22" t="s">
        <v>45</v>
      </c>
      <c r="F1893" s="23" t="s">
        <v>50</v>
      </c>
      <c r="G1893" s="24">
        <v>23.43</v>
      </c>
    </row>
    <row r="1894" spans="1:7">
      <c r="A1894" s="22">
        <v>44063</v>
      </c>
      <c r="B1894" s="22" t="str">
        <f t="shared" si="87"/>
        <v>Aug</v>
      </c>
      <c r="C1894" s="23">
        <f t="shared" si="88"/>
        <v>34</v>
      </c>
      <c r="D1894" s="23" t="str">
        <f t="shared" si="89"/>
        <v>None</v>
      </c>
      <c r="E1894" s="22" t="s">
        <v>38</v>
      </c>
      <c r="F1894" s="23" t="s">
        <v>54</v>
      </c>
      <c r="G1894" s="24">
        <v>71.92</v>
      </c>
    </row>
    <row r="1895" spans="1:7">
      <c r="A1895" s="22">
        <v>44043</v>
      </c>
      <c r="B1895" s="22" t="str">
        <f t="shared" si="87"/>
        <v>Jul</v>
      </c>
      <c r="C1895" s="23">
        <f t="shared" si="88"/>
        <v>31</v>
      </c>
      <c r="D1895" s="23" t="str">
        <f t="shared" si="89"/>
        <v>None</v>
      </c>
      <c r="E1895" s="22" t="s">
        <v>38</v>
      </c>
      <c r="F1895" s="23" t="s">
        <v>54</v>
      </c>
      <c r="G1895" s="24">
        <v>45.1</v>
      </c>
    </row>
    <row r="1896" spans="1:7">
      <c r="A1896" s="22">
        <v>44051</v>
      </c>
      <c r="B1896" s="22" t="str">
        <f t="shared" si="87"/>
        <v>Aug</v>
      </c>
      <c r="C1896" s="23">
        <f t="shared" si="88"/>
        <v>32</v>
      </c>
      <c r="D1896" s="23" t="str">
        <f t="shared" si="89"/>
        <v>None</v>
      </c>
      <c r="E1896" s="22" t="s">
        <v>45</v>
      </c>
      <c r="F1896" s="23" t="s">
        <v>50</v>
      </c>
      <c r="G1896" s="24">
        <v>88.83</v>
      </c>
    </row>
    <row r="1897" spans="1:7">
      <c r="A1897" s="22">
        <v>44083</v>
      </c>
      <c r="B1897" s="22" t="str">
        <f t="shared" si="87"/>
        <v>Sep</v>
      </c>
      <c r="C1897" s="23">
        <f t="shared" si="88"/>
        <v>37</v>
      </c>
      <c r="D1897" s="23" t="str">
        <f t="shared" si="89"/>
        <v>None</v>
      </c>
      <c r="E1897" s="22" t="s">
        <v>48</v>
      </c>
      <c r="F1897" s="23" t="s">
        <v>49</v>
      </c>
      <c r="G1897" s="24">
        <v>132.11000000000001</v>
      </c>
    </row>
    <row r="1898" spans="1:7">
      <c r="A1898" s="22">
        <v>44058</v>
      </c>
      <c r="B1898" s="22" t="str">
        <f t="shared" si="87"/>
        <v>Aug</v>
      </c>
      <c r="C1898" s="23">
        <f t="shared" si="88"/>
        <v>33</v>
      </c>
      <c r="D1898" s="23" t="str">
        <f t="shared" si="89"/>
        <v>None</v>
      </c>
      <c r="E1898" s="22" t="s">
        <v>38</v>
      </c>
      <c r="F1898" s="23" t="s">
        <v>57</v>
      </c>
      <c r="G1898" s="24">
        <v>23.08</v>
      </c>
    </row>
    <row r="1899" spans="1:7">
      <c r="A1899" s="22">
        <v>44090</v>
      </c>
      <c r="B1899" s="22" t="str">
        <f t="shared" si="87"/>
        <v>Sep</v>
      </c>
      <c r="C1899" s="23">
        <f t="shared" si="88"/>
        <v>38</v>
      </c>
      <c r="D1899" s="23" t="str">
        <f t="shared" si="89"/>
        <v>None</v>
      </c>
      <c r="E1899" s="22" t="s">
        <v>38</v>
      </c>
      <c r="F1899" s="23" t="s">
        <v>58</v>
      </c>
      <c r="G1899" s="24">
        <v>23.16</v>
      </c>
    </row>
    <row r="1900" spans="1:7">
      <c r="A1900" s="22">
        <v>44061</v>
      </c>
      <c r="B1900" s="22" t="str">
        <f t="shared" si="87"/>
        <v>Aug</v>
      </c>
      <c r="C1900" s="23">
        <f t="shared" si="88"/>
        <v>34</v>
      </c>
      <c r="D1900" s="23" t="str">
        <f t="shared" si="89"/>
        <v>None</v>
      </c>
      <c r="E1900" s="22" t="s">
        <v>38</v>
      </c>
      <c r="F1900" s="23" t="s">
        <v>66</v>
      </c>
      <c r="G1900" s="24">
        <v>77</v>
      </c>
    </row>
    <row r="1901" spans="1:7">
      <c r="A1901" s="22">
        <v>44060</v>
      </c>
      <c r="B1901" s="22" t="str">
        <f t="shared" si="87"/>
        <v>Aug</v>
      </c>
      <c r="C1901" s="23">
        <f t="shared" si="88"/>
        <v>34</v>
      </c>
      <c r="D1901" s="23" t="str">
        <f t="shared" si="89"/>
        <v>None</v>
      </c>
      <c r="E1901" s="22" t="s">
        <v>38</v>
      </c>
      <c r="F1901" s="23" t="s">
        <v>50</v>
      </c>
      <c r="G1901" s="24">
        <v>69.239999999999995</v>
      </c>
    </row>
    <row r="1902" spans="1:7">
      <c r="A1902" s="22">
        <v>44070</v>
      </c>
      <c r="B1902" s="22" t="str">
        <f t="shared" si="87"/>
        <v>Aug</v>
      </c>
      <c r="C1902" s="23">
        <f t="shared" si="88"/>
        <v>35</v>
      </c>
      <c r="D1902" s="23" t="str">
        <f t="shared" si="89"/>
        <v>None</v>
      </c>
      <c r="E1902" s="22" t="s">
        <v>38</v>
      </c>
      <c r="F1902" s="23" t="s">
        <v>46</v>
      </c>
      <c r="G1902" s="24">
        <v>24.88</v>
      </c>
    </row>
    <row r="1903" spans="1:7">
      <c r="A1903" s="22">
        <v>44001</v>
      </c>
      <c r="B1903" s="22" t="str">
        <f t="shared" si="87"/>
        <v>Jun</v>
      </c>
      <c r="C1903" s="23">
        <f t="shared" si="88"/>
        <v>25</v>
      </c>
      <c r="D1903" s="23" t="str">
        <f t="shared" si="89"/>
        <v>None</v>
      </c>
      <c r="E1903" s="22" t="s">
        <v>48</v>
      </c>
      <c r="F1903" s="23" t="s">
        <v>57</v>
      </c>
      <c r="G1903" s="24">
        <v>92.03</v>
      </c>
    </row>
    <row r="1904" spans="1:7">
      <c r="A1904" s="22">
        <v>44062</v>
      </c>
      <c r="B1904" s="22" t="str">
        <f t="shared" si="87"/>
        <v>Aug</v>
      </c>
      <c r="C1904" s="23">
        <f t="shared" si="88"/>
        <v>34</v>
      </c>
      <c r="D1904" s="23" t="str">
        <f t="shared" si="89"/>
        <v>None</v>
      </c>
      <c r="E1904" s="22" t="s">
        <v>45</v>
      </c>
      <c r="F1904" s="23" t="s">
        <v>49</v>
      </c>
      <c r="G1904" s="24">
        <v>66.58</v>
      </c>
    </row>
    <row r="1905" spans="1:7">
      <c r="A1905" s="22">
        <v>44006</v>
      </c>
      <c r="B1905" s="22" t="str">
        <f t="shared" si="87"/>
        <v>Jun</v>
      </c>
      <c r="C1905" s="23">
        <f t="shared" si="88"/>
        <v>26</v>
      </c>
      <c r="D1905" s="23" t="str">
        <f t="shared" si="89"/>
        <v>None</v>
      </c>
      <c r="E1905" s="22" t="s">
        <v>48</v>
      </c>
      <c r="F1905" s="23" t="s">
        <v>50</v>
      </c>
      <c r="G1905" s="24">
        <v>92.05</v>
      </c>
    </row>
    <row r="1906" spans="1:7">
      <c r="A1906" s="22">
        <v>44047</v>
      </c>
      <c r="B1906" s="22" t="str">
        <f t="shared" si="87"/>
        <v>Aug</v>
      </c>
      <c r="C1906" s="23">
        <f t="shared" si="88"/>
        <v>32</v>
      </c>
      <c r="D1906" s="23" t="str">
        <f t="shared" si="89"/>
        <v>None</v>
      </c>
      <c r="E1906" s="22" t="s">
        <v>38</v>
      </c>
      <c r="F1906" s="23" t="s">
        <v>53</v>
      </c>
      <c r="G1906" s="24">
        <v>87.39</v>
      </c>
    </row>
    <row r="1907" spans="1:7">
      <c r="A1907" s="22">
        <v>44051</v>
      </c>
      <c r="B1907" s="22" t="str">
        <f t="shared" si="87"/>
        <v>Aug</v>
      </c>
      <c r="C1907" s="23">
        <f t="shared" si="88"/>
        <v>32</v>
      </c>
      <c r="D1907" s="23" t="str">
        <f t="shared" si="89"/>
        <v>None</v>
      </c>
      <c r="E1907" s="22" t="s">
        <v>48</v>
      </c>
      <c r="F1907" s="23" t="s">
        <v>49</v>
      </c>
      <c r="G1907" s="24">
        <v>66.680000000000007</v>
      </c>
    </row>
    <row r="1908" spans="1:7">
      <c r="A1908" s="22">
        <v>44063</v>
      </c>
      <c r="B1908" s="22" t="str">
        <f t="shared" si="87"/>
        <v>Aug</v>
      </c>
      <c r="C1908" s="23">
        <f t="shared" si="88"/>
        <v>34</v>
      </c>
      <c r="D1908" s="23" t="str">
        <f t="shared" si="89"/>
        <v>None</v>
      </c>
      <c r="E1908" s="22" t="s">
        <v>45</v>
      </c>
      <c r="F1908" s="23" t="s">
        <v>50</v>
      </c>
      <c r="G1908" s="24">
        <v>46.56</v>
      </c>
    </row>
    <row r="1909" spans="1:7">
      <c r="A1909" s="22">
        <v>44001</v>
      </c>
      <c r="B1909" s="22" t="str">
        <f t="shared" si="87"/>
        <v>Jun</v>
      </c>
      <c r="C1909" s="23">
        <f t="shared" si="88"/>
        <v>25</v>
      </c>
      <c r="D1909" s="23" t="str">
        <f t="shared" si="89"/>
        <v>None</v>
      </c>
      <c r="E1909" s="22" t="s">
        <v>38</v>
      </c>
      <c r="F1909" s="23" t="s">
        <v>66</v>
      </c>
      <c r="G1909" s="24">
        <v>54.93</v>
      </c>
    </row>
    <row r="1910" spans="1:7">
      <c r="A1910" s="22">
        <v>44048</v>
      </c>
      <c r="B1910" s="22" t="str">
        <f t="shared" si="87"/>
        <v>Aug</v>
      </c>
      <c r="C1910" s="23">
        <f t="shared" si="88"/>
        <v>32</v>
      </c>
      <c r="D1910" s="23" t="str">
        <f t="shared" si="89"/>
        <v>None</v>
      </c>
      <c r="E1910" s="22" t="s">
        <v>38</v>
      </c>
      <c r="F1910" s="23" t="s">
        <v>50</v>
      </c>
      <c r="G1910" s="24">
        <v>69.95</v>
      </c>
    </row>
    <row r="1911" spans="1:7">
      <c r="A1911" s="22">
        <v>44045</v>
      </c>
      <c r="B1911" s="22" t="str">
        <f t="shared" si="87"/>
        <v>Aug</v>
      </c>
      <c r="C1911" s="23">
        <f t="shared" si="88"/>
        <v>32</v>
      </c>
      <c r="D1911" s="23" t="str">
        <f t="shared" si="89"/>
        <v>None</v>
      </c>
      <c r="E1911" s="22" t="s">
        <v>48</v>
      </c>
      <c r="F1911" s="23" t="s">
        <v>46</v>
      </c>
      <c r="G1911" s="24">
        <v>72.17</v>
      </c>
    </row>
    <row r="1912" spans="1:7">
      <c r="A1912" s="22">
        <v>43984</v>
      </c>
      <c r="B1912" s="22" t="str">
        <f t="shared" si="87"/>
        <v>Jun</v>
      </c>
      <c r="C1912" s="23">
        <f t="shared" si="88"/>
        <v>23</v>
      </c>
      <c r="D1912" s="23" t="str">
        <f t="shared" si="89"/>
        <v>None</v>
      </c>
      <c r="E1912" s="22" t="s">
        <v>45</v>
      </c>
      <c r="F1912" s="23" t="s">
        <v>46</v>
      </c>
      <c r="G1912" s="24">
        <v>46.11</v>
      </c>
    </row>
    <row r="1913" spans="1:7">
      <c r="A1913" s="22">
        <v>44070</v>
      </c>
      <c r="B1913" s="22" t="str">
        <f t="shared" si="87"/>
        <v>Aug</v>
      </c>
      <c r="C1913" s="23">
        <f t="shared" si="88"/>
        <v>35</v>
      </c>
      <c r="D1913" s="23" t="str">
        <f t="shared" si="89"/>
        <v>None</v>
      </c>
      <c r="E1913" s="22" t="s">
        <v>48</v>
      </c>
      <c r="F1913" s="23" t="s">
        <v>49</v>
      </c>
      <c r="G1913" s="24">
        <v>102.25</v>
      </c>
    </row>
    <row r="1914" spans="1:7">
      <c r="A1914" s="22">
        <v>43986</v>
      </c>
      <c r="B1914" s="22" t="str">
        <f t="shared" si="87"/>
        <v>Jun</v>
      </c>
      <c r="C1914" s="23">
        <f t="shared" si="88"/>
        <v>23</v>
      </c>
      <c r="D1914" s="23" t="str">
        <f t="shared" si="89"/>
        <v>None</v>
      </c>
      <c r="E1914" s="22" t="s">
        <v>48</v>
      </c>
      <c r="F1914" s="23" t="s">
        <v>43</v>
      </c>
      <c r="G1914" s="24">
        <v>60.12</v>
      </c>
    </row>
    <row r="1915" spans="1:7">
      <c r="A1915" s="22">
        <v>44007</v>
      </c>
      <c r="B1915" s="22" t="str">
        <f t="shared" si="87"/>
        <v>Jun</v>
      </c>
      <c r="C1915" s="23">
        <f t="shared" si="88"/>
        <v>26</v>
      </c>
      <c r="D1915" s="23" t="str">
        <f t="shared" si="89"/>
        <v>None</v>
      </c>
      <c r="E1915" s="22" t="s">
        <v>45</v>
      </c>
      <c r="F1915" s="23" t="s">
        <v>49</v>
      </c>
      <c r="G1915" s="24">
        <v>66.650000000000006</v>
      </c>
    </row>
    <row r="1916" spans="1:7">
      <c r="A1916" s="22">
        <v>44072</v>
      </c>
      <c r="B1916" s="22" t="str">
        <f t="shared" si="87"/>
        <v>Aug</v>
      </c>
      <c r="C1916" s="23">
        <f t="shared" si="88"/>
        <v>35</v>
      </c>
      <c r="D1916" s="23" t="str">
        <f t="shared" si="89"/>
        <v>None</v>
      </c>
      <c r="E1916" s="22" t="s">
        <v>38</v>
      </c>
      <c r="F1916" s="23" t="s">
        <v>49</v>
      </c>
      <c r="G1916" s="24">
        <v>96.89</v>
      </c>
    </row>
    <row r="1917" spans="1:7">
      <c r="A1917" s="22">
        <v>44060</v>
      </c>
      <c r="B1917" s="22" t="str">
        <f t="shared" si="87"/>
        <v>Aug</v>
      </c>
      <c r="C1917" s="23">
        <f t="shared" si="88"/>
        <v>34</v>
      </c>
      <c r="D1917" s="23" t="str">
        <f t="shared" si="89"/>
        <v>None</v>
      </c>
      <c r="E1917" s="22" t="s">
        <v>38</v>
      </c>
      <c r="F1917" s="23" t="s">
        <v>53</v>
      </c>
      <c r="G1917" s="24">
        <v>58.86</v>
      </c>
    </row>
    <row r="1918" spans="1:7">
      <c r="A1918" s="22">
        <v>44085</v>
      </c>
      <c r="B1918" s="22" t="str">
        <f t="shared" si="87"/>
        <v>Sep</v>
      </c>
      <c r="C1918" s="23">
        <f t="shared" si="88"/>
        <v>37</v>
      </c>
      <c r="D1918" s="23" t="str">
        <f t="shared" si="89"/>
        <v>None</v>
      </c>
      <c r="E1918" s="22" t="s">
        <v>48</v>
      </c>
      <c r="F1918" s="23" t="s">
        <v>49</v>
      </c>
      <c r="G1918" s="24">
        <v>64.95</v>
      </c>
    </row>
    <row r="1919" spans="1:7">
      <c r="A1919" s="22">
        <v>44013</v>
      </c>
      <c r="B1919" s="22" t="str">
        <f t="shared" si="87"/>
        <v>Jul</v>
      </c>
      <c r="C1919" s="23">
        <f t="shared" si="88"/>
        <v>27</v>
      </c>
      <c r="D1919" s="23" t="str">
        <f t="shared" si="89"/>
        <v>None</v>
      </c>
      <c r="E1919" s="22" t="s">
        <v>38</v>
      </c>
      <c r="F1919" s="23" t="s">
        <v>56</v>
      </c>
      <c r="G1919" s="24">
        <v>21.99</v>
      </c>
    </row>
    <row r="1920" spans="1:7">
      <c r="A1920" s="22">
        <v>43983</v>
      </c>
      <c r="B1920" s="22" t="str">
        <f t="shared" si="87"/>
        <v>Jun</v>
      </c>
      <c r="C1920" s="23">
        <f t="shared" si="88"/>
        <v>23</v>
      </c>
      <c r="D1920" s="23" t="str">
        <f t="shared" si="89"/>
        <v>None</v>
      </c>
      <c r="E1920" s="22" t="s">
        <v>48</v>
      </c>
      <c r="F1920" s="23" t="s">
        <v>50</v>
      </c>
      <c r="G1920" s="24">
        <v>69.42</v>
      </c>
    </row>
    <row r="1921" spans="1:7">
      <c r="A1921" s="22">
        <v>44058</v>
      </c>
      <c r="B1921" s="22" t="str">
        <f t="shared" si="87"/>
        <v>Aug</v>
      </c>
      <c r="C1921" s="23">
        <f t="shared" si="88"/>
        <v>33</v>
      </c>
      <c r="D1921" s="23" t="str">
        <f t="shared" si="89"/>
        <v>None</v>
      </c>
      <c r="E1921" s="22" t="s">
        <v>48</v>
      </c>
      <c r="F1921" s="23" t="s">
        <v>54</v>
      </c>
      <c r="G1921" s="24">
        <v>45.47</v>
      </c>
    </row>
    <row r="1922" spans="1:7">
      <c r="A1922" s="22">
        <v>43990</v>
      </c>
      <c r="B1922" s="22" t="str">
        <f t="shared" si="87"/>
        <v>Jun</v>
      </c>
      <c r="C1922" s="23">
        <f t="shared" si="88"/>
        <v>24</v>
      </c>
      <c r="D1922" s="23" t="str">
        <f t="shared" si="89"/>
        <v>None</v>
      </c>
      <c r="E1922" s="22" t="s">
        <v>48</v>
      </c>
      <c r="F1922" s="23" t="s">
        <v>56</v>
      </c>
      <c r="G1922" s="24">
        <v>60.53</v>
      </c>
    </row>
    <row r="1923" spans="1:7">
      <c r="A1923" s="22">
        <v>44011</v>
      </c>
      <c r="B1923" s="22" t="str">
        <f t="shared" si="87"/>
        <v>Jun</v>
      </c>
      <c r="C1923" s="23">
        <f t="shared" si="88"/>
        <v>27</v>
      </c>
      <c r="D1923" s="23" t="str">
        <f t="shared" si="89"/>
        <v>None</v>
      </c>
      <c r="E1923" s="22" t="s">
        <v>45</v>
      </c>
      <c r="F1923" s="23" t="s">
        <v>54</v>
      </c>
      <c r="G1923" s="24">
        <v>47.91</v>
      </c>
    </row>
    <row r="1924" spans="1:7">
      <c r="A1924" s="22">
        <v>44064</v>
      </c>
      <c r="B1924" s="22" t="str">
        <f t="shared" si="87"/>
        <v>Aug</v>
      </c>
      <c r="C1924" s="23">
        <f t="shared" si="88"/>
        <v>34</v>
      </c>
      <c r="D1924" s="23" t="str">
        <f t="shared" si="89"/>
        <v>None</v>
      </c>
      <c r="E1924" s="22" t="s">
        <v>38</v>
      </c>
      <c r="F1924" s="23" t="s">
        <v>56</v>
      </c>
      <c r="G1924" s="24">
        <v>42.12</v>
      </c>
    </row>
    <row r="1925" spans="1:7">
      <c r="A1925" s="22">
        <v>43996</v>
      </c>
      <c r="B1925" s="22" t="str">
        <f t="shared" si="87"/>
        <v>Jun</v>
      </c>
      <c r="C1925" s="23">
        <f t="shared" si="88"/>
        <v>25</v>
      </c>
      <c r="D1925" s="23" t="str">
        <f t="shared" si="89"/>
        <v>None</v>
      </c>
      <c r="E1925" s="22" t="s">
        <v>38</v>
      </c>
      <c r="F1925" s="23" t="s">
        <v>57</v>
      </c>
      <c r="G1925" s="24">
        <v>66.709999999999994</v>
      </c>
    </row>
    <row r="1926" spans="1:7">
      <c r="A1926" s="22">
        <v>43998</v>
      </c>
      <c r="B1926" s="22" t="str">
        <f t="shared" ref="B1926:B1989" si="90">TEXT(A1926,"mmm")</f>
        <v>Jun</v>
      </c>
      <c r="C1926" s="23">
        <f t="shared" ref="C1926:C1989" si="91">WEEKNUM(A1926)</f>
        <v>25</v>
      </c>
      <c r="D1926" s="23" t="str">
        <f t="shared" ref="D1926:D1989" si="92">IFERROR(VLOOKUP(C1926,$AV$7:$AW$14,2,0),"None")</f>
        <v>None</v>
      </c>
      <c r="E1926" s="22" t="s">
        <v>38</v>
      </c>
      <c r="F1926" s="23" t="s">
        <v>57</v>
      </c>
      <c r="G1926" s="24">
        <v>23.54</v>
      </c>
    </row>
    <row r="1927" spans="1:7">
      <c r="A1927" s="22">
        <v>44068</v>
      </c>
      <c r="B1927" s="22" t="str">
        <f t="shared" si="90"/>
        <v>Aug</v>
      </c>
      <c r="C1927" s="23">
        <f t="shared" si="91"/>
        <v>35</v>
      </c>
      <c r="D1927" s="23" t="str">
        <f t="shared" si="92"/>
        <v>None</v>
      </c>
      <c r="E1927" s="22" t="s">
        <v>48</v>
      </c>
      <c r="F1927" s="23" t="s">
        <v>58</v>
      </c>
      <c r="G1927" s="24">
        <v>48.62</v>
      </c>
    </row>
    <row r="1928" spans="1:7">
      <c r="A1928" s="22">
        <v>44093</v>
      </c>
      <c r="B1928" s="22" t="str">
        <f t="shared" si="90"/>
        <v>Sep</v>
      </c>
      <c r="C1928" s="23">
        <f t="shared" si="91"/>
        <v>38</v>
      </c>
      <c r="D1928" s="23" t="str">
        <f t="shared" si="92"/>
        <v>None</v>
      </c>
      <c r="E1928" s="22" t="s">
        <v>48</v>
      </c>
      <c r="F1928" s="23" t="s">
        <v>54</v>
      </c>
      <c r="G1928" s="24">
        <v>335.54</v>
      </c>
    </row>
    <row r="1929" spans="1:7">
      <c r="A1929" s="22">
        <v>44081</v>
      </c>
      <c r="B1929" s="22" t="str">
        <f t="shared" si="90"/>
        <v>Sep</v>
      </c>
      <c r="C1929" s="23">
        <f t="shared" si="91"/>
        <v>37</v>
      </c>
      <c r="D1929" s="23" t="str">
        <f t="shared" si="92"/>
        <v>None</v>
      </c>
      <c r="E1929" s="22" t="s">
        <v>38</v>
      </c>
      <c r="F1929" s="23" t="s">
        <v>43</v>
      </c>
      <c r="G1929" s="24">
        <v>60.98</v>
      </c>
    </row>
    <row r="1930" spans="1:7">
      <c r="A1930" s="22">
        <v>44044</v>
      </c>
      <c r="B1930" s="22" t="str">
        <f t="shared" si="90"/>
        <v>Aug</v>
      </c>
      <c r="C1930" s="23">
        <f t="shared" si="91"/>
        <v>31</v>
      </c>
      <c r="D1930" s="23" t="str">
        <f t="shared" si="92"/>
        <v>None</v>
      </c>
      <c r="E1930" s="22" t="s">
        <v>38</v>
      </c>
      <c r="F1930" s="23" t="s">
        <v>46</v>
      </c>
      <c r="G1930" s="24">
        <v>50.06</v>
      </c>
    </row>
    <row r="1931" spans="1:7">
      <c r="A1931" s="22">
        <v>44006</v>
      </c>
      <c r="B1931" s="22" t="str">
        <f t="shared" si="90"/>
        <v>Jun</v>
      </c>
      <c r="C1931" s="23">
        <f t="shared" si="91"/>
        <v>26</v>
      </c>
      <c r="D1931" s="23" t="str">
        <f t="shared" si="92"/>
        <v>None</v>
      </c>
      <c r="E1931" s="22" t="s">
        <v>48</v>
      </c>
      <c r="F1931" s="23" t="s">
        <v>50</v>
      </c>
      <c r="G1931" s="24">
        <v>69.790000000000006</v>
      </c>
    </row>
    <row r="1932" spans="1:7">
      <c r="A1932" s="22">
        <v>44012</v>
      </c>
      <c r="B1932" s="22" t="str">
        <f t="shared" si="90"/>
        <v>Jun</v>
      </c>
      <c r="C1932" s="23">
        <f t="shared" si="91"/>
        <v>27</v>
      </c>
      <c r="D1932" s="23" t="str">
        <f t="shared" si="92"/>
        <v>None</v>
      </c>
      <c r="E1932" s="22" t="s">
        <v>48</v>
      </c>
      <c r="F1932" s="23" t="s">
        <v>46</v>
      </c>
      <c r="G1932" s="24">
        <v>72.459999999999994</v>
      </c>
    </row>
    <row r="1933" spans="1:7">
      <c r="A1933" s="22">
        <v>44027</v>
      </c>
      <c r="B1933" s="22" t="str">
        <f t="shared" si="90"/>
        <v>Jul</v>
      </c>
      <c r="C1933" s="23">
        <f t="shared" si="91"/>
        <v>29</v>
      </c>
      <c r="D1933" s="23" t="str">
        <f t="shared" si="92"/>
        <v>None</v>
      </c>
      <c r="E1933" s="22" t="s">
        <v>48</v>
      </c>
      <c r="F1933" s="23" t="s">
        <v>43</v>
      </c>
      <c r="G1933" s="24">
        <v>20.22</v>
      </c>
    </row>
    <row r="1934" spans="1:7">
      <c r="A1934" s="22">
        <v>44004</v>
      </c>
      <c r="B1934" s="22" t="str">
        <f t="shared" si="90"/>
        <v>Jun</v>
      </c>
      <c r="C1934" s="23">
        <f t="shared" si="91"/>
        <v>26</v>
      </c>
      <c r="D1934" s="23" t="str">
        <f t="shared" si="92"/>
        <v>None</v>
      </c>
      <c r="E1934" s="22" t="s">
        <v>48</v>
      </c>
      <c r="F1934" s="23" t="s">
        <v>43</v>
      </c>
      <c r="G1934" s="24">
        <v>200.6</v>
      </c>
    </row>
    <row r="1935" spans="1:7">
      <c r="A1935" s="22">
        <v>44058</v>
      </c>
      <c r="B1935" s="22" t="str">
        <f t="shared" si="90"/>
        <v>Aug</v>
      </c>
      <c r="C1935" s="23">
        <f t="shared" si="91"/>
        <v>33</v>
      </c>
      <c r="D1935" s="23" t="str">
        <f t="shared" si="92"/>
        <v>None</v>
      </c>
      <c r="E1935" s="22" t="s">
        <v>48</v>
      </c>
      <c r="F1935" s="23" t="s">
        <v>46</v>
      </c>
      <c r="G1935" s="24">
        <v>75.209999999999994</v>
      </c>
    </row>
    <row r="1936" spans="1:7">
      <c r="A1936" s="22">
        <v>43971</v>
      </c>
      <c r="B1936" s="22" t="str">
        <f t="shared" si="90"/>
        <v>May</v>
      </c>
      <c r="C1936" s="23">
        <f t="shared" si="91"/>
        <v>21</v>
      </c>
      <c r="D1936" s="23" t="str">
        <f t="shared" si="92"/>
        <v>None</v>
      </c>
      <c r="E1936" s="22" t="s">
        <v>48</v>
      </c>
      <c r="F1936" s="23" t="s">
        <v>50</v>
      </c>
      <c r="G1936" s="24">
        <v>523.04999999999995</v>
      </c>
    </row>
    <row r="1937" spans="1:7">
      <c r="A1937" s="22">
        <v>44003</v>
      </c>
      <c r="B1937" s="22" t="str">
        <f t="shared" si="90"/>
        <v>Jun</v>
      </c>
      <c r="C1937" s="23">
        <f t="shared" si="91"/>
        <v>26</v>
      </c>
      <c r="D1937" s="23" t="str">
        <f t="shared" si="92"/>
        <v>None</v>
      </c>
      <c r="E1937" s="22" t="s">
        <v>45</v>
      </c>
      <c r="F1937" s="23" t="s">
        <v>43</v>
      </c>
      <c r="G1937" s="24">
        <v>40.67</v>
      </c>
    </row>
    <row r="1938" spans="1:7">
      <c r="A1938" s="22">
        <v>44050</v>
      </c>
      <c r="B1938" s="22" t="str">
        <f t="shared" si="90"/>
        <v>Aug</v>
      </c>
      <c r="C1938" s="23">
        <f t="shared" si="91"/>
        <v>32</v>
      </c>
      <c r="D1938" s="23" t="str">
        <f t="shared" si="92"/>
        <v>None</v>
      </c>
      <c r="E1938" s="22" t="s">
        <v>38</v>
      </c>
      <c r="F1938" s="23" t="s">
        <v>57</v>
      </c>
      <c r="G1938" s="24">
        <v>22.7</v>
      </c>
    </row>
    <row r="1939" spans="1:7">
      <c r="A1939" s="22">
        <v>43983</v>
      </c>
      <c r="B1939" s="22" t="str">
        <f t="shared" si="90"/>
        <v>Jun</v>
      </c>
      <c r="C1939" s="23">
        <f t="shared" si="91"/>
        <v>23</v>
      </c>
      <c r="D1939" s="23" t="str">
        <f t="shared" si="92"/>
        <v>None</v>
      </c>
      <c r="E1939" s="22" t="s">
        <v>38</v>
      </c>
      <c r="F1939" s="23" t="s">
        <v>58</v>
      </c>
      <c r="G1939" s="24">
        <v>96.37</v>
      </c>
    </row>
    <row r="1940" spans="1:7">
      <c r="A1940" s="22">
        <v>44011</v>
      </c>
      <c r="B1940" s="22" t="str">
        <f t="shared" si="90"/>
        <v>Jun</v>
      </c>
      <c r="C1940" s="23">
        <f t="shared" si="91"/>
        <v>27</v>
      </c>
      <c r="D1940" s="23" t="str">
        <f t="shared" si="92"/>
        <v>None</v>
      </c>
      <c r="E1940" s="22" t="s">
        <v>38</v>
      </c>
      <c r="F1940" s="23" t="s">
        <v>50</v>
      </c>
      <c r="G1940" s="24">
        <v>44.37</v>
      </c>
    </row>
    <row r="1941" spans="1:7">
      <c r="A1941" s="22">
        <v>44055</v>
      </c>
      <c r="B1941" s="22" t="str">
        <f t="shared" si="90"/>
        <v>Aug</v>
      </c>
      <c r="C1941" s="23">
        <f t="shared" si="91"/>
        <v>33</v>
      </c>
      <c r="D1941" s="23" t="str">
        <f t="shared" si="92"/>
        <v>None</v>
      </c>
      <c r="E1941" s="22" t="s">
        <v>48</v>
      </c>
      <c r="F1941" s="23" t="s">
        <v>61</v>
      </c>
      <c r="G1941" s="24">
        <v>83.67</v>
      </c>
    </row>
    <row r="1942" spans="1:7">
      <c r="A1942" s="22">
        <v>44068</v>
      </c>
      <c r="B1942" s="22" t="str">
        <f t="shared" si="90"/>
        <v>Aug</v>
      </c>
      <c r="C1942" s="23">
        <f t="shared" si="91"/>
        <v>35</v>
      </c>
      <c r="D1942" s="23" t="str">
        <f t="shared" si="92"/>
        <v>None</v>
      </c>
      <c r="E1942" s="22" t="s">
        <v>38</v>
      </c>
      <c r="F1942" s="23" t="s">
        <v>57</v>
      </c>
      <c r="G1942" s="24">
        <v>46.13</v>
      </c>
    </row>
    <row r="1943" spans="1:7">
      <c r="A1943" s="22">
        <v>44067</v>
      </c>
      <c r="B1943" s="22" t="str">
        <f t="shared" si="90"/>
        <v>Aug</v>
      </c>
      <c r="C1943" s="23">
        <f t="shared" si="91"/>
        <v>35</v>
      </c>
      <c r="D1943" s="23" t="str">
        <f t="shared" si="92"/>
        <v>None</v>
      </c>
      <c r="E1943" s="22" t="s">
        <v>48</v>
      </c>
      <c r="F1943" s="23" t="s">
        <v>58</v>
      </c>
      <c r="G1943" s="24">
        <v>48.38</v>
      </c>
    </row>
    <row r="1944" spans="1:7">
      <c r="A1944" s="22">
        <v>44055</v>
      </c>
      <c r="B1944" s="22" t="str">
        <f t="shared" si="90"/>
        <v>Aug</v>
      </c>
      <c r="C1944" s="23">
        <f t="shared" si="91"/>
        <v>33</v>
      </c>
      <c r="D1944" s="23" t="str">
        <f t="shared" si="92"/>
        <v>None</v>
      </c>
      <c r="E1944" s="22" t="s">
        <v>38</v>
      </c>
      <c r="F1944" s="23" t="s">
        <v>54</v>
      </c>
      <c r="G1944" s="24">
        <v>24.64</v>
      </c>
    </row>
    <row r="1945" spans="1:7">
      <c r="A1945" s="22">
        <v>44062</v>
      </c>
      <c r="B1945" s="22" t="str">
        <f t="shared" si="90"/>
        <v>Aug</v>
      </c>
      <c r="C1945" s="23">
        <f t="shared" si="91"/>
        <v>34</v>
      </c>
      <c r="D1945" s="23" t="str">
        <f t="shared" si="92"/>
        <v>None</v>
      </c>
      <c r="E1945" s="22" t="s">
        <v>48</v>
      </c>
      <c r="F1945" s="23" t="s">
        <v>43</v>
      </c>
      <c r="G1945" s="24">
        <v>20.63</v>
      </c>
    </row>
    <row r="1946" spans="1:7">
      <c r="A1946" s="22">
        <v>44015</v>
      </c>
      <c r="B1946" s="22" t="str">
        <f t="shared" si="90"/>
        <v>Jul</v>
      </c>
      <c r="C1946" s="23">
        <f t="shared" si="91"/>
        <v>27</v>
      </c>
      <c r="D1946" s="23" t="str">
        <f t="shared" si="92"/>
        <v>None</v>
      </c>
      <c r="E1946" s="22" t="s">
        <v>38</v>
      </c>
      <c r="F1946" s="23" t="s">
        <v>61</v>
      </c>
      <c r="G1946" s="24">
        <v>53.15</v>
      </c>
    </row>
    <row r="1947" spans="1:7">
      <c r="A1947" s="22">
        <v>44067</v>
      </c>
      <c r="B1947" s="22" t="str">
        <f t="shared" si="90"/>
        <v>Aug</v>
      </c>
      <c r="C1947" s="23">
        <f t="shared" si="91"/>
        <v>35</v>
      </c>
      <c r="D1947" s="23" t="str">
        <f t="shared" si="92"/>
        <v>None</v>
      </c>
      <c r="E1947" s="22" t="s">
        <v>45</v>
      </c>
      <c r="F1947" s="23" t="s">
        <v>46</v>
      </c>
      <c r="G1947" s="24">
        <v>24.92</v>
      </c>
    </row>
    <row r="1948" spans="1:7">
      <c r="A1948" s="22">
        <v>44070</v>
      </c>
      <c r="B1948" s="22" t="str">
        <f t="shared" si="90"/>
        <v>Aug</v>
      </c>
      <c r="C1948" s="23">
        <f t="shared" si="91"/>
        <v>35</v>
      </c>
      <c r="D1948" s="23" t="str">
        <f t="shared" si="92"/>
        <v>None</v>
      </c>
      <c r="E1948" s="22" t="s">
        <v>38</v>
      </c>
      <c r="F1948" s="23" t="s">
        <v>43</v>
      </c>
      <c r="G1948" s="24">
        <v>60.52</v>
      </c>
    </row>
    <row r="1949" spans="1:7">
      <c r="A1949" s="22">
        <v>44047</v>
      </c>
      <c r="B1949" s="22" t="str">
        <f t="shared" si="90"/>
        <v>Aug</v>
      </c>
      <c r="C1949" s="23">
        <f t="shared" si="91"/>
        <v>32</v>
      </c>
      <c r="D1949" s="23" t="str">
        <f t="shared" si="92"/>
        <v>None</v>
      </c>
      <c r="E1949" s="22" t="s">
        <v>48</v>
      </c>
      <c r="F1949" s="23" t="s">
        <v>50</v>
      </c>
      <c r="G1949" s="24">
        <v>23.69</v>
      </c>
    </row>
    <row r="1950" spans="1:7">
      <c r="A1950" s="22">
        <v>44044</v>
      </c>
      <c r="B1950" s="22" t="str">
        <f t="shared" si="90"/>
        <v>Aug</v>
      </c>
      <c r="C1950" s="23">
        <f t="shared" si="91"/>
        <v>31</v>
      </c>
      <c r="D1950" s="23" t="str">
        <f t="shared" si="92"/>
        <v>None</v>
      </c>
      <c r="E1950" s="22" t="s">
        <v>38</v>
      </c>
      <c r="F1950" s="23" t="s">
        <v>46</v>
      </c>
      <c r="G1950" s="24">
        <v>46.73</v>
      </c>
    </row>
    <row r="1951" spans="1:7">
      <c r="A1951" s="22">
        <v>44068</v>
      </c>
      <c r="B1951" s="22" t="str">
        <f t="shared" si="90"/>
        <v>Aug</v>
      </c>
      <c r="C1951" s="23">
        <f t="shared" si="91"/>
        <v>35</v>
      </c>
      <c r="D1951" s="23" t="str">
        <f t="shared" si="92"/>
        <v>None</v>
      </c>
      <c r="E1951" s="22" t="s">
        <v>48</v>
      </c>
      <c r="F1951" s="23" t="s">
        <v>46</v>
      </c>
      <c r="G1951" s="24">
        <v>24.17</v>
      </c>
    </row>
    <row r="1952" spans="1:7">
      <c r="A1952" s="22">
        <v>44059</v>
      </c>
      <c r="B1952" s="22" t="str">
        <f t="shared" si="90"/>
        <v>Aug</v>
      </c>
      <c r="C1952" s="23">
        <f t="shared" si="91"/>
        <v>34</v>
      </c>
      <c r="D1952" s="23" t="str">
        <f t="shared" si="92"/>
        <v>None</v>
      </c>
      <c r="E1952" s="22" t="s">
        <v>38</v>
      </c>
      <c r="F1952" s="23" t="s">
        <v>43</v>
      </c>
      <c r="G1952" s="24">
        <v>40.9</v>
      </c>
    </row>
    <row r="1953" spans="1:7">
      <c r="A1953" s="22">
        <v>44076</v>
      </c>
      <c r="B1953" s="22" t="str">
        <f t="shared" si="90"/>
        <v>Sep</v>
      </c>
      <c r="C1953" s="23">
        <f t="shared" si="91"/>
        <v>36</v>
      </c>
      <c r="D1953" s="23" t="str">
        <f t="shared" si="92"/>
        <v>None</v>
      </c>
      <c r="E1953" s="22" t="s">
        <v>38</v>
      </c>
      <c r="F1953" s="23" t="s">
        <v>66</v>
      </c>
      <c r="G1953" s="24">
        <v>36.74</v>
      </c>
    </row>
    <row r="1954" spans="1:7">
      <c r="A1954" s="22">
        <v>44050</v>
      </c>
      <c r="B1954" s="22" t="str">
        <f t="shared" si="90"/>
        <v>Aug</v>
      </c>
      <c r="C1954" s="23">
        <f t="shared" si="91"/>
        <v>32</v>
      </c>
      <c r="D1954" s="23" t="str">
        <f t="shared" si="92"/>
        <v>None</v>
      </c>
      <c r="E1954" s="22" t="s">
        <v>38</v>
      </c>
      <c r="F1954" s="23" t="s">
        <v>57</v>
      </c>
      <c r="G1954" s="24">
        <v>46.13</v>
      </c>
    </row>
    <row r="1955" spans="1:7">
      <c r="A1955" s="22">
        <v>44011</v>
      </c>
      <c r="B1955" s="22" t="str">
        <f t="shared" si="90"/>
        <v>Jun</v>
      </c>
      <c r="C1955" s="23">
        <f t="shared" si="91"/>
        <v>27</v>
      </c>
      <c r="D1955" s="23" t="str">
        <f t="shared" si="92"/>
        <v>None</v>
      </c>
      <c r="E1955" s="22" t="s">
        <v>45</v>
      </c>
      <c r="F1955" s="23" t="s">
        <v>46</v>
      </c>
      <c r="G1955" s="24">
        <v>48.61</v>
      </c>
    </row>
    <row r="1956" spans="1:7">
      <c r="A1956" s="22">
        <v>44006</v>
      </c>
      <c r="B1956" s="22" t="str">
        <f t="shared" si="90"/>
        <v>Jun</v>
      </c>
      <c r="C1956" s="23">
        <f t="shared" si="91"/>
        <v>26</v>
      </c>
      <c r="D1956" s="23" t="str">
        <f t="shared" si="92"/>
        <v>None</v>
      </c>
      <c r="E1956" s="22" t="s">
        <v>38</v>
      </c>
      <c r="F1956" s="23" t="s">
        <v>43</v>
      </c>
      <c r="G1956" s="24">
        <v>20.59</v>
      </c>
    </row>
    <row r="1957" spans="1:7">
      <c r="A1957" s="22">
        <v>44044</v>
      </c>
      <c r="B1957" s="22" t="str">
        <f t="shared" si="90"/>
        <v>Aug</v>
      </c>
      <c r="C1957" s="23">
        <f t="shared" si="91"/>
        <v>31</v>
      </c>
      <c r="D1957" s="23" t="str">
        <f t="shared" si="92"/>
        <v>None</v>
      </c>
      <c r="E1957" s="22" t="s">
        <v>48</v>
      </c>
      <c r="F1957" s="23" t="s">
        <v>57</v>
      </c>
      <c r="G1957" s="24">
        <v>66.540000000000006</v>
      </c>
    </row>
    <row r="1958" spans="1:7">
      <c r="A1958" s="22">
        <v>44045</v>
      </c>
      <c r="B1958" s="22" t="str">
        <f t="shared" si="90"/>
        <v>Aug</v>
      </c>
      <c r="C1958" s="23">
        <f t="shared" si="91"/>
        <v>32</v>
      </c>
      <c r="D1958" s="23" t="str">
        <f t="shared" si="92"/>
        <v>None</v>
      </c>
      <c r="E1958" s="22" t="s">
        <v>38</v>
      </c>
      <c r="F1958" s="23" t="s">
        <v>54</v>
      </c>
      <c r="G1958" s="24">
        <v>68.37</v>
      </c>
    </row>
    <row r="1959" spans="1:7">
      <c r="A1959" s="22">
        <v>43987</v>
      </c>
      <c r="B1959" s="22" t="str">
        <f t="shared" si="90"/>
        <v>Jun</v>
      </c>
      <c r="C1959" s="23">
        <f t="shared" si="91"/>
        <v>23</v>
      </c>
      <c r="D1959" s="23" t="str">
        <f t="shared" si="92"/>
        <v>None</v>
      </c>
      <c r="E1959" s="22" t="s">
        <v>38</v>
      </c>
      <c r="F1959" s="23" t="s">
        <v>66</v>
      </c>
      <c r="G1959" s="24">
        <v>54.7</v>
      </c>
    </row>
    <row r="1960" spans="1:7">
      <c r="A1960" s="22">
        <v>44073</v>
      </c>
      <c r="B1960" s="22" t="str">
        <f t="shared" si="90"/>
        <v>Aug</v>
      </c>
      <c r="C1960" s="23">
        <f t="shared" si="91"/>
        <v>36</v>
      </c>
      <c r="D1960" s="23" t="str">
        <f t="shared" si="92"/>
        <v>None</v>
      </c>
      <c r="E1960" s="22" t="s">
        <v>38</v>
      </c>
      <c r="F1960" s="23" t="s">
        <v>49</v>
      </c>
      <c r="G1960" s="24">
        <v>66.97</v>
      </c>
    </row>
    <row r="1961" spans="1:7">
      <c r="A1961" s="22">
        <v>43997</v>
      </c>
      <c r="B1961" s="22" t="str">
        <f t="shared" si="90"/>
        <v>Jun</v>
      </c>
      <c r="C1961" s="23">
        <f t="shared" si="91"/>
        <v>25</v>
      </c>
      <c r="D1961" s="23" t="str">
        <f t="shared" si="92"/>
        <v>None</v>
      </c>
      <c r="E1961" s="22" t="s">
        <v>48</v>
      </c>
      <c r="F1961" s="23" t="s">
        <v>56</v>
      </c>
      <c r="G1961" s="24">
        <v>63.42</v>
      </c>
    </row>
    <row r="1962" spans="1:7">
      <c r="A1962" s="22">
        <v>43969</v>
      </c>
      <c r="B1962" s="22" t="str">
        <f t="shared" si="90"/>
        <v>May</v>
      </c>
      <c r="C1962" s="23">
        <f t="shared" si="91"/>
        <v>21</v>
      </c>
      <c r="D1962" s="23" t="str">
        <f t="shared" si="92"/>
        <v>None</v>
      </c>
      <c r="E1962" s="22" t="s">
        <v>48</v>
      </c>
      <c r="F1962" s="23" t="s">
        <v>43</v>
      </c>
      <c r="G1962" s="24">
        <v>20.91</v>
      </c>
    </row>
    <row r="1963" spans="1:7">
      <c r="A1963" s="22">
        <v>44050</v>
      </c>
      <c r="B1963" s="22" t="str">
        <f t="shared" si="90"/>
        <v>Aug</v>
      </c>
      <c r="C1963" s="23">
        <f t="shared" si="91"/>
        <v>32</v>
      </c>
      <c r="D1963" s="23" t="str">
        <f t="shared" si="92"/>
        <v>None</v>
      </c>
      <c r="E1963" s="22" t="s">
        <v>45</v>
      </c>
      <c r="F1963" s="23" t="s">
        <v>54</v>
      </c>
      <c r="G1963" s="24">
        <v>24.21</v>
      </c>
    </row>
    <row r="1964" spans="1:7">
      <c r="A1964" s="22">
        <v>44047</v>
      </c>
      <c r="B1964" s="22" t="str">
        <f t="shared" si="90"/>
        <v>Aug</v>
      </c>
      <c r="C1964" s="23">
        <f t="shared" si="91"/>
        <v>32</v>
      </c>
      <c r="D1964" s="23" t="str">
        <f t="shared" si="92"/>
        <v>None</v>
      </c>
      <c r="E1964" s="22" t="s">
        <v>38</v>
      </c>
      <c r="F1964" s="23" t="s">
        <v>56</v>
      </c>
      <c r="G1964" s="24">
        <v>84.38</v>
      </c>
    </row>
    <row r="1965" spans="1:7">
      <c r="A1965" s="22">
        <v>44020</v>
      </c>
      <c r="B1965" s="22" t="str">
        <f t="shared" si="90"/>
        <v>Jul</v>
      </c>
      <c r="C1965" s="23">
        <f t="shared" si="91"/>
        <v>28</v>
      </c>
      <c r="D1965" s="23" t="str">
        <f t="shared" si="92"/>
        <v>None</v>
      </c>
      <c r="E1965" s="22" t="s">
        <v>38</v>
      </c>
      <c r="F1965" s="23" t="s">
        <v>54</v>
      </c>
      <c r="G1965" s="24">
        <v>47.94</v>
      </c>
    </row>
    <row r="1966" spans="1:7">
      <c r="A1966" s="22">
        <v>43976</v>
      </c>
      <c r="B1966" s="22" t="str">
        <f t="shared" si="90"/>
        <v>May</v>
      </c>
      <c r="C1966" s="23">
        <f t="shared" si="91"/>
        <v>22</v>
      </c>
      <c r="D1966" s="23" t="str">
        <f t="shared" si="92"/>
        <v>None</v>
      </c>
      <c r="E1966" s="22" t="s">
        <v>48</v>
      </c>
      <c r="F1966" s="23" t="s">
        <v>53</v>
      </c>
      <c r="G1966" s="24">
        <v>87.2</v>
      </c>
    </row>
    <row r="1967" spans="1:7">
      <c r="A1967" s="22">
        <v>43964</v>
      </c>
      <c r="B1967" s="22" t="str">
        <f t="shared" si="90"/>
        <v>May</v>
      </c>
      <c r="C1967" s="23">
        <f t="shared" si="91"/>
        <v>20</v>
      </c>
      <c r="D1967" s="23" t="str">
        <f t="shared" si="92"/>
        <v>None</v>
      </c>
      <c r="E1967" s="22" t="s">
        <v>38</v>
      </c>
      <c r="F1967" s="23" t="s">
        <v>43</v>
      </c>
      <c r="G1967" s="24">
        <v>40.75</v>
      </c>
    </row>
    <row r="1968" spans="1:7">
      <c r="A1968" s="22">
        <v>44083</v>
      </c>
      <c r="B1968" s="22" t="str">
        <f t="shared" si="90"/>
        <v>Sep</v>
      </c>
      <c r="C1968" s="23">
        <f t="shared" si="91"/>
        <v>37</v>
      </c>
      <c r="D1968" s="23" t="str">
        <f t="shared" si="92"/>
        <v>None</v>
      </c>
      <c r="E1968" s="22" t="s">
        <v>48</v>
      </c>
      <c r="F1968" s="23" t="s">
        <v>43</v>
      </c>
      <c r="G1968" s="24">
        <v>246.2</v>
      </c>
    </row>
    <row r="1969" spans="1:7">
      <c r="A1969" s="22">
        <v>43997</v>
      </c>
      <c r="B1969" s="22" t="str">
        <f t="shared" si="90"/>
        <v>Jun</v>
      </c>
      <c r="C1969" s="23">
        <f t="shared" si="91"/>
        <v>25</v>
      </c>
      <c r="D1969" s="23" t="str">
        <f t="shared" si="92"/>
        <v>None</v>
      </c>
      <c r="E1969" s="22" t="s">
        <v>48</v>
      </c>
      <c r="F1969" s="23" t="s">
        <v>39</v>
      </c>
      <c r="G1969" s="24">
        <v>240.26</v>
      </c>
    </row>
    <row r="1970" spans="1:7">
      <c r="A1970" s="22">
        <v>44068</v>
      </c>
      <c r="B1970" s="22" t="str">
        <f t="shared" si="90"/>
        <v>Aug</v>
      </c>
      <c r="C1970" s="23">
        <f t="shared" si="91"/>
        <v>35</v>
      </c>
      <c r="D1970" s="23" t="str">
        <f t="shared" si="92"/>
        <v>None</v>
      </c>
      <c r="E1970" s="22" t="s">
        <v>38</v>
      </c>
      <c r="F1970" s="23" t="s">
        <v>49</v>
      </c>
      <c r="G1970" s="24">
        <v>99.9</v>
      </c>
    </row>
    <row r="1971" spans="1:7">
      <c r="A1971" s="22">
        <v>43983</v>
      </c>
      <c r="B1971" s="22" t="str">
        <f t="shared" si="90"/>
        <v>Jun</v>
      </c>
      <c r="C1971" s="23">
        <f t="shared" si="91"/>
        <v>23</v>
      </c>
      <c r="D1971" s="23" t="str">
        <f t="shared" si="92"/>
        <v>None</v>
      </c>
      <c r="E1971" s="22" t="s">
        <v>38</v>
      </c>
      <c r="F1971" s="23" t="s">
        <v>49</v>
      </c>
      <c r="G1971" s="24">
        <v>68.92</v>
      </c>
    </row>
    <row r="1972" spans="1:7">
      <c r="A1972" s="22">
        <v>44009</v>
      </c>
      <c r="B1972" s="22" t="str">
        <f t="shared" si="90"/>
        <v>Jun</v>
      </c>
      <c r="C1972" s="23">
        <f t="shared" si="91"/>
        <v>26</v>
      </c>
      <c r="D1972" s="23" t="str">
        <f t="shared" si="92"/>
        <v>None</v>
      </c>
      <c r="E1972" s="22" t="s">
        <v>48</v>
      </c>
      <c r="F1972" s="23" t="s">
        <v>46</v>
      </c>
      <c r="G1972" s="24">
        <v>73</v>
      </c>
    </row>
    <row r="1973" spans="1:7">
      <c r="A1973" s="22">
        <v>44072</v>
      </c>
      <c r="B1973" s="22" t="str">
        <f t="shared" si="90"/>
        <v>Aug</v>
      </c>
      <c r="C1973" s="23">
        <f t="shared" si="91"/>
        <v>35</v>
      </c>
      <c r="D1973" s="23" t="str">
        <f t="shared" si="92"/>
        <v>None</v>
      </c>
      <c r="E1973" s="22" t="s">
        <v>48</v>
      </c>
      <c r="F1973" s="23" t="s">
        <v>43</v>
      </c>
      <c r="G1973" s="24">
        <v>40.340000000000003</v>
      </c>
    </row>
    <row r="1974" spans="1:7">
      <c r="A1974" s="22">
        <v>44005</v>
      </c>
      <c r="B1974" s="22" t="str">
        <f t="shared" si="90"/>
        <v>Jun</v>
      </c>
      <c r="C1974" s="23">
        <f t="shared" si="91"/>
        <v>26</v>
      </c>
      <c r="D1974" s="23" t="str">
        <f t="shared" si="92"/>
        <v>None</v>
      </c>
      <c r="E1974" s="22" t="s">
        <v>38</v>
      </c>
      <c r="F1974" s="23" t="s">
        <v>54</v>
      </c>
      <c r="G1974" s="24">
        <v>71.72</v>
      </c>
    </row>
    <row r="1975" spans="1:7">
      <c r="A1975" s="22">
        <v>43992</v>
      </c>
      <c r="B1975" s="22" t="str">
        <f t="shared" si="90"/>
        <v>Jun</v>
      </c>
      <c r="C1975" s="23">
        <f t="shared" si="91"/>
        <v>24</v>
      </c>
      <c r="D1975" s="23" t="str">
        <f t="shared" si="92"/>
        <v>None</v>
      </c>
      <c r="E1975" s="22" t="s">
        <v>48</v>
      </c>
      <c r="F1975" s="23" t="s">
        <v>54</v>
      </c>
      <c r="G1975" s="24">
        <v>71.67</v>
      </c>
    </row>
    <row r="1976" spans="1:7">
      <c r="A1976" s="22">
        <v>43976</v>
      </c>
      <c r="B1976" s="22" t="str">
        <f t="shared" si="90"/>
        <v>May</v>
      </c>
      <c r="C1976" s="23">
        <f t="shared" si="91"/>
        <v>22</v>
      </c>
      <c r="D1976" s="23" t="str">
        <f t="shared" si="92"/>
        <v>None</v>
      </c>
      <c r="E1976" s="22" t="s">
        <v>38</v>
      </c>
      <c r="F1976" s="23" t="s">
        <v>50</v>
      </c>
      <c r="G1976" s="24">
        <v>46.43</v>
      </c>
    </row>
    <row r="1977" spans="1:7">
      <c r="A1977" s="22">
        <v>44038</v>
      </c>
      <c r="B1977" s="22" t="str">
        <f t="shared" si="90"/>
        <v>Jul</v>
      </c>
      <c r="C1977" s="23">
        <f t="shared" si="91"/>
        <v>31</v>
      </c>
      <c r="D1977" s="23" t="str">
        <f t="shared" si="92"/>
        <v>None</v>
      </c>
      <c r="E1977" s="22" t="s">
        <v>48</v>
      </c>
      <c r="F1977" s="23" t="s">
        <v>57</v>
      </c>
      <c r="G1977" s="24">
        <v>69.84</v>
      </c>
    </row>
    <row r="1978" spans="1:7">
      <c r="A1978" s="22">
        <v>44007</v>
      </c>
      <c r="B1978" s="22" t="str">
        <f t="shared" si="90"/>
        <v>Jun</v>
      </c>
      <c r="C1978" s="23">
        <f t="shared" si="91"/>
        <v>26</v>
      </c>
      <c r="D1978" s="23" t="str">
        <f t="shared" si="92"/>
        <v>None</v>
      </c>
      <c r="E1978" s="22" t="s">
        <v>48</v>
      </c>
      <c r="F1978" s="23" t="s">
        <v>50</v>
      </c>
      <c r="G1978" s="24">
        <v>69.400000000000006</v>
      </c>
    </row>
    <row r="1979" spans="1:7">
      <c r="A1979" s="22">
        <v>44046</v>
      </c>
      <c r="B1979" s="22" t="str">
        <f t="shared" si="90"/>
        <v>Aug</v>
      </c>
      <c r="C1979" s="23">
        <f t="shared" si="91"/>
        <v>32</v>
      </c>
      <c r="D1979" s="23" t="str">
        <f t="shared" si="92"/>
        <v>None</v>
      </c>
      <c r="E1979" s="22" t="s">
        <v>48</v>
      </c>
      <c r="F1979" s="23" t="s">
        <v>49</v>
      </c>
      <c r="G1979" s="24">
        <v>66.34</v>
      </c>
    </row>
    <row r="1980" spans="1:7">
      <c r="A1980" s="22">
        <v>43986</v>
      </c>
      <c r="B1980" s="22" t="str">
        <f t="shared" si="90"/>
        <v>Jun</v>
      </c>
      <c r="C1980" s="23">
        <f t="shared" si="91"/>
        <v>23</v>
      </c>
      <c r="D1980" s="23" t="str">
        <f t="shared" si="92"/>
        <v>None</v>
      </c>
      <c r="E1980" s="22" t="s">
        <v>45</v>
      </c>
      <c r="F1980" s="23" t="s">
        <v>49</v>
      </c>
      <c r="G1980" s="24">
        <v>68.95</v>
      </c>
    </row>
    <row r="1981" spans="1:7">
      <c r="A1981" s="22">
        <v>44010</v>
      </c>
      <c r="B1981" s="22" t="str">
        <f t="shared" si="90"/>
        <v>Jun</v>
      </c>
      <c r="C1981" s="23">
        <f t="shared" si="91"/>
        <v>27</v>
      </c>
      <c r="D1981" s="23" t="str">
        <f t="shared" si="92"/>
        <v>None</v>
      </c>
      <c r="E1981" s="22" t="s">
        <v>38</v>
      </c>
      <c r="F1981" s="23" t="s">
        <v>43</v>
      </c>
      <c r="G1981" s="24">
        <v>38.36</v>
      </c>
    </row>
    <row r="1982" spans="1:7">
      <c r="A1982" s="22">
        <v>44053</v>
      </c>
      <c r="B1982" s="22" t="str">
        <f t="shared" si="90"/>
        <v>Aug</v>
      </c>
      <c r="C1982" s="23">
        <f t="shared" si="91"/>
        <v>33</v>
      </c>
      <c r="D1982" s="23" t="str">
        <f t="shared" si="92"/>
        <v>None</v>
      </c>
      <c r="E1982" s="22" t="s">
        <v>38</v>
      </c>
      <c r="F1982" s="23" t="s">
        <v>57</v>
      </c>
      <c r="G1982" s="24">
        <v>23.91</v>
      </c>
    </row>
    <row r="1983" spans="1:7">
      <c r="A1983" s="22">
        <v>44020</v>
      </c>
      <c r="B1983" s="22" t="str">
        <f t="shared" si="90"/>
        <v>Jul</v>
      </c>
      <c r="C1983" s="23">
        <f t="shared" si="91"/>
        <v>28</v>
      </c>
      <c r="D1983" s="23" t="str">
        <f t="shared" si="92"/>
        <v>None</v>
      </c>
      <c r="E1983" s="22" t="s">
        <v>48</v>
      </c>
      <c r="F1983" s="23" t="s">
        <v>53</v>
      </c>
      <c r="G1983" s="24">
        <v>58.61</v>
      </c>
    </row>
    <row r="1984" spans="1:7">
      <c r="A1984" s="22">
        <v>43990</v>
      </c>
      <c r="B1984" s="22" t="str">
        <f t="shared" si="90"/>
        <v>Jun</v>
      </c>
      <c r="C1984" s="23">
        <f t="shared" si="91"/>
        <v>24</v>
      </c>
      <c r="D1984" s="23" t="str">
        <f t="shared" si="92"/>
        <v>None</v>
      </c>
      <c r="E1984" s="22" t="s">
        <v>48</v>
      </c>
      <c r="F1984" s="23" t="s">
        <v>53</v>
      </c>
      <c r="G1984" s="24">
        <v>87.15</v>
      </c>
    </row>
    <row r="1985" spans="1:7">
      <c r="A1985" s="22">
        <v>43952</v>
      </c>
      <c r="B1985" s="22" t="str">
        <f t="shared" si="90"/>
        <v>May</v>
      </c>
      <c r="C1985" s="23">
        <f t="shared" si="91"/>
        <v>18</v>
      </c>
      <c r="D1985" s="23" t="str">
        <f t="shared" si="92"/>
        <v>None</v>
      </c>
      <c r="E1985" s="22" t="s">
        <v>48</v>
      </c>
      <c r="F1985" s="23" t="s">
        <v>61</v>
      </c>
      <c r="G1985" s="24">
        <v>83.4</v>
      </c>
    </row>
    <row r="1986" spans="1:7">
      <c r="A1986" s="22">
        <v>44072</v>
      </c>
      <c r="B1986" s="22" t="str">
        <f t="shared" si="90"/>
        <v>Aug</v>
      </c>
      <c r="C1986" s="23">
        <f t="shared" si="91"/>
        <v>35</v>
      </c>
      <c r="D1986" s="23" t="str">
        <f t="shared" si="92"/>
        <v>None</v>
      </c>
      <c r="E1986" s="22" t="s">
        <v>38</v>
      </c>
      <c r="F1986" s="23" t="s">
        <v>53</v>
      </c>
      <c r="G1986" s="24">
        <v>331.02</v>
      </c>
    </row>
    <row r="1987" spans="1:7">
      <c r="A1987" s="22">
        <v>44071</v>
      </c>
      <c r="B1987" s="22" t="str">
        <f t="shared" si="90"/>
        <v>Aug</v>
      </c>
      <c r="C1987" s="23">
        <f t="shared" si="91"/>
        <v>35</v>
      </c>
      <c r="D1987" s="23" t="str">
        <f t="shared" si="92"/>
        <v>None</v>
      </c>
      <c r="E1987" s="22" t="s">
        <v>45</v>
      </c>
      <c r="F1987" s="23" t="s">
        <v>49</v>
      </c>
      <c r="G1987" s="24">
        <v>96.6</v>
      </c>
    </row>
    <row r="1988" spans="1:7">
      <c r="A1988" s="22">
        <v>43990</v>
      </c>
      <c r="B1988" s="22" t="str">
        <f t="shared" si="90"/>
        <v>Jun</v>
      </c>
      <c r="C1988" s="23">
        <f t="shared" si="91"/>
        <v>24</v>
      </c>
      <c r="D1988" s="23" t="str">
        <f t="shared" si="92"/>
        <v>None</v>
      </c>
      <c r="E1988" s="22" t="s">
        <v>45</v>
      </c>
      <c r="F1988" s="23" t="s">
        <v>53</v>
      </c>
      <c r="G1988" s="24">
        <v>58.37</v>
      </c>
    </row>
    <row r="1989" spans="1:7">
      <c r="A1989" s="22">
        <v>44002</v>
      </c>
      <c r="B1989" s="22" t="str">
        <f t="shared" si="90"/>
        <v>Jun</v>
      </c>
      <c r="C1989" s="23">
        <f t="shared" si="91"/>
        <v>25</v>
      </c>
      <c r="D1989" s="23" t="str">
        <f t="shared" si="92"/>
        <v>None</v>
      </c>
      <c r="E1989" s="22" t="s">
        <v>48</v>
      </c>
      <c r="F1989" s="23" t="s">
        <v>57</v>
      </c>
      <c r="G1989" s="24">
        <v>23.78</v>
      </c>
    </row>
    <row r="1990" spans="1:7">
      <c r="A1990" s="22">
        <v>44010</v>
      </c>
      <c r="B1990" s="22" t="str">
        <f t="shared" ref="B1990:B2005" si="93">TEXT(A1990,"mmm")</f>
        <v>Jun</v>
      </c>
      <c r="C1990" s="23">
        <f t="shared" ref="C1990:C2005" si="94">WEEKNUM(A1990)</f>
        <v>27</v>
      </c>
      <c r="D1990" s="23" t="str">
        <f t="shared" ref="D1990:D2005" si="95">IFERROR(VLOOKUP(C1990,$AV$7:$AW$14,2,0),"None")</f>
        <v>None</v>
      </c>
      <c r="E1990" s="22" t="s">
        <v>48</v>
      </c>
      <c r="F1990" s="23" t="s">
        <v>61</v>
      </c>
      <c r="G1990" s="24">
        <v>277.32</v>
      </c>
    </row>
    <row r="1991" spans="1:7">
      <c r="A1991" s="22">
        <v>44000</v>
      </c>
      <c r="B1991" s="22" t="str">
        <f t="shared" si="93"/>
        <v>Jun</v>
      </c>
      <c r="C1991" s="23">
        <f t="shared" si="94"/>
        <v>25</v>
      </c>
      <c r="D1991" s="23" t="str">
        <f t="shared" si="95"/>
        <v>None</v>
      </c>
      <c r="E1991" s="22" t="s">
        <v>48</v>
      </c>
      <c r="F1991" s="23" t="s">
        <v>49</v>
      </c>
      <c r="G1991" s="24">
        <v>33.33</v>
      </c>
    </row>
    <row r="1992" spans="1:7">
      <c r="A1992" s="22">
        <v>43996</v>
      </c>
      <c r="B1992" s="22" t="str">
        <f t="shared" si="93"/>
        <v>Jun</v>
      </c>
      <c r="C1992" s="23">
        <f t="shared" si="94"/>
        <v>25</v>
      </c>
      <c r="D1992" s="23" t="str">
        <f t="shared" si="95"/>
        <v>None</v>
      </c>
      <c r="E1992" s="22" t="s">
        <v>48</v>
      </c>
      <c r="F1992" s="23" t="s">
        <v>58</v>
      </c>
      <c r="G1992" s="24">
        <v>24.9</v>
      </c>
    </row>
    <row r="1993" spans="1:7">
      <c r="A1993" s="22">
        <v>44065</v>
      </c>
      <c r="B1993" s="22" t="str">
        <f t="shared" si="93"/>
        <v>Aug</v>
      </c>
      <c r="C1993" s="23">
        <f t="shared" si="94"/>
        <v>34</v>
      </c>
      <c r="D1993" s="23" t="str">
        <f t="shared" si="95"/>
        <v>None</v>
      </c>
      <c r="E1993" s="22" t="s">
        <v>48</v>
      </c>
      <c r="F1993" s="23" t="s">
        <v>57</v>
      </c>
      <c r="G1993" s="24">
        <v>66.78</v>
      </c>
    </row>
    <row r="1994" spans="1:7">
      <c r="A1994" s="22">
        <v>43995</v>
      </c>
      <c r="B1994" s="22" t="str">
        <f t="shared" si="93"/>
        <v>Jun</v>
      </c>
      <c r="C1994" s="23">
        <f t="shared" si="94"/>
        <v>24</v>
      </c>
      <c r="D1994" s="23" t="str">
        <f t="shared" si="95"/>
        <v>None</v>
      </c>
      <c r="E1994" s="22" t="s">
        <v>48</v>
      </c>
      <c r="F1994" s="23" t="s">
        <v>61</v>
      </c>
      <c r="G1994" s="24">
        <v>27.75</v>
      </c>
    </row>
    <row r="1995" spans="1:7">
      <c r="A1995" s="22">
        <v>43986</v>
      </c>
      <c r="B1995" s="22" t="str">
        <f t="shared" si="93"/>
        <v>Jun</v>
      </c>
      <c r="C1995" s="23">
        <f t="shared" si="94"/>
        <v>23</v>
      </c>
      <c r="D1995" s="23" t="str">
        <f t="shared" si="95"/>
        <v>None</v>
      </c>
      <c r="E1995" s="22" t="s">
        <v>48</v>
      </c>
      <c r="F1995" s="23" t="s">
        <v>57</v>
      </c>
      <c r="G1995" s="24">
        <v>23.48</v>
      </c>
    </row>
    <row r="1996" spans="1:7">
      <c r="A1996" s="22">
        <v>43995</v>
      </c>
      <c r="B1996" s="22" t="str">
        <f t="shared" si="93"/>
        <v>Jun</v>
      </c>
      <c r="C1996" s="23">
        <f t="shared" si="94"/>
        <v>24</v>
      </c>
      <c r="D1996" s="23" t="str">
        <f t="shared" si="95"/>
        <v>None</v>
      </c>
      <c r="E1996" s="22" t="s">
        <v>48</v>
      </c>
      <c r="F1996" s="23" t="s">
        <v>53</v>
      </c>
      <c r="G1996" s="24">
        <v>28.71</v>
      </c>
    </row>
    <row r="1997" spans="1:7">
      <c r="A1997" s="22">
        <v>44073</v>
      </c>
      <c r="B1997" s="22" t="str">
        <f t="shared" si="93"/>
        <v>Aug</v>
      </c>
      <c r="C1997" s="23">
        <f t="shared" si="94"/>
        <v>36</v>
      </c>
      <c r="D1997" s="23" t="str">
        <f t="shared" si="95"/>
        <v>None</v>
      </c>
      <c r="E1997" s="22" t="s">
        <v>48</v>
      </c>
      <c r="F1997" s="23" t="s">
        <v>43</v>
      </c>
      <c r="G1997" s="24">
        <v>60.09</v>
      </c>
    </row>
    <row r="1998" spans="1:7">
      <c r="A1998" s="22">
        <v>44092</v>
      </c>
      <c r="B1998" s="22" t="str">
        <f t="shared" si="93"/>
        <v>Sep</v>
      </c>
      <c r="C1998" s="23">
        <f t="shared" si="94"/>
        <v>38</v>
      </c>
      <c r="D1998" s="23" t="str">
        <f t="shared" si="95"/>
        <v>None</v>
      </c>
      <c r="E1998" s="22" t="s">
        <v>38</v>
      </c>
      <c r="F1998" s="23" t="s">
        <v>46</v>
      </c>
      <c r="G1998" s="24">
        <v>75.36</v>
      </c>
    </row>
    <row r="1999" spans="1:7">
      <c r="A1999" s="22">
        <v>44061</v>
      </c>
      <c r="B1999" s="22" t="str">
        <f t="shared" si="93"/>
        <v>Aug</v>
      </c>
      <c r="C1999" s="23">
        <f t="shared" si="94"/>
        <v>34</v>
      </c>
      <c r="D1999" s="23" t="str">
        <f t="shared" si="95"/>
        <v>None</v>
      </c>
      <c r="E1999" s="22" t="s">
        <v>45</v>
      </c>
      <c r="F1999" s="23" t="s">
        <v>39</v>
      </c>
      <c r="G1999" s="24">
        <v>78.58</v>
      </c>
    </row>
    <row r="2000" spans="1:7">
      <c r="A2000" s="22">
        <v>44072</v>
      </c>
      <c r="B2000" s="22" t="str">
        <f t="shared" si="93"/>
        <v>Aug</v>
      </c>
      <c r="C2000" s="23">
        <f t="shared" si="94"/>
        <v>35</v>
      </c>
      <c r="D2000" s="23" t="str">
        <f t="shared" si="95"/>
        <v>None</v>
      </c>
      <c r="E2000" s="22" t="s">
        <v>38</v>
      </c>
      <c r="F2000" s="23" t="s">
        <v>61</v>
      </c>
      <c r="G2000" s="24">
        <v>83.37</v>
      </c>
    </row>
    <row r="2001" spans="1:7">
      <c r="A2001" s="22">
        <v>43984</v>
      </c>
      <c r="B2001" s="22" t="str">
        <f t="shared" si="93"/>
        <v>Jun</v>
      </c>
      <c r="C2001" s="23">
        <f t="shared" si="94"/>
        <v>23</v>
      </c>
      <c r="D2001" s="23" t="str">
        <f t="shared" si="95"/>
        <v>None</v>
      </c>
      <c r="E2001" s="22" t="s">
        <v>48</v>
      </c>
      <c r="F2001" s="23" t="s">
        <v>49</v>
      </c>
      <c r="G2001" s="24">
        <v>136.15</v>
      </c>
    </row>
    <row r="2002" spans="1:7">
      <c r="A2002" s="22">
        <v>44036</v>
      </c>
      <c r="B2002" s="22" t="str">
        <f t="shared" si="93"/>
        <v>Jul</v>
      </c>
      <c r="C2002" s="23">
        <f t="shared" si="94"/>
        <v>30</v>
      </c>
      <c r="D2002" s="23" t="str">
        <f t="shared" si="95"/>
        <v>None</v>
      </c>
      <c r="E2002" s="22" t="s">
        <v>48</v>
      </c>
      <c r="F2002" s="23" t="s">
        <v>53</v>
      </c>
      <c r="G2002" s="24">
        <v>29.8</v>
      </c>
    </row>
    <row r="2003" spans="1:7">
      <c r="A2003" s="22">
        <v>44061</v>
      </c>
      <c r="B2003" s="22" t="str">
        <f t="shared" si="93"/>
        <v>Aug</v>
      </c>
      <c r="C2003" s="23">
        <f t="shared" si="94"/>
        <v>34</v>
      </c>
      <c r="D2003" s="23" t="str">
        <f t="shared" si="95"/>
        <v>None</v>
      </c>
      <c r="E2003" s="22" t="s">
        <v>48</v>
      </c>
      <c r="F2003" s="23" t="s">
        <v>43</v>
      </c>
      <c r="G2003" s="24">
        <v>38.01</v>
      </c>
    </row>
    <row r="2004" spans="1:7">
      <c r="A2004" s="22">
        <v>44011</v>
      </c>
      <c r="B2004" s="22" t="str">
        <f t="shared" si="93"/>
        <v>Jun</v>
      </c>
      <c r="C2004" s="23">
        <f t="shared" si="94"/>
        <v>27</v>
      </c>
      <c r="D2004" s="23" t="str">
        <f t="shared" si="95"/>
        <v>None</v>
      </c>
      <c r="E2004" s="22" t="s">
        <v>48</v>
      </c>
      <c r="F2004" s="23" t="s">
        <v>57</v>
      </c>
      <c r="G2004" s="24">
        <v>46.46</v>
      </c>
    </row>
    <row r="2005" spans="1:7">
      <c r="A2005" s="22">
        <v>43984</v>
      </c>
      <c r="B2005" s="22" t="str">
        <f t="shared" si="93"/>
        <v>Jun</v>
      </c>
      <c r="C2005" s="23">
        <f t="shared" si="94"/>
        <v>23</v>
      </c>
      <c r="D2005" s="23" t="str">
        <f t="shared" si="95"/>
        <v>None</v>
      </c>
      <c r="E2005" s="22" t="s">
        <v>45</v>
      </c>
      <c r="F2005" s="23" t="s">
        <v>50</v>
      </c>
      <c r="G2005" s="24">
        <v>501.75</v>
      </c>
    </row>
  </sheetData>
  <conditionalFormatting pivot="1" sqref="L13:L24">
    <cfRule type="top10" dxfId="18" priority="1" rank="3"/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C3849-ECBD-41F9-92C3-6BEEAD4606BE}">
  <sheetPr>
    <tabColor rgb="FFFFFF00"/>
  </sheetPr>
  <dimension ref="A1:AW2004"/>
  <sheetViews>
    <sheetView showGridLines="0" topLeftCell="E3" zoomScale="85" zoomScaleNormal="85" workbookViewId="0">
      <selection activeCell="G6" sqref="G6"/>
    </sheetView>
  </sheetViews>
  <sheetFormatPr defaultRowHeight="14.25" outlineLevelRow="1"/>
  <cols>
    <col min="1" max="1" width="11.59765625" customWidth="1"/>
    <col min="2" max="2" width="7.1328125" bestFit="1" customWidth="1"/>
    <col min="3" max="3" width="6.265625" customWidth="1"/>
    <col min="4" max="4" width="16.265625" customWidth="1"/>
    <col min="5" max="6" width="14.1328125" bestFit="1" customWidth="1"/>
    <col min="7" max="9" width="11.73046875" customWidth="1"/>
    <col min="11" max="11" width="14.265625" customWidth="1"/>
    <col min="12" max="12" width="18.59765625" customWidth="1"/>
    <col min="13" max="13" width="11.265625" customWidth="1"/>
    <col min="17" max="17" width="14.265625" customWidth="1"/>
    <col min="18" max="18" width="18.59765625" customWidth="1"/>
    <col min="25" max="25" width="18.59765625" bestFit="1" customWidth="1"/>
    <col min="26" max="28" width="15.1328125" bestFit="1" customWidth="1"/>
    <col min="29" max="29" width="11.265625" bestFit="1" customWidth="1"/>
    <col min="48" max="48" width="24" bestFit="1" customWidth="1"/>
    <col min="49" max="49" width="27.73046875" bestFit="1" customWidth="1"/>
    <col min="50" max="50" width="15.1328125" bestFit="1" customWidth="1"/>
    <col min="51" max="51" width="12.86328125" bestFit="1" customWidth="1"/>
    <col min="52" max="52" width="14.265625" bestFit="1" customWidth="1"/>
    <col min="53" max="53" width="11.265625" bestFit="1" customWidth="1"/>
  </cols>
  <sheetData>
    <row r="1" spans="1:49">
      <c r="A1" s="16" t="s">
        <v>21</v>
      </c>
      <c r="AV1" s="17" t="s">
        <v>24</v>
      </c>
    </row>
    <row r="2" spans="1:49">
      <c r="AF2" t="s">
        <v>51</v>
      </c>
      <c r="AV2" s="15" t="s">
        <v>25</v>
      </c>
    </row>
    <row r="3" spans="1:49">
      <c r="K3" s="40" t="s">
        <v>72</v>
      </c>
      <c r="AV3" s="15" t="s">
        <v>28</v>
      </c>
    </row>
    <row r="4" spans="1:49">
      <c r="A4" s="19" t="s">
        <v>29</v>
      </c>
      <c r="B4" s="19" t="s">
        <v>30</v>
      </c>
      <c r="C4" s="19" t="s">
        <v>31</v>
      </c>
      <c r="D4" s="19" t="s">
        <v>32</v>
      </c>
      <c r="E4" s="19" t="s">
        <v>33</v>
      </c>
      <c r="F4" s="19" t="s">
        <v>34</v>
      </c>
      <c r="G4" s="20" t="s">
        <v>35</v>
      </c>
      <c r="K4" s="21" t="s">
        <v>71</v>
      </c>
    </row>
    <row r="5" spans="1:49">
      <c r="A5" s="22">
        <v>44090</v>
      </c>
      <c r="B5" s="22" t="str">
        <f t="shared" ref="B5:B68" si="0">TEXT(A5,"mmm")</f>
        <v>Sep</v>
      </c>
      <c r="C5" s="23">
        <f t="shared" ref="C5:C68" si="1">WEEKNUM(A5)</f>
        <v>38</v>
      </c>
      <c r="D5" s="23" t="str">
        <f t="shared" ref="D5:D68" si="2">IFERROR(VLOOKUP(C5,$AV$6:$AW$13,2,0),"None")</f>
        <v>None</v>
      </c>
      <c r="E5" s="22" t="s">
        <v>38</v>
      </c>
      <c r="F5" s="23" t="s">
        <v>39</v>
      </c>
      <c r="G5" s="24">
        <v>160.04</v>
      </c>
      <c r="AV5" s="15" t="s">
        <v>31</v>
      </c>
      <c r="AW5" s="15" t="s">
        <v>42</v>
      </c>
    </row>
    <row r="6" spans="1:49">
      <c r="A6" s="22">
        <v>44013</v>
      </c>
      <c r="B6" s="22" t="str">
        <f t="shared" si="0"/>
        <v>Jul</v>
      </c>
      <c r="C6" s="23">
        <f t="shared" si="1"/>
        <v>27</v>
      </c>
      <c r="D6" s="23" t="str">
        <f t="shared" si="2"/>
        <v>None</v>
      </c>
      <c r="E6" s="22" t="s">
        <v>38</v>
      </c>
      <c r="F6" s="23" t="s">
        <v>43</v>
      </c>
      <c r="G6" s="24">
        <v>40.76</v>
      </c>
      <c r="K6" s="18" t="s">
        <v>70</v>
      </c>
      <c r="AV6" s="15" t="e">
        <f>#REF!</f>
        <v>#REF!</v>
      </c>
      <c r="AW6" s="15" t="str">
        <f>$AV$3</f>
        <v>Festival of Flight</v>
      </c>
    </row>
    <row r="7" spans="1:49" outlineLevel="1">
      <c r="A7" s="22">
        <v>43984</v>
      </c>
      <c r="B7" s="22" t="str">
        <f t="shared" si="0"/>
        <v>Jun</v>
      </c>
      <c r="C7" s="23">
        <f t="shared" si="1"/>
        <v>23</v>
      </c>
      <c r="D7" s="23" t="str">
        <f t="shared" si="2"/>
        <v>None</v>
      </c>
      <c r="E7" s="22" t="s">
        <v>45</v>
      </c>
      <c r="F7" s="23" t="s">
        <v>46</v>
      </c>
      <c r="G7" s="24">
        <v>75.62</v>
      </c>
      <c r="K7" s="21"/>
      <c r="AV7" s="15" t="e">
        <f>#REF!</f>
        <v>#REF!</v>
      </c>
      <c r="AW7" s="15" t="str">
        <f>$AV$3</f>
        <v>Festival of Flight</v>
      </c>
    </row>
    <row r="8" spans="1:49" outlineLevel="1">
      <c r="A8" s="22">
        <v>43966</v>
      </c>
      <c r="B8" s="22" t="str">
        <f t="shared" si="0"/>
        <v>May</v>
      </c>
      <c r="C8" s="23">
        <f t="shared" si="1"/>
        <v>20</v>
      </c>
      <c r="D8" s="23" t="str">
        <f t="shared" si="2"/>
        <v>None</v>
      </c>
      <c r="E8" s="22" t="s">
        <v>48</v>
      </c>
      <c r="F8" s="23" t="s">
        <v>49</v>
      </c>
      <c r="G8" s="24">
        <v>99.29</v>
      </c>
      <c r="K8" s="28" t="s">
        <v>74</v>
      </c>
      <c r="AV8" s="15" t="e">
        <f>#REF!</f>
        <v>#REF!</v>
      </c>
      <c r="AW8" s="15" t="str">
        <f>$AV$3</f>
        <v>Festival of Flight</v>
      </c>
    </row>
    <row r="9" spans="1:49" outlineLevel="1">
      <c r="A9" s="22">
        <v>43968</v>
      </c>
      <c r="B9" s="22" t="str">
        <f t="shared" si="0"/>
        <v>May</v>
      </c>
      <c r="C9" s="23">
        <f t="shared" si="1"/>
        <v>21</v>
      </c>
      <c r="D9" s="23" t="str">
        <f t="shared" si="2"/>
        <v>None</v>
      </c>
      <c r="E9" s="22" t="s">
        <v>38</v>
      </c>
      <c r="F9" s="23" t="s">
        <v>50</v>
      </c>
      <c r="G9" s="24">
        <v>46.25</v>
      </c>
      <c r="AV9" s="15" t="e">
        <f>#REF!</f>
        <v>#REF!</v>
      </c>
      <c r="AW9" s="15" t="str">
        <f>$AV$3</f>
        <v>Festival of Flight</v>
      </c>
    </row>
    <row r="10" spans="1:49" outlineLevel="1">
      <c r="A10" s="22">
        <v>43992</v>
      </c>
      <c r="B10" s="22" t="str">
        <f t="shared" si="0"/>
        <v>Jun</v>
      </c>
      <c r="C10" s="23">
        <f t="shared" si="1"/>
        <v>24</v>
      </c>
      <c r="D10" s="23" t="str">
        <f t="shared" si="2"/>
        <v>None</v>
      </c>
      <c r="E10" s="22" t="s">
        <v>38</v>
      </c>
      <c r="F10" s="23" t="s">
        <v>53</v>
      </c>
      <c r="G10" s="24">
        <v>28.28</v>
      </c>
      <c r="K10" s="27" t="s">
        <v>34</v>
      </c>
      <c r="L10" t="s">
        <v>55</v>
      </c>
      <c r="Q10" s="33" t="s">
        <v>34</v>
      </c>
      <c r="R10" s="34" t="s">
        <v>55</v>
      </c>
      <c r="S10" s="27"/>
      <c r="T10" s="27"/>
      <c r="U10" s="27"/>
      <c r="V10" s="27"/>
      <c r="W10" s="27"/>
      <c r="AV10" s="15" t="e">
        <f>#REF!</f>
        <v>#REF!</v>
      </c>
      <c r="AW10" s="15" t="str">
        <f>$AV$2</f>
        <v>Fall Kite Event</v>
      </c>
    </row>
    <row r="11" spans="1:49" outlineLevel="1">
      <c r="A11" s="22">
        <v>43954</v>
      </c>
      <c r="B11" s="22" t="str">
        <f t="shared" si="0"/>
        <v>May</v>
      </c>
      <c r="C11" s="23">
        <f t="shared" si="1"/>
        <v>19</v>
      </c>
      <c r="D11" s="23" t="str">
        <f t="shared" si="2"/>
        <v>None</v>
      </c>
      <c r="E11" s="22" t="s">
        <v>38</v>
      </c>
      <c r="F11" s="23" t="s">
        <v>54</v>
      </c>
      <c r="G11" s="24">
        <v>71.86</v>
      </c>
      <c r="K11" t="s">
        <v>56</v>
      </c>
      <c r="L11" s="26">
        <v>7377.4399999999987</v>
      </c>
      <c r="Q11" s="15" t="s">
        <v>56</v>
      </c>
      <c r="R11" s="35">
        <v>7377.4399999999987</v>
      </c>
      <c r="AV11" s="15" t="e">
        <f>#REF!</f>
        <v>#REF!</v>
      </c>
      <c r="AW11" s="15" t="str">
        <f>$AV$2</f>
        <v>Fall Kite Event</v>
      </c>
    </row>
    <row r="12" spans="1:49" outlineLevel="1">
      <c r="A12" s="22">
        <v>43964</v>
      </c>
      <c r="B12" s="22" t="str">
        <f t="shared" si="0"/>
        <v>May</v>
      </c>
      <c r="C12" s="23">
        <f t="shared" si="1"/>
        <v>20</v>
      </c>
      <c r="D12" s="23" t="str">
        <f t="shared" si="2"/>
        <v>None</v>
      </c>
      <c r="E12" s="22" t="s">
        <v>48</v>
      </c>
      <c r="F12" s="23" t="s">
        <v>50</v>
      </c>
      <c r="G12" s="24">
        <v>46.1</v>
      </c>
      <c r="K12" t="s">
        <v>57</v>
      </c>
      <c r="L12" s="26">
        <v>17410.48</v>
      </c>
      <c r="Q12" s="15" t="s">
        <v>57</v>
      </c>
      <c r="R12" s="36">
        <v>17410.48</v>
      </c>
      <c r="AV12" s="15" t="e">
        <f>#REF!</f>
        <v>#REF!</v>
      </c>
      <c r="AW12" s="15" t="str">
        <f>$AV$2</f>
        <v>Fall Kite Event</v>
      </c>
    </row>
    <row r="13" spans="1:49" outlineLevel="1">
      <c r="A13" s="22">
        <v>44076</v>
      </c>
      <c r="B13" s="22" t="str">
        <f t="shared" si="0"/>
        <v>Sep</v>
      </c>
      <c r="C13" s="23">
        <f t="shared" si="1"/>
        <v>36</v>
      </c>
      <c r="D13" s="23" t="str">
        <f t="shared" si="2"/>
        <v>None</v>
      </c>
      <c r="E13" s="22" t="s">
        <v>48</v>
      </c>
      <c r="F13" s="23" t="s">
        <v>57</v>
      </c>
      <c r="G13" s="24">
        <v>23.25</v>
      </c>
      <c r="K13" t="s">
        <v>50</v>
      </c>
      <c r="L13" s="26">
        <v>21195.400000000009</v>
      </c>
      <c r="Q13" s="15" t="s">
        <v>50</v>
      </c>
      <c r="R13" s="35">
        <v>21195.400000000009</v>
      </c>
      <c r="AV13" s="15" t="e">
        <f>#REF!</f>
        <v>#REF!</v>
      </c>
      <c r="AW13" s="15" t="str">
        <f>$AV$2</f>
        <v>Fall Kite Event</v>
      </c>
    </row>
    <row r="14" spans="1:49" outlineLevel="1">
      <c r="A14" s="22">
        <v>44015</v>
      </c>
      <c r="B14" s="22" t="str">
        <f t="shared" si="0"/>
        <v>Jul</v>
      </c>
      <c r="C14" s="23">
        <f t="shared" si="1"/>
        <v>27</v>
      </c>
      <c r="D14" s="23" t="str">
        <f t="shared" si="2"/>
        <v>None</v>
      </c>
      <c r="E14" s="22" t="s">
        <v>48</v>
      </c>
      <c r="F14" s="23" t="s">
        <v>58</v>
      </c>
      <c r="G14" s="24">
        <v>50.9</v>
      </c>
      <c r="K14" t="s">
        <v>46</v>
      </c>
      <c r="L14" s="26">
        <v>8107.0899999999983</v>
      </c>
      <c r="Q14" s="15" t="s">
        <v>46</v>
      </c>
      <c r="R14" s="35">
        <v>8107.0899999999983</v>
      </c>
      <c r="Y14" s="27"/>
    </row>
    <row r="15" spans="1:49" outlineLevel="1">
      <c r="A15" s="22">
        <v>43986</v>
      </c>
      <c r="B15" s="22" t="str">
        <f t="shared" si="0"/>
        <v>Jun</v>
      </c>
      <c r="C15" s="23">
        <f t="shared" si="1"/>
        <v>23</v>
      </c>
      <c r="D15" s="23" t="str">
        <f t="shared" si="2"/>
        <v>None</v>
      </c>
      <c r="E15" s="22" t="s">
        <v>38</v>
      </c>
      <c r="F15" s="23" t="s">
        <v>49</v>
      </c>
      <c r="G15" s="24">
        <v>66.849999999999994</v>
      </c>
      <c r="K15" t="s">
        <v>39</v>
      </c>
      <c r="L15" s="26">
        <v>16005.600000000002</v>
      </c>
      <c r="Q15" s="15" t="s">
        <v>39</v>
      </c>
      <c r="R15" s="37">
        <v>16005.600000000002</v>
      </c>
    </row>
    <row r="16" spans="1:49" outlineLevel="1">
      <c r="A16" s="22">
        <v>44075</v>
      </c>
      <c r="B16" s="22" t="str">
        <f t="shared" si="0"/>
        <v>Sep</v>
      </c>
      <c r="C16" s="23">
        <f t="shared" si="1"/>
        <v>36</v>
      </c>
      <c r="D16" s="23" t="str">
        <f t="shared" si="2"/>
        <v>None</v>
      </c>
      <c r="E16" s="22" t="s">
        <v>48</v>
      </c>
      <c r="F16" s="23" t="s">
        <v>54</v>
      </c>
      <c r="G16" s="24">
        <v>24.68</v>
      </c>
      <c r="K16" t="s">
        <v>61</v>
      </c>
      <c r="L16" s="26">
        <v>7817.8899999999985</v>
      </c>
      <c r="Q16" s="15" t="s">
        <v>61</v>
      </c>
      <c r="R16" s="36">
        <v>7817.8899999999985</v>
      </c>
      <c r="Z16" s="27"/>
      <c r="AA16" s="27"/>
      <c r="AB16" s="27"/>
      <c r="AC16" s="27"/>
      <c r="AD16" s="27"/>
      <c r="AE16" s="27"/>
    </row>
    <row r="17" spans="1:18" outlineLevel="1">
      <c r="A17" s="22">
        <v>44084</v>
      </c>
      <c r="B17" s="22" t="str">
        <f t="shared" si="0"/>
        <v>Sep</v>
      </c>
      <c r="C17" s="23">
        <f t="shared" si="1"/>
        <v>37</v>
      </c>
      <c r="D17" s="23" t="str">
        <f t="shared" si="2"/>
        <v>None</v>
      </c>
      <c r="E17" s="22" t="s">
        <v>48</v>
      </c>
      <c r="F17" s="23" t="s">
        <v>50</v>
      </c>
      <c r="G17" s="24">
        <v>89</v>
      </c>
      <c r="K17" t="s">
        <v>53</v>
      </c>
      <c r="L17" s="26">
        <v>14919.119999999995</v>
      </c>
      <c r="Q17" s="15" t="s">
        <v>53</v>
      </c>
      <c r="R17" s="36">
        <v>14919.119999999995</v>
      </c>
    </row>
    <row r="18" spans="1:18" outlineLevel="1">
      <c r="A18" s="22">
        <v>43972</v>
      </c>
      <c r="B18" s="22" t="str">
        <f t="shared" si="0"/>
        <v>May</v>
      </c>
      <c r="C18" s="23">
        <f t="shared" si="1"/>
        <v>21</v>
      </c>
      <c r="D18" s="23" t="str">
        <f t="shared" si="2"/>
        <v>None</v>
      </c>
      <c r="E18" s="22" t="s">
        <v>48</v>
      </c>
      <c r="F18" s="23" t="s">
        <v>49</v>
      </c>
      <c r="G18" s="24">
        <v>68.25</v>
      </c>
      <c r="K18" t="s">
        <v>49</v>
      </c>
      <c r="L18" s="26">
        <v>37490.829999999994</v>
      </c>
      <c r="Q18" s="15" t="s">
        <v>49</v>
      </c>
      <c r="R18" s="38">
        <v>37490.829999999994</v>
      </c>
    </row>
    <row r="19" spans="1:18" outlineLevel="1">
      <c r="A19" s="22">
        <v>44038</v>
      </c>
      <c r="B19" s="22" t="str">
        <f t="shared" si="0"/>
        <v>Jul</v>
      </c>
      <c r="C19" s="23">
        <f t="shared" si="1"/>
        <v>31</v>
      </c>
      <c r="D19" s="23" t="str">
        <f t="shared" si="2"/>
        <v>None</v>
      </c>
      <c r="E19" s="22" t="s">
        <v>38</v>
      </c>
      <c r="F19" s="23" t="s">
        <v>43</v>
      </c>
      <c r="G19" s="24">
        <v>20.88</v>
      </c>
      <c r="K19" t="s">
        <v>58</v>
      </c>
      <c r="L19" s="26">
        <v>15076.850000000002</v>
      </c>
      <c r="Q19" s="15" t="s">
        <v>58</v>
      </c>
      <c r="R19" s="37">
        <v>15076.850000000002</v>
      </c>
    </row>
    <row r="20" spans="1:18" outlineLevel="1">
      <c r="A20" s="22">
        <v>43963</v>
      </c>
      <c r="B20" s="22" t="str">
        <f t="shared" si="0"/>
        <v>May</v>
      </c>
      <c r="C20" s="23">
        <f t="shared" si="1"/>
        <v>20</v>
      </c>
      <c r="D20" s="23" t="str">
        <f t="shared" si="2"/>
        <v>None</v>
      </c>
      <c r="E20" s="22" t="s">
        <v>48</v>
      </c>
      <c r="F20" s="23" t="s">
        <v>58</v>
      </c>
      <c r="G20" s="24">
        <v>24.75</v>
      </c>
      <c r="K20" t="s">
        <v>54</v>
      </c>
      <c r="L20" s="26">
        <v>12730.839999999998</v>
      </c>
      <c r="Q20" s="15" t="s">
        <v>54</v>
      </c>
      <c r="R20" s="36">
        <v>12730.839999999998</v>
      </c>
    </row>
    <row r="21" spans="1:18" outlineLevel="1">
      <c r="A21" s="22">
        <v>43963</v>
      </c>
      <c r="B21" s="22" t="str">
        <f t="shared" si="0"/>
        <v>May</v>
      </c>
      <c r="C21" s="23">
        <f t="shared" si="1"/>
        <v>20</v>
      </c>
      <c r="D21" s="23" t="str">
        <f t="shared" si="2"/>
        <v>None</v>
      </c>
      <c r="E21" s="22" t="s">
        <v>48</v>
      </c>
      <c r="F21" s="23" t="s">
        <v>39</v>
      </c>
      <c r="G21" s="24">
        <v>80.95</v>
      </c>
      <c r="K21" t="s">
        <v>43</v>
      </c>
      <c r="L21" s="26">
        <v>16349.760000000002</v>
      </c>
      <c r="Q21" s="15" t="s">
        <v>43</v>
      </c>
      <c r="R21" s="39">
        <v>16349.760000000002</v>
      </c>
    </row>
    <row r="22" spans="1:18" outlineLevel="1">
      <c r="A22" s="22">
        <v>44041</v>
      </c>
      <c r="B22" s="22" t="str">
        <f t="shared" si="0"/>
        <v>Jul</v>
      </c>
      <c r="C22" s="23">
        <f t="shared" si="1"/>
        <v>31</v>
      </c>
      <c r="D22" s="23" t="str">
        <f t="shared" si="2"/>
        <v>None</v>
      </c>
      <c r="E22" s="22" t="s">
        <v>48</v>
      </c>
      <c r="F22" s="23" t="s">
        <v>49</v>
      </c>
      <c r="G22" s="24">
        <v>306.04000000000002</v>
      </c>
      <c r="K22" t="s">
        <v>66</v>
      </c>
      <c r="L22" s="26">
        <v>3357.8499999999995</v>
      </c>
      <c r="Q22" s="15" t="s">
        <v>66</v>
      </c>
      <c r="R22" s="38">
        <v>3357.8499999999995</v>
      </c>
    </row>
    <row r="23" spans="1:18" outlineLevel="1">
      <c r="A23" s="22">
        <v>43969</v>
      </c>
      <c r="B23" s="22" t="str">
        <f t="shared" si="0"/>
        <v>May</v>
      </c>
      <c r="C23" s="23">
        <f t="shared" si="1"/>
        <v>21</v>
      </c>
      <c r="D23" s="23" t="str">
        <f t="shared" si="2"/>
        <v>None</v>
      </c>
      <c r="E23" s="22" t="s">
        <v>48</v>
      </c>
      <c r="F23" s="23" t="s">
        <v>43</v>
      </c>
      <c r="G23" s="24">
        <v>20.010000000000002</v>
      </c>
      <c r="K23" t="s">
        <v>59</v>
      </c>
      <c r="L23" s="26">
        <v>177839.15000000002</v>
      </c>
      <c r="Q23" s="15" t="s">
        <v>59</v>
      </c>
      <c r="R23" s="36">
        <v>177839.15000000002</v>
      </c>
    </row>
    <row r="24" spans="1:18">
      <c r="A24" s="22">
        <v>44012</v>
      </c>
      <c r="B24" s="22" t="str">
        <f t="shared" si="0"/>
        <v>Jun</v>
      </c>
      <c r="C24" s="23">
        <f t="shared" si="1"/>
        <v>27</v>
      </c>
      <c r="D24" s="23" t="str">
        <f t="shared" si="2"/>
        <v>None</v>
      </c>
      <c r="E24" s="22" t="s">
        <v>48</v>
      </c>
      <c r="F24" s="23" t="s">
        <v>50</v>
      </c>
      <c r="G24" s="24">
        <v>69.849999999999994</v>
      </c>
    </row>
    <row r="25" spans="1:18">
      <c r="A25" s="22">
        <v>43980</v>
      </c>
      <c r="B25" s="22" t="str">
        <f t="shared" si="0"/>
        <v>May</v>
      </c>
      <c r="C25" s="23">
        <f t="shared" si="1"/>
        <v>22</v>
      </c>
      <c r="D25" s="23" t="str">
        <f t="shared" si="2"/>
        <v>None</v>
      </c>
      <c r="E25" s="22" t="s">
        <v>38</v>
      </c>
      <c r="F25" s="23" t="s">
        <v>49</v>
      </c>
      <c r="G25" s="24">
        <v>99</v>
      </c>
      <c r="K25" s="28" t="s">
        <v>73</v>
      </c>
    </row>
    <row r="26" spans="1:18">
      <c r="A26" s="22">
        <v>43995</v>
      </c>
      <c r="B26" s="22" t="str">
        <f t="shared" si="0"/>
        <v>Jun</v>
      </c>
      <c r="C26" s="23">
        <f t="shared" si="1"/>
        <v>24</v>
      </c>
      <c r="D26" s="23" t="str">
        <f t="shared" si="2"/>
        <v>None</v>
      </c>
      <c r="E26" s="22" t="s">
        <v>38</v>
      </c>
      <c r="F26" s="23" t="s">
        <v>49</v>
      </c>
      <c r="G26" s="24">
        <v>68.39</v>
      </c>
    </row>
    <row r="27" spans="1:18">
      <c r="A27" s="22">
        <v>44028</v>
      </c>
      <c r="B27" s="22" t="str">
        <f t="shared" si="0"/>
        <v>Jul</v>
      </c>
      <c r="C27" s="23">
        <f t="shared" si="1"/>
        <v>29</v>
      </c>
      <c r="D27" s="23" t="str">
        <f t="shared" si="2"/>
        <v>None</v>
      </c>
      <c r="E27" s="22" t="s">
        <v>48</v>
      </c>
      <c r="F27" s="23" t="s">
        <v>61</v>
      </c>
      <c r="G27" s="24">
        <v>28.92</v>
      </c>
    </row>
    <row r="28" spans="1:18">
      <c r="A28" s="22">
        <v>44041</v>
      </c>
      <c r="B28" s="22" t="str">
        <f t="shared" si="0"/>
        <v>Jul</v>
      </c>
      <c r="C28" s="23">
        <f t="shared" si="1"/>
        <v>31</v>
      </c>
      <c r="D28" s="23" t="str">
        <f t="shared" si="2"/>
        <v>None</v>
      </c>
      <c r="E28" s="22" t="s">
        <v>38</v>
      </c>
      <c r="F28" s="23" t="s">
        <v>50</v>
      </c>
      <c r="G28" s="24">
        <v>46.85</v>
      </c>
    </row>
    <row r="29" spans="1:18">
      <c r="A29" s="22">
        <v>44085</v>
      </c>
      <c r="B29" s="22" t="str">
        <f t="shared" si="0"/>
        <v>Sep</v>
      </c>
      <c r="C29" s="23">
        <f t="shared" si="1"/>
        <v>37</v>
      </c>
      <c r="D29" s="23" t="str">
        <f t="shared" si="2"/>
        <v>None</v>
      </c>
      <c r="E29" s="22" t="s">
        <v>48</v>
      </c>
      <c r="F29" s="23" t="s">
        <v>56</v>
      </c>
      <c r="G29" s="24">
        <v>479.13</v>
      </c>
    </row>
    <row r="30" spans="1:18">
      <c r="A30" s="22">
        <v>43992</v>
      </c>
      <c r="B30" s="22" t="str">
        <f t="shared" si="0"/>
        <v>Jun</v>
      </c>
      <c r="C30" s="23">
        <f t="shared" si="1"/>
        <v>24</v>
      </c>
      <c r="D30" s="23" t="str">
        <f t="shared" si="2"/>
        <v>None</v>
      </c>
      <c r="E30" s="22" t="s">
        <v>48</v>
      </c>
      <c r="F30" s="23" t="s">
        <v>54</v>
      </c>
      <c r="G30" s="24">
        <v>47.35</v>
      </c>
    </row>
    <row r="31" spans="1:18">
      <c r="A31" s="22">
        <v>43969</v>
      </c>
      <c r="B31" s="22" t="str">
        <f t="shared" si="0"/>
        <v>May</v>
      </c>
      <c r="C31" s="23">
        <f t="shared" si="1"/>
        <v>21</v>
      </c>
      <c r="D31" s="23" t="str">
        <f t="shared" si="2"/>
        <v>None</v>
      </c>
      <c r="E31" s="22" t="s">
        <v>48</v>
      </c>
      <c r="F31" s="23" t="s">
        <v>58</v>
      </c>
      <c r="G31" s="24">
        <v>75.91</v>
      </c>
    </row>
    <row r="32" spans="1:18">
      <c r="A32" s="22">
        <v>44010</v>
      </c>
      <c r="B32" s="22" t="str">
        <f t="shared" si="0"/>
        <v>Jun</v>
      </c>
      <c r="C32" s="23">
        <f t="shared" si="1"/>
        <v>27</v>
      </c>
      <c r="D32" s="23" t="str">
        <f t="shared" si="2"/>
        <v>None</v>
      </c>
      <c r="E32" s="22" t="s">
        <v>48</v>
      </c>
      <c r="F32" s="23" t="s">
        <v>43</v>
      </c>
      <c r="G32" s="24">
        <v>60.4</v>
      </c>
    </row>
    <row r="33" spans="1:7">
      <c r="A33" s="22">
        <v>43996</v>
      </c>
      <c r="B33" s="22" t="str">
        <f t="shared" si="0"/>
        <v>Jun</v>
      </c>
      <c r="C33" s="23">
        <f t="shared" si="1"/>
        <v>25</v>
      </c>
      <c r="D33" s="23" t="str">
        <f t="shared" si="2"/>
        <v>None</v>
      </c>
      <c r="E33" s="22" t="s">
        <v>48</v>
      </c>
      <c r="F33" s="23" t="s">
        <v>58</v>
      </c>
      <c r="G33" s="24">
        <v>48.59</v>
      </c>
    </row>
    <row r="34" spans="1:7">
      <c r="A34" s="22">
        <v>44020</v>
      </c>
      <c r="B34" s="22" t="str">
        <f t="shared" si="0"/>
        <v>Jul</v>
      </c>
      <c r="C34" s="23">
        <f t="shared" si="1"/>
        <v>28</v>
      </c>
      <c r="D34" s="23" t="str">
        <f t="shared" si="2"/>
        <v>None</v>
      </c>
      <c r="E34" s="22" t="s">
        <v>48</v>
      </c>
      <c r="F34" s="23" t="s">
        <v>58</v>
      </c>
      <c r="G34" s="24">
        <v>23.48</v>
      </c>
    </row>
    <row r="35" spans="1:7">
      <c r="A35" s="22">
        <v>43958</v>
      </c>
      <c r="B35" s="22" t="str">
        <f t="shared" si="0"/>
        <v>May</v>
      </c>
      <c r="C35" s="23">
        <f t="shared" si="1"/>
        <v>19</v>
      </c>
      <c r="D35" s="23" t="str">
        <f t="shared" si="2"/>
        <v>None</v>
      </c>
      <c r="E35" s="22" t="s">
        <v>38</v>
      </c>
      <c r="F35" s="23" t="s">
        <v>56</v>
      </c>
      <c r="G35" s="24">
        <v>20.72</v>
      </c>
    </row>
    <row r="36" spans="1:7">
      <c r="A36" s="22">
        <v>44040</v>
      </c>
      <c r="B36" s="22" t="str">
        <f t="shared" si="0"/>
        <v>Jul</v>
      </c>
      <c r="C36" s="23">
        <f t="shared" si="1"/>
        <v>31</v>
      </c>
      <c r="D36" s="23" t="str">
        <f t="shared" si="2"/>
        <v>None</v>
      </c>
      <c r="E36" s="22" t="s">
        <v>48</v>
      </c>
      <c r="F36" s="23" t="s">
        <v>43</v>
      </c>
      <c r="G36" s="24">
        <v>60.73</v>
      </c>
    </row>
    <row r="37" spans="1:7">
      <c r="A37" s="22">
        <v>43961</v>
      </c>
      <c r="B37" s="22" t="str">
        <f t="shared" si="0"/>
        <v>May</v>
      </c>
      <c r="C37" s="23">
        <f t="shared" si="1"/>
        <v>20</v>
      </c>
      <c r="D37" s="23" t="str">
        <f t="shared" si="2"/>
        <v>None</v>
      </c>
      <c r="E37" s="22" t="s">
        <v>48</v>
      </c>
      <c r="F37" s="23" t="s">
        <v>53</v>
      </c>
      <c r="G37" s="24">
        <v>413.97</v>
      </c>
    </row>
    <row r="38" spans="1:7">
      <c r="A38" s="22">
        <v>44020</v>
      </c>
      <c r="B38" s="22" t="str">
        <f t="shared" si="0"/>
        <v>Jul</v>
      </c>
      <c r="C38" s="23">
        <f t="shared" si="1"/>
        <v>28</v>
      </c>
      <c r="D38" s="23" t="str">
        <f t="shared" si="2"/>
        <v>None</v>
      </c>
      <c r="E38" s="22" t="s">
        <v>48</v>
      </c>
      <c r="F38" s="23" t="s">
        <v>43</v>
      </c>
      <c r="G38" s="24">
        <v>40.6</v>
      </c>
    </row>
    <row r="39" spans="1:7">
      <c r="A39" s="22">
        <v>43982</v>
      </c>
      <c r="B39" s="22" t="str">
        <f t="shared" si="0"/>
        <v>May</v>
      </c>
      <c r="C39" s="23">
        <f t="shared" si="1"/>
        <v>23</v>
      </c>
      <c r="D39" s="23" t="str">
        <f t="shared" si="2"/>
        <v>None</v>
      </c>
      <c r="E39" s="22" t="s">
        <v>48</v>
      </c>
      <c r="F39" s="23" t="s">
        <v>43</v>
      </c>
      <c r="G39" s="24">
        <v>57.14</v>
      </c>
    </row>
    <row r="40" spans="1:7">
      <c r="A40" s="22">
        <v>44077</v>
      </c>
      <c r="B40" s="22" t="str">
        <f t="shared" si="0"/>
        <v>Sep</v>
      </c>
      <c r="C40" s="23">
        <f t="shared" si="1"/>
        <v>36</v>
      </c>
      <c r="D40" s="23" t="str">
        <f t="shared" si="2"/>
        <v>None</v>
      </c>
      <c r="E40" s="22" t="s">
        <v>45</v>
      </c>
      <c r="F40" s="23" t="s">
        <v>61</v>
      </c>
      <c r="G40" s="24">
        <v>83.12</v>
      </c>
    </row>
    <row r="41" spans="1:7">
      <c r="A41" s="22">
        <v>44030</v>
      </c>
      <c r="B41" s="22" t="str">
        <f t="shared" si="0"/>
        <v>Jul</v>
      </c>
      <c r="C41" s="23">
        <f t="shared" si="1"/>
        <v>29</v>
      </c>
      <c r="D41" s="23" t="str">
        <f t="shared" si="2"/>
        <v>None</v>
      </c>
      <c r="E41" s="22" t="s">
        <v>45</v>
      </c>
      <c r="F41" s="23" t="s">
        <v>46</v>
      </c>
      <c r="G41" s="24">
        <v>72.02</v>
      </c>
    </row>
    <row r="42" spans="1:7">
      <c r="A42" s="22">
        <v>44086</v>
      </c>
      <c r="B42" s="22" t="str">
        <f t="shared" si="0"/>
        <v>Sep</v>
      </c>
      <c r="C42" s="23">
        <f t="shared" si="1"/>
        <v>37</v>
      </c>
      <c r="D42" s="23" t="str">
        <f t="shared" si="2"/>
        <v>None</v>
      </c>
      <c r="E42" s="22" t="s">
        <v>45</v>
      </c>
      <c r="F42" s="23" t="s">
        <v>56</v>
      </c>
      <c r="G42" s="24">
        <v>80.27</v>
      </c>
    </row>
    <row r="43" spans="1:7">
      <c r="A43" s="22">
        <v>44080</v>
      </c>
      <c r="B43" s="22" t="str">
        <f t="shared" si="0"/>
        <v>Sep</v>
      </c>
      <c r="C43" s="23">
        <f t="shared" si="1"/>
        <v>37</v>
      </c>
      <c r="D43" s="23" t="str">
        <f t="shared" si="2"/>
        <v>None</v>
      </c>
      <c r="E43" s="22" t="s">
        <v>45</v>
      </c>
      <c r="F43" s="23" t="s">
        <v>43</v>
      </c>
      <c r="G43" s="24">
        <v>60.95</v>
      </c>
    </row>
    <row r="44" spans="1:7">
      <c r="A44" s="22">
        <v>43962</v>
      </c>
      <c r="B44" s="22" t="str">
        <f t="shared" si="0"/>
        <v>May</v>
      </c>
      <c r="C44" s="23">
        <f t="shared" si="1"/>
        <v>20</v>
      </c>
      <c r="D44" s="23" t="str">
        <f t="shared" si="2"/>
        <v>None</v>
      </c>
      <c r="E44" s="22" t="s">
        <v>38</v>
      </c>
      <c r="F44" s="23" t="s">
        <v>50</v>
      </c>
      <c r="G44" s="24">
        <v>23.07</v>
      </c>
    </row>
    <row r="45" spans="1:7">
      <c r="A45" s="22">
        <v>43995</v>
      </c>
      <c r="B45" s="22" t="str">
        <f t="shared" si="0"/>
        <v>Jun</v>
      </c>
      <c r="C45" s="23">
        <f t="shared" si="1"/>
        <v>24</v>
      </c>
      <c r="D45" s="23" t="str">
        <f t="shared" si="2"/>
        <v>None</v>
      </c>
      <c r="E45" s="22" t="s">
        <v>38</v>
      </c>
      <c r="F45" s="23" t="s">
        <v>43</v>
      </c>
      <c r="G45" s="24">
        <v>60.63</v>
      </c>
    </row>
    <row r="46" spans="1:7">
      <c r="A46" s="22">
        <v>44026</v>
      </c>
      <c r="B46" s="22" t="str">
        <f t="shared" si="0"/>
        <v>Jul</v>
      </c>
      <c r="C46" s="23">
        <f t="shared" si="1"/>
        <v>29</v>
      </c>
      <c r="D46" s="23" t="str">
        <f t="shared" si="2"/>
        <v>None</v>
      </c>
      <c r="E46" s="22" t="s">
        <v>48</v>
      </c>
      <c r="F46" s="23" t="s">
        <v>56</v>
      </c>
      <c r="G46" s="24">
        <v>40.43</v>
      </c>
    </row>
    <row r="47" spans="1:7">
      <c r="A47" s="22">
        <v>44039</v>
      </c>
      <c r="B47" s="22" t="str">
        <f t="shared" si="0"/>
        <v>Jul</v>
      </c>
      <c r="C47" s="23">
        <f t="shared" si="1"/>
        <v>31</v>
      </c>
      <c r="D47" s="23" t="str">
        <f t="shared" si="2"/>
        <v>None</v>
      </c>
      <c r="E47" s="22" t="s">
        <v>38</v>
      </c>
      <c r="F47" s="23" t="s">
        <v>43</v>
      </c>
      <c r="G47" s="24">
        <v>40.340000000000003</v>
      </c>
    </row>
    <row r="48" spans="1:7">
      <c r="A48" s="22">
        <v>44026</v>
      </c>
      <c r="B48" s="22" t="str">
        <f t="shared" si="0"/>
        <v>Jul</v>
      </c>
      <c r="C48" s="23">
        <f t="shared" si="1"/>
        <v>29</v>
      </c>
      <c r="D48" s="23" t="str">
        <f t="shared" si="2"/>
        <v>None</v>
      </c>
      <c r="E48" s="22" t="s">
        <v>38</v>
      </c>
      <c r="F48" s="23" t="s">
        <v>43</v>
      </c>
      <c r="G48" s="24">
        <v>19.05</v>
      </c>
    </row>
    <row r="49" spans="1:7">
      <c r="A49" s="22">
        <v>43969</v>
      </c>
      <c r="B49" s="22" t="str">
        <f t="shared" si="0"/>
        <v>May</v>
      </c>
      <c r="C49" s="23">
        <f t="shared" si="1"/>
        <v>21</v>
      </c>
      <c r="D49" s="23" t="str">
        <f t="shared" si="2"/>
        <v>None</v>
      </c>
      <c r="E49" s="22" t="s">
        <v>45</v>
      </c>
      <c r="F49" s="23" t="s">
        <v>43</v>
      </c>
      <c r="G49" s="24">
        <v>40.36</v>
      </c>
    </row>
    <row r="50" spans="1:7">
      <c r="A50" s="22">
        <v>44009</v>
      </c>
      <c r="B50" s="22" t="str">
        <f t="shared" si="0"/>
        <v>Jun</v>
      </c>
      <c r="C50" s="23">
        <f t="shared" si="1"/>
        <v>26</v>
      </c>
      <c r="D50" s="23" t="str">
        <f t="shared" si="2"/>
        <v>None</v>
      </c>
      <c r="E50" s="22" t="s">
        <v>48</v>
      </c>
      <c r="F50" s="23" t="s">
        <v>53</v>
      </c>
      <c r="G50" s="24">
        <v>90.41</v>
      </c>
    </row>
    <row r="51" spans="1:7">
      <c r="A51" s="22">
        <v>44081</v>
      </c>
      <c r="B51" s="22" t="str">
        <f t="shared" si="0"/>
        <v>Sep</v>
      </c>
      <c r="C51" s="23">
        <f t="shared" si="1"/>
        <v>37</v>
      </c>
      <c r="D51" s="23" t="str">
        <f t="shared" si="2"/>
        <v>None</v>
      </c>
      <c r="E51" s="22" t="s">
        <v>45</v>
      </c>
      <c r="F51" s="23" t="s">
        <v>50</v>
      </c>
      <c r="G51" s="24">
        <v>23.46</v>
      </c>
    </row>
    <row r="52" spans="1:7">
      <c r="A52" s="22">
        <v>44036</v>
      </c>
      <c r="B52" s="22" t="str">
        <f t="shared" si="0"/>
        <v>Jul</v>
      </c>
      <c r="C52" s="23">
        <f t="shared" si="1"/>
        <v>30</v>
      </c>
      <c r="D52" s="23" t="str">
        <f t="shared" si="2"/>
        <v>None</v>
      </c>
      <c r="E52" s="22" t="s">
        <v>48</v>
      </c>
      <c r="F52" s="23" t="s">
        <v>46</v>
      </c>
      <c r="G52" s="24">
        <v>46.27</v>
      </c>
    </row>
    <row r="53" spans="1:7">
      <c r="A53" s="22">
        <v>44091</v>
      </c>
      <c r="B53" s="22" t="str">
        <f t="shared" si="0"/>
        <v>Sep</v>
      </c>
      <c r="C53" s="23">
        <f t="shared" si="1"/>
        <v>38</v>
      </c>
      <c r="D53" s="23" t="str">
        <f t="shared" si="2"/>
        <v>None</v>
      </c>
      <c r="E53" s="22" t="s">
        <v>38</v>
      </c>
      <c r="F53" s="23" t="s">
        <v>61</v>
      </c>
      <c r="G53" s="24">
        <v>83.46</v>
      </c>
    </row>
    <row r="54" spans="1:7">
      <c r="A54" s="22">
        <v>43991</v>
      </c>
      <c r="B54" s="22" t="str">
        <f t="shared" si="0"/>
        <v>Jun</v>
      </c>
      <c r="C54" s="23">
        <f t="shared" si="1"/>
        <v>24</v>
      </c>
      <c r="D54" s="23" t="str">
        <f t="shared" si="2"/>
        <v>None</v>
      </c>
      <c r="E54" s="22" t="s">
        <v>48</v>
      </c>
      <c r="F54" s="23" t="s">
        <v>58</v>
      </c>
      <c r="G54" s="24">
        <v>50.34</v>
      </c>
    </row>
    <row r="55" spans="1:7">
      <c r="A55" s="22">
        <v>44033</v>
      </c>
      <c r="B55" s="22" t="str">
        <f t="shared" si="0"/>
        <v>Jul</v>
      </c>
      <c r="C55" s="23">
        <f t="shared" si="1"/>
        <v>30</v>
      </c>
      <c r="D55" s="23" t="str">
        <f t="shared" si="2"/>
        <v>None</v>
      </c>
      <c r="E55" s="22" t="s">
        <v>38</v>
      </c>
      <c r="F55" s="23" t="s">
        <v>57</v>
      </c>
      <c r="G55" s="24">
        <v>46.37</v>
      </c>
    </row>
    <row r="56" spans="1:7">
      <c r="A56" s="22">
        <v>43977</v>
      </c>
      <c r="B56" s="22" t="str">
        <f t="shared" si="0"/>
        <v>May</v>
      </c>
      <c r="C56" s="23">
        <f t="shared" si="1"/>
        <v>22</v>
      </c>
      <c r="D56" s="23" t="str">
        <f t="shared" si="2"/>
        <v>None</v>
      </c>
      <c r="E56" s="22" t="s">
        <v>48</v>
      </c>
      <c r="F56" s="23" t="s">
        <v>50</v>
      </c>
      <c r="G56" s="24">
        <v>23.79</v>
      </c>
    </row>
    <row r="57" spans="1:7">
      <c r="A57" s="22">
        <v>44037</v>
      </c>
      <c r="B57" s="22" t="str">
        <f t="shared" si="0"/>
        <v>Jul</v>
      </c>
      <c r="C57" s="23">
        <f t="shared" si="1"/>
        <v>30</v>
      </c>
      <c r="D57" s="23" t="str">
        <f t="shared" si="2"/>
        <v>None</v>
      </c>
      <c r="E57" s="22" t="s">
        <v>48</v>
      </c>
      <c r="F57" s="23" t="s">
        <v>61</v>
      </c>
      <c r="G57" s="24">
        <v>28.04</v>
      </c>
    </row>
    <row r="58" spans="1:7">
      <c r="A58" s="22">
        <v>43972</v>
      </c>
      <c r="B58" s="22" t="str">
        <f t="shared" si="0"/>
        <v>May</v>
      </c>
      <c r="C58" s="23">
        <f t="shared" si="1"/>
        <v>21</v>
      </c>
      <c r="D58" s="23" t="str">
        <f t="shared" si="2"/>
        <v>None</v>
      </c>
      <c r="E58" s="22" t="s">
        <v>48</v>
      </c>
      <c r="F58" s="23" t="s">
        <v>46</v>
      </c>
      <c r="G58" s="24">
        <v>251.68</v>
      </c>
    </row>
    <row r="59" spans="1:7">
      <c r="A59" s="22">
        <v>44006</v>
      </c>
      <c r="B59" s="22" t="str">
        <f t="shared" si="0"/>
        <v>Jun</v>
      </c>
      <c r="C59" s="23">
        <f t="shared" si="1"/>
        <v>26</v>
      </c>
      <c r="D59" s="23" t="str">
        <f t="shared" si="2"/>
        <v>None</v>
      </c>
      <c r="E59" s="22" t="s">
        <v>48</v>
      </c>
      <c r="F59" s="23" t="s">
        <v>49</v>
      </c>
      <c r="G59" s="24">
        <v>68.900000000000006</v>
      </c>
    </row>
    <row r="60" spans="1:7">
      <c r="A60" s="22">
        <v>44084</v>
      </c>
      <c r="B60" s="22" t="str">
        <f t="shared" si="0"/>
        <v>Sep</v>
      </c>
      <c r="C60" s="23">
        <f t="shared" si="1"/>
        <v>37</v>
      </c>
      <c r="D60" s="23" t="str">
        <f t="shared" si="2"/>
        <v>None</v>
      </c>
      <c r="E60" s="22" t="s">
        <v>38</v>
      </c>
      <c r="F60" s="23" t="s">
        <v>39</v>
      </c>
      <c r="G60" s="24">
        <v>160.76</v>
      </c>
    </row>
    <row r="61" spans="1:7">
      <c r="A61" s="22">
        <v>44079</v>
      </c>
      <c r="B61" s="22" t="str">
        <f t="shared" si="0"/>
        <v>Sep</v>
      </c>
      <c r="C61" s="23">
        <f t="shared" si="1"/>
        <v>36</v>
      </c>
      <c r="D61" s="23" t="str">
        <f t="shared" si="2"/>
        <v>None</v>
      </c>
      <c r="E61" s="22" t="s">
        <v>48</v>
      </c>
      <c r="F61" s="23" t="s">
        <v>43</v>
      </c>
      <c r="G61" s="24">
        <v>60.3</v>
      </c>
    </row>
    <row r="62" spans="1:7">
      <c r="A62" s="22">
        <v>44009</v>
      </c>
      <c r="B62" s="22" t="str">
        <f t="shared" si="0"/>
        <v>Jun</v>
      </c>
      <c r="C62" s="23">
        <f t="shared" si="1"/>
        <v>26</v>
      </c>
      <c r="D62" s="23" t="str">
        <f t="shared" si="2"/>
        <v>None</v>
      </c>
      <c r="E62" s="22" t="s">
        <v>48</v>
      </c>
      <c r="F62" s="23" t="s">
        <v>58</v>
      </c>
      <c r="G62" s="24">
        <v>50.12</v>
      </c>
    </row>
    <row r="63" spans="1:7">
      <c r="A63" s="22">
        <v>44011</v>
      </c>
      <c r="B63" s="22" t="str">
        <f t="shared" si="0"/>
        <v>Jun</v>
      </c>
      <c r="C63" s="23">
        <f t="shared" si="1"/>
        <v>27</v>
      </c>
      <c r="D63" s="23" t="str">
        <f t="shared" si="2"/>
        <v>None</v>
      </c>
      <c r="E63" s="22" t="s">
        <v>38</v>
      </c>
      <c r="F63" s="23" t="s">
        <v>61</v>
      </c>
      <c r="G63" s="24">
        <v>470.63</v>
      </c>
    </row>
    <row r="64" spans="1:7">
      <c r="A64" s="22">
        <v>43977</v>
      </c>
      <c r="B64" s="22" t="str">
        <f t="shared" si="0"/>
        <v>May</v>
      </c>
      <c r="C64" s="23">
        <f t="shared" si="1"/>
        <v>22</v>
      </c>
      <c r="D64" s="23" t="str">
        <f t="shared" si="2"/>
        <v>None</v>
      </c>
      <c r="E64" s="22" t="s">
        <v>45</v>
      </c>
      <c r="F64" s="23" t="s">
        <v>49</v>
      </c>
      <c r="G64" s="24">
        <v>68.45</v>
      </c>
    </row>
    <row r="65" spans="1:7">
      <c r="A65" s="22">
        <v>44096</v>
      </c>
      <c r="B65" s="22" t="str">
        <f t="shared" si="0"/>
        <v>Sep</v>
      </c>
      <c r="C65" s="23">
        <f t="shared" si="1"/>
        <v>39</v>
      </c>
      <c r="D65" s="23" t="str">
        <f t="shared" si="2"/>
        <v>None</v>
      </c>
      <c r="E65" s="22" t="s">
        <v>38</v>
      </c>
      <c r="F65" s="23" t="s">
        <v>58</v>
      </c>
      <c r="G65" s="24">
        <v>342.28</v>
      </c>
    </row>
    <row r="66" spans="1:7">
      <c r="A66" s="22">
        <v>44103</v>
      </c>
      <c r="B66" s="22" t="str">
        <f t="shared" si="0"/>
        <v>Sep</v>
      </c>
      <c r="C66" s="23">
        <f t="shared" si="1"/>
        <v>40</v>
      </c>
      <c r="D66" s="23" t="str">
        <f t="shared" si="2"/>
        <v>None</v>
      </c>
      <c r="E66" s="22" t="s">
        <v>38</v>
      </c>
      <c r="F66" s="23" t="s">
        <v>53</v>
      </c>
      <c r="G66" s="24">
        <v>29.19</v>
      </c>
    </row>
    <row r="67" spans="1:7">
      <c r="A67" s="22">
        <v>44020</v>
      </c>
      <c r="B67" s="22" t="str">
        <f t="shared" si="0"/>
        <v>Jul</v>
      </c>
      <c r="C67" s="23">
        <f t="shared" si="1"/>
        <v>28</v>
      </c>
      <c r="D67" s="23" t="str">
        <f t="shared" si="2"/>
        <v>None</v>
      </c>
      <c r="E67" s="22" t="s">
        <v>38</v>
      </c>
      <c r="F67" s="23" t="s">
        <v>57</v>
      </c>
      <c r="G67" s="24">
        <v>46.92</v>
      </c>
    </row>
    <row r="68" spans="1:7">
      <c r="A68" s="22">
        <v>44083</v>
      </c>
      <c r="B68" s="22" t="str">
        <f t="shared" si="0"/>
        <v>Sep</v>
      </c>
      <c r="C68" s="23">
        <f t="shared" si="1"/>
        <v>37</v>
      </c>
      <c r="D68" s="23" t="str">
        <f t="shared" si="2"/>
        <v>None</v>
      </c>
      <c r="E68" s="22" t="s">
        <v>48</v>
      </c>
      <c r="F68" s="23" t="s">
        <v>57</v>
      </c>
      <c r="G68" s="24">
        <v>23.44</v>
      </c>
    </row>
    <row r="69" spans="1:7">
      <c r="A69" s="22">
        <v>44039</v>
      </c>
      <c r="B69" s="22" t="str">
        <f t="shared" ref="B69:B132" si="3">TEXT(A69,"mmm")</f>
        <v>Jul</v>
      </c>
      <c r="C69" s="23">
        <f t="shared" ref="C69:C132" si="4">WEEKNUM(A69)</f>
        <v>31</v>
      </c>
      <c r="D69" s="23" t="str">
        <f t="shared" ref="D69:D132" si="5">IFERROR(VLOOKUP(C69,$AV$6:$AW$13,2,0),"None")</f>
        <v>None</v>
      </c>
      <c r="E69" s="22" t="s">
        <v>38</v>
      </c>
      <c r="F69" s="23" t="s">
        <v>58</v>
      </c>
      <c r="G69" s="24">
        <v>48.2</v>
      </c>
    </row>
    <row r="70" spans="1:7">
      <c r="A70" s="22">
        <v>44099</v>
      </c>
      <c r="B70" s="22" t="str">
        <f t="shared" si="3"/>
        <v>Sep</v>
      </c>
      <c r="C70" s="23">
        <f t="shared" si="4"/>
        <v>39</v>
      </c>
      <c r="D70" s="23" t="str">
        <f t="shared" si="5"/>
        <v>None</v>
      </c>
      <c r="E70" s="22" t="s">
        <v>48</v>
      </c>
      <c r="F70" s="23" t="s">
        <v>66</v>
      </c>
      <c r="G70" s="24">
        <v>57.84</v>
      </c>
    </row>
    <row r="71" spans="1:7">
      <c r="A71" s="22">
        <v>43966</v>
      </c>
      <c r="B71" s="22" t="str">
        <f t="shared" si="3"/>
        <v>May</v>
      </c>
      <c r="C71" s="23">
        <f t="shared" si="4"/>
        <v>20</v>
      </c>
      <c r="D71" s="23" t="str">
        <f t="shared" si="5"/>
        <v>None</v>
      </c>
      <c r="E71" s="22" t="s">
        <v>48</v>
      </c>
      <c r="F71" s="23" t="s">
        <v>56</v>
      </c>
      <c r="G71" s="24">
        <v>42.01</v>
      </c>
    </row>
    <row r="72" spans="1:7">
      <c r="A72" s="22">
        <v>44080</v>
      </c>
      <c r="B72" s="22" t="str">
        <f t="shared" si="3"/>
        <v>Sep</v>
      </c>
      <c r="C72" s="23">
        <f t="shared" si="4"/>
        <v>37</v>
      </c>
      <c r="D72" s="23" t="str">
        <f t="shared" si="5"/>
        <v>None</v>
      </c>
      <c r="E72" s="22" t="s">
        <v>48</v>
      </c>
      <c r="F72" s="23" t="s">
        <v>43</v>
      </c>
      <c r="G72" s="24">
        <v>40.049999999999997</v>
      </c>
    </row>
    <row r="73" spans="1:7">
      <c r="A73" s="22">
        <v>44033</v>
      </c>
      <c r="B73" s="22" t="str">
        <f t="shared" si="3"/>
        <v>Jul</v>
      </c>
      <c r="C73" s="23">
        <f t="shared" si="4"/>
        <v>30</v>
      </c>
      <c r="D73" s="23" t="str">
        <f t="shared" si="5"/>
        <v>None</v>
      </c>
      <c r="E73" s="22" t="s">
        <v>45</v>
      </c>
      <c r="F73" s="23" t="s">
        <v>57</v>
      </c>
      <c r="G73" s="24">
        <v>23.92</v>
      </c>
    </row>
    <row r="74" spans="1:7">
      <c r="A74" s="22">
        <v>44036</v>
      </c>
      <c r="B74" s="22" t="str">
        <f t="shared" si="3"/>
        <v>Jul</v>
      </c>
      <c r="C74" s="23">
        <f t="shared" si="4"/>
        <v>30</v>
      </c>
      <c r="D74" s="23" t="str">
        <f t="shared" si="5"/>
        <v>None</v>
      </c>
      <c r="E74" s="22" t="s">
        <v>45</v>
      </c>
      <c r="F74" s="23" t="s">
        <v>50</v>
      </c>
      <c r="G74" s="24">
        <v>92.84</v>
      </c>
    </row>
    <row r="75" spans="1:7">
      <c r="A75" s="22">
        <v>44032</v>
      </c>
      <c r="B75" s="22" t="str">
        <f t="shared" si="3"/>
        <v>Jul</v>
      </c>
      <c r="C75" s="23">
        <f t="shared" si="4"/>
        <v>30</v>
      </c>
      <c r="D75" s="23" t="str">
        <f t="shared" si="5"/>
        <v>None</v>
      </c>
      <c r="E75" s="22" t="s">
        <v>38</v>
      </c>
      <c r="F75" s="23" t="s">
        <v>57</v>
      </c>
      <c r="G75" s="24">
        <v>69.709999999999994</v>
      </c>
    </row>
    <row r="76" spans="1:7">
      <c r="A76" s="22">
        <v>44097</v>
      </c>
      <c r="B76" s="22" t="str">
        <f t="shared" si="3"/>
        <v>Sep</v>
      </c>
      <c r="C76" s="23">
        <f t="shared" si="4"/>
        <v>39</v>
      </c>
      <c r="D76" s="23" t="str">
        <f t="shared" si="5"/>
        <v>None</v>
      </c>
      <c r="E76" s="22" t="s">
        <v>45</v>
      </c>
      <c r="F76" s="23" t="s">
        <v>49</v>
      </c>
      <c r="G76" s="24">
        <v>66.22</v>
      </c>
    </row>
    <row r="77" spans="1:7">
      <c r="A77" s="22">
        <v>44013</v>
      </c>
      <c r="B77" s="22" t="str">
        <f t="shared" si="3"/>
        <v>Jul</v>
      </c>
      <c r="C77" s="23">
        <f t="shared" si="4"/>
        <v>27</v>
      </c>
      <c r="D77" s="23" t="str">
        <f t="shared" si="5"/>
        <v>None</v>
      </c>
      <c r="E77" s="22" t="s">
        <v>38</v>
      </c>
      <c r="F77" s="23" t="s">
        <v>58</v>
      </c>
      <c r="G77" s="24">
        <v>24.03</v>
      </c>
    </row>
    <row r="78" spans="1:7">
      <c r="A78" s="22">
        <v>44020</v>
      </c>
      <c r="B78" s="22" t="str">
        <f t="shared" si="3"/>
        <v>Jul</v>
      </c>
      <c r="C78" s="23">
        <f t="shared" si="4"/>
        <v>28</v>
      </c>
      <c r="D78" s="23" t="str">
        <f t="shared" si="5"/>
        <v>None</v>
      </c>
      <c r="E78" s="22" t="s">
        <v>48</v>
      </c>
      <c r="F78" s="23" t="s">
        <v>61</v>
      </c>
      <c r="G78" s="24">
        <v>55.43</v>
      </c>
    </row>
    <row r="79" spans="1:7">
      <c r="A79" s="22">
        <v>44093</v>
      </c>
      <c r="B79" s="22" t="str">
        <f t="shared" si="3"/>
        <v>Sep</v>
      </c>
      <c r="C79" s="23">
        <f t="shared" si="4"/>
        <v>38</v>
      </c>
      <c r="D79" s="23" t="str">
        <f t="shared" si="5"/>
        <v>None</v>
      </c>
      <c r="E79" s="22" t="s">
        <v>38</v>
      </c>
      <c r="F79" s="23" t="s">
        <v>54</v>
      </c>
      <c r="G79" s="24">
        <v>71.44</v>
      </c>
    </row>
    <row r="80" spans="1:7">
      <c r="A80" s="22">
        <v>43956</v>
      </c>
      <c r="B80" s="22" t="str">
        <f t="shared" si="3"/>
        <v>May</v>
      </c>
      <c r="C80" s="23">
        <f t="shared" si="4"/>
        <v>19</v>
      </c>
      <c r="D80" s="23" t="str">
        <f t="shared" si="5"/>
        <v>None</v>
      </c>
      <c r="E80" s="22" t="s">
        <v>38</v>
      </c>
      <c r="F80" s="23" t="s">
        <v>50</v>
      </c>
      <c r="G80" s="24">
        <v>22.34</v>
      </c>
    </row>
    <row r="81" spans="1:7">
      <c r="A81" s="22">
        <v>44076</v>
      </c>
      <c r="B81" s="22" t="str">
        <f t="shared" si="3"/>
        <v>Sep</v>
      </c>
      <c r="C81" s="23">
        <f t="shared" si="4"/>
        <v>36</v>
      </c>
      <c r="D81" s="23" t="str">
        <f t="shared" si="5"/>
        <v>None</v>
      </c>
      <c r="E81" s="22" t="s">
        <v>48</v>
      </c>
      <c r="F81" s="23" t="s">
        <v>50</v>
      </c>
      <c r="G81" s="24">
        <v>46.86</v>
      </c>
    </row>
    <row r="82" spans="1:7">
      <c r="A82" s="22">
        <v>43980</v>
      </c>
      <c r="B82" s="22" t="str">
        <f t="shared" si="3"/>
        <v>May</v>
      </c>
      <c r="C82" s="23">
        <f t="shared" si="4"/>
        <v>22</v>
      </c>
      <c r="D82" s="23" t="str">
        <f t="shared" si="5"/>
        <v>None</v>
      </c>
      <c r="E82" s="22" t="s">
        <v>48</v>
      </c>
      <c r="F82" s="23" t="s">
        <v>53</v>
      </c>
      <c r="G82" s="24">
        <v>203.87</v>
      </c>
    </row>
    <row r="83" spans="1:7">
      <c r="A83" s="22">
        <v>44007</v>
      </c>
      <c r="B83" s="22" t="str">
        <f t="shared" si="3"/>
        <v>Jun</v>
      </c>
      <c r="C83" s="23">
        <f t="shared" si="4"/>
        <v>26</v>
      </c>
      <c r="D83" s="23" t="str">
        <f t="shared" si="5"/>
        <v>None</v>
      </c>
      <c r="E83" s="22" t="s">
        <v>48</v>
      </c>
      <c r="F83" s="23" t="s">
        <v>57</v>
      </c>
      <c r="G83" s="24">
        <v>66.62</v>
      </c>
    </row>
    <row r="84" spans="1:7">
      <c r="A84" s="22">
        <v>44097</v>
      </c>
      <c r="B84" s="22" t="str">
        <f t="shared" si="3"/>
        <v>Sep</v>
      </c>
      <c r="C84" s="23">
        <f t="shared" si="4"/>
        <v>39</v>
      </c>
      <c r="D84" s="23" t="str">
        <f t="shared" si="5"/>
        <v>None</v>
      </c>
      <c r="E84" s="22" t="s">
        <v>45</v>
      </c>
      <c r="F84" s="23" t="s">
        <v>61</v>
      </c>
      <c r="G84" s="24">
        <v>27.14</v>
      </c>
    </row>
    <row r="85" spans="1:7">
      <c r="A85" s="22">
        <v>43990</v>
      </c>
      <c r="B85" s="22" t="str">
        <f t="shared" si="3"/>
        <v>Jun</v>
      </c>
      <c r="C85" s="23">
        <f t="shared" si="4"/>
        <v>24</v>
      </c>
      <c r="D85" s="23" t="str">
        <f t="shared" si="5"/>
        <v>None</v>
      </c>
      <c r="E85" s="22" t="s">
        <v>38</v>
      </c>
      <c r="F85" s="23" t="s">
        <v>50</v>
      </c>
      <c r="G85" s="24">
        <v>521.16999999999996</v>
      </c>
    </row>
    <row r="86" spans="1:7">
      <c r="A86" s="22">
        <v>43966</v>
      </c>
      <c r="B86" s="22" t="str">
        <f t="shared" si="3"/>
        <v>May</v>
      </c>
      <c r="C86" s="23">
        <f t="shared" si="4"/>
        <v>20</v>
      </c>
      <c r="D86" s="23" t="str">
        <f t="shared" si="5"/>
        <v>None</v>
      </c>
      <c r="E86" s="22" t="s">
        <v>38</v>
      </c>
      <c r="F86" s="23" t="s">
        <v>43</v>
      </c>
      <c r="G86" s="24">
        <v>379.16</v>
      </c>
    </row>
    <row r="87" spans="1:7">
      <c r="A87" s="22">
        <v>43952</v>
      </c>
      <c r="B87" s="22" t="str">
        <f t="shared" si="3"/>
        <v>May</v>
      </c>
      <c r="C87" s="23">
        <f t="shared" si="4"/>
        <v>18</v>
      </c>
      <c r="D87" s="23" t="str">
        <f t="shared" si="5"/>
        <v>None</v>
      </c>
      <c r="E87" s="22" t="s">
        <v>38</v>
      </c>
      <c r="F87" s="23" t="s">
        <v>43</v>
      </c>
      <c r="G87" s="24">
        <v>40.97</v>
      </c>
    </row>
    <row r="88" spans="1:7">
      <c r="A88" s="22">
        <v>44084</v>
      </c>
      <c r="B88" s="22" t="str">
        <f t="shared" si="3"/>
        <v>Sep</v>
      </c>
      <c r="C88" s="23">
        <f t="shared" si="4"/>
        <v>37</v>
      </c>
      <c r="D88" s="23" t="str">
        <f t="shared" si="5"/>
        <v>None</v>
      </c>
      <c r="E88" s="22" t="s">
        <v>48</v>
      </c>
      <c r="F88" s="23" t="s">
        <v>49</v>
      </c>
      <c r="G88" s="24">
        <v>102.52</v>
      </c>
    </row>
    <row r="89" spans="1:7">
      <c r="A89" s="22">
        <v>44021</v>
      </c>
      <c r="B89" s="22" t="str">
        <f t="shared" si="3"/>
        <v>Jul</v>
      </c>
      <c r="C89" s="23">
        <f t="shared" si="4"/>
        <v>28</v>
      </c>
      <c r="D89" s="23" t="str">
        <f t="shared" si="5"/>
        <v>None</v>
      </c>
      <c r="E89" s="22" t="s">
        <v>48</v>
      </c>
      <c r="F89" s="23" t="s">
        <v>49</v>
      </c>
      <c r="G89" s="24">
        <v>33.61</v>
      </c>
    </row>
    <row r="90" spans="1:7">
      <c r="A90" s="22">
        <v>44098</v>
      </c>
      <c r="B90" s="22" t="str">
        <f t="shared" si="3"/>
        <v>Sep</v>
      </c>
      <c r="C90" s="23">
        <f t="shared" si="4"/>
        <v>39</v>
      </c>
      <c r="D90" s="23" t="str">
        <f t="shared" si="5"/>
        <v>None</v>
      </c>
      <c r="E90" s="22" t="s">
        <v>48</v>
      </c>
      <c r="F90" s="23" t="s">
        <v>49</v>
      </c>
      <c r="G90" s="24">
        <v>99.11</v>
      </c>
    </row>
    <row r="91" spans="1:7">
      <c r="A91" s="22">
        <v>44007</v>
      </c>
      <c r="B91" s="22" t="str">
        <f t="shared" si="3"/>
        <v>Jun</v>
      </c>
      <c r="C91" s="23">
        <f t="shared" si="4"/>
        <v>26</v>
      </c>
      <c r="D91" s="23" t="str">
        <f t="shared" si="5"/>
        <v>None</v>
      </c>
      <c r="E91" s="22" t="s">
        <v>38</v>
      </c>
      <c r="F91" s="23" t="s">
        <v>43</v>
      </c>
      <c r="G91" s="24">
        <v>57.17</v>
      </c>
    </row>
    <row r="92" spans="1:7">
      <c r="A92" s="22">
        <v>44007</v>
      </c>
      <c r="B92" s="22" t="str">
        <f t="shared" si="3"/>
        <v>Jun</v>
      </c>
      <c r="C92" s="23">
        <f t="shared" si="4"/>
        <v>26</v>
      </c>
      <c r="D92" s="23" t="str">
        <f t="shared" si="5"/>
        <v>None</v>
      </c>
      <c r="E92" s="22" t="s">
        <v>38</v>
      </c>
      <c r="F92" s="23" t="s">
        <v>46</v>
      </c>
      <c r="G92" s="24">
        <v>24.05</v>
      </c>
    </row>
    <row r="93" spans="1:7">
      <c r="A93" s="22">
        <v>44088</v>
      </c>
      <c r="B93" s="22" t="str">
        <f t="shared" si="3"/>
        <v>Sep</v>
      </c>
      <c r="C93" s="23">
        <f t="shared" si="4"/>
        <v>38</v>
      </c>
      <c r="D93" s="23" t="str">
        <f t="shared" si="5"/>
        <v>None</v>
      </c>
      <c r="E93" s="22" t="s">
        <v>48</v>
      </c>
      <c r="F93" s="23" t="s">
        <v>57</v>
      </c>
      <c r="G93" s="24">
        <v>69.400000000000006</v>
      </c>
    </row>
    <row r="94" spans="1:7">
      <c r="A94" s="22">
        <v>43994</v>
      </c>
      <c r="B94" s="22" t="str">
        <f t="shared" si="3"/>
        <v>Jun</v>
      </c>
      <c r="C94" s="23">
        <f t="shared" si="4"/>
        <v>24</v>
      </c>
      <c r="D94" s="23" t="str">
        <f t="shared" si="5"/>
        <v>None</v>
      </c>
      <c r="E94" s="22" t="s">
        <v>48</v>
      </c>
      <c r="F94" s="23" t="s">
        <v>49</v>
      </c>
      <c r="G94" s="24">
        <v>32.81</v>
      </c>
    </row>
    <row r="95" spans="1:7">
      <c r="A95" s="22">
        <v>44032</v>
      </c>
      <c r="B95" s="22" t="str">
        <f t="shared" si="3"/>
        <v>Jul</v>
      </c>
      <c r="C95" s="23">
        <f t="shared" si="4"/>
        <v>30</v>
      </c>
      <c r="D95" s="23" t="str">
        <f t="shared" si="5"/>
        <v>None</v>
      </c>
      <c r="E95" s="22" t="s">
        <v>38</v>
      </c>
      <c r="F95" s="23" t="s">
        <v>61</v>
      </c>
      <c r="G95" s="24">
        <v>549.70000000000005</v>
      </c>
    </row>
    <row r="96" spans="1:7">
      <c r="A96" s="22">
        <v>43983</v>
      </c>
      <c r="B96" s="22" t="str">
        <f t="shared" si="3"/>
        <v>Jun</v>
      </c>
      <c r="C96" s="23">
        <f t="shared" si="4"/>
        <v>23</v>
      </c>
      <c r="D96" s="23" t="str">
        <f t="shared" si="5"/>
        <v>None</v>
      </c>
      <c r="E96" s="22" t="s">
        <v>38</v>
      </c>
      <c r="F96" s="23" t="s">
        <v>54</v>
      </c>
      <c r="G96" s="24">
        <v>45.9</v>
      </c>
    </row>
    <row r="97" spans="1:7">
      <c r="A97" s="22">
        <v>44075</v>
      </c>
      <c r="B97" s="22" t="str">
        <f t="shared" si="3"/>
        <v>Sep</v>
      </c>
      <c r="C97" s="23">
        <f t="shared" si="4"/>
        <v>36</v>
      </c>
      <c r="D97" s="23" t="str">
        <f t="shared" si="5"/>
        <v>None</v>
      </c>
      <c r="E97" s="22" t="s">
        <v>45</v>
      </c>
      <c r="F97" s="23" t="s">
        <v>58</v>
      </c>
      <c r="G97" s="24">
        <v>23.95</v>
      </c>
    </row>
    <row r="98" spans="1:7">
      <c r="A98" s="22">
        <v>44096</v>
      </c>
      <c r="B98" s="22" t="str">
        <f t="shared" si="3"/>
        <v>Sep</v>
      </c>
      <c r="C98" s="23">
        <f t="shared" si="4"/>
        <v>39</v>
      </c>
      <c r="D98" s="23" t="str">
        <f t="shared" si="5"/>
        <v>None</v>
      </c>
      <c r="E98" s="22" t="s">
        <v>48</v>
      </c>
      <c r="F98" s="23" t="s">
        <v>57</v>
      </c>
      <c r="G98" s="24">
        <v>69.17</v>
      </c>
    </row>
    <row r="99" spans="1:7">
      <c r="A99" s="22">
        <v>44042</v>
      </c>
      <c r="B99" s="22" t="str">
        <f t="shared" si="3"/>
        <v>Jul</v>
      </c>
      <c r="C99" s="23">
        <f t="shared" si="4"/>
        <v>31</v>
      </c>
      <c r="D99" s="23" t="str">
        <f t="shared" si="5"/>
        <v>None</v>
      </c>
      <c r="E99" s="22" t="s">
        <v>48</v>
      </c>
      <c r="F99" s="23" t="s">
        <v>57</v>
      </c>
      <c r="G99" s="24">
        <v>46.31</v>
      </c>
    </row>
    <row r="100" spans="1:7">
      <c r="A100" s="22">
        <v>43968</v>
      </c>
      <c r="B100" s="22" t="str">
        <f t="shared" si="3"/>
        <v>May</v>
      </c>
      <c r="C100" s="23">
        <f t="shared" si="4"/>
        <v>21</v>
      </c>
      <c r="D100" s="23" t="str">
        <f t="shared" si="5"/>
        <v>None</v>
      </c>
      <c r="E100" s="22" t="s">
        <v>48</v>
      </c>
      <c r="F100" s="23" t="s">
        <v>58</v>
      </c>
      <c r="G100" s="24">
        <v>48.95</v>
      </c>
    </row>
    <row r="101" spans="1:7">
      <c r="A101" s="22">
        <v>43975</v>
      </c>
      <c r="B101" s="22" t="str">
        <f t="shared" si="3"/>
        <v>May</v>
      </c>
      <c r="C101" s="23">
        <f t="shared" si="4"/>
        <v>22</v>
      </c>
      <c r="D101" s="23" t="str">
        <f t="shared" si="5"/>
        <v>None</v>
      </c>
      <c r="E101" s="22" t="s">
        <v>38</v>
      </c>
      <c r="F101" s="23" t="s">
        <v>49</v>
      </c>
      <c r="G101" s="24">
        <v>34.46</v>
      </c>
    </row>
    <row r="102" spans="1:7">
      <c r="A102" s="22">
        <v>44083</v>
      </c>
      <c r="B102" s="22" t="str">
        <f t="shared" si="3"/>
        <v>Sep</v>
      </c>
      <c r="C102" s="23">
        <f t="shared" si="4"/>
        <v>37</v>
      </c>
      <c r="D102" s="23" t="str">
        <f t="shared" si="5"/>
        <v>None</v>
      </c>
      <c r="E102" s="22" t="s">
        <v>48</v>
      </c>
      <c r="F102" s="23" t="s">
        <v>50</v>
      </c>
      <c r="G102" s="24">
        <v>69.760000000000005</v>
      </c>
    </row>
    <row r="103" spans="1:7">
      <c r="A103" s="22">
        <v>44022</v>
      </c>
      <c r="B103" s="22" t="str">
        <f t="shared" si="3"/>
        <v>Jul</v>
      </c>
      <c r="C103" s="23">
        <f t="shared" si="4"/>
        <v>28</v>
      </c>
      <c r="D103" s="23" t="str">
        <f t="shared" si="5"/>
        <v>None</v>
      </c>
      <c r="E103" s="22" t="s">
        <v>38</v>
      </c>
      <c r="F103" s="23" t="s">
        <v>50</v>
      </c>
      <c r="G103" s="24">
        <v>66.64</v>
      </c>
    </row>
    <row r="104" spans="1:7">
      <c r="A104" s="22">
        <v>43966</v>
      </c>
      <c r="B104" s="22" t="str">
        <f t="shared" si="3"/>
        <v>May</v>
      </c>
      <c r="C104" s="23">
        <f t="shared" si="4"/>
        <v>20</v>
      </c>
      <c r="D104" s="23" t="str">
        <f t="shared" si="5"/>
        <v>None</v>
      </c>
      <c r="E104" s="22" t="s">
        <v>45</v>
      </c>
      <c r="F104" s="23" t="s">
        <v>50</v>
      </c>
      <c r="G104" s="24">
        <v>69.64</v>
      </c>
    </row>
    <row r="105" spans="1:7">
      <c r="A105" s="22">
        <v>44081</v>
      </c>
      <c r="B105" s="22" t="str">
        <f t="shared" si="3"/>
        <v>Sep</v>
      </c>
      <c r="C105" s="23">
        <f t="shared" si="4"/>
        <v>37</v>
      </c>
      <c r="D105" s="23" t="str">
        <f t="shared" si="5"/>
        <v>None</v>
      </c>
      <c r="E105" s="22" t="s">
        <v>48</v>
      </c>
      <c r="F105" s="23" t="s">
        <v>46</v>
      </c>
      <c r="G105" s="24">
        <v>69.89</v>
      </c>
    </row>
    <row r="106" spans="1:7">
      <c r="A106" s="22">
        <v>44020</v>
      </c>
      <c r="B106" s="22" t="str">
        <f t="shared" si="3"/>
        <v>Jul</v>
      </c>
      <c r="C106" s="23">
        <f t="shared" si="4"/>
        <v>28</v>
      </c>
      <c r="D106" s="23" t="str">
        <f t="shared" si="5"/>
        <v>None</v>
      </c>
      <c r="E106" s="22" t="s">
        <v>48</v>
      </c>
      <c r="F106" s="23" t="s">
        <v>43</v>
      </c>
      <c r="G106" s="24">
        <v>40.729999999999997</v>
      </c>
    </row>
    <row r="107" spans="1:7">
      <c r="A107" s="22">
        <v>44033</v>
      </c>
      <c r="B107" s="22" t="str">
        <f t="shared" si="3"/>
        <v>Jul</v>
      </c>
      <c r="C107" s="23">
        <f t="shared" si="4"/>
        <v>30</v>
      </c>
      <c r="D107" s="23" t="str">
        <f t="shared" si="5"/>
        <v>None</v>
      </c>
      <c r="E107" s="22" t="s">
        <v>48</v>
      </c>
      <c r="F107" s="23" t="s">
        <v>43</v>
      </c>
      <c r="G107" s="24">
        <v>20.56</v>
      </c>
    </row>
    <row r="108" spans="1:7">
      <c r="A108" s="22">
        <v>43954</v>
      </c>
      <c r="B108" s="22" t="str">
        <f t="shared" si="3"/>
        <v>May</v>
      </c>
      <c r="C108" s="23">
        <f t="shared" si="4"/>
        <v>19</v>
      </c>
      <c r="D108" s="23" t="str">
        <f t="shared" si="5"/>
        <v>None</v>
      </c>
      <c r="E108" s="22" t="s">
        <v>48</v>
      </c>
      <c r="F108" s="23" t="s">
        <v>56</v>
      </c>
      <c r="G108" s="24">
        <v>57.98</v>
      </c>
    </row>
    <row r="109" spans="1:7">
      <c r="A109" s="22">
        <v>44031</v>
      </c>
      <c r="B109" s="22" t="str">
        <f t="shared" si="3"/>
        <v>Jul</v>
      </c>
      <c r="C109" s="23">
        <f t="shared" si="4"/>
        <v>30</v>
      </c>
      <c r="D109" s="23" t="str">
        <f t="shared" si="5"/>
        <v>None</v>
      </c>
      <c r="E109" s="22" t="s">
        <v>48</v>
      </c>
      <c r="F109" s="23" t="s">
        <v>58</v>
      </c>
      <c r="G109" s="24">
        <v>48.81</v>
      </c>
    </row>
    <row r="110" spans="1:7">
      <c r="A110" s="22">
        <v>43956</v>
      </c>
      <c r="B110" s="22" t="str">
        <f t="shared" si="3"/>
        <v>May</v>
      </c>
      <c r="C110" s="23">
        <f t="shared" si="4"/>
        <v>19</v>
      </c>
      <c r="D110" s="23" t="str">
        <f t="shared" si="5"/>
        <v>None</v>
      </c>
      <c r="E110" s="22" t="s">
        <v>48</v>
      </c>
      <c r="F110" s="23" t="s">
        <v>54</v>
      </c>
      <c r="G110" s="24">
        <v>69</v>
      </c>
    </row>
    <row r="111" spans="1:7">
      <c r="A111" s="22">
        <v>44085</v>
      </c>
      <c r="B111" s="22" t="str">
        <f t="shared" si="3"/>
        <v>Sep</v>
      </c>
      <c r="C111" s="23">
        <f t="shared" si="4"/>
        <v>37</v>
      </c>
      <c r="D111" s="23" t="str">
        <f t="shared" si="5"/>
        <v>None</v>
      </c>
      <c r="E111" s="22" t="s">
        <v>38</v>
      </c>
      <c r="F111" s="23" t="s">
        <v>61</v>
      </c>
      <c r="G111" s="24">
        <v>83.52</v>
      </c>
    </row>
    <row r="112" spans="1:7">
      <c r="A112" s="22">
        <v>44077</v>
      </c>
      <c r="B112" s="22" t="str">
        <f t="shared" si="3"/>
        <v>Sep</v>
      </c>
      <c r="C112" s="23">
        <f t="shared" si="4"/>
        <v>36</v>
      </c>
      <c r="D112" s="23" t="str">
        <f t="shared" si="5"/>
        <v>None</v>
      </c>
      <c r="E112" s="22" t="s">
        <v>38</v>
      </c>
      <c r="F112" s="23" t="s">
        <v>57</v>
      </c>
      <c r="G112" s="24">
        <v>69.739999999999995</v>
      </c>
    </row>
    <row r="113" spans="1:7">
      <c r="A113" s="22">
        <v>44102</v>
      </c>
      <c r="B113" s="22" t="str">
        <f t="shared" si="3"/>
        <v>Sep</v>
      </c>
      <c r="C113" s="23">
        <f t="shared" si="4"/>
        <v>40</v>
      </c>
      <c r="D113" s="23" t="str">
        <f t="shared" si="5"/>
        <v>None</v>
      </c>
      <c r="E113" s="22" t="s">
        <v>38</v>
      </c>
      <c r="F113" s="23" t="s">
        <v>53</v>
      </c>
      <c r="G113" s="24">
        <v>58.26</v>
      </c>
    </row>
    <row r="114" spans="1:7">
      <c r="A114" s="22">
        <v>44031</v>
      </c>
      <c r="B114" s="22" t="str">
        <f t="shared" si="3"/>
        <v>Jul</v>
      </c>
      <c r="C114" s="23">
        <f t="shared" si="4"/>
        <v>30</v>
      </c>
      <c r="D114" s="23" t="str">
        <f t="shared" si="5"/>
        <v>None</v>
      </c>
      <c r="E114" s="22" t="s">
        <v>48</v>
      </c>
      <c r="F114" s="23" t="s">
        <v>39</v>
      </c>
      <c r="G114" s="24">
        <v>160.72</v>
      </c>
    </row>
    <row r="115" spans="1:7">
      <c r="A115" s="22">
        <v>43971</v>
      </c>
      <c r="B115" s="22" t="str">
        <f t="shared" si="3"/>
        <v>May</v>
      </c>
      <c r="C115" s="23">
        <f t="shared" si="4"/>
        <v>21</v>
      </c>
      <c r="D115" s="23" t="str">
        <f t="shared" si="5"/>
        <v>None</v>
      </c>
      <c r="E115" s="22" t="s">
        <v>38</v>
      </c>
      <c r="F115" s="23" t="s">
        <v>49</v>
      </c>
      <c r="G115" s="24">
        <v>64.069999999999993</v>
      </c>
    </row>
    <row r="116" spans="1:7">
      <c r="A116" s="22">
        <v>44013</v>
      </c>
      <c r="B116" s="22" t="str">
        <f t="shared" si="3"/>
        <v>Jul</v>
      </c>
      <c r="C116" s="23">
        <f t="shared" si="4"/>
        <v>27</v>
      </c>
      <c r="D116" s="23" t="str">
        <f t="shared" si="5"/>
        <v>None</v>
      </c>
      <c r="E116" s="22" t="s">
        <v>48</v>
      </c>
      <c r="F116" s="23" t="s">
        <v>57</v>
      </c>
      <c r="G116" s="24">
        <v>23.87</v>
      </c>
    </row>
    <row r="117" spans="1:7">
      <c r="A117" s="22">
        <v>44083</v>
      </c>
      <c r="B117" s="22" t="str">
        <f t="shared" si="3"/>
        <v>Sep</v>
      </c>
      <c r="C117" s="23">
        <f t="shared" si="4"/>
        <v>37</v>
      </c>
      <c r="D117" s="23" t="str">
        <f t="shared" si="5"/>
        <v>None</v>
      </c>
      <c r="E117" s="22" t="s">
        <v>38</v>
      </c>
      <c r="F117" s="23" t="s">
        <v>43</v>
      </c>
      <c r="G117" s="24">
        <v>40.08</v>
      </c>
    </row>
    <row r="118" spans="1:7">
      <c r="A118" s="22">
        <v>44085</v>
      </c>
      <c r="B118" s="22" t="str">
        <f t="shared" si="3"/>
        <v>Sep</v>
      </c>
      <c r="C118" s="23">
        <f t="shared" si="4"/>
        <v>37</v>
      </c>
      <c r="D118" s="23" t="str">
        <f t="shared" si="5"/>
        <v>None</v>
      </c>
      <c r="E118" s="22" t="s">
        <v>48</v>
      </c>
      <c r="F118" s="23" t="s">
        <v>61</v>
      </c>
      <c r="G118" s="24">
        <v>83.29</v>
      </c>
    </row>
    <row r="119" spans="1:7">
      <c r="A119" s="22">
        <v>44039</v>
      </c>
      <c r="B119" s="22" t="str">
        <f t="shared" si="3"/>
        <v>Jul</v>
      </c>
      <c r="C119" s="23">
        <f t="shared" si="4"/>
        <v>31</v>
      </c>
      <c r="D119" s="23" t="str">
        <f t="shared" si="5"/>
        <v>None</v>
      </c>
      <c r="E119" s="22" t="s">
        <v>48</v>
      </c>
      <c r="F119" s="23" t="s">
        <v>54</v>
      </c>
      <c r="G119" s="24">
        <v>424.31</v>
      </c>
    </row>
    <row r="120" spans="1:7">
      <c r="A120" s="22">
        <v>44076</v>
      </c>
      <c r="B120" s="22" t="str">
        <f t="shared" si="3"/>
        <v>Sep</v>
      </c>
      <c r="C120" s="23">
        <f t="shared" si="4"/>
        <v>36</v>
      </c>
      <c r="D120" s="23" t="str">
        <f t="shared" si="5"/>
        <v>None</v>
      </c>
      <c r="E120" s="22" t="s">
        <v>45</v>
      </c>
      <c r="F120" s="23" t="s">
        <v>46</v>
      </c>
      <c r="G120" s="24">
        <v>24.82</v>
      </c>
    </row>
    <row r="121" spans="1:7">
      <c r="A121" s="22">
        <v>44015</v>
      </c>
      <c r="B121" s="22" t="str">
        <f t="shared" si="3"/>
        <v>Jul</v>
      </c>
      <c r="C121" s="23">
        <f t="shared" si="4"/>
        <v>27</v>
      </c>
      <c r="D121" s="23" t="str">
        <f t="shared" si="5"/>
        <v>None</v>
      </c>
      <c r="E121" s="22" t="s">
        <v>38</v>
      </c>
      <c r="F121" s="23" t="s">
        <v>50</v>
      </c>
      <c r="G121" s="24">
        <v>66.92</v>
      </c>
    </row>
    <row r="122" spans="1:7">
      <c r="A122" s="22">
        <v>43993</v>
      </c>
      <c r="B122" s="22" t="str">
        <f t="shared" si="3"/>
        <v>Jun</v>
      </c>
      <c r="C122" s="23">
        <f t="shared" si="4"/>
        <v>24</v>
      </c>
      <c r="D122" s="23" t="str">
        <f t="shared" si="5"/>
        <v>None</v>
      </c>
      <c r="E122" s="22" t="s">
        <v>48</v>
      </c>
      <c r="F122" s="23" t="s">
        <v>58</v>
      </c>
      <c r="G122" s="24">
        <v>48.4</v>
      </c>
    </row>
    <row r="123" spans="1:7">
      <c r="A123" s="22">
        <v>43970</v>
      </c>
      <c r="B123" s="22" t="str">
        <f t="shared" si="3"/>
        <v>May</v>
      </c>
      <c r="C123" s="23">
        <f t="shared" si="4"/>
        <v>21</v>
      </c>
      <c r="D123" s="23" t="str">
        <f t="shared" si="5"/>
        <v>None</v>
      </c>
      <c r="E123" s="22" t="s">
        <v>38</v>
      </c>
      <c r="F123" s="23" t="s">
        <v>61</v>
      </c>
      <c r="G123" s="24">
        <v>83.96</v>
      </c>
    </row>
    <row r="124" spans="1:7">
      <c r="A124" s="22">
        <v>44007</v>
      </c>
      <c r="B124" s="22" t="str">
        <f t="shared" si="3"/>
        <v>Jun</v>
      </c>
      <c r="C124" s="23">
        <f t="shared" si="4"/>
        <v>26</v>
      </c>
      <c r="D124" s="23" t="str">
        <f t="shared" si="5"/>
        <v>None</v>
      </c>
      <c r="E124" s="22" t="s">
        <v>38</v>
      </c>
      <c r="F124" s="23" t="s">
        <v>54</v>
      </c>
      <c r="G124" s="24">
        <v>342.07</v>
      </c>
    </row>
    <row r="125" spans="1:7">
      <c r="A125" s="22">
        <v>43998</v>
      </c>
      <c r="B125" s="22" t="str">
        <f t="shared" si="3"/>
        <v>Jun</v>
      </c>
      <c r="C125" s="23">
        <f t="shared" si="4"/>
        <v>25</v>
      </c>
      <c r="D125" s="23" t="str">
        <f t="shared" si="5"/>
        <v>None</v>
      </c>
      <c r="E125" s="22" t="s">
        <v>48</v>
      </c>
      <c r="F125" s="23" t="s">
        <v>56</v>
      </c>
      <c r="G125" s="24">
        <v>60.75</v>
      </c>
    </row>
    <row r="126" spans="1:7">
      <c r="A126" s="22">
        <v>44023</v>
      </c>
      <c r="B126" s="22" t="str">
        <f t="shared" si="3"/>
        <v>Jul</v>
      </c>
      <c r="C126" s="23">
        <f t="shared" si="4"/>
        <v>28</v>
      </c>
      <c r="D126" s="23" t="str">
        <f t="shared" si="5"/>
        <v>None</v>
      </c>
      <c r="E126" s="22" t="s">
        <v>38</v>
      </c>
      <c r="F126" s="23" t="s">
        <v>50</v>
      </c>
      <c r="G126" s="24">
        <v>46.51</v>
      </c>
    </row>
    <row r="127" spans="1:7">
      <c r="A127" s="22">
        <v>44002</v>
      </c>
      <c r="B127" s="22" t="str">
        <f t="shared" si="3"/>
        <v>Jun</v>
      </c>
      <c r="C127" s="23">
        <f t="shared" si="4"/>
        <v>25</v>
      </c>
      <c r="D127" s="23" t="str">
        <f t="shared" si="5"/>
        <v>None</v>
      </c>
      <c r="E127" s="22" t="s">
        <v>48</v>
      </c>
      <c r="F127" s="23" t="s">
        <v>57</v>
      </c>
      <c r="G127" s="24">
        <v>161.34</v>
      </c>
    </row>
    <row r="128" spans="1:7">
      <c r="A128" s="22">
        <v>43962</v>
      </c>
      <c r="B128" s="22" t="str">
        <f t="shared" si="3"/>
        <v>May</v>
      </c>
      <c r="C128" s="23">
        <f t="shared" si="4"/>
        <v>20</v>
      </c>
      <c r="D128" s="23" t="str">
        <f t="shared" si="5"/>
        <v>None</v>
      </c>
      <c r="E128" s="22" t="s">
        <v>38</v>
      </c>
      <c r="F128" s="23" t="s">
        <v>50</v>
      </c>
      <c r="G128" s="24">
        <v>69.599999999999994</v>
      </c>
    </row>
    <row r="129" spans="1:7">
      <c r="A129" s="22">
        <v>44096</v>
      </c>
      <c r="B129" s="22" t="str">
        <f t="shared" si="3"/>
        <v>Sep</v>
      </c>
      <c r="C129" s="23">
        <f t="shared" si="4"/>
        <v>39</v>
      </c>
      <c r="D129" s="23" t="str">
        <f t="shared" si="5"/>
        <v>None</v>
      </c>
      <c r="E129" s="22" t="s">
        <v>48</v>
      </c>
      <c r="F129" s="23" t="s">
        <v>43</v>
      </c>
      <c r="G129" s="24">
        <v>20.67</v>
      </c>
    </row>
    <row r="130" spans="1:7">
      <c r="A130" s="22">
        <v>43992</v>
      </c>
      <c r="B130" s="22" t="str">
        <f t="shared" si="3"/>
        <v>Jun</v>
      </c>
      <c r="C130" s="23">
        <f t="shared" si="4"/>
        <v>24</v>
      </c>
      <c r="D130" s="23" t="str">
        <f t="shared" si="5"/>
        <v>None</v>
      </c>
      <c r="E130" s="22" t="s">
        <v>48</v>
      </c>
      <c r="F130" s="23" t="s">
        <v>57</v>
      </c>
      <c r="G130" s="24">
        <v>46.53</v>
      </c>
    </row>
    <row r="131" spans="1:7">
      <c r="A131" s="22">
        <v>44033</v>
      </c>
      <c r="B131" s="22" t="str">
        <f t="shared" si="3"/>
        <v>Jul</v>
      </c>
      <c r="C131" s="23">
        <f t="shared" si="4"/>
        <v>30</v>
      </c>
      <c r="D131" s="23" t="str">
        <f t="shared" si="5"/>
        <v>None</v>
      </c>
      <c r="E131" s="22" t="s">
        <v>48</v>
      </c>
      <c r="F131" s="23" t="s">
        <v>58</v>
      </c>
      <c r="G131" s="24">
        <v>50.12</v>
      </c>
    </row>
    <row r="132" spans="1:7">
      <c r="A132" s="22">
        <v>44086</v>
      </c>
      <c r="B132" s="22" t="str">
        <f t="shared" si="3"/>
        <v>Sep</v>
      </c>
      <c r="C132" s="23">
        <f t="shared" si="4"/>
        <v>37</v>
      </c>
      <c r="D132" s="23" t="str">
        <f t="shared" si="5"/>
        <v>None</v>
      </c>
      <c r="E132" s="22" t="s">
        <v>38</v>
      </c>
      <c r="F132" s="23" t="s">
        <v>57</v>
      </c>
      <c r="G132" s="24">
        <v>44.17</v>
      </c>
    </row>
    <row r="133" spans="1:7">
      <c r="A133" s="22">
        <v>44028</v>
      </c>
      <c r="B133" s="22" t="str">
        <f t="shared" ref="B133:B196" si="6">TEXT(A133,"mmm")</f>
        <v>Jul</v>
      </c>
      <c r="C133" s="23">
        <f t="shared" ref="C133:C196" si="7">WEEKNUM(A133)</f>
        <v>29</v>
      </c>
      <c r="D133" s="23" t="str">
        <f t="shared" ref="D133:D196" si="8">IFERROR(VLOOKUP(C133,$AV$6:$AW$13,2,0),"None")</f>
        <v>None</v>
      </c>
      <c r="E133" s="22" t="s">
        <v>48</v>
      </c>
      <c r="F133" s="23" t="s">
        <v>50</v>
      </c>
      <c r="G133" s="24">
        <v>69.989999999999995</v>
      </c>
    </row>
    <row r="134" spans="1:7">
      <c r="A134" s="22">
        <v>44091</v>
      </c>
      <c r="B134" s="22" t="str">
        <f t="shared" si="6"/>
        <v>Sep</v>
      </c>
      <c r="C134" s="23">
        <f t="shared" si="7"/>
        <v>38</v>
      </c>
      <c r="D134" s="23" t="str">
        <f t="shared" si="8"/>
        <v>None</v>
      </c>
      <c r="E134" s="22" t="s">
        <v>48</v>
      </c>
      <c r="F134" s="23" t="s">
        <v>50</v>
      </c>
      <c r="G134" s="24">
        <v>46.7</v>
      </c>
    </row>
    <row r="135" spans="1:7">
      <c r="A135" s="22">
        <v>43954</v>
      </c>
      <c r="B135" s="22" t="str">
        <f t="shared" si="6"/>
        <v>May</v>
      </c>
      <c r="C135" s="23">
        <f t="shared" si="7"/>
        <v>19</v>
      </c>
      <c r="D135" s="23" t="str">
        <f t="shared" si="8"/>
        <v>None</v>
      </c>
      <c r="E135" s="22" t="s">
        <v>48</v>
      </c>
      <c r="F135" s="23" t="s">
        <v>53</v>
      </c>
      <c r="G135" s="24">
        <v>29.46</v>
      </c>
    </row>
    <row r="136" spans="1:7">
      <c r="A136" s="22">
        <v>43972</v>
      </c>
      <c r="B136" s="22" t="str">
        <f t="shared" si="6"/>
        <v>May</v>
      </c>
      <c r="C136" s="23">
        <f t="shared" si="7"/>
        <v>21</v>
      </c>
      <c r="D136" s="23" t="str">
        <f t="shared" si="8"/>
        <v>None</v>
      </c>
      <c r="E136" s="22" t="s">
        <v>48</v>
      </c>
      <c r="F136" s="23" t="s">
        <v>54</v>
      </c>
      <c r="G136" s="24">
        <v>268.61</v>
      </c>
    </row>
    <row r="137" spans="1:7">
      <c r="A137" s="22">
        <v>44077</v>
      </c>
      <c r="B137" s="22" t="str">
        <f t="shared" si="6"/>
        <v>Sep</v>
      </c>
      <c r="C137" s="23">
        <f t="shared" si="7"/>
        <v>36</v>
      </c>
      <c r="D137" s="23" t="str">
        <f t="shared" si="8"/>
        <v>None</v>
      </c>
      <c r="E137" s="22" t="s">
        <v>38</v>
      </c>
      <c r="F137" s="23" t="s">
        <v>56</v>
      </c>
      <c r="G137" s="24">
        <v>20.57</v>
      </c>
    </row>
    <row r="138" spans="1:7">
      <c r="A138" s="22">
        <v>44098</v>
      </c>
      <c r="B138" s="22" t="str">
        <f t="shared" si="6"/>
        <v>Sep</v>
      </c>
      <c r="C138" s="23">
        <f t="shared" si="7"/>
        <v>39</v>
      </c>
      <c r="D138" s="23" t="str">
        <f t="shared" si="8"/>
        <v>None</v>
      </c>
      <c r="E138" s="22" t="s">
        <v>45</v>
      </c>
      <c r="F138" s="23" t="s">
        <v>49</v>
      </c>
      <c r="G138" s="24">
        <v>99.85</v>
      </c>
    </row>
    <row r="139" spans="1:7">
      <c r="A139" s="22">
        <v>43989</v>
      </c>
      <c r="B139" s="22" t="str">
        <f t="shared" si="6"/>
        <v>Jun</v>
      </c>
      <c r="C139" s="23">
        <f t="shared" si="7"/>
        <v>24</v>
      </c>
      <c r="D139" s="23" t="str">
        <f t="shared" si="8"/>
        <v>None</v>
      </c>
      <c r="E139" s="22" t="s">
        <v>38</v>
      </c>
      <c r="F139" s="23" t="s">
        <v>54</v>
      </c>
      <c r="G139" s="24">
        <v>71.95</v>
      </c>
    </row>
    <row r="140" spans="1:7">
      <c r="A140" s="22">
        <v>44017</v>
      </c>
      <c r="B140" s="22" t="str">
        <f t="shared" si="6"/>
        <v>Jul</v>
      </c>
      <c r="C140" s="23">
        <f t="shared" si="7"/>
        <v>28</v>
      </c>
      <c r="D140" s="23" t="str">
        <f t="shared" si="8"/>
        <v>None</v>
      </c>
      <c r="E140" s="22" t="s">
        <v>48</v>
      </c>
      <c r="F140" s="23" t="s">
        <v>58</v>
      </c>
      <c r="G140" s="24">
        <v>25.92</v>
      </c>
    </row>
    <row r="141" spans="1:7">
      <c r="A141" s="22">
        <v>43996</v>
      </c>
      <c r="B141" s="22" t="str">
        <f t="shared" si="6"/>
        <v>Jun</v>
      </c>
      <c r="C141" s="23">
        <f t="shared" si="7"/>
        <v>25</v>
      </c>
      <c r="D141" s="23" t="str">
        <f t="shared" si="8"/>
        <v>None</v>
      </c>
      <c r="E141" s="22" t="s">
        <v>48</v>
      </c>
      <c r="F141" s="23" t="s">
        <v>53</v>
      </c>
      <c r="G141" s="24">
        <v>60.57</v>
      </c>
    </row>
    <row r="142" spans="1:7">
      <c r="A142" s="22">
        <v>44025</v>
      </c>
      <c r="B142" s="22" t="str">
        <f t="shared" si="6"/>
        <v>Jul</v>
      </c>
      <c r="C142" s="23">
        <f t="shared" si="7"/>
        <v>29</v>
      </c>
      <c r="D142" s="23" t="str">
        <f t="shared" si="8"/>
        <v>None</v>
      </c>
      <c r="E142" s="22" t="s">
        <v>48</v>
      </c>
      <c r="F142" s="23" t="s">
        <v>50</v>
      </c>
      <c r="G142" s="24">
        <v>23.39</v>
      </c>
    </row>
    <row r="143" spans="1:7">
      <c r="A143" s="22">
        <v>44094</v>
      </c>
      <c r="B143" s="22" t="str">
        <f t="shared" si="6"/>
        <v>Sep</v>
      </c>
      <c r="C143" s="23">
        <f t="shared" si="7"/>
        <v>39</v>
      </c>
      <c r="D143" s="23" t="str">
        <f t="shared" si="8"/>
        <v>None</v>
      </c>
      <c r="E143" s="22" t="s">
        <v>48</v>
      </c>
      <c r="F143" s="23" t="s">
        <v>43</v>
      </c>
      <c r="G143" s="24">
        <v>40.57</v>
      </c>
    </row>
    <row r="144" spans="1:7">
      <c r="A144" s="22">
        <v>43975</v>
      </c>
      <c r="B144" s="22" t="str">
        <f t="shared" si="6"/>
        <v>May</v>
      </c>
      <c r="C144" s="23">
        <f t="shared" si="7"/>
        <v>22</v>
      </c>
      <c r="D144" s="23" t="str">
        <f t="shared" si="8"/>
        <v>None</v>
      </c>
      <c r="E144" s="22" t="s">
        <v>48</v>
      </c>
      <c r="F144" s="23" t="s">
        <v>50</v>
      </c>
      <c r="G144" s="24">
        <v>44.26</v>
      </c>
    </row>
    <row r="145" spans="1:7">
      <c r="A145" s="22">
        <v>44011</v>
      </c>
      <c r="B145" s="22" t="str">
        <f t="shared" si="6"/>
        <v>Jun</v>
      </c>
      <c r="C145" s="23">
        <f t="shared" si="7"/>
        <v>27</v>
      </c>
      <c r="D145" s="23" t="str">
        <f t="shared" si="8"/>
        <v>None</v>
      </c>
      <c r="E145" s="22" t="s">
        <v>48</v>
      </c>
      <c r="F145" s="23" t="s">
        <v>49</v>
      </c>
      <c r="G145" s="24">
        <v>264.35000000000002</v>
      </c>
    </row>
    <row r="146" spans="1:7">
      <c r="A146" s="22">
        <v>43999</v>
      </c>
      <c r="B146" s="22" t="str">
        <f t="shared" si="6"/>
        <v>Jun</v>
      </c>
      <c r="C146" s="23">
        <f t="shared" si="7"/>
        <v>25</v>
      </c>
      <c r="D146" s="23" t="str">
        <f t="shared" si="8"/>
        <v>None</v>
      </c>
      <c r="E146" s="22" t="s">
        <v>48</v>
      </c>
      <c r="F146" s="23" t="s">
        <v>58</v>
      </c>
      <c r="G146" s="24">
        <v>24.55</v>
      </c>
    </row>
    <row r="147" spans="1:7">
      <c r="A147" s="22">
        <v>43971</v>
      </c>
      <c r="B147" s="22" t="str">
        <f t="shared" si="6"/>
        <v>May</v>
      </c>
      <c r="C147" s="23">
        <f t="shared" si="7"/>
        <v>21</v>
      </c>
      <c r="D147" s="23" t="str">
        <f t="shared" si="8"/>
        <v>None</v>
      </c>
      <c r="E147" s="22" t="s">
        <v>45</v>
      </c>
      <c r="F147" s="23" t="s">
        <v>43</v>
      </c>
      <c r="G147" s="24">
        <v>20.68</v>
      </c>
    </row>
    <row r="148" spans="1:7">
      <c r="A148" s="22">
        <v>44090</v>
      </c>
      <c r="B148" s="22" t="str">
        <f t="shared" si="6"/>
        <v>Sep</v>
      </c>
      <c r="C148" s="23">
        <f t="shared" si="7"/>
        <v>38</v>
      </c>
      <c r="D148" s="23" t="str">
        <f t="shared" si="8"/>
        <v>None</v>
      </c>
      <c r="E148" s="22" t="s">
        <v>48</v>
      </c>
      <c r="F148" s="23" t="s">
        <v>49</v>
      </c>
      <c r="G148" s="24">
        <v>99.1</v>
      </c>
    </row>
    <row r="149" spans="1:7">
      <c r="A149" s="22">
        <v>44098</v>
      </c>
      <c r="B149" s="22" t="str">
        <f t="shared" si="6"/>
        <v>Sep</v>
      </c>
      <c r="C149" s="23">
        <f t="shared" si="7"/>
        <v>39</v>
      </c>
      <c r="D149" s="23" t="str">
        <f t="shared" si="8"/>
        <v>None</v>
      </c>
      <c r="E149" s="22" t="s">
        <v>48</v>
      </c>
      <c r="F149" s="23" t="s">
        <v>43</v>
      </c>
      <c r="G149" s="24">
        <v>20.56</v>
      </c>
    </row>
    <row r="150" spans="1:7">
      <c r="A150" s="22">
        <v>43976</v>
      </c>
      <c r="B150" s="22" t="str">
        <f t="shared" si="6"/>
        <v>May</v>
      </c>
      <c r="C150" s="23">
        <f t="shared" si="7"/>
        <v>22</v>
      </c>
      <c r="D150" s="23" t="str">
        <f t="shared" si="8"/>
        <v>None</v>
      </c>
      <c r="E150" s="22" t="s">
        <v>48</v>
      </c>
      <c r="F150" s="23" t="s">
        <v>57</v>
      </c>
      <c r="G150" s="24">
        <v>46.58</v>
      </c>
    </row>
    <row r="151" spans="1:7">
      <c r="A151" s="22">
        <v>44029</v>
      </c>
      <c r="B151" s="22" t="str">
        <f t="shared" si="6"/>
        <v>Jul</v>
      </c>
      <c r="C151" s="23">
        <f t="shared" si="7"/>
        <v>29</v>
      </c>
      <c r="D151" s="23" t="str">
        <f t="shared" si="8"/>
        <v>None</v>
      </c>
      <c r="E151" s="22" t="s">
        <v>48</v>
      </c>
      <c r="F151" s="23" t="s">
        <v>49</v>
      </c>
      <c r="G151" s="24">
        <v>132.68</v>
      </c>
    </row>
    <row r="152" spans="1:7">
      <c r="A152" s="22">
        <v>44091</v>
      </c>
      <c r="B152" s="22" t="str">
        <f t="shared" si="6"/>
        <v>Sep</v>
      </c>
      <c r="C152" s="23">
        <f t="shared" si="7"/>
        <v>38</v>
      </c>
      <c r="D152" s="23" t="str">
        <f t="shared" si="8"/>
        <v>None</v>
      </c>
      <c r="E152" s="22" t="s">
        <v>48</v>
      </c>
      <c r="F152" s="23" t="s">
        <v>54</v>
      </c>
      <c r="G152" s="24">
        <v>23.04</v>
      </c>
    </row>
    <row r="153" spans="1:7">
      <c r="A153" s="22">
        <v>44038</v>
      </c>
      <c r="B153" s="22" t="str">
        <f t="shared" si="6"/>
        <v>Jul</v>
      </c>
      <c r="C153" s="23">
        <f t="shared" si="7"/>
        <v>31</v>
      </c>
      <c r="D153" s="23" t="str">
        <f t="shared" si="8"/>
        <v>None</v>
      </c>
      <c r="E153" s="22" t="s">
        <v>48</v>
      </c>
      <c r="F153" s="23" t="s">
        <v>50</v>
      </c>
      <c r="G153" s="24">
        <v>46.84</v>
      </c>
    </row>
    <row r="154" spans="1:7">
      <c r="A154" s="22">
        <v>44076</v>
      </c>
      <c r="B154" s="22" t="str">
        <f t="shared" si="6"/>
        <v>Sep</v>
      </c>
      <c r="C154" s="23">
        <f t="shared" si="7"/>
        <v>36</v>
      </c>
      <c r="D154" s="23" t="str">
        <f t="shared" si="8"/>
        <v>None</v>
      </c>
      <c r="E154" s="22" t="s">
        <v>48</v>
      </c>
      <c r="F154" s="23" t="s">
        <v>57</v>
      </c>
      <c r="G154" s="24">
        <v>46.26</v>
      </c>
    </row>
    <row r="155" spans="1:7">
      <c r="A155" s="22">
        <v>44086</v>
      </c>
      <c r="B155" s="22" t="str">
        <f t="shared" si="6"/>
        <v>Sep</v>
      </c>
      <c r="C155" s="23">
        <f t="shared" si="7"/>
        <v>37</v>
      </c>
      <c r="D155" s="23" t="str">
        <f t="shared" si="8"/>
        <v>None</v>
      </c>
      <c r="E155" s="22" t="s">
        <v>38</v>
      </c>
      <c r="F155" s="23" t="s">
        <v>43</v>
      </c>
      <c r="G155" s="24">
        <v>40.81</v>
      </c>
    </row>
    <row r="156" spans="1:7">
      <c r="A156" s="22">
        <v>44095</v>
      </c>
      <c r="B156" s="22" t="str">
        <f t="shared" si="6"/>
        <v>Sep</v>
      </c>
      <c r="C156" s="23">
        <f t="shared" si="7"/>
        <v>39</v>
      </c>
      <c r="D156" s="23" t="str">
        <f t="shared" si="8"/>
        <v>None</v>
      </c>
      <c r="E156" s="22" t="s">
        <v>45</v>
      </c>
      <c r="F156" s="23" t="s">
        <v>43</v>
      </c>
      <c r="G156" s="24">
        <v>20.62</v>
      </c>
    </row>
    <row r="157" spans="1:7">
      <c r="A157" s="22">
        <v>44004</v>
      </c>
      <c r="B157" s="22" t="str">
        <f t="shared" si="6"/>
        <v>Jun</v>
      </c>
      <c r="C157" s="23">
        <f t="shared" si="7"/>
        <v>26</v>
      </c>
      <c r="D157" s="23" t="str">
        <f t="shared" si="8"/>
        <v>None</v>
      </c>
      <c r="E157" s="22" t="s">
        <v>48</v>
      </c>
      <c r="F157" s="23" t="s">
        <v>49</v>
      </c>
      <c r="G157" s="24">
        <v>165.67</v>
      </c>
    </row>
    <row r="158" spans="1:7">
      <c r="A158" s="22">
        <v>44035</v>
      </c>
      <c r="B158" s="22" t="str">
        <f t="shared" si="6"/>
        <v>Jul</v>
      </c>
      <c r="C158" s="23">
        <f t="shared" si="7"/>
        <v>30</v>
      </c>
      <c r="D158" s="23" t="str">
        <f t="shared" si="8"/>
        <v>None</v>
      </c>
      <c r="E158" s="22" t="s">
        <v>48</v>
      </c>
      <c r="F158" s="23" t="s">
        <v>49</v>
      </c>
      <c r="G158" s="24">
        <v>66.58</v>
      </c>
    </row>
    <row r="159" spans="1:7">
      <c r="A159" s="22">
        <v>44041</v>
      </c>
      <c r="B159" s="22" t="str">
        <f t="shared" si="6"/>
        <v>Jul</v>
      </c>
      <c r="C159" s="23">
        <f t="shared" si="7"/>
        <v>31</v>
      </c>
      <c r="D159" s="23" t="str">
        <f t="shared" si="8"/>
        <v>None</v>
      </c>
      <c r="E159" s="22" t="s">
        <v>48</v>
      </c>
      <c r="F159" s="23" t="s">
        <v>50</v>
      </c>
      <c r="G159" s="24">
        <v>23.12</v>
      </c>
    </row>
    <row r="160" spans="1:7">
      <c r="A160" s="22">
        <v>44103</v>
      </c>
      <c r="B160" s="22" t="str">
        <f t="shared" si="6"/>
        <v>Sep</v>
      </c>
      <c r="C160" s="23">
        <f t="shared" si="7"/>
        <v>40</v>
      </c>
      <c r="D160" s="23" t="str">
        <f t="shared" si="8"/>
        <v>None</v>
      </c>
      <c r="E160" s="22" t="s">
        <v>48</v>
      </c>
      <c r="F160" s="23" t="s">
        <v>57</v>
      </c>
      <c r="G160" s="24">
        <v>88.37</v>
      </c>
    </row>
    <row r="161" spans="1:7">
      <c r="A161" s="22">
        <v>44023</v>
      </c>
      <c r="B161" s="22" t="str">
        <f t="shared" si="6"/>
        <v>Jul</v>
      </c>
      <c r="C161" s="23">
        <f t="shared" si="7"/>
        <v>28</v>
      </c>
      <c r="D161" s="23" t="str">
        <f t="shared" si="8"/>
        <v>None</v>
      </c>
      <c r="E161" s="22" t="s">
        <v>48</v>
      </c>
      <c r="F161" s="23" t="s">
        <v>43</v>
      </c>
      <c r="G161" s="24">
        <v>60.87</v>
      </c>
    </row>
    <row r="162" spans="1:7">
      <c r="A162" s="22">
        <v>44076</v>
      </c>
      <c r="B162" s="22" t="str">
        <f t="shared" si="6"/>
        <v>Sep</v>
      </c>
      <c r="C162" s="23">
        <f t="shared" si="7"/>
        <v>36</v>
      </c>
      <c r="D162" s="23" t="str">
        <f t="shared" si="8"/>
        <v>None</v>
      </c>
      <c r="E162" s="22" t="s">
        <v>38</v>
      </c>
      <c r="F162" s="23" t="s">
        <v>49</v>
      </c>
      <c r="G162" s="24">
        <v>99.74</v>
      </c>
    </row>
    <row r="163" spans="1:7">
      <c r="A163" s="22">
        <v>44031</v>
      </c>
      <c r="B163" s="22" t="str">
        <f t="shared" si="6"/>
        <v>Jul</v>
      </c>
      <c r="C163" s="23">
        <f t="shared" si="7"/>
        <v>30</v>
      </c>
      <c r="D163" s="23" t="str">
        <f t="shared" si="8"/>
        <v>None</v>
      </c>
      <c r="E163" s="22" t="s">
        <v>48</v>
      </c>
      <c r="F163" s="23" t="s">
        <v>58</v>
      </c>
      <c r="G163" s="24">
        <v>333.15</v>
      </c>
    </row>
    <row r="164" spans="1:7">
      <c r="A164" s="22">
        <v>44082</v>
      </c>
      <c r="B164" s="22" t="str">
        <f t="shared" si="6"/>
        <v>Sep</v>
      </c>
      <c r="C164" s="23">
        <f t="shared" si="7"/>
        <v>37</v>
      </c>
      <c r="D164" s="23" t="str">
        <f t="shared" si="8"/>
        <v>None</v>
      </c>
      <c r="E164" s="22" t="s">
        <v>48</v>
      </c>
      <c r="F164" s="23" t="s">
        <v>39</v>
      </c>
      <c r="G164" s="24">
        <v>320.55</v>
      </c>
    </row>
    <row r="165" spans="1:7">
      <c r="A165" s="22">
        <v>43970</v>
      </c>
      <c r="B165" s="22" t="str">
        <f t="shared" si="6"/>
        <v>May</v>
      </c>
      <c r="C165" s="23">
        <f t="shared" si="7"/>
        <v>21</v>
      </c>
      <c r="D165" s="23" t="str">
        <f t="shared" si="8"/>
        <v>None</v>
      </c>
      <c r="E165" s="22" t="s">
        <v>45</v>
      </c>
      <c r="F165" s="23" t="s">
        <v>46</v>
      </c>
      <c r="G165" s="24">
        <v>25.16</v>
      </c>
    </row>
    <row r="166" spans="1:7">
      <c r="A166" s="22">
        <v>43971</v>
      </c>
      <c r="B166" s="22" t="str">
        <f t="shared" si="6"/>
        <v>May</v>
      </c>
      <c r="C166" s="23">
        <f t="shared" si="7"/>
        <v>21</v>
      </c>
      <c r="D166" s="23" t="str">
        <f t="shared" si="8"/>
        <v>None</v>
      </c>
      <c r="E166" s="22" t="s">
        <v>38</v>
      </c>
      <c r="F166" s="23" t="s">
        <v>58</v>
      </c>
      <c r="G166" s="24">
        <v>48.52</v>
      </c>
    </row>
    <row r="167" spans="1:7">
      <c r="A167" s="22">
        <v>43967</v>
      </c>
      <c r="B167" s="22" t="str">
        <f t="shared" si="6"/>
        <v>May</v>
      </c>
      <c r="C167" s="23">
        <f t="shared" si="7"/>
        <v>20</v>
      </c>
      <c r="D167" s="23" t="str">
        <f t="shared" si="8"/>
        <v>None</v>
      </c>
      <c r="E167" s="22" t="s">
        <v>38</v>
      </c>
      <c r="F167" s="23" t="s">
        <v>39</v>
      </c>
      <c r="G167" s="24">
        <v>160.85</v>
      </c>
    </row>
    <row r="168" spans="1:7">
      <c r="A168" s="22">
        <v>43981</v>
      </c>
      <c r="B168" s="22" t="str">
        <f t="shared" si="6"/>
        <v>May</v>
      </c>
      <c r="C168" s="23">
        <f t="shared" si="7"/>
        <v>22</v>
      </c>
      <c r="D168" s="23" t="str">
        <f t="shared" si="8"/>
        <v>None</v>
      </c>
      <c r="E168" s="22" t="s">
        <v>45</v>
      </c>
      <c r="F168" s="23" t="s">
        <v>50</v>
      </c>
      <c r="G168" s="24">
        <v>305.94</v>
      </c>
    </row>
    <row r="169" spans="1:7">
      <c r="A169" s="22">
        <v>43977</v>
      </c>
      <c r="B169" s="22" t="str">
        <f t="shared" si="6"/>
        <v>May</v>
      </c>
      <c r="C169" s="23">
        <f t="shared" si="7"/>
        <v>22</v>
      </c>
      <c r="D169" s="23" t="str">
        <f t="shared" si="8"/>
        <v>None</v>
      </c>
      <c r="E169" s="22" t="s">
        <v>38</v>
      </c>
      <c r="F169" s="23" t="s">
        <v>49</v>
      </c>
      <c r="G169" s="24">
        <v>99.09</v>
      </c>
    </row>
    <row r="170" spans="1:7">
      <c r="A170" s="22">
        <v>43955</v>
      </c>
      <c r="B170" s="22" t="str">
        <f t="shared" si="6"/>
        <v>May</v>
      </c>
      <c r="C170" s="23">
        <f t="shared" si="7"/>
        <v>19</v>
      </c>
      <c r="D170" s="23" t="str">
        <f t="shared" si="8"/>
        <v>None</v>
      </c>
      <c r="E170" s="22" t="s">
        <v>48</v>
      </c>
      <c r="F170" s="23" t="s">
        <v>57</v>
      </c>
      <c r="G170" s="24">
        <v>92.45</v>
      </c>
    </row>
    <row r="171" spans="1:7">
      <c r="A171" s="22">
        <v>44085</v>
      </c>
      <c r="B171" s="22" t="str">
        <f t="shared" si="6"/>
        <v>Sep</v>
      </c>
      <c r="C171" s="23">
        <f t="shared" si="7"/>
        <v>37</v>
      </c>
      <c r="D171" s="23" t="str">
        <f t="shared" si="8"/>
        <v>None</v>
      </c>
      <c r="E171" s="22" t="s">
        <v>48</v>
      </c>
      <c r="F171" s="23" t="s">
        <v>61</v>
      </c>
      <c r="G171" s="24">
        <v>55.43</v>
      </c>
    </row>
    <row r="172" spans="1:7">
      <c r="A172" s="22">
        <v>44027</v>
      </c>
      <c r="B172" s="22" t="str">
        <f t="shared" si="6"/>
        <v>Jul</v>
      </c>
      <c r="C172" s="23">
        <f t="shared" si="7"/>
        <v>29</v>
      </c>
      <c r="D172" s="23" t="str">
        <f t="shared" si="8"/>
        <v>None</v>
      </c>
      <c r="E172" s="22" t="s">
        <v>48</v>
      </c>
      <c r="F172" s="23" t="s">
        <v>43</v>
      </c>
      <c r="G172" s="24">
        <v>40.85</v>
      </c>
    </row>
    <row r="173" spans="1:7">
      <c r="A173" s="22">
        <v>44038</v>
      </c>
      <c r="B173" s="22" t="str">
        <f t="shared" si="6"/>
        <v>Jul</v>
      </c>
      <c r="C173" s="23">
        <f t="shared" si="7"/>
        <v>31</v>
      </c>
      <c r="D173" s="23" t="str">
        <f t="shared" si="8"/>
        <v>None</v>
      </c>
      <c r="E173" s="22" t="s">
        <v>38</v>
      </c>
      <c r="F173" s="23" t="s">
        <v>43</v>
      </c>
      <c r="G173" s="24">
        <v>57.52</v>
      </c>
    </row>
    <row r="174" spans="1:7">
      <c r="A174" s="22">
        <v>43991</v>
      </c>
      <c r="B174" s="22" t="str">
        <f t="shared" si="6"/>
        <v>Jun</v>
      </c>
      <c r="C174" s="23">
        <f t="shared" si="7"/>
        <v>24</v>
      </c>
      <c r="D174" s="23" t="str">
        <f t="shared" si="8"/>
        <v>None</v>
      </c>
      <c r="E174" s="22" t="s">
        <v>45</v>
      </c>
      <c r="F174" s="23" t="s">
        <v>49</v>
      </c>
      <c r="G174" s="24">
        <v>66.2</v>
      </c>
    </row>
    <row r="175" spans="1:7">
      <c r="A175" s="22">
        <v>44034</v>
      </c>
      <c r="B175" s="22" t="str">
        <f t="shared" si="6"/>
        <v>Jul</v>
      </c>
      <c r="C175" s="23">
        <f t="shared" si="7"/>
        <v>30</v>
      </c>
      <c r="D175" s="23" t="str">
        <f t="shared" si="8"/>
        <v>None</v>
      </c>
      <c r="E175" s="22" t="s">
        <v>48</v>
      </c>
      <c r="F175" s="23" t="s">
        <v>43</v>
      </c>
      <c r="G175" s="24">
        <v>40.28</v>
      </c>
    </row>
    <row r="176" spans="1:7">
      <c r="A176" s="22">
        <v>43974</v>
      </c>
      <c r="B176" s="22" t="str">
        <f t="shared" si="6"/>
        <v>May</v>
      </c>
      <c r="C176" s="23">
        <f t="shared" si="7"/>
        <v>21</v>
      </c>
      <c r="D176" s="23" t="str">
        <f t="shared" si="8"/>
        <v>None</v>
      </c>
      <c r="E176" s="22" t="s">
        <v>48</v>
      </c>
      <c r="F176" s="23" t="s">
        <v>57</v>
      </c>
      <c r="G176" s="24">
        <v>46.16</v>
      </c>
    </row>
    <row r="177" spans="1:7">
      <c r="A177" s="22">
        <v>44029</v>
      </c>
      <c r="B177" s="22" t="str">
        <f t="shared" si="6"/>
        <v>Jul</v>
      </c>
      <c r="C177" s="23">
        <f t="shared" si="7"/>
        <v>29</v>
      </c>
      <c r="D177" s="23" t="str">
        <f t="shared" si="8"/>
        <v>None</v>
      </c>
      <c r="E177" s="22" t="s">
        <v>48</v>
      </c>
      <c r="F177" s="23" t="s">
        <v>43</v>
      </c>
      <c r="G177" s="24">
        <v>20.39</v>
      </c>
    </row>
    <row r="178" spans="1:7">
      <c r="A178" s="22">
        <v>44038</v>
      </c>
      <c r="B178" s="22" t="str">
        <f t="shared" si="6"/>
        <v>Jul</v>
      </c>
      <c r="C178" s="23">
        <f t="shared" si="7"/>
        <v>31</v>
      </c>
      <c r="D178" s="23" t="str">
        <f t="shared" si="8"/>
        <v>None</v>
      </c>
      <c r="E178" s="22" t="s">
        <v>48</v>
      </c>
      <c r="F178" s="23" t="s">
        <v>57</v>
      </c>
      <c r="G178" s="24">
        <v>115.08</v>
      </c>
    </row>
    <row r="179" spans="1:7">
      <c r="A179" s="22">
        <v>44091</v>
      </c>
      <c r="B179" s="22" t="str">
        <f t="shared" si="6"/>
        <v>Sep</v>
      </c>
      <c r="C179" s="23">
        <f t="shared" si="7"/>
        <v>38</v>
      </c>
      <c r="D179" s="23" t="str">
        <f t="shared" si="8"/>
        <v>None</v>
      </c>
      <c r="E179" s="22" t="s">
        <v>48</v>
      </c>
      <c r="F179" s="23" t="s">
        <v>53</v>
      </c>
      <c r="G179" s="24">
        <v>523.09</v>
      </c>
    </row>
    <row r="180" spans="1:7">
      <c r="A180" s="22">
        <v>44086</v>
      </c>
      <c r="B180" s="22" t="str">
        <f t="shared" si="6"/>
        <v>Sep</v>
      </c>
      <c r="C180" s="23">
        <f t="shared" si="7"/>
        <v>37</v>
      </c>
      <c r="D180" s="23" t="str">
        <f t="shared" si="8"/>
        <v>None</v>
      </c>
      <c r="E180" s="22" t="s">
        <v>48</v>
      </c>
      <c r="F180" s="23" t="s">
        <v>49</v>
      </c>
      <c r="G180" s="24">
        <v>102.47</v>
      </c>
    </row>
    <row r="181" spans="1:7">
      <c r="A181" s="22">
        <v>43981</v>
      </c>
      <c r="B181" s="22" t="str">
        <f t="shared" si="6"/>
        <v>May</v>
      </c>
      <c r="C181" s="23">
        <f t="shared" si="7"/>
        <v>22</v>
      </c>
      <c r="D181" s="23" t="str">
        <f t="shared" si="8"/>
        <v>None</v>
      </c>
      <c r="E181" s="22" t="s">
        <v>38</v>
      </c>
      <c r="F181" s="23" t="s">
        <v>49</v>
      </c>
      <c r="G181" s="24">
        <v>66.22</v>
      </c>
    </row>
    <row r="182" spans="1:7">
      <c r="A182" s="22">
        <v>44032</v>
      </c>
      <c r="B182" s="22" t="str">
        <f t="shared" si="6"/>
        <v>Jul</v>
      </c>
      <c r="C182" s="23">
        <f t="shared" si="7"/>
        <v>30</v>
      </c>
      <c r="D182" s="23" t="str">
        <f t="shared" si="8"/>
        <v>None</v>
      </c>
      <c r="E182" s="22" t="s">
        <v>48</v>
      </c>
      <c r="F182" s="23" t="s">
        <v>49</v>
      </c>
      <c r="G182" s="24">
        <v>32.15</v>
      </c>
    </row>
    <row r="183" spans="1:7">
      <c r="A183" s="22">
        <v>44099</v>
      </c>
      <c r="B183" s="22" t="str">
        <f t="shared" si="6"/>
        <v>Sep</v>
      </c>
      <c r="C183" s="23">
        <f t="shared" si="7"/>
        <v>39</v>
      </c>
      <c r="D183" s="23" t="str">
        <f t="shared" si="8"/>
        <v>None</v>
      </c>
      <c r="E183" s="22" t="s">
        <v>45</v>
      </c>
      <c r="F183" s="23" t="s">
        <v>57</v>
      </c>
      <c r="G183" s="24">
        <v>69.680000000000007</v>
      </c>
    </row>
    <row r="184" spans="1:7">
      <c r="A184" s="22">
        <v>44011</v>
      </c>
      <c r="B184" s="22" t="str">
        <f t="shared" si="6"/>
        <v>Jun</v>
      </c>
      <c r="C184" s="23">
        <f t="shared" si="7"/>
        <v>27</v>
      </c>
      <c r="D184" s="23" t="str">
        <f t="shared" si="8"/>
        <v>None</v>
      </c>
      <c r="E184" s="22" t="s">
        <v>38</v>
      </c>
      <c r="F184" s="23" t="s">
        <v>50</v>
      </c>
      <c r="G184" s="24">
        <v>414.73</v>
      </c>
    </row>
    <row r="185" spans="1:7">
      <c r="A185" s="22">
        <v>44034</v>
      </c>
      <c r="B185" s="22" t="str">
        <f t="shared" si="6"/>
        <v>Jul</v>
      </c>
      <c r="C185" s="23">
        <f t="shared" si="7"/>
        <v>30</v>
      </c>
      <c r="D185" s="23" t="str">
        <f t="shared" si="8"/>
        <v>None</v>
      </c>
      <c r="E185" s="22" t="s">
        <v>38</v>
      </c>
      <c r="F185" s="23" t="s">
        <v>56</v>
      </c>
      <c r="G185" s="24">
        <v>40.520000000000003</v>
      </c>
    </row>
    <row r="186" spans="1:7">
      <c r="A186" s="22">
        <v>44094</v>
      </c>
      <c r="B186" s="22" t="str">
        <f t="shared" si="6"/>
        <v>Sep</v>
      </c>
      <c r="C186" s="23">
        <f t="shared" si="7"/>
        <v>39</v>
      </c>
      <c r="D186" s="23" t="str">
        <f t="shared" si="8"/>
        <v>None</v>
      </c>
      <c r="E186" s="22" t="s">
        <v>48</v>
      </c>
      <c r="F186" s="23" t="s">
        <v>49</v>
      </c>
      <c r="G186" s="24">
        <v>68.19</v>
      </c>
    </row>
    <row r="187" spans="1:7">
      <c r="A187" s="22">
        <v>44081</v>
      </c>
      <c r="B187" s="22" t="str">
        <f t="shared" si="6"/>
        <v>Sep</v>
      </c>
      <c r="C187" s="23">
        <f t="shared" si="7"/>
        <v>37</v>
      </c>
      <c r="D187" s="23" t="str">
        <f t="shared" si="8"/>
        <v>None</v>
      </c>
      <c r="E187" s="22" t="s">
        <v>48</v>
      </c>
      <c r="F187" s="23" t="s">
        <v>49</v>
      </c>
      <c r="G187" s="24">
        <v>102.82</v>
      </c>
    </row>
    <row r="188" spans="1:7">
      <c r="A188" s="22">
        <v>44015</v>
      </c>
      <c r="B188" s="22" t="str">
        <f t="shared" si="6"/>
        <v>Jul</v>
      </c>
      <c r="C188" s="23">
        <f t="shared" si="7"/>
        <v>27</v>
      </c>
      <c r="D188" s="23" t="str">
        <f t="shared" si="8"/>
        <v>None</v>
      </c>
      <c r="E188" s="22" t="s">
        <v>38</v>
      </c>
      <c r="F188" s="23" t="s">
        <v>49</v>
      </c>
      <c r="G188" s="24">
        <v>132.81</v>
      </c>
    </row>
    <row r="189" spans="1:7">
      <c r="A189" s="22">
        <v>43961</v>
      </c>
      <c r="B189" s="22" t="str">
        <f t="shared" si="6"/>
        <v>May</v>
      </c>
      <c r="C189" s="23">
        <f t="shared" si="7"/>
        <v>20</v>
      </c>
      <c r="D189" s="23" t="str">
        <f t="shared" si="8"/>
        <v>None</v>
      </c>
      <c r="E189" s="22" t="s">
        <v>48</v>
      </c>
      <c r="F189" s="23" t="s">
        <v>58</v>
      </c>
      <c r="G189" s="24">
        <v>25.48</v>
      </c>
    </row>
    <row r="190" spans="1:7">
      <c r="A190" s="22">
        <v>43959</v>
      </c>
      <c r="B190" s="22" t="str">
        <f t="shared" si="6"/>
        <v>May</v>
      </c>
      <c r="C190" s="23">
        <f t="shared" si="7"/>
        <v>19</v>
      </c>
      <c r="D190" s="23" t="str">
        <f t="shared" si="8"/>
        <v>None</v>
      </c>
      <c r="E190" s="22" t="s">
        <v>48</v>
      </c>
      <c r="F190" s="23" t="s">
        <v>56</v>
      </c>
      <c r="G190" s="24">
        <v>209.67</v>
      </c>
    </row>
    <row r="191" spans="1:7">
      <c r="A191" s="22">
        <v>43962</v>
      </c>
      <c r="B191" s="22" t="str">
        <f t="shared" si="6"/>
        <v>May</v>
      </c>
      <c r="C191" s="23">
        <f t="shared" si="7"/>
        <v>20</v>
      </c>
      <c r="D191" s="23" t="str">
        <f t="shared" si="8"/>
        <v>None</v>
      </c>
      <c r="E191" s="22" t="s">
        <v>38</v>
      </c>
      <c r="F191" s="23" t="s">
        <v>46</v>
      </c>
      <c r="G191" s="24">
        <v>48.41</v>
      </c>
    </row>
    <row r="192" spans="1:7">
      <c r="A192" s="22">
        <v>44016</v>
      </c>
      <c r="B192" s="22" t="str">
        <f t="shared" si="6"/>
        <v>Jul</v>
      </c>
      <c r="C192" s="23">
        <f t="shared" si="7"/>
        <v>27</v>
      </c>
      <c r="D192" s="23" t="str">
        <f t="shared" si="8"/>
        <v>None</v>
      </c>
      <c r="E192" s="22" t="s">
        <v>48</v>
      </c>
      <c r="F192" s="23" t="s">
        <v>58</v>
      </c>
      <c r="G192" s="24">
        <v>50.92</v>
      </c>
    </row>
    <row r="193" spans="1:7">
      <c r="A193" s="22">
        <v>44019</v>
      </c>
      <c r="B193" s="22" t="str">
        <f t="shared" si="6"/>
        <v>Jul</v>
      </c>
      <c r="C193" s="23">
        <f t="shared" si="7"/>
        <v>28</v>
      </c>
      <c r="D193" s="23" t="str">
        <f t="shared" si="8"/>
        <v>None</v>
      </c>
      <c r="E193" s="22" t="s">
        <v>38</v>
      </c>
      <c r="F193" s="23" t="s">
        <v>57</v>
      </c>
      <c r="G193" s="24">
        <v>44.09</v>
      </c>
    </row>
    <row r="194" spans="1:7">
      <c r="A194" s="22">
        <v>43965</v>
      </c>
      <c r="B194" s="22" t="str">
        <f t="shared" si="6"/>
        <v>May</v>
      </c>
      <c r="C194" s="23">
        <f t="shared" si="7"/>
        <v>20</v>
      </c>
      <c r="D194" s="23" t="str">
        <f t="shared" si="8"/>
        <v>None</v>
      </c>
      <c r="E194" s="22" t="s">
        <v>48</v>
      </c>
      <c r="F194" s="23" t="s">
        <v>58</v>
      </c>
      <c r="G194" s="24">
        <v>48.09</v>
      </c>
    </row>
    <row r="195" spans="1:7">
      <c r="A195" s="22">
        <v>43960</v>
      </c>
      <c r="B195" s="22" t="str">
        <f t="shared" si="6"/>
        <v>May</v>
      </c>
      <c r="C195" s="23">
        <f t="shared" si="7"/>
        <v>19</v>
      </c>
      <c r="D195" s="23" t="str">
        <f t="shared" si="8"/>
        <v>None</v>
      </c>
      <c r="E195" s="22" t="s">
        <v>38</v>
      </c>
      <c r="F195" s="23" t="s">
        <v>56</v>
      </c>
      <c r="G195" s="24">
        <v>20.28</v>
      </c>
    </row>
    <row r="196" spans="1:7">
      <c r="A196" s="22">
        <v>44089</v>
      </c>
      <c r="B196" s="22" t="str">
        <f t="shared" si="6"/>
        <v>Sep</v>
      </c>
      <c r="C196" s="23">
        <f t="shared" si="7"/>
        <v>38</v>
      </c>
      <c r="D196" s="23" t="str">
        <f t="shared" si="8"/>
        <v>None</v>
      </c>
      <c r="E196" s="22" t="s">
        <v>38</v>
      </c>
      <c r="F196" s="23" t="s">
        <v>58</v>
      </c>
      <c r="G196" s="24">
        <v>46.39</v>
      </c>
    </row>
    <row r="197" spans="1:7">
      <c r="A197" s="22">
        <v>43997</v>
      </c>
      <c r="B197" s="22" t="str">
        <f t="shared" ref="B197:B260" si="9">TEXT(A197,"mmm")</f>
        <v>Jun</v>
      </c>
      <c r="C197" s="23">
        <f t="shared" ref="C197:C260" si="10">WEEKNUM(A197)</f>
        <v>25</v>
      </c>
      <c r="D197" s="23" t="str">
        <f t="shared" ref="D197:D260" si="11">IFERROR(VLOOKUP(C197,$AV$6:$AW$13,2,0),"None")</f>
        <v>None</v>
      </c>
      <c r="E197" s="22" t="s">
        <v>38</v>
      </c>
      <c r="F197" s="23" t="s">
        <v>43</v>
      </c>
      <c r="G197" s="24">
        <v>100.85</v>
      </c>
    </row>
    <row r="198" spans="1:7">
      <c r="A198" s="22">
        <v>44076</v>
      </c>
      <c r="B198" s="22" t="str">
        <f t="shared" si="9"/>
        <v>Sep</v>
      </c>
      <c r="C198" s="23">
        <f t="shared" si="10"/>
        <v>36</v>
      </c>
      <c r="D198" s="23" t="str">
        <f t="shared" si="11"/>
        <v>None</v>
      </c>
      <c r="E198" s="22" t="s">
        <v>48</v>
      </c>
      <c r="F198" s="23" t="s">
        <v>58</v>
      </c>
      <c r="G198" s="24">
        <v>48.79</v>
      </c>
    </row>
    <row r="199" spans="1:7">
      <c r="A199" s="22">
        <v>43978</v>
      </c>
      <c r="B199" s="22" t="str">
        <f t="shared" si="9"/>
        <v>May</v>
      </c>
      <c r="C199" s="23">
        <f t="shared" si="10"/>
        <v>22</v>
      </c>
      <c r="D199" s="23" t="str">
        <f t="shared" si="11"/>
        <v>None</v>
      </c>
      <c r="E199" s="22" t="s">
        <v>38</v>
      </c>
      <c r="F199" s="23" t="s">
        <v>39</v>
      </c>
      <c r="G199" s="24">
        <v>80.03</v>
      </c>
    </row>
    <row r="200" spans="1:7">
      <c r="A200" s="22">
        <v>43963</v>
      </c>
      <c r="B200" s="22" t="str">
        <f t="shared" si="9"/>
        <v>May</v>
      </c>
      <c r="C200" s="23">
        <f t="shared" si="10"/>
        <v>20</v>
      </c>
      <c r="D200" s="23" t="str">
        <f t="shared" si="11"/>
        <v>None</v>
      </c>
      <c r="E200" s="22" t="s">
        <v>45</v>
      </c>
      <c r="F200" s="23" t="s">
        <v>49</v>
      </c>
      <c r="G200" s="24">
        <v>66.08</v>
      </c>
    </row>
    <row r="201" spans="1:7">
      <c r="A201" s="22">
        <v>43959</v>
      </c>
      <c r="B201" s="22" t="str">
        <f t="shared" si="9"/>
        <v>May</v>
      </c>
      <c r="C201" s="23">
        <f t="shared" si="10"/>
        <v>19</v>
      </c>
      <c r="D201" s="23" t="str">
        <f t="shared" si="11"/>
        <v>None</v>
      </c>
      <c r="E201" s="22" t="s">
        <v>48</v>
      </c>
      <c r="F201" s="23" t="s">
        <v>43</v>
      </c>
      <c r="G201" s="24">
        <v>60.99</v>
      </c>
    </row>
    <row r="202" spans="1:7">
      <c r="A202" s="22">
        <v>44094</v>
      </c>
      <c r="B202" s="22" t="str">
        <f t="shared" si="9"/>
        <v>Sep</v>
      </c>
      <c r="C202" s="23">
        <f t="shared" si="10"/>
        <v>39</v>
      </c>
      <c r="D202" s="23" t="str">
        <f t="shared" si="11"/>
        <v>None</v>
      </c>
      <c r="E202" s="22" t="s">
        <v>48</v>
      </c>
      <c r="F202" s="23" t="s">
        <v>43</v>
      </c>
      <c r="G202" s="24">
        <v>40.700000000000003</v>
      </c>
    </row>
    <row r="203" spans="1:7">
      <c r="A203" s="22">
        <v>43970</v>
      </c>
      <c r="B203" s="22" t="str">
        <f t="shared" si="9"/>
        <v>May</v>
      </c>
      <c r="C203" s="23">
        <f t="shared" si="10"/>
        <v>21</v>
      </c>
      <c r="D203" s="23" t="str">
        <f t="shared" si="11"/>
        <v>None</v>
      </c>
      <c r="E203" s="22" t="s">
        <v>48</v>
      </c>
      <c r="F203" s="23" t="s">
        <v>49</v>
      </c>
      <c r="G203" s="24">
        <v>64.47</v>
      </c>
    </row>
    <row r="204" spans="1:7">
      <c r="A204" s="22">
        <v>43957</v>
      </c>
      <c r="B204" s="22" t="str">
        <f t="shared" si="9"/>
        <v>May</v>
      </c>
      <c r="C204" s="23">
        <f t="shared" si="10"/>
        <v>19</v>
      </c>
      <c r="D204" s="23" t="str">
        <f t="shared" si="11"/>
        <v>None</v>
      </c>
      <c r="E204" s="22" t="s">
        <v>48</v>
      </c>
      <c r="F204" s="23" t="s">
        <v>43</v>
      </c>
      <c r="G204" s="24">
        <v>40.53</v>
      </c>
    </row>
    <row r="205" spans="1:7">
      <c r="A205" s="22">
        <v>43978</v>
      </c>
      <c r="B205" s="22" t="str">
        <f t="shared" si="9"/>
        <v>May</v>
      </c>
      <c r="C205" s="23">
        <f t="shared" si="10"/>
        <v>22</v>
      </c>
      <c r="D205" s="23" t="str">
        <f t="shared" si="11"/>
        <v>None</v>
      </c>
      <c r="E205" s="22" t="s">
        <v>38</v>
      </c>
      <c r="F205" s="23" t="s">
        <v>50</v>
      </c>
      <c r="G205" s="24">
        <v>69.3</v>
      </c>
    </row>
    <row r="206" spans="1:7">
      <c r="A206" s="22">
        <v>44091</v>
      </c>
      <c r="B206" s="22" t="str">
        <f t="shared" si="9"/>
        <v>Sep</v>
      </c>
      <c r="C206" s="23">
        <f t="shared" si="10"/>
        <v>38</v>
      </c>
      <c r="D206" s="23" t="str">
        <f t="shared" si="11"/>
        <v>None</v>
      </c>
      <c r="E206" s="22" t="s">
        <v>38</v>
      </c>
      <c r="F206" s="23" t="s">
        <v>49</v>
      </c>
      <c r="G206" s="24">
        <v>102.29</v>
      </c>
    </row>
    <row r="207" spans="1:7">
      <c r="A207" s="22">
        <v>44104</v>
      </c>
      <c r="B207" s="22" t="str">
        <f t="shared" si="9"/>
        <v>Sep</v>
      </c>
      <c r="C207" s="23">
        <f t="shared" si="10"/>
        <v>40</v>
      </c>
      <c r="D207" s="23" t="str">
        <f t="shared" si="11"/>
        <v>None</v>
      </c>
      <c r="E207" s="22" t="s">
        <v>38</v>
      </c>
      <c r="F207" s="23" t="s">
        <v>53</v>
      </c>
      <c r="G207" s="24">
        <v>30.06</v>
      </c>
    </row>
    <row r="208" spans="1:7">
      <c r="A208" s="22">
        <v>44008</v>
      </c>
      <c r="B208" s="22" t="str">
        <f t="shared" si="9"/>
        <v>Jun</v>
      </c>
      <c r="C208" s="23">
        <f t="shared" si="10"/>
        <v>26</v>
      </c>
      <c r="D208" s="23" t="str">
        <f t="shared" si="11"/>
        <v>None</v>
      </c>
      <c r="E208" s="22" t="s">
        <v>48</v>
      </c>
      <c r="F208" s="23" t="s">
        <v>58</v>
      </c>
      <c r="G208" s="24">
        <v>48.72</v>
      </c>
    </row>
    <row r="209" spans="1:7">
      <c r="A209" s="22">
        <v>43970</v>
      </c>
      <c r="B209" s="22" t="str">
        <f t="shared" si="9"/>
        <v>May</v>
      </c>
      <c r="C209" s="23">
        <f t="shared" si="10"/>
        <v>21</v>
      </c>
      <c r="D209" s="23" t="str">
        <f t="shared" si="11"/>
        <v>None</v>
      </c>
      <c r="E209" s="22" t="s">
        <v>38</v>
      </c>
      <c r="F209" s="23" t="s">
        <v>58</v>
      </c>
      <c r="G209" s="24">
        <v>72.92</v>
      </c>
    </row>
    <row r="210" spans="1:7">
      <c r="A210" s="22">
        <v>43961</v>
      </c>
      <c r="B210" s="22" t="str">
        <f t="shared" si="9"/>
        <v>May</v>
      </c>
      <c r="C210" s="23">
        <f t="shared" si="10"/>
        <v>20</v>
      </c>
      <c r="D210" s="23" t="str">
        <f t="shared" si="11"/>
        <v>None</v>
      </c>
      <c r="E210" s="22" t="s">
        <v>38</v>
      </c>
      <c r="F210" s="23" t="s">
        <v>49</v>
      </c>
      <c r="G210" s="24">
        <v>32.840000000000003</v>
      </c>
    </row>
    <row r="211" spans="1:7">
      <c r="A211" s="22">
        <v>44032</v>
      </c>
      <c r="B211" s="22" t="str">
        <f t="shared" si="9"/>
        <v>Jul</v>
      </c>
      <c r="C211" s="23">
        <f t="shared" si="10"/>
        <v>30</v>
      </c>
      <c r="D211" s="23" t="str">
        <f t="shared" si="11"/>
        <v>None</v>
      </c>
      <c r="E211" s="22" t="s">
        <v>38</v>
      </c>
      <c r="F211" s="23" t="s">
        <v>49</v>
      </c>
      <c r="G211" s="24">
        <v>690.21</v>
      </c>
    </row>
    <row r="212" spans="1:7">
      <c r="A212" s="22">
        <v>44034</v>
      </c>
      <c r="B212" s="22" t="str">
        <f t="shared" si="9"/>
        <v>Jul</v>
      </c>
      <c r="C212" s="23">
        <f t="shared" si="10"/>
        <v>30</v>
      </c>
      <c r="D212" s="23" t="str">
        <f t="shared" si="11"/>
        <v>None</v>
      </c>
      <c r="E212" s="22" t="s">
        <v>38</v>
      </c>
      <c r="F212" s="23" t="s">
        <v>56</v>
      </c>
      <c r="G212" s="24">
        <v>40.81</v>
      </c>
    </row>
    <row r="213" spans="1:7">
      <c r="A213" s="22">
        <v>44081</v>
      </c>
      <c r="B213" s="22" t="str">
        <f t="shared" si="9"/>
        <v>Sep</v>
      </c>
      <c r="C213" s="23">
        <f t="shared" si="10"/>
        <v>37</v>
      </c>
      <c r="D213" s="23" t="str">
        <f t="shared" si="11"/>
        <v>None</v>
      </c>
      <c r="E213" s="22" t="s">
        <v>38</v>
      </c>
      <c r="F213" s="23" t="s">
        <v>57</v>
      </c>
      <c r="G213" s="24">
        <v>23.83</v>
      </c>
    </row>
    <row r="214" spans="1:7">
      <c r="A214" s="22">
        <v>44016</v>
      </c>
      <c r="B214" s="22" t="str">
        <f t="shared" si="9"/>
        <v>Jul</v>
      </c>
      <c r="C214" s="23">
        <f t="shared" si="10"/>
        <v>27</v>
      </c>
      <c r="D214" s="23" t="str">
        <f t="shared" si="11"/>
        <v>None</v>
      </c>
      <c r="E214" s="22" t="s">
        <v>38</v>
      </c>
      <c r="F214" s="23" t="s">
        <v>50</v>
      </c>
      <c r="G214" s="24">
        <v>396.18</v>
      </c>
    </row>
    <row r="215" spans="1:7">
      <c r="A215" s="22">
        <v>44007</v>
      </c>
      <c r="B215" s="22" t="str">
        <f t="shared" si="9"/>
        <v>Jun</v>
      </c>
      <c r="C215" s="23">
        <f t="shared" si="10"/>
        <v>26</v>
      </c>
      <c r="D215" s="23" t="str">
        <f t="shared" si="11"/>
        <v>None</v>
      </c>
      <c r="E215" s="22" t="s">
        <v>48</v>
      </c>
      <c r="F215" s="23" t="s">
        <v>53</v>
      </c>
      <c r="G215" s="24">
        <v>58.32</v>
      </c>
    </row>
    <row r="216" spans="1:7">
      <c r="A216" s="22">
        <v>43975</v>
      </c>
      <c r="B216" s="22" t="str">
        <f t="shared" si="9"/>
        <v>May</v>
      </c>
      <c r="C216" s="23">
        <f t="shared" si="10"/>
        <v>22</v>
      </c>
      <c r="D216" s="23" t="str">
        <f t="shared" si="11"/>
        <v>None</v>
      </c>
      <c r="E216" s="22" t="s">
        <v>48</v>
      </c>
      <c r="F216" s="23" t="s">
        <v>49</v>
      </c>
      <c r="G216" s="24">
        <v>306.2</v>
      </c>
    </row>
    <row r="217" spans="1:7">
      <c r="A217" s="22">
        <v>44031</v>
      </c>
      <c r="B217" s="22" t="str">
        <f t="shared" si="9"/>
        <v>Jul</v>
      </c>
      <c r="C217" s="23">
        <f t="shared" si="10"/>
        <v>30</v>
      </c>
      <c r="D217" s="23" t="str">
        <f t="shared" si="11"/>
        <v>None</v>
      </c>
      <c r="E217" s="22" t="s">
        <v>45</v>
      </c>
      <c r="F217" s="23" t="s">
        <v>53</v>
      </c>
      <c r="G217" s="24">
        <v>60.41</v>
      </c>
    </row>
    <row r="218" spans="1:7">
      <c r="A218" s="22">
        <v>43976</v>
      </c>
      <c r="B218" s="22" t="str">
        <f t="shared" si="9"/>
        <v>May</v>
      </c>
      <c r="C218" s="23">
        <f t="shared" si="10"/>
        <v>22</v>
      </c>
      <c r="D218" s="23" t="str">
        <f t="shared" si="11"/>
        <v>None</v>
      </c>
      <c r="E218" s="22" t="s">
        <v>38</v>
      </c>
      <c r="F218" s="23" t="s">
        <v>53</v>
      </c>
      <c r="G218" s="24">
        <v>112.68</v>
      </c>
    </row>
    <row r="219" spans="1:7">
      <c r="A219" s="22">
        <v>43966</v>
      </c>
      <c r="B219" s="22" t="str">
        <f t="shared" si="9"/>
        <v>May</v>
      </c>
      <c r="C219" s="23">
        <f t="shared" si="10"/>
        <v>20</v>
      </c>
      <c r="D219" s="23" t="str">
        <f t="shared" si="11"/>
        <v>None</v>
      </c>
      <c r="E219" s="22" t="s">
        <v>38</v>
      </c>
      <c r="F219" s="23" t="s">
        <v>49</v>
      </c>
      <c r="G219" s="24">
        <v>33.770000000000003</v>
      </c>
    </row>
    <row r="220" spans="1:7">
      <c r="A220" s="22">
        <v>44031</v>
      </c>
      <c r="B220" s="22" t="str">
        <f t="shared" si="9"/>
        <v>Jul</v>
      </c>
      <c r="C220" s="23">
        <f t="shared" si="10"/>
        <v>30</v>
      </c>
      <c r="D220" s="23" t="str">
        <f t="shared" si="11"/>
        <v>None</v>
      </c>
      <c r="E220" s="22" t="s">
        <v>38</v>
      </c>
      <c r="F220" s="23" t="s">
        <v>50</v>
      </c>
      <c r="G220" s="24">
        <v>22.31</v>
      </c>
    </row>
    <row r="221" spans="1:7">
      <c r="A221" s="22">
        <v>43956</v>
      </c>
      <c r="B221" s="22" t="str">
        <f t="shared" si="9"/>
        <v>May</v>
      </c>
      <c r="C221" s="23">
        <f t="shared" si="10"/>
        <v>19</v>
      </c>
      <c r="D221" s="23" t="str">
        <f t="shared" si="11"/>
        <v>None</v>
      </c>
      <c r="E221" s="22" t="s">
        <v>38</v>
      </c>
      <c r="F221" s="23" t="s">
        <v>66</v>
      </c>
      <c r="G221" s="24">
        <v>54.75</v>
      </c>
    </row>
    <row r="222" spans="1:7">
      <c r="A222" s="22">
        <v>44012</v>
      </c>
      <c r="B222" s="22" t="str">
        <f t="shared" si="9"/>
        <v>Jun</v>
      </c>
      <c r="C222" s="23">
        <f t="shared" si="10"/>
        <v>27</v>
      </c>
      <c r="D222" s="23" t="str">
        <f t="shared" si="11"/>
        <v>None</v>
      </c>
      <c r="E222" s="22" t="s">
        <v>38</v>
      </c>
      <c r="F222" s="23" t="s">
        <v>57</v>
      </c>
      <c r="G222" s="24">
        <v>46.83</v>
      </c>
    </row>
    <row r="223" spans="1:7">
      <c r="A223" s="22">
        <v>44017</v>
      </c>
      <c r="B223" s="22" t="str">
        <f t="shared" si="9"/>
        <v>Jul</v>
      </c>
      <c r="C223" s="23">
        <f t="shared" si="10"/>
        <v>28</v>
      </c>
      <c r="D223" s="23" t="str">
        <f t="shared" si="11"/>
        <v>None</v>
      </c>
      <c r="E223" s="22" t="s">
        <v>48</v>
      </c>
      <c r="F223" s="23" t="s">
        <v>54</v>
      </c>
      <c r="G223" s="24">
        <v>24.75</v>
      </c>
    </row>
    <row r="224" spans="1:7">
      <c r="A224" s="22">
        <v>44037</v>
      </c>
      <c r="B224" s="22" t="str">
        <f t="shared" si="9"/>
        <v>Jul</v>
      </c>
      <c r="C224" s="23">
        <f t="shared" si="10"/>
        <v>30</v>
      </c>
      <c r="D224" s="23" t="str">
        <f t="shared" si="11"/>
        <v>None</v>
      </c>
      <c r="E224" s="22" t="s">
        <v>48</v>
      </c>
      <c r="F224" s="23" t="s">
        <v>43</v>
      </c>
      <c r="G224" s="24">
        <v>20.83</v>
      </c>
    </row>
    <row r="225" spans="1:7">
      <c r="A225" s="22">
        <v>44079</v>
      </c>
      <c r="B225" s="22" t="str">
        <f t="shared" si="9"/>
        <v>Sep</v>
      </c>
      <c r="C225" s="23">
        <f t="shared" si="10"/>
        <v>36</v>
      </c>
      <c r="D225" s="23" t="str">
        <f t="shared" si="11"/>
        <v>None</v>
      </c>
      <c r="E225" s="22" t="s">
        <v>38</v>
      </c>
      <c r="F225" s="23" t="s">
        <v>49</v>
      </c>
      <c r="G225" s="24">
        <v>238.6</v>
      </c>
    </row>
    <row r="226" spans="1:7">
      <c r="A226" s="22">
        <v>44024</v>
      </c>
      <c r="B226" s="22" t="str">
        <f t="shared" si="9"/>
        <v>Jul</v>
      </c>
      <c r="C226" s="23">
        <f t="shared" si="10"/>
        <v>29</v>
      </c>
      <c r="D226" s="23" t="str">
        <f t="shared" si="11"/>
        <v>None</v>
      </c>
      <c r="E226" s="22" t="s">
        <v>48</v>
      </c>
      <c r="F226" s="23" t="s">
        <v>57</v>
      </c>
      <c r="G226" s="24">
        <v>23.1</v>
      </c>
    </row>
    <row r="227" spans="1:7">
      <c r="A227" s="22">
        <v>43981</v>
      </c>
      <c r="B227" s="22" t="str">
        <f t="shared" si="9"/>
        <v>May</v>
      </c>
      <c r="C227" s="23">
        <f t="shared" si="10"/>
        <v>22</v>
      </c>
      <c r="D227" s="23" t="str">
        <f t="shared" si="11"/>
        <v>None</v>
      </c>
      <c r="E227" s="22" t="s">
        <v>38</v>
      </c>
      <c r="F227" s="23" t="s">
        <v>49</v>
      </c>
      <c r="G227" s="24">
        <v>66.33</v>
      </c>
    </row>
    <row r="228" spans="1:7">
      <c r="A228" s="22">
        <v>44039</v>
      </c>
      <c r="B228" s="22" t="str">
        <f t="shared" si="9"/>
        <v>Jul</v>
      </c>
      <c r="C228" s="23">
        <f t="shared" si="10"/>
        <v>31</v>
      </c>
      <c r="D228" s="23" t="str">
        <f t="shared" si="11"/>
        <v>None</v>
      </c>
      <c r="E228" s="22" t="s">
        <v>48</v>
      </c>
      <c r="F228" s="23" t="s">
        <v>49</v>
      </c>
      <c r="G228" s="24">
        <v>66.2</v>
      </c>
    </row>
    <row r="229" spans="1:7">
      <c r="A229" s="22">
        <v>43956</v>
      </c>
      <c r="B229" s="22" t="str">
        <f t="shared" si="9"/>
        <v>May</v>
      </c>
      <c r="C229" s="23">
        <f t="shared" si="10"/>
        <v>19</v>
      </c>
      <c r="D229" s="23" t="str">
        <f t="shared" si="11"/>
        <v>None</v>
      </c>
      <c r="E229" s="22" t="s">
        <v>38</v>
      </c>
      <c r="F229" s="23" t="s">
        <v>49</v>
      </c>
      <c r="G229" s="24">
        <v>68.709999999999994</v>
      </c>
    </row>
    <row r="230" spans="1:7">
      <c r="A230" s="22">
        <v>43973</v>
      </c>
      <c r="B230" s="22" t="str">
        <f t="shared" si="9"/>
        <v>May</v>
      </c>
      <c r="C230" s="23">
        <f t="shared" si="10"/>
        <v>21</v>
      </c>
      <c r="D230" s="23" t="str">
        <f t="shared" si="11"/>
        <v>None</v>
      </c>
      <c r="E230" s="22" t="s">
        <v>48</v>
      </c>
      <c r="F230" s="23" t="s">
        <v>43</v>
      </c>
      <c r="G230" s="24">
        <v>38.840000000000003</v>
      </c>
    </row>
    <row r="231" spans="1:7">
      <c r="A231" s="22">
        <v>44021</v>
      </c>
      <c r="B231" s="22" t="str">
        <f t="shared" si="9"/>
        <v>Jul</v>
      </c>
      <c r="C231" s="23">
        <f t="shared" si="10"/>
        <v>28</v>
      </c>
      <c r="D231" s="23" t="str">
        <f t="shared" si="11"/>
        <v>None</v>
      </c>
      <c r="E231" s="22" t="s">
        <v>48</v>
      </c>
      <c r="F231" s="23" t="s">
        <v>50</v>
      </c>
      <c r="G231" s="24">
        <v>69.08</v>
      </c>
    </row>
    <row r="232" spans="1:7">
      <c r="A232" s="22">
        <v>44019</v>
      </c>
      <c r="B232" s="22" t="str">
        <f t="shared" si="9"/>
        <v>Jul</v>
      </c>
      <c r="C232" s="23">
        <f t="shared" si="10"/>
        <v>28</v>
      </c>
      <c r="D232" s="23" t="str">
        <f t="shared" si="11"/>
        <v>None</v>
      </c>
      <c r="E232" s="22" t="s">
        <v>48</v>
      </c>
      <c r="F232" s="23" t="s">
        <v>57</v>
      </c>
      <c r="G232" s="24">
        <v>23.14</v>
      </c>
    </row>
    <row r="233" spans="1:7">
      <c r="A233" s="22">
        <v>43976</v>
      </c>
      <c r="B233" s="22" t="str">
        <f t="shared" si="9"/>
        <v>May</v>
      </c>
      <c r="C233" s="23">
        <f t="shared" si="10"/>
        <v>22</v>
      </c>
      <c r="D233" s="23" t="str">
        <f t="shared" si="11"/>
        <v>None</v>
      </c>
      <c r="E233" s="22" t="s">
        <v>45</v>
      </c>
      <c r="F233" s="23" t="s">
        <v>49</v>
      </c>
      <c r="G233" s="24">
        <v>68.209999999999994</v>
      </c>
    </row>
    <row r="234" spans="1:7">
      <c r="A234" s="22">
        <v>44083</v>
      </c>
      <c r="B234" s="22" t="str">
        <f t="shared" si="9"/>
        <v>Sep</v>
      </c>
      <c r="C234" s="23">
        <f t="shared" si="10"/>
        <v>37</v>
      </c>
      <c r="D234" s="23" t="str">
        <f t="shared" si="11"/>
        <v>None</v>
      </c>
      <c r="E234" s="22" t="s">
        <v>45</v>
      </c>
      <c r="F234" s="23" t="s">
        <v>56</v>
      </c>
      <c r="G234" s="24">
        <v>105.14</v>
      </c>
    </row>
    <row r="235" spans="1:7">
      <c r="A235" s="22">
        <v>44011</v>
      </c>
      <c r="B235" s="22" t="str">
        <f t="shared" si="9"/>
        <v>Jun</v>
      </c>
      <c r="C235" s="23">
        <f t="shared" si="10"/>
        <v>27</v>
      </c>
      <c r="D235" s="23" t="str">
        <f t="shared" si="11"/>
        <v>None</v>
      </c>
      <c r="E235" s="22" t="s">
        <v>38</v>
      </c>
      <c r="F235" s="23" t="s">
        <v>54</v>
      </c>
      <c r="G235" s="24">
        <v>188.73</v>
      </c>
    </row>
    <row r="236" spans="1:7">
      <c r="A236" s="22">
        <v>44084</v>
      </c>
      <c r="B236" s="22" t="str">
        <f t="shared" si="9"/>
        <v>Sep</v>
      </c>
      <c r="C236" s="23">
        <f t="shared" si="10"/>
        <v>37</v>
      </c>
      <c r="D236" s="23" t="str">
        <f t="shared" si="11"/>
        <v>None</v>
      </c>
      <c r="E236" s="22" t="s">
        <v>38</v>
      </c>
      <c r="F236" s="23" t="s">
        <v>50</v>
      </c>
      <c r="G236" s="24">
        <v>69.099999999999994</v>
      </c>
    </row>
    <row r="237" spans="1:7">
      <c r="A237" s="22">
        <v>44027</v>
      </c>
      <c r="B237" s="22" t="str">
        <f t="shared" si="9"/>
        <v>Jul</v>
      </c>
      <c r="C237" s="23">
        <f t="shared" si="10"/>
        <v>29</v>
      </c>
      <c r="D237" s="23" t="str">
        <f t="shared" si="11"/>
        <v>None</v>
      </c>
      <c r="E237" s="22" t="s">
        <v>38</v>
      </c>
      <c r="F237" s="23" t="s">
        <v>46</v>
      </c>
      <c r="G237" s="24">
        <v>240.41</v>
      </c>
    </row>
    <row r="238" spans="1:7">
      <c r="A238" s="22">
        <v>43957</v>
      </c>
      <c r="B238" s="22" t="str">
        <f t="shared" si="9"/>
        <v>May</v>
      </c>
      <c r="C238" s="23">
        <f t="shared" si="10"/>
        <v>19</v>
      </c>
      <c r="D238" s="23" t="str">
        <f t="shared" si="11"/>
        <v>None</v>
      </c>
      <c r="E238" s="22" t="s">
        <v>38</v>
      </c>
      <c r="F238" s="23" t="s">
        <v>50</v>
      </c>
      <c r="G238" s="24">
        <v>69.98</v>
      </c>
    </row>
    <row r="239" spans="1:7">
      <c r="A239" s="22">
        <v>44096</v>
      </c>
      <c r="B239" s="22" t="str">
        <f t="shared" si="9"/>
        <v>Sep</v>
      </c>
      <c r="C239" s="23">
        <f t="shared" si="10"/>
        <v>39</v>
      </c>
      <c r="D239" s="23" t="str">
        <f t="shared" si="11"/>
        <v>None</v>
      </c>
      <c r="E239" s="22" t="s">
        <v>38</v>
      </c>
      <c r="F239" s="23" t="s">
        <v>61</v>
      </c>
      <c r="G239" s="24">
        <v>55.3</v>
      </c>
    </row>
    <row r="240" spans="1:7">
      <c r="A240" s="22">
        <v>43954</v>
      </c>
      <c r="B240" s="22" t="str">
        <f t="shared" si="9"/>
        <v>May</v>
      </c>
      <c r="C240" s="23">
        <f t="shared" si="10"/>
        <v>19</v>
      </c>
      <c r="D240" s="23" t="str">
        <f t="shared" si="11"/>
        <v>None</v>
      </c>
      <c r="E240" s="22" t="s">
        <v>48</v>
      </c>
      <c r="F240" s="23" t="s">
        <v>49</v>
      </c>
      <c r="G240" s="24">
        <v>99.67</v>
      </c>
    </row>
    <row r="241" spans="1:7">
      <c r="A241" s="22">
        <v>43963</v>
      </c>
      <c r="B241" s="22" t="str">
        <f t="shared" si="9"/>
        <v>May</v>
      </c>
      <c r="C241" s="23">
        <f t="shared" si="10"/>
        <v>20</v>
      </c>
      <c r="D241" s="23" t="str">
        <f t="shared" si="11"/>
        <v>None</v>
      </c>
      <c r="E241" s="22" t="s">
        <v>48</v>
      </c>
      <c r="F241" s="23" t="s">
        <v>46</v>
      </c>
      <c r="G241" s="24">
        <v>96.11</v>
      </c>
    </row>
    <row r="242" spans="1:7">
      <c r="A242" s="22">
        <v>44018</v>
      </c>
      <c r="B242" s="22" t="str">
        <f t="shared" si="9"/>
        <v>Jul</v>
      </c>
      <c r="C242" s="23">
        <f t="shared" si="10"/>
        <v>28</v>
      </c>
      <c r="D242" s="23" t="str">
        <f t="shared" si="11"/>
        <v>None</v>
      </c>
      <c r="E242" s="22" t="s">
        <v>38</v>
      </c>
      <c r="F242" s="23" t="s">
        <v>39</v>
      </c>
      <c r="G242" s="24">
        <v>160.15</v>
      </c>
    </row>
    <row r="243" spans="1:7">
      <c r="A243" s="22">
        <v>44100</v>
      </c>
      <c r="B243" s="22" t="str">
        <f t="shared" si="9"/>
        <v>Sep</v>
      </c>
      <c r="C243" s="23">
        <f t="shared" si="10"/>
        <v>39</v>
      </c>
      <c r="D243" s="23" t="str">
        <f t="shared" si="11"/>
        <v>None</v>
      </c>
      <c r="E243" s="22" t="s">
        <v>38</v>
      </c>
      <c r="F243" s="23" t="s">
        <v>49</v>
      </c>
      <c r="G243" s="24">
        <v>66.930000000000007</v>
      </c>
    </row>
    <row r="244" spans="1:7">
      <c r="A244" s="22">
        <v>44016</v>
      </c>
      <c r="B244" s="22" t="str">
        <f t="shared" si="9"/>
        <v>Jul</v>
      </c>
      <c r="C244" s="23">
        <f t="shared" si="10"/>
        <v>27</v>
      </c>
      <c r="D244" s="23" t="str">
        <f t="shared" si="11"/>
        <v>None</v>
      </c>
      <c r="E244" s="22" t="s">
        <v>38</v>
      </c>
      <c r="F244" s="23" t="s">
        <v>50</v>
      </c>
      <c r="G244" s="24">
        <v>66.66</v>
      </c>
    </row>
    <row r="245" spans="1:7">
      <c r="A245" s="22">
        <v>43955</v>
      </c>
      <c r="B245" s="22" t="str">
        <f t="shared" si="9"/>
        <v>May</v>
      </c>
      <c r="C245" s="23">
        <f t="shared" si="10"/>
        <v>19</v>
      </c>
      <c r="D245" s="23" t="str">
        <f t="shared" si="11"/>
        <v>None</v>
      </c>
      <c r="E245" s="22" t="s">
        <v>38</v>
      </c>
      <c r="F245" s="23" t="s">
        <v>57</v>
      </c>
      <c r="G245" s="24">
        <v>44.15</v>
      </c>
    </row>
    <row r="246" spans="1:7">
      <c r="A246" s="22">
        <v>44025</v>
      </c>
      <c r="B246" s="22" t="str">
        <f t="shared" si="9"/>
        <v>Jul</v>
      </c>
      <c r="C246" s="23">
        <f t="shared" si="10"/>
        <v>29</v>
      </c>
      <c r="D246" s="23" t="str">
        <f t="shared" si="11"/>
        <v>None</v>
      </c>
      <c r="E246" s="22" t="s">
        <v>38</v>
      </c>
      <c r="F246" s="23" t="s">
        <v>46</v>
      </c>
      <c r="G246" s="24">
        <v>72.98</v>
      </c>
    </row>
    <row r="247" spans="1:7">
      <c r="A247" s="22">
        <v>43972</v>
      </c>
      <c r="B247" s="22" t="str">
        <f t="shared" si="9"/>
        <v>May</v>
      </c>
      <c r="C247" s="23">
        <f t="shared" si="10"/>
        <v>21</v>
      </c>
      <c r="D247" s="23" t="str">
        <f t="shared" si="11"/>
        <v>None</v>
      </c>
      <c r="E247" s="22" t="s">
        <v>45</v>
      </c>
      <c r="F247" s="23" t="s">
        <v>43</v>
      </c>
      <c r="G247" s="24">
        <v>40.36</v>
      </c>
    </row>
    <row r="248" spans="1:7">
      <c r="A248" s="22">
        <v>44096</v>
      </c>
      <c r="B248" s="22" t="str">
        <f t="shared" si="9"/>
        <v>Sep</v>
      </c>
      <c r="C248" s="23">
        <f t="shared" si="10"/>
        <v>39</v>
      </c>
      <c r="D248" s="23" t="str">
        <f t="shared" si="11"/>
        <v>None</v>
      </c>
      <c r="E248" s="22" t="s">
        <v>48</v>
      </c>
      <c r="F248" s="23" t="s">
        <v>56</v>
      </c>
      <c r="G248" s="24">
        <v>57.84</v>
      </c>
    </row>
    <row r="249" spans="1:7">
      <c r="A249" s="22">
        <v>44021</v>
      </c>
      <c r="B249" s="22" t="str">
        <f t="shared" si="9"/>
        <v>Jul</v>
      </c>
      <c r="C249" s="23">
        <f t="shared" si="10"/>
        <v>28</v>
      </c>
      <c r="D249" s="23" t="str">
        <f t="shared" si="11"/>
        <v>None</v>
      </c>
      <c r="E249" s="22" t="s">
        <v>38</v>
      </c>
      <c r="F249" s="23" t="s">
        <v>50</v>
      </c>
      <c r="G249" s="24">
        <v>392.42</v>
      </c>
    </row>
    <row r="250" spans="1:7">
      <c r="A250" s="22">
        <v>44100</v>
      </c>
      <c r="B250" s="22" t="str">
        <f t="shared" si="9"/>
        <v>Sep</v>
      </c>
      <c r="C250" s="23">
        <f t="shared" si="10"/>
        <v>39</v>
      </c>
      <c r="D250" s="23" t="str">
        <f t="shared" si="11"/>
        <v>None</v>
      </c>
      <c r="E250" s="22" t="s">
        <v>38</v>
      </c>
      <c r="F250" s="23" t="s">
        <v>57</v>
      </c>
      <c r="G250" s="24">
        <v>44.32</v>
      </c>
    </row>
    <row r="251" spans="1:7">
      <c r="A251" s="22">
        <v>43962</v>
      </c>
      <c r="B251" s="22" t="str">
        <f t="shared" si="9"/>
        <v>May</v>
      </c>
      <c r="C251" s="23">
        <f t="shared" si="10"/>
        <v>20</v>
      </c>
      <c r="D251" s="23" t="str">
        <f t="shared" si="11"/>
        <v>None</v>
      </c>
      <c r="E251" s="22" t="s">
        <v>48</v>
      </c>
      <c r="F251" s="23" t="s">
        <v>56</v>
      </c>
      <c r="G251" s="24">
        <v>63.02</v>
      </c>
    </row>
    <row r="252" spans="1:7">
      <c r="A252" s="22">
        <v>44088</v>
      </c>
      <c r="B252" s="22" t="str">
        <f t="shared" si="9"/>
        <v>Sep</v>
      </c>
      <c r="C252" s="23">
        <f t="shared" si="10"/>
        <v>38</v>
      </c>
      <c r="D252" s="23" t="str">
        <f t="shared" si="11"/>
        <v>None</v>
      </c>
      <c r="E252" s="22" t="s">
        <v>48</v>
      </c>
      <c r="F252" s="23" t="s">
        <v>58</v>
      </c>
      <c r="G252" s="24">
        <v>48.15</v>
      </c>
    </row>
    <row r="253" spans="1:7">
      <c r="A253" s="22">
        <v>43969</v>
      </c>
      <c r="B253" s="22" t="str">
        <f t="shared" si="9"/>
        <v>May</v>
      </c>
      <c r="C253" s="23">
        <f t="shared" si="10"/>
        <v>21</v>
      </c>
      <c r="D253" s="23" t="str">
        <f t="shared" si="11"/>
        <v>None</v>
      </c>
      <c r="E253" s="22" t="s">
        <v>38</v>
      </c>
      <c r="F253" s="23" t="s">
        <v>43</v>
      </c>
      <c r="G253" s="24">
        <v>20.239999999999998</v>
      </c>
    </row>
    <row r="254" spans="1:7">
      <c r="A254" s="22">
        <v>44093</v>
      </c>
      <c r="B254" s="22" t="str">
        <f t="shared" si="9"/>
        <v>Sep</v>
      </c>
      <c r="C254" s="23">
        <f t="shared" si="10"/>
        <v>38</v>
      </c>
      <c r="D254" s="23" t="str">
        <f t="shared" si="11"/>
        <v>None</v>
      </c>
      <c r="E254" s="22" t="s">
        <v>48</v>
      </c>
      <c r="F254" s="23" t="s">
        <v>39</v>
      </c>
      <c r="G254" s="24">
        <v>228.86</v>
      </c>
    </row>
    <row r="255" spans="1:7">
      <c r="A255" s="22">
        <v>44086</v>
      </c>
      <c r="B255" s="22" t="str">
        <f t="shared" si="9"/>
        <v>Sep</v>
      </c>
      <c r="C255" s="23">
        <f t="shared" si="10"/>
        <v>37</v>
      </c>
      <c r="D255" s="23" t="str">
        <f t="shared" si="11"/>
        <v>None</v>
      </c>
      <c r="E255" s="22" t="s">
        <v>38</v>
      </c>
      <c r="F255" s="23" t="s">
        <v>50</v>
      </c>
      <c r="G255" s="24">
        <v>69.02</v>
      </c>
    </row>
    <row r="256" spans="1:7">
      <c r="A256" s="22">
        <v>43985</v>
      </c>
      <c r="B256" s="22" t="str">
        <f t="shared" si="9"/>
        <v>Jun</v>
      </c>
      <c r="C256" s="23">
        <f t="shared" si="10"/>
        <v>23</v>
      </c>
      <c r="D256" s="23" t="str">
        <f t="shared" si="11"/>
        <v>None</v>
      </c>
      <c r="E256" s="22" t="s">
        <v>48</v>
      </c>
      <c r="F256" s="23" t="s">
        <v>39</v>
      </c>
      <c r="G256" s="24">
        <v>312.94</v>
      </c>
    </row>
    <row r="257" spans="1:7">
      <c r="A257" s="22">
        <v>44019</v>
      </c>
      <c r="B257" s="22" t="str">
        <f t="shared" si="9"/>
        <v>Jul</v>
      </c>
      <c r="C257" s="23">
        <f t="shared" si="10"/>
        <v>28</v>
      </c>
      <c r="D257" s="23" t="str">
        <f t="shared" si="11"/>
        <v>None</v>
      </c>
      <c r="E257" s="22" t="s">
        <v>48</v>
      </c>
      <c r="F257" s="23" t="s">
        <v>39</v>
      </c>
      <c r="G257" s="24">
        <v>240.7</v>
      </c>
    </row>
    <row r="258" spans="1:7">
      <c r="A258" s="22">
        <v>44045</v>
      </c>
      <c r="B258" s="22" t="str">
        <f t="shared" si="9"/>
        <v>Aug</v>
      </c>
      <c r="C258" s="23">
        <f t="shared" si="10"/>
        <v>32</v>
      </c>
      <c r="D258" s="23" t="str">
        <f t="shared" si="11"/>
        <v>None</v>
      </c>
      <c r="E258" s="22" t="s">
        <v>48</v>
      </c>
      <c r="F258" s="23" t="s">
        <v>49</v>
      </c>
      <c r="G258" s="24">
        <v>517.89</v>
      </c>
    </row>
    <row r="259" spans="1:7">
      <c r="A259" s="22">
        <v>44100</v>
      </c>
      <c r="B259" s="22" t="str">
        <f t="shared" si="9"/>
        <v>Sep</v>
      </c>
      <c r="C259" s="23">
        <f t="shared" si="10"/>
        <v>39</v>
      </c>
      <c r="D259" s="23" t="str">
        <f t="shared" si="11"/>
        <v>None</v>
      </c>
      <c r="E259" s="22" t="s">
        <v>48</v>
      </c>
      <c r="F259" s="23" t="s">
        <v>43</v>
      </c>
      <c r="G259" s="24">
        <v>80.27</v>
      </c>
    </row>
    <row r="260" spans="1:7">
      <c r="A260" s="22">
        <v>44025</v>
      </c>
      <c r="B260" s="22" t="str">
        <f t="shared" si="9"/>
        <v>Jul</v>
      </c>
      <c r="C260" s="23">
        <f t="shared" si="10"/>
        <v>29</v>
      </c>
      <c r="D260" s="23" t="str">
        <f t="shared" si="11"/>
        <v>None</v>
      </c>
      <c r="E260" s="22" t="s">
        <v>48</v>
      </c>
      <c r="F260" s="23" t="s">
        <v>58</v>
      </c>
      <c r="G260" s="24">
        <v>75.09</v>
      </c>
    </row>
    <row r="261" spans="1:7">
      <c r="A261" s="22">
        <v>43958</v>
      </c>
      <c r="B261" s="22" t="str">
        <f t="shared" ref="B261:B324" si="12">TEXT(A261,"mmm")</f>
        <v>May</v>
      </c>
      <c r="C261" s="23">
        <f t="shared" ref="C261:C324" si="13">WEEKNUM(A261)</f>
        <v>19</v>
      </c>
      <c r="D261" s="23" t="str">
        <f t="shared" ref="D261:D324" si="14">IFERROR(VLOOKUP(C261,$AV$6:$AW$13,2,0),"None")</f>
        <v>None</v>
      </c>
      <c r="E261" s="22" t="s">
        <v>48</v>
      </c>
      <c r="F261" s="23" t="s">
        <v>46</v>
      </c>
      <c r="G261" s="24">
        <v>23.38</v>
      </c>
    </row>
    <row r="262" spans="1:7">
      <c r="A262" s="22">
        <v>43965</v>
      </c>
      <c r="B262" s="22" t="str">
        <f t="shared" si="12"/>
        <v>May</v>
      </c>
      <c r="C262" s="23">
        <f t="shared" si="13"/>
        <v>20</v>
      </c>
      <c r="D262" s="23" t="str">
        <f t="shared" si="14"/>
        <v>None</v>
      </c>
      <c r="E262" s="22" t="s">
        <v>48</v>
      </c>
      <c r="F262" s="23" t="s">
        <v>50</v>
      </c>
      <c r="G262" s="24">
        <v>69.19</v>
      </c>
    </row>
    <row r="263" spans="1:7">
      <c r="A263" s="22">
        <v>44101</v>
      </c>
      <c r="B263" s="22" t="str">
        <f t="shared" si="12"/>
        <v>Sep</v>
      </c>
      <c r="C263" s="23">
        <f t="shared" si="13"/>
        <v>40</v>
      </c>
      <c r="D263" s="23" t="str">
        <f t="shared" si="14"/>
        <v>None</v>
      </c>
      <c r="E263" s="22" t="s">
        <v>38</v>
      </c>
      <c r="F263" s="23" t="s">
        <v>66</v>
      </c>
      <c r="G263" s="24">
        <v>36.340000000000003</v>
      </c>
    </row>
    <row r="264" spans="1:7">
      <c r="A264" s="22">
        <v>44029</v>
      </c>
      <c r="B264" s="22" t="str">
        <f t="shared" si="12"/>
        <v>Jul</v>
      </c>
      <c r="C264" s="23">
        <f t="shared" si="13"/>
        <v>29</v>
      </c>
      <c r="D264" s="23" t="str">
        <f t="shared" si="14"/>
        <v>None</v>
      </c>
      <c r="E264" s="22" t="s">
        <v>48</v>
      </c>
      <c r="F264" s="23" t="s">
        <v>50</v>
      </c>
      <c r="G264" s="24">
        <v>69.680000000000007</v>
      </c>
    </row>
    <row r="265" spans="1:7">
      <c r="A265" s="22">
        <v>44033</v>
      </c>
      <c r="B265" s="22" t="str">
        <f t="shared" si="12"/>
        <v>Jul</v>
      </c>
      <c r="C265" s="23">
        <f t="shared" si="13"/>
        <v>30</v>
      </c>
      <c r="D265" s="23" t="str">
        <f t="shared" si="14"/>
        <v>None</v>
      </c>
      <c r="E265" s="22" t="s">
        <v>38</v>
      </c>
      <c r="F265" s="23" t="s">
        <v>50</v>
      </c>
      <c r="G265" s="24">
        <v>22.86</v>
      </c>
    </row>
    <row r="266" spans="1:7">
      <c r="A266" s="22">
        <v>44018</v>
      </c>
      <c r="B266" s="22" t="str">
        <f t="shared" si="12"/>
        <v>Jul</v>
      </c>
      <c r="C266" s="23">
        <f t="shared" si="13"/>
        <v>28</v>
      </c>
      <c r="D266" s="23" t="str">
        <f t="shared" si="14"/>
        <v>None</v>
      </c>
      <c r="E266" s="22" t="s">
        <v>48</v>
      </c>
      <c r="F266" s="23" t="s">
        <v>57</v>
      </c>
      <c r="G266" s="24">
        <v>66.75</v>
      </c>
    </row>
    <row r="267" spans="1:7">
      <c r="A267" s="22">
        <v>44015</v>
      </c>
      <c r="B267" s="22" t="str">
        <f t="shared" si="12"/>
        <v>Jul</v>
      </c>
      <c r="C267" s="23">
        <f t="shared" si="13"/>
        <v>27</v>
      </c>
      <c r="D267" s="23" t="str">
        <f t="shared" si="14"/>
        <v>None</v>
      </c>
      <c r="E267" s="22" t="s">
        <v>48</v>
      </c>
      <c r="F267" s="23" t="s">
        <v>49</v>
      </c>
      <c r="G267" s="24">
        <v>66.900000000000006</v>
      </c>
    </row>
    <row r="268" spans="1:7">
      <c r="A268" s="22">
        <v>44016</v>
      </c>
      <c r="B268" s="22" t="str">
        <f t="shared" si="12"/>
        <v>Jul</v>
      </c>
      <c r="C268" s="23">
        <f t="shared" si="13"/>
        <v>27</v>
      </c>
      <c r="D268" s="23" t="str">
        <f t="shared" si="14"/>
        <v>None</v>
      </c>
      <c r="E268" s="22" t="s">
        <v>48</v>
      </c>
      <c r="F268" s="23" t="s">
        <v>43</v>
      </c>
      <c r="G268" s="24">
        <v>40.07</v>
      </c>
    </row>
    <row r="269" spans="1:7">
      <c r="A269" s="22">
        <v>44096</v>
      </c>
      <c r="B269" s="22" t="str">
        <f t="shared" si="12"/>
        <v>Sep</v>
      </c>
      <c r="C269" s="23">
        <f t="shared" si="13"/>
        <v>39</v>
      </c>
      <c r="D269" s="23" t="str">
        <f t="shared" si="14"/>
        <v>None</v>
      </c>
      <c r="E269" s="22" t="s">
        <v>48</v>
      </c>
      <c r="F269" s="23" t="s">
        <v>43</v>
      </c>
      <c r="G269" s="24">
        <v>40.83</v>
      </c>
    </row>
    <row r="270" spans="1:7">
      <c r="A270" s="22">
        <v>44029</v>
      </c>
      <c r="B270" s="22" t="str">
        <f t="shared" si="12"/>
        <v>Jul</v>
      </c>
      <c r="C270" s="23">
        <f t="shared" si="13"/>
        <v>29</v>
      </c>
      <c r="D270" s="23" t="str">
        <f t="shared" si="14"/>
        <v>None</v>
      </c>
      <c r="E270" s="22" t="s">
        <v>38</v>
      </c>
      <c r="F270" s="23" t="s">
        <v>50</v>
      </c>
      <c r="G270" s="24">
        <v>46.27</v>
      </c>
    </row>
    <row r="271" spans="1:7">
      <c r="A271" s="22">
        <v>44039</v>
      </c>
      <c r="B271" s="22" t="str">
        <f t="shared" si="12"/>
        <v>Jul</v>
      </c>
      <c r="C271" s="23">
        <f t="shared" si="13"/>
        <v>31</v>
      </c>
      <c r="D271" s="23" t="str">
        <f t="shared" si="14"/>
        <v>None</v>
      </c>
      <c r="E271" s="22" t="s">
        <v>48</v>
      </c>
      <c r="F271" s="23" t="s">
        <v>57</v>
      </c>
      <c r="G271" s="24">
        <v>66.38</v>
      </c>
    </row>
    <row r="272" spans="1:7">
      <c r="A272" s="22">
        <v>44033</v>
      </c>
      <c r="B272" s="22" t="str">
        <f t="shared" si="12"/>
        <v>Jul</v>
      </c>
      <c r="C272" s="23">
        <f t="shared" si="13"/>
        <v>30</v>
      </c>
      <c r="D272" s="23" t="str">
        <f t="shared" si="14"/>
        <v>None</v>
      </c>
      <c r="E272" s="22" t="s">
        <v>48</v>
      </c>
      <c r="F272" s="23" t="s">
        <v>46</v>
      </c>
      <c r="G272" s="24">
        <v>72.739999999999995</v>
      </c>
    </row>
    <row r="273" spans="1:7">
      <c r="A273" s="22">
        <v>44020</v>
      </c>
      <c r="B273" s="22" t="str">
        <f t="shared" si="12"/>
        <v>Jul</v>
      </c>
      <c r="C273" s="23">
        <f t="shared" si="13"/>
        <v>28</v>
      </c>
      <c r="D273" s="23" t="str">
        <f t="shared" si="14"/>
        <v>None</v>
      </c>
      <c r="E273" s="22" t="s">
        <v>48</v>
      </c>
      <c r="F273" s="23" t="s">
        <v>57</v>
      </c>
      <c r="G273" s="24">
        <v>69.55</v>
      </c>
    </row>
    <row r="274" spans="1:7">
      <c r="A274" s="22">
        <v>44012</v>
      </c>
      <c r="B274" s="22" t="str">
        <f t="shared" si="12"/>
        <v>Jun</v>
      </c>
      <c r="C274" s="23">
        <f t="shared" si="13"/>
        <v>27</v>
      </c>
      <c r="D274" s="23" t="str">
        <f t="shared" si="14"/>
        <v>None</v>
      </c>
      <c r="E274" s="22" t="s">
        <v>38</v>
      </c>
      <c r="F274" s="23" t="s">
        <v>53</v>
      </c>
      <c r="G274" s="24">
        <v>87.58</v>
      </c>
    </row>
    <row r="275" spans="1:7">
      <c r="A275" s="22">
        <v>44014</v>
      </c>
      <c r="B275" s="22" t="str">
        <f t="shared" si="12"/>
        <v>Jul</v>
      </c>
      <c r="C275" s="23">
        <f t="shared" si="13"/>
        <v>27</v>
      </c>
      <c r="D275" s="23" t="str">
        <f t="shared" si="14"/>
        <v>None</v>
      </c>
      <c r="E275" s="22" t="s">
        <v>45</v>
      </c>
      <c r="F275" s="23" t="s">
        <v>49</v>
      </c>
      <c r="G275" s="24">
        <v>32.92</v>
      </c>
    </row>
    <row r="276" spans="1:7">
      <c r="A276" s="22">
        <v>44022</v>
      </c>
      <c r="B276" s="22" t="str">
        <f t="shared" si="12"/>
        <v>Jul</v>
      </c>
      <c r="C276" s="23">
        <f t="shared" si="13"/>
        <v>28</v>
      </c>
      <c r="D276" s="23" t="str">
        <f t="shared" si="14"/>
        <v>None</v>
      </c>
      <c r="E276" s="22" t="s">
        <v>38</v>
      </c>
      <c r="F276" s="23" t="s">
        <v>49</v>
      </c>
      <c r="G276" s="24">
        <v>376.52</v>
      </c>
    </row>
    <row r="277" spans="1:7">
      <c r="A277" s="22">
        <v>44013</v>
      </c>
      <c r="B277" s="22" t="str">
        <f t="shared" si="12"/>
        <v>Jul</v>
      </c>
      <c r="C277" s="23">
        <f t="shared" si="13"/>
        <v>27</v>
      </c>
      <c r="D277" s="23" t="str">
        <f t="shared" si="14"/>
        <v>None</v>
      </c>
      <c r="E277" s="22" t="s">
        <v>38</v>
      </c>
      <c r="F277" s="23" t="s">
        <v>54</v>
      </c>
      <c r="G277" s="24">
        <v>71.94</v>
      </c>
    </row>
    <row r="278" spans="1:7">
      <c r="A278" s="22">
        <v>44032</v>
      </c>
      <c r="B278" s="22" t="str">
        <f t="shared" si="12"/>
        <v>Jul</v>
      </c>
      <c r="C278" s="23">
        <f t="shared" si="13"/>
        <v>30</v>
      </c>
      <c r="D278" s="23" t="str">
        <f t="shared" si="14"/>
        <v>None</v>
      </c>
      <c r="E278" s="22" t="s">
        <v>38</v>
      </c>
      <c r="F278" s="23" t="s">
        <v>56</v>
      </c>
      <c r="G278" s="24">
        <v>20.22</v>
      </c>
    </row>
    <row r="279" spans="1:7">
      <c r="A279" s="22">
        <v>44088</v>
      </c>
      <c r="B279" s="22" t="str">
        <f t="shared" si="12"/>
        <v>Sep</v>
      </c>
      <c r="C279" s="23">
        <f t="shared" si="13"/>
        <v>38</v>
      </c>
      <c r="D279" s="23" t="str">
        <f t="shared" si="14"/>
        <v>None</v>
      </c>
      <c r="E279" s="22" t="s">
        <v>38</v>
      </c>
      <c r="F279" s="23" t="s">
        <v>56</v>
      </c>
      <c r="G279" s="24">
        <v>40.24</v>
      </c>
    </row>
    <row r="280" spans="1:7">
      <c r="A280" s="22">
        <v>44085</v>
      </c>
      <c r="B280" s="22" t="str">
        <f t="shared" si="12"/>
        <v>Sep</v>
      </c>
      <c r="C280" s="23">
        <f t="shared" si="13"/>
        <v>37</v>
      </c>
      <c r="D280" s="23" t="str">
        <f t="shared" si="14"/>
        <v>None</v>
      </c>
      <c r="E280" s="22" t="s">
        <v>38</v>
      </c>
      <c r="F280" s="23" t="s">
        <v>49</v>
      </c>
      <c r="G280" s="24">
        <v>752.68</v>
      </c>
    </row>
    <row r="281" spans="1:7">
      <c r="A281" s="22">
        <v>44062</v>
      </c>
      <c r="B281" s="22" t="str">
        <f t="shared" si="12"/>
        <v>Aug</v>
      </c>
      <c r="C281" s="23">
        <f t="shared" si="13"/>
        <v>34</v>
      </c>
      <c r="D281" s="23" t="str">
        <f t="shared" si="14"/>
        <v>None</v>
      </c>
      <c r="E281" s="22" t="s">
        <v>38</v>
      </c>
      <c r="F281" s="23" t="s">
        <v>54</v>
      </c>
      <c r="G281" s="24">
        <v>71.8</v>
      </c>
    </row>
    <row r="282" spans="1:7">
      <c r="A282" s="22">
        <v>44088</v>
      </c>
      <c r="B282" s="22" t="str">
        <f t="shared" si="12"/>
        <v>Sep</v>
      </c>
      <c r="C282" s="23">
        <f t="shared" si="13"/>
        <v>38</v>
      </c>
      <c r="D282" s="23" t="str">
        <f t="shared" si="14"/>
        <v>None</v>
      </c>
      <c r="E282" s="22" t="s">
        <v>45</v>
      </c>
      <c r="F282" s="23" t="s">
        <v>50</v>
      </c>
      <c r="G282" s="24">
        <v>69.5</v>
      </c>
    </row>
    <row r="283" spans="1:7">
      <c r="A283" s="22">
        <v>44088</v>
      </c>
      <c r="B283" s="22" t="str">
        <f t="shared" si="12"/>
        <v>Sep</v>
      </c>
      <c r="C283" s="23">
        <f t="shared" si="13"/>
        <v>38</v>
      </c>
      <c r="D283" s="23" t="str">
        <f t="shared" si="14"/>
        <v>None</v>
      </c>
      <c r="E283" s="22" t="s">
        <v>48</v>
      </c>
      <c r="F283" s="23" t="s">
        <v>49</v>
      </c>
      <c r="G283" s="24">
        <v>66.13</v>
      </c>
    </row>
    <row r="284" spans="1:7">
      <c r="A284" s="22">
        <v>43985</v>
      </c>
      <c r="B284" s="22" t="str">
        <f t="shared" si="12"/>
        <v>Jun</v>
      </c>
      <c r="C284" s="23">
        <f t="shared" si="13"/>
        <v>23</v>
      </c>
      <c r="D284" s="23" t="str">
        <f t="shared" si="14"/>
        <v>None</v>
      </c>
      <c r="E284" s="22" t="s">
        <v>45</v>
      </c>
      <c r="F284" s="23" t="s">
        <v>56</v>
      </c>
      <c r="G284" s="24">
        <v>40.44</v>
      </c>
    </row>
    <row r="285" spans="1:7">
      <c r="A285" s="22">
        <v>44100</v>
      </c>
      <c r="B285" s="22" t="str">
        <f t="shared" si="12"/>
        <v>Sep</v>
      </c>
      <c r="C285" s="23">
        <f t="shared" si="13"/>
        <v>39</v>
      </c>
      <c r="D285" s="23" t="str">
        <f t="shared" si="14"/>
        <v>None</v>
      </c>
      <c r="E285" s="22" t="s">
        <v>38</v>
      </c>
      <c r="F285" s="23" t="s">
        <v>57</v>
      </c>
      <c r="G285" s="24">
        <v>46.98</v>
      </c>
    </row>
    <row r="286" spans="1:7">
      <c r="A286" s="22">
        <v>43974</v>
      </c>
      <c r="B286" s="22" t="str">
        <f t="shared" si="12"/>
        <v>May</v>
      </c>
      <c r="C286" s="23">
        <f t="shared" si="13"/>
        <v>21</v>
      </c>
      <c r="D286" s="23" t="str">
        <f t="shared" si="14"/>
        <v>None</v>
      </c>
      <c r="E286" s="22" t="s">
        <v>45</v>
      </c>
      <c r="F286" s="23" t="s">
        <v>43</v>
      </c>
      <c r="G286" s="24">
        <v>60.45</v>
      </c>
    </row>
    <row r="287" spans="1:7">
      <c r="A287" s="22">
        <v>44095</v>
      </c>
      <c r="B287" s="22" t="str">
        <f t="shared" si="12"/>
        <v>Sep</v>
      </c>
      <c r="C287" s="23">
        <f t="shared" si="13"/>
        <v>39</v>
      </c>
      <c r="D287" s="23" t="str">
        <f t="shared" si="14"/>
        <v>None</v>
      </c>
      <c r="E287" s="22" t="s">
        <v>48</v>
      </c>
      <c r="F287" s="23" t="s">
        <v>43</v>
      </c>
      <c r="G287" s="24">
        <v>40.98</v>
      </c>
    </row>
    <row r="288" spans="1:7">
      <c r="A288" s="22">
        <v>44021</v>
      </c>
      <c r="B288" s="22" t="str">
        <f t="shared" si="12"/>
        <v>Jul</v>
      </c>
      <c r="C288" s="23">
        <f t="shared" si="13"/>
        <v>28</v>
      </c>
      <c r="D288" s="23" t="str">
        <f t="shared" si="14"/>
        <v>None</v>
      </c>
      <c r="E288" s="22" t="s">
        <v>38</v>
      </c>
      <c r="F288" s="23" t="s">
        <v>50</v>
      </c>
      <c r="G288" s="24">
        <v>22.27</v>
      </c>
    </row>
    <row r="289" spans="1:7">
      <c r="A289" s="22">
        <v>43972</v>
      </c>
      <c r="B289" s="22" t="str">
        <f t="shared" si="12"/>
        <v>May</v>
      </c>
      <c r="C289" s="23">
        <f t="shared" si="13"/>
        <v>21</v>
      </c>
      <c r="D289" s="23" t="str">
        <f t="shared" si="14"/>
        <v>None</v>
      </c>
      <c r="E289" s="22" t="s">
        <v>38</v>
      </c>
      <c r="F289" s="23" t="s">
        <v>57</v>
      </c>
      <c r="G289" s="24">
        <v>46.21</v>
      </c>
    </row>
    <row r="290" spans="1:7">
      <c r="A290" s="22">
        <v>43964</v>
      </c>
      <c r="B290" s="22" t="str">
        <f t="shared" si="12"/>
        <v>May</v>
      </c>
      <c r="C290" s="23">
        <f t="shared" si="13"/>
        <v>20</v>
      </c>
      <c r="D290" s="23" t="str">
        <f t="shared" si="14"/>
        <v>None</v>
      </c>
      <c r="E290" s="22" t="s">
        <v>48</v>
      </c>
      <c r="F290" s="23" t="s">
        <v>49</v>
      </c>
      <c r="G290" s="24">
        <v>99.51</v>
      </c>
    </row>
    <row r="291" spans="1:7">
      <c r="A291" s="22">
        <v>44040</v>
      </c>
      <c r="B291" s="22" t="str">
        <f t="shared" si="12"/>
        <v>Jul</v>
      </c>
      <c r="C291" s="23">
        <f t="shared" si="13"/>
        <v>31</v>
      </c>
      <c r="D291" s="23" t="str">
        <f t="shared" si="14"/>
        <v>None</v>
      </c>
      <c r="E291" s="22" t="s">
        <v>45</v>
      </c>
      <c r="F291" s="23" t="s">
        <v>57</v>
      </c>
      <c r="G291" s="24">
        <v>44.01</v>
      </c>
    </row>
    <row r="292" spans="1:7">
      <c r="A292" s="22">
        <v>44079</v>
      </c>
      <c r="B292" s="22" t="str">
        <f t="shared" si="12"/>
        <v>Sep</v>
      </c>
      <c r="C292" s="23">
        <f t="shared" si="13"/>
        <v>36</v>
      </c>
      <c r="D292" s="23" t="str">
        <f t="shared" si="14"/>
        <v>None</v>
      </c>
      <c r="E292" s="22" t="s">
        <v>48</v>
      </c>
      <c r="F292" s="23" t="s">
        <v>49</v>
      </c>
      <c r="G292" s="24">
        <v>68.2</v>
      </c>
    </row>
    <row r="293" spans="1:7">
      <c r="A293" s="22">
        <v>44077</v>
      </c>
      <c r="B293" s="22" t="str">
        <f t="shared" si="12"/>
        <v>Sep</v>
      </c>
      <c r="C293" s="23">
        <f t="shared" si="13"/>
        <v>36</v>
      </c>
      <c r="D293" s="23" t="str">
        <f t="shared" si="14"/>
        <v>None</v>
      </c>
      <c r="E293" s="22" t="s">
        <v>48</v>
      </c>
      <c r="F293" s="23" t="s">
        <v>57</v>
      </c>
      <c r="G293" s="24">
        <v>46.07</v>
      </c>
    </row>
    <row r="294" spans="1:7">
      <c r="A294" s="22">
        <v>44058</v>
      </c>
      <c r="B294" s="22" t="str">
        <f t="shared" si="12"/>
        <v>Aug</v>
      </c>
      <c r="C294" s="23">
        <f t="shared" si="13"/>
        <v>33</v>
      </c>
      <c r="D294" s="23" t="str">
        <f t="shared" si="14"/>
        <v>None</v>
      </c>
      <c r="E294" s="22" t="s">
        <v>48</v>
      </c>
      <c r="F294" s="23" t="s">
        <v>54</v>
      </c>
      <c r="G294" s="24">
        <v>45.82</v>
      </c>
    </row>
    <row r="295" spans="1:7">
      <c r="A295" s="22">
        <v>44103</v>
      </c>
      <c r="B295" s="22" t="str">
        <f t="shared" si="12"/>
        <v>Sep</v>
      </c>
      <c r="C295" s="23">
        <f t="shared" si="13"/>
        <v>40</v>
      </c>
      <c r="D295" s="23" t="str">
        <f t="shared" si="14"/>
        <v>None</v>
      </c>
      <c r="E295" s="22" t="s">
        <v>38</v>
      </c>
      <c r="F295" s="23" t="s">
        <v>49</v>
      </c>
      <c r="G295" s="24">
        <v>34.479999999999997</v>
      </c>
    </row>
    <row r="296" spans="1:7">
      <c r="A296" s="22">
        <v>44030</v>
      </c>
      <c r="B296" s="22" t="str">
        <f t="shared" si="12"/>
        <v>Jul</v>
      </c>
      <c r="C296" s="23">
        <f t="shared" si="13"/>
        <v>29</v>
      </c>
      <c r="D296" s="23" t="str">
        <f t="shared" si="14"/>
        <v>None</v>
      </c>
      <c r="E296" s="22" t="s">
        <v>38</v>
      </c>
      <c r="F296" s="23" t="s">
        <v>46</v>
      </c>
      <c r="G296" s="24">
        <v>72.19</v>
      </c>
    </row>
    <row r="297" spans="1:7">
      <c r="A297" s="22">
        <v>44036</v>
      </c>
      <c r="B297" s="22" t="str">
        <f t="shared" si="12"/>
        <v>Jul</v>
      </c>
      <c r="C297" s="23">
        <f t="shared" si="13"/>
        <v>30</v>
      </c>
      <c r="D297" s="23" t="str">
        <f t="shared" si="14"/>
        <v>None</v>
      </c>
      <c r="E297" s="22" t="s">
        <v>48</v>
      </c>
      <c r="F297" s="23" t="s">
        <v>58</v>
      </c>
      <c r="G297" s="24">
        <v>48.64</v>
      </c>
    </row>
    <row r="298" spans="1:7">
      <c r="A298" s="22">
        <v>43968</v>
      </c>
      <c r="B298" s="22" t="str">
        <f t="shared" si="12"/>
        <v>May</v>
      </c>
      <c r="C298" s="23">
        <f t="shared" si="13"/>
        <v>21</v>
      </c>
      <c r="D298" s="23" t="str">
        <f t="shared" si="14"/>
        <v>None</v>
      </c>
      <c r="E298" s="22" t="s">
        <v>48</v>
      </c>
      <c r="F298" s="23" t="s">
        <v>50</v>
      </c>
      <c r="G298" s="24">
        <v>46.55</v>
      </c>
    </row>
    <row r="299" spans="1:7">
      <c r="A299" s="22">
        <v>43959</v>
      </c>
      <c r="B299" s="22" t="str">
        <f t="shared" si="12"/>
        <v>May</v>
      </c>
      <c r="C299" s="23">
        <f t="shared" si="13"/>
        <v>19</v>
      </c>
      <c r="D299" s="23" t="str">
        <f t="shared" si="14"/>
        <v>None</v>
      </c>
      <c r="E299" s="22" t="s">
        <v>38</v>
      </c>
      <c r="F299" s="23" t="s">
        <v>53</v>
      </c>
      <c r="G299" s="24">
        <v>84.64</v>
      </c>
    </row>
    <row r="300" spans="1:7">
      <c r="A300" s="22">
        <v>43994</v>
      </c>
      <c r="B300" s="22" t="str">
        <f t="shared" si="12"/>
        <v>Jun</v>
      </c>
      <c r="C300" s="23">
        <f t="shared" si="13"/>
        <v>24</v>
      </c>
      <c r="D300" s="23" t="str">
        <f t="shared" si="14"/>
        <v>None</v>
      </c>
      <c r="E300" s="22" t="s">
        <v>38</v>
      </c>
      <c r="F300" s="23" t="s">
        <v>54</v>
      </c>
      <c r="G300" s="24">
        <v>47.68</v>
      </c>
    </row>
    <row r="301" spans="1:7">
      <c r="A301" s="22">
        <v>44101</v>
      </c>
      <c r="B301" s="22" t="str">
        <f t="shared" si="12"/>
        <v>Sep</v>
      </c>
      <c r="C301" s="23">
        <f t="shared" si="13"/>
        <v>40</v>
      </c>
      <c r="D301" s="23" t="str">
        <f t="shared" si="14"/>
        <v>None</v>
      </c>
      <c r="E301" s="22" t="s">
        <v>48</v>
      </c>
      <c r="F301" s="23" t="s">
        <v>53</v>
      </c>
      <c r="G301" s="24">
        <v>30.27</v>
      </c>
    </row>
    <row r="302" spans="1:7">
      <c r="A302" s="22">
        <v>44083</v>
      </c>
      <c r="B302" s="22" t="str">
        <f t="shared" si="12"/>
        <v>Sep</v>
      </c>
      <c r="C302" s="23">
        <f t="shared" si="13"/>
        <v>37</v>
      </c>
      <c r="D302" s="23" t="str">
        <f t="shared" si="14"/>
        <v>None</v>
      </c>
      <c r="E302" s="22" t="s">
        <v>38</v>
      </c>
      <c r="F302" s="23" t="s">
        <v>49</v>
      </c>
      <c r="G302" s="24">
        <v>33.619999999999997</v>
      </c>
    </row>
    <row r="303" spans="1:7">
      <c r="A303" s="22">
        <v>44014</v>
      </c>
      <c r="B303" s="22" t="str">
        <f t="shared" si="12"/>
        <v>Jul</v>
      </c>
      <c r="C303" s="23">
        <f t="shared" si="13"/>
        <v>27</v>
      </c>
      <c r="D303" s="23" t="str">
        <f t="shared" si="14"/>
        <v>None</v>
      </c>
      <c r="E303" s="22" t="s">
        <v>38</v>
      </c>
      <c r="F303" s="23" t="s">
        <v>58</v>
      </c>
      <c r="G303" s="24">
        <v>50.44</v>
      </c>
    </row>
    <row r="304" spans="1:7">
      <c r="A304" s="22">
        <v>44041</v>
      </c>
      <c r="B304" s="22" t="str">
        <f t="shared" si="12"/>
        <v>Jul</v>
      </c>
      <c r="C304" s="23">
        <f t="shared" si="13"/>
        <v>31</v>
      </c>
      <c r="D304" s="23" t="str">
        <f t="shared" si="14"/>
        <v>None</v>
      </c>
      <c r="E304" s="22" t="s">
        <v>38</v>
      </c>
      <c r="F304" s="23" t="s">
        <v>57</v>
      </c>
      <c r="G304" s="24">
        <v>46.92</v>
      </c>
    </row>
    <row r="305" spans="1:7">
      <c r="A305" s="22">
        <v>44059</v>
      </c>
      <c r="B305" s="22" t="str">
        <f t="shared" si="12"/>
        <v>Aug</v>
      </c>
      <c r="C305" s="23">
        <f t="shared" si="13"/>
        <v>34</v>
      </c>
      <c r="D305" s="23" t="str">
        <f t="shared" si="14"/>
        <v>None</v>
      </c>
      <c r="E305" s="22" t="s">
        <v>48</v>
      </c>
      <c r="F305" s="23" t="s">
        <v>58</v>
      </c>
      <c r="G305" s="24">
        <v>24.56</v>
      </c>
    </row>
    <row r="306" spans="1:7">
      <c r="A306" s="22">
        <v>43955</v>
      </c>
      <c r="B306" s="22" t="str">
        <f t="shared" si="12"/>
        <v>May</v>
      </c>
      <c r="C306" s="23">
        <f t="shared" si="13"/>
        <v>19</v>
      </c>
      <c r="D306" s="23" t="str">
        <f t="shared" si="14"/>
        <v>None</v>
      </c>
      <c r="E306" s="22" t="s">
        <v>48</v>
      </c>
      <c r="F306" s="23" t="s">
        <v>50</v>
      </c>
      <c r="G306" s="24">
        <v>23.52</v>
      </c>
    </row>
    <row r="307" spans="1:7">
      <c r="A307" s="22">
        <v>43975</v>
      </c>
      <c r="B307" s="22" t="str">
        <f t="shared" si="12"/>
        <v>May</v>
      </c>
      <c r="C307" s="23">
        <f t="shared" si="13"/>
        <v>22</v>
      </c>
      <c r="D307" s="23" t="str">
        <f t="shared" si="14"/>
        <v>None</v>
      </c>
      <c r="E307" s="22" t="s">
        <v>38</v>
      </c>
      <c r="F307" s="23" t="s">
        <v>57</v>
      </c>
      <c r="G307" s="24">
        <v>23.56</v>
      </c>
    </row>
    <row r="308" spans="1:7">
      <c r="A308" s="22">
        <v>44016</v>
      </c>
      <c r="B308" s="22" t="str">
        <f t="shared" si="12"/>
        <v>Jul</v>
      </c>
      <c r="C308" s="23">
        <f t="shared" si="13"/>
        <v>27</v>
      </c>
      <c r="D308" s="23" t="str">
        <f t="shared" si="14"/>
        <v>None</v>
      </c>
      <c r="E308" s="22" t="s">
        <v>48</v>
      </c>
      <c r="F308" s="23" t="s">
        <v>58</v>
      </c>
      <c r="G308" s="24">
        <v>75.400000000000006</v>
      </c>
    </row>
    <row r="309" spans="1:7">
      <c r="A309" s="22">
        <v>44087</v>
      </c>
      <c r="B309" s="22" t="str">
        <f t="shared" si="12"/>
        <v>Sep</v>
      </c>
      <c r="C309" s="23">
        <f t="shared" si="13"/>
        <v>38</v>
      </c>
      <c r="D309" s="23" t="str">
        <f t="shared" si="14"/>
        <v>None</v>
      </c>
      <c r="E309" s="22" t="s">
        <v>38</v>
      </c>
      <c r="F309" s="23" t="s">
        <v>50</v>
      </c>
      <c r="G309" s="24">
        <v>69.72</v>
      </c>
    </row>
    <row r="310" spans="1:7">
      <c r="A310" s="22">
        <v>43972</v>
      </c>
      <c r="B310" s="22" t="str">
        <f t="shared" si="12"/>
        <v>May</v>
      </c>
      <c r="C310" s="23">
        <f t="shared" si="13"/>
        <v>21</v>
      </c>
      <c r="D310" s="23" t="str">
        <f t="shared" si="14"/>
        <v>None</v>
      </c>
      <c r="E310" s="22" t="s">
        <v>45</v>
      </c>
      <c r="F310" s="23" t="s">
        <v>57</v>
      </c>
      <c r="G310" s="24">
        <v>23.47</v>
      </c>
    </row>
    <row r="311" spans="1:7">
      <c r="A311" s="22">
        <v>43968</v>
      </c>
      <c r="B311" s="22" t="str">
        <f t="shared" si="12"/>
        <v>May</v>
      </c>
      <c r="C311" s="23">
        <f t="shared" si="13"/>
        <v>21</v>
      </c>
      <c r="D311" s="23" t="str">
        <f t="shared" si="14"/>
        <v>None</v>
      </c>
      <c r="E311" s="22" t="s">
        <v>38</v>
      </c>
      <c r="F311" s="23" t="s">
        <v>57</v>
      </c>
      <c r="G311" s="24">
        <v>66.61</v>
      </c>
    </row>
    <row r="312" spans="1:7">
      <c r="A312" s="22">
        <v>44101</v>
      </c>
      <c r="B312" s="22" t="str">
        <f t="shared" si="12"/>
        <v>Sep</v>
      </c>
      <c r="C312" s="23">
        <f t="shared" si="13"/>
        <v>40</v>
      </c>
      <c r="D312" s="23" t="str">
        <f t="shared" si="14"/>
        <v>None</v>
      </c>
      <c r="E312" s="22" t="s">
        <v>48</v>
      </c>
      <c r="F312" s="23" t="s">
        <v>49</v>
      </c>
      <c r="G312" s="24">
        <v>33.54</v>
      </c>
    </row>
    <row r="313" spans="1:7">
      <c r="A313" s="22">
        <v>43972</v>
      </c>
      <c r="B313" s="22" t="str">
        <f t="shared" si="12"/>
        <v>May</v>
      </c>
      <c r="C313" s="23">
        <f t="shared" si="13"/>
        <v>21</v>
      </c>
      <c r="D313" s="23" t="str">
        <f t="shared" si="14"/>
        <v>None</v>
      </c>
      <c r="E313" s="22" t="s">
        <v>38</v>
      </c>
      <c r="F313" s="23" t="s">
        <v>50</v>
      </c>
      <c r="G313" s="24">
        <v>46.65</v>
      </c>
    </row>
    <row r="314" spans="1:7">
      <c r="A314" s="22">
        <v>44087</v>
      </c>
      <c r="B314" s="22" t="str">
        <f t="shared" si="12"/>
        <v>Sep</v>
      </c>
      <c r="C314" s="23">
        <f t="shared" si="13"/>
        <v>38</v>
      </c>
      <c r="D314" s="23" t="str">
        <f t="shared" si="14"/>
        <v>None</v>
      </c>
      <c r="E314" s="22" t="s">
        <v>48</v>
      </c>
      <c r="F314" s="23" t="s">
        <v>57</v>
      </c>
      <c r="G314" s="24">
        <v>22.25</v>
      </c>
    </row>
    <row r="315" spans="1:7">
      <c r="A315" s="22">
        <v>44081</v>
      </c>
      <c r="B315" s="22" t="str">
        <f t="shared" si="12"/>
        <v>Sep</v>
      </c>
      <c r="C315" s="23">
        <f t="shared" si="13"/>
        <v>37</v>
      </c>
      <c r="D315" s="23" t="str">
        <f t="shared" si="14"/>
        <v>None</v>
      </c>
      <c r="E315" s="22" t="s">
        <v>38</v>
      </c>
      <c r="F315" s="23" t="s">
        <v>49</v>
      </c>
      <c r="G315" s="24">
        <v>68.05</v>
      </c>
    </row>
    <row r="316" spans="1:7">
      <c r="A316" s="22">
        <v>44095</v>
      </c>
      <c r="B316" s="22" t="str">
        <f t="shared" si="12"/>
        <v>Sep</v>
      </c>
      <c r="C316" s="23">
        <f t="shared" si="13"/>
        <v>39</v>
      </c>
      <c r="D316" s="23" t="str">
        <f t="shared" si="14"/>
        <v>None</v>
      </c>
      <c r="E316" s="22" t="s">
        <v>48</v>
      </c>
      <c r="F316" s="23" t="s">
        <v>43</v>
      </c>
      <c r="G316" s="24">
        <v>19.8</v>
      </c>
    </row>
    <row r="317" spans="1:7">
      <c r="A317" s="22">
        <v>44021</v>
      </c>
      <c r="B317" s="22" t="str">
        <f t="shared" si="12"/>
        <v>Jul</v>
      </c>
      <c r="C317" s="23">
        <f t="shared" si="13"/>
        <v>28</v>
      </c>
      <c r="D317" s="23" t="str">
        <f t="shared" si="14"/>
        <v>None</v>
      </c>
      <c r="E317" s="22" t="s">
        <v>38</v>
      </c>
      <c r="F317" s="23" t="s">
        <v>54</v>
      </c>
      <c r="G317" s="24">
        <v>469.48</v>
      </c>
    </row>
    <row r="318" spans="1:7">
      <c r="A318" s="22">
        <v>43975</v>
      </c>
      <c r="B318" s="22" t="str">
        <f t="shared" si="12"/>
        <v>May</v>
      </c>
      <c r="C318" s="23">
        <f t="shared" si="13"/>
        <v>22</v>
      </c>
      <c r="D318" s="23" t="str">
        <f t="shared" si="14"/>
        <v>None</v>
      </c>
      <c r="E318" s="22" t="s">
        <v>48</v>
      </c>
      <c r="F318" s="23" t="s">
        <v>50</v>
      </c>
      <c r="G318" s="24">
        <v>44.33</v>
      </c>
    </row>
    <row r="319" spans="1:7">
      <c r="A319" s="22">
        <v>43965</v>
      </c>
      <c r="B319" s="22" t="str">
        <f t="shared" si="12"/>
        <v>May</v>
      </c>
      <c r="C319" s="23">
        <f t="shared" si="13"/>
        <v>20</v>
      </c>
      <c r="D319" s="23" t="str">
        <f t="shared" si="14"/>
        <v>None</v>
      </c>
      <c r="E319" s="22" t="s">
        <v>38</v>
      </c>
      <c r="F319" s="23" t="s">
        <v>54</v>
      </c>
      <c r="G319" s="24">
        <v>94.43</v>
      </c>
    </row>
    <row r="320" spans="1:7">
      <c r="A320" s="22">
        <v>43985</v>
      </c>
      <c r="B320" s="22" t="str">
        <f t="shared" si="12"/>
        <v>Jun</v>
      </c>
      <c r="C320" s="23">
        <f t="shared" si="13"/>
        <v>23</v>
      </c>
      <c r="D320" s="23" t="str">
        <f t="shared" si="14"/>
        <v>None</v>
      </c>
      <c r="E320" s="22" t="s">
        <v>48</v>
      </c>
      <c r="F320" s="23" t="s">
        <v>43</v>
      </c>
      <c r="G320" s="24">
        <v>57.94</v>
      </c>
    </row>
    <row r="321" spans="1:7">
      <c r="A321" s="22">
        <v>44064</v>
      </c>
      <c r="B321" s="22" t="str">
        <f t="shared" si="12"/>
        <v>Aug</v>
      </c>
      <c r="C321" s="23">
        <f t="shared" si="13"/>
        <v>34</v>
      </c>
      <c r="D321" s="23" t="str">
        <f t="shared" si="14"/>
        <v>None</v>
      </c>
      <c r="E321" s="22" t="s">
        <v>48</v>
      </c>
      <c r="F321" s="23" t="s">
        <v>49</v>
      </c>
      <c r="G321" s="24">
        <v>66.77</v>
      </c>
    </row>
    <row r="322" spans="1:7">
      <c r="A322" s="22">
        <v>44102</v>
      </c>
      <c r="B322" s="22" t="str">
        <f t="shared" si="12"/>
        <v>Sep</v>
      </c>
      <c r="C322" s="23">
        <f t="shared" si="13"/>
        <v>40</v>
      </c>
      <c r="D322" s="23" t="str">
        <f t="shared" si="14"/>
        <v>None</v>
      </c>
      <c r="E322" s="22" t="s">
        <v>48</v>
      </c>
      <c r="F322" s="23" t="s">
        <v>43</v>
      </c>
      <c r="G322" s="24">
        <v>20.13</v>
      </c>
    </row>
    <row r="323" spans="1:7">
      <c r="A323" s="22">
        <v>43959</v>
      </c>
      <c r="B323" s="22" t="str">
        <f t="shared" si="12"/>
        <v>May</v>
      </c>
      <c r="C323" s="23">
        <f t="shared" si="13"/>
        <v>19</v>
      </c>
      <c r="D323" s="23" t="str">
        <f t="shared" si="14"/>
        <v>None</v>
      </c>
      <c r="E323" s="22" t="s">
        <v>48</v>
      </c>
      <c r="F323" s="23" t="s">
        <v>50</v>
      </c>
      <c r="G323" s="24">
        <v>22.24</v>
      </c>
    </row>
    <row r="324" spans="1:7">
      <c r="A324" s="22">
        <v>43961</v>
      </c>
      <c r="B324" s="22" t="str">
        <f t="shared" si="12"/>
        <v>May</v>
      </c>
      <c r="C324" s="23">
        <f t="shared" si="13"/>
        <v>20</v>
      </c>
      <c r="D324" s="23" t="str">
        <f t="shared" si="14"/>
        <v>None</v>
      </c>
      <c r="E324" s="22" t="s">
        <v>48</v>
      </c>
      <c r="F324" s="23" t="s">
        <v>49</v>
      </c>
      <c r="G324" s="24">
        <v>102.35</v>
      </c>
    </row>
    <row r="325" spans="1:7">
      <c r="A325" s="22">
        <v>43959</v>
      </c>
      <c r="B325" s="22" t="str">
        <f t="shared" ref="B325:B388" si="15">TEXT(A325,"mmm")</f>
        <v>May</v>
      </c>
      <c r="C325" s="23">
        <f t="shared" ref="C325:C388" si="16">WEEKNUM(A325)</f>
        <v>19</v>
      </c>
      <c r="D325" s="23" t="str">
        <f t="shared" ref="D325:D388" si="17">IFERROR(VLOOKUP(C325,$AV$6:$AW$13,2,0),"None")</f>
        <v>None</v>
      </c>
      <c r="E325" s="22" t="s">
        <v>38</v>
      </c>
      <c r="F325" s="23" t="s">
        <v>61</v>
      </c>
      <c r="G325" s="24">
        <v>55.22</v>
      </c>
    </row>
    <row r="326" spans="1:7">
      <c r="A326" s="22">
        <v>43986</v>
      </c>
      <c r="B326" s="22" t="str">
        <f t="shared" si="15"/>
        <v>Jun</v>
      </c>
      <c r="C326" s="23">
        <f t="shared" si="16"/>
        <v>23</v>
      </c>
      <c r="D326" s="23" t="str">
        <f t="shared" si="17"/>
        <v>None</v>
      </c>
      <c r="E326" s="22" t="s">
        <v>48</v>
      </c>
      <c r="F326" s="23" t="s">
        <v>46</v>
      </c>
      <c r="G326" s="24">
        <v>96.74</v>
      </c>
    </row>
    <row r="327" spans="1:7">
      <c r="A327" s="22">
        <v>44005</v>
      </c>
      <c r="B327" s="22" t="str">
        <f t="shared" si="15"/>
        <v>Jun</v>
      </c>
      <c r="C327" s="23">
        <f t="shared" si="16"/>
        <v>26</v>
      </c>
      <c r="D327" s="23" t="str">
        <f t="shared" si="17"/>
        <v>None</v>
      </c>
      <c r="E327" s="22" t="s">
        <v>48</v>
      </c>
      <c r="F327" s="23" t="s">
        <v>53</v>
      </c>
      <c r="G327" s="24">
        <v>60.84</v>
      </c>
    </row>
    <row r="328" spans="1:7">
      <c r="A328" s="22">
        <v>44076</v>
      </c>
      <c r="B328" s="22" t="str">
        <f t="shared" si="15"/>
        <v>Sep</v>
      </c>
      <c r="C328" s="23">
        <f t="shared" si="16"/>
        <v>36</v>
      </c>
      <c r="D328" s="23" t="str">
        <f t="shared" si="17"/>
        <v>None</v>
      </c>
      <c r="E328" s="22" t="s">
        <v>48</v>
      </c>
      <c r="F328" s="23" t="s">
        <v>56</v>
      </c>
      <c r="G328" s="24">
        <v>20.239999999999998</v>
      </c>
    </row>
    <row r="329" spans="1:7">
      <c r="A329" s="22">
        <v>44077</v>
      </c>
      <c r="B329" s="22" t="str">
        <f t="shared" si="15"/>
        <v>Sep</v>
      </c>
      <c r="C329" s="23">
        <f t="shared" si="16"/>
        <v>36</v>
      </c>
      <c r="D329" s="23" t="str">
        <f t="shared" si="17"/>
        <v>None</v>
      </c>
      <c r="E329" s="22" t="s">
        <v>48</v>
      </c>
      <c r="F329" s="23" t="s">
        <v>43</v>
      </c>
      <c r="G329" s="24">
        <v>80.64</v>
      </c>
    </row>
    <row r="330" spans="1:7">
      <c r="A330" s="22">
        <v>44036</v>
      </c>
      <c r="B330" s="22" t="str">
        <f t="shared" si="15"/>
        <v>Jul</v>
      </c>
      <c r="C330" s="23">
        <f t="shared" si="16"/>
        <v>30</v>
      </c>
      <c r="D330" s="23" t="str">
        <f t="shared" si="17"/>
        <v>None</v>
      </c>
      <c r="E330" s="22" t="s">
        <v>48</v>
      </c>
      <c r="F330" s="23" t="s">
        <v>66</v>
      </c>
      <c r="G330" s="24">
        <v>36.380000000000003</v>
      </c>
    </row>
    <row r="331" spans="1:7">
      <c r="A331" s="22">
        <v>43954</v>
      </c>
      <c r="B331" s="22" t="str">
        <f t="shared" si="15"/>
        <v>May</v>
      </c>
      <c r="C331" s="23">
        <f t="shared" si="16"/>
        <v>19</v>
      </c>
      <c r="D331" s="23" t="str">
        <f t="shared" si="17"/>
        <v>None</v>
      </c>
      <c r="E331" s="22" t="s">
        <v>48</v>
      </c>
      <c r="F331" s="23" t="s">
        <v>57</v>
      </c>
      <c r="G331" s="24">
        <v>46.22</v>
      </c>
    </row>
    <row r="332" spans="1:7">
      <c r="A332" s="22">
        <v>44028</v>
      </c>
      <c r="B332" s="22" t="str">
        <f t="shared" si="15"/>
        <v>Jul</v>
      </c>
      <c r="C332" s="23">
        <f t="shared" si="16"/>
        <v>29</v>
      </c>
      <c r="D332" s="23" t="str">
        <f t="shared" si="17"/>
        <v>None</v>
      </c>
      <c r="E332" s="22" t="s">
        <v>38</v>
      </c>
      <c r="F332" s="23" t="s">
        <v>56</v>
      </c>
      <c r="G332" s="24">
        <v>20.57</v>
      </c>
    </row>
    <row r="333" spans="1:7">
      <c r="A333" s="22">
        <v>44092</v>
      </c>
      <c r="B333" s="22" t="str">
        <f t="shared" si="15"/>
        <v>Sep</v>
      </c>
      <c r="C333" s="23">
        <f t="shared" si="16"/>
        <v>38</v>
      </c>
      <c r="D333" s="23" t="str">
        <f t="shared" si="17"/>
        <v>None</v>
      </c>
      <c r="E333" s="22" t="s">
        <v>45</v>
      </c>
      <c r="F333" s="23" t="s">
        <v>50</v>
      </c>
      <c r="G333" s="24">
        <v>23.46</v>
      </c>
    </row>
    <row r="334" spans="1:7">
      <c r="A334" s="22">
        <v>44016</v>
      </c>
      <c r="B334" s="22" t="str">
        <f t="shared" si="15"/>
        <v>Jul</v>
      </c>
      <c r="C334" s="23">
        <f t="shared" si="16"/>
        <v>27</v>
      </c>
      <c r="D334" s="23" t="str">
        <f t="shared" si="17"/>
        <v>None</v>
      </c>
      <c r="E334" s="22" t="s">
        <v>48</v>
      </c>
      <c r="F334" s="23" t="s">
        <v>43</v>
      </c>
      <c r="G334" s="24">
        <v>80.11</v>
      </c>
    </row>
    <row r="335" spans="1:7">
      <c r="A335" s="22">
        <v>44038</v>
      </c>
      <c r="B335" s="22" t="str">
        <f t="shared" si="15"/>
        <v>Jul</v>
      </c>
      <c r="C335" s="23">
        <f t="shared" si="16"/>
        <v>31</v>
      </c>
      <c r="D335" s="23" t="str">
        <f t="shared" si="17"/>
        <v>None</v>
      </c>
      <c r="E335" s="22" t="s">
        <v>38</v>
      </c>
      <c r="F335" s="23" t="s">
        <v>56</v>
      </c>
      <c r="G335" s="24">
        <v>259.17</v>
      </c>
    </row>
    <row r="336" spans="1:7">
      <c r="A336" s="22">
        <v>44082</v>
      </c>
      <c r="B336" s="22" t="str">
        <f t="shared" si="15"/>
        <v>Sep</v>
      </c>
      <c r="C336" s="23">
        <f t="shared" si="16"/>
        <v>37</v>
      </c>
      <c r="D336" s="23" t="str">
        <f t="shared" si="17"/>
        <v>None</v>
      </c>
      <c r="E336" s="22" t="s">
        <v>38</v>
      </c>
      <c r="F336" s="23" t="s">
        <v>53</v>
      </c>
      <c r="G336" s="24">
        <v>689.96</v>
      </c>
    </row>
    <row r="337" spans="1:7">
      <c r="A337" s="22">
        <v>44021</v>
      </c>
      <c r="B337" s="22" t="str">
        <f t="shared" si="15"/>
        <v>Jul</v>
      </c>
      <c r="C337" s="23">
        <f t="shared" si="16"/>
        <v>28</v>
      </c>
      <c r="D337" s="23" t="str">
        <f t="shared" si="17"/>
        <v>None</v>
      </c>
      <c r="E337" s="22" t="s">
        <v>48</v>
      </c>
      <c r="F337" s="23" t="s">
        <v>43</v>
      </c>
      <c r="G337" s="24">
        <v>38.29</v>
      </c>
    </row>
    <row r="338" spans="1:7">
      <c r="A338" s="22">
        <v>44089</v>
      </c>
      <c r="B338" s="22" t="str">
        <f t="shared" si="15"/>
        <v>Sep</v>
      </c>
      <c r="C338" s="23">
        <f t="shared" si="16"/>
        <v>38</v>
      </c>
      <c r="D338" s="23" t="str">
        <f t="shared" si="17"/>
        <v>None</v>
      </c>
      <c r="E338" s="22" t="s">
        <v>38</v>
      </c>
      <c r="F338" s="23" t="s">
        <v>53</v>
      </c>
      <c r="G338" s="24">
        <v>58.17</v>
      </c>
    </row>
    <row r="339" spans="1:7">
      <c r="A339" s="22">
        <v>44100</v>
      </c>
      <c r="B339" s="22" t="str">
        <f t="shared" si="15"/>
        <v>Sep</v>
      </c>
      <c r="C339" s="23">
        <f t="shared" si="16"/>
        <v>39</v>
      </c>
      <c r="D339" s="23" t="str">
        <f t="shared" si="17"/>
        <v>None</v>
      </c>
      <c r="E339" s="22" t="s">
        <v>48</v>
      </c>
      <c r="F339" s="23" t="s">
        <v>50</v>
      </c>
      <c r="G339" s="24">
        <v>46.08</v>
      </c>
    </row>
    <row r="340" spans="1:7">
      <c r="A340" s="22">
        <v>44080</v>
      </c>
      <c r="B340" s="22" t="str">
        <f t="shared" si="15"/>
        <v>Sep</v>
      </c>
      <c r="C340" s="23">
        <f t="shared" si="16"/>
        <v>37</v>
      </c>
      <c r="D340" s="23" t="str">
        <f t="shared" si="17"/>
        <v>None</v>
      </c>
      <c r="E340" s="22" t="s">
        <v>45</v>
      </c>
      <c r="F340" s="23" t="s">
        <v>54</v>
      </c>
      <c r="G340" s="24">
        <v>71.39</v>
      </c>
    </row>
    <row r="341" spans="1:7">
      <c r="A341" s="22">
        <v>44088</v>
      </c>
      <c r="B341" s="22" t="str">
        <f t="shared" si="15"/>
        <v>Sep</v>
      </c>
      <c r="C341" s="23">
        <f t="shared" si="16"/>
        <v>38</v>
      </c>
      <c r="D341" s="23" t="str">
        <f t="shared" si="17"/>
        <v>None</v>
      </c>
      <c r="E341" s="22" t="s">
        <v>38</v>
      </c>
      <c r="F341" s="23" t="s">
        <v>43</v>
      </c>
      <c r="G341" s="24">
        <v>40.94</v>
      </c>
    </row>
    <row r="342" spans="1:7">
      <c r="A342" s="22">
        <v>43968</v>
      </c>
      <c r="B342" s="22" t="str">
        <f t="shared" si="15"/>
        <v>May</v>
      </c>
      <c r="C342" s="23">
        <f t="shared" si="16"/>
        <v>21</v>
      </c>
      <c r="D342" s="23" t="str">
        <f t="shared" si="17"/>
        <v>None</v>
      </c>
      <c r="E342" s="22" t="s">
        <v>48</v>
      </c>
      <c r="F342" s="23" t="s">
        <v>56</v>
      </c>
      <c r="G342" s="24">
        <v>20.18</v>
      </c>
    </row>
    <row r="343" spans="1:7">
      <c r="A343" s="22">
        <v>44018</v>
      </c>
      <c r="B343" s="22" t="str">
        <f t="shared" si="15"/>
        <v>Jul</v>
      </c>
      <c r="C343" s="23">
        <f t="shared" si="16"/>
        <v>28</v>
      </c>
      <c r="D343" s="23" t="str">
        <f t="shared" si="17"/>
        <v>None</v>
      </c>
      <c r="E343" s="22" t="s">
        <v>38</v>
      </c>
      <c r="F343" s="23" t="s">
        <v>57</v>
      </c>
      <c r="G343" s="24">
        <v>46.6</v>
      </c>
    </row>
    <row r="344" spans="1:7">
      <c r="A344" s="22">
        <v>43965</v>
      </c>
      <c r="B344" s="22" t="str">
        <f t="shared" si="15"/>
        <v>May</v>
      </c>
      <c r="C344" s="23">
        <f t="shared" si="16"/>
        <v>20</v>
      </c>
      <c r="D344" s="23" t="str">
        <f t="shared" si="17"/>
        <v>None</v>
      </c>
      <c r="E344" s="22" t="s">
        <v>38</v>
      </c>
      <c r="F344" s="23" t="s">
        <v>50</v>
      </c>
      <c r="G344" s="24">
        <v>44.6</v>
      </c>
    </row>
    <row r="345" spans="1:7">
      <c r="A345" s="22">
        <v>44084</v>
      </c>
      <c r="B345" s="22" t="str">
        <f t="shared" si="15"/>
        <v>Sep</v>
      </c>
      <c r="C345" s="23">
        <f t="shared" si="16"/>
        <v>37</v>
      </c>
      <c r="D345" s="23" t="str">
        <f t="shared" si="17"/>
        <v>None</v>
      </c>
      <c r="E345" s="22" t="s">
        <v>38</v>
      </c>
      <c r="F345" s="23" t="s">
        <v>66</v>
      </c>
      <c r="G345" s="24">
        <v>36.26</v>
      </c>
    </row>
    <row r="346" spans="1:7">
      <c r="A346" s="22">
        <v>44034</v>
      </c>
      <c r="B346" s="22" t="str">
        <f t="shared" si="15"/>
        <v>Jul</v>
      </c>
      <c r="C346" s="23">
        <f t="shared" si="16"/>
        <v>30</v>
      </c>
      <c r="D346" s="23" t="str">
        <f t="shared" si="17"/>
        <v>None</v>
      </c>
      <c r="E346" s="22" t="s">
        <v>48</v>
      </c>
      <c r="F346" s="23" t="s">
        <v>49</v>
      </c>
      <c r="G346" s="24">
        <v>32.700000000000003</v>
      </c>
    </row>
    <row r="347" spans="1:7">
      <c r="A347" s="22">
        <v>43974</v>
      </c>
      <c r="B347" s="22" t="str">
        <f t="shared" si="15"/>
        <v>May</v>
      </c>
      <c r="C347" s="23">
        <f t="shared" si="16"/>
        <v>21</v>
      </c>
      <c r="D347" s="23" t="str">
        <f t="shared" si="17"/>
        <v>None</v>
      </c>
      <c r="E347" s="22" t="s">
        <v>48</v>
      </c>
      <c r="F347" s="23" t="s">
        <v>43</v>
      </c>
      <c r="G347" s="24">
        <v>60.81</v>
      </c>
    </row>
    <row r="348" spans="1:7">
      <c r="A348" s="22">
        <v>44027</v>
      </c>
      <c r="B348" s="22" t="str">
        <f t="shared" si="15"/>
        <v>Jul</v>
      </c>
      <c r="C348" s="23">
        <f t="shared" si="16"/>
        <v>29</v>
      </c>
      <c r="D348" s="23" t="str">
        <f t="shared" si="17"/>
        <v>None</v>
      </c>
      <c r="E348" s="22" t="s">
        <v>45</v>
      </c>
      <c r="F348" s="23" t="s">
        <v>50</v>
      </c>
      <c r="G348" s="24">
        <v>46.32</v>
      </c>
    </row>
    <row r="349" spans="1:7">
      <c r="A349" s="22">
        <v>44082</v>
      </c>
      <c r="B349" s="22" t="str">
        <f t="shared" si="15"/>
        <v>Sep</v>
      </c>
      <c r="C349" s="23">
        <f t="shared" si="16"/>
        <v>37</v>
      </c>
      <c r="D349" s="23" t="str">
        <f t="shared" si="17"/>
        <v>None</v>
      </c>
      <c r="E349" s="22" t="s">
        <v>45</v>
      </c>
      <c r="F349" s="23" t="s">
        <v>61</v>
      </c>
      <c r="G349" s="24">
        <v>53.81</v>
      </c>
    </row>
    <row r="350" spans="1:7">
      <c r="A350" s="22">
        <v>44038</v>
      </c>
      <c r="B350" s="22" t="str">
        <f t="shared" si="15"/>
        <v>Jul</v>
      </c>
      <c r="C350" s="23">
        <f t="shared" si="16"/>
        <v>31</v>
      </c>
      <c r="D350" s="23" t="str">
        <f t="shared" si="17"/>
        <v>None</v>
      </c>
      <c r="E350" s="22" t="s">
        <v>38</v>
      </c>
      <c r="F350" s="23" t="s">
        <v>53</v>
      </c>
      <c r="G350" s="24">
        <v>58.22</v>
      </c>
    </row>
    <row r="351" spans="1:7">
      <c r="A351" s="22">
        <v>44083</v>
      </c>
      <c r="B351" s="22" t="str">
        <f t="shared" si="15"/>
        <v>Sep</v>
      </c>
      <c r="C351" s="23">
        <f t="shared" si="16"/>
        <v>37</v>
      </c>
      <c r="D351" s="23" t="str">
        <f t="shared" si="17"/>
        <v>None</v>
      </c>
      <c r="E351" s="22" t="s">
        <v>38</v>
      </c>
      <c r="F351" s="23" t="s">
        <v>57</v>
      </c>
      <c r="G351" s="24">
        <v>44.53</v>
      </c>
    </row>
    <row r="352" spans="1:7">
      <c r="A352" s="22">
        <v>44043</v>
      </c>
      <c r="B352" s="22" t="str">
        <f t="shared" si="15"/>
        <v>Jul</v>
      </c>
      <c r="C352" s="23">
        <f t="shared" si="16"/>
        <v>31</v>
      </c>
      <c r="D352" s="23" t="str">
        <f t="shared" si="17"/>
        <v>None</v>
      </c>
      <c r="E352" s="22" t="s">
        <v>48</v>
      </c>
      <c r="F352" s="23" t="s">
        <v>57</v>
      </c>
      <c r="G352" s="24">
        <v>23.56</v>
      </c>
    </row>
    <row r="353" spans="1:7">
      <c r="A353" s="22">
        <v>43957</v>
      </c>
      <c r="B353" s="22" t="str">
        <f t="shared" si="15"/>
        <v>May</v>
      </c>
      <c r="C353" s="23">
        <f t="shared" si="16"/>
        <v>19</v>
      </c>
      <c r="D353" s="23" t="str">
        <f t="shared" si="17"/>
        <v>None</v>
      </c>
      <c r="E353" s="22" t="s">
        <v>38</v>
      </c>
      <c r="F353" s="23" t="s">
        <v>57</v>
      </c>
      <c r="G353" s="24">
        <v>44.73</v>
      </c>
    </row>
    <row r="354" spans="1:7">
      <c r="A354" s="22">
        <v>44026</v>
      </c>
      <c r="B354" s="22" t="str">
        <f t="shared" si="15"/>
        <v>Jul</v>
      </c>
      <c r="C354" s="23">
        <f t="shared" si="16"/>
        <v>29</v>
      </c>
      <c r="D354" s="23" t="str">
        <f t="shared" si="17"/>
        <v>None</v>
      </c>
      <c r="E354" s="22" t="s">
        <v>38</v>
      </c>
      <c r="F354" s="23" t="s">
        <v>56</v>
      </c>
      <c r="G354" s="24">
        <v>42.31</v>
      </c>
    </row>
    <row r="355" spans="1:7">
      <c r="A355" s="22">
        <v>44099</v>
      </c>
      <c r="B355" s="22" t="str">
        <f t="shared" si="15"/>
        <v>Sep</v>
      </c>
      <c r="C355" s="23">
        <f t="shared" si="16"/>
        <v>39</v>
      </c>
      <c r="D355" s="23" t="str">
        <f t="shared" si="17"/>
        <v>None</v>
      </c>
      <c r="E355" s="22" t="s">
        <v>48</v>
      </c>
      <c r="F355" s="23" t="s">
        <v>46</v>
      </c>
      <c r="G355" s="24">
        <v>75.73</v>
      </c>
    </row>
    <row r="356" spans="1:7">
      <c r="A356" s="22">
        <v>43980</v>
      </c>
      <c r="B356" s="22" t="str">
        <f t="shared" si="15"/>
        <v>May</v>
      </c>
      <c r="C356" s="23">
        <f t="shared" si="16"/>
        <v>22</v>
      </c>
      <c r="D356" s="23" t="str">
        <f t="shared" si="17"/>
        <v>None</v>
      </c>
      <c r="E356" s="22" t="s">
        <v>48</v>
      </c>
      <c r="F356" s="23" t="s">
        <v>58</v>
      </c>
      <c r="G356" s="24">
        <v>46.86</v>
      </c>
    </row>
    <row r="357" spans="1:7">
      <c r="A357" s="22">
        <v>44077</v>
      </c>
      <c r="B357" s="22" t="str">
        <f t="shared" si="15"/>
        <v>Sep</v>
      </c>
      <c r="C357" s="23">
        <f t="shared" si="16"/>
        <v>36</v>
      </c>
      <c r="D357" s="23" t="str">
        <f t="shared" si="17"/>
        <v>None</v>
      </c>
      <c r="E357" s="22" t="s">
        <v>38</v>
      </c>
      <c r="F357" s="23" t="s">
        <v>49</v>
      </c>
      <c r="G357" s="24">
        <v>66.92</v>
      </c>
    </row>
    <row r="358" spans="1:7">
      <c r="A358" s="22">
        <v>43971</v>
      </c>
      <c r="B358" s="22" t="str">
        <f t="shared" si="15"/>
        <v>May</v>
      </c>
      <c r="C358" s="23">
        <f t="shared" si="16"/>
        <v>21</v>
      </c>
      <c r="D358" s="23" t="str">
        <f t="shared" si="17"/>
        <v>None</v>
      </c>
      <c r="E358" s="22" t="s">
        <v>45</v>
      </c>
      <c r="F358" s="23" t="s">
        <v>46</v>
      </c>
      <c r="G358" s="24">
        <v>100.5</v>
      </c>
    </row>
    <row r="359" spans="1:7">
      <c r="A359" s="22">
        <v>44008</v>
      </c>
      <c r="B359" s="22" t="str">
        <f t="shared" si="15"/>
        <v>Jun</v>
      </c>
      <c r="C359" s="23">
        <f t="shared" si="16"/>
        <v>26</v>
      </c>
      <c r="D359" s="23" t="str">
        <f t="shared" si="17"/>
        <v>None</v>
      </c>
      <c r="E359" s="22" t="s">
        <v>48</v>
      </c>
      <c r="F359" s="23" t="s">
        <v>49</v>
      </c>
      <c r="G359" s="24">
        <v>33.92</v>
      </c>
    </row>
    <row r="360" spans="1:7">
      <c r="A360" s="22">
        <v>43986</v>
      </c>
      <c r="B360" s="22" t="str">
        <f t="shared" si="15"/>
        <v>Jun</v>
      </c>
      <c r="C360" s="23">
        <f t="shared" si="16"/>
        <v>23</v>
      </c>
      <c r="D360" s="23" t="str">
        <f t="shared" si="17"/>
        <v>None</v>
      </c>
      <c r="E360" s="22" t="s">
        <v>48</v>
      </c>
      <c r="F360" s="23" t="s">
        <v>58</v>
      </c>
      <c r="G360" s="24">
        <v>46.2</v>
      </c>
    </row>
    <row r="361" spans="1:7">
      <c r="A361" s="22">
        <v>44040</v>
      </c>
      <c r="B361" s="22" t="str">
        <f t="shared" si="15"/>
        <v>Jul</v>
      </c>
      <c r="C361" s="23">
        <f t="shared" si="16"/>
        <v>31</v>
      </c>
      <c r="D361" s="23" t="str">
        <f t="shared" si="17"/>
        <v>None</v>
      </c>
      <c r="E361" s="22" t="s">
        <v>48</v>
      </c>
      <c r="F361" s="23" t="s">
        <v>49</v>
      </c>
      <c r="G361" s="24">
        <v>439.53</v>
      </c>
    </row>
    <row r="362" spans="1:7">
      <c r="A362" s="22">
        <v>44041</v>
      </c>
      <c r="B362" s="22" t="str">
        <f t="shared" si="15"/>
        <v>Jul</v>
      </c>
      <c r="C362" s="23">
        <f t="shared" si="16"/>
        <v>31</v>
      </c>
      <c r="D362" s="23" t="str">
        <f t="shared" si="17"/>
        <v>None</v>
      </c>
      <c r="E362" s="22" t="s">
        <v>48</v>
      </c>
      <c r="F362" s="23" t="s">
        <v>57</v>
      </c>
      <c r="G362" s="24">
        <v>46.4</v>
      </c>
    </row>
    <row r="363" spans="1:7">
      <c r="A363" s="22">
        <v>43965</v>
      </c>
      <c r="B363" s="22" t="str">
        <f t="shared" si="15"/>
        <v>May</v>
      </c>
      <c r="C363" s="23">
        <f t="shared" si="16"/>
        <v>20</v>
      </c>
      <c r="D363" s="23" t="str">
        <f t="shared" si="17"/>
        <v>None</v>
      </c>
      <c r="E363" s="22" t="s">
        <v>38</v>
      </c>
      <c r="F363" s="23" t="s">
        <v>50</v>
      </c>
      <c r="G363" s="24">
        <v>46.77</v>
      </c>
    </row>
    <row r="364" spans="1:7">
      <c r="A364" s="22">
        <v>44078</v>
      </c>
      <c r="B364" s="22" t="str">
        <f t="shared" si="15"/>
        <v>Sep</v>
      </c>
      <c r="C364" s="23">
        <f t="shared" si="16"/>
        <v>36</v>
      </c>
      <c r="D364" s="23" t="str">
        <f t="shared" si="17"/>
        <v>None</v>
      </c>
      <c r="E364" s="22" t="s">
        <v>48</v>
      </c>
      <c r="F364" s="23" t="s">
        <v>49</v>
      </c>
      <c r="G364" s="24">
        <v>66.38</v>
      </c>
    </row>
    <row r="365" spans="1:7">
      <c r="A365" s="22">
        <v>43957</v>
      </c>
      <c r="B365" s="22" t="str">
        <f t="shared" si="15"/>
        <v>May</v>
      </c>
      <c r="C365" s="23">
        <f t="shared" si="16"/>
        <v>19</v>
      </c>
      <c r="D365" s="23" t="str">
        <f t="shared" si="17"/>
        <v>None</v>
      </c>
      <c r="E365" s="22" t="s">
        <v>38</v>
      </c>
      <c r="F365" s="23" t="s">
        <v>50</v>
      </c>
      <c r="G365" s="24">
        <v>23.53</v>
      </c>
    </row>
    <row r="366" spans="1:7">
      <c r="A366" s="22">
        <v>44014</v>
      </c>
      <c r="B366" s="22" t="str">
        <f t="shared" si="15"/>
        <v>Jul</v>
      </c>
      <c r="C366" s="23">
        <f t="shared" si="16"/>
        <v>27</v>
      </c>
      <c r="D366" s="23" t="str">
        <f t="shared" si="17"/>
        <v>None</v>
      </c>
      <c r="E366" s="22" t="s">
        <v>45</v>
      </c>
      <c r="F366" s="23" t="s">
        <v>43</v>
      </c>
      <c r="G366" s="24">
        <v>40.340000000000003</v>
      </c>
    </row>
    <row r="367" spans="1:7">
      <c r="A367" s="22">
        <v>44104</v>
      </c>
      <c r="B367" s="22" t="str">
        <f t="shared" si="15"/>
        <v>Sep</v>
      </c>
      <c r="C367" s="23">
        <f t="shared" si="16"/>
        <v>40</v>
      </c>
      <c r="D367" s="23" t="str">
        <f t="shared" si="17"/>
        <v>None</v>
      </c>
      <c r="E367" s="22" t="s">
        <v>38</v>
      </c>
      <c r="F367" s="23" t="s">
        <v>46</v>
      </c>
      <c r="G367" s="24">
        <v>72.25</v>
      </c>
    </row>
    <row r="368" spans="1:7">
      <c r="A368" s="22">
        <v>43967</v>
      </c>
      <c r="B368" s="22" t="str">
        <f t="shared" si="15"/>
        <v>May</v>
      </c>
      <c r="C368" s="23">
        <f t="shared" si="16"/>
        <v>20</v>
      </c>
      <c r="D368" s="23" t="str">
        <f t="shared" si="17"/>
        <v>None</v>
      </c>
      <c r="E368" s="22" t="s">
        <v>38</v>
      </c>
      <c r="F368" s="23" t="s">
        <v>53</v>
      </c>
      <c r="G368" s="24">
        <v>87.66</v>
      </c>
    </row>
    <row r="369" spans="1:7">
      <c r="A369" s="22">
        <v>43987</v>
      </c>
      <c r="B369" s="22" t="str">
        <f t="shared" si="15"/>
        <v>Jun</v>
      </c>
      <c r="C369" s="23">
        <f t="shared" si="16"/>
        <v>23</v>
      </c>
      <c r="D369" s="23" t="str">
        <f t="shared" si="17"/>
        <v>None</v>
      </c>
      <c r="E369" s="22" t="s">
        <v>45</v>
      </c>
      <c r="F369" s="23" t="s">
        <v>43</v>
      </c>
      <c r="G369" s="24">
        <v>20.61</v>
      </c>
    </row>
    <row r="370" spans="1:7">
      <c r="A370" s="22">
        <v>44042</v>
      </c>
      <c r="B370" s="22" t="str">
        <f t="shared" si="15"/>
        <v>Jul</v>
      </c>
      <c r="C370" s="23">
        <f t="shared" si="16"/>
        <v>31</v>
      </c>
      <c r="D370" s="23" t="str">
        <f t="shared" si="17"/>
        <v>None</v>
      </c>
      <c r="E370" s="22" t="s">
        <v>38</v>
      </c>
      <c r="F370" s="23" t="s">
        <v>58</v>
      </c>
      <c r="G370" s="24">
        <v>24.4</v>
      </c>
    </row>
    <row r="371" spans="1:7">
      <c r="A371" s="22">
        <v>44015</v>
      </c>
      <c r="B371" s="22" t="str">
        <f t="shared" si="15"/>
        <v>Jul</v>
      </c>
      <c r="C371" s="23">
        <f t="shared" si="16"/>
        <v>27</v>
      </c>
      <c r="D371" s="23" t="str">
        <f t="shared" si="17"/>
        <v>None</v>
      </c>
      <c r="E371" s="22" t="s">
        <v>38</v>
      </c>
      <c r="F371" s="23" t="s">
        <v>39</v>
      </c>
      <c r="G371" s="24">
        <v>78.81</v>
      </c>
    </row>
    <row r="372" spans="1:7">
      <c r="A372" s="22">
        <v>44086</v>
      </c>
      <c r="B372" s="22" t="str">
        <f t="shared" si="15"/>
        <v>Sep</v>
      </c>
      <c r="C372" s="23">
        <f t="shared" si="16"/>
        <v>37</v>
      </c>
      <c r="D372" s="23" t="str">
        <f t="shared" si="17"/>
        <v>None</v>
      </c>
      <c r="E372" s="22" t="s">
        <v>48</v>
      </c>
      <c r="F372" s="23" t="s">
        <v>56</v>
      </c>
      <c r="G372" s="24">
        <v>60.63</v>
      </c>
    </row>
    <row r="373" spans="1:7">
      <c r="A373" s="22">
        <v>43965</v>
      </c>
      <c r="B373" s="22" t="str">
        <f t="shared" si="15"/>
        <v>May</v>
      </c>
      <c r="C373" s="23">
        <f t="shared" si="16"/>
        <v>20</v>
      </c>
      <c r="D373" s="23" t="str">
        <f t="shared" si="17"/>
        <v>None</v>
      </c>
      <c r="E373" s="22" t="s">
        <v>48</v>
      </c>
      <c r="F373" s="23" t="s">
        <v>57</v>
      </c>
      <c r="G373" s="24">
        <v>69.73</v>
      </c>
    </row>
    <row r="374" spans="1:7">
      <c r="A374" s="22">
        <v>43970</v>
      </c>
      <c r="B374" s="22" t="str">
        <f t="shared" si="15"/>
        <v>May</v>
      </c>
      <c r="C374" s="23">
        <f t="shared" si="16"/>
        <v>21</v>
      </c>
      <c r="D374" s="23" t="str">
        <f t="shared" si="17"/>
        <v>None</v>
      </c>
      <c r="E374" s="22" t="s">
        <v>48</v>
      </c>
      <c r="F374" s="23" t="s">
        <v>46</v>
      </c>
      <c r="G374" s="24">
        <v>46.04</v>
      </c>
    </row>
    <row r="375" spans="1:7">
      <c r="A375" s="22">
        <v>44018</v>
      </c>
      <c r="B375" s="22" t="str">
        <f t="shared" si="15"/>
        <v>Jul</v>
      </c>
      <c r="C375" s="23">
        <f t="shared" si="16"/>
        <v>28</v>
      </c>
      <c r="D375" s="23" t="str">
        <f t="shared" si="17"/>
        <v>None</v>
      </c>
      <c r="E375" s="22" t="s">
        <v>48</v>
      </c>
      <c r="F375" s="23" t="s">
        <v>57</v>
      </c>
      <c r="G375" s="24">
        <v>23.51</v>
      </c>
    </row>
    <row r="376" spans="1:7">
      <c r="A376" s="22">
        <v>43960</v>
      </c>
      <c r="B376" s="22" t="str">
        <f t="shared" si="15"/>
        <v>May</v>
      </c>
      <c r="C376" s="23">
        <f t="shared" si="16"/>
        <v>19</v>
      </c>
      <c r="D376" s="23" t="str">
        <f t="shared" si="17"/>
        <v>None</v>
      </c>
      <c r="E376" s="22" t="s">
        <v>48</v>
      </c>
      <c r="F376" s="23" t="s">
        <v>50</v>
      </c>
      <c r="G376" s="24">
        <v>23.36</v>
      </c>
    </row>
    <row r="377" spans="1:7">
      <c r="A377" s="22">
        <v>44023</v>
      </c>
      <c r="B377" s="22" t="str">
        <f t="shared" si="15"/>
        <v>Jul</v>
      </c>
      <c r="C377" s="23">
        <f t="shared" si="16"/>
        <v>28</v>
      </c>
      <c r="D377" s="23" t="str">
        <f t="shared" si="17"/>
        <v>None</v>
      </c>
      <c r="E377" s="22" t="s">
        <v>48</v>
      </c>
      <c r="F377" s="23" t="s">
        <v>57</v>
      </c>
      <c r="G377" s="24">
        <v>46.86</v>
      </c>
    </row>
    <row r="378" spans="1:7">
      <c r="A378" s="22">
        <v>43976</v>
      </c>
      <c r="B378" s="22" t="str">
        <f t="shared" si="15"/>
        <v>May</v>
      </c>
      <c r="C378" s="23">
        <f t="shared" si="16"/>
        <v>22</v>
      </c>
      <c r="D378" s="23" t="str">
        <f t="shared" si="17"/>
        <v>None</v>
      </c>
      <c r="E378" s="22" t="s">
        <v>38</v>
      </c>
      <c r="F378" s="23" t="s">
        <v>50</v>
      </c>
      <c r="G378" s="24">
        <v>305.10000000000002</v>
      </c>
    </row>
    <row r="379" spans="1:7">
      <c r="A379" s="22">
        <v>43974</v>
      </c>
      <c r="B379" s="22" t="str">
        <f t="shared" si="15"/>
        <v>May</v>
      </c>
      <c r="C379" s="23">
        <f t="shared" si="16"/>
        <v>21</v>
      </c>
      <c r="D379" s="23" t="str">
        <f t="shared" si="17"/>
        <v>None</v>
      </c>
      <c r="E379" s="22" t="s">
        <v>45</v>
      </c>
      <c r="F379" s="23" t="s">
        <v>61</v>
      </c>
      <c r="G379" s="24">
        <v>53.48</v>
      </c>
    </row>
    <row r="380" spans="1:7">
      <c r="A380" s="22">
        <v>44058</v>
      </c>
      <c r="B380" s="22" t="str">
        <f t="shared" si="15"/>
        <v>Aug</v>
      </c>
      <c r="C380" s="23">
        <f t="shared" si="16"/>
        <v>33</v>
      </c>
      <c r="D380" s="23" t="str">
        <f t="shared" si="17"/>
        <v>None</v>
      </c>
      <c r="E380" s="22" t="s">
        <v>45</v>
      </c>
      <c r="F380" s="23" t="s">
        <v>57</v>
      </c>
      <c r="G380" s="24">
        <v>23.98</v>
      </c>
    </row>
    <row r="381" spans="1:7">
      <c r="A381" s="22">
        <v>43975</v>
      </c>
      <c r="B381" s="22" t="str">
        <f t="shared" si="15"/>
        <v>May</v>
      </c>
      <c r="C381" s="23">
        <f t="shared" si="16"/>
        <v>22</v>
      </c>
      <c r="D381" s="23" t="str">
        <f t="shared" si="17"/>
        <v>None</v>
      </c>
      <c r="E381" s="22" t="s">
        <v>48</v>
      </c>
      <c r="F381" s="23" t="s">
        <v>57</v>
      </c>
      <c r="G381" s="24">
        <v>44.34</v>
      </c>
    </row>
    <row r="382" spans="1:7">
      <c r="A382" s="22">
        <v>44084</v>
      </c>
      <c r="B382" s="22" t="str">
        <f t="shared" si="15"/>
        <v>Sep</v>
      </c>
      <c r="C382" s="23">
        <f t="shared" si="16"/>
        <v>37</v>
      </c>
      <c r="D382" s="23" t="str">
        <f t="shared" si="17"/>
        <v>None</v>
      </c>
      <c r="E382" s="22" t="s">
        <v>38</v>
      </c>
      <c r="F382" s="23" t="s">
        <v>56</v>
      </c>
      <c r="G382" s="24">
        <v>21.09</v>
      </c>
    </row>
    <row r="383" spans="1:7">
      <c r="A383" s="22">
        <v>44100</v>
      </c>
      <c r="B383" s="22" t="str">
        <f t="shared" si="15"/>
        <v>Sep</v>
      </c>
      <c r="C383" s="23">
        <f t="shared" si="16"/>
        <v>39</v>
      </c>
      <c r="D383" s="23" t="str">
        <f t="shared" si="17"/>
        <v>None</v>
      </c>
      <c r="E383" s="22" t="s">
        <v>45</v>
      </c>
      <c r="F383" s="23" t="s">
        <v>49</v>
      </c>
      <c r="G383" s="24">
        <v>33.71</v>
      </c>
    </row>
    <row r="384" spans="1:7">
      <c r="A384" s="22">
        <v>44024</v>
      </c>
      <c r="B384" s="22" t="str">
        <f t="shared" si="15"/>
        <v>Jul</v>
      </c>
      <c r="C384" s="23">
        <f t="shared" si="16"/>
        <v>29</v>
      </c>
      <c r="D384" s="23" t="str">
        <f t="shared" si="17"/>
        <v>None</v>
      </c>
      <c r="E384" s="22" t="s">
        <v>48</v>
      </c>
      <c r="F384" s="23" t="s">
        <v>57</v>
      </c>
      <c r="G384" s="24">
        <v>23.99</v>
      </c>
    </row>
    <row r="385" spans="1:7">
      <c r="A385" s="22">
        <v>44103</v>
      </c>
      <c r="B385" s="22" t="str">
        <f t="shared" si="15"/>
        <v>Sep</v>
      </c>
      <c r="C385" s="23">
        <f t="shared" si="16"/>
        <v>40</v>
      </c>
      <c r="D385" s="23" t="str">
        <f t="shared" si="17"/>
        <v>None</v>
      </c>
      <c r="E385" s="22" t="s">
        <v>38</v>
      </c>
      <c r="F385" s="23" t="s">
        <v>50</v>
      </c>
      <c r="G385" s="24">
        <v>46.66</v>
      </c>
    </row>
    <row r="386" spans="1:7">
      <c r="A386" s="22">
        <v>43968</v>
      </c>
      <c r="B386" s="22" t="str">
        <f t="shared" si="15"/>
        <v>May</v>
      </c>
      <c r="C386" s="23">
        <f t="shared" si="16"/>
        <v>21</v>
      </c>
      <c r="D386" s="23" t="str">
        <f t="shared" si="17"/>
        <v>None</v>
      </c>
      <c r="E386" s="22" t="s">
        <v>48</v>
      </c>
      <c r="F386" s="23" t="s">
        <v>43</v>
      </c>
      <c r="G386" s="24">
        <v>322.33999999999997</v>
      </c>
    </row>
    <row r="387" spans="1:7">
      <c r="A387" s="22">
        <v>44085</v>
      </c>
      <c r="B387" s="22" t="str">
        <f t="shared" si="15"/>
        <v>Sep</v>
      </c>
      <c r="C387" s="23">
        <f t="shared" si="16"/>
        <v>37</v>
      </c>
      <c r="D387" s="23" t="str">
        <f t="shared" si="17"/>
        <v>None</v>
      </c>
      <c r="E387" s="22" t="s">
        <v>48</v>
      </c>
      <c r="F387" s="23" t="s">
        <v>57</v>
      </c>
      <c r="G387" s="24">
        <v>46.25</v>
      </c>
    </row>
    <row r="388" spans="1:7">
      <c r="A388" s="22">
        <v>43954</v>
      </c>
      <c r="B388" s="22" t="str">
        <f t="shared" si="15"/>
        <v>May</v>
      </c>
      <c r="C388" s="23">
        <f t="shared" si="16"/>
        <v>19</v>
      </c>
      <c r="D388" s="23" t="str">
        <f t="shared" si="17"/>
        <v>None</v>
      </c>
      <c r="E388" s="22" t="s">
        <v>38</v>
      </c>
      <c r="F388" s="23" t="s">
        <v>56</v>
      </c>
      <c r="G388" s="24">
        <v>76.62</v>
      </c>
    </row>
    <row r="389" spans="1:7">
      <c r="A389" s="22">
        <v>44037</v>
      </c>
      <c r="B389" s="22" t="str">
        <f t="shared" ref="B389:B452" si="18">TEXT(A389,"mmm")</f>
        <v>Jul</v>
      </c>
      <c r="C389" s="23">
        <f t="shared" ref="C389:C452" si="19">WEEKNUM(A389)</f>
        <v>30</v>
      </c>
      <c r="D389" s="23" t="str">
        <f t="shared" ref="D389:D452" si="20">IFERROR(VLOOKUP(C389,$AV$6:$AW$13,2,0),"None")</f>
        <v>None</v>
      </c>
      <c r="E389" s="22" t="s">
        <v>38</v>
      </c>
      <c r="F389" s="23" t="s">
        <v>49</v>
      </c>
      <c r="G389" s="24">
        <v>99.25</v>
      </c>
    </row>
    <row r="390" spans="1:7">
      <c r="A390" s="22">
        <v>44091</v>
      </c>
      <c r="B390" s="22" t="str">
        <f t="shared" si="18"/>
        <v>Sep</v>
      </c>
      <c r="C390" s="23">
        <f t="shared" si="19"/>
        <v>38</v>
      </c>
      <c r="D390" s="23" t="str">
        <f t="shared" si="20"/>
        <v>None</v>
      </c>
      <c r="E390" s="22" t="s">
        <v>45</v>
      </c>
      <c r="F390" s="23" t="s">
        <v>50</v>
      </c>
      <c r="G390" s="24">
        <v>44.92</v>
      </c>
    </row>
    <row r="391" spans="1:7">
      <c r="A391" s="22">
        <v>43963</v>
      </c>
      <c r="B391" s="22" t="str">
        <f t="shared" si="18"/>
        <v>May</v>
      </c>
      <c r="C391" s="23">
        <f t="shared" si="19"/>
        <v>20</v>
      </c>
      <c r="D391" s="23" t="str">
        <f t="shared" si="20"/>
        <v>None</v>
      </c>
      <c r="E391" s="22" t="s">
        <v>48</v>
      </c>
      <c r="F391" s="23" t="s">
        <v>43</v>
      </c>
      <c r="G391" s="24">
        <v>60.06</v>
      </c>
    </row>
    <row r="392" spans="1:7">
      <c r="A392" s="22">
        <v>44082</v>
      </c>
      <c r="B392" s="22" t="str">
        <f t="shared" si="18"/>
        <v>Sep</v>
      </c>
      <c r="C392" s="23">
        <f t="shared" si="19"/>
        <v>37</v>
      </c>
      <c r="D392" s="23" t="str">
        <f t="shared" si="20"/>
        <v>None</v>
      </c>
      <c r="E392" s="22" t="s">
        <v>38</v>
      </c>
      <c r="F392" s="23" t="s">
        <v>46</v>
      </c>
      <c r="G392" s="24">
        <v>23.41</v>
      </c>
    </row>
    <row r="393" spans="1:7">
      <c r="A393" s="22">
        <v>44027</v>
      </c>
      <c r="B393" s="22" t="str">
        <f t="shared" si="18"/>
        <v>Jul</v>
      </c>
      <c r="C393" s="23">
        <f t="shared" si="19"/>
        <v>29</v>
      </c>
      <c r="D393" s="23" t="str">
        <f t="shared" si="20"/>
        <v>None</v>
      </c>
      <c r="E393" s="22" t="s">
        <v>38</v>
      </c>
      <c r="F393" s="23" t="s">
        <v>39</v>
      </c>
      <c r="G393" s="24">
        <v>80.06</v>
      </c>
    </row>
    <row r="394" spans="1:7">
      <c r="A394" s="22">
        <v>44018</v>
      </c>
      <c r="B394" s="22" t="str">
        <f t="shared" si="18"/>
        <v>Jul</v>
      </c>
      <c r="C394" s="23">
        <f t="shared" si="19"/>
        <v>28</v>
      </c>
      <c r="D394" s="23" t="str">
        <f t="shared" si="20"/>
        <v>None</v>
      </c>
      <c r="E394" s="22" t="s">
        <v>48</v>
      </c>
      <c r="F394" s="23" t="s">
        <v>43</v>
      </c>
      <c r="G394" s="24">
        <v>284.83</v>
      </c>
    </row>
    <row r="395" spans="1:7">
      <c r="A395" s="22">
        <v>44076</v>
      </c>
      <c r="B395" s="22" t="str">
        <f t="shared" si="18"/>
        <v>Sep</v>
      </c>
      <c r="C395" s="23">
        <f t="shared" si="19"/>
        <v>36</v>
      </c>
      <c r="D395" s="23" t="str">
        <f t="shared" si="20"/>
        <v>None</v>
      </c>
      <c r="E395" s="22" t="s">
        <v>48</v>
      </c>
      <c r="F395" s="23" t="s">
        <v>43</v>
      </c>
      <c r="G395" s="24">
        <v>57.34</v>
      </c>
    </row>
    <row r="396" spans="1:7">
      <c r="A396" s="22">
        <v>44020</v>
      </c>
      <c r="B396" s="22" t="str">
        <f t="shared" si="18"/>
        <v>Jul</v>
      </c>
      <c r="C396" s="23">
        <f t="shared" si="19"/>
        <v>28</v>
      </c>
      <c r="D396" s="23" t="str">
        <f t="shared" si="20"/>
        <v>None</v>
      </c>
      <c r="E396" s="22" t="s">
        <v>38</v>
      </c>
      <c r="F396" s="23" t="s">
        <v>39</v>
      </c>
      <c r="G396" s="24">
        <v>234.13</v>
      </c>
    </row>
    <row r="397" spans="1:7">
      <c r="A397" s="22">
        <v>43994</v>
      </c>
      <c r="B397" s="22" t="str">
        <f t="shared" si="18"/>
        <v>Jun</v>
      </c>
      <c r="C397" s="23">
        <f t="shared" si="19"/>
        <v>24</v>
      </c>
      <c r="D397" s="23" t="str">
        <f t="shared" si="20"/>
        <v>None</v>
      </c>
      <c r="E397" s="22" t="s">
        <v>45</v>
      </c>
      <c r="F397" s="23" t="s">
        <v>46</v>
      </c>
      <c r="G397" s="24">
        <v>25.85</v>
      </c>
    </row>
    <row r="398" spans="1:7">
      <c r="A398" s="22">
        <v>43960</v>
      </c>
      <c r="B398" s="22" t="str">
        <f t="shared" si="18"/>
        <v>May</v>
      </c>
      <c r="C398" s="23">
        <f t="shared" si="19"/>
        <v>19</v>
      </c>
      <c r="D398" s="23" t="str">
        <f t="shared" si="20"/>
        <v>None</v>
      </c>
      <c r="E398" s="22" t="s">
        <v>48</v>
      </c>
      <c r="F398" s="23" t="s">
        <v>43</v>
      </c>
      <c r="G398" s="24">
        <v>20.56</v>
      </c>
    </row>
    <row r="399" spans="1:7">
      <c r="A399" s="22">
        <v>44065</v>
      </c>
      <c r="B399" s="22" t="str">
        <f t="shared" si="18"/>
        <v>Aug</v>
      </c>
      <c r="C399" s="23">
        <f t="shared" si="19"/>
        <v>34</v>
      </c>
      <c r="D399" s="23" t="str">
        <f t="shared" si="20"/>
        <v>None</v>
      </c>
      <c r="E399" s="22" t="s">
        <v>45</v>
      </c>
      <c r="F399" s="23" t="s">
        <v>46</v>
      </c>
      <c r="G399" s="24">
        <v>48.95</v>
      </c>
    </row>
    <row r="400" spans="1:7">
      <c r="A400" s="22">
        <v>44040</v>
      </c>
      <c r="B400" s="22" t="str">
        <f t="shared" si="18"/>
        <v>Jul</v>
      </c>
      <c r="C400" s="23">
        <f t="shared" si="19"/>
        <v>31</v>
      </c>
      <c r="D400" s="23" t="str">
        <f t="shared" si="20"/>
        <v>None</v>
      </c>
      <c r="E400" s="22" t="s">
        <v>38</v>
      </c>
      <c r="F400" s="23" t="s">
        <v>57</v>
      </c>
      <c r="G400" s="24">
        <v>23.31</v>
      </c>
    </row>
    <row r="401" spans="1:7">
      <c r="A401" s="22">
        <v>44043</v>
      </c>
      <c r="B401" s="22" t="str">
        <f t="shared" si="18"/>
        <v>Jul</v>
      </c>
      <c r="C401" s="23">
        <f t="shared" si="19"/>
        <v>31</v>
      </c>
      <c r="D401" s="23" t="str">
        <f t="shared" si="20"/>
        <v>None</v>
      </c>
      <c r="E401" s="22" t="s">
        <v>48</v>
      </c>
      <c r="F401" s="23" t="s">
        <v>43</v>
      </c>
      <c r="G401" s="24">
        <v>57.41</v>
      </c>
    </row>
    <row r="402" spans="1:7">
      <c r="A402" s="22">
        <v>44094</v>
      </c>
      <c r="B402" s="22" t="str">
        <f t="shared" si="18"/>
        <v>Sep</v>
      </c>
      <c r="C402" s="23">
        <f t="shared" si="19"/>
        <v>39</v>
      </c>
      <c r="D402" s="23" t="str">
        <f t="shared" si="20"/>
        <v>None</v>
      </c>
      <c r="E402" s="22" t="s">
        <v>38</v>
      </c>
      <c r="F402" s="23" t="s">
        <v>49</v>
      </c>
      <c r="G402" s="24">
        <v>66.98</v>
      </c>
    </row>
    <row r="403" spans="1:7">
      <c r="A403" s="22">
        <v>44071</v>
      </c>
      <c r="B403" s="22" t="str">
        <f t="shared" si="18"/>
        <v>Aug</v>
      </c>
      <c r="C403" s="23">
        <f t="shared" si="19"/>
        <v>35</v>
      </c>
      <c r="D403" s="23" t="str">
        <f t="shared" si="20"/>
        <v>None</v>
      </c>
      <c r="E403" s="22" t="s">
        <v>48</v>
      </c>
      <c r="F403" s="23" t="s">
        <v>39</v>
      </c>
      <c r="G403" s="24">
        <v>228.46</v>
      </c>
    </row>
    <row r="404" spans="1:7">
      <c r="A404" s="22">
        <v>44070</v>
      </c>
      <c r="B404" s="22" t="str">
        <f t="shared" si="18"/>
        <v>Aug</v>
      </c>
      <c r="C404" s="23">
        <f t="shared" si="19"/>
        <v>35</v>
      </c>
      <c r="D404" s="23" t="str">
        <f t="shared" si="20"/>
        <v>None</v>
      </c>
      <c r="E404" s="22" t="s">
        <v>38</v>
      </c>
      <c r="F404" s="23" t="s">
        <v>53</v>
      </c>
      <c r="G404" s="24">
        <v>90.56</v>
      </c>
    </row>
    <row r="405" spans="1:7">
      <c r="A405" s="22">
        <v>43953</v>
      </c>
      <c r="B405" s="22" t="str">
        <f t="shared" si="18"/>
        <v>May</v>
      </c>
      <c r="C405" s="23">
        <f t="shared" si="19"/>
        <v>18</v>
      </c>
      <c r="D405" s="23" t="str">
        <f t="shared" si="20"/>
        <v>None</v>
      </c>
      <c r="E405" s="22" t="s">
        <v>48</v>
      </c>
      <c r="F405" s="23" t="s">
        <v>57</v>
      </c>
      <c r="G405" s="24">
        <v>23.8</v>
      </c>
    </row>
    <row r="406" spans="1:7">
      <c r="A406" s="22">
        <v>44041</v>
      </c>
      <c r="B406" s="22" t="str">
        <f t="shared" si="18"/>
        <v>Jul</v>
      </c>
      <c r="C406" s="23">
        <f t="shared" si="19"/>
        <v>31</v>
      </c>
      <c r="D406" s="23" t="str">
        <f t="shared" si="20"/>
        <v>None</v>
      </c>
      <c r="E406" s="22" t="s">
        <v>38</v>
      </c>
      <c r="F406" s="23" t="s">
        <v>54</v>
      </c>
      <c r="G406" s="24">
        <v>514.67999999999995</v>
      </c>
    </row>
    <row r="407" spans="1:7">
      <c r="A407" s="22">
        <v>44015</v>
      </c>
      <c r="B407" s="22" t="str">
        <f t="shared" si="18"/>
        <v>Jul</v>
      </c>
      <c r="C407" s="23">
        <f t="shared" si="19"/>
        <v>27</v>
      </c>
      <c r="D407" s="23" t="str">
        <f t="shared" si="20"/>
        <v>None</v>
      </c>
      <c r="E407" s="22" t="s">
        <v>48</v>
      </c>
      <c r="F407" s="23" t="s">
        <v>49</v>
      </c>
      <c r="G407" s="24">
        <v>64.8</v>
      </c>
    </row>
    <row r="408" spans="1:7">
      <c r="A408" s="22">
        <v>44064</v>
      </c>
      <c r="B408" s="22" t="str">
        <f t="shared" si="18"/>
        <v>Aug</v>
      </c>
      <c r="C408" s="23">
        <f t="shared" si="19"/>
        <v>34</v>
      </c>
      <c r="D408" s="23" t="str">
        <f t="shared" si="20"/>
        <v>None</v>
      </c>
      <c r="E408" s="22" t="s">
        <v>48</v>
      </c>
      <c r="F408" s="23" t="s">
        <v>53</v>
      </c>
      <c r="G408" s="24">
        <v>28.13</v>
      </c>
    </row>
    <row r="409" spans="1:7">
      <c r="A409" s="22">
        <v>43979</v>
      </c>
      <c r="B409" s="22" t="str">
        <f t="shared" si="18"/>
        <v>May</v>
      </c>
      <c r="C409" s="23">
        <f t="shared" si="19"/>
        <v>22</v>
      </c>
      <c r="D409" s="23" t="str">
        <f t="shared" si="20"/>
        <v>None</v>
      </c>
      <c r="E409" s="22" t="s">
        <v>38</v>
      </c>
      <c r="F409" s="23" t="s">
        <v>57</v>
      </c>
      <c r="G409" s="24">
        <v>69.22</v>
      </c>
    </row>
    <row r="410" spans="1:7">
      <c r="A410" s="22">
        <v>44091</v>
      </c>
      <c r="B410" s="22" t="str">
        <f t="shared" si="18"/>
        <v>Sep</v>
      </c>
      <c r="C410" s="23">
        <f t="shared" si="19"/>
        <v>38</v>
      </c>
      <c r="D410" s="23" t="str">
        <f t="shared" si="20"/>
        <v>None</v>
      </c>
      <c r="E410" s="22" t="s">
        <v>48</v>
      </c>
      <c r="F410" s="23" t="s">
        <v>66</v>
      </c>
      <c r="G410" s="24">
        <v>36.479999999999997</v>
      </c>
    </row>
    <row r="411" spans="1:7">
      <c r="A411" s="22">
        <v>44087</v>
      </c>
      <c r="B411" s="22" t="str">
        <f t="shared" si="18"/>
        <v>Sep</v>
      </c>
      <c r="C411" s="23">
        <f t="shared" si="19"/>
        <v>38</v>
      </c>
      <c r="D411" s="23" t="str">
        <f t="shared" si="20"/>
        <v>None</v>
      </c>
      <c r="E411" s="22" t="s">
        <v>45</v>
      </c>
      <c r="F411" s="23" t="s">
        <v>43</v>
      </c>
      <c r="G411" s="24">
        <v>20.96</v>
      </c>
    </row>
    <row r="412" spans="1:7">
      <c r="A412" s="22">
        <v>44084</v>
      </c>
      <c r="B412" s="22" t="str">
        <f t="shared" si="18"/>
        <v>Sep</v>
      </c>
      <c r="C412" s="23">
        <f t="shared" si="19"/>
        <v>37</v>
      </c>
      <c r="D412" s="23" t="str">
        <f t="shared" si="20"/>
        <v>None</v>
      </c>
      <c r="E412" s="22" t="s">
        <v>38</v>
      </c>
      <c r="F412" s="23" t="s">
        <v>53</v>
      </c>
      <c r="G412" s="24">
        <v>58.88</v>
      </c>
    </row>
    <row r="413" spans="1:7">
      <c r="A413" s="22">
        <v>44091</v>
      </c>
      <c r="B413" s="22" t="str">
        <f t="shared" si="18"/>
        <v>Sep</v>
      </c>
      <c r="C413" s="23">
        <f t="shared" si="19"/>
        <v>38</v>
      </c>
      <c r="D413" s="23" t="str">
        <f t="shared" si="20"/>
        <v>None</v>
      </c>
      <c r="E413" s="22" t="s">
        <v>45</v>
      </c>
      <c r="F413" s="23" t="s">
        <v>43</v>
      </c>
      <c r="G413" s="24">
        <v>160.43</v>
      </c>
    </row>
    <row r="414" spans="1:7">
      <c r="A414" s="22">
        <v>44053</v>
      </c>
      <c r="B414" s="22" t="str">
        <f t="shared" si="18"/>
        <v>Aug</v>
      </c>
      <c r="C414" s="23">
        <f t="shared" si="19"/>
        <v>33</v>
      </c>
      <c r="D414" s="23" t="str">
        <f t="shared" si="20"/>
        <v>None</v>
      </c>
      <c r="E414" s="22" t="s">
        <v>38</v>
      </c>
      <c r="F414" s="23" t="s">
        <v>46</v>
      </c>
      <c r="G414" s="24">
        <v>25.98</v>
      </c>
    </row>
    <row r="415" spans="1:7">
      <c r="A415" s="22">
        <v>44089</v>
      </c>
      <c r="B415" s="22" t="str">
        <f t="shared" si="18"/>
        <v>Sep</v>
      </c>
      <c r="C415" s="23">
        <f t="shared" si="19"/>
        <v>38</v>
      </c>
      <c r="D415" s="23" t="str">
        <f t="shared" si="20"/>
        <v>None</v>
      </c>
      <c r="E415" s="22" t="s">
        <v>48</v>
      </c>
      <c r="F415" s="23" t="s">
        <v>49</v>
      </c>
      <c r="G415" s="24">
        <v>99.98</v>
      </c>
    </row>
    <row r="416" spans="1:7">
      <c r="A416" s="22">
        <v>44002</v>
      </c>
      <c r="B416" s="22" t="str">
        <f t="shared" si="18"/>
        <v>Jun</v>
      </c>
      <c r="C416" s="23">
        <f t="shared" si="19"/>
        <v>25</v>
      </c>
      <c r="D416" s="23" t="str">
        <f t="shared" si="20"/>
        <v>None</v>
      </c>
      <c r="E416" s="22" t="s">
        <v>48</v>
      </c>
      <c r="F416" s="23" t="s">
        <v>57</v>
      </c>
      <c r="G416" s="24">
        <v>46.43</v>
      </c>
    </row>
    <row r="417" spans="1:7">
      <c r="A417" s="22">
        <v>44024</v>
      </c>
      <c r="B417" s="22" t="str">
        <f t="shared" si="18"/>
        <v>Jul</v>
      </c>
      <c r="C417" s="23">
        <f t="shared" si="19"/>
        <v>29</v>
      </c>
      <c r="D417" s="23" t="str">
        <f t="shared" si="20"/>
        <v>None</v>
      </c>
      <c r="E417" s="22" t="s">
        <v>38</v>
      </c>
      <c r="F417" s="23" t="s">
        <v>53</v>
      </c>
      <c r="G417" s="24">
        <v>84.94</v>
      </c>
    </row>
    <row r="418" spans="1:7">
      <c r="A418" s="22">
        <v>44058</v>
      </c>
      <c r="B418" s="22" t="str">
        <f t="shared" si="18"/>
        <v>Aug</v>
      </c>
      <c r="C418" s="23">
        <f t="shared" si="19"/>
        <v>33</v>
      </c>
      <c r="D418" s="23" t="str">
        <f t="shared" si="20"/>
        <v>None</v>
      </c>
      <c r="E418" s="22" t="s">
        <v>48</v>
      </c>
      <c r="F418" s="23" t="s">
        <v>57</v>
      </c>
      <c r="G418" s="24">
        <v>115.62</v>
      </c>
    </row>
    <row r="419" spans="1:7">
      <c r="A419" s="22">
        <v>43968</v>
      </c>
      <c r="B419" s="22" t="str">
        <f t="shared" si="18"/>
        <v>May</v>
      </c>
      <c r="C419" s="23">
        <f t="shared" si="19"/>
        <v>21</v>
      </c>
      <c r="D419" s="23" t="str">
        <f t="shared" si="20"/>
        <v>None</v>
      </c>
      <c r="E419" s="22" t="s">
        <v>48</v>
      </c>
      <c r="F419" s="23" t="s">
        <v>58</v>
      </c>
      <c r="G419" s="24">
        <v>502.27</v>
      </c>
    </row>
    <row r="420" spans="1:7">
      <c r="A420" s="22">
        <v>44039</v>
      </c>
      <c r="B420" s="22" t="str">
        <f t="shared" si="18"/>
        <v>Jul</v>
      </c>
      <c r="C420" s="23">
        <f t="shared" si="19"/>
        <v>31</v>
      </c>
      <c r="D420" s="23" t="str">
        <f t="shared" si="20"/>
        <v>None</v>
      </c>
      <c r="E420" s="22" t="s">
        <v>45</v>
      </c>
      <c r="F420" s="23" t="s">
        <v>56</v>
      </c>
      <c r="G420" s="24">
        <v>40.020000000000003</v>
      </c>
    </row>
    <row r="421" spans="1:7">
      <c r="A421" s="22">
        <v>43989</v>
      </c>
      <c r="B421" s="22" t="str">
        <f t="shared" si="18"/>
        <v>Jun</v>
      </c>
      <c r="C421" s="23">
        <f t="shared" si="19"/>
        <v>24</v>
      </c>
      <c r="D421" s="23" t="str">
        <f t="shared" si="20"/>
        <v>None</v>
      </c>
      <c r="E421" s="22" t="s">
        <v>48</v>
      </c>
      <c r="F421" s="23" t="s">
        <v>57</v>
      </c>
      <c r="G421" s="24">
        <v>230.14</v>
      </c>
    </row>
    <row r="422" spans="1:7">
      <c r="A422" s="22">
        <v>44095</v>
      </c>
      <c r="B422" s="22" t="str">
        <f t="shared" si="18"/>
        <v>Sep</v>
      </c>
      <c r="C422" s="23">
        <f t="shared" si="19"/>
        <v>39</v>
      </c>
      <c r="D422" s="23" t="str">
        <f t="shared" si="20"/>
        <v>None</v>
      </c>
      <c r="E422" s="22" t="s">
        <v>38</v>
      </c>
      <c r="F422" s="23" t="s">
        <v>58</v>
      </c>
      <c r="G422" s="24">
        <v>72.38</v>
      </c>
    </row>
    <row r="423" spans="1:7">
      <c r="A423" s="22">
        <v>43981</v>
      </c>
      <c r="B423" s="22" t="str">
        <f t="shared" si="18"/>
        <v>May</v>
      </c>
      <c r="C423" s="23">
        <f t="shared" si="19"/>
        <v>22</v>
      </c>
      <c r="D423" s="23" t="str">
        <f t="shared" si="20"/>
        <v>None</v>
      </c>
      <c r="E423" s="22" t="s">
        <v>48</v>
      </c>
      <c r="F423" s="23" t="s">
        <v>58</v>
      </c>
      <c r="G423" s="24">
        <v>48.99</v>
      </c>
    </row>
    <row r="424" spans="1:7">
      <c r="A424" s="22">
        <v>44023</v>
      </c>
      <c r="B424" s="22" t="str">
        <f t="shared" si="18"/>
        <v>Jul</v>
      </c>
      <c r="C424" s="23">
        <f t="shared" si="19"/>
        <v>28</v>
      </c>
      <c r="D424" s="23" t="str">
        <f t="shared" si="20"/>
        <v>None</v>
      </c>
      <c r="E424" s="22" t="s">
        <v>48</v>
      </c>
      <c r="F424" s="23" t="s">
        <v>43</v>
      </c>
      <c r="G424" s="24">
        <v>20.76</v>
      </c>
    </row>
    <row r="425" spans="1:7">
      <c r="A425" s="22">
        <v>44054</v>
      </c>
      <c r="B425" s="22" t="str">
        <f t="shared" si="18"/>
        <v>Aug</v>
      </c>
      <c r="C425" s="23">
        <f t="shared" si="19"/>
        <v>33</v>
      </c>
      <c r="D425" s="23" t="str">
        <f t="shared" si="20"/>
        <v>None</v>
      </c>
      <c r="E425" s="22" t="s">
        <v>45</v>
      </c>
      <c r="F425" s="23" t="s">
        <v>39</v>
      </c>
      <c r="G425" s="24">
        <v>240.06</v>
      </c>
    </row>
    <row r="426" spans="1:7">
      <c r="A426" s="22">
        <v>43952</v>
      </c>
      <c r="B426" s="22" t="str">
        <f t="shared" si="18"/>
        <v>May</v>
      </c>
      <c r="C426" s="23">
        <f t="shared" si="19"/>
        <v>18</v>
      </c>
      <c r="D426" s="23" t="str">
        <f t="shared" si="20"/>
        <v>None</v>
      </c>
      <c r="E426" s="22" t="s">
        <v>38</v>
      </c>
      <c r="F426" s="23" t="s">
        <v>66</v>
      </c>
      <c r="G426" s="24">
        <v>38.479999999999997</v>
      </c>
    </row>
    <row r="427" spans="1:7">
      <c r="A427" s="22">
        <v>44032</v>
      </c>
      <c r="B427" s="22" t="str">
        <f t="shared" si="18"/>
        <v>Jul</v>
      </c>
      <c r="C427" s="23">
        <f t="shared" si="19"/>
        <v>30</v>
      </c>
      <c r="D427" s="23" t="str">
        <f t="shared" si="20"/>
        <v>None</v>
      </c>
      <c r="E427" s="22" t="s">
        <v>38</v>
      </c>
      <c r="F427" s="23" t="s">
        <v>39</v>
      </c>
      <c r="G427" s="24">
        <v>835.82</v>
      </c>
    </row>
    <row r="428" spans="1:7">
      <c r="A428" s="22">
        <v>43971</v>
      </c>
      <c r="B428" s="22" t="str">
        <f t="shared" si="18"/>
        <v>May</v>
      </c>
      <c r="C428" s="23">
        <f t="shared" si="19"/>
        <v>21</v>
      </c>
      <c r="D428" s="23" t="str">
        <f t="shared" si="20"/>
        <v>None</v>
      </c>
      <c r="E428" s="22" t="s">
        <v>38</v>
      </c>
      <c r="F428" s="23" t="s">
        <v>53</v>
      </c>
      <c r="G428" s="24">
        <v>87.36</v>
      </c>
    </row>
    <row r="429" spans="1:7">
      <c r="A429" s="22">
        <v>44086</v>
      </c>
      <c r="B429" s="22" t="str">
        <f t="shared" si="18"/>
        <v>Sep</v>
      </c>
      <c r="C429" s="23">
        <f t="shared" si="19"/>
        <v>37</v>
      </c>
      <c r="D429" s="23" t="str">
        <f t="shared" si="20"/>
        <v>None</v>
      </c>
      <c r="E429" s="22" t="s">
        <v>48</v>
      </c>
      <c r="F429" s="23" t="s">
        <v>43</v>
      </c>
      <c r="G429" s="24">
        <v>40.81</v>
      </c>
    </row>
    <row r="430" spans="1:7">
      <c r="A430" s="22">
        <v>43973</v>
      </c>
      <c r="B430" s="22" t="str">
        <f t="shared" si="18"/>
        <v>May</v>
      </c>
      <c r="C430" s="23">
        <f t="shared" si="19"/>
        <v>21</v>
      </c>
      <c r="D430" s="23" t="str">
        <f t="shared" si="20"/>
        <v>None</v>
      </c>
      <c r="E430" s="22" t="s">
        <v>38</v>
      </c>
      <c r="F430" s="23" t="s">
        <v>43</v>
      </c>
      <c r="G430" s="24">
        <v>60.59</v>
      </c>
    </row>
    <row r="431" spans="1:7">
      <c r="A431" s="22">
        <v>44025</v>
      </c>
      <c r="B431" s="22" t="str">
        <f t="shared" si="18"/>
        <v>Jul</v>
      </c>
      <c r="C431" s="23">
        <f t="shared" si="19"/>
        <v>29</v>
      </c>
      <c r="D431" s="23" t="str">
        <f t="shared" si="20"/>
        <v>None</v>
      </c>
      <c r="E431" s="22" t="s">
        <v>38</v>
      </c>
      <c r="F431" s="23" t="s">
        <v>56</v>
      </c>
      <c r="G431" s="24">
        <v>40.68</v>
      </c>
    </row>
    <row r="432" spans="1:7">
      <c r="A432" s="22">
        <v>44015</v>
      </c>
      <c r="B432" s="22" t="str">
        <f t="shared" si="18"/>
        <v>Jul</v>
      </c>
      <c r="C432" s="23">
        <f t="shared" si="19"/>
        <v>27</v>
      </c>
      <c r="D432" s="23" t="str">
        <f t="shared" si="20"/>
        <v>None</v>
      </c>
      <c r="E432" s="22" t="s">
        <v>48</v>
      </c>
      <c r="F432" s="23" t="s">
        <v>50</v>
      </c>
      <c r="G432" s="24">
        <v>305.94</v>
      </c>
    </row>
    <row r="433" spans="1:7">
      <c r="A433" s="22">
        <v>44099</v>
      </c>
      <c r="B433" s="22" t="str">
        <f t="shared" si="18"/>
        <v>Sep</v>
      </c>
      <c r="C433" s="23">
        <f t="shared" si="19"/>
        <v>39</v>
      </c>
      <c r="D433" s="23" t="str">
        <f t="shared" si="20"/>
        <v>None</v>
      </c>
      <c r="E433" s="22" t="s">
        <v>48</v>
      </c>
      <c r="F433" s="23" t="s">
        <v>43</v>
      </c>
      <c r="G433" s="24">
        <v>20.02</v>
      </c>
    </row>
    <row r="434" spans="1:7">
      <c r="A434" s="22">
        <v>44021</v>
      </c>
      <c r="B434" s="22" t="str">
        <f t="shared" si="18"/>
        <v>Jul</v>
      </c>
      <c r="C434" s="23">
        <f t="shared" si="19"/>
        <v>28</v>
      </c>
      <c r="D434" s="23" t="str">
        <f t="shared" si="20"/>
        <v>None</v>
      </c>
      <c r="E434" s="22" t="s">
        <v>38</v>
      </c>
      <c r="F434" s="23" t="s">
        <v>49</v>
      </c>
      <c r="G434" s="24">
        <v>99.72</v>
      </c>
    </row>
    <row r="435" spans="1:7">
      <c r="A435" s="22">
        <v>44062</v>
      </c>
      <c r="B435" s="22" t="str">
        <f t="shared" si="18"/>
        <v>Aug</v>
      </c>
      <c r="C435" s="23">
        <f t="shared" si="19"/>
        <v>34</v>
      </c>
      <c r="D435" s="23" t="str">
        <f t="shared" si="20"/>
        <v>None</v>
      </c>
      <c r="E435" s="22" t="s">
        <v>38</v>
      </c>
      <c r="F435" s="23" t="s">
        <v>49</v>
      </c>
      <c r="G435" s="24">
        <v>34.61</v>
      </c>
    </row>
    <row r="436" spans="1:7">
      <c r="A436" s="22">
        <v>44097</v>
      </c>
      <c r="B436" s="22" t="str">
        <f t="shared" si="18"/>
        <v>Sep</v>
      </c>
      <c r="C436" s="23">
        <f t="shared" si="19"/>
        <v>39</v>
      </c>
      <c r="D436" s="23" t="str">
        <f t="shared" si="20"/>
        <v>None</v>
      </c>
      <c r="E436" s="22" t="s">
        <v>48</v>
      </c>
      <c r="F436" s="23" t="s">
        <v>57</v>
      </c>
      <c r="G436" s="24">
        <v>69.510000000000005</v>
      </c>
    </row>
    <row r="437" spans="1:7">
      <c r="A437" s="22">
        <v>43994</v>
      </c>
      <c r="B437" s="22" t="str">
        <f t="shared" si="18"/>
        <v>Jun</v>
      </c>
      <c r="C437" s="23">
        <f t="shared" si="19"/>
        <v>24</v>
      </c>
      <c r="D437" s="23" t="str">
        <f t="shared" si="20"/>
        <v>None</v>
      </c>
      <c r="E437" s="22" t="s">
        <v>48</v>
      </c>
      <c r="F437" s="23" t="s">
        <v>43</v>
      </c>
      <c r="G437" s="24">
        <v>60.19</v>
      </c>
    </row>
    <row r="438" spans="1:7">
      <c r="A438" s="22">
        <v>43953</v>
      </c>
      <c r="B438" s="22" t="str">
        <f t="shared" si="18"/>
        <v>May</v>
      </c>
      <c r="C438" s="23">
        <f t="shared" si="19"/>
        <v>18</v>
      </c>
      <c r="D438" s="23" t="str">
        <f t="shared" si="20"/>
        <v>None</v>
      </c>
      <c r="E438" s="22" t="s">
        <v>48</v>
      </c>
      <c r="F438" s="23" t="s">
        <v>50</v>
      </c>
      <c r="G438" s="24">
        <v>23.83</v>
      </c>
    </row>
    <row r="439" spans="1:7">
      <c r="A439" s="22">
        <v>44025</v>
      </c>
      <c r="B439" s="22" t="str">
        <f t="shared" si="18"/>
        <v>Jul</v>
      </c>
      <c r="C439" s="23">
        <f t="shared" si="19"/>
        <v>29</v>
      </c>
      <c r="D439" s="23" t="str">
        <f t="shared" si="20"/>
        <v>None</v>
      </c>
      <c r="E439" s="22" t="s">
        <v>38</v>
      </c>
      <c r="F439" s="23" t="s">
        <v>54</v>
      </c>
      <c r="G439" s="24">
        <v>47.92</v>
      </c>
    </row>
    <row r="440" spans="1:7">
      <c r="A440" s="22">
        <v>44040</v>
      </c>
      <c r="B440" s="22" t="str">
        <f t="shared" si="18"/>
        <v>Jul</v>
      </c>
      <c r="C440" s="23">
        <f t="shared" si="19"/>
        <v>31</v>
      </c>
      <c r="D440" s="23" t="str">
        <f t="shared" si="20"/>
        <v>None</v>
      </c>
      <c r="E440" s="22" t="s">
        <v>48</v>
      </c>
      <c r="F440" s="23" t="s">
        <v>56</v>
      </c>
      <c r="G440" s="24">
        <v>43</v>
      </c>
    </row>
    <row r="441" spans="1:7">
      <c r="A441" s="22">
        <v>43973</v>
      </c>
      <c r="B441" s="22" t="str">
        <f t="shared" si="18"/>
        <v>May</v>
      </c>
      <c r="C441" s="23">
        <f t="shared" si="19"/>
        <v>21</v>
      </c>
      <c r="D441" s="23" t="str">
        <f t="shared" si="20"/>
        <v>None</v>
      </c>
      <c r="E441" s="22" t="s">
        <v>38</v>
      </c>
      <c r="F441" s="23" t="s">
        <v>58</v>
      </c>
      <c r="G441" s="24">
        <v>48.21</v>
      </c>
    </row>
    <row r="442" spans="1:7">
      <c r="A442" s="22">
        <v>43971</v>
      </c>
      <c r="B442" s="22" t="str">
        <f t="shared" si="18"/>
        <v>May</v>
      </c>
      <c r="C442" s="23">
        <f t="shared" si="19"/>
        <v>21</v>
      </c>
      <c r="D442" s="23" t="str">
        <f t="shared" si="20"/>
        <v>None</v>
      </c>
      <c r="E442" s="22" t="s">
        <v>48</v>
      </c>
      <c r="F442" s="23" t="s">
        <v>46</v>
      </c>
      <c r="G442" s="24">
        <v>50</v>
      </c>
    </row>
    <row r="443" spans="1:7">
      <c r="A443" s="22">
        <v>43960</v>
      </c>
      <c r="B443" s="22" t="str">
        <f t="shared" si="18"/>
        <v>May</v>
      </c>
      <c r="C443" s="23">
        <f t="shared" si="19"/>
        <v>19</v>
      </c>
      <c r="D443" s="23" t="str">
        <f t="shared" si="20"/>
        <v>None</v>
      </c>
      <c r="E443" s="22" t="s">
        <v>38</v>
      </c>
      <c r="F443" s="23" t="s">
        <v>49</v>
      </c>
      <c r="G443" s="24">
        <v>34.18</v>
      </c>
    </row>
    <row r="444" spans="1:7">
      <c r="A444" s="22">
        <v>44051</v>
      </c>
      <c r="B444" s="22" t="str">
        <f t="shared" si="18"/>
        <v>Aug</v>
      </c>
      <c r="C444" s="23">
        <f t="shared" si="19"/>
        <v>32</v>
      </c>
      <c r="D444" s="23" t="str">
        <f t="shared" si="20"/>
        <v>None</v>
      </c>
      <c r="E444" s="22" t="s">
        <v>38</v>
      </c>
      <c r="F444" s="23" t="s">
        <v>46</v>
      </c>
      <c r="G444" s="24">
        <v>437.31</v>
      </c>
    </row>
    <row r="445" spans="1:7">
      <c r="A445" s="22">
        <v>44039</v>
      </c>
      <c r="B445" s="22" t="str">
        <f t="shared" si="18"/>
        <v>Jul</v>
      </c>
      <c r="C445" s="23">
        <f t="shared" si="19"/>
        <v>31</v>
      </c>
      <c r="D445" s="23" t="str">
        <f t="shared" si="20"/>
        <v>None</v>
      </c>
      <c r="E445" s="22" t="s">
        <v>48</v>
      </c>
      <c r="F445" s="23" t="s">
        <v>50</v>
      </c>
      <c r="G445" s="24">
        <v>46.88</v>
      </c>
    </row>
    <row r="446" spans="1:7">
      <c r="A446" s="22">
        <v>44074</v>
      </c>
      <c r="B446" s="22" t="str">
        <f t="shared" si="18"/>
        <v>Aug</v>
      </c>
      <c r="C446" s="23">
        <f t="shared" si="19"/>
        <v>36</v>
      </c>
      <c r="D446" s="23" t="str">
        <f t="shared" si="20"/>
        <v>None</v>
      </c>
      <c r="E446" s="22" t="s">
        <v>38</v>
      </c>
      <c r="F446" s="23" t="s">
        <v>49</v>
      </c>
      <c r="G446" s="24">
        <v>66.06</v>
      </c>
    </row>
    <row r="447" spans="1:7">
      <c r="A447" s="22">
        <v>44101</v>
      </c>
      <c r="B447" s="22" t="str">
        <f t="shared" si="18"/>
        <v>Sep</v>
      </c>
      <c r="C447" s="23">
        <f t="shared" si="19"/>
        <v>40</v>
      </c>
      <c r="D447" s="23" t="str">
        <f t="shared" si="20"/>
        <v>None</v>
      </c>
      <c r="E447" s="22" t="s">
        <v>48</v>
      </c>
      <c r="F447" s="23" t="s">
        <v>56</v>
      </c>
      <c r="G447" s="24">
        <v>76.69</v>
      </c>
    </row>
    <row r="448" spans="1:7">
      <c r="A448" s="22">
        <v>44079</v>
      </c>
      <c r="B448" s="22" t="str">
        <f t="shared" si="18"/>
        <v>Sep</v>
      </c>
      <c r="C448" s="23">
        <f t="shared" si="19"/>
        <v>36</v>
      </c>
      <c r="D448" s="23" t="str">
        <f t="shared" si="20"/>
        <v>None</v>
      </c>
      <c r="E448" s="22" t="s">
        <v>48</v>
      </c>
      <c r="F448" s="23" t="s">
        <v>57</v>
      </c>
      <c r="G448" s="24">
        <v>69.819999999999993</v>
      </c>
    </row>
    <row r="449" spans="1:7">
      <c r="A449" s="22">
        <v>43964</v>
      </c>
      <c r="B449" s="22" t="str">
        <f t="shared" si="18"/>
        <v>May</v>
      </c>
      <c r="C449" s="23">
        <f t="shared" si="19"/>
        <v>20</v>
      </c>
      <c r="D449" s="23" t="str">
        <f t="shared" si="20"/>
        <v>None</v>
      </c>
      <c r="E449" s="22" t="s">
        <v>38</v>
      </c>
      <c r="F449" s="23" t="s">
        <v>50</v>
      </c>
      <c r="G449" s="24">
        <v>23.59</v>
      </c>
    </row>
    <row r="450" spans="1:7">
      <c r="A450" s="22">
        <v>44014</v>
      </c>
      <c r="B450" s="22" t="str">
        <f t="shared" si="18"/>
        <v>Jul</v>
      </c>
      <c r="C450" s="23">
        <f t="shared" si="19"/>
        <v>27</v>
      </c>
      <c r="D450" s="23" t="str">
        <f t="shared" si="20"/>
        <v>None</v>
      </c>
      <c r="E450" s="22" t="s">
        <v>48</v>
      </c>
      <c r="F450" s="23" t="s">
        <v>54</v>
      </c>
      <c r="G450" s="24">
        <v>47.46</v>
      </c>
    </row>
    <row r="451" spans="1:7">
      <c r="A451" s="22">
        <v>43958</v>
      </c>
      <c r="B451" s="22" t="str">
        <f t="shared" si="18"/>
        <v>May</v>
      </c>
      <c r="C451" s="23">
        <f t="shared" si="19"/>
        <v>19</v>
      </c>
      <c r="D451" s="23" t="str">
        <f t="shared" si="20"/>
        <v>None</v>
      </c>
      <c r="E451" s="22" t="s">
        <v>48</v>
      </c>
      <c r="F451" s="23" t="s">
        <v>54</v>
      </c>
      <c r="G451" s="24">
        <v>71.69</v>
      </c>
    </row>
    <row r="452" spans="1:7">
      <c r="A452" s="22">
        <v>44088</v>
      </c>
      <c r="B452" s="22" t="str">
        <f t="shared" si="18"/>
        <v>Sep</v>
      </c>
      <c r="C452" s="23">
        <f t="shared" si="19"/>
        <v>38</v>
      </c>
      <c r="D452" s="23" t="str">
        <f t="shared" si="20"/>
        <v>None</v>
      </c>
      <c r="E452" s="22" t="s">
        <v>48</v>
      </c>
      <c r="F452" s="23" t="s">
        <v>50</v>
      </c>
      <c r="G452" s="24">
        <v>23.06</v>
      </c>
    </row>
    <row r="453" spans="1:7">
      <c r="A453" s="22">
        <v>44037</v>
      </c>
      <c r="B453" s="22" t="str">
        <f t="shared" ref="B453:B516" si="21">TEXT(A453,"mmm")</f>
        <v>Jul</v>
      </c>
      <c r="C453" s="23">
        <f t="shared" ref="C453:C516" si="22">WEEKNUM(A453)</f>
        <v>30</v>
      </c>
      <c r="D453" s="23" t="str">
        <f t="shared" ref="D453:D516" si="23">IFERROR(VLOOKUP(C453,$AV$6:$AW$13,2,0),"None")</f>
        <v>None</v>
      </c>
      <c r="E453" s="22" t="s">
        <v>45</v>
      </c>
      <c r="F453" s="23" t="s">
        <v>53</v>
      </c>
      <c r="G453" s="24">
        <v>29.59</v>
      </c>
    </row>
    <row r="454" spans="1:7">
      <c r="A454" s="22">
        <v>43979</v>
      </c>
      <c r="B454" s="22" t="str">
        <f t="shared" si="21"/>
        <v>May</v>
      </c>
      <c r="C454" s="23">
        <f t="shared" si="22"/>
        <v>22</v>
      </c>
      <c r="D454" s="23" t="str">
        <f t="shared" si="23"/>
        <v>None</v>
      </c>
      <c r="E454" s="22" t="s">
        <v>48</v>
      </c>
      <c r="F454" s="23" t="s">
        <v>49</v>
      </c>
      <c r="G454" s="24">
        <v>132.81</v>
      </c>
    </row>
    <row r="455" spans="1:7">
      <c r="A455" s="22">
        <v>44005</v>
      </c>
      <c r="B455" s="22" t="str">
        <f t="shared" si="21"/>
        <v>Jun</v>
      </c>
      <c r="C455" s="23">
        <f t="shared" si="22"/>
        <v>26</v>
      </c>
      <c r="D455" s="23" t="str">
        <f t="shared" si="23"/>
        <v>None</v>
      </c>
      <c r="E455" s="22" t="s">
        <v>48</v>
      </c>
      <c r="F455" s="23" t="s">
        <v>57</v>
      </c>
      <c r="G455" s="24">
        <v>22.05</v>
      </c>
    </row>
    <row r="456" spans="1:7">
      <c r="A456" s="22">
        <v>43974</v>
      </c>
      <c r="B456" s="22" t="str">
        <f t="shared" si="21"/>
        <v>May</v>
      </c>
      <c r="C456" s="23">
        <f t="shared" si="22"/>
        <v>21</v>
      </c>
      <c r="D456" s="23" t="str">
        <f t="shared" si="23"/>
        <v>None</v>
      </c>
      <c r="E456" s="22" t="s">
        <v>48</v>
      </c>
      <c r="F456" s="23" t="s">
        <v>53</v>
      </c>
      <c r="G456" s="24">
        <v>240.22</v>
      </c>
    </row>
    <row r="457" spans="1:7">
      <c r="A457" s="22">
        <v>44024</v>
      </c>
      <c r="B457" s="22" t="str">
        <f t="shared" si="21"/>
        <v>Jul</v>
      </c>
      <c r="C457" s="23">
        <f t="shared" si="22"/>
        <v>29</v>
      </c>
      <c r="D457" s="23" t="str">
        <f t="shared" si="23"/>
        <v>None</v>
      </c>
      <c r="E457" s="22" t="s">
        <v>48</v>
      </c>
      <c r="F457" s="23" t="s">
        <v>57</v>
      </c>
      <c r="G457" s="24">
        <v>46.7</v>
      </c>
    </row>
    <row r="458" spans="1:7">
      <c r="A458" s="22">
        <v>44089</v>
      </c>
      <c r="B458" s="22" t="str">
        <f t="shared" si="21"/>
        <v>Sep</v>
      </c>
      <c r="C458" s="23">
        <f t="shared" si="22"/>
        <v>38</v>
      </c>
      <c r="D458" s="23" t="str">
        <f t="shared" si="23"/>
        <v>None</v>
      </c>
      <c r="E458" s="22" t="s">
        <v>38</v>
      </c>
      <c r="F458" s="23" t="s">
        <v>58</v>
      </c>
      <c r="G458" s="24">
        <v>50.57</v>
      </c>
    </row>
    <row r="459" spans="1:7">
      <c r="A459" s="22">
        <v>44033</v>
      </c>
      <c r="B459" s="22" t="str">
        <f t="shared" si="21"/>
        <v>Jul</v>
      </c>
      <c r="C459" s="23">
        <f t="shared" si="22"/>
        <v>30</v>
      </c>
      <c r="D459" s="23" t="str">
        <f t="shared" si="23"/>
        <v>None</v>
      </c>
      <c r="E459" s="22" t="s">
        <v>38</v>
      </c>
      <c r="F459" s="23" t="s">
        <v>49</v>
      </c>
      <c r="G459" s="24">
        <v>34</v>
      </c>
    </row>
    <row r="460" spans="1:7">
      <c r="A460" s="22">
        <v>43978</v>
      </c>
      <c r="B460" s="22" t="str">
        <f t="shared" si="21"/>
        <v>May</v>
      </c>
      <c r="C460" s="23">
        <f t="shared" si="22"/>
        <v>22</v>
      </c>
      <c r="D460" s="23" t="str">
        <f t="shared" si="23"/>
        <v>None</v>
      </c>
      <c r="E460" s="22" t="s">
        <v>38</v>
      </c>
      <c r="F460" s="23" t="s">
        <v>58</v>
      </c>
      <c r="G460" s="24">
        <v>69.59</v>
      </c>
    </row>
    <row r="461" spans="1:7">
      <c r="A461" s="22">
        <v>43999</v>
      </c>
      <c r="B461" s="22" t="str">
        <f t="shared" si="21"/>
        <v>Jun</v>
      </c>
      <c r="C461" s="23">
        <f t="shared" si="22"/>
        <v>25</v>
      </c>
      <c r="D461" s="23" t="str">
        <f t="shared" si="23"/>
        <v>None</v>
      </c>
      <c r="E461" s="22" t="s">
        <v>48</v>
      </c>
      <c r="F461" s="23" t="s">
        <v>49</v>
      </c>
      <c r="G461" s="24">
        <v>66.790000000000006</v>
      </c>
    </row>
    <row r="462" spans="1:7">
      <c r="A462" s="22">
        <v>44052</v>
      </c>
      <c r="B462" s="22" t="str">
        <f t="shared" si="21"/>
        <v>Aug</v>
      </c>
      <c r="C462" s="23">
        <f t="shared" si="22"/>
        <v>33</v>
      </c>
      <c r="D462" s="23" t="str">
        <f t="shared" si="23"/>
        <v>None</v>
      </c>
      <c r="E462" s="22" t="s">
        <v>38</v>
      </c>
      <c r="F462" s="23" t="s">
        <v>58</v>
      </c>
      <c r="G462" s="24">
        <v>75.06</v>
      </c>
    </row>
    <row r="463" spans="1:7">
      <c r="A463" s="22">
        <v>44089</v>
      </c>
      <c r="B463" s="22" t="str">
        <f t="shared" si="21"/>
        <v>Sep</v>
      </c>
      <c r="C463" s="23">
        <f t="shared" si="22"/>
        <v>38</v>
      </c>
      <c r="D463" s="23" t="str">
        <f t="shared" si="23"/>
        <v>None</v>
      </c>
      <c r="E463" s="22" t="s">
        <v>38</v>
      </c>
      <c r="F463" s="23" t="s">
        <v>54</v>
      </c>
      <c r="G463" s="24">
        <v>491.22</v>
      </c>
    </row>
    <row r="464" spans="1:7">
      <c r="A464" s="22">
        <v>44093</v>
      </c>
      <c r="B464" s="22" t="str">
        <f t="shared" si="21"/>
        <v>Sep</v>
      </c>
      <c r="C464" s="23">
        <f t="shared" si="22"/>
        <v>38</v>
      </c>
      <c r="D464" s="23" t="str">
        <f t="shared" si="23"/>
        <v>None</v>
      </c>
      <c r="E464" s="22" t="s">
        <v>48</v>
      </c>
      <c r="F464" s="23" t="s">
        <v>43</v>
      </c>
      <c r="G464" s="24">
        <v>60.87</v>
      </c>
    </row>
    <row r="465" spans="1:7">
      <c r="A465" s="22">
        <v>44027</v>
      </c>
      <c r="B465" s="22" t="str">
        <f t="shared" si="21"/>
        <v>Jul</v>
      </c>
      <c r="C465" s="23">
        <f t="shared" si="22"/>
        <v>29</v>
      </c>
      <c r="D465" s="23" t="str">
        <f t="shared" si="23"/>
        <v>None</v>
      </c>
      <c r="E465" s="22" t="s">
        <v>38</v>
      </c>
      <c r="F465" s="23" t="s">
        <v>49</v>
      </c>
      <c r="G465" s="24">
        <v>33.4</v>
      </c>
    </row>
    <row r="466" spans="1:7">
      <c r="A466" s="22">
        <v>44061</v>
      </c>
      <c r="B466" s="22" t="str">
        <f t="shared" si="21"/>
        <v>Aug</v>
      </c>
      <c r="C466" s="23">
        <f t="shared" si="22"/>
        <v>34</v>
      </c>
      <c r="D466" s="23" t="str">
        <f t="shared" si="23"/>
        <v>None</v>
      </c>
      <c r="E466" s="22" t="s">
        <v>38</v>
      </c>
      <c r="F466" s="23" t="s">
        <v>43</v>
      </c>
      <c r="G466" s="24">
        <v>20.89</v>
      </c>
    </row>
    <row r="467" spans="1:7">
      <c r="A467" s="22">
        <v>44003</v>
      </c>
      <c r="B467" s="22" t="str">
        <f t="shared" si="21"/>
        <v>Jun</v>
      </c>
      <c r="C467" s="23">
        <f t="shared" si="22"/>
        <v>26</v>
      </c>
      <c r="D467" s="23" t="str">
        <f t="shared" si="23"/>
        <v>None</v>
      </c>
      <c r="E467" s="22" t="s">
        <v>38</v>
      </c>
      <c r="F467" s="23" t="s">
        <v>43</v>
      </c>
      <c r="G467" s="24">
        <v>40.18</v>
      </c>
    </row>
    <row r="468" spans="1:7">
      <c r="A468" s="22">
        <v>44023</v>
      </c>
      <c r="B468" s="22" t="str">
        <f t="shared" si="21"/>
        <v>Jul</v>
      </c>
      <c r="C468" s="23">
        <f t="shared" si="22"/>
        <v>28</v>
      </c>
      <c r="D468" s="23" t="str">
        <f t="shared" si="23"/>
        <v>None</v>
      </c>
      <c r="E468" s="22" t="s">
        <v>38</v>
      </c>
      <c r="F468" s="23" t="s">
        <v>54</v>
      </c>
      <c r="G468" s="24">
        <v>47.46</v>
      </c>
    </row>
    <row r="469" spans="1:7">
      <c r="A469" s="22">
        <v>43977</v>
      </c>
      <c r="B469" s="22" t="str">
        <f t="shared" si="21"/>
        <v>May</v>
      </c>
      <c r="C469" s="23">
        <f t="shared" si="22"/>
        <v>22</v>
      </c>
      <c r="D469" s="23" t="str">
        <f t="shared" si="23"/>
        <v>None</v>
      </c>
      <c r="E469" s="22" t="s">
        <v>48</v>
      </c>
      <c r="F469" s="23" t="s">
        <v>43</v>
      </c>
      <c r="G469" s="24">
        <v>80.66</v>
      </c>
    </row>
    <row r="470" spans="1:7">
      <c r="A470" s="22">
        <v>44082</v>
      </c>
      <c r="B470" s="22" t="str">
        <f t="shared" si="21"/>
        <v>Sep</v>
      </c>
      <c r="C470" s="23">
        <f t="shared" si="22"/>
        <v>37</v>
      </c>
      <c r="D470" s="23" t="str">
        <f t="shared" si="23"/>
        <v>None</v>
      </c>
      <c r="E470" s="22" t="s">
        <v>38</v>
      </c>
      <c r="F470" s="23" t="s">
        <v>49</v>
      </c>
      <c r="G470" s="24">
        <v>102.72</v>
      </c>
    </row>
    <row r="471" spans="1:7">
      <c r="A471" s="22">
        <v>44009</v>
      </c>
      <c r="B471" s="22" t="str">
        <f t="shared" si="21"/>
        <v>Jun</v>
      </c>
      <c r="C471" s="23">
        <f t="shared" si="22"/>
        <v>26</v>
      </c>
      <c r="D471" s="23" t="str">
        <f t="shared" si="23"/>
        <v>None</v>
      </c>
      <c r="E471" s="22" t="s">
        <v>38</v>
      </c>
      <c r="F471" s="23" t="s">
        <v>39</v>
      </c>
      <c r="G471" s="24">
        <v>240.83</v>
      </c>
    </row>
    <row r="472" spans="1:7">
      <c r="A472" s="22">
        <v>44095</v>
      </c>
      <c r="B472" s="22" t="str">
        <f t="shared" si="21"/>
        <v>Sep</v>
      </c>
      <c r="C472" s="23">
        <f t="shared" si="22"/>
        <v>39</v>
      </c>
      <c r="D472" s="23" t="str">
        <f t="shared" si="23"/>
        <v>None</v>
      </c>
      <c r="E472" s="22" t="s">
        <v>38</v>
      </c>
      <c r="F472" s="23" t="s">
        <v>56</v>
      </c>
      <c r="G472" s="24">
        <v>60.3</v>
      </c>
    </row>
    <row r="473" spans="1:7">
      <c r="A473" s="22">
        <v>44084</v>
      </c>
      <c r="B473" s="22" t="str">
        <f t="shared" si="21"/>
        <v>Sep</v>
      </c>
      <c r="C473" s="23">
        <f t="shared" si="22"/>
        <v>37</v>
      </c>
      <c r="D473" s="23" t="str">
        <f t="shared" si="23"/>
        <v>None</v>
      </c>
      <c r="E473" s="22" t="s">
        <v>48</v>
      </c>
      <c r="F473" s="23" t="s">
        <v>49</v>
      </c>
      <c r="G473" s="24">
        <v>33.57</v>
      </c>
    </row>
    <row r="474" spans="1:7">
      <c r="A474" s="22">
        <v>43996</v>
      </c>
      <c r="B474" s="22" t="str">
        <f t="shared" si="21"/>
        <v>Jun</v>
      </c>
      <c r="C474" s="23">
        <f t="shared" si="22"/>
        <v>25</v>
      </c>
      <c r="D474" s="23" t="str">
        <f t="shared" si="23"/>
        <v>None</v>
      </c>
      <c r="E474" s="22" t="s">
        <v>38</v>
      </c>
      <c r="F474" s="23" t="s">
        <v>46</v>
      </c>
      <c r="G474" s="24">
        <v>25.77</v>
      </c>
    </row>
    <row r="475" spans="1:7">
      <c r="A475" s="22">
        <v>44053</v>
      </c>
      <c r="B475" s="22" t="str">
        <f t="shared" si="21"/>
        <v>Aug</v>
      </c>
      <c r="C475" s="23">
        <f t="shared" si="22"/>
        <v>33</v>
      </c>
      <c r="D475" s="23" t="str">
        <f t="shared" si="23"/>
        <v>None</v>
      </c>
      <c r="E475" s="22" t="s">
        <v>38</v>
      </c>
      <c r="F475" s="23" t="s">
        <v>49</v>
      </c>
      <c r="G475" s="24">
        <v>99.44</v>
      </c>
    </row>
    <row r="476" spans="1:7">
      <c r="A476" s="22">
        <v>44003</v>
      </c>
      <c r="B476" s="22" t="str">
        <f t="shared" si="21"/>
        <v>Jun</v>
      </c>
      <c r="C476" s="23">
        <f t="shared" si="22"/>
        <v>26</v>
      </c>
      <c r="D476" s="23" t="str">
        <f t="shared" si="23"/>
        <v>None</v>
      </c>
      <c r="E476" s="22" t="s">
        <v>48</v>
      </c>
      <c r="F476" s="23" t="s">
        <v>56</v>
      </c>
      <c r="G476" s="24">
        <v>63.34</v>
      </c>
    </row>
    <row r="477" spans="1:7">
      <c r="A477" s="22">
        <v>44086</v>
      </c>
      <c r="B477" s="22" t="str">
        <f t="shared" si="21"/>
        <v>Sep</v>
      </c>
      <c r="C477" s="23">
        <f t="shared" si="22"/>
        <v>37</v>
      </c>
      <c r="D477" s="23" t="str">
        <f t="shared" si="23"/>
        <v>None</v>
      </c>
      <c r="E477" s="22" t="s">
        <v>38</v>
      </c>
      <c r="F477" s="23" t="s">
        <v>49</v>
      </c>
      <c r="G477" s="24">
        <v>66.94</v>
      </c>
    </row>
    <row r="478" spans="1:7">
      <c r="A478" s="22">
        <v>44013</v>
      </c>
      <c r="B478" s="22" t="str">
        <f t="shared" si="21"/>
        <v>Jul</v>
      </c>
      <c r="C478" s="23">
        <f t="shared" si="22"/>
        <v>27</v>
      </c>
      <c r="D478" s="23" t="str">
        <f t="shared" si="23"/>
        <v>None</v>
      </c>
      <c r="E478" s="22" t="s">
        <v>48</v>
      </c>
      <c r="F478" s="23" t="s">
        <v>50</v>
      </c>
      <c r="G478" s="24">
        <v>22.64</v>
      </c>
    </row>
    <row r="479" spans="1:7">
      <c r="A479" s="22">
        <v>44017</v>
      </c>
      <c r="B479" s="22" t="str">
        <f t="shared" si="21"/>
        <v>Jul</v>
      </c>
      <c r="C479" s="23">
        <f t="shared" si="22"/>
        <v>28</v>
      </c>
      <c r="D479" s="23" t="str">
        <f t="shared" si="23"/>
        <v>None</v>
      </c>
      <c r="E479" s="22" t="s">
        <v>48</v>
      </c>
      <c r="F479" s="23" t="s">
        <v>53</v>
      </c>
      <c r="G479" s="24">
        <v>87.38</v>
      </c>
    </row>
    <row r="480" spans="1:7">
      <c r="A480" s="22">
        <v>44078</v>
      </c>
      <c r="B480" s="22" t="str">
        <f t="shared" si="21"/>
        <v>Sep</v>
      </c>
      <c r="C480" s="23">
        <f t="shared" si="22"/>
        <v>36</v>
      </c>
      <c r="D480" s="23" t="str">
        <f t="shared" si="23"/>
        <v>None</v>
      </c>
      <c r="E480" s="22" t="s">
        <v>48</v>
      </c>
      <c r="F480" s="23" t="s">
        <v>49</v>
      </c>
      <c r="G480" s="24">
        <v>102.43</v>
      </c>
    </row>
    <row r="481" spans="1:7">
      <c r="A481" s="22">
        <v>43964</v>
      </c>
      <c r="B481" s="22" t="str">
        <f t="shared" si="21"/>
        <v>May</v>
      </c>
      <c r="C481" s="23">
        <f t="shared" si="22"/>
        <v>20</v>
      </c>
      <c r="D481" s="23" t="str">
        <f t="shared" si="23"/>
        <v>None</v>
      </c>
      <c r="E481" s="22" t="s">
        <v>45</v>
      </c>
      <c r="F481" s="23" t="s">
        <v>57</v>
      </c>
      <c r="G481" s="24">
        <v>66.510000000000005</v>
      </c>
    </row>
    <row r="482" spans="1:7">
      <c r="A482" s="22">
        <v>44031</v>
      </c>
      <c r="B482" s="22" t="str">
        <f t="shared" si="21"/>
        <v>Jul</v>
      </c>
      <c r="C482" s="23">
        <f t="shared" si="22"/>
        <v>30</v>
      </c>
      <c r="D482" s="23" t="str">
        <f t="shared" si="23"/>
        <v>None</v>
      </c>
      <c r="E482" s="22" t="s">
        <v>38</v>
      </c>
      <c r="F482" s="23" t="s">
        <v>58</v>
      </c>
      <c r="G482" s="24">
        <v>69.45</v>
      </c>
    </row>
    <row r="483" spans="1:7">
      <c r="A483" s="22">
        <v>44091</v>
      </c>
      <c r="B483" s="22" t="str">
        <f t="shared" si="21"/>
        <v>Sep</v>
      </c>
      <c r="C483" s="23">
        <f t="shared" si="22"/>
        <v>38</v>
      </c>
      <c r="D483" s="23" t="str">
        <f t="shared" si="23"/>
        <v>None</v>
      </c>
      <c r="E483" s="22" t="s">
        <v>48</v>
      </c>
      <c r="F483" s="23" t="s">
        <v>58</v>
      </c>
      <c r="G483" s="24">
        <v>524.80999999999995</v>
      </c>
    </row>
    <row r="484" spans="1:7">
      <c r="A484" s="22">
        <v>44027</v>
      </c>
      <c r="B484" s="22" t="str">
        <f t="shared" si="21"/>
        <v>Jul</v>
      </c>
      <c r="C484" s="23">
        <f t="shared" si="22"/>
        <v>29</v>
      </c>
      <c r="D484" s="23" t="str">
        <f t="shared" si="23"/>
        <v>None</v>
      </c>
      <c r="E484" s="22" t="s">
        <v>38</v>
      </c>
      <c r="F484" s="23" t="s">
        <v>57</v>
      </c>
      <c r="G484" s="24">
        <v>46.16</v>
      </c>
    </row>
    <row r="485" spans="1:7">
      <c r="A485" s="22">
        <v>43970</v>
      </c>
      <c r="B485" s="22" t="str">
        <f t="shared" si="21"/>
        <v>May</v>
      </c>
      <c r="C485" s="23">
        <f t="shared" si="22"/>
        <v>21</v>
      </c>
      <c r="D485" s="23" t="str">
        <f t="shared" si="23"/>
        <v>None</v>
      </c>
      <c r="E485" s="22" t="s">
        <v>38</v>
      </c>
      <c r="F485" s="23" t="s">
        <v>61</v>
      </c>
      <c r="G485" s="24">
        <v>106.2</v>
      </c>
    </row>
    <row r="486" spans="1:7">
      <c r="A486" s="22">
        <v>44075</v>
      </c>
      <c r="B486" s="22" t="str">
        <f t="shared" si="21"/>
        <v>Sep</v>
      </c>
      <c r="C486" s="23">
        <f t="shared" si="22"/>
        <v>36</v>
      </c>
      <c r="D486" s="23" t="str">
        <f t="shared" si="23"/>
        <v>None</v>
      </c>
      <c r="E486" s="22" t="s">
        <v>48</v>
      </c>
      <c r="F486" s="23" t="s">
        <v>66</v>
      </c>
      <c r="G486" s="24">
        <v>36.4</v>
      </c>
    </row>
    <row r="487" spans="1:7">
      <c r="A487" s="22">
        <v>44073</v>
      </c>
      <c r="B487" s="22" t="str">
        <f t="shared" si="21"/>
        <v>Aug</v>
      </c>
      <c r="C487" s="23">
        <f t="shared" si="22"/>
        <v>36</v>
      </c>
      <c r="D487" s="23" t="str">
        <f t="shared" si="23"/>
        <v>None</v>
      </c>
      <c r="E487" s="22" t="s">
        <v>48</v>
      </c>
      <c r="F487" s="23" t="s">
        <v>49</v>
      </c>
      <c r="G487" s="24">
        <v>96.64</v>
      </c>
    </row>
    <row r="488" spans="1:7">
      <c r="A488" s="22">
        <v>43959</v>
      </c>
      <c r="B488" s="22" t="str">
        <f t="shared" si="21"/>
        <v>May</v>
      </c>
      <c r="C488" s="23">
        <f t="shared" si="22"/>
        <v>19</v>
      </c>
      <c r="D488" s="23" t="str">
        <f t="shared" si="23"/>
        <v>None</v>
      </c>
      <c r="E488" s="22" t="s">
        <v>38</v>
      </c>
      <c r="F488" s="23" t="s">
        <v>57</v>
      </c>
      <c r="G488" s="24">
        <v>46.62</v>
      </c>
    </row>
    <row r="489" spans="1:7">
      <c r="A489" s="22">
        <v>44096</v>
      </c>
      <c r="B489" s="22" t="str">
        <f t="shared" si="21"/>
        <v>Sep</v>
      </c>
      <c r="C489" s="23">
        <f t="shared" si="22"/>
        <v>39</v>
      </c>
      <c r="D489" s="23" t="str">
        <f t="shared" si="23"/>
        <v>None</v>
      </c>
      <c r="E489" s="22" t="s">
        <v>38</v>
      </c>
      <c r="F489" s="23" t="s">
        <v>61</v>
      </c>
      <c r="G489" s="24">
        <v>27.67</v>
      </c>
    </row>
    <row r="490" spans="1:7">
      <c r="A490" s="22">
        <v>44023</v>
      </c>
      <c r="B490" s="22" t="str">
        <f t="shared" si="21"/>
        <v>Jul</v>
      </c>
      <c r="C490" s="23">
        <f t="shared" si="22"/>
        <v>28</v>
      </c>
      <c r="D490" s="23" t="str">
        <f t="shared" si="23"/>
        <v>None</v>
      </c>
      <c r="E490" s="22" t="s">
        <v>45</v>
      </c>
      <c r="F490" s="23" t="s">
        <v>43</v>
      </c>
      <c r="G490" s="24">
        <v>417.93</v>
      </c>
    </row>
    <row r="491" spans="1:7">
      <c r="A491" s="22">
        <v>43955</v>
      </c>
      <c r="B491" s="22" t="str">
        <f t="shared" si="21"/>
        <v>May</v>
      </c>
      <c r="C491" s="23">
        <f t="shared" si="22"/>
        <v>19</v>
      </c>
      <c r="D491" s="23" t="str">
        <f t="shared" si="23"/>
        <v>None</v>
      </c>
      <c r="E491" s="22" t="s">
        <v>48</v>
      </c>
      <c r="F491" s="23" t="s">
        <v>49</v>
      </c>
      <c r="G491" s="24">
        <v>752.78</v>
      </c>
    </row>
    <row r="492" spans="1:7">
      <c r="A492" s="22">
        <v>44095</v>
      </c>
      <c r="B492" s="22" t="str">
        <f t="shared" si="21"/>
        <v>Sep</v>
      </c>
      <c r="C492" s="23">
        <f t="shared" si="22"/>
        <v>39</v>
      </c>
      <c r="D492" s="23" t="str">
        <f t="shared" si="23"/>
        <v>None</v>
      </c>
      <c r="E492" s="22" t="s">
        <v>48</v>
      </c>
      <c r="F492" s="23" t="s">
        <v>46</v>
      </c>
      <c r="G492" s="24">
        <v>96.46</v>
      </c>
    </row>
    <row r="493" spans="1:7">
      <c r="A493" s="22">
        <v>43977</v>
      </c>
      <c r="B493" s="22" t="str">
        <f t="shared" si="21"/>
        <v>May</v>
      </c>
      <c r="C493" s="23">
        <f t="shared" si="22"/>
        <v>22</v>
      </c>
      <c r="D493" s="23" t="str">
        <f t="shared" si="23"/>
        <v>None</v>
      </c>
      <c r="E493" s="22" t="s">
        <v>48</v>
      </c>
      <c r="F493" s="23" t="s">
        <v>57</v>
      </c>
      <c r="G493" s="24">
        <v>240.59</v>
      </c>
    </row>
    <row r="494" spans="1:7">
      <c r="A494" s="22">
        <v>43972</v>
      </c>
      <c r="B494" s="22" t="str">
        <f t="shared" si="21"/>
        <v>May</v>
      </c>
      <c r="C494" s="23">
        <f t="shared" si="22"/>
        <v>21</v>
      </c>
      <c r="D494" s="23" t="str">
        <f t="shared" si="23"/>
        <v>None</v>
      </c>
      <c r="E494" s="22" t="s">
        <v>48</v>
      </c>
      <c r="F494" s="23" t="s">
        <v>66</v>
      </c>
      <c r="G494" s="24">
        <v>36.96</v>
      </c>
    </row>
    <row r="495" spans="1:7">
      <c r="A495" s="22">
        <v>44036</v>
      </c>
      <c r="B495" s="22" t="str">
        <f t="shared" si="21"/>
        <v>Jul</v>
      </c>
      <c r="C495" s="23">
        <f t="shared" si="22"/>
        <v>30</v>
      </c>
      <c r="D495" s="23" t="str">
        <f t="shared" si="23"/>
        <v>None</v>
      </c>
      <c r="E495" s="22" t="s">
        <v>38</v>
      </c>
      <c r="F495" s="23" t="s">
        <v>49</v>
      </c>
      <c r="G495" s="24">
        <v>68.39</v>
      </c>
    </row>
    <row r="496" spans="1:7">
      <c r="A496" s="22">
        <v>44062</v>
      </c>
      <c r="B496" s="22" t="str">
        <f t="shared" si="21"/>
        <v>Aug</v>
      </c>
      <c r="C496" s="23">
        <f t="shared" si="22"/>
        <v>34</v>
      </c>
      <c r="D496" s="23" t="str">
        <f t="shared" si="23"/>
        <v>None</v>
      </c>
      <c r="E496" s="22" t="s">
        <v>48</v>
      </c>
      <c r="F496" s="23" t="s">
        <v>58</v>
      </c>
      <c r="G496" s="24">
        <v>48.74</v>
      </c>
    </row>
    <row r="497" spans="1:7">
      <c r="A497" s="22">
        <v>43992</v>
      </c>
      <c r="B497" s="22" t="str">
        <f t="shared" si="21"/>
        <v>Jun</v>
      </c>
      <c r="C497" s="23">
        <f t="shared" si="22"/>
        <v>24</v>
      </c>
      <c r="D497" s="23" t="str">
        <f t="shared" si="23"/>
        <v>None</v>
      </c>
      <c r="E497" s="22" t="s">
        <v>38</v>
      </c>
      <c r="F497" s="23" t="s">
        <v>61</v>
      </c>
      <c r="G497" s="24">
        <v>28.24</v>
      </c>
    </row>
    <row r="498" spans="1:7">
      <c r="A498" s="22">
        <v>44031</v>
      </c>
      <c r="B498" s="22" t="str">
        <f t="shared" si="21"/>
        <v>Jul</v>
      </c>
      <c r="C498" s="23">
        <f t="shared" si="22"/>
        <v>30</v>
      </c>
      <c r="D498" s="23" t="str">
        <f t="shared" si="23"/>
        <v>None</v>
      </c>
      <c r="E498" s="22" t="s">
        <v>38</v>
      </c>
      <c r="F498" s="23" t="s">
        <v>58</v>
      </c>
      <c r="G498" s="24">
        <v>72.17</v>
      </c>
    </row>
    <row r="499" spans="1:7">
      <c r="A499" s="22">
        <v>43968</v>
      </c>
      <c r="B499" s="22" t="str">
        <f t="shared" si="21"/>
        <v>May</v>
      </c>
      <c r="C499" s="23">
        <f t="shared" si="22"/>
        <v>21</v>
      </c>
      <c r="D499" s="23" t="str">
        <f t="shared" si="23"/>
        <v>None</v>
      </c>
      <c r="E499" s="22" t="s">
        <v>48</v>
      </c>
      <c r="F499" s="23" t="s">
        <v>58</v>
      </c>
      <c r="G499" s="24">
        <v>69.05</v>
      </c>
    </row>
    <row r="500" spans="1:7">
      <c r="A500" s="22">
        <v>43987</v>
      </c>
      <c r="B500" s="22" t="str">
        <f t="shared" si="21"/>
        <v>Jun</v>
      </c>
      <c r="C500" s="23">
        <f t="shared" si="22"/>
        <v>23</v>
      </c>
      <c r="D500" s="23" t="str">
        <f t="shared" si="23"/>
        <v>None</v>
      </c>
      <c r="E500" s="22" t="s">
        <v>45</v>
      </c>
      <c r="F500" s="23" t="s">
        <v>46</v>
      </c>
      <c r="G500" s="24">
        <v>46.14</v>
      </c>
    </row>
    <row r="501" spans="1:7">
      <c r="A501" s="22">
        <v>43971</v>
      </c>
      <c r="B501" s="22" t="str">
        <f t="shared" si="21"/>
        <v>May</v>
      </c>
      <c r="C501" s="23">
        <f t="shared" si="22"/>
        <v>21</v>
      </c>
      <c r="D501" s="23" t="str">
        <f t="shared" si="23"/>
        <v>None</v>
      </c>
      <c r="E501" s="22" t="s">
        <v>38</v>
      </c>
      <c r="F501" s="23" t="s">
        <v>50</v>
      </c>
      <c r="G501" s="24">
        <v>46.27</v>
      </c>
    </row>
    <row r="502" spans="1:7">
      <c r="A502" s="22">
        <v>44072</v>
      </c>
      <c r="B502" s="22" t="str">
        <f t="shared" si="21"/>
        <v>Aug</v>
      </c>
      <c r="C502" s="23">
        <f t="shared" si="22"/>
        <v>35</v>
      </c>
      <c r="D502" s="23" t="str">
        <f t="shared" si="23"/>
        <v>None</v>
      </c>
      <c r="E502" s="22" t="s">
        <v>45</v>
      </c>
      <c r="F502" s="23" t="s">
        <v>57</v>
      </c>
      <c r="G502" s="24">
        <v>138</v>
      </c>
    </row>
    <row r="503" spans="1:7">
      <c r="A503" s="22">
        <v>43988</v>
      </c>
      <c r="B503" s="22" t="str">
        <f t="shared" si="21"/>
        <v>Jun</v>
      </c>
      <c r="C503" s="23">
        <f t="shared" si="22"/>
        <v>23</v>
      </c>
      <c r="D503" s="23" t="str">
        <f t="shared" si="23"/>
        <v>None</v>
      </c>
      <c r="E503" s="22" t="s">
        <v>48</v>
      </c>
      <c r="F503" s="23" t="s">
        <v>56</v>
      </c>
      <c r="G503" s="24">
        <v>57.66</v>
      </c>
    </row>
    <row r="504" spans="1:7">
      <c r="A504" s="22">
        <v>44016</v>
      </c>
      <c r="B504" s="22" t="str">
        <f t="shared" si="21"/>
        <v>Jul</v>
      </c>
      <c r="C504" s="23">
        <f t="shared" si="22"/>
        <v>27</v>
      </c>
      <c r="D504" s="23" t="str">
        <f t="shared" si="23"/>
        <v>None</v>
      </c>
      <c r="E504" s="22" t="s">
        <v>48</v>
      </c>
      <c r="F504" s="23" t="s">
        <v>66</v>
      </c>
      <c r="G504" s="24">
        <v>36.86</v>
      </c>
    </row>
    <row r="505" spans="1:7">
      <c r="A505" s="22">
        <v>44038</v>
      </c>
      <c r="B505" s="22" t="str">
        <f t="shared" si="21"/>
        <v>Jul</v>
      </c>
      <c r="C505" s="23">
        <f t="shared" si="22"/>
        <v>31</v>
      </c>
      <c r="D505" s="23" t="str">
        <f t="shared" si="23"/>
        <v>None</v>
      </c>
      <c r="E505" s="22" t="s">
        <v>38</v>
      </c>
      <c r="F505" s="23" t="s">
        <v>53</v>
      </c>
      <c r="G505" s="24">
        <v>60.83</v>
      </c>
    </row>
    <row r="506" spans="1:7">
      <c r="A506" s="22">
        <v>43965</v>
      </c>
      <c r="B506" s="22" t="str">
        <f t="shared" si="21"/>
        <v>May</v>
      </c>
      <c r="C506" s="23">
        <f t="shared" si="22"/>
        <v>20</v>
      </c>
      <c r="D506" s="23" t="str">
        <f t="shared" si="23"/>
        <v>None</v>
      </c>
      <c r="E506" s="22" t="s">
        <v>48</v>
      </c>
      <c r="F506" s="23" t="s">
        <v>57</v>
      </c>
      <c r="G506" s="24">
        <v>88.62</v>
      </c>
    </row>
    <row r="507" spans="1:7">
      <c r="A507" s="22">
        <v>44094</v>
      </c>
      <c r="B507" s="22" t="str">
        <f t="shared" si="21"/>
        <v>Sep</v>
      </c>
      <c r="C507" s="23">
        <f t="shared" si="22"/>
        <v>39</v>
      </c>
      <c r="D507" s="23" t="str">
        <f t="shared" si="23"/>
        <v>None</v>
      </c>
      <c r="E507" s="22" t="s">
        <v>38</v>
      </c>
      <c r="F507" s="23" t="s">
        <v>61</v>
      </c>
      <c r="G507" s="24">
        <v>80.28</v>
      </c>
    </row>
    <row r="508" spans="1:7">
      <c r="A508" s="22">
        <v>44035</v>
      </c>
      <c r="B508" s="22" t="str">
        <f t="shared" si="21"/>
        <v>Jul</v>
      </c>
      <c r="C508" s="23">
        <f t="shared" si="22"/>
        <v>30</v>
      </c>
      <c r="D508" s="23" t="str">
        <f t="shared" si="23"/>
        <v>None</v>
      </c>
      <c r="E508" s="22" t="s">
        <v>38</v>
      </c>
      <c r="F508" s="23" t="s">
        <v>39</v>
      </c>
      <c r="G508" s="24">
        <v>160.04</v>
      </c>
    </row>
    <row r="509" spans="1:7">
      <c r="A509" s="22">
        <v>44080</v>
      </c>
      <c r="B509" s="22" t="str">
        <f t="shared" si="21"/>
        <v>Sep</v>
      </c>
      <c r="C509" s="23">
        <f t="shared" si="22"/>
        <v>37</v>
      </c>
      <c r="D509" s="23" t="str">
        <f t="shared" si="23"/>
        <v>None</v>
      </c>
      <c r="E509" s="22" t="s">
        <v>38</v>
      </c>
      <c r="F509" s="23" t="s">
        <v>43</v>
      </c>
      <c r="G509" s="24">
        <v>40.799999999999997</v>
      </c>
    </row>
    <row r="510" spans="1:7">
      <c r="A510" s="22">
        <v>43954</v>
      </c>
      <c r="B510" s="22" t="str">
        <f t="shared" si="21"/>
        <v>May</v>
      </c>
      <c r="C510" s="23">
        <f t="shared" si="22"/>
        <v>19</v>
      </c>
      <c r="D510" s="23" t="str">
        <f t="shared" si="23"/>
        <v>None</v>
      </c>
      <c r="E510" s="22" t="s">
        <v>38</v>
      </c>
      <c r="F510" s="23" t="s">
        <v>43</v>
      </c>
      <c r="G510" s="24">
        <v>20.78</v>
      </c>
    </row>
    <row r="511" spans="1:7">
      <c r="A511" s="22">
        <v>44025</v>
      </c>
      <c r="B511" s="22" t="str">
        <f t="shared" si="21"/>
        <v>Jul</v>
      </c>
      <c r="C511" s="23">
        <f t="shared" si="22"/>
        <v>29</v>
      </c>
      <c r="D511" s="23" t="str">
        <f t="shared" si="23"/>
        <v>None</v>
      </c>
      <c r="E511" s="22" t="s">
        <v>48</v>
      </c>
      <c r="F511" s="23" t="s">
        <v>57</v>
      </c>
      <c r="G511" s="24">
        <v>46.05</v>
      </c>
    </row>
    <row r="512" spans="1:7">
      <c r="A512" s="22">
        <v>44006</v>
      </c>
      <c r="B512" s="22" t="str">
        <f t="shared" si="21"/>
        <v>Jun</v>
      </c>
      <c r="C512" s="23">
        <f t="shared" si="22"/>
        <v>26</v>
      </c>
      <c r="D512" s="23" t="str">
        <f t="shared" si="23"/>
        <v>None</v>
      </c>
      <c r="E512" s="22" t="s">
        <v>48</v>
      </c>
      <c r="F512" s="23" t="s">
        <v>66</v>
      </c>
      <c r="G512" s="24">
        <v>36.22</v>
      </c>
    </row>
    <row r="513" spans="1:7">
      <c r="A513" s="22">
        <v>44022</v>
      </c>
      <c r="B513" s="22" t="str">
        <f t="shared" si="21"/>
        <v>Jul</v>
      </c>
      <c r="C513" s="23">
        <f t="shared" si="22"/>
        <v>28</v>
      </c>
      <c r="D513" s="23" t="str">
        <f t="shared" si="23"/>
        <v>None</v>
      </c>
      <c r="E513" s="22" t="s">
        <v>45</v>
      </c>
      <c r="F513" s="23" t="s">
        <v>54</v>
      </c>
      <c r="G513" s="24">
        <v>71.19</v>
      </c>
    </row>
    <row r="514" spans="1:7">
      <c r="A514" s="22">
        <v>44055</v>
      </c>
      <c r="B514" s="22" t="str">
        <f t="shared" si="21"/>
        <v>Aug</v>
      </c>
      <c r="C514" s="23">
        <f t="shared" si="22"/>
        <v>33</v>
      </c>
      <c r="D514" s="23" t="str">
        <f t="shared" si="23"/>
        <v>None</v>
      </c>
      <c r="E514" s="22" t="s">
        <v>45</v>
      </c>
      <c r="F514" s="23" t="s">
        <v>58</v>
      </c>
      <c r="G514" s="24">
        <v>96.89</v>
      </c>
    </row>
    <row r="515" spans="1:7">
      <c r="A515" s="22">
        <v>44100</v>
      </c>
      <c r="B515" s="22" t="str">
        <f t="shared" si="21"/>
        <v>Sep</v>
      </c>
      <c r="C515" s="23">
        <f t="shared" si="22"/>
        <v>39</v>
      </c>
      <c r="D515" s="23" t="str">
        <f t="shared" si="23"/>
        <v>None</v>
      </c>
      <c r="E515" s="22" t="s">
        <v>38</v>
      </c>
      <c r="F515" s="23" t="s">
        <v>54</v>
      </c>
      <c r="G515" s="24">
        <v>23.53</v>
      </c>
    </row>
    <row r="516" spans="1:7">
      <c r="A516" s="22">
        <v>44077</v>
      </c>
      <c r="B516" s="22" t="str">
        <f t="shared" si="21"/>
        <v>Sep</v>
      </c>
      <c r="C516" s="23">
        <f t="shared" si="22"/>
        <v>36</v>
      </c>
      <c r="D516" s="23" t="str">
        <f t="shared" si="23"/>
        <v>None</v>
      </c>
      <c r="E516" s="22" t="s">
        <v>38</v>
      </c>
      <c r="F516" s="23" t="s">
        <v>58</v>
      </c>
      <c r="G516" s="24">
        <v>75.36</v>
      </c>
    </row>
    <row r="517" spans="1:7">
      <c r="A517" s="22">
        <v>43984</v>
      </c>
      <c r="B517" s="22" t="str">
        <f t="shared" ref="B517:B580" si="24">TEXT(A517,"mmm")</f>
        <v>Jun</v>
      </c>
      <c r="C517" s="23">
        <f t="shared" ref="C517:C580" si="25">WEEKNUM(A517)</f>
        <v>23</v>
      </c>
      <c r="D517" s="23" t="str">
        <f t="shared" ref="D517:D580" si="26">IFERROR(VLOOKUP(C517,$AV$6:$AW$13,2,0),"None")</f>
        <v>None</v>
      </c>
      <c r="E517" s="22" t="s">
        <v>38</v>
      </c>
      <c r="F517" s="23" t="s">
        <v>58</v>
      </c>
      <c r="G517" s="24">
        <v>23.64</v>
      </c>
    </row>
    <row r="518" spans="1:7">
      <c r="A518" s="22">
        <v>43983</v>
      </c>
      <c r="B518" s="22" t="str">
        <f t="shared" si="24"/>
        <v>Jun</v>
      </c>
      <c r="C518" s="23">
        <f t="shared" si="25"/>
        <v>23</v>
      </c>
      <c r="D518" s="23" t="str">
        <f t="shared" si="26"/>
        <v>None</v>
      </c>
      <c r="E518" s="22" t="s">
        <v>48</v>
      </c>
      <c r="F518" s="23" t="s">
        <v>56</v>
      </c>
      <c r="G518" s="24">
        <v>60.45</v>
      </c>
    </row>
    <row r="519" spans="1:7">
      <c r="A519" s="22">
        <v>44043</v>
      </c>
      <c r="B519" s="22" t="str">
        <f t="shared" si="24"/>
        <v>Jul</v>
      </c>
      <c r="C519" s="23">
        <f t="shared" si="25"/>
        <v>31</v>
      </c>
      <c r="D519" s="23" t="str">
        <f t="shared" si="26"/>
        <v>None</v>
      </c>
      <c r="E519" s="22" t="s">
        <v>38</v>
      </c>
      <c r="F519" s="23" t="s">
        <v>58</v>
      </c>
      <c r="G519" s="24">
        <v>96.19</v>
      </c>
    </row>
    <row r="520" spans="1:7">
      <c r="A520" s="22">
        <v>43981</v>
      </c>
      <c r="B520" s="22" t="str">
        <f t="shared" si="24"/>
        <v>May</v>
      </c>
      <c r="C520" s="23">
        <f t="shared" si="25"/>
        <v>22</v>
      </c>
      <c r="D520" s="23" t="str">
        <f t="shared" si="26"/>
        <v>None</v>
      </c>
      <c r="E520" s="22" t="s">
        <v>48</v>
      </c>
      <c r="F520" s="23" t="s">
        <v>58</v>
      </c>
      <c r="G520" s="24">
        <v>48.53</v>
      </c>
    </row>
    <row r="521" spans="1:7">
      <c r="A521" s="22">
        <v>44048</v>
      </c>
      <c r="B521" s="22" t="str">
        <f t="shared" si="24"/>
        <v>Aug</v>
      </c>
      <c r="C521" s="23">
        <f t="shared" si="25"/>
        <v>32</v>
      </c>
      <c r="D521" s="23" t="str">
        <f t="shared" si="26"/>
        <v>None</v>
      </c>
      <c r="E521" s="22" t="s">
        <v>38</v>
      </c>
      <c r="F521" s="23" t="s">
        <v>49</v>
      </c>
      <c r="G521" s="24">
        <v>34.71</v>
      </c>
    </row>
    <row r="522" spans="1:7">
      <c r="A522" s="22">
        <v>43981</v>
      </c>
      <c r="B522" s="22" t="str">
        <f t="shared" si="24"/>
        <v>May</v>
      </c>
      <c r="C522" s="23">
        <f t="shared" si="25"/>
        <v>22</v>
      </c>
      <c r="D522" s="23" t="str">
        <f t="shared" si="26"/>
        <v>None</v>
      </c>
      <c r="E522" s="22" t="s">
        <v>38</v>
      </c>
      <c r="F522" s="23" t="s">
        <v>57</v>
      </c>
      <c r="G522" s="24">
        <v>23.88</v>
      </c>
    </row>
    <row r="523" spans="1:7">
      <c r="A523" s="22">
        <v>44079</v>
      </c>
      <c r="B523" s="22" t="str">
        <f t="shared" si="24"/>
        <v>Sep</v>
      </c>
      <c r="C523" s="23">
        <f t="shared" si="25"/>
        <v>36</v>
      </c>
      <c r="D523" s="23" t="str">
        <f t="shared" si="26"/>
        <v>None</v>
      </c>
      <c r="E523" s="22" t="s">
        <v>48</v>
      </c>
      <c r="F523" s="23" t="s">
        <v>53</v>
      </c>
      <c r="G523" s="24">
        <v>58.52</v>
      </c>
    </row>
    <row r="524" spans="1:7">
      <c r="A524" s="22">
        <v>43980</v>
      </c>
      <c r="B524" s="22" t="str">
        <f t="shared" si="24"/>
        <v>May</v>
      </c>
      <c r="C524" s="23">
        <f t="shared" si="25"/>
        <v>22</v>
      </c>
      <c r="D524" s="23" t="str">
        <f t="shared" si="26"/>
        <v>None</v>
      </c>
      <c r="E524" s="22" t="s">
        <v>45</v>
      </c>
      <c r="F524" s="23" t="s">
        <v>46</v>
      </c>
      <c r="G524" s="24">
        <v>69.959999999999994</v>
      </c>
    </row>
    <row r="525" spans="1:7">
      <c r="A525" s="22">
        <v>44036</v>
      </c>
      <c r="B525" s="22" t="str">
        <f t="shared" si="24"/>
        <v>Jul</v>
      </c>
      <c r="C525" s="23">
        <f t="shared" si="25"/>
        <v>30</v>
      </c>
      <c r="D525" s="23" t="str">
        <f t="shared" si="26"/>
        <v>None</v>
      </c>
      <c r="E525" s="22" t="s">
        <v>48</v>
      </c>
      <c r="F525" s="23" t="s">
        <v>49</v>
      </c>
      <c r="G525" s="24">
        <v>33.799999999999997</v>
      </c>
    </row>
    <row r="526" spans="1:7">
      <c r="A526" s="22">
        <v>44052</v>
      </c>
      <c r="B526" s="22" t="str">
        <f t="shared" si="24"/>
        <v>Aug</v>
      </c>
      <c r="C526" s="23">
        <f t="shared" si="25"/>
        <v>33</v>
      </c>
      <c r="D526" s="23" t="str">
        <f t="shared" si="26"/>
        <v>None</v>
      </c>
      <c r="E526" s="22" t="s">
        <v>48</v>
      </c>
      <c r="F526" s="23" t="s">
        <v>46</v>
      </c>
      <c r="G526" s="24">
        <v>48.35</v>
      </c>
    </row>
    <row r="527" spans="1:7">
      <c r="A527" s="22">
        <v>44093</v>
      </c>
      <c r="B527" s="22" t="str">
        <f t="shared" si="24"/>
        <v>Sep</v>
      </c>
      <c r="C527" s="23">
        <f t="shared" si="25"/>
        <v>38</v>
      </c>
      <c r="D527" s="23" t="str">
        <f t="shared" si="26"/>
        <v>None</v>
      </c>
      <c r="E527" s="22" t="s">
        <v>38</v>
      </c>
      <c r="F527" s="23" t="s">
        <v>61</v>
      </c>
      <c r="G527" s="24">
        <v>83</v>
      </c>
    </row>
    <row r="528" spans="1:7">
      <c r="A528" s="22">
        <v>44051</v>
      </c>
      <c r="B528" s="22" t="str">
        <f t="shared" si="24"/>
        <v>Aug</v>
      </c>
      <c r="C528" s="23">
        <f t="shared" si="25"/>
        <v>32</v>
      </c>
      <c r="D528" s="23" t="str">
        <f t="shared" si="26"/>
        <v>None</v>
      </c>
      <c r="E528" s="22" t="s">
        <v>45</v>
      </c>
      <c r="F528" s="23" t="s">
        <v>66</v>
      </c>
      <c r="G528" s="24">
        <v>54.35</v>
      </c>
    </row>
    <row r="529" spans="1:7">
      <c r="A529" s="22">
        <v>43979</v>
      </c>
      <c r="B529" s="22" t="str">
        <f t="shared" si="24"/>
        <v>May</v>
      </c>
      <c r="C529" s="23">
        <f t="shared" si="25"/>
        <v>22</v>
      </c>
      <c r="D529" s="23" t="str">
        <f t="shared" si="26"/>
        <v>None</v>
      </c>
      <c r="E529" s="22" t="s">
        <v>45</v>
      </c>
      <c r="F529" s="23" t="s">
        <v>46</v>
      </c>
      <c r="G529" s="24">
        <v>48.61</v>
      </c>
    </row>
    <row r="530" spans="1:7">
      <c r="A530" s="22">
        <v>44090</v>
      </c>
      <c r="B530" s="22" t="str">
        <f t="shared" si="24"/>
        <v>Sep</v>
      </c>
      <c r="C530" s="23">
        <f t="shared" si="25"/>
        <v>38</v>
      </c>
      <c r="D530" s="23" t="str">
        <f t="shared" si="26"/>
        <v>None</v>
      </c>
      <c r="E530" s="22" t="s">
        <v>38</v>
      </c>
      <c r="F530" s="23" t="s">
        <v>49</v>
      </c>
      <c r="G530" s="24">
        <v>132.63999999999999</v>
      </c>
    </row>
    <row r="531" spans="1:7">
      <c r="A531" s="22">
        <v>43970</v>
      </c>
      <c r="B531" s="22" t="str">
        <f t="shared" si="24"/>
        <v>May</v>
      </c>
      <c r="C531" s="23">
        <f t="shared" si="25"/>
        <v>21</v>
      </c>
      <c r="D531" s="23" t="str">
        <f t="shared" si="26"/>
        <v>None</v>
      </c>
      <c r="E531" s="22" t="s">
        <v>38</v>
      </c>
      <c r="F531" s="23" t="s">
        <v>50</v>
      </c>
      <c r="G531" s="24">
        <v>46.88</v>
      </c>
    </row>
    <row r="532" spans="1:7">
      <c r="A532" s="22">
        <v>44011</v>
      </c>
      <c r="B532" s="22" t="str">
        <f t="shared" si="24"/>
        <v>Jun</v>
      </c>
      <c r="C532" s="23">
        <f t="shared" si="25"/>
        <v>27</v>
      </c>
      <c r="D532" s="23" t="str">
        <f t="shared" si="26"/>
        <v>None</v>
      </c>
      <c r="E532" s="22" t="s">
        <v>38</v>
      </c>
      <c r="F532" s="23" t="s">
        <v>57</v>
      </c>
      <c r="G532" s="24">
        <v>46.66</v>
      </c>
    </row>
    <row r="533" spans="1:7">
      <c r="A533" s="22">
        <v>43956</v>
      </c>
      <c r="B533" s="22" t="str">
        <f t="shared" si="24"/>
        <v>May</v>
      </c>
      <c r="C533" s="23">
        <f t="shared" si="25"/>
        <v>19</v>
      </c>
      <c r="D533" s="23" t="str">
        <f t="shared" si="26"/>
        <v>None</v>
      </c>
      <c r="E533" s="22" t="s">
        <v>45</v>
      </c>
      <c r="F533" s="23" t="s">
        <v>50</v>
      </c>
      <c r="G533" s="24">
        <v>545.70000000000005</v>
      </c>
    </row>
    <row r="534" spans="1:7">
      <c r="A534" s="22">
        <v>44000</v>
      </c>
      <c r="B534" s="22" t="str">
        <f t="shared" si="24"/>
        <v>Jun</v>
      </c>
      <c r="C534" s="23">
        <f t="shared" si="25"/>
        <v>25</v>
      </c>
      <c r="D534" s="23" t="str">
        <f t="shared" si="26"/>
        <v>None</v>
      </c>
      <c r="E534" s="22" t="s">
        <v>48</v>
      </c>
      <c r="F534" s="23" t="s">
        <v>61</v>
      </c>
      <c r="G534" s="24">
        <v>28.19</v>
      </c>
    </row>
    <row r="535" spans="1:7">
      <c r="A535" s="22">
        <v>43983</v>
      </c>
      <c r="B535" s="22" t="str">
        <f t="shared" si="24"/>
        <v>Jun</v>
      </c>
      <c r="C535" s="23">
        <f t="shared" si="25"/>
        <v>23</v>
      </c>
      <c r="D535" s="23" t="str">
        <f t="shared" si="26"/>
        <v>None</v>
      </c>
      <c r="E535" s="22" t="s">
        <v>48</v>
      </c>
      <c r="F535" s="23" t="s">
        <v>43</v>
      </c>
      <c r="G535" s="24">
        <v>40.29</v>
      </c>
    </row>
    <row r="536" spans="1:7">
      <c r="A536" s="22">
        <v>44049</v>
      </c>
      <c r="B536" s="22" t="str">
        <f t="shared" si="24"/>
        <v>Aug</v>
      </c>
      <c r="C536" s="23">
        <f t="shared" si="25"/>
        <v>32</v>
      </c>
      <c r="D536" s="23" t="str">
        <f t="shared" si="26"/>
        <v>None</v>
      </c>
      <c r="E536" s="22" t="s">
        <v>45</v>
      </c>
      <c r="F536" s="23" t="s">
        <v>57</v>
      </c>
      <c r="G536" s="24">
        <v>46.62</v>
      </c>
    </row>
    <row r="537" spans="1:7">
      <c r="A537" s="22">
        <v>43954</v>
      </c>
      <c r="B537" s="22" t="str">
        <f t="shared" si="24"/>
        <v>May</v>
      </c>
      <c r="C537" s="23">
        <f t="shared" si="25"/>
        <v>19</v>
      </c>
      <c r="D537" s="23" t="str">
        <f t="shared" si="26"/>
        <v>None</v>
      </c>
      <c r="E537" s="22" t="s">
        <v>48</v>
      </c>
      <c r="F537" s="23" t="s">
        <v>57</v>
      </c>
      <c r="G537" s="24">
        <v>46.28</v>
      </c>
    </row>
    <row r="538" spans="1:7">
      <c r="A538" s="22">
        <v>44010</v>
      </c>
      <c r="B538" s="22" t="str">
        <f t="shared" si="24"/>
        <v>Jun</v>
      </c>
      <c r="C538" s="23">
        <f t="shared" si="25"/>
        <v>27</v>
      </c>
      <c r="D538" s="23" t="str">
        <f t="shared" si="26"/>
        <v>None</v>
      </c>
      <c r="E538" s="22" t="s">
        <v>48</v>
      </c>
      <c r="F538" s="23" t="s">
        <v>57</v>
      </c>
      <c r="G538" s="24">
        <v>69.58</v>
      </c>
    </row>
    <row r="539" spans="1:7">
      <c r="A539" s="22">
        <v>44002</v>
      </c>
      <c r="B539" s="22" t="str">
        <f t="shared" si="24"/>
        <v>Jun</v>
      </c>
      <c r="C539" s="23">
        <f t="shared" si="25"/>
        <v>25</v>
      </c>
      <c r="D539" s="23" t="str">
        <f t="shared" si="26"/>
        <v>None</v>
      </c>
      <c r="E539" s="22" t="s">
        <v>48</v>
      </c>
      <c r="F539" s="23" t="s">
        <v>49</v>
      </c>
      <c r="G539" s="24">
        <v>627.63</v>
      </c>
    </row>
    <row r="540" spans="1:7">
      <c r="A540" s="22">
        <v>44058</v>
      </c>
      <c r="B540" s="22" t="str">
        <f t="shared" si="24"/>
        <v>Aug</v>
      </c>
      <c r="C540" s="23">
        <f t="shared" si="25"/>
        <v>33</v>
      </c>
      <c r="D540" s="23" t="str">
        <f t="shared" si="26"/>
        <v>None</v>
      </c>
      <c r="E540" s="22" t="s">
        <v>38</v>
      </c>
      <c r="F540" s="23" t="s">
        <v>61</v>
      </c>
      <c r="G540" s="24">
        <v>83.33</v>
      </c>
    </row>
    <row r="541" spans="1:7">
      <c r="A541" s="22">
        <v>44060</v>
      </c>
      <c r="B541" s="22" t="str">
        <f t="shared" si="24"/>
        <v>Aug</v>
      </c>
      <c r="C541" s="23">
        <f t="shared" si="25"/>
        <v>34</v>
      </c>
      <c r="D541" s="23" t="str">
        <f t="shared" si="26"/>
        <v>None</v>
      </c>
      <c r="E541" s="22" t="s">
        <v>38</v>
      </c>
      <c r="F541" s="23" t="s">
        <v>50</v>
      </c>
      <c r="G541" s="24">
        <v>46.82</v>
      </c>
    </row>
    <row r="542" spans="1:7">
      <c r="A542" s="22">
        <v>44011</v>
      </c>
      <c r="B542" s="22" t="str">
        <f t="shared" si="24"/>
        <v>Jun</v>
      </c>
      <c r="C542" s="23">
        <f t="shared" si="25"/>
        <v>27</v>
      </c>
      <c r="D542" s="23" t="str">
        <f t="shared" si="26"/>
        <v>None</v>
      </c>
      <c r="E542" s="22" t="s">
        <v>48</v>
      </c>
      <c r="F542" s="23" t="s">
        <v>66</v>
      </c>
      <c r="G542" s="24">
        <v>38.65</v>
      </c>
    </row>
    <row r="543" spans="1:7">
      <c r="A543" s="22">
        <v>44052</v>
      </c>
      <c r="B543" s="22" t="str">
        <f t="shared" si="24"/>
        <v>Aug</v>
      </c>
      <c r="C543" s="23">
        <f t="shared" si="25"/>
        <v>33</v>
      </c>
      <c r="D543" s="23" t="str">
        <f t="shared" si="26"/>
        <v>None</v>
      </c>
      <c r="E543" s="22" t="s">
        <v>45</v>
      </c>
      <c r="F543" s="23" t="s">
        <v>43</v>
      </c>
      <c r="G543" s="24">
        <v>20.72</v>
      </c>
    </row>
    <row r="544" spans="1:7">
      <c r="A544" s="22">
        <v>43997</v>
      </c>
      <c r="B544" s="22" t="str">
        <f t="shared" si="24"/>
        <v>Jun</v>
      </c>
      <c r="C544" s="23">
        <f t="shared" si="25"/>
        <v>25</v>
      </c>
      <c r="D544" s="23" t="str">
        <f t="shared" si="26"/>
        <v>None</v>
      </c>
      <c r="E544" s="22" t="s">
        <v>38</v>
      </c>
      <c r="F544" s="23" t="s">
        <v>49</v>
      </c>
      <c r="G544" s="24">
        <v>102.38</v>
      </c>
    </row>
    <row r="545" spans="1:7">
      <c r="A545" s="22">
        <v>44054</v>
      </c>
      <c r="B545" s="22" t="str">
        <f t="shared" si="24"/>
        <v>Aug</v>
      </c>
      <c r="C545" s="23">
        <f t="shared" si="25"/>
        <v>33</v>
      </c>
      <c r="D545" s="23" t="str">
        <f t="shared" si="26"/>
        <v>None</v>
      </c>
      <c r="E545" s="22" t="s">
        <v>38</v>
      </c>
      <c r="F545" s="23" t="s">
        <v>56</v>
      </c>
      <c r="G545" s="24">
        <v>38.950000000000003</v>
      </c>
    </row>
    <row r="546" spans="1:7">
      <c r="A546" s="22">
        <v>43998</v>
      </c>
      <c r="B546" s="22" t="str">
        <f t="shared" si="24"/>
        <v>Jun</v>
      </c>
      <c r="C546" s="23">
        <f t="shared" si="25"/>
        <v>25</v>
      </c>
      <c r="D546" s="23" t="str">
        <f t="shared" si="26"/>
        <v>None</v>
      </c>
      <c r="E546" s="22" t="s">
        <v>45</v>
      </c>
      <c r="F546" s="23" t="s">
        <v>43</v>
      </c>
      <c r="G546" s="24">
        <v>20.47</v>
      </c>
    </row>
    <row r="547" spans="1:7">
      <c r="A547" s="22">
        <v>44051</v>
      </c>
      <c r="B547" s="22" t="str">
        <f t="shared" si="24"/>
        <v>Aug</v>
      </c>
      <c r="C547" s="23">
        <f t="shared" si="25"/>
        <v>32</v>
      </c>
      <c r="D547" s="23" t="str">
        <f t="shared" si="26"/>
        <v>None</v>
      </c>
      <c r="E547" s="22" t="s">
        <v>45</v>
      </c>
      <c r="F547" s="23" t="s">
        <v>39</v>
      </c>
      <c r="G547" s="24">
        <v>80.2</v>
      </c>
    </row>
    <row r="548" spans="1:7">
      <c r="A548" s="22">
        <v>44012</v>
      </c>
      <c r="B548" s="22" t="str">
        <f t="shared" si="24"/>
        <v>Jun</v>
      </c>
      <c r="C548" s="23">
        <f t="shared" si="25"/>
        <v>27</v>
      </c>
      <c r="D548" s="23" t="str">
        <f t="shared" si="26"/>
        <v>None</v>
      </c>
      <c r="E548" s="22" t="s">
        <v>48</v>
      </c>
      <c r="F548" s="23" t="s">
        <v>58</v>
      </c>
      <c r="G548" s="24">
        <v>24.61</v>
      </c>
    </row>
    <row r="549" spans="1:7">
      <c r="A549" s="22">
        <v>44040</v>
      </c>
      <c r="B549" s="22" t="str">
        <f t="shared" si="24"/>
        <v>Jul</v>
      </c>
      <c r="C549" s="23">
        <f t="shared" si="25"/>
        <v>31</v>
      </c>
      <c r="D549" s="23" t="str">
        <f t="shared" si="26"/>
        <v>None</v>
      </c>
      <c r="E549" s="22" t="s">
        <v>48</v>
      </c>
      <c r="F549" s="23" t="s">
        <v>49</v>
      </c>
      <c r="G549" s="24">
        <v>34</v>
      </c>
    </row>
    <row r="550" spans="1:7">
      <c r="A550" s="22">
        <v>44052</v>
      </c>
      <c r="B550" s="22" t="str">
        <f t="shared" si="24"/>
        <v>Aug</v>
      </c>
      <c r="C550" s="23">
        <f t="shared" si="25"/>
        <v>33</v>
      </c>
      <c r="D550" s="23" t="str">
        <f t="shared" si="26"/>
        <v>None</v>
      </c>
      <c r="E550" s="22" t="s">
        <v>48</v>
      </c>
      <c r="F550" s="23" t="s">
        <v>54</v>
      </c>
      <c r="G550" s="24">
        <v>257.95999999999998</v>
      </c>
    </row>
    <row r="551" spans="1:7">
      <c r="A551" s="22">
        <v>44065</v>
      </c>
      <c r="B551" s="22" t="str">
        <f t="shared" si="24"/>
        <v>Aug</v>
      </c>
      <c r="C551" s="23">
        <f t="shared" si="25"/>
        <v>34</v>
      </c>
      <c r="D551" s="23" t="str">
        <f t="shared" si="26"/>
        <v>None</v>
      </c>
      <c r="E551" s="22" t="s">
        <v>38</v>
      </c>
      <c r="F551" s="23" t="s">
        <v>58</v>
      </c>
      <c r="G551" s="24">
        <v>46.72</v>
      </c>
    </row>
    <row r="552" spans="1:7">
      <c r="A552" s="22">
        <v>44006</v>
      </c>
      <c r="B552" s="22" t="str">
        <f t="shared" si="24"/>
        <v>Jun</v>
      </c>
      <c r="C552" s="23">
        <f t="shared" si="25"/>
        <v>26</v>
      </c>
      <c r="D552" s="23" t="str">
        <f t="shared" si="26"/>
        <v>None</v>
      </c>
      <c r="E552" s="22" t="s">
        <v>38</v>
      </c>
      <c r="F552" s="23" t="s">
        <v>58</v>
      </c>
      <c r="G552" s="24">
        <v>92.32</v>
      </c>
    </row>
    <row r="553" spans="1:7">
      <c r="A553" s="22">
        <v>44011</v>
      </c>
      <c r="B553" s="22" t="str">
        <f t="shared" si="24"/>
        <v>Jun</v>
      </c>
      <c r="C553" s="23">
        <f t="shared" si="25"/>
        <v>27</v>
      </c>
      <c r="D553" s="23" t="str">
        <f t="shared" si="26"/>
        <v>None</v>
      </c>
      <c r="E553" s="22" t="s">
        <v>48</v>
      </c>
      <c r="F553" s="23" t="s">
        <v>50</v>
      </c>
      <c r="G553" s="24">
        <v>23.59</v>
      </c>
    </row>
    <row r="554" spans="1:7">
      <c r="A554" s="22">
        <v>44070</v>
      </c>
      <c r="B554" s="22" t="str">
        <f t="shared" si="24"/>
        <v>Aug</v>
      </c>
      <c r="C554" s="23">
        <f t="shared" si="25"/>
        <v>35</v>
      </c>
      <c r="D554" s="23" t="str">
        <f t="shared" si="26"/>
        <v>None</v>
      </c>
      <c r="E554" s="22" t="s">
        <v>48</v>
      </c>
      <c r="F554" s="23" t="s">
        <v>50</v>
      </c>
      <c r="G554" s="24">
        <v>46.53</v>
      </c>
    </row>
    <row r="555" spans="1:7">
      <c r="A555" s="22">
        <v>43992</v>
      </c>
      <c r="B555" s="22" t="str">
        <f t="shared" si="24"/>
        <v>Jun</v>
      </c>
      <c r="C555" s="23">
        <f t="shared" si="25"/>
        <v>24</v>
      </c>
      <c r="D555" s="23" t="str">
        <f t="shared" si="26"/>
        <v>None</v>
      </c>
      <c r="E555" s="22" t="s">
        <v>48</v>
      </c>
      <c r="F555" s="23" t="s">
        <v>49</v>
      </c>
      <c r="G555" s="24">
        <v>33.479999999999997</v>
      </c>
    </row>
    <row r="556" spans="1:7">
      <c r="A556" s="22">
        <v>44026</v>
      </c>
      <c r="B556" s="22" t="str">
        <f t="shared" si="24"/>
        <v>Jul</v>
      </c>
      <c r="C556" s="23">
        <f t="shared" si="25"/>
        <v>29</v>
      </c>
      <c r="D556" s="23" t="str">
        <f t="shared" si="26"/>
        <v>None</v>
      </c>
      <c r="E556" s="22" t="s">
        <v>48</v>
      </c>
      <c r="F556" s="23" t="s">
        <v>49</v>
      </c>
      <c r="G556" s="24">
        <v>66.91</v>
      </c>
    </row>
    <row r="557" spans="1:7">
      <c r="A557" s="22">
        <v>44060</v>
      </c>
      <c r="B557" s="22" t="str">
        <f t="shared" si="24"/>
        <v>Aug</v>
      </c>
      <c r="C557" s="23">
        <f t="shared" si="25"/>
        <v>34</v>
      </c>
      <c r="D557" s="23" t="str">
        <f t="shared" si="26"/>
        <v>None</v>
      </c>
      <c r="E557" s="22" t="s">
        <v>45</v>
      </c>
      <c r="F557" s="23" t="s">
        <v>53</v>
      </c>
      <c r="G557" s="24">
        <v>28.88</v>
      </c>
    </row>
    <row r="558" spans="1:7">
      <c r="A558" s="22">
        <v>44051</v>
      </c>
      <c r="B558" s="22" t="str">
        <f t="shared" si="24"/>
        <v>Aug</v>
      </c>
      <c r="C558" s="23">
        <f t="shared" si="25"/>
        <v>32</v>
      </c>
      <c r="D558" s="23" t="str">
        <f t="shared" si="26"/>
        <v>None</v>
      </c>
      <c r="E558" s="22" t="s">
        <v>45</v>
      </c>
      <c r="F558" s="23" t="s">
        <v>43</v>
      </c>
      <c r="G558" s="24">
        <v>140.44</v>
      </c>
    </row>
    <row r="559" spans="1:7">
      <c r="A559" s="22">
        <v>43993</v>
      </c>
      <c r="B559" s="22" t="str">
        <f t="shared" si="24"/>
        <v>Jun</v>
      </c>
      <c r="C559" s="23">
        <f t="shared" si="25"/>
        <v>24</v>
      </c>
      <c r="D559" s="23" t="str">
        <f t="shared" si="26"/>
        <v>None</v>
      </c>
      <c r="E559" s="22" t="s">
        <v>48</v>
      </c>
      <c r="F559" s="23" t="s">
        <v>57</v>
      </c>
      <c r="G559" s="24">
        <v>46.52</v>
      </c>
    </row>
    <row r="560" spans="1:7">
      <c r="A560" s="22">
        <v>43976</v>
      </c>
      <c r="B560" s="22" t="str">
        <f t="shared" si="24"/>
        <v>May</v>
      </c>
      <c r="C560" s="23">
        <f t="shared" si="25"/>
        <v>22</v>
      </c>
      <c r="D560" s="23" t="str">
        <f t="shared" si="26"/>
        <v>None</v>
      </c>
      <c r="E560" s="22" t="s">
        <v>38</v>
      </c>
      <c r="F560" s="23" t="s">
        <v>49</v>
      </c>
      <c r="G560" s="24">
        <v>64.349999999999994</v>
      </c>
    </row>
    <row r="561" spans="1:7">
      <c r="A561" s="22">
        <v>43993</v>
      </c>
      <c r="B561" s="22" t="str">
        <f t="shared" si="24"/>
        <v>Jun</v>
      </c>
      <c r="C561" s="23">
        <f t="shared" si="25"/>
        <v>24</v>
      </c>
      <c r="D561" s="23" t="str">
        <f t="shared" si="26"/>
        <v>None</v>
      </c>
      <c r="E561" s="22" t="s">
        <v>48</v>
      </c>
      <c r="F561" s="23" t="s">
        <v>50</v>
      </c>
      <c r="G561" s="24">
        <v>44.39</v>
      </c>
    </row>
    <row r="562" spans="1:7">
      <c r="A562" s="22">
        <v>44001</v>
      </c>
      <c r="B562" s="22" t="str">
        <f t="shared" si="24"/>
        <v>Jun</v>
      </c>
      <c r="C562" s="23">
        <f t="shared" si="25"/>
        <v>25</v>
      </c>
      <c r="D562" s="23" t="str">
        <f t="shared" si="26"/>
        <v>None</v>
      </c>
      <c r="E562" s="22" t="s">
        <v>48</v>
      </c>
      <c r="F562" s="23" t="s">
        <v>43</v>
      </c>
      <c r="G562" s="24">
        <v>40.24</v>
      </c>
    </row>
    <row r="563" spans="1:7">
      <c r="A563" s="22">
        <v>43989</v>
      </c>
      <c r="B563" s="22" t="str">
        <f t="shared" si="24"/>
        <v>Jun</v>
      </c>
      <c r="C563" s="23">
        <f t="shared" si="25"/>
        <v>24</v>
      </c>
      <c r="D563" s="23" t="str">
        <f t="shared" si="26"/>
        <v>None</v>
      </c>
      <c r="E563" s="22" t="s">
        <v>48</v>
      </c>
      <c r="F563" s="23" t="s">
        <v>50</v>
      </c>
      <c r="G563" s="24">
        <v>46.48</v>
      </c>
    </row>
    <row r="564" spans="1:7">
      <c r="A564" s="22">
        <v>44067</v>
      </c>
      <c r="B564" s="22" t="str">
        <f t="shared" si="24"/>
        <v>Aug</v>
      </c>
      <c r="C564" s="23">
        <f t="shared" si="25"/>
        <v>35</v>
      </c>
      <c r="D564" s="23" t="str">
        <f t="shared" si="26"/>
        <v>None</v>
      </c>
      <c r="E564" s="22" t="s">
        <v>48</v>
      </c>
      <c r="F564" s="23" t="s">
        <v>50</v>
      </c>
      <c r="G564" s="24">
        <v>23.51</v>
      </c>
    </row>
    <row r="565" spans="1:7">
      <c r="A565" s="22">
        <v>43994</v>
      </c>
      <c r="B565" s="22" t="str">
        <f t="shared" si="24"/>
        <v>Jun</v>
      </c>
      <c r="C565" s="23">
        <f t="shared" si="25"/>
        <v>24</v>
      </c>
      <c r="D565" s="23" t="str">
        <f t="shared" si="26"/>
        <v>None</v>
      </c>
      <c r="E565" s="22" t="s">
        <v>38</v>
      </c>
      <c r="F565" s="23" t="s">
        <v>54</v>
      </c>
      <c r="G565" s="24">
        <v>24.16</v>
      </c>
    </row>
    <row r="566" spans="1:7">
      <c r="A566" s="22">
        <v>44062</v>
      </c>
      <c r="B566" s="22" t="str">
        <f t="shared" si="24"/>
        <v>Aug</v>
      </c>
      <c r="C566" s="23">
        <f t="shared" si="25"/>
        <v>34</v>
      </c>
      <c r="D566" s="23" t="str">
        <f t="shared" si="26"/>
        <v>None</v>
      </c>
      <c r="E566" s="22" t="s">
        <v>48</v>
      </c>
      <c r="F566" s="23" t="s">
        <v>57</v>
      </c>
      <c r="G566" s="24">
        <v>92.9</v>
      </c>
    </row>
    <row r="567" spans="1:7">
      <c r="A567" s="22">
        <v>44051</v>
      </c>
      <c r="B567" s="22" t="str">
        <f t="shared" si="24"/>
        <v>Aug</v>
      </c>
      <c r="C567" s="23">
        <f t="shared" si="25"/>
        <v>32</v>
      </c>
      <c r="D567" s="23" t="str">
        <f t="shared" si="26"/>
        <v>None</v>
      </c>
      <c r="E567" s="22" t="s">
        <v>38</v>
      </c>
      <c r="F567" s="23" t="s">
        <v>53</v>
      </c>
      <c r="G567" s="24">
        <v>87.47</v>
      </c>
    </row>
    <row r="568" spans="1:7">
      <c r="A568" s="22">
        <v>44067</v>
      </c>
      <c r="B568" s="22" t="str">
        <f t="shared" si="24"/>
        <v>Aug</v>
      </c>
      <c r="C568" s="23">
        <f t="shared" si="25"/>
        <v>35</v>
      </c>
      <c r="D568" s="23" t="str">
        <f t="shared" si="26"/>
        <v>None</v>
      </c>
      <c r="E568" s="22" t="s">
        <v>48</v>
      </c>
      <c r="F568" s="23" t="s">
        <v>57</v>
      </c>
      <c r="G568" s="24">
        <v>69.98</v>
      </c>
    </row>
    <row r="569" spans="1:7">
      <c r="A569" s="22">
        <v>44046</v>
      </c>
      <c r="B569" s="22" t="str">
        <f t="shared" si="24"/>
        <v>Aug</v>
      </c>
      <c r="C569" s="23">
        <f t="shared" si="25"/>
        <v>32</v>
      </c>
      <c r="D569" s="23" t="str">
        <f t="shared" si="26"/>
        <v>None</v>
      </c>
      <c r="E569" s="22" t="s">
        <v>48</v>
      </c>
      <c r="F569" s="23" t="s">
        <v>57</v>
      </c>
      <c r="G569" s="24">
        <v>44.33</v>
      </c>
    </row>
    <row r="570" spans="1:7">
      <c r="A570" s="22">
        <v>44074</v>
      </c>
      <c r="B570" s="22" t="str">
        <f t="shared" si="24"/>
        <v>Aug</v>
      </c>
      <c r="C570" s="23">
        <f t="shared" si="25"/>
        <v>36</v>
      </c>
      <c r="D570" s="23" t="str">
        <f t="shared" si="26"/>
        <v>None</v>
      </c>
      <c r="E570" s="22" t="s">
        <v>38</v>
      </c>
      <c r="F570" s="23" t="s">
        <v>49</v>
      </c>
      <c r="G570" s="24">
        <v>33.229999999999997</v>
      </c>
    </row>
    <row r="571" spans="1:7">
      <c r="A571" s="22">
        <v>44059</v>
      </c>
      <c r="B571" s="22" t="str">
        <f t="shared" si="24"/>
        <v>Aug</v>
      </c>
      <c r="C571" s="23">
        <f t="shared" si="25"/>
        <v>34</v>
      </c>
      <c r="D571" s="23" t="str">
        <f t="shared" si="26"/>
        <v>None</v>
      </c>
      <c r="E571" s="22" t="s">
        <v>45</v>
      </c>
      <c r="F571" s="23" t="s">
        <v>58</v>
      </c>
      <c r="G571" s="24">
        <v>72.45</v>
      </c>
    </row>
    <row r="572" spans="1:7">
      <c r="A572" s="22">
        <v>44048</v>
      </c>
      <c r="B572" s="22" t="str">
        <f t="shared" si="24"/>
        <v>Aug</v>
      </c>
      <c r="C572" s="23">
        <f t="shared" si="25"/>
        <v>32</v>
      </c>
      <c r="D572" s="23" t="str">
        <f t="shared" si="26"/>
        <v>None</v>
      </c>
      <c r="E572" s="22" t="s">
        <v>48</v>
      </c>
      <c r="F572" s="23" t="s">
        <v>61</v>
      </c>
      <c r="G572" s="24">
        <v>27.59</v>
      </c>
    </row>
    <row r="573" spans="1:7">
      <c r="A573" s="22">
        <v>43963</v>
      </c>
      <c r="B573" s="22" t="str">
        <f t="shared" si="24"/>
        <v>May</v>
      </c>
      <c r="C573" s="23">
        <f t="shared" si="25"/>
        <v>20</v>
      </c>
      <c r="D573" s="23" t="str">
        <f t="shared" si="26"/>
        <v>None</v>
      </c>
      <c r="E573" s="22" t="s">
        <v>48</v>
      </c>
      <c r="F573" s="23" t="s">
        <v>43</v>
      </c>
      <c r="G573" s="24">
        <v>20.89</v>
      </c>
    </row>
    <row r="574" spans="1:7">
      <c r="A574" s="22">
        <v>44001</v>
      </c>
      <c r="B574" s="22" t="str">
        <f t="shared" si="24"/>
        <v>Jun</v>
      </c>
      <c r="C574" s="23">
        <f t="shared" si="25"/>
        <v>25</v>
      </c>
      <c r="D574" s="23" t="str">
        <f t="shared" si="26"/>
        <v>None</v>
      </c>
      <c r="E574" s="22" t="s">
        <v>48</v>
      </c>
      <c r="F574" s="23" t="s">
        <v>53</v>
      </c>
      <c r="G574" s="24">
        <v>58.18</v>
      </c>
    </row>
    <row r="575" spans="1:7">
      <c r="A575" s="22">
        <v>43993</v>
      </c>
      <c r="B575" s="22" t="str">
        <f t="shared" si="24"/>
        <v>Jun</v>
      </c>
      <c r="C575" s="23">
        <f t="shared" si="25"/>
        <v>24</v>
      </c>
      <c r="D575" s="23" t="str">
        <f t="shared" si="26"/>
        <v>None</v>
      </c>
      <c r="E575" s="22" t="s">
        <v>48</v>
      </c>
      <c r="F575" s="23" t="s">
        <v>50</v>
      </c>
      <c r="G575" s="24">
        <v>66.66</v>
      </c>
    </row>
    <row r="576" spans="1:7">
      <c r="A576" s="22">
        <v>43999</v>
      </c>
      <c r="B576" s="22" t="str">
        <f t="shared" si="24"/>
        <v>Jun</v>
      </c>
      <c r="C576" s="23">
        <f t="shared" si="25"/>
        <v>25</v>
      </c>
      <c r="D576" s="23" t="str">
        <f t="shared" si="26"/>
        <v>None</v>
      </c>
      <c r="E576" s="22" t="s">
        <v>48</v>
      </c>
      <c r="F576" s="23" t="s">
        <v>57</v>
      </c>
      <c r="G576" s="24">
        <v>22.94</v>
      </c>
    </row>
    <row r="577" spans="1:7">
      <c r="A577" s="22">
        <v>43997</v>
      </c>
      <c r="B577" s="22" t="str">
        <f t="shared" si="24"/>
        <v>Jun</v>
      </c>
      <c r="C577" s="23">
        <f t="shared" si="25"/>
        <v>25</v>
      </c>
      <c r="D577" s="23" t="str">
        <f t="shared" si="26"/>
        <v>None</v>
      </c>
      <c r="E577" s="22" t="s">
        <v>45</v>
      </c>
      <c r="F577" s="23" t="s">
        <v>49</v>
      </c>
      <c r="G577" s="24">
        <v>68.36</v>
      </c>
    </row>
    <row r="578" spans="1:7">
      <c r="A578" s="22">
        <v>44058</v>
      </c>
      <c r="B578" s="22" t="str">
        <f t="shared" si="24"/>
        <v>Aug</v>
      </c>
      <c r="C578" s="23">
        <f t="shared" si="25"/>
        <v>33</v>
      </c>
      <c r="D578" s="23" t="str">
        <f t="shared" si="26"/>
        <v>None</v>
      </c>
      <c r="E578" s="22" t="s">
        <v>38</v>
      </c>
      <c r="F578" s="23" t="s">
        <v>57</v>
      </c>
      <c r="G578" s="24">
        <v>66.33</v>
      </c>
    </row>
    <row r="579" spans="1:7">
      <c r="A579" s="22">
        <v>43998</v>
      </c>
      <c r="B579" s="22" t="str">
        <f t="shared" si="24"/>
        <v>Jun</v>
      </c>
      <c r="C579" s="23">
        <f t="shared" si="25"/>
        <v>25</v>
      </c>
      <c r="D579" s="23" t="str">
        <f t="shared" si="26"/>
        <v>None</v>
      </c>
      <c r="E579" s="22" t="s">
        <v>48</v>
      </c>
      <c r="F579" s="23" t="s">
        <v>46</v>
      </c>
      <c r="G579" s="24">
        <v>50.75</v>
      </c>
    </row>
    <row r="580" spans="1:7">
      <c r="A580" s="22">
        <v>44095</v>
      </c>
      <c r="B580" s="22" t="str">
        <f t="shared" si="24"/>
        <v>Sep</v>
      </c>
      <c r="C580" s="23">
        <f t="shared" si="25"/>
        <v>39</v>
      </c>
      <c r="D580" s="23" t="str">
        <f t="shared" si="26"/>
        <v>None</v>
      </c>
      <c r="E580" s="22" t="s">
        <v>45</v>
      </c>
      <c r="F580" s="23" t="s">
        <v>39</v>
      </c>
      <c r="G580" s="24">
        <v>240.16</v>
      </c>
    </row>
    <row r="581" spans="1:7">
      <c r="A581" s="22">
        <v>44009</v>
      </c>
      <c r="B581" s="22" t="str">
        <f t="shared" ref="B581:B644" si="27">TEXT(A581,"mmm")</f>
        <v>Jun</v>
      </c>
      <c r="C581" s="23">
        <f t="shared" ref="C581:C644" si="28">WEEKNUM(A581)</f>
        <v>26</v>
      </c>
      <c r="D581" s="23" t="str">
        <f t="shared" ref="D581:D644" si="29">IFERROR(VLOOKUP(C581,$AV$6:$AW$13,2,0),"None")</f>
        <v>None</v>
      </c>
      <c r="E581" s="22" t="s">
        <v>48</v>
      </c>
      <c r="F581" s="23" t="s">
        <v>49</v>
      </c>
      <c r="G581" s="24">
        <v>68.36</v>
      </c>
    </row>
    <row r="582" spans="1:7">
      <c r="A582" s="22">
        <v>43998</v>
      </c>
      <c r="B582" s="22" t="str">
        <f t="shared" si="27"/>
        <v>Jun</v>
      </c>
      <c r="C582" s="23">
        <f t="shared" si="28"/>
        <v>25</v>
      </c>
      <c r="D582" s="23" t="str">
        <f t="shared" si="29"/>
        <v>None</v>
      </c>
      <c r="E582" s="22" t="s">
        <v>48</v>
      </c>
      <c r="F582" s="23" t="s">
        <v>39</v>
      </c>
      <c r="G582" s="24">
        <v>80.540000000000006</v>
      </c>
    </row>
    <row r="583" spans="1:7">
      <c r="A583" s="22">
        <v>43968</v>
      </c>
      <c r="B583" s="22" t="str">
        <f t="shared" si="27"/>
        <v>May</v>
      </c>
      <c r="C583" s="23">
        <f t="shared" si="28"/>
        <v>21</v>
      </c>
      <c r="D583" s="23" t="str">
        <f t="shared" si="29"/>
        <v>None</v>
      </c>
      <c r="E583" s="22" t="s">
        <v>48</v>
      </c>
      <c r="F583" s="23" t="s">
        <v>50</v>
      </c>
      <c r="G583" s="24">
        <v>480.07</v>
      </c>
    </row>
    <row r="584" spans="1:7">
      <c r="A584" s="22">
        <v>44072</v>
      </c>
      <c r="B584" s="22" t="str">
        <f t="shared" si="27"/>
        <v>Aug</v>
      </c>
      <c r="C584" s="23">
        <f t="shared" si="28"/>
        <v>35</v>
      </c>
      <c r="D584" s="23" t="str">
        <f t="shared" si="29"/>
        <v>None</v>
      </c>
      <c r="E584" s="22" t="s">
        <v>48</v>
      </c>
      <c r="F584" s="23" t="s">
        <v>54</v>
      </c>
      <c r="G584" s="24">
        <v>47.92</v>
      </c>
    </row>
    <row r="585" spans="1:7">
      <c r="A585" s="22">
        <v>44099</v>
      </c>
      <c r="B585" s="22" t="str">
        <f t="shared" si="27"/>
        <v>Sep</v>
      </c>
      <c r="C585" s="23">
        <f t="shared" si="28"/>
        <v>39</v>
      </c>
      <c r="D585" s="23" t="str">
        <f t="shared" si="29"/>
        <v>None</v>
      </c>
      <c r="E585" s="22" t="s">
        <v>48</v>
      </c>
      <c r="F585" s="23" t="s">
        <v>56</v>
      </c>
      <c r="G585" s="24">
        <v>42.83</v>
      </c>
    </row>
    <row r="586" spans="1:7">
      <c r="A586" s="22">
        <v>43961</v>
      </c>
      <c r="B586" s="22" t="str">
        <f t="shared" si="27"/>
        <v>May</v>
      </c>
      <c r="C586" s="23">
        <f t="shared" si="28"/>
        <v>20</v>
      </c>
      <c r="D586" s="23" t="str">
        <f t="shared" si="29"/>
        <v>None</v>
      </c>
      <c r="E586" s="22" t="s">
        <v>38</v>
      </c>
      <c r="F586" s="23" t="s">
        <v>56</v>
      </c>
      <c r="G586" s="24">
        <v>63.41</v>
      </c>
    </row>
    <row r="587" spans="1:7">
      <c r="A587" s="22">
        <v>44088</v>
      </c>
      <c r="B587" s="22" t="str">
        <f t="shared" si="27"/>
        <v>Sep</v>
      </c>
      <c r="C587" s="23">
        <f t="shared" si="28"/>
        <v>38</v>
      </c>
      <c r="D587" s="23" t="str">
        <f t="shared" si="29"/>
        <v>None</v>
      </c>
      <c r="E587" s="22" t="s">
        <v>45</v>
      </c>
      <c r="F587" s="23" t="s">
        <v>46</v>
      </c>
      <c r="G587" s="24">
        <v>50.04</v>
      </c>
    </row>
    <row r="588" spans="1:7">
      <c r="A588" s="22">
        <v>44010</v>
      </c>
      <c r="B588" s="22" t="str">
        <f t="shared" si="27"/>
        <v>Jun</v>
      </c>
      <c r="C588" s="23">
        <f t="shared" si="28"/>
        <v>27</v>
      </c>
      <c r="D588" s="23" t="str">
        <f t="shared" si="29"/>
        <v>None</v>
      </c>
      <c r="E588" s="22" t="s">
        <v>38</v>
      </c>
      <c r="F588" s="23" t="s">
        <v>57</v>
      </c>
      <c r="G588" s="24">
        <v>23.64</v>
      </c>
    </row>
    <row r="589" spans="1:7">
      <c r="A589" s="22">
        <v>44047</v>
      </c>
      <c r="B589" s="22" t="str">
        <f t="shared" si="27"/>
        <v>Aug</v>
      </c>
      <c r="C589" s="23">
        <f t="shared" si="28"/>
        <v>32</v>
      </c>
      <c r="D589" s="23" t="str">
        <f t="shared" si="29"/>
        <v>None</v>
      </c>
      <c r="E589" s="22" t="s">
        <v>38</v>
      </c>
      <c r="F589" s="23" t="s">
        <v>50</v>
      </c>
      <c r="G589" s="24">
        <v>69.42</v>
      </c>
    </row>
    <row r="590" spans="1:7">
      <c r="A590" s="22">
        <v>44049</v>
      </c>
      <c r="B590" s="22" t="str">
        <f t="shared" si="27"/>
        <v>Aug</v>
      </c>
      <c r="C590" s="23">
        <f t="shared" si="28"/>
        <v>32</v>
      </c>
      <c r="D590" s="23" t="str">
        <f t="shared" si="29"/>
        <v>None</v>
      </c>
      <c r="E590" s="22" t="s">
        <v>38</v>
      </c>
      <c r="F590" s="23" t="s">
        <v>54</v>
      </c>
      <c r="G590" s="24">
        <v>71.849999999999994</v>
      </c>
    </row>
    <row r="591" spans="1:7">
      <c r="A591" s="22">
        <v>44048</v>
      </c>
      <c r="B591" s="22" t="str">
        <f t="shared" si="27"/>
        <v>Aug</v>
      </c>
      <c r="C591" s="23">
        <f t="shared" si="28"/>
        <v>32</v>
      </c>
      <c r="D591" s="23" t="str">
        <f t="shared" si="29"/>
        <v>None</v>
      </c>
      <c r="E591" s="22" t="s">
        <v>38</v>
      </c>
      <c r="F591" s="23" t="s">
        <v>53</v>
      </c>
      <c r="G591" s="24">
        <v>29.11</v>
      </c>
    </row>
    <row r="592" spans="1:7">
      <c r="A592" s="22">
        <v>44010</v>
      </c>
      <c r="B592" s="22" t="str">
        <f t="shared" si="27"/>
        <v>Jun</v>
      </c>
      <c r="C592" s="23">
        <f t="shared" si="28"/>
        <v>27</v>
      </c>
      <c r="D592" s="23" t="str">
        <f t="shared" si="29"/>
        <v>None</v>
      </c>
      <c r="E592" s="22" t="s">
        <v>48</v>
      </c>
      <c r="F592" s="23" t="s">
        <v>49</v>
      </c>
      <c r="G592" s="24">
        <v>730.52</v>
      </c>
    </row>
    <row r="593" spans="1:7">
      <c r="A593" s="22">
        <v>44072</v>
      </c>
      <c r="B593" s="22" t="str">
        <f t="shared" si="27"/>
        <v>Aug</v>
      </c>
      <c r="C593" s="23">
        <f t="shared" si="28"/>
        <v>35</v>
      </c>
      <c r="D593" s="23" t="str">
        <f t="shared" si="29"/>
        <v>None</v>
      </c>
      <c r="E593" s="22" t="s">
        <v>38</v>
      </c>
      <c r="F593" s="23" t="s">
        <v>53</v>
      </c>
      <c r="G593" s="24">
        <v>28.97</v>
      </c>
    </row>
    <row r="594" spans="1:7">
      <c r="A594" s="22">
        <v>44047</v>
      </c>
      <c r="B594" s="22" t="str">
        <f t="shared" si="27"/>
        <v>Aug</v>
      </c>
      <c r="C594" s="23">
        <f t="shared" si="28"/>
        <v>32</v>
      </c>
      <c r="D594" s="23" t="str">
        <f t="shared" si="29"/>
        <v>None</v>
      </c>
      <c r="E594" s="22" t="s">
        <v>38</v>
      </c>
      <c r="F594" s="23" t="s">
        <v>46</v>
      </c>
      <c r="G594" s="24">
        <v>25.81</v>
      </c>
    </row>
    <row r="595" spans="1:7">
      <c r="A595" s="22">
        <v>44010</v>
      </c>
      <c r="B595" s="22" t="str">
        <f t="shared" si="27"/>
        <v>Jun</v>
      </c>
      <c r="C595" s="23">
        <f t="shared" si="28"/>
        <v>27</v>
      </c>
      <c r="D595" s="23" t="str">
        <f t="shared" si="29"/>
        <v>None</v>
      </c>
      <c r="E595" s="22" t="s">
        <v>38</v>
      </c>
      <c r="F595" s="23" t="s">
        <v>57</v>
      </c>
      <c r="G595" s="24">
        <v>46.21</v>
      </c>
    </row>
    <row r="596" spans="1:7">
      <c r="A596" s="22">
        <v>44061</v>
      </c>
      <c r="B596" s="22" t="str">
        <f t="shared" si="27"/>
        <v>Aug</v>
      </c>
      <c r="C596" s="23">
        <f t="shared" si="28"/>
        <v>34</v>
      </c>
      <c r="D596" s="23" t="str">
        <f t="shared" si="29"/>
        <v>None</v>
      </c>
      <c r="E596" s="22" t="s">
        <v>38</v>
      </c>
      <c r="F596" s="23" t="s">
        <v>50</v>
      </c>
      <c r="G596" s="24">
        <v>22.56</v>
      </c>
    </row>
    <row r="597" spans="1:7">
      <c r="A597" s="22">
        <v>44077</v>
      </c>
      <c r="B597" s="22" t="str">
        <f t="shared" si="27"/>
        <v>Sep</v>
      </c>
      <c r="C597" s="23">
        <f t="shared" si="28"/>
        <v>36</v>
      </c>
      <c r="D597" s="23" t="str">
        <f t="shared" si="29"/>
        <v>None</v>
      </c>
      <c r="E597" s="22" t="s">
        <v>48</v>
      </c>
      <c r="F597" s="23" t="s">
        <v>54</v>
      </c>
      <c r="G597" s="24">
        <v>47.7</v>
      </c>
    </row>
    <row r="598" spans="1:7">
      <c r="A598" s="22">
        <v>43985</v>
      </c>
      <c r="B598" s="22" t="str">
        <f t="shared" si="27"/>
        <v>Jun</v>
      </c>
      <c r="C598" s="23">
        <f t="shared" si="28"/>
        <v>23</v>
      </c>
      <c r="D598" s="23" t="str">
        <f t="shared" si="29"/>
        <v>None</v>
      </c>
      <c r="E598" s="22" t="s">
        <v>38</v>
      </c>
      <c r="F598" s="23" t="s">
        <v>43</v>
      </c>
      <c r="G598" s="24">
        <v>60.03</v>
      </c>
    </row>
    <row r="599" spans="1:7">
      <c r="A599" s="22">
        <v>44079</v>
      </c>
      <c r="B599" s="22" t="str">
        <f t="shared" si="27"/>
        <v>Sep</v>
      </c>
      <c r="C599" s="23">
        <f t="shared" si="28"/>
        <v>36</v>
      </c>
      <c r="D599" s="23" t="str">
        <f t="shared" si="29"/>
        <v>None</v>
      </c>
      <c r="E599" s="22" t="s">
        <v>45</v>
      </c>
      <c r="F599" s="23" t="s">
        <v>39</v>
      </c>
      <c r="G599" s="24">
        <v>152.44</v>
      </c>
    </row>
    <row r="600" spans="1:7">
      <c r="A600" s="22">
        <v>44060</v>
      </c>
      <c r="B600" s="22" t="str">
        <f t="shared" si="27"/>
        <v>Aug</v>
      </c>
      <c r="C600" s="23">
        <f t="shared" si="28"/>
        <v>34</v>
      </c>
      <c r="D600" s="23" t="str">
        <f t="shared" si="29"/>
        <v>None</v>
      </c>
      <c r="E600" s="22" t="s">
        <v>38</v>
      </c>
      <c r="F600" s="23" t="s">
        <v>61</v>
      </c>
      <c r="G600" s="24">
        <v>83.66</v>
      </c>
    </row>
    <row r="601" spans="1:7">
      <c r="A601" s="22">
        <v>44001</v>
      </c>
      <c r="B601" s="22" t="str">
        <f t="shared" si="27"/>
        <v>Jun</v>
      </c>
      <c r="C601" s="23">
        <f t="shared" si="28"/>
        <v>25</v>
      </c>
      <c r="D601" s="23" t="str">
        <f t="shared" si="29"/>
        <v>None</v>
      </c>
      <c r="E601" s="22" t="s">
        <v>48</v>
      </c>
      <c r="F601" s="23" t="s">
        <v>57</v>
      </c>
      <c r="G601" s="24">
        <v>69.75</v>
      </c>
    </row>
    <row r="602" spans="1:7">
      <c r="A602" s="22">
        <v>44008</v>
      </c>
      <c r="B602" s="22" t="str">
        <f t="shared" si="27"/>
        <v>Jun</v>
      </c>
      <c r="C602" s="23">
        <f t="shared" si="28"/>
        <v>26</v>
      </c>
      <c r="D602" s="23" t="str">
        <f t="shared" si="29"/>
        <v>None</v>
      </c>
      <c r="E602" s="22" t="s">
        <v>48</v>
      </c>
      <c r="F602" s="23" t="s">
        <v>53</v>
      </c>
      <c r="G602" s="24">
        <v>58.01</v>
      </c>
    </row>
    <row r="603" spans="1:7">
      <c r="A603" s="22">
        <v>44062</v>
      </c>
      <c r="B603" s="22" t="str">
        <f t="shared" si="27"/>
        <v>Aug</v>
      </c>
      <c r="C603" s="23">
        <f t="shared" si="28"/>
        <v>34</v>
      </c>
      <c r="D603" s="23" t="str">
        <f t="shared" si="29"/>
        <v>None</v>
      </c>
      <c r="E603" s="22" t="s">
        <v>38</v>
      </c>
      <c r="F603" s="23" t="s">
        <v>66</v>
      </c>
      <c r="G603" s="24">
        <v>54.43</v>
      </c>
    </row>
    <row r="604" spans="1:7">
      <c r="A604" s="22">
        <v>43998</v>
      </c>
      <c r="B604" s="22" t="str">
        <f t="shared" si="27"/>
        <v>Jun</v>
      </c>
      <c r="C604" s="23">
        <f t="shared" si="28"/>
        <v>25</v>
      </c>
      <c r="D604" s="23" t="str">
        <f t="shared" si="29"/>
        <v>None</v>
      </c>
      <c r="E604" s="22" t="s">
        <v>48</v>
      </c>
      <c r="F604" s="23" t="s">
        <v>39</v>
      </c>
      <c r="G604" s="24">
        <v>560.16999999999996</v>
      </c>
    </row>
    <row r="605" spans="1:7">
      <c r="A605" s="22">
        <v>44000</v>
      </c>
      <c r="B605" s="22" t="str">
        <f t="shared" si="27"/>
        <v>Jun</v>
      </c>
      <c r="C605" s="23">
        <f t="shared" si="28"/>
        <v>25</v>
      </c>
      <c r="D605" s="23" t="str">
        <f t="shared" si="29"/>
        <v>None</v>
      </c>
      <c r="E605" s="22" t="s">
        <v>48</v>
      </c>
      <c r="F605" s="23" t="s">
        <v>58</v>
      </c>
      <c r="G605" s="24">
        <v>50.24</v>
      </c>
    </row>
    <row r="606" spans="1:7">
      <c r="A606" s="22">
        <v>44069</v>
      </c>
      <c r="B606" s="22" t="str">
        <f t="shared" si="27"/>
        <v>Aug</v>
      </c>
      <c r="C606" s="23">
        <f t="shared" si="28"/>
        <v>35</v>
      </c>
      <c r="D606" s="23" t="str">
        <f t="shared" si="29"/>
        <v>None</v>
      </c>
      <c r="E606" s="22" t="s">
        <v>48</v>
      </c>
      <c r="F606" s="23" t="s">
        <v>43</v>
      </c>
      <c r="G606" s="24">
        <v>60.84</v>
      </c>
    </row>
    <row r="607" spans="1:7">
      <c r="A607" s="22">
        <v>44042</v>
      </c>
      <c r="B607" s="22" t="str">
        <f t="shared" si="27"/>
        <v>Jul</v>
      </c>
      <c r="C607" s="23">
        <f t="shared" si="28"/>
        <v>31</v>
      </c>
      <c r="D607" s="23" t="str">
        <f t="shared" si="29"/>
        <v>None</v>
      </c>
      <c r="E607" s="22" t="s">
        <v>48</v>
      </c>
      <c r="F607" s="23" t="s">
        <v>57</v>
      </c>
      <c r="G607" s="24">
        <v>46.18</v>
      </c>
    </row>
    <row r="608" spans="1:7">
      <c r="A608" s="22">
        <v>43955</v>
      </c>
      <c r="B608" s="22" t="str">
        <f t="shared" si="27"/>
        <v>May</v>
      </c>
      <c r="C608" s="23">
        <f t="shared" si="28"/>
        <v>19</v>
      </c>
      <c r="D608" s="23" t="str">
        <f t="shared" si="29"/>
        <v>None</v>
      </c>
      <c r="E608" s="22" t="s">
        <v>48</v>
      </c>
      <c r="F608" s="23" t="s">
        <v>49</v>
      </c>
      <c r="G608" s="24">
        <v>66.7</v>
      </c>
    </row>
    <row r="609" spans="1:7">
      <c r="A609" s="22">
        <v>43989</v>
      </c>
      <c r="B609" s="22" t="str">
        <f t="shared" si="27"/>
        <v>Jun</v>
      </c>
      <c r="C609" s="23">
        <f t="shared" si="28"/>
        <v>24</v>
      </c>
      <c r="D609" s="23" t="str">
        <f t="shared" si="29"/>
        <v>None</v>
      </c>
      <c r="E609" s="22" t="s">
        <v>38</v>
      </c>
      <c r="F609" s="23" t="s">
        <v>46</v>
      </c>
      <c r="G609" s="24">
        <v>48.49</v>
      </c>
    </row>
    <row r="610" spans="1:7">
      <c r="A610" s="22">
        <v>43998</v>
      </c>
      <c r="B610" s="22" t="str">
        <f t="shared" si="27"/>
        <v>Jun</v>
      </c>
      <c r="C610" s="23">
        <f t="shared" si="28"/>
        <v>25</v>
      </c>
      <c r="D610" s="23" t="str">
        <f t="shared" si="29"/>
        <v>None</v>
      </c>
      <c r="E610" s="22" t="s">
        <v>38</v>
      </c>
      <c r="F610" s="23" t="s">
        <v>46</v>
      </c>
      <c r="G610" s="24">
        <v>48.61</v>
      </c>
    </row>
    <row r="611" spans="1:7">
      <c r="A611" s="22">
        <v>44049</v>
      </c>
      <c r="B611" s="22" t="str">
        <f t="shared" si="27"/>
        <v>Aug</v>
      </c>
      <c r="C611" s="23">
        <f t="shared" si="28"/>
        <v>32</v>
      </c>
      <c r="D611" s="23" t="str">
        <f t="shared" si="29"/>
        <v>None</v>
      </c>
      <c r="E611" s="22" t="s">
        <v>48</v>
      </c>
      <c r="F611" s="23" t="s">
        <v>50</v>
      </c>
      <c r="G611" s="24">
        <v>46.2</v>
      </c>
    </row>
    <row r="612" spans="1:7">
      <c r="A612" s="22">
        <v>44038</v>
      </c>
      <c r="B612" s="22" t="str">
        <f t="shared" si="27"/>
        <v>Jul</v>
      </c>
      <c r="C612" s="23">
        <f t="shared" si="28"/>
        <v>31</v>
      </c>
      <c r="D612" s="23" t="str">
        <f t="shared" si="29"/>
        <v>None</v>
      </c>
      <c r="E612" s="22" t="s">
        <v>45</v>
      </c>
      <c r="F612" s="23" t="s">
        <v>57</v>
      </c>
      <c r="G612" s="24">
        <v>46.18</v>
      </c>
    </row>
    <row r="613" spans="1:7">
      <c r="A613" s="22">
        <v>43991</v>
      </c>
      <c r="B613" s="22" t="str">
        <f t="shared" si="27"/>
        <v>Jun</v>
      </c>
      <c r="C613" s="23">
        <f t="shared" si="28"/>
        <v>24</v>
      </c>
      <c r="D613" s="23" t="str">
        <f t="shared" si="29"/>
        <v>None</v>
      </c>
      <c r="E613" s="22" t="s">
        <v>38</v>
      </c>
      <c r="F613" s="23" t="s">
        <v>66</v>
      </c>
      <c r="G613" s="24">
        <v>18.510000000000002</v>
      </c>
    </row>
    <row r="614" spans="1:7">
      <c r="A614" s="22">
        <v>44005</v>
      </c>
      <c r="B614" s="22" t="str">
        <f t="shared" si="27"/>
        <v>Jun</v>
      </c>
      <c r="C614" s="23">
        <f t="shared" si="28"/>
        <v>26</v>
      </c>
      <c r="D614" s="23" t="str">
        <f t="shared" si="29"/>
        <v>None</v>
      </c>
      <c r="E614" s="22" t="s">
        <v>38</v>
      </c>
      <c r="F614" s="23" t="s">
        <v>43</v>
      </c>
      <c r="G614" s="24">
        <v>80.19</v>
      </c>
    </row>
    <row r="615" spans="1:7">
      <c r="A615" s="22">
        <v>43989</v>
      </c>
      <c r="B615" s="22" t="str">
        <f t="shared" si="27"/>
        <v>Jun</v>
      </c>
      <c r="C615" s="23">
        <f t="shared" si="28"/>
        <v>24</v>
      </c>
      <c r="D615" s="23" t="str">
        <f t="shared" si="29"/>
        <v>None</v>
      </c>
      <c r="E615" s="22" t="s">
        <v>48</v>
      </c>
      <c r="F615" s="23" t="s">
        <v>57</v>
      </c>
      <c r="G615" s="24">
        <v>46.62</v>
      </c>
    </row>
    <row r="616" spans="1:7">
      <c r="A616" s="22">
        <v>43979</v>
      </c>
      <c r="B616" s="22" t="str">
        <f t="shared" si="27"/>
        <v>May</v>
      </c>
      <c r="C616" s="23">
        <f t="shared" si="28"/>
        <v>22</v>
      </c>
      <c r="D616" s="23" t="str">
        <f t="shared" si="29"/>
        <v>None</v>
      </c>
      <c r="E616" s="22" t="s">
        <v>45</v>
      </c>
      <c r="F616" s="23" t="s">
        <v>49</v>
      </c>
      <c r="G616" s="24">
        <v>99.65</v>
      </c>
    </row>
    <row r="617" spans="1:7">
      <c r="A617" s="22">
        <v>43988</v>
      </c>
      <c r="B617" s="22" t="str">
        <f t="shared" si="27"/>
        <v>Jun</v>
      </c>
      <c r="C617" s="23">
        <f t="shared" si="28"/>
        <v>23</v>
      </c>
      <c r="D617" s="23" t="str">
        <f t="shared" si="29"/>
        <v>None</v>
      </c>
      <c r="E617" s="22" t="s">
        <v>48</v>
      </c>
      <c r="F617" s="23" t="s">
        <v>46</v>
      </c>
      <c r="G617" s="24">
        <v>72.400000000000006</v>
      </c>
    </row>
    <row r="618" spans="1:7">
      <c r="A618" s="22">
        <v>44000</v>
      </c>
      <c r="B618" s="22" t="str">
        <f t="shared" si="27"/>
        <v>Jun</v>
      </c>
      <c r="C618" s="23">
        <f t="shared" si="28"/>
        <v>25</v>
      </c>
      <c r="D618" s="23" t="str">
        <f t="shared" si="29"/>
        <v>None</v>
      </c>
      <c r="E618" s="22" t="s">
        <v>48</v>
      </c>
      <c r="F618" s="23" t="s">
        <v>43</v>
      </c>
      <c r="G618" s="24">
        <v>40.07</v>
      </c>
    </row>
    <row r="619" spans="1:7">
      <c r="A619" s="22">
        <v>44053</v>
      </c>
      <c r="B619" s="22" t="str">
        <f t="shared" si="27"/>
        <v>Aug</v>
      </c>
      <c r="C619" s="23">
        <f t="shared" si="28"/>
        <v>33</v>
      </c>
      <c r="D619" s="23" t="str">
        <f t="shared" si="29"/>
        <v>None</v>
      </c>
      <c r="E619" s="22" t="s">
        <v>45</v>
      </c>
      <c r="F619" s="23" t="s">
        <v>49</v>
      </c>
      <c r="G619" s="24">
        <v>33.15</v>
      </c>
    </row>
    <row r="620" spans="1:7">
      <c r="A620" s="22">
        <v>43991</v>
      </c>
      <c r="B620" s="22" t="str">
        <f t="shared" si="27"/>
        <v>Jun</v>
      </c>
      <c r="C620" s="23">
        <f t="shared" si="28"/>
        <v>24</v>
      </c>
      <c r="D620" s="23" t="str">
        <f t="shared" si="29"/>
        <v>None</v>
      </c>
      <c r="E620" s="22" t="s">
        <v>48</v>
      </c>
      <c r="F620" s="23" t="s">
        <v>43</v>
      </c>
      <c r="G620" s="24">
        <v>341.85</v>
      </c>
    </row>
    <row r="621" spans="1:7">
      <c r="A621" s="22">
        <v>43992</v>
      </c>
      <c r="B621" s="22" t="str">
        <f t="shared" si="27"/>
        <v>Jun</v>
      </c>
      <c r="C621" s="23">
        <f t="shared" si="28"/>
        <v>24</v>
      </c>
      <c r="D621" s="23" t="str">
        <f t="shared" si="29"/>
        <v>None</v>
      </c>
      <c r="E621" s="22" t="s">
        <v>48</v>
      </c>
      <c r="F621" s="23" t="s">
        <v>46</v>
      </c>
      <c r="G621" s="24">
        <v>25.99</v>
      </c>
    </row>
    <row r="622" spans="1:7">
      <c r="A622" s="22">
        <v>44067</v>
      </c>
      <c r="B622" s="22" t="str">
        <f t="shared" si="27"/>
        <v>Aug</v>
      </c>
      <c r="C622" s="23">
        <f t="shared" si="28"/>
        <v>35</v>
      </c>
      <c r="D622" s="23" t="str">
        <f t="shared" si="29"/>
        <v>None</v>
      </c>
      <c r="E622" s="22" t="s">
        <v>48</v>
      </c>
      <c r="F622" s="23" t="s">
        <v>49</v>
      </c>
      <c r="G622" s="24">
        <v>102.05</v>
      </c>
    </row>
    <row r="623" spans="1:7">
      <c r="A623" s="22">
        <v>44068</v>
      </c>
      <c r="B623" s="22" t="str">
        <f t="shared" si="27"/>
        <v>Aug</v>
      </c>
      <c r="C623" s="23">
        <f t="shared" si="28"/>
        <v>35</v>
      </c>
      <c r="D623" s="23" t="str">
        <f t="shared" si="29"/>
        <v>None</v>
      </c>
      <c r="E623" s="22" t="s">
        <v>38</v>
      </c>
      <c r="F623" s="23" t="s">
        <v>56</v>
      </c>
      <c r="G623" s="24">
        <v>38.32</v>
      </c>
    </row>
    <row r="624" spans="1:7">
      <c r="A624" s="22">
        <v>44000</v>
      </c>
      <c r="B624" s="22" t="str">
        <f t="shared" si="27"/>
        <v>Jun</v>
      </c>
      <c r="C624" s="23">
        <f t="shared" si="28"/>
        <v>25</v>
      </c>
      <c r="D624" s="23" t="str">
        <f t="shared" si="29"/>
        <v>None</v>
      </c>
      <c r="E624" s="22" t="s">
        <v>48</v>
      </c>
      <c r="F624" s="23" t="s">
        <v>56</v>
      </c>
      <c r="G624" s="24">
        <v>38.049999999999997</v>
      </c>
    </row>
    <row r="625" spans="1:7">
      <c r="A625" s="22">
        <v>44044</v>
      </c>
      <c r="B625" s="22" t="str">
        <f t="shared" si="27"/>
        <v>Aug</v>
      </c>
      <c r="C625" s="23">
        <f t="shared" si="28"/>
        <v>31</v>
      </c>
      <c r="D625" s="23" t="str">
        <f t="shared" si="29"/>
        <v>None</v>
      </c>
      <c r="E625" s="22" t="s">
        <v>38</v>
      </c>
      <c r="F625" s="23" t="s">
        <v>43</v>
      </c>
      <c r="G625" s="24">
        <v>60.4</v>
      </c>
    </row>
    <row r="626" spans="1:7">
      <c r="A626" s="22">
        <v>44096</v>
      </c>
      <c r="B626" s="22" t="str">
        <f t="shared" si="27"/>
        <v>Sep</v>
      </c>
      <c r="C626" s="23">
        <f t="shared" si="28"/>
        <v>39</v>
      </c>
      <c r="D626" s="23" t="str">
        <f t="shared" si="29"/>
        <v>None</v>
      </c>
      <c r="E626" s="22" t="s">
        <v>48</v>
      </c>
      <c r="F626" s="23" t="s">
        <v>49</v>
      </c>
      <c r="G626" s="24">
        <v>658.76</v>
      </c>
    </row>
    <row r="627" spans="1:7">
      <c r="A627" s="22">
        <v>44065</v>
      </c>
      <c r="B627" s="22" t="str">
        <f t="shared" si="27"/>
        <v>Aug</v>
      </c>
      <c r="C627" s="23">
        <f t="shared" si="28"/>
        <v>34</v>
      </c>
      <c r="D627" s="23" t="str">
        <f t="shared" si="29"/>
        <v>None</v>
      </c>
      <c r="E627" s="22" t="s">
        <v>45</v>
      </c>
      <c r="F627" s="23" t="s">
        <v>46</v>
      </c>
      <c r="G627" s="24">
        <v>69.87</v>
      </c>
    </row>
    <row r="628" spans="1:7">
      <c r="A628" s="22">
        <v>44015</v>
      </c>
      <c r="B628" s="22" t="str">
        <f t="shared" si="27"/>
        <v>Jul</v>
      </c>
      <c r="C628" s="23">
        <f t="shared" si="28"/>
        <v>27</v>
      </c>
      <c r="D628" s="23" t="str">
        <f t="shared" si="29"/>
        <v>None</v>
      </c>
      <c r="E628" s="22" t="s">
        <v>48</v>
      </c>
      <c r="F628" s="23" t="s">
        <v>46</v>
      </c>
      <c r="G628" s="24">
        <v>48.31</v>
      </c>
    </row>
    <row r="629" spans="1:7">
      <c r="A629" s="22">
        <v>44068</v>
      </c>
      <c r="B629" s="22" t="str">
        <f t="shared" si="27"/>
        <v>Aug</v>
      </c>
      <c r="C629" s="23">
        <f t="shared" si="28"/>
        <v>35</v>
      </c>
      <c r="D629" s="23" t="str">
        <f t="shared" si="29"/>
        <v>None</v>
      </c>
      <c r="E629" s="22" t="s">
        <v>45</v>
      </c>
      <c r="F629" s="23" t="s">
        <v>57</v>
      </c>
      <c r="G629" s="24">
        <v>22.16</v>
      </c>
    </row>
    <row r="630" spans="1:7">
      <c r="A630" s="22">
        <v>44003</v>
      </c>
      <c r="B630" s="22" t="str">
        <f t="shared" si="27"/>
        <v>Jun</v>
      </c>
      <c r="C630" s="23">
        <f t="shared" si="28"/>
        <v>26</v>
      </c>
      <c r="D630" s="23" t="str">
        <f t="shared" si="29"/>
        <v>None</v>
      </c>
      <c r="E630" s="22" t="s">
        <v>48</v>
      </c>
      <c r="F630" s="23" t="s">
        <v>43</v>
      </c>
      <c r="G630" s="24">
        <v>40.51</v>
      </c>
    </row>
    <row r="631" spans="1:7">
      <c r="A631" s="22">
        <v>44038</v>
      </c>
      <c r="B631" s="22" t="str">
        <f t="shared" si="27"/>
        <v>Jul</v>
      </c>
      <c r="C631" s="23">
        <f t="shared" si="28"/>
        <v>31</v>
      </c>
      <c r="D631" s="23" t="str">
        <f t="shared" si="29"/>
        <v>None</v>
      </c>
      <c r="E631" s="22" t="s">
        <v>38</v>
      </c>
      <c r="F631" s="23" t="s">
        <v>54</v>
      </c>
      <c r="G631" s="24">
        <v>47.54</v>
      </c>
    </row>
    <row r="632" spans="1:7">
      <c r="A632" s="22">
        <v>44059</v>
      </c>
      <c r="B632" s="22" t="str">
        <f t="shared" si="27"/>
        <v>Aug</v>
      </c>
      <c r="C632" s="23">
        <f t="shared" si="28"/>
        <v>34</v>
      </c>
      <c r="D632" s="23" t="str">
        <f t="shared" si="29"/>
        <v>None</v>
      </c>
      <c r="E632" s="22" t="s">
        <v>48</v>
      </c>
      <c r="F632" s="23" t="s">
        <v>39</v>
      </c>
      <c r="G632" s="24">
        <v>228.22</v>
      </c>
    </row>
    <row r="633" spans="1:7">
      <c r="A633" s="22">
        <v>43992</v>
      </c>
      <c r="B633" s="22" t="str">
        <f t="shared" si="27"/>
        <v>Jun</v>
      </c>
      <c r="C633" s="23">
        <f t="shared" si="28"/>
        <v>24</v>
      </c>
      <c r="D633" s="23" t="str">
        <f t="shared" si="29"/>
        <v>None</v>
      </c>
      <c r="E633" s="22" t="s">
        <v>38</v>
      </c>
      <c r="F633" s="23" t="s">
        <v>50</v>
      </c>
      <c r="G633" s="24">
        <v>46.88</v>
      </c>
    </row>
    <row r="634" spans="1:7">
      <c r="A634" s="22">
        <v>44004</v>
      </c>
      <c r="B634" s="22" t="str">
        <f t="shared" si="27"/>
        <v>Jun</v>
      </c>
      <c r="C634" s="23">
        <f t="shared" si="28"/>
        <v>26</v>
      </c>
      <c r="D634" s="23" t="str">
        <f t="shared" si="29"/>
        <v>None</v>
      </c>
      <c r="E634" s="22" t="s">
        <v>38</v>
      </c>
      <c r="F634" s="23" t="s">
        <v>50</v>
      </c>
      <c r="G634" s="24">
        <v>46.62</v>
      </c>
    </row>
    <row r="635" spans="1:7">
      <c r="A635" s="22">
        <v>44012</v>
      </c>
      <c r="B635" s="22" t="str">
        <f t="shared" si="27"/>
        <v>Jun</v>
      </c>
      <c r="C635" s="23">
        <f t="shared" si="28"/>
        <v>27</v>
      </c>
      <c r="D635" s="23" t="str">
        <f t="shared" si="29"/>
        <v>None</v>
      </c>
      <c r="E635" s="22" t="s">
        <v>38</v>
      </c>
      <c r="F635" s="23" t="s">
        <v>53</v>
      </c>
      <c r="G635" s="24">
        <v>120.75</v>
      </c>
    </row>
    <row r="636" spans="1:7">
      <c r="A636" s="22">
        <v>44060</v>
      </c>
      <c r="B636" s="22" t="str">
        <f t="shared" si="27"/>
        <v>Aug</v>
      </c>
      <c r="C636" s="23">
        <f t="shared" si="28"/>
        <v>34</v>
      </c>
      <c r="D636" s="23" t="str">
        <f t="shared" si="29"/>
        <v>None</v>
      </c>
      <c r="E636" s="22" t="s">
        <v>48</v>
      </c>
      <c r="F636" s="23" t="s">
        <v>46</v>
      </c>
      <c r="G636" s="24">
        <v>48.98</v>
      </c>
    </row>
    <row r="637" spans="1:7">
      <c r="A637" s="22">
        <v>43986</v>
      </c>
      <c r="B637" s="22" t="str">
        <f t="shared" si="27"/>
        <v>Jun</v>
      </c>
      <c r="C637" s="23">
        <f t="shared" si="28"/>
        <v>23</v>
      </c>
      <c r="D637" s="23" t="str">
        <f t="shared" si="29"/>
        <v>None</v>
      </c>
      <c r="E637" s="22" t="s">
        <v>48</v>
      </c>
      <c r="F637" s="23" t="s">
        <v>57</v>
      </c>
      <c r="G637" s="24">
        <v>88.69</v>
      </c>
    </row>
    <row r="638" spans="1:7">
      <c r="A638" s="22">
        <v>44052</v>
      </c>
      <c r="B638" s="22" t="str">
        <f t="shared" si="27"/>
        <v>Aug</v>
      </c>
      <c r="C638" s="23">
        <f t="shared" si="28"/>
        <v>33</v>
      </c>
      <c r="D638" s="23" t="str">
        <f t="shared" si="29"/>
        <v>None</v>
      </c>
      <c r="E638" s="22" t="s">
        <v>48</v>
      </c>
      <c r="F638" s="23" t="s">
        <v>53</v>
      </c>
      <c r="G638" s="24">
        <v>60.87</v>
      </c>
    </row>
    <row r="639" spans="1:7">
      <c r="A639" s="22">
        <v>44090</v>
      </c>
      <c r="B639" s="22" t="str">
        <f t="shared" si="27"/>
        <v>Sep</v>
      </c>
      <c r="C639" s="23">
        <f t="shared" si="28"/>
        <v>38</v>
      </c>
      <c r="D639" s="23" t="str">
        <f t="shared" si="29"/>
        <v>None</v>
      </c>
      <c r="E639" s="22" t="s">
        <v>38</v>
      </c>
      <c r="F639" s="23" t="s">
        <v>61</v>
      </c>
      <c r="G639" s="24">
        <v>83.02</v>
      </c>
    </row>
    <row r="640" spans="1:7">
      <c r="A640" s="22">
        <v>44059</v>
      </c>
      <c r="B640" s="22" t="str">
        <f t="shared" si="27"/>
        <v>Aug</v>
      </c>
      <c r="C640" s="23">
        <f t="shared" si="28"/>
        <v>34</v>
      </c>
      <c r="D640" s="23" t="str">
        <f t="shared" si="29"/>
        <v>None</v>
      </c>
      <c r="E640" s="22" t="s">
        <v>48</v>
      </c>
      <c r="F640" s="23" t="s">
        <v>50</v>
      </c>
      <c r="G640" s="24">
        <v>46.55</v>
      </c>
    </row>
    <row r="641" spans="1:7">
      <c r="A641" s="22">
        <v>44067</v>
      </c>
      <c r="B641" s="22" t="str">
        <f t="shared" si="27"/>
        <v>Aug</v>
      </c>
      <c r="C641" s="23">
        <f t="shared" si="28"/>
        <v>35</v>
      </c>
      <c r="D641" s="23" t="str">
        <f t="shared" si="29"/>
        <v>None</v>
      </c>
      <c r="E641" s="22" t="s">
        <v>38</v>
      </c>
      <c r="F641" s="23" t="s">
        <v>58</v>
      </c>
      <c r="G641" s="24">
        <v>25.85</v>
      </c>
    </row>
    <row r="642" spans="1:7">
      <c r="A642" s="22">
        <v>44009</v>
      </c>
      <c r="B642" s="22" t="str">
        <f t="shared" si="27"/>
        <v>Jun</v>
      </c>
      <c r="C642" s="23">
        <f t="shared" si="28"/>
        <v>26</v>
      </c>
      <c r="D642" s="23" t="str">
        <f t="shared" si="29"/>
        <v>None</v>
      </c>
      <c r="E642" s="22" t="s">
        <v>48</v>
      </c>
      <c r="F642" s="23" t="s">
        <v>46</v>
      </c>
      <c r="G642" s="24">
        <v>50.52</v>
      </c>
    </row>
    <row r="643" spans="1:7">
      <c r="A643" s="22">
        <v>44086</v>
      </c>
      <c r="B643" s="22" t="str">
        <f t="shared" si="27"/>
        <v>Sep</v>
      </c>
      <c r="C643" s="23">
        <f t="shared" si="28"/>
        <v>37</v>
      </c>
      <c r="D643" s="23" t="str">
        <f t="shared" si="29"/>
        <v>None</v>
      </c>
      <c r="E643" s="22" t="s">
        <v>48</v>
      </c>
      <c r="F643" s="23" t="s">
        <v>58</v>
      </c>
      <c r="G643" s="24">
        <v>46.22</v>
      </c>
    </row>
    <row r="644" spans="1:7">
      <c r="A644" s="22">
        <v>43985</v>
      </c>
      <c r="B644" s="22" t="str">
        <f t="shared" si="27"/>
        <v>Jun</v>
      </c>
      <c r="C644" s="23">
        <f t="shared" si="28"/>
        <v>23</v>
      </c>
      <c r="D644" s="23" t="str">
        <f t="shared" si="29"/>
        <v>None</v>
      </c>
      <c r="E644" s="22" t="s">
        <v>48</v>
      </c>
      <c r="F644" s="23" t="s">
        <v>66</v>
      </c>
      <c r="G644" s="24">
        <v>76.900000000000006</v>
      </c>
    </row>
    <row r="645" spans="1:7">
      <c r="A645" s="22">
        <v>44009</v>
      </c>
      <c r="B645" s="22" t="str">
        <f t="shared" ref="B645:B708" si="30">TEXT(A645,"mmm")</f>
        <v>Jun</v>
      </c>
      <c r="C645" s="23">
        <f t="shared" ref="C645:C708" si="31">WEEKNUM(A645)</f>
        <v>26</v>
      </c>
      <c r="D645" s="23" t="str">
        <f t="shared" ref="D645:D708" si="32">IFERROR(VLOOKUP(C645,$AV$6:$AW$13,2,0),"None")</f>
        <v>None</v>
      </c>
      <c r="E645" s="22" t="s">
        <v>38</v>
      </c>
      <c r="F645" s="23" t="s">
        <v>50</v>
      </c>
      <c r="G645" s="24">
        <v>69.39</v>
      </c>
    </row>
    <row r="646" spans="1:7">
      <c r="A646" s="22">
        <v>44024</v>
      </c>
      <c r="B646" s="22" t="str">
        <f t="shared" si="30"/>
        <v>Jul</v>
      </c>
      <c r="C646" s="23">
        <f t="shared" si="31"/>
        <v>29</v>
      </c>
      <c r="D646" s="23" t="str">
        <f t="shared" si="32"/>
        <v>None</v>
      </c>
      <c r="E646" s="22" t="s">
        <v>48</v>
      </c>
      <c r="F646" s="23" t="s">
        <v>49</v>
      </c>
      <c r="G646" s="24">
        <v>99.97</v>
      </c>
    </row>
    <row r="647" spans="1:7">
      <c r="A647" s="22">
        <v>44070</v>
      </c>
      <c r="B647" s="22" t="str">
        <f t="shared" si="30"/>
        <v>Aug</v>
      </c>
      <c r="C647" s="23">
        <f t="shared" si="31"/>
        <v>35</v>
      </c>
      <c r="D647" s="23" t="str">
        <f t="shared" si="32"/>
        <v>None</v>
      </c>
      <c r="E647" s="22" t="s">
        <v>38</v>
      </c>
      <c r="F647" s="23" t="s">
        <v>49</v>
      </c>
      <c r="G647" s="24">
        <v>33.409999999999997</v>
      </c>
    </row>
    <row r="648" spans="1:7">
      <c r="A648" s="22">
        <v>43957</v>
      </c>
      <c r="B648" s="22" t="str">
        <f t="shared" si="30"/>
        <v>May</v>
      </c>
      <c r="C648" s="23">
        <f t="shared" si="31"/>
        <v>19</v>
      </c>
      <c r="D648" s="23" t="str">
        <f t="shared" si="32"/>
        <v>None</v>
      </c>
      <c r="E648" s="22" t="s">
        <v>48</v>
      </c>
      <c r="F648" s="23" t="s">
        <v>46</v>
      </c>
      <c r="G648" s="24">
        <v>25.69</v>
      </c>
    </row>
    <row r="649" spans="1:7">
      <c r="A649" s="22">
        <v>44069</v>
      </c>
      <c r="B649" s="22" t="str">
        <f t="shared" si="30"/>
        <v>Aug</v>
      </c>
      <c r="C649" s="23">
        <f t="shared" si="31"/>
        <v>35</v>
      </c>
      <c r="D649" s="23" t="str">
        <f t="shared" si="32"/>
        <v>None</v>
      </c>
      <c r="E649" s="22" t="s">
        <v>38</v>
      </c>
      <c r="F649" s="23" t="s">
        <v>50</v>
      </c>
      <c r="G649" s="24">
        <v>46.99</v>
      </c>
    </row>
    <row r="650" spans="1:7">
      <c r="A650" s="22">
        <v>43991</v>
      </c>
      <c r="B650" s="22" t="str">
        <f t="shared" si="30"/>
        <v>Jun</v>
      </c>
      <c r="C650" s="23">
        <f t="shared" si="31"/>
        <v>24</v>
      </c>
      <c r="D650" s="23" t="str">
        <f t="shared" si="32"/>
        <v>None</v>
      </c>
      <c r="E650" s="22" t="s">
        <v>48</v>
      </c>
      <c r="F650" s="23" t="s">
        <v>50</v>
      </c>
      <c r="G650" s="24">
        <v>69.58</v>
      </c>
    </row>
    <row r="651" spans="1:7">
      <c r="A651" s="22">
        <v>44086</v>
      </c>
      <c r="B651" s="22" t="str">
        <f t="shared" si="30"/>
        <v>Sep</v>
      </c>
      <c r="C651" s="23">
        <f t="shared" si="31"/>
        <v>37</v>
      </c>
      <c r="D651" s="23" t="str">
        <f t="shared" si="32"/>
        <v>None</v>
      </c>
      <c r="E651" s="22" t="s">
        <v>48</v>
      </c>
      <c r="F651" s="23" t="s">
        <v>54</v>
      </c>
      <c r="G651" s="24">
        <v>71.84</v>
      </c>
    </row>
    <row r="652" spans="1:7">
      <c r="A652" s="22">
        <v>44001</v>
      </c>
      <c r="B652" s="22" t="str">
        <f t="shared" si="30"/>
        <v>Jun</v>
      </c>
      <c r="C652" s="23">
        <f t="shared" si="31"/>
        <v>25</v>
      </c>
      <c r="D652" s="23" t="str">
        <f t="shared" si="32"/>
        <v>None</v>
      </c>
      <c r="E652" s="22" t="s">
        <v>48</v>
      </c>
      <c r="F652" s="23" t="s">
        <v>49</v>
      </c>
      <c r="G652" s="24">
        <v>64.540000000000006</v>
      </c>
    </row>
    <row r="653" spans="1:7">
      <c r="A653" s="22">
        <v>44059</v>
      </c>
      <c r="B653" s="22" t="str">
        <f t="shared" si="30"/>
        <v>Aug</v>
      </c>
      <c r="C653" s="23">
        <f t="shared" si="31"/>
        <v>34</v>
      </c>
      <c r="D653" s="23" t="str">
        <f t="shared" si="32"/>
        <v>None</v>
      </c>
      <c r="E653" s="22" t="s">
        <v>38</v>
      </c>
      <c r="F653" s="23" t="s">
        <v>56</v>
      </c>
      <c r="G653" s="24">
        <v>40.4</v>
      </c>
    </row>
    <row r="654" spans="1:7">
      <c r="A654" s="22">
        <v>44009</v>
      </c>
      <c r="B654" s="22" t="str">
        <f t="shared" si="30"/>
        <v>Jun</v>
      </c>
      <c r="C654" s="23">
        <f t="shared" si="31"/>
        <v>26</v>
      </c>
      <c r="D654" s="23" t="str">
        <f t="shared" si="32"/>
        <v>None</v>
      </c>
      <c r="E654" s="22" t="s">
        <v>48</v>
      </c>
      <c r="F654" s="23" t="s">
        <v>53</v>
      </c>
      <c r="G654" s="24">
        <v>87.19</v>
      </c>
    </row>
    <row r="655" spans="1:7">
      <c r="A655" s="22">
        <v>43984</v>
      </c>
      <c r="B655" s="22" t="str">
        <f t="shared" si="30"/>
        <v>Jun</v>
      </c>
      <c r="C655" s="23">
        <f t="shared" si="31"/>
        <v>23</v>
      </c>
      <c r="D655" s="23" t="str">
        <f t="shared" si="32"/>
        <v>None</v>
      </c>
      <c r="E655" s="22" t="s">
        <v>45</v>
      </c>
      <c r="F655" s="23" t="s">
        <v>57</v>
      </c>
      <c r="G655" s="24">
        <v>138.06</v>
      </c>
    </row>
    <row r="656" spans="1:7">
      <c r="A656" s="22">
        <v>43990</v>
      </c>
      <c r="B656" s="22" t="str">
        <f t="shared" si="30"/>
        <v>Jun</v>
      </c>
      <c r="C656" s="23">
        <f t="shared" si="31"/>
        <v>24</v>
      </c>
      <c r="D656" s="23" t="str">
        <f t="shared" si="32"/>
        <v>None</v>
      </c>
      <c r="E656" s="22" t="s">
        <v>48</v>
      </c>
      <c r="F656" s="23" t="s">
        <v>58</v>
      </c>
      <c r="G656" s="24">
        <v>46.49</v>
      </c>
    </row>
    <row r="657" spans="1:7">
      <c r="A657" s="22">
        <v>43995</v>
      </c>
      <c r="B657" s="22" t="str">
        <f t="shared" si="30"/>
        <v>Jun</v>
      </c>
      <c r="C657" s="23">
        <f t="shared" si="31"/>
        <v>24</v>
      </c>
      <c r="D657" s="23" t="str">
        <f t="shared" si="32"/>
        <v>None</v>
      </c>
      <c r="E657" s="22" t="s">
        <v>48</v>
      </c>
      <c r="F657" s="23" t="s">
        <v>53</v>
      </c>
      <c r="G657" s="24">
        <v>523.74</v>
      </c>
    </row>
    <row r="658" spans="1:7">
      <c r="A658" s="22">
        <v>44071</v>
      </c>
      <c r="B658" s="22" t="str">
        <f t="shared" si="30"/>
        <v>Aug</v>
      </c>
      <c r="C658" s="23">
        <f t="shared" si="31"/>
        <v>35</v>
      </c>
      <c r="D658" s="23" t="str">
        <f t="shared" si="32"/>
        <v>None</v>
      </c>
      <c r="E658" s="22" t="s">
        <v>48</v>
      </c>
      <c r="F658" s="23" t="s">
        <v>58</v>
      </c>
      <c r="G658" s="24">
        <v>72.959999999999994</v>
      </c>
    </row>
    <row r="659" spans="1:7">
      <c r="A659" s="22">
        <v>43984</v>
      </c>
      <c r="B659" s="22" t="str">
        <f t="shared" si="30"/>
        <v>Jun</v>
      </c>
      <c r="C659" s="23">
        <f t="shared" si="31"/>
        <v>23</v>
      </c>
      <c r="D659" s="23" t="str">
        <f t="shared" si="32"/>
        <v>None</v>
      </c>
      <c r="E659" s="22" t="s">
        <v>48</v>
      </c>
      <c r="F659" s="23" t="s">
        <v>50</v>
      </c>
      <c r="G659" s="24">
        <v>92.47</v>
      </c>
    </row>
    <row r="660" spans="1:7">
      <c r="A660" s="22">
        <v>44032</v>
      </c>
      <c r="B660" s="22" t="str">
        <f t="shared" si="30"/>
        <v>Jul</v>
      </c>
      <c r="C660" s="23">
        <f t="shared" si="31"/>
        <v>30</v>
      </c>
      <c r="D660" s="23" t="str">
        <f t="shared" si="32"/>
        <v>None</v>
      </c>
      <c r="E660" s="22" t="s">
        <v>38</v>
      </c>
      <c r="F660" s="23" t="s">
        <v>43</v>
      </c>
      <c r="G660" s="24">
        <v>60.43</v>
      </c>
    </row>
    <row r="661" spans="1:7">
      <c r="A661" s="22">
        <v>44052</v>
      </c>
      <c r="B661" s="22" t="str">
        <f t="shared" si="30"/>
        <v>Aug</v>
      </c>
      <c r="C661" s="23">
        <f t="shared" si="31"/>
        <v>33</v>
      </c>
      <c r="D661" s="23" t="str">
        <f t="shared" si="32"/>
        <v>None</v>
      </c>
      <c r="E661" s="22" t="s">
        <v>38</v>
      </c>
      <c r="F661" s="23" t="s">
        <v>49</v>
      </c>
      <c r="G661" s="24">
        <v>68.59</v>
      </c>
    </row>
    <row r="662" spans="1:7">
      <c r="A662" s="22">
        <v>44009</v>
      </c>
      <c r="B662" s="22" t="str">
        <f t="shared" si="30"/>
        <v>Jun</v>
      </c>
      <c r="C662" s="23">
        <f t="shared" si="31"/>
        <v>26</v>
      </c>
      <c r="D662" s="23" t="str">
        <f t="shared" si="32"/>
        <v>None</v>
      </c>
      <c r="E662" s="22" t="s">
        <v>38</v>
      </c>
      <c r="F662" s="23" t="s">
        <v>49</v>
      </c>
      <c r="G662" s="24">
        <v>99.67</v>
      </c>
    </row>
    <row r="663" spans="1:7">
      <c r="A663" s="22">
        <v>44066</v>
      </c>
      <c r="B663" s="22" t="str">
        <f t="shared" si="30"/>
        <v>Aug</v>
      </c>
      <c r="C663" s="23">
        <f t="shared" si="31"/>
        <v>35</v>
      </c>
      <c r="D663" s="23" t="str">
        <f t="shared" si="32"/>
        <v>None</v>
      </c>
      <c r="E663" s="22" t="s">
        <v>38</v>
      </c>
      <c r="F663" s="23" t="s">
        <v>43</v>
      </c>
      <c r="G663" s="24">
        <v>60.42</v>
      </c>
    </row>
    <row r="664" spans="1:7">
      <c r="A664" s="22">
        <v>43993</v>
      </c>
      <c r="B664" s="22" t="str">
        <f t="shared" si="30"/>
        <v>Jun</v>
      </c>
      <c r="C664" s="23">
        <f t="shared" si="31"/>
        <v>24</v>
      </c>
      <c r="D664" s="23" t="str">
        <f t="shared" si="32"/>
        <v>None</v>
      </c>
      <c r="E664" s="22" t="s">
        <v>48</v>
      </c>
      <c r="F664" s="23" t="s">
        <v>66</v>
      </c>
      <c r="G664" s="24">
        <v>38.79</v>
      </c>
    </row>
    <row r="665" spans="1:7">
      <c r="A665" s="22">
        <v>43979</v>
      </c>
      <c r="B665" s="22" t="str">
        <f t="shared" si="30"/>
        <v>May</v>
      </c>
      <c r="C665" s="23">
        <f t="shared" si="31"/>
        <v>22</v>
      </c>
      <c r="D665" s="23" t="str">
        <f t="shared" si="32"/>
        <v>None</v>
      </c>
      <c r="E665" s="22" t="s">
        <v>38</v>
      </c>
      <c r="F665" s="23" t="s">
        <v>49</v>
      </c>
      <c r="G665" s="24">
        <v>96.96</v>
      </c>
    </row>
    <row r="666" spans="1:7">
      <c r="A666" s="22">
        <v>44052</v>
      </c>
      <c r="B666" s="22" t="str">
        <f t="shared" si="30"/>
        <v>Aug</v>
      </c>
      <c r="C666" s="23">
        <f t="shared" si="31"/>
        <v>33</v>
      </c>
      <c r="D666" s="23" t="str">
        <f t="shared" si="32"/>
        <v>None</v>
      </c>
      <c r="E666" s="22" t="s">
        <v>45</v>
      </c>
      <c r="F666" s="23" t="s">
        <v>54</v>
      </c>
      <c r="G666" s="24">
        <v>24.33</v>
      </c>
    </row>
    <row r="667" spans="1:7">
      <c r="A667" s="22">
        <v>43983</v>
      </c>
      <c r="B667" s="22" t="str">
        <f t="shared" si="30"/>
        <v>Jun</v>
      </c>
      <c r="C667" s="23">
        <f t="shared" si="31"/>
        <v>23</v>
      </c>
      <c r="D667" s="23" t="str">
        <f t="shared" si="32"/>
        <v>None</v>
      </c>
      <c r="E667" s="22" t="s">
        <v>48</v>
      </c>
      <c r="F667" s="23" t="s">
        <v>49</v>
      </c>
      <c r="G667" s="24">
        <v>99.83</v>
      </c>
    </row>
    <row r="668" spans="1:7">
      <c r="A668" s="22">
        <v>44089</v>
      </c>
      <c r="B668" s="22" t="str">
        <f t="shared" si="30"/>
        <v>Sep</v>
      </c>
      <c r="C668" s="23">
        <f t="shared" si="31"/>
        <v>38</v>
      </c>
      <c r="D668" s="23" t="str">
        <f t="shared" si="32"/>
        <v>None</v>
      </c>
      <c r="E668" s="22" t="s">
        <v>38</v>
      </c>
      <c r="F668" s="23" t="s">
        <v>58</v>
      </c>
      <c r="G668" s="24">
        <v>46.16</v>
      </c>
    </row>
    <row r="669" spans="1:7">
      <c r="A669" s="22">
        <v>44009</v>
      </c>
      <c r="B669" s="22" t="str">
        <f t="shared" si="30"/>
        <v>Jun</v>
      </c>
      <c r="C669" s="23">
        <f t="shared" si="31"/>
        <v>26</v>
      </c>
      <c r="D669" s="23" t="str">
        <f t="shared" si="32"/>
        <v>None</v>
      </c>
      <c r="E669" s="22" t="s">
        <v>48</v>
      </c>
      <c r="F669" s="23" t="s">
        <v>43</v>
      </c>
      <c r="G669" s="24">
        <v>20.58</v>
      </c>
    </row>
    <row r="670" spans="1:7">
      <c r="A670" s="22">
        <v>43970</v>
      </c>
      <c r="B670" s="22" t="str">
        <f t="shared" si="30"/>
        <v>May</v>
      </c>
      <c r="C670" s="23">
        <f t="shared" si="31"/>
        <v>21</v>
      </c>
      <c r="D670" s="23" t="str">
        <f t="shared" si="32"/>
        <v>None</v>
      </c>
      <c r="E670" s="22" t="s">
        <v>48</v>
      </c>
      <c r="F670" s="23" t="s">
        <v>50</v>
      </c>
      <c r="G670" s="24">
        <v>46.83</v>
      </c>
    </row>
    <row r="671" spans="1:7">
      <c r="A671" s="22">
        <v>44073</v>
      </c>
      <c r="B671" s="22" t="str">
        <f t="shared" si="30"/>
        <v>Aug</v>
      </c>
      <c r="C671" s="23">
        <f t="shared" si="31"/>
        <v>36</v>
      </c>
      <c r="D671" s="23" t="str">
        <f t="shared" si="32"/>
        <v>None</v>
      </c>
      <c r="E671" s="22" t="s">
        <v>38</v>
      </c>
      <c r="F671" s="23" t="s">
        <v>49</v>
      </c>
      <c r="G671" s="24">
        <v>34.01</v>
      </c>
    </row>
    <row r="672" spans="1:7">
      <c r="A672" s="22">
        <v>44036</v>
      </c>
      <c r="B672" s="22" t="str">
        <f t="shared" si="30"/>
        <v>Jul</v>
      </c>
      <c r="C672" s="23">
        <f t="shared" si="31"/>
        <v>30</v>
      </c>
      <c r="D672" s="23" t="str">
        <f t="shared" si="32"/>
        <v>None</v>
      </c>
      <c r="E672" s="22" t="s">
        <v>48</v>
      </c>
      <c r="F672" s="23" t="s">
        <v>43</v>
      </c>
      <c r="G672" s="24">
        <v>38.770000000000003</v>
      </c>
    </row>
    <row r="673" spans="1:7">
      <c r="A673" s="22">
        <v>43983</v>
      </c>
      <c r="B673" s="22" t="str">
        <f t="shared" si="30"/>
        <v>Jun</v>
      </c>
      <c r="C673" s="23">
        <f t="shared" si="31"/>
        <v>23</v>
      </c>
      <c r="D673" s="23" t="str">
        <f t="shared" si="32"/>
        <v>None</v>
      </c>
      <c r="E673" s="22" t="s">
        <v>38</v>
      </c>
      <c r="F673" s="23" t="s">
        <v>39</v>
      </c>
      <c r="G673" s="24">
        <v>240.01</v>
      </c>
    </row>
    <row r="674" spans="1:7">
      <c r="A674" s="22">
        <v>44017</v>
      </c>
      <c r="B674" s="22" t="str">
        <f t="shared" si="30"/>
        <v>Jul</v>
      </c>
      <c r="C674" s="23">
        <f t="shared" si="31"/>
        <v>28</v>
      </c>
      <c r="D674" s="23" t="str">
        <f t="shared" si="32"/>
        <v>None</v>
      </c>
      <c r="E674" s="22" t="s">
        <v>48</v>
      </c>
      <c r="F674" s="23" t="s">
        <v>50</v>
      </c>
      <c r="G674" s="24">
        <v>69.02</v>
      </c>
    </row>
    <row r="675" spans="1:7">
      <c r="A675" s="22">
        <v>44065</v>
      </c>
      <c r="B675" s="22" t="str">
        <f t="shared" si="30"/>
        <v>Aug</v>
      </c>
      <c r="C675" s="23">
        <f t="shared" si="31"/>
        <v>34</v>
      </c>
      <c r="D675" s="23" t="str">
        <f t="shared" si="32"/>
        <v>None</v>
      </c>
      <c r="E675" s="22" t="s">
        <v>45</v>
      </c>
      <c r="F675" s="23" t="s">
        <v>57</v>
      </c>
      <c r="G675" s="24">
        <v>69.27</v>
      </c>
    </row>
    <row r="676" spans="1:7">
      <c r="A676" s="22">
        <v>44072</v>
      </c>
      <c r="B676" s="22" t="str">
        <f t="shared" si="30"/>
        <v>Aug</v>
      </c>
      <c r="C676" s="23">
        <f t="shared" si="31"/>
        <v>35</v>
      </c>
      <c r="D676" s="23" t="str">
        <f t="shared" si="32"/>
        <v>None</v>
      </c>
      <c r="E676" s="22" t="s">
        <v>38</v>
      </c>
      <c r="F676" s="23" t="s">
        <v>58</v>
      </c>
      <c r="G676" s="24">
        <v>48.69</v>
      </c>
    </row>
    <row r="677" spans="1:7">
      <c r="A677" s="22">
        <v>44011</v>
      </c>
      <c r="B677" s="22" t="str">
        <f t="shared" si="30"/>
        <v>Jun</v>
      </c>
      <c r="C677" s="23">
        <f t="shared" si="31"/>
        <v>27</v>
      </c>
      <c r="D677" s="23" t="str">
        <f t="shared" si="32"/>
        <v>None</v>
      </c>
      <c r="E677" s="22" t="s">
        <v>48</v>
      </c>
      <c r="F677" s="23" t="s">
        <v>57</v>
      </c>
      <c r="G677" s="24">
        <v>46.82</v>
      </c>
    </row>
    <row r="678" spans="1:7">
      <c r="A678" s="22">
        <v>43987</v>
      </c>
      <c r="B678" s="22" t="str">
        <f t="shared" si="30"/>
        <v>Jun</v>
      </c>
      <c r="C678" s="23">
        <f t="shared" si="31"/>
        <v>23</v>
      </c>
      <c r="D678" s="23" t="str">
        <f t="shared" si="32"/>
        <v>None</v>
      </c>
      <c r="E678" s="22" t="s">
        <v>38</v>
      </c>
      <c r="F678" s="23" t="s">
        <v>46</v>
      </c>
      <c r="G678" s="24">
        <v>48.67</v>
      </c>
    </row>
    <row r="679" spans="1:7">
      <c r="A679" s="22">
        <v>44010</v>
      </c>
      <c r="B679" s="22" t="str">
        <f t="shared" si="30"/>
        <v>Jun</v>
      </c>
      <c r="C679" s="23">
        <f t="shared" si="31"/>
        <v>27</v>
      </c>
      <c r="D679" s="23" t="str">
        <f t="shared" si="32"/>
        <v>None</v>
      </c>
      <c r="E679" s="22" t="s">
        <v>48</v>
      </c>
      <c r="F679" s="23" t="s">
        <v>57</v>
      </c>
      <c r="G679" s="24">
        <v>23.27</v>
      </c>
    </row>
    <row r="680" spans="1:7">
      <c r="A680" s="22">
        <v>43978</v>
      </c>
      <c r="B680" s="22" t="str">
        <f t="shared" si="30"/>
        <v>May</v>
      </c>
      <c r="C680" s="23">
        <f t="shared" si="31"/>
        <v>22</v>
      </c>
      <c r="D680" s="23" t="str">
        <f t="shared" si="32"/>
        <v>None</v>
      </c>
      <c r="E680" s="22" t="s">
        <v>48</v>
      </c>
      <c r="F680" s="23" t="s">
        <v>50</v>
      </c>
      <c r="G680" s="24">
        <v>46.34</v>
      </c>
    </row>
    <row r="681" spans="1:7">
      <c r="A681" s="22">
        <v>44002</v>
      </c>
      <c r="B681" s="22" t="str">
        <f t="shared" si="30"/>
        <v>Jun</v>
      </c>
      <c r="C681" s="23">
        <f t="shared" si="31"/>
        <v>25</v>
      </c>
      <c r="D681" s="23" t="str">
        <f t="shared" si="32"/>
        <v>None</v>
      </c>
      <c r="E681" s="22" t="s">
        <v>48</v>
      </c>
      <c r="F681" s="23" t="s">
        <v>53</v>
      </c>
      <c r="G681" s="24">
        <v>58.48</v>
      </c>
    </row>
    <row r="682" spans="1:7">
      <c r="A682" s="22">
        <v>44004</v>
      </c>
      <c r="B682" s="22" t="str">
        <f t="shared" si="30"/>
        <v>Jun</v>
      </c>
      <c r="C682" s="23">
        <f t="shared" si="31"/>
        <v>26</v>
      </c>
      <c r="D682" s="23" t="str">
        <f t="shared" si="32"/>
        <v>None</v>
      </c>
      <c r="E682" s="22" t="s">
        <v>48</v>
      </c>
      <c r="F682" s="23" t="s">
        <v>50</v>
      </c>
      <c r="G682" s="24">
        <v>69.2</v>
      </c>
    </row>
    <row r="683" spans="1:7">
      <c r="A683" s="22">
        <v>44046</v>
      </c>
      <c r="B683" s="22" t="str">
        <f t="shared" si="30"/>
        <v>Aug</v>
      </c>
      <c r="C683" s="23">
        <f t="shared" si="31"/>
        <v>32</v>
      </c>
      <c r="D683" s="23" t="str">
        <f t="shared" si="32"/>
        <v>None</v>
      </c>
      <c r="E683" s="22" t="s">
        <v>38</v>
      </c>
      <c r="F683" s="23" t="s">
        <v>56</v>
      </c>
      <c r="G683" s="24">
        <v>60.72</v>
      </c>
    </row>
    <row r="684" spans="1:7">
      <c r="A684" s="22">
        <v>43991</v>
      </c>
      <c r="B684" s="22" t="str">
        <f t="shared" si="30"/>
        <v>Jun</v>
      </c>
      <c r="C684" s="23">
        <f t="shared" si="31"/>
        <v>24</v>
      </c>
      <c r="D684" s="23" t="str">
        <f t="shared" si="32"/>
        <v>None</v>
      </c>
      <c r="E684" s="22" t="s">
        <v>38</v>
      </c>
      <c r="F684" s="23" t="s">
        <v>56</v>
      </c>
      <c r="G684" s="24">
        <v>57.43</v>
      </c>
    </row>
    <row r="685" spans="1:7">
      <c r="A685" s="22">
        <v>43989</v>
      </c>
      <c r="B685" s="22" t="str">
        <f t="shared" si="30"/>
        <v>Jun</v>
      </c>
      <c r="C685" s="23">
        <f t="shared" si="31"/>
        <v>24</v>
      </c>
      <c r="D685" s="23" t="str">
        <f t="shared" si="32"/>
        <v>None</v>
      </c>
      <c r="E685" s="22" t="s">
        <v>48</v>
      </c>
      <c r="F685" s="23" t="s">
        <v>46</v>
      </c>
      <c r="G685" s="24">
        <v>24.24</v>
      </c>
    </row>
    <row r="686" spans="1:7">
      <c r="A686" s="22">
        <v>43995</v>
      </c>
      <c r="B686" s="22" t="str">
        <f t="shared" si="30"/>
        <v>Jun</v>
      </c>
      <c r="C686" s="23">
        <f t="shared" si="31"/>
        <v>24</v>
      </c>
      <c r="D686" s="23" t="str">
        <f t="shared" si="32"/>
        <v>None</v>
      </c>
      <c r="E686" s="22" t="s">
        <v>48</v>
      </c>
      <c r="F686" s="23" t="s">
        <v>61</v>
      </c>
      <c r="G686" s="24">
        <v>186.62</v>
      </c>
    </row>
    <row r="687" spans="1:7">
      <c r="A687" s="22">
        <v>44003</v>
      </c>
      <c r="B687" s="22" t="str">
        <f t="shared" si="30"/>
        <v>Jun</v>
      </c>
      <c r="C687" s="23">
        <f t="shared" si="31"/>
        <v>26</v>
      </c>
      <c r="D687" s="23" t="str">
        <f t="shared" si="32"/>
        <v>None</v>
      </c>
      <c r="E687" s="22" t="s">
        <v>38</v>
      </c>
      <c r="F687" s="23" t="s">
        <v>49</v>
      </c>
      <c r="G687" s="24">
        <v>68.37</v>
      </c>
    </row>
    <row r="688" spans="1:7">
      <c r="A688" s="22">
        <v>44045</v>
      </c>
      <c r="B688" s="22" t="str">
        <f t="shared" si="30"/>
        <v>Aug</v>
      </c>
      <c r="C688" s="23">
        <f t="shared" si="31"/>
        <v>32</v>
      </c>
      <c r="D688" s="23" t="str">
        <f t="shared" si="32"/>
        <v>None</v>
      </c>
      <c r="E688" s="22" t="s">
        <v>38</v>
      </c>
      <c r="F688" s="23" t="s">
        <v>49</v>
      </c>
      <c r="G688" s="24">
        <v>34</v>
      </c>
    </row>
    <row r="689" spans="1:7">
      <c r="A689" s="22">
        <v>43985</v>
      </c>
      <c r="B689" s="22" t="str">
        <f t="shared" si="30"/>
        <v>Jun</v>
      </c>
      <c r="C689" s="23">
        <f t="shared" si="31"/>
        <v>23</v>
      </c>
      <c r="D689" s="23" t="str">
        <f t="shared" si="32"/>
        <v>None</v>
      </c>
      <c r="E689" s="22" t="s">
        <v>38</v>
      </c>
      <c r="F689" s="23" t="s">
        <v>49</v>
      </c>
      <c r="G689" s="24">
        <v>32.36</v>
      </c>
    </row>
    <row r="690" spans="1:7">
      <c r="A690" s="22">
        <v>44060</v>
      </c>
      <c r="B690" s="22" t="str">
        <f t="shared" si="30"/>
        <v>Aug</v>
      </c>
      <c r="C690" s="23">
        <f t="shared" si="31"/>
        <v>34</v>
      </c>
      <c r="D690" s="23" t="str">
        <f t="shared" si="32"/>
        <v>None</v>
      </c>
      <c r="E690" s="22" t="s">
        <v>38</v>
      </c>
      <c r="F690" s="23" t="s">
        <v>58</v>
      </c>
      <c r="G690" s="24">
        <v>50.58</v>
      </c>
    </row>
    <row r="691" spans="1:7">
      <c r="A691" s="22">
        <v>44009</v>
      </c>
      <c r="B691" s="22" t="str">
        <f t="shared" si="30"/>
        <v>Jun</v>
      </c>
      <c r="C691" s="23">
        <f t="shared" si="31"/>
        <v>26</v>
      </c>
      <c r="D691" s="23" t="str">
        <f t="shared" si="32"/>
        <v>None</v>
      </c>
      <c r="E691" s="22" t="s">
        <v>48</v>
      </c>
      <c r="F691" s="23" t="s">
        <v>54</v>
      </c>
      <c r="G691" s="24">
        <v>47.05</v>
      </c>
    </row>
    <row r="692" spans="1:7">
      <c r="A692" s="22">
        <v>44006</v>
      </c>
      <c r="B692" s="22" t="str">
        <f t="shared" si="30"/>
        <v>Jun</v>
      </c>
      <c r="C692" s="23">
        <f t="shared" si="31"/>
        <v>26</v>
      </c>
      <c r="D692" s="23" t="str">
        <f t="shared" si="32"/>
        <v>None</v>
      </c>
      <c r="E692" s="22" t="s">
        <v>38</v>
      </c>
      <c r="F692" s="23" t="s">
        <v>57</v>
      </c>
      <c r="G692" s="24">
        <v>44.27</v>
      </c>
    </row>
    <row r="693" spans="1:7">
      <c r="A693" s="22">
        <v>44048</v>
      </c>
      <c r="B693" s="22" t="str">
        <f t="shared" si="30"/>
        <v>Aug</v>
      </c>
      <c r="C693" s="23">
        <f t="shared" si="31"/>
        <v>32</v>
      </c>
      <c r="D693" s="23" t="str">
        <f t="shared" si="32"/>
        <v>None</v>
      </c>
      <c r="E693" s="22" t="s">
        <v>38</v>
      </c>
      <c r="F693" s="23" t="s">
        <v>50</v>
      </c>
      <c r="G693" s="24">
        <v>46.29</v>
      </c>
    </row>
    <row r="694" spans="1:7">
      <c r="A694" s="22">
        <v>44065</v>
      </c>
      <c r="B694" s="22" t="str">
        <f t="shared" si="30"/>
        <v>Aug</v>
      </c>
      <c r="C694" s="23">
        <f t="shared" si="31"/>
        <v>34</v>
      </c>
      <c r="D694" s="23" t="str">
        <f t="shared" si="32"/>
        <v>None</v>
      </c>
      <c r="E694" s="22" t="s">
        <v>48</v>
      </c>
      <c r="F694" s="23" t="s">
        <v>43</v>
      </c>
      <c r="G694" s="24">
        <v>57.74</v>
      </c>
    </row>
    <row r="695" spans="1:7">
      <c r="A695" s="22">
        <v>44030</v>
      </c>
      <c r="B695" s="22" t="str">
        <f t="shared" si="30"/>
        <v>Jul</v>
      </c>
      <c r="C695" s="23">
        <f t="shared" si="31"/>
        <v>29</v>
      </c>
      <c r="D695" s="23" t="str">
        <f t="shared" si="32"/>
        <v>None</v>
      </c>
      <c r="E695" s="22" t="s">
        <v>45</v>
      </c>
      <c r="F695" s="23" t="s">
        <v>50</v>
      </c>
      <c r="G695" s="24">
        <v>23.79</v>
      </c>
    </row>
    <row r="696" spans="1:7">
      <c r="A696" s="22">
        <v>44078</v>
      </c>
      <c r="B696" s="22" t="str">
        <f t="shared" si="30"/>
        <v>Sep</v>
      </c>
      <c r="C696" s="23">
        <f t="shared" si="31"/>
        <v>36</v>
      </c>
      <c r="D696" s="23" t="str">
        <f t="shared" si="32"/>
        <v>None</v>
      </c>
      <c r="E696" s="22" t="s">
        <v>48</v>
      </c>
      <c r="F696" s="23" t="s">
        <v>43</v>
      </c>
      <c r="G696" s="24">
        <v>180.32</v>
      </c>
    </row>
    <row r="697" spans="1:7">
      <c r="A697" s="22">
        <v>44053</v>
      </c>
      <c r="B697" s="22" t="str">
        <f t="shared" si="30"/>
        <v>Aug</v>
      </c>
      <c r="C697" s="23">
        <f t="shared" si="31"/>
        <v>33</v>
      </c>
      <c r="D697" s="23" t="str">
        <f t="shared" si="32"/>
        <v>None</v>
      </c>
      <c r="E697" s="22" t="s">
        <v>38</v>
      </c>
      <c r="F697" s="23" t="s">
        <v>50</v>
      </c>
      <c r="G697" s="24">
        <v>46.6</v>
      </c>
    </row>
    <row r="698" spans="1:7">
      <c r="A698" s="22">
        <v>44009</v>
      </c>
      <c r="B698" s="22" t="str">
        <f t="shared" si="30"/>
        <v>Jun</v>
      </c>
      <c r="C698" s="23">
        <f t="shared" si="31"/>
        <v>26</v>
      </c>
      <c r="D698" s="23" t="str">
        <f t="shared" si="32"/>
        <v>None</v>
      </c>
      <c r="E698" s="22" t="s">
        <v>45</v>
      </c>
      <c r="F698" s="23" t="s">
        <v>50</v>
      </c>
      <c r="G698" s="24">
        <v>46.1</v>
      </c>
    </row>
    <row r="699" spans="1:7">
      <c r="A699" s="22">
        <v>44049</v>
      </c>
      <c r="B699" s="22" t="str">
        <f t="shared" si="30"/>
        <v>Aug</v>
      </c>
      <c r="C699" s="23">
        <f t="shared" si="31"/>
        <v>32</v>
      </c>
      <c r="D699" s="23" t="str">
        <f t="shared" si="32"/>
        <v>None</v>
      </c>
      <c r="E699" s="22" t="s">
        <v>38</v>
      </c>
      <c r="F699" s="23" t="s">
        <v>53</v>
      </c>
      <c r="G699" s="24">
        <v>87.68</v>
      </c>
    </row>
    <row r="700" spans="1:7">
      <c r="A700" s="22">
        <v>43997</v>
      </c>
      <c r="B700" s="22" t="str">
        <f t="shared" si="30"/>
        <v>Jun</v>
      </c>
      <c r="C700" s="23">
        <f t="shared" si="31"/>
        <v>25</v>
      </c>
      <c r="D700" s="23" t="str">
        <f t="shared" si="32"/>
        <v>None</v>
      </c>
      <c r="E700" s="22" t="s">
        <v>48</v>
      </c>
      <c r="F700" s="23" t="s">
        <v>54</v>
      </c>
      <c r="G700" s="24">
        <v>71.77</v>
      </c>
    </row>
    <row r="701" spans="1:7">
      <c r="A701" s="22">
        <v>43998</v>
      </c>
      <c r="B701" s="22" t="str">
        <f t="shared" si="30"/>
        <v>Jun</v>
      </c>
      <c r="C701" s="23">
        <f t="shared" si="31"/>
        <v>25</v>
      </c>
      <c r="D701" s="23" t="str">
        <f t="shared" si="32"/>
        <v>None</v>
      </c>
      <c r="E701" s="22" t="s">
        <v>38</v>
      </c>
      <c r="F701" s="23" t="s">
        <v>49</v>
      </c>
      <c r="G701" s="24">
        <v>33.56</v>
      </c>
    </row>
    <row r="702" spans="1:7">
      <c r="A702" s="22">
        <v>44065</v>
      </c>
      <c r="B702" s="22" t="str">
        <f t="shared" si="30"/>
        <v>Aug</v>
      </c>
      <c r="C702" s="23">
        <f t="shared" si="31"/>
        <v>34</v>
      </c>
      <c r="D702" s="23" t="str">
        <f t="shared" si="32"/>
        <v>None</v>
      </c>
      <c r="E702" s="22" t="s">
        <v>38</v>
      </c>
      <c r="F702" s="23" t="s">
        <v>50</v>
      </c>
      <c r="G702" s="24">
        <v>23.32</v>
      </c>
    </row>
    <row r="703" spans="1:7">
      <c r="A703" s="22">
        <v>44075</v>
      </c>
      <c r="B703" s="22" t="str">
        <f t="shared" si="30"/>
        <v>Sep</v>
      </c>
      <c r="C703" s="23">
        <f t="shared" si="31"/>
        <v>36</v>
      </c>
      <c r="D703" s="23" t="str">
        <f t="shared" si="32"/>
        <v>None</v>
      </c>
      <c r="E703" s="22" t="s">
        <v>48</v>
      </c>
      <c r="F703" s="23" t="s">
        <v>61</v>
      </c>
      <c r="G703" s="24">
        <v>601.94000000000005</v>
      </c>
    </row>
    <row r="704" spans="1:7">
      <c r="A704" s="22">
        <v>43961</v>
      </c>
      <c r="B704" s="22" t="str">
        <f t="shared" si="30"/>
        <v>May</v>
      </c>
      <c r="C704" s="23">
        <f t="shared" si="31"/>
        <v>20</v>
      </c>
      <c r="D704" s="23" t="str">
        <f t="shared" si="32"/>
        <v>None</v>
      </c>
      <c r="E704" s="22" t="s">
        <v>48</v>
      </c>
      <c r="F704" s="23" t="s">
        <v>54</v>
      </c>
      <c r="G704" s="24">
        <v>47.03</v>
      </c>
    </row>
    <row r="705" spans="1:7">
      <c r="A705" s="22">
        <v>43973</v>
      </c>
      <c r="B705" s="22" t="str">
        <f t="shared" si="30"/>
        <v>May</v>
      </c>
      <c r="C705" s="23">
        <f t="shared" si="31"/>
        <v>21</v>
      </c>
      <c r="D705" s="23" t="str">
        <f t="shared" si="32"/>
        <v>None</v>
      </c>
      <c r="E705" s="22" t="s">
        <v>38</v>
      </c>
      <c r="F705" s="23" t="s">
        <v>49</v>
      </c>
      <c r="G705" s="24">
        <v>68.08</v>
      </c>
    </row>
    <row r="706" spans="1:7">
      <c r="A706" s="22">
        <v>44001</v>
      </c>
      <c r="B706" s="22" t="str">
        <f t="shared" si="30"/>
        <v>Jun</v>
      </c>
      <c r="C706" s="23">
        <f t="shared" si="31"/>
        <v>25</v>
      </c>
      <c r="D706" s="23" t="str">
        <f t="shared" si="32"/>
        <v>None</v>
      </c>
      <c r="E706" s="22" t="s">
        <v>48</v>
      </c>
      <c r="F706" s="23" t="s">
        <v>57</v>
      </c>
      <c r="G706" s="24">
        <v>46.84</v>
      </c>
    </row>
    <row r="707" spans="1:7">
      <c r="A707" s="22">
        <v>44048</v>
      </c>
      <c r="B707" s="22" t="str">
        <f t="shared" si="30"/>
        <v>Aug</v>
      </c>
      <c r="C707" s="23">
        <f t="shared" si="31"/>
        <v>32</v>
      </c>
      <c r="D707" s="23" t="str">
        <f t="shared" si="32"/>
        <v>None</v>
      </c>
      <c r="E707" s="22" t="s">
        <v>38</v>
      </c>
      <c r="F707" s="23" t="s">
        <v>57</v>
      </c>
      <c r="G707" s="24">
        <v>46.09</v>
      </c>
    </row>
    <row r="708" spans="1:7">
      <c r="A708" s="22">
        <v>44090</v>
      </c>
      <c r="B708" s="22" t="str">
        <f t="shared" si="30"/>
        <v>Sep</v>
      </c>
      <c r="C708" s="23">
        <f t="shared" si="31"/>
        <v>38</v>
      </c>
      <c r="D708" s="23" t="str">
        <f t="shared" si="32"/>
        <v>None</v>
      </c>
      <c r="E708" s="22" t="s">
        <v>48</v>
      </c>
      <c r="F708" s="23" t="s">
        <v>50</v>
      </c>
      <c r="G708" s="24">
        <v>23.83</v>
      </c>
    </row>
    <row r="709" spans="1:7">
      <c r="A709" s="22">
        <v>44067</v>
      </c>
      <c r="B709" s="22" t="str">
        <f t="shared" ref="B709:B772" si="33">TEXT(A709,"mmm")</f>
        <v>Aug</v>
      </c>
      <c r="C709" s="23">
        <f t="shared" ref="C709:C772" si="34">WEEKNUM(A709)</f>
        <v>35</v>
      </c>
      <c r="D709" s="23" t="str">
        <f t="shared" ref="D709:D772" si="35">IFERROR(VLOOKUP(C709,$AV$6:$AW$13,2,0),"None")</f>
        <v>None</v>
      </c>
      <c r="E709" s="22" t="s">
        <v>38</v>
      </c>
      <c r="F709" s="23" t="s">
        <v>56</v>
      </c>
      <c r="G709" s="24">
        <v>20.62</v>
      </c>
    </row>
    <row r="710" spans="1:7">
      <c r="A710" s="22">
        <v>43996</v>
      </c>
      <c r="B710" s="22" t="str">
        <f t="shared" si="33"/>
        <v>Jun</v>
      </c>
      <c r="C710" s="23">
        <f t="shared" si="34"/>
        <v>25</v>
      </c>
      <c r="D710" s="23" t="str">
        <f t="shared" si="35"/>
        <v>None</v>
      </c>
      <c r="E710" s="22" t="s">
        <v>48</v>
      </c>
      <c r="F710" s="23" t="s">
        <v>57</v>
      </c>
      <c r="G710" s="24">
        <v>44.56</v>
      </c>
    </row>
    <row r="711" spans="1:7">
      <c r="A711" s="22">
        <v>44053</v>
      </c>
      <c r="B711" s="22" t="str">
        <f t="shared" si="33"/>
        <v>Aug</v>
      </c>
      <c r="C711" s="23">
        <f t="shared" si="34"/>
        <v>33</v>
      </c>
      <c r="D711" s="23" t="str">
        <f t="shared" si="35"/>
        <v>None</v>
      </c>
      <c r="E711" s="22" t="s">
        <v>38</v>
      </c>
      <c r="F711" s="23" t="s">
        <v>57</v>
      </c>
      <c r="G711" s="24">
        <v>23.19</v>
      </c>
    </row>
    <row r="712" spans="1:7">
      <c r="A712" s="22">
        <v>43985</v>
      </c>
      <c r="B712" s="22" t="str">
        <f t="shared" si="33"/>
        <v>Jun</v>
      </c>
      <c r="C712" s="23">
        <f t="shared" si="34"/>
        <v>23</v>
      </c>
      <c r="D712" s="23" t="str">
        <f t="shared" si="35"/>
        <v>None</v>
      </c>
      <c r="E712" s="22" t="s">
        <v>48</v>
      </c>
      <c r="F712" s="23" t="s">
        <v>49</v>
      </c>
      <c r="G712" s="24">
        <v>102.57</v>
      </c>
    </row>
    <row r="713" spans="1:7">
      <c r="A713" s="22">
        <v>43981</v>
      </c>
      <c r="B713" s="22" t="str">
        <f t="shared" si="33"/>
        <v>May</v>
      </c>
      <c r="C713" s="23">
        <f t="shared" si="34"/>
        <v>22</v>
      </c>
      <c r="D713" s="23" t="str">
        <f t="shared" si="35"/>
        <v>None</v>
      </c>
      <c r="E713" s="22" t="s">
        <v>38</v>
      </c>
      <c r="F713" s="23" t="s">
        <v>39</v>
      </c>
      <c r="G713" s="24">
        <v>240.23</v>
      </c>
    </row>
    <row r="714" spans="1:7">
      <c r="A714" s="22">
        <v>44007</v>
      </c>
      <c r="B714" s="22" t="str">
        <f t="shared" si="33"/>
        <v>Jun</v>
      </c>
      <c r="C714" s="23">
        <f t="shared" si="34"/>
        <v>26</v>
      </c>
      <c r="D714" s="23" t="str">
        <f t="shared" si="35"/>
        <v>None</v>
      </c>
      <c r="E714" s="22" t="s">
        <v>48</v>
      </c>
      <c r="F714" s="23" t="s">
        <v>66</v>
      </c>
      <c r="G714" s="24">
        <v>90.23</v>
      </c>
    </row>
    <row r="715" spans="1:7">
      <c r="A715" s="22">
        <v>44011</v>
      </c>
      <c r="B715" s="22" t="str">
        <f t="shared" si="33"/>
        <v>Jun</v>
      </c>
      <c r="C715" s="23">
        <f t="shared" si="34"/>
        <v>27</v>
      </c>
      <c r="D715" s="23" t="str">
        <f t="shared" si="35"/>
        <v>None</v>
      </c>
      <c r="E715" s="22" t="s">
        <v>48</v>
      </c>
      <c r="F715" s="23" t="s">
        <v>49</v>
      </c>
      <c r="G715" s="24">
        <v>160.66999999999999</v>
      </c>
    </row>
    <row r="716" spans="1:7">
      <c r="A716" s="22">
        <v>44011</v>
      </c>
      <c r="B716" s="22" t="str">
        <f t="shared" si="33"/>
        <v>Jun</v>
      </c>
      <c r="C716" s="23">
        <f t="shared" si="34"/>
        <v>27</v>
      </c>
      <c r="D716" s="23" t="str">
        <f t="shared" si="35"/>
        <v>None</v>
      </c>
      <c r="E716" s="22" t="s">
        <v>48</v>
      </c>
      <c r="F716" s="23" t="s">
        <v>50</v>
      </c>
      <c r="G716" s="24">
        <v>66.97</v>
      </c>
    </row>
    <row r="717" spans="1:7">
      <c r="A717" s="22">
        <v>44045</v>
      </c>
      <c r="B717" s="22" t="str">
        <f t="shared" si="33"/>
        <v>Aug</v>
      </c>
      <c r="C717" s="23">
        <f t="shared" si="34"/>
        <v>32</v>
      </c>
      <c r="D717" s="23" t="str">
        <f t="shared" si="35"/>
        <v>None</v>
      </c>
      <c r="E717" s="22" t="s">
        <v>38</v>
      </c>
      <c r="F717" s="23" t="s">
        <v>57</v>
      </c>
      <c r="G717" s="24">
        <v>44.78</v>
      </c>
    </row>
    <row r="718" spans="1:7">
      <c r="A718" s="22">
        <v>43997</v>
      </c>
      <c r="B718" s="22" t="str">
        <f t="shared" si="33"/>
        <v>Jun</v>
      </c>
      <c r="C718" s="23">
        <f t="shared" si="34"/>
        <v>25</v>
      </c>
      <c r="D718" s="23" t="str">
        <f t="shared" si="35"/>
        <v>None</v>
      </c>
      <c r="E718" s="22" t="s">
        <v>48</v>
      </c>
      <c r="F718" s="23" t="s">
        <v>57</v>
      </c>
      <c r="G718" s="24">
        <v>66.760000000000005</v>
      </c>
    </row>
    <row r="719" spans="1:7">
      <c r="A719" s="22">
        <v>44074</v>
      </c>
      <c r="B719" s="22" t="str">
        <f t="shared" si="33"/>
        <v>Aug</v>
      </c>
      <c r="C719" s="23">
        <f t="shared" si="34"/>
        <v>36</v>
      </c>
      <c r="D719" s="23" t="str">
        <f t="shared" si="35"/>
        <v>None</v>
      </c>
      <c r="E719" s="22" t="s">
        <v>38</v>
      </c>
      <c r="F719" s="23" t="s">
        <v>66</v>
      </c>
      <c r="G719" s="24">
        <v>57.57</v>
      </c>
    </row>
    <row r="720" spans="1:7">
      <c r="A720" s="22">
        <v>43966</v>
      </c>
      <c r="B720" s="22" t="str">
        <f t="shared" si="33"/>
        <v>May</v>
      </c>
      <c r="C720" s="23">
        <f t="shared" si="34"/>
        <v>20</v>
      </c>
      <c r="D720" s="23" t="str">
        <f t="shared" si="35"/>
        <v>None</v>
      </c>
      <c r="E720" s="22" t="s">
        <v>48</v>
      </c>
      <c r="F720" s="23" t="s">
        <v>49</v>
      </c>
      <c r="G720" s="24">
        <v>66.97</v>
      </c>
    </row>
    <row r="721" spans="1:7">
      <c r="A721" s="22">
        <v>43997</v>
      </c>
      <c r="B721" s="22" t="str">
        <f t="shared" si="33"/>
        <v>Jun</v>
      </c>
      <c r="C721" s="23">
        <f t="shared" si="34"/>
        <v>25</v>
      </c>
      <c r="D721" s="23" t="str">
        <f t="shared" si="35"/>
        <v>None</v>
      </c>
      <c r="E721" s="22" t="s">
        <v>48</v>
      </c>
      <c r="F721" s="23" t="s">
        <v>57</v>
      </c>
      <c r="G721" s="24">
        <v>46.34</v>
      </c>
    </row>
    <row r="722" spans="1:7">
      <c r="A722" s="22">
        <v>44000</v>
      </c>
      <c r="B722" s="22" t="str">
        <f t="shared" si="33"/>
        <v>Jun</v>
      </c>
      <c r="C722" s="23">
        <f t="shared" si="34"/>
        <v>25</v>
      </c>
      <c r="D722" s="23" t="str">
        <f t="shared" si="35"/>
        <v>None</v>
      </c>
      <c r="E722" s="22" t="s">
        <v>45</v>
      </c>
      <c r="F722" s="23" t="s">
        <v>50</v>
      </c>
      <c r="G722" s="24">
        <v>23.29</v>
      </c>
    </row>
    <row r="723" spans="1:7">
      <c r="A723" s="22">
        <v>44080</v>
      </c>
      <c r="B723" s="22" t="str">
        <f t="shared" si="33"/>
        <v>Sep</v>
      </c>
      <c r="C723" s="23">
        <f t="shared" si="34"/>
        <v>37</v>
      </c>
      <c r="D723" s="23" t="str">
        <f t="shared" si="35"/>
        <v>None</v>
      </c>
      <c r="E723" s="22" t="s">
        <v>38</v>
      </c>
      <c r="F723" s="23" t="s">
        <v>50</v>
      </c>
      <c r="G723" s="24">
        <v>69.88</v>
      </c>
    </row>
    <row r="724" spans="1:7">
      <c r="A724" s="22">
        <v>44057</v>
      </c>
      <c r="B724" s="22" t="str">
        <f t="shared" si="33"/>
        <v>Aug</v>
      </c>
      <c r="C724" s="23">
        <f t="shared" si="34"/>
        <v>33</v>
      </c>
      <c r="D724" s="23" t="str">
        <f t="shared" si="35"/>
        <v>None</v>
      </c>
      <c r="E724" s="22" t="s">
        <v>48</v>
      </c>
      <c r="F724" s="23" t="s">
        <v>53</v>
      </c>
      <c r="G724" s="24">
        <v>90.6</v>
      </c>
    </row>
    <row r="725" spans="1:7">
      <c r="A725" s="22">
        <v>44012</v>
      </c>
      <c r="B725" s="22" t="str">
        <f t="shared" si="33"/>
        <v>Jun</v>
      </c>
      <c r="C725" s="23">
        <f t="shared" si="34"/>
        <v>27</v>
      </c>
      <c r="D725" s="23" t="str">
        <f t="shared" si="35"/>
        <v>None</v>
      </c>
      <c r="E725" s="22" t="s">
        <v>48</v>
      </c>
      <c r="F725" s="23" t="s">
        <v>49</v>
      </c>
      <c r="G725" s="24">
        <v>99.45</v>
      </c>
    </row>
    <row r="726" spans="1:7">
      <c r="A726" s="22">
        <v>44052</v>
      </c>
      <c r="B726" s="22" t="str">
        <f t="shared" si="33"/>
        <v>Aug</v>
      </c>
      <c r="C726" s="23">
        <f t="shared" si="34"/>
        <v>33</v>
      </c>
      <c r="D726" s="23" t="str">
        <f t="shared" si="35"/>
        <v>None</v>
      </c>
      <c r="E726" s="22" t="s">
        <v>48</v>
      </c>
      <c r="F726" s="23" t="s">
        <v>58</v>
      </c>
      <c r="G726" s="24">
        <v>25.17</v>
      </c>
    </row>
    <row r="727" spans="1:7">
      <c r="A727" s="22">
        <v>44042</v>
      </c>
      <c r="B727" s="22" t="str">
        <f t="shared" si="33"/>
        <v>Jul</v>
      </c>
      <c r="C727" s="23">
        <f t="shared" si="34"/>
        <v>31</v>
      </c>
      <c r="D727" s="23" t="str">
        <f t="shared" si="35"/>
        <v>None</v>
      </c>
      <c r="E727" s="22" t="s">
        <v>48</v>
      </c>
      <c r="F727" s="23" t="s">
        <v>56</v>
      </c>
      <c r="G727" s="24">
        <v>63.34</v>
      </c>
    </row>
    <row r="728" spans="1:7">
      <c r="A728" s="22">
        <v>43989</v>
      </c>
      <c r="B728" s="22" t="str">
        <f t="shared" si="33"/>
        <v>Jun</v>
      </c>
      <c r="C728" s="23">
        <f t="shared" si="34"/>
        <v>24</v>
      </c>
      <c r="D728" s="23" t="str">
        <f t="shared" si="35"/>
        <v>None</v>
      </c>
      <c r="E728" s="22" t="s">
        <v>38</v>
      </c>
      <c r="F728" s="23" t="s">
        <v>50</v>
      </c>
      <c r="G728" s="24">
        <v>327.91</v>
      </c>
    </row>
    <row r="729" spans="1:7">
      <c r="A729" s="22">
        <v>44075</v>
      </c>
      <c r="B729" s="22" t="str">
        <f t="shared" si="33"/>
        <v>Sep</v>
      </c>
      <c r="C729" s="23">
        <f t="shared" si="34"/>
        <v>36</v>
      </c>
      <c r="D729" s="23" t="str">
        <f t="shared" si="35"/>
        <v>None</v>
      </c>
      <c r="E729" s="22" t="s">
        <v>48</v>
      </c>
      <c r="F729" s="23" t="s">
        <v>54</v>
      </c>
      <c r="G729" s="24">
        <v>24.88</v>
      </c>
    </row>
    <row r="730" spans="1:7">
      <c r="A730" s="22">
        <v>43996</v>
      </c>
      <c r="B730" s="22" t="str">
        <f t="shared" si="33"/>
        <v>Jun</v>
      </c>
      <c r="C730" s="23">
        <f t="shared" si="34"/>
        <v>25</v>
      </c>
      <c r="D730" s="23" t="str">
        <f t="shared" si="35"/>
        <v>None</v>
      </c>
      <c r="E730" s="22" t="s">
        <v>48</v>
      </c>
      <c r="F730" s="23" t="s">
        <v>43</v>
      </c>
      <c r="G730" s="24">
        <v>19.38</v>
      </c>
    </row>
    <row r="731" spans="1:7">
      <c r="A731" s="22">
        <v>44004</v>
      </c>
      <c r="B731" s="22" t="str">
        <f t="shared" si="33"/>
        <v>Jun</v>
      </c>
      <c r="C731" s="23">
        <f t="shared" si="34"/>
        <v>26</v>
      </c>
      <c r="D731" s="23" t="str">
        <f t="shared" si="35"/>
        <v>None</v>
      </c>
      <c r="E731" s="22" t="s">
        <v>48</v>
      </c>
      <c r="F731" s="23" t="s">
        <v>49</v>
      </c>
      <c r="G731" s="24">
        <v>68.08</v>
      </c>
    </row>
    <row r="732" spans="1:7">
      <c r="A732" s="22">
        <v>44061</v>
      </c>
      <c r="B732" s="22" t="str">
        <f t="shared" si="33"/>
        <v>Aug</v>
      </c>
      <c r="C732" s="23">
        <f t="shared" si="34"/>
        <v>34</v>
      </c>
      <c r="D732" s="23" t="str">
        <f t="shared" si="35"/>
        <v>None</v>
      </c>
      <c r="E732" s="22" t="s">
        <v>48</v>
      </c>
      <c r="F732" s="23" t="s">
        <v>57</v>
      </c>
      <c r="G732" s="24">
        <v>69.069999999999993</v>
      </c>
    </row>
    <row r="733" spans="1:7">
      <c r="A733" s="22">
        <v>44049</v>
      </c>
      <c r="B733" s="22" t="str">
        <f t="shared" si="33"/>
        <v>Aug</v>
      </c>
      <c r="C733" s="23">
        <f t="shared" si="34"/>
        <v>32</v>
      </c>
      <c r="D733" s="23" t="str">
        <f t="shared" si="35"/>
        <v>None</v>
      </c>
      <c r="E733" s="22" t="s">
        <v>38</v>
      </c>
      <c r="F733" s="23" t="s">
        <v>56</v>
      </c>
      <c r="G733" s="24">
        <v>40.74</v>
      </c>
    </row>
    <row r="734" spans="1:7">
      <c r="A734" s="22">
        <v>44049</v>
      </c>
      <c r="B734" s="22" t="str">
        <f t="shared" si="33"/>
        <v>Aug</v>
      </c>
      <c r="C734" s="23">
        <f t="shared" si="34"/>
        <v>32</v>
      </c>
      <c r="D734" s="23" t="str">
        <f t="shared" si="35"/>
        <v>None</v>
      </c>
      <c r="E734" s="22" t="s">
        <v>48</v>
      </c>
      <c r="F734" s="23" t="s">
        <v>46</v>
      </c>
      <c r="G734" s="24">
        <v>24.62</v>
      </c>
    </row>
    <row r="735" spans="1:7">
      <c r="A735" s="22">
        <v>44006</v>
      </c>
      <c r="B735" s="22" t="str">
        <f t="shared" si="33"/>
        <v>Jun</v>
      </c>
      <c r="C735" s="23">
        <f t="shared" si="34"/>
        <v>26</v>
      </c>
      <c r="D735" s="23" t="str">
        <f t="shared" si="35"/>
        <v>None</v>
      </c>
      <c r="E735" s="22" t="s">
        <v>38</v>
      </c>
      <c r="F735" s="23" t="s">
        <v>49</v>
      </c>
      <c r="G735" s="24">
        <v>66.91</v>
      </c>
    </row>
    <row r="736" spans="1:7">
      <c r="A736" s="22">
        <v>43987</v>
      </c>
      <c r="B736" s="22" t="str">
        <f t="shared" si="33"/>
        <v>Jun</v>
      </c>
      <c r="C736" s="23">
        <f t="shared" si="34"/>
        <v>23</v>
      </c>
      <c r="D736" s="23" t="str">
        <f t="shared" si="35"/>
        <v>None</v>
      </c>
      <c r="E736" s="22" t="s">
        <v>48</v>
      </c>
      <c r="F736" s="23" t="s">
        <v>54</v>
      </c>
      <c r="G736" s="24">
        <v>24.76</v>
      </c>
    </row>
    <row r="737" spans="1:7">
      <c r="A737" s="22">
        <v>44060</v>
      </c>
      <c r="B737" s="22" t="str">
        <f t="shared" si="33"/>
        <v>Aug</v>
      </c>
      <c r="C737" s="23">
        <f t="shared" si="34"/>
        <v>34</v>
      </c>
      <c r="D737" s="23" t="str">
        <f t="shared" si="35"/>
        <v>None</v>
      </c>
      <c r="E737" s="22" t="s">
        <v>38</v>
      </c>
      <c r="F737" s="23" t="s">
        <v>49</v>
      </c>
      <c r="G737" s="24">
        <v>102.34</v>
      </c>
    </row>
    <row r="738" spans="1:7">
      <c r="A738" s="22">
        <v>43994</v>
      </c>
      <c r="B738" s="22" t="str">
        <f t="shared" si="33"/>
        <v>Jun</v>
      </c>
      <c r="C738" s="23">
        <f t="shared" si="34"/>
        <v>24</v>
      </c>
      <c r="D738" s="23" t="str">
        <f t="shared" si="35"/>
        <v>None</v>
      </c>
      <c r="E738" s="22" t="s">
        <v>48</v>
      </c>
      <c r="F738" s="23" t="s">
        <v>56</v>
      </c>
      <c r="G738" s="24">
        <v>80.86</v>
      </c>
    </row>
    <row r="739" spans="1:7">
      <c r="A739" s="22">
        <v>44012</v>
      </c>
      <c r="B739" s="22" t="str">
        <f t="shared" si="33"/>
        <v>Jun</v>
      </c>
      <c r="C739" s="23">
        <f t="shared" si="34"/>
        <v>27</v>
      </c>
      <c r="D739" s="23" t="str">
        <f t="shared" si="35"/>
        <v>None</v>
      </c>
      <c r="E739" s="22" t="s">
        <v>45</v>
      </c>
      <c r="F739" s="23" t="s">
        <v>50</v>
      </c>
      <c r="G739" s="24">
        <v>23.85</v>
      </c>
    </row>
    <row r="740" spans="1:7">
      <c r="A740" s="22">
        <v>44004</v>
      </c>
      <c r="B740" s="22" t="str">
        <f t="shared" si="33"/>
        <v>Jun</v>
      </c>
      <c r="C740" s="23">
        <f t="shared" si="34"/>
        <v>26</v>
      </c>
      <c r="D740" s="23" t="str">
        <f t="shared" si="35"/>
        <v>None</v>
      </c>
      <c r="E740" s="22" t="s">
        <v>48</v>
      </c>
      <c r="F740" s="23" t="s">
        <v>50</v>
      </c>
      <c r="G740" s="24">
        <v>22.97</v>
      </c>
    </row>
    <row r="741" spans="1:7">
      <c r="A741" s="22">
        <v>44008</v>
      </c>
      <c r="B741" s="22" t="str">
        <f t="shared" si="33"/>
        <v>Jun</v>
      </c>
      <c r="C741" s="23">
        <f t="shared" si="34"/>
        <v>26</v>
      </c>
      <c r="D741" s="23" t="str">
        <f t="shared" si="35"/>
        <v>None</v>
      </c>
      <c r="E741" s="22" t="s">
        <v>38</v>
      </c>
      <c r="F741" s="23" t="s">
        <v>46</v>
      </c>
      <c r="G741" s="24">
        <v>46.75</v>
      </c>
    </row>
    <row r="742" spans="1:7">
      <c r="A742" s="22">
        <v>44010</v>
      </c>
      <c r="B742" s="22" t="str">
        <f t="shared" si="33"/>
        <v>Jun</v>
      </c>
      <c r="C742" s="23">
        <f t="shared" si="34"/>
        <v>27</v>
      </c>
      <c r="D742" s="23" t="str">
        <f t="shared" si="35"/>
        <v>None</v>
      </c>
      <c r="E742" s="22" t="s">
        <v>48</v>
      </c>
      <c r="F742" s="23" t="s">
        <v>50</v>
      </c>
      <c r="G742" s="24">
        <v>44.82</v>
      </c>
    </row>
    <row r="743" spans="1:7">
      <c r="A743" s="22">
        <v>44069</v>
      </c>
      <c r="B743" s="22" t="str">
        <f t="shared" si="33"/>
        <v>Aug</v>
      </c>
      <c r="C743" s="23">
        <f t="shared" si="34"/>
        <v>35</v>
      </c>
      <c r="D743" s="23" t="str">
        <f t="shared" si="35"/>
        <v>None</v>
      </c>
      <c r="E743" s="22" t="s">
        <v>38</v>
      </c>
      <c r="F743" s="23" t="s">
        <v>49</v>
      </c>
      <c r="G743" s="24">
        <v>99.42</v>
      </c>
    </row>
    <row r="744" spans="1:7">
      <c r="A744" s="22">
        <v>44068</v>
      </c>
      <c r="B744" s="22" t="str">
        <f t="shared" si="33"/>
        <v>Aug</v>
      </c>
      <c r="C744" s="23">
        <f t="shared" si="34"/>
        <v>35</v>
      </c>
      <c r="D744" s="23" t="str">
        <f t="shared" si="35"/>
        <v>None</v>
      </c>
      <c r="E744" s="22" t="s">
        <v>48</v>
      </c>
      <c r="F744" s="23" t="s">
        <v>43</v>
      </c>
      <c r="G744" s="24">
        <v>38.57</v>
      </c>
    </row>
    <row r="745" spans="1:7">
      <c r="A745" s="22">
        <v>43990</v>
      </c>
      <c r="B745" s="22" t="str">
        <f t="shared" si="33"/>
        <v>Jun</v>
      </c>
      <c r="C745" s="23">
        <f t="shared" si="34"/>
        <v>24</v>
      </c>
      <c r="D745" s="23" t="str">
        <f t="shared" si="35"/>
        <v>None</v>
      </c>
      <c r="E745" s="22" t="s">
        <v>48</v>
      </c>
      <c r="F745" s="23" t="s">
        <v>50</v>
      </c>
      <c r="G745" s="24">
        <v>176.27</v>
      </c>
    </row>
    <row r="746" spans="1:7">
      <c r="A746" s="22">
        <v>44002</v>
      </c>
      <c r="B746" s="22" t="str">
        <f t="shared" si="33"/>
        <v>Jun</v>
      </c>
      <c r="C746" s="23">
        <f t="shared" si="34"/>
        <v>25</v>
      </c>
      <c r="D746" s="23" t="str">
        <f t="shared" si="35"/>
        <v>None</v>
      </c>
      <c r="E746" s="22" t="s">
        <v>48</v>
      </c>
      <c r="F746" s="23" t="s">
        <v>49</v>
      </c>
      <c r="G746" s="24">
        <v>192.39</v>
      </c>
    </row>
    <row r="747" spans="1:7">
      <c r="A747" s="22">
        <v>44011</v>
      </c>
      <c r="B747" s="22" t="str">
        <f t="shared" si="33"/>
        <v>Jun</v>
      </c>
      <c r="C747" s="23">
        <f t="shared" si="34"/>
        <v>27</v>
      </c>
      <c r="D747" s="23" t="str">
        <f t="shared" si="35"/>
        <v>None</v>
      </c>
      <c r="E747" s="22" t="s">
        <v>48</v>
      </c>
      <c r="F747" s="23" t="s">
        <v>39</v>
      </c>
      <c r="G747" s="24">
        <v>152.16999999999999</v>
      </c>
    </row>
    <row r="748" spans="1:7">
      <c r="A748" s="22">
        <v>44048</v>
      </c>
      <c r="B748" s="22" t="str">
        <f t="shared" si="33"/>
        <v>Aug</v>
      </c>
      <c r="C748" s="23">
        <f t="shared" si="34"/>
        <v>32</v>
      </c>
      <c r="D748" s="23" t="str">
        <f t="shared" si="35"/>
        <v>None</v>
      </c>
      <c r="E748" s="22" t="s">
        <v>45</v>
      </c>
      <c r="F748" s="23" t="s">
        <v>50</v>
      </c>
      <c r="G748" s="24">
        <v>46.58</v>
      </c>
    </row>
    <row r="749" spans="1:7">
      <c r="A749" s="22">
        <v>43998</v>
      </c>
      <c r="B749" s="22" t="str">
        <f t="shared" si="33"/>
        <v>Jun</v>
      </c>
      <c r="C749" s="23">
        <f t="shared" si="34"/>
        <v>25</v>
      </c>
      <c r="D749" s="23" t="str">
        <f t="shared" si="35"/>
        <v>None</v>
      </c>
      <c r="E749" s="22" t="s">
        <v>48</v>
      </c>
      <c r="F749" s="23" t="s">
        <v>49</v>
      </c>
      <c r="G749" s="24">
        <v>96.55</v>
      </c>
    </row>
    <row r="750" spans="1:7">
      <c r="A750" s="22">
        <v>44060</v>
      </c>
      <c r="B750" s="22" t="str">
        <f t="shared" si="33"/>
        <v>Aug</v>
      </c>
      <c r="C750" s="23">
        <f t="shared" si="34"/>
        <v>34</v>
      </c>
      <c r="D750" s="23" t="str">
        <f t="shared" si="35"/>
        <v>None</v>
      </c>
      <c r="E750" s="22" t="s">
        <v>38</v>
      </c>
      <c r="F750" s="23" t="s">
        <v>49</v>
      </c>
      <c r="G750" s="24">
        <v>32.130000000000003</v>
      </c>
    </row>
    <row r="751" spans="1:7">
      <c r="A751" s="22">
        <v>44073</v>
      </c>
      <c r="B751" s="22" t="str">
        <f t="shared" si="33"/>
        <v>Aug</v>
      </c>
      <c r="C751" s="23">
        <f t="shared" si="34"/>
        <v>36</v>
      </c>
      <c r="D751" s="23" t="str">
        <f t="shared" si="35"/>
        <v>None</v>
      </c>
      <c r="E751" s="22" t="s">
        <v>38</v>
      </c>
      <c r="F751" s="23" t="s">
        <v>57</v>
      </c>
      <c r="G751" s="24">
        <v>46.88</v>
      </c>
    </row>
    <row r="752" spans="1:7">
      <c r="A752" s="22">
        <v>44049</v>
      </c>
      <c r="B752" s="22" t="str">
        <f t="shared" si="33"/>
        <v>Aug</v>
      </c>
      <c r="C752" s="23">
        <f t="shared" si="34"/>
        <v>32</v>
      </c>
      <c r="D752" s="23" t="str">
        <f t="shared" si="35"/>
        <v>None</v>
      </c>
      <c r="E752" s="22" t="s">
        <v>48</v>
      </c>
      <c r="F752" s="23" t="s">
        <v>53</v>
      </c>
      <c r="G752" s="24">
        <v>90.03</v>
      </c>
    </row>
    <row r="753" spans="1:7">
      <c r="A753" s="22">
        <v>43962</v>
      </c>
      <c r="B753" s="22" t="str">
        <f t="shared" si="33"/>
        <v>May</v>
      </c>
      <c r="C753" s="23">
        <f t="shared" si="34"/>
        <v>20</v>
      </c>
      <c r="D753" s="23" t="str">
        <f t="shared" si="35"/>
        <v>None</v>
      </c>
      <c r="E753" s="22" t="s">
        <v>48</v>
      </c>
      <c r="F753" s="23" t="s">
        <v>58</v>
      </c>
      <c r="G753" s="24">
        <v>46.21</v>
      </c>
    </row>
    <row r="754" spans="1:7">
      <c r="A754" s="22">
        <v>44008</v>
      </c>
      <c r="B754" s="22" t="str">
        <f t="shared" si="33"/>
        <v>Jun</v>
      </c>
      <c r="C754" s="23">
        <f t="shared" si="34"/>
        <v>26</v>
      </c>
      <c r="D754" s="23" t="str">
        <f t="shared" si="35"/>
        <v>None</v>
      </c>
      <c r="E754" s="22" t="s">
        <v>48</v>
      </c>
      <c r="F754" s="23" t="s">
        <v>50</v>
      </c>
      <c r="G754" s="24">
        <v>22.27</v>
      </c>
    </row>
    <row r="755" spans="1:7">
      <c r="A755" s="22">
        <v>44057</v>
      </c>
      <c r="B755" s="22" t="str">
        <f t="shared" si="33"/>
        <v>Aug</v>
      </c>
      <c r="C755" s="23">
        <f t="shared" si="34"/>
        <v>33</v>
      </c>
      <c r="D755" s="23" t="str">
        <f t="shared" si="35"/>
        <v>None</v>
      </c>
      <c r="E755" s="22" t="s">
        <v>38</v>
      </c>
      <c r="F755" s="23" t="s">
        <v>66</v>
      </c>
      <c r="G755" s="24">
        <v>57.56</v>
      </c>
    </row>
    <row r="756" spans="1:7">
      <c r="A756" s="22">
        <v>43984</v>
      </c>
      <c r="B756" s="22" t="str">
        <f t="shared" si="33"/>
        <v>Jun</v>
      </c>
      <c r="C756" s="23">
        <f t="shared" si="34"/>
        <v>23</v>
      </c>
      <c r="D756" s="23" t="str">
        <f t="shared" si="35"/>
        <v>None</v>
      </c>
      <c r="E756" s="22" t="s">
        <v>38</v>
      </c>
      <c r="F756" s="23" t="s">
        <v>57</v>
      </c>
      <c r="G756" s="24">
        <v>46.08</v>
      </c>
    </row>
    <row r="757" spans="1:7">
      <c r="A757" s="22">
        <v>44014</v>
      </c>
      <c r="B757" s="22" t="str">
        <f t="shared" si="33"/>
        <v>Jul</v>
      </c>
      <c r="C757" s="23">
        <f t="shared" si="34"/>
        <v>27</v>
      </c>
      <c r="D757" s="23" t="str">
        <f t="shared" si="35"/>
        <v>None</v>
      </c>
      <c r="E757" s="22" t="s">
        <v>48</v>
      </c>
      <c r="F757" s="23" t="s">
        <v>46</v>
      </c>
      <c r="G757" s="24">
        <v>50.71</v>
      </c>
    </row>
    <row r="758" spans="1:7">
      <c r="A758" s="22">
        <v>44055</v>
      </c>
      <c r="B758" s="22" t="str">
        <f t="shared" si="33"/>
        <v>Aug</v>
      </c>
      <c r="C758" s="23">
        <f t="shared" si="34"/>
        <v>33</v>
      </c>
      <c r="D758" s="23" t="str">
        <f t="shared" si="35"/>
        <v>None</v>
      </c>
      <c r="E758" s="22" t="s">
        <v>48</v>
      </c>
      <c r="F758" s="23" t="s">
        <v>43</v>
      </c>
      <c r="G758" s="24">
        <v>40.450000000000003</v>
      </c>
    </row>
    <row r="759" spans="1:7">
      <c r="A759" s="22">
        <v>44071</v>
      </c>
      <c r="B759" s="22" t="str">
        <f t="shared" si="33"/>
        <v>Aug</v>
      </c>
      <c r="C759" s="23">
        <f t="shared" si="34"/>
        <v>35</v>
      </c>
      <c r="D759" s="23" t="str">
        <f t="shared" si="35"/>
        <v>None</v>
      </c>
      <c r="E759" s="22" t="s">
        <v>38</v>
      </c>
      <c r="F759" s="23" t="s">
        <v>53</v>
      </c>
      <c r="G759" s="24">
        <v>90.57</v>
      </c>
    </row>
    <row r="760" spans="1:7">
      <c r="A760" s="22">
        <v>43989</v>
      </c>
      <c r="B760" s="22" t="str">
        <f t="shared" si="33"/>
        <v>Jun</v>
      </c>
      <c r="C760" s="23">
        <f t="shared" si="34"/>
        <v>24</v>
      </c>
      <c r="D760" s="23" t="str">
        <f t="shared" si="35"/>
        <v>None</v>
      </c>
      <c r="E760" s="22" t="s">
        <v>38</v>
      </c>
      <c r="F760" s="23" t="s">
        <v>66</v>
      </c>
      <c r="G760" s="24">
        <v>57.35</v>
      </c>
    </row>
    <row r="761" spans="1:7">
      <c r="A761" s="22">
        <v>44095</v>
      </c>
      <c r="B761" s="22" t="str">
        <f t="shared" si="33"/>
        <v>Sep</v>
      </c>
      <c r="C761" s="23">
        <f t="shared" si="34"/>
        <v>39</v>
      </c>
      <c r="D761" s="23" t="str">
        <f t="shared" si="35"/>
        <v>None</v>
      </c>
      <c r="E761" s="22" t="s">
        <v>48</v>
      </c>
      <c r="F761" s="23" t="s">
        <v>56</v>
      </c>
      <c r="G761" s="24">
        <v>63.82</v>
      </c>
    </row>
    <row r="762" spans="1:7">
      <c r="A762" s="22">
        <v>43997</v>
      </c>
      <c r="B762" s="22" t="str">
        <f t="shared" si="33"/>
        <v>Jun</v>
      </c>
      <c r="C762" s="23">
        <f t="shared" si="34"/>
        <v>25</v>
      </c>
      <c r="D762" s="23" t="str">
        <f t="shared" si="35"/>
        <v>None</v>
      </c>
      <c r="E762" s="22" t="s">
        <v>38</v>
      </c>
      <c r="F762" s="23" t="s">
        <v>50</v>
      </c>
      <c r="G762" s="24">
        <v>46.08</v>
      </c>
    </row>
    <row r="763" spans="1:7">
      <c r="A763" s="22">
        <v>44060</v>
      </c>
      <c r="B763" s="22" t="str">
        <f t="shared" si="33"/>
        <v>Aug</v>
      </c>
      <c r="C763" s="23">
        <f t="shared" si="34"/>
        <v>34</v>
      </c>
      <c r="D763" s="23" t="str">
        <f t="shared" si="35"/>
        <v>None</v>
      </c>
      <c r="E763" s="22" t="s">
        <v>38</v>
      </c>
      <c r="F763" s="23" t="s">
        <v>57</v>
      </c>
      <c r="G763" s="24">
        <v>69.13</v>
      </c>
    </row>
    <row r="764" spans="1:7">
      <c r="A764" s="22">
        <v>43969</v>
      </c>
      <c r="B764" s="22" t="str">
        <f t="shared" si="33"/>
        <v>May</v>
      </c>
      <c r="C764" s="23">
        <f t="shared" si="34"/>
        <v>21</v>
      </c>
      <c r="D764" s="23" t="str">
        <f t="shared" si="35"/>
        <v>None</v>
      </c>
      <c r="E764" s="22" t="s">
        <v>48</v>
      </c>
      <c r="F764" s="23" t="s">
        <v>58</v>
      </c>
      <c r="G764" s="24">
        <v>547.46</v>
      </c>
    </row>
    <row r="765" spans="1:7">
      <c r="A765" s="22">
        <v>43994</v>
      </c>
      <c r="B765" s="22" t="str">
        <f t="shared" si="33"/>
        <v>Jun</v>
      </c>
      <c r="C765" s="23">
        <f t="shared" si="34"/>
        <v>24</v>
      </c>
      <c r="D765" s="23" t="str">
        <f t="shared" si="35"/>
        <v>None</v>
      </c>
      <c r="E765" s="22" t="s">
        <v>48</v>
      </c>
      <c r="F765" s="23" t="s">
        <v>54</v>
      </c>
      <c r="G765" s="24">
        <v>45.16</v>
      </c>
    </row>
    <row r="766" spans="1:7">
      <c r="A766" s="22">
        <v>44006</v>
      </c>
      <c r="B766" s="22" t="str">
        <f t="shared" si="33"/>
        <v>Jun</v>
      </c>
      <c r="C766" s="23">
        <f t="shared" si="34"/>
        <v>26</v>
      </c>
      <c r="D766" s="23" t="str">
        <f t="shared" si="35"/>
        <v>None</v>
      </c>
      <c r="E766" s="22" t="s">
        <v>48</v>
      </c>
      <c r="F766" s="23" t="s">
        <v>43</v>
      </c>
      <c r="G766" s="24">
        <v>19.62</v>
      </c>
    </row>
    <row r="767" spans="1:7">
      <c r="A767" s="22">
        <v>44069</v>
      </c>
      <c r="B767" s="22" t="str">
        <f t="shared" si="33"/>
        <v>Aug</v>
      </c>
      <c r="C767" s="23">
        <f t="shared" si="34"/>
        <v>35</v>
      </c>
      <c r="D767" s="23" t="str">
        <f t="shared" si="35"/>
        <v>None</v>
      </c>
      <c r="E767" s="22" t="s">
        <v>38</v>
      </c>
      <c r="F767" s="23" t="s">
        <v>49</v>
      </c>
      <c r="G767" s="24">
        <v>64.91</v>
      </c>
    </row>
    <row r="768" spans="1:7">
      <c r="A768" s="22">
        <v>44072</v>
      </c>
      <c r="B768" s="22" t="str">
        <f t="shared" si="33"/>
        <v>Aug</v>
      </c>
      <c r="C768" s="23">
        <f t="shared" si="34"/>
        <v>35</v>
      </c>
      <c r="D768" s="23" t="str">
        <f t="shared" si="35"/>
        <v>None</v>
      </c>
      <c r="E768" s="22" t="s">
        <v>48</v>
      </c>
      <c r="F768" s="23" t="s">
        <v>56</v>
      </c>
      <c r="G768" s="24">
        <v>63.3</v>
      </c>
    </row>
    <row r="769" spans="1:7">
      <c r="A769" s="22">
        <v>44027</v>
      </c>
      <c r="B769" s="22" t="str">
        <f t="shared" si="33"/>
        <v>Jul</v>
      </c>
      <c r="C769" s="23">
        <f t="shared" si="34"/>
        <v>29</v>
      </c>
      <c r="D769" s="23" t="str">
        <f t="shared" si="35"/>
        <v>None</v>
      </c>
      <c r="E769" s="22" t="s">
        <v>38</v>
      </c>
      <c r="F769" s="23" t="s">
        <v>49</v>
      </c>
      <c r="G769" s="24">
        <v>99.77</v>
      </c>
    </row>
    <row r="770" spans="1:7">
      <c r="A770" s="22">
        <v>44044</v>
      </c>
      <c r="B770" s="22" t="str">
        <f t="shared" si="33"/>
        <v>Aug</v>
      </c>
      <c r="C770" s="23">
        <f t="shared" si="34"/>
        <v>31</v>
      </c>
      <c r="D770" s="23" t="str">
        <f t="shared" si="35"/>
        <v>None</v>
      </c>
      <c r="E770" s="22" t="s">
        <v>48</v>
      </c>
      <c r="F770" s="23" t="s">
        <v>57</v>
      </c>
      <c r="G770" s="24">
        <v>92.23</v>
      </c>
    </row>
    <row r="771" spans="1:7">
      <c r="A771" s="22">
        <v>44057</v>
      </c>
      <c r="B771" s="22" t="str">
        <f t="shared" si="33"/>
        <v>Aug</v>
      </c>
      <c r="C771" s="23">
        <f t="shared" si="34"/>
        <v>33</v>
      </c>
      <c r="D771" s="23" t="str">
        <f t="shared" si="35"/>
        <v>None</v>
      </c>
      <c r="E771" s="22" t="s">
        <v>38</v>
      </c>
      <c r="F771" s="23" t="s">
        <v>54</v>
      </c>
      <c r="G771" s="24">
        <v>23.41</v>
      </c>
    </row>
    <row r="772" spans="1:7">
      <c r="A772" s="22">
        <v>44099</v>
      </c>
      <c r="B772" s="22" t="str">
        <f t="shared" si="33"/>
        <v>Sep</v>
      </c>
      <c r="C772" s="23">
        <f t="shared" si="34"/>
        <v>39</v>
      </c>
      <c r="D772" s="23" t="str">
        <f t="shared" si="35"/>
        <v>None</v>
      </c>
      <c r="E772" s="22" t="s">
        <v>38</v>
      </c>
      <c r="F772" s="23" t="s">
        <v>56</v>
      </c>
      <c r="G772" s="24">
        <v>40.07</v>
      </c>
    </row>
    <row r="773" spans="1:7">
      <c r="A773" s="22">
        <v>43985</v>
      </c>
      <c r="B773" s="22" t="str">
        <f t="shared" ref="B773:B836" si="36">TEXT(A773,"mmm")</f>
        <v>Jun</v>
      </c>
      <c r="C773" s="23">
        <f t="shared" ref="C773:C836" si="37">WEEKNUM(A773)</f>
        <v>23</v>
      </c>
      <c r="D773" s="23" t="str">
        <f t="shared" ref="D773:D836" si="38">IFERROR(VLOOKUP(C773,$AV$6:$AW$13,2,0),"None")</f>
        <v>None</v>
      </c>
      <c r="E773" s="22" t="s">
        <v>48</v>
      </c>
      <c r="F773" s="23" t="s">
        <v>61</v>
      </c>
      <c r="G773" s="24">
        <v>554.95000000000005</v>
      </c>
    </row>
    <row r="774" spans="1:7">
      <c r="A774" s="22">
        <v>44049</v>
      </c>
      <c r="B774" s="22" t="str">
        <f t="shared" si="36"/>
        <v>Aug</v>
      </c>
      <c r="C774" s="23">
        <f t="shared" si="37"/>
        <v>32</v>
      </c>
      <c r="D774" s="23" t="str">
        <f t="shared" si="38"/>
        <v>None</v>
      </c>
      <c r="E774" s="22" t="s">
        <v>38</v>
      </c>
      <c r="F774" s="23" t="s">
        <v>43</v>
      </c>
      <c r="G774" s="24">
        <v>60.7</v>
      </c>
    </row>
    <row r="775" spans="1:7">
      <c r="A775" s="22">
        <v>44054</v>
      </c>
      <c r="B775" s="22" t="str">
        <f t="shared" si="36"/>
        <v>Aug</v>
      </c>
      <c r="C775" s="23">
        <f t="shared" si="37"/>
        <v>33</v>
      </c>
      <c r="D775" s="23" t="str">
        <f t="shared" si="38"/>
        <v>None</v>
      </c>
      <c r="E775" s="22" t="s">
        <v>38</v>
      </c>
      <c r="F775" s="23" t="s">
        <v>57</v>
      </c>
      <c r="G775" s="24">
        <v>23.65</v>
      </c>
    </row>
    <row r="776" spans="1:7">
      <c r="A776" s="22">
        <v>44066</v>
      </c>
      <c r="B776" s="22" t="str">
        <f t="shared" si="36"/>
        <v>Aug</v>
      </c>
      <c r="C776" s="23">
        <f t="shared" si="37"/>
        <v>35</v>
      </c>
      <c r="D776" s="23" t="str">
        <f t="shared" si="38"/>
        <v>None</v>
      </c>
      <c r="E776" s="22" t="s">
        <v>48</v>
      </c>
      <c r="F776" s="23" t="s">
        <v>49</v>
      </c>
      <c r="G776" s="24">
        <v>34.78</v>
      </c>
    </row>
    <row r="777" spans="1:7">
      <c r="A777" s="22">
        <v>44000</v>
      </c>
      <c r="B777" s="22" t="str">
        <f t="shared" si="36"/>
        <v>Jun</v>
      </c>
      <c r="C777" s="23">
        <f t="shared" si="37"/>
        <v>25</v>
      </c>
      <c r="D777" s="23" t="str">
        <f t="shared" si="38"/>
        <v>None</v>
      </c>
      <c r="E777" s="22" t="s">
        <v>48</v>
      </c>
      <c r="F777" s="23" t="s">
        <v>39</v>
      </c>
      <c r="G777" s="24">
        <v>156.19999999999999</v>
      </c>
    </row>
    <row r="778" spans="1:7">
      <c r="A778" s="22">
        <v>44070</v>
      </c>
      <c r="B778" s="22" t="str">
        <f t="shared" si="36"/>
        <v>Aug</v>
      </c>
      <c r="C778" s="23">
        <f t="shared" si="37"/>
        <v>35</v>
      </c>
      <c r="D778" s="23" t="str">
        <f t="shared" si="38"/>
        <v>None</v>
      </c>
      <c r="E778" s="22" t="s">
        <v>48</v>
      </c>
      <c r="F778" s="23" t="s">
        <v>58</v>
      </c>
      <c r="G778" s="24">
        <v>50.2</v>
      </c>
    </row>
    <row r="779" spans="1:7">
      <c r="A779" s="22">
        <v>43964</v>
      </c>
      <c r="B779" s="22" t="str">
        <f t="shared" si="36"/>
        <v>May</v>
      </c>
      <c r="C779" s="23">
        <f t="shared" si="37"/>
        <v>20</v>
      </c>
      <c r="D779" s="23" t="str">
        <f t="shared" si="38"/>
        <v>None</v>
      </c>
      <c r="E779" s="22" t="s">
        <v>48</v>
      </c>
      <c r="F779" s="23" t="s">
        <v>57</v>
      </c>
      <c r="G779" s="24">
        <v>46.71</v>
      </c>
    </row>
    <row r="780" spans="1:7">
      <c r="A780" s="22">
        <v>44049</v>
      </c>
      <c r="B780" s="22" t="str">
        <f t="shared" si="36"/>
        <v>Aug</v>
      </c>
      <c r="C780" s="23">
        <f t="shared" si="37"/>
        <v>32</v>
      </c>
      <c r="D780" s="23" t="str">
        <f t="shared" si="38"/>
        <v>None</v>
      </c>
      <c r="E780" s="22" t="s">
        <v>48</v>
      </c>
      <c r="F780" s="23" t="s">
        <v>46</v>
      </c>
      <c r="G780" s="24">
        <v>48.69</v>
      </c>
    </row>
    <row r="781" spans="1:7">
      <c r="A781" s="22">
        <v>44054</v>
      </c>
      <c r="B781" s="22" t="str">
        <f t="shared" si="36"/>
        <v>Aug</v>
      </c>
      <c r="C781" s="23">
        <f t="shared" si="37"/>
        <v>33</v>
      </c>
      <c r="D781" s="23" t="str">
        <f t="shared" si="38"/>
        <v>None</v>
      </c>
      <c r="E781" s="22" t="s">
        <v>45</v>
      </c>
      <c r="F781" s="23" t="s">
        <v>56</v>
      </c>
      <c r="G781" s="24">
        <v>20.83</v>
      </c>
    </row>
    <row r="782" spans="1:7">
      <c r="A782" s="22">
        <v>44059</v>
      </c>
      <c r="B782" s="22" t="str">
        <f t="shared" si="36"/>
        <v>Aug</v>
      </c>
      <c r="C782" s="23">
        <f t="shared" si="37"/>
        <v>34</v>
      </c>
      <c r="D782" s="23" t="str">
        <f t="shared" si="38"/>
        <v>None</v>
      </c>
      <c r="E782" s="22" t="s">
        <v>38</v>
      </c>
      <c r="F782" s="23" t="s">
        <v>56</v>
      </c>
      <c r="G782" s="24">
        <v>57.28</v>
      </c>
    </row>
    <row r="783" spans="1:7">
      <c r="A783" s="22">
        <v>44045</v>
      </c>
      <c r="B783" s="22" t="str">
        <f t="shared" si="36"/>
        <v>Aug</v>
      </c>
      <c r="C783" s="23">
        <f t="shared" si="37"/>
        <v>32</v>
      </c>
      <c r="D783" s="23" t="str">
        <f t="shared" si="38"/>
        <v>None</v>
      </c>
      <c r="E783" s="22" t="s">
        <v>38</v>
      </c>
      <c r="F783" s="23" t="s">
        <v>49</v>
      </c>
      <c r="G783" s="24">
        <v>64.44</v>
      </c>
    </row>
    <row r="784" spans="1:7">
      <c r="A784" s="22">
        <v>43987</v>
      </c>
      <c r="B784" s="22" t="str">
        <f t="shared" si="36"/>
        <v>Jun</v>
      </c>
      <c r="C784" s="23">
        <f t="shared" si="37"/>
        <v>23</v>
      </c>
      <c r="D784" s="23" t="str">
        <f t="shared" si="38"/>
        <v>None</v>
      </c>
      <c r="E784" s="22" t="s">
        <v>48</v>
      </c>
      <c r="F784" s="23" t="s">
        <v>58</v>
      </c>
      <c r="G784" s="24">
        <v>72.900000000000006</v>
      </c>
    </row>
    <row r="785" spans="1:7">
      <c r="A785" s="22">
        <v>44001</v>
      </c>
      <c r="B785" s="22" t="str">
        <f t="shared" si="36"/>
        <v>Jun</v>
      </c>
      <c r="C785" s="23">
        <f t="shared" si="37"/>
        <v>25</v>
      </c>
      <c r="D785" s="23" t="str">
        <f t="shared" si="38"/>
        <v>None</v>
      </c>
      <c r="E785" s="22" t="s">
        <v>48</v>
      </c>
      <c r="F785" s="23" t="s">
        <v>53</v>
      </c>
      <c r="G785" s="24">
        <v>29.45</v>
      </c>
    </row>
    <row r="786" spans="1:7">
      <c r="A786" s="22">
        <v>43992</v>
      </c>
      <c r="B786" s="22" t="str">
        <f t="shared" si="36"/>
        <v>Jun</v>
      </c>
      <c r="C786" s="23">
        <f t="shared" si="37"/>
        <v>24</v>
      </c>
      <c r="D786" s="23" t="str">
        <f t="shared" si="38"/>
        <v>None</v>
      </c>
      <c r="E786" s="22" t="s">
        <v>38</v>
      </c>
      <c r="F786" s="23" t="s">
        <v>57</v>
      </c>
      <c r="G786" s="24">
        <v>23.82</v>
      </c>
    </row>
    <row r="787" spans="1:7">
      <c r="A787" s="22">
        <v>44045</v>
      </c>
      <c r="B787" s="22" t="str">
        <f t="shared" si="36"/>
        <v>Aug</v>
      </c>
      <c r="C787" s="23">
        <f t="shared" si="37"/>
        <v>32</v>
      </c>
      <c r="D787" s="23" t="str">
        <f t="shared" si="38"/>
        <v>None</v>
      </c>
      <c r="E787" s="22" t="s">
        <v>45</v>
      </c>
      <c r="F787" s="23" t="s">
        <v>66</v>
      </c>
      <c r="G787" s="24">
        <v>76</v>
      </c>
    </row>
    <row r="788" spans="1:7">
      <c r="A788" s="22">
        <v>44033</v>
      </c>
      <c r="B788" s="22" t="str">
        <f t="shared" si="36"/>
        <v>Jul</v>
      </c>
      <c r="C788" s="23">
        <f t="shared" si="37"/>
        <v>30</v>
      </c>
      <c r="D788" s="23" t="str">
        <f t="shared" si="38"/>
        <v>None</v>
      </c>
      <c r="E788" s="22" t="s">
        <v>48</v>
      </c>
      <c r="F788" s="23" t="s">
        <v>57</v>
      </c>
      <c r="G788" s="24">
        <v>69.72</v>
      </c>
    </row>
    <row r="789" spans="1:7">
      <c r="A789" s="22">
        <v>44000</v>
      </c>
      <c r="B789" s="22" t="str">
        <f t="shared" si="36"/>
        <v>Jun</v>
      </c>
      <c r="C789" s="23">
        <f t="shared" si="37"/>
        <v>25</v>
      </c>
      <c r="D789" s="23" t="str">
        <f t="shared" si="38"/>
        <v>None</v>
      </c>
      <c r="E789" s="22" t="s">
        <v>38</v>
      </c>
      <c r="F789" s="23" t="s">
        <v>50</v>
      </c>
      <c r="G789" s="24">
        <v>66.48</v>
      </c>
    </row>
    <row r="790" spans="1:7">
      <c r="A790" s="22">
        <v>44086</v>
      </c>
      <c r="B790" s="22" t="str">
        <f t="shared" si="36"/>
        <v>Sep</v>
      </c>
      <c r="C790" s="23">
        <f t="shared" si="37"/>
        <v>37</v>
      </c>
      <c r="D790" s="23" t="str">
        <f t="shared" si="38"/>
        <v>None</v>
      </c>
      <c r="E790" s="22" t="s">
        <v>38</v>
      </c>
      <c r="F790" s="23" t="s">
        <v>58</v>
      </c>
      <c r="G790" s="24">
        <v>75.489999999999995</v>
      </c>
    </row>
    <row r="791" spans="1:7">
      <c r="A791" s="22">
        <v>44044</v>
      </c>
      <c r="B791" s="22" t="str">
        <f t="shared" si="36"/>
        <v>Aug</v>
      </c>
      <c r="C791" s="23">
        <f t="shared" si="37"/>
        <v>31</v>
      </c>
      <c r="D791" s="23" t="str">
        <f t="shared" si="38"/>
        <v>None</v>
      </c>
      <c r="E791" s="22" t="s">
        <v>38</v>
      </c>
      <c r="F791" s="23" t="s">
        <v>50</v>
      </c>
      <c r="G791" s="24">
        <v>46.56</v>
      </c>
    </row>
    <row r="792" spans="1:7">
      <c r="A792" s="22">
        <v>43996</v>
      </c>
      <c r="B792" s="22" t="str">
        <f t="shared" si="36"/>
        <v>Jun</v>
      </c>
      <c r="C792" s="23">
        <f t="shared" si="37"/>
        <v>25</v>
      </c>
      <c r="D792" s="23" t="str">
        <f t="shared" si="38"/>
        <v>None</v>
      </c>
      <c r="E792" s="22" t="s">
        <v>38</v>
      </c>
      <c r="F792" s="23" t="s">
        <v>43</v>
      </c>
      <c r="G792" s="24">
        <v>20.87</v>
      </c>
    </row>
    <row r="793" spans="1:7">
      <c r="A793" s="22">
        <v>44003</v>
      </c>
      <c r="B793" s="22" t="str">
        <f t="shared" si="36"/>
        <v>Jun</v>
      </c>
      <c r="C793" s="23">
        <f t="shared" si="37"/>
        <v>26</v>
      </c>
      <c r="D793" s="23" t="str">
        <f t="shared" si="38"/>
        <v>None</v>
      </c>
      <c r="E793" s="22" t="s">
        <v>38</v>
      </c>
      <c r="F793" s="23" t="s">
        <v>61</v>
      </c>
      <c r="G793" s="24">
        <v>55.48</v>
      </c>
    </row>
    <row r="794" spans="1:7">
      <c r="A794" s="22">
        <v>44008</v>
      </c>
      <c r="B794" s="22" t="str">
        <f t="shared" si="36"/>
        <v>Jun</v>
      </c>
      <c r="C794" s="23">
        <f t="shared" si="37"/>
        <v>26</v>
      </c>
      <c r="D794" s="23" t="str">
        <f t="shared" si="38"/>
        <v>None</v>
      </c>
      <c r="E794" s="22" t="s">
        <v>48</v>
      </c>
      <c r="F794" s="23" t="s">
        <v>58</v>
      </c>
      <c r="G794" s="24">
        <v>50.71</v>
      </c>
    </row>
    <row r="795" spans="1:7">
      <c r="A795" s="22">
        <v>44027</v>
      </c>
      <c r="B795" s="22" t="str">
        <f t="shared" si="36"/>
        <v>Jul</v>
      </c>
      <c r="C795" s="23">
        <f t="shared" si="37"/>
        <v>29</v>
      </c>
      <c r="D795" s="23" t="str">
        <f t="shared" si="38"/>
        <v>None</v>
      </c>
      <c r="E795" s="22" t="s">
        <v>38</v>
      </c>
      <c r="F795" s="23" t="s">
        <v>49</v>
      </c>
      <c r="G795" s="24">
        <v>66.099999999999994</v>
      </c>
    </row>
    <row r="796" spans="1:7">
      <c r="A796" s="22">
        <v>43964</v>
      </c>
      <c r="B796" s="22" t="str">
        <f t="shared" si="36"/>
        <v>May</v>
      </c>
      <c r="C796" s="23">
        <f t="shared" si="37"/>
        <v>20</v>
      </c>
      <c r="D796" s="23" t="str">
        <f t="shared" si="38"/>
        <v>None</v>
      </c>
      <c r="E796" s="22" t="s">
        <v>38</v>
      </c>
      <c r="F796" s="23" t="s">
        <v>57</v>
      </c>
      <c r="G796" s="24">
        <v>46.73</v>
      </c>
    </row>
    <row r="797" spans="1:7">
      <c r="A797" s="22">
        <v>44009</v>
      </c>
      <c r="B797" s="22" t="str">
        <f t="shared" si="36"/>
        <v>Jun</v>
      </c>
      <c r="C797" s="23">
        <f t="shared" si="37"/>
        <v>26</v>
      </c>
      <c r="D797" s="23" t="str">
        <f t="shared" si="38"/>
        <v>None</v>
      </c>
      <c r="E797" s="22" t="s">
        <v>45</v>
      </c>
      <c r="F797" s="23" t="s">
        <v>43</v>
      </c>
      <c r="G797" s="24">
        <v>100.66</v>
      </c>
    </row>
    <row r="798" spans="1:7">
      <c r="A798" s="22">
        <v>43991</v>
      </c>
      <c r="B798" s="22" t="str">
        <f t="shared" si="36"/>
        <v>Jun</v>
      </c>
      <c r="C798" s="23">
        <f t="shared" si="37"/>
        <v>24</v>
      </c>
      <c r="D798" s="23" t="str">
        <f t="shared" si="38"/>
        <v>None</v>
      </c>
      <c r="E798" s="22" t="s">
        <v>48</v>
      </c>
      <c r="F798" s="23" t="s">
        <v>53</v>
      </c>
      <c r="G798" s="24">
        <v>60.89</v>
      </c>
    </row>
    <row r="799" spans="1:7">
      <c r="A799" s="22">
        <v>44072</v>
      </c>
      <c r="B799" s="22" t="str">
        <f t="shared" si="36"/>
        <v>Aug</v>
      </c>
      <c r="C799" s="23">
        <f t="shared" si="37"/>
        <v>35</v>
      </c>
      <c r="D799" s="23" t="str">
        <f t="shared" si="38"/>
        <v>None</v>
      </c>
      <c r="E799" s="22" t="s">
        <v>38</v>
      </c>
      <c r="F799" s="23" t="s">
        <v>57</v>
      </c>
      <c r="G799" s="24">
        <v>69.16</v>
      </c>
    </row>
    <row r="800" spans="1:7">
      <c r="A800" s="22">
        <v>44068</v>
      </c>
      <c r="B800" s="22" t="str">
        <f t="shared" si="36"/>
        <v>Aug</v>
      </c>
      <c r="C800" s="23">
        <f t="shared" si="37"/>
        <v>35</v>
      </c>
      <c r="D800" s="23" t="str">
        <f t="shared" si="38"/>
        <v>None</v>
      </c>
      <c r="E800" s="22" t="s">
        <v>48</v>
      </c>
      <c r="F800" s="23" t="s">
        <v>49</v>
      </c>
      <c r="G800" s="24">
        <v>64.55</v>
      </c>
    </row>
    <row r="801" spans="1:7">
      <c r="A801" s="22">
        <v>43997</v>
      </c>
      <c r="B801" s="22" t="str">
        <f t="shared" si="36"/>
        <v>Jun</v>
      </c>
      <c r="C801" s="23">
        <f t="shared" si="37"/>
        <v>25</v>
      </c>
      <c r="D801" s="23" t="str">
        <f t="shared" si="38"/>
        <v>None</v>
      </c>
      <c r="E801" s="22" t="s">
        <v>45</v>
      </c>
      <c r="F801" s="23" t="s">
        <v>53</v>
      </c>
      <c r="G801" s="24">
        <v>84.47</v>
      </c>
    </row>
    <row r="802" spans="1:7">
      <c r="A802" s="22">
        <v>43986</v>
      </c>
      <c r="B802" s="22" t="str">
        <f t="shared" si="36"/>
        <v>Jun</v>
      </c>
      <c r="C802" s="23">
        <f t="shared" si="37"/>
        <v>23</v>
      </c>
      <c r="D802" s="23" t="str">
        <f t="shared" si="38"/>
        <v>None</v>
      </c>
      <c r="E802" s="22" t="s">
        <v>48</v>
      </c>
      <c r="F802" s="23" t="s">
        <v>57</v>
      </c>
      <c r="G802" s="24">
        <v>23.48</v>
      </c>
    </row>
    <row r="803" spans="1:7">
      <c r="A803" s="22">
        <v>43986</v>
      </c>
      <c r="B803" s="22" t="str">
        <f t="shared" si="36"/>
        <v>Jun</v>
      </c>
      <c r="C803" s="23">
        <f t="shared" si="37"/>
        <v>23</v>
      </c>
      <c r="D803" s="23" t="str">
        <f t="shared" si="38"/>
        <v>None</v>
      </c>
      <c r="E803" s="22" t="s">
        <v>45</v>
      </c>
      <c r="F803" s="23" t="s">
        <v>53</v>
      </c>
      <c r="G803" s="24">
        <v>60.73</v>
      </c>
    </row>
    <row r="804" spans="1:7">
      <c r="A804" s="22">
        <v>43997</v>
      </c>
      <c r="B804" s="22" t="str">
        <f t="shared" si="36"/>
        <v>Jun</v>
      </c>
      <c r="C804" s="23">
        <f t="shared" si="37"/>
        <v>25</v>
      </c>
      <c r="D804" s="23" t="str">
        <f t="shared" si="38"/>
        <v>None</v>
      </c>
      <c r="E804" s="22" t="s">
        <v>38</v>
      </c>
      <c r="F804" s="23" t="s">
        <v>50</v>
      </c>
      <c r="G804" s="24">
        <v>23.28</v>
      </c>
    </row>
    <row r="805" spans="1:7">
      <c r="A805" s="22">
        <v>43984</v>
      </c>
      <c r="B805" s="22" t="str">
        <f t="shared" si="36"/>
        <v>Jun</v>
      </c>
      <c r="C805" s="23">
        <f t="shared" si="37"/>
        <v>23</v>
      </c>
      <c r="D805" s="23" t="str">
        <f t="shared" si="38"/>
        <v>None</v>
      </c>
      <c r="E805" s="22" t="s">
        <v>48</v>
      </c>
      <c r="F805" s="23" t="s">
        <v>58</v>
      </c>
      <c r="G805" s="24">
        <v>50.41</v>
      </c>
    </row>
    <row r="806" spans="1:7">
      <c r="A806" s="22">
        <v>44035</v>
      </c>
      <c r="B806" s="22" t="str">
        <f t="shared" si="36"/>
        <v>Jul</v>
      </c>
      <c r="C806" s="23">
        <f t="shared" si="37"/>
        <v>30</v>
      </c>
      <c r="D806" s="23" t="str">
        <f t="shared" si="38"/>
        <v>None</v>
      </c>
      <c r="E806" s="22" t="s">
        <v>48</v>
      </c>
      <c r="F806" s="23" t="s">
        <v>58</v>
      </c>
      <c r="G806" s="24">
        <v>75.61</v>
      </c>
    </row>
    <row r="807" spans="1:7">
      <c r="A807" s="22">
        <v>44041</v>
      </c>
      <c r="B807" s="22" t="str">
        <f t="shared" si="36"/>
        <v>Jul</v>
      </c>
      <c r="C807" s="23">
        <f t="shared" si="37"/>
        <v>31</v>
      </c>
      <c r="D807" s="23" t="str">
        <f t="shared" si="38"/>
        <v>None</v>
      </c>
      <c r="E807" s="22" t="s">
        <v>38</v>
      </c>
      <c r="F807" s="23" t="s">
        <v>46</v>
      </c>
      <c r="G807" s="24">
        <v>296.77999999999997</v>
      </c>
    </row>
    <row r="808" spans="1:7">
      <c r="A808" s="22">
        <v>44059</v>
      </c>
      <c r="B808" s="22" t="str">
        <f t="shared" si="36"/>
        <v>Aug</v>
      </c>
      <c r="C808" s="23">
        <f t="shared" si="37"/>
        <v>34</v>
      </c>
      <c r="D808" s="23" t="str">
        <f t="shared" si="38"/>
        <v>None</v>
      </c>
      <c r="E808" s="22" t="s">
        <v>38</v>
      </c>
      <c r="F808" s="23" t="s">
        <v>56</v>
      </c>
      <c r="G808" s="24">
        <v>38.83</v>
      </c>
    </row>
    <row r="809" spans="1:7">
      <c r="A809" s="22">
        <v>44064</v>
      </c>
      <c r="B809" s="22" t="str">
        <f t="shared" si="36"/>
        <v>Aug</v>
      </c>
      <c r="C809" s="23">
        <f t="shared" si="37"/>
        <v>34</v>
      </c>
      <c r="D809" s="23" t="str">
        <f t="shared" si="38"/>
        <v>None</v>
      </c>
      <c r="E809" s="22" t="s">
        <v>38</v>
      </c>
      <c r="F809" s="23" t="s">
        <v>57</v>
      </c>
      <c r="G809" s="24">
        <v>46.42</v>
      </c>
    </row>
    <row r="810" spans="1:7">
      <c r="A810" s="22">
        <v>44068</v>
      </c>
      <c r="B810" s="22" t="str">
        <f t="shared" si="36"/>
        <v>Aug</v>
      </c>
      <c r="C810" s="23">
        <f t="shared" si="37"/>
        <v>35</v>
      </c>
      <c r="D810" s="23" t="str">
        <f t="shared" si="38"/>
        <v>None</v>
      </c>
      <c r="E810" s="22" t="s">
        <v>48</v>
      </c>
      <c r="F810" s="23" t="s">
        <v>43</v>
      </c>
      <c r="G810" s="24">
        <v>38.39</v>
      </c>
    </row>
    <row r="811" spans="1:7">
      <c r="A811" s="22">
        <v>43974</v>
      </c>
      <c r="B811" s="22" t="str">
        <f t="shared" si="36"/>
        <v>May</v>
      </c>
      <c r="C811" s="23">
        <f t="shared" si="37"/>
        <v>21</v>
      </c>
      <c r="D811" s="23" t="str">
        <f t="shared" si="38"/>
        <v>None</v>
      </c>
      <c r="E811" s="22" t="s">
        <v>48</v>
      </c>
      <c r="F811" s="23" t="s">
        <v>50</v>
      </c>
      <c r="G811" s="24">
        <v>22.38</v>
      </c>
    </row>
    <row r="812" spans="1:7">
      <c r="A812" s="22">
        <v>44026</v>
      </c>
      <c r="B812" s="22" t="str">
        <f t="shared" si="36"/>
        <v>Jul</v>
      </c>
      <c r="C812" s="23">
        <f t="shared" si="37"/>
        <v>29</v>
      </c>
      <c r="D812" s="23" t="str">
        <f t="shared" si="38"/>
        <v>None</v>
      </c>
      <c r="E812" s="22" t="s">
        <v>45</v>
      </c>
      <c r="F812" s="23" t="s">
        <v>66</v>
      </c>
      <c r="G812" s="24">
        <v>38.24</v>
      </c>
    </row>
    <row r="813" spans="1:7">
      <c r="A813" s="22">
        <v>44050</v>
      </c>
      <c r="B813" s="22" t="str">
        <f t="shared" si="36"/>
        <v>Aug</v>
      </c>
      <c r="C813" s="23">
        <f t="shared" si="37"/>
        <v>32</v>
      </c>
      <c r="D813" s="23" t="str">
        <f t="shared" si="38"/>
        <v>None</v>
      </c>
      <c r="E813" s="22" t="s">
        <v>38</v>
      </c>
      <c r="F813" s="23" t="s">
        <v>58</v>
      </c>
      <c r="G813" s="24">
        <v>48.37</v>
      </c>
    </row>
    <row r="814" spans="1:7">
      <c r="A814" s="22">
        <v>44044</v>
      </c>
      <c r="B814" s="22" t="str">
        <f t="shared" si="36"/>
        <v>Aug</v>
      </c>
      <c r="C814" s="23">
        <f t="shared" si="37"/>
        <v>31</v>
      </c>
      <c r="D814" s="23" t="str">
        <f t="shared" si="38"/>
        <v>None</v>
      </c>
      <c r="E814" s="22" t="s">
        <v>45</v>
      </c>
      <c r="F814" s="23" t="s">
        <v>57</v>
      </c>
      <c r="G814" s="24">
        <v>23.02</v>
      </c>
    </row>
    <row r="815" spans="1:7">
      <c r="A815" s="22">
        <v>43992</v>
      </c>
      <c r="B815" s="22" t="str">
        <f t="shared" si="36"/>
        <v>Jun</v>
      </c>
      <c r="C815" s="23">
        <f t="shared" si="37"/>
        <v>24</v>
      </c>
      <c r="D815" s="23" t="str">
        <f t="shared" si="38"/>
        <v>None</v>
      </c>
      <c r="E815" s="22" t="s">
        <v>38</v>
      </c>
      <c r="F815" s="23" t="s">
        <v>54</v>
      </c>
      <c r="G815" s="24">
        <v>45.6</v>
      </c>
    </row>
    <row r="816" spans="1:7">
      <c r="A816" s="22">
        <v>44072</v>
      </c>
      <c r="B816" s="22" t="str">
        <f t="shared" si="36"/>
        <v>Aug</v>
      </c>
      <c r="C816" s="23">
        <f t="shared" si="37"/>
        <v>35</v>
      </c>
      <c r="D816" s="23" t="str">
        <f t="shared" si="38"/>
        <v>None</v>
      </c>
      <c r="E816" s="22" t="s">
        <v>38</v>
      </c>
      <c r="F816" s="23" t="s">
        <v>56</v>
      </c>
      <c r="G816" s="24">
        <v>19.420000000000002</v>
      </c>
    </row>
    <row r="817" spans="1:7">
      <c r="A817" s="22">
        <v>44067</v>
      </c>
      <c r="B817" s="22" t="str">
        <f t="shared" si="36"/>
        <v>Aug</v>
      </c>
      <c r="C817" s="23">
        <f t="shared" si="37"/>
        <v>35</v>
      </c>
      <c r="D817" s="23" t="str">
        <f t="shared" si="38"/>
        <v>None</v>
      </c>
      <c r="E817" s="22" t="s">
        <v>38</v>
      </c>
      <c r="F817" s="23" t="s">
        <v>39</v>
      </c>
      <c r="G817" s="24">
        <v>76.98</v>
      </c>
    </row>
    <row r="818" spans="1:7">
      <c r="A818" s="22">
        <v>43989</v>
      </c>
      <c r="B818" s="22" t="str">
        <f t="shared" si="36"/>
        <v>Jun</v>
      </c>
      <c r="C818" s="23">
        <f t="shared" si="37"/>
        <v>24</v>
      </c>
      <c r="D818" s="23" t="str">
        <f t="shared" si="38"/>
        <v>None</v>
      </c>
      <c r="E818" s="22" t="s">
        <v>48</v>
      </c>
      <c r="F818" s="23" t="s">
        <v>43</v>
      </c>
      <c r="G818" s="24">
        <v>20.87</v>
      </c>
    </row>
    <row r="819" spans="1:7">
      <c r="A819" s="22">
        <v>44040</v>
      </c>
      <c r="B819" s="22" t="str">
        <f t="shared" si="36"/>
        <v>Jul</v>
      </c>
      <c r="C819" s="23">
        <f t="shared" si="37"/>
        <v>31</v>
      </c>
      <c r="D819" s="23" t="str">
        <f t="shared" si="38"/>
        <v>None</v>
      </c>
      <c r="E819" s="22" t="s">
        <v>38</v>
      </c>
      <c r="F819" s="23" t="s">
        <v>66</v>
      </c>
      <c r="G819" s="24">
        <v>57.85</v>
      </c>
    </row>
    <row r="820" spans="1:7">
      <c r="A820" s="22">
        <v>44062</v>
      </c>
      <c r="B820" s="22" t="str">
        <f t="shared" si="36"/>
        <v>Aug</v>
      </c>
      <c r="C820" s="23">
        <f t="shared" si="37"/>
        <v>34</v>
      </c>
      <c r="D820" s="23" t="str">
        <f t="shared" si="38"/>
        <v>None</v>
      </c>
      <c r="E820" s="22" t="s">
        <v>48</v>
      </c>
      <c r="F820" s="23" t="s">
        <v>56</v>
      </c>
      <c r="G820" s="24">
        <v>19.46</v>
      </c>
    </row>
    <row r="821" spans="1:7">
      <c r="A821" s="22">
        <v>44062</v>
      </c>
      <c r="B821" s="22" t="str">
        <f t="shared" si="36"/>
        <v>Aug</v>
      </c>
      <c r="C821" s="23">
        <f t="shared" si="37"/>
        <v>34</v>
      </c>
      <c r="D821" s="23" t="str">
        <f t="shared" si="38"/>
        <v>None</v>
      </c>
      <c r="E821" s="22" t="s">
        <v>38</v>
      </c>
      <c r="F821" s="23" t="s">
        <v>49</v>
      </c>
      <c r="G821" s="24">
        <v>64.650000000000006</v>
      </c>
    </row>
    <row r="822" spans="1:7">
      <c r="A822" s="22">
        <v>44005</v>
      </c>
      <c r="B822" s="22" t="str">
        <f t="shared" si="36"/>
        <v>Jun</v>
      </c>
      <c r="C822" s="23">
        <f t="shared" si="37"/>
        <v>26</v>
      </c>
      <c r="D822" s="23" t="str">
        <f t="shared" si="38"/>
        <v>None</v>
      </c>
      <c r="E822" s="22" t="s">
        <v>48</v>
      </c>
      <c r="F822" s="23" t="s">
        <v>56</v>
      </c>
      <c r="G822" s="24">
        <v>38.6</v>
      </c>
    </row>
    <row r="823" spans="1:7">
      <c r="A823" s="22">
        <v>43998</v>
      </c>
      <c r="B823" s="22" t="str">
        <f t="shared" si="36"/>
        <v>Jun</v>
      </c>
      <c r="C823" s="23">
        <f t="shared" si="37"/>
        <v>25</v>
      </c>
      <c r="D823" s="23" t="str">
        <f t="shared" si="38"/>
        <v>None</v>
      </c>
      <c r="E823" s="22" t="s">
        <v>48</v>
      </c>
      <c r="F823" s="23" t="s">
        <v>66</v>
      </c>
      <c r="G823" s="24">
        <v>18.66</v>
      </c>
    </row>
    <row r="824" spans="1:7">
      <c r="A824" s="22">
        <v>44053</v>
      </c>
      <c r="B824" s="22" t="str">
        <f t="shared" si="36"/>
        <v>Aug</v>
      </c>
      <c r="C824" s="23">
        <f t="shared" si="37"/>
        <v>33</v>
      </c>
      <c r="D824" s="23" t="str">
        <f t="shared" si="38"/>
        <v>None</v>
      </c>
      <c r="E824" s="22" t="s">
        <v>48</v>
      </c>
      <c r="F824" s="23" t="s">
        <v>53</v>
      </c>
      <c r="G824" s="24">
        <v>29.45</v>
      </c>
    </row>
    <row r="825" spans="1:7">
      <c r="A825" s="22">
        <v>43997</v>
      </c>
      <c r="B825" s="22" t="str">
        <f t="shared" si="36"/>
        <v>Jun</v>
      </c>
      <c r="C825" s="23">
        <f t="shared" si="37"/>
        <v>25</v>
      </c>
      <c r="D825" s="23" t="str">
        <f t="shared" si="38"/>
        <v>None</v>
      </c>
      <c r="E825" s="22" t="s">
        <v>48</v>
      </c>
      <c r="F825" s="23" t="s">
        <v>43</v>
      </c>
      <c r="G825" s="24">
        <v>432.85</v>
      </c>
    </row>
    <row r="826" spans="1:7">
      <c r="A826" s="22">
        <v>44070</v>
      </c>
      <c r="B826" s="22" t="str">
        <f t="shared" si="36"/>
        <v>Aug</v>
      </c>
      <c r="C826" s="23">
        <f t="shared" si="37"/>
        <v>35</v>
      </c>
      <c r="D826" s="23" t="str">
        <f t="shared" si="38"/>
        <v>None</v>
      </c>
      <c r="E826" s="22" t="s">
        <v>48</v>
      </c>
      <c r="F826" s="23" t="s">
        <v>53</v>
      </c>
      <c r="G826" s="24">
        <v>58.93</v>
      </c>
    </row>
    <row r="827" spans="1:7">
      <c r="A827" s="22">
        <v>44047</v>
      </c>
      <c r="B827" s="22" t="str">
        <f t="shared" si="36"/>
        <v>Aug</v>
      </c>
      <c r="C827" s="23">
        <f t="shared" si="37"/>
        <v>32</v>
      </c>
      <c r="D827" s="23" t="str">
        <f t="shared" si="38"/>
        <v>None</v>
      </c>
      <c r="E827" s="22" t="s">
        <v>38</v>
      </c>
      <c r="F827" s="23" t="s">
        <v>43</v>
      </c>
      <c r="G827" s="24">
        <v>60.07</v>
      </c>
    </row>
    <row r="828" spans="1:7">
      <c r="A828" s="22">
        <v>43969</v>
      </c>
      <c r="B828" s="22" t="str">
        <f t="shared" si="36"/>
        <v>May</v>
      </c>
      <c r="C828" s="23">
        <f t="shared" si="37"/>
        <v>21</v>
      </c>
      <c r="D828" s="23" t="str">
        <f t="shared" si="38"/>
        <v>None</v>
      </c>
      <c r="E828" s="22" t="s">
        <v>48</v>
      </c>
      <c r="F828" s="23" t="s">
        <v>58</v>
      </c>
      <c r="G828" s="24">
        <v>50.23</v>
      </c>
    </row>
    <row r="829" spans="1:7">
      <c r="A829" s="22">
        <v>44057</v>
      </c>
      <c r="B829" s="22" t="str">
        <f t="shared" si="36"/>
        <v>Aug</v>
      </c>
      <c r="C829" s="23">
        <f t="shared" si="37"/>
        <v>33</v>
      </c>
      <c r="D829" s="23" t="str">
        <f t="shared" si="38"/>
        <v>None</v>
      </c>
      <c r="E829" s="22" t="s">
        <v>38</v>
      </c>
      <c r="F829" s="23" t="s">
        <v>57</v>
      </c>
      <c r="G829" s="24">
        <v>46.11</v>
      </c>
    </row>
    <row r="830" spans="1:7">
      <c r="A830" s="22">
        <v>44070</v>
      </c>
      <c r="B830" s="22" t="str">
        <f t="shared" si="36"/>
        <v>Aug</v>
      </c>
      <c r="C830" s="23">
        <f t="shared" si="37"/>
        <v>35</v>
      </c>
      <c r="D830" s="23" t="str">
        <f t="shared" si="38"/>
        <v>None</v>
      </c>
      <c r="E830" s="22" t="s">
        <v>38</v>
      </c>
      <c r="F830" s="23" t="s">
        <v>57</v>
      </c>
      <c r="G830" s="24">
        <v>44.16</v>
      </c>
    </row>
    <row r="831" spans="1:7">
      <c r="A831" s="22">
        <v>44010</v>
      </c>
      <c r="B831" s="22" t="str">
        <f t="shared" si="36"/>
        <v>Jun</v>
      </c>
      <c r="C831" s="23">
        <f t="shared" si="37"/>
        <v>27</v>
      </c>
      <c r="D831" s="23" t="str">
        <f t="shared" si="38"/>
        <v>None</v>
      </c>
      <c r="E831" s="22" t="s">
        <v>48</v>
      </c>
      <c r="F831" s="23" t="s">
        <v>53</v>
      </c>
      <c r="G831" s="24">
        <v>87.83</v>
      </c>
    </row>
    <row r="832" spans="1:7">
      <c r="A832" s="22">
        <v>44001</v>
      </c>
      <c r="B832" s="22" t="str">
        <f t="shared" si="36"/>
        <v>Jun</v>
      </c>
      <c r="C832" s="23">
        <f t="shared" si="37"/>
        <v>25</v>
      </c>
      <c r="D832" s="23" t="str">
        <f t="shared" si="38"/>
        <v>None</v>
      </c>
      <c r="E832" s="22" t="s">
        <v>38</v>
      </c>
      <c r="F832" s="23" t="s">
        <v>50</v>
      </c>
      <c r="G832" s="24">
        <v>23.57</v>
      </c>
    </row>
    <row r="833" spans="1:7">
      <c r="A833" s="22">
        <v>43961</v>
      </c>
      <c r="B833" s="22" t="str">
        <f t="shared" si="36"/>
        <v>May</v>
      </c>
      <c r="C833" s="23">
        <f t="shared" si="37"/>
        <v>20</v>
      </c>
      <c r="D833" s="23" t="str">
        <f t="shared" si="38"/>
        <v>None</v>
      </c>
      <c r="E833" s="22" t="s">
        <v>45</v>
      </c>
      <c r="F833" s="23" t="s">
        <v>56</v>
      </c>
      <c r="G833" s="24">
        <v>60.88</v>
      </c>
    </row>
    <row r="834" spans="1:7">
      <c r="A834" s="22">
        <v>43987</v>
      </c>
      <c r="B834" s="22" t="str">
        <f t="shared" si="36"/>
        <v>Jun</v>
      </c>
      <c r="C834" s="23">
        <f t="shared" si="37"/>
        <v>23</v>
      </c>
      <c r="D834" s="23" t="str">
        <f t="shared" si="38"/>
        <v>None</v>
      </c>
      <c r="E834" s="22" t="s">
        <v>48</v>
      </c>
      <c r="F834" s="23" t="s">
        <v>39</v>
      </c>
      <c r="G834" s="24">
        <v>80.739999999999995</v>
      </c>
    </row>
    <row r="835" spans="1:7">
      <c r="A835" s="22">
        <v>44079</v>
      </c>
      <c r="B835" s="22" t="str">
        <f t="shared" si="36"/>
        <v>Sep</v>
      </c>
      <c r="C835" s="23">
        <f t="shared" si="37"/>
        <v>36</v>
      </c>
      <c r="D835" s="23" t="str">
        <f t="shared" si="38"/>
        <v>None</v>
      </c>
      <c r="E835" s="22" t="s">
        <v>48</v>
      </c>
      <c r="F835" s="23" t="s">
        <v>49</v>
      </c>
      <c r="G835" s="24">
        <v>99.44</v>
      </c>
    </row>
    <row r="836" spans="1:7">
      <c r="A836" s="22">
        <v>43990</v>
      </c>
      <c r="B836" s="22" t="str">
        <f t="shared" si="36"/>
        <v>Jun</v>
      </c>
      <c r="C836" s="23">
        <f t="shared" si="37"/>
        <v>24</v>
      </c>
      <c r="D836" s="23" t="str">
        <f t="shared" si="38"/>
        <v>None</v>
      </c>
      <c r="E836" s="22" t="s">
        <v>38</v>
      </c>
      <c r="F836" s="23" t="s">
        <v>66</v>
      </c>
      <c r="G836" s="24">
        <v>308.87</v>
      </c>
    </row>
    <row r="837" spans="1:7">
      <c r="A837" s="22">
        <v>44059</v>
      </c>
      <c r="B837" s="22" t="str">
        <f t="shared" ref="B837:B900" si="39">TEXT(A837,"mmm")</f>
        <v>Aug</v>
      </c>
      <c r="C837" s="23">
        <f t="shared" ref="C837:C900" si="40">WEEKNUM(A837)</f>
        <v>34</v>
      </c>
      <c r="D837" s="23" t="str">
        <f t="shared" ref="D837:D900" si="41">IFERROR(VLOOKUP(C837,$AV$6:$AW$13,2,0),"None")</f>
        <v>None</v>
      </c>
      <c r="E837" s="22" t="s">
        <v>38</v>
      </c>
      <c r="F837" s="23" t="s">
        <v>43</v>
      </c>
      <c r="G837" s="24">
        <v>38.86</v>
      </c>
    </row>
    <row r="838" spans="1:7">
      <c r="A838" s="22">
        <v>43996</v>
      </c>
      <c r="B838" s="22" t="str">
        <f t="shared" si="39"/>
        <v>Jun</v>
      </c>
      <c r="C838" s="23">
        <f t="shared" si="40"/>
        <v>25</v>
      </c>
      <c r="D838" s="23" t="str">
        <f t="shared" si="41"/>
        <v>None</v>
      </c>
      <c r="E838" s="22" t="s">
        <v>45</v>
      </c>
      <c r="F838" s="23" t="s">
        <v>56</v>
      </c>
      <c r="G838" s="24">
        <v>38.479999999999997</v>
      </c>
    </row>
    <row r="839" spans="1:7">
      <c r="A839" s="22">
        <v>44085</v>
      </c>
      <c r="B839" s="22" t="str">
        <f t="shared" si="39"/>
        <v>Sep</v>
      </c>
      <c r="C839" s="23">
        <f t="shared" si="40"/>
        <v>37</v>
      </c>
      <c r="D839" s="23" t="str">
        <f t="shared" si="41"/>
        <v>None</v>
      </c>
      <c r="E839" s="22" t="s">
        <v>48</v>
      </c>
      <c r="F839" s="23" t="s">
        <v>66</v>
      </c>
      <c r="G839" s="24">
        <v>36.89</v>
      </c>
    </row>
    <row r="840" spans="1:7">
      <c r="A840" s="22">
        <v>44004</v>
      </c>
      <c r="B840" s="22" t="str">
        <f t="shared" si="39"/>
        <v>Jun</v>
      </c>
      <c r="C840" s="23">
        <f t="shared" si="40"/>
        <v>26</v>
      </c>
      <c r="D840" s="23" t="str">
        <f t="shared" si="41"/>
        <v>None</v>
      </c>
      <c r="E840" s="22" t="s">
        <v>48</v>
      </c>
      <c r="F840" s="23" t="s">
        <v>57</v>
      </c>
      <c r="G840" s="24">
        <v>46.16</v>
      </c>
    </row>
    <row r="841" spans="1:7">
      <c r="A841" s="22">
        <v>44059</v>
      </c>
      <c r="B841" s="22" t="str">
        <f t="shared" si="39"/>
        <v>Aug</v>
      </c>
      <c r="C841" s="23">
        <f t="shared" si="40"/>
        <v>34</v>
      </c>
      <c r="D841" s="23" t="str">
        <f t="shared" si="41"/>
        <v>None</v>
      </c>
      <c r="E841" s="22" t="s">
        <v>38</v>
      </c>
      <c r="F841" s="23" t="s">
        <v>56</v>
      </c>
      <c r="G841" s="24">
        <v>40.26</v>
      </c>
    </row>
    <row r="842" spans="1:7">
      <c r="A842" s="22">
        <v>44009</v>
      </c>
      <c r="B842" s="22" t="str">
        <f t="shared" si="39"/>
        <v>Jun</v>
      </c>
      <c r="C842" s="23">
        <f t="shared" si="40"/>
        <v>26</v>
      </c>
      <c r="D842" s="23" t="str">
        <f t="shared" si="41"/>
        <v>None</v>
      </c>
      <c r="E842" s="22" t="s">
        <v>48</v>
      </c>
      <c r="F842" s="23" t="s">
        <v>50</v>
      </c>
      <c r="G842" s="24">
        <v>46.88</v>
      </c>
    </row>
    <row r="843" spans="1:7">
      <c r="A843" s="22">
        <v>44000</v>
      </c>
      <c r="B843" s="22" t="str">
        <f t="shared" si="39"/>
        <v>Jun</v>
      </c>
      <c r="C843" s="23">
        <f t="shared" si="40"/>
        <v>25</v>
      </c>
      <c r="D843" s="23" t="str">
        <f t="shared" si="41"/>
        <v>None</v>
      </c>
      <c r="E843" s="22" t="s">
        <v>48</v>
      </c>
      <c r="F843" s="23" t="s">
        <v>49</v>
      </c>
      <c r="G843" s="24">
        <v>66.069999999999993</v>
      </c>
    </row>
    <row r="844" spans="1:7">
      <c r="A844" s="22">
        <v>44060</v>
      </c>
      <c r="B844" s="22" t="str">
        <f t="shared" si="39"/>
        <v>Aug</v>
      </c>
      <c r="C844" s="23">
        <f t="shared" si="40"/>
        <v>34</v>
      </c>
      <c r="D844" s="23" t="str">
        <f t="shared" si="41"/>
        <v>None</v>
      </c>
      <c r="E844" s="22" t="s">
        <v>38</v>
      </c>
      <c r="F844" s="23" t="s">
        <v>53</v>
      </c>
      <c r="G844" s="24">
        <v>90.57</v>
      </c>
    </row>
    <row r="845" spans="1:7">
      <c r="A845" s="22">
        <v>44085</v>
      </c>
      <c r="B845" s="22" t="str">
        <f t="shared" si="39"/>
        <v>Sep</v>
      </c>
      <c r="C845" s="23">
        <f t="shared" si="40"/>
        <v>37</v>
      </c>
      <c r="D845" s="23" t="str">
        <f t="shared" si="41"/>
        <v>None</v>
      </c>
      <c r="E845" s="22" t="s">
        <v>48</v>
      </c>
      <c r="F845" s="23" t="s">
        <v>43</v>
      </c>
      <c r="G845" s="24">
        <v>40.54</v>
      </c>
    </row>
    <row r="846" spans="1:7">
      <c r="A846" s="22">
        <v>44052</v>
      </c>
      <c r="B846" s="22" t="str">
        <f t="shared" si="39"/>
        <v>Aug</v>
      </c>
      <c r="C846" s="23">
        <f t="shared" si="40"/>
        <v>33</v>
      </c>
      <c r="D846" s="23" t="str">
        <f t="shared" si="41"/>
        <v>None</v>
      </c>
      <c r="E846" s="22" t="s">
        <v>38</v>
      </c>
      <c r="F846" s="23" t="s">
        <v>58</v>
      </c>
      <c r="G846" s="24">
        <v>50.42</v>
      </c>
    </row>
    <row r="847" spans="1:7">
      <c r="A847" s="22">
        <v>44064</v>
      </c>
      <c r="B847" s="22" t="str">
        <f t="shared" si="39"/>
        <v>Aug</v>
      </c>
      <c r="C847" s="23">
        <f t="shared" si="40"/>
        <v>34</v>
      </c>
      <c r="D847" s="23" t="str">
        <f t="shared" si="41"/>
        <v>None</v>
      </c>
      <c r="E847" s="22" t="s">
        <v>45</v>
      </c>
      <c r="F847" s="23" t="s">
        <v>54</v>
      </c>
      <c r="G847" s="24">
        <v>47.13</v>
      </c>
    </row>
    <row r="848" spans="1:7">
      <c r="A848" s="22">
        <v>43985</v>
      </c>
      <c r="B848" s="22" t="str">
        <f t="shared" si="39"/>
        <v>Jun</v>
      </c>
      <c r="C848" s="23">
        <f t="shared" si="40"/>
        <v>23</v>
      </c>
      <c r="D848" s="23" t="str">
        <f t="shared" si="41"/>
        <v>None</v>
      </c>
      <c r="E848" s="22" t="s">
        <v>38</v>
      </c>
      <c r="F848" s="23" t="s">
        <v>43</v>
      </c>
      <c r="G848" s="24">
        <v>60.84</v>
      </c>
    </row>
    <row r="849" spans="1:7">
      <c r="A849" s="22">
        <v>44060</v>
      </c>
      <c r="B849" s="22" t="str">
        <f t="shared" si="39"/>
        <v>Aug</v>
      </c>
      <c r="C849" s="23">
        <f t="shared" si="40"/>
        <v>34</v>
      </c>
      <c r="D849" s="23" t="str">
        <f t="shared" si="41"/>
        <v>None</v>
      </c>
      <c r="E849" s="22" t="s">
        <v>38</v>
      </c>
      <c r="F849" s="23" t="s">
        <v>50</v>
      </c>
      <c r="G849" s="24">
        <v>46.98</v>
      </c>
    </row>
    <row r="850" spans="1:7">
      <c r="A850" s="22">
        <v>44037</v>
      </c>
      <c r="B850" s="22" t="str">
        <f t="shared" si="39"/>
        <v>Jul</v>
      </c>
      <c r="C850" s="23">
        <f t="shared" si="40"/>
        <v>30</v>
      </c>
      <c r="D850" s="23" t="str">
        <f t="shared" si="41"/>
        <v>None</v>
      </c>
      <c r="E850" s="22" t="s">
        <v>48</v>
      </c>
      <c r="F850" s="23" t="s">
        <v>66</v>
      </c>
      <c r="G850" s="24">
        <v>36.950000000000003</v>
      </c>
    </row>
    <row r="851" spans="1:7">
      <c r="A851" s="22">
        <v>44090</v>
      </c>
      <c r="B851" s="22" t="str">
        <f t="shared" si="39"/>
        <v>Sep</v>
      </c>
      <c r="C851" s="23">
        <f t="shared" si="40"/>
        <v>38</v>
      </c>
      <c r="D851" s="23" t="str">
        <f t="shared" si="41"/>
        <v>None</v>
      </c>
      <c r="E851" s="22" t="s">
        <v>38</v>
      </c>
      <c r="F851" s="23" t="s">
        <v>54</v>
      </c>
      <c r="G851" s="24">
        <v>90.97</v>
      </c>
    </row>
    <row r="852" spans="1:7">
      <c r="A852" s="22">
        <v>43994</v>
      </c>
      <c r="B852" s="22" t="str">
        <f t="shared" si="39"/>
        <v>Jun</v>
      </c>
      <c r="C852" s="23">
        <f t="shared" si="40"/>
        <v>24</v>
      </c>
      <c r="D852" s="23" t="str">
        <f t="shared" si="41"/>
        <v>None</v>
      </c>
      <c r="E852" s="22" t="s">
        <v>48</v>
      </c>
      <c r="F852" s="23" t="s">
        <v>53</v>
      </c>
      <c r="G852" s="24">
        <v>30.27</v>
      </c>
    </row>
    <row r="853" spans="1:7">
      <c r="A853" s="22">
        <v>43983</v>
      </c>
      <c r="B853" s="22" t="str">
        <f t="shared" si="39"/>
        <v>Jun</v>
      </c>
      <c r="C853" s="23">
        <f t="shared" si="40"/>
        <v>23</v>
      </c>
      <c r="D853" s="23" t="str">
        <f t="shared" si="41"/>
        <v>None</v>
      </c>
      <c r="E853" s="22" t="s">
        <v>38</v>
      </c>
      <c r="F853" s="23" t="s">
        <v>50</v>
      </c>
      <c r="G853" s="24">
        <v>46.27</v>
      </c>
    </row>
    <row r="854" spans="1:7">
      <c r="A854" s="22">
        <v>44012</v>
      </c>
      <c r="B854" s="22" t="str">
        <f t="shared" si="39"/>
        <v>Jun</v>
      </c>
      <c r="C854" s="23">
        <f t="shared" si="40"/>
        <v>27</v>
      </c>
      <c r="D854" s="23" t="str">
        <f t="shared" si="41"/>
        <v>None</v>
      </c>
      <c r="E854" s="22" t="s">
        <v>48</v>
      </c>
      <c r="F854" s="23" t="s">
        <v>54</v>
      </c>
      <c r="G854" s="24">
        <v>68.64</v>
      </c>
    </row>
    <row r="855" spans="1:7">
      <c r="A855" s="22">
        <v>43998</v>
      </c>
      <c r="B855" s="22" t="str">
        <f t="shared" si="39"/>
        <v>Jun</v>
      </c>
      <c r="C855" s="23">
        <f t="shared" si="40"/>
        <v>25</v>
      </c>
      <c r="D855" s="23" t="str">
        <f t="shared" si="41"/>
        <v>None</v>
      </c>
      <c r="E855" s="22" t="s">
        <v>48</v>
      </c>
      <c r="F855" s="23" t="s">
        <v>58</v>
      </c>
      <c r="G855" s="24">
        <v>48.22</v>
      </c>
    </row>
    <row r="856" spans="1:7">
      <c r="A856" s="22">
        <v>44061</v>
      </c>
      <c r="B856" s="22" t="str">
        <f t="shared" si="39"/>
        <v>Aug</v>
      </c>
      <c r="C856" s="23">
        <f t="shared" si="40"/>
        <v>34</v>
      </c>
      <c r="D856" s="23" t="str">
        <f t="shared" si="41"/>
        <v>None</v>
      </c>
      <c r="E856" s="22" t="s">
        <v>38</v>
      </c>
      <c r="F856" s="23" t="s">
        <v>54</v>
      </c>
      <c r="G856" s="24">
        <v>165.2</v>
      </c>
    </row>
    <row r="857" spans="1:7">
      <c r="A857" s="22">
        <v>44068</v>
      </c>
      <c r="B857" s="22" t="str">
        <f t="shared" si="39"/>
        <v>Aug</v>
      </c>
      <c r="C857" s="23">
        <f t="shared" si="40"/>
        <v>35</v>
      </c>
      <c r="D857" s="23" t="str">
        <f t="shared" si="41"/>
        <v>None</v>
      </c>
      <c r="E857" s="22" t="s">
        <v>38</v>
      </c>
      <c r="F857" s="23" t="s">
        <v>50</v>
      </c>
      <c r="G857" s="24">
        <v>46.94</v>
      </c>
    </row>
    <row r="858" spans="1:7">
      <c r="A858" s="22">
        <v>44057</v>
      </c>
      <c r="B858" s="22" t="str">
        <f t="shared" si="39"/>
        <v>Aug</v>
      </c>
      <c r="C858" s="23">
        <f t="shared" si="40"/>
        <v>33</v>
      </c>
      <c r="D858" s="23" t="str">
        <f t="shared" si="41"/>
        <v>None</v>
      </c>
      <c r="E858" s="22" t="s">
        <v>48</v>
      </c>
      <c r="F858" s="23" t="s">
        <v>49</v>
      </c>
      <c r="G858" s="24">
        <v>68.540000000000006</v>
      </c>
    </row>
    <row r="859" spans="1:7">
      <c r="A859" s="22">
        <v>44054</v>
      </c>
      <c r="B859" s="22" t="str">
        <f t="shared" si="39"/>
        <v>Aug</v>
      </c>
      <c r="C859" s="23">
        <f t="shared" si="40"/>
        <v>33</v>
      </c>
      <c r="D859" s="23" t="str">
        <f t="shared" si="41"/>
        <v>None</v>
      </c>
      <c r="E859" s="22" t="s">
        <v>38</v>
      </c>
      <c r="F859" s="23" t="s">
        <v>57</v>
      </c>
      <c r="G859" s="24">
        <v>69.540000000000006</v>
      </c>
    </row>
    <row r="860" spans="1:7">
      <c r="A860" s="22">
        <v>44004</v>
      </c>
      <c r="B860" s="22" t="str">
        <f t="shared" si="39"/>
        <v>Jun</v>
      </c>
      <c r="C860" s="23">
        <f t="shared" si="40"/>
        <v>26</v>
      </c>
      <c r="D860" s="23" t="str">
        <f t="shared" si="41"/>
        <v>None</v>
      </c>
      <c r="E860" s="22" t="s">
        <v>48</v>
      </c>
      <c r="F860" s="23" t="s">
        <v>50</v>
      </c>
      <c r="G860" s="24">
        <v>69.92</v>
      </c>
    </row>
    <row r="861" spans="1:7">
      <c r="A861" s="22">
        <v>44053</v>
      </c>
      <c r="B861" s="22" t="str">
        <f t="shared" si="39"/>
        <v>Aug</v>
      </c>
      <c r="C861" s="23">
        <f t="shared" si="40"/>
        <v>33</v>
      </c>
      <c r="D861" s="23" t="str">
        <f t="shared" si="41"/>
        <v>None</v>
      </c>
      <c r="E861" s="22" t="s">
        <v>38</v>
      </c>
      <c r="F861" s="23" t="s">
        <v>49</v>
      </c>
      <c r="G861" s="24">
        <v>33.42</v>
      </c>
    </row>
    <row r="862" spans="1:7">
      <c r="A862" s="22">
        <v>43973</v>
      </c>
      <c r="B862" s="22" t="str">
        <f t="shared" si="39"/>
        <v>May</v>
      </c>
      <c r="C862" s="23">
        <f t="shared" si="40"/>
        <v>21</v>
      </c>
      <c r="D862" s="23" t="str">
        <f t="shared" si="41"/>
        <v>None</v>
      </c>
      <c r="E862" s="22" t="s">
        <v>45</v>
      </c>
      <c r="F862" s="23" t="s">
        <v>50</v>
      </c>
      <c r="G862" s="24">
        <v>46.14</v>
      </c>
    </row>
    <row r="863" spans="1:7">
      <c r="A863" s="22">
        <v>44047</v>
      </c>
      <c r="B863" s="22" t="str">
        <f t="shared" si="39"/>
        <v>Aug</v>
      </c>
      <c r="C863" s="23">
        <f t="shared" si="40"/>
        <v>32</v>
      </c>
      <c r="D863" s="23" t="str">
        <f t="shared" si="41"/>
        <v>None</v>
      </c>
      <c r="E863" s="22" t="s">
        <v>38</v>
      </c>
      <c r="F863" s="23" t="s">
        <v>58</v>
      </c>
      <c r="G863" s="24">
        <v>96.73</v>
      </c>
    </row>
    <row r="864" spans="1:7">
      <c r="A864" s="22">
        <v>44074</v>
      </c>
      <c r="B864" s="22" t="str">
        <f t="shared" si="39"/>
        <v>Aug</v>
      </c>
      <c r="C864" s="23">
        <f t="shared" si="40"/>
        <v>36</v>
      </c>
      <c r="D864" s="23" t="str">
        <f t="shared" si="41"/>
        <v>None</v>
      </c>
      <c r="E864" s="22" t="s">
        <v>38</v>
      </c>
      <c r="F864" s="23" t="s">
        <v>57</v>
      </c>
      <c r="G864" s="24">
        <v>46.17</v>
      </c>
    </row>
    <row r="865" spans="1:7">
      <c r="A865" s="22">
        <v>44044</v>
      </c>
      <c r="B865" s="22" t="str">
        <f t="shared" si="39"/>
        <v>Aug</v>
      </c>
      <c r="C865" s="23">
        <f t="shared" si="40"/>
        <v>31</v>
      </c>
      <c r="D865" s="23" t="str">
        <f t="shared" si="41"/>
        <v>None</v>
      </c>
      <c r="E865" s="22" t="s">
        <v>38</v>
      </c>
      <c r="F865" s="23" t="s">
        <v>58</v>
      </c>
      <c r="G865" s="24">
        <v>75.77</v>
      </c>
    </row>
    <row r="866" spans="1:7">
      <c r="A866" s="22">
        <v>44034</v>
      </c>
      <c r="B866" s="22" t="str">
        <f t="shared" si="39"/>
        <v>Jul</v>
      </c>
      <c r="C866" s="23">
        <f t="shared" si="40"/>
        <v>30</v>
      </c>
      <c r="D866" s="23" t="str">
        <f t="shared" si="41"/>
        <v>None</v>
      </c>
      <c r="E866" s="22" t="s">
        <v>38</v>
      </c>
      <c r="F866" s="23" t="s">
        <v>57</v>
      </c>
      <c r="G866" s="24">
        <v>92.92</v>
      </c>
    </row>
    <row r="867" spans="1:7">
      <c r="A867" s="22">
        <v>44006</v>
      </c>
      <c r="B867" s="22" t="str">
        <f t="shared" si="39"/>
        <v>Jun</v>
      </c>
      <c r="C867" s="23">
        <f t="shared" si="40"/>
        <v>26</v>
      </c>
      <c r="D867" s="23" t="str">
        <f t="shared" si="41"/>
        <v>None</v>
      </c>
      <c r="E867" s="22" t="s">
        <v>48</v>
      </c>
      <c r="F867" s="23" t="s">
        <v>49</v>
      </c>
      <c r="G867" s="24">
        <v>68.72</v>
      </c>
    </row>
    <row r="868" spans="1:7">
      <c r="A868" s="22">
        <v>43993</v>
      </c>
      <c r="B868" s="22" t="str">
        <f t="shared" si="39"/>
        <v>Jun</v>
      </c>
      <c r="C868" s="23">
        <f t="shared" si="40"/>
        <v>24</v>
      </c>
      <c r="D868" s="23" t="str">
        <f t="shared" si="41"/>
        <v>None</v>
      </c>
      <c r="E868" s="22" t="s">
        <v>48</v>
      </c>
      <c r="F868" s="23" t="s">
        <v>49</v>
      </c>
      <c r="G868" s="24">
        <v>64.290000000000006</v>
      </c>
    </row>
    <row r="869" spans="1:7">
      <c r="A869" s="22">
        <v>43992</v>
      </c>
      <c r="B869" s="22" t="str">
        <f t="shared" si="39"/>
        <v>Jun</v>
      </c>
      <c r="C869" s="23">
        <f t="shared" si="40"/>
        <v>24</v>
      </c>
      <c r="D869" s="23" t="str">
        <f t="shared" si="41"/>
        <v>None</v>
      </c>
      <c r="E869" s="22" t="s">
        <v>48</v>
      </c>
      <c r="F869" s="23" t="s">
        <v>49</v>
      </c>
      <c r="G869" s="24">
        <v>99.52</v>
      </c>
    </row>
    <row r="870" spans="1:7">
      <c r="A870" s="22">
        <v>43990</v>
      </c>
      <c r="B870" s="22" t="str">
        <f t="shared" si="39"/>
        <v>Jun</v>
      </c>
      <c r="C870" s="23">
        <f t="shared" si="40"/>
        <v>24</v>
      </c>
      <c r="D870" s="23" t="str">
        <f t="shared" si="41"/>
        <v>None</v>
      </c>
      <c r="E870" s="22" t="s">
        <v>48</v>
      </c>
      <c r="F870" s="23" t="s">
        <v>56</v>
      </c>
      <c r="G870" s="24">
        <v>20.12</v>
      </c>
    </row>
    <row r="871" spans="1:7">
      <c r="A871" s="22">
        <v>44072</v>
      </c>
      <c r="B871" s="22" t="str">
        <f t="shared" si="39"/>
        <v>Aug</v>
      </c>
      <c r="C871" s="23">
        <f t="shared" si="40"/>
        <v>35</v>
      </c>
      <c r="D871" s="23" t="str">
        <f t="shared" si="41"/>
        <v>None</v>
      </c>
      <c r="E871" s="22" t="s">
        <v>38</v>
      </c>
      <c r="F871" s="23" t="s">
        <v>53</v>
      </c>
      <c r="G871" s="24">
        <v>58.7</v>
      </c>
    </row>
    <row r="872" spans="1:7">
      <c r="A872" s="22">
        <v>43957</v>
      </c>
      <c r="B872" s="22" t="str">
        <f t="shared" si="39"/>
        <v>May</v>
      </c>
      <c r="C872" s="23">
        <f t="shared" si="40"/>
        <v>19</v>
      </c>
      <c r="D872" s="23" t="str">
        <f t="shared" si="41"/>
        <v>None</v>
      </c>
      <c r="E872" s="22" t="s">
        <v>45</v>
      </c>
      <c r="F872" s="23" t="s">
        <v>43</v>
      </c>
      <c r="G872" s="24">
        <v>20.52</v>
      </c>
    </row>
    <row r="873" spans="1:7">
      <c r="A873" s="22">
        <v>44018</v>
      </c>
      <c r="B873" s="22" t="str">
        <f t="shared" si="39"/>
        <v>Jul</v>
      </c>
      <c r="C873" s="23">
        <f t="shared" si="40"/>
        <v>28</v>
      </c>
      <c r="D873" s="23" t="str">
        <f t="shared" si="41"/>
        <v>None</v>
      </c>
      <c r="E873" s="22" t="s">
        <v>38</v>
      </c>
      <c r="F873" s="23" t="s">
        <v>50</v>
      </c>
      <c r="G873" s="24">
        <v>23.28</v>
      </c>
    </row>
    <row r="874" spans="1:7">
      <c r="A874" s="22">
        <v>44089</v>
      </c>
      <c r="B874" s="22" t="str">
        <f t="shared" si="39"/>
        <v>Sep</v>
      </c>
      <c r="C874" s="23">
        <f t="shared" si="40"/>
        <v>38</v>
      </c>
      <c r="D874" s="23" t="str">
        <f t="shared" si="41"/>
        <v>None</v>
      </c>
      <c r="E874" s="22" t="s">
        <v>48</v>
      </c>
      <c r="F874" s="23" t="s">
        <v>54</v>
      </c>
      <c r="G874" s="24">
        <v>514.05999999999995</v>
      </c>
    </row>
    <row r="875" spans="1:7">
      <c r="A875" s="22">
        <v>43994</v>
      </c>
      <c r="B875" s="22" t="str">
        <f t="shared" si="39"/>
        <v>Jun</v>
      </c>
      <c r="C875" s="23">
        <f t="shared" si="40"/>
        <v>24</v>
      </c>
      <c r="D875" s="23" t="str">
        <f t="shared" si="41"/>
        <v>None</v>
      </c>
      <c r="E875" s="22" t="s">
        <v>38</v>
      </c>
      <c r="F875" s="23" t="s">
        <v>50</v>
      </c>
      <c r="G875" s="24">
        <v>46.94</v>
      </c>
    </row>
    <row r="876" spans="1:7">
      <c r="A876" s="22">
        <v>43968</v>
      </c>
      <c r="B876" s="22" t="str">
        <f t="shared" si="39"/>
        <v>May</v>
      </c>
      <c r="C876" s="23">
        <f t="shared" si="40"/>
        <v>21</v>
      </c>
      <c r="D876" s="23" t="str">
        <f t="shared" si="41"/>
        <v>None</v>
      </c>
      <c r="E876" s="22" t="s">
        <v>48</v>
      </c>
      <c r="F876" s="23" t="s">
        <v>58</v>
      </c>
      <c r="G876" s="24">
        <v>46.85</v>
      </c>
    </row>
    <row r="877" spans="1:7">
      <c r="A877" s="22">
        <v>44054</v>
      </c>
      <c r="B877" s="22" t="str">
        <f t="shared" si="39"/>
        <v>Aug</v>
      </c>
      <c r="C877" s="23">
        <f t="shared" si="40"/>
        <v>33</v>
      </c>
      <c r="D877" s="23" t="str">
        <f t="shared" si="41"/>
        <v>None</v>
      </c>
      <c r="E877" s="22" t="s">
        <v>38</v>
      </c>
      <c r="F877" s="23" t="s">
        <v>43</v>
      </c>
      <c r="G877" s="24">
        <v>60.62</v>
      </c>
    </row>
    <row r="878" spans="1:7">
      <c r="A878" s="22">
        <v>44001</v>
      </c>
      <c r="B878" s="22" t="str">
        <f t="shared" si="39"/>
        <v>Jun</v>
      </c>
      <c r="C878" s="23">
        <f t="shared" si="40"/>
        <v>25</v>
      </c>
      <c r="D878" s="23" t="str">
        <f t="shared" si="41"/>
        <v>None</v>
      </c>
      <c r="E878" s="22" t="s">
        <v>48</v>
      </c>
      <c r="F878" s="23" t="s">
        <v>57</v>
      </c>
      <c r="G878" s="24">
        <v>46.1</v>
      </c>
    </row>
    <row r="879" spans="1:7">
      <c r="A879" s="22">
        <v>43992</v>
      </c>
      <c r="B879" s="22" t="str">
        <f t="shared" si="39"/>
        <v>Jun</v>
      </c>
      <c r="C879" s="23">
        <f t="shared" si="40"/>
        <v>24</v>
      </c>
      <c r="D879" s="23" t="str">
        <f t="shared" si="41"/>
        <v>None</v>
      </c>
      <c r="E879" s="22" t="s">
        <v>48</v>
      </c>
      <c r="F879" s="23" t="s">
        <v>53</v>
      </c>
      <c r="G879" s="24">
        <v>570.92999999999995</v>
      </c>
    </row>
    <row r="880" spans="1:7">
      <c r="A880" s="22">
        <v>43959</v>
      </c>
      <c r="B880" s="22" t="str">
        <f t="shared" si="39"/>
        <v>May</v>
      </c>
      <c r="C880" s="23">
        <f t="shared" si="40"/>
        <v>19</v>
      </c>
      <c r="D880" s="23" t="str">
        <f t="shared" si="41"/>
        <v>None</v>
      </c>
      <c r="E880" s="22" t="s">
        <v>48</v>
      </c>
      <c r="F880" s="23" t="s">
        <v>56</v>
      </c>
      <c r="G880" s="24">
        <v>42.72</v>
      </c>
    </row>
    <row r="881" spans="1:7">
      <c r="A881" s="22">
        <v>44003</v>
      </c>
      <c r="B881" s="22" t="str">
        <f t="shared" si="39"/>
        <v>Jun</v>
      </c>
      <c r="C881" s="23">
        <f t="shared" si="40"/>
        <v>26</v>
      </c>
      <c r="D881" s="23" t="str">
        <f t="shared" si="41"/>
        <v>None</v>
      </c>
      <c r="E881" s="22" t="s">
        <v>48</v>
      </c>
      <c r="F881" s="23" t="s">
        <v>54</v>
      </c>
      <c r="G881" s="24">
        <v>71.13</v>
      </c>
    </row>
    <row r="882" spans="1:7">
      <c r="A882" s="22">
        <v>44062</v>
      </c>
      <c r="B882" s="22" t="str">
        <f t="shared" si="39"/>
        <v>Aug</v>
      </c>
      <c r="C882" s="23">
        <f t="shared" si="40"/>
        <v>34</v>
      </c>
      <c r="D882" s="23" t="str">
        <f t="shared" si="41"/>
        <v>None</v>
      </c>
      <c r="E882" s="22" t="s">
        <v>48</v>
      </c>
      <c r="F882" s="23" t="s">
        <v>43</v>
      </c>
      <c r="G882" s="24">
        <v>40.65</v>
      </c>
    </row>
    <row r="883" spans="1:7">
      <c r="A883" s="22">
        <v>44009</v>
      </c>
      <c r="B883" s="22" t="str">
        <f t="shared" si="39"/>
        <v>Jun</v>
      </c>
      <c r="C883" s="23">
        <f t="shared" si="40"/>
        <v>26</v>
      </c>
      <c r="D883" s="23" t="str">
        <f t="shared" si="41"/>
        <v>None</v>
      </c>
      <c r="E883" s="22" t="s">
        <v>48</v>
      </c>
      <c r="F883" s="23" t="s">
        <v>43</v>
      </c>
      <c r="G883" s="24">
        <v>40.799999999999997</v>
      </c>
    </row>
    <row r="884" spans="1:7">
      <c r="A884" s="22">
        <v>43962</v>
      </c>
      <c r="B884" s="22" t="str">
        <f t="shared" si="39"/>
        <v>May</v>
      </c>
      <c r="C884" s="23">
        <f t="shared" si="40"/>
        <v>20</v>
      </c>
      <c r="D884" s="23" t="str">
        <f t="shared" si="41"/>
        <v>None</v>
      </c>
      <c r="E884" s="22" t="s">
        <v>45</v>
      </c>
      <c r="F884" s="23" t="s">
        <v>49</v>
      </c>
      <c r="G884" s="24">
        <v>68.13</v>
      </c>
    </row>
    <row r="885" spans="1:7">
      <c r="A885" s="22">
        <v>43985</v>
      </c>
      <c r="B885" s="22" t="str">
        <f t="shared" si="39"/>
        <v>Jun</v>
      </c>
      <c r="C885" s="23">
        <f t="shared" si="40"/>
        <v>23</v>
      </c>
      <c r="D885" s="23" t="str">
        <f t="shared" si="41"/>
        <v>None</v>
      </c>
      <c r="E885" s="22" t="s">
        <v>48</v>
      </c>
      <c r="F885" s="23" t="s">
        <v>50</v>
      </c>
      <c r="G885" s="24">
        <v>23.26</v>
      </c>
    </row>
    <row r="886" spans="1:7">
      <c r="A886" s="22">
        <v>44084</v>
      </c>
      <c r="B886" s="22" t="str">
        <f t="shared" si="39"/>
        <v>Sep</v>
      </c>
      <c r="C886" s="23">
        <f t="shared" si="40"/>
        <v>37</v>
      </c>
      <c r="D886" s="23" t="str">
        <f t="shared" si="41"/>
        <v>None</v>
      </c>
      <c r="E886" s="22" t="s">
        <v>48</v>
      </c>
      <c r="F886" s="23" t="s">
        <v>56</v>
      </c>
      <c r="G886" s="24">
        <v>38.979999999999997</v>
      </c>
    </row>
    <row r="887" spans="1:7">
      <c r="A887" s="22">
        <v>44038</v>
      </c>
      <c r="B887" s="22" t="str">
        <f t="shared" si="39"/>
        <v>Jul</v>
      </c>
      <c r="C887" s="23">
        <f t="shared" si="40"/>
        <v>31</v>
      </c>
      <c r="D887" s="23" t="str">
        <f t="shared" si="41"/>
        <v>None</v>
      </c>
      <c r="E887" s="22" t="s">
        <v>48</v>
      </c>
      <c r="F887" s="23" t="s">
        <v>58</v>
      </c>
      <c r="G887" s="24">
        <v>48.75</v>
      </c>
    </row>
    <row r="888" spans="1:7">
      <c r="A888" s="22">
        <v>44099</v>
      </c>
      <c r="B888" s="22" t="str">
        <f t="shared" si="39"/>
        <v>Sep</v>
      </c>
      <c r="C888" s="23">
        <f t="shared" si="40"/>
        <v>39</v>
      </c>
      <c r="D888" s="23" t="str">
        <f t="shared" si="41"/>
        <v>None</v>
      </c>
      <c r="E888" s="22" t="s">
        <v>38</v>
      </c>
      <c r="F888" s="23" t="s">
        <v>46</v>
      </c>
      <c r="G888" s="24">
        <v>72.06</v>
      </c>
    </row>
    <row r="889" spans="1:7">
      <c r="A889" s="22">
        <v>44059</v>
      </c>
      <c r="B889" s="22" t="str">
        <f t="shared" si="39"/>
        <v>Aug</v>
      </c>
      <c r="C889" s="23">
        <f t="shared" si="40"/>
        <v>34</v>
      </c>
      <c r="D889" s="23" t="str">
        <f t="shared" si="41"/>
        <v>None</v>
      </c>
      <c r="E889" s="22" t="s">
        <v>38</v>
      </c>
      <c r="F889" s="23" t="s">
        <v>49</v>
      </c>
      <c r="G889" s="24">
        <v>132.27000000000001</v>
      </c>
    </row>
    <row r="890" spans="1:7">
      <c r="A890" s="22">
        <v>44008</v>
      </c>
      <c r="B890" s="22" t="str">
        <f t="shared" si="39"/>
        <v>Jun</v>
      </c>
      <c r="C890" s="23">
        <f t="shared" si="40"/>
        <v>26</v>
      </c>
      <c r="D890" s="23" t="str">
        <f t="shared" si="41"/>
        <v>None</v>
      </c>
      <c r="E890" s="22" t="s">
        <v>38</v>
      </c>
      <c r="F890" s="23" t="s">
        <v>39</v>
      </c>
      <c r="G890" s="24">
        <v>240.39</v>
      </c>
    </row>
    <row r="891" spans="1:7">
      <c r="A891" s="22">
        <v>43989</v>
      </c>
      <c r="B891" s="22" t="str">
        <f t="shared" si="39"/>
        <v>Jun</v>
      </c>
      <c r="C891" s="23">
        <f t="shared" si="40"/>
        <v>24</v>
      </c>
      <c r="D891" s="23" t="str">
        <f t="shared" si="41"/>
        <v>None</v>
      </c>
      <c r="E891" s="22" t="s">
        <v>48</v>
      </c>
      <c r="F891" s="23" t="s">
        <v>46</v>
      </c>
      <c r="G891" s="24">
        <v>25.49</v>
      </c>
    </row>
    <row r="892" spans="1:7">
      <c r="A892" s="22">
        <v>44088</v>
      </c>
      <c r="B892" s="22" t="str">
        <f t="shared" si="39"/>
        <v>Sep</v>
      </c>
      <c r="C892" s="23">
        <f t="shared" si="40"/>
        <v>38</v>
      </c>
      <c r="D892" s="23" t="str">
        <f t="shared" si="41"/>
        <v>None</v>
      </c>
      <c r="E892" s="22" t="s">
        <v>38</v>
      </c>
      <c r="F892" s="23" t="s">
        <v>50</v>
      </c>
      <c r="G892" s="24">
        <v>23.91</v>
      </c>
    </row>
    <row r="893" spans="1:7">
      <c r="A893" s="22">
        <v>44047</v>
      </c>
      <c r="B893" s="22" t="str">
        <f t="shared" si="39"/>
        <v>Aug</v>
      </c>
      <c r="C893" s="23">
        <f t="shared" si="40"/>
        <v>32</v>
      </c>
      <c r="D893" s="23" t="str">
        <f t="shared" si="41"/>
        <v>None</v>
      </c>
      <c r="E893" s="22" t="s">
        <v>45</v>
      </c>
      <c r="F893" s="23" t="s">
        <v>46</v>
      </c>
      <c r="G893" s="24">
        <v>48.98</v>
      </c>
    </row>
    <row r="894" spans="1:7">
      <c r="A894" s="22">
        <v>44077</v>
      </c>
      <c r="B894" s="22" t="str">
        <f t="shared" si="39"/>
        <v>Sep</v>
      </c>
      <c r="C894" s="23">
        <f t="shared" si="40"/>
        <v>36</v>
      </c>
      <c r="D894" s="23" t="str">
        <f t="shared" si="41"/>
        <v>None</v>
      </c>
      <c r="E894" s="22" t="s">
        <v>48</v>
      </c>
      <c r="F894" s="23" t="s">
        <v>39</v>
      </c>
      <c r="G894" s="24">
        <v>240.17</v>
      </c>
    </row>
    <row r="895" spans="1:7">
      <c r="A895" s="22">
        <v>44005</v>
      </c>
      <c r="B895" s="22" t="str">
        <f t="shared" si="39"/>
        <v>Jun</v>
      </c>
      <c r="C895" s="23">
        <f t="shared" si="40"/>
        <v>26</v>
      </c>
      <c r="D895" s="23" t="str">
        <f t="shared" si="41"/>
        <v>None</v>
      </c>
      <c r="E895" s="22" t="s">
        <v>48</v>
      </c>
      <c r="F895" s="23" t="s">
        <v>57</v>
      </c>
      <c r="G895" s="24">
        <v>414.74</v>
      </c>
    </row>
    <row r="896" spans="1:7">
      <c r="A896" s="22">
        <v>44057</v>
      </c>
      <c r="B896" s="22" t="str">
        <f t="shared" si="39"/>
        <v>Aug</v>
      </c>
      <c r="C896" s="23">
        <f t="shared" si="40"/>
        <v>33</v>
      </c>
      <c r="D896" s="23" t="str">
        <f t="shared" si="41"/>
        <v>None</v>
      </c>
      <c r="E896" s="22" t="s">
        <v>48</v>
      </c>
      <c r="F896" s="23" t="s">
        <v>58</v>
      </c>
      <c r="G896" s="24">
        <v>23.45</v>
      </c>
    </row>
    <row r="897" spans="1:7">
      <c r="A897" s="22">
        <v>44070</v>
      </c>
      <c r="B897" s="22" t="str">
        <f t="shared" si="39"/>
        <v>Aug</v>
      </c>
      <c r="C897" s="23">
        <f t="shared" si="40"/>
        <v>35</v>
      </c>
      <c r="D897" s="23" t="str">
        <f t="shared" si="41"/>
        <v>None</v>
      </c>
      <c r="E897" s="22" t="s">
        <v>45</v>
      </c>
      <c r="F897" s="23" t="s">
        <v>50</v>
      </c>
      <c r="G897" s="24">
        <v>305.39</v>
      </c>
    </row>
    <row r="898" spans="1:7">
      <c r="A898" s="22">
        <v>43997</v>
      </c>
      <c r="B898" s="22" t="str">
        <f t="shared" si="39"/>
        <v>Jun</v>
      </c>
      <c r="C898" s="23">
        <f t="shared" si="40"/>
        <v>25</v>
      </c>
      <c r="D898" s="23" t="str">
        <f t="shared" si="41"/>
        <v>None</v>
      </c>
      <c r="E898" s="22" t="s">
        <v>48</v>
      </c>
      <c r="F898" s="23" t="s">
        <v>43</v>
      </c>
      <c r="G898" s="24">
        <v>455.46</v>
      </c>
    </row>
    <row r="899" spans="1:7">
      <c r="A899" s="22">
        <v>44093</v>
      </c>
      <c r="B899" s="22" t="str">
        <f t="shared" si="39"/>
        <v>Sep</v>
      </c>
      <c r="C899" s="23">
        <f t="shared" si="40"/>
        <v>38</v>
      </c>
      <c r="D899" s="23" t="str">
        <f t="shared" si="41"/>
        <v>None</v>
      </c>
      <c r="E899" s="22" t="s">
        <v>48</v>
      </c>
      <c r="F899" s="23" t="s">
        <v>50</v>
      </c>
      <c r="G899" s="24">
        <v>23.64</v>
      </c>
    </row>
    <row r="900" spans="1:7">
      <c r="A900" s="22">
        <v>44003</v>
      </c>
      <c r="B900" s="22" t="str">
        <f t="shared" si="39"/>
        <v>Jun</v>
      </c>
      <c r="C900" s="23">
        <f t="shared" si="40"/>
        <v>26</v>
      </c>
      <c r="D900" s="23" t="str">
        <f t="shared" si="41"/>
        <v>None</v>
      </c>
      <c r="E900" s="22" t="s">
        <v>38</v>
      </c>
      <c r="F900" s="23" t="s">
        <v>49</v>
      </c>
      <c r="G900" s="24">
        <v>99.08</v>
      </c>
    </row>
    <row r="901" spans="1:7">
      <c r="A901" s="22">
        <v>43964</v>
      </c>
      <c r="B901" s="22" t="str">
        <f t="shared" ref="B901:B964" si="42">TEXT(A901,"mmm")</f>
        <v>May</v>
      </c>
      <c r="C901" s="23">
        <f t="shared" ref="C901:C964" si="43">WEEKNUM(A901)</f>
        <v>20</v>
      </c>
      <c r="D901" s="23" t="str">
        <f t="shared" ref="D901:D964" si="44">IFERROR(VLOOKUP(C901,$AV$6:$AW$13,2,0),"None")</f>
        <v>None</v>
      </c>
      <c r="E901" s="22" t="s">
        <v>38</v>
      </c>
      <c r="F901" s="23" t="s">
        <v>61</v>
      </c>
      <c r="G901" s="24">
        <v>28.35</v>
      </c>
    </row>
    <row r="902" spans="1:7">
      <c r="A902" s="22">
        <v>44073</v>
      </c>
      <c r="B902" s="22" t="str">
        <f t="shared" si="42"/>
        <v>Aug</v>
      </c>
      <c r="C902" s="23">
        <f t="shared" si="43"/>
        <v>36</v>
      </c>
      <c r="D902" s="23" t="str">
        <f t="shared" si="44"/>
        <v>None</v>
      </c>
      <c r="E902" s="22" t="s">
        <v>38</v>
      </c>
      <c r="F902" s="23" t="s">
        <v>39</v>
      </c>
      <c r="G902" s="24">
        <v>835.55</v>
      </c>
    </row>
    <row r="903" spans="1:7">
      <c r="A903" s="22">
        <v>43989</v>
      </c>
      <c r="B903" s="22" t="str">
        <f t="shared" si="42"/>
        <v>Jun</v>
      </c>
      <c r="C903" s="23">
        <f t="shared" si="43"/>
        <v>24</v>
      </c>
      <c r="D903" s="23" t="str">
        <f t="shared" si="44"/>
        <v>None</v>
      </c>
      <c r="E903" s="22" t="s">
        <v>48</v>
      </c>
      <c r="F903" s="23" t="s">
        <v>43</v>
      </c>
      <c r="G903" s="24">
        <v>40.840000000000003</v>
      </c>
    </row>
    <row r="904" spans="1:7">
      <c r="A904" s="22">
        <v>44070</v>
      </c>
      <c r="B904" s="22" t="str">
        <f t="shared" si="42"/>
        <v>Aug</v>
      </c>
      <c r="C904" s="23">
        <f t="shared" si="43"/>
        <v>35</v>
      </c>
      <c r="D904" s="23" t="str">
        <f t="shared" si="44"/>
        <v>None</v>
      </c>
      <c r="E904" s="22" t="s">
        <v>48</v>
      </c>
      <c r="F904" s="23" t="s">
        <v>50</v>
      </c>
      <c r="G904" s="24">
        <v>23.67</v>
      </c>
    </row>
    <row r="905" spans="1:7">
      <c r="A905" s="22">
        <v>44024</v>
      </c>
      <c r="B905" s="22" t="str">
        <f t="shared" si="42"/>
        <v>Jul</v>
      </c>
      <c r="C905" s="23">
        <f t="shared" si="43"/>
        <v>29</v>
      </c>
      <c r="D905" s="23" t="str">
        <f t="shared" si="44"/>
        <v>None</v>
      </c>
      <c r="E905" s="22" t="s">
        <v>38</v>
      </c>
      <c r="F905" s="23" t="s">
        <v>49</v>
      </c>
      <c r="G905" s="24">
        <v>64.73</v>
      </c>
    </row>
    <row r="906" spans="1:7">
      <c r="A906" s="22">
        <v>44099</v>
      </c>
      <c r="B906" s="22" t="str">
        <f t="shared" si="42"/>
        <v>Sep</v>
      </c>
      <c r="C906" s="23">
        <f t="shared" si="43"/>
        <v>39</v>
      </c>
      <c r="D906" s="23" t="str">
        <f t="shared" si="44"/>
        <v>None</v>
      </c>
      <c r="E906" s="22" t="s">
        <v>48</v>
      </c>
      <c r="F906" s="23" t="s">
        <v>50</v>
      </c>
      <c r="G906" s="24">
        <v>23.51</v>
      </c>
    </row>
    <row r="907" spans="1:7">
      <c r="A907" s="22">
        <v>44065</v>
      </c>
      <c r="B907" s="22" t="str">
        <f t="shared" si="42"/>
        <v>Aug</v>
      </c>
      <c r="C907" s="23">
        <f t="shared" si="43"/>
        <v>34</v>
      </c>
      <c r="D907" s="23" t="str">
        <f t="shared" si="44"/>
        <v>None</v>
      </c>
      <c r="E907" s="22" t="s">
        <v>38</v>
      </c>
      <c r="F907" s="23" t="s">
        <v>49</v>
      </c>
      <c r="G907" s="24">
        <v>272.22000000000003</v>
      </c>
    </row>
    <row r="908" spans="1:7">
      <c r="A908" s="22">
        <v>44012</v>
      </c>
      <c r="B908" s="22" t="str">
        <f t="shared" si="42"/>
        <v>Jun</v>
      </c>
      <c r="C908" s="23">
        <f t="shared" si="43"/>
        <v>27</v>
      </c>
      <c r="D908" s="23" t="str">
        <f t="shared" si="44"/>
        <v>None</v>
      </c>
      <c r="E908" s="22" t="s">
        <v>38</v>
      </c>
      <c r="F908" s="23" t="s">
        <v>58</v>
      </c>
      <c r="G908" s="24">
        <v>24.18</v>
      </c>
    </row>
    <row r="909" spans="1:7">
      <c r="A909" s="22">
        <v>44056</v>
      </c>
      <c r="B909" s="22" t="str">
        <f t="shared" si="42"/>
        <v>Aug</v>
      </c>
      <c r="C909" s="23">
        <f t="shared" si="43"/>
        <v>33</v>
      </c>
      <c r="D909" s="23" t="str">
        <f t="shared" si="44"/>
        <v>None</v>
      </c>
      <c r="E909" s="22" t="s">
        <v>38</v>
      </c>
      <c r="F909" s="23" t="s">
        <v>39</v>
      </c>
      <c r="G909" s="24">
        <v>240.19</v>
      </c>
    </row>
    <row r="910" spans="1:7">
      <c r="A910" s="22">
        <v>43998</v>
      </c>
      <c r="B910" s="22" t="str">
        <f t="shared" si="42"/>
        <v>Jun</v>
      </c>
      <c r="C910" s="23">
        <f t="shared" si="43"/>
        <v>25</v>
      </c>
      <c r="D910" s="23" t="str">
        <f t="shared" si="44"/>
        <v>None</v>
      </c>
      <c r="E910" s="22" t="s">
        <v>38</v>
      </c>
      <c r="F910" s="23" t="s">
        <v>61</v>
      </c>
      <c r="G910" s="24">
        <v>470.98</v>
      </c>
    </row>
    <row r="911" spans="1:7">
      <c r="A911" s="22">
        <v>44045</v>
      </c>
      <c r="B911" s="22" t="str">
        <f t="shared" si="42"/>
        <v>Aug</v>
      </c>
      <c r="C911" s="23">
        <f t="shared" si="43"/>
        <v>32</v>
      </c>
      <c r="D911" s="23" t="str">
        <f t="shared" si="44"/>
        <v>None</v>
      </c>
      <c r="E911" s="22" t="s">
        <v>38</v>
      </c>
      <c r="F911" s="23" t="s">
        <v>43</v>
      </c>
      <c r="G911" s="24">
        <v>20.78</v>
      </c>
    </row>
    <row r="912" spans="1:7">
      <c r="A912" s="22">
        <v>44001</v>
      </c>
      <c r="B912" s="22" t="str">
        <f t="shared" si="42"/>
        <v>Jun</v>
      </c>
      <c r="C912" s="23">
        <f t="shared" si="43"/>
        <v>25</v>
      </c>
      <c r="D912" s="23" t="str">
        <f t="shared" si="44"/>
        <v>None</v>
      </c>
      <c r="E912" s="22" t="s">
        <v>38</v>
      </c>
      <c r="F912" s="23" t="s">
        <v>56</v>
      </c>
      <c r="G912" s="24">
        <v>259.74</v>
      </c>
    </row>
    <row r="913" spans="1:7">
      <c r="A913" s="22">
        <v>44054</v>
      </c>
      <c r="B913" s="22" t="str">
        <f t="shared" si="42"/>
        <v>Aug</v>
      </c>
      <c r="C913" s="23">
        <f t="shared" si="43"/>
        <v>33</v>
      </c>
      <c r="D913" s="23" t="str">
        <f t="shared" si="44"/>
        <v>None</v>
      </c>
      <c r="E913" s="22" t="s">
        <v>38</v>
      </c>
      <c r="F913" s="23" t="s">
        <v>54</v>
      </c>
      <c r="G913" s="24">
        <v>71.05</v>
      </c>
    </row>
    <row r="914" spans="1:7">
      <c r="A914" s="22">
        <v>44050</v>
      </c>
      <c r="B914" s="22" t="str">
        <f t="shared" si="42"/>
        <v>Aug</v>
      </c>
      <c r="C914" s="23">
        <f t="shared" si="43"/>
        <v>32</v>
      </c>
      <c r="D914" s="23" t="str">
        <f t="shared" si="44"/>
        <v>None</v>
      </c>
      <c r="E914" s="22" t="s">
        <v>48</v>
      </c>
      <c r="F914" s="23" t="s">
        <v>50</v>
      </c>
      <c r="G914" s="24">
        <v>46.3</v>
      </c>
    </row>
    <row r="915" spans="1:7">
      <c r="A915" s="22">
        <v>44074</v>
      </c>
      <c r="B915" s="22" t="str">
        <f t="shared" si="42"/>
        <v>Aug</v>
      </c>
      <c r="C915" s="23">
        <f t="shared" si="43"/>
        <v>36</v>
      </c>
      <c r="D915" s="23" t="str">
        <f t="shared" si="44"/>
        <v>None</v>
      </c>
      <c r="E915" s="22" t="s">
        <v>38</v>
      </c>
      <c r="F915" s="23" t="s">
        <v>56</v>
      </c>
      <c r="G915" s="24">
        <v>42.04</v>
      </c>
    </row>
    <row r="916" spans="1:7">
      <c r="A916" s="22">
        <v>43971</v>
      </c>
      <c r="B916" s="22" t="str">
        <f t="shared" si="42"/>
        <v>May</v>
      </c>
      <c r="C916" s="23">
        <f t="shared" si="43"/>
        <v>21</v>
      </c>
      <c r="D916" s="23" t="str">
        <f t="shared" si="44"/>
        <v>None</v>
      </c>
      <c r="E916" s="22" t="s">
        <v>48</v>
      </c>
      <c r="F916" s="23" t="s">
        <v>58</v>
      </c>
      <c r="G916" s="24">
        <v>50.98</v>
      </c>
    </row>
    <row r="917" spans="1:7">
      <c r="A917" s="22">
        <v>44092</v>
      </c>
      <c r="B917" s="22" t="str">
        <f t="shared" si="42"/>
        <v>Sep</v>
      </c>
      <c r="C917" s="23">
        <f t="shared" si="43"/>
        <v>38</v>
      </c>
      <c r="D917" s="23" t="str">
        <f t="shared" si="44"/>
        <v>None</v>
      </c>
      <c r="E917" s="22" t="s">
        <v>48</v>
      </c>
      <c r="F917" s="23" t="s">
        <v>49</v>
      </c>
      <c r="G917" s="24">
        <v>96.43</v>
      </c>
    </row>
    <row r="918" spans="1:7">
      <c r="A918" s="22">
        <v>44006</v>
      </c>
      <c r="B918" s="22" t="str">
        <f t="shared" si="42"/>
        <v>Jun</v>
      </c>
      <c r="C918" s="23">
        <f t="shared" si="43"/>
        <v>26</v>
      </c>
      <c r="D918" s="23" t="str">
        <f t="shared" si="44"/>
        <v>None</v>
      </c>
      <c r="E918" s="22" t="s">
        <v>45</v>
      </c>
      <c r="F918" s="23" t="s">
        <v>43</v>
      </c>
      <c r="G918" s="24">
        <v>20.38</v>
      </c>
    </row>
    <row r="919" spans="1:7">
      <c r="A919" s="22">
        <v>43994</v>
      </c>
      <c r="B919" s="22" t="str">
        <f t="shared" si="42"/>
        <v>Jun</v>
      </c>
      <c r="C919" s="23">
        <f t="shared" si="43"/>
        <v>24</v>
      </c>
      <c r="D919" s="23" t="str">
        <f t="shared" si="44"/>
        <v>None</v>
      </c>
      <c r="E919" s="22" t="s">
        <v>38</v>
      </c>
      <c r="F919" s="23" t="s">
        <v>57</v>
      </c>
      <c r="G919" s="24">
        <v>46.69</v>
      </c>
    </row>
    <row r="920" spans="1:7">
      <c r="A920" s="22">
        <v>44054</v>
      </c>
      <c r="B920" s="22" t="str">
        <f t="shared" si="42"/>
        <v>Aug</v>
      </c>
      <c r="C920" s="23">
        <f t="shared" si="43"/>
        <v>33</v>
      </c>
      <c r="D920" s="23" t="str">
        <f t="shared" si="44"/>
        <v>None</v>
      </c>
      <c r="E920" s="22" t="s">
        <v>48</v>
      </c>
      <c r="F920" s="23" t="s">
        <v>49</v>
      </c>
      <c r="G920" s="24">
        <v>486.68</v>
      </c>
    </row>
    <row r="921" spans="1:7">
      <c r="A921" s="22">
        <v>44103</v>
      </c>
      <c r="B921" s="22" t="str">
        <f t="shared" si="42"/>
        <v>Sep</v>
      </c>
      <c r="C921" s="23">
        <f t="shared" si="43"/>
        <v>40</v>
      </c>
      <c r="D921" s="23" t="str">
        <f t="shared" si="44"/>
        <v>None</v>
      </c>
      <c r="E921" s="22" t="s">
        <v>48</v>
      </c>
      <c r="F921" s="23" t="s">
        <v>50</v>
      </c>
      <c r="G921" s="24">
        <v>69.25</v>
      </c>
    </row>
    <row r="922" spans="1:7">
      <c r="A922" s="22">
        <v>44033</v>
      </c>
      <c r="B922" s="22" t="str">
        <f t="shared" si="42"/>
        <v>Jul</v>
      </c>
      <c r="C922" s="23">
        <f t="shared" si="43"/>
        <v>30</v>
      </c>
      <c r="D922" s="23" t="str">
        <f t="shared" si="44"/>
        <v>None</v>
      </c>
      <c r="E922" s="22" t="s">
        <v>48</v>
      </c>
      <c r="F922" s="23" t="s">
        <v>49</v>
      </c>
      <c r="G922" s="24">
        <v>99.01</v>
      </c>
    </row>
    <row r="923" spans="1:7">
      <c r="A923" s="22">
        <v>44070</v>
      </c>
      <c r="B923" s="22" t="str">
        <f t="shared" si="42"/>
        <v>Aug</v>
      </c>
      <c r="C923" s="23">
        <f t="shared" si="43"/>
        <v>35</v>
      </c>
      <c r="D923" s="23" t="str">
        <f t="shared" si="44"/>
        <v>None</v>
      </c>
      <c r="E923" s="22" t="s">
        <v>38</v>
      </c>
      <c r="F923" s="23" t="s">
        <v>50</v>
      </c>
      <c r="G923" s="24">
        <v>23.16</v>
      </c>
    </row>
    <row r="924" spans="1:7">
      <c r="A924" s="22">
        <v>43999</v>
      </c>
      <c r="B924" s="22" t="str">
        <f t="shared" si="42"/>
        <v>Jun</v>
      </c>
      <c r="C924" s="23">
        <f t="shared" si="43"/>
        <v>25</v>
      </c>
      <c r="D924" s="23" t="str">
        <f t="shared" si="44"/>
        <v>None</v>
      </c>
      <c r="E924" s="22" t="s">
        <v>45</v>
      </c>
      <c r="F924" s="23" t="s">
        <v>53</v>
      </c>
      <c r="G924" s="24">
        <v>58.53</v>
      </c>
    </row>
    <row r="925" spans="1:7">
      <c r="A925" s="22">
        <v>43995</v>
      </c>
      <c r="B925" s="22" t="str">
        <f t="shared" si="42"/>
        <v>Jun</v>
      </c>
      <c r="C925" s="23">
        <f t="shared" si="43"/>
        <v>24</v>
      </c>
      <c r="D925" s="23" t="str">
        <f t="shared" si="44"/>
        <v>None</v>
      </c>
      <c r="E925" s="22" t="s">
        <v>48</v>
      </c>
      <c r="F925" s="23" t="s">
        <v>43</v>
      </c>
      <c r="G925" s="24">
        <v>20.12</v>
      </c>
    </row>
    <row r="926" spans="1:7">
      <c r="A926" s="22">
        <v>44000</v>
      </c>
      <c r="B926" s="22" t="str">
        <f t="shared" si="42"/>
        <v>Jun</v>
      </c>
      <c r="C926" s="23">
        <f t="shared" si="43"/>
        <v>25</v>
      </c>
      <c r="D926" s="23" t="str">
        <f t="shared" si="44"/>
        <v>None</v>
      </c>
      <c r="E926" s="22" t="s">
        <v>38</v>
      </c>
      <c r="F926" s="23" t="s">
        <v>57</v>
      </c>
      <c r="G926" s="24">
        <v>161.47999999999999</v>
      </c>
    </row>
    <row r="927" spans="1:7">
      <c r="A927" s="22">
        <v>44071</v>
      </c>
      <c r="B927" s="22" t="str">
        <f t="shared" si="42"/>
        <v>Aug</v>
      </c>
      <c r="C927" s="23">
        <f t="shared" si="43"/>
        <v>35</v>
      </c>
      <c r="D927" s="23" t="str">
        <f t="shared" si="44"/>
        <v>None</v>
      </c>
      <c r="E927" s="22" t="s">
        <v>38</v>
      </c>
      <c r="F927" s="23" t="s">
        <v>66</v>
      </c>
      <c r="G927" s="24">
        <v>36.75</v>
      </c>
    </row>
    <row r="928" spans="1:7">
      <c r="A928" s="22">
        <v>43994</v>
      </c>
      <c r="B928" s="22" t="str">
        <f t="shared" si="42"/>
        <v>Jun</v>
      </c>
      <c r="C928" s="23">
        <f t="shared" si="43"/>
        <v>24</v>
      </c>
      <c r="D928" s="23" t="str">
        <f t="shared" si="44"/>
        <v>None</v>
      </c>
      <c r="E928" s="22" t="s">
        <v>45</v>
      </c>
      <c r="F928" s="23" t="s">
        <v>50</v>
      </c>
      <c r="G928" s="24">
        <v>46.04</v>
      </c>
    </row>
    <row r="929" spans="1:7">
      <c r="A929" s="22">
        <v>44100</v>
      </c>
      <c r="B929" s="22" t="str">
        <f t="shared" si="42"/>
        <v>Sep</v>
      </c>
      <c r="C929" s="23">
        <f t="shared" si="43"/>
        <v>39</v>
      </c>
      <c r="D929" s="23" t="str">
        <f t="shared" si="44"/>
        <v>None</v>
      </c>
      <c r="E929" s="22" t="s">
        <v>48</v>
      </c>
      <c r="F929" s="23" t="s">
        <v>50</v>
      </c>
      <c r="G929" s="24">
        <v>23.47</v>
      </c>
    </row>
    <row r="930" spans="1:7">
      <c r="A930" s="22">
        <v>43990</v>
      </c>
      <c r="B930" s="22" t="str">
        <f t="shared" si="42"/>
        <v>Jun</v>
      </c>
      <c r="C930" s="23">
        <f t="shared" si="43"/>
        <v>24</v>
      </c>
      <c r="D930" s="23" t="str">
        <f t="shared" si="44"/>
        <v>None</v>
      </c>
      <c r="E930" s="22" t="s">
        <v>48</v>
      </c>
      <c r="F930" s="23" t="s">
        <v>43</v>
      </c>
      <c r="G930" s="24">
        <v>436.31</v>
      </c>
    </row>
    <row r="931" spans="1:7">
      <c r="A931" s="22">
        <v>43988</v>
      </c>
      <c r="B931" s="22" t="str">
        <f t="shared" si="42"/>
        <v>Jun</v>
      </c>
      <c r="C931" s="23">
        <f t="shared" si="43"/>
        <v>23</v>
      </c>
      <c r="D931" s="23" t="str">
        <f t="shared" si="44"/>
        <v>None</v>
      </c>
      <c r="E931" s="22" t="s">
        <v>48</v>
      </c>
      <c r="F931" s="23" t="s">
        <v>39</v>
      </c>
      <c r="G931" s="24">
        <v>152.80000000000001</v>
      </c>
    </row>
    <row r="932" spans="1:7">
      <c r="A932" s="22">
        <v>44066</v>
      </c>
      <c r="B932" s="22" t="str">
        <f t="shared" si="42"/>
        <v>Aug</v>
      </c>
      <c r="C932" s="23">
        <f t="shared" si="43"/>
        <v>35</v>
      </c>
      <c r="D932" s="23" t="str">
        <f t="shared" si="44"/>
        <v>None</v>
      </c>
      <c r="E932" s="22" t="s">
        <v>48</v>
      </c>
      <c r="F932" s="23" t="s">
        <v>46</v>
      </c>
      <c r="G932" s="24">
        <v>46.13</v>
      </c>
    </row>
    <row r="933" spans="1:7">
      <c r="A933" s="22">
        <v>44049</v>
      </c>
      <c r="B933" s="22" t="str">
        <f t="shared" si="42"/>
        <v>Aug</v>
      </c>
      <c r="C933" s="23">
        <f t="shared" si="43"/>
        <v>32</v>
      </c>
      <c r="D933" s="23" t="str">
        <f t="shared" si="44"/>
        <v>None</v>
      </c>
      <c r="E933" s="22" t="s">
        <v>45</v>
      </c>
      <c r="F933" s="23" t="s">
        <v>54</v>
      </c>
      <c r="G933" s="24">
        <v>45.07</v>
      </c>
    </row>
    <row r="934" spans="1:7">
      <c r="A934" s="22">
        <v>44103</v>
      </c>
      <c r="B934" s="22" t="str">
        <f t="shared" si="42"/>
        <v>Sep</v>
      </c>
      <c r="C934" s="23">
        <f t="shared" si="43"/>
        <v>40</v>
      </c>
      <c r="D934" s="23" t="str">
        <f t="shared" si="44"/>
        <v>None</v>
      </c>
      <c r="E934" s="22" t="s">
        <v>48</v>
      </c>
      <c r="F934" s="23" t="s">
        <v>66</v>
      </c>
      <c r="G934" s="24">
        <v>19.73</v>
      </c>
    </row>
    <row r="935" spans="1:7">
      <c r="A935" s="22">
        <v>44064</v>
      </c>
      <c r="B935" s="22" t="str">
        <f t="shared" si="42"/>
        <v>Aug</v>
      </c>
      <c r="C935" s="23">
        <f t="shared" si="43"/>
        <v>34</v>
      </c>
      <c r="D935" s="23" t="str">
        <f t="shared" si="44"/>
        <v>None</v>
      </c>
      <c r="E935" s="22" t="s">
        <v>38</v>
      </c>
      <c r="F935" s="23" t="s">
        <v>50</v>
      </c>
      <c r="G935" s="24">
        <v>240.64</v>
      </c>
    </row>
    <row r="936" spans="1:7">
      <c r="A936" s="22">
        <v>43988</v>
      </c>
      <c r="B936" s="22" t="str">
        <f t="shared" si="42"/>
        <v>Jun</v>
      </c>
      <c r="C936" s="23">
        <f t="shared" si="43"/>
        <v>23</v>
      </c>
      <c r="D936" s="23" t="str">
        <f t="shared" si="44"/>
        <v>None</v>
      </c>
      <c r="E936" s="22" t="s">
        <v>48</v>
      </c>
      <c r="F936" s="23" t="s">
        <v>53</v>
      </c>
      <c r="G936" s="24">
        <v>441.09</v>
      </c>
    </row>
    <row r="937" spans="1:7">
      <c r="A937" s="22">
        <v>44009</v>
      </c>
      <c r="B937" s="22" t="str">
        <f t="shared" si="42"/>
        <v>Jun</v>
      </c>
      <c r="C937" s="23">
        <f t="shared" si="43"/>
        <v>26</v>
      </c>
      <c r="D937" s="23" t="str">
        <f t="shared" si="44"/>
        <v>None</v>
      </c>
      <c r="E937" s="22" t="s">
        <v>48</v>
      </c>
      <c r="F937" s="23" t="s">
        <v>49</v>
      </c>
      <c r="G937" s="24">
        <v>99.37</v>
      </c>
    </row>
    <row r="938" spans="1:7">
      <c r="A938" s="22">
        <v>44047</v>
      </c>
      <c r="B938" s="22" t="str">
        <f t="shared" si="42"/>
        <v>Aug</v>
      </c>
      <c r="C938" s="23">
        <f t="shared" si="43"/>
        <v>32</v>
      </c>
      <c r="D938" s="23" t="str">
        <f t="shared" si="44"/>
        <v>None</v>
      </c>
      <c r="E938" s="22" t="s">
        <v>45</v>
      </c>
      <c r="F938" s="23" t="s">
        <v>57</v>
      </c>
      <c r="G938" s="24">
        <v>69.28</v>
      </c>
    </row>
    <row r="939" spans="1:7">
      <c r="A939" s="22">
        <v>44010</v>
      </c>
      <c r="B939" s="22" t="str">
        <f t="shared" si="42"/>
        <v>Jun</v>
      </c>
      <c r="C939" s="23">
        <f t="shared" si="43"/>
        <v>27</v>
      </c>
      <c r="D939" s="23" t="str">
        <f t="shared" si="44"/>
        <v>None</v>
      </c>
      <c r="E939" s="22" t="s">
        <v>48</v>
      </c>
      <c r="F939" s="23" t="s">
        <v>57</v>
      </c>
      <c r="G939" s="24">
        <v>46.88</v>
      </c>
    </row>
    <row r="940" spans="1:7">
      <c r="A940" s="22">
        <v>44002</v>
      </c>
      <c r="B940" s="22" t="str">
        <f t="shared" si="42"/>
        <v>Jun</v>
      </c>
      <c r="C940" s="23">
        <f t="shared" si="43"/>
        <v>25</v>
      </c>
      <c r="D940" s="23" t="str">
        <f t="shared" si="44"/>
        <v>None</v>
      </c>
      <c r="E940" s="22" t="s">
        <v>48</v>
      </c>
      <c r="F940" s="23" t="s">
        <v>49</v>
      </c>
      <c r="G940" s="24">
        <v>99.28</v>
      </c>
    </row>
    <row r="941" spans="1:7">
      <c r="A941" s="22">
        <v>44000</v>
      </c>
      <c r="B941" s="22" t="str">
        <f t="shared" si="42"/>
        <v>Jun</v>
      </c>
      <c r="C941" s="23">
        <f t="shared" si="43"/>
        <v>25</v>
      </c>
      <c r="D941" s="23" t="str">
        <f t="shared" si="44"/>
        <v>None</v>
      </c>
      <c r="E941" s="22" t="s">
        <v>48</v>
      </c>
      <c r="F941" s="23" t="s">
        <v>54</v>
      </c>
      <c r="G941" s="24">
        <v>23.9</v>
      </c>
    </row>
    <row r="942" spans="1:7">
      <c r="A942" s="22">
        <v>44069</v>
      </c>
      <c r="B942" s="22" t="str">
        <f t="shared" si="42"/>
        <v>Aug</v>
      </c>
      <c r="C942" s="23">
        <f t="shared" si="43"/>
        <v>35</v>
      </c>
      <c r="D942" s="23" t="str">
        <f t="shared" si="44"/>
        <v>None</v>
      </c>
      <c r="E942" s="22" t="s">
        <v>48</v>
      </c>
      <c r="F942" s="23" t="s">
        <v>58</v>
      </c>
      <c r="G942" s="24">
        <v>92.43</v>
      </c>
    </row>
    <row r="943" spans="1:7">
      <c r="A943" s="22">
        <v>44085</v>
      </c>
      <c r="B943" s="22" t="str">
        <f t="shared" si="42"/>
        <v>Sep</v>
      </c>
      <c r="C943" s="23">
        <f t="shared" si="43"/>
        <v>37</v>
      </c>
      <c r="D943" s="23" t="str">
        <f t="shared" si="44"/>
        <v>None</v>
      </c>
      <c r="E943" s="22" t="s">
        <v>48</v>
      </c>
      <c r="F943" s="23" t="s">
        <v>43</v>
      </c>
      <c r="G943" s="24">
        <v>40.94</v>
      </c>
    </row>
    <row r="944" spans="1:7">
      <c r="A944" s="22">
        <v>43994</v>
      </c>
      <c r="B944" s="22" t="str">
        <f t="shared" si="42"/>
        <v>Jun</v>
      </c>
      <c r="C944" s="23">
        <f t="shared" si="43"/>
        <v>24</v>
      </c>
      <c r="D944" s="23" t="str">
        <f t="shared" si="44"/>
        <v>None</v>
      </c>
      <c r="E944" s="22" t="s">
        <v>48</v>
      </c>
      <c r="F944" s="23" t="s">
        <v>49</v>
      </c>
      <c r="G944" s="24">
        <v>96.81</v>
      </c>
    </row>
    <row r="945" spans="1:7">
      <c r="A945" s="22">
        <v>43988</v>
      </c>
      <c r="B945" s="22" t="str">
        <f t="shared" si="42"/>
        <v>Jun</v>
      </c>
      <c r="C945" s="23">
        <f t="shared" si="43"/>
        <v>23</v>
      </c>
      <c r="D945" s="23" t="str">
        <f t="shared" si="44"/>
        <v>None</v>
      </c>
      <c r="E945" s="22" t="s">
        <v>38</v>
      </c>
      <c r="F945" s="23" t="s">
        <v>57</v>
      </c>
      <c r="G945" s="24">
        <v>69.36</v>
      </c>
    </row>
    <row r="946" spans="1:7">
      <c r="A946" s="22">
        <v>44072</v>
      </c>
      <c r="B946" s="22" t="str">
        <f t="shared" si="42"/>
        <v>Aug</v>
      </c>
      <c r="C946" s="23">
        <f t="shared" si="43"/>
        <v>35</v>
      </c>
      <c r="D946" s="23" t="str">
        <f t="shared" si="44"/>
        <v>None</v>
      </c>
      <c r="E946" s="22" t="s">
        <v>48</v>
      </c>
      <c r="F946" s="23" t="s">
        <v>43</v>
      </c>
      <c r="G946" s="24">
        <v>40.51</v>
      </c>
    </row>
    <row r="947" spans="1:7">
      <c r="A947" s="22">
        <v>43974</v>
      </c>
      <c r="B947" s="22" t="str">
        <f t="shared" si="42"/>
        <v>May</v>
      </c>
      <c r="C947" s="23">
        <f t="shared" si="43"/>
        <v>21</v>
      </c>
      <c r="D947" s="23" t="str">
        <f t="shared" si="44"/>
        <v>None</v>
      </c>
      <c r="E947" s="22" t="s">
        <v>38</v>
      </c>
      <c r="F947" s="23" t="s">
        <v>49</v>
      </c>
      <c r="G947" s="24">
        <v>160.6</v>
      </c>
    </row>
    <row r="948" spans="1:7">
      <c r="A948" s="22">
        <v>44046</v>
      </c>
      <c r="B948" s="22" t="str">
        <f t="shared" si="42"/>
        <v>Aug</v>
      </c>
      <c r="C948" s="23">
        <f t="shared" si="43"/>
        <v>32</v>
      </c>
      <c r="D948" s="23" t="str">
        <f t="shared" si="44"/>
        <v>None</v>
      </c>
      <c r="E948" s="22" t="s">
        <v>48</v>
      </c>
      <c r="F948" s="23" t="s">
        <v>61</v>
      </c>
      <c r="G948" s="24">
        <v>55.36</v>
      </c>
    </row>
    <row r="949" spans="1:7">
      <c r="A949" s="22">
        <v>44052</v>
      </c>
      <c r="B949" s="22" t="str">
        <f t="shared" si="42"/>
        <v>Aug</v>
      </c>
      <c r="C949" s="23">
        <f t="shared" si="43"/>
        <v>33</v>
      </c>
      <c r="D949" s="23" t="str">
        <f t="shared" si="44"/>
        <v>None</v>
      </c>
      <c r="E949" s="22" t="s">
        <v>38</v>
      </c>
      <c r="F949" s="23" t="s">
        <v>53</v>
      </c>
      <c r="G949" s="24">
        <v>87.79</v>
      </c>
    </row>
    <row r="950" spans="1:7">
      <c r="A950" s="22">
        <v>43994</v>
      </c>
      <c r="B950" s="22" t="str">
        <f t="shared" si="42"/>
        <v>Jun</v>
      </c>
      <c r="C950" s="23">
        <f t="shared" si="43"/>
        <v>24</v>
      </c>
      <c r="D950" s="23" t="str">
        <f t="shared" si="44"/>
        <v>None</v>
      </c>
      <c r="E950" s="22" t="s">
        <v>48</v>
      </c>
      <c r="F950" s="23" t="s">
        <v>43</v>
      </c>
      <c r="G950" s="24">
        <v>38.770000000000003</v>
      </c>
    </row>
    <row r="951" spans="1:7">
      <c r="A951" s="22">
        <v>44055</v>
      </c>
      <c r="B951" s="22" t="str">
        <f t="shared" si="42"/>
        <v>Aug</v>
      </c>
      <c r="C951" s="23">
        <f t="shared" si="43"/>
        <v>33</v>
      </c>
      <c r="D951" s="23" t="str">
        <f t="shared" si="44"/>
        <v>None</v>
      </c>
      <c r="E951" s="22" t="s">
        <v>38</v>
      </c>
      <c r="F951" s="23" t="s">
        <v>54</v>
      </c>
      <c r="G951" s="24">
        <v>45.98</v>
      </c>
    </row>
    <row r="952" spans="1:7">
      <c r="A952" s="22">
        <v>44066</v>
      </c>
      <c r="B952" s="22" t="str">
        <f t="shared" si="42"/>
        <v>Aug</v>
      </c>
      <c r="C952" s="23">
        <f t="shared" si="43"/>
        <v>35</v>
      </c>
      <c r="D952" s="23" t="str">
        <f t="shared" si="44"/>
        <v>None</v>
      </c>
      <c r="E952" s="22" t="s">
        <v>38</v>
      </c>
      <c r="F952" s="23" t="s">
        <v>58</v>
      </c>
      <c r="G952" s="24">
        <v>48.35</v>
      </c>
    </row>
    <row r="953" spans="1:7">
      <c r="A953" s="22">
        <v>44075</v>
      </c>
      <c r="B953" s="22" t="str">
        <f t="shared" si="42"/>
        <v>Sep</v>
      </c>
      <c r="C953" s="23">
        <f t="shared" si="43"/>
        <v>36</v>
      </c>
      <c r="D953" s="23" t="str">
        <f t="shared" si="44"/>
        <v>None</v>
      </c>
      <c r="E953" s="22" t="s">
        <v>38</v>
      </c>
      <c r="F953" s="23" t="s">
        <v>61</v>
      </c>
      <c r="G953" s="24">
        <v>110.05</v>
      </c>
    </row>
    <row r="954" spans="1:7">
      <c r="A954" s="22">
        <v>44008</v>
      </c>
      <c r="B954" s="22" t="str">
        <f t="shared" si="42"/>
        <v>Jun</v>
      </c>
      <c r="C954" s="23">
        <f t="shared" si="43"/>
        <v>26</v>
      </c>
      <c r="D954" s="23" t="str">
        <f t="shared" si="44"/>
        <v>None</v>
      </c>
      <c r="E954" s="22" t="s">
        <v>48</v>
      </c>
      <c r="F954" s="23" t="s">
        <v>50</v>
      </c>
      <c r="G954" s="24">
        <v>371.34</v>
      </c>
    </row>
    <row r="955" spans="1:7">
      <c r="A955" s="22">
        <v>43998</v>
      </c>
      <c r="B955" s="22" t="str">
        <f t="shared" si="42"/>
        <v>Jun</v>
      </c>
      <c r="C955" s="23">
        <f t="shared" si="43"/>
        <v>25</v>
      </c>
      <c r="D955" s="23" t="str">
        <f t="shared" si="44"/>
        <v>None</v>
      </c>
      <c r="E955" s="22" t="s">
        <v>48</v>
      </c>
      <c r="F955" s="23" t="s">
        <v>57</v>
      </c>
      <c r="G955" s="24">
        <v>46.18</v>
      </c>
    </row>
    <row r="956" spans="1:7">
      <c r="A956" s="22">
        <v>44094</v>
      </c>
      <c r="B956" s="22" t="str">
        <f t="shared" si="42"/>
        <v>Sep</v>
      </c>
      <c r="C956" s="23">
        <f t="shared" si="43"/>
        <v>39</v>
      </c>
      <c r="D956" s="23" t="str">
        <f t="shared" si="44"/>
        <v>None</v>
      </c>
      <c r="E956" s="22" t="s">
        <v>48</v>
      </c>
      <c r="F956" s="23" t="s">
        <v>50</v>
      </c>
      <c r="G956" s="24">
        <v>23.36</v>
      </c>
    </row>
    <row r="957" spans="1:7">
      <c r="A957" s="22">
        <v>43961</v>
      </c>
      <c r="B957" s="22" t="str">
        <f t="shared" si="42"/>
        <v>May</v>
      </c>
      <c r="C957" s="23">
        <f t="shared" si="43"/>
        <v>20</v>
      </c>
      <c r="D957" s="23" t="str">
        <f t="shared" si="44"/>
        <v>None</v>
      </c>
      <c r="E957" s="22" t="s">
        <v>48</v>
      </c>
      <c r="F957" s="23" t="s">
        <v>58</v>
      </c>
      <c r="G957" s="24">
        <v>25.16</v>
      </c>
    </row>
    <row r="958" spans="1:7">
      <c r="A958" s="22">
        <v>44001</v>
      </c>
      <c r="B958" s="22" t="str">
        <f t="shared" si="42"/>
        <v>Jun</v>
      </c>
      <c r="C958" s="23">
        <f t="shared" si="43"/>
        <v>25</v>
      </c>
      <c r="D958" s="23" t="str">
        <f t="shared" si="44"/>
        <v>None</v>
      </c>
      <c r="E958" s="22" t="s">
        <v>48</v>
      </c>
      <c r="F958" s="23" t="s">
        <v>57</v>
      </c>
      <c r="G958" s="24">
        <v>69.37</v>
      </c>
    </row>
    <row r="959" spans="1:7">
      <c r="A959" s="22">
        <v>43992</v>
      </c>
      <c r="B959" s="22" t="str">
        <f t="shared" si="42"/>
        <v>Jun</v>
      </c>
      <c r="C959" s="23">
        <f t="shared" si="43"/>
        <v>24</v>
      </c>
      <c r="D959" s="23" t="str">
        <f t="shared" si="44"/>
        <v>None</v>
      </c>
      <c r="E959" s="22" t="s">
        <v>48</v>
      </c>
      <c r="F959" s="23" t="s">
        <v>50</v>
      </c>
      <c r="G959" s="24">
        <v>523.21</v>
      </c>
    </row>
    <row r="960" spans="1:7">
      <c r="A960" s="22">
        <v>44066</v>
      </c>
      <c r="B960" s="22" t="str">
        <f t="shared" si="42"/>
        <v>Aug</v>
      </c>
      <c r="C960" s="23">
        <f t="shared" si="43"/>
        <v>35</v>
      </c>
      <c r="D960" s="23" t="str">
        <f t="shared" si="44"/>
        <v>None</v>
      </c>
      <c r="E960" s="22" t="s">
        <v>48</v>
      </c>
      <c r="F960" s="23" t="s">
        <v>50</v>
      </c>
      <c r="G960" s="24">
        <v>46.6</v>
      </c>
    </row>
    <row r="961" spans="1:7">
      <c r="A961" s="22">
        <v>44069</v>
      </c>
      <c r="B961" s="22" t="str">
        <f t="shared" si="42"/>
        <v>Aug</v>
      </c>
      <c r="C961" s="23">
        <f t="shared" si="43"/>
        <v>35</v>
      </c>
      <c r="D961" s="23" t="str">
        <f t="shared" si="44"/>
        <v>None</v>
      </c>
      <c r="E961" s="22" t="s">
        <v>38</v>
      </c>
      <c r="F961" s="23" t="s">
        <v>43</v>
      </c>
      <c r="G961" s="24">
        <v>38.11</v>
      </c>
    </row>
    <row r="962" spans="1:7">
      <c r="A962" s="22">
        <v>43993</v>
      </c>
      <c r="B962" s="22" t="str">
        <f t="shared" si="42"/>
        <v>Jun</v>
      </c>
      <c r="C962" s="23">
        <f t="shared" si="43"/>
        <v>24</v>
      </c>
      <c r="D962" s="23" t="str">
        <f t="shared" si="44"/>
        <v>None</v>
      </c>
      <c r="E962" s="22" t="s">
        <v>38</v>
      </c>
      <c r="F962" s="23" t="s">
        <v>50</v>
      </c>
      <c r="G962" s="24">
        <v>23.76</v>
      </c>
    </row>
    <row r="963" spans="1:7">
      <c r="A963" s="22">
        <v>44100</v>
      </c>
      <c r="B963" s="22" t="str">
        <f t="shared" si="42"/>
        <v>Sep</v>
      </c>
      <c r="C963" s="23">
        <f t="shared" si="43"/>
        <v>39</v>
      </c>
      <c r="D963" s="23" t="str">
        <f t="shared" si="44"/>
        <v>None</v>
      </c>
      <c r="E963" s="22" t="s">
        <v>48</v>
      </c>
      <c r="F963" s="23" t="s">
        <v>49</v>
      </c>
      <c r="G963" s="24">
        <v>198.15</v>
      </c>
    </row>
    <row r="964" spans="1:7">
      <c r="A964" s="22">
        <v>44029</v>
      </c>
      <c r="B964" s="22" t="str">
        <f t="shared" si="42"/>
        <v>Jul</v>
      </c>
      <c r="C964" s="23">
        <f t="shared" si="43"/>
        <v>29</v>
      </c>
      <c r="D964" s="23" t="str">
        <f t="shared" si="44"/>
        <v>None</v>
      </c>
      <c r="E964" s="22" t="s">
        <v>45</v>
      </c>
      <c r="F964" s="23" t="s">
        <v>50</v>
      </c>
      <c r="G964" s="24">
        <v>46.48</v>
      </c>
    </row>
    <row r="965" spans="1:7">
      <c r="A965" s="22">
        <v>44025</v>
      </c>
      <c r="B965" s="22" t="str">
        <f t="shared" ref="B965:B1028" si="45">TEXT(A965,"mmm")</f>
        <v>Jul</v>
      </c>
      <c r="C965" s="23">
        <f t="shared" ref="C965:C1028" si="46">WEEKNUM(A965)</f>
        <v>29</v>
      </c>
      <c r="D965" s="23" t="str">
        <f t="shared" ref="D965:D1028" si="47">IFERROR(VLOOKUP(C965,$AV$6:$AW$13,2,0),"None")</f>
        <v>None</v>
      </c>
      <c r="E965" s="22" t="s">
        <v>48</v>
      </c>
      <c r="F965" s="23" t="s">
        <v>58</v>
      </c>
      <c r="G965" s="24">
        <v>388.15</v>
      </c>
    </row>
    <row r="966" spans="1:7">
      <c r="A966" s="22">
        <v>44011</v>
      </c>
      <c r="B966" s="22" t="str">
        <f t="shared" si="45"/>
        <v>Jun</v>
      </c>
      <c r="C966" s="23">
        <f t="shared" si="46"/>
        <v>27</v>
      </c>
      <c r="D966" s="23" t="str">
        <f t="shared" si="47"/>
        <v>None</v>
      </c>
      <c r="E966" s="22" t="s">
        <v>38</v>
      </c>
      <c r="F966" s="23" t="s">
        <v>49</v>
      </c>
      <c r="G966" s="24">
        <v>549.99</v>
      </c>
    </row>
    <row r="967" spans="1:7">
      <c r="A967" s="22">
        <v>44051</v>
      </c>
      <c r="B967" s="22" t="str">
        <f t="shared" si="45"/>
        <v>Aug</v>
      </c>
      <c r="C967" s="23">
        <f t="shared" si="46"/>
        <v>32</v>
      </c>
      <c r="D967" s="23" t="str">
        <f t="shared" si="47"/>
        <v>None</v>
      </c>
      <c r="E967" s="22" t="s">
        <v>38</v>
      </c>
      <c r="F967" s="23" t="s">
        <v>54</v>
      </c>
      <c r="G967" s="24">
        <v>24.19</v>
      </c>
    </row>
    <row r="968" spans="1:7">
      <c r="A968" s="22">
        <v>44050</v>
      </c>
      <c r="B968" s="22" t="str">
        <f t="shared" si="45"/>
        <v>Aug</v>
      </c>
      <c r="C968" s="23">
        <f t="shared" si="46"/>
        <v>32</v>
      </c>
      <c r="D968" s="23" t="str">
        <f t="shared" si="47"/>
        <v>None</v>
      </c>
      <c r="E968" s="22" t="s">
        <v>38</v>
      </c>
      <c r="F968" s="23" t="s">
        <v>57</v>
      </c>
      <c r="G968" s="24">
        <v>23.37</v>
      </c>
    </row>
    <row r="969" spans="1:7">
      <c r="A969" s="22">
        <v>44069</v>
      </c>
      <c r="B969" s="22" t="str">
        <f t="shared" si="45"/>
        <v>Aug</v>
      </c>
      <c r="C969" s="23">
        <f t="shared" si="46"/>
        <v>35</v>
      </c>
      <c r="D969" s="23" t="str">
        <f t="shared" si="47"/>
        <v>None</v>
      </c>
      <c r="E969" s="22" t="s">
        <v>38</v>
      </c>
      <c r="F969" s="23" t="s">
        <v>50</v>
      </c>
      <c r="G969" s="24">
        <v>46.13</v>
      </c>
    </row>
    <row r="970" spans="1:7">
      <c r="A970" s="22">
        <v>44046</v>
      </c>
      <c r="B970" s="22" t="str">
        <f t="shared" si="45"/>
        <v>Aug</v>
      </c>
      <c r="C970" s="23">
        <f t="shared" si="46"/>
        <v>32</v>
      </c>
      <c r="D970" s="23" t="str">
        <f t="shared" si="47"/>
        <v>None</v>
      </c>
      <c r="E970" s="22" t="s">
        <v>45</v>
      </c>
      <c r="F970" s="23" t="s">
        <v>43</v>
      </c>
      <c r="G970" s="24">
        <v>40.33</v>
      </c>
    </row>
    <row r="971" spans="1:7">
      <c r="A971" s="22">
        <v>44046</v>
      </c>
      <c r="B971" s="22" t="str">
        <f t="shared" si="45"/>
        <v>Aug</v>
      </c>
      <c r="C971" s="23">
        <f t="shared" si="46"/>
        <v>32</v>
      </c>
      <c r="D971" s="23" t="str">
        <f t="shared" si="47"/>
        <v>None</v>
      </c>
      <c r="E971" s="22" t="s">
        <v>38</v>
      </c>
      <c r="F971" s="23" t="s">
        <v>58</v>
      </c>
      <c r="G971" s="24">
        <v>72.47</v>
      </c>
    </row>
    <row r="972" spans="1:7">
      <c r="A972" s="22">
        <v>44005</v>
      </c>
      <c r="B972" s="22" t="str">
        <f t="shared" si="45"/>
        <v>Jun</v>
      </c>
      <c r="C972" s="23">
        <f t="shared" si="46"/>
        <v>26</v>
      </c>
      <c r="D972" s="23" t="str">
        <f t="shared" si="47"/>
        <v>None</v>
      </c>
      <c r="E972" s="22" t="s">
        <v>38</v>
      </c>
      <c r="F972" s="23" t="s">
        <v>43</v>
      </c>
      <c r="G972" s="24">
        <v>40.299999999999997</v>
      </c>
    </row>
    <row r="973" spans="1:7">
      <c r="A973" s="22">
        <v>44046</v>
      </c>
      <c r="B973" s="22" t="str">
        <f t="shared" si="45"/>
        <v>Aug</v>
      </c>
      <c r="C973" s="23">
        <f t="shared" si="46"/>
        <v>32</v>
      </c>
      <c r="D973" s="23" t="str">
        <f t="shared" si="47"/>
        <v>None</v>
      </c>
      <c r="E973" s="22" t="s">
        <v>38</v>
      </c>
      <c r="F973" s="23" t="s">
        <v>49</v>
      </c>
      <c r="G973" s="24">
        <v>99.78</v>
      </c>
    </row>
    <row r="974" spans="1:7">
      <c r="A974" s="22">
        <v>44046</v>
      </c>
      <c r="B974" s="22" t="str">
        <f t="shared" si="45"/>
        <v>Aug</v>
      </c>
      <c r="C974" s="23">
        <f t="shared" si="46"/>
        <v>32</v>
      </c>
      <c r="D974" s="23" t="str">
        <f t="shared" si="47"/>
        <v>None</v>
      </c>
      <c r="E974" s="22" t="s">
        <v>48</v>
      </c>
      <c r="F974" s="23" t="s">
        <v>54</v>
      </c>
      <c r="G974" s="24">
        <v>24.62</v>
      </c>
    </row>
    <row r="975" spans="1:7">
      <c r="A975" s="22">
        <v>44050</v>
      </c>
      <c r="B975" s="22" t="str">
        <f t="shared" si="45"/>
        <v>Aug</v>
      </c>
      <c r="C975" s="23">
        <f t="shared" si="46"/>
        <v>32</v>
      </c>
      <c r="D975" s="23" t="str">
        <f t="shared" si="47"/>
        <v>None</v>
      </c>
      <c r="E975" s="22" t="s">
        <v>38</v>
      </c>
      <c r="F975" s="23" t="s">
        <v>49</v>
      </c>
      <c r="G975" s="24">
        <v>96.01</v>
      </c>
    </row>
    <row r="976" spans="1:7">
      <c r="A976" s="22">
        <v>43982</v>
      </c>
      <c r="B976" s="22" t="str">
        <f t="shared" si="45"/>
        <v>May</v>
      </c>
      <c r="C976" s="23">
        <f t="shared" si="46"/>
        <v>23</v>
      </c>
      <c r="D976" s="23" t="str">
        <f t="shared" si="47"/>
        <v>None</v>
      </c>
      <c r="E976" s="22" t="s">
        <v>48</v>
      </c>
      <c r="F976" s="23" t="s">
        <v>58</v>
      </c>
      <c r="G976" s="24">
        <v>48.77</v>
      </c>
    </row>
    <row r="977" spans="1:7">
      <c r="A977" s="22">
        <v>43983</v>
      </c>
      <c r="B977" s="22" t="str">
        <f t="shared" si="45"/>
        <v>Jun</v>
      </c>
      <c r="C977" s="23">
        <f t="shared" si="46"/>
        <v>23</v>
      </c>
      <c r="D977" s="23" t="str">
        <f t="shared" si="47"/>
        <v>None</v>
      </c>
      <c r="E977" s="22" t="s">
        <v>48</v>
      </c>
      <c r="F977" s="23" t="s">
        <v>53</v>
      </c>
      <c r="G977" s="24">
        <v>90.47</v>
      </c>
    </row>
    <row r="978" spans="1:7">
      <c r="A978" s="22">
        <v>43995</v>
      </c>
      <c r="B978" s="22" t="str">
        <f t="shared" si="45"/>
        <v>Jun</v>
      </c>
      <c r="C978" s="23">
        <f t="shared" si="46"/>
        <v>24</v>
      </c>
      <c r="D978" s="23" t="str">
        <f t="shared" si="47"/>
        <v>None</v>
      </c>
      <c r="E978" s="22" t="s">
        <v>38</v>
      </c>
      <c r="F978" s="23" t="s">
        <v>49</v>
      </c>
      <c r="G978" s="24">
        <v>165.62</v>
      </c>
    </row>
    <row r="979" spans="1:7">
      <c r="A979" s="22">
        <v>44057</v>
      </c>
      <c r="B979" s="22" t="str">
        <f t="shared" si="45"/>
        <v>Aug</v>
      </c>
      <c r="C979" s="23">
        <f t="shared" si="46"/>
        <v>33</v>
      </c>
      <c r="D979" s="23" t="str">
        <f t="shared" si="47"/>
        <v>None</v>
      </c>
      <c r="E979" s="22" t="s">
        <v>38</v>
      </c>
      <c r="F979" s="23" t="s">
        <v>43</v>
      </c>
      <c r="G979" s="24">
        <v>38.369999999999997</v>
      </c>
    </row>
    <row r="980" spans="1:7">
      <c r="A980" s="22">
        <v>44006</v>
      </c>
      <c r="B980" s="22" t="str">
        <f t="shared" si="45"/>
        <v>Jun</v>
      </c>
      <c r="C980" s="23">
        <f t="shared" si="46"/>
        <v>26</v>
      </c>
      <c r="D980" s="23" t="str">
        <f t="shared" si="47"/>
        <v>None</v>
      </c>
      <c r="E980" s="22" t="s">
        <v>38</v>
      </c>
      <c r="F980" s="23" t="s">
        <v>43</v>
      </c>
      <c r="G980" s="24">
        <v>20.84</v>
      </c>
    </row>
    <row r="981" spans="1:7">
      <c r="A981" s="22">
        <v>43984</v>
      </c>
      <c r="B981" s="22" t="str">
        <f t="shared" si="45"/>
        <v>Jun</v>
      </c>
      <c r="C981" s="23">
        <f t="shared" si="46"/>
        <v>23</v>
      </c>
      <c r="D981" s="23" t="str">
        <f t="shared" si="47"/>
        <v>None</v>
      </c>
      <c r="E981" s="22" t="s">
        <v>48</v>
      </c>
      <c r="F981" s="23" t="s">
        <v>50</v>
      </c>
      <c r="G981" s="24">
        <v>110.85</v>
      </c>
    </row>
    <row r="982" spans="1:7">
      <c r="A982" s="22">
        <v>44091</v>
      </c>
      <c r="B982" s="22" t="str">
        <f t="shared" si="45"/>
        <v>Sep</v>
      </c>
      <c r="C982" s="23">
        <f t="shared" si="46"/>
        <v>38</v>
      </c>
      <c r="D982" s="23" t="str">
        <f t="shared" si="47"/>
        <v>None</v>
      </c>
      <c r="E982" s="22" t="s">
        <v>48</v>
      </c>
      <c r="F982" s="23" t="s">
        <v>50</v>
      </c>
      <c r="G982" s="24">
        <v>69.319999999999993</v>
      </c>
    </row>
    <row r="983" spans="1:7">
      <c r="A983" s="22">
        <v>44006</v>
      </c>
      <c r="B983" s="22" t="str">
        <f t="shared" si="45"/>
        <v>Jun</v>
      </c>
      <c r="C983" s="23">
        <f t="shared" si="46"/>
        <v>26</v>
      </c>
      <c r="D983" s="23" t="str">
        <f t="shared" si="47"/>
        <v>None</v>
      </c>
      <c r="E983" s="22" t="s">
        <v>45</v>
      </c>
      <c r="F983" s="23" t="s">
        <v>54</v>
      </c>
      <c r="G983" s="24">
        <v>71.7</v>
      </c>
    </row>
    <row r="984" spans="1:7">
      <c r="A984" s="22">
        <v>44065</v>
      </c>
      <c r="B984" s="22" t="str">
        <f t="shared" si="45"/>
        <v>Aug</v>
      </c>
      <c r="C984" s="23">
        <f t="shared" si="46"/>
        <v>34</v>
      </c>
      <c r="D984" s="23" t="str">
        <f t="shared" si="47"/>
        <v>None</v>
      </c>
      <c r="E984" s="22" t="s">
        <v>45</v>
      </c>
      <c r="F984" s="23" t="s">
        <v>49</v>
      </c>
      <c r="G984" s="24">
        <v>68.459999999999994</v>
      </c>
    </row>
    <row r="985" spans="1:7">
      <c r="A985" s="22">
        <v>44002</v>
      </c>
      <c r="B985" s="22" t="str">
        <f t="shared" si="45"/>
        <v>Jun</v>
      </c>
      <c r="C985" s="23">
        <f t="shared" si="46"/>
        <v>25</v>
      </c>
      <c r="D985" s="23" t="str">
        <f t="shared" si="47"/>
        <v>None</v>
      </c>
      <c r="E985" s="22" t="s">
        <v>48</v>
      </c>
      <c r="F985" s="23" t="s">
        <v>50</v>
      </c>
      <c r="G985" s="24">
        <v>23.11</v>
      </c>
    </row>
    <row r="986" spans="1:7">
      <c r="A986" s="22">
        <v>43994</v>
      </c>
      <c r="B986" s="22" t="str">
        <f t="shared" si="45"/>
        <v>Jun</v>
      </c>
      <c r="C986" s="23">
        <f t="shared" si="46"/>
        <v>24</v>
      </c>
      <c r="D986" s="23" t="str">
        <f t="shared" si="47"/>
        <v>None</v>
      </c>
      <c r="E986" s="22" t="s">
        <v>48</v>
      </c>
      <c r="F986" s="23" t="s">
        <v>43</v>
      </c>
      <c r="G986" s="24">
        <v>417.42</v>
      </c>
    </row>
    <row r="987" spans="1:7">
      <c r="A987" s="22">
        <v>44058</v>
      </c>
      <c r="B987" s="22" t="str">
        <f t="shared" si="45"/>
        <v>Aug</v>
      </c>
      <c r="C987" s="23">
        <f t="shared" si="46"/>
        <v>33</v>
      </c>
      <c r="D987" s="23" t="str">
        <f t="shared" si="47"/>
        <v>None</v>
      </c>
      <c r="E987" s="22" t="s">
        <v>38</v>
      </c>
      <c r="F987" s="23" t="s">
        <v>43</v>
      </c>
      <c r="G987" s="24">
        <v>20.8</v>
      </c>
    </row>
    <row r="988" spans="1:7">
      <c r="A988" s="22">
        <v>43996</v>
      </c>
      <c r="B988" s="22" t="str">
        <f t="shared" si="45"/>
        <v>Jun</v>
      </c>
      <c r="C988" s="23">
        <f t="shared" si="46"/>
        <v>25</v>
      </c>
      <c r="D988" s="23" t="str">
        <f t="shared" si="47"/>
        <v>None</v>
      </c>
      <c r="E988" s="22" t="s">
        <v>48</v>
      </c>
      <c r="F988" s="23" t="s">
        <v>49</v>
      </c>
      <c r="G988" s="24">
        <v>297.14999999999998</v>
      </c>
    </row>
    <row r="989" spans="1:7">
      <c r="A989" s="22">
        <v>43991</v>
      </c>
      <c r="B989" s="22" t="str">
        <f t="shared" si="45"/>
        <v>Jun</v>
      </c>
      <c r="C989" s="23">
        <f t="shared" si="46"/>
        <v>24</v>
      </c>
      <c r="D989" s="23" t="str">
        <f t="shared" si="47"/>
        <v>None</v>
      </c>
      <c r="E989" s="22" t="s">
        <v>45</v>
      </c>
      <c r="F989" s="23" t="s">
        <v>56</v>
      </c>
      <c r="G989" s="24">
        <v>42.23</v>
      </c>
    </row>
    <row r="990" spans="1:7">
      <c r="A990" s="22">
        <v>44064</v>
      </c>
      <c r="B990" s="22" t="str">
        <f t="shared" si="45"/>
        <v>Aug</v>
      </c>
      <c r="C990" s="23">
        <f t="shared" si="46"/>
        <v>34</v>
      </c>
      <c r="D990" s="23" t="str">
        <f t="shared" si="47"/>
        <v>None</v>
      </c>
      <c r="E990" s="22" t="s">
        <v>48</v>
      </c>
      <c r="F990" s="23" t="s">
        <v>58</v>
      </c>
      <c r="G990" s="24">
        <v>50.1</v>
      </c>
    </row>
    <row r="991" spans="1:7">
      <c r="A991" s="22">
        <v>44000</v>
      </c>
      <c r="B991" s="22" t="str">
        <f t="shared" si="45"/>
        <v>Jun</v>
      </c>
      <c r="C991" s="23">
        <f t="shared" si="46"/>
        <v>25</v>
      </c>
      <c r="D991" s="23" t="str">
        <f t="shared" si="47"/>
        <v>None</v>
      </c>
      <c r="E991" s="22" t="s">
        <v>38</v>
      </c>
      <c r="F991" s="23" t="s">
        <v>49</v>
      </c>
      <c r="G991" s="24">
        <v>34.630000000000003</v>
      </c>
    </row>
    <row r="992" spans="1:7">
      <c r="A992" s="22">
        <v>44058</v>
      </c>
      <c r="B992" s="22" t="str">
        <f t="shared" si="45"/>
        <v>Aug</v>
      </c>
      <c r="C992" s="23">
        <f t="shared" si="46"/>
        <v>33</v>
      </c>
      <c r="D992" s="23" t="str">
        <f t="shared" si="47"/>
        <v>None</v>
      </c>
      <c r="E992" s="22" t="s">
        <v>48</v>
      </c>
      <c r="F992" s="23" t="s">
        <v>49</v>
      </c>
      <c r="G992" s="24">
        <v>66.89</v>
      </c>
    </row>
    <row r="993" spans="1:7">
      <c r="A993" s="22">
        <v>43984</v>
      </c>
      <c r="B993" s="22" t="str">
        <f t="shared" si="45"/>
        <v>Jun</v>
      </c>
      <c r="C993" s="23">
        <f t="shared" si="46"/>
        <v>23</v>
      </c>
      <c r="D993" s="23" t="str">
        <f t="shared" si="47"/>
        <v>None</v>
      </c>
      <c r="E993" s="22" t="s">
        <v>45</v>
      </c>
      <c r="F993" s="23" t="s">
        <v>61</v>
      </c>
      <c r="G993" s="24">
        <v>55.49</v>
      </c>
    </row>
    <row r="994" spans="1:7">
      <c r="A994" s="22">
        <v>44065</v>
      </c>
      <c r="B994" s="22" t="str">
        <f t="shared" si="45"/>
        <v>Aug</v>
      </c>
      <c r="C994" s="23">
        <f t="shared" si="46"/>
        <v>34</v>
      </c>
      <c r="D994" s="23" t="str">
        <f t="shared" si="47"/>
        <v>None</v>
      </c>
      <c r="E994" s="22" t="s">
        <v>48</v>
      </c>
      <c r="F994" s="23" t="s">
        <v>57</v>
      </c>
      <c r="G994" s="24">
        <v>69.77</v>
      </c>
    </row>
    <row r="995" spans="1:7">
      <c r="A995" s="22">
        <v>44008</v>
      </c>
      <c r="B995" s="22" t="str">
        <f t="shared" si="45"/>
        <v>Jun</v>
      </c>
      <c r="C995" s="23">
        <f t="shared" si="46"/>
        <v>26</v>
      </c>
      <c r="D995" s="23" t="str">
        <f t="shared" si="47"/>
        <v>None</v>
      </c>
      <c r="E995" s="22" t="s">
        <v>38</v>
      </c>
      <c r="F995" s="23" t="s">
        <v>49</v>
      </c>
      <c r="G995" s="24">
        <v>34.450000000000003</v>
      </c>
    </row>
    <row r="996" spans="1:7">
      <c r="A996" s="22">
        <v>44013</v>
      </c>
      <c r="B996" s="22" t="str">
        <f t="shared" si="45"/>
        <v>Jul</v>
      </c>
      <c r="C996" s="23">
        <f t="shared" si="46"/>
        <v>27</v>
      </c>
      <c r="D996" s="23" t="str">
        <f t="shared" si="47"/>
        <v>None</v>
      </c>
      <c r="E996" s="22" t="s">
        <v>48</v>
      </c>
      <c r="F996" s="23" t="s">
        <v>54</v>
      </c>
      <c r="G996" s="24">
        <v>24.59</v>
      </c>
    </row>
    <row r="997" spans="1:7">
      <c r="A997" s="22">
        <v>44076</v>
      </c>
      <c r="B997" s="22" t="str">
        <f t="shared" si="45"/>
        <v>Sep</v>
      </c>
      <c r="C997" s="23">
        <f t="shared" si="46"/>
        <v>36</v>
      </c>
      <c r="D997" s="23" t="str">
        <f t="shared" si="47"/>
        <v>None</v>
      </c>
      <c r="E997" s="22" t="s">
        <v>38</v>
      </c>
      <c r="F997" s="23" t="s">
        <v>39</v>
      </c>
      <c r="G997" s="24">
        <v>160.03</v>
      </c>
    </row>
    <row r="998" spans="1:7">
      <c r="A998" s="22">
        <v>43973</v>
      </c>
      <c r="B998" s="22" t="str">
        <f t="shared" si="45"/>
        <v>May</v>
      </c>
      <c r="C998" s="23">
        <f t="shared" si="46"/>
        <v>21</v>
      </c>
      <c r="D998" s="23" t="str">
        <f t="shared" si="47"/>
        <v>None</v>
      </c>
      <c r="E998" s="22" t="s">
        <v>48</v>
      </c>
      <c r="F998" s="23" t="s">
        <v>66</v>
      </c>
      <c r="G998" s="24">
        <v>54.49</v>
      </c>
    </row>
    <row r="999" spans="1:7">
      <c r="A999" s="22">
        <v>44000</v>
      </c>
      <c r="B999" s="22" t="str">
        <f t="shared" si="45"/>
        <v>Jun</v>
      </c>
      <c r="C999" s="23">
        <f t="shared" si="46"/>
        <v>25</v>
      </c>
      <c r="D999" s="23" t="str">
        <f t="shared" si="47"/>
        <v>None</v>
      </c>
      <c r="E999" s="22" t="s">
        <v>48</v>
      </c>
      <c r="F999" s="23" t="s">
        <v>49</v>
      </c>
      <c r="G999" s="24">
        <v>66.36</v>
      </c>
    </row>
    <row r="1000" spans="1:7">
      <c r="A1000" s="22">
        <v>44071</v>
      </c>
      <c r="B1000" s="22" t="str">
        <f t="shared" si="45"/>
        <v>Aug</v>
      </c>
      <c r="C1000" s="23">
        <f t="shared" si="46"/>
        <v>35</v>
      </c>
      <c r="D1000" s="23" t="str">
        <f t="shared" si="47"/>
        <v>None</v>
      </c>
      <c r="E1000" s="22" t="s">
        <v>48</v>
      </c>
      <c r="F1000" s="23" t="s">
        <v>46</v>
      </c>
      <c r="G1000" s="24">
        <v>75.16</v>
      </c>
    </row>
    <row r="1001" spans="1:7">
      <c r="A1001" s="22">
        <v>44072</v>
      </c>
      <c r="B1001" s="22" t="str">
        <f t="shared" si="45"/>
        <v>Aug</v>
      </c>
      <c r="C1001" s="23">
        <f t="shared" si="46"/>
        <v>35</v>
      </c>
      <c r="D1001" s="23" t="str">
        <f t="shared" si="47"/>
        <v>None</v>
      </c>
      <c r="E1001" s="22" t="s">
        <v>38</v>
      </c>
      <c r="F1001" s="23" t="s">
        <v>43</v>
      </c>
      <c r="G1001" s="24">
        <v>38.64</v>
      </c>
    </row>
    <row r="1002" spans="1:7">
      <c r="A1002" s="22">
        <v>44072</v>
      </c>
      <c r="B1002" s="22" t="str">
        <f t="shared" si="45"/>
        <v>Aug</v>
      </c>
      <c r="C1002" s="23">
        <f t="shared" si="46"/>
        <v>35</v>
      </c>
      <c r="D1002" s="23" t="str">
        <f t="shared" si="47"/>
        <v>None</v>
      </c>
      <c r="E1002" s="22" t="s">
        <v>38</v>
      </c>
      <c r="F1002" s="23" t="s">
        <v>49</v>
      </c>
      <c r="G1002" s="24">
        <v>64.87</v>
      </c>
    </row>
    <row r="1003" spans="1:7">
      <c r="A1003" s="22">
        <v>43989</v>
      </c>
      <c r="B1003" s="22" t="str">
        <f t="shared" si="45"/>
        <v>Jun</v>
      </c>
      <c r="C1003" s="23">
        <f t="shared" si="46"/>
        <v>24</v>
      </c>
      <c r="D1003" s="23" t="str">
        <f t="shared" si="47"/>
        <v>None</v>
      </c>
      <c r="E1003" s="22" t="s">
        <v>48</v>
      </c>
      <c r="F1003" s="23" t="s">
        <v>57</v>
      </c>
      <c r="G1003" s="24">
        <v>46.19</v>
      </c>
    </row>
    <row r="1004" spans="1:7">
      <c r="A1004" s="22">
        <v>43981</v>
      </c>
      <c r="B1004" s="22" t="str">
        <f t="shared" si="45"/>
        <v>May</v>
      </c>
      <c r="C1004" s="23">
        <f t="shared" si="46"/>
        <v>22</v>
      </c>
      <c r="D1004" s="23" t="str">
        <f t="shared" si="47"/>
        <v>None</v>
      </c>
      <c r="E1004" s="22" t="s">
        <v>45</v>
      </c>
      <c r="F1004" s="23" t="s">
        <v>57</v>
      </c>
      <c r="G1004" s="24">
        <v>23.77</v>
      </c>
    </row>
    <row r="1005" spans="1:7">
      <c r="A1005" s="22">
        <v>43986</v>
      </c>
      <c r="B1005" s="22" t="str">
        <f t="shared" si="45"/>
        <v>Jun</v>
      </c>
      <c r="C1005" s="23">
        <f t="shared" si="46"/>
        <v>23</v>
      </c>
      <c r="D1005" s="23" t="str">
        <f t="shared" si="47"/>
        <v>None</v>
      </c>
      <c r="E1005" s="22" t="s">
        <v>38</v>
      </c>
      <c r="F1005" s="23" t="s">
        <v>54</v>
      </c>
      <c r="G1005" s="24">
        <v>47.59</v>
      </c>
    </row>
    <row r="1006" spans="1:7">
      <c r="A1006" s="22">
        <v>43994</v>
      </c>
      <c r="B1006" s="22" t="str">
        <f t="shared" si="45"/>
        <v>Jun</v>
      </c>
      <c r="C1006" s="23">
        <f t="shared" si="46"/>
        <v>24</v>
      </c>
      <c r="D1006" s="23" t="str">
        <f t="shared" si="47"/>
        <v>None</v>
      </c>
      <c r="E1006" s="22" t="s">
        <v>48</v>
      </c>
      <c r="F1006" s="23" t="s">
        <v>43</v>
      </c>
      <c r="G1006" s="24">
        <v>20.73</v>
      </c>
    </row>
    <row r="1007" spans="1:7">
      <c r="A1007" s="22">
        <v>44058</v>
      </c>
      <c r="B1007" s="22" t="str">
        <f t="shared" si="45"/>
        <v>Aug</v>
      </c>
      <c r="C1007" s="23">
        <f t="shared" si="46"/>
        <v>33</v>
      </c>
      <c r="D1007" s="23" t="str">
        <f t="shared" si="47"/>
        <v>None</v>
      </c>
      <c r="E1007" s="22" t="s">
        <v>38</v>
      </c>
      <c r="F1007" s="23" t="s">
        <v>57</v>
      </c>
      <c r="G1007" s="24">
        <v>46.73</v>
      </c>
    </row>
    <row r="1008" spans="1:7">
      <c r="A1008" s="22">
        <v>44046</v>
      </c>
      <c r="B1008" s="22" t="str">
        <f t="shared" si="45"/>
        <v>Aug</v>
      </c>
      <c r="C1008" s="23">
        <f t="shared" si="46"/>
        <v>32</v>
      </c>
      <c r="D1008" s="23" t="str">
        <f t="shared" si="47"/>
        <v>None</v>
      </c>
      <c r="E1008" s="22" t="s">
        <v>48</v>
      </c>
      <c r="F1008" s="23" t="s">
        <v>56</v>
      </c>
      <c r="G1008" s="24">
        <v>76.31</v>
      </c>
    </row>
    <row r="1009" spans="1:7">
      <c r="A1009" s="22">
        <v>43992</v>
      </c>
      <c r="B1009" s="22" t="str">
        <f t="shared" si="45"/>
        <v>Jun</v>
      </c>
      <c r="C1009" s="23">
        <f t="shared" si="46"/>
        <v>24</v>
      </c>
      <c r="D1009" s="23" t="str">
        <f t="shared" si="47"/>
        <v>None</v>
      </c>
      <c r="E1009" s="22" t="s">
        <v>48</v>
      </c>
      <c r="F1009" s="23" t="s">
        <v>57</v>
      </c>
      <c r="G1009" s="24">
        <v>69.459999999999994</v>
      </c>
    </row>
    <row r="1010" spans="1:7">
      <c r="A1010" s="22">
        <v>44035</v>
      </c>
      <c r="B1010" s="22" t="str">
        <f t="shared" si="45"/>
        <v>Jul</v>
      </c>
      <c r="C1010" s="23">
        <f t="shared" si="46"/>
        <v>30</v>
      </c>
      <c r="D1010" s="23" t="str">
        <f t="shared" si="47"/>
        <v>None</v>
      </c>
      <c r="E1010" s="22" t="s">
        <v>38</v>
      </c>
      <c r="F1010" s="23" t="s">
        <v>58</v>
      </c>
      <c r="G1010" s="24">
        <v>75.3</v>
      </c>
    </row>
    <row r="1011" spans="1:7">
      <c r="A1011" s="22">
        <v>44045</v>
      </c>
      <c r="B1011" s="22" t="str">
        <f t="shared" si="45"/>
        <v>Aug</v>
      </c>
      <c r="C1011" s="23">
        <f t="shared" si="46"/>
        <v>32</v>
      </c>
      <c r="D1011" s="23" t="str">
        <f t="shared" si="47"/>
        <v>None</v>
      </c>
      <c r="E1011" s="22" t="s">
        <v>38</v>
      </c>
      <c r="F1011" s="23" t="s">
        <v>56</v>
      </c>
      <c r="G1011" s="24">
        <v>80.41</v>
      </c>
    </row>
    <row r="1012" spans="1:7">
      <c r="A1012" s="22">
        <v>44074</v>
      </c>
      <c r="B1012" s="22" t="str">
        <f t="shared" si="45"/>
        <v>Aug</v>
      </c>
      <c r="C1012" s="23">
        <f t="shared" si="46"/>
        <v>36</v>
      </c>
      <c r="D1012" s="23" t="str">
        <f t="shared" si="47"/>
        <v>None</v>
      </c>
      <c r="E1012" s="22" t="s">
        <v>48</v>
      </c>
      <c r="F1012" s="23" t="s">
        <v>61</v>
      </c>
      <c r="G1012" s="24">
        <v>55.04</v>
      </c>
    </row>
    <row r="1013" spans="1:7">
      <c r="A1013" s="22">
        <v>44053</v>
      </c>
      <c r="B1013" s="22" t="str">
        <f t="shared" si="45"/>
        <v>Aug</v>
      </c>
      <c r="C1013" s="23">
        <f t="shared" si="46"/>
        <v>33</v>
      </c>
      <c r="D1013" s="23" t="str">
        <f t="shared" si="47"/>
        <v>None</v>
      </c>
      <c r="E1013" s="22" t="s">
        <v>38</v>
      </c>
      <c r="F1013" s="23" t="s">
        <v>43</v>
      </c>
      <c r="G1013" s="24">
        <v>20.34</v>
      </c>
    </row>
    <row r="1014" spans="1:7">
      <c r="A1014" s="22">
        <v>44104</v>
      </c>
      <c r="B1014" s="22" t="str">
        <f t="shared" si="45"/>
        <v>Sep</v>
      </c>
      <c r="C1014" s="23">
        <f t="shared" si="46"/>
        <v>40</v>
      </c>
      <c r="D1014" s="23" t="str">
        <f t="shared" si="47"/>
        <v>None</v>
      </c>
      <c r="E1014" s="22" t="s">
        <v>48</v>
      </c>
      <c r="F1014" s="23" t="s">
        <v>58</v>
      </c>
      <c r="G1014" s="24">
        <v>23.73</v>
      </c>
    </row>
    <row r="1015" spans="1:7">
      <c r="A1015" s="22">
        <v>44060</v>
      </c>
      <c r="B1015" s="22" t="str">
        <f t="shared" si="45"/>
        <v>Aug</v>
      </c>
      <c r="C1015" s="23">
        <f t="shared" si="46"/>
        <v>34</v>
      </c>
      <c r="D1015" s="23" t="str">
        <f t="shared" si="47"/>
        <v>None</v>
      </c>
      <c r="E1015" s="22" t="s">
        <v>38</v>
      </c>
      <c r="F1015" s="23" t="s">
        <v>49</v>
      </c>
      <c r="G1015" s="24">
        <v>596.19000000000005</v>
      </c>
    </row>
    <row r="1016" spans="1:7">
      <c r="A1016" s="22">
        <v>43989</v>
      </c>
      <c r="B1016" s="22" t="str">
        <f t="shared" si="45"/>
        <v>Jun</v>
      </c>
      <c r="C1016" s="23">
        <f t="shared" si="46"/>
        <v>24</v>
      </c>
      <c r="D1016" s="23" t="str">
        <f t="shared" si="47"/>
        <v>None</v>
      </c>
      <c r="E1016" s="22" t="s">
        <v>45</v>
      </c>
      <c r="F1016" s="23" t="s">
        <v>54</v>
      </c>
      <c r="G1016" s="24">
        <v>94.91</v>
      </c>
    </row>
    <row r="1017" spans="1:7">
      <c r="A1017" s="22">
        <v>44060</v>
      </c>
      <c r="B1017" s="22" t="str">
        <f t="shared" si="45"/>
        <v>Aug</v>
      </c>
      <c r="C1017" s="23">
        <f t="shared" si="46"/>
        <v>34</v>
      </c>
      <c r="D1017" s="23" t="str">
        <f t="shared" si="47"/>
        <v>None</v>
      </c>
      <c r="E1017" s="22" t="s">
        <v>38</v>
      </c>
      <c r="F1017" s="23" t="s">
        <v>57</v>
      </c>
      <c r="G1017" s="24">
        <v>23.64</v>
      </c>
    </row>
    <row r="1018" spans="1:7">
      <c r="A1018" s="22">
        <v>43983</v>
      </c>
      <c r="B1018" s="22" t="str">
        <f t="shared" si="45"/>
        <v>Jun</v>
      </c>
      <c r="C1018" s="23">
        <f t="shared" si="46"/>
        <v>23</v>
      </c>
      <c r="D1018" s="23" t="str">
        <f t="shared" si="47"/>
        <v>None</v>
      </c>
      <c r="E1018" s="22" t="s">
        <v>48</v>
      </c>
      <c r="F1018" s="23" t="s">
        <v>58</v>
      </c>
      <c r="G1018" s="24">
        <v>69.81</v>
      </c>
    </row>
    <row r="1019" spans="1:7">
      <c r="A1019" s="22">
        <v>43982</v>
      </c>
      <c r="B1019" s="22" t="str">
        <f t="shared" si="45"/>
        <v>May</v>
      </c>
      <c r="C1019" s="23">
        <f t="shared" si="46"/>
        <v>23</v>
      </c>
      <c r="D1019" s="23" t="str">
        <f t="shared" si="47"/>
        <v>None</v>
      </c>
      <c r="E1019" s="22" t="s">
        <v>48</v>
      </c>
      <c r="F1019" s="23" t="s">
        <v>49</v>
      </c>
      <c r="G1019" s="24">
        <v>34.78</v>
      </c>
    </row>
    <row r="1020" spans="1:7">
      <c r="A1020" s="22">
        <v>44064</v>
      </c>
      <c r="B1020" s="22" t="str">
        <f t="shared" si="45"/>
        <v>Aug</v>
      </c>
      <c r="C1020" s="23">
        <f t="shared" si="46"/>
        <v>34</v>
      </c>
      <c r="D1020" s="23" t="str">
        <f t="shared" si="47"/>
        <v>None</v>
      </c>
      <c r="E1020" s="22" t="s">
        <v>45</v>
      </c>
      <c r="F1020" s="23" t="s">
        <v>49</v>
      </c>
      <c r="G1020" s="24">
        <v>66.09</v>
      </c>
    </row>
    <row r="1021" spans="1:7">
      <c r="A1021" s="22">
        <v>44067</v>
      </c>
      <c r="B1021" s="22" t="str">
        <f t="shared" si="45"/>
        <v>Aug</v>
      </c>
      <c r="C1021" s="23">
        <f t="shared" si="46"/>
        <v>35</v>
      </c>
      <c r="D1021" s="23" t="str">
        <f t="shared" si="47"/>
        <v>None</v>
      </c>
      <c r="E1021" s="22" t="s">
        <v>45</v>
      </c>
      <c r="F1021" s="23" t="s">
        <v>57</v>
      </c>
      <c r="G1021" s="24">
        <v>414.52</v>
      </c>
    </row>
    <row r="1022" spans="1:7">
      <c r="A1022" s="22">
        <v>44000</v>
      </c>
      <c r="B1022" s="22" t="str">
        <f t="shared" si="45"/>
        <v>Jun</v>
      </c>
      <c r="C1022" s="23">
        <f t="shared" si="46"/>
        <v>25</v>
      </c>
      <c r="D1022" s="23" t="str">
        <f t="shared" si="47"/>
        <v>None</v>
      </c>
      <c r="E1022" s="22" t="s">
        <v>38</v>
      </c>
      <c r="F1022" s="23" t="s">
        <v>49</v>
      </c>
      <c r="G1022" s="24">
        <v>34.200000000000003</v>
      </c>
    </row>
    <row r="1023" spans="1:7">
      <c r="A1023" s="22">
        <v>44058</v>
      </c>
      <c r="B1023" s="22" t="str">
        <f t="shared" si="45"/>
        <v>Aug</v>
      </c>
      <c r="C1023" s="23">
        <f t="shared" si="46"/>
        <v>33</v>
      </c>
      <c r="D1023" s="23" t="str">
        <f t="shared" si="47"/>
        <v>None</v>
      </c>
      <c r="E1023" s="22" t="s">
        <v>38</v>
      </c>
      <c r="F1023" s="23" t="s">
        <v>49</v>
      </c>
      <c r="G1023" s="24">
        <v>68.84</v>
      </c>
    </row>
    <row r="1024" spans="1:7">
      <c r="A1024" s="22">
        <v>43960</v>
      </c>
      <c r="B1024" s="22" t="str">
        <f t="shared" si="45"/>
        <v>May</v>
      </c>
      <c r="C1024" s="23">
        <f t="shared" si="46"/>
        <v>19</v>
      </c>
      <c r="D1024" s="23" t="str">
        <f t="shared" si="47"/>
        <v>None</v>
      </c>
      <c r="E1024" s="22" t="s">
        <v>45</v>
      </c>
      <c r="F1024" s="23" t="s">
        <v>46</v>
      </c>
      <c r="G1024" s="24">
        <v>25.81</v>
      </c>
    </row>
    <row r="1025" spans="1:7">
      <c r="A1025" s="22">
        <v>44012</v>
      </c>
      <c r="B1025" s="22" t="str">
        <f t="shared" si="45"/>
        <v>Jun</v>
      </c>
      <c r="C1025" s="23">
        <f t="shared" si="46"/>
        <v>27</v>
      </c>
      <c r="D1025" s="23" t="str">
        <f t="shared" si="47"/>
        <v>None</v>
      </c>
      <c r="E1025" s="22" t="s">
        <v>38</v>
      </c>
      <c r="F1025" s="23" t="s">
        <v>58</v>
      </c>
      <c r="G1025" s="24">
        <v>48.34</v>
      </c>
    </row>
    <row r="1026" spans="1:7">
      <c r="A1026" s="22">
        <v>44058</v>
      </c>
      <c r="B1026" s="22" t="str">
        <f t="shared" si="45"/>
        <v>Aug</v>
      </c>
      <c r="C1026" s="23">
        <f t="shared" si="46"/>
        <v>33</v>
      </c>
      <c r="D1026" s="23" t="str">
        <f t="shared" si="47"/>
        <v>None</v>
      </c>
      <c r="E1026" s="22" t="s">
        <v>48</v>
      </c>
      <c r="F1026" s="23" t="s">
        <v>57</v>
      </c>
      <c r="G1026" s="24">
        <v>46.23</v>
      </c>
    </row>
    <row r="1027" spans="1:7">
      <c r="A1027" s="22">
        <v>44072</v>
      </c>
      <c r="B1027" s="22" t="str">
        <f t="shared" si="45"/>
        <v>Aug</v>
      </c>
      <c r="C1027" s="23">
        <f t="shared" si="46"/>
        <v>35</v>
      </c>
      <c r="D1027" s="23" t="str">
        <f t="shared" si="47"/>
        <v>None</v>
      </c>
      <c r="E1027" s="22" t="s">
        <v>45</v>
      </c>
      <c r="F1027" s="23" t="s">
        <v>57</v>
      </c>
      <c r="G1027" s="24">
        <v>69.28</v>
      </c>
    </row>
    <row r="1028" spans="1:7">
      <c r="A1028" s="22">
        <v>44045</v>
      </c>
      <c r="B1028" s="22" t="str">
        <f t="shared" si="45"/>
        <v>Aug</v>
      </c>
      <c r="C1028" s="23">
        <f t="shared" si="46"/>
        <v>32</v>
      </c>
      <c r="D1028" s="23" t="str">
        <f t="shared" si="47"/>
        <v>None</v>
      </c>
      <c r="E1028" s="22" t="s">
        <v>38</v>
      </c>
      <c r="F1028" s="23" t="s">
        <v>46</v>
      </c>
      <c r="G1028" s="24">
        <v>50.36</v>
      </c>
    </row>
    <row r="1029" spans="1:7">
      <c r="A1029" s="22">
        <v>44049</v>
      </c>
      <c r="B1029" s="22" t="str">
        <f t="shared" ref="B1029:B1092" si="48">TEXT(A1029,"mmm")</f>
        <v>Aug</v>
      </c>
      <c r="C1029" s="23">
        <f t="shared" ref="C1029:C1092" si="49">WEEKNUM(A1029)</f>
        <v>32</v>
      </c>
      <c r="D1029" s="23" t="str">
        <f t="shared" ref="D1029:D1092" si="50">IFERROR(VLOOKUP(C1029,$AV$6:$AW$13,2,0),"None")</f>
        <v>None</v>
      </c>
      <c r="E1029" s="22" t="s">
        <v>38</v>
      </c>
      <c r="F1029" s="23" t="s">
        <v>49</v>
      </c>
      <c r="G1029" s="24">
        <v>33.58</v>
      </c>
    </row>
    <row r="1030" spans="1:7">
      <c r="A1030" s="22">
        <v>44068</v>
      </c>
      <c r="B1030" s="22" t="str">
        <f t="shared" si="48"/>
        <v>Aug</v>
      </c>
      <c r="C1030" s="23">
        <f t="shared" si="49"/>
        <v>35</v>
      </c>
      <c r="D1030" s="23" t="str">
        <f t="shared" si="50"/>
        <v>None</v>
      </c>
      <c r="E1030" s="22" t="s">
        <v>38</v>
      </c>
      <c r="F1030" s="23" t="s">
        <v>57</v>
      </c>
      <c r="G1030" s="24">
        <v>230.45</v>
      </c>
    </row>
    <row r="1031" spans="1:7">
      <c r="A1031" s="22">
        <v>44057</v>
      </c>
      <c r="B1031" s="22" t="str">
        <f t="shared" si="48"/>
        <v>Aug</v>
      </c>
      <c r="C1031" s="23">
        <f t="shared" si="49"/>
        <v>33</v>
      </c>
      <c r="D1031" s="23" t="str">
        <f t="shared" si="50"/>
        <v>None</v>
      </c>
      <c r="E1031" s="22" t="s">
        <v>45</v>
      </c>
      <c r="F1031" s="23" t="s">
        <v>50</v>
      </c>
      <c r="G1031" s="24">
        <v>23.5</v>
      </c>
    </row>
    <row r="1032" spans="1:7">
      <c r="A1032" s="22">
        <v>44006</v>
      </c>
      <c r="B1032" s="22" t="str">
        <f t="shared" si="48"/>
        <v>Jun</v>
      </c>
      <c r="C1032" s="23">
        <f t="shared" si="49"/>
        <v>26</v>
      </c>
      <c r="D1032" s="23" t="str">
        <f t="shared" si="50"/>
        <v>None</v>
      </c>
      <c r="E1032" s="22" t="s">
        <v>48</v>
      </c>
      <c r="F1032" s="23" t="s">
        <v>46</v>
      </c>
      <c r="G1032" s="24">
        <v>50.77</v>
      </c>
    </row>
    <row r="1033" spans="1:7">
      <c r="A1033" s="22">
        <v>44009</v>
      </c>
      <c r="B1033" s="22" t="str">
        <f t="shared" si="48"/>
        <v>Jun</v>
      </c>
      <c r="C1033" s="23">
        <f t="shared" si="49"/>
        <v>26</v>
      </c>
      <c r="D1033" s="23" t="str">
        <f t="shared" si="50"/>
        <v>None</v>
      </c>
      <c r="E1033" s="22" t="s">
        <v>48</v>
      </c>
      <c r="F1033" s="23" t="s">
        <v>39</v>
      </c>
      <c r="G1033" s="24">
        <v>240.11</v>
      </c>
    </row>
    <row r="1034" spans="1:7">
      <c r="A1034" s="22">
        <v>43984</v>
      </c>
      <c r="B1034" s="22" t="str">
        <f t="shared" si="48"/>
        <v>Jun</v>
      </c>
      <c r="C1034" s="23">
        <f t="shared" si="49"/>
        <v>23</v>
      </c>
      <c r="D1034" s="23" t="str">
        <f t="shared" si="50"/>
        <v>None</v>
      </c>
      <c r="E1034" s="22" t="s">
        <v>48</v>
      </c>
      <c r="F1034" s="23" t="s">
        <v>49</v>
      </c>
      <c r="G1034" s="24">
        <v>99.47</v>
      </c>
    </row>
    <row r="1035" spans="1:7">
      <c r="A1035" s="22">
        <v>44000</v>
      </c>
      <c r="B1035" s="22" t="str">
        <f t="shared" si="48"/>
        <v>Jun</v>
      </c>
      <c r="C1035" s="23">
        <f t="shared" si="49"/>
        <v>25</v>
      </c>
      <c r="D1035" s="23" t="str">
        <f t="shared" si="50"/>
        <v>None</v>
      </c>
      <c r="E1035" s="22" t="s">
        <v>48</v>
      </c>
      <c r="F1035" s="23" t="s">
        <v>54</v>
      </c>
      <c r="G1035" s="24">
        <v>47.94</v>
      </c>
    </row>
    <row r="1036" spans="1:7">
      <c r="A1036" s="22">
        <v>43985</v>
      </c>
      <c r="B1036" s="22" t="str">
        <f t="shared" si="48"/>
        <v>Jun</v>
      </c>
      <c r="C1036" s="23">
        <f t="shared" si="49"/>
        <v>23</v>
      </c>
      <c r="D1036" s="23" t="str">
        <f t="shared" si="50"/>
        <v>None</v>
      </c>
      <c r="E1036" s="22" t="s">
        <v>38</v>
      </c>
      <c r="F1036" s="23" t="s">
        <v>49</v>
      </c>
      <c r="G1036" s="24">
        <v>99.69</v>
      </c>
    </row>
    <row r="1037" spans="1:7">
      <c r="A1037" s="22">
        <v>44013</v>
      </c>
      <c r="B1037" s="22" t="str">
        <f t="shared" si="48"/>
        <v>Jul</v>
      </c>
      <c r="C1037" s="23">
        <f t="shared" si="49"/>
        <v>27</v>
      </c>
      <c r="D1037" s="23" t="str">
        <f t="shared" si="50"/>
        <v>None</v>
      </c>
      <c r="E1037" s="22" t="s">
        <v>48</v>
      </c>
      <c r="F1037" s="23" t="s">
        <v>49</v>
      </c>
      <c r="G1037" s="24">
        <v>102.69</v>
      </c>
    </row>
    <row r="1038" spans="1:7">
      <c r="A1038" s="22">
        <v>44062</v>
      </c>
      <c r="B1038" s="22" t="str">
        <f t="shared" si="48"/>
        <v>Aug</v>
      </c>
      <c r="C1038" s="23">
        <f t="shared" si="49"/>
        <v>34</v>
      </c>
      <c r="D1038" s="23" t="str">
        <f t="shared" si="50"/>
        <v>None</v>
      </c>
      <c r="E1038" s="22" t="s">
        <v>48</v>
      </c>
      <c r="F1038" s="23" t="s">
        <v>54</v>
      </c>
      <c r="G1038" s="24">
        <v>94.99</v>
      </c>
    </row>
    <row r="1039" spans="1:7">
      <c r="A1039" s="22">
        <v>44003</v>
      </c>
      <c r="B1039" s="22" t="str">
        <f t="shared" si="48"/>
        <v>Jun</v>
      </c>
      <c r="C1039" s="23">
        <f t="shared" si="49"/>
        <v>26</v>
      </c>
      <c r="D1039" s="23" t="str">
        <f t="shared" si="50"/>
        <v>None</v>
      </c>
      <c r="E1039" s="22" t="s">
        <v>48</v>
      </c>
      <c r="F1039" s="23" t="s">
        <v>58</v>
      </c>
      <c r="G1039" s="24">
        <v>25.38</v>
      </c>
    </row>
    <row r="1040" spans="1:7">
      <c r="A1040" s="22">
        <v>43989</v>
      </c>
      <c r="B1040" s="22" t="str">
        <f t="shared" si="48"/>
        <v>Jun</v>
      </c>
      <c r="C1040" s="23">
        <f t="shared" si="49"/>
        <v>24</v>
      </c>
      <c r="D1040" s="23" t="str">
        <f t="shared" si="50"/>
        <v>None</v>
      </c>
      <c r="E1040" s="22" t="s">
        <v>48</v>
      </c>
      <c r="F1040" s="23" t="s">
        <v>58</v>
      </c>
      <c r="G1040" s="24">
        <v>48.84</v>
      </c>
    </row>
    <row r="1041" spans="1:7">
      <c r="A1041" s="22">
        <v>44052</v>
      </c>
      <c r="B1041" s="22" t="str">
        <f t="shared" si="48"/>
        <v>Aug</v>
      </c>
      <c r="C1041" s="23">
        <f t="shared" si="49"/>
        <v>33</v>
      </c>
      <c r="D1041" s="23" t="str">
        <f t="shared" si="50"/>
        <v>None</v>
      </c>
      <c r="E1041" s="22" t="s">
        <v>38</v>
      </c>
      <c r="F1041" s="23" t="s">
        <v>46</v>
      </c>
      <c r="G1041" s="24">
        <v>523.94000000000005</v>
      </c>
    </row>
    <row r="1042" spans="1:7">
      <c r="A1042" s="22">
        <v>44049</v>
      </c>
      <c r="B1042" s="22" t="str">
        <f t="shared" si="48"/>
        <v>Aug</v>
      </c>
      <c r="C1042" s="23">
        <f t="shared" si="49"/>
        <v>32</v>
      </c>
      <c r="D1042" s="23" t="str">
        <f t="shared" si="50"/>
        <v>None</v>
      </c>
      <c r="E1042" s="22" t="s">
        <v>38</v>
      </c>
      <c r="F1042" s="23" t="s">
        <v>57</v>
      </c>
      <c r="G1042" s="24">
        <v>69.95</v>
      </c>
    </row>
    <row r="1043" spans="1:7">
      <c r="A1043" s="22">
        <v>43993</v>
      </c>
      <c r="B1043" s="22" t="str">
        <f t="shared" si="48"/>
        <v>Jun</v>
      </c>
      <c r="C1043" s="23">
        <f t="shared" si="49"/>
        <v>24</v>
      </c>
      <c r="D1043" s="23" t="str">
        <f t="shared" si="50"/>
        <v>None</v>
      </c>
      <c r="E1043" s="22" t="s">
        <v>38</v>
      </c>
      <c r="F1043" s="23" t="s">
        <v>56</v>
      </c>
      <c r="G1043" s="24">
        <v>40.26</v>
      </c>
    </row>
    <row r="1044" spans="1:7">
      <c r="A1044" s="22">
        <v>44049</v>
      </c>
      <c r="B1044" s="22" t="str">
        <f t="shared" si="48"/>
        <v>Aug</v>
      </c>
      <c r="C1044" s="23">
        <f t="shared" si="49"/>
        <v>32</v>
      </c>
      <c r="D1044" s="23" t="str">
        <f t="shared" si="50"/>
        <v>None</v>
      </c>
      <c r="E1044" s="22" t="s">
        <v>48</v>
      </c>
      <c r="F1044" s="23" t="s">
        <v>58</v>
      </c>
      <c r="G1044" s="24">
        <v>72.5</v>
      </c>
    </row>
    <row r="1045" spans="1:7">
      <c r="A1045" s="22">
        <v>44066</v>
      </c>
      <c r="B1045" s="22" t="str">
        <f t="shared" si="48"/>
        <v>Aug</v>
      </c>
      <c r="C1045" s="23">
        <f t="shared" si="49"/>
        <v>35</v>
      </c>
      <c r="D1045" s="23" t="str">
        <f t="shared" si="50"/>
        <v>None</v>
      </c>
      <c r="E1045" s="22" t="s">
        <v>38</v>
      </c>
      <c r="F1045" s="23" t="s">
        <v>56</v>
      </c>
      <c r="G1045" s="24">
        <v>38.69</v>
      </c>
    </row>
    <row r="1046" spans="1:7">
      <c r="A1046" s="22">
        <v>44059</v>
      </c>
      <c r="B1046" s="22" t="str">
        <f t="shared" si="48"/>
        <v>Aug</v>
      </c>
      <c r="C1046" s="23">
        <f t="shared" si="49"/>
        <v>34</v>
      </c>
      <c r="D1046" s="23" t="str">
        <f t="shared" si="50"/>
        <v>None</v>
      </c>
      <c r="E1046" s="22" t="s">
        <v>48</v>
      </c>
      <c r="F1046" s="23" t="s">
        <v>58</v>
      </c>
      <c r="G1046" s="24">
        <v>546.23</v>
      </c>
    </row>
    <row r="1047" spans="1:7">
      <c r="A1047" s="22">
        <v>44001</v>
      </c>
      <c r="B1047" s="22" t="str">
        <f t="shared" si="48"/>
        <v>Jun</v>
      </c>
      <c r="C1047" s="23">
        <f t="shared" si="49"/>
        <v>25</v>
      </c>
      <c r="D1047" s="23" t="str">
        <f t="shared" si="50"/>
        <v>None</v>
      </c>
      <c r="E1047" s="22" t="s">
        <v>48</v>
      </c>
      <c r="F1047" s="23" t="s">
        <v>46</v>
      </c>
      <c r="G1047" s="24">
        <v>48.23</v>
      </c>
    </row>
    <row r="1048" spans="1:7">
      <c r="A1048" s="22">
        <v>44066</v>
      </c>
      <c r="B1048" s="22" t="str">
        <f t="shared" si="48"/>
        <v>Aug</v>
      </c>
      <c r="C1048" s="23">
        <f t="shared" si="49"/>
        <v>35</v>
      </c>
      <c r="D1048" s="23" t="str">
        <f t="shared" si="50"/>
        <v>None</v>
      </c>
      <c r="E1048" s="22" t="s">
        <v>38</v>
      </c>
      <c r="F1048" s="23" t="s">
        <v>53</v>
      </c>
      <c r="G1048" s="24">
        <v>87.14</v>
      </c>
    </row>
    <row r="1049" spans="1:7">
      <c r="A1049" s="22">
        <v>44058</v>
      </c>
      <c r="B1049" s="22" t="str">
        <f t="shared" si="48"/>
        <v>Aug</v>
      </c>
      <c r="C1049" s="23">
        <f t="shared" si="49"/>
        <v>33</v>
      </c>
      <c r="D1049" s="23" t="str">
        <f t="shared" si="50"/>
        <v>None</v>
      </c>
      <c r="E1049" s="22" t="s">
        <v>38</v>
      </c>
      <c r="F1049" s="23" t="s">
        <v>61</v>
      </c>
      <c r="G1049" s="24">
        <v>302.06</v>
      </c>
    </row>
    <row r="1050" spans="1:7">
      <c r="A1050" s="22">
        <v>43996</v>
      </c>
      <c r="B1050" s="22" t="str">
        <f t="shared" si="48"/>
        <v>Jun</v>
      </c>
      <c r="C1050" s="23">
        <f t="shared" si="49"/>
        <v>25</v>
      </c>
      <c r="D1050" s="23" t="str">
        <f t="shared" si="50"/>
        <v>None</v>
      </c>
      <c r="E1050" s="22" t="s">
        <v>48</v>
      </c>
      <c r="F1050" s="23" t="s">
        <v>39</v>
      </c>
      <c r="G1050" s="24">
        <v>160.25</v>
      </c>
    </row>
    <row r="1051" spans="1:7">
      <c r="A1051" s="22">
        <v>44014</v>
      </c>
      <c r="B1051" s="22" t="str">
        <f t="shared" si="48"/>
        <v>Jul</v>
      </c>
      <c r="C1051" s="23">
        <f t="shared" si="49"/>
        <v>27</v>
      </c>
      <c r="D1051" s="23" t="str">
        <f t="shared" si="50"/>
        <v>None</v>
      </c>
      <c r="E1051" s="22" t="s">
        <v>45</v>
      </c>
      <c r="F1051" s="23" t="s">
        <v>53</v>
      </c>
      <c r="G1051" s="24">
        <v>232.87</v>
      </c>
    </row>
    <row r="1052" spans="1:7">
      <c r="A1052" s="22">
        <v>44067</v>
      </c>
      <c r="B1052" s="22" t="str">
        <f t="shared" si="48"/>
        <v>Aug</v>
      </c>
      <c r="C1052" s="23">
        <f t="shared" si="49"/>
        <v>35</v>
      </c>
      <c r="D1052" s="23" t="str">
        <f t="shared" si="50"/>
        <v>None</v>
      </c>
      <c r="E1052" s="22" t="s">
        <v>38</v>
      </c>
      <c r="F1052" s="23" t="s">
        <v>53</v>
      </c>
      <c r="G1052" s="24">
        <v>60.94</v>
      </c>
    </row>
    <row r="1053" spans="1:7">
      <c r="A1053" s="22">
        <v>44088</v>
      </c>
      <c r="B1053" s="22" t="str">
        <f t="shared" si="48"/>
        <v>Sep</v>
      </c>
      <c r="C1053" s="23">
        <f t="shared" si="49"/>
        <v>38</v>
      </c>
      <c r="D1053" s="23" t="str">
        <f t="shared" si="50"/>
        <v>None</v>
      </c>
      <c r="E1053" s="22" t="s">
        <v>48</v>
      </c>
      <c r="F1053" s="23" t="s">
        <v>58</v>
      </c>
      <c r="G1053" s="24">
        <v>75.8</v>
      </c>
    </row>
    <row r="1054" spans="1:7">
      <c r="A1054" s="22">
        <v>44056</v>
      </c>
      <c r="B1054" s="22" t="str">
        <f t="shared" si="48"/>
        <v>Aug</v>
      </c>
      <c r="C1054" s="23">
        <f t="shared" si="49"/>
        <v>33</v>
      </c>
      <c r="D1054" s="23" t="str">
        <f t="shared" si="50"/>
        <v>None</v>
      </c>
      <c r="E1054" s="22" t="s">
        <v>48</v>
      </c>
      <c r="F1054" s="23" t="s">
        <v>43</v>
      </c>
      <c r="G1054" s="24">
        <v>20.399999999999999</v>
      </c>
    </row>
    <row r="1055" spans="1:7">
      <c r="A1055" s="22">
        <v>44087</v>
      </c>
      <c r="B1055" s="22" t="str">
        <f t="shared" si="48"/>
        <v>Sep</v>
      </c>
      <c r="C1055" s="23">
        <f t="shared" si="49"/>
        <v>38</v>
      </c>
      <c r="D1055" s="23" t="str">
        <f t="shared" si="50"/>
        <v>None</v>
      </c>
      <c r="E1055" s="22" t="s">
        <v>48</v>
      </c>
      <c r="F1055" s="23" t="s">
        <v>58</v>
      </c>
      <c r="G1055" s="24">
        <v>46.13</v>
      </c>
    </row>
    <row r="1056" spans="1:7">
      <c r="A1056" s="22">
        <v>44100</v>
      </c>
      <c r="B1056" s="22" t="str">
        <f t="shared" si="48"/>
        <v>Sep</v>
      </c>
      <c r="C1056" s="23">
        <f t="shared" si="49"/>
        <v>39</v>
      </c>
      <c r="D1056" s="23" t="str">
        <f t="shared" si="50"/>
        <v>None</v>
      </c>
      <c r="E1056" s="22" t="s">
        <v>48</v>
      </c>
      <c r="F1056" s="23" t="s">
        <v>58</v>
      </c>
      <c r="G1056" s="24">
        <v>48.27</v>
      </c>
    </row>
    <row r="1057" spans="1:7">
      <c r="A1057" s="22">
        <v>43980</v>
      </c>
      <c r="B1057" s="22" t="str">
        <f t="shared" si="48"/>
        <v>May</v>
      </c>
      <c r="C1057" s="23">
        <f t="shared" si="49"/>
        <v>22</v>
      </c>
      <c r="D1057" s="23" t="str">
        <f t="shared" si="50"/>
        <v>None</v>
      </c>
      <c r="E1057" s="22" t="s">
        <v>38</v>
      </c>
      <c r="F1057" s="23" t="s">
        <v>57</v>
      </c>
      <c r="G1057" s="24">
        <v>23.46</v>
      </c>
    </row>
    <row r="1058" spans="1:7">
      <c r="A1058" s="22">
        <v>44048</v>
      </c>
      <c r="B1058" s="22" t="str">
        <f t="shared" si="48"/>
        <v>Aug</v>
      </c>
      <c r="C1058" s="23">
        <f t="shared" si="49"/>
        <v>32</v>
      </c>
      <c r="D1058" s="23" t="str">
        <f t="shared" si="50"/>
        <v>None</v>
      </c>
      <c r="E1058" s="22" t="s">
        <v>48</v>
      </c>
      <c r="F1058" s="23" t="s">
        <v>53</v>
      </c>
      <c r="G1058" s="24">
        <v>90.55</v>
      </c>
    </row>
    <row r="1059" spans="1:7">
      <c r="A1059" s="22">
        <v>44057</v>
      </c>
      <c r="B1059" s="22" t="str">
        <f t="shared" si="48"/>
        <v>Aug</v>
      </c>
      <c r="C1059" s="23">
        <f t="shared" si="49"/>
        <v>33</v>
      </c>
      <c r="D1059" s="23" t="str">
        <f t="shared" si="50"/>
        <v>None</v>
      </c>
      <c r="E1059" s="22" t="s">
        <v>38</v>
      </c>
      <c r="F1059" s="23" t="s">
        <v>46</v>
      </c>
      <c r="G1059" s="24">
        <v>48.05</v>
      </c>
    </row>
    <row r="1060" spans="1:7">
      <c r="A1060" s="22">
        <v>43968</v>
      </c>
      <c r="B1060" s="22" t="str">
        <f t="shared" si="48"/>
        <v>May</v>
      </c>
      <c r="C1060" s="23">
        <f t="shared" si="49"/>
        <v>21</v>
      </c>
      <c r="D1060" s="23" t="str">
        <f t="shared" si="50"/>
        <v>None</v>
      </c>
      <c r="E1060" s="22" t="s">
        <v>48</v>
      </c>
      <c r="F1060" s="23" t="s">
        <v>61</v>
      </c>
      <c r="G1060" s="24">
        <v>55.1</v>
      </c>
    </row>
    <row r="1061" spans="1:7">
      <c r="A1061" s="22">
        <v>43965</v>
      </c>
      <c r="B1061" s="22" t="str">
        <f t="shared" si="48"/>
        <v>May</v>
      </c>
      <c r="C1061" s="23">
        <f t="shared" si="49"/>
        <v>20</v>
      </c>
      <c r="D1061" s="23" t="str">
        <f t="shared" si="50"/>
        <v>None</v>
      </c>
      <c r="E1061" s="22" t="s">
        <v>38</v>
      </c>
      <c r="F1061" s="23" t="s">
        <v>54</v>
      </c>
      <c r="G1061" s="24">
        <v>47.12</v>
      </c>
    </row>
    <row r="1062" spans="1:7">
      <c r="A1062" s="22">
        <v>44057</v>
      </c>
      <c r="B1062" s="22" t="str">
        <f t="shared" si="48"/>
        <v>Aug</v>
      </c>
      <c r="C1062" s="23">
        <f t="shared" si="49"/>
        <v>33</v>
      </c>
      <c r="D1062" s="23" t="str">
        <f t="shared" si="50"/>
        <v>None</v>
      </c>
      <c r="E1062" s="22" t="s">
        <v>45</v>
      </c>
      <c r="F1062" s="23" t="s">
        <v>49</v>
      </c>
      <c r="G1062" s="24">
        <v>99.9</v>
      </c>
    </row>
    <row r="1063" spans="1:7">
      <c r="A1063" s="22">
        <v>43974</v>
      </c>
      <c r="B1063" s="22" t="str">
        <f t="shared" si="48"/>
        <v>May</v>
      </c>
      <c r="C1063" s="23">
        <f t="shared" si="49"/>
        <v>21</v>
      </c>
      <c r="D1063" s="23" t="str">
        <f t="shared" si="50"/>
        <v>None</v>
      </c>
      <c r="E1063" s="22" t="s">
        <v>48</v>
      </c>
      <c r="F1063" s="23" t="s">
        <v>46</v>
      </c>
      <c r="G1063" s="24">
        <v>75.97</v>
      </c>
    </row>
    <row r="1064" spans="1:7">
      <c r="A1064" s="22">
        <v>43984</v>
      </c>
      <c r="B1064" s="22" t="str">
        <f t="shared" si="48"/>
        <v>Jun</v>
      </c>
      <c r="C1064" s="23">
        <f t="shared" si="49"/>
        <v>23</v>
      </c>
      <c r="D1064" s="23" t="str">
        <f t="shared" si="50"/>
        <v>None</v>
      </c>
      <c r="E1064" s="22" t="s">
        <v>48</v>
      </c>
      <c r="F1064" s="23" t="s">
        <v>43</v>
      </c>
      <c r="G1064" s="24">
        <v>40.72</v>
      </c>
    </row>
    <row r="1065" spans="1:7">
      <c r="A1065" s="22">
        <v>44010</v>
      </c>
      <c r="B1065" s="22" t="str">
        <f t="shared" si="48"/>
        <v>Jun</v>
      </c>
      <c r="C1065" s="23">
        <f t="shared" si="49"/>
        <v>27</v>
      </c>
      <c r="D1065" s="23" t="str">
        <f t="shared" si="50"/>
        <v>None</v>
      </c>
      <c r="E1065" s="22" t="s">
        <v>45</v>
      </c>
      <c r="F1065" s="23" t="s">
        <v>46</v>
      </c>
      <c r="G1065" s="24">
        <v>75.040000000000006</v>
      </c>
    </row>
    <row r="1066" spans="1:7">
      <c r="A1066" s="22">
        <v>44044</v>
      </c>
      <c r="B1066" s="22" t="str">
        <f t="shared" si="48"/>
        <v>Aug</v>
      </c>
      <c r="C1066" s="23">
        <f t="shared" si="49"/>
        <v>31</v>
      </c>
      <c r="D1066" s="23" t="str">
        <f t="shared" si="50"/>
        <v>None</v>
      </c>
      <c r="E1066" s="22" t="s">
        <v>48</v>
      </c>
      <c r="F1066" s="23" t="s">
        <v>43</v>
      </c>
      <c r="G1066" s="24">
        <v>60.66</v>
      </c>
    </row>
    <row r="1067" spans="1:7">
      <c r="A1067" s="22">
        <v>44072</v>
      </c>
      <c r="B1067" s="22" t="str">
        <f t="shared" si="48"/>
        <v>Aug</v>
      </c>
      <c r="C1067" s="23">
        <f t="shared" si="49"/>
        <v>35</v>
      </c>
      <c r="D1067" s="23" t="str">
        <f t="shared" si="50"/>
        <v>None</v>
      </c>
      <c r="E1067" s="22" t="s">
        <v>38</v>
      </c>
      <c r="F1067" s="23" t="s">
        <v>53</v>
      </c>
      <c r="G1067" s="24">
        <v>29.51</v>
      </c>
    </row>
    <row r="1068" spans="1:7">
      <c r="A1068" s="22">
        <v>44054</v>
      </c>
      <c r="B1068" s="22" t="str">
        <f t="shared" si="48"/>
        <v>Aug</v>
      </c>
      <c r="C1068" s="23">
        <f t="shared" si="49"/>
        <v>33</v>
      </c>
      <c r="D1068" s="23" t="str">
        <f t="shared" si="50"/>
        <v>None</v>
      </c>
      <c r="E1068" s="22" t="s">
        <v>48</v>
      </c>
      <c r="F1068" s="23" t="s">
        <v>50</v>
      </c>
      <c r="G1068" s="24">
        <v>46.06</v>
      </c>
    </row>
    <row r="1069" spans="1:7">
      <c r="A1069" s="22">
        <v>44065</v>
      </c>
      <c r="B1069" s="22" t="str">
        <f t="shared" si="48"/>
        <v>Aug</v>
      </c>
      <c r="C1069" s="23">
        <f t="shared" si="49"/>
        <v>34</v>
      </c>
      <c r="D1069" s="23" t="str">
        <f t="shared" si="50"/>
        <v>None</v>
      </c>
      <c r="E1069" s="22" t="s">
        <v>38</v>
      </c>
      <c r="F1069" s="23" t="s">
        <v>50</v>
      </c>
      <c r="G1069" s="24">
        <v>46.43</v>
      </c>
    </row>
    <row r="1070" spans="1:7">
      <c r="A1070" s="22">
        <v>44053</v>
      </c>
      <c r="B1070" s="22" t="str">
        <f t="shared" si="48"/>
        <v>Aug</v>
      </c>
      <c r="C1070" s="23">
        <f t="shared" si="49"/>
        <v>33</v>
      </c>
      <c r="D1070" s="23" t="str">
        <f t="shared" si="50"/>
        <v>None</v>
      </c>
      <c r="E1070" s="22" t="s">
        <v>45</v>
      </c>
      <c r="F1070" s="23" t="s">
        <v>46</v>
      </c>
      <c r="G1070" s="24">
        <v>72.44</v>
      </c>
    </row>
    <row r="1071" spans="1:7">
      <c r="A1071" s="22">
        <v>44101</v>
      </c>
      <c r="B1071" s="22" t="str">
        <f t="shared" si="48"/>
        <v>Sep</v>
      </c>
      <c r="C1071" s="23">
        <f t="shared" si="49"/>
        <v>40</v>
      </c>
      <c r="D1071" s="23" t="str">
        <f t="shared" si="50"/>
        <v>None</v>
      </c>
      <c r="E1071" s="22" t="s">
        <v>38</v>
      </c>
      <c r="F1071" s="23" t="s">
        <v>58</v>
      </c>
      <c r="G1071" s="24">
        <v>75.819999999999993</v>
      </c>
    </row>
    <row r="1072" spans="1:7">
      <c r="A1072" s="22">
        <v>44095</v>
      </c>
      <c r="B1072" s="22" t="str">
        <f t="shared" si="48"/>
        <v>Sep</v>
      </c>
      <c r="C1072" s="23">
        <f t="shared" si="49"/>
        <v>39</v>
      </c>
      <c r="D1072" s="23" t="str">
        <f t="shared" si="50"/>
        <v>None</v>
      </c>
      <c r="E1072" s="22" t="s">
        <v>48</v>
      </c>
      <c r="F1072" s="23" t="s">
        <v>57</v>
      </c>
      <c r="G1072" s="24">
        <v>66.27</v>
      </c>
    </row>
    <row r="1073" spans="1:7">
      <c r="A1073" s="22">
        <v>44053</v>
      </c>
      <c r="B1073" s="22" t="str">
        <f t="shared" si="48"/>
        <v>Aug</v>
      </c>
      <c r="C1073" s="23">
        <f t="shared" si="49"/>
        <v>33</v>
      </c>
      <c r="D1073" s="23" t="str">
        <f t="shared" si="50"/>
        <v>None</v>
      </c>
      <c r="E1073" s="22" t="s">
        <v>38</v>
      </c>
      <c r="F1073" s="23" t="s">
        <v>43</v>
      </c>
      <c r="G1073" s="24">
        <v>60.15</v>
      </c>
    </row>
    <row r="1074" spans="1:7">
      <c r="A1074" s="22">
        <v>44051</v>
      </c>
      <c r="B1074" s="22" t="str">
        <f t="shared" si="48"/>
        <v>Aug</v>
      </c>
      <c r="C1074" s="23">
        <f t="shared" si="49"/>
        <v>32</v>
      </c>
      <c r="D1074" s="23" t="str">
        <f t="shared" si="50"/>
        <v>None</v>
      </c>
      <c r="E1074" s="22" t="s">
        <v>48</v>
      </c>
      <c r="F1074" s="23" t="s">
        <v>53</v>
      </c>
      <c r="G1074" s="24">
        <v>58.94</v>
      </c>
    </row>
    <row r="1075" spans="1:7">
      <c r="A1075" s="22">
        <v>44060</v>
      </c>
      <c r="B1075" s="22" t="str">
        <f t="shared" si="48"/>
        <v>Aug</v>
      </c>
      <c r="C1075" s="23">
        <f t="shared" si="49"/>
        <v>34</v>
      </c>
      <c r="D1075" s="23" t="str">
        <f t="shared" si="50"/>
        <v>None</v>
      </c>
      <c r="E1075" s="22" t="s">
        <v>38</v>
      </c>
      <c r="F1075" s="23" t="s">
        <v>58</v>
      </c>
      <c r="G1075" s="24">
        <v>69.37</v>
      </c>
    </row>
    <row r="1076" spans="1:7">
      <c r="A1076" s="22">
        <v>43999</v>
      </c>
      <c r="B1076" s="22" t="str">
        <f t="shared" si="48"/>
        <v>Jun</v>
      </c>
      <c r="C1076" s="23">
        <f t="shared" si="49"/>
        <v>25</v>
      </c>
      <c r="D1076" s="23" t="str">
        <f t="shared" si="50"/>
        <v>None</v>
      </c>
      <c r="E1076" s="22" t="s">
        <v>48</v>
      </c>
      <c r="F1076" s="23" t="s">
        <v>66</v>
      </c>
      <c r="G1076" s="24">
        <v>18.68</v>
      </c>
    </row>
    <row r="1077" spans="1:7">
      <c r="A1077" s="22">
        <v>43995</v>
      </c>
      <c r="B1077" s="22" t="str">
        <f t="shared" si="48"/>
        <v>Jun</v>
      </c>
      <c r="C1077" s="23">
        <f t="shared" si="49"/>
        <v>24</v>
      </c>
      <c r="D1077" s="23" t="str">
        <f t="shared" si="50"/>
        <v>None</v>
      </c>
      <c r="E1077" s="22" t="s">
        <v>45</v>
      </c>
      <c r="F1077" s="23" t="s">
        <v>46</v>
      </c>
      <c r="G1077" s="24">
        <v>75.25</v>
      </c>
    </row>
    <row r="1078" spans="1:7">
      <c r="A1078" s="22">
        <v>44053</v>
      </c>
      <c r="B1078" s="22" t="str">
        <f t="shared" si="48"/>
        <v>Aug</v>
      </c>
      <c r="C1078" s="23">
        <f t="shared" si="49"/>
        <v>33</v>
      </c>
      <c r="D1078" s="23" t="str">
        <f t="shared" si="50"/>
        <v>None</v>
      </c>
      <c r="E1078" s="22" t="s">
        <v>48</v>
      </c>
      <c r="F1078" s="23" t="s">
        <v>49</v>
      </c>
      <c r="G1078" s="24">
        <v>34.36</v>
      </c>
    </row>
    <row r="1079" spans="1:7">
      <c r="A1079" s="22">
        <v>44103</v>
      </c>
      <c r="B1079" s="22" t="str">
        <f t="shared" si="48"/>
        <v>Sep</v>
      </c>
      <c r="C1079" s="23">
        <f t="shared" si="49"/>
        <v>40</v>
      </c>
      <c r="D1079" s="23" t="str">
        <f t="shared" si="50"/>
        <v>None</v>
      </c>
      <c r="E1079" s="22" t="s">
        <v>48</v>
      </c>
      <c r="F1079" s="23" t="s">
        <v>49</v>
      </c>
      <c r="G1079" s="24">
        <v>99.52</v>
      </c>
    </row>
    <row r="1080" spans="1:7">
      <c r="A1080" s="22">
        <v>44104</v>
      </c>
      <c r="B1080" s="22" t="str">
        <f t="shared" si="48"/>
        <v>Sep</v>
      </c>
      <c r="C1080" s="23">
        <f t="shared" si="49"/>
        <v>40</v>
      </c>
      <c r="D1080" s="23" t="str">
        <f t="shared" si="50"/>
        <v>None</v>
      </c>
      <c r="E1080" s="22" t="s">
        <v>48</v>
      </c>
      <c r="F1080" s="23" t="s">
        <v>58</v>
      </c>
      <c r="G1080" s="24">
        <v>24.75</v>
      </c>
    </row>
    <row r="1081" spans="1:7">
      <c r="A1081" s="22">
        <v>43980</v>
      </c>
      <c r="B1081" s="22" t="str">
        <f t="shared" si="48"/>
        <v>May</v>
      </c>
      <c r="C1081" s="23">
        <f t="shared" si="49"/>
        <v>22</v>
      </c>
      <c r="D1081" s="23" t="str">
        <f t="shared" si="50"/>
        <v>None</v>
      </c>
      <c r="E1081" s="22" t="s">
        <v>48</v>
      </c>
      <c r="F1081" s="23" t="s">
        <v>58</v>
      </c>
      <c r="G1081" s="24">
        <v>69.84</v>
      </c>
    </row>
    <row r="1082" spans="1:7">
      <c r="A1082" s="22">
        <v>44066</v>
      </c>
      <c r="B1082" s="22" t="str">
        <f t="shared" si="48"/>
        <v>Aug</v>
      </c>
      <c r="C1082" s="23">
        <f t="shared" si="49"/>
        <v>35</v>
      </c>
      <c r="D1082" s="23" t="str">
        <f t="shared" si="50"/>
        <v>None</v>
      </c>
      <c r="E1082" s="22" t="s">
        <v>48</v>
      </c>
      <c r="F1082" s="23" t="s">
        <v>53</v>
      </c>
      <c r="G1082" s="24">
        <v>90.94</v>
      </c>
    </row>
    <row r="1083" spans="1:7">
      <c r="A1083" s="22">
        <v>43984</v>
      </c>
      <c r="B1083" s="22" t="str">
        <f t="shared" si="48"/>
        <v>Jun</v>
      </c>
      <c r="C1083" s="23">
        <f t="shared" si="49"/>
        <v>23</v>
      </c>
      <c r="D1083" s="23" t="str">
        <f t="shared" si="50"/>
        <v>None</v>
      </c>
      <c r="E1083" s="22" t="s">
        <v>45</v>
      </c>
      <c r="F1083" s="23" t="s">
        <v>43</v>
      </c>
      <c r="G1083" s="24">
        <v>20.95</v>
      </c>
    </row>
    <row r="1084" spans="1:7">
      <c r="A1084" s="22">
        <v>43973</v>
      </c>
      <c r="B1084" s="22" t="str">
        <f t="shared" si="48"/>
        <v>May</v>
      </c>
      <c r="C1084" s="23">
        <f t="shared" si="49"/>
        <v>21</v>
      </c>
      <c r="D1084" s="23" t="str">
        <f t="shared" si="50"/>
        <v>None</v>
      </c>
      <c r="E1084" s="22" t="s">
        <v>48</v>
      </c>
      <c r="F1084" s="23" t="s">
        <v>43</v>
      </c>
      <c r="G1084" s="24">
        <v>20.68</v>
      </c>
    </row>
    <row r="1085" spans="1:7">
      <c r="A1085" s="22">
        <v>43996</v>
      </c>
      <c r="B1085" s="22" t="str">
        <f t="shared" si="48"/>
        <v>Jun</v>
      </c>
      <c r="C1085" s="23">
        <f t="shared" si="49"/>
        <v>25</v>
      </c>
      <c r="D1085" s="23" t="str">
        <f t="shared" si="50"/>
        <v>None</v>
      </c>
      <c r="E1085" s="22" t="s">
        <v>38</v>
      </c>
      <c r="F1085" s="23" t="s">
        <v>54</v>
      </c>
      <c r="G1085" s="24">
        <v>68.73</v>
      </c>
    </row>
    <row r="1086" spans="1:7">
      <c r="A1086" s="22">
        <v>44074</v>
      </c>
      <c r="B1086" s="22" t="str">
        <f t="shared" si="48"/>
        <v>Aug</v>
      </c>
      <c r="C1086" s="23">
        <f t="shared" si="49"/>
        <v>36</v>
      </c>
      <c r="D1086" s="23" t="str">
        <f t="shared" si="50"/>
        <v>None</v>
      </c>
      <c r="E1086" s="22" t="s">
        <v>48</v>
      </c>
      <c r="F1086" s="23" t="s">
        <v>58</v>
      </c>
      <c r="G1086" s="24">
        <v>456.63</v>
      </c>
    </row>
    <row r="1087" spans="1:7">
      <c r="A1087" s="22">
        <v>44064</v>
      </c>
      <c r="B1087" s="22" t="str">
        <f t="shared" si="48"/>
        <v>Aug</v>
      </c>
      <c r="C1087" s="23">
        <f t="shared" si="49"/>
        <v>34</v>
      </c>
      <c r="D1087" s="23" t="str">
        <f t="shared" si="50"/>
        <v>None</v>
      </c>
      <c r="E1087" s="22" t="s">
        <v>38</v>
      </c>
      <c r="F1087" s="23" t="s">
        <v>49</v>
      </c>
      <c r="G1087" s="24">
        <v>102.35</v>
      </c>
    </row>
    <row r="1088" spans="1:7">
      <c r="A1088" s="22">
        <v>44051</v>
      </c>
      <c r="B1088" s="22" t="str">
        <f t="shared" si="48"/>
        <v>Aug</v>
      </c>
      <c r="C1088" s="23">
        <f t="shared" si="49"/>
        <v>32</v>
      </c>
      <c r="D1088" s="23" t="str">
        <f t="shared" si="50"/>
        <v>None</v>
      </c>
      <c r="E1088" s="22" t="s">
        <v>38</v>
      </c>
      <c r="F1088" s="23" t="s">
        <v>58</v>
      </c>
      <c r="G1088" s="24">
        <v>23.82</v>
      </c>
    </row>
    <row r="1089" spans="1:7">
      <c r="A1089" s="22">
        <v>43987</v>
      </c>
      <c r="B1089" s="22" t="str">
        <f t="shared" si="48"/>
        <v>Jun</v>
      </c>
      <c r="C1089" s="23">
        <f t="shared" si="49"/>
        <v>23</v>
      </c>
      <c r="D1089" s="23" t="str">
        <f t="shared" si="50"/>
        <v>None</v>
      </c>
      <c r="E1089" s="22" t="s">
        <v>48</v>
      </c>
      <c r="F1089" s="23" t="s">
        <v>49</v>
      </c>
      <c r="G1089" s="24">
        <v>66.349999999999994</v>
      </c>
    </row>
    <row r="1090" spans="1:7">
      <c r="A1090" s="22">
        <v>44096</v>
      </c>
      <c r="B1090" s="22" t="str">
        <f t="shared" si="48"/>
        <v>Sep</v>
      </c>
      <c r="C1090" s="23">
        <f t="shared" si="49"/>
        <v>39</v>
      </c>
      <c r="D1090" s="23" t="str">
        <f t="shared" si="50"/>
        <v>None</v>
      </c>
      <c r="E1090" s="22" t="s">
        <v>48</v>
      </c>
      <c r="F1090" s="23" t="s">
        <v>49</v>
      </c>
      <c r="G1090" s="24">
        <v>68.31</v>
      </c>
    </row>
    <row r="1091" spans="1:7">
      <c r="A1091" s="22">
        <v>44052</v>
      </c>
      <c r="B1091" s="22" t="str">
        <f t="shared" si="48"/>
        <v>Aug</v>
      </c>
      <c r="C1091" s="23">
        <f t="shared" si="49"/>
        <v>33</v>
      </c>
      <c r="D1091" s="23" t="str">
        <f t="shared" si="50"/>
        <v>None</v>
      </c>
      <c r="E1091" s="22" t="s">
        <v>38</v>
      </c>
      <c r="F1091" s="23" t="s">
        <v>58</v>
      </c>
      <c r="G1091" s="24">
        <v>75.11</v>
      </c>
    </row>
    <row r="1092" spans="1:7">
      <c r="A1092" s="22">
        <v>44047</v>
      </c>
      <c r="B1092" s="22" t="str">
        <f t="shared" si="48"/>
        <v>Aug</v>
      </c>
      <c r="C1092" s="23">
        <f t="shared" si="49"/>
        <v>32</v>
      </c>
      <c r="D1092" s="23" t="str">
        <f t="shared" si="50"/>
        <v>None</v>
      </c>
      <c r="E1092" s="22" t="s">
        <v>48</v>
      </c>
      <c r="F1092" s="23" t="s">
        <v>49</v>
      </c>
      <c r="G1092" s="24">
        <v>68.13</v>
      </c>
    </row>
    <row r="1093" spans="1:7">
      <c r="A1093" s="22">
        <v>44046</v>
      </c>
      <c r="B1093" s="22" t="str">
        <f t="shared" ref="B1093:B1156" si="51">TEXT(A1093,"mmm")</f>
        <v>Aug</v>
      </c>
      <c r="C1093" s="23">
        <f t="shared" ref="C1093:C1156" si="52">WEEKNUM(A1093)</f>
        <v>32</v>
      </c>
      <c r="D1093" s="23" t="str">
        <f t="shared" ref="D1093:D1156" si="53">IFERROR(VLOOKUP(C1093,$AV$6:$AW$13,2,0),"None")</f>
        <v>None</v>
      </c>
      <c r="E1093" s="22" t="s">
        <v>38</v>
      </c>
      <c r="F1093" s="23" t="s">
        <v>49</v>
      </c>
      <c r="G1093" s="24">
        <v>33.06</v>
      </c>
    </row>
    <row r="1094" spans="1:7">
      <c r="A1094" s="22">
        <v>44050</v>
      </c>
      <c r="B1094" s="22" t="str">
        <f t="shared" si="51"/>
        <v>Aug</v>
      </c>
      <c r="C1094" s="23">
        <f t="shared" si="52"/>
        <v>32</v>
      </c>
      <c r="D1094" s="23" t="str">
        <f t="shared" si="53"/>
        <v>None</v>
      </c>
      <c r="E1094" s="22" t="s">
        <v>48</v>
      </c>
      <c r="F1094" s="23" t="s">
        <v>58</v>
      </c>
      <c r="G1094" s="24">
        <v>24.11</v>
      </c>
    </row>
    <row r="1095" spans="1:7">
      <c r="A1095" s="22">
        <v>44046</v>
      </c>
      <c r="B1095" s="22" t="str">
        <f t="shared" si="51"/>
        <v>Aug</v>
      </c>
      <c r="C1095" s="23">
        <f t="shared" si="52"/>
        <v>32</v>
      </c>
      <c r="D1095" s="23" t="str">
        <f t="shared" si="53"/>
        <v>None</v>
      </c>
      <c r="E1095" s="22" t="s">
        <v>38</v>
      </c>
      <c r="F1095" s="23" t="s">
        <v>54</v>
      </c>
      <c r="G1095" s="24">
        <v>47.02</v>
      </c>
    </row>
    <row r="1096" spans="1:7">
      <c r="A1096" s="22">
        <v>44072</v>
      </c>
      <c r="B1096" s="22" t="str">
        <f t="shared" si="51"/>
        <v>Aug</v>
      </c>
      <c r="C1096" s="23">
        <f t="shared" si="52"/>
        <v>35</v>
      </c>
      <c r="D1096" s="23" t="str">
        <f t="shared" si="53"/>
        <v>None</v>
      </c>
      <c r="E1096" s="22" t="s">
        <v>48</v>
      </c>
      <c r="F1096" s="23" t="s">
        <v>56</v>
      </c>
      <c r="G1096" s="24">
        <v>38.880000000000003</v>
      </c>
    </row>
    <row r="1097" spans="1:7">
      <c r="A1097" s="22">
        <v>44060</v>
      </c>
      <c r="B1097" s="22" t="str">
        <f t="shared" si="51"/>
        <v>Aug</v>
      </c>
      <c r="C1097" s="23">
        <f t="shared" si="52"/>
        <v>34</v>
      </c>
      <c r="D1097" s="23" t="str">
        <f t="shared" si="53"/>
        <v>None</v>
      </c>
      <c r="E1097" s="22" t="s">
        <v>45</v>
      </c>
      <c r="F1097" s="23" t="s">
        <v>54</v>
      </c>
      <c r="G1097" s="24">
        <v>424.33</v>
      </c>
    </row>
    <row r="1098" spans="1:7">
      <c r="A1098" s="22">
        <v>43962</v>
      </c>
      <c r="B1098" s="22" t="str">
        <f t="shared" si="51"/>
        <v>May</v>
      </c>
      <c r="C1098" s="23">
        <f t="shared" si="52"/>
        <v>20</v>
      </c>
      <c r="D1098" s="23" t="str">
        <f t="shared" si="53"/>
        <v>None</v>
      </c>
      <c r="E1098" s="22" t="s">
        <v>48</v>
      </c>
      <c r="F1098" s="23" t="s">
        <v>43</v>
      </c>
      <c r="G1098" s="24">
        <v>40.93</v>
      </c>
    </row>
    <row r="1099" spans="1:7">
      <c r="A1099" s="22">
        <v>44071</v>
      </c>
      <c r="B1099" s="22" t="str">
        <f t="shared" si="51"/>
        <v>Aug</v>
      </c>
      <c r="C1099" s="23">
        <f t="shared" si="52"/>
        <v>35</v>
      </c>
      <c r="D1099" s="23" t="str">
        <f t="shared" si="53"/>
        <v>None</v>
      </c>
      <c r="E1099" s="22" t="s">
        <v>38</v>
      </c>
      <c r="F1099" s="23" t="s">
        <v>46</v>
      </c>
      <c r="G1099" s="24">
        <v>48.24</v>
      </c>
    </row>
    <row r="1100" spans="1:7">
      <c r="A1100" s="22">
        <v>44008</v>
      </c>
      <c r="B1100" s="22" t="str">
        <f t="shared" si="51"/>
        <v>Jun</v>
      </c>
      <c r="C1100" s="23">
        <f t="shared" si="52"/>
        <v>26</v>
      </c>
      <c r="D1100" s="23" t="str">
        <f t="shared" si="53"/>
        <v>None</v>
      </c>
      <c r="E1100" s="22" t="s">
        <v>48</v>
      </c>
      <c r="F1100" s="23" t="s">
        <v>49</v>
      </c>
      <c r="G1100" s="24">
        <v>102.29</v>
      </c>
    </row>
    <row r="1101" spans="1:7">
      <c r="A1101" s="22">
        <v>44100</v>
      </c>
      <c r="B1101" s="22" t="str">
        <f t="shared" si="51"/>
        <v>Sep</v>
      </c>
      <c r="C1101" s="23">
        <f t="shared" si="52"/>
        <v>39</v>
      </c>
      <c r="D1101" s="23" t="str">
        <f t="shared" si="53"/>
        <v>None</v>
      </c>
      <c r="E1101" s="22" t="s">
        <v>48</v>
      </c>
      <c r="F1101" s="23" t="s">
        <v>50</v>
      </c>
      <c r="G1101" s="24">
        <v>92.2</v>
      </c>
    </row>
    <row r="1102" spans="1:7">
      <c r="A1102" s="22">
        <v>44005</v>
      </c>
      <c r="B1102" s="22" t="str">
        <f t="shared" si="51"/>
        <v>Jun</v>
      </c>
      <c r="C1102" s="23">
        <f t="shared" si="52"/>
        <v>26</v>
      </c>
      <c r="D1102" s="23" t="str">
        <f t="shared" si="53"/>
        <v>None</v>
      </c>
      <c r="E1102" s="22" t="s">
        <v>48</v>
      </c>
      <c r="F1102" s="23" t="s">
        <v>50</v>
      </c>
      <c r="G1102" s="24">
        <v>46.33</v>
      </c>
    </row>
    <row r="1103" spans="1:7">
      <c r="A1103" s="22">
        <v>44063</v>
      </c>
      <c r="B1103" s="22" t="str">
        <f t="shared" si="51"/>
        <v>Aug</v>
      </c>
      <c r="C1103" s="23">
        <f t="shared" si="52"/>
        <v>34</v>
      </c>
      <c r="D1103" s="23" t="str">
        <f t="shared" si="53"/>
        <v>None</v>
      </c>
      <c r="E1103" s="22" t="s">
        <v>38</v>
      </c>
      <c r="F1103" s="23" t="s">
        <v>43</v>
      </c>
      <c r="G1103" s="24">
        <v>40.549999999999997</v>
      </c>
    </row>
    <row r="1104" spans="1:7">
      <c r="A1104" s="22">
        <v>44062</v>
      </c>
      <c r="B1104" s="22" t="str">
        <f t="shared" si="51"/>
        <v>Aug</v>
      </c>
      <c r="C1104" s="23">
        <f t="shared" si="52"/>
        <v>34</v>
      </c>
      <c r="D1104" s="23" t="str">
        <f t="shared" si="53"/>
        <v>None</v>
      </c>
      <c r="E1104" s="22" t="s">
        <v>48</v>
      </c>
      <c r="F1104" s="23" t="s">
        <v>49</v>
      </c>
      <c r="G1104" s="24">
        <v>66.569999999999993</v>
      </c>
    </row>
    <row r="1105" spans="1:7">
      <c r="A1105" s="22">
        <v>43974</v>
      </c>
      <c r="B1105" s="22" t="str">
        <f t="shared" si="51"/>
        <v>May</v>
      </c>
      <c r="C1105" s="23">
        <f t="shared" si="52"/>
        <v>21</v>
      </c>
      <c r="D1105" s="23" t="str">
        <f t="shared" si="53"/>
        <v>None</v>
      </c>
      <c r="E1105" s="22" t="s">
        <v>38</v>
      </c>
      <c r="F1105" s="23" t="s">
        <v>46</v>
      </c>
      <c r="G1105" s="24">
        <v>72.52</v>
      </c>
    </row>
    <row r="1106" spans="1:7">
      <c r="A1106" s="22">
        <v>44069</v>
      </c>
      <c r="B1106" s="22" t="str">
        <f t="shared" si="51"/>
        <v>Aug</v>
      </c>
      <c r="C1106" s="23">
        <f t="shared" si="52"/>
        <v>35</v>
      </c>
      <c r="D1106" s="23" t="str">
        <f t="shared" si="53"/>
        <v>None</v>
      </c>
      <c r="E1106" s="22" t="s">
        <v>48</v>
      </c>
      <c r="F1106" s="23" t="s">
        <v>49</v>
      </c>
      <c r="G1106" s="24">
        <v>66.849999999999994</v>
      </c>
    </row>
    <row r="1107" spans="1:7">
      <c r="A1107" s="22">
        <v>43991</v>
      </c>
      <c r="B1107" s="22" t="str">
        <f t="shared" si="51"/>
        <v>Jun</v>
      </c>
      <c r="C1107" s="23">
        <f t="shared" si="52"/>
        <v>24</v>
      </c>
      <c r="D1107" s="23" t="str">
        <f t="shared" si="53"/>
        <v>None</v>
      </c>
      <c r="E1107" s="22" t="s">
        <v>38</v>
      </c>
      <c r="F1107" s="23" t="s">
        <v>54</v>
      </c>
      <c r="G1107" s="24">
        <v>47.86</v>
      </c>
    </row>
    <row r="1108" spans="1:7">
      <c r="A1108" s="22">
        <v>43975</v>
      </c>
      <c r="B1108" s="22" t="str">
        <f t="shared" si="51"/>
        <v>May</v>
      </c>
      <c r="C1108" s="23">
        <f t="shared" si="52"/>
        <v>22</v>
      </c>
      <c r="D1108" s="23" t="str">
        <f t="shared" si="53"/>
        <v>None</v>
      </c>
      <c r="E1108" s="22" t="s">
        <v>45</v>
      </c>
      <c r="F1108" s="23" t="s">
        <v>39</v>
      </c>
      <c r="G1108" s="24">
        <v>160.63</v>
      </c>
    </row>
    <row r="1109" spans="1:7">
      <c r="A1109" s="22">
        <v>44064</v>
      </c>
      <c r="B1109" s="22" t="str">
        <f t="shared" si="51"/>
        <v>Aug</v>
      </c>
      <c r="C1109" s="23">
        <f t="shared" si="52"/>
        <v>34</v>
      </c>
      <c r="D1109" s="23" t="str">
        <f t="shared" si="53"/>
        <v>None</v>
      </c>
      <c r="E1109" s="22" t="s">
        <v>45</v>
      </c>
      <c r="F1109" s="23" t="s">
        <v>58</v>
      </c>
      <c r="G1109" s="24">
        <v>75.06</v>
      </c>
    </row>
    <row r="1110" spans="1:7">
      <c r="A1110" s="22">
        <v>44056</v>
      </c>
      <c r="B1110" s="22" t="str">
        <f t="shared" si="51"/>
        <v>Aug</v>
      </c>
      <c r="C1110" s="23">
        <f t="shared" si="52"/>
        <v>33</v>
      </c>
      <c r="D1110" s="23" t="str">
        <f t="shared" si="53"/>
        <v>None</v>
      </c>
      <c r="E1110" s="22" t="s">
        <v>48</v>
      </c>
      <c r="F1110" s="23" t="s">
        <v>49</v>
      </c>
      <c r="G1110" s="24">
        <v>66.45</v>
      </c>
    </row>
    <row r="1111" spans="1:7">
      <c r="A1111" s="22">
        <v>44003</v>
      </c>
      <c r="B1111" s="22" t="str">
        <f t="shared" si="51"/>
        <v>Jun</v>
      </c>
      <c r="C1111" s="23">
        <f t="shared" si="52"/>
        <v>26</v>
      </c>
      <c r="D1111" s="23" t="str">
        <f t="shared" si="53"/>
        <v>None</v>
      </c>
      <c r="E1111" s="22" t="s">
        <v>48</v>
      </c>
      <c r="F1111" s="23" t="s">
        <v>50</v>
      </c>
      <c r="G1111" s="24">
        <v>23.85</v>
      </c>
    </row>
    <row r="1112" spans="1:7">
      <c r="A1112" s="22">
        <v>44055</v>
      </c>
      <c r="B1112" s="22" t="str">
        <f t="shared" si="51"/>
        <v>Aug</v>
      </c>
      <c r="C1112" s="23">
        <f t="shared" si="52"/>
        <v>33</v>
      </c>
      <c r="D1112" s="23" t="str">
        <f t="shared" si="53"/>
        <v>None</v>
      </c>
      <c r="E1112" s="22" t="s">
        <v>48</v>
      </c>
      <c r="F1112" s="23" t="s">
        <v>50</v>
      </c>
      <c r="G1112" s="24">
        <v>23.49</v>
      </c>
    </row>
    <row r="1113" spans="1:7">
      <c r="A1113" s="22">
        <v>44061</v>
      </c>
      <c r="B1113" s="22" t="str">
        <f t="shared" si="51"/>
        <v>Aug</v>
      </c>
      <c r="C1113" s="23">
        <f t="shared" si="52"/>
        <v>34</v>
      </c>
      <c r="D1113" s="23" t="str">
        <f t="shared" si="53"/>
        <v>None</v>
      </c>
      <c r="E1113" s="22" t="s">
        <v>38</v>
      </c>
      <c r="F1113" s="23" t="s">
        <v>58</v>
      </c>
      <c r="G1113" s="24">
        <v>72.64</v>
      </c>
    </row>
    <row r="1114" spans="1:7">
      <c r="A1114" s="22">
        <v>44047</v>
      </c>
      <c r="B1114" s="22" t="str">
        <f t="shared" si="51"/>
        <v>Aug</v>
      </c>
      <c r="C1114" s="23">
        <f t="shared" si="52"/>
        <v>32</v>
      </c>
      <c r="D1114" s="23" t="str">
        <f t="shared" si="53"/>
        <v>None</v>
      </c>
      <c r="E1114" s="22" t="s">
        <v>38</v>
      </c>
      <c r="F1114" s="23" t="s">
        <v>39</v>
      </c>
      <c r="G1114" s="24">
        <v>320.73</v>
      </c>
    </row>
    <row r="1115" spans="1:7">
      <c r="A1115" s="22">
        <v>43964</v>
      </c>
      <c r="B1115" s="22" t="str">
        <f t="shared" si="51"/>
        <v>May</v>
      </c>
      <c r="C1115" s="23">
        <f t="shared" si="52"/>
        <v>20</v>
      </c>
      <c r="D1115" s="23" t="str">
        <f t="shared" si="53"/>
        <v>None</v>
      </c>
      <c r="E1115" s="22" t="s">
        <v>45</v>
      </c>
      <c r="F1115" s="23" t="s">
        <v>58</v>
      </c>
      <c r="G1115" s="24">
        <v>48.58</v>
      </c>
    </row>
    <row r="1116" spans="1:7">
      <c r="A1116" s="22">
        <v>44069</v>
      </c>
      <c r="B1116" s="22" t="str">
        <f t="shared" si="51"/>
        <v>Aug</v>
      </c>
      <c r="C1116" s="23">
        <f t="shared" si="52"/>
        <v>35</v>
      </c>
      <c r="D1116" s="23" t="str">
        <f t="shared" si="53"/>
        <v>None</v>
      </c>
      <c r="E1116" s="22" t="s">
        <v>38</v>
      </c>
      <c r="F1116" s="23" t="s">
        <v>57</v>
      </c>
      <c r="G1116" s="24">
        <v>23.35</v>
      </c>
    </row>
    <row r="1117" spans="1:7">
      <c r="A1117" s="22">
        <v>44064</v>
      </c>
      <c r="B1117" s="22" t="str">
        <f t="shared" si="51"/>
        <v>Aug</v>
      </c>
      <c r="C1117" s="23">
        <f t="shared" si="52"/>
        <v>34</v>
      </c>
      <c r="D1117" s="23" t="str">
        <f t="shared" si="53"/>
        <v>None</v>
      </c>
      <c r="E1117" s="22" t="s">
        <v>45</v>
      </c>
      <c r="F1117" s="23" t="s">
        <v>49</v>
      </c>
      <c r="G1117" s="24">
        <v>99.1</v>
      </c>
    </row>
    <row r="1118" spans="1:7">
      <c r="A1118" s="22">
        <v>44072</v>
      </c>
      <c r="B1118" s="22" t="str">
        <f t="shared" si="51"/>
        <v>Aug</v>
      </c>
      <c r="C1118" s="23">
        <f t="shared" si="52"/>
        <v>35</v>
      </c>
      <c r="D1118" s="23" t="str">
        <f t="shared" si="53"/>
        <v>None</v>
      </c>
      <c r="E1118" s="22" t="s">
        <v>38</v>
      </c>
      <c r="F1118" s="23" t="s">
        <v>57</v>
      </c>
      <c r="G1118" s="24">
        <v>46.34</v>
      </c>
    </row>
    <row r="1119" spans="1:7">
      <c r="A1119" s="22">
        <v>44009</v>
      </c>
      <c r="B1119" s="22" t="str">
        <f t="shared" si="51"/>
        <v>Jun</v>
      </c>
      <c r="C1119" s="23">
        <f t="shared" si="52"/>
        <v>26</v>
      </c>
      <c r="D1119" s="23" t="str">
        <f t="shared" si="53"/>
        <v>None</v>
      </c>
      <c r="E1119" s="22" t="s">
        <v>38</v>
      </c>
      <c r="F1119" s="23" t="s">
        <v>49</v>
      </c>
      <c r="G1119" s="24">
        <v>68.2</v>
      </c>
    </row>
    <row r="1120" spans="1:7">
      <c r="A1120" s="22">
        <v>44016</v>
      </c>
      <c r="B1120" s="22" t="str">
        <f t="shared" si="51"/>
        <v>Jul</v>
      </c>
      <c r="C1120" s="23">
        <f t="shared" si="52"/>
        <v>27</v>
      </c>
      <c r="D1120" s="23" t="str">
        <f t="shared" si="53"/>
        <v>None</v>
      </c>
      <c r="E1120" s="22" t="s">
        <v>48</v>
      </c>
      <c r="F1120" s="23" t="s">
        <v>39</v>
      </c>
      <c r="G1120" s="24">
        <v>160.19</v>
      </c>
    </row>
    <row r="1121" spans="1:7">
      <c r="A1121" s="22">
        <v>44070</v>
      </c>
      <c r="B1121" s="22" t="str">
        <f t="shared" si="51"/>
        <v>Aug</v>
      </c>
      <c r="C1121" s="23">
        <f t="shared" si="52"/>
        <v>35</v>
      </c>
      <c r="D1121" s="23" t="str">
        <f t="shared" si="53"/>
        <v>None</v>
      </c>
      <c r="E1121" s="22" t="s">
        <v>45</v>
      </c>
      <c r="F1121" s="23" t="s">
        <v>49</v>
      </c>
      <c r="G1121" s="24">
        <v>34.950000000000003</v>
      </c>
    </row>
    <row r="1122" spans="1:7">
      <c r="A1122" s="22">
        <v>44074</v>
      </c>
      <c r="B1122" s="22" t="str">
        <f t="shared" si="51"/>
        <v>Aug</v>
      </c>
      <c r="C1122" s="23">
        <f t="shared" si="52"/>
        <v>36</v>
      </c>
      <c r="D1122" s="23" t="str">
        <f t="shared" si="53"/>
        <v>None</v>
      </c>
      <c r="E1122" s="22" t="s">
        <v>38</v>
      </c>
      <c r="F1122" s="23" t="s">
        <v>43</v>
      </c>
      <c r="G1122" s="24">
        <v>20.39</v>
      </c>
    </row>
    <row r="1123" spans="1:7">
      <c r="A1123" s="22">
        <v>43996</v>
      </c>
      <c r="B1123" s="22" t="str">
        <f t="shared" si="51"/>
        <v>Jun</v>
      </c>
      <c r="C1123" s="23">
        <f t="shared" si="52"/>
        <v>25</v>
      </c>
      <c r="D1123" s="23" t="str">
        <f t="shared" si="53"/>
        <v>None</v>
      </c>
      <c r="E1123" s="22" t="s">
        <v>48</v>
      </c>
      <c r="F1123" s="23" t="s">
        <v>49</v>
      </c>
      <c r="G1123" s="24">
        <v>549.30999999999995</v>
      </c>
    </row>
    <row r="1124" spans="1:7">
      <c r="A1124" s="22">
        <v>44037</v>
      </c>
      <c r="B1124" s="22" t="str">
        <f t="shared" si="51"/>
        <v>Jul</v>
      </c>
      <c r="C1124" s="23">
        <f t="shared" si="52"/>
        <v>30</v>
      </c>
      <c r="D1124" s="23" t="str">
        <f t="shared" si="53"/>
        <v>None</v>
      </c>
      <c r="E1124" s="22" t="s">
        <v>48</v>
      </c>
      <c r="F1124" s="23" t="s">
        <v>39</v>
      </c>
      <c r="G1124" s="24">
        <v>240.27</v>
      </c>
    </row>
    <row r="1125" spans="1:7">
      <c r="A1125" s="22">
        <v>44002</v>
      </c>
      <c r="B1125" s="22" t="str">
        <f t="shared" si="51"/>
        <v>Jun</v>
      </c>
      <c r="C1125" s="23">
        <f t="shared" si="52"/>
        <v>25</v>
      </c>
      <c r="D1125" s="23" t="str">
        <f t="shared" si="53"/>
        <v>None</v>
      </c>
      <c r="E1125" s="22" t="s">
        <v>48</v>
      </c>
      <c r="F1125" s="23" t="s">
        <v>50</v>
      </c>
      <c r="G1125" s="24">
        <v>69.11</v>
      </c>
    </row>
    <row r="1126" spans="1:7">
      <c r="A1126" s="22">
        <v>44038</v>
      </c>
      <c r="B1126" s="22" t="str">
        <f t="shared" si="51"/>
        <v>Jul</v>
      </c>
      <c r="C1126" s="23">
        <f t="shared" si="52"/>
        <v>31</v>
      </c>
      <c r="D1126" s="23" t="str">
        <f t="shared" si="53"/>
        <v>None</v>
      </c>
      <c r="E1126" s="22" t="s">
        <v>38</v>
      </c>
      <c r="F1126" s="23" t="s">
        <v>50</v>
      </c>
      <c r="G1126" s="24">
        <v>44.59</v>
      </c>
    </row>
    <row r="1127" spans="1:7">
      <c r="A1127" s="22">
        <v>44067</v>
      </c>
      <c r="B1127" s="22" t="str">
        <f t="shared" si="51"/>
        <v>Aug</v>
      </c>
      <c r="C1127" s="23">
        <f t="shared" si="52"/>
        <v>35</v>
      </c>
      <c r="D1127" s="23" t="str">
        <f t="shared" si="53"/>
        <v>None</v>
      </c>
      <c r="E1127" s="22" t="s">
        <v>38</v>
      </c>
      <c r="F1127" s="23" t="s">
        <v>49</v>
      </c>
      <c r="G1127" s="24">
        <v>68.650000000000006</v>
      </c>
    </row>
    <row r="1128" spans="1:7">
      <c r="A1128" s="22">
        <v>43984</v>
      </c>
      <c r="B1128" s="22" t="str">
        <f t="shared" si="51"/>
        <v>Jun</v>
      </c>
      <c r="C1128" s="23">
        <f t="shared" si="52"/>
        <v>23</v>
      </c>
      <c r="D1128" s="23" t="str">
        <f t="shared" si="53"/>
        <v>None</v>
      </c>
      <c r="E1128" s="22" t="s">
        <v>48</v>
      </c>
      <c r="F1128" s="23" t="s">
        <v>58</v>
      </c>
      <c r="G1128" s="24">
        <v>24.83</v>
      </c>
    </row>
    <row r="1129" spans="1:7">
      <c r="A1129" s="22">
        <v>43989</v>
      </c>
      <c r="B1129" s="22" t="str">
        <f t="shared" si="51"/>
        <v>Jun</v>
      </c>
      <c r="C1129" s="23">
        <f t="shared" si="52"/>
        <v>24</v>
      </c>
      <c r="D1129" s="23" t="str">
        <f t="shared" si="53"/>
        <v>None</v>
      </c>
      <c r="E1129" s="22" t="s">
        <v>48</v>
      </c>
      <c r="F1129" s="23" t="s">
        <v>53</v>
      </c>
      <c r="G1129" s="24">
        <v>28.88</v>
      </c>
    </row>
    <row r="1130" spans="1:7">
      <c r="A1130" s="22">
        <v>44046</v>
      </c>
      <c r="B1130" s="22" t="str">
        <f t="shared" si="51"/>
        <v>Aug</v>
      </c>
      <c r="C1130" s="23">
        <f t="shared" si="52"/>
        <v>32</v>
      </c>
      <c r="D1130" s="23" t="str">
        <f t="shared" si="53"/>
        <v>None</v>
      </c>
      <c r="E1130" s="22" t="s">
        <v>48</v>
      </c>
      <c r="F1130" s="23" t="s">
        <v>53</v>
      </c>
      <c r="G1130" s="24">
        <v>87.73</v>
      </c>
    </row>
    <row r="1131" spans="1:7">
      <c r="A1131" s="22">
        <v>44071</v>
      </c>
      <c r="B1131" s="22" t="str">
        <f t="shared" si="51"/>
        <v>Aug</v>
      </c>
      <c r="C1131" s="23">
        <f t="shared" si="52"/>
        <v>35</v>
      </c>
      <c r="D1131" s="23" t="str">
        <f t="shared" si="53"/>
        <v>None</v>
      </c>
      <c r="E1131" s="22" t="s">
        <v>38</v>
      </c>
      <c r="F1131" s="23" t="s">
        <v>56</v>
      </c>
      <c r="G1131" s="24">
        <v>42.53</v>
      </c>
    </row>
    <row r="1132" spans="1:7">
      <c r="A1132" s="22">
        <v>43979</v>
      </c>
      <c r="B1132" s="22" t="str">
        <f t="shared" si="51"/>
        <v>May</v>
      </c>
      <c r="C1132" s="23">
        <f t="shared" si="52"/>
        <v>22</v>
      </c>
      <c r="D1132" s="23" t="str">
        <f t="shared" si="53"/>
        <v>None</v>
      </c>
      <c r="E1132" s="22" t="s">
        <v>48</v>
      </c>
      <c r="F1132" s="23" t="s">
        <v>39</v>
      </c>
      <c r="G1132" s="24">
        <v>240.01</v>
      </c>
    </row>
    <row r="1133" spans="1:7">
      <c r="A1133" s="22">
        <v>44054</v>
      </c>
      <c r="B1133" s="22" t="str">
        <f t="shared" si="51"/>
        <v>Aug</v>
      </c>
      <c r="C1133" s="23">
        <f t="shared" si="52"/>
        <v>33</v>
      </c>
      <c r="D1133" s="23" t="str">
        <f t="shared" si="53"/>
        <v>None</v>
      </c>
      <c r="E1133" s="22" t="s">
        <v>38</v>
      </c>
      <c r="F1133" s="23" t="s">
        <v>43</v>
      </c>
      <c r="G1133" s="24">
        <v>40.409999999999997</v>
      </c>
    </row>
    <row r="1134" spans="1:7">
      <c r="A1134" s="22">
        <v>44064</v>
      </c>
      <c r="B1134" s="22" t="str">
        <f t="shared" si="51"/>
        <v>Aug</v>
      </c>
      <c r="C1134" s="23">
        <f t="shared" si="52"/>
        <v>34</v>
      </c>
      <c r="D1134" s="23" t="str">
        <f t="shared" si="53"/>
        <v>None</v>
      </c>
      <c r="E1134" s="22" t="s">
        <v>48</v>
      </c>
      <c r="F1134" s="23" t="s">
        <v>56</v>
      </c>
      <c r="G1134" s="24">
        <v>38.68</v>
      </c>
    </row>
    <row r="1135" spans="1:7">
      <c r="A1135" s="22">
        <v>44054</v>
      </c>
      <c r="B1135" s="22" t="str">
        <f t="shared" si="51"/>
        <v>Aug</v>
      </c>
      <c r="C1135" s="23">
        <f t="shared" si="52"/>
        <v>33</v>
      </c>
      <c r="D1135" s="23" t="str">
        <f t="shared" si="53"/>
        <v>None</v>
      </c>
      <c r="E1135" s="22" t="s">
        <v>38</v>
      </c>
      <c r="F1135" s="23" t="s">
        <v>58</v>
      </c>
      <c r="G1135" s="24">
        <v>46.17</v>
      </c>
    </row>
    <row r="1136" spans="1:7">
      <c r="A1136" s="22">
        <v>44067</v>
      </c>
      <c r="B1136" s="22" t="str">
        <f t="shared" si="51"/>
        <v>Aug</v>
      </c>
      <c r="C1136" s="23">
        <f t="shared" si="52"/>
        <v>35</v>
      </c>
      <c r="D1136" s="23" t="str">
        <f t="shared" si="53"/>
        <v>None</v>
      </c>
      <c r="E1136" s="22" t="s">
        <v>48</v>
      </c>
      <c r="F1136" s="23" t="s">
        <v>57</v>
      </c>
      <c r="G1136" s="24">
        <v>22.7</v>
      </c>
    </row>
    <row r="1137" spans="1:7">
      <c r="A1137" s="22">
        <v>44055</v>
      </c>
      <c r="B1137" s="22" t="str">
        <f t="shared" si="51"/>
        <v>Aug</v>
      </c>
      <c r="C1137" s="23">
        <f t="shared" si="52"/>
        <v>33</v>
      </c>
      <c r="D1137" s="23" t="str">
        <f t="shared" si="53"/>
        <v>None</v>
      </c>
      <c r="E1137" s="22" t="s">
        <v>38</v>
      </c>
      <c r="F1137" s="23" t="s">
        <v>56</v>
      </c>
      <c r="G1137" s="24">
        <v>60.17</v>
      </c>
    </row>
    <row r="1138" spans="1:7">
      <c r="A1138" s="22">
        <v>44090</v>
      </c>
      <c r="B1138" s="22" t="str">
        <f t="shared" si="51"/>
        <v>Sep</v>
      </c>
      <c r="C1138" s="23">
        <f t="shared" si="52"/>
        <v>38</v>
      </c>
      <c r="D1138" s="23" t="str">
        <f t="shared" si="53"/>
        <v>None</v>
      </c>
      <c r="E1138" s="22" t="s">
        <v>38</v>
      </c>
      <c r="F1138" s="23" t="s">
        <v>49</v>
      </c>
      <c r="G1138" s="24">
        <v>99.79</v>
      </c>
    </row>
    <row r="1139" spans="1:7">
      <c r="A1139" s="22">
        <v>43985</v>
      </c>
      <c r="B1139" s="22" t="str">
        <f t="shared" si="51"/>
        <v>Jun</v>
      </c>
      <c r="C1139" s="23">
        <f t="shared" si="52"/>
        <v>23</v>
      </c>
      <c r="D1139" s="23" t="str">
        <f t="shared" si="53"/>
        <v>None</v>
      </c>
      <c r="E1139" s="22" t="s">
        <v>48</v>
      </c>
      <c r="F1139" s="23" t="s">
        <v>58</v>
      </c>
      <c r="G1139" s="24">
        <v>24.1</v>
      </c>
    </row>
    <row r="1140" spans="1:7">
      <c r="A1140" s="22">
        <v>44067</v>
      </c>
      <c r="B1140" s="22" t="str">
        <f t="shared" si="51"/>
        <v>Aug</v>
      </c>
      <c r="C1140" s="23">
        <f t="shared" si="52"/>
        <v>35</v>
      </c>
      <c r="D1140" s="23" t="str">
        <f t="shared" si="53"/>
        <v>None</v>
      </c>
      <c r="E1140" s="22" t="s">
        <v>38</v>
      </c>
      <c r="F1140" s="23" t="s">
        <v>50</v>
      </c>
      <c r="G1140" s="24">
        <v>46.93</v>
      </c>
    </row>
    <row r="1141" spans="1:7">
      <c r="A1141" s="22">
        <v>44050</v>
      </c>
      <c r="B1141" s="22" t="str">
        <f t="shared" si="51"/>
        <v>Aug</v>
      </c>
      <c r="C1141" s="23">
        <f t="shared" si="52"/>
        <v>32</v>
      </c>
      <c r="D1141" s="23" t="str">
        <f t="shared" si="53"/>
        <v>None</v>
      </c>
      <c r="E1141" s="22" t="s">
        <v>38</v>
      </c>
      <c r="F1141" s="23" t="s">
        <v>43</v>
      </c>
      <c r="G1141" s="24">
        <v>100.09</v>
      </c>
    </row>
    <row r="1142" spans="1:7">
      <c r="A1142" s="22">
        <v>43970</v>
      </c>
      <c r="B1142" s="22" t="str">
        <f t="shared" si="51"/>
        <v>May</v>
      </c>
      <c r="C1142" s="23">
        <f t="shared" si="52"/>
        <v>21</v>
      </c>
      <c r="D1142" s="23" t="str">
        <f t="shared" si="53"/>
        <v>None</v>
      </c>
      <c r="E1142" s="22" t="s">
        <v>38</v>
      </c>
      <c r="F1142" s="23" t="s">
        <v>57</v>
      </c>
      <c r="G1142" s="24">
        <v>66.88</v>
      </c>
    </row>
    <row r="1143" spans="1:7">
      <c r="A1143" s="22">
        <v>43963</v>
      </c>
      <c r="B1143" s="22" t="str">
        <f t="shared" si="51"/>
        <v>May</v>
      </c>
      <c r="C1143" s="23">
        <f t="shared" si="52"/>
        <v>20</v>
      </c>
      <c r="D1143" s="23" t="str">
        <f t="shared" si="53"/>
        <v>None</v>
      </c>
      <c r="E1143" s="22" t="s">
        <v>48</v>
      </c>
      <c r="F1143" s="23" t="s">
        <v>49</v>
      </c>
      <c r="G1143" s="24">
        <v>34.71</v>
      </c>
    </row>
    <row r="1144" spans="1:7">
      <c r="A1144" s="22">
        <v>44048</v>
      </c>
      <c r="B1144" s="22" t="str">
        <f t="shared" si="51"/>
        <v>Aug</v>
      </c>
      <c r="C1144" s="23">
        <f t="shared" si="52"/>
        <v>32</v>
      </c>
      <c r="D1144" s="23" t="str">
        <f t="shared" si="53"/>
        <v>None</v>
      </c>
      <c r="E1144" s="22" t="s">
        <v>38</v>
      </c>
      <c r="F1144" s="23" t="s">
        <v>54</v>
      </c>
      <c r="G1144" s="24">
        <v>71.400000000000006</v>
      </c>
    </row>
    <row r="1145" spans="1:7">
      <c r="A1145" s="22">
        <v>44011</v>
      </c>
      <c r="B1145" s="22" t="str">
        <f t="shared" si="51"/>
        <v>Jun</v>
      </c>
      <c r="C1145" s="23">
        <f t="shared" si="52"/>
        <v>27</v>
      </c>
      <c r="D1145" s="23" t="str">
        <f t="shared" si="53"/>
        <v>None</v>
      </c>
      <c r="E1145" s="22" t="s">
        <v>48</v>
      </c>
      <c r="F1145" s="23" t="s">
        <v>66</v>
      </c>
      <c r="G1145" s="24">
        <v>36.270000000000003</v>
      </c>
    </row>
    <row r="1146" spans="1:7">
      <c r="A1146" s="22">
        <v>44028</v>
      </c>
      <c r="B1146" s="22" t="str">
        <f t="shared" si="51"/>
        <v>Jul</v>
      </c>
      <c r="C1146" s="23">
        <f t="shared" si="52"/>
        <v>29</v>
      </c>
      <c r="D1146" s="23" t="str">
        <f t="shared" si="53"/>
        <v>None</v>
      </c>
      <c r="E1146" s="22" t="s">
        <v>38</v>
      </c>
      <c r="F1146" s="23" t="s">
        <v>58</v>
      </c>
      <c r="G1146" s="24">
        <v>75.900000000000006</v>
      </c>
    </row>
    <row r="1147" spans="1:7">
      <c r="A1147" s="22">
        <v>44002</v>
      </c>
      <c r="B1147" s="22" t="str">
        <f t="shared" si="51"/>
        <v>Jun</v>
      </c>
      <c r="C1147" s="23">
        <f t="shared" si="52"/>
        <v>25</v>
      </c>
      <c r="D1147" s="23" t="str">
        <f t="shared" si="53"/>
        <v>None</v>
      </c>
      <c r="E1147" s="22" t="s">
        <v>48</v>
      </c>
      <c r="F1147" s="23" t="s">
        <v>43</v>
      </c>
      <c r="G1147" s="24">
        <v>40.99</v>
      </c>
    </row>
    <row r="1148" spans="1:7">
      <c r="A1148" s="22">
        <v>43976</v>
      </c>
      <c r="B1148" s="22" t="str">
        <f t="shared" si="51"/>
        <v>May</v>
      </c>
      <c r="C1148" s="23">
        <f t="shared" si="52"/>
        <v>22</v>
      </c>
      <c r="D1148" s="23" t="str">
        <f t="shared" si="53"/>
        <v>None</v>
      </c>
      <c r="E1148" s="22" t="s">
        <v>48</v>
      </c>
      <c r="F1148" s="23" t="s">
        <v>50</v>
      </c>
      <c r="G1148" s="24">
        <v>46.06</v>
      </c>
    </row>
    <row r="1149" spans="1:7">
      <c r="A1149" s="22">
        <v>43991</v>
      </c>
      <c r="B1149" s="22" t="str">
        <f t="shared" si="51"/>
        <v>Jun</v>
      </c>
      <c r="C1149" s="23">
        <f t="shared" si="52"/>
        <v>24</v>
      </c>
      <c r="D1149" s="23" t="str">
        <f t="shared" si="53"/>
        <v>None</v>
      </c>
      <c r="E1149" s="22" t="s">
        <v>48</v>
      </c>
      <c r="F1149" s="23" t="s">
        <v>49</v>
      </c>
      <c r="G1149" s="24">
        <v>66.27</v>
      </c>
    </row>
    <row r="1150" spans="1:7">
      <c r="A1150" s="22">
        <v>44036</v>
      </c>
      <c r="B1150" s="22" t="str">
        <f t="shared" si="51"/>
        <v>Jul</v>
      </c>
      <c r="C1150" s="23">
        <f t="shared" si="52"/>
        <v>30</v>
      </c>
      <c r="D1150" s="23" t="str">
        <f t="shared" si="53"/>
        <v>None</v>
      </c>
      <c r="E1150" s="22" t="s">
        <v>48</v>
      </c>
      <c r="F1150" s="23" t="s">
        <v>46</v>
      </c>
      <c r="G1150" s="24">
        <v>72.66</v>
      </c>
    </row>
    <row r="1151" spans="1:7">
      <c r="A1151" s="22">
        <v>43993</v>
      </c>
      <c r="B1151" s="22" t="str">
        <f t="shared" si="51"/>
        <v>Jun</v>
      </c>
      <c r="C1151" s="23">
        <f t="shared" si="52"/>
        <v>24</v>
      </c>
      <c r="D1151" s="23" t="str">
        <f t="shared" si="53"/>
        <v>None</v>
      </c>
      <c r="E1151" s="22" t="s">
        <v>45</v>
      </c>
      <c r="F1151" s="23" t="s">
        <v>49</v>
      </c>
      <c r="G1151" s="24">
        <v>170.23</v>
      </c>
    </row>
    <row r="1152" spans="1:7">
      <c r="A1152" s="22">
        <v>44045</v>
      </c>
      <c r="B1152" s="22" t="str">
        <f t="shared" si="51"/>
        <v>Aug</v>
      </c>
      <c r="C1152" s="23">
        <f t="shared" si="52"/>
        <v>32</v>
      </c>
      <c r="D1152" s="23" t="str">
        <f t="shared" si="53"/>
        <v>None</v>
      </c>
      <c r="E1152" s="22" t="s">
        <v>48</v>
      </c>
      <c r="F1152" s="23" t="s">
        <v>39</v>
      </c>
      <c r="G1152" s="24">
        <v>160.79</v>
      </c>
    </row>
    <row r="1153" spans="1:7">
      <c r="A1153" s="22">
        <v>44058</v>
      </c>
      <c r="B1153" s="22" t="str">
        <f t="shared" si="51"/>
        <v>Aug</v>
      </c>
      <c r="C1153" s="23">
        <f t="shared" si="52"/>
        <v>33</v>
      </c>
      <c r="D1153" s="23" t="str">
        <f t="shared" si="53"/>
        <v>None</v>
      </c>
      <c r="E1153" s="22" t="s">
        <v>38</v>
      </c>
      <c r="F1153" s="23" t="s">
        <v>58</v>
      </c>
      <c r="G1153" s="24">
        <v>69.88</v>
      </c>
    </row>
    <row r="1154" spans="1:7">
      <c r="A1154" s="22">
        <v>44053</v>
      </c>
      <c r="B1154" s="22" t="str">
        <f t="shared" si="51"/>
        <v>Aug</v>
      </c>
      <c r="C1154" s="23">
        <f t="shared" si="52"/>
        <v>33</v>
      </c>
      <c r="D1154" s="23" t="str">
        <f t="shared" si="53"/>
        <v>None</v>
      </c>
      <c r="E1154" s="22" t="s">
        <v>48</v>
      </c>
      <c r="F1154" s="23" t="s">
        <v>53</v>
      </c>
      <c r="G1154" s="24">
        <v>29.03</v>
      </c>
    </row>
    <row r="1155" spans="1:7">
      <c r="A1155" s="22">
        <v>44061</v>
      </c>
      <c r="B1155" s="22" t="str">
        <f t="shared" si="51"/>
        <v>Aug</v>
      </c>
      <c r="C1155" s="23">
        <f t="shared" si="52"/>
        <v>34</v>
      </c>
      <c r="D1155" s="23" t="str">
        <f t="shared" si="53"/>
        <v>None</v>
      </c>
      <c r="E1155" s="22" t="s">
        <v>38</v>
      </c>
      <c r="F1155" s="23" t="s">
        <v>58</v>
      </c>
      <c r="G1155" s="24">
        <v>48.12</v>
      </c>
    </row>
    <row r="1156" spans="1:7">
      <c r="A1156" s="22">
        <v>44010</v>
      </c>
      <c r="B1156" s="22" t="str">
        <f t="shared" si="51"/>
        <v>Jun</v>
      </c>
      <c r="C1156" s="23">
        <f t="shared" si="52"/>
        <v>27</v>
      </c>
      <c r="D1156" s="23" t="str">
        <f t="shared" si="53"/>
        <v>None</v>
      </c>
      <c r="E1156" s="22" t="s">
        <v>48</v>
      </c>
      <c r="F1156" s="23" t="s">
        <v>53</v>
      </c>
      <c r="G1156" s="24">
        <v>60.99</v>
      </c>
    </row>
    <row r="1157" spans="1:7">
      <c r="A1157" s="22">
        <v>44065</v>
      </c>
      <c r="B1157" s="22" t="str">
        <f t="shared" ref="B1157:B1220" si="54">TEXT(A1157,"mmm")</f>
        <v>Aug</v>
      </c>
      <c r="C1157" s="23">
        <f t="shared" ref="C1157:C1220" si="55">WEEKNUM(A1157)</f>
        <v>34</v>
      </c>
      <c r="D1157" s="23" t="str">
        <f t="shared" ref="D1157:D1220" si="56">IFERROR(VLOOKUP(C1157,$AV$6:$AW$13,2,0),"None")</f>
        <v>None</v>
      </c>
      <c r="E1157" s="22" t="s">
        <v>38</v>
      </c>
      <c r="F1157" s="23" t="s">
        <v>49</v>
      </c>
      <c r="G1157" s="24">
        <v>96.19</v>
      </c>
    </row>
    <row r="1158" spans="1:7">
      <c r="A1158" s="22">
        <v>44045</v>
      </c>
      <c r="B1158" s="22" t="str">
        <f t="shared" si="54"/>
        <v>Aug</v>
      </c>
      <c r="C1158" s="23">
        <f t="shared" si="55"/>
        <v>32</v>
      </c>
      <c r="D1158" s="23" t="str">
        <f t="shared" si="56"/>
        <v>None</v>
      </c>
      <c r="E1158" s="22" t="s">
        <v>48</v>
      </c>
      <c r="F1158" s="23" t="s">
        <v>49</v>
      </c>
      <c r="G1158" s="24">
        <v>99.33</v>
      </c>
    </row>
    <row r="1159" spans="1:7">
      <c r="A1159" s="22">
        <v>43963</v>
      </c>
      <c r="B1159" s="22" t="str">
        <f t="shared" si="54"/>
        <v>May</v>
      </c>
      <c r="C1159" s="23">
        <f t="shared" si="55"/>
        <v>20</v>
      </c>
      <c r="D1159" s="23" t="str">
        <f t="shared" si="56"/>
        <v>None</v>
      </c>
      <c r="E1159" s="22" t="s">
        <v>48</v>
      </c>
      <c r="F1159" s="23" t="s">
        <v>56</v>
      </c>
      <c r="G1159" s="24">
        <v>63.09</v>
      </c>
    </row>
    <row r="1160" spans="1:7">
      <c r="A1160" s="22">
        <v>44071</v>
      </c>
      <c r="B1160" s="22" t="str">
        <f t="shared" si="54"/>
        <v>Aug</v>
      </c>
      <c r="C1160" s="23">
        <f t="shared" si="55"/>
        <v>35</v>
      </c>
      <c r="D1160" s="23" t="str">
        <f t="shared" si="56"/>
        <v>None</v>
      </c>
      <c r="E1160" s="22" t="s">
        <v>48</v>
      </c>
      <c r="F1160" s="23" t="s">
        <v>43</v>
      </c>
      <c r="G1160" s="24">
        <v>60.02</v>
      </c>
    </row>
    <row r="1161" spans="1:7">
      <c r="A1161" s="22">
        <v>44049</v>
      </c>
      <c r="B1161" s="22" t="str">
        <f t="shared" si="54"/>
        <v>Aug</v>
      </c>
      <c r="C1161" s="23">
        <f t="shared" si="55"/>
        <v>32</v>
      </c>
      <c r="D1161" s="23" t="str">
        <f t="shared" si="56"/>
        <v>None</v>
      </c>
      <c r="E1161" s="22" t="s">
        <v>38</v>
      </c>
      <c r="F1161" s="23" t="s">
        <v>66</v>
      </c>
      <c r="G1161" s="24">
        <v>19.47</v>
      </c>
    </row>
    <row r="1162" spans="1:7">
      <c r="A1162" s="22">
        <v>43985</v>
      </c>
      <c r="B1162" s="22" t="str">
        <f t="shared" si="54"/>
        <v>Jun</v>
      </c>
      <c r="C1162" s="23">
        <f t="shared" si="55"/>
        <v>23</v>
      </c>
      <c r="D1162" s="23" t="str">
        <f t="shared" si="56"/>
        <v>None</v>
      </c>
      <c r="E1162" s="22" t="s">
        <v>48</v>
      </c>
      <c r="F1162" s="23" t="s">
        <v>50</v>
      </c>
      <c r="G1162" s="24">
        <v>414.97</v>
      </c>
    </row>
    <row r="1163" spans="1:7">
      <c r="A1163" s="22">
        <v>43997</v>
      </c>
      <c r="B1163" s="22" t="str">
        <f t="shared" si="54"/>
        <v>Jun</v>
      </c>
      <c r="C1163" s="23">
        <f t="shared" si="55"/>
        <v>25</v>
      </c>
      <c r="D1163" s="23" t="str">
        <f t="shared" si="56"/>
        <v>None</v>
      </c>
      <c r="E1163" s="22" t="s">
        <v>48</v>
      </c>
      <c r="F1163" s="23" t="s">
        <v>57</v>
      </c>
      <c r="G1163" s="24">
        <v>46.07</v>
      </c>
    </row>
    <row r="1164" spans="1:7">
      <c r="A1164" s="22">
        <v>43991</v>
      </c>
      <c r="B1164" s="22" t="str">
        <f t="shared" si="54"/>
        <v>Jun</v>
      </c>
      <c r="C1164" s="23">
        <f t="shared" si="55"/>
        <v>24</v>
      </c>
      <c r="D1164" s="23" t="str">
        <f t="shared" si="56"/>
        <v>None</v>
      </c>
      <c r="E1164" s="22" t="s">
        <v>38</v>
      </c>
      <c r="F1164" s="23" t="s">
        <v>53</v>
      </c>
      <c r="G1164" s="24">
        <v>399.27</v>
      </c>
    </row>
    <row r="1165" spans="1:7">
      <c r="A1165" s="22">
        <v>43996</v>
      </c>
      <c r="B1165" s="22" t="str">
        <f t="shared" si="54"/>
        <v>Jun</v>
      </c>
      <c r="C1165" s="23">
        <f t="shared" si="55"/>
        <v>25</v>
      </c>
      <c r="D1165" s="23" t="str">
        <f t="shared" si="56"/>
        <v>None</v>
      </c>
      <c r="E1165" s="22" t="s">
        <v>48</v>
      </c>
      <c r="F1165" s="23" t="s">
        <v>53</v>
      </c>
      <c r="G1165" s="24">
        <v>120.5</v>
      </c>
    </row>
    <row r="1166" spans="1:7">
      <c r="A1166" s="22">
        <v>44047</v>
      </c>
      <c r="B1166" s="22" t="str">
        <f t="shared" si="54"/>
        <v>Aug</v>
      </c>
      <c r="C1166" s="23">
        <f t="shared" si="55"/>
        <v>32</v>
      </c>
      <c r="D1166" s="23" t="str">
        <f t="shared" si="56"/>
        <v>None</v>
      </c>
      <c r="E1166" s="22" t="s">
        <v>48</v>
      </c>
      <c r="F1166" s="23" t="s">
        <v>57</v>
      </c>
      <c r="G1166" s="24">
        <v>46.03</v>
      </c>
    </row>
    <row r="1167" spans="1:7">
      <c r="A1167" s="22">
        <v>44001</v>
      </c>
      <c r="B1167" s="22" t="str">
        <f t="shared" si="54"/>
        <v>Jun</v>
      </c>
      <c r="C1167" s="23">
        <f t="shared" si="55"/>
        <v>25</v>
      </c>
      <c r="D1167" s="23" t="str">
        <f t="shared" si="56"/>
        <v>None</v>
      </c>
      <c r="E1167" s="22" t="s">
        <v>38</v>
      </c>
      <c r="F1167" s="23" t="s">
        <v>43</v>
      </c>
      <c r="G1167" s="24">
        <v>57.39</v>
      </c>
    </row>
    <row r="1168" spans="1:7">
      <c r="A1168" s="22">
        <v>43956</v>
      </c>
      <c r="B1168" s="22" t="str">
        <f t="shared" si="54"/>
        <v>May</v>
      </c>
      <c r="C1168" s="23">
        <f t="shared" si="55"/>
        <v>19</v>
      </c>
      <c r="D1168" s="23" t="str">
        <f t="shared" si="56"/>
        <v>None</v>
      </c>
      <c r="E1168" s="22" t="s">
        <v>45</v>
      </c>
      <c r="F1168" s="23" t="s">
        <v>57</v>
      </c>
      <c r="G1168" s="24">
        <v>69.67</v>
      </c>
    </row>
    <row r="1169" spans="1:7">
      <c r="A1169" s="22">
        <v>43988</v>
      </c>
      <c r="B1169" s="22" t="str">
        <f t="shared" si="54"/>
        <v>Jun</v>
      </c>
      <c r="C1169" s="23">
        <f t="shared" si="55"/>
        <v>23</v>
      </c>
      <c r="D1169" s="23" t="str">
        <f t="shared" si="56"/>
        <v>None</v>
      </c>
      <c r="E1169" s="22" t="s">
        <v>38</v>
      </c>
      <c r="F1169" s="23" t="s">
        <v>50</v>
      </c>
      <c r="G1169" s="24">
        <v>46.21</v>
      </c>
    </row>
    <row r="1170" spans="1:7">
      <c r="A1170" s="22">
        <v>44051</v>
      </c>
      <c r="B1170" s="22" t="str">
        <f t="shared" si="54"/>
        <v>Aug</v>
      </c>
      <c r="C1170" s="23">
        <f t="shared" si="55"/>
        <v>32</v>
      </c>
      <c r="D1170" s="23" t="str">
        <f t="shared" si="56"/>
        <v>None</v>
      </c>
      <c r="E1170" s="22" t="s">
        <v>38</v>
      </c>
      <c r="F1170" s="23" t="s">
        <v>57</v>
      </c>
      <c r="G1170" s="24">
        <v>46.46</v>
      </c>
    </row>
    <row r="1171" spans="1:7">
      <c r="A1171" s="22">
        <v>44058</v>
      </c>
      <c r="B1171" s="22" t="str">
        <f t="shared" si="54"/>
        <v>Aug</v>
      </c>
      <c r="C1171" s="23">
        <f t="shared" si="55"/>
        <v>33</v>
      </c>
      <c r="D1171" s="23" t="str">
        <f t="shared" si="56"/>
        <v>None</v>
      </c>
      <c r="E1171" s="22" t="s">
        <v>45</v>
      </c>
      <c r="F1171" s="23" t="s">
        <v>50</v>
      </c>
      <c r="G1171" s="24">
        <v>23.13</v>
      </c>
    </row>
    <row r="1172" spans="1:7">
      <c r="A1172" s="22">
        <v>44063</v>
      </c>
      <c r="B1172" s="22" t="str">
        <f t="shared" si="54"/>
        <v>Aug</v>
      </c>
      <c r="C1172" s="23">
        <f t="shared" si="55"/>
        <v>34</v>
      </c>
      <c r="D1172" s="23" t="str">
        <f t="shared" si="56"/>
        <v>None</v>
      </c>
      <c r="E1172" s="22" t="s">
        <v>38</v>
      </c>
      <c r="F1172" s="23" t="s">
        <v>57</v>
      </c>
      <c r="G1172" s="24">
        <v>46.51</v>
      </c>
    </row>
    <row r="1173" spans="1:7">
      <c r="A1173" s="22">
        <v>43986</v>
      </c>
      <c r="B1173" s="22" t="str">
        <f t="shared" si="54"/>
        <v>Jun</v>
      </c>
      <c r="C1173" s="23">
        <f t="shared" si="55"/>
        <v>23</v>
      </c>
      <c r="D1173" s="23" t="str">
        <f t="shared" si="56"/>
        <v>None</v>
      </c>
      <c r="E1173" s="22" t="s">
        <v>45</v>
      </c>
      <c r="F1173" s="23" t="s">
        <v>56</v>
      </c>
      <c r="G1173" s="24">
        <v>20.56</v>
      </c>
    </row>
    <row r="1174" spans="1:7">
      <c r="A1174" s="22">
        <v>44042</v>
      </c>
      <c r="B1174" s="22" t="str">
        <f t="shared" si="54"/>
        <v>Jul</v>
      </c>
      <c r="C1174" s="23">
        <f t="shared" si="55"/>
        <v>31</v>
      </c>
      <c r="D1174" s="23" t="str">
        <f t="shared" si="56"/>
        <v>None</v>
      </c>
      <c r="E1174" s="22" t="s">
        <v>48</v>
      </c>
      <c r="F1174" s="23" t="s">
        <v>54</v>
      </c>
      <c r="G1174" s="24">
        <v>71.09</v>
      </c>
    </row>
    <row r="1175" spans="1:7">
      <c r="A1175" s="22">
        <v>44050</v>
      </c>
      <c r="B1175" s="22" t="str">
        <f t="shared" si="54"/>
        <v>Aug</v>
      </c>
      <c r="C1175" s="23">
        <f t="shared" si="55"/>
        <v>32</v>
      </c>
      <c r="D1175" s="23" t="str">
        <f t="shared" si="56"/>
        <v>None</v>
      </c>
      <c r="E1175" s="22" t="s">
        <v>38</v>
      </c>
      <c r="F1175" s="23" t="s">
        <v>46</v>
      </c>
      <c r="G1175" s="24">
        <v>72.19</v>
      </c>
    </row>
    <row r="1176" spans="1:7">
      <c r="A1176" s="22">
        <v>44047</v>
      </c>
      <c r="B1176" s="22" t="str">
        <f t="shared" si="54"/>
        <v>Aug</v>
      </c>
      <c r="C1176" s="23">
        <f t="shared" si="55"/>
        <v>32</v>
      </c>
      <c r="D1176" s="23" t="str">
        <f t="shared" si="56"/>
        <v>None</v>
      </c>
      <c r="E1176" s="22" t="s">
        <v>48</v>
      </c>
      <c r="F1176" s="23" t="s">
        <v>58</v>
      </c>
      <c r="G1176" s="24">
        <v>72.67</v>
      </c>
    </row>
    <row r="1177" spans="1:7">
      <c r="A1177" s="22">
        <v>44046</v>
      </c>
      <c r="B1177" s="22" t="str">
        <f t="shared" si="54"/>
        <v>Aug</v>
      </c>
      <c r="C1177" s="23">
        <f t="shared" si="55"/>
        <v>32</v>
      </c>
      <c r="D1177" s="23" t="str">
        <f t="shared" si="56"/>
        <v>None</v>
      </c>
      <c r="E1177" s="22" t="s">
        <v>38</v>
      </c>
      <c r="F1177" s="23" t="s">
        <v>61</v>
      </c>
      <c r="G1177" s="24">
        <v>27.27</v>
      </c>
    </row>
    <row r="1178" spans="1:7">
      <c r="A1178" s="22">
        <v>44006</v>
      </c>
      <c r="B1178" s="22" t="str">
        <f t="shared" si="54"/>
        <v>Jun</v>
      </c>
      <c r="C1178" s="23">
        <f t="shared" si="55"/>
        <v>26</v>
      </c>
      <c r="D1178" s="23" t="str">
        <f t="shared" si="56"/>
        <v>None</v>
      </c>
      <c r="E1178" s="22" t="s">
        <v>48</v>
      </c>
      <c r="F1178" s="23" t="s">
        <v>43</v>
      </c>
      <c r="G1178" s="24">
        <v>60.59</v>
      </c>
    </row>
    <row r="1179" spans="1:7">
      <c r="A1179" s="22">
        <v>43992</v>
      </c>
      <c r="B1179" s="22" t="str">
        <f t="shared" si="54"/>
        <v>Jun</v>
      </c>
      <c r="C1179" s="23">
        <f t="shared" si="55"/>
        <v>24</v>
      </c>
      <c r="D1179" s="23" t="str">
        <f t="shared" si="56"/>
        <v>None</v>
      </c>
      <c r="E1179" s="22" t="s">
        <v>48</v>
      </c>
      <c r="F1179" s="23" t="s">
        <v>57</v>
      </c>
      <c r="G1179" s="24">
        <v>23.48</v>
      </c>
    </row>
    <row r="1180" spans="1:7">
      <c r="A1180" s="22">
        <v>44069</v>
      </c>
      <c r="B1180" s="22" t="str">
        <f t="shared" si="54"/>
        <v>Aug</v>
      </c>
      <c r="C1180" s="23">
        <f t="shared" si="55"/>
        <v>35</v>
      </c>
      <c r="D1180" s="23" t="str">
        <f t="shared" si="56"/>
        <v>None</v>
      </c>
      <c r="E1180" s="22" t="s">
        <v>48</v>
      </c>
      <c r="F1180" s="23" t="s">
        <v>53</v>
      </c>
      <c r="G1180" s="24">
        <v>579.64</v>
      </c>
    </row>
    <row r="1181" spans="1:7">
      <c r="A1181" s="22">
        <v>44052</v>
      </c>
      <c r="B1181" s="22" t="str">
        <f t="shared" si="54"/>
        <v>Aug</v>
      </c>
      <c r="C1181" s="23">
        <f t="shared" si="55"/>
        <v>33</v>
      </c>
      <c r="D1181" s="23" t="str">
        <f t="shared" si="56"/>
        <v>None</v>
      </c>
      <c r="E1181" s="22" t="s">
        <v>38</v>
      </c>
      <c r="F1181" s="23" t="s">
        <v>50</v>
      </c>
      <c r="G1181" s="24">
        <v>23.77</v>
      </c>
    </row>
    <row r="1182" spans="1:7">
      <c r="A1182" s="22">
        <v>44093</v>
      </c>
      <c r="B1182" s="22" t="str">
        <f t="shared" si="54"/>
        <v>Sep</v>
      </c>
      <c r="C1182" s="23">
        <f t="shared" si="55"/>
        <v>38</v>
      </c>
      <c r="D1182" s="23" t="str">
        <f t="shared" si="56"/>
        <v>None</v>
      </c>
      <c r="E1182" s="22" t="s">
        <v>48</v>
      </c>
      <c r="F1182" s="23" t="s">
        <v>50</v>
      </c>
      <c r="G1182" s="24">
        <v>66.06</v>
      </c>
    </row>
    <row r="1183" spans="1:7">
      <c r="A1183" s="22">
        <v>44048</v>
      </c>
      <c r="B1183" s="22" t="str">
        <f t="shared" si="54"/>
        <v>Aug</v>
      </c>
      <c r="C1183" s="23">
        <f t="shared" si="55"/>
        <v>32</v>
      </c>
      <c r="D1183" s="23" t="str">
        <f t="shared" si="56"/>
        <v>None</v>
      </c>
      <c r="E1183" s="22" t="s">
        <v>38</v>
      </c>
      <c r="F1183" s="23" t="s">
        <v>50</v>
      </c>
      <c r="G1183" s="24">
        <v>334.32</v>
      </c>
    </row>
    <row r="1184" spans="1:7">
      <c r="A1184" s="22">
        <v>44008</v>
      </c>
      <c r="B1184" s="22" t="str">
        <f t="shared" si="54"/>
        <v>Jun</v>
      </c>
      <c r="C1184" s="23">
        <f t="shared" si="55"/>
        <v>26</v>
      </c>
      <c r="D1184" s="23" t="str">
        <f t="shared" si="56"/>
        <v>None</v>
      </c>
      <c r="E1184" s="22" t="s">
        <v>48</v>
      </c>
      <c r="F1184" s="23" t="s">
        <v>39</v>
      </c>
      <c r="G1184" s="24">
        <v>152.08000000000001</v>
      </c>
    </row>
    <row r="1185" spans="1:7">
      <c r="A1185" s="22">
        <v>43997</v>
      </c>
      <c r="B1185" s="22" t="str">
        <f t="shared" si="54"/>
        <v>Jun</v>
      </c>
      <c r="C1185" s="23">
        <f t="shared" si="55"/>
        <v>25</v>
      </c>
      <c r="D1185" s="23" t="str">
        <f t="shared" si="56"/>
        <v>None</v>
      </c>
      <c r="E1185" s="22" t="s">
        <v>38</v>
      </c>
      <c r="F1185" s="23" t="s">
        <v>49</v>
      </c>
      <c r="G1185" s="24">
        <v>66.45</v>
      </c>
    </row>
    <row r="1186" spans="1:7">
      <c r="A1186" s="22">
        <v>44059</v>
      </c>
      <c r="B1186" s="22" t="str">
        <f t="shared" si="54"/>
        <v>Aug</v>
      </c>
      <c r="C1186" s="23">
        <f t="shared" si="55"/>
        <v>34</v>
      </c>
      <c r="D1186" s="23" t="str">
        <f t="shared" si="56"/>
        <v>None</v>
      </c>
      <c r="E1186" s="22" t="s">
        <v>48</v>
      </c>
      <c r="F1186" s="23" t="s">
        <v>57</v>
      </c>
      <c r="G1186" s="24">
        <v>23.97</v>
      </c>
    </row>
    <row r="1187" spans="1:7">
      <c r="A1187" s="22">
        <v>44050</v>
      </c>
      <c r="B1187" s="22" t="str">
        <f t="shared" si="54"/>
        <v>Aug</v>
      </c>
      <c r="C1187" s="23">
        <f t="shared" si="55"/>
        <v>32</v>
      </c>
      <c r="D1187" s="23" t="str">
        <f t="shared" si="56"/>
        <v>None</v>
      </c>
      <c r="E1187" s="22" t="s">
        <v>38</v>
      </c>
      <c r="F1187" s="23" t="s">
        <v>50</v>
      </c>
      <c r="G1187" s="24">
        <v>66.709999999999994</v>
      </c>
    </row>
    <row r="1188" spans="1:7">
      <c r="A1188" s="22">
        <v>44098</v>
      </c>
      <c r="B1188" s="22" t="str">
        <f t="shared" si="54"/>
        <v>Sep</v>
      </c>
      <c r="C1188" s="23">
        <f t="shared" si="55"/>
        <v>39</v>
      </c>
      <c r="D1188" s="23" t="str">
        <f t="shared" si="56"/>
        <v>None</v>
      </c>
      <c r="E1188" s="22" t="s">
        <v>38</v>
      </c>
      <c r="F1188" s="23" t="s">
        <v>49</v>
      </c>
      <c r="G1188" s="24">
        <v>711.07</v>
      </c>
    </row>
    <row r="1189" spans="1:7">
      <c r="A1189" s="22">
        <v>43961</v>
      </c>
      <c r="B1189" s="22" t="str">
        <f t="shared" si="54"/>
        <v>May</v>
      </c>
      <c r="C1189" s="23">
        <f t="shared" si="55"/>
        <v>20</v>
      </c>
      <c r="D1189" s="23" t="str">
        <f t="shared" si="56"/>
        <v>None</v>
      </c>
      <c r="E1189" s="22" t="s">
        <v>48</v>
      </c>
      <c r="F1189" s="23" t="s">
        <v>49</v>
      </c>
      <c r="G1189" s="24">
        <v>68.099999999999994</v>
      </c>
    </row>
    <row r="1190" spans="1:7">
      <c r="A1190" s="22">
        <v>44010</v>
      </c>
      <c r="B1190" s="22" t="str">
        <f t="shared" si="54"/>
        <v>Jun</v>
      </c>
      <c r="C1190" s="23">
        <f t="shared" si="55"/>
        <v>27</v>
      </c>
      <c r="D1190" s="23" t="str">
        <f t="shared" si="56"/>
        <v>None</v>
      </c>
      <c r="E1190" s="22" t="s">
        <v>48</v>
      </c>
      <c r="F1190" s="23" t="s">
        <v>53</v>
      </c>
      <c r="G1190" s="24">
        <v>90.4</v>
      </c>
    </row>
    <row r="1191" spans="1:7">
      <c r="A1191" s="22">
        <v>44022</v>
      </c>
      <c r="B1191" s="22" t="str">
        <f t="shared" si="54"/>
        <v>Jul</v>
      </c>
      <c r="C1191" s="23">
        <f t="shared" si="55"/>
        <v>28</v>
      </c>
      <c r="D1191" s="23" t="str">
        <f t="shared" si="56"/>
        <v>None</v>
      </c>
      <c r="E1191" s="22" t="s">
        <v>38</v>
      </c>
      <c r="F1191" s="23" t="s">
        <v>49</v>
      </c>
      <c r="G1191" s="24">
        <v>68.430000000000007</v>
      </c>
    </row>
    <row r="1192" spans="1:7">
      <c r="A1192" s="22">
        <v>44034</v>
      </c>
      <c r="B1192" s="22" t="str">
        <f t="shared" si="54"/>
        <v>Jul</v>
      </c>
      <c r="C1192" s="23">
        <f t="shared" si="55"/>
        <v>30</v>
      </c>
      <c r="D1192" s="23" t="str">
        <f t="shared" si="56"/>
        <v>None</v>
      </c>
      <c r="E1192" s="22" t="s">
        <v>48</v>
      </c>
      <c r="F1192" s="23" t="s">
        <v>58</v>
      </c>
      <c r="G1192" s="24">
        <v>75.88</v>
      </c>
    </row>
    <row r="1193" spans="1:7">
      <c r="A1193" s="22">
        <v>44050</v>
      </c>
      <c r="B1193" s="22" t="str">
        <f t="shared" si="54"/>
        <v>Aug</v>
      </c>
      <c r="C1193" s="23">
        <f t="shared" si="55"/>
        <v>32</v>
      </c>
      <c r="D1193" s="23" t="str">
        <f t="shared" si="56"/>
        <v>None</v>
      </c>
      <c r="E1193" s="22" t="s">
        <v>38</v>
      </c>
      <c r="F1193" s="23" t="s">
        <v>58</v>
      </c>
      <c r="G1193" s="24">
        <v>100.81</v>
      </c>
    </row>
    <row r="1194" spans="1:7">
      <c r="A1194" s="22">
        <v>44049</v>
      </c>
      <c r="B1194" s="22" t="str">
        <f t="shared" si="54"/>
        <v>Aug</v>
      </c>
      <c r="C1194" s="23">
        <f t="shared" si="55"/>
        <v>32</v>
      </c>
      <c r="D1194" s="23" t="str">
        <f t="shared" si="56"/>
        <v>None</v>
      </c>
      <c r="E1194" s="22" t="s">
        <v>48</v>
      </c>
      <c r="F1194" s="23" t="s">
        <v>53</v>
      </c>
      <c r="G1194" s="24">
        <v>58.45</v>
      </c>
    </row>
    <row r="1195" spans="1:7">
      <c r="A1195" s="22">
        <v>43989</v>
      </c>
      <c r="B1195" s="22" t="str">
        <f t="shared" si="54"/>
        <v>Jun</v>
      </c>
      <c r="C1195" s="23">
        <f t="shared" si="55"/>
        <v>24</v>
      </c>
      <c r="D1195" s="23" t="str">
        <f t="shared" si="56"/>
        <v>None</v>
      </c>
      <c r="E1195" s="22" t="s">
        <v>48</v>
      </c>
      <c r="F1195" s="23" t="s">
        <v>43</v>
      </c>
      <c r="G1195" s="24">
        <v>20.72</v>
      </c>
    </row>
    <row r="1196" spans="1:7">
      <c r="A1196" s="22">
        <v>44050</v>
      </c>
      <c r="B1196" s="22" t="str">
        <f t="shared" si="54"/>
        <v>Aug</v>
      </c>
      <c r="C1196" s="23">
        <f t="shared" si="55"/>
        <v>32</v>
      </c>
      <c r="D1196" s="23" t="str">
        <f t="shared" si="56"/>
        <v>None</v>
      </c>
      <c r="E1196" s="22" t="s">
        <v>48</v>
      </c>
      <c r="F1196" s="23" t="s">
        <v>56</v>
      </c>
      <c r="G1196" s="24">
        <v>40.53</v>
      </c>
    </row>
    <row r="1197" spans="1:7">
      <c r="A1197" s="22">
        <v>43970</v>
      </c>
      <c r="B1197" s="22" t="str">
        <f t="shared" si="54"/>
        <v>May</v>
      </c>
      <c r="C1197" s="23">
        <f t="shared" si="55"/>
        <v>21</v>
      </c>
      <c r="D1197" s="23" t="str">
        <f t="shared" si="56"/>
        <v>None</v>
      </c>
      <c r="E1197" s="22" t="s">
        <v>38</v>
      </c>
      <c r="F1197" s="23" t="s">
        <v>53</v>
      </c>
      <c r="G1197" s="24">
        <v>87.67</v>
      </c>
    </row>
    <row r="1198" spans="1:7">
      <c r="A1198" s="22">
        <v>43990</v>
      </c>
      <c r="B1198" s="22" t="str">
        <f t="shared" si="54"/>
        <v>Jun</v>
      </c>
      <c r="C1198" s="23">
        <f t="shared" si="55"/>
        <v>24</v>
      </c>
      <c r="D1198" s="23" t="str">
        <f t="shared" si="56"/>
        <v>None</v>
      </c>
      <c r="E1198" s="22" t="s">
        <v>48</v>
      </c>
      <c r="F1198" s="23" t="s">
        <v>49</v>
      </c>
      <c r="G1198" s="24">
        <v>102.13</v>
      </c>
    </row>
    <row r="1199" spans="1:7">
      <c r="A1199" s="22">
        <v>44010</v>
      </c>
      <c r="B1199" s="22" t="str">
        <f t="shared" si="54"/>
        <v>Jun</v>
      </c>
      <c r="C1199" s="23">
        <f t="shared" si="55"/>
        <v>27</v>
      </c>
      <c r="D1199" s="23" t="str">
        <f t="shared" si="56"/>
        <v>None</v>
      </c>
      <c r="E1199" s="22" t="s">
        <v>38</v>
      </c>
      <c r="F1199" s="23" t="s">
        <v>54</v>
      </c>
      <c r="G1199" s="24">
        <v>513.49</v>
      </c>
    </row>
    <row r="1200" spans="1:7">
      <c r="A1200" s="22">
        <v>44003</v>
      </c>
      <c r="B1200" s="22" t="str">
        <f t="shared" si="54"/>
        <v>Jun</v>
      </c>
      <c r="C1200" s="23">
        <f t="shared" si="55"/>
        <v>26</v>
      </c>
      <c r="D1200" s="23" t="str">
        <f t="shared" si="56"/>
        <v>None</v>
      </c>
      <c r="E1200" s="22" t="s">
        <v>48</v>
      </c>
      <c r="F1200" s="23" t="s">
        <v>53</v>
      </c>
      <c r="G1200" s="24">
        <v>28.03</v>
      </c>
    </row>
    <row r="1201" spans="1:7">
      <c r="A1201" s="22">
        <v>44068</v>
      </c>
      <c r="B1201" s="22" t="str">
        <f t="shared" si="54"/>
        <v>Aug</v>
      </c>
      <c r="C1201" s="23">
        <f t="shared" si="55"/>
        <v>35</v>
      </c>
      <c r="D1201" s="23" t="str">
        <f t="shared" si="56"/>
        <v>None</v>
      </c>
      <c r="E1201" s="22" t="s">
        <v>38</v>
      </c>
      <c r="F1201" s="23" t="s">
        <v>57</v>
      </c>
      <c r="G1201" s="24">
        <v>69</v>
      </c>
    </row>
    <row r="1202" spans="1:7">
      <c r="A1202" s="22">
        <v>44044</v>
      </c>
      <c r="B1202" s="22" t="str">
        <f t="shared" si="54"/>
        <v>Aug</v>
      </c>
      <c r="C1202" s="23">
        <f t="shared" si="55"/>
        <v>31</v>
      </c>
      <c r="D1202" s="23" t="str">
        <f t="shared" si="56"/>
        <v>None</v>
      </c>
      <c r="E1202" s="22" t="s">
        <v>48</v>
      </c>
      <c r="F1202" s="23" t="s">
        <v>53</v>
      </c>
      <c r="G1202" s="24">
        <v>661.04</v>
      </c>
    </row>
    <row r="1203" spans="1:7">
      <c r="A1203" s="22">
        <v>44073</v>
      </c>
      <c r="B1203" s="22" t="str">
        <f t="shared" si="54"/>
        <v>Aug</v>
      </c>
      <c r="C1203" s="23">
        <f t="shared" si="55"/>
        <v>36</v>
      </c>
      <c r="D1203" s="23" t="str">
        <f t="shared" si="56"/>
        <v>None</v>
      </c>
      <c r="E1203" s="22" t="s">
        <v>38</v>
      </c>
      <c r="F1203" s="23" t="s">
        <v>57</v>
      </c>
      <c r="G1203" s="24">
        <v>23.67</v>
      </c>
    </row>
    <row r="1204" spans="1:7">
      <c r="A1204" s="22">
        <v>43998</v>
      </c>
      <c r="B1204" s="22" t="str">
        <f t="shared" si="54"/>
        <v>Jun</v>
      </c>
      <c r="C1204" s="23">
        <f t="shared" si="55"/>
        <v>25</v>
      </c>
      <c r="D1204" s="23" t="str">
        <f t="shared" si="56"/>
        <v>None</v>
      </c>
      <c r="E1204" s="22" t="s">
        <v>48</v>
      </c>
      <c r="F1204" s="23" t="s">
        <v>57</v>
      </c>
      <c r="G1204" s="24">
        <v>46.56</v>
      </c>
    </row>
    <row r="1205" spans="1:7">
      <c r="A1205" s="22">
        <v>43990</v>
      </c>
      <c r="B1205" s="22" t="str">
        <f t="shared" si="54"/>
        <v>Jun</v>
      </c>
      <c r="C1205" s="23">
        <f t="shared" si="55"/>
        <v>24</v>
      </c>
      <c r="D1205" s="23" t="str">
        <f t="shared" si="56"/>
        <v>None</v>
      </c>
      <c r="E1205" s="22" t="s">
        <v>38</v>
      </c>
      <c r="F1205" s="23" t="s">
        <v>57</v>
      </c>
      <c r="G1205" s="24">
        <v>23.9</v>
      </c>
    </row>
    <row r="1206" spans="1:7">
      <c r="A1206" s="22">
        <v>44052</v>
      </c>
      <c r="B1206" s="22" t="str">
        <f t="shared" si="54"/>
        <v>Aug</v>
      </c>
      <c r="C1206" s="23">
        <f t="shared" si="55"/>
        <v>33</v>
      </c>
      <c r="D1206" s="23" t="str">
        <f t="shared" si="56"/>
        <v>None</v>
      </c>
      <c r="E1206" s="22" t="s">
        <v>38</v>
      </c>
      <c r="F1206" s="23" t="s">
        <v>39</v>
      </c>
      <c r="G1206" s="24">
        <v>160.35</v>
      </c>
    </row>
    <row r="1207" spans="1:7">
      <c r="A1207" s="22">
        <v>44007</v>
      </c>
      <c r="B1207" s="22" t="str">
        <f t="shared" si="54"/>
        <v>Jun</v>
      </c>
      <c r="C1207" s="23">
        <f t="shared" si="55"/>
        <v>26</v>
      </c>
      <c r="D1207" s="23" t="str">
        <f t="shared" si="56"/>
        <v>None</v>
      </c>
      <c r="E1207" s="22" t="s">
        <v>48</v>
      </c>
      <c r="F1207" s="23" t="s">
        <v>39</v>
      </c>
      <c r="G1207" s="24">
        <v>240.49</v>
      </c>
    </row>
    <row r="1208" spans="1:7">
      <c r="A1208" s="22">
        <v>44001</v>
      </c>
      <c r="B1208" s="22" t="str">
        <f t="shared" si="54"/>
        <v>Jun</v>
      </c>
      <c r="C1208" s="23">
        <f t="shared" si="55"/>
        <v>25</v>
      </c>
      <c r="D1208" s="23" t="str">
        <f t="shared" si="56"/>
        <v>None</v>
      </c>
      <c r="E1208" s="22" t="s">
        <v>45</v>
      </c>
      <c r="F1208" s="23" t="s">
        <v>50</v>
      </c>
      <c r="G1208" s="24">
        <v>46.12</v>
      </c>
    </row>
    <row r="1209" spans="1:7">
      <c r="A1209" s="22">
        <v>44061</v>
      </c>
      <c r="B1209" s="22" t="str">
        <f t="shared" si="54"/>
        <v>Aug</v>
      </c>
      <c r="C1209" s="23">
        <f t="shared" si="55"/>
        <v>34</v>
      </c>
      <c r="D1209" s="23" t="str">
        <f t="shared" si="56"/>
        <v>None</v>
      </c>
      <c r="E1209" s="22" t="s">
        <v>38</v>
      </c>
      <c r="F1209" s="23" t="s">
        <v>53</v>
      </c>
      <c r="G1209" s="24">
        <v>29.79</v>
      </c>
    </row>
    <row r="1210" spans="1:7">
      <c r="A1210" s="22">
        <v>44068</v>
      </c>
      <c r="B1210" s="22" t="str">
        <f t="shared" si="54"/>
        <v>Aug</v>
      </c>
      <c r="C1210" s="23">
        <f t="shared" si="55"/>
        <v>35</v>
      </c>
      <c r="D1210" s="23" t="str">
        <f t="shared" si="56"/>
        <v>None</v>
      </c>
      <c r="E1210" s="22" t="s">
        <v>48</v>
      </c>
      <c r="F1210" s="23" t="s">
        <v>39</v>
      </c>
      <c r="G1210" s="24">
        <v>240.57</v>
      </c>
    </row>
    <row r="1211" spans="1:7">
      <c r="A1211" s="22">
        <v>43989</v>
      </c>
      <c r="B1211" s="22" t="str">
        <f t="shared" si="54"/>
        <v>Jun</v>
      </c>
      <c r="C1211" s="23">
        <f t="shared" si="55"/>
        <v>24</v>
      </c>
      <c r="D1211" s="23" t="str">
        <f t="shared" si="56"/>
        <v>None</v>
      </c>
      <c r="E1211" s="22" t="s">
        <v>38</v>
      </c>
      <c r="F1211" s="23" t="s">
        <v>43</v>
      </c>
      <c r="G1211" s="24">
        <v>40.659999999999997</v>
      </c>
    </row>
    <row r="1212" spans="1:7">
      <c r="A1212" s="22">
        <v>43988</v>
      </c>
      <c r="B1212" s="22" t="str">
        <f t="shared" si="54"/>
        <v>Jun</v>
      </c>
      <c r="C1212" s="23">
        <f t="shared" si="55"/>
        <v>23</v>
      </c>
      <c r="D1212" s="23" t="str">
        <f t="shared" si="56"/>
        <v>None</v>
      </c>
      <c r="E1212" s="22" t="s">
        <v>38</v>
      </c>
      <c r="F1212" s="23" t="s">
        <v>43</v>
      </c>
      <c r="G1212" s="24">
        <v>60.15</v>
      </c>
    </row>
    <row r="1213" spans="1:7">
      <c r="A1213" s="22">
        <v>44057</v>
      </c>
      <c r="B1213" s="22" t="str">
        <f t="shared" si="54"/>
        <v>Aug</v>
      </c>
      <c r="C1213" s="23">
        <f t="shared" si="55"/>
        <v>33</v>
      </c>
      <c r="D1213" s="23" t="str">
        <f t="shared" si="56"/>
        <v>None</v>
      </c>
      <c r="E1213" s="22" t="s">
        <v>38</v>
      </c>
      <c r="F1213" s="23" t="s">
        <v>39</v>
      </c>
      <c r="G1213" s="24">
        <v>240.69</v>
      </c>
    </row>
    <row r="1214" spans="1:7">
      <c r="A1214" s="22">
        <v>43998</v>
      </c>
      <c r="B1214" s="22" t="str">
        <f t="shared" si="54"/>
        <v>Jun</v>
      </c>
      <c r="C1214" s="23">
        <f t="shared" si="55"/>
        <v>25</v>
      </c>
      <c r="D1214" s="23" t="str">
        <f t="shared" si="56"/>
        <v>None</v>
      </c>
      <c r="E1214" s="22" t="s">
        <v>38</v>
      </c>
      <c r="F1214" s="23" t="s">
        <v>50</v>
      </c>
      <c r="G1214" s="24">
        <v>46.89</v>
      </c>
    </row>
    <row r="1215" spans="1:7">
      <c r="A1215" s="22">
        <v>44067</v>
      </c>
      <c r="B1215" s="22" t="str">
        <f t="shared" si="54"/>
        <v>Aug</v>
      </c>
      <c r="C1215" s="23">
        <f t="shared" si="55"/>
        <v>35</v>
      </c>
      <c r="D1215" s="23" t="str">
        <f t="shared" si="56"/>
        <v>None</v>
      </c>
      <c r="E1215" s="22" t="s">
        <v>38</v>
      </c>
      <c r="F1215" s="23" t="s">
        <v>43</v>
      </c>
      <c r="G1215" s="24">
        <v>20.39</v>
      </c>
    </row>
    <row r="1216" spans="1:7">
      <c r="A1216" s="22">
        <v>44046</v>
      </c>
      <c r="B1216" s="22" t="str">
        <f t="shared" si="54"/>
        <v>Aug</v>
      </c>
      <c r="C1216" s="23">
        <f t="shared" si="55"/>
        <v>32</v>
      </c>
      <c r="D1216" s="23" t="str">
        <f t="shared" si="56"/>
        <v>None</v>
      </c>
      <c r="E1216" s="22" t="s">
        <v>38</v>
      </c>
      <c r="F1216" s="23" t="s">
        <v>49</v>
      </c>
      <c r="G1216" s="24">
        <v>66.39</v>
      </c>
    </row>
    <row r="1217" spans="1:7">
      <c r="A1217" s="22">
        <v>44060</v>
      </c>
      <c r="B1217" s="22" t="str">
        <f t="shared" si="54"/>
        <v>Aug</v>
      </c>
      <c r="C1217" s="23">
        <f t="shared" si="55"/>
        <v>34</v>
      </c>
      <c r="D1217" s="23" t="str">
        <f t="shared" si="56"/>
        <v>None</v>
      </c>
      <c r="E1217" s="22" t="s">
        <v>38</v>
      </c>
      <c r="F1217" s="23" t="s">
        <v>49</v>
      </c>
      <c r="G1217" s="24">
        <v>96.01</v>
      </c>
    </row>
    <row r="1218" spans="1:7">
      <c r="A1218" s="22">
        <v>44064</v>
      </c>
      <c r="B1218" s="22" t="str">
        <f t="shared" si="54"/>
        <v>Aug</v>
      </c>
      <c r="C1218" s="23">
        <f t="shared" si="55"/>
        <v>34</v>
      </c>
      <c r="D1218" s="23" t="str">
        <f t="shared" si="56"/>
        <v>None</v>
      </c>
      <c r="E1218" s="22" t="s">
        <v>48</v>
      </c>
      <c r="F1218" s="23" t="s">
        <v>50</v>
      </c>
      <c r="G1218" s="24">
        <v>46.03</v>
      </c>
    </row>
    <row r="1219" spans="1:7">
      <c r="A1219" s="22">
        <v>43986</v>
      </c>
      <c r="B1219" s="22" t="str">
        <f t="shared" si="54"/>
        <v>Jun</v>
      </c>
      <c r="C1219" s="23">
        <f t="shared" si="55"/>
        <v>23</v>
      </c>
      <c r="D1219" s="23" t="str">
        <f t="shared" si="56"/>
        <v>None</v>
      </c>
      <c r="E1219" s="22" t="s">
        <v>48</v>
      </c>
      <c r="F1219" s="23" t="s">
        <v>46</v>
      </c>
      <c r="G1219" s="24">
        <v>25.91</v>
      </c>
    </row>
    <row r="1220" spans="1:7">
      <c r="A1220" s="22">
        <v>43988</v>
      </c>
      <c r="B1220" s="22" t="str">
        <f t="shared" si="54"/>
        <v>Jun</v>
      </c>
      <c r="C1220" s="23">
        <f t="shared" si="55"/>
        <v>23</v>
      </c>
      <c r="D1220" s="23" t="str">
        <f t="shared" si="56"/>
        <v>None</v>
      </c>
      <c r="E1220" s="22" t="s">
        <v>45</v>
      </c>
      <c r="F1220" s="23" t="s">
        <v>50</v>
      </c>
      <c r="G1220" s="24">
        <v>305.52</v>
      </c>
    </row>
    <row r="1221" spans="1:7">
      <c r="A1221" s="22">
        <v>44005</v>
      </c>
      <c r="B1221" s="22" t="str">
        <f t="shared" ref="B1221:B1284" si="57">TEXT(A1221,"mmm")</f>
        <v>Jun</v>
      </c>
      <c r="C1221" s="23">
        <f t="shared" ref="C1221:C1284" si="58">WEEKNUM(A1221)</f>
        <v>26</v>
      </c>
      <c r="D1221" s="23" t="str">
        <f t="shared" ref="D1221:D1284" si="59">IFERROR(VLOOKUP(C1221,$AV$6:$AW$13,2,0),"None")</f>
        <v>None</v>
      </c>
      <c r="E1221" s="22" t="s">
        <v>48</v>
      </c>
      <c r="F1221" s="23" t="s">
        <v>49</v>
      </c>
      <c r="G1221" s="24">
        <v>198.99</v>
      </c>
    </row>
    <row r="1222" spans="1:7">
      <c r="A1222" s="22">
        <v>44051</v>
      </c>
      <c r="B1222" s="22" t="str">
        <f t="shared" si="57"/>
        <v>Aug</v>
      </c>
      <c r="C1222" s="23">
        <f t="shared" si="58"/>
        <v>32</v>
      </c>
      <c r="D1222" s="23" t="str">
        <f t="shared" si="59"/>
        <v>None</v>
      </c>
      <c r="E1222" s="22" t="s">
        <v>48</v>
      </c>
      <c r="F1222" s="23" t="s">
        <v>57</v>
      </c>
      <c r="G1222" s="24">
        <v>523.39</v>
      </c>
    </row>
    <row r="1223" spans="1:7">
      <c r="A1223" s="22">
        <v>43990</v>
      </c>
      <c r="B1223" s="22" t="str">
        <f t="shared" si="57"/>
        <v>Jun</v>
      </c>
      <c r="C1223" s="23">
        <f t="shared" si="58"/>
        <v>24</v>
      </c>
      <c r="D1223" s="23" t="str">
        <f t="shared" si="59"/>
        <v>None</v>
      </c>
      <c r="E1223" s="22" t="s">
        <v>38</v>
      </c>
      <c r="F1223" s="23" t="s">
        <v>46</v>
      </c>
      <c r="G1223" s="24">
        <v>50.31</v>
      </c>
    </row>
    <row r="1224" spans="1:7">
      <c r="A1224" s="22">
        <v>43956</v>
      </c>
      <c r="B1224" s="22" t="str">
        <f t="shared" si="57"/>
        <v>May</v>
      </c>
      <c r="C1224" s="23">
        <f t="shared" si="58"/>
        <v>19</v>
      </c>
      <c r="D1224" s="23" t="str">
        <f t="shared" si="59"/>
        <v>None</v>
      </c>
      <c r="E1224" s="22" t="s">
        <v>48</v>
      </c>
      <c r="F1224" s="23" t="s">
        <v>54</v>
      </c>
      <c r="G1224" s="24">
        <v>514.02</v>
      </c>
    </row>
    <row r="1225" spans="1:7">
      <c r="A1225" s="22">
        <v>44055</v>
      </c>
      <c r="B1225" s="22" t="str">
        <f t="shared" si="57"/>
        <v>Aug</v>
      </c>
      <c r="C1225" s="23">
        <f t="shared" si="58"/>
        <v>33</v>
      </c>
      <c r="D1225" s="23" t="str">
        <f t="shared" si="59"/>
        <v>None</v>
      </c>
      <c r="E1225" s="22" t="s">
        <v>38</v>
      </c>
      <c r="F1225" s="23" t="s">
        <v>53</v>
      </c>
      <c r="G1225" s="24">
        <v>58.12</v>
      </c>
    </row>
    <row r="1226" spans="1:7">
      <c r="A1226" s="22">
        <v>44096</v>
      </c>
      <c r="B1226" s="22" t="str">
        <f t="shared" si="57"/>
        <v>Sep</v>
      </c>
      <c r="C1226" s="23">
        <f t="shared" si="58"/>
        <v>39</v>
      </c>
      <c r="D1226" s="23" t="str">
        <f t="shared" si="59"/>
        <v>None</v>
      </c>
      <c r="E1226" s="22" t="s">
        <v>45</v>
      </c>
      <c r="F1226" s="23" t="s">
        <v>54</v>
      </c>
      <c r="G1226" s="24">
        <v>23.24</v>
      </c>
    </row>
    <row r="1227" spans="1:7">
      <c r="A1227" s="22">
        <v>43991</v>
      </c>
      <c r="B1227" s="22" t="str">
        <f t="shared" si="57"/>
        <v>Jun</v>
      </c>
      <c r="C1227" s="23">
        <f t="shared" si="58"/>
        <v>24</v>
      </c>
      <c r="D1227" s="23" t="str">
        <f t="shared" si="59"/>
        <v>None</v>
      </c>
      <c r="E1227" s="22" t="s">
        <v>48</v>
      </c>
      <c r="F1227" s="23" t="s">
        <v>57</v>
      </c>
      <c r="G1227" s="24">
        <v>46.76</v>
      </c>
    </row>
    <row r="1228" spans="1:7">
      <c r="A1228" s="22">
        <v>44009</v>
      </c>
      <c r="B1228" s="22" t="str">
        <f t="shared" si="57"/>
        <v>Jun</v>
      </c>
      <c r="C1228" s="23">
        <f t="shared" si="58"/>
        <v>26</v>
      </c>
      <c r="D1228" s="23" t="str">
        <f t="shared" si="59"/>
        <v>None</v>
      </c>
      <c r="E1228" s="22" t="s">
        <v>38</v>
      </c>
      <c r="F1228" s="23" t="s">
        <v>57</v>
      </c>
      <c r="G1228" s="24">
        <v>69.53</v>
      </c>
    </row>
    <row r="1229" spans="1:7">
      <c r="A1229" s="22">
        <v>44065</v>
      </c>
      <c r="B1229" s="22" t="str">
        <f t="shared" si="57"/>
        <v>Aug</v>
      </c>
      <c r="C1229" s="23">
        <f t="shared" si="58"/>
        <v>34</v>
      </c>
      <c r="D1229" s="23" t="str">
        <f t="shared" si="59"/>
        <v>None</v>
      </c>
      <c r="E1229" s="22" t="s">
        <v>38</v>
      </c>
      <c r="F1229" s="23" t="s">
        <v>43</v>
      </c>
      <c r="G1229" s="24">
        <v>60.42</v>
      </c>
    </row>
    <row r="1230" spans="1:7">
      <c r="A1230" s="22">
        <v>44001</v>
      </c>
      <c r="B1230" s="22" t="str">
        <f t="shared" si="57"/>
        <v>Jun</v>
      </c>
      <c r="C1230" s="23">
        <f t="shared" si="58"/>
        <v>25</v>
      </c>
      <c r="D1230" s="23" t="str">
        <f t="shared" si="59"/>
        <v>None</v>
      </c>
      <c r="E1230" s="22" t="s">
        <v>48</v>
      </c>
      <c r="F1230" s="23" t="s">
        <v>46</v>
      </c>
      <c r="G1230" s="24">
        <v>48.29</v>
      </c>
    </row>
    <row r="1231" spans="1:7">
      <c r="A1231" s="22">
        <v>44062</v>
      </c>
      <c r="B1231" s="22" t="str">
        <f t="shared" si="57"/>
        <v>Aug</v>
      </c>
      <c r="C1231" s="23">
        <f t="shared" si="58"/>
        <v>34</v>
      </c>
      <c r="D1231" s="23" t="str">
        <f t="shared" si="59"/>
        <v>None</v>
      </c>
      <c r="E1231" s="22" t="s">
        <v>38</v>
      </c>
      <c r="F1231" s="23" t="s">
        <v>66</v>
      </c>
      <c r="G1231" s="24">
        <v>38.15</v>
      </c>
    </row>
    <row r="1232" spans="1:7">
      <c r="A1232" s="22">
        <v>44067</v>
      </c>
      <c r="B1232" s="22" t="str">
        <f t="shared" si="57"/>
        <v>Aug</v>
      </c>
      <c r="C1232" s="23">
        <f t="shared" si="58"/>
        <v>35</v>
      </c>
      <c r="D1232" s="23" t="str">
        <f t="shared" si="59"/>
        <v>None</v>
      </c>
      <c r="E1232" s="22" t="s">
        <v>48</v>
      </c>
      <c r="F1232" s="23" t="s">
        <v>49</v>
      </c>
      <c r="G1232" s="24">
        <v>608.86</v>
      </c>
    </row>
    <row r="1233" spans="1:7">
      <c r="A1233" s="22">
        <v>43998</v>
      </c>
      <c r="B1233" s="22" t="str">
        <f t="shared" si="57"/>
        <v>Jun</v>
      </c>
      <c r="C1233" s="23">
        <f t="shared" si="58"/>
        <v>25</v>
      </c>
      <c r="D1233" s="23" t="str">
        <f t="shared" si="59"/>
        <v>None</v>
      </c>
      <c r="E1233" s="22" t="s">
        <v>48</v>
      </c>
      <c r="F1233" s="23" t="s">
        <v>57</v>
      </c>
      <c r="G1233" s="24">
        <v>23.21</v>
      </c>
    </row>
    <row r="1234" spans="1:7">
      <c r="A1234" s="22">
        <v>44000</v>
      </c>
      <c r="B1234" s="22" t="str">
        <f t="shared" si="57"/>
        <v>Jun</v>
      </c>
      <c r="C1234" s="23">
        <f t="shared" si="58"/>
        <v>25</v>
      </c>
      <c r="D1234" s="23" t="str">
        <f t="shared" si="59"/>
        <v>None</v>
      </c>
      <c r="E1234" s="22" t="s">
        <v>48</v>
      </c>
      <c r="F1234" s="23" t="s">
        <v>43</v>
      </c>
      <c r="G1234" s="24">
        <v>40.42</v>
      </c>
    </row>
    <row r="1235" spans="1:7">
      <c r="A1235" s="22">
        <v>44067</v>
      </c>
      <c r="B1235" s="22" t="str">
        <f t="shared" si="57"/>
        <v>Aug</v>
      </c>
      <c r="C1235" s="23">
        <f t="shared" si="58"/>
        <v>35</v>
      </c>
      <c r="D1235" s="23" t="str">
        <f t="shared" si="59"/>
        <v>None</v>
      </c>
      <c r="E1235" s="22" t="s">
        <v>45</v>
      </c>
      <c r="F1235" s="23" t="s">
        <v>50</v>
      </c>
      <c r="G1235" s="24">
        <v>46.45</v>
      </c>
    </row>
    <row r="1236" spans="1:7">
      <c r="A1236" s="22">
        <v>43974</v>
      </c>
      <c r="B1236" s="22" t="str">
        <f t="shared" si="57"/>
        <v>May</v>
      </c>
      <c r="C1236" s="23">
        <f t="shared" si="58"/>
        <v>21</v>
      </c>
      <c r="D1236" s="23" t="str">
        <f t="shared" si="59"/>
        <v>None</v>
      </c>
      <c r="E1236" s="22" t="s">
        <v>48</v>
      </c>
      <c r="F1236" s="23" t="s">
        <v>49</v>
      </c>
      <c r="G1236" s="24">
        <v>34.47</v>
      </c>
    </row>
    <row r="1237" spans="1:7">
      <c r="A1237" s="22">
        <v>44007</v>
      </c>
      <c r="B1237" s="22" t="str">
        <f t="shared" si="57"/>
        <v>Jun</v>
      </c>
      <c r="C1237" s="23">
        <f t="shared" si="58"/>
        <v>26</v>
      </c>
      <c r="D1237" s="23" t="str">
        <f t="shared" si="59"/>
        <v>None</v>
      </c>
      <c r="E1237" s="22" t="s">
        <v>48</v>
      </c>
      <c r="F1237" s="23" t="s">
        <v>53</v>
      </c>
      <c r="G1237" s="24">
        <v>58.2</v>
      </c>
    </row>
    <row r="1238" spans="1:7">
      <c r="A1238" s="22">
        <v>44026</v>
      </c>
      <c r="B1238" s="22" t="str">
        <f t="shared" si="57"/>
        <v>Jul</v>
      </c>
      <c r="C1238" s="23">
        <f t="shared" si="58"/>
        <v>29</v>
      </c>
      <c r="D1238" s="23" t="str">
        <f t="shared" si="59"/>
        <v>None</v>
      </c>
      <c r="E1238" s="22" t="s">
        <v>38</v>
      </c>
      <c r="F1238" s="23" t="s">
        <v>54</v>
      </c>
      <c r="G1238" s="24">
        <v>363.9</v>
      </c>
    </row>
    <row r="1239" spans="1:7">
      <c r="A1239" s="22">
        <v>44002</v>
      </c>
      <c r="B1239" s="22" t="str">
        <f t="shared" si="57"/>
        <v>Jun</v>
      </c>
      <c r="C1239" s="23">
        <f t="shared" si="58"/>
        <v>25</v>
      </c>
      <c r="D1239" s="23" t="str">
        <f t="shared" si="59"/>
        <v>None</v>
      </c>
      <c r="E1239" s="22" t="s">
        <v>48</v>
      </c>
      <c r="F1239" s="23" t="s">
        <v>49</v>
      </c>
      <c r="G1239" s="24">
        <v>66.459999999999994</v>
      </c>
    </row>
    <row r="1240" spans="1:7">
      <c r="A1240" s="22">
        <v>43999</v>
      </c>
      <c r="B1240" s="22" t="str">
        <f t="shared" si="57"/>
        <v>Jun</v>
      </c>
      <c r="C1240" s="23">
        <f t="shared" si="58"/>
        <v>25</v>
      </c>
      <c r="D1240" s="23" t="str">
        <f t="shared" si="59"/>
        <v>None</v>
      </c>
      <c r="E1240" s="22" t="s">
        <v>38</v>
      </c>
      <c r="F1240" s="23" t="s">
        <v>50</v>
      </c>
      <c r="G1240" s="24">
        <v>46.2</v>
      </c>
    </row>
    <row r="1241" spans="1:7">
      <c r="A1241" s="22">
        <v>44054</v>
      </c>
      <c r="B1241" s="22" t="str">
        <f t="shared" si="57"/>
        <v>Aug</v>
      </c>
      <c r="C1241" s="23">
        <f t="shared" si="58"/>
        <v>33</v>
      </c>
      <c r="D1241" s="23" t="str">
        <f t="shared" si="59"/>
        <v>None</v>
      </c>
      <c r="E1241" s="22" t="s">
        <v>38</v>
      </c>
      <c r="F1241" s="23" t="s">
        <v>43</v>
      </c>
      <c r="G1241" s="24">
        <v>20.7</v>
      </c>
    </row>
    <row r="1242" spans="1:7">
      <c r="A1242" s="22">
        <v>44094</v>
      </c>
      <c r="B1242" s="22" t="str">
        <f t="shared" si="57"/>
        <v>Sep</v>
      </c>
      <c r="C1242" s="23">
        <f t="shared" si="58"/>
        <v>39</v>
      </c>
      <c r="D1242" s="23" t="str">
        <f t="shared" si="59"/>
        <v>None</v>
      </c>
      <c r="E1242" s="22" t="s">
        <v>48</v>
      </c>
      <c r="F1242" s="23" t="s">
        <v>58</v>
      </c>
      <c r="G1242" s="24">
        <v>48.29</v>
      </c>
    </row>
    <row r="1243" spans="1:7">
      <c r="A1243" s="22">
        <v>44071</v>
      </c>
      <c r="B1243" s="22" t="str">
        <f t="shared" si="57"/>
        <v>Aug</v>
      </c>
      <c r="C1243" s="23">
        <f t="shared" si="58"/>
        <v>35</v>
      </c>
      <c r="D1243" s="23" t="str">
        <f t="shared" si="59"/>
        <v>None</v>
      </c>
      <c r="E1243" s="22" t="s">
        <v>38</v>
      </c>
      <c r="F1243" s="23" t="s">
        <v>43</v>
      </c>
      <c r="G1243" s="24">
        <v>379.58</v>
      </c>
    </row>
    <row r="1244" spans="1:7">
      <c r="A1244" s="22">
        <v>44062</v>
      </c>
      <c r="B1244" s="22" t="str">
        <f t="shared" si="57"/>
        <v>Aug</v>
      </c>
      <c r="C1244" s="23">
        <f t="shared" si="58"/>
        <v>34</v>
      </c>
      <c r="D1244" s="23" t="str">
        <f t="shared" si="59"/>
        <v>None</v>
      </c>
      <c r="E1244" s="22" t="s">
        <v>48</v>
      </c>
      <c r="F1244" s="23" t="s">
        <v>57</v>
      </c>
      <c r="G1244" s="24">
        <v>23.84</v>
      </c>
    </row>
    <row r="1245" spans="1:7">
      <c r="A1245" s="22">
        <v>44050</v>
      </c>
      <c r="B1245" s="22" t="str">
        <f t="shared" si="57"/>
        <v>Aug</v>
      </c>
      <c r="C1245" s="23">
        <f t="shared" si="58"/>
        <v>32</v>
      </c>
      <c r="D1245" s="23" t="str">
        <f t="shared" si="59"/>
        <v>None</v>
      </c>
      <c r="E1245" s="22" t="s">
        <v>38</v>
      </c>
      <c r="F1245" s="23" t="s">
        <v>43</v>
      </c>
      <c r="G1245" s="24">
        <v>38.619999999999997</v>
      </c>
    </row>
    <row r="1246" spans="1:7">
      <c r="A1246" s="22">
        <v>44062</v>
      </c>
      <c r="B1246" s="22" t="str">
        <f t="shared" si="57"/>
        <v>Aug</v>
      </c>
      <c r="C1246" s="23">
        <f t="shared" si="58"/>
        <v>34</v>
      </c>
      <c r="D1246" s="23" t="str">
        <f t="shared" si="59"/>
        <v>None</v>
      </c>
      <c r="E1246" s="22" t="s">
        <v>38</v>
      </c>
      <c r="F1246" s="23" t="s">
        <v>54</v>
      </c>
      <c r="G1246" s="24">
        <v>24.68</v>
      </c>
    </row>
    <row r="1247" spans="1:7">
      <c r="A1247" s="22">
        <v>44005</v>
      </c>
      <c r="B1247" s="22" t="str">
        <f t="shared" si="57"/>
        <v>Jun</v>
      </c>
      <c r="C1247" s="23">
        <f t="shared" si="58"/>
        <v>26</v>
      </c>
      <c r="D1247" s="23" t="str">
        <f t="shared" si="59"/>
        <v>None</v>
      </c>
      <c r="E1247" s="22" t="s">
        <v>38</v>
      </c>
      <c r="F1247" s="23" t="s">
        <v>49</v>
      </c>
      <c r="G1247" s="24">
        <v>66.98</v>
      </c>
    </row>
    <row r="1248" spans="1:7">
      <c r="A1248" s="22">
        <v>44012</v>
      </c>
      <c r="B1248" s="22" t="str">
        <f t="shared" si="57"/>
        <v>Jun</v>
      </c>
      <c r="C1248" s="23">
        <f t="shared" si="58"/>
        <v>27</v>
      </c>
      <c r="D1248" s="23" t="str">
        <f t="shared" si="59"/>
        <v>None</v>
      </c>
      <c r="E1248" s="22" t="s">
        <v>48</v>
      </c>
      <c r="F1248" s="23" t="s">
        <v>58</v>
      </c>
      <c r="G1248" s="24">
        <v>50.45</v>
      </c>
    </row>
    <row r="1249" spans="1:7">
      <c r="A1249" s="22">
        <v>43968</v>
      </c>
      <c r="B1249" s="22" t="str">
        <f t="shared" si="57"/>
        <v>May</v>
      </c>
      <c r="C1249" s="23">
        <f t="shared" si="58"/>
        <v>21</v>
      </c>
      <c r="D1249" s="23" t="str">
        <f t="shared" si="59"/>
        <v>None</v>
      </c>
      <c r="E1249" s="22" t="s">
        <v>48</v>
      </c>
      <c r="F1249" s="23" t="s">
        <v>56</v>
      </c>
      <c r="G1249" s="24">
        <v>60.4</v>
      </c>
    </row>
    <row r="1250" spans="1:7">
      <c r="A1250" s="22">
        <v>44000</v>
      </c>
      <c r="B1250" s="22" t="str">
        <f t="shared" si="57"/>
        <v>Jun</v>
      </c>
      <c r="C1250" s="23">
        <f t="shared" si="58"/>
        <v>25</v>
      </c>
      <c r="D1250" s="23" t="str">
        <f t="shared" si="59"/>
        <v>None</v>
      </c>
      <c r="E1250" s="22" t="s">
        <v>48</v>
      </c>
      <c r="F1250" s="23" t="s">
        <v>50</v>
      </c>
      <c r="G1250" s="24">
        <v>46.65</v>
      </c>
    </row>
    <row r="1251" spans="1:7">
      <c r="A1251" s="22">
        <v>44053</v>
      </c>
      <c r="B1251" s="22" t="str">
        <f t="shared" si="57"/>
        <v>Aug</v>
      </c>
      <c r="C1251" s="23">
        <f t="shared" si="58"/>
        <v>33</v>
      </c>
      <c r="D1251" s="23" t="str">
        <f t="shared" si="59"/>
        <v>None</v>
      </c>
      <c r="E1251" s="22" t="s">
        <v>38</v>
      </c>
      <c r="F1251" s="23" t="s">
        <v>58</v>
      </c>
      <c r="G1251" s="24">
        <v>184.91</v>
      </c>
    </row>
    <row r="1252" spans="1:7">
      <c r="A1252" s="22">
        <v>43994</v>
      </c>
      <c r="B1252" s="22" t="str">
        <f t="shared" si="57"/>
        <v>Jun</v>
      </c>
      <c r="C1252" s="23">
        <f t="shared" si="58"/>
        <v>24</v>
      </c>
      <c r="D1252" s="23" t="str">
        <f t="shared" si="59"/>
        <v>None</v>
      </c>
      <c r="E1252" s="22" t="s">
        <v>38</v>
      </c>
      <c r="F1252" s="23" t="s">
        <v>50</v>
      </c>
      <c r="G1252" s="24">
        <v>69.7</v>
      </c>
    </row>
    <row r="1253" spans="1:7">
      <c r="A1253" s="22">
        <v>43984</v>
      </c>
      <c r="B1253" s="22" t="str">
        <f t="shared" si="57"/>
        <v>Jun</v>
      </c>
      <c r="C1253" s="23">
        <f t="shared" si="58"/>
        <v>23</v>
      </c>
      <c r="D1253" s="23" t="str">
        <f t="shared" si="59"/>
        <v>None</v>
      </c>
      <c r="E1253" s="22" t="s">
        <v>48</v>
      </c>
      <c r="F1253" s="23" t="s">
        <v>57</v>
      </c>
      <c r="G1253" s="24">
        <v>46.06</v>
      </c>
    </row>
    <row r="1254" spans="1:7">
      <c r="A1254" s="22">
        <v>44025</v>
      </c>
      <c r="B1254" s="22" t="str">
        <f t="shared" si="57"/>
        <v>Jul</v>
      </c>
      <c r="C1254" s="23">
        <f t="shared" si="58"/>
        <v>29</v>
      </c>
      <c r="D1254" s="23" t="str">
        <f t="shared" si="59"/>
        <v>None</v>
      </c>
      <c r="E1254" s="22" t="s">
        <v>48</v>
      </c>
      <c r="F1254" s="23" t="s">
        <v>50</v>
      </c>
      <c r="G1254" s="24">
        <v>22.79</v>
      </c>
    </row>
    <row r="1255" spans="1:7">
      <c r="A1255" s="22">
        <v>44055</v>
      </c>
      <c r="B1255" s="22" t="str">
        <f t="shared" si="57"/>
        <v>Aug</v>
      </c>
      <c r="C1255" s="23">
        <f t="shared" si="58"/>
        <v>33</v>
      </c>
      <c r="D1255" s="23" t="str">
        <f t="shared" si="59"/>
        <v>None</v>
      </c>
      <c r="E1255" s="22" t="s">
        <v>38</v>
      </c>
      <c r="F1255" s="23" t="s">
        <v>49</v>
      </c>
      <c r="G1255" s="24">
        <v>99.38</v>
      </c>
    </row>
    <row r="1256" spans="1:7">
      <c r="A1256" s="22">
        <v>43997</v>
      </c>
      <c r="B1256" s="22" t="str">
        <f t="shared" si="57"/>
        <v>Jun</v>
      </c>
      <c r="C1256" s="23">
        <f t="shared" si="58"/>
        <v>25</v>
      </c>
      <c r="D1256" s="23" t="str">
        <f t="shared" si="59"/>
        <v>None</v>
      </c>
      <c r="E1256" s="22" t="s">
        <v>38</v>
      </c>
      <c r="F1256" s="23" t="s">
        <v>50</v>
      </c>
      <c r="G1256" s="24">
        <v>23.61</v>
      </c>
    </row>
    <row r="1257" spans="1:7">
      <c r="A1257" s="22">
        <v>43997</v>
      </c>
      <c r="B1257" s="22" t="str">
        <f t="shared" si="57"/>
        <v>Jun</v>
      </c>
      <c r="C1257" s="23">
        <f t="shared" si="58"/>
        <v>25</v>
      </c>
      <c r="D1257" s="23" t="str">
        <f t="shared" si="59"/>
        <v>None</v>
      </c>
      <c r="E1257" s="22" t="s">
        <v>38</v>
      </c>
      <c r="F1257" s="23" t="s">
        <v>49</v>
      </c>
      <c r="G1257" s="24">
        <v>102.39</v>
      </c>
    </row>
    <row r="1258" spans="1:7">
      <c r="A1258" s="22">
        <v>43990</v>
      </c>
      <c r="B1258" s="22" t="str">
        <f t="shared" si="57"/>
        <v>Jun</v>
      </c>
      <c r="C1258" s="23">
        <f t="shared" si="58"/>
        <v>24</v>
      </c>
      <c r="D1258" s="23" t="str">
        <f t="shared" si="59"/>
        <v>None</v>
      </c>
      <c r="E1258" s="22" t="s">
        <v>45</v>
      </c>
      <c r="F1258" s="23" t="s">
        <v>56</v>
      </c>
      <c r="G1258" s="24">
        <v>80.180000000000007</v>
      </c>
    </row>
    <row r="1259" spans="1:7">
      <c r="A1259" s="22">
        <v>43992</v>
      </c>
      <c r="B1259" s="22" t="str">
        <f t="shared" si="57"/>
        <v>Jun</v>
      </c>
      <c r="C1259" s="23">
        <f t="shared" si="58"/>
        <v>24</v>
      </c>
      <c r="D1259" s="23" t="str">
        <f t="shared" si="59"/>
        <v>None</v>
      </c>
      <c r="E1259" s="22" t="s">
        <v>48</v>
      </c>
      <c r="F1259" s="23" t="s">
        <v>43</v>
      </c>
      <c r="G1259" s="24">
        <v>40.35</v>
      </c>
    </row>
    <row r="1260" spans="1:7">
      <c r="A1260" s="22">
        <v>44009</v>
      </c>
      <c r="B1260" s="22" t="str">
        <f t="shared" si="57"/>
        <v>Jun</v>
      </c>
      <c r="C1260" s="23">
        <f t="shared" si="58"/>
        <v>26</v>
      </c>
      <c r="D1260" s="23" t="str">
        <f t="shared" si="59"/>
        <v>None</v>
      </c>
      <c r="E1260" s="22" t="s">
        <v>48</v>
      </c>
      <c r="F1260" s="23" t="s">
        <v>50</v>
      </c>
      <c r="G1260" s="24">
        <v>436</v>
      </c>
    </row>
    <row r="1261" spans="1:7">
      <c r="A1261" s="22">
        <v>44028</v>
      </c>
      <c r="B1261" s="22" t="str">
        <f t="shared" si="57"/>
        <v>Jul</v>
      </c>
      <c r="C1261" s="23">
        <f t="shared" si="58"/>
        <v>29</v>
      </c>
      <c r="D1261" s="23" t="str">
        <f t="shared" si="59"/>
        <v>None</v>
      </c>
      <c r="E1261" s="22" t="s">
        <v>48</v>
      </c>
      <c r="F1261" s="23" t="s">
        <v>56</v>
      </c>
      <c r="G1261" s="24">
        <v>60.23</v>
      </c>
    </row>
    <row r="1262" spans="1:7">
      <c r="A1262" s="22">
        <v>44069</v>
      </c>
      <c r="B1262" s="22" t="str">
        <f t="shared" si="57"/>
        <v>Aug</v>
      </c>
      <c r="C1262" s="23">
        <f t="shared" si="58"/>
        <v>35</v>
      </c>
      <c r="D1262" s="23" t="str">
        <f t="shared" si="59"/>
        <v>None</v>
      </c>
      <c r="E1262" s="22" t="s">
        <v>48</v>
      </c>
      <c r="F1262" s="23" t="s">
        <v>39</v>
      </c>
      <c r="G1262" s="24">
        <v>228.56</v>
      </c>
    </row>
    <row r="1263" spans="1:7">
      <c r="A1263" s="22">
        <v>44070</v>
      </c>
      <c r="B1263" s="22" t="str">
        <f t="shared" si="57"/>
        <v>Aug</v>
      </c>
      <c r="C1263" s="23">
        <f t="shared" si="58"/>
        <v>35</v>
      </c>
      <c r="D1263" s="23" t="str">
        <f t="shared" si="59"/>
        <v>None</v>
      </c>
      <c r="E1263" s="22" t="s">
        <v>38</v>
      </c>
      <c r="F1263" s="23" t="s">
        <v>58</v>
      </c>
      <c r="G1263" s="24">
        <v>48.14</v>
      </c>
    </row>
    <row r="1264" spans="1:7">
      <c r="A1264" s="22">
        <v>44071</v>
      </c>
      <c r="B1264" s="22" t="str">
        <f t="shared" si="57"/>
        <v>Aug</v>
      </c>
      <c r="C1264" s="23">
        <f t="shared" si="58"/>
        <v>35</v>
      </c>
      <c r="D1264" s="23" t="str">
        <f t="shared" si="59"/>
        <v>None</v>
      </c>
      <c r="E1264" s="22" t="s">
        <v>48</v>
      </c>
      <c r="F1264" s="23" t="s">
        <v>43</v>
      </c>
      <c r="G1264" s="24">
        <v>40.35</v>
      </c>
    </row>
    <row r="1265" spans="1:7">
      <c r="A1265" s="22">
        <v>43999</v>
      </c>
      <c r="B1265" s="22" t="str">
        <f t="shared" si="57"/>
        <v>Jun</v>
      </c>
      <c r="C1265" s="23">
        <f t="shared" si="58"/>
        <v>25</v>
      </c>
      <c r="D1265" s="23" t="str">
        <f t="shared" si="59"/>
        <v>None</v>
      </c>
      <c r="E1265" s="22" t="s">
        <v>38</v>
      </c>
      <c r="F1265" s="23" t="s">
        <v>50</v>
      </c>
      <c r="G1265" s="24">
        <v>69.959999999999994</v>
      </c>
    </row>
    <row r="1266" spans="1:7">
      <c r="A1266" s="22">
        <v>44050</v>
      </c>
      <c r="B1266" s="22" t="str">
        <f t="shared" si="57"/>
        <v>Aug</v>
      </c>
      <c r="C1266" s="23">
        <f t="shared" si="58"/>
        <v>32</v>
      </c>
      <c r="D1266" s="23" t="str">
        <f t="shared" si="59"/>
        <v>None</v>
      </c>
      <c r="E1266" s="22" t="s">
        <v>48</v>
      </c>
      <c r="F1266" s="23" t="s">
        <v>53</v>
      </c>
      <c r="G1266" s="24">
        <v>58.3</v>
      </c>
    </row>
    <row r="1267" spans="1:7">
      <c r="A1267" s="22">
        <v>44052</v>
      </c>
      <c r="B1267" s="22" t="str">
        <f t="shared" si="57"/>
        <v>Aug</v>
      </c>
      <c r="C1267" s="23">
        <f t="shared" si="58"/>
        <v>33</v>
      </c>
      <c r="D1267" s="23" t="str">
        <f t="shared" si="59"/>
        <v>None</v>
      </c>
      <c r="E1267" s="22" t="s">
        <v>38</v>
      </c>
      <c r="F1267" s="23" t="s">
        <v>49</v>
      </c>
      <c r="G1267" s="24">
        <v>132.06</v>
      </c>
    </row>
    <row r="1268" spans="1:7">
      <c r="A1268" s="22">
        <v>44007</v>
      </c>
      <c r="B1268" s="22" t="str">
        <f t="shared" si="57"/>
        <v>Jun</v>
      </c>
      <c r="C1268" s="23">
        <f t="shared" si="58"/>
        <v>26</v>
      </c>
      <c r="D1268" s="23" t="str">
        <f t="shared" si="59"/>
        <v>None</v>
      </c>
      <c r="E1268" s="22" t="s">
        <v>38</v>
      </c>
      <c r="F1268" s="23" t="s">
        <v>57</v>
      </c>
      <c r="G1268" s="24">
        <v>92.87</v>
      </c>
    </row>
    <row r="1269" spans="1:7">
      <c r="A1269" s="22">
        <v>43955</v>
      </c>
      <c r="B1269" s="22" t="str">
        <f t="shared" si="57"/>
        <v>May</v>
      </c>
      <c r="C1269" s="23">
        <f t="shared" si="58"/>
        <v>19</v>
      </c>
      <c r="D1269" s="23" t="str">
        <f t="shared" si="59"/>
        <v>None</v>
      </c>
      <c r="E1269" s="22" t="s">
        <v>38</v>
      </c>
      <c r="F1269" s="23" t="s">
        <v>43</v>
      </c>
      <c r="G1269" s="24">
        <v>60.03</v>
      </c>
    </row>
    <row r="1270" spans="1:7">
      <c r="A1270" s="22">
        <v>43980</v>
      </c>
      <c r="B1270" s="22" t="str">
        <f t="shared" si="57"/>
        <v>May</v>
      </c>
      <c r="C1270" s="23">
        <f t="shared" si="58"/>
        <v>22</v>
      </c>
      <c r="D1270" s="23" t="str">
        <f t="shared" si="59"/>
        <v>None</v>
      </c>
      <c r="E1270" s="22" t="s">
        <v>38</v>
      </c>
      <c r="F1270" s="23" t="s">
        <v>54</v>
      </c>
      <c r="G1270" s="24">
        <v>71.84</v>
      </c>
    </row>
    <row r="1271" spans="1:7">
      <c r="A1271" s="22">
        <v>43983</v>
      </c>
      <c r="B1271" s="22" t="str">
        <f t="shared" si="57"/>
        <v>Jun</v>
      </c>
      <c r="C1271" s="23">
        <f t="shared" si="58"/>
        <v>23</v>
      </c>
      <c r="D1271" s="23" t="str">
        <f t="shared" si="59"/>
        <v>None</v>
      </c>
      <c r="E1271" s="22" t="s">
        <v>48</v>
      </c>
      <c r="F1271" s="23" t="s">
        <v>46</v>
      </c>
      <c r="G1271" s="24">
        <v>24.49</v>
      </c>
    </row>
    <row r="1272" spans="1:7">
      <c r="A1272" s="22">
        <v>44058</v>
      </c>
      <c r="B1272" s="22" t="str">
        <f t="shared" si="57"/>
        <v>Aug</v>
      </c>
      <c r="C1272" s="23">
        <f t="shared" si="58"/>
        <v>33</v>
      </c>
      <c r="D1272" s="23" t="str">
        <f t="shared" si="59"/>
        <v>None</v>
      </c>
      <c r="E1272" s="22" t="s">
        <v>48</v>
      </c>
      <c r="F1272" s="23" t="s">
        <v>58</v>
      </c>
      <c r="G1272" s="24">
        <v>125.78</v>
      </c>
    </row>
    <row r="1273" spans="1:7">
      <c r="A1273" s="22">
        <v>44055</v>
      </c>
      <c r="B1273" s="22" t="str">
        <f t="shared" si="57"/>
        <v>Aug</v>
      </c>
      <c r="C1273" s="23">
        <f t="shared" si="58"/>
        <v>33</v>
      </c>
      <c r="D1273" s="23" t="str">
        <f t="shared" si="59"/>
        <v>None</v>
      </c>
      <c r="E1273" s="22" t="s">
        <v>38</v>
      </c>
      <c r="F1273" s="23" t="s">
        <v>58</v>
      </c>
      <c r="G1273" s="24">
        <v>23.92</v>
      </c>
    </row>
    <row r="1274" spans="1:7">
      <c r="A1274" s="22">
        <v>43991</v>
      </c>
      <c r="B1274" s="22" t="str">
        <f t="shared" si="57"/>
        <v>Jun</v>
      </c>
      <c r="C1274" s="23">
        <f t="shared" si="58"/>
        <v>24</v>
      </c>
      <c r="D1274" s="23" t="str">
        <f t="shared" si="59"/>
        <v>None</v>
      </c>
      <c r="E1274" s="22" t="s">
        <v>48</v>
      </c>
      <c r="F1274" s="23" t="s">
        <v>50</v>
      </c>
      <c r="G1274" s="24">
        <v>46.42</v>
      </c>
    </row>
    <row r="1275" spans="1:7">
      <c r="A1275" s="22">
        <v>44012</v>
      </c>
      <c r="B1275" s="22" t="str">
        <f t="shared" si="57"/>
        <v>Jun</v>
      </c>
      <c r="C1275" s="23">
        <f t="shared" si="58"/>
        <v>27</v>
      </c>
      <c r="D1275" s="23" t="str">
        <f t="shared" si="59"/>
        <v>None</v>
      </c>
      <c r="E1275" s="22" t="s">
        <v>48</v>
      </c>
      <c r="F1275" s="23" t="s">
        <v>49</v>
      </c>
      <c r="G1275" s="24">
        <v>32.96</v>
      </c>
    </row>
    <row r="1276" spans="1:7">
      <c r="A1276" s="22">
        <v>44026</v>
      </c>
      <c r="B1276" s="22" t="str">
        <f t="shared" si="57"/>
        <v>Jul</v>
      </c>
      <c r="C1276" s="23">
        <f t="shared" si="58"/>
        <v>29</v>
      </c>
      <c r="D1276" s="23" t="str">
        <f t="shared" si="59"/>
        <v>None</v>
      </c>
      <c r="E1276" s="22" t="s">
        <v>48</v>
      </c>
      <c r="F1276" s="23" t="s">
        <v>56</v>
      </c>
      <c r="G1276" s="24">
        <v>60.85</v>
      </c>
    </row>
    <row r="1277" spans="1:7">
      <c r="A1277" s="22">
        <v>44052</v>
      </c>
      <c r="B1277" s="22" t="str">
        <f t="shared" si="57"/>
        <v>Aug</v>
      </c>
      <c r="C1277" s="23">
        <f t="shared" si="58"/>
        <v>33</v>
      </c>
      <c r="D1277" s="23" t="str">
        <f t="shared" si="59"/>
        <v>None</v>
      </c>
      <c r="E1277" s="22" t="s">
        <v>38</v>
      </c>
      <c r="F1277" s="23" t="s">
        <v>58</v>
      </c>
      <c r="G1277" s="24">
        <v>23.13</v>
      </c>
    </row>
    <row r="1278" spans="1:7">
      <c r="A1278" s="22">
        <v>44011</v>
      </c>
      <c r="B1278" s="22" t="str">
        <f t="shared" si="57"/>
        <v>Jun</v>
      </c>
      <c r="C1278" s="23">
        <f t="shared" si="58"/>
        <v>27</v>
      </c>
      <c r="D1278" s="23" t="str">
        <f t="shared" si="59"/>
        <v>None</v>
      </c>
      <c r="E1278" s="22" t="s">
        <v>38</v>
      </c>
      <c r="F1278" s="23" t="s">
        <v>46</v>
      </c>
      <c r="G1278" s="24">
        <v>48.51</v>
      </c>
    </row>
    <row r="1279" spans="1:7">
      <c r="A1279" s="22">
        <v>44063</v>
      </c>
      <c r="B1279" s="22" t="str">
        <f t="shared" si="57"/>
        <v>Aug</v>
      </c>
      <c r="C1279" s="23">
        <f t="shared" si="58"/>
        <v>34</v>
      </c>
      <c r="D1279" s="23" t="str">
        <f t="shared" si="59"/>
        <v>None</v>
      </c>
      <c r="E1279" s="22" t="s">
        <v>38</v>
      </c>
      <c r="F1279" s="23" t="s">
        <v>58</v>
      </c>
      <c r="G1279" s="24">
        <v>75.92</v>
      </c>
    </row>
    <row r="1280" spans="1:7">
      <c r="A1280" s="22">
        <v>44078</v>
      </c>
      <c r="B1280" s="22" t="str">
        <f t="shared" si="57"/>
        <v>Sep</v>
      </c>
      <c r="C1280" s="23">
        <f t="shared" si="58"/>
        <v>36</v>
      </c>
      <c r="D1280" s="23" t="str">
        <f t="shared" si="59"/>
        <v>None</v>
      </c>
      <c r="E1280" s="22" t="s">
        <v>48</v>
      </c>
      <c r="F1280" s="23" t="s">
        <v>43</v>
      </c>
      <c r="G1280" s="24">
        <v>38.51</v>
      </c>
    </row>
    <row r="1281" spans="1:7">
      <c r="A1281" s="22">
        <v>43984</v>
      </c>
      <c r="B1281" s="22" t="str">
        <f t="shared" si="57"/>
        <v>Jun</v>
      </c>
      <c r="C1281" s="23">
        <f t="shared" si="58"/>
        <v>23</v>
      </c>
      <c r="D1281" s="23" t="str">
        <f t="shared" si="59"/>
        <v>None</v>
      </c>
      <c r="E1281" s="22" t="s">
        <v>38</v>
      </c>
      <c r="F1281" s="23" t="s">
        <v>50</v>
      </c>
      <c r="G1281" s="24">
        <v>46.77</v>
      </c>
    </row>
    <row r="1282" spans="1:7">
      <c r="A1282" s="22">
        <v>44053</v>
      </c>
      <c r="B1282" s="22" t="str">
        <f t="shared" si="57"/>
        <v>Aug</v>
      </c>
      <c r="C1282" s="23">
        <f t="shared" si="58"/>
        <v>33</v>
      </c>
      <c r="D1282" s="23" t="str">
        <f t="shared" si="59"/>
        <v>None</v>
      </c>
      <c r="E1282" s="22" t="s">
        <v>38</v>
      </c>
      <c r="F1282" s="23" t="s">
        <v>57</v>
      </c>
      <c r="G1282" s="24">
        <v>92.26</v>
      </c>
    </row>
    <row r="1283" spans="1:7">
      <c r="A1283" s="22">
        <v>44073</v>
      </c>
      <c r="B1283" s="22" t="str">
        <f t="shared" si="57"/>
        <v>Aug</v>
      </c>
      <c r="C1283" s="23">
        <f t="shared" si="58"/>
        <v>36</v>
      </c>
      <c r="D1283" s="23" t="str">
        <f t="shared" si="59"/>
        <v>None</v>
      </c>
      <c r="E1283" s="22" t="s">
        <v>38</v>
      </c>
      <c r="F1283" s="23" t="s">
        <v>43</v>
      </c>
      <c r="G1283" s="24">
        <v>20.78</v>
      </c>
    </row>
    <row r="1284" spans="1:7">
      <c r="A1284" s="22">
        <v>43995</v>
      </c>
      <c r="B1284" s="22" t="str">
        <f t="shared" si="57"/>
        <v>Jun</v>
      </c>
      <c r="C1284" s="23">
        <f t="shared" si="58"/>
        <v>24</v>
      </c>
      <c r="D1284" s="23" t="str">
        <f t="shared" si="59"/>
        <v>None</v>
      </c>
      <c r="E1284" s="22" t="s">
        <v>45</v>
      </c>
      <c r="F1284" s="23" t="s">
        <v>54</v>
      </c>
      <c r="G1284" s="24">
        <v>71.64</v>
      </c>
    </row>
    <row r="1285" spans="1:7">
      <c r="A1285" s="22">
        <v>43991</v>
      </c>
      <c r="B1285" s="22" t="str">
        <f t="shared" ref="B1285:B1348" si="60">TEXT(A1285,"mmm")</f>
        <v>Jun</v>
      </c>
      <c r="C1285" s="23">
        <f t="shared" ref="C1285:C1348" si="61">WEEKNUM(A1285)</f>
        <v>24</v>
      </c>
      <c r="D1285" s="23" t="str">
        <f t="shared" ref="D1285:D1348" si="62">IFERROR(VLOOKUP(C1285,$AV$6:$AW$13,2,0),"None")</f>
        <v>None</v>
      </c>
      <c r="E1285" s="22" t="s">
        <v>48</v>
      </c>
      <c r="F1285" s="23" t="s">
        <v>57</v>
      </c>
      <c r="G1285" s="24">
        <v>66.819999999999993</v>
      </c>
    </row>
    <row r="1286" spans="1:7">
      <c r="A1286" s="22">
        <v>44045</v>
      </c>
      <c r="B1286" s="22" t="str">
        <f t="shared" si="60"/>
        <v>Aug</v>
      </c>
      <c r="C1286" s="23">
        <f t="shared" si="61"/>
        <v>32</v>
      </c>
      <c r="D1286" s="23" t="str">
        <f t="shared" si="62"/>
        <v>None</v>
      </c>
      <c r="E1286" s="22" t="s">
        <v>38</v>
      </c>
      <c r="F1286" s="23" t="s">
        <v>43</v>
      </c>
      <c r="G1286" s="24">
        <v>60.24</v>
      </c>
    </row>
    <row r="1287" spans="1:7">
      <c r="A1287" s="22">
        <v>44008</v>
      </c>
      <c r="B1287" s="22" t="str">
        <f t="shared" si="60"/>
        <v>Jun</v>
      </c>
      <c r="C1287" s="23">
        <f t="shared" si="61"/>
        <v>26</v>
      </c>
      <c r="D1287" s="23" t="str">
        <f t="shared" si="62"/>
        <v>None</v>
      </c>
      <c r="E1287" s="22" t="s">
        <v>48</v>
      </c>
      <c r="F1287" s="23" t="s">
        <v>53</v>
      </c>
      <c r="G1287" s="24">
        <v>116.11</v>
      </c>
    </row>
    <row r="1288" spans="1:7">
      <c r="A1288" s="22">
        <v>44073</v>
      </c>
      <c r="B1288" s="22" t="str">
        <f t="shared" si="60"/>
        <v>Aug</v>
      </c>
      <c r="C1288" s="23">
        <f t="shared" si="61"/>
        <v>36</v>
      </c>
      <c r="D1288" s="23" t="str">
        <f t="shared" si="62"/>
        <v>None</v>
      </c>
      <c r="E1288" s="22" t="s">
        <v>45</v>
      </c>
      <c r="F1288" s="23" t="s">
        <v>61</v>
      </c>
      <c r="G1288" s="24">
        <v>28.5</v>
      </c>
    </row>
    <row r="1289" spans="1:7">
      <c r="A1289" s="22">
        <v>44072</v>
      </c>
      <c r="B1289" s="22" t="str">
        <f t="shared" si="60"/>
        <v>Aug</v>
      </c>
      <c r="C1289" s="23">
        <f t="shared" si="61"/>
        <v>35</v>
      </c>
      <c r="D1289" s="23" t="str">
        <f t="shared" si="62"/>
        <v>None</v>
      </c>
      <c r="E1289" s="22" t="s">
        <v>38</v>
      </c>
      <c r="F1289" s="23" t="s">
        <v>50</v>
      </c>
      <c r="G1289" s="24">
        <v>69.540000000000006</v>
      </c>
    </row>
    <row r="1290" spans="1:7">
      <c r="A1290" s="22">
        <v>43962</v>
      </c>
      <c r="B1290" s="22" t="str">
        <f t="shared" si="60"/>
        <v>May</v>
      </c>
      <c r="C1290" s="23">
        <f t="shared" si="61"/>
        <v>20</v>
      </c>
      <c r="D1290" s="23" t="str">
        <f t="shared" si="62"/>
        <v>None</v>
      </c>
      <c r="E1290" s="22" t="s">
        <v>38</v>
      </c>
      <c r="F1290" s="23" t="s">
        <v>57</v>
      </c>
      <c r="G1290" s="24">
        <v>44.77</v>
      </c>
    </row>
    <row r="1291" spans="1:7">
      <c r="A1291" s="22">
        <v>43992</v>
      </c>
      <c r="B1291" s="22" t="str">
        <f t="shared" si="60"/>
        <v>Jun</v>
      </c>
      <c r="C1291" s="23">
        <f t="shared" si="61"/>
        <v>24</v>
      </c>
      <c r="D1291" s="23" t="str">
        <f t="shared" si="62"/>
        <v>None</v>
      </c>
      <c r="E1291" s="22" t="s">
        <v>48</v>
      </c>
      <c r="F1291" s="23" t="s">
        <v>57</v>
      </c>
      <c r="G1291" s="24">
        <v>46.79</v>
      </c>
    </row>
    <row r="1292" spans="1:7">
      <c r="A1292" s="22">
        <v>44008</v>
      </c>
      <c r="B1292" s="22" t="str">
        <f t="shared" si="60"/>
        <v>Jun</v>
      </c>
      <c r="C1292" s="23">
        <f t="shared" si="61"/>
        <v>26</v>
      </c>
      <c r="D1292" s="23" t="str">
        <f t="shared" si="62"/>
        <v>None</v>
      </c>
      <c r="E1292" s="22" t="s">
        <v>48</v>
      </c>
      <c r="F1292" s="23" t="s">
        <v>43</v>
      </c>
      <c r="G1292" s="24">
        <v>19.5</v>
      </c>
    </row>
    <row r="1293" spans="1:7">
      <c r="A1293" s="22">
        <v>44066</v>
      </c>
      <c r="B1293" s="22" t="str">
        <f t="shared" si="60"/>
        <v>Aug</v>
      </c>
      <c r="C1293" s="23">
        <f t="shared" si="61"/>
        <v>35</v>
      </c>
      <c r="D1293" s="23" t="str">
        <f t="shared" si="62"/>
        <v>None</v>
      </c>
      <c r="E1293" s="22" t="s">
        <v>38</v>
      </c>
      <c r="F1293" s="23" t="s">
        <v>57</v>
      </c>
      <c r="G1293" s="24">
        <v>46.42</v>
      </c>
    </row>
    <row r="1294" spans="1:7">
      <c r="A1294" s="22">
        <v>43992</v>
      </c>
      <c r="B1294" s="22" t="str">
        <f t="shared" si="60"/>
        <v>Jun</v>
      </c>
      <c r="C1294" s="23">
        <f t="shared" si="61"/>
        <v>24</v>
      </c>
      <c r="D1294" s="23" t="str">
        <f t="shared" si="62"/>
        <v>None</v>
      </c>
      <c r="E1294" s="22" t="s">
        <v>38</v>
      </c>
      <c r="F1294" s="23" t="s">
        <v>56</v>
      </c>
      <c r="G1294" s="24">
        <v>60.36</v>
      </c>
    </row>
    <row r="1295" spans="1:7">
      <c r="A1295" s="22">
        <v>44035</v>
      </c>
      <c r="B1295" s="22" t="str">
        <f t="shared" si="60"/>
        <v>Jul</v>
      </c>
      <c r="C1295" s="23">
        <f t="shared" si="61"/>
        <v>30</v>
      </c>
      <c r="D1295" s="23" t="str">
        <f t="shared" si="62"/>
        <v>None</v>
      </c>
      <c r="E1295" s="22" t="s">
        <v>48</v>
      </c>
      <c r="F1295" s="23" t="s">
        <v>53</v>
      </c>
      <c r="G1295" s="24">
        <v>87.89</v>
      </c>
    </row>
    <row r="1296" spans="1:7">
      <c r="A1296" s="22">
        <v>44060</v>
      </c>
      <c r="B1296" s="22" t="str">
        <f t="shared" si="60"/>
        <v>Aug</v>
      </c>
      <c r="C1296" s="23">
        <f t="shared" si="61"/>
        <v>34</v>
      </c>
      <c r="D1296" s="23" t="str">
        <f t="shared" si="62"/>
        <v>None</v>
      </c>
      <c r="E1296" s="22" t="s">
        <v>48</v>
      </c>
      <c r="F1296" s="23" t="s">
        <v>43</v>
      </c>
      <c r="G1296" s="24">
        <v>60.19</v>
      </c>
    </row>
    <row r="1297" spans="1:7">
      <c r="A1297" s="22">
        <v>44072</v>
      </c>
      <c r="B1297" s="22" t="str">
        <f t="shared" si="60"/>
        <v>Aug</v>
      </c>
      <c r="C1297" s="23">
        <f t="shared" si="61"/>
        <v>35</v>
      </c>
      <c r="D1297" s="23" t="str">
        <f t="shared" si="62"/>
        <v>None</v>
      </c>
      <c r="E1297" s="22" t="s">
        <v>38</v>
      </c>
      <c r="F1297" s="23" t="s">
        <v>49</v>
      </c>
      <c r="G1297" s="24">
        <v>66.760000000000005</v>
      </c>
    </row>
    <row r="1298" spans="1:7">
      <c r="A1298" s="22">
        <v>44053</v>
      </c>
      <c r="B1298" s="22" t="str">
        <f t="shared" si="60"/>
        <v>Aug</v>
      </c>
      <c r="C1298" s="23">
        <f t="shared" si="61"/>
        <v>33</v>
      </c>
      <c r="D1298" s="23" t="str">
        <f t="shared" si="62"/>
        <v>None</v>
      </c>
      <c r="E1298" s="22" t="s">
        <v>48</v>
      </c>
      <c r="F1298" s="23" t="s">
        <v>58</v>
      </c>
      <c r="G1298" s="24">
        <v>75.959999999999994</v>
      </c>
    </row>
    <row r="1299" spans="1:7">
      <c r="A1299" s="22">
        <v>44058</v>
      </c>
      <c r="B1299" s="22" t="str">
        <f t="shared" si="60"/>
        <v>Aug</v>
      </c>
      <c r="C1299" s="23">
        <f t="shared" si="61"/>
        <v>33</v>
      </c>
      <c r="D1299" s="23" t="str">
        <f t="shared" si="62"/>
        <v>None</v>
      </c>
      <c r="E1299" s="22" t="s">
        <v>38</v>
      </c>
      <c r="F1299" s="23" t="s">
        <v>43</v>
      </c>
      <c r="G1299" s="24">
        <v>38.380000000000003</v>
      </c>
    </row>
    <row r="1300" spans="1:7">
      <c r="A1300" s="22">
        <v>44051</v>
      </c>
      <c r="B1300" s="22" t="str">
        <f t="shared" si="60"/>
        <v>Aug</v>
      </c>
      <c r="C1300" s="23">
        <f t="shared" si="61"/>
        <v>32</v>
      </c>
      <c r="D1300" s="23" t="str">
        <f t="shared" si="62"/>
        <v>None</v>
      </c>
      <c r="E1300" s="22" t="s">
        <v>38</v>
      </c>
      <c r="F1300" s="23" t="s">
        <v>58</v>
      </c>
      <c r="G1300" s="24">
        <v>50.56</v>
      </c>
    </row>
    <row r="1301" spans="1:7">
      <c r="A1301" s="22">
        <v>43976</v>
      </c>
      <c r="B1301" s="22" t="str">
        <f t="shared" si="60"/>
        <v>May</v>
      </c>
      <c r="C1301" s="23">
        <f t="shared" si="61"/>
        <v>22</v>
      </c>
      <c r="D1301" s="23" t="str">
        <f t="shared" si="62"/>
        <v>None</v>
      </c>
      <c r="E1301" s="22" t="s">
        <v>48</v>
      </c>
      <c r="F1301" s="23" t="s">
        <v>50</v>
      </c>
      <c r="G1301" s="24">
        <v>46.8</v>
      </c>
    </row>
    <row r="1302" spans="1:7">
      <c r="A1302" s="22">
        <v>43999</v>
      </c>
      <c r="B1302" s="22" t="str">
        <f t="shared" si="60"/>
        <v>Jun</v>
      </c>
      <c r="C1302" s="23">
        <f t="shared" si="61"/>
        <v>25</v>
      </c>
      <c r="D1302" s="23" t="str">
        <f t="shared" si="62"/>
        <v>None</v>
      </c>
      <c r="E1302" s="22" t="s">
        <v>48</v>
      </c>
      <c r="F1302" s="23" t="s">
        <v>50</v>
      </c>
      <c r="G1302" s="24">
        <v>46.74</v>
      </c>
    </row>
    <row r="1303" spans="1:7">
      <c r="A1303" s="22">
        <v>43987</v>
      </c>
      <c r="B1303" s="22" t="str">
        <f t="shared" si="60"/>
        <v>Jun</v>
      </c>
      <c r="C1303" s="23">
        <f t="shared" si="61"/>
        <v>23</v>
      </c>
      <c r="D1303" s="23" t="str">
        <f t="shared" si="62"/>
        <v>None</v>
      </c>
      <c r="E1303" s="22" t="s">
        <v>48</v>
      </c>
      <c r="F1303" s="23" t="s">
        <v>66</v>
      </c>
      <c r="G1303" s="24">
        <v>38.090000000000003</v>
      </c>
    </row>
    <row r="1304" spans="1:7">
      <c r="A1304" s="22">
        <v>43970</v>
      </c>
      <c r="B1304" s="22" t="str">
        <f t="shared" si="60"/>
        <v>May</v>
      </c>
      <c r="C1304" s="23">
        <f t="shared" si="61"/>
        <v>21</v>
      </c>
      <c r="D1304" s="23" t="str">
        <f t="shared" si="62"/>
        <v>None</v>
      </c>
      <c r="E1304" s="22" t="s">
        <v>48</v>
      </c>
      <c r="F1304" s="23" t="s">
        <v>50</v>
      </c>
      <c r="G1304" s="24">
        <v>23.7</v>
      </c>
    </row>
    <row r="1305" spans="1:7">
      <c r="A1305" s="22">
        <v>44059</v>
      </c>
      <c r="B1305" s="22" t="str">
        <f t="shared" si="60"/>
        <v>Aug</v>
      </c>
      <c r="C1305" s="23">
        <f t="shared" si="61"/>
        <v>34</v>
      </c>
      <c r="D1305" s="23" t="str">
        <f t="shared" si="62"/>
        <v>None</v>
      </c>
      <c r="E1305" s="22" t="s">
        <v>38</v>
      </c>
      <c r="F1305" s="23" t="s">
        <v>50</v>
      </c>
      <c r="G1305" s="24">
        <v>69.17</v>
      </c>
    </row>
    <row r="1306" spans="1:7">
      <c r="A1306" s="22">
        <v>44013</v>
      </c>
      <c r="B1306" s="22" t="str">
        <f t="shared" si="60"/>
        <v>Jul</v>
      </c>
      <c r="C1306" s="23">
        <f t="shared" si="61"/>
        <v>27</v>
      </c>
      <c r="D1306" s="23" t="str">
        <f t="shared" si="62"/>
        <v>None</v>
      </c>
      <c r="E1306" s="22" t="s">
        <v>38</v>
      </c>
      <c r="F1306" s="23" t="s">
        <v>43</v>
      </c>
      <c r="G1306" s="24">
        <v>20.07</v>
      </c>
    </row>
    <row r="1307" spans="1:7">
      <c r="A1307" s="22">
        <v>44014</v>
      </c>
      <c r="B1307" s="22" t="str">
        <f t="shared" si="60"/>
        <v>Jul</v>
      </c>
      <c r="C1307" s="23">
        <f t="shared" si="61"/>
        <v>27</v>
      </c>
      <c r="D1307" s="23" t="str">
        <f t="shared" si="62"/>
        <v>None</v>
      </c>
      <c r="E1307" s="22" t="s">
        <v>45</v>
      </c>
      <c r="F1307" s="23" t="s">
        <v>43</v>
      </c>
      <c r="G1307" s="24">
        <v>20.399999999999999</v>
      </c>
    </row>
    <row r="1308" spans="1:7">
      <c r="A1308" s="22">
        <v>43993</v>
      </c>
      <c r="B1308" s="22" t="str">
        <f t="shared" si="60"/>
        <v>Jun</v>
      </c>
      <c r="C1308" s="23">
        <f t="shared" si="61"/>
        <v>24</v>
      </c>
      <c r="D1308" s="23" t="str">
        <f t="shared" si="62"/>
        <v>None</v>
      </c>
      <c r="E1308" s="22" t="s">
        <v>48</v>
      </c>
      <c r="F1308" s="23" t="s">
        <v>53</v>
      </c>
      <c r="G1308" s="24">
        <v>30.14</v>
      </c>
    </row>
    <row r="1309" spans="1:7">
      <c r="A1309" s="22">
        <v>44009</v>
      </c>
      <c r="B1309" s="22" t="str">
        <f t="shared" si="60"/>
        <v>Jun</v>
      </c>
      <c r="C1309" s="23">
        <f t="shared" si="61"/>
        <v>26</v>
      </c>
      <c r="D1309" s="23" t="str">
        <f t="shared" si="62"/>
        <v>None</v>
      </c>
      <c r="E1309" s="22" t="s">
        <v>48</v>
      </c>
      <c r="F1309" s="23" t="s">
        <v>43</v>
      </c>
      <c r="G1309" s="24">
        <v>60.85</v>
      </c>
    </row>
    <row r="1310" spans="1:7">
      <c r="A1310" s="22">
        <v>44092</v>
      </c>
      <c r="B1310" s="22" t="str">
        <f t="shared" si="60"/>
        <v>Sep</v>
      </c>
      <c r="C1310" s="23">
        <f t="shared" si="61"/>
        <v>38</v>
      </c>
      <c r="D1310" s="23" t="str">
        <f t="shared" si="62"/>
        <v>None</v>
      </c>
      <c r="E1310" s="22" t="s">
        <v>48</v>
      </c>
      <c r="F1310" s="23" t="s">
        <v>50</v>
      </c>
      <c r="G1310" s="24">
        <v>23</v>
      </c>
    </row>
    <row r="1311" spans="1:7">
      <c r="A1311" s="22">
        <v>44049</v>
      </c>
      <c r="B1311" s="22" t="str">
        <f t="shared" si="60"/>
        <v>Aug</v>
      </c>
      <c r="C1311" s="23">
        <f t="shared" si="61"/>
        <v>32</v>
      </c>
      <c r="D1311" s="23" t="str">
        <f t="shared" si="62"/>
        <v>None</v>
      </c>
      <c r="E1311" s="22" t="s">
        <v>45</v>
      </c>
      <c r="F1311" s="23" t="s">
        <v>43</v>
      </c>
      <c r="G1311" s="24">
        <v>20.13</v>
      </c>
    </row>
    <row r="1312" spans="1:7">
      <c r="A1312" s="22">
        <v>44073</v>
      </c>
      <c r="B1312" s="22" t="str">
        <f t="shared" si="60"/>
        <v>Aug</v>
      </c>
      <c r="C1312" s="23">
        <f t="shared" si="61"/>
        <v>36</v>
      </c>
      <c r="D1312" s="23" t="str">
        <f t="shared" si="62"/>
        <v>None</v>
      </c>
      <c r="E1312" s="22" t="s">
        <v>48</v>
      </c>
      <c r="F1312" s="23" t="s">
        <v>46</v>
      </c>
      <c r="G1312" s="24">
        <v>50.15</v>
      </c>
    </row>
    <row r="1313" spans="1:7">
      <c r="A1313" s="22">
        <v>44002</v>
      </c>
      <c r="B1313" s="22" t="str">
        <f t="shared" si="60"/>
        <v>Jun</v>
      </c>
      <c r="C1313" s="23">
        <f t="shared" si="61"/>
        <v>25</v>
      </c>
      <c r="D1313" s="23" t="str">
        <f t="shared" si="62"/>
        <v>None</v>
      </c>
      <c r="E1313" s="22" t="s">
        <v>48</v>
      </c>
      <c r="F1313" s="23" t="s">
        <v>53</v>
      </c>
      <c r="G1313" s="24">
        <v>58.02</v>
      </c>
    </row>
    <row r="1314" spans="1:7">
      <c r="A1314" s="22">
        <v>44085</v>
      </c>
      <c r="B1314" s="22" t="str">
        <f t="shared" si="60"/>
        <v>Sep</v>
      </c>
      <c r="C1314" s="23">
        <f t="shared" si="61"/>
        <v>37</v>
      </c>
      <c r="D1314" s="23" t="str">
        <f t="shared" si="62"/>
        <v>None</v>
      </c>
      <c r="E1314" s="22" t="s">
        <v>48</v>
      </c>
      <c r="F1314" s="23" t="s">
        <v>58</v>
      </c>
      <c r="G1314" s="24">
        <v>50.49</v>
      </c>
    </row>
    <row r="1315" spans="1:7">
      <c r="A1315" s="22">
        <v>44050</v>
      </c>
      <c r="B1315" s="22" t="str">
        <f t="shared" si="60"/>
        <v>Aug</v>
      </c>
      <c r="C1315" s="23">
        <f t="shared" si="61"/>
        <v>32</v>
      </c>
      <c r="D1315" s="23" t="str">
        <f t="shared" si="62"/>
        <v>None</v>
      </c>
      <c r="E1315" s="22" t="s">
        <v>38</v>
      </c>
      <c r="F1315" s="23" t="s">
        <v>39</v>
      </c>
      <c r="G1315" s="24">
        <v>240.64</v>
      </c>
    </row>
    <row r="1316" spans="1:7">
      <c r="A1316" s="22">
        <v>43998</v>
      </c>
      <c r="B1316" s="22" t="str">
        <f t="shared" si="60"/>
        <v>Jun</v>
      </c>
      <c r="C1316" s="23">
        <f t="shared" si="61"/>
        <v>25</v>
      </c>
      <c r="D1316" s="23" t="str">
        <f t="shared" si="62"/>
        <v>None</v>
      </c>
      <c r="E1316" s="22" t="s">
        <v>48</v>
      </c>
      <c r="F1316" s="23" t="s">
        <v>58</v>
      </c>
      <c r="G1316" s="24">
        <v>48.52</v>
      </c>
    </row>
    <row r="1317" spans="1:7">
      <c r="A1317" s="22">
        <v>44053</v>
      </c>
      <c r="B1317" s="22" t="str">
        <f t="shared" si="60"/>
        <v>Aug</v>
      </c>
      <c r="C1317" s="23">
        <f t="shared" si="61"/>
        <v>33</v>
      </c>
      <c r="D1317" s="23" t="str">
        <f t="shared" si="62"/>
        <v>None</v>
      </c>
      <c r="E1317" s="22" t="s">
        <v>38</v>
      </c>
      <c r="F1317" s="23" t="s">
        <v>50</v>
      </c>
      <c r="G1317" s="24">
        <v>46.42</v>
      </c>
    </row>
    <row r="1318" spans="1:7">
      <c r="A1318" s="22">
        <v>44085</v>
      </c>
      <c r="B1318" s="22" t="str">
        <f t="shared" si="60"/>
        <v>Sep</v>
      </c>
      <c r="C1318" s="23">
        <f t="shared" si="61"/>
        <v>37</v>
      </c>
      <c r="D1318" s="23" t="str">
        <f t="shared" si="62"/>
        <v>None</v>
      </c>
      <c r="E1318" s="22" t="s">
        <v>38</v>
      </c>
      <c r="F1318" s="23" t="s">
        <v>57</v>
      </c>
      <c r="G1318" s="24">
        <v>46.91</v>
      </c>
    </row>
    <row r="1319" spans="1:7">
      <c r="A1319" s="22">
        <v>44059</v>
      </c>
      <c r="B1319" s="22" t="str">
        <f t="shared" si="60"/>
        <v>Aug</v>
      </c>
      <c r="C1319" s="23">
        <f t="shared" si="61"/>
        <v>34</v>
      </c>
      <c r="D1319" s="23" t="str">
        <f t="shared" si="62"/>
        <v>None</v>
      </c>
      <c r="E1319" s="22" t="s">
        <v>38</v>
      </c>
      <c r="F1319" s="23" t="s">
        <v>49</v>
      </c>
      <c r="G1319" s="24">
        <v>33.119999999999997</v>
      </c>
    </row>
    <row r="1320" spans="1:7">
      <c r="A1320" s="22">
        <v>44003</v>
      </c>
      <c r="B1320" s="22" t="str">
        <f t="shared" si="60"/>
        <v>Jun</v>
      </c>
      <c r="C1320" s="23">
        <f t="shared" si="61"/>
        <v>26</v>
      </c>
      <c r="D1320" s="23" t="str">
        <f t="shared" si="62"/>
        <v>None</v>
      </c>
      <c r="E1320" s="22" t="s">
        <v>48</v>
      </c>
      <c r="F1320" s="23" t="s">
        <v>61</v>
      </c>
      <c r="G1320" s="24">
        <v>55.38</v>
      </c>
    </row>
    <row r="1321" spans="1:7">
      <c r="A1321" s="22">
        <v>44050</v>
      </c>
      <c r="B1321" s="22" t="str">
        <f t="shared" si="60"/>
        <v>Aug</v>
      </c>
      <c r="C1321" s="23">
        <f t="shared" si="61"/>
        <v>32</v>
      </c>
      <c r="D1321" s="23" t="str">
        <f t="shared" si="62"/>
        <v>None</v>
      </c>
      <c r="E1321" s="22" t="s">
        <v>45</v>
      </c>
      <c r="F1321" s="23" t="s">
        <v>49</v>
      </c>
      <c r="G1321" s="24">
        <v>33.01</v>
      </c>
    </row>
    <row r="1322" spans="1:7">
      <c r="A1322" s="22">
        <v>43972</v>
      </c>
      <c r="B1322" s="22" t="str">
        <f t="shared" si="60"/>
        <v>May</v>
      </c>
      <c r="C1322" s="23">
        <f t="shared" si="61"/>
        <v>21</v>
      </c>
      <c r="D1322" s="23" t="str">
        <f t="shared" si="62"/>
        <v>None</v>
      </c>
      <c r="E1322" s="22" t="s">
        <v>45</v>
      </c>
      <c r="F1322" s="23" t="s">
        <v>43</v>
      </c>
      <c r="G1322" s="24">
        <v>40.51</v>
      </c>
    </row>
    <row r="1323" spans="1:7">
      <c r="A1323" s="22">
        <v>44030</v>
      </c>
      <c r="B1323" s="22" t="str">
        <f t="shared" si="60"/>
        <v>Jul</v>
      </c>
      <c r="C1323" s="23">
        <f t="shared" si="61"/>
        <v>29</v>
      </c>
      <c r="D1323" s="23" t="str">
        <f t="shared" si="62"/>
        <v>None</v>
      </c>
      <c r="E1323" s="22" t="s">
        <v>48</v>
      </c>
      <c r="F1323" s="23" t="s">
        <v>57</v>
      </c>
      <c r="G1323" s="24">
        <v>46.83</v>
      </c>
    </row>
    <row r="1324" spans="1:7">
      <c r="A1324" s="22">
        <v>43987</v>
      </c>
      <c r="B1324" s="22" t="str">
        <f t="shared" si="60"/>
        <v>Jun</v>
      </c>
      <c r="C1324" s="23">
        <f t="shared" si="61"/>
        <v>23</v>
      </c>
      <c r="D1324" s="23" t="str">
        <f t="shared" si="62"/>
        <v>None</v>
      </c>
      <c r="E1324" s="22" t="s">
        <v>48</v>
      </c>
      <c r="F1324" s="23" t="s">
        <v>49</v>
      </c>
      <c r="G1324" s="24">
        <v>64.58</v>
      </c>
    </row>
    <row r="1325" spans="1:7">
      <c r="A1325" s="22">
        <v>44010</v>
      </c>
      <c r="B1325" s="22" t="str">
        <f t="shared" si="60"/>
        <v>Jun</v>
      </c>
      <c r="C1325" s="23">
        <f t="shared" si="61"/>
        <v>27</v>
      </c>
      <c r="D1325" s="23" t="str">
        <f t="shared" si="62"/>
        <v>None</v>
      </c>
      <c r="E1325" s="22" t="s">
        <v>38</v>
      </c>
      <c r="F1325" s="23" t="s">
        <v>54</v>
      </c>
      <c r="G1325" s="24">
        <v>23.73</v>
      </c>
    </row>
    <row r="1326" spans="1:7">
      <c r="A1326" s="22">
        <v>44031</v>
      </c>
      <c r="B1326" s="22" t="str">
        <f t="shared" si="60"/>
        <v>Jul</v>
      </c>
      <c r="C1326" s="23">
        <f t="shared" si="61"/>
        <v>30</v>
      </c>
      <c r="D1326" s="23" t="str">
        <f t="shared" si="62"/>
        <v>None</v>
      </c>
      <c r="E1326" s="22" t="s">
        <v>48</v>
      </c>
      <c r="F1326" s="23" t="s">
        <v>49</v>
      </c>
      <c r="G1326" s="24">
        <v>533.77</v>
      </c>
    </row>
    <row r="1327" spans="1:7">
      <c r="A1327" s="22">
        <v>44055</v>
      </c>
      <c r="B1327" s="22" t="str">
        <f t="shared" si="60"/>
        <v>Aug</v>
      </c>
      <c r="C1327" s="23">
        <f t="shared" si="61"/>
        <v>33</v>
      </c>
      <c r="D1327" s="23" t="str">
        <f t="shared" si="62"/>
        <v>None</v>
      </c>
      <c r="E1327" s="22" t="s">
        <v>38</v>
      </c>
      <c r="F1327" s="23" t="s">
        <v>49</v>
      </c>
      <c r="G1327" s="24">
        <v>66.47</v>
      </c>
    </row>
    <row r="1328" spans="1:7">
      <c r="A1328" s="22">
        <v>44062</v>
      </c>
      <c r="B1328" s="22" t="str">
        <f t="shared" si="60"/>
        <v>Aug</v>
      </c>
      <c r="C1328" s="23">
        <f t="shared" si="61"/>
        <v>34</v>
      </c>
      <c r="D1328" s="23" t="str">
        <f t="shared" si="62"/>
        <v>None</v>
      </c>
      <c r="E1328" s="22" t="s">
        <v>48</v>
      </c>
      <c r="F1328" s="23" t="s">
        <v>50</v>
      </c>
      <c r="G1328" s="24">
        <v>69.930000000000007</v>
      </c>
    </row>
    <row r="1329" spans="1:7">
      <c r="A1329" s="22">
        <v>44074</v>
      </c>
      <c r="B1329" s="22" t="str">
        <f t="shared" si="60"/>
        <v>Aug</v>
      </c>
      <c r="C1329" s="23">
        <f t="shared" si="61"/>
        <v>36</v>
      </c>
      <c r="D1329" s="23" t="str">
        <f t="shared" si="62"/>
        <v>None</v>
      </c>
      <c r="E1329" s="22" t="s">
        <v>45</v>
      </c>
      <c r="F1329" s="23" t="s">
        <v>54</v>
      </c>
      <c r="G1329" s="24">
        <v>24.29</v>
      </c>
    </row>
    <row r="1330" spans="1:7">
      <c r="A1330" s="22">
        <v>44059</v>
      </c>
      <c r="B1330" s="22" t="str">
        <f t="shared" si="60"/>
        <v>Aug</v>
      </c>
      <c r="C1330" s="23">
        <f t="shared" si="61"/>
        <v>34</v>
      </c>
      <c r="D1330" s="23" t="str">
        <f t="shared" si="62"/>
        <v>None</v>
      </c>
      <c r="E1330" s="22" t="s">
        <v>48</v>
      </c>
      <c r="F1330" s="23" t="s">
        <v>49</v>
      </c>
      <c r="G1330" s="24">
        <v>33.9</v>
      </c>
    </row>
    <row r="1331" spans="1:7">
      <c r="A1331" s="22">
        <v>44044</v>
      </c>
      <c r="B1331" s="22" t="str">
        <f t="shared" si="60"/>
        <v>Aug</v>
      </c>
      <c r="C1331" s="23">
        <f t="shared" si="61"/>
        <v>31</v>
      </c>
      <c r="D1331" s="23" t="str">
        <f t="shared" si="62"/>
        <v>None</v>
      </c>
      <c r="E1331" s="22" t="s">
        <v>38</v>
      </c>
      <c r="F1331" s="23" t="s">
        <v>54</v>
      </c>
      <c r="G1331" s="24">
        <v>23.04</v>
      </c>
    </row>
    <row r="1332" spans="1:7">
      <c r="A1332" s="22">
        <v>44000</v>
      </c>
      <c r="B1332" s="22" t="str">
        <f t="shared" si="60"/>
        <v>Jun</v>
      </c>
      <c r="C1332" s="23">
        <f t="shared" si="61"/>
        <v>25</v>
      </c>
      <c r="D1332" s="23" t="str">
        <f t="shared" si="62"/>
        <v>None</v>
      </c>
      <c r="E1332" s="22" t="s">
        <v>48</v>
      </c>
      <c r="F1332" s="23" t="s">
        <v>49</v>
      </c>
      <c r="G1332" s="24">
        <v>68.12</v>
      </c>
    </row>
    <row r="1333" spans="1:7">
      <c r="A1333" s="22">
        <v>44069</v>
      </c>
      <c r="B1333" s="22" t="str">
        <f t="shared" si="60"/>
        <v>Aug</v>
      </c>
      <c r="C1333" s="23">
        <f t="shared" si="61"/>
        <v>35</v>
      </c>
      <c r="D1333" s="23" t="str">
        <f t="shared" si="62"/>
        <v>None</v>
      </c>
      <c r="E1333" s="22" t="s">
        <v>38</v>
      </c>
      <c r="F1333" s="23" t="s">
        <v>61</v>
      </c>
      <c r="G1333" s="24">
        <v>55.47</v>
      </c>
    </row>
    <row r="1334" spans="1:7">
      <c r="A1334" s="22">
        <v>44095</v>
      </c>
      <c r="B1334" s="22" t="str">
        <f t="shared" si="60"/>
        <v>Sep</v>
      </c>
      <c r="C1334" s="23">
        <f t="shared" si="61"/>
        <v>39</v>
      </c>
      <c r="D1334" s="23" t="str">
        <f t="shared" si="62"/>
        <v>None</v>
      </c>
      <c r="E1334" s="22" t="s">
        <v>38</v>
      </c>
      <c r="F1334" s="23" t="s">
        <v>56</v>
      </c>
      <c r="G1334" s="24">
        <v>21.78</v>
      </c>
    </row>
    <row r="1335" spans="1:7">
      <c r="A1335" s="22">
        <v>43988</v>
      </c>
      <c r="B1335" s="22" t="str">
        <f t="shared" si="60"/>
        <v>Jun</v>
      </c>
      <c r="C1335" s="23">
        <f t="shared" si="61"/>
        <v>23</v>
      </c>
      <c r="D1335" s="23" t="str">
        <f t="shared" si="62"/>
        <v>None</v>
      </c>
      <c r="E1335" s="22" t="s">
        <v>48</v>
      </c>
      <c r="F1335" s="23" t="s">
        <v>50</v>
      </c>
      <c r="G1335" s="24">
        <v>154.74</v>
      </c>
    </row>
    <row r="1336" spans="1:7">
      <c r="A1336" s="22">
        <v>43984</v>
      </c>
      <c r="B1336" s="22" t="str">
        <f t="shared" si="60"/>
        <v>Jun</v>
      </c>
      <c r="C1336" s="23">
        <f t="shared" si="61"/>
        <v>23</v>
      </c>
      <c r="D1336" s="23" t="str">
        <f t="shared" si="62"/>
        <v>None</v>
      </c>
      <c r="E1336" s="22" t="s">
        <v>48</v>
      </c>
      <c r="F1336" s="23" t="s">
        <v>49</v>
      </c>
      <c r="G1336" s="24">
        <v>64.260000000000005</v>
      </c>
    </row>
    <row r="1337" spans="1:7">
      <c r="A1337" s="22">
        <v>44073</v>
      </c>
      <c r="B1337" s="22" t="str">
        <f t="shared" si="60"/>
        <v>Aug</v>
      </c>
      <c r="C1337" s="23">
        <f t="shared" si="61"/>
        <v>36</v>
      </c>
      <c r="D1337" s="23" t="str">
        <f t="shared" si="62"/>
        <v>None</v>
      </c>
      <c r="E1337" s="22" t="s">
        <v>38</v>
      </c>
      <c r="F1337" s="23" t="s">
        <v>58</v>
      </c>
      <c r="G1337" s="24">
        <v>72.849999999999994</v>
      </c>
    </row>
    <row r="1338" spans="1:7">
      <c r="A1338" s="22">
        <v>44064</v>
      </c>
      <c r="B1338" s="22" t="str">
        <f t="shared" si="60"/>
        <v>Aug</v>
      </c>
      <c r="C1338" s="23">
        <f t="shared" si="61"/>
        <v>34</v>
      </c>
      <c r="D1338" s="23" t="str">
        <f t="shared" si="62"/>
        <v>None</v>
      </c>
      <c r="E1338" s="22" t="s">
        <v>48</v>
      </c>
      <c r="F1338" s="23" t="s">
        <v>43</v>
      </c>
      <c r="G1338" s="24">
        <v>20.51</v>
      </c>
    </row>
    <row r="1339" spans="1:7">
      <c r="A1339" s="22">
        <v>44011</v>
      </c>
      <c r="B1339" s="22" t="str">
        <f t="shared" si="60"/>
        <v>Jun</v>
      </c>
      <c r="C1339" s="23">
        <f t="shared" si="61"/>
        <v>27</v>
      </c>
      <c r="D1339" s="23" t="str">
        <f t="shared" si="62"/>
        <v>None</v>
      </c>
      <c r="E1339" s="22" t="s">
        <v>48</v>
      </c>
      <c r="F1339" s="23" t="s">
        <v>53</v>
      </c>
      <c r="G1339" s="24">
        <v>56.81</v>
      </c>
    </row>
    <row r="1340" spans="1:7">
      <c r="A1340" s="22">
        <v>44061</v>
      </c>
      <c r="B1340" s="22" t="str">
        <f t="shared" si="60"/>
        <v>Aug</v>
      </c>
      <c r="C1340" s="23">
        <f t="shared" si="61"/>
        <v>34</v>
      </c>
      <c r="D1340" s="23" t="str">
        <f t="shared" si="62"/>
        <v>None</v>
      </c>
      <c r="E1340" s="22" t="s">
        <v>48</v>
      </c>
      <c r="F1340" s="23" t="s">
        <v>50</v>
      </c>
      <c r="G1340" s="24">
        <v>69.489999999999995</v>
      </c>
    </row>
    <row r="1341" spans="1:7">
      <c r="A1341" s="22">
        <v>43955</v>
      </c>
      <c r="B1341" s="22" t="str">
        <f t="shared" si="60"/>
        <v>May</v>
      </c>
      <c r="C1341" s="23">
        <f t="shared" si="61"/>
        <v>19</v>
      </c>
      <c r="D1341" s="23" t="str">
        <f t="shared" si="62"/>
        <v>None</v>
      </c>
      <c r="E1341" s="22" t="s">
        <v>38</v>
      </c>
      <c r="F1341" s="23" t="s">
        <v>56</v>
      </c>
      <c r="G1341" s="24">
        <v>38.380000000000003</v>
      </c>
    </row>
    <row r="1342" spans="1:7">
      <c r="A1342" s="22">
        <v>43988</v>
      </c>
      <c r="B1342" s="22" t="str">
        <f t="shared" si="60"/>
        <v>Jun</v>
      </c>
      <c r="C1342" s="23">
        <f t="shared" si="61"/>
        <v>23</v>
      </c>
      <c r="D1342" s="23" t="str">
        <f t="shared" si="62"/>
        <v>None</v>
      </c>
      <c r="E1342" s="22" t="s">
        <v>48</v>
      </c>
      <c r="F1342" s="23" t="s">
        <v>50</v>
      </c>
      <c r="G1342" s="24">
        <v>46.83</v>
      </c>
    </row>
    <row r="1343" spans="1:7">
      <c r="A1343" s="22">
        <v>44059</v>
      </c>
      <c r="B1343" s="22" t="str">
        <f t="shared" si="60"/>
        <v>Aug</v>
      </c>
      <c r="C1343" s="23">
        <f t="shared" si="61"/>
        <v>34</v>
      </c>
      <c r="D1343" s="23" t="str">
        <f t="shared" si="62"/>
        <v>None</v>
      </c>
      <c r="E1343" s="22" t="s">
        <v>38</v>
      </c>
      <c r="F1343" s="23" t="s">
        <v>43</v>
      </c>
      <c r="G1343" s="24">
        <v>80.09</v>
      </c>
    </row>
    <row r="1344" spans="1:7">
      <c r="A1344" s="22">
        <v>43991</v>
      </c>
      <c r="B1344" s="22" t="str">
        <f t="shared" si="60"/>
        <v>Jun</v>
      </c>
      <c r="C1344" s="23">
        <f t="shared" si="61"/>
        <v>24</v>
      </c>
      <c r="D1344" s="23" t="str">
        <f t="shared" si="62"/>
        <v>None</v>
      </c>
      <c r="E1344" s="22" t="s">
        <v>45</v>
      </c>
      <c r="F1344" s="23" t="s">
        <v>53</v>
      </c>
      <c r="G1344" s="24">
        <v>29.98</v>
      </c>
    </row>
    <row r="1345" spans="1:7">
      <c r="A1345" s="22">
        <v>43998</v>
      </c>
      <c r="B1345" s="22" t="str">
        <f t="shared" si="60"/>
        <v>Jun</v>
      </c>
      <c r="C1345" s="23">
        <f t="shared" si="61"/>
        <v>25</v>
      </c>
      <c r="D1345" s="23" t="str">
        <f t="shared" si="62"/>
        <v>None</v>
      </c>
      <c r="E1345" s="22" t="s">
        <v>38</v>
      </c>
      <c r="F1345" s="23" t="s">
        <v>43</v>
      </c>
      <c r="G1345" s="24">
        <v>40.22</v>
      </c>
    </row>
    <row r="1346" spans="1:7">
      <c r="A1346" s="22">
        <v>44012</v>
      </c>
      <c r="B1346" s="22" t="str">
        <f t="shared" si="60"/>
        <v>Jun</v>
      </c>
      <c r="C1346" s="23">
        <f t="shared" si="61"/>
        <v>27</v>
      </c>
      <c r="D1346" s="23" t="str">
        <f t="shared" si="62"/>
        <v>None</v>
      </c>
      <c r="E1346" s="22" t="s">
        <v>38</v>
      </c>
      <c r="F1346" s="23" t="s">
        <v>50</v>
      </c>
      <c r="G1346" s="24">
        <v>69.61</v>
      </c>
    </row>
    <row r="1347" spans="1:7">
      <c r="A1347" s="22">
        <v>43979</v>
      </c>
      <c r="B1347" s="22" t="str">
        <f t="shared" si="60"/>
        <v>May</v>
      </c>
      <c r="C1347" s="23">
        <f t="shared" si="61"/>
        <v>22</v>
      </c>
      <c r="D1347" s="23" t="str">
        <f t="shared" si="62"/>
        <v>None</v>
      </c>
      <c r="E1347" s="22" t="s">
        <v>48</v>
      </c>
      <c r="F1347" s="23" t="s">
        <v>58</v>
      </c>
      <c r="G1347" s="24">
        <v>75.72</v>
      </c>
    </row>
    <row r="1348" spans="1:7">
      <c r="A1348" s="22">
        <v>44070</v>
      </c>
      <c r="B1348" s="22" t="str">
        <f t="shared" si="60"/>
        <v>Aug</v>
      </c>
      <c r="C1348" s="23">
        <f t="shared" si="61"/>
        <v>35</v>
      </c>
      <c r="D1348" s="23" t="str">
        <f t="shared" si="62"/>
        <v>None</v>
      </c>
      <c r="E1348" s="22" t="s">
        <v>45</v>
      </c>
      <c r="F1348" s="23" t="s">
        <v>50</v>
      </c>
      <c r="G1348" s="24">
        <v>44.63</v>
      </c>
    </row>
    <row r="1349" spans="1:7">
      <c r="A1349" s="22">
        <v>44002</v>
      </c>
      <c r="B1349" s="22" t="str">
        <f t="shared" ref="B1349:B1412" si="63">TEXT(A1349,"mmm")</f>
        <v>Jun</v>
      </c>
      <c r="C1349" s="23">
        <f t="shared" ref="C1349:C1412" si="64">WEEKNUM(A1349)</f>
        <v>25</v>
      </c>
      <c r="D1349" s="23" t="str">
        <f t="shared" ref="D1349:D1412" si="65">IFERROR(VLOOKUP(C1349,$AV$6:$AW$13,2,0),"None")</f>
        <v>None</v>
      </c>
      <c r="E1349" s="22" t="s">
        <v>48</v>
      </c>
      <c r="F1349" s="23" t="s">
        <v>49</v>
      </c>
      <c r="G1349" s="24">
        <v>66.64</v>
      </c>
    </row>
    <row r="1350" spans="1:7">
      <c r="A1350" s="22">
        <v>44046</v>
      </c>
      <c r="B1350" s="22" t="str">
        <f t="shared" si="63"/>
        <v>Aug</v>
      </c>
      <c r="C1350" s="23">
        <f t="shared" si="64"/>
        <v>32</v>
      </c>
      <c r="D1350" s="23" t="str">
        <f t="shared" si="65"/>
        <v>None</v>
      </c>
      <c r="E1350" s="22" t="s">
        <v>38</v>
      </c>
      <c r="F1350" s="23" t="s">
        <v>49</v>
      </c>
      <c r="G1350" s="24">
        <v>102.7</v>
      </c>
    </row>
    <row r="1351" spans="1:7">
      <c r="A1351" s="22">
        <v>43994</v>
      </c>
      <c r="B1351" s="22" t="str">
        <f t="shared" si="63"/>
        <v>Jun</v>
      </c>
      <c r="C1351" s="23">
        <f t="shared" si="64"/>
        <v>24</v>
      </c>
      <c r="D1351" s="23" t="str">
        <f t="shared" si="65"/>
        <v>None</v>
      </c>
      <c r="E1351" s="22" t="s">
        <v>48</v>
      </c>
      <c r="F1351" s="23" t="s">
        <v>53</v>
      </c>
      <c r="G1351" s="24">
        <v>90.32</v>
      </c>
    </row>
    <row r="1352" spans="1:7">
      <c r="A1352" s="22">
        <v>43990</v>
      </c>
      <c r="B1352" s="22" t="str">
        <f t="shared" si="63"/>
        <v>Jun</v>
      </c>
      <c r="C1352" s="23">
        <f t="shared" si="64"/>
        <v>24</v>
      </c>
      <c r="D1352" s="23" t="str">
        <f t="shared" si="65"/>
        <v>None</v>
      </c>
      <c r="E1352" s="22" t="s">
        <v>38</v>
      </c>
      <c r="F1352" s="23" t="s">
        <v>43</v>
      </c>
      <c r="G1352" s="24">
        <v>20.99</v>
      </c>
    </row>
    <row r="1353" spans="1:7">
      <c r="A1353" s="22">
        <v>43954</v>
      </c>
      <c r="B1353" s="22" t="str">
        <f t="shared" si="63"/>
        <v>May</v>
      </c>
      <c r="C1353" s="23">
        <f t="shared" si="64"/>
        <v>19</v>
      </c>
      <c r="D1353" s="23" t="str">
        <f t="shared" si="65"/>
        <v>None</v>
      </c>
      <c r="E1353" s="22" t="s">
        <v>48</v>
      </c>
      <c r="F1353" s="23" t="s">
        <v>53</v>
      </c>
      <c r="G1353" s="24">
        <v>523.23</v>
      </c>
    </row>
    <row r="1354" spans="1:7">
      <c r="A1354" s="22">
        <v>44068</v>
      </c>
      <c r="B1354" s="22" t="str">
        <f t="shared" si="63"/>
        <v>Aug</v>
      </c>
      <c r="C1354" s="23">
        <f t="shared" si="64"/>
        <v>35</v>
      </c>
      <c r="D1354" s="23" t="str">
        <f t="shared" si="65"/>
        <v>None</v>
      </c>
      <c r="E1354" s="22" t="s">
        <v>48</v>
      </c>
      <c r="F1354" s="23" t="s">
        <v>56</v>
      </c>
      <c r="G1354" s="24">
        <v>38.64</v>
      </c>
    </row>
    <row r="1355" spans="1:7">
      <c r="A1355" s="22">
        <v>44054</v>
      </c>
      <c r="B1355" s="22" t="str">
        <f t="shared" si="63"/>
        <v>Aug</v>
      </c>
      <c r="C1355" s="23">
        <f t="shared" si="64"/>
        <v>33</v>
      </c>
      <c r="D1355" s="23" t="str">
        <f t="shared" si="65"/>
        <v>None</v>
      </c>
      <c r="E1355" s="22" t="s">
        <v>38</v>
      </c>
      <c r="F1355" s="23" t="s">
        <v>43</v>
      </c>
      <c r="G1355" s="24">
        <v>76.41</v>
      </c>
    </row>
    <row r="1356" spans="1:7">
      <c r="A1356" s="22">
        <v>44064</v>
      </c>
      <c r="B1356" s="22" t="str">
        <f t="shared" si="63"/>
        <v>Aug</v>
      </c>
      <c r="C1356" s="23">
        <f t="shared" si="64"/>
        <v>34</v>
      </c>
      <c r="D1356" s="23" t="str">
        <f t="shared" si="65"/>
        <v>None</v>
      </c>
      <c r="E1356" s="22" t="s">
        <v>38</v>
      </c>
      <c r="F1356" s="23" t="s">
        <v>53</v>
      </c>
      <c r="G1356" s="24">
        <v>29.83</v>
      </c>
    </row>
    <row r="1357" spans="1:7">
      <c r="A1357" s="22">
        <v>44011</v>
      </c>
      <c r="B1357" s="22" t="str">
        <f t="shared" si="63"/>
        <v>Jun</v>
      </c>
      <c r="C1357" s="23">
        <f t="shared" si="64"/>
        <v>27</v>
      </c>
      <c r="D1357" s="23" t="str">
        <f t="shared" si="65"/>
        <v>None</v>
      </c>
      <c r="E1357" s="22" t="s">
        <v>48</v>
      </c>
      <c r="F1357" s="23" t="s">
        <v>58</v>
      </c>
      <c r="G1357" s="24">
        <v>72.44</v>
      </c>
    </row>
    <row r="1358" spans="1:7">
      <c r="A1358" s="22">
        <v>44063</v>
      </c>
      <c r="B1358" s="22" t="str">
        <f t="shared" si="63"/>
        <v>Aug</v>
      </c>
      <c r="C1358" s="23">
        <f t="shared" si="64"/>
        <v>34</v>
      </c>
      <c r="D1358" s="23" t="str">
        <f t="shared" si="65"/>
        <v>None</v>
      </c>
      <c r="E1358" s="22" t="s">
        <v>48</v>
      </c>
      <c r="F1358" s="23" t="s">
        <v>39</v>
      </c>
      <c r="G1358" s="24">
        <v>1629.58</v>
      </c>
    </row>
    <row r="1359" spans="1:7">
      <c r="A1359" s="22">
        <v>44052</v>
      </c>
      <c r="B1359" s="22" t="str">
        <f t="shared" si="63"/>
        <v>Aug</v>
      </c>
      <c r="C1359" s="23">
        <f t="shared" si="64"/>
        <v>33</v>
      </c>
      <c r="D1359" s="23" t="str">
        <f t="shared" si="65"/>
        <v>None</v>
      </c>
      <c r="E1359" s="22" t="s">
        <v>45</v>
      </c>
      <c r="F1359" s="23" t="s">
        <v>43</v>
      </c>
      <c r="G1359" s="24">
        <v>60.32</v>
      </c>
    </row>
    <row r="1360" spans="1:7">
      <c r="A1360" s="22">
        <v>44058</v>
      </c>
      <c r="B1360" s="22" t="str">
        <f t="shared" si="63"/>
        <v>Aug</v>
      </c>
      <c r="C1360" s="23">
        <f t="shared" si="64"/>
        <v>33</v>
      </c>
      <c r="D1360" s="23" t="str">
        <f t="shared" si="65"/>
        <v>None</v>
      </c>
      <c r="E1360" s="22" t="s">
        <v>48</v>
      </c>
      <c r="F1360" s="23" t="s">
        <v>66</v>
      </c>
      <c r="G1360" s="24">
        <v>36.17</v>
      </c>
    </row>
    <row r="1361" spans="1:7">
      <c r="A1361" s="22">
        <v>43999</v>
      </c>
      <c r="B1361" s="22" t="str">
        <f t="shared" si="63"/>
        <v>Jun</v>
      </c>
      <c r="C1361" s="23">
        <f t="shared" si="64"/>
        <v>25</v>
      </c>
      <c r="D1361" s="23" t="str">
        <f t="shared" si="65"/>
        <v>None</v>
      </c>
      <c r="E1361" s="22" t="s">
        <v>38</v>
      </c>
      <c r="F1361" s="23" t="s">
        <v>53</v>
      </c>
      <c r="G1361" s="24">
        <v>58.4</v>
      </c>
    </row>
    <row r="1362" spans="1:7">
      <c r="A1362" s="22">
        <v>44046</v>
      </c>
      <c r="B1362" s="22" t="str">
        <f t="shared" si="63"/>
        <v>Aug</v>
      </c>
      <c r="C1362" s="23">
        <f t="shared" si="64"/>
        <v>32</v>
      </c>
      <c r="D1362" s="23" t="str">
        <f t="shared" si="65"/>
        <v>None</v>
      </c>
      <c r="E1362" s="22" t="s">
        <v>48</v>
      </c>
      <c r="F1362" s="23" t="s">
        <v>61</v>
      </c>
      <c r="G1362" s="24">
        <v>83.71</v>
      </c>
    </row>
    <row r="1363" spans="1:7">
      <c r="A1363" s="22">
        <v>44052</v>
      </c>
      <c r="B1363" s="22" t="str">
        <f t="shared" si="63"/>
        <v>Aug</v>
      </c>
      <c r="C1363" s="23">
        <f t="shared" si="64"/>
        <v>33</v>
      </c>
      <c r="D1363" s="23" t="str">
        <f t="shared" si="65"/>
        <v>None</v>
      </c>
      <c r="E1363" s="22" t="s">
        <v>38</v>
      </c>
      <c r="F1363" s="23" t="s">
        <v>66</v>
      </c>
      <c r="G1363" s="24">
        <v>235.88</v>
      </c>
    </row>
    <row r="1364" spans="1:7">
      <c r="A1364" s="22">
        <v>44067</v>
      </c>
      <c r="B1364" s="22" t="str">
        <f t="shared" si="63"/>
        <v>Aug</v>
      </c>
      <c r="C1364" s="23">
        <f t="shared" si="64"/>
        <v>35</v>
      </c>
      <c r="D1364" s="23" t="str">
        <f t="shared" si="65"/>
        <v>None</v>
      </c>
      <c r="E1364" s="22" t="s">
        <v>48</v>
      </c>
      <c r="F1364" s="23" t="s">
        <v>54</v>
      </c>
      <c r="G1364" s="24">
        <v>47.76</v>
      </c>
    </row>
    <row r="1365" spans="1:7">
      <c r="A1365" s="22">
        <v>43993</v>
      </c>
      <c r="B1365" s="22" t="str">
        <f t="shared" si="63"/>
        <v>Jun</v>
      </c>
      <c r="C1365" s="23">
        <f t="shared" si="64"/>
        <v>24</v>
      </c>
      <c r="D1365" s="23" t="str">
        <f t="shared" si="65"/>
        <v>None</v>
      </c>
      <c r="E1365" s="22" t="s">
        <v>38</v>
      </c>
      <c r="F1365" s="23" t="s">
        <v>49</v>
      </c>
      <c r="G1365" s="24">
        <v>96.87</v>
      </c>
    </row>
    <row r="1366" spans="1:7">
      <c r="A1366" s="22">
        <v>44016</v>
      </c>
      <c r="B1366" s="22" t="str">
        <f t="shared" si="63"/>
        <v>Jul</v>
      </c>
      <c r="C1366" s="23">
        <f t="shared" si="64"/>
        <v>27</v>
      </c>
      <c r="D1366" s="23" t="str">
        <f t="shared" si="65"/>
        <v>None</v>
      </c>
      <c r="E1366" s="22" t="s">
        <v>38</v>
      </c>
      <c r="F1366" s="23" t="s">
        <v>43</v>
      </c>
      <c r="G1366" s="24">
        <v>60.11</v>
      </c>
    </row>
    <row r="1367" spans="1:7">
      <c r="A1367" s="22">
        <v>43994</v>
      </c>
      <c r="B1367" s="22" t="str">
        <f t="shared" si="63"/>
        <v>Jun</v>
      </c>
      <c r="C1367" s="23">
        <f t="shared" si="64"/>
        <v>24</v>
      </c>
      <c r="D1367" s="23" t="str">
        <f t="shared" si="65"/>
        <v>None</v>
      </c>
      <c r="E1367" s="22" t="s">
        <v>38</v>
      </c>
      <c r="F1367" s="23" t="s">
        <v>49</v>
      </c>
      <c r="G1367" s="24">
        <v>66.430000000000007</v>
      </c>
    </row>
    <row r="1368" spans="1:7">
      <c r="A1368" s="22">
        <v>44069</v>
      </c>
      <c r="B1368" s="22" t="str">
        <f t="shared" si="63"/>
        <v>Aug</v>
      </c>
      <c r="C1368" s="23">
        <f t="shared" si="64"/>
        <v>35</v>
      </c>
      <c r="D1368" s="23" t="str">
        <f t="shared" si="65"/>
        <v>None</v>
      </c>
      <c r="E1368" s="22" t="s">
        <v>38</v>
      </c>
      <c r="F1368" s="23" t="s">
        <v>53</v>
      </c>
      <c r="G1368" s="24">
        <v>29.07</v>
      </c>
    </row>
    <row r="1369" spans="1:7">
      <c r="A1369" s="22">
        <v>44054</v>
      </c>
      <c r="B1369" s="22" t="str">
        <f t="shared" si="63"/>
        <v>Aug</v>
      </c>
      <c r="C1369" s="23">
        <f t="shared" si="64"/>
        <v>33</v>
      </c>
      <c r="D1369" s="23" t="str">
        <f t="shared" si="65"/>
        <v>None</v>
      </c>
      <c r="E1369" s="22" t="s">
        <v>38</v>
      </c>
      <c r="F1369" s="23" t="s">
        <v>43</v>
      </c>
      <c r="G1369" s="24">
        <v>40.409999999999997</v>
      </c>
    </row>
    <row r="1370" spans="1:7">
      <c r="A1370" s="22">
        <v>44068</v>
      </c>
      <c r="B1370" s="22" t="str">
        <f t="shared" si="63"/>
        <v>Aug</v>
      </c>
      <c r="C1370" s="23">
        <f t="shared" si="64"/>
        <v>35</v>
      </c>
      <c r="D1370" s="23" t="str">
        <f t="shared" si="65"/>
        <v>None</v>
      </c>
      <c r="E1370" s="22" t="s">
        <v>48</v>
      </c>
      <c r="F1370" s="23" t="s">
        <v>49</v>
      </c>
      <c r="G1370" s="24">
        <v>66.040000000000006</v>
      </c>
    </row>
    <row r="1371" spans="1:7">
      <c r="A1371" s="22">
        <v>44046</v>
      </c>
      <c r="B1371" s="22" t="str">
        <f t="shared" si="63"/>
        <v>Aug</v>
      </c>
      <c r="C1371" s="23">
        <f t="shared" si="64"/>
        <v>32</v>
      </c>
      <c r="D1371" s="23" t="str">
        <f t="shared" si="65"/>
        <v>None</v>
      </c>
      <c r="E1371" s="22" t="s">
        <v>38</v>
      </c>
      <c r="F1371" s="23" t="s">
        <v>61</v>
      </c>
      <c r="G1371" s="24">
        <v>28.05</v>
      </c>
    </row>
    <row r="1372" spans="1:7">
      <c r="A1372" s="22">
        <v>44006</v>
      </c>
      <c r="B1372" s="22" t="str">
        <f t="shared" si="63"/>
        <v>Jun</v>
      </c>
      <c r="C1372" s="23">
        <f t="shared" si="64"/>
        <v>26</v>
      </c>
      <c r="D1372" s="23" t="str">
        <f t="shared" si="65"/>
        <v>None</v>
      </c>
      <c r="E1372" s="22" t="s">
        <v>45</v>
      </c>
      <c r="F1372" s="23" t="s">
        <v>43</v>
      </c>
      <c r="G1372" s="24">
        <v>60.43</v>
      </c>
    </row>
    <row r="1373" spans="1:7">
      <c r="A1373" s="22">
        <v>44057</v>
      </c>
      <c r="B1373" s="22" t="str">
        <f t="shared" si="63"/>
        <v>Aug</v>
      </c>
      <c r="C1373" s="23">
        <f t="shared" si="64"/>
        <v>33</v>
      </c>
      <c r="D1373" s="23" t="str">
        <f t="shared" si="65"/>
        <v>None</v>
      </c>
      <c r="E1373" s="22" t="s">
        <v>38</v>
      </c>
      <c r="F1373" s="23" t="s">
        <v>56</v>
      </c>
      <c r="G1373" s="24">
        <v>63.09</v>
      </c>
    </row>
    <row r="1374" spans="1:7">
      <c r="A1374" s="22">
        <v>44072</v>
      </c>
      <c r="B1374" s="22" t="str">
        <f t="shared" si="63"/>
        <v>Aug</v>
      </c>
      <c r="C1374" s="23">
        <f t="shared" si="64"/>
        <v>35</v>
      </c>
      <c r="D1374" s="23" t="str">
        <f t="shared" si="65"/>
        <v>None</v>
      </c>
      <c r="E1374" s="22" t="s">
        <v>38</v>
      </c>
      <c r="F1374" s="23" t="s">
        <v>58</v>
      </c>
      <c r="G1374" s="24">
        <v>24.12</v>
      </c>
    </row>
    <row r="1375" spans="1:7">
      <c r="A1375" s="22">
        <v>43984</v>
      </c>
      <c r="B1375" s="22" t="str">
        <f t="shared" si="63"/>
        <v>Jun</v>
      </c>
      <c r="C1375" s="23">
        <f t="shared" si="64"/>
        <v>23</v>
      </c>
      <c r="D1375" s="23" t="str">
        <f t="shared" si="65"/>
        <v>None</v>
      </c>
      <c r="E1375" s="22" t="s">
        <v>45</v>
      </c>
      <c r="F1375" s="23" t="s">
        <v>57</v>
      </c>
      <c r="G1375" s="24">
        <v>46.11</v>
      </c>
    </row>
    <row r="1376" spans="1:7">
      <c r="A1376" s="22">
        <v>43996</v>
      </c>
      <c r="B1376" s="22" t="str">
        <f t="shared" si="63"/>
        <v>Jun</v>
      </c>
      <c r="C1376" s="23">
        <f t="shared" si="64"/>
        <v>25</v>
      </c>
      <c r="D1376" s="23" t="str">
        <f t="shared" si="65"/>
        <v>None</v>
      </c>
      <c r="E1376" s="22" t="s">
        <v>48</v>
      </c>
      <c r="F1376" s="23" t="s">
        <v>54</v>
      </c>
      <c r="G1376" s="24">
        <v>90.79</v>
      </c>
    </row>
    <row r="1377" spans="1:7">
      <c r="A1377" s="22">
        <v>44026</v>
      </c>
      <c r="B1377" s="22" t="str">
        <f t="shared" si="63"/>
        <v>Jul</v>
      </c>
      <c r="C1377" s="23">
        <f t="shared" si="64"/>
        <v>29</v>
      </c>
      <c r="D1377" s="23" t="str">
        <f t="shared" si="65"/>
        <v>None</v>
      </c>
      <c r="E1377" s="22" t="s">
        <v>38</v>
      </c>
      <c r="F1377" s="23" t="s">
        <v>53</v>
      </c>
      <c r="G1377" s="24">
        <v>60.48</v>
      </c>
    </row>
    <row r="1378" spans="1:7">
      <c r="A1378" s="22">
        <v>43952</v>
      </c>
      <c r="B1378" s="22" t="str">
        <f t="shared" si="63"/>
        <v>May</v>
      </c>
      <c r="C1378" s="23">
        <f t="shared" si="64"/>
        <v>18</v>
      </c>
      <c r="D1378" s="23" t="str">
        <f t="shared" si="65"/>
        <v>None</v>
      </c>
      <c r="E1378" s="22" t="s">
        <v>48</v>
      </c>
      <c r="F1378" s="23" t="s">
        <v>57</v>
      </c>
      <c r="G1378" s="24">
        <v>69.27</v>
      </c>
    </row>
    <row r="1379" spans="1:7">
      <c r="A1379" s="22">
        <v>43997</v>
      </c>
      <c r="B1379" s="22" t="str">
        <f t="shared" si="63"/>
        <v>Jun</v>
      </c>
      <c r="C1379" s="23">
        <f t="shared" si="64"/>
        <v>25</v>
      </c>
      <c r="D1379" s="23" t="str">
        <f t="shared" si="65"/>
        <v>None</v>
      </c>
      <c r="E1379" s="22" t="s">
        <v>45</v>
      </c>
      <c r="F1379" s="23" t="s">
        <v>61</v>
      </c>
      <c r="G1379" s="24">
        <v>353.19</v>
      </c>
    </row>
    <row r="1380" spans="1:7">
      <c r="A1380" s="22">
        <v>44018</v>
      </c>
      <c r="B1380" s="22" t="str">
        <f t="shared" si="63"/>
        <v>Jul</v>
      </c>
      <c r="C1380" s="23">
        <f t="shared" si="64"/>
        <v>28</v>
      </c>
      <c r="D1380" s="23" t="str">
        <f t="shared" si="65"/>
        <v>None</v>
      </c>
      <c r="E1380" s="22" t="s">
        <v>38</v>
      </c>
      <c r="F1380" s="23" t="s">
        <v>53</v>
      </c>
      <c r="G1380" s="24">
        <v>56.2</v>
      </c>
    </row>
    <row r="1381" spans="1:7">
      <c r="A1381" s="22">
        <v>44016</v>
      </c>
      <c r="B1381" s="22" t="str">
        <f t="shared" si="63"/>
        <v>Jul</v>
      </c>
      <c r="C1381" s="23">
        <f t="shared" si="64"/>
        <v>27</v>
      </c>
      <c r="D1381" s="23" t="str">
        <f t="shared" si="65"/>
        <v>None</v>
      </c>
      <c r="E1381" s="22" t="s">
        <v>48</v>
      </c>
      <c r="F1381" s="23" t="s">
        <v>58</v>
      </c>
      <c r="G1381" s="24">
        <v>72.91</v>
      </c>
    </row>
    <row r="1382" spans="1:7">
      <c r="A1382" s="22">
        <v>44008</v>
      </c>
      <c r="B1382" s="22" t="str">
        <f t="shared" si="63"/>
        <v>Jun</v>
      </c>
      <c r="C1382" s="23">
        <f t="shared" si="64"/>
        <v>26</v>
      </c>
      <c r="D1382" s="23" t="str">
        <f t="shared" si="65"/>
        <v>None</v>
      </c>
      <c r="E1382" s="22" t="s">
        <v>48</v>
      </c>
      <c r="F1382" s="23" t="s">
        <v>46</v>
      </c>
      <c r="G1382" s="24">
        <v>23.06</v>
      </c>
    </row>
    <row r="1383" spans="1:7">
      <c r="A1383" s="22">
        <v>43986</v>
      </c>
      <c r="B1383" s="22" t="str">
        <f t="shared" si="63"/>
        <v>Jun</v>
      </c>
      <c r="C1383" s="23">
        <f t="shared" si="64"/>
        <v>23</v>
      </c>
      <c r="D1383" s="23" t="str">
        <f t="shared" si="65"/>
        <v>None</v>
      </c>
      <c r="E1383" s="22" t="s">
        <v>48</v>
      </c>
      <c r="F1383" s="23" t="s">
        <v>43</v>
      </c>
      <c r="G1383" s="24">
        <v>40.159999999999997</v>
      </c>
    </row>
    <row r="1384" spans="1:7">
      <c r="A1384" s="22">
        <v>44066</v>
      </c>
      <c r="B1384" s="22" t="str">
        <f t="shared" si="63"/>
        <v>Aug</v>
      </c>
      <c r="C1384" s="23">
        <f t="shared" si="64"/>
        <v>35</v>
      </c>
      <c r="D1384" s="23" t="str">
        <f t="shared" si="65"/>
        <v>None</v>
      </c>
      <c r="E1384" s="22" t="s">
        <v>45</v>
      </c>
      <c r="F1384" s="23" t="s">
        <v>43</v>
      </c>
      <c r="G1384" s="24">
        <v>40.81</v>
      </c>
    </row>
    <row r="1385" spans="1:7">
      <c r="A1385" s="22">
        <v>44058</v>
      </c>
      <c r="B1385" s="22" t="str">
        <f t="shared" si="63"/>
        <v>Aug</v>
      </c>
      <c r="C1385" s="23">
        <f t="shared" si="64"/>
        <v>33</v>
      </c>
      <c r="D1385" s="23" t="str">
        <f t="shared" si="65"/>
        <v>None</v>
      </c>
      <c r="E1385" s="22" t="s">
        <v>38</v>
      </c>
      <c r="F1385" s="23" t="s">
        <v>50</v>
      </c>
      <c r="G1385" s="24">
        <v>69.27</v>
      </c>
    </row>
    <row r="1386" spans="1:7">
      <c r="A1386" s="22">
        <v>43962</v>
      </c>
      <c r="B1386" s="22" t="str">
        <f t="shared" si="63"/>
        <v>May</v>
      </c>
      <c r="C1386" s="23">
        <f t="shared" si="64"/>
        <v>20</v>
      </c>
      <c r="D1386" s="23" t="str">
        <f t="shared" si="65"/>
        <v>None</v>
      </c>
      <c r="E1386" s="22" t="s">
        <v>38</v>
      </c>
      <c r="F1386" s="23" t="s">
        <v>43</v>
      </c>
      <c r="G1386" s="24">
        <v>38.28</v>
      </c>
    </row>
    <row r="1387" spans="1:7">
      <c r="A1387" s="22">
        <v>44001</v>
      </c>
      <c r="B1387" s="22" t="str">
        <f t="shared" si="63"/>
        <v>Jun</v>
      </c>
      <c r="C1387" s="23">
        <f t="shared" si="64"/>
        <v>25</v>
      </c>
      <c r="D1387" s="23" t="str">
        <f t="shared" si="65"/>
        <v>None</v>
      </c>
      <c r="E1387" s="22" t="s">
        <v>48</v>
      </c>
      <c r="F1387" s="23" t="s">
        <v>50</v>
      </c>
      <c r="G1387" s="24">
        <v>371.36</v>
      </c>
    </row>
    <row r="1388" spans="1:7">
      <c r="A1388" s="22">
        <v>43985</v>
      </c>
      <c r="B1388" s="22" t="str">
        <f t="shared" si="63"/>
        <v>Jun</v>
      </c>
      <c r="C1388" s="23">
        <f t="shared" si="64"/>
        <v>23</v>
      </c>
      <c r="D1388" s="23" t="str">
        <f t="shared" si="65"/>
        <v>None</v>
      </c>
      <c r="E1388" s="22" t="s">
        <v>48</v>
      </c>
      <c r="F1388" s="23" t="s">
        <v>66</v>
      </c>
      <c r="G1388" s="24">
        <v>36.409999999999997</v>
      </c>
    </row>
    <row r="1389" spans="1:7">
      <c r="A1389" s="22">
        <v>43992</v>
      </c>
      <c r="B1389" s="22" t="str">
        <f t="shared" si="63"/>
        <v>Jun</v>
      </c>
      <c r="C1389" s="23">
        <f t="shared" si="64"/>
        <v>24</v>
      </c>
      <c r="D1389" s="23" t="str">
        <f t="shared" si="65"/>
        <v>None</v>
      </c>
      <c r="E1389" s="22" t="s">
        <v>38</v>
      </c>
      <c r="F1389" s="23" t="s">
        <v>53</v>
      </c>
      <c r="G1389" s="24">
        <v>30.96</v>
      </c>
    </row>
    <row r="1390" spans="1:7">
      <c r="A1390" s="22">
        <v>44070</v>
      </c>
      <c r="B1390" s="22" t="str">
        <f t="shared" si="63"/>
        <v>Aug</v>
      </c>
      <c r="C1390" s="23">
        <f t="shared" si="64"/>
        <v>35</v>
      </c>
      <c r="D1390" s="23" t="str">
        <f t="shared" si="65"/>
        <v>None</v>
      </c>
      <c r="E1390" s="22" t="s">
        <v>48</v>
      </c>
      <c r="F1390" s="23" t="s">
        <v>56</v>
      </c>
      <c r="G1390" s="24">
        <v>60.33</v>
      </c>
    </row>
    <row r="1391" spans="1:7">
      <c r="A1391" s="22">
        <v>44037</v>
      </c>
      <c r="B1391" s="22" t="str">
        <f t="shared" si="63"/>
        <v>Jul</v>
      </c>
      <c r="C1391" s="23">
        <f t="shared" si="64"/>
        <v>30</v>
      </c>
      <c r="D1391" s="23" t="str">
        <f t="shared" si="65"/>
        <v>None</v>
      </c>
      <c r="E1391" s="22" t="s">
        <v>48</v>
      </c>
      <c r="F1391" s="23" t="s">
        <v>57</v>
      </c>
      <c r="G1391" s="24">
        <v>44.83</v>
      </c>
    </row>
    <row r="1392" spans="1:7">
      <c r="A1392" s="22">
        <v>44064</v>
      </c>
      <c r="B1392" s="22" t="str">
        <f t="shared" si="63"/>
        <v>Aug</v>
      </c>
      <c r="C1392" s="23">
        <f t="shared" si="64"/>
        <v>34</v>
      </c>
      <c r="D1392" s="23" t="str">
        <f t="shared" si="65"/>
        <v>None</v>
      </c>
      <c r="E1392" s="22" t="s">
        <v>48</v>
      </c>
      <c r="F1392" s="23" t="s">
        <v>56</v>
      </c>
      <c r="G1392" s="24">
        <v>21.18</v>
      </c>
    </row>
    <row r="1393" spans="1:7">
      <c r="A1393" s="22">
        <v>43986</v>
      </c>
      <c r="B1393" s="22" t="str">
        <f t="shared" si="63"/>
        <v>Jun</v>
      </c>
      <c r="C1393" s="23">
        <f t="shared" si="64"/>
        <v>23</v>
      </c>
      <c r="D1393" s="23" t="str">
        <f t="shared" si="65"/>
        <v>None</v>
      </c>
      <c r="E1393" s="22" t="s">
        <v>48</v>
      </c>
      <c r="F1393" s="23" t="s">
        <v>49</v>
      </c>
      <c r="G1393" s="24">
        <v>64.23</v>
      </c>
    </row>
    <row r="1394" spans="1:7">
      <c r="A1394" s="22">
        <v>44063</v>
      </c>
      <c r="B1394" s="22" t="str">
        <f t="shared" si="63"/>
        <v>Aug</v>
      </c>
      <c r="C1394" s="23">
        <f t="shared" si="64"/>
        <v>34</v>
      </c>
      <c r="D1394" s="23" t="str">
        <f t="shared" si="65"/>
        <v>None</v>
      </c>
      <c r="E1394" s="22" t="s">
        <v>48</v>
      </c>
      <c r="F1394" s="23" t="s">
        <v>49</v>
      </c>
      <c r="G1394" s="24">
        <v>66.099999999999994</v>
      </c>
    </row>
    <row r="1395" spans="1:7">
      <c r="A1395" s="22">
        <v>43995</v>
      </c>
      <c r="B1395" s="22" t="str">
        <f t="shared" si="63"/>
        <v>Jun</v>
      </c>
      <c r="C1395" s="23">
        <f t="shared" si="64"/>
        <v>24</v>
      </c>
      <c r="D1395" s="23" t="str">
        <f t="shared" si="65"/>
        <v>None</v>
      </c>
      <c r="E1395" s="22" t="s">
        <v>48</v>
      </c>
      <c r="F1395" s="23" t="s">
        <v>57</v>
      </c>
      <c r="G1395" s="24">
        <v>23.82</v>
      </c>
    </row>
    <row r="1396" spans="1:7">
      <c r="A1396" s="22">
        <v>43991</v>
      </c>
      <c r="B1396" s="22" t="str">
        <f t="shared" si="63"/>
        <v>Jun</v>
      </c>
      <c r="C1396" s="23">
        <f t="shared" si="64"/>
        <v>24</v>
      </c>
      <c r="D1396" s="23" t="str">
        <f t="shared" si="65"/>
        <v>None</v>
      </c>
      <c r="E1396" s="22" t="s">
        <v>38</v>
      </c>
      <c r="F1396" s="23" t="s">
        <v>57</v>
      </c>
      <c r="G1396" s="24">
        <v>46.42</v>
      </c>
    </row>
    <row r="1397" spans="1:7">
      <c r="A1397" s="22">
        <v>43991</v>
      </c>
      <c r="B1397" s="22" t="str">
        <f t="shared" si="63"/>
        <v>Jun</v>
      </c>
      <c r="C1397" s="23">
        <f t="shared" si="64"/>
        <v>24</v>
      </c>
      <c r="D1397" s="23" t="str">
        <f t="shared" si="65"/>
        <v>None</v>
      </c>
      <c r="E1397" s="22" t="s">
        <v>48</v>
      </c>
      <c r="F1397" s="23" t="s">
        <v>56</v>
      </c>
      <c r="G1397" s="24">
        <v>60.84</v>
      </c>
    </row>
    <row r="1398" spans="1:7">
      <c r="A1398" s="22">
        <v>43996</v>
      </c>
      <c r="B1398" s="22" t="str">
        <f t="shared" si="63"/>
        <v>Jun</v>
      </c>
      <c r="C1398" s="23">
        <f t="shared" si="64"/>
        <v>25</v>
      </c>
      <c r="D1398" s="23" t="str">
        <f t="shared" si="65"/>
        <v>None</v>
      </c>
      <c r="E1398" s="22" t="s">
        <v>48</v>
      </c>
      <c r="F1398" s="23" t="s">
        <v>50</v>
      </c>
      <c r="G1398" s="24">
        <v>230.77</v>
      </c>
    </row>
    <row r="1399" spans="1:7">
      <c r="A1399" s="22">
        <v>44060</v>
      </c>
      <c r="B1399" s="22" t="str">
        <f t="shared" si="63"/>
        <v>Aug</v>
      </c>
      <c r="C1399" s="23">
        <f t="shared" si="64"/>
        <v>34</v>
      </c>
      <c r="D1399" s="23" t="str">
        <f t="shared" si="65"/>
        <v>None</v>
      </c>
      <c r="E1399" s="22" t="s">
        <v>38</v>
      </c>
      <c r="F1399" s="23" t="s">
        <v>50</v>
      </c>
      <c r="G1399" s="24">
        <v>46.1</v>
      </c>
    </row>
    <row r="1400" spans="1:7">
      <c r="A1400" s="22">
        <v>44045</v>
      </c>
      <c r="B1400" s="22" t="str">
        <f t="shared" si="63"/>
        <v>Aug</v>
      </c>
      <c r="C1400" s="23">
        <f t="shared" si="64"/>
        <v>32</v>
      </c>
      <c r="D1400" s="23" t="str">
        <f t="shared" si="65"/>
        <v>None</v>
      </c>
      <c r="E1400" s="22" t="s">
        <v>38</v>
      </c>
      <c r="F1400" s="23" t="s">
        <v>43</v>
      </c>
      <c r="G1400" s="24">
        <v>40.31</v>
      </c>
    </row>
    <row r="1401" spans="1:7">
      <c r="A1401" s="22">
        <v>44042</v>
      </c>
      <c r="B1401" s="22" t="str">
        <f t="shared" si="63"/>
        <v>Jul</v>
      </c>
      <c r="C1401" s="23">
        <f t="shared" si="64"/>
        <v>31</v>
      </c>
      <c r="D1401" s="23" t="str">
        <f t="shared" si="65"/>
        <v>None</v>
      </c>
      <c r="E1401" s="22" t="s">
        <v>48</v>
      </c>
      <c r="F1401" s="23" t="s">
        <v>57</v>
      </c>
      <c r="G1401" s="24">
        <v>46.44</v>
      </c>
    </row>
    <row r="1402" spans="1:7">
      <c r="A1402" s="22">
        <v>43970</v>
      </c>
      <c r="B1402" s="22" t="str">
        <f t="shared" si="63"/>
        <v>May</v>
      </c>
      <c r="C1402" s="23">
        <f t="shared" si="64"/>
        <v>21</v>
      </c>
      <c r="D1402" s="23" t="str">
        <f t="shared" si="65"/>
        <v>None</v>
      </c>
      <c r="E1402" s="22" t="s">
        <v>38</v>
      </c>
      <c r="F1402" s="23" t="s">
        <v>57</v>
      </c>
      <c r="G1402" s="24">
        <v>69.92</v>
      </c>
    </row>
    <row r="1403" spans="1:7">
      <c r="A1403" s="22">
        <v>44051</v>
      </c>
      <c r="B1403" s="22" t="str">
        <f t="shared" si="63"/>
        <v>Aug</v>
      </c>
      <c r="C1403" s="23">
        <f t="shared" si="64"/>
        <v>32</v>
      </c>
      <c r="D1403" s="23" t="str">
        <f t="shared" si="65"/>
        <v>None</v>
      </c>
      <c r="E1403" s="22" t="s">
        <v>38</v>
      </c>
      <c r="F1403" s="23" t="s">
        <v>49</v>
      </c>
      <c r="G1403" s="24">
        <v>99.88</v>
      </c>
    </row>
    <row r="1404" spans="1:7">
      <c r="A1404" s="22">
        <v>44020</v>
      </c>
      <c r="B1404" s="22" t="str">
        <f t="shared" si="63"/>
        <v>Jul</v>
      </c>
      <c r="C1404" s="23">
        <f t="shared" si="64"/>
        <v>28</v>
      </c>
      <c r="D1404" s="23" t="str">
        <f t="shared" si="65"/>
        <v>None</v>
      </c>
      <c r="E1404" s="22" t="s">
        <v>48</v>
      </c>
      <c r="F1404" s="23" t="s">
        <v>49</v>
      </c>
      <c r="G1404" s="24">
        <v>102.42</v>
      </c>
    </row>
    <row r="1405" spans="1:7">
      <c r="A1405" s="22">
        <v>43954</v>
      </c>
      <c r="B1405" s="22" t="str">
        <f t="shared" si="63"/>
        <v>May</v>
      </c>
      <c r="C1405" s="23">
        <f t="shared" si="64"/>
        <v>19</v>
      </c>
      <c r="D1405" s="23" t="str">
        <f t="shared" si="65"/>
        <v>None</v>
      </c>
      <c r="E1405" s="22" t="s">
        <v>48</v>
      </c>
      <c r="F1405" s="23" t="s">
        <v>49</v>
      </c>
      <c r="G1405" s="24">
        <v>33.200000000000003</v>
      </c>
    </row>
    <row r="1406" spans="1:7">
      <c r="A1406" s="22">
        <v>44024</v>
      </c>
      <c r="B1406" s="22" t="str">
        <f t="shared" si="63"/>
        <v>Jul</v>
      </c>
      <c r="C1406" s="23">
        <f t="shared" si="64"/>
        <v>29</v>
      </c>
      <c r="D1406" s="23" t="str">
        <f t="shared" si="65"/>
        <v>None</v>
      </c>
      <c r="E1406" s="22" t="s">
        <v>45</v>
      </c>
      <c r="F1406" s="23" t="s">
        <v>57</v>
      </c>
      <c r="G1406" s="24">
        <v>23.69</v>
      </c>
    </row>
    <row r="1407" spans="1:7">
      <c r="A1407" s="22">
        <v>43993</v>
      </c>
      <c r="B1407" s="22" t="str">
        <f t="shared" si="63"/>
        <v>Jun</v>
      </c>
      <c r="C1407" s="23">
        <f t="shared" si="64"/>
        <v>24</v>
      </c>
      <c r="D1407" s="23" t="str">
        <f t="shared" si="65"/>
        <v>None</v>
      </c>
      <c r="E1407" s="22" t="s">
        <v>48</v>
      </c>
      <c r="F1407" s="23" t="s">
        <v>50</v>
      </c>
      <c r="G1407" s="24">
        <v>69.89</v>
      </c>
    </row>
    <row r="1408" spans="1:7">
      <c r="A1408" s="22">
        <v>44054</v>
      </c>
      <c r="B1408" s="22" t="str">
        <f t="shared" si="63"/>
        <v>Aug</v>
      </c>
      <c r="C1408" s="23">
        <f t="shared" si="64"/>
        <v>33</v>
      </c>
      <c r="D1408" s="23" t="str">
        <f t="shared" si="65"/>
        <v>None</v>
      </c>
      <c r="E1408" s="22" t="s">
        <v>38</v>
      </c>
      <c r="F1408" s="23" t="s">
        <v>56</v>
      </c>
      <c r="G1408" s="24">
        <v>60.59</v>
      </c>
    </row>
    <row r="1409" spans="1:7">
      <c r="A1409" s="22">
        <v>44058</v>
      </c>
      <c r="B1409" s="22" t="str">
        <f t="shared" si="63"/>
        <v>Aug</v>
      </c>
      <c r="C1409" s="23">
        <f t="shared" si="64"/>
        <v>33</v>
      </c>
      <c r="D1409" s="23" t="str">
        <f t="shared" si="65"/>
        <v>None</v>
      </c>
      <c r="E1409" s="22" t="s">
        <v>38</v>
      </c>
      <c r="F1409" s="23" t="s">
        <v>49</v>
      </c>
      <c r="G1409" s="24">
        <v>33.630000000000003</v>
      </c>
    </row>
    <row r="1410" spans="1:7">
      <c r="A1410" s="22">
        <v>44016</v>
      </c>
      <c r="B1410" s="22" t="str">
        <f t="shared" si="63"/>
        <v>Jul</v>
      </c>
      <c r="C1410" s="23">
        <f t="shared" si="64"/>
        <v>27</v>
      </c>
      <c r="D1410" s="23" t="str">
        <f t="shared" si="65"/>
        <v>None</v>
      </c>
      <c r="E1410" s="22" t="s">
        <v>45</v>
      </c>
      <c r="F1410" s="23" t="s">
        <v>66</v>
      </c>
      <c r="G1410" s="24">
        <v>18.03</v>
      </c>
    </row>
    <row r="1411" spans="1:7">
      <c r="A1411" s="22">
        <v>44069</v>
      </c>
      <c r="B1411" s="22" t="str">
        <f t="shared" si="63"/>
        <v>Aug</v>
      </c>
      <c r="C1411" s="23">
        <f t="shared" si="64"/>
        <v>35</v>
      </c>
      <c r="D1411" s="23" t="str">
        <f t="shared" si="65"/>
        <v>None</v>
      </c>
      <c r="E1411" s="22" t="s">
        <v>38</v>
      </c>
      <c r="F1411" s="23" t="s">
        <v>46</v>
      </c>
      <c r="G1411" s="24">
        <v>50.79</v>
      </c>
    </row>
    <row r="1412" spans="1:7">
      <c r="A1412" s="22">
        <v>44061</v>
      </c>
      <c r="B1412" s="22" t="str">
        <f t="shared" si="63"/>
        <v>Aug</v>
      </c>
      <c r="C1412" s="23">
        <f t="shared" si="64"/>
        <v>34</v>
      </c>
      <c r="D1412" s="23" t="str">
        <f t="shared" si="65"/>
        <v>None</v>
      </c>
      <c r="E1412" s="22" t="s">
        <v>45</v>
      </c>
      <c r="F1412" s="23" t="s">
        <v>43</v>
      </c>
      <c r="G1412" s="24">
        <v>40.17</v>
      </c>
    </row>
    <row r="1413" spans="1:7">
      <c r="A1413" s="22">
        <v>44060</v>
      </c>
      <c r="B1413" s="22" t="str">
        <f t="shared" ref="B1413:B1476" si="66">TEXT(A1413,"mmm")</f>
        <v>Aug</v>
      </c>
      <c r="C1413" s="23">
        <f t="shared" ref="C1413:C1476" si="67">WEEKNUM(A1413)</f>
        <v>34</v>
      </c>
      <c r="D1413" s="23" t="str">
        <f t="shared" ref="D1413:D1476" si="68">IFERROR(VLOOKUP(C1413,$AV$6:$AW$13,2,0),"None")</f>
        <v>None</v>
      </c>
      <c r="E1413" s="22" t="s">
        <v>38</v>
      </c>
      <c r="F1413" s="23" t="s">
        <v>43</v>
      </c>
      <c r="G1413" s="24">
        <v>60.31</v>
      </c>
    </row>
    <row r="1414" spans="1:7">
      <c r="A1414" s="22">
        <v>44040</v>
      </c>
      <c r="B1414" s="22" t="str">
        <f t="shared" si="66"/>
        <v>Jul</v>
      </c>
      <c r="C1414" s="23">
        <f t="shared" si="67"/>
        <v>31</v>
      </c>
      <c r="D1414" s="23" t="str">
        <f t="shared" si="68"/>
        <v>None</v>
      </c>
      <c r="E1414" s="22" t="s">
        <v>48</v>
      </c>
      <c r="F1414" s="23" t="s">
        <v>66</v>
      </c>
      <c r="G1414" s="24">
        <v>291.74</v>
      </c>
    </row>
    <row r="1415" spans="1:7">
      <c r="A1415" s="22">
        <v>43992</v>
      </c>
      <c r="B1415" s="22" t="str">
        <f t="shared" si="66"/>
        <v>Jun</v>
      </c>
      <c r="C1415" s="23">
        <f t="shared" si="67"/>
        <v>24</v>
      </c>
      <c r="D1415" s="23" t="str">
        <f t="shared" si="68"/>
        <v>None</v>
      </c>
      <c r="E1415" s="22" t="s">
        <v>48</v>
      </c>
      <c r="F1415" s="23" t="s">
        <v>58</v>
      </c>
      <c r="G1415" s="24">
        <v>479.83</v>
      </c>
    </row>
    <row r="1416" spans="1:7">
      <c r="A1416" s="22">
        <v>43986</v>
      </c>
      <c r="B1416" s="22" t="str">
        <f t="shared" si="66"/>
        <v>Jun</v>
      </c>
      <c r="C1416" s="23">
        <f t="shared" si="67"/>
        <v>23</v>
      </c>
      <c r="D1416" s="23" t="str">
        <f t="shared" si="68"/>
        <v>None</v>
      </c>
      <c r="E1416" s="22" t="s">
        <v>38</v>
      </c>
      <c r="F1416" s="23" t="s">
        <v>57</v>
      </c>
      <c r="G1416" s="24">
        <v>46.96</v>
      </c>
    </row>
    <row r="1417" spans="1:7">
      <c r="A1417" s="22">
        <v>44007</v>
      </c>
      <c r="B1417" s="22" t="str">
        <f t="shared" si="66"/>
        <v>Jun</v>
      </c>
      <c r="C1417" s="23">
        <f t="shared" si="67"/>
        <v>26</v>
      </c>
      <c r="D1417" s="23" t="str">
        <f t="shared" si="68"/>
        <v>None</v>
      </c>
      <c r="E1417" s="22" t="s">
        <v>38</v>
      </c>
      <c r="F1417" s="23" t="s">
        <v>57</v>
      </c>
      <c r="G1417" s="24">
        <v>414.39</v>
      </c>
    </row>
    <row r="1418" spans="1:7">
      <c r="A1418" s="22">
        <v>43998</v>
      </c>
      <c r="B1418" s="22" t="str">
        <f t="shared" si="66"/>
        <v>Jun</v>
      </c>
      <c r="C1418" s="23">
        <f t="shared" si="67"/>
        <v>25</v>
      </c>
      <c r="D1418" s="23" t="str">
        <f t="shared" si="68"/>
        <v>None</v>
      </c>
      <c r="E1418" s="22" t="s">
        <v>38</v>
      </c>
      <c r="F1418" s="23" t="s">
        <v>43</v>
      </c>
      <c r="G1418" s="24">
        <v>20.09</v>
      </c>
    </row>
    <row r="1419" spans="1:7">
      <c r="A1419" s="22">
        <v>44048</v>
      </c>
      <c r="B1419" s="22" t="str">
        <f t="shared" si="66"/>
        <v>Aug</v>
      </c>
      <c r="C1419" s="23">
        <f t="shared" si="67"/>
        <v>32</v>
      </c>
      <c r="D1419" s="23" t="str">
        <f t="shared" si="68"/>
        <v>None</v>
      </c>
      <c r="E1419" s="22" t="s">
        <v>38</v>
      </c>
      <c r="F1419" s="23" t="s">
        <v>53</v>
      </c>
      <c r="G1419" s="24">
        <v>28.05</v>
      </c>
    </row>
    <row r="1420" spans="1:7">
      <c r="A1420" s="22">
        <v>44070</v>
      </c>
      <c r="B1420" s="22" t="str">
        <f t="shared" si="66"/>
        <v>Aug</v>
      </c>
      <c r="C1420" s="23">
        <f t="shared" si="67"/>
        <v>35</v>
      </c>
      <c r="D1420" s="23" t="str">
        <f t="shared" si="68"/>
        <v>None</v>
      </c>
      <c r="E1420" s="22" t="s">
        <v>48</v>
      </c>
      <c r="F1420" s="23" t="s">
        <v>57</v>
      </c>
      <c r="G1420" s="24">
        <v>69.239999999999995</v>
      </c>
    </row>
    <row r="1421" spans="1:7">
      <c r="A1421" s="22">
        <v>44000</v>
      </c>
      <c r="B1421" s="22" t="str">
        <f t="shared" si="66"/>
        <v>Jun</v>
      </c>
      <c r="C1421" s="23">
        <f t="shared" si="67"/>
        <v>25</v>
      </c>
      <c r="D1421" s="23" t="str">
        <f t="shared" si="68"/>
        <v>None</v>
      </c>
      <c r="E1421" s="22" t="s">
        <v>48</v>
      </c>
      <c r="F1421" s="23" t="s">
        <v>57</v>
      </c>
      <c r="G1421" s="24">
        <v>46.02</v>
      </c>
    </row>
    <row r="1422" spans="1:7">
      <c r="A1422" s="22">
        <v>44055</v>
      </c>
      <c r="B1422" s="22" t="str">
        <f t="shared" si="66"/>
        <v>Aug</v>
      </c>
      <c r="C1422" s="23">
        <f t="shared" si="67"/>
        <v>33</v>
      </c>
      <c r="D1422" s="23" t="str">
        <f t="shared" si="68"/>
        <v>None</v>
      </c>
      <c r="E1422" s="22" t="s">
        <v>48</v>
      </c>
      <c r="F1422" s="23" t="s">
        <v>49</v>
      </c>
      <c r="G1422" s="24">
        <v>99.06</v>
      </c>
    </row>
    <row r="1423" spans="1:7">
      <c r="A1423" s="22">
        <v>44063</v>
      </c>
      <c r="B1423" s="22" t="str">
        <f t="shared" si="66"/>
        <v>Aug</v>
      </c>
      <c r="C1423" s="23">
        <f t="shared" si="67"/>
        <v>34</v>
      </c>
      <c r="D1423" s="23" t="str">
        <f t="shared" si="68"/>
        <v>None</v>
      </c>
      <c r="E1423" s="22" t="s">
        <v>38</v>
      </c>
      <c r="F1423" s="23" t="s">
        <v>49</v>
      </c>
      <c r="G1423" s="24">
        <v>128.77000000000001</v>
      </c>
    </row>
    <row r="1424" spans="1:7">
      <c r="A1424" s="22">
        <v>44056</v>
      </c>
      <c r="B1424" s="22" t="str">
        <f t="shared" si="66"/>
        <v>Aug</v>
      </c>
      <c r="C1424" s="23">
        <f t="shared" si="67"/>
        <v>33</v>
      </c>
      <c r="D1424" s="23" t="str">
        <f t="shared" si="68"/>
        <v>None</v>
      </c>
      <c r="E1424" s="22" t="s">
        <v>38</v>
      </c>
      <c r="F1424" s="23" t="s">
        <v>39</v>
      </c>
      <c r="G1424" s="24">
        <v>80.52</v>
      </c>
    </row>
    <row r="1425" spans="1:7">
      <c r="A1425" s="22">
        <v>44012</v>
      </c>
      <c r="B1425" s="22" t="str">
        <f t="shared" si="66"/>
        <v>Jun</v>
      </c>
      <c r="C1425" s="23">
        <f t="shared" si="67"/>
        <v>27</v>
      </c>
      <c r="D1425" s="23" t="str">
        <f t="shared" si="68"/>
        <v>None</v>
      </c>
      <c r="E1425" s="22" t="s">
        <v>45</v>
      </c>
      <c r="F1425" s="23" t="s">
        <v>57</v>
      </c>
      <c r="G1425" s="24">
        <v>46.66</v>
      </c>
    </row>
    <row r="1426" spans="1:7">
      <c r="A1426" s="22">
        <v>43986</v>
      </c>
      <c r="B1426" s="22" t="str">
        <f t="shared" si="66"/>
        <v>Jun</v>
      </c>
      <c r="C1426" s="23">
        <f t="shared" si="67"/>
        <v>23</v>
      </c>
      <c r="D1426" s="23" t="str">
        <f t="shared" si="68"/>
        <v>None</v>
      </c>
      <c r="E1426" s="22" t="s">
        <v>48</v>
      </c>
      <c r="F1426" s="23" t="s">
        <v>49</v>
      </c>
      <c r="G1426" s="24">
        <v>34.56</v>
      </c>
    </row>
    <row r="1427" spans="1:7">
      <c r="A1427" s="22">
        <v>44063</v>
      </c>
      <c r="B1427" s="22" t="str">
        <f t="shared" si="66"/>
        <v>Aug</v>
      </c>
      <c r="C1427" s="23">
        <f t="shared" si="67"/>
        <v>34</v>
      </c>
      <c r="D1427" s="23" t="str">
        <f t="shared" si="68"/>
        <v>None</v>
      </c>
      <c r="E1427" s="22" t="s">
        <v>38</v>
      </c>
      <c r="F1427" s="23" t="s">
        <v>61</v>
      </c>
      <c r="G1427" s="24">
        <v>83.26</v>
      </c>
    </row>
    <row r="1428" spans="1:7">
      <c r="A1428" s="22">
        <v>43962</v>
      </c>
      <c r="B1428" s="22" t="str">
        <f t="shared" si="66"/>
        <v>May</v>
      </c>
      <c r="C1428" s="23">
        <f t="shared" si="67"/>
        <v>20</v>
      </c>
      <c r="D1428" s="23" t="str">
        <f t="shared" si="68"/>
        <v>None</v>
      </c>
      <c r="E1428" s="22" t="s">
        <v>48</v>
      </c>
      <c r="F1428" s="23" t="s">
        <v>58</v>
      </c>
      <c r="G1428" s="24">
        <v>24.98</v>
      </c>
    </row>
    <row r="1429" spans="1:7">
      <c r="A1429" s="22">
        <v>44043</v>
      </c>
      <c r="B1429" s="22" t="str">
        <f t="shared" si="66"/>
        <v>Jul</v>
      </c>
      <c r="C1429" s="23">
        <f t="shared" si="67"/>
        <v>31</v>
      </c>
      <c r="D1429" s="23" t="str">
        <f t="shared" si="68"/>
        <v>None</v>
      </c>
      <c r="E1429" s="22" t="s">
        <v>48</v>
      </c>
      <c r="F1429" s="23" t="s">
        <v>53</v>
      </c>
      <c r="G1429" s="24">
        <v>29.03</v>
      </c>
    </row>
    <row r="1430" spans="1:7">
      <c r="A1430" s="22">
        <v>44057</v>
      </c>
      <c r="B1430" s="22" t="str">
        <f t="shared" si="66"/>
        <v>Aug</v>
      </c>
      <c r="C1430" s="23">
        <f t="shared" si="67"/>
        <v>33</v>
      </c>
      <c r="D1430" s="23" t="str">
        <f t="shared" si="68"/>
        <v>None</v>
      </c>
      <c r="E1430" s="22" t="s">
        <v>48</v>
      </c>
      <c r="F1430" s="23" t="s">
        <v>43</v>
      </c>
      <c r="G1430" s="24">
        <v>57.46</v>
      </c>
    </row>
    <row r="1431" spans="1:7">
      <c r="A1431" s="22">
        <v>44000</v>
      </c>
      <c r="B1431" s="22" t="str">
        <f t="shared" si="66"/>
        <v>Jun</v>
      </c>
      <c r="C1431" s="23">
        <f t="shared" si="67"/>
        <v>25</v>
      </c>
      <c r="D1431" s="23" t="str">
        <f t="shared" si="68"/>
        <v>None</v>
      </c>
      <c r="E1431" s="22" t="s">
        <v>48</v>
      </c>
      <c r="F1431" s="23" t="s">
        <v>58</v>
      </c>
      <c r="G1431" s="24">
        <v>50.96</v>
      </c>
    </row>
    <row r="1432" spans="1:7">
      <c r="A1432" s="22">
        <v>43959</v>
      </c>
      <c r="B1432" s="22" t="str">
        <f t="shared" si="66"/>
        <v>May</v>
      </c>
      <c r="C1432" s="23">
        <f t="shared" si="67"/>
        <v>19</v>
      </c>
      <c r="D1432" s="23" t="str">
        <f t="shared" si="68"/>
        <v>None</v>
      </c>
      <c r="E1432" s="22" t="s">
        <v>48</v>
      </c>
      <c r="F1432" s="23" t="s">
        <v>46</v>
      </c>
      <c r="G1432" s="24">
        <v>50.94</v>
      </c>
    </row>
    <row r="1433" spans="1:7">
      <c r="A1433" s="22">
        <v>43967</v>
      </c>
      <c r="B1433" s="22" t="str">
        <f t="shared" si="66"/>
        <v>May</v>
      </c>
      <c r="C1433" s="23">
        <f t="shared" si="67"/>
        <v>20</v>
      </c>
      <c r="D1433" s="23" t="str">
        <f t="shared" si="68"/>
        <v>None</v>
      </c>
      <c r="E1433" s="22" t="s">
        <v>38</v>
      </c>
      <c r="F1433" s="23" t="s">
        <v>43</v>
      </c>
      <c r="G1433" s="24">
        <v>80.92</v>
      </c>
    </row>
    <row r="1434" spans="1:7">
      <c r="A1434" s="22">
        <v>44041</v>
      </c>
      <c r="B1434" s="22" t="str">
        <f t="shared" si="66"/>
        <v>Jul</v>
      </c>
      <c r="C1434" s="23">
        <f t="shared" si="67"/>
        <v>31</v>
      </c>
      <c r="D1434" s="23" t="str">
        <f t="shared" si="68"/>
        <v>None</v>
      </c>
      <c r="E1434" s="22" t="s">
        <v>38</v>
      </c>
      <c r="F1434" s="23" t="s">
        <v>53</v>
      </c>
      <c r="G1434" s="24">
        <v>627.74</v>
      </c>
    </row>
    <row r="1435" spans="1:7">
      <c r="A1435" s="22">
        <v>44080</v>
      </c>
      <c r="B1435" s="22" t="str">
        <f t="shared" si="66"/>
        <v>Sep</v>
      </c>
      <c r="C1435" s="23">
        <f t="shared" si="67"/>
        <v>37</v>
      </c>
      <c r="D1435" s="23" t="str">
        <f t="shared" si="68"/>
        <v>None</v>
      </c>
      <c r="E1435" s="22" t="s">
        <v>48</v>
      </c>
      <c r="F1435" s="23" t="s">
        <v>49</v>
      </c>
      <c r="G1435" s="24">
        <v>68.599999999999994</v>
      </c>
    </row>
    <row r="1436" spans="1:7">
      <c r="A1436" s="22">
        <v>44061</v>
      </c>
      <c r="B1436" s="22" t="str">
        <f t="shared" si="66"/>
        <v>Aug</v>
      </c>
      <c r="C1436" s="23">
        <f t="shared" si="67"/>
        <v>34</v>
      </c>
      <c r="D1436" s="23" t="str">
        <f t="shared" si="68"/>
        <v>None</v>
      </c>
      <c r="E1436" s="22" t="s">
        <v>45</v>
      </c>
      <c r="F1436" s="23" t="s">
        <v>53</v>
      </c>
      <c r="G1436" s="24">
        <v>28.42</v>
      </c>
    </row>
    <row r="1437" spans="1:7">
      <c r="A1437" s="22">
        <v>44007</v>
      </c>
      <c r="B1437" s="22" t="str">
        <f t="shared" si="66"/>
        <v>Jun</v>
      </c>
      <c r="C1437" s="23">
        <f t="shared" si="67"/>
        <v>26</v>
      </c>
      <c r="D1437" s="23" t="str">
        <f t="shared" si="68"/>
        <v>None</v>
      </c>
      <c r="E1437" s="22" t="s">
        <v>48</v>
      </c>
      <c r="F1437" s="23" t="s">
        <v>58</v>
      </c>
      <c r="G1437" s="24">
        <v>24.63</v>
      </c>
    </row>
    <row r="1438" spans="1:7">
      <c r="A1438" s="22">
        <v>44008</v>
      </c>
      <c r="B1438" s="22" t="str">
        <f t="shared" si="66"/>
        <v>Jun</v>
      </c>
      <c r="C1438" s="23">
        <f t="shared" si="67"/>
        <v>26</v>
      </c>
      <c r="D1438" s="23" t="str">
        <f t="shared" si="68"/>
        <v>None</v>
      </c>
      <c r="E1438" s="22" t="s">
        <v>48</v>
      </c>
      <c r="F1438" s="23" t="s">
        <v>57</v>
      </c>
      <c r="G1438" s="24">
        <v>69.849999999999994</v>
      </c>
    </row>
    <row r="1439" spans="1:7">
      <c r="A1439" s="22">
        <v>44045</v>
      </c>
      <c r="B1439" s="22" t="str">
        <f t="shared" si="66"/>
        <v>Aug</v>
      </c>
      <c r="C1439" s="23">
        <f t="shared" si="67"/>
        <v>32</v>
      </c>
      <c r="D1439" s="23" t="str">
        <f t="shared" si="68"/>
        <v>None</v>
      </c>
      <c r="E1439" s="22" t="s">
        <v>38</v>
      </c>
      <c r="F1439" s="23" t="s">
        <v>54</v>
      </c>
      <c r="G1439" s="24">
        <v>357.01</v>
      </c>
    </row>
    <row r="1440" spans="1:7">
      <c r="A1440" s="22">
        <v>44055</v>
      </c>
      <c r="B1440" s="22" t="str">
        <f t="shared" si="66"/>
        <v>Aug</v>
      </c>
      <c r="C1440" s="23">
        <f t="shared" si="67"/>
        <v>33</v>
      </c>
      <c r="D1440" s="23" t="str">
        <f t="shared" si="68"/>
        <v>None</v>
      </c>
      <c r="E1440" s="22" t="s">
        <v>48</v>
      </c>
      <c r="F1440" s="23" t="s">
        <v>56</v>
      </c>
      <c r="G1440" s="24">
        <v>361.57</v>
      </c>
    </row>
    <row r="1441" spans="1:7">
      <c r="A1441" s="22">
        <v>44043</v>
      </c>
      <c r="B1441" s="22" t="str">
        <f t="shared" si="66"/>
        <v>Jul</v>
      </c>
      <c r="C1441" s="23">
        <f t="shared" si="67"/>
        <v>31</v>
      </c>
      <c r="D1441" s="23" t="str">
        <f t="shared" si="68"/>
        <v>None</v>
      </c>
      <c r="E1441" s="22" t="s">
        <v>38</v>
      </c>
      <c r="F1441" s="23" t="s">
        <v>57</v>
      </c>
      <c r="G1441" s="24">
        <v>46.48</v>
      </c>
    </row>
    <row r="1442" spans="1:7">
      <c r="A1442" s="22">
        <v>44102</v>
      </c>
      <c r="B1442" s="22" t="str">
        <f t="shared" si="66"/>
        <v>Sep</v>
      </c>
      <c r="C1442" s="23">
        <f t="shared" si="67"/>
        <v>40</v>
      </c>
      <c r="D1442" s="23" t="str">
        <f t="shared" si="68"/>
        <v>None</v>
      </c>
      <c r="E1442" s="22" t="s">
        <v>48</v>
      </c>
      <c r="F1442" s="23" t="s">
        <v>66</v>
      </c>
      <c r="G1442" s="24">
        <v>19.420000000000002</v>
      </c>
    </row>
    <row r="1443" spans="1:7">
      <c r="A1443" s="22">
        <v>44004</v>
      </c>
      <c r="B1443" s="22" t="str">
        <f t="shared" si="66"/>
        <v>Jun</v>
      </c>
      <c r="C1443" s="23">
        <f t="shared" si="67"/>
        <v>26</v>
      </c>
      <c r="D1443" s="23" t="str">
        <f t="shared" si="68"/>
        <v>None</v>
      </c>
      <c r="E1443" s="22" t="s">
        <v>48</v>
      </c>
      <c r="F1443" s="23" t="s">
        <v>57</v>
      </c>
      <c r="G1443" s="24">
        <v>69.89</v>
      </c>
    </row>
    <row r="1444" spans="1:7">
      <c r="A1444" s="22">
        <v>44047</v>
      </c>
      <c r="B1444" s="22" t="str">
        <f t="shared" si="66"/>
        <v>Aug</v>
      </c>
      <c r="C1444" s="23">
        <f t="shared" si="67"/>
        <v>32</v>
      </c>
      <c r="D1444" s="23" t="str">
        <f t="shared" si="68"/>
        <v>None</v>
      </c>
      <c r="E1444" s="22" t="s">
        <v>48</v>
      </c>
      <c r="F1444" s="23" t="s">
        <v>53</v>
      </c>
      <c r="G1444" s="24">
        <v>29.71</v>
      </c>
    </row>
    <row r="1445" spans="1:7">
      <c r="A1445" s="22">
        <v>44004</v>
      </c>
      <c r="B1445" s="22" t="str">
        <f t="shared" si="66"/>
        <v>Jun</v>
      </c>
      <c r="C1445" s="23">
        <f t="shared" si="67"/>
        <v>26</v>
      </c>
      <c r="D1445" s="23" t="str">
        <f t="shared" si="68"/>
        <v>None</v>
      </c>
      <c r="E1445" s="22" t="s">
        <v>48</v>
      </c>
      <c r="F1445" s="23" t="s">
        <v>49</v>
      </c>
      <c r="G1445" s="24">
        <v>132.71</v>
      </c>
    </row>
    <row r="1446" spans="1:7">
      <c r="A1446" s="22">
        <v>43992</v>
      </c>
      <c r="B1446" s="22" t="str">
        <f t="shared" si="66"/>
        <v>Jun</v>
      </c>
      <c r="C1446" s="23">
        <f t="shared" si="67"/>
        <v>24</v>
      </c>
      <c r="D1446" s="23" t="str">
        <f t="shared" si="68"/>
        <v>None</v>
      </c>
      <c r="E1446" s="22" t="s">
        <v>45</v>
      </c>
      <c r="F1446" s="23" t="s">
        <v>50</v>
      </c>
      <c r="G1446" s="24">
        <v>46.05</v>
      </c>
    </row>
    <row r="1447" spans="1:7">
      <c r="A1447" s="22">
        <v>44007</v>
      </c>
      <c r="B1447" s="22" t="str">
        <f t="shared" si="66"/>
        <v>Jun</v>
      </c>
      <c r="C1447" s="23">
        <f t="shared" si="67"/>
        <v>26</v>
      </c>
      <c r="D1447" s="23" t="str">
        <f t="shared" si="68"/>
        <v>None</v>
      </c>
      <c r="E1447" s="22" t="s">
        <v>48</v>
      </c>
      <c r="F1447" s="23" t="s">
        <v>49</v>
      </c>
      <c r="G1447" s="24">
        <v>68.14</v>
      </c>
    </row>
    <row r="1448" spans="1:7">
      <c r="A1448" s="22">
        <v>43958</v>
      </c>
      <c r="B1448" s="22" t="str">
        <f t="shared" si="66"/>
        <v>May</v>
      </c>
      <c r="C1448" s="23">
        <f t="shared" si="67"/>
        <v>19</v>
      </c>
      <c r="D1448" s="23" t="str">
        <f t="shared" si="68"/>
        <v>None</v>
      </c>
      <c r="E1448" s="22" t="s">
        <v>38</v>
      </c>
      <c r="F1448" s="23" t="s">
        <v>49</v>
      </c>
      <c r="G1448" s="24">
        <v>99.54</v>
      </c>
    </row>
    <row r="1449" spans="1:7">
      <c r="A1449" s="22">
        <v>44074</v>
      </c>
      <c r="B1449" s="22" t="str">
        <f t="shared" si="66"/>
        <v>Aug</v>
      </c>
      <c r="C1449" s="23">
        <f t="shared" si="67"/>
        <v>36</v>
      </c>
      <c r="D1449" s="23" t="str">
        <f t="shared" si="68"/>
        <v>None</v>
      </c>
      <c r="E1449" s="22" t="s">
        <v>38</v>
      </c>
      <c r="F1449" s="23" t="s">
        <v>49</v>
      </c>
      <c r="G1449" s="24">
        <v>99.9</v>
      </c>
    </row>
    <row r="1450" spans="1:7">
      <c r="A1450" s="22">
        <v>44003</v>
      </c>
      <c r="B1450" s="22" t="str">
        <f t="shared" si="66"/>
        <v>Jun</v>
      </c>
      <c r="C1450" s="23">
        <f t="shared" si="67"/>
        <v>26</v>
      </c>
      <c r="D1450" s="23" t="str">
        <f t="shared" si="68"/>
        <v>None</v>
      </c>
      <c r="E1450" s="22" t="s">
        <v>48</v>
      </c>
      <c r="F1450" s="23" t="s">
        <v>58</v>
      </c>
      <c r="G1450" s="24">
        <v>69.7</v>
      </c>
    </row>
    <row r="1451" spans="1:7">
      <c r="A1451" s="22">
        <v>44054</v>
      </c>
      <c r="B1451" s="22" t="str">
        <f t="shared" si="66"/>
        <v>Aug</v>
      </c>
      <c r="C1451" s="23">
        <f t="shared" si="67"/>
        <v>33</v>
      </c>
      <c r="D1451" s="23" t="str">
        <f t="shared" si="68"/>
        <v>None</v>
      </c>
      <c r="E1451" s="22" t="s">
        <v>38</v>
      </c>
      <c r="F1451" s="23" t="s">
        <v>49</v>
      </c>
      <c r="G1451" s="24">
        <v>66.400000000000006</v>
      </c>
    </row>
    <row r="1452" spans="1:7">
      <c r="A1452" s="22">
        <v>43978</v>
      </c>
      <c r="B1452" s="22" t="str">
        <f t="shared" si="66"/>
        <v>May</v>
      </c>
      <c r="C1452" s="23">
        <f t="shared" si="67"/>
        <v>22</v>
      </c>
      <c r="D1452" s="23" t="str">
        <f t="shared" si="68"/>
        <v>None</v>
      </c>
      <c r="E1452" s="22" t="s">
        <v>45</v>
      </c>
      <c r="F1452" s="23" t="s">
        <v>43</v>
      </c>
      <c r="G1452" s="24">
        <v>80.040000000000006</v>
      </c>
    </row>
    <row r="1453" spans="1:7">
      <c r="A1453" s="22">
        <v>44057</v>
      </c>
      <c r="B1453" s="22" t="str">
        <f t="shared" si="66"/>
        <v>Aug</v>
      </c>
      <c r="C1453" s="23">
        <f t="shared" si="67"/>
        <v>33</v>
      </c>
      <c r="D1453" s="23" t="str">
        <f t="shared" si="68"/>
        <v>None</v>
      </c>
      <c r="E1453" s="22" t="s">
        <v>38</v>
      </c>
      <c r="F1453" s="23" t="s">
        <v>66</v>
      </c>
      <c r="G1453" s="24">
        <v>57.55</v>
      </c>
    </row>
    <row r="1454" spans="1:7">
      <c r="A1454" s="22">
        <v>44054</v>
      </c>
      <c r="B1454" s="22" t="str">
        <f t="shared" si="66"/>
        <v>Aug</v>
      </c>
      <c r="C1454" s="23">
        <f t="shared" si="67"/>
        <v>33</v>
      </c>
      <c r="D1454" s="23" t="str">
        <f t="shared" si="68"/>
        <v>None</v>
      </c>
      <c r="E1454" s="22" t="s">
        <v>48</v>
      </c>
      <c r="F1454" s="23" t="s">
        <v>57</v>
      </c>
      <c r="G1454" s="24">
        <v>46.61</v>
      </c>
    </row>
    <row r="1455" spans="1:7">
      <c r="A1455" s="22">
        <v>44057</v>
      </c>
      <c r="B1455" s="22" t="str">
        <f t="shared" si="66"/>
        <v>Aug</v>
      </c>
      <c r="C1455" s="23">
        <f t="shared" si="67"/>
        <v>33</v>
      </c>
      <c r="D1455" s="23" t="str">
        <f t="shared" si="68"/>
        <v>None</v>
      </c>
      <c r="E1455" s="22" t="s">
        <v>38</v>
      </c>
      <c r="F1455" s="23" t="s">
        <v>43</v>
      </c>
      <c r="G1455" s="24">
        <v>20.64</v>
      </c>
    </row>
    <row r="1456" spans="1:7">
      <c r="A1456" s="22">
        <v>44044</v>
      </c>
      <c r="B1456" s="22" t="str">
        <f t="shared" si="66"/>
        <v>Aug</v>
      </c>
      <c r="C1456" s="23">
        <f t="shared" si="67"/>
        <v>31</v>
      </c>
      <c r="D1456" s="23" t="str">
        <f t="shared" si="68"/>
        <v>None</v>
      </c>
      <c r="E1456" s="22" t="s">
        <v>38</v>
      </c>
      <c r="F1456" s="23" t="s">
        <v>49</v>
      </c>
      <c r="G1456" s="24">
        <v>68.989999999999995</v>
      </c>
    </row>
    <row r="1457" spans="1:7">
      <c r="A1457" s="22">
        <v>44021</v>
      </c>
      <c r="B1457" s="22" t="str">
        <f t="shared" si="66"/>
        <v>Jul</v>
      </c>
      <c r="C1457" s="23">
        <f t="shared" si="67"/>
        <v>28</v>
      </c>
      <c r="D1457" s="23" t="str">
        <f t="shared" si="68"/>
        <v>None</v>
      </c>
      <c r="E1457" s="22" t="s">
        <v>48</v>
      </c>
      <c r="F1457" s="23" t="s">
        <v>50</v>
      </c>
      <c r="G1457" s="24">
        <v>69.37</v>
      </c>
    </row>
    <row r="1458" spans="1:7">
      <c r="A1458" s="22">
        <v>44025</v>
      </c>
      <c r="B1458" s="22" t="str">
        <f t="shared" si="66"/>
        <v>Jul</v>
      </c>
      <c r="C1458" s="23">
        <f t="shared" si="67"/>
        <v>29</v>
      </c>
      <c r="D1458" s="23" t="str">
        <f t="shared" si="68"/>
        <v>None</v>
      </c>
      <c r="E1458" s="22" t="s">
        <v>48</v>
      </c>
      <c r="F1458" s="23" t="s">
        <v>39</v>
      </c>
      <c r="G1458" s="24">
        <v>80.55</v>
      </c>
    </row>
    <row r="1459" spans="1:7">
      <c r="A1459" s="22">
        <v>44050</v>
      </c>
      <c r="B1459" s="22" t="str">
        <f t="shared" si="66"/>
        <v>Aug</v>
      </c>
      <c r="C1459" s="23">
        <f t="shared" si="67"/>
        <v>32</v>
      </c>
      <c r="D1459" s="23" t="str">
        <f t="shared" si="68"/>
        <v>None</v>
      </c>
      <c r="E1459" s="22" t="s">
        <v>38</v>
      </c>
      <c r="F1459" s="23" t="s">
        <v>61</v>
      </c>
      <c r="G1459" s="24">
        <v>80.150000000000006</v>
      </c>
    </row>
    <row r="1460" spans="1:7">
      <c r="A1460" s="22">
        <v>44012</v>
      </c>
      <c r="B1460" s="22" t="str">
        <f t="shared" si="66"/>
        <v>Jun</v>
      </c>
      <c r="C1460" s="23">
        <f t="shared" si="67"/>
        <v>27</v>
      </c>
      <c r="D1460" s="23" t="str">
        <f t="shared" si="68"/>
        <v>None</v>
      </c>
      <c r="E1460" s="22" t="s">
        <v>48</v>
      </c>
      <c r="F1460" s="23" t="s">
        <v>56</v>
      </c>
      <c r="G1460" s="24">
        <v>20.86</v>
      </c>
    </row>
    <row r="1461" spans="1:7">
      <c r="A1461" s="22">
        <v>44020</v>
      </c>
      <c r="B1461" s="22" t="str">
        <f t="shared" si="66"/>
        <v>Jul</v>
      </c>
      <c r="C1461" s="23">
        <f t="shared" si="67"/>
        <v>28</v>
      </c>
      <c r="D1461" s="23" t="str">
        <f t="shared" si="68"/>
        <v>None</v>
      </c>
      <c r="E1461" s="22" t="s">
        <v>38</v>
      </c>
      <c r="F1461" s="23" t="s">
        <v>58</v>
      </c>
      <c r="G1461" s="24">
        <v>92.02</v>
      </c>
    </row>
    <row r="1462" spans="1:7">
      <c r="A1462" s="22">
        <v>43996</v>
      </c>
      <c r="B1462" s="22" t="str">
        <f t="shared" si="66"/>
        <v>Jun</v>
      </c>
      <c r="C1462" s="23">
        <f t="shared" si="67"/>
        <v>25</v>
      </c>
      <c r="D1462" s="23" t="str">
        <f t="shared" si="68"/>
        <v>None</v>
      </c>
      <c r="E1462" s="22" t="s">
        <v>48</v>
      </c>
      <c r="F1462" s="23" t="s">
        <v>49</v>
      </c>
      <c r="G1462" s="24">
        <v>136.16</v>
      </c>
    </row>
    <row r="1463" spans="1:7">
      <c r="A1463" s="22">
        <v>44012</v>
      </c>
      <c r="B1463" s="22" t="str">
        <f t="shared" si="66"/>
        <v>Jun</v>
      </c>
      <c r="C1463" s="23">
        <f t="shared" si="67"/>
        <v>27</v>
      </c>
      <c r="D1463" s="23" t="str">
        <f t="shared" si="68"/>
        <v>None</v>
      </c>
      <c r="E1463" s="22" t="s">
        <v>45</v>
      </c>
      <c r="F1463" s="23" t="s">
        <v>54</v>
      </c>
      <c r="G1463" s="24">
        <v>406.37</v>
      </c>
    </row>
    <row r="1464" spans="1:7">
      <c r="A1464" s="22">
        <v>44012</v>
      </c>
      <c r="B1464" s="22" t="str">
        <f t="shared" si="66"/>
        <v>Jun</v>
      </c>
      <c r="C1464" s="23">
        <f t="shared" si="67"/>
        <v>27</v>
      </c>
      <c r="D1464" s="23" t="str">
        <f t="shared" si="68"/>
        <v>None</v>
      </c>
      <c r="E1464" s="22" t="s">
        <v>48</v>
      </c>
      <c r="F1464" s="23" t="s">
        <v>50</v>
      </c>
      <c r="G1464" s="24">
        <v>22.12</v>
      </c>
    </row>
    <row r="1465" spans="1:7">
      <c r="A1465" s="22">
        <v>43996</v>
      </c>
      <c r="B1465" s="22" t="str">
        <f t="shared" si="66"/>
        <v>Jun</v>
      </c>
      <c r="C1465" s="23">
        <f t="shared" si="67"/>
        <v>25</v>
      </c>
      <c r="D1465" s="23" t="str">
        <f t="shared" si="68"/>
        <v>None</v>
      </c>
      <c r="E1465" s="22" t="s">
        <v>48</v>
      </c>
      <c r="F1465" s="23" t="s">
        <v>54</v>
      </c>
      <c r="G1465" s="24">
        <v>94.75</v>
      </c>
    </row>
    <row r="1466" spans="1:7">
      <c r="A1466" s="22">
        <v>43989</v>
      </c>
      <c r="B1466" s="22" t="str">
        <f t="shared" si="66"/>
        <v>Jun</v>
      </c>
      <c r="C1466" s="23">
        <f t="shared" si="67"/>
        <v>24</v>
      </c>
      <c r="D1466" s="23" t="str">
        <f t="shared" si="68"/>
        <v>None</v>
      </c>
      <c r="E1466" s="22" t="s">
        <v>48</v>
      </c>
      <c r="F1466" s="23" t="s">
        <v>49</v>
      </c>
      <c r="G1466" s="24">
        <v>99.43</v>
      </c>
    </row>
    <row r="1467" spans="1:7">
      <c r="A1467" s="22">
        <v>44034</v>
      </c>
      <c r="B1467" s="22" t="str">
        <f t="shared" si="66"/>
        <v>Jul</v>
      </c>
      <c r="C1467" s="23">
        <f t="shared" si="67"/>
        <v>30</v>
      </c>
      <c r="D1467" s="23" t="str">
        <f t="shared" si="68"/>
        <v>None</v>
      </c>
      <c r="E1467" s="22" t="s">
        <v>45</v>
      </c>
      <c r="F1467" s="23" t="s">
        <v>57</v>
      </c>
      <c r="G1467" s="24">
        <v>46.48</v>
      </c>
    </row>
    <row r="1468" spans="1:7">
      <c r="A1468" s="22">
        <v>44053</v>
      </c>
      <c r="B1468" s="22" t="str">
        <f t="shared" si="66"/>
        <v>Aug</v>
      </c>
      <c r="C1468" s="23">
        <f t="shared" si="67"/>
        <v>33</v>
      </c>
      <c r="D1468" s="23" t="str">
        <f t="shared" si="68"/>
        <v>None</v>
      </c>
      <c r="E1468" s="22" t="s">
        <v>38</v>
      </c>
      <c r="F1468" s="23" t="s">
        <v>57</v>
      </c>
      <c r="G1468" s="24">
        <v>23.49</v>
      </c>
    </row>
    <row r="1469" spans="1:7">
      <c r="A1469" s="22">
        <v>44001</v>
      </c>
      <c r="B1469" s="22" t="str">
        <f t="shared" si="66"/>
        <v>Jun</v>
      </c>
      <c r="C1469" s="23">
        <f t="shared" si="67"/>
        <v>25</v>
      </c>
      <c r="D1469" s="23" t="str">
        <f t="shared" si="68"/>
        <v>None</v>
      </c>
      <c r="E1469" s="22" t="s">
        <v>38</v>
      </c>
      <c r="F1469" s="23" t="s">
        <v>43</v>
      </c>
      <c r="G1469" s="24">
        <v>38.979999999999997</v>
      </c>
    </row>
    <row r="1470" spans="1:7">
      <c r="A1470" s="22">
        <v>44069</v>
      </c>
      <c r="B1470" s="22" t="str">
        <f t="shared" si="66"/>
        <v>Aug</v>
      </c>
      <c r="C1470" s="23">
        <f t="shared" si="67"/>
        <v>35</v>
      </c>
      <c r="D1470" s="23" t="str">
        <f t="shared" si="68"/>
        <v>None</v>
      </c>
      <c r="E1470" s="22" t="s">
        <v>48</v>
      </c>
      <c r="F1470" s="23" t="s">
        <v>49</v>
      </c>
      <c r="G1470" s="24">
        <v>32.01</v>
      </c>
    </row>
    <row r="1471" spans="1:7">
      <c r="A1471" s="22">
        <v>44044</v>
      </c>
      <c r="B1471" s="22" t="str">
        <f t="shared" si="66"/>
        <v>Aug</v>
      </c>
      <c r="C1471" s="23">
        <f t="shared" si="67"/>
        <v>31</v>
      </c>
      <c r="D1471" s="23" t="str">
        <f t="shared" si="68"/>
        <v>None</v>
      </c>
      <c r="E1471" s="22" t="s">
        <v>38</v>
      </c>
      <c r="F1471" s="23" t="s">
        <v>61</v>
      </c>
      <c r="G1471" s="24">
        <v>496.26</v>
      </c>
    </row>
    <row r="1472" spans="1:7">
      <c r="A1472" s="22">
        <v>44060</v>
      </c>
      <c r="B1472" s="22" t="str">
        <f t="shared" si="66"/>
        <v>Aug</v>
      </c>
      <c r="C1472" s="23">
        <f t="shared" si="67"/>
        <v>34</v>
      </c>
      <c r="D1472" s="23" t="str">
        <f t="shared" si="68"/>
        <v>None</v>
      </c>
      <c r="E1472" s="22" t="s">
        <v>45</v>
      </c>
      <c r="F1472" s="23" t="s">
        <v>50</v>
      </c>
      <c r="G1472" s="24">
        <v>69.11</v>
      </c>
    </row>
    <row r="1473" spans="1:7">
      <c r="A1473" s="22">
        <v>43991</v>
      </c>
      <c r="B1473" s="22" t="str">
        <f t="shared" si="66"/>
        <v>Jun</v>
      </c>
      <c r="C1473" s="23">
        <f t="shared" si="67"/>
        <v>24</v>
      </c>
      <c r="D1473" s="23" t="str">
        <f t="shared" si="68"/>
        <v>None</v>
      </c>
      <c r="E1473" s="22" t="s">
        <v>38</v>
      </c>
      <c r="F1473" s="23" t="s">
        <v>50</v>
      </c>
      <c r="G1473" s="24">
        <v>46.92</v>
      </c>
    </row>
    <row r="1474" spans="1:7">
      <c r="A1474" s="22">
        <v>43996</v>
      </c>
      <c r="B1474" s="22" t="str">
        <f t="shared" si="66"/>
        <v>Jun</v>
      </c>
      <c r="C1474" s="23">
        <f t="shared" si="67"/>
        <v>25</v>
      </c>
      <c r="D1474" s="23" t="str">
        <f t="shared" si="68"/>
        <v>None</v>
      </c>
      <c r="E1474" s="22" t="s">
        <v>48</v>
      </c>
      <c r="F1474" s="23" t="s">
        <v>43</v>
      </c>
      <c r="G1474" s="24">
        <v>19.93</v>
      </c>
    </row>
    <row r="1475" spans="1:7">
      <c r="A1475" s="22">
        <v>44012</v>
      </c>
      <c r="B1475" s="22" t="str">
        <f t="shared" si="66"/>
        <v>Jun</v>
      </c>
      <c r="C1475" s="23">
        <f t="shared" si="67"/>
        <v>27</v>
      </c>
      <c r="D1475" s="23" t="str">
        <f t="shared" si="68"/>
        <v>None</v>
      </c>
      <c r="E1475" s="22" t="s">
        <v>48</v>
      </c>
      <c r="F1475" s="23" t="s">
        <v>66</v>
      </c>
      <c r="G1475" s="24">
        <v>57.54</v>
      </c>
    </row>
    <row r="1476" spans="1:7">
      <c r="A1476" s="22">
        <v>44076</v>
      </c>
      <c r="B1476" s="22" t="str">
        <f t="shared" si="66"/>
        <v>Sep</v>
      </c>
      <c r="C1476" s="23">
        <f t="shared" si="67"/>
        <v>36</v>
      </c>
      <c r="D1476" s="23" t="str">
        <f t="shared" si="68"/>
        <v>None</v>
      </c>
      <c r="E1476" s="22" t="s">
        <v>48</v>
      </c>
      <c r="F1476" s="23" t="s">
        <v>43</v>
      </c>
      <c r="G1476" s="24">
        <v>160.07</v>
      </c>
    </row>
    <row r="1477" spans="1:7">
      <c r="A1477" s="22">
        <v>44078</v>
      </c>
      <c r="B1477" s="22" t="str">
        <f t="shared" ref="B1477:B1540" si="69">TEXT(A1477,"mmm")</f>
        <v>Sep</v>
      </c>
      <c r="C1477" s="23">
        <f t="shared" ref="C1477:C1540" si="70">WEEKNUM(A1477)</f>
        <v>36</v>
      </c>
      <c r="D1477" s="23" t="str">
        <f t="shared" ref="D1477:D1540" si="71">IFERROR(VLOOKUP(C1477,$AV$6:$AW$13,2,0),"None")</f>
        <v>None</v>
      </c>
      <c r="E1477" s="22" t="s">
        <v>45</v>
      </c>
      <c r="F1477" s="23" t="s">
        <v>49</v>
      </c>
      <c r="G1477" s="24">
        <v>132.12</v>
      </c>
    </row>
    <row r="1478" spans="1:7">
      <c r="A1478" s="22">
        <v>44011</v>
      </c>
      <c r="B1478" s="22" t="str">
        <f t="shared" si="69"/>
        <v>Jun</v>
      </c>
      <c r="C1478" s="23">
        <f t="shared" si="70"/>
        <v>27</v>
      </c>
      <c r="D1478" s="23" t="str">
        <f t="shared" si="71"/>
        <v>None</v>
      </c>
      <c r="E1478" s="22" t="s">
        <v>38</v>
      </c>
      <c r="F1478" s="23" t="s">
        <v>43</v>
      </c>
      <c r="G1478" s="24">
        <v>341.17</v>
      </c>
    </row>
    <row r="1479" spans="1:7">
      <c r="A1479" s="22">
        <v>43955</v>
      </c>
      <c r="B1479" s="22" t="str">
        <f t="shared" si="69"/>
        <v>May</v>
      </c>
      <c r="C1479" s="23">
        <f t="shared" si="70"/>
        <v>19</v>
      </c>
      <c r="D1479" s="23" t="str">
        <f t="shared" si="71"/>
        <v>None</v>
      </c>
      <c r="E1479" s="22" t="s">
        <v>48</v>
      </c>
      <c r="F1479" s="23" t="s">
        <v>58</v>
      </c>
      <c r="G1479" s="24">
        <v>23.93</v>
      </c>
    </row>
    <row r="1480" spans="1:7">
      <c r="A1480" s="22">
        <v>43992</v>
      </c>
      <c r="B1480" s="22" t="str">
        <f t="shared" si="69"/>
        <v>Jun</v>
      </c>
      <c r="C1480" s="23">
        <f t="shared" si="70"/>
        <v>24</v>
      </c>
      <c r="D1480" s="23" t="str">
        <f t="shared" si="71"/>
        <v>None</v>
      </c>
      <c r="E1480" s="22" t="s">
        <v>45</v>
      </c>
      <c r="F1480" s="23" t="s">
        <v>46</v>
      </c>
      <c r="G1480" s="24">
        <v>50.36</v>
      </c>
    </row>
    <row r="1481" spans="1:7">
      <c r="A1481" s="22">
        <v>44061</v>
      </c>
      <c r="B1481" s="22" t="str">
        <f t="shared" si="69"/>
        <v>Aug</v>
      </c>
      <c r="C1481" s="23">
        <f t="shared" si="70"/>
        <v>34</v>
      </c>
      <c r="D1481" s="23" t="str">
        <f t="shared" si="71"/>
        <v>None</v>
      </c>
      <c r="E1481" s="22" t="s">
        <v>38</v>
      </c>
      <c r="F1481" s="23" t="s">
        <v>49</v>
      </c>
      <c r="G1481" s="24">
        <v>102.49</v>
      </c>
    </row>
    <row r="1482" spans="1:7">
      <c r="A1482" s="22">
        <v>43998</v>
      </c>
      <c r="B1482" s="22" t="str">
        <f t="shared" si="69"/>
        <v>Jun</v>
      </c>
      <c r="C1482" s="23">
        <f t="shared" si="70"/>
        <v>25</v>
      </c>
      <c r="D1482" s="23" t="str">
        <f t="shared" si="71"/>
        <v>None</v>
      </c>
      <c r="E1482" s="22" t="s">
        <v>48</v>
      </c>
      <c r="F1482" s="23" t="s">
        <v>49</v>
      </c>
      <c r="G1482" s="24">
        <v>66.41</v>
      </c>
    </row>
    <row r="1483" spans="1:7">
      <c r="A1483" s="22">
        <v>44060</v>
      </c>
      <c r="B1483" s="22" t="str">
        <f t="shared" si="69"/>
        <v>Aug</v>
      </c>
      <c r="C1483" s="23">
        <f t="shared" si="70"/>
        <v>34</v>
      </c>
      <c r="D1483" s="23" t="str">
        <f t="shared" si="71"/>
        <v>None</v>
      </c>
      <c r="E1483" s="22" t="s">
        <v>38</v>
      </c>
      <c r="F1483" s="23" t="s">
        <v>53</v>
      </c>
      <c r="G1483" s="24">
        <v>28.58</v>
      </c>
    </row>
    <row r="1484" spans="1:7">
      <c r="A1484" s="22">
        <v>44073</v>
      </c>
      <c r="B1484" s="22" t="str">
        <f t="shared" si="69"/>
        <v>Aug</v>
      </c>
      <c r="C1484" s="23">
        <f t="shared" si="70"/>
        <v>36</v>
      </c>
      <c r="D1484" s="23" t="str">
        <f t="shared" si="71"/>
        <v>None</v>
      </c>
      <c r="E1484" s="22" t="s">
        <v>48</v>
      </c>
      <c r="F1484" s="23" t="s">
        <v>54</v>
      </c>
      <c r="G1484" s="24">
        <v>24.26</v>
      </c>
    </row>
    <row r="1485" spans="1:7">
      <c r="A1485" s="22">
        <v>44046</v>
      </c>
      <c r="B1485" s="22" t="str">
        <f t="shared" si="69"/>
        <v>Aug</v>
      </c>
      <c r="C1485" s="23">
        <f t="shared" si="70"/>
        <v>32</v>
      </c>
      <c r="D1485" s="23" t="str">
        <f t="shared" si="71"/>
        <v>None</v>
      </c>
      <c r="E1485" s="22" t="s">
        <v>38</v>
      </c>
      <c r="F1485" s="23" t="s">
        <v>46</v>
      </c>
      <c r="G1485" s="24">
        <v>69.52</v>
      </c>
    </row>
    <row r="1486" spans="1:7">
      <c r="A1486" s="22">
        <v>44057</v>
      </c>
      <c r="B1486" s="22" t="str">
        <f t="shared" si="69"/>
        <v>Aug</v>
      </c>
      <c r="C1486" s="23">
        <f t="shared" si="70"/>
        <v>33</v>
      </c>
      <c r="D1486" s="23" t="str">
        <f t="shared" si="71"/>
        <v>None</v>
      </c>
      <c r="E1486" s="22" t="s">
        <v>48</v>
      </c>
      <c r="F1486" s="23" t="s">
        <v>58</v>
      </c>
      <c r="G1486" s="24">
        <v>69.86</v>
      </c>
    </row>
    <row r="1487" spans="1:7">
      <c r="A1487" s="22">
        <v>43989</v>
      </c>
      <c r="B1487" s="22" t="str">
        <f t="shared" si="69"/>
        <v>Jun</v>
      </c>
      <c r="C1487" s="23">
        <f t="shared" si="70"/>
        <v>24</v>
      </c>
      <c r="D1487" s="23" t="str">
        <f t="shared" si="71"/>
        <v>None</v>
      </c>
      <c r="E1487" s="22" t="s">
        <v>38</v>
      </c>
      <c r="F1487" s="23" t="s">
        <v>61</v>
      </c>
      <c r="G1487" s="24">
        <v>28.4</v>
      </c>
    </row>
    <row r="1488" spans="1:7">
      <c r="A1488" s="22">
        <v>44063</v>
      </c>
      <c r="B1488" s="22" t="str">
        <f t="shared" si="69"/>
        <v>Aug</v>
      </c>
      <c r="C1488" s="23">
        <f t="shared" si="70"/>
        <v>34</v>
      </c>
      <c r="D1488" s="23" t="str">
        <f t="shared" si="71"/>
        <v>None</v>
      </c>
      <c r="E1488" s="22" t="s">
        <v>38</v>
      </c>
      <c r="F1488" s="23" t="s">
        <v>56</v>
      </c>
      <c r="G1488" s="24">
        <v>19.690000000000001</v>
      </c>
    </row>
    <row r="1489" spans="1:7">
      <c r="A1489" s="22">
        <v>43999</v>
      </c>
      <c r="B1489" s="22" t="str">
        <f t="shared" si="69"/>
        <v>Jun</v>
      </c>
      <c r="C1489" s="23">
        <f t="shared" si="70"/>
        <v>25</v>
      </c>
      <c r="D1489" s="23" t="str">
        <f t="shared" si="71"/>
        <v>None</v>
      </c>
      <c r="E1489" s="22" t="s">
        <v>48</v>
      </c>
      <c r="F1489" s="23" t="s">
        <v>66</v>
      </c>
      <c r="G1489" s="24">
        <v>38.35</v>
      </c>
    </row>
    <row r="1490" spans="1:7">
      <c r="A1490" s="22">
        <v>44047</v>
      </c>
      <c r="B1490" s="22" t="str">
        <f t="shared" si="69"/>
        <v>Aug</v>
      </c>
      <c r="C1490" s="23">
        <f t="shared" si="70"/>
        <v>32</v>
      </c>
      <c r="D1490" s="23" t="str">
        <f t="shared" si="71"/>
        <v>None</v>
      </c>
      <c r="E1490" s="22" t="s">
        <v>38</v>
      </c>
      <c r="F1490" s="23" t="s">
        <v>56</v>
      </c>
      <c r="G1490" s="24">
        <v>42.8</v>
      </c>
    </row>
    <row r="1491" spans="1:7">
      <c r="A1491" s="22">
        <v>44006</v>
      </c>
      <c r="B1491" s="22" t="str">
        <f t="shared" si="69"/>
        <v>Jun</v>
      </c>
      <c r="C1491" s="23">
        <f t="shared" si="70"/>
        <v>26</v>
      </c>
      <c r="D1491" s="23" t="str">
        <f t="shared" si="71"/>
        <v>None</v>
      </c>
      <c r="E1491" s="22" t="s">
        <v>48</v>
      </c>
      <c r="F1491" s="23" t="s">
        <v>58</v>
      </c>
      <c r="G1491" s="24">
        <v>48.82</v>
      </c>
    </row>
    <row r="1492" spans="1:7">
      <c r="A1492" s="22">
        <v>43996</v>
      </c>
      <c r="B1492" s="22" t="str">
        <f t="shared" si="69"/>
        <v>Jun</v>
      </c>
      <c r="C1492" s="23">
        <f t="shared" si="70"/>
        <v>25</v>
      </c>
      <c r="D1492" s="23" t="str">
        <f t="shared" si="71"/>
        <v>None</v>
      </c>
      <c r="E1492" s="22" t="s">
        <v>38</v>
      </c>
      <c r="F1492" s="23" t="s">
        <v>56</v>
      </c>
      <c r="G1492" s="24">
        <v>57.91</v>
      </c>
    </row>
    <row r="1493" spans="1:7">
      <c r="A1493" s="22">
        <v>44048</v>
      </c>
      <c r="B1493" s="22" t="str">
        <f t="shared" si="69"/>
        <v>Aug</v>
      </c>
      <c r="C1493" s="23">
        <f t="shared" si="70"/>
        <v>32</v>
      </c>
      <c r="D1493" s="23" t="str">
        <f t="shared" si="71"/>
        <v>None</v>
      </c>
      <c r="E1493" s="22" t="s">
        <v>38</v>
      </c>
      <c r="F1493" s="23" t="s">
        <v>56</v>
      </c>
      <c r="G1493" s="24">
        <v>60.43</v>
      </c>
    </row>
    <row r="1494" spans="1:7">
      <c r="A1494" s="22">
        <v>43993</v>
      </c>
      <c r="B1494" s="22" t="str">
        <f t="shared" si="69"/>
        <v>Jun</v>
      </c>
      <c r="C1494" s="23">
        <f t="shared" si="70"/>
        <v>24</v>
      </c>
      <c r="D1494" s="23" t="str">
        <f t="shared" si="71"/>
        <v>None</v>
      </c>
      <c r="E1494" s="22" t="s">
        <v>48</v>
      </c>
      <c r="F1494" s="23" t="s">
        <v>50</v>
      </c>
      <c r="G1494" s="24">
        <v>70</v>
      </c>
    </row>
    <row r="1495" spans="1:7">
      <c r="A1495" s="22">
        <v>44039</v>
      </c>
      <c r="B1495" s="22" t="str">
        <f t="shared" si="69"/>
        <v>Jul</v>
      </c>
      <c r="C1495" s="23">
        <f t="shared" si="70"/>
        <v>31</v>
      </c>
      <c r="D1495" s="23" t="str">
        <f t="shared" si="71"/>
        <v>None</v>
      </c>
      <c r="E1495" s="22" t="s">
        <v>48</v>
      </c>
      <c r="F1495" s="23" t="s">
        <v>58</v>
      </c>
      <c r="G1495" s="24">
        <v>72.58</v>
      </c>
    </row>
    <row r="1496" spans="1:7">
      <c r="A1496" s="22">
        <v>44007</v>
      </c>
      <c r="B1496" s="22" t="str">
        <f t="shared" si="69"/>
        <v>Jun</v>
      </c>
      <c r="C1496" s="23">
        <f t="shared" si="70"/>
        <v>26</v>
      </c>
      <c r="D1496" s="23" t="str">
        <f t="shared" si="71"/>
        <v>None</v>
      </c>
      <c r="E1496" s="22" t="s">
        <v>38</v>
      </c>
      <c r="F1496" s="23" t="s">
        <v>49</v>
      </c>
      <c r="G1496" s="24">
        <v>68.63</v>
      </c>
    </row>
    <row r="1497" spans="1:7">
      <c r="A1497" s="22">
        <v>44004</v>
      </c>
      <c r="B1497" s="22" t="str">
        <f t="shared" si="69"/>
        <v>Jun</v>
      </c>
      <c r="C1497" s="23">
        <f t="shared" si="70"/>
        <v>26</v>
      </c>
      <c r="D1497" s="23" t="str">
        <f t="shared" si="71"/>
        <v>None</v>
      </c>
      <c r="E1497" s="22" t="s">
        <v>38</v>
      </c>
      <c r="F1497" s="23" t="s">
        <v>57</v>
      </c>
      <c r="G1497" s="24">
        <v>23.17</v>
      </c>
    </row>
    <row r="1498" spans="1:7">
      <c r="A1498" s="22">
        <v>44010</v>
      </c>
      <c r="B1498" s="22" t="str">
        <f t="shared" si="69"/>
        <v>Jun</v>
      </c>
      <c r="C1498" s="23">
        <f t="shared" si="70"/>
        <v>27</v>
      </c>
      <c r="D1498" s="23" t="str">
        <f t="shared" si="71"/>
        <v>None</v>
      </c>
      <c r="E1498" s="22" t="s">
        <v>48</v>
      </c>
      <c r="F1498" s="23" t="s">
        <v>66</v>
      </c>
      <c r="G1498" s="24">
        <v>57.22</v>
      </c>
    </row>
    <row r="1499" spans="1:7">
      <c r="A1499" s="22">
        <v>43987</v>
      </c>
      <c r="B1499" s="22" t="str">
        <f t="shared" si="69"/>
        <v>Jun</v>
      </c>
      <c r="C1499" s="23">
        <f t="shared" si="70"/>
        <v>23</v>
      </c>
      <c r="D1499" s="23" t="str">
        <f t="shared" si="71"/>
        <v>None</v>
      </c>
      <c r="E1499" s="22" t="s">
        <v>48</v>
      </c>
      <c r="F1499" s="23" t="s">
        <v>58</v>
      </c>
      <c r="G1499" s="24">
        <v>96.2</v>
      </c>
    </row>
    <row r="1500" spans="1:7">
      <c r="A1500" s="22">
        <v>44051</v>
      </c>
      <c r="B1500" s="22" t="str">
        <f t="shared" si="69"/>
        <v>Aug</v>
      </c>
      <c r="C1500" s="23">
        <f t="shared" si="70"/>
        <v>32</v>
      </c>
      <c r="D1500" s="23" t="str">
        <f t="shared" si="71"/>
        <v>None</v>
      </c>
      <c r="E1500" s="22" t="s">
        <v>38</v>
      </c>
      <c r="F1500" s="23" t="s">
        <v>50</v>
      </c>
      <c r="G1500" s="24">
        <v>69.31</v>
      </c>
    </row>
    <row r="1501" spans="1:7">
      <c r="A1501" s="22">
        <v>44004</v>
      </c>
      <c r="B1501" s="22" t="str">
        <f t="shared" si="69"/>
        <v>Jun</v>
      </c>
      <c r="C1501" s="23">
        <f t="shared" si="70"/>
        <v>26</v>
      </c>
      <c r="D1501" s="23" t="str">
        <f t="shared" si="71"/>
        <v>None</v>
      </c>
      <c r="E1501" s="22" t="s">
        <v>38</v>
      </c>
      <c r="F1501" s="23" t="s">
        <v>43</v>
      </c>
      <c r="G1501" s="24">
        <v>60.43</v>
      </c>
    </row>
    <row r="1502" spans="1:7">
      <c r="A1502" s="22">
        <v>44001</v>
      </c>
      <c r="B1502" s="22" t="str">
        <f t="shared" si="69"/>
        <v>Jun</v>
      </c>
      <c r="C1502" s="23">
        <f t="shared" si="70"/>
        <v>25</v>
      </c>
      <c r="D1502" s="23" t="str">
        <f t="shared" si="71"/>
        <v>None</v>
      </c>
      <c r="E1502" s="22" t="s">
        <v>38</v>
      </c>
      <c r="F1502" s="23" t="s">
        <v>39</v>
      </c>
      <c r="G1502" s="24">
        <v>160</v>
      </c>
    </row>
    <row r="1503" spans="1:7">
      <c r="A1503" s="22">
        <v>44066</v>
      </c>
      <c r="B1503" s="22" t="str">
        <f t="shared" si="69"/>
        <v>Aug</v>
      </c>
      <c r="C1503" s="23">
        <f t="shared" si="70"/>
        <v>35</v>
      </c>
      <c r="D1503" s="23" t="str">
        <f t="shared" si="71"/>
        <v>None</v>
      </c>
      <c r="E1503" s="22" t="s">
        <v>38</v>
      </c>
      <c r="F1503" s="23" t="s">
        <v>49</v>
      </c>
      <c r="G1503" s="24">
        <v>68.37</v>
      </c>
    </row>
    <row r="1504" spans="1:7">
      <c r="A1504" s="22">
        <v>43995</v>
      </c>
      <c r="B1504" s="22" t="str">
        <f t="shared" si="69"/>
        <v>Jun</v>
      </c>
      <c r="C1504" s="23">
        <f t="shared" si="70"/>
        <v>24</v>
      </c>
      <c r="D1504" s="23" t="str">
        <f t="shared" si="71"/>
        <v>None</v>
      </c>
      <c r="E1504" s="22" t="s">
        <v>38</v>
      </c>
      <c r="F1504" s="23" t="s">
        <v>61</v>
      </c>
      <c r="G1504" s="24">
        <v>28.39</v>
      </c>
    </row>
    <row r="1505" spans="1:7">
      <c r="A1505" s="22">
        <v>43995</v>
      </c>
      <c r="B1505" s="22" t="str">
        <f t="shared" si="69"/>
        <v>Jun</v>
      </c>
      <c r="C1505" s="23">
        <f t="shared" si="70"/>
        <v>24</v>
      </c>
      <c r="D1505" s="23" t="str">
        <f t="shared" si="71"/>
        <v>None</v>
      </c>
      <c r="E1505" s="22" t="s">
        <v>45</v>
      </c>
      <c r="F1505" s="23" t="s">
        <v>61</v>
      </c>
      <c r="G1505" s="24">
        <v>80.81</v>
      </c>
    </row>
    <row r="1506" spans="1:7">
      <c r="A1506" s="22">
        <v>44032</v>
      </c>
      <c r="B1506" s="22" t="str">
        <f t="shared" si="69"/>
        <v>Jul</v>
      </c>
      <c r="C1506" s="23">
        <f t="shared" si="70"/>
        <v>30</v>
      </c>
      <c r="D1506" s="23" t="str">
        <f t="shared" si="71"/>
        <v>None</v>
      </c>
      <c r="E1506" s="22" t="s">
        <v>38</v>
      </c>
      <c r="F1506" s="23" t="s">
        <v>43</v>
      </c>
      <c r="G1506" s="24">
        <v>60.74</v>
      </c>
    </row>
    <row r="1507" spans="1:7">
      <c r="A1507" s="22">
        <v>43984</v>
      </c>
      <c r="B1507" s="22" t="str">
        <f t="shared" si="69"/>
        <v>Jun</v>
      </c>
      <c r="C1507" s="23">
        <f t="shared" si="70"/>
        <v>23</v>
      </c>
      <c r="D1507" s="23" t="str">
        <f t="shared" si="71"/>
        <v>None</v>
      </c>
      <c r="E1507" s="22" t="s">
        <v>38</v>
      </c>
      <c r="F1507" s="23" t="s">
        <v>43</v>
      </c>
      <c r="G1507" s="24">
        <v>40.72</v>
      </c>
    </row>
    <row r="1508" spans="1:7">
      <c r="A1508" s="22">
        <v>43992</v>
      </c>
      <c r="B1508" s="22" t="str">
        <f t="shared" si="69"/>
        <v>Jun</v>
      </c>
      <c r="C1508" s="23">
        <f t="shared" si="70"/>
        <v>24</v>
      </c>
      <c r="D1508" s="23" t="str">
        <f t="shared" si="71"/>
        <v>None</v>
      </c>
      <c r="E1508" s="22" t="s">
        <v>48</v>
      </c>
      <c r="F1508" s="23" t="s">
        <v>50</v>
      </c>
      <c r="G1508" s="24">
        <v>23.63</v>
      </c>
    </row>
    <row r="1509" spans="1:7">
      <c r="A1509" s="22">
        <v>44012</v>
      </c>
      <c r="B1509" s="22" t="str">
        <f t="shared" si="69"/>
        <v>Jun</v>
      </c>
      <c r="C1509" s="23">
        <f t="shared" si="70"/>
        <v>27</v>
      </c>
      <c r="D1509" s="23" t="str">
        <f t="shared" si="71"/>
        <v>None</v>
      </c>
      <c r="E1509" s="22" t="s">
        <v>48</v>
      </c>
      <c r="F1509" s="23" t="s">
        <v>49</v>
      </c>
      <c r="G1509" s="24">
        <v>132.34</v>
      </c>
    </row>
    <row r="1510" spans="1:7">
      <c r="A1510" s="22">
        <v>44007</v>
      </c>
      <c r="B1510" s="22" t="str">
        <f t="shared" si="69"/>
        <v>Jun</v>
      </c>
      <c r="C1510" s="23">
        <f t="shared" si="70"/>
        <v>26</v>
      </c>
      <c r="D1510" s="23" t="str">
        <f t="shared" si="71"/>
        <v>None</v>
      </c>
      <c r="E1510" s="22" t="s">
        <v>48</v>
      </c>
      <c r="F1510" s="23" t="s">
        <v>39</v>
      </c>
      <c r="G1510" s="24">
        <v>160.32</v>
      </c>
    </row>
    <row r="1511" spans="1:7">
      <c r="A1511" s="22">
        <v>44003</v>
      </c>
      <c r="B1511" s="22" t="str">
        <f t="shared" si="69"/>
        <v>Jun</v>
      </c>
      <c r="C1511" s="23">
        <f t="shared" si="70"/>
        <v>26</v>
      </c>
      <c r="D1511" s="23" t="str">
        <f t="shared" si="71"/>
        <v>None</v>
      </c>
      <c r="E1511" s="22" t="s">
        <v>38</v>
      </c>
      <c r="F1511" s="23" t="s">
        <v>49</v>
      </c>
      <c r="G1511" s="24">
        <v>96.94</v>
      </c>
    </row>
    <row r="1512" spans="1:7">
      <c r="A1512" s="22">
        <v>43998</v>
      </c>
      <c r="B1512" s="22" t="str">
        <f t="shared" si="69"/>
        <v>Jun</v>
      </c>
      <c r="C1512" s="23">
        <f t="shared" si="70"/>
        <v>25</v>
      </c>
      <c r="D1512" s="23" t="str">
        <f t="shared" si="71"/>
        <v>None</v>
      </c>
      <c r="E1512" s="22" t="s">
        <v>45</v>
      </c>
      <c r="F1512" s="23" t="s">
        <v>46</v>
      </c>
      <c r="G1512" s="24">
        <v>69.14</v>
      </c>
    </row>
    <row r="1513" spans="1:7">
      <c r="A1513" s="22">
        <v>44070</v>
      </c>
      <c r="B1513" s="22" t="str">
        <f t="shared" si="69"/>
        <v>Aug</v>
      </c>
      <c r="C1513" s="23">
        <f t="shared" si="70"/>
        <v>35</v>
      </c>
      <c r="D1513" s="23" t="str">
        <f t="shared" si="71"/>
        <v>None</v>
      </c>
      <c r="E1513" s="22" t="s">
        <v>38</v>
      </c>
      <c r="F1513" s="23" t="s">
        <v>50</v>
      </c>
      <c r="G1513" s="24">
        <v>46.76</v>
      </c>
    </row>
    <row r="1514" spans="1:7">
      <c r="A1514" s="22">
        <v>44059</v>
      </c>
      <c r="B1514" s="22" t="str">
        <f t="shared" si="69"/>
        <v>Aug</v>
      </c>
      <c r="C1514" s="23">
        <f t="shared" si="70"/>
        <v>34</v>
      </c>
      <c r="D1514" s="23" t="str">
        <f t="shared" si="71"/>
        <v>None</v>
      </c>
      <c r="E1514" s="22" t="s">
        <v>48</v>
      </c>
      <c r="F1514" s="23" t="s">
        <v>49</v>
      </c>
      <c r="G1514" s="24">
        <v>68.98</v>
      </c>
    </row>
    <row r="1515" spans="1:7">
      <c r="A1515" s="22">
        <v>43984</v>
      </c>
      <c r="B1515" s="22" t="str">
        <f t="shared" si="69"/>
        <v>Jun</v>
      </c>
      <c r="C1515" s="23">
        <f t="shared" si="70"/>
        <v>23</v>
      </c>
      <c r="D1515" s="23" t="str">
        <f t="shared" si="71"/>
        <v>None</v>
      </c>
      <c r="E1515" s="22" t="s">
        <v>48</v>
      </c>
      <c r="F1515" s="23" t="s">
        <v>58</v>
      </c>
      <c r="G1515" s="24">
        <v>100.9</v>
      </c>
    </row>
    <row r="1516" spans="1:7">
      <c r="A1516" s="22">
        <v>44072</v>
      </c>
      <c r="B1516" s="22" t="str">
        <f t="shared" si="69"/>
        <v>Aug</v>
      </c>
      <c r="C1516" s="23">
        <f t="shared" si="70"/>
        <v>35</v>
      </c>
      <c r="D1516" s="23" t="str">
        <f t="shared" si="71"/>
        <v>None</v>
      </c>
      <c r="E1516" s="22" t="s">
        <v>38</v>
      </c>
      <c r="F1516" s="23" t="s">
        <v>57</v>
      </c>
      <c r="G1516" s="24">
        <v>46.46</v>
      </c>
    </row>
    <row r="1517" spans="1:7">
      <c r="A1517" s="22">
        <v>44048</v>
      </c>
      <c r="B1517" s="22" t="str">
        <f t="shared" si="69"/>
        <v>Aug</v>
      </c>
      <c r="C1517" s="23">
        <f t="shared" si="70"/>
        <v>32</v>
      </c>
      <c r="D1517" s="23" t="str">
        <f t="shared" si="71"/>
        <v>None</v>
      </c>
      <c r="E1517" s="22" t="s">
        <v>38</v>
      </c>
      <c r="F1517" s="23" t="s">
        <v>57</v>
      </c>
      <c r="G1517" s="24">
        <v>69.53</v>
      </c>
    </row>
    <row r="1518" spans="1:7">
      <c r="A1518" s="22">
        <v>44044</v>
      </c>
      <c r="B1518" s="22" t="str">
        <f t="shared" si="69"/>
        <v>Aug</v>
      </c>
      <c r="C1518" s="23">
        <f t="shared" si="70"/>
        <v>31</v>
      </c>
      <c r="D1518" s="23" t="str">
        <f t="shared" si="71"/>
        <v>None</v>
      </c>
      <c r="E1518" s="22" t="s">
        <v>48</v>
      </c>
      <c r="F1518" s="23" t="s">
        <v>49</v>
      </c>
      <c r="G1518" s="24">
        <v>533.53</v>
      </c>
    </row>
    <row r="1519" spans="1:7">
      <c r="A1519" s="22">
        <v>44000</v>
      </c>
      <c r="B1519" s="22" t="str">
        <f t="shared" si="69"/>
        <v>Jun</v>
      </c>
      <c r="C1519" s="23">
        <f t="shared" si="70"/>
        <v>25</v>
      </c>
      <c r="D1519" s="23" t="str">
        <f t="shared" si="71"/>
        <v>None</v>
      </c>
      <c r="E1519" s="22" t="s">
        <v>48</v>
      </c>
      <c r="F1519" s="23" t="s">
        <v>57</v>
      </c>
      <c r="G1519" s="24">
        <v>46.41</v>
      </c>
    </row>
    <row r="1520" spans="1:7">
      <c r="A1520" s="22">
        <v>44056</v>
      </c>
      <c r="B1520" s="22" t="str">
        <f t="shared" si="69"/>
        <v>Aug</v>
      </c>
      <c r="C1520" s="23">
        <f t="shared" si="70"/>
        <v>33</v>
      </c>
      <c r="D1520" s="23" t="str">
        <f t="shared" si="71"/>
        <v>None</v>
      </c>
      <c r="E1520" s="22" t="s">
        <v>48</v>
      </c>
      <c r="F1520" s="23" t="s">
        <v>57</v>
      </c>
      <c r="G1520" s="24">
        <v>46.26</v>
      </c>
    </row>
    <row r="1521" spans="1:7">
      <c r="A1521" s="22">
        <v>43976</v>
      </c>
      <c r="B1521" s="22" t="str">
        <f t="shared" si="69"/>
        <v>May</v>
      </c>
      <c r="C1521" s="23">
        <f t="shared" si="70"/>
        <v>22</v>
      </c>
      <c r="D1521" s="23" t="str">
        <f t="shared" si="71"/>
        <v>None</v>
      </c>
      <c r="E1521" s="22" t="s">
        <v>48</v>
      </c>
      <c r="F1521" s="23" t="s">
        <v>46</v>
      </c>
      <c r="G1521" s="24">
        <v>120.58</v>
      </c>
    </row>
    <row r="1522" spans="1:7">
      <c r="A1522" s="22">
        <v>43986</v>
      </c>
      <c r="B1522" s="22" t="str">
        <f t="shared" si="69"/>
        <v>Jun</v>
      </c>
      <c r="C1522" s="23">
        <f t="shared" si="70"/>
        <v>23</v>
      </c>
      <c r="D1522" s="23" t="str">
        <f t="shared" si="71"/>
        <v>None</v>
      </c>
      <c r="E1522" s="22" t="s">
        <v>45</v>
      </c>
      <c r="F1522" s="23" t="s">
        <v>50</v>
      </c>
      <c r="G1522" s="24">
        <v>46.63</v>
      </c>
    </row>
    <row r="1523" spans="1:7">
      <c r="A1523" s="22">
        <v>44005</v>
      </c>
      <c r="B1523" s="22" t="str">
        <f t="shared" si="69"/>
        <v>Jun</v>
      </c>
      <c r="C1523" s="23">
        <f t="shared" si="70"/>
        <v>26</v>
      </c>
      <c r="D1523" s="23" t="str">
        <f t="shared" si="71"/>
        <v>None</v>
      </c>
      <c r="E1523" s="22" t="s">
        <v>45</v>
      </c>
      <c r="F1523" s="23" t="s">
        <v>39</v>
      </c>
      <c r="G1523" s="24">
        <v>160.41</v>
      </c>
    </row>
    <row r="1524" spans="1:7">
      <c r="A1524" s="22">
        <v>44061</v>
      </c>
      <c r="B1524" s="22" t="str">
        <f t="shared" si="69"/>
        <v>Aug</v>
      </c>
      <c r="C1524" s="23">
        <f t="shared" si="70"/>
        <v>34</v>
      </c>
      <c r="D1524" s="23" t="str">
        <f t="shared" si="71"/>
        <v>None</v>
      </c>
      <c r="E1524" s="22" t="s">
        <v>45</v>
      </c>
      <c r="F1524" s="23" t="s">
        <v>49</v>
      </c>
      <c r="G1524" s="24">
        <v>128.77000000000001</v>
      </c>
    </row>
    <row r="1525" spans="1:7">
      <c r="A1525" s="22">
        <v>44090</v>
      </c>
      <c r="B1525" s="22" t="str">
        <f t="shared" si="69"/>
        <v>Sep</v>
      </c>
      <c r="C1525" s="23">
        <f t="shared" si="70"/>
        <v>38</v>
      </c>
      <c r="D1525" s="23" t="str">
        <f t="shared" si="71"/>
        <v>None</v>
      </c>
      <c r="E1525" s="22" t="s">
        <v>48</v>
      </c>
      <c r="F1525" s="23" t="s">
        <v>49</v>
      </c>
      <c r="G1525" s="24">
        <v>33.89</v>
      </c>
    </row>
    <row r="1526" spans="1:7">
      <c r="A1526" s="22">
        <v>43954</v>
      </c>
      <c r="B1526" s="22" t="str">
        <f t="shared" si="69"/>
        <v>May</v>
      </c>
      <c r="C1526" s="23">
        <f t="shared" si="70"/>
        <v>19</v>
      </c>
      <c r="D1526" s="23" t="str">
        <f t="shared" si="71"/>
        <v>None</v>
      </c>
      <c r="E1526" s="22" t="s">
        <v>48</v>
      </c>
      <c r="F1526" s="23" t="s">
        <v>43</v>
      </c>
      <c r="G1526" s="24">
        <v>20.48</v>
      </c>
    </row>
    <row r="1527" spans="1:7">
      <c r="A1527" s="22">
        <v>44063</v>
      </c>
      <c r="B1527" s="22" t="str">
        <f t="shared" si="69"/>
        <v>Aug</v>
      </c>
      <c r="C1527" s="23">
        <f t="shared" si="70"/>
        <v>34</v>
      </c>
      <c r="D1527" s="23" t="str">
        <f t="shared" si="71"/>
        <v>None</v>
      </c>
      <c r="E1527" s="22" t="s">
        <v>38</v>
      </c>
      <c r="F1527" s="23" t="s">
        <v>49</v>
      </c>
      <c r="G1527" s="24">
        <v>68.599999999999994</v>
      </c>
    </row>
    <row r="1528" spans="1:7">
      <c r="A1528" s="22">
        <v>44033</v>
      </c>
      <c r="B1528" s="22" t="str">
        <f t="shared" si="69"/>
        <v>Jul</v>
      </c>
      <c r="C1528" s="23">
        <f t="shared" si="70"/>
        <v>30</v>
      </c>
      <c r="D1528" s="23" t="str">
        <f t="shared" si="71"/>
        <v>None</v>
      </c>
      <c r="E1528" s="22" t="s">
        <v>38</v>
      </c>
      <c r="F1528" s="23" t="s">
        <v>58</v>
      </c>
      <c r="G1528" s="24">
        <v>168.36</v>
      </c>
    </row>
    <row r="1529" spans="1:7">
      <c r="A1529" s="22">
        <v>43972</v>
      </c>
      <c r="B1529" s="22" t="str">
        <f t="shared" si="69"/>
        <v>May</v>
      </c>
      <c r="C1529" s="23">
        <f t="shared" si="70"/>
        <v>21</v>
      </c>
      <c r="D1529" s="23" t="str">
        <f t="shared" si="71"/>
        <v>None</v>
      </c>
      <c r="E1529" s="22" t="s">
        <v>38</v>
      </c>
      <c r="F1529" s="23" t="s">
        <v>49</v>
      </c>
      <c r="G1529" s="24">
        <v>99.75</v>
      </c>
    </row>
    <row r="1530" spans="1:7">
      <c r="A1530" s="22">
        <v>44037</v>
      </c>
      <c r="B1530" s="22" t="str">
        <f t="shared" si="69"/>
        <v>Jul</v>
      </c>
      <c r="C1530" s="23">
        <f t="shared" si="70"/>
        <v>30</v>
      </c>
      <c r="D1530" s="23" t="str">
        <f t="shared" si="71"/>
        <v>None</v>
      </c>
      <c r="E1530" s="22" t="s">
        <v>48</v>
      </c>
      <c r="F1530" s="23" t="s">
        <v>58</v>
      </c>
      <c r="G1530" s="24">
        <v>24.32</v>
      </c>
    </row>
    <row r="1531" spans="1:7">
      <c r="A1531" s="22">
        <v>44055</v>
      </c>
      <c r="B1531" s="22" t="str">
        <f t="shared" si="69"/>
        <v>Aug</v>
      </c>
      <c r="C1531" s="23">
        <f t="shared" si="70"/>
        <v>33</v>
      </c>
      <c r="D1531" s="23" t="str">
        <f t="shared" si="71"/>
        <v>None</v>
      </c>
      <c r="E1531" s="22" t="s">
        <v>45</v>
      </c>
      <c r="F1531" s="23" t="s">
        <v>53</v>
      </c>
      <c r="G1531" s="24">
        <v>90.31</v>
      </c>
    </row>
    <row r="1532" spans="1:7">
      <c r="A1532" s="22">
        <v>44033</v>
      </c>
      <c r="B1532" s="22" t="str">
        <f t="shared" si="69"/>
        <v>Jul</v>
      </c>
      <c r="C1532" s="23">
        <f t="shared" si="70"/>
        <v>30</v>
      </c>
      <c r="D1532" s="23" t="str">
        <f t="shared" si="71"/>
        <v>None</v>
      </c>
      <c r="E1532" s="22" t="s">
        <v>48</v>
      </c>
      <c r="F1532" s="23" t="s">
        <v>58</v>
      </c>
      <c r="G1532" s="24">
        <v>23.7</v>
      </c>
    </row>
    <row r="1533" spans="1:7">
      <c r="A1533" s="22">
        <v>44096</v>
      </c>
      <c r="B1533" s="22" t="str">
        <f t="shared" si="69"/>
        <v>Sep</v>
      </c>
      <c r="C1533" s="23">
        <f t="shared" si="70"/>
        <v>39</v>
      </c>
      <c r="D1533" s="23" t="str">
        <f t="shared" si="71"/>
        <v>None</v>
      </c>
      <c r="E1533" s="22" t="s">
        <v>48</v>
      </c>
      <c r="F1533" s="23" t="s">
        <v>49</v>
      </c>
      <c r="G1533" s="24">
        <v>66.59</v>
      </c>
    </row>
    <row r="1534" spans="1:7">
      <c r="A1534" s="22">
        <v>44065</v>
      </c>
      <c r="B1534" s="22" t="str">
        <f t="shared" si="69"/>
        <v>Aug</v>
      </c>
      <c r="C1534" s="23">
        <f t="shared" si="70"/>
        <v>34</v>
      </c>
      <c r="D1534" s="23" t="str">
        <f t="shared" si="71"/>
        <v>None</v>
      </c>
      <c r="E1534" s="22" t="s">
        <v>48</v>
      </c>
      <c r="F1534" s="23" t="s">
        <v>58</v>
      </c>
      <c r="G1534" s="24">
        <v>25.01</v>
      </c>
    </row>
    <row r="1535" spans="1:7">
      <c r="A1535" s="22">
        <v>44088</v>
      </c>
      <c r="B1535" s="22" t="str">
        <f t="shared" si="69"/>
        <v>Sep</v>
      </c>
      <c r="C1535" s="23">
        <f t="shared" si="70"/>
        <v>38</v>
      </c>
      <c r="D1535" s="23" t="str">
        <f t="shared" si="71"/>
        <v>None</v>
      </c>
      <c r="E1535" s="22" t="s">
        <v>48</v>
      </c>
      <c r="F1535" s="23" t="s">
        <v>49</v>
      </c>
      <c r="G1535" s="24">
        <v>33.479999999999997</v>
      </c>
    </row>
    <row r="1536" spans="1:7">
      <c r="A1536" s="22">
        <v>43962</v>
      </c>
      <c r="B1536" s="22" t="str">
        <f t="shared" si="69"/>
        <v>May</v>
      </c>
      <c r="C1536" s="23">
        <f t="shared" si="70"/>
        <v>20</v>
      </c>
      <c r="D1536" s="23" t="str">
        <f t="shared" si="71"/>
        <v>None</v>
      </c>
      <c r="E1536" s="22" t="s">
        <v>48</v>
      </c>
      <c r="F1536" s="23" t="s">
        <v>46</v>
      </c>
      <c r="G1536" s="24">
        <v>48.88</v>
      </c>
    </row>
    <row r="1537" spans="1:7">
      <c r="A1537" s="22">
        <v>44060</v>
      </c>
      <c r="B1537" s="22" t="str">
        <f t="shared" si="69"/>
        <v>Aug</v>
      </c>
      <c r="C1537" s="23">
        <f t="shared" si="70"/>
        <v>34</v>
      </c>
      <c r="D1537" s="23" t="str">
        <f t="shared" si="71"/>
        <v>None</v>
      </c>
      <c r="E1537" s="22" t="s">
        <v>38</v>
      </c>
      <c r="F1537" s="23" t="s">
        <v>49</v>
      </c>
      <c r="G1537" s="24">
        <v>66.66</v>
      </c>
    </row>
    <row r="1538" spans="1:7">
      <c r="A1538" s="22">
        <v>43997</v>
      </c>
      <c r="B1538" s="22" t="str">
        <f t="shared" si="69"/>
        <v>Jun</v>
      </c>
      <c r="C1538" s="23">
        <f t="shared" si="70"/>
        <v>25</v>
      </c>
      <c r="D1538" s="23" t="str">
        <f t="shared" si="71"/>
        <v>None</v>
      </c>
      <c r="E1538" s="22" t="s">
        <v>48</v>
      </c>
      <c r="F1538" s="23" t="s">
        <v>66</v>
      </c>
      <c r="G1538" s="24">
        <v>38.659999999999997</v>
      </c>
    </row>
    <row r="1539" spans="1:7">
      <c r="A1539" s="22">
        <v>44091</v>
      </c>
      <c r="B1539" s="22" t="str">
        <f t="shared" si="69"/>
        <v>Sep</v>
      </c>
      <c r="C1539" s="23">
        <f t="shared" si="70"/>
        <v>38</v>
      </c>
      <c r="D1539" s="23" t="str">
        <f t="shared" si="71"/>
        <v>None</v>
      </c>
      <c r="E1539" s="22" t="s">
        <v>48</v>
      </c>
      <c r="F1539" s="23" t="s">
        <v>57</v>
      </c>
      <c r="G1539" s="24">
        <v>46.28</v>
      </c>
    </row>
    <row r="1540" spans="1:7">
      <c r="A1540" s="22">
        <v>43952</v>
      </c>
      <c r="B1540" s="22" t="str">
        <f t="shared" si="69"/>
        <v>May</v>
      </c>
      <c r="C1540" s="23">
        <f t="shared" si="70"/>
        <v>18</v>
      </c>
      <c r="D1540" s="23" t="str">
        <f t="shared" si="71"/>
        <v>None</v>
      </c>
      <c r="E1540" s="22" t="s">
        <v>45</v>
      </c>
      <c r="F1540" s="23" t="s">
        <v>39</v>
      </c>
      <c r="G1540" s="24">
        <v>78.44</v>
      </c>
    </row>
    <row r="1541" spans="1:7">
      <c r="A1541" s="22">
        <v>44007</v>
      </c>
      <c r="B1541" s="22" t="str">
        <f t="shared" ref="B1541:B1604" si="72">TEXT(A1541,"mmm")</f>
        <v>Jun</v>
      </c>
      <c r="C1541" s="23">
        <f t="shared" ref="C1541:C1604" si="73">WEEKNUM(A1541)</f>
        <v>26</v>
      </c>
      <c r="D1541" s="23" t="str">
        <f t="shared" ref="D1541:D1604" si="74">IFERROR(VLOOKUP(C1541,$AV$6:$AW$13,2,0),"None")</f>
        <v>None</v>
      </c>
      <c r="E1541" s="22" t="s">
        <v>48</v>
      </c>
      <c r="F1541" s="23" t="s">
        <v>61</v>
      </c>
      <c r="G1541" s="24">
        <v>80.989999999999995</v>
      </c>
    </row>
    <row r="1542" spans="1:7">
      <c r="A1542" s="22">
        <v>43995</v>
      </c>
      <c r="B1542" s="22" t="str">
        <f t="shared" si="72"/>
        <v>Jun</v>
      </c>
      <c r="C1542" s="23">
        <f t="shared" si="73"/>
        <v>24</v>
      </c>
      <c r="D1542" s="23" t="str">
        <f t="shared" si="74"/>
        <v>None</v>
      </c>
      <c r="E1542" s="22" t="s">
        <v>48</v>
      </c>
      <c r="F1542" s="23" t="s">
        <v>49</v>
      </c>
      <c r="G1542" s="24">
        <v>68.400000000000006</v>
      </c>
    </row>
    <row r="1543" spans="1:7">
      <c r="A1543" s="22">
        <v>44089</v>
      </c>
      <c r="B1543" s="22" t="str">
        <f t="shared" si="72"/>
        <v>Sep</v>
      </c>
      <c r="C1543" s="23">
        <f t="shared" si="73"/>
        <v>38</v>
      </c>
      <c r="D1543" s="23" t="str">
        <f t="shared" si="74"/>
        <v>None</v>
      </c>
      <c r="E1543" s="22" t="s">
        <v>48</v>
      </c>
      <c r="F1543" s="23" t="s">
        <v>50</v>
      </c>
      <c r="G1543" s="24">
        <v>92.84</v>
      </c>
    </row>
    <row r="1544" spans="1:7">
      <c r="A1544" s="22">
        <v>44051</v>
      </c>
      <c r="B1544" s="22" t="str">
        <f t="shared" si="72"/>
        <v>Aug</v>
      </c>
      <c r="C1544" s="23">
        <f t="shared" si="73"/>
        <v>32</v>
      </c>
      <c r="D1544" s="23" t="str">
        <f t="shared" si="74"/>
        <v>None</v>
      </c>
      <c r="E1544" s="22" t="s">
        <v>48</v>
      </c>
      <c r="F1544" s="23" t="s">
        <v>49</v>
      </c>
      <c r="G1544" s="24">
        <v>136.28</v>
      </c>
    </row>
    <row r="1545" spans="1:7">
      <c r="A1545" s="22">
        <v>43995</v>
      </c>
      <c r="B1545" s="22" t="str">
        <f t="shared" si="72"/>
        <v>Jun</v>
      </c>
      <c r="C1545" s="23">
        <f t="shared" si="73"/>
        <v>24</v>
      </c>
      <c r="D1545" s="23" t="str">
        <f t="shared" si="74"/>
        <v>None</v>
      </c>
      <c r="E1545" s="22" t="s">
        <v>48</v>
      </c>
      <c r="F1545" s="23" t="s">
        <v>49</v>
      </c>
      <c r="G1545" s="24">
        <v>66.400000000000006</v>
      </c>
    </row>
    <row r="1546" spans="1:7">
      <c r="A1546" s="22">
        <v>44068</v>
      </c>
      <c r="B1546" s="22" t="str">
        <f t="shared" si="72"/>
        <v>Aug</v>
      </c>
      <c r="C1546" s="23">
        <f t="shared" si="73"/>
        <v>35</v>
      </c>
      <c r="D1546" s="23" t="str">
        <f t="shared" si="74"/>
        <v>None</v>
      </c>
      <c r="E1546" s="22" t="s">
        <v>38</v>
      </c>
      <c r="F1546" s="23" t="s">
        <v>43</v>
      </c>
      <c r="G1546" s="24">
        <v>19.010000000000002</v>
      </c>
    </row>
    <row r="1547" spans="1:7">
      <c r="A1547" s="22">
        <v>44013</v>
      </c>
      <c r="B1547" s="22" t="str">
        <f t="shared" si="72"/>
        <v>Jul</v>
      </c>
      <c r="C1547" s="23">
        <f t="shared" si="73"/>
        <v>27</v>
      </c>
      <c r="D1547" s="23" t="str">
        <f t="shared" si="74"/>
        <v>None</v>
      </c>
      <c r="E1547" s="22" t="s">
        <v>48</v>
      </c>
      <c r="F1547" s="23" t="s">
        <v>46</v>
      </c>
      <c r="G1547" s="24">
        <v>72.959999999999994</v>
      </c>
    </row>
    <row r="1548" spans="1:7">
      <c r="A1548" s="22">
        <v>44038</v>
      </c>
      <c r="B1548" s="22" t="str">
        <f t="shared" si="72"/>
        <v>Jul</v>
      </c>
      <c r="C1548" s="23">
        <f t="shared" si="73"/>
        <v>31</v>
      </c>
      <c r="D1548" s="23" t="str">
        <f t="shared" si="74"/>
        <v>None</v>
      </c>
      <c r="E1548" s="22" t="s">
        <v>38</v>
      </c>
      <c r="F1548" s="23" t="s">
        <v>57</v>
      </c>
      <c r="G1548" s="24">
        <v>46.81</v>
      </c>
    </row>
    <row r="1549" spans="1:7">
      <c r="A1549" s="22">
        <v>43988</v>
      </c>
      <c r="B1549" s="22" t="str">
        <f t="shared" si="72"/>
        <v>Jun</v>
      </c>
      <c r="C1549" s="23">
        <f t="shared" si="73"/>
        <v>23</v>
      </c>
      <c r="D1549" s="23" t="str">
        <f t="shared" si="74"/>
        <v>None</v>
      </c>
      <c r="E1549" s="22" t="s">
        <v>38</v>
      </c>
      <c r="F1549" s="23" t="s">
        <v>56</v>
      </c>
      <c r="G1549" s="24">
        <v>40.93</v>
      </c>
    </row>
    <row r="1550" spans="1:7">
      <c r="A1550" s="22">
        <v>44060</v>
      </c>
      <c r="B1550" s="22" t="str">
        <f t="shared" si="72"/>
        <v>Aug</v>
      </c>
      <c r="C1550" s="23">
        <f t="shared" si="73"/>
        <v>34</v>
      </c>
      <c r="D1550" s="23" t="str">
        <f t="shared" si="74"/>
        <v>None</v>
      </c>
      <c r="E1550" s="22" t="s">
        <v>48</v>
      </c>
      <c r="F1550" s="23" t="s">
        <v>58</v>
      </c>
      <c r="G1550" s="24">
        <v>72.83</v>
      </c>
    </row>
    <row r="1551" spans="1:7">
      <c r="A1551" s="22">
        <v>44003</v>
      </c>
      <c r="B1551" s="22" t="str">
        <f t="shared" si="72"/>
        <v>Jun</v>
      </c>
      <c r="C1551" s="23">
        <f t="shared" si="73"/>
        <v>26</v>
      </c>
      <c r="D1551" s="23" t="str">
        <f t="shared" si="74"/>
        <v>None</v>
      </c>
      <c r="E1551" s="22" t="s">
        <v>38</v>
      </c>
      <c r="F1551" s="23" t="s">
        <v>54</v>
      </c>
      <c r="G1551" s="24">
        <v>24.73</v>
      </c>
    </row>
    <row r="1552" spans="1:7">
      <c r="A1552" s="22">
        <v>44003</v>
      </c>
      <c r="B1552" s="22" t="str">
        <f t="shared" si="72"/>
        <v>Jun</v>
      </c>
      <c r="C1552" s="23">
        <f t="shared" si="73"/>
        <v>26</v>
      </c>
      <c r="D1552" s="23" t="str">
        <f t="shared" si="74"/>
        <v>None</v>
      </c>
      <c r="E1552" s="22" t="s">
        <v>48</v>
      </c>
      <c r="F1552" s="23" t="s">
        <v>53</v>
      </c>
      <c r="G1552" s="24">
        <v>112.69</v>
      </c>
    </row>
    <row r="1553" spans="1:7">
      <c r="A1553" s="22">
        <v>44065</v>
      </c>
      <c r="B1553" s="22" t="str">
        <f t="shared" si="72"/>
        <v>Aug</v>
      </c>
      <c r="C1553" s="23">
        <f t="shared" si="73"/>
        <v>34</v>
      </c>
      <c r="D1553" s="23" t="str">
        <f t="shared" si="74"/>
        <v>None</v>
      </c>
      <c r="E1553" s="22" t="s">
        <v>38</v>
      </c>
      <c r="F1553" s="23" t="s">
        <v>49</v>
      </c>
      <c r="G1553" s="24">
        <v>68.27</v>
      </c>
    </row>
    <row r="1554" spans="1:7">
      <c r="A1554" s="22">
        <v>44050</v>
      </c>
      <c r="B1554" s="22" t="str">
        <f t="shared" si="72"/>
        <v>Aug</v>
      </c>
      <c r="C1554" s="23">
        <f t="shared" si="73"/>
        <v>32</v>
      </c>
      <c r="D1554" s="23" t="str">
        <f t="shared" si="74"/>
        <v>None</v>
      </c>
      <c r="E1554" s="22" t="s">
        <v>45</v>
      </c>
      <c r="F1554" s="23" t="s">
        <v>57</v>
      </c>
      <c r="G1554" s="24">
        <v>44.6</v>
      </c>
    </row>
    <row r="1555" spans="1:7">
      <c r="A1555" s="22">
        <v>44047</v>
      </c>
      <c r="B1555" s="22" t="str">
        <f t="shared" si="72"/>
        <v>Aug</v>
      </c>
      <c r="C1555" s="23">
        <f t="shared" si="73"/>
        <v>32</v>
      </c>
      <c r="D1555" s="23" t="str">
        <f t="shared" si="74"/>
        <v>None</v>
      </c>
      <c r="E1555" s="22" t="s">
        <v>45</v>
      </c>
      <c r="F1555" s="23" t="s">
        <v>46</v>
      </c>
      <c r="G1555" s="24">
        <v>72.05</v>
      </c>
    </row>
    <row r="1556" spans="1:7">
      <c r="A1556" s="22">
        <v>44000</v>
      </c>
      <c r="B1556" s="22" t="str">
        <f t="shared" si="72"/>
        <v>Jun</v>
      </c>
      <c r="C1556" s="23">
        <f t="shared" si="73"/>
        <v>25</v>
      </c>
      <c r="D1556" s="23" t="str">
        <f t="shared" si="74"/>
        <v>None</v>
      </c>
      <c r="E1556" s="22" t="s">
        <v>38</v>
      </c>
      <c r="F1556" s="23" t="s">
        <v>49</v>
      </c>
      <c r="G1556" s="24">
        <v>66.400000000000006</v>
      </c>
    </row>
    <row r="1557" spans="1:7">
      <c r="A1557" s="22">
        <v>44050</v>
      </c>
      <c r="B1557" s="22" t="str">
        <f t="shared" si="72"/>
        <v>Aug</v>
      </c>
      <c r="C1557" s="23">
        <f t="shared" si="73"/>
        <v>32</v>
      </c>
      <c r="D1557" s="23" t="str">
        <f t="shared" si="74"/>
        <v>None</v>
      </c>
      <c r="E1557" s="22" t="s">
        <v>38</v>
      </c>
      <c r="F1557" s="23" t="s">
        <v>61</v>
      </c>
      <c r="G1557" s="24">
        <v>53.25</v>
      </c>
    </row>
    <row r="1558" spans="1:7">
      <c r="A1558" s="22">
        <v>44074</v>
      </c>
      <c r="B1558" s="22" t="str">
        <f t="shared" si="72"/>
        <v>Aug</v>
      </c>
      <c r="C1558" s="23">
        <f t="shared" si="73"/>
        <v>36</v>
      </c>
      <c r="D1558" s="23" t="str">
        <f t="shared" si="74"/>
        <v>None</v>
      </c>
      <c r="E1558" s="22" t="s">
        <v>48</v>
      </c>
      <c r="F1558" s="23" t="s">
        <v>50</v>
      </c>
      <c r="G1558" s="24">
        <v>46.41</v>
      </c>
    </row>
    <row r="1559" spans="1:7">
      <c r="A1559" s="22">
        <v>43981</v>
      </c>
      <c r="B1559" s="22" t="str">
        <f t="shared" si="72"/>
        <v>May</v>
      </c>
      <c r="C1559" s="23">
        <f t="shared" si="73"/>
        <v>22</v>
      </c>
      <c r="D1559" s="23" t="str">
        <f t="shared" si="74"/>
        <v>None</v>
      </c>
      <c r="E1559" s="22" t="s">
        <v>45</v>
      </c>
      <c r="F1559" s="23" t="s">
        <v>53</v>
      </c>
      <c r="G1559" s="24">
        <v>58.09</v>
      </c>
    </row>
    <row r="1560" spans="1:7">
      <c r="A1560" s="22">
        <v>44002</v>
      </c>
      <c r="B1560" s="22" t="str">
        <f t="shared" si="72"/>
        <v>Jun</v>
      </c>
      <c r="C1560" s="23">
        <f t="shared" si="73"/>
        <v>25</v>
      </c>
      <c r="D1560" s="23" t="str">
        <f t="shared" si="74"/>
        <v>None</v>
      </c>
      <c r="E1560" s="22" t="s">
        <v>45</v>
      </c>
      <c r="F1560" s="23" t="s">
        <v>46</v>
      </c>
      <c r="G1560" s="24">
        <v>75.83</v>
      </c>
    </row>
    <row r="1561" spans="1:7">
      <c r="A1561" s="22">
        <v>43983</v>
      </c>
      <c r="B1561" s="22" t="str">
        <f t="shared" si="72"/>
        <v>Jun</v>
      </c>
      <c r="C1561" s="23">
        <f t="shared" si="73"/>
        <v>23</v>
      </c>
      <c r="D1561" s="23" t="str">
        <f t="shared" si="74"/>
        <v>None</v>
      </c>
      <c r="E1561" s="22" t="s">
        <v>45</v>
      </c>
      <c r="F1561" s="23" t="s">
        <v>57</v>
      </c>
      <c r="G1561" s="24">
        <v>46.56</v>
      </c>
    </row>
    <row r="1562" spans="1:7">
      <c r="A1562" s="22">
        <v>44068</v>
      </c>
      <c r="B1562" s="22" t="str">
        <f t="shared" si="72"/>
        <v>Aug</v>
      </c>
      <c r="C1562" s="23">
        <f t="shared" si="73"/>
        <v>35</v>
      </c>
      <c r="D1562" s="23" t="str">
        <f t="shared" si="74"/>
        <v>None</v>
      </c>
      <c r="E1562" s="22" t="s">
        <v>48</v>
      </c>
      <c r="F1562" s="23" t="s">
        <v>53</v>
      </c>
      <c r="G1562" s="24">
        <v>116.59</v>
      </c>
    </row>
    <row r="1563" spans="1:7">
      <c r="A1563" s="22">
        <v>44071</v>
      </c>
      <c r="B1563" s="22" t="str">
        <f t="shared" si="72"/>
        <v>Aug</v>
      </c>
      <c r="C1563" s="23">
        <f t="shared" si="73"/>
        <v>35</v>
      </c>
      <c r="D1563" s="23" t="str">
        <f t="shared" si="74"/>
        <v>None</v>
      </c>
      <c r="E1563" s="22" t="s">
        <v>38</v>
      </c>
      <c r="F1563" s="23" t="s">
        <v>61</v>
      </c>
      <c r="G1563" s="24">
        <v>28.4</v>
      </c>
    </row>
    <row r="1564" spans="1:7">
      <c r="A1564" s="22">
        <v>44072</v>
      </c>
      <c r="B1564" s="22" t="str">
        <f t="shared" si="72"/>
        <v>Aug</v>
      </c>
      <c r="C1564" s="23">
        <f t="shared" si="73"/>
        <v>35</v>
      </c>
      <c r="D1564" s="23" t="str">
        <f t="shared" si="74"/>
        <v>None</v>
      </c>
      <c r="E1564" s="22" t="s">
        <v>38</v>
      </c>
      <c r="F1564" s="23" t="s">
        <v>50</v>
      </c>
      <c r="G1564" s="24">
        <v>523.75</v>
      </c>
    </row>
    <row r="1565" spans="1:7">
      <c r="A1565" s="22">
        <v>43999</v>
      </c>
      <c r="B1565" s="22" t="str">
        <f t="shared" si="72"/>
        <v>Jun</v>
      </c>
      <c r="C1565" s="23">
        <f t="shared" si="73"/>
        <v>25</v>
      </c>
      <c r="D1565" s="23" t="str">
        <f t="shared" si="74"/>
        <v>None</v>
      </c>
      <c r="E1565" s="22" t="s">
        <v>48</v>
      </c>
      <c r="F1565" s="23" t="s">
        <v>53</v>
      </c>
      <c r="G1565" s="24">
        <v>84.91</v>
      </c>
    </row>
    <row r="1566" spans="1:7">
      <c r="A1566" s="22">
        <v>43993</v>
      </c>
      <c r="B1566" s="22" t="str">
        <f t="shared" si="72"/>
        <v>Jun</v>
      </c>
      <c r="C1566" s="23">
        <f t="shared" si="73"/>
        <v>24</v>
      </c>
      <c r="D1566" s="23" t="str">
        <f t="shared" si="74"/>
        <v>None</v>
      </c>
      <c r="E1566" s="22" t="s">
        <v>48</v>
      </c>
      <c r="F1566" s="23" t="s">
        <v>50</v>
      </c>
      <c r="G1566" s="24">
        <v>46.03</v>
      </c>
    </row>
    <row r="1567" spans="1:7">
      <c r="A1567" s="22">
        <v>44056</v>
      </c>
      <c r="B1567" s="22" t="str">
        <f t="shared" si="72"/>
        <v>Aug</v>
      </c>
      <c r="C1567" s="23">
        <f t="shared" si="73"/>
        <v>33</v>
      </c>
      <c r="D1567" s="23" t="str">
        <f t="shared" si="74"/>
        <v>None</v>
      </c>
      <c r="E1567" s="22" t="s">
        <v>38</v>
      </c>
      <c r="F1567" s="23" t="s">
        <v>46</v>
      </c>
      <c r="G1567" s="24">
        <v>404.81</v>
      </c>
    </row>
    <row r="1568" spans="1:7">
      <c r="A1568" s="22">
        <v>43993</v>
      </c>
      <c r="B1568" s="22" t="str">
        <f t="shared" si="72"/>
        <v>Jun</v>
      </c>
      <c r="C1568" s="23">
        <f t="shared" si="73"/>
        <v>24</v>
      </c>
      <c r="D1568" s="23" t="str">
        <f t="shared" si="74"/>
        <v>None</v>
      </c>
      <c r="E1568" s="22" t="s">
        <v>45</v>
      </c>
      <c r="F1568" s="23" t="s">
        <v>58</v>
      </c>
      <c r="G1568" s="24">
        <v>48.73</v>
      </c>
    </row>
    <row r="1569" spans="1:7">
      <c r="A1569" s="22">
        <v>44025</v>
      </c>
      <c r="B1569" s="22" t="str">
        <f t="shared" si="72"/>
        <v>Jul</v>
      </c>
      <c r="C1569" s="23">
        <f t="shared" si="73"/>
        <v>29</v>
      </c>
      <c r="D1569" s="23" t="str">
        <f t="shared" si="74"/>
        <v>None</v>
      </c>
      <c r="E1569" s="22" t="s">
        <v>45</v>
      </c>
      <c r="F1569" s="23" t="s">
        <v>58</v>
      </c>
      <c r="G1569" s="24">
        <v>25.89</v>
      </c>
    </row>
    <row r="1570" spans="1:7">
      <c r="A1570" s="22">
        <v>44052</v>
      </c>
      <c r="B1570" s="22" t="str">
        <f t="shared" si="72"/>
        <v>Aug</v>
      </c>
      <c r="C1570" s="23">
        <f t="shared" si="73"/>
        <v>33</v>
      </c>
      <c r="D1570" s="23" t="str">
        <f t="shared" si="74"/>
        <v>None</v>
      </c>
      <c r="E1570" s="22" t="s">
        <v>48</v>
      </c>
      <c r="F1570" s="23" t="s">
        <v>57</v>
      </c>
      <c r="G1570" s="24">
        <v>23.14</v>
      </c>
    </row>
    <row r="1571" spans="1:7">
      <c r="A1571" s="22">
        <v>44006</v>
      </c>
      <c r="B1571" s="22" t="str">
        <f t="shared" si="72"/>
        <v>Jun</v>
      </c>
      <c r="C1571" s="23">
        <f t="shared" si="73"/>
        <v>26</v>
      </c>
      <c r="D1571" s="23" t="str">
        <f t="shared" si="74"/>
        <v>None</v>
      </c>
      <c r="E1571" s="22" t="s">
        <v>38</v>
      </c>
      <c r="F1571" s="23" t="s">
        <v>50</v>
      </c>
      <c r="G1571" s="24">
        <v>66.36</v>
      </c>
    </row>
    <row r="1572" spans="1:7">
      <c r="A1572" s="22">
        <v>44068</v>
      </c>
      <c r="B1572" s="22" t="str">
        <f t="shared" si="72"/>
        <v>Aug</v>
      </c>
      <c r="C1572" s="23">
        <f t="shared" si="73"/>
        <v>35</v>
      </c>
      <c r="D1572" s="23" t="str">
        <f t="shared" si="74"/>
        <v>None</v>
      </c>
      <c r="E1572" s="22" t="s">
        <v>48</v>
      </c>
      <c r="F1572" s="23" t="s">
        <v>66</v>
      </c>
      <c r="G1572" s="24">
        <v>36.28</v>
      </c>
    </row>
    <row r="1573" spans="1:7">
      <c r="A1573" s="22">
        <v>43983</v>
      </c>
      <c r="B1573" s="22" t="str">
        <f t="shared" si="72"/>
        <v>Jun</v>
      </c>
      <c r="C1573" s="23">
        <f t="shared" si="73"/>
        <v>23</v>
      </c>
      <c r="D1573" s="23" t="str">
        <f t="shared" si="74"/>
        <v>None</v>
      </c>
      <c r="E1573" s="22" t="s">
        <v>48</v>
      </c>
      <c r="F1573" s="23" t="s">
        <v>54</v>
      </c>
      <c r="G1573" s="24">
        <v>118.63</v>
      </c>
    </row>
    <row r="1574" spans="1:7">
      <c r="A1574" s="22">
        <v>44060</v>
      </c>
      <c r="B1574" s="22" t="str">
        <f t="shared" si="72"/>
        <v>Aug</v>
      </c>
      <c r="C1574" s="23">
        <f t="shared" si="73"/>
        <v>34</v>
      </c>
      <c r="D1574" s="23" t="str">
        <f t="shared" si="74"/>
        <v>None</v>
      </c>
      <c r="E1574" s="22" t="s">
        <v>38</v>
      </c>
      <c r="F1574" s="23" t="s">
        <v>53</v>
      </c>
      <c r="G1574" s="24">
        <v>87.53</v>
      </c>
    </row>
    <row r="1575" spans="1:7">
      <c r="A1575" s="22">
        <v>43990</v>
      </c>
      <c r="B1575" s="22" t="str">
        <f t="shared" si="72"/>
        <v>Jun</v>
      </c>
      <c r="C1575" s="23">
        <f t="shared" si="73"/>
        <v>24</v>
      </c>
      <c r="D1575" s="23" t="str">
        <f t="shared" si="74"/>
        <v>None</v>
      </c>
      <c r="E1575" s="22" t="s">
        <v>48</v>
      </c>
      <c r="F1575" s="23" t="s">
        <v>56</v>
      </c>
      <c r="G1575" s="24">
        <v>40.99</v>
      </c>
    </row>
    <row r="1576" spans="1:7">
      <c r="A1576" s="22">
        <v>44101</v>
      </c>
      <c r="B1576" s="22" t="str">
        <f t="shared" si="72"/>
        <v>Sep</v>
      </c>
      <c r="C1576" s="23">
        <f t="shared" si="73"/>
        <v>40</v>
      </c>
      <c r="D1576" s="23" t="str">
        <f t="shared" si="74"/>
        <v>None</v>
      </c>
      <c r="E1576" s="22" t="s">
        <v>38</v>
      </c>
      <c r="F1576" s="23" t="s">
        <v>49</v>
      </c>
      <c r="G1576" s="24">
        <v>99.79</v>
      </c>
    </row>
    <row r="1577" spans="1:7">
      <c r="A1577" s="22">
        <v>44051</v>
      </c>
      <c r="B1577" s="22" t="str">
        <f t="shared" si="72"/>
        <v>Aug</v>
      </c>
      <c r="C1577" s="23">
        <f t="shared" si="73"/>
        <v>32</v>
      </c>
      <c r="D1577" s="23" t="str">
        <f t="shared" si="74"/>
        <v>None</v>
      </c>
      <c r="E1577" s="22" t="s">
        <v>38</v>
      </c>
      <c r="F1577" s="23" t="s">
        <v>46</v>
      </c>
      <c r="G1577" s="24">
        <v>50.16</v>
      </c>
    </row>
    <row r="1578" spans="1:7">
      <c r="A1578" s="22">
        <v>44061</v>
      </c>
      <c r="B1578" s="22" t="str">
        <f t="shared" si="72"/>
        <v>Aug</v>
      </c>
      <c r="C1578" s="23">
        <f t="shared" si="73"/>
        <v>34</v>
      </c>
      <c r="D1578" s="23" t="str">
        <f t="shared" si="74"/>
        <v>None</v>
      </c>
      <c r="E1578" s="22" t="s">
        <v>48</v>
      </c>
      <c r="F1578" s="23" t="s">
        <v>56</v>
      </c>
      <c r="G1578" s="24">
        <v>57.47</v>
      </c>
    </row>
    <row r="1579" spans="1:7">
      <c r="A1579" s="22">
        <v>44059</v>
      </c>
      <c r="B1579" s="22" t="str">
        <f t="shared" si="72"/>
        <v>Aug</v>
      </c>
      <c r="C1579" s="23">
        <f t="shared" si="73"/>
        <v>34</v>
      </c>
      <c r="D1579" s="23" t="str">
        <f t="shared" si="74"/>
        <v>None</v>
      </c>
      <c r="E1579" s="22" t="s">
        <v>38</v>
      </c>
      <c r="F1579" s="23" t="s">
        <v>58</v>
      </c>
      <c r="G1579" s="24">
        <v>24.48</v>
      </c>
    </row>
    <row r="1580" spans="1:7">
      <c r="A1580" s="22">
        <v>44047</v>
      </c>
      <c r="B1580" s="22" t="str">
        <f t="shared" si="72"/>
        <v>Aug</v>
      </c>
      <c r="C1580" s="23">
        <f t="shared" si="73"/>
        <v>32</v>
      </c>
      <c r="D1580" s="23" t="str">
        <f t="shared" si="74"/>
        <v>None</v>
      </c>
      <c r="E1580" s="22" t="s">
        <v>48</v>
      </c>
      <c r="F1580" s="23" t="s">
        <v>53</v>
      </c>
      <c r="G1580" s="24">
        <v>58.42</v>
      </c>
    </row>
    <row r="1581" spans="1:7">
      <c r="A1581" s="22">
        <v>44059</v>
      </c>
      <c r="B1581" s="22" t="str">
        <f t="shared" si="72"/>
        <v>Aug</v>
      </c>
      <c r="C1581" s="23">
        <f t="shared" si="73"/>
        <v>34</v>
      </c>
      <c r="D1581" s="23" t="str">
        <f t="shared" si="74"/>
        <v>None</v>
      </c>
      <c r="E1581" s="22" t="s">
        <v>45</v>
      </c>
      <c r="F1581" s="23" t="s">
        <v>58</v>
      </c>
      <c r="G1581" s="24">
        <v>24.93</v>
      </c>
    </row>
    <row r="1582" spans="1:7">
      <c r="A1582" s="22">
        <v>44068</v>
      </c>
      <c r="B1582" s="22" t="str">
        <f t="shared" si="72"/>
        <v>Aug</v>
      </c>
      <c r="C1582" s="23">
        <f t="shared" si="73"/>
        <v>35</v>
      </c>
      <c r="D1582" s="23" t="str">
        <f t="shared" si="74"/>
        <v>None</v>
      </c>
      <c r="E1582" s="22" t="s">
        <v>45</v>
      </c>
      <c r="F1582" s="23" t="s">
        <v>58</v>
      </c>
      <c r="G1582" s="24">
        <v>23.15</v>
      </c>
    </row>
    <row r="1583" spans="1:7">
      <c r="A1583" s="22">
        <v>44061</v>
      </c>
      <c r="B1583" s="22" t="str">
        <f t="shared" si="72"/>
        <v>Aug</v>
      </c>
      <c r="C1583" s="23">
        <f t="shared" si="73"/>
        <v>34</v>
      </c>
      <c r="D1583" s="23" t="str">
        <f t="shared" si="74"/>
        <v>None</v>
      </c>
      <c r="E1583" s="22" t="s">
        <v>38</v>
      </c>
      <c r="F1583" s="23" t="s">
        <v>39</v>
      </c>
      <c r="G1583" s="24">
        <v>234.43</v>
      </c>
    </row>
    <row r="1584" spans="1:7">
      <c r="A1584" s="22">
        <v>44011</v>
      </c>
      <c r="B1584" s="22" t="str">
        <f t="shared" si="72"/>
        <v>Jun</v>
      </c>
      <c r="C1584" s="23">
        <f t="shared" si="73"/>
        <v>27</v>
      </c>
      <c r="D1584" s="23" t="str">
        <f t="shared" si="74"/>
        <v>None</v>
      </c>
      <c r="E1584" s="22" t="s">
        <v>48</v>
      </c>
      <c r="F1584" s="23" t="s">
        <v>54</v>
      </c>
      <c r="G1584" s="24">
        <v>94.96</v>
      </c>
    </row>
    <row r="1585" spans="1:7">
      <c r="A1585" s="22">
        <v>44048</v>
      </c>
      <c r="B1585" s="22" t="str">
        <f t="shared" si="72"/>
        <v>Aug</v>
      </c>
      <c r="C1585" s="23">
        <f t="shared" si="73"/>
        <v>32</v>
      </c>
      <c r="D1585" s="23" t="str">
        <f t="shared" si="74"/>
        <v>None</v>
      </c>
      <c r="E1585" s="22" t="s">
        <v>38</v>
      </c>
      <c r="F1585" s="23" t="s">
        <v>46</v>
      </c>
      <c r="G1585" s="24">
        <v>69.39</v>
      </c>
    </row>
    <row r="1586" spans="1:7">
      <c r="A1586" s="22">
        <v>44028</v>
      </c>
      <c r="B1586" s="22" t="str">
        <f t="shared" si="72"/>
        <v>Jul</v>
      </c>
      <c r="C1586" s="23">
        <f t="shared" si="73"/>
        <v>29</v>
      </c>
      <c r="D1586" s="23" t="str">
        <f t="shared" si="74"/>
        <v>None</v>
      </c>
      <c r="E1586" s="22" t="s">
        <v>38</v>
      </c>
      <c r="F1586" s="23" t="s">
        <v>49</v>
      </c>
      <c r="G1586" s="24">
        <v>102.68</v>
      </c>
    </row>
    <row r="1587" spans="1:7">
      <c r="A1587" s="22">
        <v>44006</v>
      </c>
      <c r="B1587" s="22" t="str">
        <f t="shared" si="72"/>
        <v>Jun</v>
      </c>
      <c r="C1587" s="23">
        <f t="shared" si="73"/>
        <v>26</v>
      </c>
      <c r="D1587" s="23" t="str">
        <f t="shared" si="74"/>
        <v>None</v>
      </c>
      <c r="E1587" s="22" t="s">
        <v>48</v>
      </c>
      <c r="F1587" s="23" t="s">
        <v>54</v>
      </c>
      <c r="G1587" s="24">
        <v>23.13</v>
      </c>
    </row>
    <row r="1588" spans="1:7">
      <c r="A1588" s="22">
        <v>43996</v>
      </c>
      <c r="B1588" s="22" t="str">
        <f t="shared" si="72"/>
        <v>Jun</v>
      </c>
      <c r="C1588" s="23">
        <f t="shared" si="73"/>
        <v>25</v>
      </c>
      <c r="D1588" s="23" t="str">
        <f t="shared" si="74"/>
        <v>None</v>
      </c>
      <c r="E1588" s="22" t="s">
        <v>38</v>
      </c>
      <c r="F1588" s="23" t="s">
        <v>43</v>
      </c>
      <c r="G1588" s="24">
        <v>40.200000000000003</v>
      </c>
    </row>
    <row r="1589" spans="1:7">
      <c r="A1589" s="22">
        <v>44007</v>
      </c>
      <c r="B1589" s="22" t="str">
        <f t="shared" si="72"/>
        <v>Jun</v>
      </c>
      <c r="C1589" s="23">
        <f t="shared" si="73"/>
        <v>26</v>
      </c>
      <c r="D1589" s="23" t="str">
        <f t="shared" si="74"/>
        <v>None</v>
      </c>
      <c r="E1589" s="22" t="s">
        <v>48</v>
      </c>
      <c r="F1589" s="23" t="s">
        <v>49</v>
      </c>
      <c r="G1589" s="24">
        <v>68.86</v>
      </c>
    </row>
    <row r="1590" spans="1:7">
      <c r="A1590" s="22">
        <v>44005</v>
      </c>
      <c r="B1590" s="22" t="str">
        <f t="shared" si="72"/>
        <v>Jun</v>
      </c>
      <c r="C1590" s="23">
        <f t="shared" si="73"/>
        <v>26</v>
      </c>
      <c r="D1590" s="23" t="str">
        <f t="shared" si="74"/>
        <v>None</v>
      </c>
      <c r="E1590" s="22" t="s">
        <v>38</v>
      </c>
      <c r="F1590" s="23" t="s">
        <v>58</v>
      </c>
      <c r="G1590" s="24">
        <v>72.83</v>
      </c>
    </row>
    <row r="1591" spans="1:7">
      <c r="A1591" s="22">
        <v>44062</v>
      </c>
      <c r="B1591" s="22" t="str">
        <f t="shared" si="72"/>
        <v>Aug</v>
      </c>
      <c r="C1591" s="23">
        <f t="shared" si="73"/>
        <v>34</v>
      </c>
      <c r="D1591" s="23" t="str">
        <f t="shared" si="74"/>
        <v>None</v>
      </c>
      <c r="E1591" s="22" t="s">
        <v>38</v>
      </c>
      <c r="F1591" s="23" t="s">
        <v>56</v>
      </c>
      <c r="G1591" s="24">
        <v>63.23</v>
      </c>
    </row>
    <row r="1592" spans="1:7">
      <c r="A1592" s="22">
        <v>44028</v>
      </c>
      <c r="B1592" s="22" t="str">
        <f t="shared" si="72"/>
        <v>Jul</v>
      </c>
      <c r="C1592" s="23">
        <f t="shared" si="73"/>
        <v>29</v>
      </c>
      <c r="D1592" s="23" t="str">
        <f t="shared" si="74"/>
        <v>None</v>
      </c>
      <c r="E1592" s="22" t="s">
        <v>38</v>
      </c>
      <c r="F1592" s="23" t="s">
        <v>43</v>
      </c>
      <c r="G1592" s="24">
        <v>200.3</v>
      </c>
    </row>
    <row r="1593" spans="1:7">
      <c r="A1593" s="22">
        <v>43997</v>
      </c>
      <c r="B1593" s="22" t="str">
        <f t="shared" si="72"/>
        <v>Jun</v>
      </c>
      <c r="C1593" s="23">
        <f t="shared" si="73"/>
        <v>25</v>
      </c>
      <c r="D1593" s="23" t="str">
        <f t="shared" si="74"/>
        <v>None</v>
      </c>
      <c r="E1593" s="22" t="s">
        <v>38</v>
      </c>
      <c r="F1593" s="23" t="s">
        <v>58</v>
      </c>
      <c r="G1593" s="24">
        <v>46.68</v>
      </c>
    </row>
    <row r="1594" spans="1:7">
      <c r="A1594" s="22">
        <v>43985</v>
      </c>
      <c r="B1594" s="22" t="str">
        <f t="shared" si="72"/>
        <v>Jun</v>
      </c>
      <c r="C1594" s="23">
        <f t="shared" si="73"/>
        <v>23</v>
      </c>
      <c r="D1594" s="23" t="str">
        <f t="shared" si="74"/>
        <v>None</v>
      </c>
      <c r="E1594" s="22" t="s">
        <v>38</v>
      </c>
      <c r="F1594" s="23" t="s">
        <v>58</v>
      </c>
      <c r="G1594" s="24">
        <v>46.76</v>
      </c>
    </row>
    <row r="1595" spans="1:7">
      <c r="A1595" s="22">
        <v>44063</v>
      </c>
      <c r="B1595" s="22" t="str">
        <f t="shared" si="72"/>
        <v>Aug</v>
      </c>
      <c r="C1595" s="23">
        <f t="shared" si="73"/>
        <v>34</v>
      </c>
      <c r="D1595" s="23" t="str">
        <f t="shared" si="74"/>
        <v>None</v>
      </c>
      <c r="E1595" s="22" t="s">
        <v>38</v>
      </c>
      <c r="F1595" s="23" t="s">
        <v>50</v>
      </c>
      <c r="G1595" s="24">
        <v>69.900000000000006</v>
      </c>
    </row>
    <row r="1596" spans="1:7">
      <c r="A1596" s="22">
        <v>44050</v>
      </c>
      <c r="B1596" s="22" t="str">
        <f t="shared" si="72"/>
        <v>Aug</v>
      </c>
      <c r="C1596" s="23">
        <f t="shared" si="73"/>
        <v>32</v>
      </c>
      <c r="D1596" s="23" t="str">
        <f t="shared" si="74"/>
        <v>None</v>
      </c>
      <c r="E1596" s="22" t="s">
        <v>38</v>
      </c>
      <c r="F1596" s="23" t="s">
        <v>58</v>
      </c>
      <c r="G1596" s="24">
        <v>46.68</v>
      </c>
    </row>
    <row r="1597" spans="1:7">
      <c r="A1597" s="22">
        <v>44046</v>
      </c>
      <c r="B1597" s="22" t="str">
        <f t="shared" si="72"/>
        <v>Aug</v>
      </c>
      <c r="C1597" s="23">
        <f t="shared" si="73"/>
        <v>32</v>
      </c>
      <c r="D1597" s="23" t="str">
        <f t="shared" si="74"/>
        <v>None</v>
      </c>
      <c r="E1597" s="22" t="s">
        <v>38</v>
      </c>
      <c r="F1597" s="23" t="s">
        <v>49</v>
      </c>
      <c r="G1597" s="24">
        <v>64.23</v>
      </c>
    </row>
    <row r="1598" spans="1:7">
      <c r="A1598" s="22">
        <v>43964</v>
      </c>
      <c r="B1598" s="22" t="str">
        <f t="shared" si="72"/>
        <v>May</v>
      </c>
      <c r="C1598" s="23">
        <f t="shared" si="73"/>
        <v>20</v>
      </c>
      <c r="D1598" s="23" t="str">
        <f t="shared" si="74"/>
        <v>None</v>
      </c>
      <c r="E1598" s="22" t="s">
        <v>45</v>
      </c>
      <c r="F1598" s="23" t="s">
        <v>50</v>
      </c>
      <c r="G1598" s="24">
        <v>46.17</v>
      </c>
    </row>
    <row r="1599" spans="1:7">
      <c r="A1599" s="22">
        <v>44068</v>
      </c>
      <c r="B1599" s="22" t="str">
        <f t="shared" si="72"/>
        <v>Aug</v>
      </c>
      <c r="C1599" s="23">
        <f t="shared" si="73"/>
        <v>35</v>
      </c>
      <c r="D1599" s="23" t="str">
        <f t="shared" si="74"/>
        <v>None</v>
      </c>
      <c r="E1599" s="22" t="s">
        <v>45</v>
      </c>
      <c r="F1599" s="23" t="s">
        <v>61</v>
      </c>
      <c r="G1599" s="24">
        <v>27.69</v>
      </c>
    </row>
    <row r="1600" spans="1:7">
      <c r="A1600" s="22">
        <v>44052</v>
      </c>
      <c r="B1600" s="22" t="str">
        <f t="shared" si="72"/>
        <v>Aug</v>
      </c>
      <c r="C1600" s="23">
        <f t="shared" si="73"/>
        <v>33</v>
      </c>
      <c r="D1600" s="23" t="str">
        <f t="shared" si="74"/>
        <v>None</v>
      </c>
      <c r="E1600" s="22" t="s">
        <v>45</v>
      </c>
      <c r="F1600" s="23" t="s">
        <v>61</v>
      </c>
      <c r="G1600" s="24">
        <v>55.55</v>
      </c>
    </row>
    <row r="1601" spans="1:7">
      <c r="A1601" s="22">
        <v>44083</v>
      </c>
      <c r="B1601" s="22" t="str">
        <f t="shared" si="72"/>
        <v>Sep</v>
      </c>
      <c r="C1601" s="23">
        <f t="shared" si="73"/>
        <v>37</v>
      </c>
      <c r="D1601" s="23" t="str">
        <f t="shared" si="74"/>
        <v>None</v>
      </c>
      <c r="E1601" s="22" t="s">
        <v>45</v>
      </c>
      <c r="F1601" s="23" t="s">
        <v>61</v>
      </c>
      <c r="G1601" s="24">
        <v>83.78</v>
      </c>
    </row>
    <row r="1602" spans="1:7">
      <c r="A1602" s="22">
        <v>44064</v>
      </c>
      <c r="B1602" s="22" t="str">
        <f t="shared" si="72"/>
        <v>Aug</v>
      </c>
      <c r="C1602" s="23">
        <f t="shared" si="73"/>
        <v>34</v>
      </c>
      <c r="D1602" s="23" t="str">
        <f t="shared" si="74"/>
        <v>None</v>
      </c>
      <c r="E1602" s="22" t="s">
        <v>38</v>
      </c>
      <c r="F1602" s="23" t="s">
        <v>43</v>
      </c>
      <c r="G1602" s="24">
        <v>398.41</v>
      </c>
    </row>
    <row r="1603" spans="1:7">
      <c r="A1603" s="22">
        <v>44020</v>
      </c>
      <c r="B1603" s="22" t="str">
        <f t="shared" si="72"/>
        <v>Jul</v>
      </c>
      <c r="C1603" s="23">
        <f t="shared" si="73"/>
        <v>28</v>
      </c>
      <c r="D1603" s="23" t="str">
        <f t="shared" si="74"/>
        <v>None</v>
      </c>
      <c r="E1603" s="22" t="s">
        <v>48</v>
      </c>
      <c r="F1603" s="23" t="s">
        <v>57</v>
      </c>
      <c r="G1603" s="24">
        <v>88.12</v>
      </c>
    </row>
    <row r="1604" spans="1:7">
      <c r="A1604" s="22">
        <v>43995</v>
      </c>
      <c r="B1604" s="22" t="str">
        <f t="shared" si="72"/>
        <v>Jun</v>
      </c>
      <c r="C1604" s="23">
        <f t="shared" si="73"/>
        <v>24</v>
      </c>
      <c r="D1604" s="23" t="str">
        <f t="shared" si="74"/>
        <v>None</v>
      </c>
      <c r="E1604" s="22" t="s">
        <v>38</v>
      </c>
      <c r="F1604" s="23" t="s">
        <v>57</v>
      </c>
      <c r="G1604" s="24">
        <v>46.64</v>
      </c>
    </row>
    <row r="1605" spans="1:7">
      <c r="A1605" s="22">
        <v>44030</v>
      </c>
      <c r="B1605" s="22" t="str">
        <f t="shared" ref="B1605:B1668" si="75">TEXT(A1605,"mmm")</f>
        <v>Jul</v>
      </c>
      <c r="C1605" s="23">
        <f t="shared" ref="C1605:C1668" si="76">WEEKNUM(A1605)</f>
        <v>29</v>
      </c>
      <c r="D1605" s="23" t="str">
        <f t="shared" ref="D1605:D1668" si="77">IFERROR(VLOOKUP(C1605,$AV$6:$AW$13,2,0),"None")</f>
        <v>None</v>
      </c>
      <c r="E1605" s="22" t="s">
        <v>38</v>
      </c>
      <c r="F1605" s="23" t="s">
        <v>56</v>
      </c>
      <c r="G1605" s="24">
        <v>60.57</v>
      </c>
    </row>
    <row r="1606" spans="1:7">
      <c r="A1606" s="22">
        <v>44070</v>
      </c>
      <c r="B1606" s="22" t="str">
        <f t="shared" si="75"/>
        <v>Aug</v>
      </c>
      <c r="C1606" s="23">
        <f t="shared" si="76"/>
        <v>35</v>
      </c>
      <c r="D1606" s="23" t="str">
        <f t="shared" si="77"/>
        <v>None</v>
      </c>
      <c r="E1606" s="22" t="s">
        <v>45</v>
      </c>
      <c r="F1606" s="23" t="s">
        <v>50</v>
      </c>
      <c r="G1606" s="24">
        <v>22.97</v>
      </c>
    </row>
    <row r="1607" spans="1:7">
      <c r="A1607" s="22">
        <v>43993</v>
      </c>
      <c r="B1607" s="22" t="str">
        <f t="shared" si="75"/>
        <v>Jun</v>
      </c>
      <c r="C1607" s="23">
        <f t="shared" si="76"/>
        <v>24</v>
      </c>
      <c r="D1607" s="23" t="str">
        <f t="shared" si="77"/>
        <v>None</v>
      </c>
      <c r="E1607" s="22" t="s">
        <v>48</v>
      </c>
      <c r="F1607" s="23" t="s">
        <v>43</v>
      </c>
      <c r="G1607" s="24">
        <v>133.43</v>
      </c>
    </row>
    <row r="1608" spans="1:7">
      <c r="A1608" s="22">
        <v>44050</v>
      </c>
      <c r="B1608" s="22" t="str">
        <f t="shared" si="75"/>
        <v>Aug</v>
      </c>
      <c r="C1608" s="23">
        <f t="shared" si="76"/>
        <v>32</v>
      </c>
      <c r="D1608" s="23" t="str">
        <f t="shared" si="77"/>
        <v>None</v>
      </c>
      <c r="E1608" s="22" t="s">
        <v>45</v>
      </c>
      <c r="F1608" s="23" t="s">
        <v>43</v>
      </c>
      <c r="G1608" s="24">
        <v>20.77</v>
      </c>
    </row>
    <row r="1609" spans="1:7">
      <c r="A1609" s="22">
        <v>44074</v>
      </c>
      <c r="B1609" s="22" t="str">
        <f t="shared" si="75"/>
        <v>Aug</v>
      </c>
      <c r="C1609" s="23">
        <f t="shared" si="76"/>
        <v>36</v>
      </c>
      <c r="D1609" s="23" t="str">
        <f t="shared" si="77"/>
        <v>None</v>
      </c>
      <c r="E1609" s="22" t="s">
        <v>38</v>
      </c>
      <c r="F1609" s="23" t="s">
        <v>49</v>
      </c>
      <c r="G1609" s="24">
        <v>33.909999999999997</v>
      </c>
    </row>
    <row r="1610" spans="1:7">
      <c r="A1610" s="22">
        <v>44025</v>
      </c>
      <c r="B1610" s="22" t="str">
        <f t="shared" si="75"/>
        <v>Jul</v>
      </c>
      <c r="C1610" s="23">
        <f t="shared" si="76"/>
        <v>29</v>
      </c>
      <c r="D1610" s="23" t="str">
        <f t="shared" si="77"/>
        <v>None</v>
      </c>
      <c r="E1610" s="22" t="s">
        <v>48</v>
      </c>
      <c r="F1610" s="23" t="s">
        <v>49</v>
      </c>
      <c r="G1610" s="24">
        <v>96.68</v>
      </c>
    </row>
    <row r="1611" spans="1:7">
      <c r="A1611" s="22">
        <v>44054</v>
      </c>
      <c r="B1611" s="22" t="str">
        <f t="shared" si="75"/>
        <v>Aug</v>
      </c>
      <c r="C1611" s="23">
        <f t="shared" si="76"/>
        <v>33</v>
      </c>
      <c r="D1611" s="23" t="str">
        <f t="shared" si="77"/>
        <v>None</v>
      </c>
      <c r="E1611" s="22" t="s">
        <v>38</v>
      </c>
      <c r="F1611" s="23" t="s">
        <v>53</v>
      </c>
      <c r="G1611" s="24">
        <v>58.23</v>
      </c>
    </row>
    <row r="1612" spans="1:7">
      <c r="A1612" s="22">
        <v>44060</v>
      </c>
      <c r="B1612" s="22" t="str">
        <f t="shared" si="75"/>
        <v>Aug</v>
      </c>
      <c r="C1612" s="23">
        <f t="shared" si="76"/>
        <v>34</v>
      </c>
      <c r="D1612" s="23" t="str">
        <f t="shared" si="77"/>
        <v>None</v>
      </c>
      <c r="E1612" s="22" t="s">
        <v>38</v>
      </c>
      <c r="F1612" s="23" t="s">
        <v>66</v>
      </c>
      <c r="G1612" s="24">
        <v>36.07</v>
      </c>
    </row>
    <row r="1613" spans="1:7">
      <c r="A1613" s="22">
        <v>43984</v>
      </c>
      <c r="B1613" s="22" t="str">
        <f t="shared" si="75"/>
        <v>Jun</v>
      </c>
      <c r="C1613" s="23">
        <f t="shared" si="76"/>
        <v>23</v>
      </c>
      <c r="D1613" s="23" t="str">
        <f t="shared" si="77"/>
        <v>None</v>
      </c>
      <c r="E1613" s="22" t="s">
        <v>48</v>
      </c>
      <c r="F1613" s="23" t="s">
        <v>43</v>
      </c>
      <c r="G1613" s="24">
        <v>324.43</v>
      </c>
    </row>
    <row r="1614" spans="1:7">
      <c r="A1614" s="22">
        <v>43989</v>
      </c>
      <c r="B1614" s="22" t="str">
        <f t="shared" si="75"/>
        <v>Jun</v>
      </c>
      <c r="C1614" s="23">
        <f t="shared" si="76"/>
        <v>24</v>
      </c>
      <c r="D1614" s="23" t="str">
        <f t="shared" si="77"/>
        <v>None</v>
      </c>
      <c r="E1614" s="22" t="s">
        <v>38</v>
      </c>
      <c r="F1614" s="23" t="s">
        <v>39</v>
      </c>
      <c r="G1614" s="24">
        <v>312.2</v>
      </c>
    </row>
    <row r="1615" spans="1:7">
      <c r="A1615" s="22">
        <v>43970</v>
      </c>
      <c r="B1615" s="22" t="str">
        <f t="shared" si="75"/>
        <v>May</v>
      </c>
      <c r="C1615" s="23">
        <f t="shared" si="76"/>
        <v>21</v>
      </c>
      <c r="D1615" s="23" t="str">
        <f t="shared" si="77"/>
        <v>None</v>
      </c>
      <c r="E1615" s="22" t="s">
        <v>38</v>
      </c>
      <c r="F1615" s="23" t="s">
        <v>50</v>
      </c>
      <c r="G1615" s="24">
        <v>44.81</v>
      </c>
    </row>
    <row r="1616" spans="1:7">
      <c r="A1616" s="22">
        <v>44069</v>
      </c>
      <c r="B1616" s="22" t="str">
        <f t="shared" si="75"/>
        <v>Aug</v>
      </c>
      <c r="C1616" s="23">
        <f t="shared" si="76"/>
        <v>35</v>
      </c>
      <c r="D1616" s="23" t="str">
        <f t="shared" si="77"/>
        <v>None</v>
      </c>
      <c r="E1616" s="22" t="s">
        <v>38</v>
      </c>
      <c r="F1616" s="23" t="s">
        <v>57</v>
      </c>
      <c r="G1616" s="24">
        <v>22.71</v>
      </c>
    </row>
    <row r="1617" spans="1:7">
      <c r="A1617" s="22">
        <v>43995</v>
      </c>
      <c r="B1617" s="22" t="str">
        <f t="shared" si="75"/>
        <v>Jun</v>
      </c>
      <c r="C1617" s="23">
        <f t="shared" si="76"/>
        <v>24</v>
      </c>
      <c r="D1617" s="23" t="str">
        <f t="shared" si="77"/>
        <v>None</v>
      </c>
      <c r="E1617" s="22" t="s">
        <v>48</v>
      </c>
      <c r="F1617" s="23" t="s">
        <v>58</v>
      </c>
      <c r="G1617" s="24">
        <v>25.65</v>
      </c>
    </row>
    <row r="1618" spans="1:7">
      <c r="A1618" s="22">
        <v>43963</v>
      </c>
      <c r="B1618" s="22" t="str">
        <f t="shared" si="75"/>
        <v>May</v>
      </c>
      <c r="C1618" s="23">
        <f t="shared" si="76"/>
        <v>20</v>
      </c>
      <c r="D1618" s="23" t="str">
        <f t="shared" si="77"/>
        <v>None</v>
      </c>
      <c r="E1618" s="22" t="s">
        <v>38</v>
      </c>
      <c r="F1618" s="23" t="s">
        <v>49</v>
      </c>
      <c r="G1618" s="24">
        <v>68.12</v>
      </c>
    </row>
    <row r="1619" spans="1:7">
      <c r="A1619" s="22">
        <v>43991</v>
      </c>
      <c r="B1619" s="22" t="str">
        <f t="shared" si="75"/>
        <v>Jun</v>
      </c>
      <c r="C1619" s="23">
        <f t="shared" si="76"/>
        <v>24</v>
      </c>
      <c r="D1619" s="23" t="str">
        <f t="shared" si="77"/>
        <v>None</v>
      </c>
      <c r="E1619" s="22" t="s">
        <v>48</v>
      </c>
      <c r="F1619" s="23" t="s">
        <v>49</v>
      </c>
      <c r="G1619" s="24">
        <v>33.909999999999997</v>
      </c>
    </row>
    <row r="1620" spans="1:7">
      <c r="A1620" s="22">
        <v>44090</v>
      </c>
      <c r="B1620" s="22" t="str">
        <f t="shared" si="75"/>
        <v>Sep</v>
      </c>
      <c r="C1620" s="23">
        <f t="shared" si="76"/>
        <v>38</v>
      </c>
      <c r="D1620" s="23" t="str">
        <f t="shared" si="77"/>
        <v>None</v>
      </c>
      <c r="E1620" s="22" t="s">
        <v>45</v>
      </c>
      <c r="F1620" s="23" t="s">
        <v>58</v>
      </c>
      <c r="G1620" s="24">
        <v>48.56</v>
      </c>
    </row>
    <row r="1621" spans="1:7">
      <c r="A1621" s="22">
        <v>44066</v>
      </c>
      <c r="B1621" s="22" t="str">
        <f t="shared" si="75"/>
        <v>Aug</v>
      </c>
      <c r="C1621" s="23">
        <f t="shared" si="76"/>
        <v>35</v>
      </c>
      <c r="D1621" s="23" t="str">
        <f t="shared" si="77"/>
        <v>None</v>
      </c>
      <c r="E1621" s="22" t="s">
        <v>38</v>
      </c>
      <c r="F1621" s="23" t="s">
        <v>49</v>
      </c>
      <c r="G1621" s="24">
        <v>33.31</v>
      </c>
    </row>
    <row r="1622" spans="1:7">
      <c r="A1622" s="22">
        <v>43990</v>
      </c>
      <c r="B1622" s="22" t="str">
        <f t="shared" si="75"/>
        <v>Jun</v>
      </c>
      <c r="C1622" s="23">
        <f t="shared" si="76"/>
        <v>24</v>
      </c>
      <c r="D1622" s="23" t="str">
        <f t="shared" si="77"/>
        <v>None</v>
      </c>
      <c r="E1622" s="22" t="s">
        <v>38</v>
      </c>
      <c r="F1622" s="23" t="s">
        <v>56</v>
      </c>
      <c r="G1622" s="24">
        <v>40.549999999999997</v>
      </c>
    </row>
    <row r="1623" spans="1:7">
      <c r="A1623" s="22">
        <v>44056</v>
      </c>
      <c r="B1623" s="22" t="str">
        <f t="shared" si="75"/>
        <v>Aug</v>
      </c>
      <c r="C1623" s="23">
        <f t="shared" si="76"/>
        <v>33</v>
      </c>
      <c r="D1623" s="23" t="str">
        <f t="shared" si="77"/>
        <v>None</v>
      </c>
      <c r="E1623" s="22" t="s">
        <v>38</v>
      </c>
      <c r="F1623" s="23" t="s">
        <v>56</v>
      </c>
      <c r="G1623" s="24">
        <v>180.99</v>
      </c>
    </row>
    <row r="1624" spans="1:7">
      <c r="A1624" s="22">
        <v>44090</v>
      </c>
      <c r="B1624" s="22" t="str">
        <f t="shared" si="75"/>
        <v>Sep</v>
      </c>
      <c r="C1624" s="23">
        <f t="shared" si="76"/>
        <v>38</v>
      </c>
      <c r="D1624" s="23" t="str">
        <f t="shared" si="77"/>
        <v>None</v>
      </c>
      <c r="E1624" s="22" t="s">
        <v>38</v>
      </c>
      <c r="F1624" s="23" t="s">
        <v>57</v>
      </c>
      <c r="G1624" s="24">
        <v>46.96</v>
      </c>
    </row>
    <row r="1625" spans="1:7">
      <c r="A1625" s="22">
        <v>44061</v>
      </c>
      <c r="B1625" s="22" t="str">
        <f t="shared" si="75"/>
        <v>Aug</v>
      </c>
      <c r="C1625" s="23">
        <f t="shared" si="76"/>
        <v>34</v>
      </c>
      <c r="D1625" s="23" t="str">
        <f t="shared" si="77"/>
        <v>None</v>
      </c>
      <c r="E1625" s="22" t="s">
        <v>38</v>
      </c>
      <c r="F1625" s="23" t="s">
        <v>58</v>
      </c>
      <c r="G1625" s="24">
        <v>72.2</v>
      </c>
    </row>
    <row r="1626" spans="1:7">
      <c r="A1626" s="22">
        <v>44075</v>
      </c>
      <c r="B1626" s="22" t="str">
        <f t="shared" si="75"/>
        <v>Sep</v>
      </c>
      <c r="C1626" s="23">
        <f t="shared" si="76"/>
        <v>36</v>
      </c>
      <c r="D1626" s="23" t="str">
        <f t="shared" si="77"/>
        <v>None</v>
      </c>
      <c r="E1626" s="22" t="s">
        <v>38</v>
      </c>
      <c r="F1626" s="23" t="s">
        <v>46</v>
      </c>
      <c r="G1626" s="24">
        <v>25.98</v>
      </c>
    </row>
    <row r="1627" spans="1:7">
      <c r="A1627" s="22">
        <v>44011</v>
      </c>
      <c r="B1627" s="22" t="str">
        <f t="shared" si="75"/>
        <v>Jun</v>
      </c>
      <c r="C1627" s="23">
        <f t="shared" si="76"/>
        <v>27</v>
      </c>
      <c r="D1627" s="23" t="str">
        <f t="shared" si="77"/>
        <v>None</v>
      </c>
      <c r="E1627" s="22" t="s">
        <v>45</v>
      </c>
      <c r="F1627" s="23" t="s">
        <v>54</v>
      </c>
      <c r="G1627" s="24">
        <v>71.83</v>
      </c>
    </row>
    <row r="1628" spans="1:7">
      <c r="A1628" s="22">
        <v>43999</v>
      </c>
      <c r="B1628" s="22" t="str">
        <f t="shared" si="75"/>
        <v>Jun</v>
      </c>
      <c r="C1628" s="23">
        <f t="shared" si="76"/>
        <v>25</v>
      </c>
      <c r="D1628" s="23" t="str">
        <f t="shared" si="77"/>
        <v>None</v>
      </c>
      <c r="E1628" s="22" t="s">
        <v>48</v>
      </c>
      <c r="F1628" s="23" t="s">
        <v>58</v>
      </c>
      <c r="G1628" s="24">
        <v>72.12</v>
      </c>
    </row>
    <row r="1629" spans="1:7">
      <c r="A1629" s="22">
        <v>44027</v>
      </c>
      <c r="B1629" s="22" t="str">
        <f t="shared" si="75"/>
        <v>Jul</v>
      </c>
      <c r="C1629" s="23">
        <f t="shared" si="76"/>
        <v>29</v>
      </c>
      <c r="D1629" s="23" t="str">
        <f t="shared" si="77"/>
        <v>None</v>
      </c>
      <c r="E1629" s="22" t="s">
        <v>48</v>
      </c>
      <c r="F1629" s="23" t="s">
        <v>39</v>
      </c>
      <c r="G1629" s="24">
        <v>160.36000000000001</v>
      </c>
    </row>
    <row r="1630" spans="1:7">
      <c r="A1630" s="22">
        <v>44032</v>
      </c>
      <c r="B1630" s="22" t="str">
        <f t="shared" si="75"/>
        <v>Jul</v>
      </c>
      <c r="C1630" s="23">
        <f t="shared" si="76"/>
        <v>30</v>
      </c>
      <c r="D1630" s="23" t="str">
        <f t="shared" si="77"/>
        <v>None</v>
      </c>
      <c r="E1630" s="22" t="s">
        <v>45</v>
      </c>
      <c r="F1630" s="23" t="s">
        <v>46</v>
      </c>
      <c r="G1630" s="24">
        <v>72.63</v>
      </c>
    </row>
    <row r="1631" spans="1:7">
      <c r="A1631" s="22">
        <v>44003</v>
      </c>
      <c r="B1631" s="22" t="str">
        <f t="shared" si="75"/>
        <v>Jun</v>
      </c>
      <c r="C1631" s="23">
        <f t="shared" si="76"/>
        <v>26</v>
      </c>
      <c r="D1631" s="23" t="str">
        <f t="shared" si="77"/>
        <v>None</v>
      </c>
      <c r="E1631" s="22" t="s">
        <v>48</v>
      </c>
      <c r="F1631" s="23" t="s">
        <v>43</v>
      </c>
      <c r="G1631" s="24">
        <v>20.149999999999999</v>
      </c>
    </row>
    <row r="1632" spans="1:7">
      <c r="A1632" s="22">
        <v>44044</v>
      </c>
      <c r="B1632" s="22" t="str">
        <f t="shared" si="75"/>
        <v>Aug</v>
      </c>
      <c r="C1632" s="23">
        <f t="shared" si="76"/>
        <v>31</v>
      </c>
      <c r="D1632" s="23" t="str">
        <f t="shared" si="77"/>
        <v>None</v>
      </c>
      <c r="E1632" s="22" t="s">
        <v>48</v>
      </c>
      <c r="F1632" s="23" t="s">
        <v>46</v>
      </c>
      <c r="G1632" s="24">
        <v>25.32</v>
      </c>
    </row>
    <row r="1633" spans="1:7">
      <c r="A1633" s="22">
        <v>43983</v>
      </c>
      <c r="B1633" s="22" t="str">
        <f t="shared" si="75"/>
        <v>Jun</v>
      </c>
      <c r="C1633" s="23">
        <f t="shared" si="76"/>
        <v>23</v>
      </c>
      <c r="D1633" s="23" t="str">
        <f t="shared" si="77"/>
        <v>None</v>
      </c>
      <c r="E1633" s="22" t="s">
        <v>45</v>
      </c>
      <c r="F1633" s="23" t="s">
        <v>50</v>
      </c>
      <c r="G1633" s="24">
        <v>46.04</v>
      </c>
    </row>
    <row r="1634" spans="1:7">
      <c r="A1634" s="22">
        <v>44058</v>
      </c>
      <c r="B1634" s="22" t="str">
        <f t="shared" si="75"/>
        <v>Aug</v>
      </c>
      <c r="C1634" s="23">
        <f t="shared" si="76"/>
        <v>33</v>
      </c>
      <c r="D1634" s="23" t="str">
        <f t="shared" si="77"/>
        <v>None</v>
      </c>
      <c r="E1634" s="22" t="s">
        <v>45</v>
      </c>
      <c r="F1634" s="23" t="s">
        <v>54</v>
      </c>
      <c r="G1634" s="24">
        <v>24</v>
      </c>
    </row>
    <row r="1635" spans="1:7">
      <c r="A1635" s="22">
        <v>43993</v>
      </c>
      <c r="B1635" s="22" t="str">
        <f t="shared" si="75"/>
        <v>Jun</v>
      </c>
      <c r="C1635" s="23">
        <f t="shared" si="76"/>
        <v>24</v>
      </c>
      <c r="D1635" s="23" t="str">
        <f t="shared" si="77"/>
        <v>None</v>
      </c>
      <c r="E1635" s="22" t="s">
        <v>38</v>
      </c>
      <c r="F1635" s="23" t="s">
        <v>43</v>
      </c>
      <c r="G1635" s="24">
        <v>341.53</v>
      </c>
    </row>
    <row r="1636" spans="1:7">
      <c r="A1636" s="22">
        <v>44004</v>
      </c>
      <c r="B1636" s="22" t="str">
        <f t="shared" si="75"/>
        <v>Jun</v>
      </c>
      <c r="C1636" s="23">
        <f t="shared" si="76"/>
        <v>26</v>
      </c>
      <c r="D1636" s="23" t="str">
        <f t="shared" si="77"/>
        <v>None</v>
      </c>
      <c r="E1636" s="22" t="s">
        <v>48</v>
      </c>
      <c r="F1636" s="23" t="s">
        <v>43</v>
      </c>
      <c r="G1636" s="24">
        <v>20.79</v>
      </c>
    </row>
    <row r="1637" spans="1:7">
      <c r="A1637" s="22">
        <v>44006</v>
      </c>
      <c r="B1637" s="22" t="str">
        <f t="shared" si="75"/>
        <v>Jun</v>
      </c>
      <c r="C1637" s="23">
        <f t="shared" si="76"/>
        <v>26</v>
      </c>
      <c r="D1637" s="23" t="str">
        <f t="shared" si="77"/>
        <v>None</v>
      </c>
      <c r="E1637" s="22" t="s">
        <v>38</v>
      </c>
      <c r="F1637" s="23" t="s">
        <v>56</v>
      </c>
      <c r="G1637" s="24">
        <v>319.83</v>
      </c>
    </row>
    <row r="1638" spans="1:7">
      <c r="A1638" s="22">
        <v>44004</v>
      </c>
      <c r="B1638" s="22" t="str">
        <f t="shared" si="75"/>
        <v>Jun</v>
      </c>
      <c r="C1638" s="23">
        <f t="shared" si="76"/>
        <v>26</v>
      </c>
      <c r="D1638" s="23" t="str">
        <f t="shared" si="77"/>
        <v>None</v>
      </c>
      <c r="E1638" s="22" t="s">
        <v>38</v>
      </c>
      <c r="F1638" s="23" t="s">
        <v>49</v>
      </c>
      <c r="G1638" s="24">
        <v>33.42</v>
      </c>
    </row>
    <row r="1639" spans="1:7">
      <c r="A1639" s="22">
        <v>44005</v>
      </c>
      <c r="B1639" s="22" t="str">
        <f t="shared" si="75"/>
        <v>Jun</v>
      </c>
      <c r="C1639" s="23">
        <f t="shared" si="76"/>
        <v>26</v>
      </c>
      <c r="D1639" s="23" t="str">
        <f t="shared" si="77"/>
        <v>None</v>
      </c>
      <c r="E1639" s="22" t="s">
        <v>38</v>
      </c>
      <c r="F1639" s="23" t="s">
        <v>50</v>
      </c>
      <c r="G1639" s="24">
        <v>46.2</v>
      </c>
    </row>
    <row r="1640" spans="1:7">
      <c r="A1640" s="22">
        <v>43997</v>
      </c>
      <c r="B1640" s="22" t="str">
        <f t="shared" si="75"/>
        <v>Jun</v>
      </c>
      <c r="C1640" s="23">
        <f t="shared" si="76"/>
        <v>25</v>
      </c>
      <c r="D1640" s="23" t="str">
        <f t="shared" si="77"/>
        <v>None</v>
      </c>
      <c r="E1640" s="22" t="s">
        <v>48</v>
      </c>
      <c r="F1640" s="23" t="s">
        <v>49</v>
      </c>
      <c r="G1640" s="24">
        <v>99.72</v>
      </c>
    </row>
    <row r="1641" spans="1:7">
      <c r="A1641" s="22">
        <v>43984</v>
      </c>
      <c r="B1641" s="22" t="str">
        <f t="shared" si="75"/>
        <v>Jun</v>
      </c>
      <c r="C1641" s="23">
        <f t="shared" si="76"/>
        <v>23</v>
      </c>
      <c r="D1641" s="23" t="str">
        <f t="shared" si="77"/>
        <v>None</v>
      </c>
      <c r="E1641" s="22" t="s">
        <v>38</v>
      </c>
      <c r="F1641" s="23" t="s">
        <v>50</v>
      </c>
      <c r="G1641" s="24">
        <v>46.08</v>
      </c>
    </row>
    <row r="1642" spans="1:7">
      <c r="A1642" s="22">
        <v>44071</v>
      </c>
      <c r="B1642" s="22" t="str">
        <f t="shared" si="75"/>
        <v>Aug</v>
      </c>
      <c r="C1642" s="23">
        <f t="shared" si="76"/>
        <v>35</v>
      </c>
      <c r="D1642" s="23" t="str">
        <f t="shared" si="77"/>
        <v>None</v>
      </c>
      <c r="E1642" s="22" t="s">
        <v>38</v>
      </c>
      <c r="F1642" s="23" t="s">
        <v>58</v>
      </c>
      <c r="G1642" s="24">
        <v>50.74</v>
      </c>
    </row>
    <row r="1643" spans="1:7">
      <c r="A1643" s="22">
        <v>44011</v>
      </c>
      <c r="B1643" s="22" t="str">
        <f t="shared" si="75"/>
        <v>Jun</v>
      </c>
      <c r="C1643" s="23">
        <f t="shared" si="76"/>
        <v>27</v>
      </c>
      <c r="D1643" s="23" t="str">
        <f t="shared" si="77"/>
        <v>None</v>
      </c>
      <c r="E1643" s="22" t="s">
        <v>38</v>
      </c>
      <c r="F1643" s="23" t="s">
        <v>43</v>
      </c>
      <c r="G1643" s="24">
        <v>80.91</v>
      </c>
    </row>
    <row r="1644" spans="1:7">
      <c r="A1644" s="22">
        <v>44064</v>
      </c>
      <c r="B1644" s="22" t="str">
        <f t="shared" si="75"/>
        <v>Aug</v>
      </c>
      <c r="C1644" s="23">
        <f t="shared" si="76"/>
        <v>34</v>
      </c>
      <c r="D1644" s="23" t="str">
        <f t="shared" si="77"/>
        <v>None</v>
      </c>
      <c r="E1644" s="22" t="s">
        <v>48</v>
      </c>
      <c r="F1644" s="23" t="s">
        <v>50</v>
      </c>
      <c r="G1644" s="24">
        <v>69.489999999999995</v>
      </c>
    </row>
    <row r="1645" spans="1:7">
      <c r="A1645" s="22">
        <v>44068</v>
      </c>
      <c r="B1645" s="22" t="str">
        <f t="shared" si="75"/>
        <v>Aug</v>
      </c>
      <c r="C1645" s="23">
        <f t="shared" si="76"/>
        <v>35</v>
      </c>
      <c r="D1645" s="23" t="str">
        <f t="shared" si="77"/>
        <v>None</v>
      </c>
      <c r="E1645" s="22" t="s">
        <v>38</v>
      </c>
      <c r="F1645" s="23" t="s">
        <v>50</v>
      </c>
      <c r="G1645" s="24">
        <v>501.98</v>
      </c>
    </row>
    <row r="1646" spans="1:7">
      <c r="A1646" s="22">
        <v>43995</v>
      </c>
      <c r="B1646" s="22" t="str">
        <f t="shared" si="75"/>
        <v>Jun</v>
      </c>
      <c r="C1646" s="23">
        <f t="shared" si="76"/>
        <v>24</v>
      </c>
      <c r="D1646" s="23" t="str">
        <f t="shared" si="77"/>
        <v>None</v>
      </c>
      <c r="E1646" s="22" t="s">
        <v>48</v>
      </c>
      <c r="F1646" s="23" t="s">
        <v>58</v>
      </c>
      <c r="G1646" s="24">
        <v>75.58</v>
      </c>
    </row>
    <row r="1647" spans="1:7">
      <c r="A1647" s="22">
        <v>44052</v>
      </c>
      <c r="B1647" s="22" t="str">
        <f t="shared" si="75"/>
        <v>Aug</v>
      </c>
      <c r="C1647" s="23">
        <f t="shared" si="76"/>
        <v>33</v>
      </c>
      <c r="D1647" s="23" t="str">
        <f t="shared" si="77"/>
        <v>None</v>
      </c>
      <c r="E1647" s="22" t="s">
        <v>38</v>
      </c>
      <c r="F1647" s="23" t="s">
        <v>43</v>
      </c>
      <c r="G1647" s="24">
        <v>20.76</v>
      </c>
    </row>
    <row r="1648" spans="1:7">
      <c r="A1648" s="22">
        <v>44061</v>
      </c>
      <c r="B1648" s="22" t="str">
        <f t="shared" si="75"/>
        <v>Aug</v>
      </c>
      <c r="C1648" s="23">
        <f t="shared" si="76"/>
        <v>34</v>
      </c>
      <c r="D1648" s="23" t="str">
        <f t="shared" si="77"/>
        <v>None</v>
      </c>
      <c r="E1648" s="22" t="s">
        <v>48</v>
      </c>
      <c r="F1648" s="23" t="s">
        <v>54</v>
      </c>
      <c r="G1648" s="24">
        <v>47.63</v>
      </c>
    </row>
    <row r="1649" spans="1:7">
      <c r="A1649" s="22">
        <v>44061</v>
      </c>
      <c r="B1649" s="22" t="str">
        <f t="shared" si="75"/>
        <v>Aug</v>
      </c>
      <c r="C1649" s="23">
        <f t="shared" si="76"/>
        <v>34</v>
      </c>
      <c r="D1649" s="23" t="str">
        <f t="shared" si="77"/>
        <v>None</v>
      </c>
      <c r="E1649" s="22" t="s">
        <v>38</v>
      </c>
      <c r="F1649" s="23" t="s">
        <v>58</v>
      </c>
      <c r="G1649" s="24">
        <v>72.349999999999994</v>
      </c>
    </row>
    <row r="1650" spans="1:7">
      <c r="A1650" s="22">
        <v>44055</v>
      </c>
      <c r="B1650" s="22" t="str">
        <f t="shared" si="75"/>
        <v>Aug</v>
      </c>
      <c r="C1650" s="23">
        <f t="shared" si="76"/>
        <v>33</v>
      </c>
      <c r="D1650" s="23" t="str">
        <f t="shared" si="77"/>
        <v>None</v>
      </c>
      <c r="E1650" s="22" t="s">
        <v>48</v>
      </c>
      <c r="F1650" s="23" t="s">
        <v>54</v>
      </c>
      <c r="G1650" s="24">
        <v>24.48</v>
      </c>
    </row>
    <row r="1651" spans="1:7">
      <c r="A1651" s="22">
        <v>43996</v>
      </c>
      <c r="B1651" s="22" t="str">
        <f t="shared" si="75"/>
        <v>Jun</v>
      </c>
      <c r="C1651" s="23">
        <f t="shared" si="76"/>
        <v>25</v>
      </c>
      <c r="D1651" s="23" t="str">
        <f t="shared" si="77"/>
        <v>None</v>
      </c>
      <c r="E1651" s="22" t="s">
        <v>48</v>
      </c>
      <c r="F1651" s="23" t="s">
        <v>50</v>
      </c>
      <c r="G1651" s="24">
        <v>69.56</v>
      </c>
    </row>
    <row r="1652" spans="1:7">
      <c r="A1652" s="22">
        <v>44061</v>
      </c>
      <c r="B1652" s="22" t="str">
        <f t="shared" si="75"/>
        <v>Aug</v>
      </c>
      <c r="C1652" s="23">
        <f t="shared" si="76"/>
        <v>34</v>
      </c>
      <c r="D1652" s="23" t="str">
        <f t="shared" si="77"/>
        <v>None</v>
      </c>
      <c r="E1652" s="22" t="s">
        <v>38</v>
      </c>
      <c r="F1652" s="23" t="s">
        <v>53</v>
      </c>
      <c r="G1652" s="24">
        <v>30.02</v>
      </c>
    </row>
    <row r="1653" spans="1:7">
      <c r="A1653" s="22">
        <v>43984</v>
      </c>
      <c r="B1653" s="22" t="str">
        <f t="shared" si="75"/>
        <v>Jun</v>
      </c>
      <c r="C1653" s="23">
        <f t="shared" si="76"/>
        <v>23</v>
      </c>
      <c r="D1653" s="23" t="str">
        <f t="shared" si="77"/>
        <v>None</v>
      </c>
      <c r="E1653" s="22" t="s">
        <v>48</v>
      </c>
      <c r="F1653" s="23" t="s">
        <v>49</v>
      </c>
      <c r="G1653" s="24">
        <v>272.19</v>
      </c>
    </row>
    <row r="1654" spans="1:7">
      <c r="A1654" s="22">
        <v>44061</v>
      </c>
      <c r="B1654" s="22" t="str">
        <f t="shared" si="75"/>
        <v>Aug</v>
      </c>
      <c r="C1654" s="23">
        <f t="shared" si="76"/>
        <v>34</v>
      </c>
      <c r="D1654" s="23" t="str">
        <f t="shared" si="77"/>
        <v>None</v>
      </c>
      <c r="E1654" s="22" t="s">
        <v>48</v>
      </c>
      <c r="F1654" s="23" t="s">
        <v>49</v>
      </c>
      <c r="G1654" s="24">
        <v>33.22</v>
      </c>
    </row>
    <row r="1655" spans="1:7">
      <c r="A1655" s="22">
        <v>44063</v>
      </c>
      <c r="B1655" s="22" t="str">
        <f t="shared" si="75"/>
        <v>Aug</v>
      </c>
      <c r="C1655" s="23">
        <f t="shared" si="76"/>
        <v>34</v>
      </c>
      <c r="D1655" s="23" t="str">
        <f t="shared" si="77"/>
        <v>None</v>
      </c>
      <c r="E1655" s="22" t="s">
        <v>38</v>
      </c>
      <c r="F1655" s="23" t="s">
        <v>58</v>
      </c>
      <c r="G1655" s="24">
        <v>75.989999999999995</v>
      </c>
    </row>
    <row r="1656" spans="1:7">
      <c r="A1656" s="22">
        <v>44000</v>
      </c>
      <c r="B1656" s="22" t="str">
        <f t="shared" si="75"/>
        <v>Jun</v>
      </c>
      <c r="C1656" s="23">
        <f t="shared" si="76"/>
        <v>25</v>
      </c>
      <c r="D1656" s="23" t="str">
        <f t="shared" si="77"/>
        <v>None</v>
      </c>
      <c r="E1656" s="22" t="s">
        <v>45</v>
      </c>
      <c r="F1656" s="23" t="s">
        <v>54</v>
      </c>
      <c r="G1656" s="24">
        <v>71.260000000000005</v>
      </c>
    </row>
    <row r="1657" spans="1:7">
      <c r="A1657" s="22">
        <v>43994</v>
      </c>
      <c r="B1657" s="22" t="str">
        <f t="shared" si="75"/>
        <v>Jun</v>
      </c>
      <c r="C1657" s="23">
        <f t="shared" si="76"/>
        <v>24</v>
      </c>
      <c r="D1657" s="23" t="str">
        <f t="shared" si="77"/>
        <v>None</v>
      </c>
      <c r="E1657" s="22" t="s">
        <v>48</v>
      </c>
      <c r="F1657" s="23" t="s">
        <v>57</v>
      </c>
      <c r="G1657" s="24">
        <v>46.42</v>
      </c>
    </row>
    <row r="1658" spans="1:7">
      <c r="A1658" s="22">
        <v>44004</v>
      </c>
      <c r="B1658" s="22" t="str">
        <f t="shared" si="75"/>
        <v>Jun</v>
      </c>
      <c r="C1658" s="23">
        <f t="shared" si="76"/>
        <v>26</v>
      </c>
      <c r="D1658" s="23" t="str">
        <f t="shared" si="77"/>
        <v>None</v>
      </c>
      <c r="E1658" s="22" t="s">
        <v>38</v>
      </c>
      <c r="F1658" s="23" t="s">
        <v>49</v>
      </c>
      <c r="G1658" s="24">
        <v>34.99</v>
      </c>
    </row>
    <row r="1659" spans="1:7">
      <c r="A1659" s="22">
        <v>44052</v>
      </c>
      <c r="B1659" s="22" t="str">
        <f t="shared" si="75"/>
        <v>Aug</v>
      </c>
      <c r="C1659" s="23">
        <f t="shared" si="76"/>
        <v>33</v>
      </c>
      <c r="D1659" s="23" t="str">
        <f t="shared" si="77"/>
        <v>None</v>
      </c>
      <c r="E1659" s="22" t="s">
        <v>38</v>
      </c>
      <c r="F1659" s="23" t="s">
        <v>66</v>
      </c>
      <c r="G1659" s="24">
        <v>38.9</v>
      </c>
    </row>
    <row r="1660" spans="1:7">
      <c r="A1660" s="22">
        <v>44001</v>
      </c>
      <c r="B1660" s="22" t="str">
        <f t="shared" si="75"/>
        <v>Jun</v>
      </c>
      <c r="C1660" s="23">
        <f t="shared" si="76"/>
        <v>25</v>
      </c>
      <c r="D1660" s="23" t="str">
        <f t="shared" si="77"/>
        <v>None</v>
      </c>
      <c r="E1660" s="22" t="s">
        <v>48</v>
      </c>
      <c r="F1660" s="23" t="s">
        <v>56</v>
      </c>
      <c r="G1660" s="24">
        <v>40.29</v>
      </c>
    </row>
    <row r="1661" spans="1:7">
      <c r="A1661" s="22">
        <v>43984</v>
      </c>
      <c r="B1661" s="22" t="str">
        <f t="shared" si="75"/>
        <v>Jun</v>
      </c>
      <c r="C1661" s="23">
        <f t="shared" si="76"/>
        <v>23</v>
      </c>
      <c r="D1661" s="23" t="str">
        <f t="shared" si="77"/>
        <v>None</v>
      </c>
      <c r="E1661" s="22" t="s">
        <v>48</v>
      </c>
      <c r="F1661" s="23" t="s">
        <v>54</v>
      </c>
      <c r="G1661" s="24">
        <v>24.8</v>
      </c>
    </row>
    <row r="1662" spans="1:7">
      <c r="A1662" s="22">
        <v>44044</v>
      </c>
      <c r="B1662" s="22" t="str">
        <f t="shared" si="75"/>
        <v>Aug</v>
      </c>
      <c r="C1662" s="23">
        <f t="shared" si="76"/>
        <v>31</v>
      </c>
      <c r="D1662" s="23" t="str">
        <f t="shared" si="77"/>
        <v>None</v>
      </c>
      <c r="E1662" s="22" t="s">
        <v>38</v>
      </c>
      <c r="F1662" s="23" t="s">
        <v>58</v>
      </c>
      <c r="G1662" s="24">
        <v>415.94</v>
      </c>
    </row>
    <row r="1663" spans="1:7">
      <c r="A1663" s="22">
        <v>44049</v>
      </c>
      <c r="B1663" s="22" t="str">
        <f t="shared" si="75"/>
        <v>Aug</v>
      </c>
      <c r="C1663" s="23">
        <f t="shared" si="76"/>
        <v>32</v>
      </c>
      <c r="D1663" s="23" t="str">
        <f t="shared" si="77"/>
        <v>None</v>
      </c>
      <c r="E1663" s="22" t="s">
        <v>38</v>
      </c>
      <c r="F1663" s="23" t="s">
        <v>53</v>
      </c>
      <c r="G1663" s="24">
        <v>28.44</v>
      </c>
    </row>
    <row r="1664" spans="1:7">
      <c r="A1664" s="22">
        <v>43986</v>
      </c>
      <c r="B1664" s="22" t="str">
        <f t="shared" si="75"/>
        <v>Jun</v>
      </c>
      <c r="C1664" s="23">
        <f t="shared" si="76"/>
        <v>23</v>
      </c>
      <c r="D1664" s="23" t="str">
        <f t="shared" si="77"/>
        <v>None</v>
      </c>
      <c r="E1664" s="22" t="s">
        <v>38</v>
      </c>
      <c r="F1664" s="23" t="s">
        <v>57</v>
      </c>
      <c r="G1664" s="24">
        <v>46.69</v>
      </c>
    </row>
    <row r="1665" spans="1:7">
      <c r="A1665" s="22">
        <v>44062</v>
      </c>
      <c r="B1665" s="22" t="str">
        <f t="shared" si="75"/>
        <v>Aug</v>
      </c>
      <c r="C1665" s="23">
        <f t="shared" si="76"/>
        <v>34</v>
      </c>
      <c r="D1665" s="23" t="str">
        <f t="shared" si="77"/>
        <v>None</v>
      </c>
      <c r="E1665" s="22" t="s">
        <v>38</v>
      </c>
      <c r="F1665" s="23" t="s">
        <v>58</v>
      </c>
      <c r="G1665" s="24">
        <v>25.73</v>
      </c>
    </row>
    <row r="1666" spans="1:7">
      <c r="A1666" s="22">
        <v>43986</v>
      </c>
      <c r="B1666" s="22" t="str">
        <f t="shared" si="75"/>
        <v>Jun</v>
      </c>
      <c r="C1666" s="23">
        <f t="shared" si="76"/>
        <v>23</v>
      </c>
      <c r="D1666" s="23" t="str">
        <f t="shared" si="77"/>
        <v>None</v>
      </c>
      <c r="E1666" s="22" t="s">
        <v>48</v>
      </c>
      <c r="F1666" s="23" t="s">
        <v>58</v>
      </c>
      <c r="G1666" s="24">
        <v>48.45</v>
      </c>
    </row>
    <row r="1667" spans="1:7">
      <c r="A1667" s="22">
        <v>43986</v>
      </c>
      <c r="B1667" s="22" t="str">
        <f t="shared" si="75"/>
        <v>Jun</v>
      </c>
      <c r="C1667" s="23">
        <f t="shared" si="76"/>
        <v>23</v>
      </c>
      <c r="D1667" s="23" t="str">
        <f t="shared" si="77"/>
        <v>None</v>
      </c>
      <c r="E1667" s="22" t="s">
        <v>45</v>
      </c>
      <c r="F1667" s="23" t="s">
        <v>43</v>
      </c>
      <c r="G1667" s="24">
        <v>38.01</v>
      </c>
    </row>
    <row r="1668" spans="1:7">
      <c r="A1668" s="22">
        <v>43991</v>
      </c>
      <c r="B1668" s="22" t="str">
        <f t="shared" si="75"/>
        <v>Jun</v>
      </c>
      <c r="C1668" s="23">
        <f t="shared" si="76"/>
        <v>24</v>
      </c>
      <c r="D1668" s="23" t="str">
        <f t="shared" si="77"/>
        <v>None</v>
      </c>
      <c r="E1668" s="22" t="s">
        <v>48</v>
      </c>
      <c r="F1668" s="23" t="s">
        <v>50</v>
      </c>
      <c r="G1668" s="24">
        <v>46.92</v>
      </c>
    </row>
    <row r="1669" spans="1:7">
      <c r="A1669" s="22">
        <v>43986</v>
      </c>
      <c r="B1669" s="22" t="str">
        <f t="shared" ref="B1669:B1732" si="78">TEXT(A1669,"mmm")</f>
        <v>Jun</v>
      </c>
      <c r="C1669" s="23">
        <f t="shared" ref="C1669:C1732" si="79">WEEKNUM(A1669)</f>
        <v>23</v>
      </c>
      <c r="D1669" s="23" t="str">
        <f t="shared" ref="D1669:D1732" si="80">IFERROR(VLOOKUP(C1669,$AV$6:$AW$13,2,0),"None")</f>
        <v>None</v>
      </c>
      <c r="E1669" s="22" t="s">
        <v>48</v>
      </c>
      <c r="F1669" s="23" t="s">
        <v>61</v>
      </c>
      <c r="G1669" s="24">
        <v>55.24</v>
      </c>
    </row>
    <row r="1670" spans="1:7">
      <c r="A1670" s="22">
        <v>43954</v>
      </c>
      <c r="B1670" s="22" t="str">
        <f t="shared" si="78"/>
        <v>May</v>
      </c>
      <c r="C1670" s="23">
        <f t="shared" si="79"/>
        <v>19</v>
      </c>
      <c r="D1670" s="23" t="str">
        <f t="shared" si="80"/>
        <v>None</v>
      </c>
      <c r="E1670" s="22" t="s">
        <v>38</v>
      </c>
      <c r="F1670" s="23" t="s">
        <v>53</v>
      </c>
      <c r="G1670" s="24">
        <v>60.46</v>
      </c>
    </row>
    <row r="1671" spans="1:7">
      <c r="A1671" s="22">
        <v>44064</v>
      </c>
      <c r="B1671" s="22" t="str">
        <f t="shared" si="78"/>
        <v>Aug</v>
      </c>
      <c r="C1671" s="23">
        <f t="shared" si="79"/>
        <v>34</v>
      </c>
      <c r="D1671" s="23" t="str">
        <f t="shared" si="80"/>
        <v>None</v>
      </c>
      <c r="E1671" s="22" t="s">
        <v>38</v>
      </c>
      <c r="F1671" s="23" t="s">
        <v>57</v>
      </c>
      <c r="G1671" s="24">
        <v>23.86</v>
      </c>
    </row>
    <row r="1672" spans="1:7">
      <c r="A1672" s="22">
        <v>44053</v>
      </c>
      <c r="B1672" s="22" t="str">
        <f t="shared" si="78"/>
        <v>Aug</v>
      </c>
      <c r="C1672" s="23">
        <f t="shared" si="79"/>
        <v>33</v>
      </c>
      <c r="D1672" s="23" t="str">
        <f t="shared" si="80"/>
        <v>None</v>
      </c>
      <c r="E1672" s="22" t="s">
        <v>38</v>
      </c>
      <c r="F1672" s="23" t="s">
        <v>57</v>
      </c>
      <c r="G1672" s="24">
        <v>46.98</v>
      </c>
    </row>
    <row r="1673" spans="1:7">
      <c r="A1673" s="22">
        <v>44032</v>
      </c>
      <c r="B1673" s="22" t="str">
        <f t="shared" si="78"/>
        <v>Jul</v>
      </c>
      <c r="C1673" s="23">
        <f t="shared" si="79"/>
        <v>30</v>
      </c>
      <c r="D1673" s="23" t="str">
        <f t="shared" si="80"/>
        <v>None</v>
      </c>
      <c r="E1673" s="22" t="s">
        <v>48</v>
      </c>
      <c r="F1673" s="23" t="s">
        <v>49</v>
      </c>
      <c r="G1673" s="24">
        <v>64.599999999999994</v>
      </c>
    </row>
    <row r="1674" spans="1:7">
      <c r="A1674" s="22">
        <v>44064</v>
      </c>
      <c r="B1674" s="22" t="str">
        <f t="shared" si="78"/>
        <v>Aug</v>
      </c>
      <c r="C1674" s="23">
        <f t="shared" si="79"/>
        <v>34</v>
      </c>
      <c r="D1674" s="23" t="str">
        <f t="shared" si="80"/>
        <v>None</v>
      </c>
      <c r="E1674" s="22" t="s">
        <v>48</v>
      </c>
      <c r="F1674" s="23" t="s">
        <v>56</v>
      </c>
      <c r="G1674" s="24">
        <v>40.39</v>
      </c>
    </row>
    <row r="1675" spans="1:7">
      <c r="A1675" s="22">
        <v>44065</v>
      </c>
      <c r="B1675" s="22" t="str">
        <f t="shared" si="78"/>
        <v>Aug</v>
      </c>
      <c r="C1675" s="23">
        <f t="shared" si="79"/>
        <v>34</v>
      </c>
      <c r="D1675" s="23" t="str">
        <f t="shared" si="80"/>
        <v>None</v>
      </c>
      <c r="E1675" s="22" t="s">
        <v>38</v>
      </c>
      <c r="F1675" s="23" t="s">
        <v>49</v>
      </c>
      <c r="G1675" s="24">
        <v>132.84</v>
      </c>
    </row>
    <row r="1676" spans="1:7">
      <c r="A1676" s="22">
        <v>44052</v>
      </c>
      <c r="B1676" s="22" t="str">
        <f t="shared" si="78"/>
        <v>Aug</v>
      </c>
      <c r="C1676" s="23">
        <f t="shared" si="79"/>
        <v>33</v>
      </c>
      <c r="D1676" s="23" t="str">
        <f t="shared" si="80"/>
        <v>None</v>
      </c>
      <c r="E1676" s="22" t="s">
        <v>48</v>
      </c>
      <c r="F1676" s="23" t="s">
        <v>54</v>
      </c>
      <c r="G1676" s="24">
        <v>23.43</v>
      </c>
    </row>
    <row r="1677" spans="1:7">
      <c r="A1677" s="22">
        <v>43986</v>
      </c>
      <c r="B1677" s="22" t="str">
        <f t="shared" si="78"/>
        <v>Jun</v>
      </c>
      <c r="C1677" s="23">
        <f t="shared" si="79"/>
        <v>23</v>
      </c>
      <c r="D1677" s="23" t="str">
        <f t="shared" si="80"/>
        <v>None</v>
      </c>
      <c r="E1677" s="22" t="s">
        <v>48</v>
      </c>
      <c r="F1677" s="23" t="s">
        <v>49</v>
      </c>
      <c r="G1677" s="24">
        <v>102.39</v>
      </c>
    </row>
    <row r="1678" spans="1:7">
      <c r="A1678" s="22">
        <v>44071</v>
      </c>
      <c r="B1678" s="22" t="str">
        <f t="shared" si="78"/>
        <v>Aug</v>
      </c>
      <c r="C1678" s="23">
        <f t="shared" si="79"/>
        <v>35</v>
      </c>
      <c r="D1678" s="23" t="str">
        <f t="shared" si="80"/>
        <v>None</v>
      </c>
      <c r="E1678" s="22" t="s">
        <v>38</v>
      </c>
      <c r="F1678" s="23" t="s">
        <v>49</v>
      </c>
      <c r="G1678" s="24">
        <v>33.28</v>
      </c>
    </row>
    <row r="1679" spans="1:7">
      <c r="A1679" s="22">
        <v>44010</v>
      </c>
      <c r="B1679" s="22" t="str">
        <f t="shared" si="78"/>
        <v>Jun</v>
      </c>
      <c r="C1679" s="23">
        <f t="shared" si="79"/>
        <v>27</v>
      </c>
      <c r="D1679" s="23" t="str">
        <f t="shared" si="80"/>
        <v>None</v>
      </c>
      <c r="E1679" s="22" t="s">
        <v>38</v>
      </c>
      <c r="F1679" s="23" t="s">
        <v>39</v>
      </c>
      <c r="G1679" s="24">
        <v>160.41</v>
      </c>
    </row>
    <row r="1680" spans="1:7">
      <c r="A1680" s="22">
        <v>43993</v>
      </c>
      <c r="B1680" s="22" t="str">
        <f t="shared" si="78"/>
        <v>Jun</v>
      </c>
      <c r="C1680" s="23">
        <f t="shared" si="79"/>
        <v>24</v>
      </c>
      <c r="D1680" s="23" t="str">
        <f t="shared" si="80"/>
        <v>None</v>
      </c>
      <c r="E1680" s="22" t="s">
        <v>38</v>
      </c>
      <c r="F1680" s="23" t="s">
        <v>43</v>
      </c>
      <c r="G1680" s="24">
        <v>20.440000000000001</v>
      </c>
    </row>
    <row r="1681" spans="1:7">
      <c r="A1681" s="22">
        <v>44010</v>
      </c>
      <c r="B1681" s="22" t="str">
        <f t="shared" si="78"/>
        <v>Jun</v>
      </c>
      <c r="C1681" s="23">
        <f t="shared" si="79"/>
        <v>27</v>
      </c>
      <c r="D1681" s="23" t="str">
        <f t="shared" si="80"/>
        <v>None</v>
      </c>
      <c r="E1681" s="22" t="s">
        <v>48</v>
      </c>
      <c r="F1681" s="23" t="s">
        <v>49</v>
      </c>
      <c r="G1681" s="24">
        <v>68.739999999999995</v>
      </c>
    </row>
    <row r="1682" spans="1:7">
      <c r="A1682" s="22">
        <v>43983</v>
      </c>
      <c r="B1682" s="22" t="str">
        <f t="shared" si="78"/>
        <v>Jun</v>
      </c>
      <c r="C1682" s="23">
        <f t="shared" si="79"/>
        <v>23</v>
      </c>
      <c r="D1682" s="23" t="str">
        <f t="shared" si="80"/>
        <v>None</v>
      </c>
      <c r="E1682" s="22" t="s">
        <v>38</v>
      </c>
      <c r="F1682" s="23" t="s">
        <v>58</v>
      </c>
      <c r="G1682" s="24">
        <v>75.5</v>
      </c>
    </row>
    <row r="1683" spans="1:7">
      <c r="A1683" s="22">
        <v>43991</v>
      </c>
      <c r="B1683" s="22" t="str">
        <f t="shared" si="78"/>
        <v>Jun</v>
      </c>
      <c r="C1683" s="23">
        <f t="shared" si="79"/>
        <v>24</v>
      </c>
      <c r="D1683" s="23" t="str">
        <f t="shared" si="80"/>
        <v>None</v>
      </c>
      <c r="E1683" s="22" t="s">
        <v>48</v>
      </c>
      <c r="F1683" s="23" t="s">
        <v>61</v>
      </c>
      <c r="G1683" s="24">
        <v>28.21</v>
      </c>
    </row>
    <row r="1684" spans="1:7">
      <c r="A1684" s="22">
        <v>44052</v>
      </c>
      <c r="B1684" s="22" t="str">
        <f t="shared" si="78"/>
        <v>Aug</v>
      </c>
      <c r="C1684" s="23">
        <f t="shared" si="79"/>
        <v>33</v>
      </c>
      <c r="D1684" s="23" t="str">
        <f t="shared" si="80"/>
        <v>None</v>
      </c>
      <c r="E1684" s="22" t="s">
        <v>45</v>
      </c>
      <c r="F1684" s="23" t="s">
        <v>49</v>
      </c>
      <c r="G1684" s="24">
        <v>102.96</v>
      </c>
    </row>
    <row r="1685" spans="1:7">
      <c r="A1685" s="22">
        <v>44052</v>
      </c>
      <c r="B1685" s="22" t="str">
        <f t="shared" si="78"/>
        <v>Aug</v>
      </c>
      <c r="C1685" s="23">
        <f t="shared" si="79"/>
        <v>33</v>
      </c>
      <c r="D1685" s="23" t="str">
        <f t="shared" si="80"/>
        <v>None</v>
      </c>
      <c r="E1685" s="22" t="s">
        <v>38</v>
      </c>
      <c r="F1685" s="23" t="s">
        <v>43</v>
      </c>
      <c r="G1685" s="24">
        <v>40.020000000000003</v>
      </c>
    </row>
    <row r="1686" spans="1:7">
      <c r="A1686" s="22">
        <v>43999</v>
      </c>
      <c r="B1686" s="22" t="str">
        <f t="shared" si="78"/>
        <v>Jun</v>
      </c>
      <c r="C1686" s="23">
        <f t="shared" si="79"/>
        <v>25</v>
      </c>
      <c r="D1686" s="23" t="str">
        <f t="shared" si="80"/>
        <v>None</v>
      </c>
      <c r="E1686" s="22" t="s">
        <v>38</v>
      </c>
      <c r="F1686" s="23" t="s">
        <v>57</v>
      </c>
      <c r="G1686" s="24">
        <v>69.61</v>
      </c>
    </row>
    <row r="1687" spans="1:7">
      <c r="A1687" s="22">
        <v>43977</v>
      </c>
      <c r="B1687" s="22" t="str">
        <f t="shared" si="78"/>
        <v>May</v>
      </c>
      <c r="C1687" s="23">
        <f t="shared" si="79"/>
        <v>22</v>
      </c>
      <c r="D1687" s="23" t="str">
        <f t="shared" si="80"/>
        <v>None</v>
      </c>
      <c r="E1687" s="22" t="s">
        <v>48</v>
      </c>
      <c r="F1687" s="23" t="s">
        <v>50</v>
      </c>
      <c r="G1687" s="24">
        <v>92.89</v>
      </c>
    </row>
    <row r="1688" spans="1:7">
      <c r="A1688" s="22">
        <v>43985</v>
      </c>
      <c r="B1688" s="22" t="str">
        <f t="shared" si="78"/>
        <v>Jun</v>
      </c>
      <c r="C1688" s="23">
        <f t="shared" si="79"/>
        <v>23</v>
      </c>
      <c r="D1688" s="23" t="str">
        <f t="shared" si="80"/>
        <v>None</v>
      </c>
      <c r="E1688" s="22" t="s">
        <v>45</v>
      </c>
      <c r="F1688" s="23" t="s">
        <v>43</v>
      </c>
      <c r="G1688" s="24">
        <v>40.26</v>
      </c>
    </row>
    <row r="1689" spans="1:7">
      <c r="A1689" s="22">
        <v>44057</v>
      </c>
      <c r="B1689" s="22" t="str">
        <f t="shared" si="78"/>
        <v>Aug</v>
      </c>
      <c r="C1689" s="23">
        <f t="shared" si="79"/>
        <v>33</v>
      </c>
      <c r="D1689" s="23" t="str">
        <f t="shared" si="80"/>
        <v>None</v>
      </c>
      <c r="E1689" s="22" t="s">
        <v>38</v>
      </c>
      <c r="F1689" s="23" t="s">
        <v>56</v>
      </c>
      <c r="G1689" s="24">
        <v>40.96</v>
      </c>
    </row>
    <row r="1690" spans="1:7">
      <c r="A1690" s="22">
        <v>43984</v>
      </c>
      <c r="B1690" s="22" t="str">
        <f t="shared" si="78"/>
        <v>Jun</v>
      </c>
      <c r="C1690" s="23">
        <f t="shared" si="79"/>
        <v>23</v>
      </c>
      <c r="D1690" s="23" t="str">
        <f t="shared" si="80"/>
        <v>None</v>
      </c>
      <c r="E1690" s="22" t="s">
        <v>48</v>
      </c>
      <c r="F1690" s="23" t="s">
        <v>58</v>
      </c>
      <c r="G1690" s="24">
        <v>72.8</v>
      </c>
    </row>
    <row r="1691" spans="1:7">
      <c r="A1691" s="22">
        <v>44067</v>
      </c>
      <c r="B1691" s="22" t="str">
        <f t="shared" si="78"/>
        <v>Aug</v>
      </c>
      <c r="C1691" s="23">
        <f t="shared" si="79"/>
        <v>35</v>
      </c>
      <c r="D1691" s="23" t="str">
        <f t="shared" si="80"/>
        <v>None</v>
      </c>
      <c r="E1691" s="22" t="s">
        <v>38</v>
      </c>
      <c r="F1691" s="23" t="s">
        <v>57</v>
      </c>
      <c r="G1691" s="24">
        <v>283.85000000000002</v>
      </c>
    </row>
    <row r="1692" spans="1:7">
      <c r="A1692" s="22">
        <v>43956</v>
      </c>
      <c r="B1692" s="22" t="str">
        <f t="shared" si="78"/>
        <v>May</v>
      </c>
      <c r="C1692" s="23">
        <f t="shared" si="79"/>
        <v>19</v>
      </c>
      <c r="D1692" s="23" t="str">
        <f t="shared" si="80"/>
        <v>None</v>
      </c>
      <c r="E1692" s="22" t="s">
        <v>48</v>
      </c>
      <c r="F1692" s="23" t="s">
        <v>56</v>
      </c>
      <c r="G1692" s="24">
        <v>20.98</v>
      </c>
    </row>
    <row r="1693" spans="1:7">
      <c r="A1693" s="22">
        <v>44007</v>
      </c>
      <c r="B1693" s="22" t="str">
        <f t="shared" si="78"/>
        <v>Jun</v>
      </c>
      <c r="C1693" s="23">
        <f t="shared" si="79"/>
        <v>26</v>
      </c>
      <c r="D1693" s="23" t="str">
        <f t="shared" si="80"/>
        <v>None</v>
      </c>
      <c r="E1693" s="22" t="s">
        <v>38</v>
      </c>
      <c r="F1693" s="23" t="s">
        <v>49</v>
      </c>
      <c r="G1693" s="24">
        <v>99.44</v>
      </c>
    </row>
    <row r="1694" spans="1:7">
      <c r="A1694" s="22">
        <v>43989</v>
      </c>
      <c r="B1694" s="22" t="str">
        <f t="shared" si="78"/>
        <v>Jun</v>
      </c>
      <c r="C1694" s="23">
        <f t="shared" si="79"/>
        <v>24</v>
      </c>
      <c r="D1694" s="23" t="str">
        <f t="shared" si="80"/>
        <v>None</v>
      </c>
      <c r="E1694" s="22" t="s">
        <v>48</v>
      </c>
      <c r="F1694" s="23" t="s">
        <v>57</v>
      </c>
      <c r="G1694" s="24">
        <v>23.76</v>
      </c>
    </row>
    <row r="1695" spans="1:7">
      <c r="A1695" s="22">
        <v>44072</v>
      </c>
      <c r="B1695" s="22" t="str">
        <f t="shared" si="78"/>
        <v>Aug</v>
      </c>
      <c r="C1695" s="23">
        <f t="shared" si="79"/>
        <v>35</v>
      </c>
      <c r="D1695" s="23" t="str">
        <f t="shared" si="80"/>
        <v>None</v>
      </c>
      <c r="E1695" s="22" t="s">
        <v>45</v>
      </c>
      <c r="F1695" s="23" t="s">
        <v>57</v>
      </c>
      <c r="G1695" s="24">
        <v>66.69</v>
      </c>
    </row>
    <row r="1696" spans="1:7">
      <c r="A1696" s="22">
        <v>44043</v>
      </c>
      <c r="B1696" s="22" t="str">
        <f t="shared" si="78"/>
        <v>Jul</v>
      </c>
      <c r="C1696" s="23">
        <f t="shared" si="79"/>
        <v>31</v>
      </c>
      <c r="D1696" s="23" t="str">
        <f t="shared" si="80"/>
        <v>None</v>
      </c>
      <c r="E1696" s="22" t="s">
        <v>48</v>
      </c>
      <c r="F1696" s="23" t="s">
        <v>54</v>
      </c>
      <c r="G1696" s="24">
        <v>469.93</v>
      </c>
    </row>
    <row r="1697" spans="1:7">
      <c r="A1697" s="22">
        <v>44012</v>
      </c>
      <c r="B1697" s="22" t="str">
        <f t="shared" si="78"/>
        <v>Jun</v>
      </c>
      <c r="C1697" s="23">
        <f t="shared" si="79"/>
        <v>27</v>
      </c>
      <c r="D1697" s="23" t="str">
        <f t="shared" si="80"/>
        <v>None</v>
      </c>
      <c r="E1697" s="22" t="s">
        <v>48</v>
      </c>
      <c r="F1697" s="23" t="s">
        <v>57</v>
      </c>
      <c r="G1697" s="24">
        <v>327.75</v>
      </c>
    </row>
    <row r="1698" spans="1:7">
      <c r="A1698" s="22">
        <v>44070</v>
      </c>
      <c r="B1698" s="22" t="str">
        <f t="shared" si="78"/>
        <v>Aug</v>
      </c>
      <c r="C1698" s="23">
        <f t="shared" si="79"/>
        <v>35</v>
      </c>
      <c r="D1698" s="23" t="str">
        <f t="shared" si="80"/>
        <v>None</v>
      </c>
      <c r="E1698" s="22" t="s">
        <v>48</v>
      </c>
      <c r="F1698" s="23" t="s">
        <v>57</v>
      </c>
      <c r="G1698" s="24">
        <v>46.38</v>
      </c>
    </row>
    <row r="1699" spans="1:7">
      <c r="A1699" s="22">
        <v>44058</v>
      </c>
      <c r="B1699" s="22" t="str">
        <f t="shared" si="78"/>
        <v>Aug</v>
      </c>
      <c r="C1699" s="23">
        <f t="shared" si="79"/>
        <v>33</v>
      </c>
      <c r="D1699" s="23" t="str">
        <f t="shared" si="80"/>
        <v>None</v>
      </c>
      <c r="E1699" s="22" t="s">
        <v>38</v>
      </c>
      <c r="F1699" s="23" t="s">
        <v>58</v>
      </c>
      <c r="G1699" s="24">
        <v>25.02</v>
      </c>
    </row>
    <row r="1700" spans="1:7">
      <c r="A1700" s="22">
        <v>43995</v>
      </c>
      <c r="B1700" s="22" t="str">
        <f t="shared" si="78"/>
        <v>Jun</v>
      </c>
      <c r="C1700" s="23">
        <f t="shared" si="79"/>
        <v>24</v>
      </c>
      <c r="D1700" s="23" t="str">
        <f t="shared" si="80"/>
        <v>None</v>
      </c>
      <c r="E1700" s="22" t="s">
        <v>48</v>
      </c>
      <c r="F1700" s="23" t="s">
        <v>57</v>
      </c>
      <c r="G1700" s="24">
        <v>262.81</v>
      </c>
    </row>
    <row r="1701" spans="1:7">
      <c r="A1701" s="22">
        <v>44066</v>
      </c>
      <c r="B1701" s="22" t="str">
        <f t="shared" si="78"/>
        <v>Aug</v>
      </c>
      <c r="C1701" s="23">
        <f t="shared" si="79"/>
        <v>35</v>
      </c>
      <c r="D1701" s="23" t="str">
        <f t="shared" si="80"/>
        <v>None</v>
      </c>
      <c r="E1701" s="22" t="s">
        <v>38</v>
      </c>
      <c r="F1701" s="23" t="s">
        <v>57</v>
      </c>
      <c r="G1701" s="24">
        <v>46.27</v>
      </c>
    </row>
    <row r="1702" spans="1:7">
      <c r="A1702" s="22">
        <v>43959</v>
      </c>
      <c r="B1702" s="22" t="str">
        <f t="shared" si="78"/>
        <v>May</v>
      </c>
      <c r="C1702" s="23">
        <f t="shared" si="79"/>
        <v>19</v>
      </c>
      <c r="D1702" s="23" t="str">
        <f t="shared" si="80"/>
        <v>None</v>
      </c>
      <c r="E1702" s="22" t="s">
        <v>38</v>
      </c>
      <c r="F1702" s="23" t="s">
        <v>54</v>
      </c>
      <c r="G1702" s="24">
        <v>23.24</v>
      </c>
    </row>
    <row r="1703" spans="1:7">
      <c r="A1703" s="22">
        <v>44007</v>
      </c>
      <c r="B1703" s="22" t="str">
        <f t="shared" si="78"/>
        <v>Jun</v>
      </c>
      <c r="C1703" s="23">
        <f t="shared" si="79"/>
        <v>26</v>
      </c>
      <c r="D1703" s="23" t="str">
        <f t="shared" si="80"/>
        <v>None</v>
      </c>
      <c r="E1703" s="22" t="s">
        <v>48</v>
      </c>
      <c r="F1703" s="23" t="s">
        <v>50</v>
      </c>
      <c r="G1703" s="24">
        <v>46.08</v>
      </c>
    </row>
    <row r="1704" spans="1:7">
      <c r="A1704" s="22">
        <v>44070</v>
      </c>
      <c r="B1704" s="22" t="str">
        <f t="shared" si="78"/>
        <v>Aug</v>
      </c>
      <c r="C1704" s="23">
        <f t="shared" si="79"/>
        <v>35</v>
      </c>
      <c r="D1704" s="23" t="str">
        <f t="shared" si="80"/>
        <v>None</v>
      </c>
      <c r="E1704" s="22" t="s">
        <v>45</v>
      </c>
      <c r="F1704" s="23" t="s">
        <v>49</v>
      </c>
      <c r="G1704" s="24">
        <v>102.02</v>
      </c>
    </row>
    <row r="1705" spans="1:7">
      <c r="A1705" s="22">
        <v>44002</v>
      </c>
      <c r="B1705" s="22" t="str">
        <f t="shared" si="78"/>
        <v>Jun</v>
      </c>
      <c r="C1705" s="23">
        <f t="shared" si="79"/>
        <v>25</v>
      </c>
      <c r="D1705" s="23" t="str">
        <f t="shared" si="80"/>
        <v>None</v>
      </c>
      <c r="E1705" s="22" t="s">
        <v>48</v>
      </c>
      <c r="F1705" s="23" t="s">
        <v>50</v>
      </c>
      <c r="G1705" s="24">
        <v>23.72</v>
      </c>
    </row>
    <row r="1706" spans="1:7">
      <c r="A1706" s="22">
        <v>44004</v>
      </c>
      <c r="B1706" s="22" t="str">
        <f t="shared" si="78"/>
        <v>Jun</v>
      </c>
      <c r="C1706" s="23">
        <f t="shared" si="79"/>
        <v>26</v>
      </c>
      <c r="D1706" s="23" t="str">
        <f t="shared" si="80"/>
        <v>None</v>
      </c>
      <c r="E1706" s="22" t="s">
        <v>48</v>
      </c>
      <c r="F1706" s="23" t="s">
        <v>57</v>
      </c>
      <c r="G1706" s="24">
        <v>46.37</v>
      </c>
    </row>
    <row r="1707" spans="1:7">
      <c r="A1707" s="22">
        <v>44062</v>
      </c>
      <c r="B1707" s="22" t="str">
        <f t="shared" si="78"/>
        <v>Aug</v>
      </c>
      <c r="C1707" s="23">
        <f t="shared" si="79"/>
        <v>34</v>
      </c>
      <c r="D1707" s="23" t="str">
        <f t="shared" si="80"/>
        <v>None</v>
      </c>
      <c r="E1707" s="22" t="s">
        <v>38</v>
      </c>
      <c r="F1707" s="23" t="s">
        <v>50</v>
      </c>
      <c r="G1707" s="24">
        <v>46.76</v>
      </c>
    </row>
    <row r="1708" spans="1:7">
      <c r="A1708" s="22">
        <v>43996</v>
      </c>
      <c r="B1708" s="22" t="str">
        <f t="shared" si="78"/>
        <v>Jun</v>
      </c>
      <c r="C1708" s="23">
        <f t="shared" si="79"/>
        <v>25</v>
      </c>
      <c r="D1708" s="23" t="str">
        <f t="shared" si="80"/>
        <v>None</v>
      </c>
      <c r="E1708" s="22" t="s">
        <v>38</v>
      </c>
      <c r="F1708" s="23" t="s">
        <v>54</v>
      </c>
      <c r="G1708" s="24">
        <v>71.87</v>
      </c>
    </row>
    <row r="1709" spans="1:7">
      <c r="A1709" s="22">
        <v>44070</v>
      </c>
      <c r="B1709" s="22" t="str">
        <f t="shared" si="78"/>
        <v>Aug</v>
      </c>
      <c r="C1709" s="23">
        <f t="shared" si="79"/>
        <v>35</v>
      </c>
      <c r="D1709" s="23" t="str">
        <f t="shared" si="80"/>
        <v>None</v>
      </c>
      <c r="E1709" s="22" t="s">
        <v>38</v>
      </c>
      <c r="F1709" s="23" t="s">
        <v>58</v>
      </c>
      <c r="G1709" s="24">
        <v>72.510000000000005</v>
      </c>
    </row>
    <row r="1710" spans="1:7">
      <c r="A1710" s="22">
        <v>43984</v>
      </c>
      <c r="B1710" s="22" t="str">
        <f t="shared" si="78"/>
        <v>Jun</v>
      </c>
      <c r="C1710" s="23">
        <f t="shared" si="79"/>
        <v>23</v>
      </c>
      <c r="D1710" s="23" t="str">
        <f t="shared" si="80"/>
        <v>None</v>
      </c>
      <c r="E1710" s="22" t="s">
        <v>48</v>
      </c>
      <c r="F1710" s="23" t="s">
        <v>43</v>
      </c>
      <c r="G1710" s="24">
        <v>20.45</v>
      </c>
    </row>
    <row r="1711" spans="1:7">
      <c r="A1711" s="22">
        <v>43980</v>
      </c>
      <c r="B1711" s="22" t="str">
        <f t="shared" si="78"/>
        <v>May</v>
      </c>
      <c r="C1711" s="23">
        <f t="shared" si="79"/>
        <v>22</v>
      </c>
      <c r="D1711" s="23" t="str">
        <f t="shared" si="80"/>
        <v>None</v>
      </c>
      <c r="E1711" s="22" t="s">
        <v>38</v>
      </c>
      <c r="F1711" s="23" t="s">
        <v>53</v>
      </c>
      <c r="G1711" s="24">
        <v>87.03</v>
      </c>
    </row>
    <row r="1712" spans="1:7">
      <c r="A1712" s="22">
        <v>44015</v>
      </c>
      <c r="B1712" s="22" t="str">
        <f t="shared" si="78"/>
        <v>Jul</v>
      </c>
      <c r="C1712" s="23">
        <f t="shared" si="79"/>
        <v>27</v>
      </c>
      <c r="D1712" s="23" t="str">
        <f t="shared" si="80"/>
        <v>None</v>
      </c>
      <c r="E1712" s="22" t="s">
        <v>48</v>
      </c>
      <c r="F1712" s="23" t="s">
        <v>53</v>
      </c>
      <c r="G1712" s="24">
        <v>29.32</v>
      </c>
    </row>
    <row r="1713" spans="1:7">
      <c r="A1713" s="22">
        <v>44054</v>
      </c>
      <c r="B1713" s="22" t="str">
        <f t="shared" si="78"/>
        <v>Aug</v>
      </c>
      <c r="C1713" s="23">
        <f t="shared" si="79"/>
        <v>33</v>
      </c>
      <c r="D1713" s="23" t="str">
        <f t="shared" si="80"/>
        <v>None</v>
      </c>
      <c r="E1713" s="22" t="s">
        <v>38</v>
      </c>
      <c r="F1713" s="23" t="s">
        <v>43</v>
      </c>
      <c r="G1713" s="24">
        <v>19.399999999999999</v>
      </c>
    </row>
    <row r="1714" spans="1:7">
      <c r="A1714" s="22">
        <v>44011</v>
      </c>
      <c r="B1714" s="22" t="str">
        <f t="shared" si="78"/>
        <v>Jun</v>
      </c>
      <c r="C1714" s="23">
        <f t="shared" si="79"/>
        <v>27</v>
      </c>
      <c r="D1714" s="23" t="str">
        <f t="shared" si="80"/>
        <v>None</v>
      </c>
      <c r="E1714" s="22" t="s">
        <v>48</v>
      </c>
      <c r="F1714" s="23" t="s">
        <v>50</v>
      </c>
      <c r="G1714" s="24">
        <v>69.73</v>
      </c>
    </row>
    <row r="1715" spans="1:7">
      <c r="A1715" s="22">
        <v>43998</v>
      </c>
      <c r="B1715" s="22" t="str">
        <f t="shared" si="78"/>
        <v>Jun</v>
      </c>
      <c r="C1715" s="23">
        <f t="shared" si="79"/>
        <v>25</v>
      </c>
      <c r="D1715" s="23" t="str">
        <f t="shared" si="80"/>
        <v>None</v>
      </c>
      <c r="E1715" s="22" t="s">
        <v>48</v>
      </c>
      <c r="F1715" s="23" t="s">
        <v>61</v>
      </c>
      <c r="G1715" s="24">
        <v>80.010000000000005</v>
      </c>
    </row>
    <row r="1716" spans="1:7">
      <c r="A1716" s="22">
        <v>44006</v>
      </c>
      <c r="B1716" s="22" t="str">
        <f t="shared" si="78"/>
        <v>Jun</v>
      </c>
      <c r="C1716" s="23">
        <f t="shared" si="79"/>
        <v>26</v>
      </c>
      <c r="D1716" s="23" t="str">
        <f t="shared" si="80"/>
        <v>None</v>
      </c>
      <c r="E1716" s="22" t="s">
        <v>45</v>
      </c>
      <c r="F1716" s="23" t="s">
        <v>46</v>
      </c>
      <c r="G1716" s="24">
        <v>46.23</v>
      </c>
    </row>
    <row r="1717" spans="1:7">
      <c r="A1717" s="22">
        <v>44048</v>
      </c>
      <c r="B1717" s="22" t="str">
        <f t="shared" si="78"/>
        <v>Aug</v>
      </c>
      <c r="C1717" s="23">
        <f t="shared" si="79"/>
        <v>32</v>
      </c>
      <c r="D1717" s="23" t="str">
        <f t="shared" si="80"/>
        <v>None</v>
      </c>
      <c r="E1717" s="22" t="s">
        <v>38</v>
      </c>
      <c r="F1717" s="23" t="s">
        <v>43</v>
      </c>
      <c r="G1717" s="24">
        <v>40.409999999999997</v>
      </c>
    </row>
    <row r="1718" spans="1:7">
      <c r="A1718" s="22">
        <v>44070</v>
      </c>
      <c r="B1718" s="22" t="str">
        <f t="shared" si="78"/>
        <v>Aug</v>
      </c>
      <c r="C1718" s="23">
        <f t="shared" si="79"/>
        <v>35</v>
      </c>
      <c r="D1718" s="23" t="str">
        <f t="shared" si="80"/>
        <v>None</v>
      </c>
      <c r="E1718" s="22" t="s">
        <v>38</v>
      </c>
      <c r="F1718" s="23" t="s">
        <v>43</v>
      </c>
      <c r="G1718" s="24">
        <v>40.299999999999997</v>
      </c>
    </row>
    <row r="1719" spans="1:7">
      <c r="A1719" s="22">
        <v>44073</v>
      </c>
      <c r="B1719" s="22" t="str">
        <f t="shared" si="78"/>
        <v>Aug</v>
      </c>
      <c r="C1719" s="23">
        <f t="shared" si="79"/>
        <v>36</v>
      </c>
      <c r="D1719" s="23" t="str">
        <f t="shared" si="80"/>
        <v>None</v>
      </c>
      <c r="E1719" s="22" t="s">
        <v>38</v>
      </c>
      <c r="F1719" s="23" t="s">
        <v>54</v>
      </c>
      <c r="G1719" s="24">
        <v>94.64</v>
      </c>
    </row>
    <row r="1720" spans="1:7">
      <c r="A1720" s="22">
        <v>43997</v>
      </c>
      <c r="B1720" s="22" t="str">
        <f t="shared" si="78"/>
        <v>Jun</v>
      </c>
      <c r="C1720" s="23">
        <f t="shared" si="79"/>
        <v>25</v>
      </c>
      <c r="D1720" s="23" t="str">
        <f t="shared" si="80"/>
        <v>None</v>
      </c>
      <c r="E1720" s="22" t="s">
        <v>38</v>
      </c>
      <c r="F1720" s="23" t="s">
        <v>54</v>
      </c>
      <c r="G1720" s="24">
        <v>68.8</v>
      </c>
    </row>
    <row r="1721" spans="1:7">
      <c r="A1721" s="22">
        <v>44046</v>
      </c>
      <c r="B1721" s="22" t="str">
        <f t="shared" si="78"/>
        <v>Aug</v>
      </c>
      <c r="C1721" s="23">
        <f t="shared" si="79"/>
        <v>32</v>
      </c>
      <c r="D1721" s="23" t="str">
        <f t="shared" si="80"/>
        <v>None</v>
      </c>
      <c r="E1721" s="22" t="s">
        <v>38</v>
      </c>
      <c r="F1721" s="23" t="s">
        <v>57</v>
      </c>
      <c r="G1721" s="24">
        <v>414.19</v>
      </c>
    </row>
    <row r="1722" spans="1:7">
      <c r="A1722" s="22">
        <v>44005</v>
      </c>
      <c r="B1722" s="22" t="str">
        <f t="shared" si="78"/>
        <v>Jun</v>
      </c>
      <c r="C1722" s="23">
        <f t="shared" si="79"/>
        <v>26</v>
      </c>
      <c r="D1722" s="23" t="str">
        <f t="shared" si="80"/>
        <v>None</v>
      </c>
      <c r="E1722" s="22" t="s">
        <v>38</v>
      </c>
      <c r="F1722" s="23" t="s">
        <v>49</v>
      </c>
      <c r="G1722" s="24">
        <v>64.959999999999994</v>
      </c>
    </row>
    <row r="1723" spans="1:7">
      <c r="A1723" s="22">
        <v>43991</v>
      </c>
      <c r="B1723" s="22" t="str">
        <f t="shared" si="78"/>
        <v>Jun</v>
      </c>
      <c r="C1723" s="23">
        <f t="shared" si="79"/>
        <v>24</v>
      </c>
      <c r="D1723" s="23" t="str">
        <f t="shared" si="80"/>
        <v>None</v>
      </c>
      <c r="E1723" s="22" t="s">
        <v>38</v>
      </c>
      <c r="F1723" s="23" t="s">
        <v>53</v>
      </c>
      <c r="G1723" s="24">
        <v>60.08</v>
      </c>
    </row>
    <row r="1724" spans="1:7">
      <c r="A1724" s="22">
        <v>44007</v>
      </c>
      <c r="B1724" s="22" t="str">
        <f t="shared" si="78"/>
        <v>Jun</v>
      </c>
      <c r="C1724" s="23">
        <f t="shared" si="79"/>
        <v>26</v>
      </c>
      <c r="D1724" s="23" t="str">
        <f t="shared" si="80"/>
        <v>None</v>
      </c>
      <c r="E1724" s="22" t="s">
        <v>48</v>
      </c>
      <c r="F1724" s="23" t="s">
        <v>58</v>
      </c>
      <c r="G1724" s="24">
        <v>96.57</v>
      </c>
    </row>
    <row r="1725" spans="1:7">
      <c r="A1725" s="22">
        <v>44073</v>
      </c>
      <c r="B1725" s="22" t="str">
        <f t="shared" si="78"/>
        <v>Aug</v>
      </c>
      <c r="C1725" s="23">
        <f t="shared" si="79"/>
        <v>36</v>
      </c>
      <c r="D1725" s="23" t="str">
        <f t="shared" si="80"/>
        <v>None</v>
      </c>
      <c r="E1725" s="22" t="s">
        <v>38</v>
      </c>
      <c r="F1725" s="23" t="s">
        <v>57</v>
      </c>
      <c r="G1725" s="24">
        <v>480.04</v>
      </c>
    </row>
    <row r="1726" spans="1:7">
      <c r="A1726" s="22">
        <v>44034</v>
      </c>
      <c r="B1726" s="22" t="str">
        <f t="shared" si="78"/>
        <v>Jul</v>
      </c>
      <c r="C1726" s="23">
        <f t="shared" si="79"/>
        <v>30</v>
      </c>
      <c r="D1726" s="23" t="str">
        <f t="shared" si="80"/>
        <v>None</v>
      </c>
      <c r="E1726" s="22" t="s">
        <v>38</v>
      </c>
      <c r="F1726" s="23" t="s">
        <v>54</v>
      </c>
      <c r="G1726" s="24">
        <v>47.34</v>
      </c>
    </row>
    <row r="1727" spans="1:7">
      <c r="A1727" s="22">
        <v>43981</v>
      </c>
      <c r="B1727" s="22" t="str">
        <f t="shared" si="78"/>
        <v>May</v>
      </c>
      <c r="C1727" s="23">
        <f t="shared" si="79"/>
        <v>22</v>
      </c>
      <c r="D1727" s="23" t="str">
        <f t="shared" si="80"/>
        <v>None</v>
      </c>
      <c r="E1727" s="22" t="s">
        <v>38</v>
      </c>
      <c r="F1727" s="23" t="s">
        <v>43</v>
      </c>
      <c r="G1727" s="24">
        <v>60.52</v>
      </c>
    </row>
    <row r="1728" spans="1:7">
      <c r="A1728" s="22">
        <v>43976</v>
      </c>
      <c r="B1728" s="22" t="str">
        <f t="shared" si="78"/>
        <v>May</v>
      </c>
      <c r="C1728" s="23">
        <f t="shared" si="79"/>
        <v>22</v>
      </c>
      <c r="D1728" s="23" t="str">
        <f t="shared" si="80"/>
        <v>None</v>
      </c>
      <c r="E1728" s="22" t="s">
        <v>48</v>
      </c>
      <c r="F1728" s="23" t="s">
        <v>61</v>
      </c>
      <c r="G1728" s="24">
        <v>83.73</v>
      </c>
    </row>
    <row r="1729" spans="1:7">
      <c r="A1729" s="22">
        <v>43986</v>
      </c>
      <c r="B1729" s="22" t="str">
        <f t="shared" si="78"/>
        <v>Jun</v>
      </c>
      <c r="C1729" s="23">
        <f t="shared" si="79"/>
        <v>23</v>
      </c>
      <c r="D1729" s="23" t="str">
        <f t="shared" si="80"/>
        <v>None</v>
      </c>
      <c r="E1729" s="22" t="s">
        <v>38</v>
      </c>
      <c r="F1729" s="23" t="s">
        <v>57</v>
      </c>
      <c r="G1729" s="24">
        <v>23.96</v>
      </c>
    </row>
    <row r="1730" spans="1:7">
      <c r="A1730" s="22">
        <v>44046</v>
      </c>
      <c r="B1730" s="22" t="str">
        <f t="shared" si="78"/>
        <v>Aug</v>
      </c>
      <c r="C1730" s="23">
        <f t="shared" si="79"/>
        <v>32</v>
      </c>
      <c r="D1730" s="23" t="str">
        <f t="shared" si="80"/>
        <v>None</v>
      </c>
      <c r="E1730" s="22" t="s">
        <v>38</v>
      </c>
      <c r="F1730" s="23" t="s">
        <v>54</v>
      </c>
      <c r="G1730" s="24">
        <v>45.47</v>
      </c>
    </row>
    <row r="1731" spans="1:7">
      <c r="A1731" s="22">
        <v>44005</v>
      </c>
      <c r="B1731" s="22" t="str">
        <f t="shared" si="78"/>
        <v>Jun</v>
      </c>
      <c r="C1731" s="23">
        <f t="shared" si="79"/>
        <v>26</v>
      </c>
      <c r="D1731" s="23" t="str">
        <f t="shared" si="80"/>
        <v>None</v>
      </c>
      <c r="E1731" s="22" t="s">
        <v>48</v>
      </c>
      <c r="F1731" s="23" t="s">
        <v>49</v>
      </c>
      <c r="G1731" s="24">
        <v>99.9</v>
      </c>
    </row>
    <row r="1732" spans="1:7">
      <c r="A1732" s="22">
        <v>44058</v>
      </c>
      <c r="B1732" s="22" t="str">
        <f t="shared" si="78"/>
        <v>Aug</v>
      </c>
      <c r="C1732" s="23">
        <f t="shared" si="79"/>
        <v>33</v>
      </c>
      <c r="D1732" s="23" t="str">
        <f t="shared" si="80"/>
        <v>None</v>
      </c>
      <c r="E1732" s="22" t="s">
        <v>48</v>
      </c>
      <c r="F1732" s="23" t="s">
        <v>53</v>
      </c>
      <c r="G1732" s="24">
        <v>58.08</v>
      </c>
    </row>
    <row r="1733" spans="1:7">
      <c r="A1733" s="22">
        <v>44068</v>
      </c>
      <c r="B1733" s="22" t="str">
        <f t="shared" ref="B1733:B1796" si="81">TEXT(A1733,"mmm")</f>
        <v>Aug</v>
      </c>
      <c r="C1733" s="23">
        <f t="shared" ref="C1733:C1796" si="82">WEEKNUM(A1733)</f>
        <v>35</v>
      </c>
      <c r="D1733" s="23" t="str">
        <f t="shared" ref="D1733:D1796" si="83">IFERROR(VLOOKUP(C1733,$AV$6:$AW$13,2,0),"None")</f>
        <v>None</v>
      </c>
      <c r="E1733" s="22" t="s">
        <v>38</v>
      </c>
      <c r="F1733" s="23" t="s">
        <v>46</v>
      </c>
      <c r="G1733" s="24">
        <v>92.98</v>
      </c>
    </row>
    <row r="1734" spans="1:7">
      <c r="A1734" s="22">
        <v>43975</v>
      </c>
      <c r="B1734" s="22" t="str">
        <f t="shared" si="81"/>
        <v>May</v>
      </c>
      <c r="C1734" s="23">
        <f t="shared" si="82"/>
        <v>22</v>
      </c>
      <c r="D1734" s="23" t="str">
        <f t="shared" si="83"/>
        <v>None</v>
      </c>
      <c r="E1734" s="22" t="s">
        <v>48</v>
      </c>
      <c r="F1734" s="23" t="s">
        <v>56</v>
      </c>
      <c r="G1734" s="24">
        <v>40.119999999999997</v>
      </c>
    </row>
    <row r="1735" spans="1:7">
      <c r="A1735" s="22">
        <v>43985</v>
      </c>
      <c r="B1735" s="22" t="str">
        <f t="shared" si="81"/>
        <v>Jun</v>
      </c>
      <c r="C1735" s="23">
        <f t="shared" si="82"/>
        <v>23</v>
      </c>
      <c r="D1735" s="23" t="str">
        <f t="shared" si="83"/>
        <v>None</v>
      </c>
      <c r="E1735" s="22" t="s">
        <v>45</v>
      </c>
      <c r="F1735" s="23" t="s">
        <v>54</v>
      </c>
      <c r="G1735" s="24">
        <v>71.849999999999994</v>
      </c>
    </row>
    <row r="1736" spans="1:7">
      <c r="A1736" s="22">
        <v>43980</v>
      </c>
      <c r="B1736" s="22" t="str">
        <f t="shared" si="81"/>
        <v>May</v>
      </c>
      <c r="C1736" s="23">
        <f t="shared" si="82"/>
        <v>22</v>
      </c>
      <c r="D1736" s="23" t="str">
        <f t="shared" si="83"/>
        <v>None</v>
      </c>
      <c r="E1736" s="22" t="s">
        <v>48</v>
      </c>
      <c r="F1736" s="23" t="s">
        <v>56</v>
      </c>
      <c r="G1736" s="24">
        <v>40.130000000000003</v>
      </c>
    </row>
    <row r="1737" spans="1:7">
      <c r="A1737" s="22">
        <v>44000</v>
      </c>
      <c r="B1737" s="22" t="str">
        <f t="shared" si="81"/>
        <v>Jun</v>
      </c>
      <c r="C1737" s="23">
        <f t="shared" si="82"/>
        <v>25</v>
      </c>
      <c r="D1737" s="23" t="str">
        <f t="shared" si="83"/>
        <v>None</v>
      </c>
      <c r="E1737" s="22" t="s">
        <v>38</v>
      </c>
      <c r="F1737" s="23" t="s">
        <v>46</v>
      </c>
      <c r="G1737" s="24">
        <v>72.27</v>
      </c>
    </row>
    <row r="1738" spans="1:7">
      <c r="A1738" s="22">
        <v>44058</v>
      </c>
      <c r="B1738" s="22" t="str">
        <f t="shared" si="81"/>
        <v>Aug</v>
      </c>
      <c r="C1738" s="23">
        <f t="shared" si="82"/>
        <v>33</v>
      </c>
      <c r="D1738" s="23" t="str">
        <f t="shared" si="83"/>
        <v>None</v>
      </c>
      <c r="E1738" s="22" t="s">
        <v>48</v>
      </c>
      <c r="F1738" s="23" t="s">
        <v>53</v>
      </c>
      <c r="G1738" s="24">
        <v>87.88</v>
      </c>
    </row>
    <row r="1739" spans="1:7">
      <c r="A1739" s="22">
        <v>43984</v>
      </c>
      <c r="B1739" s="22" t="str">
        <f t="shared" si="81"/>
        <v>Jun</v>
      </c>
      <c r="C1739" s="23">
        <f t="shared" si="82"/>
        <v>23</v>
      </c>
      <c r="D1739" s="23" t="str">
        <f t="shared" si="83"/>
        <v>None</v>
      </c>
      <c r="E1739" s="22" t="s">
        <v>38</v>
      </c>
      <c r="F1739" s="23" t="s">
        <v>53</v>
      </c>
      <c r="G1739" s="24">
        <v>56.63</v>
      </c>
    </row>
    <row r="1740" spans="1:7">
      <c r="A1740" s="22">
        <v>44047</v>
      </c>
      <c r="B1740" s="22" t="str">
        <f t="shared" si="81"/>
        <v>Aug</v>
      </c>
      <c r="C1740" s="23">
        <f t="shared" si="82"/>
        <v>32</v>
      </c>
      <c r="D1740" s="23" t="str">
        <f t="shared" si="83"/>
        <v>None</v>
      </c>
      <c r="E1740" s="22" t="s">
        <v>48</v>
      </c>
      <c r="F1740" s="23" t="s">
        <v>49</v>
      </c>
      <c r="G1740" s="24">
        <v>69</v>
      </c>
    </row>
    <row r="1741" spans="1:7">
      <c r="A1741" s="22">
        <v>44056</v>
      </c>
      <c r="B1741" s="22" t="str">
        <f t="shared" si="81"/>
        <v>Aug</v>
      </c>
      <c r="C1741" s="23">
        <f t="shared" si="82"/>
        <v>33</v>
      </c>
      <c r="D1741" s="23" t="str">
        <f t="shared" si="83"/>
        <v>None</v>
      </c>
      <c r="E1741" s="22" t="s">
        <v>38</v>
      </c>
      <c r="F1741" s="23" t="s">
        <v>50</v>
      </c>
      <c r="G1741" s="24">
        <v>46.63</v>
      </c>
    </row>
    <row r="1742" spans="1:7">
      <c r="A1742" s="22">
        <v>44005</v>
      </c>
      <c r="B1742" s="22" t="str">
        <f t="shared" si="81"/>
        <v>Jun</v>
      </c>
      <c r="C1742" s="23">
        <f t="shared" si="82"/>
        <v>26</v>
      </c>
      <c r="D1742" s="23" t="str">
        <f t="shared" si="83"/>
        <v>None</v>
      </c>
      <c r="E1742" s="22" t="s">
        <v>45</v>
      </c>
      <c r="F1742" s="23" t="s">
        <v>58</v>
      </c>
      <c r="G1742" s="24">
        <v>50.15</v>
      </c>
    </row>
    <row r="1743" spans="1:7">
      <c r="A1743" s="22">
        <v>43978</v>
      </c>
      <c r="B1743" s="22" t="str">
        <f t="shared" si="81"/>
        <v>May</v>
      </c>
      <c r="C1743" s="23">
        <f t="shared" si="82"/>
        <v>22</v>
      </c>
      <c r="D1743" s="23" t="str">
        <f t="shared" si="83"/>
        <v>None</v>
      </c>
      <c r="E1743" s="22" t="s">
        <v>45</v>
      </c>
      <c r="F1743" s="23" t="s">
        <v>49</v>
      </c>
      <c r="G1743" s="24">
        <v>690.75</v>
      </c>
    </row>
    <row r="1744" spans="1:7">
      <c r="A1744" s="22">
        <v>44094</v>
      </c>
      <c r="B1744" s="22" t="str">
        <f t="shared" si="81"/>
        <v>Sep</v>
      </c>
      <c r="C1744" s="23">
        <f t="shared" si="82"/>
        <v>39</v>
      </c>
      <c r="D1744" s="23" t="str">
        <f t="shared" si="83"/>
        <v>None</v>
      </c>
      <c r="E1744" s="22" t="s">
        <v>45</v>
      </c>
      <c r="F1744" s="23" t="s">
        <v>49</v>
      </c>
      <c r="G1744" s="24">
        <v>33.57</v>
      </c>
    </row>
    <row r="1745" spans="1:7">
      <c r="A1745" s="22">
        <v>44069</v>
      </c>
      <c r="B1745" s="22" t="str">
        <f t="shared" si="81"/>
        <v>Aug</v>
      </c>
      <c r="C1745" s="23">
        <f t="shared" si="82"/>
        <v>35</v>
      </c>
      <c r="D1745" s="23" t="str">
        <f t="shared" si="83"/>
        <v>None</v>
      </c>
      <c r="E1745" s="22" t="s">
        <v>38</v>
      </c>
      <c r="F1745" s="23" t="s">
        <v>53</v>
      </c>
      <c r="G1745" s="24">
        <v>87.35</v>
      </c>
    </row>
    <row r="1746" spans="1:7">
      <c r="A1746" s="22">
        <v>44091</v>
      </c>
      <c r="B1746" s="22" t="str">
        <f t="shared" si="81"/>
        <v>Sep</v>
      </c>
      <c r="C1746" s="23">
        <f t="shared" si="82"/>
        <v>38</v>
      </c>
      <c r="D1746" s="23" t="str">
        <f t="shared" si="83"/>
        <v>None</v>
      </c>
      <c r="E1746" s="22" t="s">
        <v>48</v>
      </c>
      <c r="F1746" s="23" t="s">
        <v>58</v>
      </c>
      <c r="G1746" s="24">
        <v>24.6</v>
      </c>
    </row>
    <row r="1747" spans="1:7">
      <c r="A1747" s="22">
        <v>44022</v>
      </c>
      <c r="B1747" s="22" t="str">
        <f t="shared" si="81"/>
        <v>Jul</v>
      </c>
      <c r="C1747" s="23">
        <f t="shared" si="82"/>
        <v>28</v>
      </c>
      <c r="D1747" s="23" t="str">
        <f t="shared" si="83"/>
        <v>None</v>
      </c>
      <c r="E1747" s="22" t="s">
        <v>38</v>
      </c>
      <c r="F1747" s="23" t="s">
        <v>50</v>
      </c>
      <c r="G1747" s="24">
        <v>69.27</v>
      </c>
    </row>
    <row r="1748" spans="1:7">
      <c r="A1748" s="22">
        <v>44005</v>
      </c>
      <c r="B1748" s="22" t="str">
        <f t="shared" si="81"/>
        <v>Jun</v>
      </c>
      <c r="C1748" s="23">
        <f t="shared" si="82"/>
        <v>26</v>
      </c>
      <c r="D1748" s="23" t="str">
        <f t="shared" si="83"/>
        <v>None</v>
      </c>
      <c r="E1748" s="22" t="s">
        <v>48</v>
      </c>
      <c r="F1748" s="23" t="s">
        <v>53</v>
      </c>
      <c r="G1748" s="24">
        <v>30.84</v>
      </c>
    </row>
    <row r="1749" spans="1:7">
      <c r="A1749" s="22">
        <v>44075</v>
      </c>
      <c r="B1749" s="22" t="str">
        <f t="shared" si="81"/>
        <v>Sep</v>
      </c>
      <c r="C1749" s="23">
        <f t="shared" si="82"/>
        <v>36</v>
      </c>
      <c r="D1749" s="23" t="str">
        <f t="shared" si="83"/>
        <v>None</v>
      </c>
      <c r="E1749" s="22" t="s">
        <v>48</v>
      </c>
      <c r="F1749" s="23" t="s">
        <v>50</v>
      </c>
      <c r="G1749" s="24">
        <v>44.48</v>
      </c>
    </row>
    <row r="1750" spans="1:7">
      <c r="A1750" s="22">
        <v>43986</v>
      </c>
      <c r="B1750" s="22" t="str">
        <f t="shared" si="81"/>
        <v>Jun</v>
      </c>
      <c r="C1750" s="23">
        <f t="shared" si="82"/>
        <v>23</v>
      </c>
      <c r="D1750" s="23" t="str">
        <f t="shared" si="83"/>
        <v>None</v>
      </c>
      <c r="E1750" s="22" t="s">
        <v>48</v>
      </c>
      <c r="F1750" s="23" t="s">
        <v>53</v>
      </c>
      <c r="G1750" s="24">
        <v>58.59</v>
      </c>
    </row>
    <row r="1751" spans="1:7">
      <c r="A1751" s="22">
        <v>44049</v>
      </c>
      <c r="B1751" s="22" t="str">
        <f t="shared" si="81"/>
        <v>Aug</v>
      </c>
      <c r="C1751" s="23">
        <f t="shared" si="82"/>
        <v>32</v>
      </c>
      <c r="D1751" s="23" t="str">
        <f t="shared" si="83"/>
        <v>None</v>
      </c>
      <c r="E1751" s="22" t="s">
        <v>38</v>
      </c>
      <c r="F1751" s="23" t="s">
        <v>43</v>
      </c>
      <c r="G1751" s="24">
        <v>40.049999999999997</v>
      </c>
    </row>
    <row r="1752" spans="1:7">
      <c r="A1752" s="22">
        <v>44050</v>
      </c>
      <c r="B1752" s="22" t="str">
        <f t="shared" si="81"/>
        <v>Aug</v>
      </c>
      <c r="C1752" s="23">
        <f t="shared" si="82"/>
        <v>32</v>
      </c>
      <c r="D1752" s="23" t="str">
        <f t="shared" si="83"/>
        <v>None</v>
      </c>
      <c r="E1752" s="22" t="s">
        <v>48</v>
      </c>
      <c r="F1752" s="23" t="s">
        <v>49</v>
      </c>
      <c r="G1752" s="24">
        <v>66.22</v>
      </c>
    </row>
    <row r="1753" spans="1:7">
      <c r="A1753" s="22">
        <v>44057</v>
      </c>
      <c r="B1753" s="22" t="str">
        <f t="shared" si="81"/>
        <v>Aug</v>
      </c>
      <c r="C1753" s="23">
        <f t="shared" si="82"/>
        <v>33</v>
      </c>
      <c r="D1753" s="23" t="str">
        <f t="shared" si="83"/>
        <v>None</v>
      </c>
      <c r="E1753" s="22" t="s">
        <v>38</v>
      </c>
      <c r="F1753" s="23" t="s">
        <v>49</v>
      </c>
      <c r="G1753" s="24">
        <v>33.32</v>
      </c>
    </row>
    <row r="1754" spans="1:7">
      <c r="A1754" s="22">
        <v>44052</v>
      </c>
      <c r="B1754" s="22" t="str">
        <f t="shared" si="81"/>
        <v>Aug</v>
      </c>
      <c r="C1754" s="23">
        <f t="shared" si="82"/>
        <v>33</v>
      </c>
      <c r="D1754" s="23" t="str">
        <f t="shared" si="83"/>
        <v>None</v>
      </c>
      <c r="E1754" s="22" t="s">
        <v>38</v>
      </c>
      <c r="F1754" s="23" t="s">
        <v>46</v>
      </c>
      <c r="G1754" s="24">
        <v>25.17</v>
      </c>
    </row>
    <row r="1755" spans="1:7">
      <c r="A1755" s="22">
        <v>44052</v>
      </c>
      <c r="B1755" s="22" t="str">
        <f t="shared" si="81"/>
        <v>Aug</v>
      </c>
      <c r="C1755" s="23">
        <f t="shared" si="82"/>
        <v>33</v>
      </c>
      <c r="D1755" s="23" t="str">
        <f t="shared" si="83"/>
        <v>None</v>
      </c>
      <c r="E1755" s="22" t="s">
        <v>38</v>
      </c>
      <c r="F1755" s="23" t="s">
        <v>49</v>
      </c>
      <c r="G1755" s="24">
        <v>33.950000000000003</v>
      </c>
    </row>
    <row r="1756" spans="1:7">
      <c r="A1756" s="22">
        <v>44069</v>
      </c>
      <c r="B1756" s="22" t="str">
        <f t="shared" si="81"/>
        <v>Aug</v>
      </c>
      <c r="C1756" s="23">
        <f t="shared" si="82"/>
        <v>35</v>
      </c>
      <c r="D1756" s="23" t="str">
        <f t="shared" si="83"/>
        <v>None</v>
      </c>
      <c r="E1756" s="22" t="s">
        <v>48</v>
      </c>
      <c r="F1756" s="23" t="s">
        <v>43</v>
      </c>
      <c r="G1756" s="24">
        <v>284</v>
      </c>
    </row>
    <row r="1757" spans="1:7">
      <c r="A1757" s="22">
        <v>44073</v>
      </c>
      <c r="B1757" s="22" t="str">
        <f t="shared" si="81"/>
        <v>Aug</v>
      </c>
      <c r="C1757" s="23">
        <f t="shared" si="82"/>
        <v>36</v>
      </c>
      <c r="D1757" s="23" t="str">
        <f t="shared" si="83"/>
        <v>None</v>
      </c>
      <c r="E1757" s="22" t="s">
        <v>38</v>
      </c>
      <c r="F1757" s="23" t="s">
        <v>58</v>
      </c>
      <c r="G1757" s="24">
        <v>48.02</v>
      </c>
    </row>
    <row r="1758" spans="1:7">
      <c r="A1758" s="22">
        <v>44074</v>
      </c>
      <c r="B1758" s="22" t="str">
        <f t="shared" si="81"/>
        <v>Aug</v>
      </c>
      <c r="C1758" s="23">
        <f t="shared" si="82"/>
        <v>36</v>
      </c>
      <c r="D1758" s="23" t="str">
        <f t="shared" si="83"/>
        <v>None</v>
      </c>
      <c r="E1758" s="22" t="s">
        <v>48</v>
      </c>
      <c r="F1758" s="23" t="s">
        <v>50</v>
      </c>
      <c r="G1758" s="24">
        <v>46.97</v>
      </c>
    </row>
    <row r="1759" spans="1:7">
      <c r="A1759" s="22">
        <v>44050</v>
      </c>
      <c r="B1759" s="22" t="str">
        <f t="shared" si="81"/>
        <v>Aug</v>
      </c>
      <c r="C1759" s="23">
        <f t="shared" si="82"/>
        <v>32</v>
      </c>
      <c r="D1759" s="23" t="str">
        <f t="shared" si="83"/>
        <v>None</v>
      </c>
      <c r="E1759" s="22" t="s">
        <v>38</v>
      </c>
      <c r="F1759" s="23" t="s">
        <v>56</v>
      </c>
      <c r="G1759" s="24">
        <v>42.99</v>
      </c>
    </row>
    <row r="1760" spans="1:7">
      <c r="A1760" s="22">
        <v>44030</v>
      </c>
      <c r="B1760" s="22" t="str">
        <f t="shared" si="81"/>
        <v>Jul</v>
      </c>
      <c r="C1760" s="23">
        <f t="shared" si="82"/>
        <v>29</v>
      </c>
      <c r="D1760" s="23" t="str">
        <f t="shared" si="83"/>
        <v>None</v>
      </c>
      <c r="E1760" s="22" t="s">
        <v>38</v>
      </c>
      <c r="F1760" s="23" t="s">
        <v>58</v>
      </c>
      <c r="G1760" s="24">
        <v>23.58</v>
      </c>
    </row>
    <row r="1761" spans="1:7">
      <c r="A1761" s="22">
        <v>44002</v>
      </c>
      <c r="B1761" s="22" t="str">
        <f t="shared" si="81"/>
        <v>Jun</v>
      </c>
      <c r="C1761" s="23">
        <f t="shared" si="82"/>
        <v>25</v>
      </c>
      <c r="D1761" s="23" t="str">
        <f t="shared" si="83"/>
        <v>None</v>
      </c>
      <c r="E1761" s="22" t="s">
        <v>38</v>
      </c>
      <c r="F1761" s="23" t="s">
        <v>57</v>
      </c>
      <c r="G1761" s="24">
        <v>46.4</v>
      </c>
    </row>
    <row r="1762" spans="1:7">
      <c r="A1762" s="22">
        <v>43995</v>
      </c>
      <c r="B1762" s="22" t="str">
        <f t="shared" si="81"/>
        <v>Jun</v>
      </c>
      <c r="C1762" s="23">
        <f t="shared" si="82"/>
        <v>24</v>
      </c>
      <c r="D1762" s="23" t="str">
        <f t="shared" si="83"/>
        <v>None</v>
      </c>
      <c r="E1762" s="22" t="s">
        <v>45</v>
      </c>
      <c r="F1762" s="23" t="s">
        <v>49</v>
      </c>
      <c r="G1762" s="24">
        <v>68.34</v>
      </c>
    </row>
    <row r="1763" spans="1:7">
      <c r="A1763" s="22">
        <v>44002</v>
      </c>
      <c r="B1763" s="22" t="str">
        <f t="shared" si="81"/>
        <v>Jun</v>
      </c>
      <c r="C1763" s="23">
        <f t="shared" si="82"/>
        <v>25</v>
      </c>
      <c r="D1763" s="23" t="str">
        <f t="shared" si="83"/>
        <v>None</v>
      </c>
      <c r="E1763" s="22" t="s">
        <v>48</v>
      </c>
      <c r="F1763" s="23" t="s">
        <v>43</v>
      </c>
      <c r="G1763" s="24">
        <v>60.07</v>
      </c>
    </row>
    <row r="1764" spans="1:7">
      <c r="A1764" s="22">
        <v>43962</v>
      </c>
      <c r="B1764" s="22" t="str">
        <f t="shared" si="81"/>
        <v>May</v>
      </c>
      <c r="C1764" s="23">
        <f t="shared" si="82"/>
        <v>20</v>
      </c>
      <c r="D1764" s="23" t="str">
        <f t="shared" si="83"/>
        <v>None</v>
      </c>
      <c r="E1764" s="22" t="s">
        <v>48</v>
      </c>
      <c r="F1764" s="23" t="s">
        <v>54</v>
      </c>
      <c r="G1764" s="24">
        <v>71.83</v>
      </c>
    </row>
    <row r="1765" spans="1:7">
      <c r="A1765" s="22">
        <v>43984</v>
      </c>
      <c r="B1765" s="22" t="str">
        <f t="shared" si="81"/>
        <v>Jun</v>
      </c>
      <c r="C1765" s="23">
        <f t="shared" si="82"/>
        <v>23</v>
      </c>
      <c r="D1765" s="23" t="str">
        <f t="shared" si="83"/>
        <v>None</v>
      </c>
      <c r="E1765" s="22" t="s">
        <v>48</v>
      </c>
      <c r="F1765" s="23" t="s">
        <v>39</v>
      </c>
      <c r="G1765" s="24">
        <v>240.1</v>
      </c>
    </row>
    <row r="1766" spans="1:7">
      <c r="A1766" s="22">
        <v>43993</v>
      </c>
      <c r="B1766" s="22" t="str">
        <f t="shared" si="81"/>
        <v>Jun</v>
      </c>
      <c r="C1766" s="23">
        <f t="shared" si="82"/>
        <v>24</v>
      </c>
      <c r="D1766" s="23" t="str">
        <f t="shared" si="83"/>
        <v>None</v>
      </c>
      <c r="E1766" s="22" t="s">
        <v>38</v>
      </c>
      <c r="F1766" s="23" t="s">
        <v>50</v>
      </c>
      <c r="G1766" s="24">
        <v>22.44</v>
      </c>
    </row>
    <row r="1767" spans="1:7">
      <c r="A1767" s="22">
        <v>44078</v>
      </c>
      <c r="B1767" s="22" t="str">
        <f t="shared" si="81"/>
        <v>Sep</v>
      </c>
      <c r="C1767" s="23">
        <f t="shared" si="82"/>
        <v>36</v>
      </c>
      <c r="D1767" s="23" t="str">
        <f t="shared" si="83"/>
        <v>None</v>
      </c>
      <c r="E1767" s="22" t="s">
        <v>48</v>
      </c>
      <c r="F1767" s="23" t="s">
        <v>56</v>
      </c>
      <c r="G1767" s="24">
        <v>42.15</v>
      </c>
    </row>
    <row r="1768" spans="1:7">
      <c r="A1768" s="22">
        <v>44005</v>
      </c>
      <c r="B1768" s="22" t="str">
        <f t="shared" si="81"/>
        <v>Jun</v>
      </c>
      <c r="C1768" s="23">
        <f t="shared" si="82"/>
        <v>26</v>
      </c>
      <c r="D1768" s="23" t="str">
        <f t="shared" si="83"/>
        <v>None</v>
      </c>
      <c r="E1768" s="22" t="s">
        <v>38</v>
      </c>
      <c r="F1768" s="23" t="s">
        <v>58</v>
      </c>
      <c r="G1768" s="24">
        <v>72.52</v>
      </c>
    </row>
    <row r="1769" spans="1:7">
      <c r="A1769" s="22">
        <v>43954</v>
      </c>
      <c r="B1769" s="22" t="str">
        <f t="shared" si="81"/>
        <v>May</v>
      </c>
      <c r="C1769" s="23">
        <f t="shared" si="82"/>
        <v>19</v>
      </c>
      <c r="D1769" s="23" t="str">
        <f t="shared" si="83"/>
        <v>None</v>
      </c>
      <c r="E1769" s="22" t="s">
        <v>38</v>
      </c>
      <c r="F1769" s="23" t="s">
        <v>49</v>
      </c>
      <c r="G1769" s="24">
        <v>68.260000000000005</v>
      </c>
    </row>
    <row r="1770" spans="1:7">
      <c r="A1770" s="22">
        <v>44005</v>
      </c>
      <c r="B1770" s="22" t="str">
        <f t="shared" si="81"/>
        <v>Jun</v>
      </c>
      <c r="C1770" s="23">
        <f t="shared" si="82"/>
        <v>26</v>
      </c>
      <c r="D1770" s="23" t="str">
        <f t="shared" si="83"/>
        <v>None</v>
      </c>
      <c r="E1770" s="22" t="s">
        <v>38</v>
      </c>
      <c r="F1770" s="23" t="s">
        <v>49</v>
      </c>
      <c r="G1770" s="24">
        <v>32.01</v>
      </c>
    </row>
    <row r="1771" spans="1:7">
      <c r="A1771" s="22">
        <v>43953</v>
      </c>
      <c r="B1771" s="22" t="str">
        <f t="shared" si="81"/>
        <v>May</v>
      </c>
      <c r="C1771" s="23">
        <f t="shared" si="82"/>
        <v>18</v>
      </c>
      <c r="D1771" s="23" t="str">
        <f t="shared" si="83"/>
        <v>None</v>
      </c>
      <c r="E1771" s="22" t="s">
        <v>38</v>
      </c>
      <c r="F1771" s="23" t="s">
        <v>66</v>
      </c>
      <c r="G1771" s="24">
        <v>72.31</v>
      </c>
    </row>
    <row r="1772" spans="1:7">
      <c r="A1772" s="22">
        <v>44077</v>
      </c>
      <c r="B1772" s="22" t="str">
        <f t="shared" si="81"/>
        <v>Sep</v>
      </c>
      <c r="C1772" s="23">
        <f t="shared" si="82"/>
        <v>36</v>
      </c>
      <c r="D1772" s="23" t="str">
        <f t="shared" si="83"/>
        <v>None</v>
      </c>
      <c r="E1772" s="22" t="s">
        <v>48</v>
      </c>
      <c r="F1772" s="23" t="s">
        <v>49</v>
      </c>
      <c r="G1772" s="24">
        <v>470.77</v>
      </c>
    </row>
    <row r="1773" spans="1:7">
      <c r="A1773" s="22">
        <v>44050</v>
      </c>
      <c r="B1773" s="22" t="str">
        <f t="shared" si="81"/>
        <v>Aug</v>
      </c>
      <c r="C1773" s="23">
        <f t="shared" si="82"/>
        <v>32</v>
      </c>
      <c r="D1773" s="23" t="str">
        <f t="shared" si="83"/>
        <v>None</v>
      </c>
      <c r="E1773" s="22" t="s">
        <v>38</v>
      </c>
      <c r="F1773" s="23" t="s">
        <v>56</v>
      </c>
      <c r="G1773" s="24">
        <v>57.24</v>
      </c>
    </row>
    <row r="1774" spans="1:7">
      <c r="A1774" s="22">
        <v>44034</v>
      </c>
      <c r="B1774" s="22" t="str">
        <f t="shared" si="81"/>
        <v>Jul</v>
      </c>
      <c r="C1774" s="23">
        <f t="shared" si="82"/>
        <v>30</v>
      </c>
      <c r="D1774" s="23" t="str">
        <f t="shared" si="83"/>
        <v>None</v>
      </c>
      <c r="E1774" s="22" t="s">
        <v>48</v>
      </c>
      <c r="F1774" s="23" t="s">
        <v>49</v>
      </c>
      <c r="G1774" s="24">
        <v>66.709999999999994</v>
      </c>
    </row>
    <row r="1775" spans="1:7">
      <c r="A1775" s="22">
        <v>43990</v>
      </c>
      <c r="B1775" s="22" t="str">
        <f t="shared" si="81"/>
        <v>Jun</v>
      </c>
      <c r="C1775" s="23">
        <f t="shared" si="82"/>
        <v>24</v>
      </c>
      <c r="D1775" s="23" t="str">
        <f t="shared" si="83"/>
        <v>None</v>
      </c>
      <c r="E1775" s="22" t="s">
        <v>38</v>
      </c>
      <c r="F1775" s="23" t="s">
        <v>57</v>
      </c>
      <c r="G1775" s="24">
        <v>69.790000000000006</v>
      </c>
    </row>
    <row r="1776" spans="1:7">
      <c r="A1776" s="22">
        <v>44087</v>
      </c>
      <c r="B1776" s="22" t="str">
        <f t="shared" si="81"/>
        <v>Sep</v>
      </c>
      <c r="C1776" s="23">
        <f t="shared" si="82"/>
        <v>38</v>
      </c>
      <c r="D1776" s="23" t="str">
        <f t="shared" si="83"/>
        <v>None</v>
      </c>
      <c r="E1776" s="22" t="s">
        <v>48</v>
      </c>
      <c r="F1776" s="23" t="s">
        <v>66</v>
      </c>
      <c r="G1776" s="24">
        <v>38.29</v>
      </c>
    </row>
    <row r="1777" spans="1:7">
      <c r="A1777" s="22">
        <v>44052</v>
      </c>
      <c r="B1777" s="22" t="str">
        <f t="shared" si="81"/>
        <v>Aug</v>
      </c>
      <c r="C1777" s="23">
        <f t="shared" si="82"/>
        <v>33</v>
      </c>
      <c r="D1777" s="23" t="str">
        <f t="shared" si="83"/>
        <v>None</v>
      </c>
      <c r="E1777" s="22" t="s">
        <v>38</v>
      </c>
      <c r="F1777" s="23" t="s">
        <v>54</v>
      </c>
      <c r="G1777" s="24">
        <v>47.93</v>
      </c>
    </row>
    <row r="1778" spans="1:7">
      <c r="A1778" s="22">
        <v>44004</v>
      </c>
      <c r="B1778" s="22" t="str">
        <f t="shared" si="81"/>
        <v>Jun</v>
      </c>
      <c r="C1778" s="23">
        <f t="shared" si="82"/>
        <v>26</v>
      </c>
      <c r="D1778" s="23" t="str">
        <f t="shared" si="83"/>
        <v>None</v>
      </c>
      <c r="E1778" s="22" t="s">
        <v>48</v>
      </c>
      <c r="F1778" s="23" t="s">
        <v>54</v>
      </c>
      <c r="G1778" s="24">
        <v>24.43</v>
      </c>
    </row>
    <row r="1779" spans="1:7">
      <c r="A1779" s="22">
        <v>44056</v>
      </c>
      <c r="B1779" s="22" t="str">
        <f t="shared" si="81"/>
        <v>Aug</v>
      </c>
      <c r="C1779" s="23">
        <f t="shared" si="82"/>
        <v>33</v>
      </c>
      <c r="D1779" s="23" t="str">
        <f t="shared" si="83"/>
        <v>None</v>
      </c>
      <c r="E1779" s="22" t="s">
        <v>38</v>
      </c>
      <c r="F1779" s="23" t="s">
        <v>50</v>
      </c>
      <c r="G1779" s="24">
        <v>92.76</v>
      </c>
    </row>
    <row r="1780" spans="1:7">
      <c r="A1780" s="22">
        <v>44035</v>
      </c>
      <c r="B1780" s="22" t="str">
        <f t="shared" si="81"/>
        <v>Jul</v>
      </c>
      <c r="C1780" s="23">
        <f t="shared" si="82"/>
        <v>30</v>
      </c>
      <c r="D1780" s="23" t="str">
        <f t="shared" si="83"/>
        <v>None</v>
      </c>
      <c r="E1780" s="22" t="s">
        <v>48</v>
      </c>
      <c r="F1780" s="23" t="s">
        <v>56</v>
      </c>
      <c r="G1780" s="24">
        <v>63.13</v>
      </c>
    </row>
    <row r="1781" spans="1:7">
      <c r="A1781" s="22">
        <v>44073</v>
      </c>
      <c r="B1781" s="22" t="str">
        <f t="shared" si="81"/>
        <v>Aug</v>
      </c>
      <c r="C1781" s="23">
        <f t="shared" si="82"/>
        <v>36</v>
      </c>
      <c r="D1781" s="23" t="str">
        <f t="shared" si="83"/>
        <v>None</v>
      </c>
      <c r="E1781" s="22" t="s">
        <v>38</v>
      </c>
      <c r="F1781" s="23" t="s">
        <v>50</v>
      </c>
      <c r="G1781" s="24">
        <v>69.239999999999995</v>
      </c>
    </row>
    <row r="1782" spans="1:7">
      <c r="A1782" s="22">
        <v>44011</v>
      </c>
      <c r="B1782" s="22" t="str">
        <f t="shared" si="81"/>
        <v>Jun</v>
      </c>
      <c r="C1782" s="23">
        <f t="shared" si="82"/>
        <v>27</v>
      </c>
      <c r="D1782" s="23" t="str">
        <f t="shared" si="83"/>
        <v>None</v>
      </c>
      <c r="E1782" s="22" t="s">
        <v>48</v>
      </c>
      <c r="F1782" s="23" t="s">
        <v>39</v>
      </c>
      <c r="G1782" s="24">
        <v>80.290000000000006</v>
      </c>
    </row>
    <row r="1783" spans="1:7">
      <c r="A1783" s="22">
        <v>44073</v>
      </c>
      <c r="B1783" s="22" t="str">
        <f t="shared" si="81"/>
        <v>Aug</v>
      </c>
      <c r="C1783" s="23">
        <f t="shared" si="82"/>
        <v>36</v>
      </c>
      <c r="D1783" s="23" t="str">
        <f t="shared" si="83"/>
        <v>None</v>
      </c>
      <c r="E1783" s="22" t="s">
        <v>38</v>
      </c>
      <c r="F1783" s="23" t="s">
        <v>57</v>
      </c>
      <c r="G1783" s="24">
        <v>46.12</v>
      </c>
    </row>
    <row r="1784" spans="1:7">
      <c r="A1784" s="22">
        <v>44044</v>
      </c>
      <c r="B1784" s="22" t="str">
        <f t="shared" si="81"/>
        <v>Aug</v>
      </c>
      <c r="C1784" s="23">
        <f t="shared" si="82"/>
        <v>31</v>
      </c>
      <c r="D1784" s="23" t="str">
        <f t="shared" si="83"/>
        <v>None</v>
      </c>
      <c r="E1784" s="22" t="s">
        <v>38</v>
      </c>
      <c r="F1784" s="23" t="s">
        <v>57</v>
      </c>
      <c r="G1784" s="24">
        <v>69.86</v>
      </c>
    </row>
    <row r="1785" spans="1:7">
      <c r="A1785" s="22">
        <v>43994</v>
      </c>
      <c r="B1785" s="22" t="str">
        <f t="shared" si="81"/>
        <v>Jun</v>
      </c>
      <c r="C1785" s="23">
        <f t="shared" si="82"/>
        <v>24</v>
      </c>
      <c r="D1785" s="23" t="str">
        <f t="shared" si="83"/>
        <v>None</v>
      </c>
      <c r="E1785" s="22" t="s">
        <v>38</v>
      </c>
      <c r="F1785" s="23" t="s">
        <v>57</v>
      </c>
      <c r="G1785" s="24">
        <v>23.11</v>
      </c>
    </row>
    <row r="1786" spans="1:7">
      <c r="A1786" s="22">
        <v>43990</v>
      </c>
      <c r="B1786" s="22" t="str">
        <f t="shared" si="81"/>
        <v>Jun</v>
      </c>
      <c r="C1786" s="23">
        <f t="shared" si="82"/>
        <v>24</v>
      </c>
      <c r="D1786" s="23" t="str">
        <f t="shared" si="83"/>
        <v>None</v>
      </c>
      <c r="E1786" s="22" t="s">
        <v>45</v>
      </c>
      <c r="F1786" s="23" t="s">
        <v>57</v>
      </c>
      <c r="G1786" s="24">
        <v>46.45</v>
      </c>
    </row>
    <row r="1787" spans="1:7">
      <c r="A1787" s="22">
        <v>44048</v>
      </c>
      <c r="B1787" s="22" t="str">
        <f t="shared" si="81"/>
        <v>Aug</v>
      </c>
      <c r="C1787" s="23">
        <f t="shared" si="82"/>
        <v>32</v>
      </c>
      <c r="D1787" s="23" t="str">
        <f t="shared" si="83"/>
        <v>None</v>
      </c>
      <c r="E1787" s="22" t="s">
        <v>38</v>
      </c>
      <c r="F1787" s="23" t="s">
        <v>49</v>
      </c>
      <c r="G1787" s="24">
        <v>132.66999999999999</v>
      </c>
    </row>
    <row r="1788" spans="1:7">
      <c r="A1788" s="22">
        <v>44044</v>
      </c>
      <c r="B1788" s="22" t="str">
        <f t="shared" si="81"/>
        <v>Aug</v>
      </c>
      <c r="C1788" s="23">
        <f t="shared" si="82"/>
        <v>31</v>
      </c>
      <c r="D1788" s="23" t="str">
        <f t="shared" si="83"/>
        <v>None</v>
      </c>
      <c r="E1788" s="22" t="s">
        <v>45</v>
      </c>
      <c r="F1788" s="23" t="s">
        <v>66</v>
      </c>
      <c r="G1788" s="24">
        <v>18.21</v>
      </c>
    </row>
    <row r="1789" spans="1:7">
      <c r="A1789" s="22">
        <v>44057</v>
      </c>
      <c r="B1789" s="22" t="str">
        <f t="shared" si="81"/>
        <v>Aug</v>
      </c>
      <c r="C1789" s="23">
        <f t="shared" si="82"/>
        <v>33</v>
      </c>
      <c r="D1789" s="23" t="str">
        <f t="shared" si="83"/>
        <v>None</v>
      </c>
      <c r="E1789" s="22" t="s">
        <v>38</v>
      </c>
      <c r="F1789" s="23" t="s">
        <v>61</v>
      </c>
      <c r="G1789" s="24">
        <v>27.74</v>
      </c>
    </row>
    <row r="1790" spans="1:7">
      <c r="A1790" s="22">
        <v>44009</v>
      </c>
      <c r="B1790" s="22" t="str">
        <f t="shared" si="81"/>
        <v>Jun</v>
      </c>
      <c r="C1790" s="23">
        <f t="shared" si="82"/>
        <v>26</v>
      </c>
      <c r="D1790" s="23" t="str">
        <f t="shared" si="83"/>
        <v>None</v>
      </c>
      <c r="E1790" s="22" t="s">
        <v>48</v>
      </c>
      <c r="F1790" s="23" t="s">
        <v>56</v>
      </c>
      <c r="G1790" s="24">
        <v>63</v>
      </c>
    </row>
    <row r="1791" spans="1:7">
      <c r="A1791" s="22">
        <v>43983</v>
      </c>
      <c r="B1791" s="22" t="str">
        <f t="shared" si="81"/>
        <v>Jun</v>
      </c>
      <c r="C1791" s="23">
        <f t="shared" si="82"/>
        <v>23</v>
      </c>
      <c r="D1791" s="23" t="str">
        <f t="shared" si="83"/>
        <v>None</v>
      </c>
      <c r="E1791" s="22" t="s">
        <v>38</v>
      </c>
      <c r="F1791" s="23" t="s">
        <v>43</v>
      </c>
      <c r="G1791" s="24">
        <v>60.92</v>
      </c>
    </row>
    <row r="1792" spans="1:7">
      <c r="A1792" s="22">
        <v>44070</v>
      </c>
      <c r="B1792" s="22" t="str">
        <f t="shared" si="81"/>
        <v>Aug</v>
      </c>
      <c r="C1792" s="23">
        <f t="shared" si="82"/>
        <v>35</v>
      </c>
      <c r="D1792" s="23" t="str">
        <f t="shared" si="83"/>
        <v>None</v>
      </c>
      <c r="E1792" s="22" t="s">
        <v>38</v>
      </c>
      <c r="F1792" s="23" t="s">
        <v>53</v>
      </c>
      <c r="G1792" s="24">
        <v>56.24</v>
      </c>
    </row>
    <row r="1793" spans="1:7">
      <c r="A1793" s="22">
        <v>44026</v>
      </c>
      <c r="B1793" s="22" t="str">
        <f t="shared" si="81"/>
        <v>Jul</v>
      </c>
      <c r="C1793" s="23">
        <f t="shared" si="82"/>
        <v>29</v>
      </c>
      <c r="D1793" s="23" t="str">
        <f t="shared" si="83"/>
        <v>None</v>
      </c>
      <c r="E1793" s="22" t="s">
        <v>48</v>
      </c>
      <c r="F1793" s="23" t="s">
        <v>49</v>
      </c>
      <c r="G1793" s="24">
        <v>33.380000000000003</v>
      </c>
    </row>
    <row r="1794" spans="1:7">
      <c r="A1794" s="22">
        <v>43987</v>
      </c>
      <c r="B1794" s="22" t="str">
        <f t="shared" si="81"/>
        <v>Jun</v>
      </c>
      <c r="C1794" s="23">
        <f t="shared" si="82"/>
        <v>23</v>
      </c>
      <c r="D1794" s="23" t="str">
        <f t="shared" si="83"/>
        <v>None</v>
      </c>
      <c r="E1794" s="22" t="s">
        <v>48</v>
      </c>
      <c r="F1794" s="23" t="s">
        <v>54</v>
      </c>
      <c r="G1794" s="24">
        <v>90.6</v>
      </c>
    </row>
    <row r="1795" spans="1:7">
      <c r="A1795" s="22">
        <v>44005</v>
      </c>
      <c r="B1795" s="22" t="str">
        <f t="shared" si="81"/>
        <v>Jun</v>
      </c>
      <c r="C1795" s="23">
        <f t="shared" si="82"/>
        <v>26</v>
      </c>
      <c r="D1795" s="23" t="str">
        <f t="shared" si="83"/>
        <v>None</v>
      </c>
      <c r="E1795" s="22" t="s">
        <v>48</v>
      </c>
      <c r="F1795" s="23" t="s">
        <v>53</v>
      </c>
      <c r="G1795" s="24">
        <v>60.79</v>
      </c>
    </row>
    <row r="1796" spans="1:7">
      <c r="A1796" s="22">
        <v>44096</v>
      </c>
      <c r="B1796" s="22" t="str">
        <f t="shared" si="81"/>
        <v>Sep</v>
      </c>
      <c r="C1796" s="23">
        <f t="shared" si="82"/>
        <v>39</v>
      </c>
      <c r="D1796" s="23" t="str">
        <f t="shared" si="83"/>
        <v>None</v>
      </c>
      <c r="E1796" s="22" t="s">
        <v>48</v>
      </c>
      <c r="F1796" s="23" t="s">
        <v>43</v>
      </c>
      <c r="G1796" s="24">
        <v>60.2</v>
      </c>
    </row>
    <row r="1797" spans="1:7">
      <c r="A1797" s="22">
        <v>43993</v>
      </c>
      <c r="B1797" s="22" t="str">
        <f t="shared" ref="B1797:B1860" si="84">TEXT(A1797,"mmm")</f>
        <v>Jun</v>
      </c>
      <c r="C1797" s="23">
        <f t="shared" ref="C1797:C1860" si="85">WEEKNUM(A1797)</f>
        <v>24</v>
      </c>
      <c r="D1797" s="23" t="str">
        <f t="shared" ref="D1797:D1860" si="86">IFERROR(VLOOKUP(C1797,$AV$6:$AW$13,2,0),"None")</f>
        <v>None</v>
      </c>
      <c r="E1797" s="22" t="s">
        <v>45</v>
      </c>
      <c r="F1797" s="23" t="s">
        <v>50</v>
      </c>
      <c r="G1797" s="24">
        <v>23.66</v>
      </c>
    </row>
    <row r="1798" spans="1:7">
      <c r="A1798" s="22">
        <v>44068</v>
      </c>
      <c r="B1798" s="22" t="str">
        <f t="shared" si="84"/>
        <v>Aug</v>
      </c>
      <c r="C1798" s="23">
        <f t="shared" si="85"/>
        <v>35</v>
      </c>
      <c r="D1798" s="23" t="str">
        <f t="shared" si="86"/>
        <v>None</v>
      </c>
      <c r="E1798" s="22" t="s">
        <v>38</v>
      </c>
      <c r="F1798" s="23" t="s">
        <v>46</v>
      </c>
      <c r="G1798" s="24">
        <v>24.72</v>
      </c>
    </row>
    <row r="1799" spans="1:7">
      <c r="A1799" s="22">
        <v>44004</v>
      </c>
      <c r="B1799" s="22" t="str">
        <f t="shared" si="84"/>
        <v>Jun</v>
      </c>
      <c r="C1799" s="23">
        <f t="shared" si="85"/>
        <v>26</v>
      </c>
      <c r="D1799" s="23" t="str">
        <f t="shared" si="86"/>
        <v>None</v>
      </c>
      <c r="E1799" s="22" t="s">
        <v>38</v>
      </c>
      <c r="F1799" s="23" t="s">
        <v>46</v>
      </c>
      <c r="G1799" s="24">
        <v>100.47</v>
      </c>
    </row>
    <row r="1800" spans="1:7">
      <c r="A1800" s="22">
        <v>43993</v>
      </c>
      <c r="B1800" s="22" t="str">
        <f t="shared" si="84"/>
        <v>Jun</v>
      </c>
      <c r="C1800" s="23">
        <f t="shared" si="85"/>
        <v>24</v>
      </c>
      <c r="D1800" s="23" t="str">
        <f t="shared" si="86"/>
        <v>None</v>
      </c>
      <c r="E1800" s="22" t="s">
        <v>38</v>
      </c>
      <c r="F1800" s="23" t="s">
        <v>54</v>
      </c>
      <c r="G1800" s="24">
        <v>47.49</v>
      </c>
    </row>
    <row r="1801" spans="1:7">
      <c r="A1801" s="22">
        <v>44067</v>
      </c>
      <c r="B1801" s="22" t="str">
        <f t="shared" si="84"/>
        <v>Aug</v>
      </c>
      <c r="C1801" s="23">
        <f t="shared" si="85"/>
        <v>35</v>
      </c>
      <c r="D1801" s="23" t="str">
        <f t="shared" si="86"/>
        <v>None</v>
      </c>
      <c r="E1801" s="22" t="s">
        <v>45</v>
      </c>
      <c r="F1801" s="23" t="s">
        <v>58</v>
      </c>
      <c r="G1801" s="24">
        <v>75.48</v>
      </c>
    </row>
    <row r="1802" spans="1:7">
      <c r="A1802" s="22">
        <v>44045</v>
      </c>
      <c r="B1802" s="22" t="str">
        <f t="shared" si="84"/>
        <v>Aug</v>
      </c>
      <c r="C1802" s="23">
        <f t="shared" si="85"/>
        <v>32</v>
      </c>
      <c r="D1802" s="23" t="str">
        <f t="shared" si="86"/>
        <v>None</v>
      </c>
      <c r="E1802" s="22" t="s">
        <v>38</v>
      </c>
      <c r="F1802" s="23" t="s">
        <v>50</v>
      </c>
      <c r="G1802" s="24">
        <v>46.06</v>
      </c>
    </row>
    <row r="1803" spans="1:7">
      <c r="A1803" s="22">
        <v>44012</v>
      </c>
      <c r="B1803" s="22" t="str">
        <f t="shared" si="84"/>
        <v>Jun</v>
      </c>
      <c r="C1803" s="23">
        <f t="shared" si="85"/>
        <v>27</v>
      </c>
      <c r="D1803" s="23" t="str">
        <f t="shared" si="86"/>
        <v>None</v>
      </c>
      <c r="E1803" s="22" t="s">
        <v>48</v>
      </c>
      <c r="F1803" s="23" t="s">
        <v>50</v>
      </c>
      <c r="G1803" s="24">
        <v>414.39</v>
      </c>
    </row>
    <row r="1804" spans="1:7">
      <c r="A1804" s="22">
        <v>43986</v>
      </c>
      <c r="B1804" s="22" t="str">
        <f t="shared" si="84"/>
        <v>Jun</v>
      </c>
      <c r="C1804" s="23">
        <f t="shared" si="85"/>
        <v>23</v>
      </c>
      <c r="D1804" s="23" t="str">
        <f t="shared" si="86"/>
        <v>None</v>
      </c>
      <c r="E1804" s="22" t="s">
        <v>38</v>
      </c>
      <c r="F1804" s="23" t="s">
        <v>53</v>
      </c>
      <c r="G1804" s="24">
        <v>29.66</v>
      </c>
    </row>
    <row r="1805" spans="1:7">
      <c r="A1805" s="22">
        <v>44006</v>
      </c>
      <c r="B1805" s="22" t="str">
        <f t="shared" si="84"/>
        <v>Jun</v>
      </c>
      <c r="C1805" s="23">
        <f t="shared" si="85"/>
        <v>26</v>
      </c>
      <c r="D1805" s="23" t="str">
        <f t="shared" si="86"/>
        <v>None</v>
      </c>
      <c r="E1805" s="22" t="s">
        <v>48</v>
      </c>
      <c r="F1805" s="23" t="s">
        <v>61</v>
      </c>
      <c r="G1805" s="24">
        <v>28.53</v>
      </c>
    </row>
    <row r="1806" spans="1:7">
      <c r="A1806" s="22">
        <v>44060</v>
      </c>
      <c r="B1806" s="22" t="str">
        <f t="shared" si="84"/>
        <v>Aug</v>
      </c>
      <c r="C1806" s="23">
        <f t="shared" si="85"/>
        <v>34</v>
      </c>
      <c r="D1806" s="23" t="str">
        <f t="shared" si="86"/>
        <v>None</v>
      </c>
      <c r="E1806" s="22" t="s">
        <v>38</v>
      </c>
      <c r="F1806" s="23" t="s">
        <v>43</v>
      </c>
      <c r="G1806" s="24">
        <v>19.03</v>
      </c>
    </row>
    <row r="1807" spans="1:7">
      <c r="A1807" s="22">
        <v>44067</v>
      </c>
      <c r="B1807" s="22" t="str">
        <f t="shared" si="84"/>
        <v>Aug</v>
      </c>
      <c r="C1807" s="23">
        <f t="shared" si="85"/>
        <v>35</v>
      </c>
      <c r="D1807" s="23" t="str">
        <f t="shared" si="86"/>
        <v>None</v>
      </c>
      <c r="E1807" s="22" t="s">
        <v>38</v>
      </c>
      <c r="F1807" s="23" t="s">
        <v>49</v>
      </c>
      <c r="G1807" s="24">
        <v>33.65</v>
      </c>
    </row>
    <row r="1808" spans="1:7">
      <c r="A1808" s="22">
        <v>43984</v>
      </c>
      <c r="B1808" s="22" t="str">
        <f t="shared" si="84"/>
        <v>Jun</v>
      </c>
      <c r="C1808" s="23">
        <f t="shared" si="85"/>
        <v>23</v>
      </c>
      <c r="D1808" s="23" t="str">
        <f t="shared" si="86"/>
        <v>None</v>
      </c>
      <c r="E1808" s="22" t="s">
        <v>48</v>
      </c>
      <c r="F1808" s="23" t="s">
        <v>49</v>
      </c>
      <c r="G1808" s="24">
        <v>136.55000000000001</v>
      </c>
    </row>
    <row r="1809" spans="1:7">
      <c r="A1809" s="22">
        <v>43994</v>
      </c>
      <c r="B1809" s="22" t="str">
        <f t="shared" si="84"/>
        <v>Jun</v>
      </c>
      <c r="C1809" s="23">
        <f t="shared" si="85"/>
        <v>24</v>
      </c>
      <c r="D1809" s="23" t="str">
        <f t="shared" si="86"/>
        <v>None</v>
      </c>
      <c r="E1809" s="22" t="s">
        <v>48</v>
      </c>
      <c r="F1809" s="23" t="s">
        <v>43</v>
      </c>
      <c r="G1809" s="24">
        <v>38.06</v>
      </c>
    </row>
    <row r="1810" spans="1:7">
      <c r="A1810" s="22">
        <v>44061</v>
      </c>
      <c r="B1810" s="22" t="str">
        <f t="shared" si="84"/>
        <v>Aug</v>
      </c>
      <c r="C1810" s="23">
        <f t="shared" si="85"/>
        <v>34</v>
      </c>
      <c r="D1810" s="23" t="str">
        <f t="shared" si="86"/>
        <v>None</v>
      </c>
      <c r="E1810" s="22" t="s">
        <v>38</v>
      </c>
      <c r="F1810" s="23" t="s">
        <v>58</v>
      </c>
      <c r="G1810" s="24">
        <v>72.52</v>
      </c>
    </row>
    <row r="1811" spans="1:7">
      <c r="A1811" s="22">
        <v>44071</v>
      </c>
      <c r="B1811" s="22" t="str">
        <f t="shared" si="84"/>
        <v>Aug</v>
      </c>
      <c r="C1811" s="23">
        <f t="shared" si="85"/>
        <v>35</v>
      </c>
      <c r="D1811" s="23" t="str">
        <f t="shared" si="86"/>
        <v>None</v>
      </c>
      <c r="E1811" s="22" t="s">
        <v>38</v>
      </c>
      <c r="F1811" s="23" t="s">
        <v>58</v>
      </c>
      <c r="G1811" s="24">
        <v>48.48</v>
      </c>
    </row>
    <row r="1812" spans="1:7">
      <c r="A1812" s="22">
        <v>44029</v>
      </c>
      <c r="B1812" s="22" t="str">
        <f t="shared" si="84"/>
        <v>Jul</v>
      </c>
      <c r="C1812" s="23">
        <f t="shared" si="85"/>
        <v>29</v>
      </c>
      <c r="D1812" s="23" t="str">
        <f t="shared" si="86"/>
        <v>None</v>
      </c>
      <c r="E1812" s="22" t="s">
        <v>38</v>
      </c>
      <c r="F1812" s="23" t="s">
        <v>46</v>
      </c>
      <c r="G1812" s="24">
        <v>25.29</v>
      </c>
    </row>
    <row r="1813" spans="1:7">
      <c r="A1813" s="22">
        <v>44094</v>
      </c>
      <c r="B1813" s="22" t="str">
        <f t="shared" si="84"/>
        <v>Sep</v>
      </c>
      <c r="C1813" s="23">
        <f t="shared" si="85"/>
        <v>39</v>
      </c>
      <c r="D1813" s="23" t="str">
        <f t="shared" si="86"/>
        <v>None</v>
      </c>
      <c r="E1813" s="22" t="s">
        <v>38</v>
      </c>
      <c r="F1813" s="23" t="s">
        <v>39</v>
      </c>
      <c r="G1813" s="24">
        <v>80.05</v>
      </c>
    </row>
    <row r="1814" spans="1:7">
      <c r="A1814" s="22">
        <v>44000</v>
      </c>
      <c r="B1814" s="22" t="str">
        <f t="shared" si="84"/>
        <v>Jun</v>
      </c>
      <c r="C1814" s="23">
        <f t="shared" si="85"/>
        <v>25</v>
      </c>
      <c r="D1814" s="23" t="str">
        <f t="shared" si="86"/>
        <v>None</v>
      </c>
      <c r="E1814" s="22" t="s">
        <v>48</v>
      </c>
      <c r="F1814" s="23" t="s">
        <v>49</v>
      </c>
      <c r="G1814" s="24">
        <v>66.28</v>
      </c>
    </row>
    <row r="1815" spans="1:7">
      <c r="A1815" s="22">
        <v>44009</v>
      </c>
      <c r="B1815" s="22" t="str">
        <f t="shared" si="84"/>
        <v>Jun</v>
      </c>
      <c r="C1815" s="23">
        <f t="shared" si="85"/>
        <v>26</v>
      </c>
      <c r="D1815" s="23" t="str">
        <f t="shared" si="86"/>
        <v>None</v>
      </c>
      <c r="E1815" s="22" t="s">
        <v>38</v>
      </c>
      <c r="F1815" s="23" t="s">
        <v>54</v>
      </c>
      <c r="G1815" s="24">
        <v>68.69</v>
      </c>
    </row>
    <row r="1816" spans="1:7">
      <c r="A1816" s="22">
        <v>44011</v>
      </c>
      <c r="B1816" s="22" t="str">
        <f t="shared" si="84"/>
        <v>Jun</v>
      </c>
      <c r="C1816" s="23">
        <f t="shared" si="85"/>
        <v>27</v>
      </c>
      <c r="D1816" s="23" t="str">
        <f t="shared" si="86"/>
        <v>None</v>
      </c>
      <c r="E1816" s="22" t="s">
        <v>48</v>
      </c>
      <c r="F1816" s="23" t="s">
        <v>39</v>
      </c>
      <c r="G1816" s="24">
        <v>560.79</v>
      </c>
    </row>
    <row r="1817" spans="1:7">
      <c r="A1817" s="22">
        <v>44060</v>
      </c>
      <c r="B1817" s="22" t="str">
        <f t="shared" si="84"/>
        <v>Aug</v>
      </c>
      <c r="C1817" s="23">
        <f t="shared" si="85"/>
        <v>34</v>
      </c>
      <c r="D1817" s="23" t="str">
        <f t="shared" si="86"/>
        <v>None</v>
      </c>
      <c r="E1817" s="22" t="s">
        <v>45</v>
      </c>
      <c r="F1817" s="23" t="s">
        <v>50</v>
      </c>
      <c r="G1817" s="24">
        <v>23.09</v>
      </c>
    </row>
    <row r="1818" spans="1:7">
      <c r="A1818" s="22">
        <v>44085</v>
      </c>
      <c r="B1818" s="22" t="str">
        <f t="shared" si="84"/>
        <v>Sep</v>
      </c>
      <c r="C1818" s="23">
        <f t="shared" si="85"/>
        <v>37</v>
      </c>
      <c r="D1818" s="23" t="str">
        <f t="shared" si="86"/>
        <v>None</v>
      </c>
      <c r="E1818" s="22" t="s">
        <v>38</v>
      </c>
      <c r="F1818" s="23" t="s">
        <v>49</v>
      </c>
      <c r="G1818" s="24">
        <v>64.709999999999994</v>
      </c>
    </row>
    <row r="1819" spans="1:7">
      <c r="A1819" s="22">
        <v>43991</v>
      </c>
      <c r="B1819" s="22" t="str">
        <f t="shared" si="84"/>
        <v>Jun</v>
      </c>
      <c r="C1819" s="23">
        <f t="shared" si="85"/>
        <v>24</v>
      </c>
      <c r="D1819" s="23" t="str">
        <f t="shared" si="86"/>
        <v>None</v>
      </c>
      <c r="E1819" s="22" t="s">
        <v>45</v>
      </c>
      <c r="F1819" s="23" t="s">
        <v>50</v>
      </c>
      <c r="G1819" s="24">
        <v>46.35</v>
      </c>
    </row>
    <row r="1820" spans="1:7">
      <c r="A1820" s="22">
        <v>43998</v>
      </c>
      <c r="B1820" s="22" t="str">
        <f t="shared" si="84"/>
        <v>Jun</v>
      </c>
      <c r="C1820" s="23">
        <f t="shared" si="85"/>
        <v>25</v>
      </c>
      <c r="D1820" s="23" t="str">
        <f t="shared" si="86"/>
        <v>None</v>
      </c>
      <c r="E1820" s="22" t="s">
        <v>38</v>
      </c>
      <c r="F1820" s="23" t="s">
        <v>57</v>
      </c>
      <c r="G1820" s="24">
        <v>46.98</v>
      </c>
    </row>
    <row r="1821" spans="1:7">
      <c r="A1821" s="22">
        <v>44009</v>
      </c>
      <c r="B1821" s="22" t="str">
        <f t="shared" si="84"/>
        <v>Jun</v>
      </c>
      <c r="C1821" s="23">
        <f t="shared" si="85"/>
        <v>26</v>
      </c>
      <c r="D1821" s="23" t="str">
        <f t="shared" si="86"/>
        <v>None</v>
      </c>
      <c r="E1821" s="22" t="s">
        <v>38</v>
      </c>
      <c r="F1821" s="23" t="s">
        <v>53</v>
      </c>
      <c r="G1821" s="24">
        <v>87.02</v>
      </c>
    </row>
    <row r="1822" spans="1:7">
      <c r="A1822" s="22">
        <v>43991</v>
      </c>
      <c r="B1822" s="22" t="str">
        <f t="shared" si="84"/>
        <v>Jun</v>
      </c>
      <c r="C1822" s="23">
        <f t="shared" si="85"/>
        <v>24</v>
      </c>
      <c r="D1822" s="23" t="str">
        <f t="shared" si="86"/>
        <v>None</v>
      </c>
      <c r="E1822" s="22" t="s">
        <v>48</v>
      </c>
      <c r="F1822" s="23" t="s">
        <v>46</v>
      </c>
      <c r="G1822" s="24">
        <v>75.099999999999994</v>
      </c>
    </row>
    <row r="1823" spans="1:7">
      <c r="A1823" s="22">
        <v>44048</v>
      </c>
      <c r="B1823" s="22" t="str">
        <f t="shared" si="84"/>
        <v>Aug</v>
      </c>
      <c r="C1823" s="23">
        <f t="shared" si="85"/>
        <v>32</v>
      </c>
      <c r="D1823" s="23" t="str">
        <f t="shared" si="86"/>
        <v>None</v>
      </c>
      <c r="E1823" s="22" t="s">
        <v>38</v>
      </c>
      <c r="F1823" s="23" t="s">
        <v>56</v>
      </c>
      <c r="G1823" s="24">
        <v>40.619999999999997</v>
      </c>
    </row>
    <row r="1824" spans="1:7">
      <c r="A1824" s="22">
        <v>43999</v>
      </c>
      <c r="B1824" s="22" t="str">
        <f t="shared" si="84"/>
        <v>Jun</v>
      </c>
      <c r="C1824" s="23">
        <f t="shared" si="85"/>
        <v>25</v>
      </c>
      <c r="D1824" s="23" t="str">
        <f t="shared" si="86"/>
        <v>None</v>
      </c>
      <c r="E1824" s="22" t="s">
        <v>48</v>
      </c>
      <c r="F1824" s="23" t="s">
        <v>49</v>
      </c>
      <c r="G1824" s="24">
        <v>99.85</v>
      </c>
    </row>
    <row r="1825" spans="1:7">
      <c r="A1825" s="22">
        <v>44004</v>
      </c>
      <c r="B1825" s="22" t="str">
        <f t="shared" si="84"/>
        <v>Jun</v>
      </c>
      <c r="C1825" s="23">
        <f t="shared" si="85"/>
        <v>26</v>
      </c>
      <c r="D1825" s="23" t="str">
        <f t="shared" si="86"/>
        <v>None</v>
      </c>
      <c r="E1825" s="22" t="s">
        <v>48</v>
      </c>
      <c r="F1825" s="23" t="s">
        <v>54</v>
      </c>
      <c r="G1825" s="24">
        <v>225.97</v>
      </c>
    </row>
    <row r="1826" spans="1:7">
      <c r="A1826" s="22">
        <v>44064</v>
      </c>
      <c r="B1826" s="22" t="str">
        <f t="shared" si="84"/>
        <v>Aug</v>
      </c>
      <c r="C1826" s="23">
        <f t="shared" si="85"/>
        <v>34</v>
      </c>
      <c r="D1826" s="23" t="str">
        <f t="shared" si="86"/>
        <v>None</v>
      </c>
      <c r="E1826" s="22" t="s">
        <v>48</v>
      </c>
      <c r="F1826" s="23" t="s">
        <v>57</v>
      </c>
      <c r="G1826" s="24">
        <v>46.73</v>
      </c>
    </row>
    <row r="1827" spans="1:7">
      <c r="A1827" s="22">
        <v>43997</v>
      </c>
      <c r="B1827" s="22" t="str">
        <f t="shared" si="84"/>
        <v>Jun</v>
      </c>
      <c r="C1827" s="23">
        <f t="shared" si="85"/>
        <v>25</v>
      </c>
      <c r="D1827" s="23" t="str">
        <f t="shared" si="86"/>
        <v>None</v>
      </c>
      <c r="E1827" s="22" t="s">
        <v>38</v>
      </c>
      <c r="F1827" s="23" t="s">
        <v>66</v>
      </c>
      <c r="G1827" s="24">
        <v>57.16</v>
      </c>
    </row>
    <row r="1828" spans="1:7">
      <c r="A1828" s="22">
        <v>44007</v>
      </c>
      <c r="B1828" s="22" t="str">
        <f t="shared" si="84"/>
        <v>Jun</v>
      </c>
      <c r="C1828" s="23">
        <f t="shared" si="85"/>
        <v>26</v>
      </c>
      <c r="D1828" s="23" t="str">
        <f t="shared" si="86"/>
        <v>None</v>
      </c>
      <c r="E1828" s="22" t="s">
        <v>48</v>
      </c>
      <c r="F1828" s="23" t="s">
        <v>53</v>
      </c>
      <c r="G1828" s="24">
        <v>84.71</v>
      </c>
    </row>
    <row r="1829" spans="1:7">
      <c r="A1829" s="22">
        <v>44003</v>
      </c>
      <c r="B1829" s="22" t="str">
        <f t="shared" si="84"/>
        <v>Jun</v>
      </c>
      <c r="C1829" s="23">
        <f t="shared" si="85"/>
        <v>26</v>
      </c>
      <c r="D1829" s="23" t="str">
        <f t="shared" si="86"/>
        <v>None</v>
      </c>
      <c r="E1829" s="22" t="s">
        <v>38</v>
      </c>
      <c r="F1829" s="23" t="s">
        <v>57</v>
      </c>
      <c r="G1829" s="24">
        <v>69.099999999999994</v>
      </c>
    </row>
    <row r="1830" spans="1:7">
      <c r="A1830" s="22">
        <v>44066</v>
      </c>
      <c r="B1830" s="22" t="str">
        <f t="shared" si="84"/>
        <v>Aug</v>
      </c>
      <c r="C1830" s="23">
        <f t="shared" si="85"/>
        <v>35</v>
      </c>
      <c r="D1830" s="23" t="str">
        <f t="shared" si="86"/>
        <v>None</v>
      </c>
      <c r="E1830" s="22" t="s">
        <v>48</v>
      </c>
      <c r="F1830" s="23" t="s">
        <v>61</v>
      </c>
      <c r="G1830" s="24">
        <v>80.28</v>
      </c>
    </row>
    <row r="1831" spans="1:7">
      <c r="A1831" s="22">
        <v>44006</v>
      </c>
      <c r="B1831" s="22" t="str">
        <f t="shared" si="84"/>
        <v>Jun</v>
      </c>
      <c r="C1831" s="23">
        <f t="shared" si="85"/>
        <v>26</v>
      </c>
      <c r="D1831" s="23" t="str">
        <f t="shared" si="86"/>
        <v>None</v>
      </c>
      <c r="E1831" s="22" t="s">
        <v>38</v>
      </c>
      <c r="F1831" s="23" t="s">
        <v>50</v>
      </c>
      <c r="G1831" s="24">
        <v>23.35</v>
      </c>
    </row>
    <row r="1832" spans="1:7">
      <c r="A1832" s="22">
        <v>44061</v>
      </c>
      <c r="B1832" s="22" t="str">
        <f t="shared" si="84"/>
        <v>Aug</v>
      </c>
      <c r="C1832" s="23">
        <f t="shared" si="85"/>
        <v>34</v>
      </c>
      <c r="D1832" s="23" t="str">
        <f t="shared" si="86"/>
        <v>None</v>
      </c>
      <c r="E1832" s="22" t="s">
        <v>45</v>
      </c>
      <c r="F1832" s="23" t="s">
        <v>57</v>
      </c>
      <c r="G1832" s="24">
        <v>69.05</v>
      </c>
    </row>
    <row r="1833" spans="1:7">
      <c r="A1833" s="22">
        <v>44057</v>
      </c>
      <c r="B1833" s="22" t="str">
        <f t="shared" si="84"/>
        <v>Aug</v>
      </c>
      <c r="C1833" s="23">
        <f t="shared" si="85"/>
        <v>33</v>
      </c>
      <c r="D1833" s="23" t="str">
        <f t="shared" si="86"/>
        <v>None</v>
      </c>
      <c r="E1833" s="22" t="s">
        <v>38</v>
      </c>
      <c r="F1833" s="23" t="s">
        <v>53</v>
      </c>
      <c r="G1833" s="24">
        <v>90.02</v>
      </c>
    </row>
    <row r="1834" spans="1:7">
      <c r="A1834" s="22">
        <v>44055</v>
      </c>
      <c r="B1834" s="22" t="str">
        <f t="shared" si="84"/>
        <v>Aug</v>
      </c>
      <c r="C1834" s="23">
        <f t="shared" si="85"/>
        <v>33</v>
      </c>
      <c r="D1834" s="23" t="str">
        <f t="shared" si="86"/>
        <v>None</v>
      </c>
      <c r="E1834" s="22" t="s">
        <v>48</v>
      </c>
      <c r="F1834" s="23" t="s">
        <v>50</v>
      </c>
      <c r="G1834" s="24">
        <v>46.1</v>
      </c>
    </row>
    <row r="1835" spans="1:7">
      <c r="A1835" s="22">
        <v>44047</v>
      </c>
      <c r="B1835" s="22" t="str">
        <f t="shared" si="84"/>
        <v>Aug</v>
      </c>
      <c r="C1835" s="23">
        <f t="shared" si="85"/>
        <v>32</v>
      </c>
      <c r="D1835" s="23" t="str">
        <f t="shared" si="86"/>
        <v>None</v>
      </c>
      <c r="E1835" s="22" t="s">
        <v>38</v>
      </c>
      <c r="F1835" s="23" t="s">
        <v>43</v>
      </c>
      <c r="G1835" s="24">
        <v>40.340000000000003</v>
      </c>
    </row>
    <row r="1836" spans="1:7">
      <c r="A1836" s="22">
        <v>44091</v>
      </c>
      <c r="B1836" s="22" t="str">
        <f t="shared" si="84"/>
        <v>Sep</v>
      </c>
      <c r="C1836" s="23">
        <f t="shared" si="85"/>
        <v>38</v>
      </c>
      <c r="D1836" s="23" t="str">
        <f t="shared" si="86"/>
        <v>None</v>
      </c>
      <c r="E1836" s="22" t="s">
        <v>48</v>
      </c>
      <c r="F1836" s="23" t="s">
        <v>57</v>
      </c>
      <c r="G1836" s="24">
        <v>69.17</v>
      </c>
    </row>
    <row r="1837" spans="1:7">
      <c r="A1837" s="22">
        <v>44009</v>
      </c>
      <c r="B1837" s="22" t="str">
        <f t="shared" si="84"/>
        <v>Jun</v>
      </c>
      <c r="C1837" s="23">
        <f t="shared" si="85"/>
        <v>26</v>
      </c>
      <c r="D1837" s="23" t="str">
        <f t="shared" si="86"/>
        <v>None</v>
      </c>
      <c r="E1837" s="22" t="s">
        <v>38</v>
      </c>
      <c r="F1837" s="23" t="s">
        <v>66</v>
      </c>
      <c r="G1837" s="24">
        <v>18.64</v>
      </c>
    </row>
    <row r="1838" spans="1:7">
      <c r="A1838" s="22">
        <v>44072</v>
      </c>
      <c r="B1838" s="22" t="str">
        <f t="shared" si="84"/>
        <v>Aug</v>
      </c>
      <c r="C1838" s="23">
        <f t="shared" si="85"/>
        <v>35</v>
      </c>
      <c r="D1838" s="23" t="str">
        <f t="shared" si="86"/>
        <v>None</v>
      </c>
      <c r="E1838" s="22" t="s">
        <v>48</v>
      </c>
      <c r="F1838" s="23" t="s">
        <v>57</v>
      </c>
      <c r="G1838" s="24">
        <v>46.96</v>
      </c>
    </row>
    <row r="1839" spans="1:7">
      <c r="A1839" s="22">
        <v>44057</v>
      </c>
      <c r="B1839" s="22" t="str">
        <f t="shared" si="84"/>
        <v>Aug</v>
      </c>
      <c r="C1839" s="23">
        <f t="shared" si="85"/>
        <v>33</v>
      </c>
      <c r="D1839" s="23" t="str">
        <f t="shared" si="86"/>
        <v>None</v>
      </c>
      <c r="E1839" s="22" t="s">
        <v>38</v>
      </c>
      <c r="F1839" s="23" t="s">
        <v>43</v>
      </c>
      <c r="G1839" s="24">
        <v>40.700000000000003</v>
      </c>
    </row>
    <row r="1840" spans="1:7">
      <c r="A1840" s="22">
        <v>43996</v>
      </c>
      <c r="B1840" s="22" t="str">
        <f t="shared" si="84"/>
        <v>Jun</v>
      </c>
      <c r="C1840" s="23">
        <f t="shared" si="85"/>
        <v>25</v>
      </c>
      <c r="D1840" s="23" t="str">
        <f t="shared" si="86"/>
        <v>None</v>
      </c>
      <c r="E1840" s="22" t="s">
        <v>48</v>
      </c>
      <c r="F1840" s="23" t="s">
        <v>43</v>
      </c>
      <c r="G1840" s="24">
        <v>40.700000000000003</v>
      </c>
    </row>
    <row r="1841" spans="1:7">
      <c r="A1841" s="22">
        <v>44026</v>
      </c>
      <c r="B1841" s="22" t="str">
        <f t="shared" si="84"/>
        <v>Jul</v>
      </c>
      <c r="C1841" s="23">
        <f t="shared" si="85"/>
        <v>29</v>
      </c>
      <c r="D1841" s="23" t="str">
        <f t="shared" si="86"/>
        <v>None</v>
      </c>
      <c r="E1841" s="22" t="s">
        <v>48</v>
      </c>
      <c r="F1841" s="23" t="s">
        <v>49</v>
      </c>
      <c r="G1841" s="24">
        <v>102.43</v>
      </c>
    </row>
    <row r="1842" spans="1:7">
      <c r="A1842" s="22">
        <v>44082</v>
      </c>
      <c r="B1842" s="22" t="str">
        <f t="shared" si="84"/>
        <v>Sep</v>
      </c>
      <c r="C1842" s="23">
        <f t="shared" si="85"/>
        <v>37</v>
      </c>
      <c r="D1842" s="23" t="str">
        <f t="shared" si="86"/>
        <v>None</v>
      </c>
      <c r="E1842" s="22" t="s">
        <v>38</v>
      </c>
      <c r="F1842" s="23" t="s">
        <v>66</v>
      </c>
      <c r="G1842" s="24">
        <v>54.38</v>
      </c>
    </row>
    <row r="1843" spans="1:7">
      <c r="A1843" s="22">
        <v>44049</v>
      </c>
      <c r="B1843" s="22" t="str">
        <f t="shared" si="84"/>
        <v>Aug</v>
      </c>
      <c r="C1843" s="23">
        <f t="shared" si="85"/>
        <v>32</v>
      </c>
      <c r="D1843" s="23" t="str">
        <f t="shared" si="86"/>
        <v>None</v>
      </c>
      <c r="E1843" s="22" t="s">
        <v>38</v>
      </c>
      <c r="F1843" s="23" t="s">
        <v>49</v>
      </c>
      <c r="G1843" s="24">
        <v>34.82</v>
      </c>
    </row>
    <row r="1844" spans="1:7">
      <c r="A1844" s="22">
        <v>43998</v>
      </c>
      <c r="B1844" s="22" t="str">
        <f t="shared" si="84"/>
        <v>Jun</v>
      </c>
      <c r="C1844" s="23">
        <f t="shared" si="85"/>
        <v>25</v>
      </c>
      <c r="D1844" s="23" t="str">
        <f t="shared" si="86"/>
        <v>None</v>
      </c>
      <c r="E1844" s="22" t="s">
        <v>48</v>
      </c>
      <c r="F1844" s="23" t="s">
        <v>54</v>
      </c>
      <c r="G1844" s="24">
        <v>47.03</v>
      </c>
    </row>
    <row r="1845" spans="1:7">
      <c r="A1845" s="22">
        <v>44047</v>
      </c>
      <c r="B1845" s="22" t="str">
        <f t="shared" si="84"/>
        <v>Aug</v>
      </c>
      <c r="C1845" s="23">
        <f t="shared" si="85"/>
        <v>32</v>
      </c>
      <c r="D1845" s="23" t="str">
        <f t="shared" si="86"/>
        <v>None</v>
      </c>
      <c r="E1845" s="22" t="s">
        <v>38</v>
      </c>
      <c r="F1845" s="23" t="s">
        <v>43</v>
      </c>
      <c r="G1845" s="24">
        <v>38.76</v>
      </c>
    </row>
    <row r="1846" spans="1:7">
      <c r="A1846" s="22">
        <v>44016</v>
      </c>
      <c r="B1846" s="22" t="str">
        <f t="shared" si="84"/>
        <v>Jul</v>
      </c>
      <c r="C1846" s="23">
        <f t="shared" si="85"/>
        <v>27</v>
      </c>
      <c r="D1846" s="23" t="str">
        <f t="shared" si="86"/>
        <v>None</v>
      </c>
      <c r="E1846" s="22" t="s">
        <v>38</v>
      </c>
      <c r="F1846" s="23" t="s">
        <v>49</v>
      </c>
      <c r="G1846" s="24">
        <v>68.010000000000005</v>
      </c>
    </row>
    <row r="1847" spans="1:7">
      <c r="A1847" s="22">
        <v>44070</v>
      </c>
      <c r="B1847" s="22" t="str">
        <f t="shared" si="84"/>
        <v>Aug</v>
      </c>
      <c r="C1847" s="23">
        <f t="shared" si="85"/>
        <v>35</v>
      </c>
      <c r="D1847" s="23" t="str">
        <f t="shared" si="86"/>
        <v>None</v>
      </c>
      <c r="E1847" s="22" t="s">
        <v>38</v>
      </c>
      <c r="F1847" s="23" t="s">
        <v>46</v>
      </c>
      <c r="G1847" s="24">
        <v>50.33</v>
      </c>
    </row>
    <row r="1848" spans="1:7">
      <c r="A1848" s="22">
        <v>44066</v>
      </c>
      <c r="B1848" s="22" t="str">
        <f t="shared" si="84"/>
        <v>Aug</v>
      </c>
      <c r="C1848" s="23">
        <f t="shared" si="85"/>
        <v>35</v>
      </c>
      <c r="D1848" s="23" t="str">
        <f t="shared" si="86"/>
        <v>None</v>
      </c>
      <c r="E1848" s="22" t="s">
        <v>45</v>
      </c>
      <c r="F1848" s="23" t="s">
        <v>49</v>
      </c>
      <c r="G1848" s="24">
        <v>132.97999999999999</v>
      </c>
    </row>
    <row r="1849" spans="1:7">
      <c r="A1849" s="22">
        <v>44011</v>
      </c>
      <c r="B1849" s="22" t="str">
        <f t="shared" si="84"/>
        <v>Jun</v>
      </c>
      <c r="C1849" s="23">
        <f t="shared" si="85"/>
        <v>27</v>
      </c>
      <c r="D1849" s="23" t="str">
        <f t="shared" si="86"/>
        <v>None</v>
      </c>
      <c r="E1849" s="22" t="s">
        <v>48</v>
      </c>
      <c r="F1849" s="23" t="s">
        <v>57</v>
      </c>
      <c r="G1849" s="24">
        <v>46.1</v>
      </c>
    </row>
    <row r="1850" spans="1:7">
      <c r="A1850" s="22">
        <v>43992</v>
      </c>
      <c r="B1850" s="22" t="str">
        <f t="shared" si="84"/>
        <v>Jun</v>
      </c>
      <c r="C1850" s="23">
        <f t="shared" si="85"/>
        <v>24</v>
      </c>
      <c r="D1850" s="23" t="str">
        <f t="shared" si="86"/>
        <v>None</v>
      </c>
      <c r="E1850" s="22" t="s">
        <v>48</v>
      </c>
      <c r="F1850" s="23" t="s">
        <v>49</v>
      </c>
      <c r="G1850" s="24">
        <v>66.930000000000007</v>
      </c>
    </row>
    <row r="1851" spans="1:7">
      <c r="A1851" s="22">
        <v>43988</v>
      </c>
      <c r="B1851" s="22" t="str">
        <f t="shared" si="84"/>
        <v>Jun</v>
      </c>
      <c r="C1851" s="23">
        <f t="shared" si="85"/>
        <v>23</v>
      </c>
      <c r="D1851" s="23" t="str">
        <f t="shared" si="86"/>
        <v>None</v>
      </c>
      <c r="E1851" s="22" t="s">
        <v>38</v>
      </c>
      <c r="F1851" s="23" t="s">
        <v>66</v>
      </c>
      <c r="G1851" s="24">
        <v>54.87</v>
      </c>
    </row>
    <row r="1852" spans="1:7">
      <c r="A1852" s="22">
        <v>43988</v>
      </c>
      <c r="B1852" s="22" t="str">
        <f t="shared" si="84"/>
        <v>Jun</v>
      </c>
      <c r="C1852" s="23">
        <f t="shared" si="85"/>
        <v>23</v>
      </c>
      <c r="D1852" s="23" t="str">
        <f t="shared" si="86"/>
        <v>None</v>
      </c>
      <c r="E1852" s="22" t="s">
        <v>38</v>
      </c>
      <c r="F1852" s="23" t="s">
        <v>58</v>
      </c>
      <c r="G1852" s="24">
        <v>25.43</v>
      </c>
    </row>
    <row r="1853" spans="1:7">
      <c r="A1853" s="22">
        <v>44010</v>
      </c>
      <c r="B1853" s="22" t="str">
        <f t="shared" si="84"/>
        <v>Jun</v>
      </c>
      <c r="C1853" s="23">
        <f t="shared" si="85"/>
        <v>27</v>
      </c>
      <c r="D1853" s="23" t="str">
        <f t="shared" si="86"/>
        <v>None</v>
      </c>
      <c r="E1853" s="22" t="s">
        <v>48</v>
      </c>
      <c r="F1853" s="23" t="s">
        <v>58</v>
      </c>
      <c r="G1853" s="24">
        <v>69.27</v>
      </c>
    </row>
    <row r="1854" spans="1:7">
      <c r="A1854" s="22">
        <v>44005</v>
      </c>
      <c r="B1854" s="22" t="str">
        <f t="shared" si="84"/>
        <v>Jun</v>
      </c>
      <c r="C1854" s="23">
        <f t="shared" si="85"/>
        <v>26</v>
      </c>
      <c r="D1854" s="23" t="str">
        <f t="shared" si="86"/>
        <v>None</v>
      </c>
      <c r="E1854" s="22" t="s">
        <v>38</v>
      </c>
      <c r="F1854" s="23" t="s">
        <v>57</v>
      </c>
      <c r="G1854" s="24">
        <v>23.82</v>
      </c>
    </row>
    <row r="1855" spans="1:7">
      <c r="A1855" s="22">
        <v>44066</v>
      </c>
      <c r="B1855" s="22" t="str">
        <f t="shared" si="84"/>
        <v>Aug</v>
      </c>
      <c r="C1855" s="23">
        <f t="shared" si="85"/>
        <v>35</v>
      </c>
      <c r="D1855" s="23" t="str">
        <f t="shared" si="86"/>
        <v>None</v>
      </c>
      <c r="E1855" s="22" t="s">
        <v>38</v>
      </c>
      <c r="F1855" s="23" t="s">
        <v>49</v>
      </c>
      <c r="G1855" s="24">
        <v>102.75</v>
      </c>
    </row>
    <row r="1856" spans="1:7">
      <c r="A1856" s="22">
        <v>44066</v>
      </c>
      <c r="B1856" s="22" t="str">
        <f t="shared" si="84"/>
        <v>Aug</v>
      </c>
      <c r="C1856" s="23">
        <f t="shared" si="85"/>
        <v>35</v>
      </c>
      <c r="D1856" s="23" t="str">
        <f t="shared" si="86"/>
        <v>None</v>
      </c>
      <c r="E1856" s="22" t="s">
        <v>48</v>
      </c>
      <c r="F1856" s="23" t="s">
        <v>49</v>
      </c>
      <c r="G1856" s="24">
        <v>34.229999999999997</v>
      </c>
    </row>
    <row r="1857" spans="1:7">
      <c r="A1857" s="22">
        <v>43986</v>
      </c>
      <c r="B1857" s="22" t="str">
        <f t="shared" si="84"/>
        <v>Jun</v>
      </c>
      <c r="C1857" s="23">
        <f t="shared" si="85"/>
        <v>23</v>
      </c>
      <c r="D1857" s="23" t="str">
        <f t="shared" si="86"/>
        <v>None</v>
      </c>
      <c r="E1857" s="22" t="s">
        <v>48</v>
      </c>
      <c r="F1857" s="23" t="s">
        <v>58</v>
      </c>
      <c r="G1857" s="24">
        <v>75.91</v>
      </c>
    </row>
    <row r="1858" spans="1:7">
      <c r="A1858" s="22">
        <v>44008</v>
      </c>
      <c r="B1858" s="22" t="str">
        <f t="shared" si="84"/>
        <v>Jun</v>
      </c>
      <c r="C1858" s="23">
        <f t="shared" si="85"/>
        <v>26</v>
      </c>
      <c r="D1858" s="23" t="str">
        <f t="shared" si="86"/>
        <v>None</v>
      </c>
      <c r="E1858" s="22" t="s">
        <v>45</v>
      </c>
      <c r="F1858" s="23" t="s">
        <v>58</v>
      </c>
      <c r="G1858" s="24">
        <v>46.15</v>
      </c>
    </row>
    <row r="1859" spans="1:7">
      <c r="A1859" s="22">
        <v>44009</v>
      </c>
      <c r="B1859" s="22" t="str">
        <f t="shared" si="84"/>
        <v>Jun</v>
      </c>
      <c r="C1859" s="23">
        <f t="shared" si="85"/>
        <v>26</v>
      </c>
      <c r="D1859" s="23" t="str">
        <f t="shared" si="86"/>
        <v>None</v>
      </c>
      <c r="E1859" s="22" t="s">
        <v>48</v>
      </c>
      <c r="F1859" s="23" t="s">
        <v>49</v>
      </c>
      <c r="G1859" s="24">
        <v>96.52</v>
      </c>
    </row>
    <row r="1860" spans="1:7">
      <c r="A1860" s="22">
        <v>44010</v>
      </c>
      <c r="B1860" s="22" t="str">
        <f t="shared" si="84"/>
        <v>Jun</v>
      </c>
      <c r="C1860" s="23">
        <f t="shared" si="85"/>
        <v>27</v>
      </c>
      <c r="D1860" s="23" t="str">
        <f t="shared" si="86"/>
        <v>None</v>
      </c>
      <c r="E1860" s="22" t="s">
        <v>48</v>
      </c>
      <c r="F1860" s="23" t="s">
        <v>43</v>
      </c>
      <c r="G1860" s="24">
        <v>38.51</v>
      </c>
    </row>
    <row r="1861" spans="1:7">
      <c r="A1861" s="22">
        <v>44018</v>
      </c>
      <c r="B1861" s="22" t="str">
        <f t="shared" ref="B1861:B1924" si="87">TEXT(A1861,"mmm")</f>
        <v>Jul</v>
      </c>
      <c r="C1861" s="23">
        <f t="shared" ref="C1861:C1924" si="88">WEEKNUM(A1861)</f>
        <v>28</v>
      </c>
      <c r="D1861" s="23" t="str">
        <f t="shared" ref="D1861:D1924" si="89">IFERROR(VLOOKUP(C1861,$AV$6:$AW$13,2,0),"None")</f>
        <v>None</v>
      </c>
      <c r="E1861" s="22" t="s">
        <v>48</v>
      </c>
      <c r="F1861" s="23" t="s">
        <v>43</v>
      </c>
      <c r="G1861" s="24">
        <v>60.2</v>
      </c>
    </row>
    <row r="1862" spans="1:7">
      <c r="A1862" s="22">
        <v>44073</v>
      </c>
      <c r="B1862" s="22" t="str">
        <f t="shared" si="87"/>
        <v>Aug</v>
      </c>
      <c r="C1862" s="23">
        <f t="shared" si="88"/>
        <v>36</v>
      </c>
      <c r="D1862" s="23" t="str">
        <f t="shared" si="89"/>
        <v>None</v>
      </c>
      <c r="E1862" s="22" t="s">
        <v>38</v>
      </c>
      <c r="F1862" s="23" t="s">
        <v>57</v>
      </c>
      <c r="G1862" s="24">
        <v>23.8</v>
      </c>
    </row>
    <row r="1863" spans="1:7">
      <c r="A1863" s="22">
        <v>44035</v>
      </c>
      <c r="B1863" s="22" t="str">
        <f t="shared" si="87"/>
        <v>Jul</v>
      </c>
      <c r="C1863" s="23">
        <f t="shared" si="88"/>
        <v>30</v>
      </c>
      <c r="D1863" s="23" t="str">
        <f t="shared" si="89"/>
        <v>None</v>
      </c>
      <c r="E1863" s="22" t="s">
        <v>48</v>
      </c>
      <c r="F1863" s="23" t="s">
        <v>53</v>
      </c>
      <c r="G1863" s="24">
        <v>87.02</v>
      </c>
    </row>
    <row r="1864" spans="1:7">
      <c r="A1864" s="22">
        <v>44051</v>
      </c>
      <c r="B1864" s="22" t="str">
        <f t="shared" si="87"/>
        <v>Aug</v>
      </c>
      <c r="C1864" s="23">
        <f t="shared" si="88"/>
        <v>32</v>
      </c>
      <c r="D1864" s="23" t="str">
        <f t="shared" si="89"/>
        <v>None</v>
      </c>
      <c r="E1864" s="22" t="s">
        <v>48</v>
      </c>
      <c r="F1864" s="23" t="s">
        <v>50</v>
      </c>
      <c r="G1864" s="24">
        <v>69.62</v>
      </c>
    </row>
    <row r="1865" spans="1:7">
      <c r="A1865" s="22">
        <v>43956</v>
      </c>
      <c r="B1865" s="22" t="str">
        <f t="shared" si="87"/>
        <v>May</v>
      </c>
      <c r="C1865" s="23">
        <f t="shared" si="88"/>
        <v>19</v>
      </c>
      <c r="D1865" s="23" t="str">
        <f t="shared" si="89"/>
        <v>None</v>
      </c>
      <c r="E1865" s="22" t="s">
        <v>38</v>
      </c>
      <c r="F1865" s="23" t="s">
        <v>53</v>
      </c>
      <c r="G1865" s="24">
        <v>116.21</v>
      </c>
    </row>
    <row r="1866" spans="1:7">
      <c r="A1866" s="22">
        <v>43994</v>
      </c>
      <c r="B1866" s="22" t="str">
        <f t="shared" si="87"/>
        <v>Jun</v>
      </c>
      <c r="C1866" s="23">
        <f t="shared" si="88"/>
        <v>24</v>
      </c>
      <c r="D1866" s="23" t="str">
        <f t="shared" si="89"/>
        <v>None</v>
      </c>
      <c r="E1866" s="22" t="s">
        <v>45</v>
      </c>
      <c r="F1866" s="23" t="s">
        <v>49</v>
      </c>
      <c r="G1866" s="24">
        <v>68.209999999999994</v>
      </c>
    </row>
    <row r="1867" spans="1:7">
      <c r="A1867" s="22">
        <v>43985</v>
      </c>
      <c r="B1867" s="22" t="str">
        <f t="shared" si="87"/>
        <v>Jun</v>
      </c>
      <c r="C1867" s="23">
        <f t="shared" si="88"/>
        <v>23</v>
      </c>
      <c r="D1867" s="23" t="str">
        <f t="shared" si="89"/>
        <v>None</v>
      </c>
      <c r="E1867" s="22" t="s">
        <v>48</v>
      </c>
      <c r="F1867" s="23" t="s">
        <v>57</v>
      </c>
      <c r="G1867" s="24">
        <v>46.23</v>
      </c>
    </row>
    <row r="1868" spans="1:7">
      <c r="A1868" s="22">
        <v>43989</v>
      </c>
      <c r="B1868" s="22" t="str">
        <f t="shared" si="87"/>
        <v>Jun</v>
      </c>
      <c r="C1868" s="23">
        <f t="shared" si="88"/>
        <v>24</v>
      </c>
      <c r="D1868" s="23" t="str">
        <f t="shared" si="89"/>
        <v>None</v>
      </c>
      <c r="E1868" s="22" t="s">
        <v>38</v>
      </c>
      <c r="F1868" s="23" t="s">
        <v>61</v>
      </c>
      <c r="G1868" s="24">
        <v>53.94</v>
      </c>
    </row>
    <row r="1869" spans="1:7">
      <c r="A1869" s="22">
        <v>44003</v>
      </c>
      <c r="B1869" s="22" t="str">
        <f t="shared" si="87"/>
        <v>Jun</v>
      </c>
      <c r="C1869" s="23">
        <f t="shared" si="88"/>
        <v>26</v>
      </c>
      <c r="D1869" s="23" t="str">
        <f t="shared" si="89"/>
        <v>None</v>
      </c>
      <c r="E1869" s="22" t="s">
        <v>48</v>
      </c>
      <c r="F1869" s="23" t="s">
        <v>43</v>
      </c>
      <c r="G1869" s="24">
        <v>60.66</v>
      </c>
    </row>
    <row r="1870" spans="1:7">
      <c r="A1870" s="22">
        <v>43984</v>
      </c>
      <c r="B1870" s="22" t="str">
        <f t="shared" si="87"/>
        <v>Jun</v>
      </c>
      <c r="C1870" s="23">
        <f t="shared" si="88"/>
        <v>23</v>
      </c>
      <c r="D1870" s="23" t="str">
        <f t="shared" si="89"/>
        <v>None</v>
      </c>
      <c r="E1870" s="22" t="s">
        <v>48</v>
      </c>
      <c r="F1870" s="23" t="s">
        <v>57</v>
      </c>
      <c r="G1870" s="24">
        <v>69.900000000000006</v>
      </c>
    </row>
    <row r="1871" spans="1:7">
      <c r="A1871" s="22">
        <v>44001</v>
      </c>
      <c r="B1871" s="22" t="str">
        <f t="shared" si="87"/>
        <v>Jun</v>
      </c>
      <c r="C1871" s="23">
        <f t="shared" si="88"/>
        <v>25</v>
      </c>
      <c r="D1871" s="23" t="str">
        <f t="shared" si="89"/>
        <v>None</v>
      </c>
      <c r="E1871" s="22" t="s">
        <v>48</v>
      </c>
      <c r="F1871" s="23" t="s">
        <v>58</v>
      </c>
      <c r="G1871" s="24">
        <v>50.75</v>
      </c>
    </row>
    <row r="1872" spans="1:7">
      <c r="A1872" s="22">
        <v>43986</v>
      </c>
      <c r="B1872" s="22" t="str">
        <f t="shared" si="87"/>
        <v>Jun</v>
      </c>
      <c r="C1872" s="23">
        <f t="shared" si="88"/>
        <v>23</v>
      </c>
      <c r="D1872" s="23" t="str">
        <f t="shared" si="89"/>
        <v>None</v>
      </c>
      <c r="E1872" s="22" t="s">
        <v>38</v>
      </c>
      <c r="F1872" s="23" t="s">
        <v>49</v>
      </c>
      <c r="G1872" s="24">
        <v>99.3</v>
      </c>
    </row>
    <row r="1873" spans="1:7">
      <c r="A1873" s="22">
        <v>44054</v>
      </c>
      <c r="B1873" s="22" t="str">
        <f t="shared" si="87"/>
        <v>Aug</v>
      </c>
      <c r="C1873" s="23">
        <f t="shared" si="88"/>
        <v>33</v>
      </c>
      <c r="D1873" s="23" t="str">
        <f t="shared" si="89"/>
        <v>None</v>
      </c>
      <c r="E1873" s="22" t="s">
        <v>38</v>
      </c>
      <c r="F1873" s="23" t="s">
        <v>50</v>
      </c>
      <c r="G1873" s="24">
        <v>69.709999999999994</v>
      </c>
    </row>
    <row r="1874" spans="1:7">
      <c r="A1874" s="22">
        <v>44006</v>
      </c>
      <c r="B1874" s="22" t="str">
        <f t="shared" si="87"/>
        <v>Jun</v>
      </c>
      <c r="C1874" s="23">
        <f t="shared" si="88"/>
        <v>26</v>
      </c>
      <c r="D1874" s="23" t="str">
        <f t="shared" si="89"/>
        <v>None</v>
      </c>
      <c r="E1874" s="22" t="s">
        <v>48</v>
      </c>
      <c r="F1874" s="23" t="s">
        <v>58</v>
      </c>
      <c r="G1874" s="24">
        <v>72.2</v>
      </c>
    </row>
    <row r="1875" spans="1:7">
      <c r="A1875" s="22">
        <v>43991</v>
      </c>
      <c r="B1875" s="22" t="str">
        <f t="shared" si="87"/>
        <v>Jun</v>
      </c>
      <c r="C1875" s="23">
        <f t="shared" si="88"/>
        <v>24</v>
      </c>
      <c r="D1875" s="23" t="str">
        <f t="shared" si="89"/>
        <v>None</v>
      </c>
      <c r="E1875" s="22" t="s">
        <v>48</v>
      </c>
      <c r="F1875" s="23" t="s">
        <v>49</v>
      </c>
      <c r="G1875" s="24">
        <v>102.32</v>
      </c>
    </row>
    <row r="1876" spans="1:7">
      <c r="A1876" s="22">
        <v>43991</v>
      </c>
      <c r="B1876" s="22" t="str">
        <f t="shared" si="87"/>
        <v>Jun</v>
      </c>
      <c r="C1876" s="23">
        <f t="shared" si="88"/>
        <v>24</v>
      </c>
      <c r="D1876" s="23" t="str">
        <f t="shared" si="89"/>
        <v>None</v>
      </c>
      <c r="E1876" s="22" t="s">
        <v>38</v>
      </c>
      <c r="F1876" s="23" t="s">
        <v>46</v>
      </c>
      <c r="G1876" s="24">
        <v>46.4</v>
      </c>
    </row>
    <row r="1877" spans="1:7">
      <c r="A1877" s="22">
        <v>44009</v>
      </c>
      <c r="B1877" s="22" t="str">
        <f t="shared" si="87"/>
        <v>Jun</v>
      </c>
      <c r="C1877" s="23">
        <f t="shared" si="88"/>
        <v>26</v>
      </c>
      <c r="D1877" s="23" t="str">
        <f t="shared" si="89"/>
        <v>None</v>
      </c>
      <c r="E1877" s="22" t="s">
        <v>38</v>
      </c>
      <c r="F1877" s="23" t="s">
        <v>58</v>
      </c>
      <c r="G1877" s="24">
        <v>46.25</v>
      </c>
    </row>
    <row r="1878" spans="1:7">
      <c r="A1878" s="22">
        <v>44050</v>
      </c>
      <c r="B1878" s="22" t="str">
        <f t="shared" si="87"/>
        <v>Aug</v>
      </c>
      <c r="C1878" s="23">
        <f t="shared" si="88"/>
        <v>32</v>
      </c>
      <c r="D1878" s="23" t="str">
        <f t="shared" si="89"/>
        <v>None</v>
      </c>
      <c r="E1878" s="22" t="s">
        <v>45</v>
      </c>
      <c r="F1878" s="23" t="s">
        <v>49</v>
      </c>
      <c r="G1878" s="24">
        <v>533.23</v>
      </c>
    </row>
    <row r="1879" spans="1:7">
      <c r="A1879" s="22">
        <v>43987</v>
      </c>
      <c r="B1879" s="22" t="str">
        <f t="shared" si="87"/>
        <v>Jun</v>
      </c>
      <c r="C1879" s="23">
        <f t="shared" si="88"/>
        <v>23</v>
      </c>
      <c r="D1879" s="23" t="str">
        <f t="shared" si="89"/>
        <v>None</v>
      </c>
      <c r="E1879" s="22" t="s">
        <v>48</v>
      </c>
      <c r="F1879" s="23" t="s">
        <v>49</v>
      </c>
      <c r="G1879" s="24">
        <v>102.77</v>
      </c>
    </row>
    <row r="1880" spans="1:7">
      <c r="A1880" s="22">
        <v>44010</v>
      </c>
      <c r="B1880" s="22" t="str">
        <f t="shared" si="87"/>
        <v>Jun</v>
      </c>
      <c r="C1880" s="23">
        <f t="shared" si="88"/>
        <v>27</v>
      </c>
      <c r="D1880" s="23" t="str">
        <f t="shared" si="89"/>
        <v>None</v>
      </c>
      <c r="E1880" s="22" t="s">
        <v>45</v>
      </c>
      <c r="F1880" s="23" t="s">
        <v>50</v>
      </c>
      <c r="G1880" s="24">
        <v>44.96</v>
      </c>
    </row>
    <row r="1881" spans="1:7">
      <c r="A1881" s="22">
        <v>43989</v>
      </c>
      <c r="B1881" s="22" t="str">
        <f t="shared" si="87"/>
        <v>Jun</v>
      </c>
      <c r="C1881" s="23">
        <f t="shared" si="88"/>
        <v>24</v>
      </c>
      <c r="D1881" s="23" t="str">
        <f t="shared" si="89"/>
        <v>None</v>
      </c>
      <c r="E1881" s="22" t="s">
        <v>48</v>
      </c>
      <c r="F1881" s="23" t="s">
        <v>56</v>
      </c>
      <c r="G1881" s="24">
        <v>42.5</v>
      </c>
    </row>
    <row r="1882" spans="1:7">
      <c r="A1882" s="22">
        <v>44048</v>
      </c>
      <c r="B1882" s="22" t="str">
        <f t="shared" si="87"/>
        <v>Aug</v>
      </c>
      <c r="C1882" s="23">
        <f t="shared" si="88"/>
        <v>32</v>
      </c>
      <c r="D1882" s="23" t="str">
        <f t="shared" si="89"/>
        <v>None</v>
      </c>
      <c r="E1882" s="22" t="s">
        <v>48</v>
      </c>
      <c r="F1882" s="23" t="s">
        <v>50</v>
      </c>
      <c r="G1882" s="24">
        <v>22.7</v>
      </c>
    </row>
    <row r="1883" spans="1:7">
      <c r="A1883" s="22">
        <v>44058</v>
      </c>
      <c r="B1883" s="22" t="str">
        <f t="shared" si="87"/>
        <v>Aug</v>
      </c>
      <c r="C1883" s="23">
        <f t="shared" si="88"/>
        <v>33</v>
      </c>
      <c r="D1883" s="23" t="str">
        <f t="shared" si="89"/>
        <v>None</v>
      </c>
      <c r="E1883" s="22" t="s">
        <v>38</v>
      </c>
      <c r="F1883" s="23" t="s">
        <v>57</v>
      </c>
      <c r="G1883" s="24">
        <v>501.12</v>
      </c>
    </row>
    <row r="1884" spans="1:7">
      <c r="A1884" s="22">
        <v>43986</v>
      </c>
      <c r="B1884" s="22" t="str">
        <f t="shared" si="87"/>
        <v>Jun</v>
      </c>
      <c r="C1884" s="23">
        <f t="shared" si="88"/>
        <v>23</v>
      </c>
      <c r="D1884" s="23" t="str">
        <f t="shared" si="89"/>
        <v>None</v>
      </c>
      <c r="E1884" s="22" t="s">
        <v>38</v>
      </c>
      <c r="F1884" s="23" t="s">
        <v>57</v>
      </c>
      <c r="G1884" s="24">
        <v>458.34</v>
      </c>
    </row>
    <row r="1885" spans="1:7">
      <c r="A1885" s="22">
        <v>44047</v>
      </c>
      <c r="B1885" s="22" t="str">
        <f t="shared" si="87"/>
        <v>Aug</v>
      </c>
      <c r="C1885" s="23">
        <f t="shared" si="88"/>
        <v>32</v>
      </c>
      <c r="D1885" s="23" t="str">
        <f t="shared" si="89"/>
        <v>None</v>
      </c>
      <c r="E1885" s="22" t="s">
        <v>38</v>
      </c>
      <c r="F1885" s="23" t="s">
        <v>58</v>
      </c>
      <c r="G1885" s="24">
        <v>25.66</v>
      </c>
    </row>
    <row r="1886" spans="1:7">
      <c r="A1886" s="22">
        <v>44082</v>
      </c>
      <c r="B1886" s="22" t="str">
        <f t="shared" si="87"/>
        <v>Sep</v>
      </c>
      <c r="C1886" s="23">
        <f t="shared" si="88"/>
        <v>37</v>
      </c>
      <c r="D1886" s="23" t="str">
        <f t="shared" si="89"/>
        <v>None</v>
      </c>
      <c r="E1886" s="22" t="s">
        <v>48</v>
      </c>
      <c r="F1886" s="23" t="s">
        <v>58</v>
      </c>
      <c r="G1886" s="24">
        <v>24.7</v>
      </c>
    </row>
    <row r="1887" spans="1:7">
      <c r="A1887" s="22">
        <v>44045</v>
      </c>
      <c r="B1887" s="22" t="str">
        <f t="shared" si="87"/>
        <v>Aug</v>
      </c>
      <c r="C1887" s="23">
        <f t="shared" si="88"/>
        <v>32</v>
      </c>
      <c r="D1887" s="23" t="str">
        <f t="shared" si="89"/>
        <v>None</v>
      </c>
      <c r="E1887" s="22" t="s">
        <v>38</v>
      </c>
      <c r="F1887" s="23" t="s">
        <v>50</v>
      </c>
      <c r="G1887" s="24">
        <v>23.27</v>
      </c>
    </row>
    <row r="1888" spans="1:7">
      <c r="A1888" s="22">
        <v>43983</v>
      </c>
      <c r="B1888" s="22" t="str">
        <f t="shared" si="87"/>
        <v>Jun</v>
      </c>
      <c r="C1888" s="23">
        <f t="shared" si="88"/>
        <v>23</v>
      </c>
      <c r="D1888" s="23" t="str">
        <f t="shared" si="89"/>
        <v>None</v>
      </c>
      <c r="E1888" s="22" t="s">
        <v>38</v>
      </c>
      <c r="F1888" s="23" t="s">
        <v>49</v>
      </c>
      <c r="G1888" s="24">
        <v>64.069999999999993</v>
      </c>
    </row>
    <row r="1889" spans="1:7">
      <c r="A1889" s="22">
        <v>44003</v>
      </c>
      <c r="B1889" s="22" t="str">
        <f t="shared" si="87"/>
        <v>Jun</v>
      </c>
      <c r="C1889" s="23">
        <f t="shared" si="88"/>
        <v>26</v>
      </c>
      <c r="D1889" s="23" t="str">
        <f t="shared" si="89"/>
        <v>None</v>
      </c>
      <c r="E1889" s="22" t="s">
        <v>38</v>
      </c>
      <c r="F1889" s="23" t="s">
        <v>49</v>
      </c>
      <c r="G1889" s="24">
        <v>66.5</v>
      </c>
    </row>
    <row r="1890" spans="1:7">
      <c r="A1890" s="22">
        <v>44004</v>
      </c>
      <c r="B1890" s="22" t="str">
        <f t="shared" si="87"/>
        <v>Jun</v>
      </c>
      <c r="C1890" s="23">
        <f t="shared" si="88"/>
        <v>26</v>
      </c>
      <c r="D1890" s="23" t="str">
        <f t="shared" si="89"/>
        <v>None</v>
      </c>
      <c r="E1890" s="22" t="s">
        <v>38</v>
      </c>
      <c r="F1890" s="23" t="s">
        <v>49</v>
      </c>
      <c r="G1890" s="24">
        <v>66.819999999999993</v>
      </c>
    </row>
    <row r="1891" spans="1:7">
      <c r="A1891" s="22">
        <v>44100</v>
      </c>
      <c r="B1891" s="22" t="str">
        <f t="shared" si="87"/>
        <v>Sep</v>
      </c>
      <c r="C1891" s="23">
        <f t="shared" si="88"/>
        <v>39</v>
      </c>
      <c r="D1891" s="23" t="str">
        <f t="shared" si="89"/>
        <v>None</v>
      </c>
      <c r="E1891" s="22" t="s">
        <v>38</v>
      </c>
      <c r="F1891" s="23" t="s">
        <v>46</v>
      </c>
      <c r="G1891" s="24">
        <v>75.400000000000006</v>
      </c>
    </row>
    <row r="1892" spans="1:7">
      <c r="A1892" s="22">
        <v>44068</v>
      </c>
      <c r="B1892" s="22" t="str">
        <f t="shared" si="87"/>
        <v>Aug</v>
      </c>
      <c r="C1892" s="23">
        <f t="shared" si="88"/>
        <v>35</v>
      </c>
      <c r="D1892" s="23" t="str">
        <f t="shared" si="89"/>
        <v>None</v>
      </c>
      <c r="E1892" s="22" t="s">
        <v>45</v>
      </c>
      <c r="F1892" s="23" t="s">
        <v>50</v>
      </c>
      <c r="G1892" s="24">
        <v>23.43</v>
      </c>
    </row>
    <row r="1893" spans="1:7">
      <c r="A1893" s="22">
        <v>44063</v>
      </c>
      <c r="B1893" s="22" t="str">
        <f t="shared" si="87"/>
        <v>Aug</v>
      </c>
      <c r="C1893" s="23">
        <f t="shared" si="88"/>
        <v>34</v>
      </c>
      <c r="D1893" s="23" t="str">
        <f t="shared" si="89"/>
        <v>None</v>
      </c>
      <c r="E1893" s="22" t="s">
        <v>38</v>
      </c>
      <c r="F1893" s="23" t="s">
        <v>54</v>
      </c>
      <c r="G1893" s="24">
        <v>71.92</v>
      </c>
    </row>
    <row r="1894" spans="1:7">
      <c r="A1894" s="22">
        <v>44043</v>
      </c>
      <c r="B1894" s="22" t="str">
        <f t="shared" si="87"/>
        <v>Jul</v>
      </c>
      <c r="C1894" s="23">
        <f t="shared" si="88"/>
        <v>31</v>
      </c>
      <c r="D1894" s="23" t="str">
        <f t="shared" si="89"/>
        <v>None</v>
      </c>
      <c r="E1894" s="22" t="s">
        <v>38</v>
      </c>
      <c r="F1894" s="23" t="s">
        <v>54</v>
      </c>
      <c r="G1894" s="24">
        <v>45.1</v>
      </c>
    </row>
    <row r="1895" spans="1:7">
      <c r="A1895" s="22">
        <v>44051</v>
      </c>
      <c r="B1895" s="22" t="str">
        <f t="shared" si="87"/>
        <v>Aug</v>
      </c>
      <c r="C1895" s="23">
        <f t="shared" si="88"/>
        <v>32</v>
      </c>
      <c r="D1895" s="23" t="str">
        <f t="shared" si="89"/>
        <v>None</v>
      </c>
      <c r="E1895" s="22" t="s">
        <v>45</v>
      </c>
      <c r="F1895" s="23" t="s">
        <v>50</v>
      </c>
      <c r="G1895" s="24">
        <v>88.83</v>
      </c>
    </row>
    <row r="1896" spans="1:7">
      <c r="A1896" s="22">
        <v>44083</v>
      </c>
      <c r="B1896" s="22" t="str">
        <f t="shared" si="87"/>
        <v>Sep</v>
      </c>
      <c r="C1896" s="23">
        <f t="shared" si="88"/>
        <v>37</v>
      </c>
      <c r="D1896" s="23" t="str">
        <f t="shared" si="89"/>
        <v>None</v>
      </c>
      <c r="E1896" s="22" t="s">
        <v>48</v>
      </c>
      <c r="F1896" s="23" t="s">
        <v>49</v>
      </c>
      <c r="G1896" s="24">
        <v>132.11000000000001</v>
      </c>
    </row>
    <row r="1897" spans="1:7">
      <c r="A1897" s="22">
        <v>44058</v>
      </c>
      <c r="B1897" s="22" t="str">
        <f t="shared" si="87"/>
        <v>Aug</v>
      </c>
      <c r="C1897" s="23">
        <f t="shared" si="88"/>
        <v>33</v>
      </c>
      <c r="D1897" s="23" t="str">
        <f t="shared" si="89"/>
        <v>None</v>
      </c>
      <c r="E1897" s="22" t="s">
        <v>38</v>
      </c>
      <c r="F1897" s="23" t="s">
        <v>57</v>
      </c>
      <c r="G1897" s="24">
        <v>23.08</v>
      </c>
    </row>
    <row r="1898" spans="1:7">
      <c r="A1898" s="22">
        <v>44090</v>
      </c>
      <c r="B1898" s="22" t="str">
        <f t="shared" si="87"/>
        <v>Sep</v>
      </c>
      <c r="C1898" s="23">
        <f t="shared" si="88"/>
        <v>38</v>
      </c>
      <c r="D1898" s="23" t="str">
        <f t="shared" si="89"/>
        <v>None</v>
      </c>
      <c r="E1898" s="22" t="s">
        <v>38</v>
      </c>
      <c r="F1898" s="23" t="s">
        <v>58</v>
      </c>
      <c r="G1898" s="24">
        <v>23.16</v>
      </c>
    </row>
    <row r="1899" spans="1:7">
      <c r="A1899" s="22">
        <v>44061</v>
      </c>
      <c r="B1899" s="22" t="str">
        <f t="shared" si="87"/>
        <v>Aug</v>
      </c>
      <c r="C1899" s="23">
        <f t="shared" si="88"/>
        <v>34</v>
      </c>
      <c r="D1899" s="23" t="str">
        <f t="shared" si="89"/>
        <v>None</v>
      </c>
      <c r="E1899" s="22" t="s">
        <v>38</v>
      </c>
      <c r="F1899" s="23" t="s">
        <v>66</v>
      </c>
      <c r="G1899" s="24">
        <v>77</v>
      </c>
    </row>
    <row r="1900" spans="1:7">
      <c r="A1900" s="22">
        <v>44060</v>
      </c>
      <c r="B1900" s="22" t="str">
        <f t="shared" si="87"/>
        <v>Aug</v>
      </c>
      <c r="C1900" s="23">
        <f t="shared" si="88"/>
        <v>34</v>
      </c>
      <c r="D1900" s="23" t="str">
        <f t="shared" si="89"/>
        <v>None</v>
      </c>
      <c r="E1900" s="22" t="s">
        <v>38</v>
      </c>
      <c r="F1900" s="23" t="s">
        <v>50</v>
      </c>
      <c r="G1900" s="24">
        <v>69.239999999999995</v>
      </c>
    </row>
    <row r="1901" spans="1:7">
      <c r="A1901" s="22">
        <v>44070</v>
      </c>
      <c r="B1901" s="22" t="str">
        <f t="shared" si="87"/>
        <v>Aug</v>
      </c>
      <c r="C1901" s="23">
        <f t="shared" si="88"/>
        <v>35</v>
      </c>
      <c r="D1901" s="23" t="str">
        <f t="shared" si="89"/>
        <v>None</v>
      </c>
      <c r="E1901" s="22" t="s">
        <v>38</v>
      </c>
      <c r="F1901" s="23" t="s">
        <v>46</v>
      </c>
      <c r="G1901" s="24">
        <v>24.88</v>
      </c>
    </row>
    <row r="1902" spans="1:7">
      <c r="A1902" s="22">
        <v>44001</v>
      </c>
      <c r="B1902" s="22" t="str">
        <f t="shared" si="87"/>
        <v>Jun</v>
      </c>
      <c r="C1902" s="23">
        <f t="shared" si="88"/>
        <v>25</v>
      </c>
      <c r="D1902" s="23" t="str">
        <f t="shared" si="89"/>
        <v>None</v>
      </c>
      <c r="E1902" s="22" t="s">
        <v>48</v>
      </c>
      <c r="F1902" s="23" t="s">
        <v>57</v>
      </c>
      <c r="G1902" s="24">
        <v>92.03</v>
      </c>
    </row>
    <row r="1903" spans="1:7">
      <c r="A1903" s="22">
        <v>44062</v>
      </c>
      <c r="B1903" s="22" t="str">
        <f t="shared" si="87"/>
        <v>Aug</v>
      </c>
      <c r="C1903" s="23">
        <f t="shared" si="88"/>
        <v>34</v>
      </c>
      <c r="D1903" s="23" t="str">
        <f t="shared" si="89"/>
        <v>None</v>
      </c>
      <c r="E1903" s="22" t="s">
        <v>45</v>
      </c>
      <c r="F1903" s="23" t="s">
        <v>49</v>
      </c>
      <c r="G1903" s="24">
        <v>66.58</v>
      </c>
    </row>
    <row r="1904" spans="1:7">
      <c r="A1904" s="22">
        <v>44006</v>
      </c>
      <c r="B1904" s="22" t="str">
        <f t="shared" si="87"/>
        <v>Jun</v>
      </c>
      <c r="C1904" s="23">
        <f t="shared" si="88"/>
        <v>26</v>
      </c>
      <c r="D1904" s="23" t="str">
        <f t="shared" si="89"/>
        <v>None</v>
      </c>
      <c r="E1904" s="22" t="s">
        <v>48</v>
      </c>
      <c r="F1904" s="23" t="s">
        <v>50</v>
      </c>
      <c r="G1904" s="24">
        <v>92.05</v>
      </c>
    </row>
    <row r="1905" spans="1:7">
      <c r="A1905" s="22">
        <v>44047</v>
      </c>
      <c r="B1905" s="22" t="str">
        <f t="shared" si="87"/>
        <v>Aug</v>
      </c>
      <c r="C1905" s="23">
        <f t="shared" si="88"/>
        <v>32</v>
      </c>
      <c r="D1905" s="23" t="str">
        <f t="shared" si="89"/>
        <v>None</v>
      </c>
      <c r="E1905" s="22" t="s">
        <v>38</v>
      </c>
      <c r="F1905" s="23" t="s">
        <v>53</v>
      </c>
      <c r="G1905" s="24">
        <v>87.39</v>
      </c>
    </row>
    <row r="1906" spans="1:7">
      <c r="A1906" s="22">
        <v>44051</v>
      </c>
      <c r="B1906" s="22" t="str">
        <f t="shared" si="87"/>
        <v>Aug</v>
      </c>
      <c r="C1906" s="23">
        <f t="shared" si="88"/>
        <v>32</v>
      </c>
      <c r="D1906" s="23" t="str">
        <f t="shared" si="89"/>
        <v>None</v>
      </c>
      <c r="E1906" s="22" t="s">
        <v>48</v>
      </c>
      <c r="F1906" s="23" t="s">
        <v>49</v>
      </c>
      <c r="G1906" s="24">
        <v>66.680000000000007</v>
      </c>
    </row>
    <row r="1907" spans="1:7">
      <c r="A1907" s="22">
        <v>44063</v>
      </c>
      <c r="B1907" s="22" t="str">
        <f t="shared" si="87"/>
        <v>Aug</v>
      </c>
      <c r="C1907" s="23">
        <f t="shared" si="88"/>
        <v>34</v>
      </c>
      <c r="D1907" s="23" t="str">
        <f t="shared" si="89"/>
        <v>None</v>
      </c>
      <c r="E1907" s="22" t="s">
        <v>45</v>
      </c>
      <c r="F1907" s="23" t="s">
        <v>50</v>
      </c>
      <c r="G1907" s="24">
        <v>46.56</v>
      </c>
    </row>
    <row r="1908" spans="1:7">
      <c r="A1908" s="22">
        <v>44001</v>
      </c>
      <c r="B1908" s="22" t="str">
        <f t="shared" si="87"/>
        <v>Jun</v>
      </c>
      <c r="C1908" s="23">
        <f t="shared" si="88"/>
        <v>25</v>
      </c>
      <c r="D1908" s="23" t="str">
        <f t="shared" si="89"/>
        <v>None</v>
      </c>
      <c r="E1908" s="22" t="s">
        <v>38</v>
      </c>
      <c r="F1908" s="23" t="s">
        <v>66</v>
      </c>
      <c r="G1908" s="24">
        <v>54.93</v>
      </c>
    </row>
    <row r="1909" spans="1:7">
      <c r="A1909" s="22">
        <v>44048</v>
      </c>
      <c r="B1909" s="22" t="str">
        <f t="shared" si="87"/>
        <v>Aug</v>
      </c>
      <c r="C1909" s="23">
        <f t="shared" si="88"/>
        <v>32</v>
      </c>
      <c r="D1909" s="23" t="str">
        <f t="shared" si="89"/>
        <v>None</v>
      </c>
      <c r="E1909" s="22" t="s">
        <v>38</v>
      </c>
      <c r="F1909" s="23" t="s">
        <v>50</v>
      </c>
      <c r="G1909" s="24">
        <v>69.95</v>
      </c>
    </row>
    <row r="1910" spans="1:7">
      <c r="A1910" s="22">
        <v>44045</v>
      </c>
      <c r="B1910" s="22" t="str">
        <f t="shared" si="87"/>
        <v>Aug</v>
      </c>
      <c r="C1910" s="23">
        <f t="shared" si="88"/>
        <v>32</v>
      </c>
      <c r="D1910" s="23" t="str">
        <f t="shared" si="89"/>
        <v>None</v>
      </c>
      <c r="E1910" s="22" t="s">
        <v>48</v>
      </c>
      <c r="F1910" s="23" t="s">
        <v>46</v>
      </c>
      <c r="G1910" s="24">
        <v>72.17</v>
      </c>
    </row>
    <row r="1911" spans="1:7">
      <c r="A1911" s="22">
        <v>43984</v>
      </c>
      <c r="B1911" s="22" t="str">
        <f t="shared" si="87"/>
        <v>Jun</v>
      </c>
      <c r="C1911" s="23">
        <f t="shared" si="88"/>
        <v>23</v>
      </c>
      <c r="D1911" s="23" t="str">
        <f t="shared" si="89"/>
        <v>None</v>
      </c>
      <c r="E1911" s="22" t="s">
        <v>45</v>
      </c>
      <c r="F1911" s="23" t="s">
        <v>46</v>
      </c>
      <c r="G1911" s="24">
        <v>46.11</v>
      </c>
    </row>
    <row r="1912" spans="1:7">
      <c r="A1912" s="22">
        <v>44070</v>
      </c>
      <c r="B1912" s="22" t="str">
        <f t="shared" si="87"/>
        <v>Aug</v>
      </c>
      <c r="C1912" s="23">
        <f t="shared" si="88"/>
        <v>35</v>
      </c>
      <c r="D1912" s="23" t="str">
        <f t="shared" si="89"/>
        <v>None</v>
      </c>
      <c r="E1912" s="22" t="s">
        <v>48</v>
      </c>
      <c r="F1912" s="23" t="s">
        <v>49</v>
      </c>
      <c r="G1912" s="24">
        <v>102.25</v>
      </c>
    </row>
    <row r="1913" spans="1:7">
      <c r="A1913" s="22">
        <v>43986</v>
      </c>
      <c r="B1913" s="22" t="str">
        <f t="shared" si="87"/>
        <v>Jun</v>
      </c>
      <c r="C1913" s="23">
        <f t="shared" si="88"/>
        <v>23</v>
      </c>
      <c r="D1913" s="23" t="str">
        <f t="shared" si="89"/>
        <v>None</v>
      </c>
      <c r="E1913" s="22" t="s">
        <v>48</v>
      </c>
      <c r="F1913" s="23" t="s">
        <v>43</v>
      </c>
      <c r="G1913" s="24">
        <v>60.12</v>
      </c>
    </row>
    <row r="1914" spans="1:7">
      <c r="A1914" s="22">
        <v>44007</v>
      </c>
      <c r="B1914" s="22" t="str">
        <f t="shared" si="87"/>
        <v>Jun</v>
      </c>
      <c r="C1914" s="23">
        <f t="shared" si="88"/>
        <v>26</v>
      </c>
      <c r="D1914" s="23" t="str">
        <f t="shared" si="89"/>
        <v>None</v>
      </c>
      <c r="E1914" s="22" t="s">
        <v>45</v>
      </c>
      <c r="F1914" s="23" t="s">
        <v>49</v>
      </c>
      <c r="G1914" s="24">
        <v>66.650000000000006</v>
      </c>
    </row>
    <row r="1915" spans="1:7">
      <c r="A1915" s="22">
        <v>44072</v>
      </c>
      <c r="B1915" s="22" t="str">
        <f t="shared" si="87"/>
        <v>Aug</v>
      </c>
      <c r="C1915" s="23">
        <f t="shared" si="88"/>
        <v>35</v>
      </c>
      <c r="D1915" s="23" t="str">
        <f t="shared" si="89"/>
        <v>None</v>
      </c>
      <c r="E1915" s="22" t="s">
        <v>38</v>
      </c>
      <c r="F1915" s="23" t="s">
        <v>49</v>
      </c>
      <c r="G1915" s="24">
        <v>96.89</v>
      </c>
    </row>
    <row r="1916" spans="1:7">
      <c r="A1916" s="22">
        <v>44060</v>
      </c>
      <c r="B1916" s="22" t="str">
        <f t="shared" si="87"/>
        <v>Aug</v>
      </c>
      <c r="C1916" s="23">
        <f t="shared" si="88"/>
        <v>34</v>
      </c>
      <c r="D1916" s="23" t="str">
        <f t="shared" si="89"/>
        <v>None</v>
      </c>
      <c r="E1916" s="22" t="s">
        <v>38</v>
      </c>
      <c r="F1916" s="23" t="s">
        <v>53</v>
      </c>
      <c r="G1916" s="24">
        <v>58.86</v>
      </c>
    </row>
    <row r="1917" spans="1:7">
      <c r="A1917" s="22">
        <v>44085</v>
      </c>
      <c r="B1917" s="22" t="str">
        <f t="shared" si="87"/>
        <v>Sep</v>
      </c>
      <c r="C1917" s="23">
        <f t="shared" si="88"/>
        <v>37</v>
      </c>
      <c r="D1917" s="23" t="str">
        <f t="shared" si="89"/>
        <v>None</v>
      </c>
      <c r="E1917" s="22" t="s">
        <v>48</v>
      </c>
      <c r="F1917" s="23" t="s">
        <v>49</v>
      </c>
      <c r="G1917" s="24">
        <v>64.95</v>
      </c>
    </row>
    <row r="1918" spans="1:7">
      <c r="A1918" s="22">
        <v>44013</v>
      </c>
      <c r="B1918" s="22" t="str">
        <f t="shared" si="87"/>
        <v>Jul</v>
      </c>
      <c r="C1918" s="23">
        <f t="shared" si="88"/>
        <v>27</v>
      </c>
      <c r="D1918" s="23" t="str">
        <f t="shared" si="89"/>
        <v>None</v>
      </c>
      <c r="E1918" s="22" t="s">
        <v>38</v>
      </c>
      <c r="F1918" s="23" t="s">
        <v>56</v>
      </c>
      <c r="G1918" s="24">
        <v>21.99</v>
      </c>
    </row>
    <row r="1919" spans="1:7">
      <c r="A1919" s="22">
        <v>43983</v>
      </c>
      <c r="B1919" s="22" t="str">
        <f t="shared" si="87"/>
        <v>Jun</v>
      </c>
      <c r="C1919" s="23">
        <f t="shared" si="88"/>
        <v>23</v>
      </c>
      <c r="D1919" s="23" t="str">
        <f t="shared" si="89"/>
        <v>None</v>
      </c>
      <c r="E1919" s="22" t="s">
        <v>48</v>
      </c>
      <c r="F1919" s="23" t="s">
        <v>50</v>
      </c>
      <c r="G1919" s="24">
        <v>69.42</v>
      </c>
    </row>
    <row r="1920" spans="1:7">
      <c r="A1920" s="22">
        <v>44058</v>
      </c>
      <c r="B1920" s="22" t="str">
        <f t="shared" si="87"/>
        <v>Aug</v>
      </c>
      <c r="C1920" s="23">
        <f t="shared" si="88"/>
        <v>33</v>
      </c>
      <c r="D1920" s="23" t="str">
        <f t="shared" si="89"/>
        <v>None</v>
      </c>
      <c r="E1920" s="22" t="s">
        <v>48</v>
      </c>
      <c r="F1920" s="23" t="s">
        <v>54</v>
      </c>
      <c r="G1920" s="24">
        <v>45.47</v>
      </c>
    </row>
    <row r="1921" spans="1:7">
      <c r="A1921" s="22">
        <v>43990</v>
      </c>
      <c r="B1921" s="22" t="str">
        <f t="shared" si="87"/>
        <v>Jun</v>
      </c>
      <c r="C1921" s="23">
        <f t="shared" si="88"/>
        <v>24</v>
      </c>
      <c r="D1921" s="23" t="str">
        <f t="shared" si="89"/>
        <v>None</v>
      </c>
      <c r="E1921" s="22" t="s">
        <v>48</v>
      </c>
      <c r="F1921" s="23" t="s">
        <v>56</v>
      </c>
      <c r="G1921" s="24">
        <v>60.53</v>
      </c>
    </row>
    <row r="1922" spans="1:7">
      <c r="A1922" s="22">
        <v>44011</v>
      </c>
      <c r="B1922" s="22" t="str">
        <f t="shared" si="87"/>
        <v>Jun</v>
      </c>
      <c r="C1922" s="23">
        <f t="shared" si="88"/>
        <v>27</v>
      </c>
      <c r="D1922" s="23" t="str">
        <f t="shared" si="89"/>
        <v>None</v>
      </c>
      <c r="E1922" s="22" t="s">
        <v>45</v>
      </c>
      <c r="F1922" s="23" t="s">
        <v>54</v>
      </c>
      <c r="G1922" s="24">
        <v>47.91</v>
      </c>
    </row>
    <row r="1923" spans="1:7">
      <c r="A1923" s="22">
        <v>44064</v>
      </c>
      <c r="B1923" s="22" t="str">
        <f t="shared" si="87"/>
        <v>Aug</v>
      </c>
      <c r="C1923" s="23">
        <f t="shared" si="88"/>
        <v>34</v>
      </c>
      <c r="D1923" s="23" t="str">
        <f t="shared" si="89"/>
        <v>None</v>
      </c>
      <c r="E1923" s="22" t="s">
        <v>38</v>
      </c>
      <c r="F1923" s="23" t="s">
        <v>56</v>
      </c>
      <c r="G1923" s="24">
        <v>42.12</v>
      </c>
    </row>
    <row r="1924" spans="1:7">
      <c r="A1924" s="22">
        <v>43996</v>
      </c>
      <c r="B1924" s="22" t="str">
        <f t="shared" si="87"/>
        <v>Jun</v>
      </c>
      <c r="C1924" s="23">
        <f t="shared" si="88"/>
        <v>25</v>
      </c>
      <c r="D1924" s="23" t="str">
        <f t="shared" si="89"/>
        <v>None</v>
      </c>
      <c r="E1924" s="22" t="s">
        <v>38</v>
      </c>
      <c r="F1924" s="23" t="s">
        <v>57</v>
      </c>
      <c r="G1924" s="24">
        <v>66.709999999999994</v>
      </c>
    </row>
    <row r="1925" spans="1:7">
      <c r="A1925" s="22">
        <v>43998</v>
      </c>
      <c r="B1925" s="22" t="str">
        <f t="shared" ref="B1925:B1988" si="90">TEXT(A1925,"mmm")</f>
        <v>Jun</v>
      </c>
      <c r="C1925" s="23">
        <f t="shared" ref="C1925:C1988" si="91">WEEKNUM(A1925)</f>
        <v>25</v>
      </c>
      <c r="D1925" s="23" t="str">
        <f t="shared" ref="D1925:D1988" si="92">IFERROR(VLOOKUP(C1925,$AV$6:$AW$13,2,0),"None")</f>
        <v>None</v>
      </c>
      <c r="E1925" s="22" t="s">
        <v>38</v>
      </c>
      <c r="F1925" s="23" t="s">
        <v>57</v>
      </c>
      <c r="G1925" s="24">
        <v>23.54</v>
      </c>
    </row>
    <row r="1926" spans="1:7">
      <c r="A1926" s="22">
        <v>44068</v>
      </c>
      <c r="B1926" s="22" t="str">
        <f t="shared" si="90"/>
        <v>Aug</v>
      </c>
      <c r="C1926" s="23">
        <f t="shared" si="91"/>
        <v>35</v>
      </c>
      <c r="D1926" s="23" t="str">
        <f t="shared" si="92"/>
        <v>None</v>
      </c>
      <c r="E1926" s="22" t="s">
        <v>48</v>
      </c>
      <c r="F1926" s="23" t="s">
        <v>58</v>
      </c>
      <c r="G1926" s="24">
        <v>48.62</v>
      </c>
    </row>
    <row r="1927" spans="1:7">
      <c r="A1927" s="22">
        <v>44093</v>
      </c>
      <c r="B1927" s="22" t="str">
        <f t="shared" si="90"/>
        <v>Sep</v>
      </c>
      <c r="C1927" s="23">
        <f t="shared" si="91"/>
        <v>38</v>
      </c>
      <c r="D1927" s="23" t="str">
        <f t="shared" si="92"/>
        <v>None</v>
      </c>
      <c r="E1927" s="22" t="s">
        <v>48</v>
      </c>
      <c r="F1927" s="23" t="s">
        <v>54</v>
      </c>
      <c r="G1927" s="24">
        <v>335.54</v>
      </c>
    </row>
    <row r="1928" spans="1:7">
      <c r="A1928" s="22">
        <v>44081</v>
      </c>
      <c r="B1928" s="22" t="str">
        <f t="shared" si="90"/>
        <v>Sep</v>
      </c>
      <c r="C1928" s="23">
        <f t="shared" si="91"/>
        <v>37</v>
      </c>
      <c r="D1928" s="23" t="str">
        <f t="shared" si="92"/>
        <v>None</v>
      </c>
      <c r="E1928" s="22" t="s">
        <v>38</v>
      </c>
      <c r="F1928" s="23" t="s">
        <v>43</v>
      </c>
      <c r="G1928" s="24">
        <v>60.98</v>
      </c>
    </row>
    <row r="1929" spans="1:7">
      <c r="A1929" s="22">
        <v>44044</v>
      </c>
      <c r="B1929" s="22" t="str">
        <f t="shared" si="90"/>
        <v>Aug</v>
      </c>
      <c r="C1929" s="23">
        <f t="shared" si="91"/>
        <v>31</v>
      </c>
      <c r="D1929" s="23" t="str">
        <f t="shared" si="92"/>
        <v>None</v>
      </c>
      <c r="E1929" s="22" t="s">
        <v>38</v>
      </c>
      <c r="F1929" s="23" t="s">
        <v>46</v>
      </c>
      <c r="G1929" s="24">
        <v>50.06</v>
      </c>
    </row>
    <row r="1930" spans="1:7">
      <c r="A1930" s="22">
        <v>44006</v>
      </c>
      <c r="B1930" s="22" t="str">
        <f t="shared" si="90"/>
        <v>Jun</v>
      </c>
      <c r="C1930" s="23">
        <f t="shared" si="91"/>
        <v>26</v>
      </c>
      <c r="D1930" s="23" t="str">
        <f t="shared" si="92"/>
        <v>None</v>
      </c>
      <c r="E1930" s="22" t="s">
        <v>48</v>
      </c>
      <c r="F1930" s="23" t="s">
        <v>50</v>
      </c>
      <c r="G1930" s="24">
        <v>69.790000000000006</v>
      </c>
    </row>
    <row r="1931" spans="1:7">
      <c r="A1931" s="22">
        <v>44012</v>
      </c>
      <c r="B1931" s="22" t="str">
        <f t="shared" si="90"/>
        <v>Jun</v>
      </c>
      <c r="C1931" s="23">
        <f t="shared" si="91"/>
        <v>27</v>
      </c>
      <c r="D1931" s="23" t="str">
        <f t="shared" si="92"/>
        <v>None</v>
      </c>
      <c r="E1931" s="22" t="s">
        <v>48</v>
      </c>
      <c r="F1931" s="23" t="s">
        <v>46</v>
      </c>
      <c r="G1931" s="24">
        <v>72.459999999999994</v>
      </c>
    </row>
    <row r="1932" spans="1:7">
      <c r="A1932" s="22">
        <v>44027</v>
      </c>
      <c r="B1932" s="22" t="str">
        <f t="shared" si="90"/>
        <v>Jul</v>
      </c>
      <c r="C1932" s="23">
        <f t="shared" si="91"/>
        <v>29</v>
      </c>
      <c r="D1932" s="23" t="str">
        <f t="shared" si="92"/>
        <v>None</v>
      </c>
      <c r="E1932" s="22" t="s">
        <v>48</v>
      </c>
      <c r="F1932" s="23" t="s">
        <v>43</v>
      </c>
      <c r="G1932" s="24">
        <v>20.22</v>
      </c>
    </row>
    <row r="1933" spans="1:7">
      <c r="A1933" s="22">
        <v>44004</v>
      </c>
      <c r="B1933" s="22" t="str">
        <f t="shared" si="90"/>
        <v>Jun</v>
      </c>
      <c r="C1933" s="23">
        <f t="shared" si="91"/>
        <v>26</v>
      </c>
      <c r="D1933" s="23" t="str">
        <f t="shared" si="92"/>
        <v>None</v>
      </c>
      <c r="E1933" s="22" t="s">
        <v>48</v>
      </c>
      <c r="F1933" s="23" t="s">
        <v>43</v>
      </c>
      <c r="G1933" s="24">
        <v>200.6</v>
      </c>
    </row>
    <row r="1934" spans="1:7">
      <c r="A1934" s="22">
        <v>44058</v>
      </c>
      <c r="B1934" s="22" t="str">
        <f t="shared" si="90"/>
        <v>Aug</v>
      </c>
      <c r="C1934" s="23">
        <f t="shared" si="91"/>
        <v>33</v>
      </c>
      <c r="D1934" s="23" t="str">
        <f t="shared" si="92"/>
        <v>None</v>
      </c>
      <c r="E1934" s="22" t="s">
        <v>48</v>
      </c>
      <c r="F1934" s="23" t="s">
        <v>46</v>
      </c>
      <c r="G1934" s="24">
        <v>75.209999999999994</v>
      </c>
    </row>
    <row r="1935" spans="1:7">
      <c r="A1935" s="22">
        <v>43971</v>
      </c>
      <c r="B1935" s="22" t="str">
        <f t="shared" si="90"/>
        <v>May</v>
      </c>
      <c r="C1935" s="23">
        <f t="shared" si="91"/>
        <v>21</v>
      </c>
      <c r="D1935" s="23" t="str">
        <f t="shared" si="92"/>
        <v>None</v>
      </c>
      <c r="E1935" s="22" t="s">
        <v>48</v>
      </c>
      <c r="F1935" s="23" t="s">
        <v>50</v>
      </c>
      <c r="G1935" s="24">
        <v>523.04999999999995</v>
      </c>
    </row>
    <row r="1936" spans="1:7">
      <c r="A1936" s="22">
        <v>44003</v>
      </c>
      <c r="B1936" s="22" t="str">
        <f t="shared" si="90"/>
        <v>Jun</v>
      </c>
      <c r="C1936" s="23">
        <f t="shared" si="91"/>
        <v>26</v>
      </c>
      <c r="D1936" s="23" t="str">
        <f t="shared" si="92"/>
        <v>None</v>
      </c>
      <c r="E1936" s="22" t="s">
        <v>45</v>
      </c>
      <c r="F1936" s="23" t="s">
        <v>43</v>
      </c>
      <c r="G1936" s="24">
        <v>40.67</v>
      </c>
    </row>
    <row r="1937" spans="1:7">
      <c r="A1937" s="22">
        <v>44050</v>
      </c>
      <c r="B1937" s="22" t="str">
        <f t="shared" si="90"/>
        <v>Aug</v>
      </c>
      <c r="C1937" s="23">
        <f t="shared" si="91"/>
        <v>32</v>
      </c>
      <c r="D1937" s="23" t="str">
        <f t="shared" si="92"/>
        <v>None</v>
      </c>
      <c r="E1937" s="22" t="s">
        <v>38</v>
      </c>
      <c r="F1937" s="23" t="s">
        <v>57</v>
      </c>
      <c r="G1937" s="24">
        <v>22.7</v>
      </c>
    </row>
    <row r="1938" spans="1:7">
      <c r="A1938" s="22">
        <v>43983</v>
      </c>
      <c r="B1938" s="22" t="str">
        <f t="shared" si="90"/>
        <v>Jun</v>
      </c>
      <c r="C1938" s="23">
        <f t="shared" si="91"/>
        <v>23</v>
      </c>
      <c r="D1938" s="23" t="str">
        <f t="shared" si="92"/>
        <v>None</v>
      </c>
      <c r="E1938" s="22" t="s">
        <v>38</v>
      </c>
      <c r="F1938" s="23" t="s">
        <v>58</v>
      </c>
      <c r="G1938" s="24">
        <v>96.37</v>
      </c>
    </row>
    <row r="1939" spans="1:7">
      <c r="A1939" s="22">
        <v>44011</v>
      </c>
      <c r="B1939" s="22" t="str">
        <f t="shared" si="90"/>
        <v>Jun</v>
      </c>
      <c r="C1939" s="23">
        <f t="shared" si="91"/>
        <v>27</v>
      </c>
      <c r="D1939" s="23" t="str">
        <f t="shared" si="92"/>
        <v>None</v>
      </c>
      <c r="E1939" s="22" t="s">
        <v>38</v>
      </c>
      <c r="F1939" s="23" t="s">
        <v>50</v>
      </c>
      <c r="G1939" s="24">
        <v>44.37</v>
      </c>
    </row>
    <row r="1940" spans="1:7">
      <c r="A1940" s="22">
        <v>44055</v>
      </c>
      <c r="B1940" s="22" t="str">
        <f t="shared" si="90"/>
        <v>Aug</v>
      </c>
      <c r="C1940" s="23">
        <f t="shared" si="91"/>
        <v>33</v>
      </c>
      <c r="D1940" s="23" t="str">
        <f t="shared" si="92"/>
        <v>None</v>
      </c>
      <c r="E1940" s="22" t="s">
        <v>48</v>
      </c>
      <c r="F1940" s="23" t="s">
        <v>61</v>
      </c>
      <c r="G1940" s="24">
        <v>83.67</v>
      </c>
    </row>
    <row r="1941" spans="1:7">
      <c r="A1941" s="22">
        <v>44068</v>
      </c>
      <c r="B1941" s="22" t="str">
        <f t="shared" si="90"/>
        <v>Aug</v>
      </c>
      <c r="C1941" s="23">
        <f t="shared" si="91"/>
        <v>35</v>
      </c>
      <c r="D1941" s="23" t="str">
        <f t="shared" si="92"/>
        <v>None</v>
      </c>
      <c r="E1941" s="22" t="s">
        <v>38</v>
      </c>
      <c r="F1941" s="23" t="s">
        <v>57</v>
      </c>
      <c r="G1941" s="24">
        <v>46.13</v>
      </c>
    </row>
    <row r="1942" spans="1:7">
      <c r="A1942" s="22">
        <v>44067</v>
      </c>
      <c r="B1942" s="22" t="str">
        <f t="shared" si="90"/>
        <v>Aug</v>
      </c>
      <c r="C1942" s="23">
        <f t="shared" si="91"/>
        <v>35</v>
      </c>
      <c r="D1942" s="23" t="str">
        <f t="shared" si="92"/>
        <v>None</v>
      </c>
      <c r="E1942" s="22" t="s">
        <v>48</v>
      </c>
      <c r="F1942" s="23" t="s">
        <v>58</v>
      </c>
      <c r="G1942" s="24">
        <v>48.38</v>
      </c>
    </row>
    <row r="1943" spans="1:7">
      <c r="A1943" s="22">
        <v>44055</v>
      </c>
      <c r="B1943" s="22" t="str">
        <f t="shared" si="90"/>
        <v>Aug</v>
      </c>
      <c r="C1943" s="23">
        <f t="shared" si="91"/>
        <v>33</v>
      </c>
      <c r="D1943" s="23" t="str">
        <f t="shared" si="92"/>
        <v>None</v>
      </c>
      <c r="E1943" s="22" t="s">
        <v>38</v>
      </c>
      <c r="F1943" s="23" t="s">
        <v>54</v>
      </c>
      <c r="G1943" s="24">
        <v>24.64</v>
      </c>
    </row>
    <row r="1944" spans="1:7">
      <c r="A1944" s="22">
        <v>44062</v>
      </c>
      <c r="B1944" s="22" t="str">
        <f t="shared" si="90"/>
        <v>Aug</v>
      </c>
      <c r="C1944" s="23">
        <f t="shared" si="91"/>
        <v>34</v>
      </c>
      <c r="D1944" s="23" t="str">
        <f t="shared" si="92"/>
        <v>None</v>
      </c>
      <c r="E1944" s="22" t="s">
        <v>48</v>
      </c>
      <c r="F1944" s="23" t="s">
        <v>43</v>
      </c>
      <c r="G1944" s="24">
        <v>20.63</v>
      </c>
    </row>
    <row r="1945" spans="1:7">
      <c r="A1945" s="22">
        <v>44015</v>
      </c>
      <c r="B1945" s="22" t="str">
        <f t="shared" si="90"/>
        <v>Jul</v>
      </c>
      <c r="C1945" s="23">
        <f t="shared" si="91"/>
        <v>27</v>
      </c>
      <c r="D1945" s="23" t="str">
        <f t="shared" si="92"/>
        <v>None</v>
      </c>
      <c r="E1945" s="22" t="s">
        <v>38</v>
      </c>
      <c r="F1945" s="23" t="s">
        <v>61</v>
      </c>
      <c r="G1945" s="24">
        <v>53.15</v>
      </c>
    </row>
    <row r="1946" spans="1:7">
      <c r="A1946" s="22">
        <v>44067</v>
      </c>
      <c r="B1946" s="22" t="str">
        <f t="shared" si="90"/>
        <v>Aug</v>
      </c>
      <c r="C1946" s="23">
        <f t="shared" si="91"/>
        <v>35</v>
      </c>
      <c r="D1946" s="23" t="str">
        <f t="shared" si="92"/>
        <v>None</v>
      </c>
      <c r="E1946" s="22" t="s">
        <v>45</v>
      </c>
      <c r="F1946" s="23" t="s">
        <v>46</v>
      </c>
      <c r="G1946" s="24">
        <v>24.92</v>
      </c>
    </row>
    <row r="1947" spans="1:7">
      <c r="A1947" s="22">
        <v>44070</v>
      </c>
      <c r="B1947" s="22" t="str">
        <f t="shared" si="90"/>
        <v>Aug</v>
      </c>
      <c r="C1947" s="23">
        <f t="shared" si="91"/>
        <v>35</v>
      </c>
      <c r="D1947" s="23" t="str">
        <f t="shared" si="92"/>
        <v>None</v>
      </c>
      <c r="E1947" s="22" t="s">
        <v>38</v>
      </c>
      <c r="F1947" s="23" t="s">
        <v>43</v>
      </c>
      <c r="G1947" s="24">
        <v>60.52</v>
      </c>
    </row>
    <row r="1948" spans="1:7">
      <c r="A1948" s="22">
        <v>44047</v>
      </c>
      <c r="B1948" s="22" t="str">
        <f t="shared" si="90"/>
        <v>Aug</v>
      </c>
      <c r="C1948" s="23">
        <f t="shared" si="91"/>
        <v>32</v>
      </c>
      <c r="D1948" s="23" t="str">
        <f t="shared" si="92"/>
        <v>None</v>
      </c>
      <c r="E1948" s="22" t="s">
        <v>48</v>
      </c>
      <c r="F1948" s="23" t="s">
        <v>50</v>
      </c>
      <c r="G1948" s="24">
        <v>23.69</v>
      </c>
    </row>
    <row r="1949" spans="1:7">
      <c r="A1949" s="22">
        <v>44044</v>
      </c>
      <c r="B1949" s="22" t="str">
        <f t="shared" si="90"/>
        <v>Aug</v>
      </c>
      <c r="C1949" s="23">
        <f t="shared" si="91"/>
        <v>31</v>
      </c>
      <c r="D1949" s="23" t="str">
        <f t="shared" si="92"/>
        <v>None</v>
      </c>
      <c r="E1949" s="22" t="s">
        <v>38</v>
      </c>
      <c r="F1949" s="23" t="s">
        <v>46</v>
      </c>
      <c r="G1949" s="24">
        <v>46.73</v>
      </c>
    </row>
    <row r="1950" spans="1:7">
      <c r="A1950" s="22">
        <v>44068</v>
      </c>
      <c r="B1950" s="22" t="str">
        <f t="shared" si="90"/>
        <v>Aug</v>
      </c>
      <c r="C1950" s="23">
        <f t="shared" si="91"/>
        <v>35</v>
      </c>
      <c r="D1950" s="23" t="str">
        <f t="shared" si="92"/>
        <v>None</v>
      </c>
      <c r="E1950" s="22" t="s">
        <v>48</v>
      </c>
      <c r="F1950" s="23" t="s">
        <v>46</v>
      </c>
      <c r="G1950" s="24">
        <v>24.17</v>
      </c>
    </row>
    <row r="1951" spans="1:7">
      <c r="A1951" s="22">
        <v>44059</v>
      </c>
      <c r="B1951" s="22" t="str">
        <f t="shared" si="90"/>
        <v>Aug</v>
      </c>
      <c r="C1951" s="23">
        <f t="shared" si="91"/>
        <v>34</v>
      </c>
      <c r="D1951" s="23" t="str">
        <f t="shared" si="92"/>
        <v>None</v>
      </c>
      <c r="E1951" s="22" t="s">
        <v>38</v>
      </c>
      <c r="F1951" s="23" t="s">
        <v>43</v>
      </c>
      <c r="G1951" s="24">
        <v>40.9</v>
      </c>
    </row>
    <row r="1952" spans="1:7">
      <c r="A1952" s="22">
        <v>44076</v>
      </c>
      <c r="B1952" s="22" t="str">
        <f t="shared" si="90"/>
        <v>Sep</v>
      </c>
      <c r="C1952" s="23">
        <f t="shared" si="91"/>
        <v>36</v>
      </c>
      <c r="D1952" s="23" t="str">
        <f t="shared" si="92"/>
        <v>None</v>
      </c>
      <c r="E1952" s="22" t="s">
        <v>38</v>
      </c>
      <c r="F1952" s="23" t="s">
        <v>66</v>
      </c>
      <c r="G1952" s="24">
        <v>36.74</v>
      </c>
    </row>
    <row r="1953" spans="1:7">
      <c r="A1953" s="22">
        <v>44050</v>
      </c>
      <c r="B1953" s="22" t="str">
        <f t="shared" si="90"/>
        <v>Aug</v>
      </c>
      <c r="C1953" s="23">
        <f t="shared" si="91"/>
        <v>32</v>
      </c>
      <c r="D1953" s="23" t="str">
        <f t="shared" si="92"/>
        <v>None</v>
      </c>
      <c r="E1953" s="22" t="s">
        <v>38</v>
      </c>
      <c r="F1953" s="23" t="s">
        <v>57</v>
      </c>
      <c r="G1953" s="24">
        <v>46.13</v>
      </c>
    </row>
    <row r="1954" spans="1:7">
      <c r="A1954" s="22">
        <v>44011</v>
      </c>
      <c r="B1954" s="22" t="str">
        <f t="shared" si="90"/>
        <v>Jun</v>
      </c>
      <c r="C1954" s="23">
        <f t="shared" si="91"/>
        <v>27</v>
      </c>
      <c r="D1954" s="23" t="str">
        <f t="shared" si="92"/>
        <v>None</v>
      </c>
      <c r="E1954" s="22" t="s">
        <v>45</v>
      </c>
      <c r="F1954" s="23" t="s">
        <v>46</v>
      </c>
      <c r="G1954" s="24">
        <v>48.61</v>
      </c>
    </row>
    <row r="1955" spans="1:7">
      <c r="A1955" s="22">
        <v>44006</v>
      </c>
      <c r="B1955" s="22" t="str">
        <f t="shared" si="90"/>
        <v>Jun</v>
      </c>
      <c r="C1955" s="23">
        <f t="shared" si="91"/>
        <v>26</v>
      </c>
      <c r="D1955" s="23" t="str">
        <f t="shared" si="92"/>
        <v>None</v>
      </c>
      <c r="E1955" s="22" t="s">
        <v>38</v>
      </c>
      <c r="F1955" s="23" t="s">
        <v>43</v>
      </c>
      <c r="G1955" s="24">
        <v>20.59</v>
      </c>
    </row>
    <row r="1956" spans="1:7">
      <c r="A1956" s="22">
        <v>44044</v>
      </c>
      <c r="B1956" s="22" t="str">
        <f t="shared" si="90"/>
        <v>Aug</v>
      </c>
      <c r="C1956" s="23">
        <f t="shared" si="91"/>
        <v>31</v>
      </c>
      <c r="D1956" s="23" t="str">
        <f t="shared" si="92"/>
        <v>None</v>
      </c>
      <c r="E1956" s="22" t="s">
        <v>48</v>
      </c>
      <c r="F1956" s="23" t="s">
        <v>57</v>
      </c>
      <c r="G1956" s="24">
        <v>66.540000000000006</v>
      </c>
    </row>
    <row r="1957" spans="1:7">
      <c r="A1957" s="22">
        <v>44045</v>
      </c>
      <c r="B1957" s="22" t="str">
        <f t="shared" si="90"/>
        <v>Aug</v>
      </c>
      <c r="C1957" s="23">
        <f t="shared" si="91"/>
        <v>32</v>
      </c>
      <c r="D1957" s="23" t="str">
        <f t="shared" si="92"/>
        <v>None</v>
      </c>
      <c r="E1957" s="22" t="s">
        <v>38</v>
      </c>
      <c r="F1957" s="23" t="s">
        <v>54</v>
      </c>
      <c r="G1957" s="24">
        <v>68.37</v>
      </c>
    </row>
    <row r="1958" spans="1:7">
      <c r="A1958" s="22">
        <v>43987</v>
      </c>
      <c r="B1958" s="22" t="str">
        <f t="shared" si="90"/>
        <v>Jun</v>
      </c>
      <c r="C1958" s="23">
        <f t="shared" si="91"/>
        <v>23</v>
      </c>
      <c r="D1958" s="23" t="str">
        <f t="shared" si="92"/>
        <v>None</v>
      </c>
      <c r="E1958" s="22" t="s">
        <v>38</v>
      </c>
      <c r="F1958" s="23" t="s">
        <v>66</v>
      </c>
      <c r="G1958" s="24">
        <v>54.7</v>
      </c>
    </row>
    <row r="1959" spans="1:7">
      <c r="A1959" s="22">
        <v>44073</v>
      </c>
      <c r="B1959" s="22" t="str">
        <f t="shared" si="90"/>
        <v>Aug</v>
      </c>
      <c r="C1959" s="23">
        <f t="shared" si="91"/>
        <v>36</v>
      </c>
      <c r="D1959" s="23" t="str">
        <f t="shared" si="92"/>
        <v>None</v>
      </c>
      <c r="E1959" s="22" t="s">
        <v>38</v>
      </c>
      <c r="F1959" s="23" t="s">
        <v>49</v>
      </c>
      <c r="G1959" s="24">
        <v>66.97</v>
      </c>
    </row>
    <row r="1960" spans="1:7">
      <c r="A1960" s="22">
        <v>43997</v>
      </c>
      <c r="B1960" s="22" t="str">
        <f t="shared" si="90"/>
        <v>Jun</v>
      </c>
      <c r="C1960" s="23">
        <f t="shared" si="91"/>
        <v>25</v>
      </c>
      <c r="D1960" s="23" t="str">
        <f t="shared" si="92"/>
        <v>None</v>
      </c>
      <c r="E1960" s="22" t="s">
        <v>48</v>
      </c>
      <c r="F1960" s="23" t="s">
        <v>56</v>
      </c>
      <c r="G1960" s="24">
        <v>63.42</v>
      </c>
    </row>
    <row r="1961" spans="1:7">
      <c r="A1961" s="22">
        <v>43969</v>
      </c>
      <c r="B1961" s="22" t="str">
        <f t="shared" si="90"/>
        <v>May</v>
      </c>
      <c r="C1961" s="23">
        <f t="shared" si="91"/>
        <v>21</v>
      </c>
      <c r="D1961" s="23" t="str">
        <f t="shared" si="92"/>
        <v>None</v>
      </c>
      <c r="E1961" s="22" t="s">
        <v>48</v>
      </c>
      <c r="F1961" s="23" t="s">
        <v>43</v>
      </c>
      <c r="G1961" s="24">
        <v>20.91</v>
      </c>
    </row>
    <row r="1962" spans="1:7">
      <c r="A1962" s="22">
        <v>44050</v>
      </c>
      <c r="B1962" s="22" t="str">
        <f t="shared" si="90"/>
        <v>Aug</v>
      </c>
      <c r="C1962" s="23">
        <f t="shared" si="91"/>
        <v>32</v>
      </c>
      <c r="D1962" s="23" t="str">
        <f t="shared" si="92"/>
        <v>None</v>
      </c>
      <c r="E1962" s="22" t="s">
        <v>45</v>
      </c>
      <c r="F1962" s="23" t="s">
        <v>54</v>
      </c>
      <c r="G1962" s="24">
        <v>24.21</v>
      </c>
    </row>
    <row r="1963" spans="1:7">
      <c r="A1963" s="22">
        <v>44047</v>
      </c>
      <c r="B1963" s="22" t="str">
        <f t="shared" si="90"/>
        <v>Aug</v>
      </c>
      <c r="C1963" s="23">
        <f t="shared" si="91"/>
        <v>32</v>
      </c>
      <c r="D1963" s="23" t="str">
        <f t="shared" si="92"/>
        <v>None</v>
      </c>
      <c r="E1963" s="22" t="s">
        <v>38</v>
      </c>
      <c r="F1963" s="23" t="s">
        <v>56</v>
      </c>
      <c r="G1963" s="24">
        <v>84.38</v>
      </c>
    </row>
    <row r="1964" spans="1:7">
      <c r="A1964" s="22">
        <v>44020</v>
      </c>
      <c r="B1964" s="22" t="str">
        <f t="shared" si="90"/>
        <v>Jul</v>
      </c>
      <c r="C1964" s="23">
        <f t="shared" si="91"/>
        <v>28</v>
      </c>
      <c r="D1964" s="23" t="str">
        <f t="shared" si="92"/>
        <v>None</v>
      </c>
      <c r="E1964" s="22" t="s">
        <v>38</v>
      </c>
      <c r="F1964" s="23" t="s">
        <v>54</v>
      </c>
      <c r="G1964" s="24">
        <v>47.94</v>
      </c>
    </row>
    <row r="1965" spans="1:7">
      <c r="A1965" s="22">
        <v>43976</v>
      </c>
      <c r="B1965" s="22" t="str">
        <f t="shared" si="90"/>
        <v>May</v>
      </c>
      <c r="C1965" s="23">
        <f t="shared" si="91"/>
        <v>22</v>
      </c>
      <c r="D1965" s="23" t="str">
        <f t="shared" si="92"/>
        <v>None</v>
      </c>
      <c r="E1965" s="22" t="s">
        <v>48</v>
      </c>
      <c r="F1965" s="23" t="s">
        <v>53</v>
      </c>
      <c r="G1965" s="24">
        <v>87.2</v>
      </c>
    </row>
    <row r="1966" spans="1:7">
      <c r="A1966" s="22">
        <v>43964</v>
      </c>
      <c r="B1966" s="22" t="str">
        <f t="shared" si="90"/>
        <v>May</v>
      </c>
      <c r="C1966" s="23">
        <f t="shared" si="91"/>
        <v>20</v>
      </c>
      <c r="D1966" s="23" t="str">
        <f t="shared" si="92"/>
        <v>None</v>
      </c>
      <c r="E1966" s="22" t="s">
        <v>38</v>
      </c>
      <c r="F1966" s="23" t="s">
        <v>43</v>
      </c>
      <c r="G1966" s="24">
        <v>40.75</v>
      </c>
    </row>
    <row r="1967" spans="1:7">
      <c r="A1967" s="22">
        <v>44083</v>
      </c>
      <c r="B1967" s="22" t="str">
        <f t="shared" si="90"/>
        <v>Sep</v>
      </c>
      <c r="C1967" s="23">
        <f t="shared" si="91"/>
        <v>37</v>
      </c>
      <c r="D1967" s="23" t="str">
        <f t="shared" si="92"/>
        <v>None</v>
      </c>
      <c r="E1967" s="22" t="s">
        <v>48</v>
      </c>
      <c r="F1967" s="23" t="s">
        <v>43</v>
      </c>
      <c r="G1967" s="24">
        <v>246.2</v>
      </c>
    </row>
    <row r="1968" spans="1:7">
      <c r="A1968" s="22">
        <v>43997</v>
      </c>
      <c r="B1968" s="22" t="str">
        <f t="shared" si="90"/>
        <v>Jun</v>
      </c>
      <c r="C1968" s="23">
        <f t="shared" si="91"/>
        <v>25</v>
      </c>
      <c r="D1968" s="23" t="str">
        <f t="shared" si="92"/>
        <v>None</v>
      </c>
      <c r="E1968" s="22" t="s">
        <v>48</v>
      </c>
      <c r="F1968" s="23" t="s">
        <v>39</v>
      </c>
      <c r="G1968" s="24">
        <v>240.26</v>
      </c>
    </row>
    <row r="1969" spans="1:7">
      <c r="A1969" s="22">
        <v>44068</v>
      </c>
      <c r="B1969" s="22" t="str">
        <f t="shared" si="90"/>
        <v>Aug</v>
      </c>
      <c r="C1969" s="23">
        <f t="shared" si="91"/>
        <v>35</v>
      </c>
      <c r="D1969" s="23" t="str">
        <f t="shared" si="92"/>
        <v>None</v>
      </c>
      <c r="E1969" s="22" t="s">
        <v>38</v>
      </c>
      <c r="F1969" s="23" t="s">
        <v>49</v>
      </c>
      <c r="G1969" s="24">
        <v>99.9</v>
      </c>
    </row>
    <row r="1970" spans="1:7">
      <c r="A1970" s="22">
        <v>43983</v>
      </c>
      <c r="B1970" s="22" t="str">
        <f t="shared" si="90"/>
        <v>Jun</v>
      </c>
      <c r="C1970" s="23">
        <f t="shared" si="91"/>
        <v>23</v>
      </c>
      <c r="D1970" s="23" t="str">
        <f t="shared" si="92"/>
        <v>None</v>
      </c>
      <c r="E1970" s="22" t="s">
        <v>38</v>
      </c>
      <c r="F1970" s="23" t="s">
        <v>49</v>
      </c>
      <c r="G1970" s="24">
        <v>68.92</v>
      </c>
    </row>
    <row r="1971" spans="1:7">
      <c r="A1971" s="22">
        <v>44009</v>
      </c>
      <c r="B1971" s="22" t="str">
        <f t="shared" si="90"/>
        <v>Jun</v>
      </c>
      <c r="C1971" s="23">
        <f t="shared" si="91"/>
        <v>26</v>
      </c>
      <c r="D1971" s="23" t="str">
        <f t="shared" si="92"/>
        <v>None</v>
      </c>
      <c r="E1971" s="22" t="s">
        <v>48</v>
      </c>
      <c r="F1971" s="23" t="s">
        <v>46</v>
      </c>
      <c r="G1971" s="24">
        <v>73</v>
      </c>
    </row>
    <row r="1972" spans="1:7">
      <c r="A1972" s="22">
        <v>44072</v>
      </c>
      <c r="B1972" s="22" t="str">
        <f t="shared" si="90"/>
        <v>Aug</v>
      </c>
      <c r="C1972" s="23">
        <f t="shared" si="91"/>
        <v>35</v>
      </c>
      <c r="D1972" s="23" t="str">
        <f t="shared" si="92"/>
        <v>None</v>
      </c>
      <c r="E1972" s="22" t="s">
        <v>48</v>
      </c>
      <c r="F1972" s="23" t="s">
        <v>43</v>
      </c>
      <c r="G1972" s="24">
        <v>40.340000000000003</v>
      </c>
    </row>
    <row r="1973" spans="1:7">
      <c r="A1973" s="22">
        <v>44005</v>
      </c>
      <c r="B1973" s="22" t="str">
        <f t="shared" si="90"/>
        <v>Jun</v>
      </c>
      <c r="C1973" s="23">
        <f t="shared" si="91"/>
        <v>26</v>
      </c>
      <c r="D1973" s="23" t="str">
        <f t="shared" si="92"/>
        <v>None</v>
      </c>
      <c r="E1973" s="22" t="s">
        <v>38</v>
      </c>
      <c r="F1973" s="23" t="s">
        <v>54</v>
      </c>
      <c r="G1973" s="24">
        <v>71.72</v>
      </c>
    </row>
    <row r="1974" spans="1:7">
      <c r="A1974" s="22">
        <v>43992</v>
      </c>
      <c r="B1974" s="22" t="str">
        <f t="shared" si="90"/>
        <v>Jun</v>
      </c>
      <c r="C1974" s="23">
        <f t="shared" si="91"/>
        <v>24</v>
      </c>
      <c r="D1974" s="23" t="str">
        <f t="shared" si="92"/>
        <v>None</v>
      </c>
      <c r="E1974" s="22" t="s">
        <v>48</v>
      </c>
      <c r="F1974" s="23" t="s">
        <v>54</v>
      </c>
      <c r="G1974" s="24">
        <v>71.67</v>
      </c>
    </row>
    <row r="1975" spans="1:7">
      <c r="A1975" s="22">
        <v>43976</v>
      </c>
      <c r="B1975" s="22" t="str">
        <f t="shared" si="90"/>
        <v>May</v>
      </c>
      <c r="C1975" s="23">
        <f t="shared" si="91"/>
        <v>22</v>
      </c>
      <c r="D1975" s="23" t="str">
        <f t="shared" si="92"/>
        <v>None</v>
      </c>
      <c r="E1975" s="22" t="s">
        <v>38</v>
      </c>
      <c r="F1975" s="23" t="s">
        <v>50</v>
      </c>
      <c r="G1975" s="24">
        <v>46.43</v>
      </c>
    </row>
    <row r="1976" spans="1:7">
      <c r="A1976" s="22">
        <v>44038</v>
      </c>
      <c r="B1976" s="22" t="str">
        <f t="shared" si="90"/>
        <v>Jul</v>
      </c>
      <c r="C1976" s="23">
        <f t="shared" si="91"/>
        <v>31</v>
      </c>
      <c r="D1976" s="23" t="str">
        <f t="shared" si="92"/>
        <v>None</v>
      </c>
      <c r="E1976" s="22" t="s">
        <v>48</v>
      </c>
      <c r="F1976" s="23" t="s">
        <v>57</v>
      </c>
      <c r="G1976" s="24">
        <v>69.84</v>
      </c>
    </row>
    <row r="1977" spans="1:7">
      <c r="A1977" s="22">
        <v>44007</v>
      </c>
      <c r="B1977" s="22" t="str">
        <f t="shared" si="90"/>
        <v>Jun</v>
      </c>
      <c r="C1977" s="23">
        <f t="shared" si="91"/>
        <v>26</v>
      </c>
      <c r="D1977" s="23" t="str">
        <f t="shared" si="92"/>
        <v>None</v>
      </c>
      <c r="E1977" s="22" t="s">
        <v>48</v>
      </c>
      <c r="F1977" s="23" t="s">
        <v>50</v>
      </c>
      <c r="G1977" s="24">
        <v>69.400000000000006</v>
      </c>
    </row>
    <row r="1978" spans="1:7">
      <c r="A1978" s="22">
        <v>44046</v>
      </c>
      <c r="B1978" s="22" t="str">
        <f t="shared" si="90"/>
        <v>Aug</v>
      </c>
      <c r="C1978" s="23">
        <f t="shared" si="91"/>
        <v>32</v>
      </c>
      <c r="D1978" s="23" t="str">
        <f t="shared" si="92"/>
        <v>None</v>
      </c>
      <c r="E1978" s="22" t="s">
        <v>48</v>
      </c>
      <c r="F1978" s="23" t="s">
        <v>49</v>
      </c>
      <c r="G1978" s="24">
        <v>66.34</v>
      </c>
    </row>
    <row r="1979" spans="1:7">
      <c r="A1979" s="22">
        <v>43986</v>
      </c>
      <c r="B1979" s="22" t="str">
        <f t="shared" si="90"/>
        <v>Jun</v>
      </c>
      <c r="C1979" s="23">
        <f t="shared" si="91"/>
        <v>23</v>
      </c>
      <c r="D1979" s="23" t="str">
        <f t="shared" si="92"/>
        <v>None</v>
      </c>
      <c r="E1979" s="22" t="s">
        <v>45</v>
      </c>
      <c r="F1979" s="23" t="s">
        <v>49</v>
      </c>
      <c r="G1979" s="24">
        <v>68.95</v>
      </c>
    </row>
    <row r="1980" spans="1:7">
      <c r="A1980" s="22">
        <v>44010</v>
      </c>
      <c r="B1980" s="22" t="str">
        <f t="shared" si="90"/>
        <v>Jun</v>
      </c>
      <c r="C1980" s="23">
        <f t="shared" si="91"/>
        <v>27</v>
      </c>
      <c r="D1980" s="23" t="str">
        <f t="shared" si="92"/>
        <v>None</v>
      </c>
      <c r="E1980" s="22" t="s">
        <v>38</v>
      </c>
      <c r="F1980" s="23" t="s">
        <v>43</v>
      </c>
      <c r="G1980" s="24">
        <v>38.36</v>
      </c>
    </row>
    <row r="1981" spans="1:7">
      <c r="A1981" s="22">
        <v>44053</v>
      </c>
      <c r="B1981" s="22" t="str">
        <f t="shared" si="90"/>
        <v>Aug</v>
      </c>
      <c r="C1981" s="23">
        <f t="shared" si="91"/>
        <v>33</v>
      </c>
      <c r="D1981" s="23" t="str">
        <f t="shared" si="92"/>
        <v>None</v>
      </c>
      <c r="E1981" s="22" t="s">
        <v>38</v>
      </c>
      <c r="F1981" s="23" t="s">
        <v>57</v>
      </c>
      <c r="G1981" s="24">
        <v>23.91</v>
      </c>
    </row>
    <row r="1982" spans="1:7">
      <c r="A1982" s="22">
        <v>44020</v>
      </c>
      <c r="B1982" s="22" t="str">
        <f t="shared" si="90"/>
        <v>Jul</v>
      </c>
      <c r="C1982" s="23">
        <f t="shared" si="91"/>
        <v>28</v>
      </c>
      <c r="D1982" s="23" t="str">
        <f t="shared" si="92"/>
        <v>None</v>
      </c>
      <c r="E1982" s="22" t="s">
        <v>48</v>
      </c>
      <c r="F1982" s="23" t="s">
        <v>53</v>
      </c>
      <c r="G1982" s="24">
        <v>58.61</v>
      </c>
    </row>
    <row r="1983" spans="1:7">
      <c r="A1983" s="22">
        <v>43990</v>
      </c>
      <c r="B1983" s="22" t="str">
        <f t="shared" si="90"/>
        <v>Jun</v>
      </c>
      <c r="C1983" s="23">
        <f t="shared" si="91"/>
        <v>24</v>
      </c>
      <c r="D1983" s="23" t="str">
        <f t="shared" si="92"/>
        <v>None</v>
      </c>
      <c r="E1983" s="22" t="s">
        <v>48</v>
      </c>
      <c r="F1983" s="23" t="s">
        <v>53</v>
      </c>
      <c r="G1983" s="24">
        <v>87.15</v>
      </c>
    </row>
    <row r="1984" spans="1:7">
      <c r="A1984" s="22">
        <v>43952</v>
      </c>
      <c r="B1984" s="22" t="str">
        <f t="shared" si="90"/>
        <v>May</v>
      </c>
      <c r="C1984" s="23">
        <f t="shared" si="91"/>
        <v>18</v>
      </c>
      <c r="D1984" s="23" t="str">
        <f t="shared" si="92"/>
        <v>None</v>
      </c>
      <c r="E1984" s="22" t="s">
        <v>48</v>
      </c>
      <c r="F1984" s="23" t="s">
        <v>61</v>
      </c>
      <c r="G1984" s="24">
        <v>83.4</v>
      </c>
    </row>
    <row r="1985" spans="1:7">
      <c r="A1985" s="22">
        <v>44072</v>
      </c>
      <c r="B1985" s="22" t="str">
        <f t="shared" si="90"/>
        <v>Aug</v>
      </c>
      <c r="C1985" s="23">
        <f t="shared" si="91"/>
        <v>35</v>
      </c>
      <c r="D1985" s="23" t="str">
        <f t="shared" si="92"/>
        <v>None</v>
      </c>
      <c r="E1985" s="22" t="s">
        <v>38</v>
      </c>
      <c r="F1985" s="23" t="s">
        <v>53</v>
      </c>
      <c r="G1985" s="24">
        <v>331.02</v>
      </c>
    </row>
    <row r="1986" spans="1:7">
      <c r="A1986" s="22">
        <v>44071</v>
      </c>
      <c r="B1986" s="22" t="str">
        <f t="shared" si="90"/>
        <v>Aug</v>
      </c>
      <c r="C1986" s="23">
        <f t="shared" si="91"/>
        <v>35</v>
      </c>
      <c r="D1986" s="23" t="str">
        <f t="shared" si="92"/>
        <v>None</v>
      </c>
      <c r="E1986" s="22" t="s">
        <v>45</v>
      </c>
      <c r="F1986" s="23" t="s">
        <v>49</v>
      </c>
      <c r="G1986" s="24">
        <v>96.6</v>
      </c>
    </row>
    <row r="1987" spans="1:7">
      <c r="A1987" s="22">
        <v>43990</v>
      </c>
      <c r="B1987" s="22" t="str">
        <f t="shared" si="90"/>
        <v>Jun</v>
      </c>
      <c r="C1987" s="23">
        <f t="shared" si="91"/>
        <v>24</v>
      </c>
      <c r="D1987" s="23" t="str">
        <f t="shared" si="92"/>
        <v>None</v>
      </c>
      <c r="E1987" s="22" t="s">
        <v>45</v>
      </c>
      <c r="F1987" s="23" t="s">
        <v>53</v>
      </c>
      <c r="G1987" s="24">
        <v>58.37</v>
      </c>
    </row>
    <row r="1988" spans="1:7">
      <c r="A1988" s="22">
        <v>44002</v>
      </c>
      <c r="B1988" s="22" t="str">
        <f t="shared" si="90"/>
        <v>Jun</v>
      </c>
      <c r="C1988" s="23">
        <f t="shared" si="91"/>
        <v>25</v>
      </c>
      <c r="D1988" s="23" t="str">
        <f t="shared" si="92"/>
        <v>None</v>
      </c>
      <c r="E1988" s="22" t="s">
        <v>48</v>
      </c>
      <c r="F1988" s="23" t="s">
        <v>57</v>
      </c>
      <c r="G1988" s="24">
        <v>23.78</v>
      </c>
    </row>
    <row r="1989" spans="1:7">
      <c r="A1989" s="22">
        <v>44010</v>
      </c>
      <c r="B1989" s="22" t="str">
        <f t="shared" ref="B1989:B2004" si="93">TEXT(A1989,"mmm")</f>
        <v>Jun</v>
      </c>
      <c r="C1989" s="23">
        <f t="shared" ref="C1989:C2004" si="94">WEEKNUM(A1989)</f>
        <v>27</v>
      </c>
      <c r="D1989" s="23" t="str">
        <f t="shared" ref="D1989:D2004" si="95">IFERROR(VLOOKUP(C1989,$AV$6:$AW$13,2,0),"None")</f>
        <v>None</v>
      </c>
      <c r="E1989" s="22" t="s">
        <v>48</v>
      </c>
      <c r="F1989" s="23" t="s">
        <v>61</v>
      </c>
      <c r="G1989" s="24">
        <v>277.32</v>
      </c>
    </row>
    <row r="1990" spans="1:7">
      <c r="A1990" s="22">
        <v>44000</v>
      </c>
      <c r="B1990" s="22" t="str">
        <f t="shared" si="93"/>
        <v>Jun</v>
      </c>
      <c r="C1990" s="23">
        <f t="shared" si="94"/>
        <v>25</v>
      </c>
      <c r="D1990" s="23" t="str">
        <f t="shared" si="95"/>
        <v>None</v>
      </c>
      <c r="E1990" s="22" t="s">
        <v>48</v>
      </c>
      <c r="F1990" s="23" t="s">
        <v>49</v>
      </c>
      <c r="G1990" s="24">
        <v>33.33</v>
      </c>
    </row>
    <row r="1991" spans="1:7">
      <c r="A1991" s="22">
        <v>43996</v>
      </c>
      <c r="B1991" s="22" t="str">
        <f t="shared" si="93"/>
        <v>Jun</v>
      </c>
      <c r="C1991" s="23">
        <f t="shared" si="94"/>
        <v>25</v>
      </c>
      <c r="D1991" s="23" t="str">
        <f t="shared" si="95"/>
        <v>None</v>
      </c>
      <c r="E1991" s="22" t="s">
        <v>48</v>
      </c>
      <c r="F1991" s="23" t="s">
        <v>58</v>
      </c>
      <c r="G1991" s="24">
        <v>24.9</v>
      </c>
    </row>
    <row r="1992" spans="1:7">
      <c r="A1992" s="22">
        <v>44065</v>
      </c>
      <c r="B1992" s="22" t="str">
        <f t="shared" si="93"/>
        <v>Aug</v>
      </c>
      <c r="C1992" s="23">
        <f t="shared" si="94"/>
        <v>34</v>
      </c>
      <c r="D1992" s="23" t="str">
        <f t="shared" si="95"/>
        <v>None</v>
      </c>
      <c r="E1992" s="22" t="s">
        <v>48</v>
      </c>
      <c r="F1992" s="23" t="s">
        <v>57</v>
      </c>
      <c r="G1992" s="24">
        <v>66.78</v>
      </c>
    </row>
    <row r="1993" spans="1:7">
      <c r="A1993" s="22">
        <v>43995</v>
      </c>
      <c r="B1993" s="22" t="str">
        <f t="shared" si="93"/>
        <v>Jun</v>
      </c>
      <c r="C1993" s="23">
        <f t="shared" si="94"/>
        <v>24</v>
      </c>
      <c r="D1993" s="23" t="str">
        <f t="shared" si="95"/>
        <v>None</v>
      </c>
      <c r="E1993" s="22" t="s">
        <v>48</v>
      </c>
      <c r="F1993" s="23" t="s">
        <v>61</v>
      </c>
      <c r="G1993" s="24">
        <v>27.75</v>
      </c>
    </row>
    <row r="1994" spans="1:7">
      <c r="A1994" s="22">
        <v>43986</v>
      </c>
      <c r="B1994" s="22" t="str">
        <f t="shared" si="93"/>
        <v>Jun</v>
      </c>
      <c r="C1994" s="23">
        <f t="shared" si="94"/>
        <v>23</v>
      </c>
      <c r="D1994" s="23" t="str">
        <f t="shared" si="95"/>
        <v>None</v>
      </c>
      <c r="E1994" s="22" t="s">
        <v>48</v>
      </c>
      <c r="F1994" s="23" t="s">
        <v>57</v>
      </c>
      <c r="G1994" s="24">
        <v>23.48</v>
      </c>
    </row>
    <row r="1995" spans="1:7">
      <c r="A1995" s="22">
        <v>43995</v>
      </c>
      <c r="B1995" s="22" t="str">
        <f t="shared" si="93"/>
        <v>Jun</v>
      </c>
      <c r="C1995" s="23">
        <f t="shared" si="94"/>
        <v>24</v>
      </c>
      <c r="D1995" s="23" t="str">
        <f t="shared" si="95"/>
        <v>None</v>
      </c>
      <c r="E1995" s="22" t="s">
        <v>48</v>
      </c>
      <c r="F1995" s="23" t="s">
        <v>53</v>
      </c>
      <c r="G1995" s="24">
        <v>28.71</v>
      </c>
    </row>
    <row r="1996" spans="1:7">
      <c r="A1996" s="22">
        <v>44073</v>
      </c>
      <c r="B1996" s="22" t="str">
        <f t="shared" si="93"/>
        <v>Aug</v>
      </c>
      <c r="C1996" s="23">
        <f t="shared" si="94"/>
        <v>36</v>
      </c>
      <c r="D1996" s="23" t="str">
        <f t="shared" si="95"/>
        <v>None</v>
      </c>
      <c r="E1996" s="22" t="s">
        <v>48</v>
      </c>
      <c r="F1996" s="23" t="s">
        <v>43</v>
      </c>
      <c r="G1996" s="24">
        <v>60.09</v>
      </c>
    </row>
    <row r="1997" spans="1:7">
      <c r="A1997" s="22">
        <v>44092</v>
      </c>
      <c r="B1997" s="22" t="str">
        <f t="shared" si="93"/>
        <v>Sep</v>
      </c>
      <c r="C1997" s="23">
        <f t="shared" si="94"/>
        <v>38</v>
      </c>
      <c r="D1997" s="23" t="str">
        <f t="shared" si="95"/>
        <v>None</v>
      </c>
      <c r="E1997" s="22" t="s">
        <v>38</v>
      </c>
      <c r="F1997" s="23" t="s">
        <v>46</v>
      </c>
      <c r="G1997" s="24">
        <v>75.36</v>
      </c>
    </row>
    <row r="1998" spans="1:7">
      <c r="A1998" s="22">
        <v>44061</v>
      </c>
      <c r="B1998" s="22" t="str">
        <f t="shared" si="93"/>
        <v>Aug</v>
      </c>
      <c r="C1998" s="23">
        <f t="shared" si="94"/>
        <v>34</v>
      </c>
      <c r="D1998" s="23" t="str">
        <f t="shared" si="95"/>
        <v>None</v>
      </c>
      <c r="E1998" s="22" t="s">
        <v>45</v>
      </c>
      <c r="F1998" s="23" t="s">
        <v>39</v>
      </c>
      <c r="G1998" s="24">
        <v>78.58</v>
      </c>
    </row>
    <row r="1999" spans="1:7">
      <c r="A1999" s="22">
        <v>44072</v>
      </c>
      <c r="B1999" s="22" t="str">
        <f t="shared" si="93"/>
        <v>Aug</v>
      </c>
      <c r="C1999" s="23">
        <f t="shared" si="94"/>
        <v>35</v>
      </c>
      <c r="D1999" s="23" t="str">
        <f t="shared" si="95"/>
        <v>None</v>
      </c>
      <c r="E1999" s="22" t="s">
        <v>38</v>
      </c>
      <c r="F1999" s="23" t="s">
        <v>61</v>
      </c>
      <c r="G1999" s="24">
        <v>83.37</v>
      </c>
    </row>
    <row r="2000" spans="1:7">
      <c r="A2000" s="22">
        <v>43984</v>
      </c>
      <c r="B2000" s="22" t="str">
        <f t="shared" si="93"/>
        <v>Jun</v>
      </c>
      <c r="C2000" s="23">
        <f t="shared" si="94"/>
        <v>23</v>
      </c>
      <c r="D2000" s="23" t="str">
        <f t="shared" si="95"/>
        <v>None</v>
      </c>
      <c r="E2000" s="22" t="s">
        <v>48</v>
      </c>
      <c r="F2000" s="23" t="s">
        <v>49</v>
      </c>
      <c r="G2000" s="24">
        <v>136.15</v>
      </c>
    </row>
    <row r="2001" spans="1:7">
      <c r="A2001" s="22">
        <v>44036</v>
      </c>
      <c r="B2001" s="22" t="str">
        <f t="shared" si="93"/>
        <v>Jul</v>
      </c>
      <c r="C2001" s="23">
        <f t="shared" si="94"/>
        <v>30</v>
      </c>
      <c r="D2001" s="23" t="str">
        <f t="shared" si="95"/>
        <v>None</v>
      </c>
      <c r="E2001" s="22" t="s">
        <v>48</v>
      </c>
      <c r="F2001" s="23" t="s">
        <v>53</v>
      </c>
      <c r="G2001" s="24">
        <v>29.8</v>
      </c>
    </row>
    <row r="2002" spans="1:7">
      <c r="A2002" s="22">
        <v>44061</v>
      </c>
      <c r="B2002" s="22" t="str">
        <f t="shared" si="93"/>
        <v>Aug</v>
      </c>
      <c r="C2002" s="23">
        <f t="shared" si="94"/>
        <v>34</v>
      </c>
      <c r="D2002" s="23" t="str">
        <f t="shared" si="95"/>
        <v>None</v>
      </c>
      <c r="E2002" s="22" t="s">
        <v>48</v>
      </c>
      <c r="F2002" s="23" t="s">
        <v>43</v>
      </c>
      <c r="G2002" s="24">
        <v>38.01</v>
      </c>
    </row>
    <row r="2003" spans="1:7">
      <c r="A2003" s="22">
        <v>44011</v>
      </c>
      <c r="B2003" s="22" t="str">
        <f t="shared" si="93"/>
        <v>Jun</v>
      </c>
      <c r="C2003" s="23">
        <f t="shared" si="94"/>
        <v>27</v>
      </c>
      <c r="D2003" s="23" t="str">
        <f t="shared" si="95"/>
        <v>None</v>
      </c>
      <c r="E2003" s="22" t="s">
        <v>48</v>
      </c>
      <c r="F2003" s="23" t="s">
        <v>57</v>
      </c>
      <c r="G2003" s="24">
        <v>46.46</v>
      </c>
    </row>
    <row r="2004" spans="1:7">
      <c r="A2004" s="22">
        <v>43984</v>
      </c>
      <c r="B2004" s="22" t="str">
        <f t="shared" si="93"/>
        <v>Jun</v>
      </c>
      <c r="C2004" s="23">
        <f t="shared" si="94"/>
        <v>23</v>
      </c>
      <c r="D2004" s="23" t="str">
        <f t="shared" si="95"/>
        <v>None</v>
      </c>
      <c r="E2004" s="22" t="s">
        <v>45</v>
      </c>
      <c r="F2004" s="23" t="s">
        <v>50</v>
      </c>
      <c r="G2004" s="24">
        <v>501.75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C921A-7987-425B-9671-6F96515535E0}">
  <sheetPr>
    <tabColor rgb="FF0000FF"/>
  </sheetPr>
  <dimension ref="B3:I69"/>
  <sheetViews>
    <sheetView showGridLines="0" zoomScale="70" zoomScaleNormal="70" workbookViewId="0">
      <selection activeCell="G49" sqref="G49"/>
    </sheetView>
  </sheetViews>
  <sheetFormatPr defaultRowHeight="14.25"/>
  <cols>
    <col min="3" max="8" width="19.73046875" customWidth="1"/>
  </cols>
  <sheetData>
    <row r="3" spans="3:8" ht="15.4">
      <c r="C3" s="41" t="s">
        <v>75</v>
      </c>
      <c r="D3" s="41" t="s">
        <v>76</v>
      </c>
      <c r="E3" s="41" t="s">
        <v>77</v>
      </c>
      <c r="F3" s="41" t="s">
        <v>78</v>
      </c>
      <c r="G3" s="41" t="s">
        <v>79</v>
      </c>
      <c r="H3" s="41" t="s">
        <v>80</v>
      </c>
    </row>
    <row r="4" spans="3:8" ht="15.4">
      <c r="C4" s="41" t="s">
        <v>81</v>
      </c>
      <c r="D4" s="41">
        <v>30346.7</v>
      </c>
      <c r="E4" s="42">
        <v>32291.923470000002</v>
      </c>
      <c r="F4" s="42">
        <v>6.4100000000000046E-2</v>
      </c>
      <c r="G4" s="41">
        <v>8</v>
      </c>
      <c r="H4" s="41">
        <v>1</v>
      </c>
    </row>
    <row r="5" spans="3:8" ht="15.4">
      <c r="C5" s="41" t="s">
        <v>82</v>
      </c>
      <c r="D5" s="41">
        <v>340821.2</v>
      </c>
      <c r="E5" s="42">
        <v>317577.19416000001</v>
      </c>
      <c r="F5" s="42">
        <v>-6.8200000000000038E-2</v>
      </c>
      <c r="G5" s="41">
        <v>88</v>
      </c>
      <c r="H5" s="41">
        <v>11</v>
      </c>
    </row>
    <row r="6" spans="3:8" ht="15.4">
      <c r="C6" s="41" t="s">
        <v>83</v>
      </c>
      <c r="D6" s="41">
        <v>53363.33</v>
      </c>
      <c r="E6" s="42">
        <v>42338.466022000001</v>
      </c>
      <c r="F6" s="42">
        <v>-0.20660000000000001</v>
      </c>
      <c r="G6" s="41">
        <v>18</v>
      </c>
      <c r="H6" s="41">
        <v>2</v>
      </c>
    </row>
    <row r="7" spans="3:8" ht="15.4">
      <c r="C7" s="41" t="s">
        <v>84</v>
      </c>
      <c r="D7" s="41">
        <v>366373.12</v>
      </c>
      <c r="E7" s="42">
        <v>348750.57292800001</v>
      </c>
      <c r="F7" s="42">
        <v>-4.8099999999999921E-2</v>
      </c>
      <c r="G7" s="41">
        <v>74</v>
      </c>
      <c r="H7" s="41">
        <v>10</v>
      </c>
    </row>
    <row r="8" spans="3:8" ht="15.4">
      <c r="C8" s="41" t="s">
        <v>85</v>
      </c>
      <c r="D8" s="41">
        <v>264435.34999999998</v>
      </c>
      <c r="E8" s="42">
        <v>220539.08189999996</v>
      </c>
      <c r="F8" s="42">
        <v>-0.16600000000000004</v>
      </c>
      <c r="G8" s="41">
        <v>89</v>
      </c>
      <c r="H8" s="41">
        <v>11</v>
      </c>
    </row>
    <row r="9" spans="3:8" ht="15.4">
      <c r="C9" s="41" t="s">
        <v>86</v>
      </c>
      <c r="D9" s="41">
        <v>483572.75</v>
      </c>
      <c r="E9" s="42">
        <v>494527.09487500001</v>
      </c>
      <c r="F9" s="42">
        <v>2.2599999999999999E-2</v>
      </c>
      <c r="G9" s="41">
        <v>113</v>
      </c>
      <c r="H9" s="41">
        <v>15</v>
      </c>
    </row>
    <row r="10" spans="3:8" ht="15.4">
      <c r="C10" s="41" t="s">
        <v>87</v>
      </c>
      <c r="D10" s="41">
        <v>56195.37</v>
      </c>
      <c r="E10" s="42">
        <v>43135.566012000003</v>
      </c>
      <c r="F10" s="42">
        <v>-0.23239999999999994</v>
      </c>
      <c r="G10" s="41">
        <v>33</v>
      </c>
      <c r="H10" s="41">
        <v>6</v>
      </c>
    </row>
    <row r="11" spans="3:8" ht="15.4">
      <c r="C11" s="41" t="s">
        <v>88</v>
      </c>
      <c r="D11" s="41">
        <v>247830.8</v>
      </c>
      <c r="E11" s="42">
        <v>227136.92819999999</v>
      </c>
      <c r="F11" s="42">
        <v>-8.3500000000000019E-2</v>
      </c>
      <c r="G11" s="41">
        <v>45</v>
      </c>
      <c r="H11" s="41">
        <v>10</v>
      </c>
    </row>
    <row r="12" spans="3:8" ht="15.4">
      <c r="C12" s="41" t="s">
        <v>89</v>
      </c>
      <c r="D12" s="41">
        <v>296267</v>
      </c>
      <c r="E12" s="42">
        <v>289749.12599999999</v>
      </c>
      <c r="F12" s="42">
        <v>-2.200000000000002E-2</v>
      </c>
      <c r="G12" s="41">
        <v>96</v>
      </c>
      <c r="H12" s="41">
        <v>13</v>
      </c>
    </row>
    <row r="13" spans="3:8" ht="15.4">
      <c r="C13" s="41" t="s">
        <v>90</v>
      </c>
      <c r="D13" s="41">
        <v>228739.45</v>
      </c>
      <c r="E13" s="42">
        <v>221991.63622500002</v>
      </c>
      <c r="F13" s="42">
        <v>-2.9499999999999971E-2</v>
      </c>
      <c r="G13" s="41">
        <v>63</v>
      </c>
      <c r="H13" s="41">
        <v>9</v>
      </c>
    </row>
    <row r="17" spans="2:9">
      <c r="C17" s="43" t="s">
        <v>75</v>
      </c>
      <c r="D17" s="43" t="s">
        <v>76</v>
      </c>
      <c r="E17" s="43" t="s">
        <v>77</v>
      </c>
      <c r="F17" s="43" t="s">
        <v>78</v>
      </c>
      <c r="G17" s="43" t="s">
        <v>79</v>
      </c>
      <c r="H17" s="43" t="s">
        <v>80</v>
      </c>
    </row>
    <row r="18" spans="2:9">
      <c r="C18" s="15" t="s">
        <v>81</v>
      </c>
      <c r="D18" s="44">
        <v>30346.7</v>
      </c>
      <c r="E18" s="44">
        <v>32291.923470000002</v>
      </c>
      <c r="F18" s="45">
        <v>6.4100000000000046</v>
      </c>
      <c r="G18" s="15">
        <v>8</v>
      </c>
      <c r="H18" s="15">
        <v>1</v>
      </c>
    </row>
    <row r="19" spans="2:9">
      <c r="C19" s="15" t="s">
        <v>82</v>
      </c>
      <c r="D19" s="44">
        <v>340821.2</v>
      </c>
      <c r="E19" s="44">
        <v>317577.19416000001</v>
      </c>
      <c r="F19" s="45">
        <v>-6.8200000000000038</v>
      </c>
      <c r="G19" s="15">
        <v>88</v>
      </c>
      <c r="H19" s="15">
        <v>11</v>
      </c>
    </row>
    <row r="20" spans="2:9">
      <c r="C20" s="15" t="s">
        <v>83</v>
      </c>
      <c r="D20" s="44">
        <v>53363.33</v>
      </c>
      <c r="E20" s="44">
        <v>42338.466022000001</v>
      </c>
      <c r="F20" s="45">
        <v>-20.66</v>
      </c>
      <c r="G20" s="15">
        <v>18</v>
      </c>
      <c r="H20" s="15">
        <v>2</v>
      </c>
    </row>
    <row r="21" spans="2:9">
      <c r="C21" s="15" t="s">
        <v>84</v>
      </c>
      <c r="D21" s="44">
        <v>366373.12</v>
      </c>
      <c r="E21" s="44">
        <v>348750.57292800001</v>
      </c>
      <c r="F21" s="45">
        <v>-4.8099999999999916</v>
      </c>
      <c r="G21" s="15">
        <v>74</v>
      </c>
      <c r="H21" s="15">
        <v>10</v>
      </c>
    </row>
    <row r="22" spans="2:9">
      <c r="C22" s="15" t="s">
        <v>85</v>
      </c>
      <c r="D22" s="44">
        <v>264435.34999999998</v>
      </c>
      <c r="E22" s="44">
        <v>220539.08189999996</v>
      </c>
      <c r="F22" s="45">
        <v>-16.600000000000005</v>
      </c>
      <c r="G22" s="15">
        <v>89</v>
      </c>
      <c r="H22" s="15">
        <v>11</v>
      </c>
    </row>
    <row r="23" spans="2:9">
      <c r="C23" s="15" t="s">
        <v>86</v>
      </c>
      <c r="D23" s="44">
        <v>483572.75</v>
      </c>
      <c r="E23" s="44">
        <v>494527.09487500001</v>
      </c>
      <c r="F23" s="45">
        <v>2.2599999999999998</v>
      </c>
      <c r="G23" s="15">
        <v>113</v>
      </c>
      <c r="H23" s="15">
        <v>15</v>
      </c>
    </row>
    <row r="24" spans="2:9">
      <c r="C24" s="15" t="s">
        <v>87</v>
      </c>
      <c r="D24" s="44">
        <v>56195.37</v>
      </c>
      <c r="E24" s="44">
        <v>43135.566012000003</v>
      </c>
      <c r="F24" s="45">
        <v>-23.239999999999995</v>
      </c>
      <c r="G24" s="15">
        <v>33</v>
      </c>
      <c r="H24" s="15">
        <v>6</v>
      </c>
    </row>
    <row r="25" spans="2:9">
      <c r="C25" s="15" t="s">
        <v>88</v>
      </c>
      <c r="D25" s="44">
        <v>247830.8</v>
      </c>
      <c r="E25" s="44">
        <v>227136.92819999999</v>
      </c>
      <c r="F25" s="45">
        <v>-8.3500000000000014</v>
      </c>
      <c r="G25" s="15">
        <v>45</v>
      </c>
      <c r="H25" s="15">
        <v>10</v>
      </c>
    </row>
    <row r="26" spans="2:9">
      <c r="C26" s="15" t="s">
        <v>89</v>
      </c>
      <c r="D26" s="44">
        <v>296267</v>
      </c>
      <c r="E26" s="44">
        <v>289749.12599999999</v>
      </c>
      <c r="F26" s="45">
        <v>-2.200000000000002</v>
      </c>
      <c r="G26" s="15">
        <v>96</v>
      </c>
      <c r="H26" s="15">
        <v>13</v>
      </c>
    </row>
    <row r="27" spans="2:9">
      <c r="C27" s="15" t="s">
        <v>90</v>
      </c>
      <c r="D27" s="44">
        <v>228739.45</v>
      </c>
      <c r="E27" s="44">
        <v>221991.63622500002</v>
      </c>
      <c r="F27" s="45">
        <v>-2.9499999999999971</v>
      </c>
      <c r="G27" s="15">
        <v>63</v>
      </c>
      <c r="H27" s="15">
        <v>9</v>
      </c>
    </row>
    <row r="31" spans="2:9">
      <c r="B31" s="78"/>
      <c r="C31" s="78"/>
      <c r="D31" s="78"/>
      <c r="E31" s="78"/>
      <c r="F31" s="78"/>
      <c r="G31" s="78"/>
      <c r="H31" s="78"/>
      <c r="I31" s="78"/>
    </row>
    <row r="32" spans="2:9">
      <c r="B32" s="78"/>
      <c r="C32" s="79" t="s">
        <v>75</v>
      </c>
      <c r="D32" s="79" t="s">
        <v>76</v>
      </c>
      <c r="E32" s="79" t="s">
        <v>77</v>
      </c>
      <c r="F32" s="79" t="s">
        <v>78</v>
      </c>
      <c r="G32" s="79" t="s">
        <v>79</v>
      </c>
      <c r="H32" s="79" t="s">
        <v>80</v>
      </c>
      <c r="I32" s="78"/>
    </row>
    <row r="33" spans="2:9">
      <c r="B33" s="78"/>
      <c r="C33" s="78" t="s">
        <v>81</v>
      </c>
      <c r="D33" s="80">
        <v>30346.7</v>
      </c>
      <c r="E33" s="80">
        <v>32291.923470000002</v>
      </c>
      <c r="F33" s="81">
        <v>6.4100000000000046</v>
      </c>
      <c r="G33" s="78">
        <v>8</v>
      </c>
      <c r="H33" s="78">
        <v>1</v>
      </c>
      <c r="I33" s="78"/>
    </row>
    <row r="34" spans="2:9">
      <c r="B34" s="78"/>
      <c r="C34" s="78" t="s">
        <v>82</v>
      </c>
      <c r="D34" s="80">
        <v>340821.2</v>
      </c>
      <c r="E34" s="80">
        <v>317577.19416000001</v>
      </c>
      <c r="F34" s="81">
        <v>-6.8200000000000038</v>
      </c>
      <c r="G34" s="78">
        <v>88</v>
      </c>
      <c r="H34" s="78">
        <v>11</v>
      </c>
      <c r="I34" s="78"/>
    </row>
    <row r="35" spans="2:9">
      <c r="B35" s="78"/>
      <c r="C35" s="78" t="s">
        <v>83</v>
      </c>
      <c r="D35" s="80">
        <v>53363.33</v>
      </c>
      <c r="E35" s="80">
        <v>42338.466022000001</v>
      </c>
      <c r="F35" s="81">
        <v>-20.66</v>
      </c>
      <c r="G35" s="78">
        <v>18</v>
      </c>
      <c r="H35" s="78">
        <v>2</v>
      </c>
      <c r="I35" s="78"/>
    </row>
    <row r="36" spans="2:9">
      <c r="B36" s="78"/>
      <c r="C36" s="78" t="s">
        <v>84</v>
      </c>
      <c r="D36" s="80">
        <v>366373.12</v>
      </c>
      <c r="E36" s="80">
        <v>348750.57292800001</v>
      </c>
      <c r="F36" s="81">
        <v>-4.8099999999999916</v>
      </c>
      <c r="G36" s="78">
        <v>74</v>
      </c>
      <c r="H36" s="78">
        <v>10</v>
      </c>
      <c r="I36" s="78"/>
    </row>
    <row r="37" spans="2:9">
      <c r="B37" s="78"/>
      <c r="C37" s="78" t="s">
        <v>85</v>
      </c>
      <c r="D37" s="80">
        <v>264435.34999999998</v>
      </c>
      <c r="E37" s="80">
        <v>220539.08189999996</v>
      </c>
      <c r="F37" s="81">
        <v>-16.600000000000005</v>
      </c>
      <c r="G37" s="78">
        <v>89</v>
      </c>
      <c r="H37" s="78">
        <v>11</v>
      </c>
      <c r="I37" s="78"/>
    </row>
    <row r="38" spans="2:9">
      <c r="B38" s="78"/>
      <c r="C38" s="78" t="s">
        <v>86</v>
      </c>
      <c r="D38" s="80">
        <v>483572.75</v>
      </c>
      <c r="E38" s="80">
        <v>494527.09487500001</v>
      </c>
      <c r="F38" s="81">
        <v>2.2599999999999998</v>
      </c>
      <c r="G38" s="78">
        <v>113</v>
      </c>
      <c r="H38" s="78">
        <v>15</v>
      </c>
      <c r="I38" s="78"/>
    </row>
    <row r="39" spans="2:9">
      <c r="B39" s="78"/>
      <c r="C39" s="78" t="s">
        <v>87</v>
      </c>
      <c r="D39" s="80">
        <v>56195.37</v>
      </c>
      <c r="E39" s="80">
        <v>43135.566012000003</v>
      </c>
      <c r="F39" s="81">
        <v>-23.239999999999995</v>
      </c>
      <c r="G39" s="78">
        <v>33</v>
      </c>
      <c r="H39" s="78">
        <v>6</v>
      </c>
      <c r="I39" s="78"/>
    </row>
    <row r="40" spans="2:9">
      <c r="B40" s="78"/>
      <c r="C40" s="78" t="s">
        <v>88</v>
      </c>
      <c r="D40" s="80">
        <v>247830.8</v>
      </c>
      <c r="E40" s="80">
        <v>227136.92819999999</v>
      </c>
      <c r="F40" s="81">
        <v>-8.3500000000000014</v>
      </c>
      <c r="G40" s="78">
        <v>45</v>
      </c>
      <c r="H40" s="78">
        <v>10</v>
      </c>
      <c r="I40" s="78"/>
    </row>
    <row r="41" spans="2:9">
      <c r="B41" s="78"/>
      <c r="C41" s="78" t="s">
        <v>89</v>
      </c>
      <c r="D41" s="80">
        <v>296267</v>
      </c>
      <c r="E41" s="80">
        <v>289749.12599999999</v>
      </c>
      <c r="F41" s="81">
        <v>-2.200000000000002</v>
      </c>
      <c r="G41" s="78">
        <v>96</v>
      </c>
      <c r="H41" s="78">
        <v>13</v>
      </c>
      <c r="I41" s="78"/>
    </row>
    <row r="42" spans="2:9">
      <c r="B42" s="78"/>
      <c r="C42" s="78" t="s">
        <v>90</v>
      </c>
      <c r="D42" s="80">
        <v>228739.45</v>
      </c>
      <c r="E42" s="80">
        <v>221991.63622500002</v>
      </c>
      <c r="F42" s="81">
        <v>-2.9499999999999971</v>
      </c>
      <c r="G42" s="78">
        <v>63</v>
      </c>
      <c r="H42" s="78">
        <v>9</v>
      </c>
      <c r="I42" s="78"/>
    </row>
    <row r="43" spans="2:9">
      <c r="B43" s="78"/>
      <c r="C43" s="78"/>
      <c r="D43" s="78"/>
      <c r="E43" s="78"/>
      <c r="F43" s="78"/>
      <c r="G43" s="78"/>
      <c r="H43" s="78"/>
      <c r="I43" s="78"/>
    </row>
    <row r="46" spans="2:9" ht="21">
      <c r="C46" s="84" t="s">
        <v>353</v>
      </c>
    </row>
    <row r="47" spans="2:9" ht="21">
      <c r="C47" s="83" t="s">
        <v>345</v>
      </c>
    </row>
    <row r="48" spans="2:9" ht="21">
      <c r="C48" s="83" t="s">
        <v>346</v>
      </c>
    </row>
    <row r="49" spans="2:9" ht="21">
      <c r="C49" s="83" t="s">
        <v>351</v>
      </c>
    </row>
    <row r="50" spans="2:9" ht="21">
      <c r="C50" s="83" t="s">
        <v>347</v>
      </c>
    </row>
    <row r="51" spans="2:9" ht="21">
      <c r="C51" s="83" t="s">
        <v>348</v>
      </c>
    </row>
    <row r="52" spans="2:9" ht="21">
      <c r="C52" s="83" t="s">
        <v>349</v>
      </c>
    </row>
    <row r="53" spans="2:9" ht="21">
      <c r="C53" s="83" t="s">
        <v>352</v>
      </c>
    </row>
    <row r="54" spans="2:9" ht="21">
      <c r="C54" s="83" t="s">
        <v>350</v>
      </c>
    </row>
    <row r="56" spans="2:9">
      <c r="B56" s="78"/>
      <c r="C56" s="78"/>
      <c r="D56" s="78"/>
      <c r="E56" s="78"/>
      <c r="F56" s="78"/>
      <c r="G56" s="78"/>
      <c r="H56" s="78"/>
      <c r="I56" s="78"/>
    </row>
    <row r="57" spans="2:9">
      <c r="B57" s="78"/>
      <c r="C57" s="78"/>
      <c r="D57" s="78"/>
      <c r="E57" s="78"/>
      <c r="F57" s="78"/>
      <c r="G57" s="78"/>
      <c r="H57" s="78"/>
      <c r="I57" s="78"/>
    </row>
    <row r="58" spans="2:9">
      <c r="B58" s="78"/>
      <c r="C58" s="92" t="s">
        <v>75</v>
      </c>
      <c r="D58" s="92" t="s">
        <v>76</v>
      </c>
      <c r="E58" s="92" t="s">
        <v>77</v>
      </c>
      <c r="F58" s="92" t="s">
        <v>78</v>
      </c>
      <c r="G58" s="92" t="s">
        <v>79</v>
      </c>
      <c r="H58" s="92" t="s">
        <v>80</v>
      </c>
      <c r="I58" s="78"/>
    </row>
    <row r="59" spans="2:9">
      <c r="B59" s="78"/>
      <c r="C59" s="78" t="s">
        <v>81</v>
      </c>
      <c r="D59" s="80">
        <v>30346.7</v>
      </c>
      <c r="E59" s="80">
        <v>32291.923470000002</v>
      </c>
      <c r="F59" s="78">
        <v>6.4100000000000046</v>
      </c>
      <c r="G59" s="78">
        <v>8</v>
      </c>
      <c r="H59" s="78">
        <v>1</v>
      </c>
      <c r="I59" s="78"/>
    </row>
    <row r="60" spans="2:9">
      <c r="B60" s="78"/>
      <c r="C60" s="78" t="s">
        <v>82</v>
      </c>
      <c r="D60" s="80">
        <v>340821.2</v>
      </c>
      <c r="E60" s="80">
        <v>317577.19416000001</v>
      </c>
      <c r="F60" s="78">
        <v>-6.8200000000000038</v>
      </c>
      <c r="G60" s="78">
        <v>88</v>
      </c>
      <c r="H60" s="78">
        <v>11</v>
      </c>
      <c r="I60" s="78"/>
    </row>
    <row r="61" spans="2:9">
      <c r="B61" s="78"/>
      <c r="C61" s="78" t="s">
        <v>83</v>
      </c>
      <c r="D61" s="80">
        <v>53363.33</v>
      </c>
      <c r="E61" s="80">
        <v>42338.466022000001</v>
      </c>
      <c r="F61" s="78">
        <v>-20.66</v>
      </c>
      <c r="G61" s="78">
        <v>18</v>
      </c>
      <c r="H61" s="78">
        <v>2</v>
      </c>
      <c r="I61" s="78"/>
    </row>
    <row r="62" spans="2:9">
      <c r="B62" s="78"/>
      <c r="C62" s="78" t="s">
        <v>84</v>
      </c>
      <c r="D62" s="80">
        <v>366373.12</v>
      </c>
      <c r="E62" s="80">
        <v>348750.57292800001</v>
      </c>
      <c r="F62" s="78">
        <v>-4.8099999999999916</v>
      </c>
      <c r="G62" s="78">
        <v>74</v>
      </c>
      <c r="H62" s="78">
        <v>10</v>
      </c>
      <c r="I62" s="78"/>
    </row>
    <row r="63" spans="2:9">
      <c r="B63" s="78"/>
      <c r="C63" s="78" t="s">
        <v>85</v>
      </c>
      <c r="D63" s="80">
        <v>264435.34999999998</v>
      </c>
      <c r="E63" s="80">
        <v>220539.08189999996</v>
      </c>
      <c r="F63" s="78">
        <v>-16.600000000000005</v>
      </c>
      <c r="G63" s="78">
        <v>89</v>
      </c>
      <c r="H63" s="78">
        <v>11</v>
      </c>
      <c r="I63" s="78"/>
    </row>
    <row r="64" spans="2:9">
      <c r="B64" s="78"/>
      <c r="C64" s="78" t="s">
        <v>86</v>
      </c>
      <c r="D64" s="80">
        <v>483572.75</v>
      </c>
      <c r="E64" s="80">
        <v>494527.09487500001</v>
      </c>
      <c r="F64" s="78">
        <v>2.2599999999999998</v>
      </c>
      <c r="G64" s="78">
        <v>113</v>
      </c>
      <c r="H64" s="78">
        <v>15</v>
      </c>
      <c r="I64" s="78"/>
    </row>
    <row r="65" spans="2:9">
      <c r="B65" s="78"/>
      <c r="C65" s="78" t="s">
        <v>87</v>
      </c>
      <c r="D65" s="80">
        <v>56195.37</v>
      </c>
      <c r="E65" s="80">
        <v>43135.566012000003</v>
      </c>
      <c r="F65" s="78">
        <v>-23.239999999999995</v>
      </c>
      <c r="G65" s="78">
        <v>33</v>
      </c>
      <c r="H65" s="78">
        <v>6</v>
      </c>
      <c r="I65" s="78"/>
    </row>
    <row r="66" spans="2:9">
      <c r="B66" s="78"/>
      <c r="C66" s="78" t="s">
        <v>88</v>
      </c>
      <c r="D66" s="80">
        <v>247830.8</v>
      </c>
      <c r="E66" s="80">
        <v>227136.92819999999</v>
      </c>
      <c r="F66" s="78">
        <v>-8.3500000000000014</v>
      </c>
      <c r="G66" s="78">
        <v>45</v>
      </c>
      <c r="H66" s="78">
        <v>10</v>
      </c>
      <c r="I66" s="78"/>
    </row>
    <row r="67" spans="2:9">
      <c r="B67" s="78"/>
      <c r="C67" s="78" t="s">
        <v>89</v>
      </c>
      <c r="D67" s="80">
        <v>296267</v>
      </c>
      <c r="E67" s="80">
        <v>289749.12599999999</v>
      </c>
      <c r="F67" s="78">
        <v>-2.200000000000002</v>
      </c>
      <c r="G67" s="78">
        <v>96</v>
      </c>
      <c r="H67" s="78">
        <v>13</v>
      </c>
      <c r="I67" s="78"/>
    </row>
    <row r="68" spans="2:9">
      <c r="B68" s="78"/>
      <c r="C68" s="78" t="s">
        <v>90</v>
      </c>
      <c r="D68" s="80">
        <v>228739.45</v>
      </c>
      <c r="E68" s="80">
        <v>221991.63622500002</v>
      </c>
      <c r="F68" s="78">
        <v>-2.9499999999999971</v>
      </c>
      <c r="G68" s="78">
        <v>63</v>
      </c>
      <c r="H68" s="78">
        <v>9</v>
      </c>
      <c r="I68" s="78"/>
    </row>
    <row r="69" spans="2:9">
      <c r="B69" s="78"/>
      <c r="C69" s="78"/>
      <c r="D69" s="78"/>
      <c r="E69" s="78"/>
      <c r="F69" s="78"/>
      <c r="G69" s="78"/>
      <c r="H69" s="78"/>
      <c r="I69" s="78"/>
    </row>
  </sheetData>
  <printOptions horizontalCentered="1"/>
  <pageMargins left="0.7" right="0.7" top="0.75" bottom="0.75" header="0.3" footer="0.3"/>
  <pageSetup scale="95" orientation="landscape" r:id="rId1"/>
  <headerFooter>
    <oddFooter>&amp;C&amp;D - &amp;A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A0D37-F7AC-46EA-9815-9A4CD7BE6942}">
  <sheetPr>
    <tabColor rgb="FF0000FF"/>
  </sheetPr>
  <dimension ref="A1:Z3546"/>
  <sheetViews>
    <sheetView showGridLines="0" topLeftCell="J1" zoomScale="85" zoomScaleNormal="85" workbookViewId="0">
      <selection activeCell="P9" sqref="P9"/>
    </sheetView>
  </sheetViews>
  <sheetFormatPr defaultRowHeight="14.25" outlineLevelCol="1"/>
  <cols>
    <col min="1" max="1" width="11.3984375" customWidth="1"/>
    <col min="2" max="2" width="9.265625" bestFit="1" customWidth="1"/>
    <col min="3" max="3" width="8.59765625" bestFit="1" customWidth="1"/>
    <col min="4" max="4" width="15.1328125" bestFit="1" customWidth="1"/>
    <col min="5" max="5" width="14.1328125" bestFit="1" customWidth="1"/>
    <col min="6" max="6" width="14" bestFit="1" customWidth="1"/>
    <col min="8" max="8" width="10.19921875" bestFit="1" customWidth="1" outlineLevel="1"/>
    <col min="9" max="9" width="7" customWidth="1" outlineLevel="1"/>
    <col min="10" max="10" width="6.265625" customWidth="1" outlineLevel="1"/>
    <col min="11" max="12" width="14.1328125" customWidth="1" outlineLevel="1"/>
    <col min="13" max="13" width="11.73046875" customWidth="1" outlineLevel="1"/>
    <col min="14" max="14" width="9.1328125"/>
    <col min="15" max="15" width="16.86328125" bestFit="1" customWidth="1" outlineLevel="1"/>
    <col min="16" max="18" width="13.9296875" bestFit="1" customWidth="1" outlineLevel="1"/>
    <col min="19" max="19" width="10.19921875" bestFit="1" customWidth="1" outlineLevel="1"/>
    <col min="20" max="20" width="9.1328125" customWidth="1" outlineLevel="1"/>
    <col min="22" max="22" width="16.86328125" bestFit="1" customWidth="1"/>
    <col min="23" max="25" width="13.9296875" bestFit="1" customWidth="1"/>
    <col min="26" max="26" width="10.19921875" bestFit="1" customWidth="1"/>
    <col min="34" max="34" width="18.59765625" bestFit="1" customWidth="1"/>
    <col min="35" max="37" width="15.1328125" bestFit="1" customWidth="1"/>
    <col min="38" max="38" width="11.265625" bestFit="1" customWidth="1"/>
  </cols>
  <sheetData>
    <row r="1" spans="1:26">
      <c r="A1" s="82" t="s">
        <v>29</v>
      </c>
      <c r="B1" s="82" t="s">
        <v>30</v>
      </c>
      <c r="C1" s="82" t="s">
        <v>31</v>
      </c>
      <c r="D1" s="82" t="s">
        <v>33</v>
      </c>
      <c r="E1" s="82" t="s">
        <v>34</v>
      </c>
      <c r="F1" s="82" t="s">
        <v>35</v>
      </c>
      <c r="H1" s="16" t="s">
        <v>29</v>
      </c>
      <c r="I1" s="16" t="s">
        <v>30</v>
      </c>
      <c r="J1" s="16" t="s">
        <v>31</v>
      </c>
      <c r="K1" s="16" t="s">
        <v>33</v>
      </c>
      <c r="L1" s="16" t="s">
        <v>34</v>
      </c>
      <c r="M1" s="16" t="s">
        <v>35</v>
      </c>
      <c r="O1" s="49" t="s">
        <v>241</v>
      </c>
      <c r="P1" s="49"/>
      <c r="Q1" s="49"/>
      <c r="R1" s="49"/>
      <c r="S1" s="49"/>
      <c r="V1" s="16" t="s">
        <v>242</v>
      </c>
      <c r="W1" s="50" t="s">
        <v>243</v>
      </c>
      <c r="X1" t="s">
        <v>244</v>
      </c>
      <c r="Y1" s="51" t="s">
        <v>245</v>
      </c>
    </row>
    <row r="2" spans="1:26">
      <c r="A2" s="53">
        <v>44090</v>
      </c>
      <c r="B2" s="53" t="str">
        <f>TEXT(A2,"mmm")</f>
        <v>Sep</v>
      </c>
      <c r="C2" s="54">
        <f>WEEKNUM(A2)</f>
        <v>38</v>
      </c>
      <c r="D2" s="53" t="s">
        <v>38</v>
      </c>
      <c r="E2" s="54" t="s">
        <v>39</v>
      </c>
      <c r="F2" s="54">
        <v>160.04</v>
      </c>
    </row>
    <row r="3" spans="1:26">
      <c r="A3" s="55">
        <v>44013</v>
      </c>
      <c r="B3" s="55" t="str">
        <f t="shared" ref="B3:B66" si="0">TEXT(A3,"mmm")</f>
        <v>Jul</v>
      </c>
      <c r="C3" s="56">
        <f t="shared" ref="C3:C66" si="1">WEEKNUM(A3)</f>
        <v>27</v>
      </c>
      <c r="D3" s="55" t="s">
        <v>38</v>
      </c>
      <c r="E3" s="56" t="s">
        <v>43</v>
      </c>
      <c r="F3" s="56">
        <v>40.76</v>
      </c>
      <c r="H3" s="52">
        <v>44168</v>
      </c>
      <c r="I3" t="s">
        <v>246</v>
      </c>
      <c r="J3">
        <v>49</v>
      </c>
      <c r="K3" s="52" t="s">
        <v>48</v>
      </c>
      <c r="L3" t="s">
        <v>54</v>
      </c>
      <c r="M3">
        <v>206.54</v>
      </c>
    </row>
    <row r="4" spans="1:26">
      <c r="A4" s="53">
        <v>43984</v>
      </c>
      <c r="B4" s="53" t="str">
        <f t="shared" si="0"/>
        <v>Jun</v>
      </c>
      <c r="C4" s="54">
        <f t="shared" si="1"/>
        <v>23</v>
      </c>
      <c r="D4" s="53" t="s">
        <v>45</v>
      </c>
      <c r="E4" s="54" t="s">
        <v>46</v>
      </c>
      <c r="F4" s="54">
        <v>75.62</v>
      </c>
      <c r="H4" s="52">
        <v>44186</v>
      </c>
      <c r="I4" t="s">
        <v>246</v>
      </c>
      <c r="J4">
        <v>52</v>
      </c>
      <c r="K4" s="52" t="s">
        <v>38</v>
      </c>
      <c r="L4" t="s">
        <v>49</v>
      </c>
      <c r="M4">
        <v>73.710000000000008</v>
      </c>
    </row>
    <row r="5" spans="1:26">
      <c r="A5" s="55">
        <v>43966</v>
      </c>
      <c r="B5" s="55" t="str">
        <f t="shared" si="0"/>
        <v>May</v>
      </c>
      <c r="C5" s="56">
        <f t="shared" si="1"/>
        <v>20</v>
      </c>
      <c r="D5" s="55" t="s">
        <v>48</v>
      </c>
      <c r="E5" s="56" t="s">
        <v>49</v>
      </c>
      <c r="F5" s="56">
        <v>99.29</v>
      </c>
      <c r="H5" s="52">
        <v>44170</v>
      </c>
      <c r="I5" t="s">
        <v>246</v>
      </c>
      <c r="J5">
        <v>49</v>
      </c>
      <c r="K5" s="52" t="s">
        <v>38</v>
      </c>
      <c r="L5" t="s">
        <v>57</v>
      </c>
      <c r="M5">
        <v>65.960000000000008</v>
      </c>
      <c r="O5" s="27" t="s">
        <v>55</v>
      </c>
      <c r="P5" s="27" t="s">
        <v>33</v>
      </c>
      <c r="V5" s="27" t="s">
        <v>55</v>
      </c>
      <c r="W5" s="27" t="s">
        <v>33</v>
      </c>
    </row>
    <row r="6" spans="1:26">
      <c r="A6" s="53">
        <v>43968</v>
      </c>
      <c r="B6" s="53" t="str">
        <f t="shared" si="0"/>
        <v>May</v>
      </c>
      <c r="C6" s="54">
        <f t="shared" si="1"/>
        <v>21</v>
      </c>
      <c r="D6" s="53" t="s">
        <v>38</v>
      </c>
      <c r="E6" s="54" t="s">
        <v>50</v>
      </c>
      <c r="F6" s="54">
        <v>46.25</v>
      </c>
      <c r="H6" s="52">
        <v>44177</v>
      </c>
      <c r="I6" t="s">
        <v>246</v>
      </c>
      <c r="J6">
        <v>50</v>
      </c>
      <c r="K6" s="52" t="s">
        <v>38</v>
      </c>
      <c r="L6" t="s">
        <v>43</v>
      </c>
      <c r="M6">
        <v>130.44</v>
      </c>
      <c r="O6" s="27" t="s">
        <v>30</v>
      </c>
      <c r="P6" t="s">
        <v>45</v>
      </c>
      <c r="Q6" t="s">
        <v>38</v>
      </c>
      <c r="R6" t="s">
        <v>48</v>
      </c>
      <c r="S6" t="s">
        <v>59</v>
      </c>
      <c r="V6" s="27" t="s">
        <v>30</v>
      </c>
      <c r="W6" t="s">
        <v>45</v>
      </c>
      <c r="X6" t="s">
        <v>38</v>
      </c>
      <c r="Y6" t="s">
        <v>48</v>
      </c>
      <c r="Z6" t="s">
        <v>59</v>
      </c>
    </row>
    <row r="7" spans="1:26">
      <c r="A7" s="55">
        <v>43992</v>
      </c>
      <c r="B7" s="55" t="str">
        <f t="shared" si="0"/>
        <v>Jun</v>
      </c>
      <c r="C7" s="56">
        <f t="shared" si="1"/>
        <v>24</v>
      </c>
      <c r="D7" s="55" t="s">
        <v>38</v>
      </c>
      <c r="E7" s="56" t="s">
        <v>53</v>
      </c>
      <c r="F7" s="56">
        <v>28.28</v>
      </c>
      <c r="H7" s="52">
        <v>44187</v>
      </c>
      <c r="I7" t="s">
        <v>246</v>
      </c>
      <c r="J7">
        <v>52</v>
      </c>
      <c r="K7" s="52" t="s">
        <v>48</v>
      </c>
      <c r="L7" t="s">
        <v>49</v>
      </c>
      <c r="M7">
        <v>43.29</v>
      </c>
      <c r="O7" t="s">
        <v>60</v>
      </c>
      <c r="P7" s="26">
        <v>3291.3400000000011</v>
      </c>
      <c r="Q7" s="26">
        <v>6250.6400000000012</v>
      </c>
      <c r="R7" s="26">
        <v>12079.479999999994</v>
      </c>
      <c r="S7" s="26">
        <v>21621.46</v>
      </c>
      <c r="V7" t="s">
        <v>60</v>
      </c>
      <c r="W7" s="26">
        <v>3291.3400000000011</v>
      </c>
      <c r="X7" s="26">
        <v>6250.6400000000012</v>
      </c>
      <c r="Y7" s="26">
        <v>12079.479999999994</v>
      </c>
      <c r="Z7" s="26">
        <v>21621.46</v>
      </c>
    </row>
    <row r="8" spans="1:26">
      <c r="A8" s="53">
        <v>43954</v>
      </c>
      <c r="B8" s="53" t="str">
        <f t="shared" si="0"/>
        <v>May</v>
      </c>
      <c r="C8" s="54">
        <f t="shared" si="1"/>
        <v>19</v>
      </c>
      <c r="D8" s="53" t="s">
        <v>38</v>
      </c>
      <c r="E8" s="54" t="s">
        <v>54</v>
      </c>
      <c r="F8" s="54">
        <v>71.86</v>
      </c>
      <c r="H8" s="52">
        <v>44162</v>
      </c>
      <c r="I8" t="s">
        <v>247</v>
      </c>
      <c r="J8">
        <v>48</v>
      </c>
      <c r="K8" s="52" t="s">
        <v>48</v>
      </c>
      <c r="L8" t="s">
        <v>50</v>
      </c>
      <c r="M8">
        <v>70.39</v>
      </c>
      <c r="O8" t="s">
        <v>62</v>
      </c>
      <c r="P8" s="26">
        <v>5360.1299999999983</v>
      </c>
      <c r="Q8" s="26">
        <v>17458.719999999998</v>
      </c>
      <c r="R8" s="26">
        <v>35564.160000000033</v>
      </c>
      <c r="S8" s="26">
        <v>58383.010000000024</v>
      </c>
      <c r="V8" t="s">
        <v>62</v>
      </c>
      <c r="W8" s="26">
        <v>5360.1299999999983</v>
      </c>
      <c r="X8" s="26">
        <v>17458.719999999998</v>
      </c>
      <c r="Y8" s="26">
        <v>35564.160000000033</v>
      </c>
      <c r="Z8" s="26">
        <v>58383.010000000024</v>
      </c>
    </row>
    <row r="9" spans="1:26">
      <c r="A9" s="55">
        <v>43964</v>
      </c>
      <c r="B9" s="55" t="str">
        <f t="shared" si="0"/>
        <v>May</v>
      </c>
      <c r="C9" s="56">
        <f t="shared" si="1"/>
        <v>20</v>
      </c>
      <c r="D9" s="55" t="s">
        <v>48</v>
      </c>
      <c r="E9" s="56" t="s">
        <v>50</v>
      </c>
      <c r="F9" s="56">
        <v>46.1</v>
      </c>
      <c r="H9" s="52">
        <v>44142</v>
      </c>
      <c r="I9" t="s">
        <v>247</v>
      </c>
      <c r="J9">
        <v>45</v>
      </c>
      <c r="K9" s="52" t="s">
        <v>48</v>
      </c>
      <c r="L9" t="s">
        <v>43</v>
      </c>
      <c r="M9">
        <v>106.50999999999999</v>
      </c>
      <c r="O9" t="s">
        <v>63</v>
      </c>
      <c r="P9" s="26">
        <v>1566.1900000000005</v>
      </c>
      <c r="Q9" s="26">
        <v>11409.490000000003</v>
      </c>
      <c r="R9" s="26">
        <v>10893.26</v>
      </c>
      <c r="S9" s="26">
        <v>23868.940000000002</v>
      </c>
      <c r="V9" t="s">
        <v>63</v>
      </c>
      <c r="W9" s="26">
        <v>1566.1900000000005</v>
      </c>
      <c r="X9" s="26">
        <v>11409.490000000003</v>
      </c>
      <c r="Y9" s="26">
        <v>10893.26</v>
      </c>
      <c r="Z9" s="26">
        <v>23868.940000000002</v>
      </c>
    </row>
    <row r="10" spans="1:26">
      <c r="A10" s="53">
        <v>44076</v>
      </c>
      <c r="B10" s="53" t="str">
        <f t="shared" si="0"/>
        <v>Sep</v>
      </c>
      <c r="C10" s="54">
        <f t="shared" si="1"/>
        <v>36</v>
      </c>
      <c r="D10" s="53" t="s">
        <v>48</v>
      </c>
      <c r="E10" s="54" t="s">
        <v>57</v>
      </c>
      <c r="F10" s="54">
        <v>23.25</v>
      </c>
      <c r="H10" s="52">
        <v>44135</v>
      </c>
      <c r="I10" t="s">
        <v>248</v>
      </c>
      <c r="J10">
        <v>44</v>
      </c>
      <c r="K10" s="52" t="s">
        <v>48</v>
      </c>
      <c r="L10" t="s">
        <v>49</v>
      </c>
      <c r="M10">
        <v>101.93</v>
      </c>
      <c r="O10" t="s">
        <v>64</v>
      </c>
      <c r="P10" s="26">
        <v>5947.7400000000016</v>
      </c>
      <c r="Q10" s="26">
        <v>28897.14000000001</v>
      </c>
      <c r="R10" s="26">
        <v>17330.839999999986</v>
      </c>
      <c r="S10" s="26">
        <v>52175.72</v>
      </c>
      <c r="V10" t="s">
        <v>64</v>
      </c>
      <c r="W10" s="26">
        <v>5947.7400000000016</v>
      </c>
      <c r="X10" s="26">
        <v>28897.14000000001</v>
      </c>
      <c r="Y10" s="26">
        <v>17330.839999999986</v>
      </c>
      <c r="Z10" s="26">
        <v>52175.72</v>
      </c>
    </row>
    <row r="11" spans="1:26">
      <c r="A11" s="55">
        <v>44015</v>
      </c>
      <c r="B11" s="55" t="str">
        <f t="shared" si="0"/>
        <v>Jul</v>
      </c>
      <c r="C11" s="56">
        <f t="shared" si="1"/>
        <v>27</v>
      </c>
      <c r="D11" s="55" t="s">
        <v>48</v>
      </c>
      <c r="E11" s="56" t="s">
        <v>58</v>
      </c>
      <c r="F11" s="56">
        <v>50.9</v>
      </c>
      <c r="H11" s="52">
        <v>44164</v>
      </c>
      <c r="I11" t="s">
        <v>247</v>
      </c>
      <c r="J11">
        <v>49</v>
      </c>
      <c r="K11" s="52" t="s">
        <v>38</v>
      </c>
      <c r="L11" t="s">
        <v>58</v>
      </c>
      <c r="M11">
        <v>34.5</v>
      </c>
      <c r="O11" t="s">
        <v>65</v>
      </c>
      <c r="P11" s="26">
        <v>1927.31</v>
      </c>
      <c r="Q11" s="26">
        <v>8035.9899999999971</v>
      </c>
      <c r="R11" s="26">
        <v>11826.720000000003</v>
      </c>
      <c r="S11" s="26">
        <v>21790.02</v>
      </c>
      <c r="V11" t="s">
        <v>65</v>
      </c>
      <c r="W11" s="26">
        <v>1927.31</v>
      </c>
      <c r="X11" s="26">
        <v>8035.9899999999971</v>
      </c>
      <c r="Y11" s="26">
        <v>11826.720000000003</v>
      </c>
      <c r="Z11" s="26">
        <v>21790.02</v>
      </c>
    </row>
    <row r="12" spans="1:26">
      <c r="A12" s="53">
        <v>43986</v>
      </c>
      <c r="B12" s="53" t="str">
        <f t="shared" si="0"/>
        <v>Jun</v>
      </c>
      <c r="C12" s="54">
        <f t="shared" si="1"/>
        <v>23</v>
      </c>
      <c r="D12" s="53" t="s">
        <v>38</v>
      </c>
      <c r="E12" s="54" t="s">
        <v>49</v>
      </c>
      <c r="F12" s="54">
        <v>66.849999999999994</v>
      </c>
      <c r="H12" s="52">
        <v>44170</v>
      </c>
      <c r="I12" t="s">
        <v>246</v>
      </c>
      <c r="J12">
        <v>49</v>
      </c>
      <c r="K12" s="52" t="s">
        <v>38</v>
      </c>
      <c r="L12" t="s">
        <v>43</v>
      </c>
      <c r="M12">
        <v>38.909999999999997</v>
      </c>
      <c r="O12" t="s">
        <v>246</v>
      </c>
      <c r="P12" s="26">
        <v>13582.069999999998</v>
      </c>
      <c r="Q12" s="26">
        <v>39780.049999999996</v>
      </c>
      <c r="R12" s="26">
        <v>49533.959999999992</v>
      </c>
      <c r="S12" s="26">
        <v>102896.07999999999</v>
      </c>
      <c r="V12" t="s">
        <v>246</v>
      </c>
      <c r="W12" s="26">
        <v>13582.069999999998</v>
      </c>
      <c r="X12" s="26">
        <v>39780.049999999996</v>
      </c>
      <c r="Y12" s="26">
        <v>49533.959999999992</v>
      </c>
      <c r="Z12" s="26">
        <v>102896.07999999999</v>
      </c>
    </row>
    <row r="13" spans="1:26">
      <c r="A13" s="55">
        <v>44075</v>
      </c>
      <c r="B13" s="55" t="str">
        <f t="shared" si="0"/>
        <v>Sep</v>
      </c>
      <c r="C13" s="56">
        <f t="shared" si="1"/>
        <v>36</v>
      </c>
      <c r="D13" s="55" t="s">
        <v>48</v>
      </c>
      <c r="E13" s="56" t="s">
        <v>54</v>
      </c>
      <c r="F13" s="56">
        <v>24.68</v>
      </c>
      <c r="H13" s="52">
        <v>44188</v>
      </c>
      <c r="I13" t="s">
        <v>246</v>
      </c>
      <c r="J13">
        <v>52</v>
      </c>
      <c r="K13" s="52" t="s">
        <v>48</v>
      </c>
      <c r="L13" t="s">
        <v>50</v>
      </c>
      <c r="M13">
        <v>83.639999999999986</v>
      </c>
      <c r="O13" t="s">
        <v>247</v>
      </c>
      <c r="P13" s="26">
        <v>5764.0700000000006</v>
      </c>
      <c r="Q13" s="26">
        <v>20287.740000000009</v>
      </c>
      <c r="R13" s="26">
        <v>20908.920000000006</v>
      </c>
      <c r="S13" s="26">
        <v>46960.73000000001</v>
      </c>
      <c r="V13" t="s">
        <v>247</v>
      </c>
      <c r="W13" s="26">
        <v>5764.0700000000006</v>
      </c>
      <c r="X13" s="26">
        <v>20287.740000000009</v>
      </c>
      <c r="Y13" s="26">
        <v>20908.920000000006</v>
      </c>
      <c r="Z13" s="26">
        <v>46960.73000000001</v>
      </c>
    </row>
    <row r="14" spans="1:26">
      <c r="A14" s="53">
        <v>44084</v>
      </c>
      <c r="B14" s="53" t="str">
        <f t="shared" si="0"/>
        <v>Sep</v>
      </c>
      <c r="C14" s="54">
        <f t="shared" si="1"/>
        <v>37</v>
      </c>
      <c r="D14" s="53" t="s">
        <v>48</v>
      </c>
      <c r="E14" s="54" t="s">
        <v>50</v>
      </c>
      <c r="F14" s="54">
        <v>89</v>
      </c>
      <c r="H14" s="52">
        <v>44160</v>
      </c>
      <c r="I14" t="s">
        <v>247</v>
      </c>
      <c r="J14">
        <v>48</v>
      </c>
      <c r="K14" s="52" t="s">
        <v>48</v>
      </c>
      <c r="L14" t="s">
        <v>54</v>
      </c>
      <c r="M14">
        <v>7.1400000000000006</v>
      </c>
      <c r="O14" t="s">
        <v>248</v>
      </c>
      <c r="P14" s="26">
        <v>1928.2099999999998</v>
      </c>
      <c r="Q14" s="26">
        <v>7745.909999999998</v>
      </c>
      <c r="R14" s="26">
        <v>8105.0799999999981</v>
      </c>
      <c r="S14" s="26">
        <v>17779.199999999997</v>
      </c>
      <c r="V14" t="s">
        <v>248</v>
      </c>
      <c r="W14" s="26">
        <v>1928.2099999999998</v>
      </c>
      <c r="X14" s="26">
        <v>7745.909999999998</v>
      </c>
      <c r="Y14" s="26">
        <v>8105.0799999999981</v>
      </c>
      <c r="Z14" s="26">
        <v>17779.199999999997</v>
      </c>
    </row>
    <row r="15" spans="1:26">
      <c r="A15" s="55">
        <v>43972</v>
      </c>
      <c r="B15" s="55" t="str">
        <f t="shared" si="0"/>
        <v>May</v>
      </c>
      <c r="C15" s="56">
        <f t="shared" si="1"/>
        <v>21</v>
      </c>
      <c r="D15" s="55" t="s">
        <v>48</v>
      </c>
      <c r="E15" s="56" t="s">
        <v>49</v>
      </c>
      <c r="F15" s="56">
        <v>68.25</v>
      </c>
      <c r="H15" s="52">
        <v>44162</v>
      </c>
      <c r="I15" t="s">
        <v>247</v>
      </c>
      <c r="J15">
        <v>48</v>
      </c>
      <c r="K15" s="52" t="s">
        <v>48</v>
      </c>
      <c r="L15" t="s">
        <v>43</v>
      </c>
      <c r="M15">
        <v>67.819999999999993</v>
      </c>
      <c r="O15" t="s">
        <v>59</v>
      </c>
      <c r="P15" s="26">
        <v>39367.06</v>
      </c>
      <c r="Q15" s="26">
        <v>139865.68000000002</v>
      </c>
      <c r="R15" s="26">
        <v>166242.42000000001</v>
      </c>
      <c r="S15" s="26">
        <v>345475.16</v>
      </c>
      <c r="V15" t="s">
        <v>59</v>
      </c>
      <c r="W15" s="26">
        <v>39367.06</v>
      </c>
      <c r="X15" s="26">
        <v>139865.68000000002</v>
      </c>
      <c r="Y15" s="26">
        <v>166242.42000000001</v>
      </c>
      <c r="Z15" s="26">
        <v>345475.16</v>
      </c>
    </row>
    <row r="16" spans="1:26">
      <c r="A16" s="53">
        <v>44038</v>
      </c>
      <c r="B16" s="53" t="str">
        <f t="shared" si="0"/>
        <v>Jul</v>
      </c>
      <c r="C16" s="54">
        <f t="shared" si="1"/>
        <v>31</v>
      </c>
      <c r="D16" s="53" t="s">
        <v>38</v>
      </c>
      <c r="E16" s="54" t="s">
        <v>43</v>
      </c>
      <c r="F16" s="54">
        <v>20.88</v>
      </c>
      <c r="H16" s="52">
        <v>44189</v>
      </c>
      <c r="I16" t="s">
        <v>246</v>
      </c>
      <c r="J16">
        <v>52</v>
      </c>
      <c r="K16" s="52" t="s">
        <v>48</v>
      </c>
      <c r="L16" t="s">
        <v>58</v>
      </c>
      <c r="M16">
        <v>102.19</v>
      </c>
    </row>
    <row r="17" spans="1:13">
      <c r="A17" s="55">
        <v>43963</v>
      </c>
      <c r="B17" s="55" t="str">
        <f t="shared" si="0"/>
        <v>May</v>
      </c>
      <c r="C17" s="56">
        <f t="shared" si="1"/>
        <v>20</v>
      </c>
      <c r="D17" s="55" t="s">
        <v>48</v>
      </c>
      <c r="E17" s="56" t="s">
        <v>58</v>
      </c>
      <c r="F17" s="56">
        <v>24.75</v>
      </c>
      <c r="H17" s="52">
        <v>44165</v>
      </c>
      <c r="I17" t="s">
        <v>247</v>
      </c>
      <c r="J17">
        <v>49</v>
      </c>
      <c r="K17" s="52" t="s">
        <v>48</v>
      </c>
      <c r="L17" t="s">
        <v>43</v>
      </c>
      <c r="M17">
        <v>12.1</v>
      </c>
    </row>
    <row r="18" spans="1:13">
      <c r="A18" s="53">
        <v>43963</v>
      </c>
      <c r="B18" s="53" t="str">
        <f t="shared" si="0"/>
        <v>May</v>
      </c>
      <c r="C18" s="54">
        <f t="shared" si="1"/>
        <v>20</v>
      </c>
      <c r="D18" s="53" t="s">
        <v>48</v>
      </c>
      <c r="E18" s="54" t="s">
        <v>39</v>
      </c>
      <c r="F18" s="54">
        <v>80.95</v>
      </c>
      <c r="H18" s="52">
        <v>44184</v>
      </c>
      <c r="I18" t="s">
        <v>246</v>
      </c>
      <c r="J18">
        <v>51</v>
      </c>
      <c r="K18" s="52" t="s">
        <v>38</v>
      </c>
      <c r="L18" t="s">
        <v>57</v>
      </c>
      <c r="M18">
        <v>4.879999999999999</v>
      </c>
    </row>
    <row r="19" spans="1:13">
      <c r="A19" s="55">
        <v>44041</v>
      </c>
      <c r="B19" s="55" t="str">
        <f t="shared" si="0"/>
        <v>Jul</v>
      </c>
      <c r="C19" s="56">
        <f t="shared" si="1"/>
        <v>31</v>
      </c>
      <c r="D19" s="55" t="s">
        <v>48</v>
      </c>
      <c r="E19" s="56" t="s">
        <v>49</v>
      </c>
      <c r="F19" s="56">
        <v>306.04000000000002</v>
      </c>
      <c r="H19" s="52">
        <v>44112</v>
      </c>
      <c r="I19" t="s">
        <v>248</v>
      </c>
      <c r="J19">
        <v>41</v>
      </c>
      <c r="K19" s="52" t="s">
        <v>38</v>
      </c>
      <c r="L19" t="s">
        <v>58</v>
      </c>
      <c r="M19">
        <v>99.710000000000008</v>
      </c>
    </row>
    <row r="20" spans="1:13">
      <c r="A20" s="53">
        <v>43969</v>
      </c>
      <c r="B20" s="53" t="str">
        <f t="shared" si="0"/>
        <v>May</v>
      </c>
      <c r="C20" s="54">
        <f t="shared" si="1"/>
        <v>21</v>
      </c>
      <c r="D20" s="53" t="s">
        <v>48</v>
      </c>
      <c r="E20" s="54" t="s">
        <v>43</v>
      </c>
      <c r="F20" s="54">
        <v>20.010000000000002</v>
      </c>
      <c r="H20" s="52">
        <v>44109</v>
      </c>
      <c r="I20" t="s">
        <v>248</v>
      </c>
      <c r="J20">
        <v>41</v>
      </c>
      <c r="K20" s="52" t="s">
        <v>48</v>
      </c>
      <c r="L20" t="s">
        <v>43</v>
      </c>
      <c r="M20">
        <v>338.72</v>
      </c>
    </row>
    <row r="21" spans="1:13">
      <c r="A21" s="55">
        <v>44012</v>
      </c>
      <c r="B21" s="55" t="str">
        <f t="shared" si="0"/>
        <v>Jun</v>
      </c>
      <c r="C21" s="56">
        <f t="shared" si="1"/>
        <v>27</v>
      </c>
      <c r="D21" s="55" t="s">
        <v>48</v>
      </c>
      <c r="E21" s="56" t="s">
        <v>50</v>
      </c>
      <c r="F21" s="56">
        <v>69.849999999999994</v>
      </c>
      <c r="H21" s="52">
        <v>44189</v>
      </c>
      <c r="I21" t="s">
        <v>246</v>
      </c>
      <c r="J21">
        <v>52</v>
      </c>
      <c r="K21" s="52" t="s">
        <v>48</v>
      </c>
      <c r="L21" t="s">
        <v>50</v>
      </c>
      <c r="M21">
        <v>16.07</v>
      </c>
    </row>
    <row r="22" spans="1:13">
      <c r="A22" s="53">
        <v>43980</v>
      </c>
      <c r="B22" s="53" t="str">
        <f t="shared" si="0"/>
        <v>May</v>
      </c>
      <c r="C22" s="54">
        <f t="shared" si="1"/>
        <v>22</v>
      </c>
      <c r="D22" s="53" t="s">
        <v>38</v>
      </c>
      <c r="E22" s="54" t="s">
        <v>49</v>
      </c>
      <c r="F22" s="54">
        <v>99</v>
      </c>
      <c r="H22" s="52">
        <v>44143</v>
      </c>
      <c r="I22" t="s">
        <v>247</v>
      </c>
      <c r="J22">
        <v>46</v>
      </c>
      <c r="K22" s="52" t="s">
        <v>45</v>
      </c>
      <c r="L22" t="s">
        <v>43</v>
      </c>
      <c r="M22">
        <v>113.69999999999999</v>
      </c>
    </row>
    <row r="23" spans="1:13">
      <c r="A23" s="55">
        <v>43995</v>
      </c>
      <c r="B23" s="55" t="str">
        <f t="shared" si="0"/>
        <v>Jun</v>
      </c>
      <c r="C23" s="56">
        <f t="shared" si="1"/>
        <v>24</v>
      </c>
      <c r="D23" s="55" t="s">
        <v>38</v>
      </c>
      <c r="E23" s="56" t="s">
        <v>49</v>
      </c>
      <c r="F23" s="56">
        <v>68.39</v>
      </c>
      <c r="H23" s="52">
        <v>44180</v>
      </c>
      <c r="I23" t="s">
        <v>246</v>
      </c>
      <c r="J23">
        <v>51</v>
      </c>
      <c r="K23" s="52" t="s">
        <v>48</v>
      </c>
      <c r="L23" t="s">
        <v>43</v>
      </c>
      <c r="M23">
        <v>77.010000000000005</v>
      </c>
    </row>
    <row r="24" spans="1:13">
      <c r="A24" s="53">
        <v>44028</v>
      </c>
      <c r="B24" s="53" t="str">
        <f t="shared" si="0"/>
        <v>Jul</v>
      </c>
      <c r="C24" s="54">
        <f t="shared" si="1"/>
        <v>29</v>
      </c>
      <c r="D24" s="53" t="s">
        <v>48</v>
      </c>
      <c r="E24" s="54" t="s">
        <v>61</v>
      </c>
      <c r="F24" s="54">
        <v>28.92</v>
      </c>
      <c r="H24" s="52">
        <v>44188</v>
      </c>
      <c r="I24" t="s">
        <v>246</v>
      </c>
      <c r="J24">
        <v>52</v>
      </c>
      <c r="K24" s="52" t="s">
        <v>45</v>
      </c>
      <c r="L24" t="s">
        <v>39</v>
      </c>
      <c r="M24">
        <v>89.15</v>
      </c>
    </row>
    <row r="25" spans="1:13">
      <c r="A25" s="55">
        <v>44041</v>
      </c>
      <c r="B25" s="55" t="str">
        <f t="shared" si="0"/>
        <v>Jul</v>
      </c>
      <c r="C25" s="56">
        <f t="shared" si="1"/>
        <v>31</v>
      </c>
      <c r="D25" s="55" t="s">
        <v>38</v>
      </c>
      <c r="E25" s="56" t="s">
        <v>50</v>
      </c>
      <c r="F25" s="56">
        <v>46.85</v>
      </c>
      <c r="H25" s="52">
        <v>44169</v>
      </c>
      <c r="I25" t="s">
        <v>246</v>
      </c>
      <c r="J25">
        <v>49</v>
      </c>
      <c r="K25" s="52" t="s">
        <v>48</v>
      </c>
      <c r="L25" t="s">
        <v>49</v>
      </c>
      <c r="M25">
        <v>10.610000000000003</v>
      </c>
    </row>
    <row r="26" spans="1:13">
      <c r="A26" s="53">
        <v>44085</v>
      </c>
      <c r="B26" s="53" t="str">
        <f t="shared" si="0"/>
        <v>Sep</v>
      </c>
      <c r="C26" s="54">
        <f t="shared" si="1"/>
        <v>37</v>
      </c>
      <c r="D26" s="53" t="s">
        <v>48</v>
      </c>
      <c r="E26" s="54" t="s">
        <v>56</v>
      </c>
      <c r="F26" s="54">
        <v>479.13</v>
      </c>
      <c r="H26" s="52">
        <v>44168</v>
      </c>
      <c r="I26" t="s">
        <v>246</v>
      </c>
      <c r="J26">
        <v>49</v>
      </c>
      <c r="K26" s="52" t="s">
        <v>48</v>
      </c>
      <c r="L26" t="s">
        <v>57</v>
      </c>
      <c r="M26">
        <v>50.96</v>
      </c>
    </row>
    <row r="27" spans="1:13">
      <c r="A27" s="55">
        <v>43992</v>
      </c>
      <c r="B27" s="55" t="str">
        <f t="shared" si="0"/>
        <v>Jun</v>
      </c>
      <c r="C27" s="56">
        <f t="shared" si="1"/>
        <v>24</v>
      </c>
      <c r="D27" s="55" t="s">
        <v>48</v>
      </c>
      <c r="E27" s="56" t="s">
        <v>54</v>
      </c>
      <c r="F27" s="56">
        <v>47.35</v>
      </c>
      <c r="H27" s="52">
        <v>44177</v>
      </c>
      <c r="I27" t="s">
        <v>246</v>
      </c>
      <c r="J27">
        <v>50</v>
      </c>
      <c r="K27" s="52" t="s">
        <v>38</v>
      </c>
      <c r="L27" t="s">
        <v>66</v>
      </c>
      <c r="M27">
        <v>476.32</v>
      </c>
    </row>
    <row r="28" spans="1:13">
      <c r="A28" s="53">
        <v>43969</v>
      </c>
      <c r="B28" s="53" t="str">
        <f t="shared" si="0"/>
        <v>May</v>
      </c>
      <c r="C28" s="54">
        <f t="shared" si="1"/>
        <v>21</v>
      </c>
      <c r="D28" s="53" t="s">
        <v>48</v>
      </c>
      <c r="E28" s="54" t="s">
        <v>58</v>
      </c>
      <c r="F28" s="54">
        <v>75.91</v>
      </c>
      <c r="H28" s="52">
        <v>44184</v>
      </c>
      <c r="I28" t="s">
        <v>246</v>
      </c>
      <c r="J28">
        <v>51</v>
      </c>
      <c r="K28" s="52" t="s">
        <v>38</v>
      </c>
      <c r="L28" t="s">
        <v>58</v>
      </c>
      <c r="M28">
        <v>58.56</v>
      </c>
    </row>
    <row r="29" spans="1:13">
      <c r="A29" s="55">
        <v>44010</v>
      </c>
      <c r="B29" s="55" t="str">
        <f t="shared" si="0"/>
        <v>Jun</v>
      </c>
      <c r="C29" s="56">
        <f t="shared" si="1"/>
        <v>27</v>
      </c>
      <c r="D29" s="55" t="s">
        <v>48</v>
      </c>
      <c r="E29" s="56" t="s">
        <v>43</v>
      </c>
      <c r="F29" s="56">
        <v>60.4</v>
      </c>
      <c r="H29" s="52">
        <v>44179</v>
      </c>
      <c r="I29" t="s">
        <v>246</v>
      </c>
      <c r="J29">
        <v>51</v>
      </c>
      <c r="K29" s="52" t="s">
        <v>38</v>
      </c>
      <c r="L29" t="s">
        <v>43</v>
      </c>
      <c r="M29">
        <v>67.5</v>
      </c>
    </row>
    <row r="30" spans="1:13">
      <c r="A30" s="53">
        <v>43996</v>
      </c>
      <c r="B30" s="53" t="str">
        <f t="shared" si="0"/>
        <v>Jun</v>
      </c>
      <c r="C30" s="54">
        <f t="shared" si="1"/>
        <v>25</v>
      </c>
      <c r="D30" s="53" t="s">
        <v>48</v>
      </c>
      <c r="E30" s="54" t="s">
        <v>58</v>
      </c>
      <c r="F30" s="54">
        <v>48.59</v>
      </c>
      <c r="H30" s="52">
        <v>44173</v>
      </c>
      <c r="I30" t="s">
        <v>246</v>
      </c>
      <c r="J30">
        <v>50</v>
      </c>
      <c r="K30" s="52" t="s">
        <v>38</v>
      </c>
      <c r="L30" t="s">
        <v>58</v>
      </c>
      <c r="M30">
        <v>79.77</v>
      </c>
    </row>
    <row r="31" spans="1:13">
      <c r="A31" s="55">
        <v>44020</v>
      </c>
      <c r="B31" s="55" t="str">
        <f t="shared" si="0"/>
        <v>Jul</v>
      </c>
      <c r="C31" s="56">
        <f t="shared" si="1"/>
        <v>28</v>
      </c>
      <c r="D31" s="55" t="s">
        <v>48</v>
      </c>
      <c r="E31" s="56" t="s">
        <v>58</v>
      </c>
      <c r="F31" s="56">
        <v>23.48</v>
      </c>
      <c r="H31" s="52">
        <v>44151</v>
      </c>
      <c r="I31" t="s">
        <v>247</v>
      </c>
      <c r="J31">
        <v>47</v>
      </c>
      <c r="K31" s="52" t="s">
        <v>38</v>
      </c>
      <c r="L31" t="s">
        <v>43</v>
      </c>
      <c r="M31">
        <v>73.62</v>
      </c>
    </row>
    <row r="32" spans="1:13">
      <c r="A32" s="53">
        <v>43958</v>
      </c>
      <c r="B32" s="53" t="str">
        <f t="shared" si="0"/>
        <v>May</v>
      </c>
      <c r="C32" s="54">
        <f t="shared" si="1"/>
        <v>19</v>
      </c>
      <c r="D32" s="53" t="s">
        <v>38</v>
      </c>
      <c r="E32" s="54" t="s">
        <v>56</v>
      </c>
      <c r="F32" s="54">
        <v>20.72</v>
      </c>
      <c r="H32" s="52">
        <v>44164</v>
      </c>
      <c r="I32" t="s">
        <v>247</v>
      </c>
      <c r="J32">
        <v>49</v>
      </c>
      <c r="K32" s="52" t="s">
        <v>45</v>
      </c>
      <c r="L32" t="s">
        <v>49</v>
      </c>
      <c r="M32">
        <v>2.66</v>
      </c>
    </row>
    <row r="33" spans="1:13">
      <c r="A33" s="55">
        <v>44040</v>
      </c>
      <c r="B33" s="55" t="str">
        <f t="shared" si="0"/>
        <v>Jul</v>
      </c>
      <c r="C33" s="56">
        <f t="shared" si="1"/>
        <v>31</v>
      </c>
      <c r="D33" s="55" t="s">
        <v>48</v>
      </c>
      <c r="E33" s="56" t="s">
        <v>43</v>
      </c>
      <c r="F33" s="56">
        <v>60.73</v>
      </c>
      <c r="H33" s="52">
        <v>44173</v>
      </c>
      <c r="I33" t="s">
        <v>246</v>
      </c>
      <c r="J33">
        <v>50</v>
      </c>
      <c r="K33" s="52" t="s">
        <v>48</v>
      </c>
      <c r="L33" t="s">
        <v>49</v>
      </c>
      <c r="M33">
        <v>7.1599999999999984</v>
      </c>
    </row>
    <row r="34" spans="1:13">
      <c r="A34" s="53">
        <v>43961</v>
      </c>
      <c r="B34" s="53" t="str">
        <f t="shared" si="0"/>
        <v>May</v>
      </c>
      <c r="C34" s="54">
        <f t="shared" si="1"/>
        <v>20</v>
      </c>
      <c r="D34" s="53" t="s">
        <v>48</v>
      </c>
      <c r="E34" s="54" t="s">
        <v>53</v>
      </c>
      <c r="F34" s="54">
        <v>413.97</v>
      </c>
      <c r="H34" s="52">
        <v>44171</v>
      </c>
      <c r="I34" t="s">
        <v>246</v>
      </c>
      <c r="J34">
        <v>50</v>
      </c>
      <c r="K34" s="52" t="s">
        <v>38</v>
      </c>
      <c r="L34" t="s">
        <v>50</v>
      </c>
      <c r="M34">
        <v>117.57</v>
      </c>
    </row>
    <row r="35" spans="1:13">
      <c r="A35" s="55">
        <v>44020</v>
      </c>
      <c r="B35" s="55" t="str">
        <f t="shared" si="0"/>
        <v>Jul</v>
      </c>
      <c r="C35" s="56">
        <f t="shared" si="1"/>
        <v>28</v>
      </c>
      <c r="D35" s="55" t="s">
        <v>48</v>
      </c>
      <c r="E35" s="56" t="s">
        <v>43</v>
      </c>
      <c r="F35" s="56">
        <v>40.6</v>
      </c>
      <c r="H35" s="52">
        <v>44186</v>
      </c>
      <c r="I35" t="s">
        <v>246</v>
      </c>
      <c r="J35">
        <v>52</v>
      </c>
      <c r="K35" s="52" t="s">
        <v>48</v>
      </c>
      <c r="L35" t="s">
        <v>43</v>
      </c>
      <c r="M35">
        <v>433.65000000000003</v>
      </c>
    </row>
    <row r="36" spans="1:13">
      <c r="A36" s="53">
        <v>43982</v>
      </c>
      <c r="B36" s="53" t="str">
        <f t="shared" si="0"/>
        <v>May</v>
      </c>
      <c r="C36" s="54">
        <f t="shared" si="1"/>
        <v>23</v>
      </c>
      <c r="D36" s="53" t="s">
        <v>48</v>
      </c>
      <c r="E36" s="54" t="s">
        <v>43</v>
      </c>
      <c r="F36" s="54">
        <v>57.14</v>
      </c>
      <c r="H36" s="52">
        <v>44196</v>
      </c>
      <c r="I36" t="s">
        <v>246</v>
      </c>
      <c r="J36">
        <v>53</v>
      </c>
      <c r="K36" s="52" t="s">
        <v>48</v>
      </c>
      <c r="L36" t="s">
        <v>58</v>
      </c>
      <c r="M36">
        <v>84.85</v>
      </c>
    </row>
    <row r="37" spans="1:13">
      <c r="A37" s="55">
        <v>44077</v>
      </c>
      <c r="B37" s="55" t="str">
        <f t="shared" si="0"/>
        <v>Sep</v>
      </c>
      <c r="C37" s="56">
        <f t="shared" si="1"/>
        <v>36</v>
      </c>
      <c r="D37" s="55" t="s">
        <v>45</v>
      </c>
      <c r="E37" s="56" t="s">
        <v>61</v>
      </c>
      <c r="F37" s="56">
        <v>83.12</v>
      </c>
      <c r="H37" s="52">
        <v>44180</v>
      </c>
      <c r="I37" t="s">
        <v>246</v>
      </c>
      <c r="J37">
        <v>51</v>
      </c>
      <c r="K37" s="52" t="s">
        <v>48</v>
      </c>
      <c r="L37" t="s">
        <v>57</v>
      </c>
      <c r="M37">
        <v>75.8</v>
      </c>
    </row>
    <row r="38" spans="1:13">
      <c r="A38" s="53">
        <v>44030</v>
      </c>
      <c r="B38" s="53" t="str">
        <f t="shared" si="0"/>
        <v>Jul</v>
      </c>
      <c r="C38" s="54">
        <f t="shared" si="1"/>
        <v>29</v>
      </c>
      <c r="D38" s="53" t="s">
        <v>45</v>
      </c>
      <c r="E38" s="54" t="s">
        <v>46</v>
      </c>
      <c r="F38" s="54">
        <v>72.02</v>
      </c>
      <c r="H38" s="52">
        <v>44114</v>
      </c>
      <c r="I38" t="s">
        <v>248</v>
      </c>
      <c r="J38">
        <v>41</v>
      </c>
      <c r="K38" s="52" t="s">
        <v>48</v>
      </c>
      <c r="L38" t="s">
        <v>56</v>
      </c>
      <c r="M38">
        <v>100.67</v>
      </c>
    </row>
    <row r="39" spans="1:13">
      <c r="A39" s="55">
        <v>44086</v>
      </c>
      <c r="B39" s="55" t="str">
        <f t="shared" si="0"/>
        <v>Sep</v>
      </c>
      <c r="C39" s="56">
        <f t="shared" si="1"/>
        <v>37</v>
      </c>
      <c r="D39" s="55" t="s">
        <v>45</v>
      </c>
      <c r="E39" s="56" t="s">
        <v>56</v>
      </c>
      <c r="F39" s="56">
        <v>80.27</v>
      </c>
      <c r="H39" s="52">
        <v>44168</v>
      </c>
      <c r="I39" t="s">
        <v>246</v>
      </c>
      <c r="J39">
        <v>49</v>
      </c>
      <c r="K39" s="52" t="s">
        <v>48</v>
      </c>
      <c r="L39" t="s">
        <v>54</v>
      </c>
      <c r="M39">
        <v>123.50999999999999</v>
      </c>
    </row>
    <row r="40" spans="1:13">
      <c r="A40" s="53">
        <v>44080</v>
      </c>
      <c r="B40" s="53" t="str">
        <f t="shared" si="0"/>
        <v>Sep</v>
      </c>
      <c r="C40" s="54">
        <f t="shared" si="1"/>
        <v>37</v>
      </c>
      <c r="D40" s="53" t="s">
        <v>45</v>
      </c>
      <c r="E40" s="54" t="s">
        <v>43</v>
      </c>
      <c r="F40" s="54">
        <v>60.95</v>
      </c>
      <c r="H40" s="52">
        <v>44184</v>
      </c>
      <c r="I40" t="s">
        <v>246</v>
      </c>
      <c r="J40">
        <v>51</v>
      </c>
      <c r="K40" s="52" t="s">
        <v>38</v>
      </c>
      <c r="L40" t="s">
        <v>49</v>
      </c>
      <c r="M40">
        <v>124.58</v>
      </c>
    </row>
    <row r="41" spans="1:13">
      <c r="A41" s="55">
        <v>43962</v>
      </c>
      <c r="B41" s="55" t="str">
        <f t="shared" si="0"/>
        <v>May</v>
      </c>
      <c r="C41" s="56">
        <f t="shared" si="1"/>
        <v>20</v>
      </c>
      <c r="D41" s="55" t="s">
        <v>38</v>
      </c>
      <c r="E41" s="56" t="s">
        <v>50</v>
      </c>
      <c r="F41" s="56">
        <v>23.07</v>
      </c>
      <c r="H41" s="52">
        <v>44173</v>
      </c>
      <c r="I41" t="s">
        <v>246</v>
      </c>
      <c r="J41">
        <v>50</v>
      </c>
      <c r="K41" s="52" t="s">
        <v>48</v>
      </c>
      <c r="L41" t="s">
        <v>43</v>
      </c>
      <c r="M41">
        <v>39.130000000000003</v>
      </c>
    </row>
    <row r="42" spans="1:13">
      <c r="A42" s="53">
        <v>43995</v>
      </c>
      <c r="B42" s="53" t="str">
        <f t="shared" si="0"/>
        <v>Jun</v>
      </c>
      <c r="C42" s="54">
        <f t="shared" si="1"/>
        <v>24</v>
      </c>
      <c r="D42" s="53" t="s">
        <v>38</v>
      </c>
      <c r="E42" s="54" t="s">
        <v>43</v>
      </c>
      <c r="F42" s="54">
        <v>60.63</v>
      </c>
      <c r="H42" s="52">
        <v>44178</v>
      </c>
      <c r="I42" t="s">
        <v>246</v>
      </c>
      <c r="J42">
        <v>51</v>
      </c>
      <c r="K42" s="52" t="s">
        <v>38</v>
      </c>
      <c r="L42" t="s">
        <v>49</v>
      </c>
      <c r="M42">
        <v>28.51</v>
      </c>
    </row>
    <row r="43" spans="1:13">
      <c r="A43" s="55">
        <v>44026</v>
      </c>
      <c r="B43" s="55" t="str">
        <f t="shared" si="0"/>
        <v>Jul</v>
      </c>
      <c r="C43" s="56">
        <f t="shared" si="1"/>
        <v>29</v>
      </c>
      <c r="D43" s="55" t="s">
        <v>48</v>
      </c>
      <c r="E43" s="56" t="s">
        <v>56</v>
      </c>
      <c r="F43" s="56">
        <v>40.43</v>
      </c>
      <c r="H43" s="52">
        <v>44115</v>
      </c>
      <c r="I43" t="s">
        <v>248</v>
      </c>
      <c r="J43">
        <v>42</v>
      </c>
      <c r="K43" s="52" t="s">
        <v>48</v>
      </c>
      <c r="L43" t="s">
        <v>49</v>
      </c>
      <c r="M43">
        <v>102.72</v>
      </c>
    </row>
    <row r="44" spans="1:13">
      <c r="A44" s="53">
        <v>44039</v>
      </c>
      <c r="B44" s="53" t="str">
        <f t="shared" si="0"/>
        <v>Jul</v>
      </c>
      <c r="C44" s="54">
        <f t="shared" si="1"/>
        <v>31</v>
      </c>
      <c r="D44" s="53" t="s">
        <v>38</v>
      </c>
      <c r="E44" s="54" t="s">
        <v>43</v>
      </c>
      <c r="F44" s="54">
        <v>40.340000000000003</v>
      </c>
      <c r="H44" s="52">
        <v>44147</v>
      </c>
      <c r="I44" t="s">
        <v>247</v>
      </c>
      <c r="J44">
        <v>46</v>
      </c>
      <c r="K44" s="52" t="s">
        <v>48</v>
      </c>
      <c r="L44" t="s">
        <v>57</v>
      </c>
      <c r="M44">
        <v>77.45</v>
      </c>
    </row>
    <row r="45" spans="1:13">
      <c r="A45" s="55">
        <v>44026</v>
      </c>
      <c r="B45" s="55" t="str">
        <f t="shared" si="0"/>
        <v>Jul</v>
      </c>
      <c r="C45" s="56">
        <f t="shared" si="1"/>
        <v>29</v>
      </c>
      <c r="D45" s="55" t="s">
        <v>38</v>
      </c>
      <c r="E45" s="56" t="s">
        <v>43</v>
      </c>
      <c r="F45" s="56">
        <v>19.05</v>
      </c>
      <c r="H45" s="52">
        <v>44178</v>
      </c>
      <c r="I45" t="s">
        <v>246</v>
      </c>
      <c r="J45">
        <v>51</v>
      </c>
      <c r="K45" s="52" t="s">
        <v>48</v>
      </c>
      <c r="L45" t="s">
        <v>50</v>
      </c>
      <c r="M45">
        <v>31.78</v>
      </c>
    </row>
    <row r="46" spans="1:13">
      <c r="A46" s="53">
        <v>43969</v>
      </c>
      <c r="B46" s="53" t="str">
        <f t="shared" si="0"/>
        <v>May</v>
      </c>
      <c r="C46" s="54">
        <f t="shared" si="1"/>
        <v>21</v>
      </c>
      <c r="D46" s="53" t="s">
        <v>45</v>
      </c>
      <c r="E46" s="54" t="s">
        <v>43</v>
      </c>
      <c r="F46" s="54">
        <v>40.36</v>
      </c>
      <c r="H46" s="52">
        <v>44185</v>
      </c>
      <c r="I46" t="s">
        <v>246</v>
      </c>
      <c r="J46">
        <v>52</v>
      </c>
      <c r="K46" s="52" t="s">
        <v>48</v>
      </c>
      <c r="L46" t="s">
        <v>56</v>
      </c>
      <c r="M46">
        <v>35.730000000000004</v>
      </c>
    </row>
    <row r="47" spans="1:13">
      <c r="A47" s="55">
        <v>44009</v>
      </c>
      <c r="B47" s="55" t="str">
        <f t="shared" si="0"/>
        <v>Jun</v>
      </c>
      <c r="C47" s="56">
        <f t="shared" si="1"/>
        <v>26</v>
      </c>
      <c r="D47" s="55" t="s">
        <v>48</v>
      </c>
      <c r="E47" s="56" t="s">
        <v>53</v>
      </c>
      <c r="F47" s="56">
        <v>90.41</v>
      </c>
      <c r="H47" s="52">
        <v>44176</v>
      </c>
      <c r="I47" t="s">
        <v>246</v>
      </c>
      <c r="J47">
        <v>50</v>
      </c>
      <c r="K47" s="52" t="s">
        <v>48</v>
      </c>
      <c r="L47" t="s">
        <v>58</v>
      </c>
      <c r="M47">
        <v>42.6</v>
      </c>
    </row>
    <row r="48" spans="1:13">
      <c r="A48" s="53">
        <v>44081</v>
      </c>
      <c r="B48" s="53" t="str">
        <f t="shared" si="0"/>
        <v>Sep</v>
      </c>
      <c r="C48" s="54">
        <f t="shared" si="1"/>
        <v>37</v>
      </c>
      <c r="D48" s="53" t="s">
        <v>45</v>
      </c>
      <c r="E48" s="54" t="s">
        <v>50</v>
      </c>
      <c r="F48" s="54">
        <v>23.46</v>
      </c>
      <c r="H48" s="52">
        <v>44179</v>
      </c>
      <c r="I48" t="s">
        <v>246</v>
      </c>
      <c r="J48">
        <v>51</v>
      </c>
      <c r="K48" s="52" t="s">
        <v>38</v>
      </c>
      <c r="L48" t="s">
        <v>58</v>
      </c>
      <c r="M48">
        <v>99.72999999999999</v>
      </c>
    </row>
    <row r="49" spans="1:13">
      <c r="A49" s="55">
        <v>44036</v>
      </c>
      <c r="B49" s="55" t="str">
        <f t="shared" si="0"/>
        <v>Jul</v>
      </c>
      <c r="C49" s="56">
        <f t="shared" si="1"/>
        <v>30</v>
      </c>
      <c r="D49" s="55" t="s">
        <v>48</v>
      </c>
      <c r="E49" s="56" t="s">
        <v>46</v>
      </c>
      <c r="F49" s="56">
        <v>46.27</v>
      </c>
      <c r="H49" s="52">
        <v>44185</v>
      </c>
      <c r="I49" t="s">
        <v>246</v>
      </c>
      <c r="J49">
        <v>52</v>
      </c>
      <c r="K49" s="52" t="s">
        <v>48</v>
      </c>
      <c r="L49" t="s">
        <v>46</v>
      </c>
      <c r="M49">
        <v>47.980000000000004</v>
      </c>
    </row>
    <row r="50" spans="1:13">
      <c r="A50" s="53">
        <v>44091</v>
      </c>
      <c r="B50" s="53" t="str">
        <f t="shared" si="0"/>
        <v>Sep</v>
      </c>
      <c r="C50" s="54">
        <f t="shared" si="1"/>
        <v>38</v>
      </c>
      <c r="D50" s="53" t="s">
        <v>38</v>
      </c>
      <c r="E50" s="54" t="s">
        <v>61</v>
      </c>
      <c r="F50" s="54">
        <v>83.46</v>
      </c>
      <c r="H50" s="52">
        <v>44167</v>
      </c>
      <c r="I50" t="s">
        <v>246</v>
      </c>
      <c r="J50">
        <v>49</v>
      </c>
      <c r="K50" s="52" t="s">
        <v>48</v>
      </c>
      <c r="L50" t="s">
        <v>58</v>
      </c>
      <c r="M50">
        <v>99.98</v>
      </c>
    </row>
    <row r="51" spans="1:13">
      <c r="A51" s="55">
        <v>43991</v>
      </c>
      <c r="B51" s="55" t="str">
        <f t="shared" si="0"/>
        <v>Jun</v>
      </c>
      <c r="C51" s="56">
        <f t="shared" si="1"/>
        <v>24</v>
      </c>
      <c r="D51" s="55" t="s">
        <v>48</v>
      </c>
      <c r="E51" s="56" t="s">
        <v>58</v>
      </c>
      <c r="F51" s="56">
        <v>50.34</v>
      </c>
      <c r="H51" s="52">
        <v>44184</v>
      </c>
      <c r="I51" t="s">
        <v>246</v>
      </c>
      <c r="J51">
        <v>51</v>
      </c>
      <c r="K51" s="52" t="s">
        <v>45</v>
      </c>
      <c r="L51" t="s">
        <v>50</v>
      </c>
      <c r="M51">
        <v>92.16</v>
      </c>
    </row>
    <row r="52" spans="1:13">
      <c r="A52" s="53">
        <v>44033</v>
      </c>
      <c r="B52" s="53" t="str">
        <f t="shared" si="0"/>
        <v>Jul</v>
      </c>
      <c r="C52" s="54">
        <f t="shared" si="1"/>
        <v>30</v>
      </c>
      <c r="D52" s="53" t="s">
        <v>38</v>
      </c>
      <c r="E52" s="54" t="s">
        <v>57</v>
      </c>
      <c r="F52" s="54">
        <v>46.37</v>
      </c>
      <c r="H52" s="52">
        <v>44164</v>
      </c>
      <c r="I52" t="s">
        <v>247</v>
      </c>
      <c r="J52">
        <v>49</v>
      </c>
      <c r="K52" s="52" t="s">
        <v>45</v>
      </c>
      <c r="L52" t="s">
        <v>57</v>
      </c>
      <c r="M52">
        <v>45.49</v>
      </c>
    </row>
    <row r="53" spans="1:13">
      <c r="A53" s="55">
        <v>43977</v>
      </c>
      <c r="B53" s="55" t="str">
        <f t="shared" si="0"/>
        <v>May</v>
      </c>
      <c r="C53" s="56">
        <f t="shared" si="1"/>
        <v>22</v>
      </c>
      <c r="D53" s="55" t="s">
        <v>48</v>
      </c>
      <c r="E53" s="56" t="s">
        <v>50</v>
      </c>
      <c r="F53" s="56">
        <v>23.79</v>
      </c>
      <c r="H53" s="52">
        <v>44166</v>
      </c>
      <c r="I53" t="s">
        <v>246</v>
      </c>
      <c r="J53">
        <v>49</v>
      </c>
      <c r="K53" s="52" t="s">
        <v>48</v>
      </c>
      <c r="L53" t="s">
        <v>50</v>
      </c>
      <c r="M53">
        <v>102.22999999999999</v>
      </c>
    </row>
    <row r="54" spans="1:13">
      <c r="A54" s="53">
        <v>44037</v>
      </c>
      <c r="B54" s="53" t="str">
        <f t="shared" si="0"/>
        <v>Jul</v>
      </c>
      <c r="C54" s="54">
        <f t="shared" si="1"/>
        <v>30</v>
      </c>
      <c r="D54" s="53" t="s">
        <v>48</v>
      </c>
      <c r="E54" s="54" t="s">
        <v>61</v>
      </c>
      <c r="F54" s="54">
        <v>28.04</v>
      </c>
      <c r="H54" s="52">
        <v>44169</v>
      </c>
      <c r="I54" t="s">
        <v>246</v>
      </c>
      <c r="J54">
        <v>49</v>
      </c>
      <c r="K54" s="52" t="s">
        <v>48</v>
      </c>
      <c r="L54" t="s">
        <v>43</v>
      </c>
      <c r="M54">
        <v>75.430000000000007</v>
      </c>
    </row>
    <row r="55" spans="1:13">
      <c r="A55" s="55">
        <v>43972</v>
      </c>
      <c r="B55" s="55" t="str">
        <f t="shared" si="0"/>
        <v>May</v>
      </c>
      <c r="C55" s="56">
        <f t="shared" si="1"/>
        <v>21</v>
      </c>
      <c r="D55" s="55" t="s">
        <v>48</v>
      </c>
      <c r="E55" s="56" t="s">
        <v>46</v>
      </c>
      <c r="F55" s="56">
        <v>251.68</v>
      </c>
      <c r="H55" s="52">
        <v>44166</v>
      </c>
      <c r="I55" t="s">
        <v>246</v>
      </c>
      <c r="J55">
        <v>49</v>
      </c>
      <c r="K55" s="52" t="s">
        <v>38</v>
      </c>
      <c r="L55" t="s">
        <v>50</v>
      </c>
      <c r="M55">
        <v>69.44</v>
      </c>
    </row>
    <row r="56" spans="1:13">
      <c r="A56" s="53">
        <v>44006</v>
      </c>
      <c r="B56" s="53" t="str">
        <f t="shared" si="0"/>
        <v>Jun</v>
      </c>
      <c r="C56" s="54">
        <f t="shared" si="1"/>
        <v>26</v>
      </c>
      <c r="D56" s="53" t="s">
        <v>48</v>
      </c>
      <c r="E56" s="54" t="s">
        <v>49</v>
      </c>
      <c r="F56" s="54">
        <v>68.900000000000006</v>
      </c>
      <c r="H56" s="52">
        <v>44160</v>
      </c>
      <c r="I56" t="s">
        <v>247</v>
      </c>
      <c r="J56">
        <v>48</v>
      </c>
      <c r="K56" s="52" t="s">
        <v>48</v>
      </c>
      <c r="L56" t="s">
        <v>43</v>
      </c>
      <c r="M56">
        <v>235.07</v>
      </c>
    </row>
    <row r="57" spans="1:13">
      <c r="A57" s="55">
        <v>44084</v>
      </c>
      <c r="B57" s="55" t="str">
        <f t="shared" si="0"/>
        <v>Sep</v>
      </c>
      <c r="C57" s="56">
        <f t="shared" si="1"/>
        <v>37</v>
      </c>
      <c r="D57" s="55" t="s">
        <v>38</v>
      </c>
      <c r="E57" s="56" t="s">
        <v>39</v>
      </c>
      <c r="F57" s="56">
        <v>160.76</v>
      </c>
      <c r="H57" s="52">
        <v>44132</v>
      </c>
      <c r="I57" t="s">
        <v>248</v>
      </c>
      <c r="J57">
        <v>44</v>
      </c>
      <c r="K57" s="52" t="s">
        <v>38</v>
      </c>
      <c r="L57" t="s">
        <v>43</v>
      </c>
      <c r="M57">
        <v>78.34</v>
      </c>
    </row>
    <row r="58" spans="1:13">
      <c r="A58" s="53">
        <v>44079</v>
      </c>
      <c r="B58" s="53" t="str">
        <f t="shared" si="0"/>
        <v>Sep</v>
      </c>
      <c r="C58" s="54">
        <f t="shared" si="1"/>
        <v>36</v>
      </c>
      <c r="D58" s="53" t="s">
        <v>48</v>
      </c>
      <c r="E58" s="54" t="s">
        <v>43</v>
      </c>
      <c r="F58" s="54">
        <v>60.3</v>
      </c>
      <c r="H58" s="52">
        <v>44175</v>
      </c>
      <c r="I58" t="s">
        <v>246</v>
      </c>
      <c r="J58">
        <v>50</v>
      </c>
      <c r="K58" s="52" t="s">
        <v>48</v>
      </c>
      <c r="L58" t="s">
        <v>50</v>
      </c>
      <c r="M58">
        <v>171.23999999999998</v>
      </c>
    </row>
    <row r="59" spans="1:13">
      <c r="A59" s="55">
        <v>44009</v>
      </c>
      <c r="B59" s="55" t="str">
        <f t="shared" si="0"/>
        <v>Jun</v>
      </c>
      <c r="C59" s="56">
        <f t="shared" si="1"/>
        <v>26</v>
      </c>
      <c r="D59" s="55" t="s">
        <v>48</v>
      </c>
      <c r="E59" s="56" t="s">
        <v>58</v>
      </c>
      <c r="F59" s="56">
        <v>50.12</v>
      </c>
      <c r="H59" s="52">
        <v>44184</v>
      </c>
      <c r="I59" t="s">
        <v>246</v>
      </c>
      <c r="J59">
        <v>51</v>
      </c>
      <c r="K59" s="52" t="s">
        <v>45</v>
      </c>
      <c r="L59" t="s">
        <v>50</v>
      </c>
      <c r="M59">
        <v>41.75</v>
      </c>
    </row>
    <row r="60" spans="1:13">
      <c r="A60" s="53">
        <v>44011</v>
      </c>
      <c r="B60" s="53" t="str">
        <f t="shared" si="0"/>
        <v>Jun</v>
      </c>
      <c r="C60" s="54">
        <f t="shared" si="1"/>
        <v>27</v>
      </c>
      <c r="D60" s="53" t="s">
        <v>38</v>
      </c>
      <c r="E60" s="54" t="s">
        <v>61</v>
      </c>
      <c r="F60" s="54">
        <v>470.63</v>
      </c>
      <c r="H60" s="52">
        <v>44166</v>
      </c>
      <c r="I60" t="s">
        <v>246</v>
      </c>
      <c r="J60">
        <v>49</v>
      </c>
      <c r="K60" s="52" t="s">
        <v>48</v>
      </c>
      <c r="L60" t="s">
        <v>57</v>
      </c>
      <c r="M60">
        <v>59.239999999999995</v>
      </c>
    </row>
    <row r="61" spans="1:13">
      <c r="A61" s="55">
        <v>43977</v>
      </c>
      <c r="B61" s="55" t="str">
        <f t="shared" si="0"/>
        <v>May</v>
      </c>
      <c r="C61" s="56">
        <f t="shared" si="1"/>
        <v>22</v>
      </c>
      <c r="D61" s="55" t="s">
        <v>45</v>
      </c>
      <c r="E61" s="56" t="s">
        <v>49</v>
      </c>
      <c r="F61" s="56">
        <v>68.45</v>
      </c>
      <c r="H61" s="52">
        <v>44178</v>
      </c>
      <c r="I61" t="s">
        <v>246</v>
      </c>
      <c r="J61">
        <v>51</v>
      </c>
      <c r="K61" s="52" t="s">
        <v>38</v>
      </c>
      <c r="L61" t="s">
        <v>39</v>
      </c>
      <c r="M61">
        <v>489.21999999999997</v>
      </c>
    </row>
    <row r="62" spans="1:13">
      <c r="A62" s="53">
        <v>44096</v>
      </c>
      <c r="B62" s="53" t="str">
        <f t="shared" si="0"/>
        <v>Sep</v>
      </c>
      <c r="C62" s="54">
        <f t="shared" si="1"/>
        <v>39</v>
      </c>
      <c r="D62" s="53" t="s">
        <v>38</v>
      </c>
      <c r="E62" s="54" t="s">
        <v>58</v>
      </c>
      <c r="F62" s="54">
        <v>342.28</v>
      </c>
      <c r="H62" s="52">
        <v>44176</v>
      </c>
      <c r="I62" t="s">
        <v>246</v>
      </c>
      <c r="J62">
        <v>50</v>
      </c>
      <c r="K62" s="52" t="s">
        <v>38</v>
      </c>
      <c r="L62" t="s">
        <v>56</v>
      </c>
      <c r="M62">
        <v>62.09</v>
      </c>
    </row>
    <row r="63" spans="1:13">
      <c r="A63" s="55">
        <v>44103</v>
      </c>
      <c r="B63" s="55" t="str">
        <f t="shared" si="0"/>
        <v>Sep</v>
      </c>
      <c r="C63" s="56">
        <f t="shared" si="1"/>
        <v>40</v>
      </c>
      <c r="D63" s="55" t="s">
        <v>38</v>
      </c>
      <c r="E63" s="56" t="s">
        <v>53</v>
      </c>
      <c r="F63" s="56">
        <v>29.19</v>
      </c>
      <c r="H63" s="52">
        <v>44150</v>
      </c>
      <c r="I63" t="s">
        <v>247</v>
      </c>
      <c r="J63">
        <v>47</v>
      </c>
      <c r="K63" s="52" t="s">
        <v>38</v>
      </c>
      <c r="L63" t="s">
        <v>49</v>
      </c>
      <c r="M63">
        <v>329.55999999999995</v>
      </c>
    </row>
    <row r="64" spans="1:13">
      <c r="A64" s="53">
        <v>44020</v>
      </c>
      <c r="B64" s="53" t="str">
        <f t="shared" si="0"/>
        <v>Jul</v>
      </c>
      <c r="C64" s="54">
        <f t="shared" si="1"/>
        <v>28</v>
      </c>
      <c r="D64" s="53" t="s">
        <v>38</v>
      </c>
      <c r="E64" s="54" t="s">
        <v>57</v>
      </c>
      <c r="F64" s="54">
        <v>46.92</v>
      </c>
      <c r="H64" s="52">
        <v>44145</v>
      </c>
      <c r="I64" t="s">
        <v>247</v>
      </c>
      <c r="J64">
        <v>46</v>
      </c>
      <c r="K64" s="52" t="s">
        <v>48</v>
      </c>
      <c r="L64" t="s">
        <v>53</v>
      </c>
      <c r="M64">
        <v>78.03</v>
      </c>
    </row>
    <row r="65" spans="1:13">
      <c r="A65" s="55">
        <v>44083</v>
      </c>
      <c r="B65" s="55" t="str">
        <f t="shared" si="0"/>
        <v>Sep</v>
      </c>
      <c r="C65" s="56">
        <f t="shared" si="1"/>
        <v>37</v>
      </c>
      <c r="D65" s="55" t="s">
        <v>48</v>
      </c>
      <c r="E65" s="56" t="s">
        <v>57</v>
      </c>
      <c r="F65" s="56">
        <v>23.44</v>
      </c>
      <c r="H65" s="52">
        <v>44174</v>
      </c>
      <c r="I65" t="s">
        <v>246</v>
      </c>
      <c r="J65">
        <v>50</v>
      </c>
      <c r="K65" s="52" t="s">
        <v>38</v>
      </c>
      <c r="L65" t="s">
        <v>46</v>
      </c>
      <c r="M65">
        <v>64.92</v>
      </c>
    </row>
    <row r="66" spans="1:13">
      <c r="A66" s="53">
        <v>44039</v>
      </c>
      <c r="B66" s="53" t="str">
        <f t="shared" si="0"/>
        <v>Jul</v>
      </c>
      <c r="C66" s="54">
        <f t="shared" si="1"/>
        <v>31</v>
      </c>
      <c r="D66" s="53" t="s">
        <v>38</v>
      </c>
      <c r="E66" s="54" t="s">
        <v>58</v>
      </c>
      <c r="F66" s="54">
        <v>48.2</v>
      </c>
      <c r="H66" s="52">
        <v>44186</v>
      </c>
      <c r="I66" t="s">
        <v>246</v>
      </c>
      <c r="J66">
        <v>52</v>
      </c>
      <c r="K66" s="52" t="s">
        <v>48</v>
      </c>
      <c r="L66" t="s">
        <v>43</v>
      </c>
      <c r="M66">
        <v>56.17</v>
      </c>
    </row>
    <row r="67" spans="1:13">
      <c r="A67" s="55">
        <v>44099</v>
      </c>
      <c r="B67" s="55" t="str">
        <f t="shared" ref="B67:B130" si="2">TEXT(A67,"mmm")</f>
        <v>Sep</v>
      </c>
      <c r="C67" s="56">
        <f t="shared" ref="C67:C130" si="3">WEEKNUM(A67)</f>
        <v>39</v>
      </c>
      <c r="D67" s="55" t="s">
        <v>48</v>
      </c>
      <c r="E67" s="56" t="s">
        <v>66</v>
      </c>
      <c r="F67" s="56">
        <v>57.84</v>
      </c>
      <c r="H67" s="52">
        <v>44169</v>
      </c>
      <c r="I67" t="s">
        <v>246</v>
      </c>
      <c r="J67">
        <v>49</v>
      </c>
      <c r="K67" s="52" t="s">
        <v>38</v>
      </c>
      <c r="L67" t="s">
        <v>57</v>
      </c>
      <c r="M67">
        <v>88.13</v>
      </c>
    </row>
    <row r="68" spans="1:13">
      <c r="A68" s="53">
        <v>43966</v>
      </c>
      <c r="B68" s="53" t="str">
        <f t="shared" si="2"/>
        <v>May</v>
      </c>
      <c r="C68" s="54">
        <f t="shared" si="3"/>
        <v>20</v>
      </c>
      <c r="D68" s="53" t="s">
        <v>48</v>
      </c>
      <c r="E68" s="54" t="s">
        <v>56</v>
      </c>
      <c r="F68" s="54">
        <v>42.01</v>
      </c>
      <c r="H68" s="52">
        <v>44134</v>
      </c>
      <c r="I68" t="s">
        <v>248</v>
      </c>
      <c r="J68">
        <v>44</v>
      </c>
      <c r="K68" s="52" t="s">
        <v>48</v>
      </c>
      <c r="L68" t="s">
        <v>58</v>
      </c>
      <c r="M68">
        <v>47.870000000000005</v>
      </c>
    </row>
    <row r="69" spans="1:13">
      <c r="A69" s="55">
        <v>44080</v>
      </c>
      <c r="B69" s="55" t="str">
        <f t="shared" si="2"/>
        <v>Sep</v>
      </c>
      <c r="C69" s="56">
        <f t="shared" si="3"/>
        <v>37</v>
      </c>
      <c r="D69" s="55" t="s">
        <v>48</v>
      </c>
      <c r="E69" s="56" t="s">
        <v>43</v>
      </c>
      <c r="F69" s="56">
        <v>40.049999999999997</v>
      </c>
      <c r="H69" s="52">
        <v>44162</v>
      </c>
      <c r="I69" t="s">
        <v>247</v>
      </c>
      <c r="J69">
        <v>48</v>
      </c>
      <c r="K69" s="52" t="s">
        <v>48</v>
      </c>
      <c r="L69" t="s">
        <v>53</v>
      </c>
      <c r="M69">
        <v>40.659999999999997</v>
      </c>
    </row>
    <row r="70" spans="1:13">
      <c r="A70" s="53">
        <v>44033</v>
      </c>
      <c r="B70" s="53" t="str">
        <f t="shared" si="2"/>
        <v>Jul</v>
      </c>
      <c r="C70" s="54">
        <f t="shared" si="3"/>
        <v>30</v>
      </c>
      <c r="D70" s="53" t="s">
        <v>45</v>
      </c>
      <c r="E70" s="54" t="s">
        <v>57</v>
      </c>
      <c r="F70" s="54">
        <v>23.92</v>
      </c>
      <c r="H70" s="52">
        <v>44143</v>
      </c>
      <c r="I70" t="s">
        <v>247</v>
      </c>
      <c r="J70">
        <v>46</v>
      </c>
      <c r="K70" s="52" t="s">
        <v>48</v>
      </c>
      <c r="L70" t="s">
        <v>49</v>
      </c>
      <c r="M70">
        <v>80.59</v>
      </c>
    </row>
    <row r="71" spans="1:13">
      <c r="A71" s="55">
        <v>44036</v>
      </c>
      <c r="B71" s="55" t="str">
        <f t="shared" si="2"/>
        <v>Jul</v>
      </c>
      <c r="C71" s="56">
        <f t="shared" si="3"/>
        <v>30</v>
      </c>
      <c r="D71" s="55" t="s">
        <v>45</v>
      </c>
      <c r="E71" s="56" t="s">
        <v>50</v>
      </c>
      <c r="F71" s="56">
        <v>92.84</v>
      </c>
      <c r="H71" s="52">
        <v>44133</v>
      </c>
      <c r="I71" t="s">
        <v>248</v>
      </c>
      <c r="J71">
        <v>44</v>
      </c>
      <c r="K71" s="52" t="s">
        <v>48</v>
      </c>
      <c r="L71" t="s">
        <v>57</v>
      </c>
      <c r="M71">
        <v>75.650000000000006</v>
      </c>
    </row>
    <row r="72" spans="1:13">
      <c r="A72" s="53">
        <v>44032</v>
      </c>
      <c r="B72" s="53" t="str">
        <f t="shared" si="2"/>
        <v>Jul</v>
      </c>
      <c r="C72" s="54">
        <f t="shared" si="3"/>
        <v>30</v>
      </c>
      <c r="D72" s="53" t="s">
        <v>38</v>
      </c>
      <c r="E72" s="54" t="s">
        <v>57</v>
      </c>
      <c r="F72" s="54">
        <v>69.709999999999994</v>
      </c>
      <c r="H72" s="52">
        <v>44175</v>
      </c>
      <c r="I72" t="s">
        <v>246</v>
      </c>
      <c r="J72">
        <v>50</v>
      </c>
      <c r="K72" s="52" t="s">
        <v>48</v>
      </c>
      <c r="L72" t="s">
        <v>46</v>
      </c>
      <c r="M72">
        <v>89.97</v>
      </c>
    </row>
    <row r="73" spans="1:13">
      <c r="A73" s="55">
        <v>44097</v>
      </c>
      <c r="B73" s="55" t="str">
        <f t="shared" si="2"/>
        <v>Sep</v>
      </c>
      <c r="C73" s="56">
        <f t="shared" si="3"/>
        <v>39</v>
      </c>
      <c r="D73" s="55" t="s">
        <v>45</v>
      </c>
      <c r="E73" s="56" t="s">
        <v>49</v>
      </c>
      <c r="F73" s="56">
        <v>66.22</v>
      </c>
      <c r="H73" s="52">
        <v>44165</v>
      </c>
      <c r="I73" t="s">
        <v>247</v>
      </c>
      <c r="J73">
        <v>49</v>
      </c>
      <c r="K73" s="52" t="s">
        <v>48</v>
      </c>
      <c r="L73" t="s">
        <v>57</v>
      </c>
      <c r="M73">
        <v>74.22999999999999</v>
      </c>
    </row>
    <row r="74" spans="1:13">
      <c r="A74" s="53">
        <v>44013</v>
      </c>
      <c r="B74" s="53" t="str">
        <f t="shared" si="2"/>
        <v>Jul</v>
      </c>
      <c r="C74" s="54">
        <f t="shared" si="3"/>
        <v>27</v>
      </c>
      <c r="D74" s="53" t="s">
        <v>38</v>
      </c>
      <c r="E74" s="54" t="s">
        <v>58</v>
      </c>
      <c r="F74" s="54">
        <v>24.03</v>
      </c>
      <c r="H74" s="52">
        <v>44174</v>
      </c>
      <c r="I74" t="s">
        <v>246</v>
      </c>
      <c r="J74">
        <v>50</v>
      </c>
      <c r="K74" s="52" t="s">
        <v>38</v>
      </c>
      <c r="L74" t="s">
        <v>57</v>
      </c>
      <c r="M74">
        <v>54.48</v>
      </c>
    </row>
    <row r="75" spans="1:13">
      <c r="A75" s="55">
        <v>44020</v>
      </c>
      <c r="B75" s="55" t="str">
        <f t="shared" si="2"/>
        <v>Jul</v>
      </c>
      <c r="C75" s="56">
        <f t="shared" si="3"/>
        <v>28</v>
      </c>
      <c r="D75" s="55" t="s">
        <v>48</v>
      </c>
      <c r="E75" s="56" t="s">
        <v>61</v>
      </c>
      <c r="F75" s="56">
        <v>55.43</v>
      </c>
      <c r="H75" s="52">
        <v>44180</v>
      </c>
      <c r="I75" t="s">
        <v>246</v>
      </c>
      <c r="J75">
        <v>51</v>
      </c>
      <c r="K75" s="52" t="s">
        <v>38</v>
      </c>
      <c r="L75" t="s">
        <v>54</v>
      </c>
      <c r="M75">
        <v>29.91</v>
      </c>
    </row>
    <row r="76" spans="1:13">
      <c r="A76" s="53">
        <v>44093</v>
      </c>
      <c r="B76" s="53" t="str">
        <f t="shared" si="2"/>
        <v>Sep</v>
      </c>
      <c r="C76" s="54">
        <f t="shared" si="3"/>
        <v>38</v>
      </c>
      <c r="D76" s="53" t="s">
        <v>38</v>
      </c>
      <c r="E76" s="54" t="s">
        <v>54</v>
      </c>
      <c r="F76" s="54">
        <v>71.44</v>
      </c>
      <c r="H76" s="52">
        <v>44157</v>
      </c>
      <c r="I76" t="s">
        <v>247</v>
      </c>
      <c r="J76">
        <v>48</v>
      </c>
      <c r="K76" s="52" t="s">
        <v>38</v>
      </c>
      <c r="L76" t="s">
        <v>49</v>
      </c>
      <c r="M76">
        <v>65.8</v>
      </c>
    </row>
    <row r="77" spans="1:13">
      <c r="A77" s="55">
        <v>43956</v>
      </c>
      <c r="B77" s="55" t="str">
        <f t="shared" si="2"/>
        <v>May</v>
      </c>
      <c r="C77" s="56">
        <f t="shared" si="3"/>
        <v>19</v>
      </c>
      <c r="D77" s="55" t="s">
        <v>38</v>
      </c>
      <c r="E77" s="56" t="s">
        <v>50</v>
      </c>
      <c r="F77" s="56">
        <v>22.34</v>
      </c>
      <c r="H77" s="52">
        <v>44165</v>
      </c>
      <c r="I77" t="s">
        <v>247</v>
      </c>
      <c r="J77">
        <v>49</v>
      </c>
      <c r="K77" s="52" t="s">
        <v>45</v>
      </c>
      <c r="L77" t="s">
        <v>46</v>
      </c>
      <c r="M77">
        <v>115.74</v>
      </c>
    </row>
    <row r="78" spans="1:13">
      <c r="A78" s="53">
        <v>44076</v>
      </c>
      <c r="B78" s="53" t="str">
        <f t="shared" si="2"/>
        <v>Sep</v>
      </c>
      <c r="C78" s="54">
        <f t="shared" si="3"/>
        <v>36</v>
      </c>
      <c r="D78" s="53" t="s">
        <v>48</v>
      </c>
      <c r="E78" s="54" t="s">
        <v>50</v>
      </c>
      <c r="F78" s="54">
        <v>46.86</v>
      </c>
      <c r="H78" s="52">
        <v>44113</v>
      </c>
      <c r="I78" t="s">
        <v>248</v>
      </c>
      <c r="J78">
        <v>41</v>
      </c>
      <c r="K78" s="52" t="s">
        <v>38</v>
      </c>
      <c r="L78" t="s">
        <v>43</v>
      </c>
      <c r="M78">
        <v>8.98</v>
      </c>
    </row>
    <row r="79" spans="1:13">
      <c r="A79" s="55">
        <v>43980</v>
      </c>
      <c r="B79" s="55" t="str">
        <f t="shared" si="2"/>
        <v>May</v>
      </c>
      <c r="C79" s="56">
        <f t="shared" si="3"/>
        <v>22</v>
      </c>
      <c r="D79" s="55" t="s">
        <v>48</v>
      </c>
      <c r="E79" s="56" t="s">
        <v>53</v>
      </c>
      <c r="F79" s="56">
        <v>203.87</v>
      </c>
      <c r="H79" s="52">
        <v>44116</v>
      </c>
      <c r="I79" t="s">
        <v>248</v>
      </c>
      <c r="J79">
        <v>42</v>
      </c>
      <c r="K79" s="52" t="s">
        <v>38</v>
      </c>
      <c r="L79" t="s">
        <v>57</v>
      </c>
      <c r="M79">
        <v>56.44</v>
      </c>
    </row>
    <row r="80" spans="1:13">
      <c r="A80" s="53">
        <v>44007</v>
      </c>
      <c r="B80" s="53" t="str">
        <f t="shared" si="2"/>
        <v>Jun</v>
      </c>
      <c r="C80" s="54">
        <f t="shared" si="3"/>
        <v>26</v>
      </c>
      <c r="D80" s="53" t="s">
        <v>48</v>
      </c>
      <c r="E80" s="54" t="s">
        <v>57</v>
      </c>
      <c r="F80" s="54">
        <v>66.62</v>
      </c>
      <c r="H80" s="52">
        <v>44183</v>
      </c>
      <c r="I80" t="s">
        <v>246</v>
      </c>
      <c r="J80">
        <v>51</v>
      </c>
      <c r="K80" s="52" t="s">
        <v>38</v>
      </c>
      <c r="L80" t="s">
        <v>50</v>
      </c>
      <c r="M80">
        <v>189.74</v>
      </c>
    </row>
    <row r="81" spans="1:13">
      <c r="A81" s="55">
        <v>44097</v>
      </c>
      <c r="B81" s="55" t="str">
        <f t="shared" si="2"/>
        <v>Sep</v>
      </c>
      <c r="C81" s="56">
        <f t="shared" si="3"/>
        <v>39</v>
      </c>
      <c r="D81" s="55" t="s">
        <v>45</v>
      </c>
      <c r="E81" s="56" t="s">
        <v>61</v>
      </c>
      <c r="F81" s="56">
        <v>27.14</v>
      </c>
      <c r="H81" s="52">
        <v>44135</v>
      </c>
      <c r="I81" t="s">
        <v>248</v>
      </c>
      <c r="J81">
        <v>44</v>
      </c>
      <c r="K81" s="52" t="s">
        <v>48</v>
      </c>
      <c r="L81" t="s">
        <v>57</v>
      </c>
      <c r="M81">
        <v>110.39000000000001</v>
      </c>
    </row>
    <row r="82" spans="1:13">
      <c r="A82" s="53">
        <v>43990</v>
      </c>
      <c r="B82" s="53" t="str">
        <f t="shared" si="2"/>
        <v>Jun</v>
      </c>
      <c r="C82" s="54">
        <f t="shared" si="3"/>
        <v>24</v>
      </c>
      <c r="D82" s="53" t="s">
        <v>38</v>
      </c>
      <c r="E82" s="54" t="s">
        <v>50</v>
      </c>
      <c r="F82" s="54">
        <v>521.16999999999996</v>
      </c>
      <c r="H82" s="52">
        <v>44175</v>
      </c>
      <c r="I82" t="s">
        <v>246</v>
      </c>
      <c r="J82">
        <v>50</v>
      </c>
      <c r="K82" s="52" t="s">
        <v>38</v>
      </c>
      <c r="L82" t="s">
        <v>58</v>
      </c>
      <c r="M82">
        <v>80.92</v>
      </c>
    </row>
    <row r="83" spans="1:13">
      <c r="A83" s="55">
        <v>43966</v>
      </c>
      <c r="B83" s="55" t="str">
        <f t="shared" si="2"/>
        <v>May</v>
      </c>
      <c r="C83" s="56">
        <f t="shared" si="3"/>
        <v>20</v>
      </c>
      <c r="D83" s="55" t="s">
        <v>38</v>
      </c>
      <c r="E83" s="56" t="s">
        <v>43</v>
      </c>
      <c r="F83" s="56">
        <v>379.16</v>
      </c>
      <c r="H83" s="52">
        <v>44182</v>
      </c>
      <c r="I83" t="s">
        <v>246</v>
      </c>
      <c r="J83">
        <v>51</v>
      </c>
      <c r="K83" s="52" t="s">
        <v>48</v>
      </c>
      <c r="L83" t="s">
        <v>56</v>
      </c>
      <c r="M83">
        <v>514.18999999999994</v>
      </c>
    </row>
    <row r="84" spans="1:13">
      <c r="A84" s="53">
        <v>43952</v>
      </c>
      <c r="B84" s="53" t="str">
        <f t="shared" si="2"/>
        <v>May</v>
      </c>
      <c r="C84" s="54">
        <f t="shared" si="3"/>
        <v>18</v>
      </c>
      <c r="D84" s="53" t="s">
        <v>38</v>
      </c>
      <c r="E84" s="54" t="s">
        <v>43</v>
      </c>
      <c r="F84" s="54">
        <v>40.97</v>
      </c>
      <c r="H84" s="52">
        <v>44176</v>
      </c>
      <c r="I84" t="s">
        <v>246</v>
      </c>
      <c r="J84">
        <v>50</v>
      </c>
      <c r="K84" s="52" t="s">
        <v>48</v>
      </c>
      <c r="L84" t="s">
        <v>58</v>
      </c>
      <c r="M84">
        <v>412.53000000000003</v>
      </c>
    </row>
    <row r="85" spans="1:13">
      <c r="A85" s="55">
        <v>44084</v>
      </c>
      <c r="B85" s="55" t="str">
        <f t="shared" si="2"/>
        <v>Sep</v>
      </c>
      <c r="C85" s="56">
        <f t="shared" si="3"/>
        <v>37</v>
      </c>
      <c r="D85" s="55" t="s">
        <v>48</v>
      </c>
      <c r="E85" s="56" t="s">
        <v>49</v>
      </c>
      <c r="F85" s="56">
        <v>102.52</v>
      </c>
      <c r="H85" s="52">
        <v>44171</v>
      </c>
      <c r="I85" t="s">
        <v>246</v>
      </c>
      <c r="J85">
        <v>50</v>
      </c>
      <c r="K85" s="52" t="s">
        <v>48</v>
      </c>
      <c r="L85" t="s">
        <v>49</v>
      </c>
      <c r="M85">
        <v>84.59</v>
      </c>
    </row>
    <row r="86" spans="1:13">
      <c r="A86" s="53">
        <v>44021</v>
      </c>
      <c r="B86" s="53" t="str">
        <f t="shared" si="2"/>
        <v>Jul</v>
      </c>
      <c r="C86" s="54">
        <f t="shared" si="3"/>
        <v>28</v>
      </c>
      <c r="D86" s="53" t="s">
        <v>48</v>
      </c>
      <c r="E86" s="54" t="s">
        <v>49</v>
      </c>
      <c r="F86" s="54">
        <v>33.61</v>
      </c>
      <c r="H86" s="52">
        <v>44188</v>
      </c>
      <c r="I86" t="s">
        <v>246</v>
      </c>
      <c r="J86">
        <v>52</v>
      </c>
      <c r="K86" s="52" t="s">
        <v>48</v>
      </c>
      <c r="L86" t="s">
        <v>43</v>
      </c>
      <c r="M86">
        <v>141.36000000000001</v>
      </c>
    </row>
    <row r="87" spans="1:13">
      <c r="A87" s="55">
        <v>44098</v>
      </c>
      <c r="B87" s="55" t="str">
        <f t="shared" si="2"/>
        <v>Sep</v>
      </c>
      <c r="C87" s="56">
        <f t="shared" si="3"/>
        <v>39</v>
      </c>
      <c r="D87" s="55" t="s">
        <v>48</v>
      </c>
      <c r="E87" s="56" t="s">
        <v>49</v>
      </c>
      <c r="F87" s="56">
        <v>99.11</v>
      </c>
      <c r="H87" s="52">
        <v>44169</v>
      </c>
      <c r="I87" t="s">
        <v>246</v>
      </c>
      <c r="J87">
        <v>49</v>
      </c>
      <c r="K87" s="52" t="s">
        <v>48</v>
      </c>
      <c r="L87" t="s">
        <v>39</v>
      </c>
      <c r="M87">
        <v>73.319999999999993</v>
      </c>
    </row>
    <row r="88" spans="1:13">
      <c r="A88" s="53">
        <v>44007</v>
      </c>
      <c r="B88" s="53" t="str">
        <f t="shared" si="2"/>
        <v>Jun</v>
      </c>
      <c r="C88" s="54">
        <f t="shared" si="3"/>
        <v>26</v>
      </c>
      <c r="D88" s="53" t="s">
        <v>38</v>
      </c>
      <c r="E88" s="54" t="s">
        <v>43</v>
      </c>
      <c r="F88" s="54">
        <v>57.17</v>
      </c>
      <c r="H88" s="52">
        <v>44170</v>
      </c>
      <c r="I88" t="s">
        <v>246</v>
      </c>
      <c r="J88">
        <v>49</v>
      </c>
      <c r="K88" s="52" t="s">
        <v>38</v>
      </c>
      <c r="L88" t="s">
        <v>61</v>
      </c>
      <c r="M88">
        <v>125.8</v>
      </c>
    </row>
    <row r="89" spans="1:13">
      <c r="A89" s="55">
        <v>44007</v>
      </c>
      <c r="B89" s="55" t="str">
        <f t="shared" si="2"/>
        <v>Jun</v>
      </c>
      <c r="C89" s="56">
        <f t="shared" si="3"/>
        <v>26</v>
      </c>
      <c r="D89" s="55" t="s">
        <v>38</v>
      </c>
      <c r="E89" s="56" t="s">
        <v>46</v>
      </c>
      <c r="F89" s="56">
        <v>24.05</v>
      </c>
      <c r="H89" s="52">
        <v>44166</v>
      </c>
      <c r="I89" t="s">
        <v>246</v>
      </c>
      <c r="J89">
        <v>49</v>
      </c>
      <c r="K89" s="52" t="s">
        <v>38</v>
      </c>
      <c r="L89" t="s">
        <v>57</v>
      </c>
      <c r="M89">
        <v>103.62</v>
      </c>
    </row>
    <row r="90" spans="1:13">
      <c r="A90" s="53">
        <v>44088</v>
      </c>
      <c r="B90" s="53" t="str">
        <f t="shared" si="2"/>
        <v>Sep</v>
      </c>
      <c r="C90" s="54">
        <f t="shared" si="3"/>
        <v>38</v>
      </c>
      <c r="D90" s="53" t="s">
        <v>48</v>
      </c>
      <c r="E90" s="54" t="s">
        <v>57</v>
      </c>
      <c r="F90" s="54">
        <v>69.400000000000006</v>
      </c>
      <c r="H90" s="52">
        <v>44185</v>
      </c>
      <c r="I90" t="s">
        <v>246</v>
      </c>
      <c r="J90">
        <v>52</v>
      </c>
      <c r="K90" s="52" t="s">
        <v>38</v>
      </c>
      <c r="L90" t="s">
        <v>50</v>
      </c>
      <c r="M90">
        <v>80.69</v>
      </c>
    </row>
    <row r="91" spans="1:13">
      <c r="A91" s="55">
        <v>43994</v>
      </c>
      <c r="B91" s="55" t="str">
        <f t="shared" si="2"/>
        <v>Jun</v>
      </c>
      <c r="C91" s="56">
        <f t="shared" si="3"/>
        <v>24</v>
      </c>
      <c r="D91" s="55" t="s">
        <v>48</v>
      </c>
      <c r="E91" s="56" t="s">
        <v>49</v>
      </c>
      <c r="F91" s="56">
        <v>32.81</v>
      </c>
      <c r="H91" s="52">
        <v>44193</v>
      </c>
      <c r="I91" t="s">
        <v>246</v>
      </c>
      <c r="J91">
        <v>53</v>
      </c>
      <c r="K91" s="52" t="s">
        <v>38</v>
      </c>
      <c r="L91" t="s">
        <v>39</v>
      </c>
      <c r="M91">
        <v>102.14000000000001</v>
      </c>
    </row>
    <row r="92" spans="1:13">
      <c r="A92" s="53">
        <v>44032</v>
      </c>
      <c r="B92" s="53" t="str">
        <f t="shared" si="2"/>
        <v>Jul</v>
      </c>
      <c r="C92" s="54">
        <f t="shared" si="3"/>
        <v>30</v>
      </c>
      <c r="D92" s="53" t="s">
        <v>38</v>
      </c>
      <c r="E92" s="54" t="s">
        <v>61</v>
      </c>
      <c r="F92" s="54">
        <v>549.70000000000005</v>
      </c>
      <c r="H92" s="52">
        <v>44189</v>
      </c>
      <c r="I92" t="s">
        <v>246</v>
      </c>
      <c r="J92">
        <v>52</v>
      </c>
      <c r="K92" s="52" t="s">
        <v>48</v>
      </c>
      <c r="L92" t="s">
        <v>56</v>
      </c>
      <c r="M92">
        <v>85.89</v>
      </c>
    </row>
    <row r="93" spans="1:13">
      <c r="A93" s="55">
        <v>43983</v>
      </c>
      <c r="B93" s="55" t="str">
        <f t="shared" si="2"/>
        <v>Jun</v>
      </c>
      <c r="C93" s="56">
        <f t="shared" si="3"/>
        <v>23</v>
      </c>
      <c r="D93" s="55" t="s">
        <v>38</v>
      </c>
      <c r="E93" s="56" t="s">
        <v>54</v>
      </c>
      <c r="F93" s="56">
        <v>45.9</v>
      </c>
      <c r="H93" s="52">
        <v>44157</v>
      </c>
      <c r="I93" t="s">
        <v>247</v>
      </c>
      <c r="J93">
        <v>48</v>
      </c>
      <c r="K93" s="52" t="s">
        <v>48</v>
      </c>
      <c r="L93" t="s">
        <v>56</v>
      </c>
      <c r="M93">
        <v>530.44000000000005</v>
      </c>
    </row>
    <row r="94" spans="1:13">
      <c r="A94" s="53">
        <v>44075</v>
      </c>
      <c r="B94" s="53" t="str">
        <f t="shared" si="2"/>
        <v>Sep</v>
      </c>
      <c r="C94" s="54">
        <f t="shared" si="3"/>
        <v>36</v>
      </c>
      <c r="D94" s="53" t="s">
        <v>45</v>
      </c>
      <c r="E94" s="54" t="s">
        <v>58</v>
      </c>
      <c r="F94" s="54">
        <v>23.95</v>
      </c>
      <c r="H94" s="52">
        <v>44115</v>
      </c>
      <c r="I94" t="s">
        <v>248</v>
      </c>
      <c r="J94">
        <v>42</v>
      </c>
      <c r="K94" s="52" t="s">
        <v>48</v>
      </c>
      <c r="L94" t="s">
        <v>54</v>
      </c>
      <c r="M94">
        <v>103.11</v>
      </c>
    </row>
    <row r="95" spans="1:13">
      <c r="A95" s="55">
        <v>44096</v>
      </c>
      <c r="B95" s="55" t="str">
        <f t="shared" si="2"/>
        <v>Sep</v>
      </c>
      <c r="C95" s="56">
        <f t="shared" si="3"/>
        <v>39</v>
      </c>
      <c r="D95" s="55" t="s">
        <v>48</v>
      </c>
      <c r="E95" s="56" t="s">
        <v>57</v>
      </c>
      <c r="F95" s="56">
        <v>69.17</v>
      </c>
      <c r="H95" s="52">
        <v>44172</v>
      </c>
      <c r="I95" t="s">
        <v>246</v>
      </c>
      <c r="J95">
        <v>50</v>
      </c>
      <c r="K95" s="52" t="s">
        <v>38</v>
      </c>
      <c r="L95" t="s">
        <v>53</v>
      </c>
      <c r="M95">
        <v>29.84</v>
      </c>
    </row>
    <row r="96" spans="1:13">
      <c r="A96" s="53">
        <v>44042</v>
      </c>
      <c r="B96" s="53" t="str">
        <f t="shared" si="2"/>
        <v>Jul</v>
      </c>
      <c r="C96" s="54">
        <f t="shared" si="3"/>
        <v>31</v>
      </c>
      <c r="D96" s="53" t="s">
        <v>48</v>
      </c>
      <c r="E96" s="54" t="s">
        <v>57</v>
      </c>
      <c r="F96" s="54">
        <v>46.31</v>
      </c>
      <c r="H96" s="52">
        <v>44142</v>
      </c>
      <c r="I96" t="s">
        <v>247</v>
      </c>
      <c r="J96">
        <v>45</v>
      </c>
      <c r="K96" s="52" t="s">
        <v>48</v>
      </c>
      <c r="L96" t="s">
        <v>49</v>
      </c>
      <c r="M96">
        <v>94.98</v>
      </c>
    </row>
    <row r="97" spans="1:13">
      <c r="A97" s="55">
        <v>43968</v>
      </c>
      <c r="B97" s="55" t="str">
        <f t="shared" si="2"/>
        <v>May</v>
      </c>
      <c r="C97" s="56">
        <f t="shared" si="3"/>
        <v>21</v>
      </c>
      <c r="D97" s="55" t="s">
        <v>48</v>
      </c>
      <c r="E97" s="56" t="s">
        <v>58</v>
      </c>
      <c r="F97" s="56">
        <v>48.95</v>
      </c>
      <c r="H97" s="52">
        <v>44176</v>
      </c>
      <c r="I97" t="s">
        <v>246</v>
      </c>
      <c r="J97">
        <v>50</v>
      </c>
      <c r="K97" s="52" t="s">
        <v>45</v>
      </c>
      <c r="L97" t="s">
        <v>50</v>
      </c>
      <c r="M97">
        <v>62.160000000000004</v>
      </c>
    </row>
    <row r="98" spans="1:13">
      <c r="A98" s="53">
        <v>43975</v>
      </c>
      <c r="B98" s="53" t="str">
        <f t="shared" si="2"/>
        <v>May</v>
      </c>
      <c r="C98" s="54">
        <f t="shared" si="3"/>
        <v>22</v>
      </c>
      <c r="D98" s="53" t="s">
        <v>38</v>
      </c>
      <c r="E98" s="54" t="s">
        <v>49</v>
      </c>
      <c r="F98" s="54">
        <v>34.46</v>
      </c>
      <c r="H98" s="52">
        <v>44129</v>
      </c>
      <c r="I98" t="s">
        <v>248</v>
      </c>
      <c r="J98">
        <v>44</v>
      </c>
      <c r="K98" s="52" t="s">
        <v>48</v>
      </c>
      <c r="L98" t="s">
        <v>49</v>
      </c>
      <c r="M98">
        <v>29.050000000000004</v>
      </c>
    </row>
    <row r="99" spans="1:13">
      <c r="A99" s="55">
        <v>44083</v>
      </c>
      <c r="B99" s="55" t="str">
        <f t="shared" si="2"/>
        <v>Sep</v>
      </c>
      <c r="C99" s="56">
        <f t="shared" si="3"/>
        <v>37</v>
      </c>
      <c r="D99" s="55" t="s">
        <v>48</v>
      </c>
      <c r="E99" s="56" t="s">
        <v>50</v>
      </c>
      <c r="F99" s="56">
        <v>69.760000000000005</v>
      </c>
      <c r="H99" s="52">
        <v>44163</v>
      </c>
      <c r="I99" t="s">
        <v>247</v>
      </c>
      <c r="J99">
        <v>48</v>
      </c>
      <c r="K99" s="52" t="s">
        <v>38</v>
      </c>
      <c r="L99" t="s">
        <v>56</v>
      </c>
      <c r="M99">
        <v>31.09</v>
      </c>
    </row>
    <row r="100" spans="1:13">
      <c r="A100" s="53">
        <v>44022</v>
      </c>
      <c r="B100" s="53" t="str">
        <f t="shared" si="2"/>
        <v>Jul</v>
      </c>
      <c r="C100" s="54">
        <f t="shared" si="3"/>
        <v>28</v>
      </c>
      <c r="D100" s="53" t="s">
        <v>38</v>
      </c>
      <c r="E100" s="54" t="s">
        <v>50</v>
      </c>
      <c r="F100" s="54">
        <v>66.64</v>
      </c>
      <c r="H100" s="52">
        <v>44145</v>
      </c>
      <c r="I100" t="s">
        <v>247</v>
      </c>
      <c r="J100">
        <v>46</v>
      </c>
      <c r="K100" s="52" t="s">
        <v>48</v>
      </c>
      <c r="L100" t="s">
        <v>49</v>
      </c>
      <c r="M100">
        <v>64.69</v>
      </c>
    </row>
    <row r="101" spans="1:13">
      <c r="A101" s="55">
        <v>43966</v>
      </c>
      <c r="B101" s="55" t="str">
        <f t="shared" si="2"/>
        <v>May</v>
      </c>
      <c r="C101" s="56">
        <f t="shared" si="3"/>
        <v>20</v>
      </c>
      <c r="D101" s="55" t="s">
        <v>45</v>
      </c>
      <c r="E101" s="56" t="s">
        <v>50</v>
      </c>
      <c r="F101" s="56">
        <v>69.64</v>
      </c>
      <c r="H101" s="52">
        <v>44170</v>
      </c>
      <c r="I101" t="s">
        <v>246</v>
      </c>
      <c r="J101">
        <v>49</v>
      </c>
      <c r="K101" s="52" t="s">
        <v>45</v>
      </c>
      <c r="L101" t="s">
        <v>66</v>
      </c>
      <c r="M101">
        <v>70</v>
      </c>
    </row>
    <row r="102" spans="1:13">
      <c r="A102" s="53">
        <v>44081</v>
      </c>
      <c r="B102" s="53" t="str">
        <f t="shared" si="2"/>
        <v>Sep</v>
      </c>
      <c r="C102" s="54">
        <f t="shared" si="3"/>
        <v>37</v>
      </c>
      <c r="D102" s="53" t="s">
        <v>48</v>
      </c>
      <c r="E102" s="54" t="s">
        <v>46</v>
      </c>
      <c r="F102" s="54">
        <v>69.89</v>
      </c>
      <c r="H102" s="52">
        <v>44191</v>
      </c>
      <c r="I102" t="s">
        <v>246</v>
      </c>
      <c r="J102">
        <v>52</v>
      </c>
      <c r="K102" s="52" t="s">
        <v>45</v>
      </c>
      <c r="L102" t="s">
        <v>49</v>
      </c>
      <c r="M102">
        <v>120.71000000000001</v>
      </c>
    </row>
    <row r="103" spans="1:13">
      <c r="A103" s="55">
        <v>44020</v>
      </c>
      <c r="B103" s="55" t="str">
        <f t="shared" si="2"/>
        <v>Jul</v>
      </c>
      <c r="C103" s="56">
        <f t="shared" si="3"/>
        <v>28</v>
      </c>
      <c r="D103" s="55" t="s">
        <v>48</v>
      </c>
      <c r="E103" s="56" t="s">
        <v>43</v>
      </c>
      <c r="F103" s="56">
        <v>40.729999999999997</v>
      </c>
      <c r="H103" s="52">
        <v>44158</v>
      </c>
      <c r="I103" t="s">
        <v>247</v>
      </c>
      <c r="J103">
        <v>48</v>
      </c>
      <c r="K103" s="52" t="s">
        <v>48</v>
      </c>
      <c r="L103" t="s">
        <v>53</v>
      </c>
      <c r="M103">
        <v>73.95</v>
      </c>
    </row>
    <row r="104" spans="1:13">
      <c r="A104" s="53">
        <v>44033</v>
      </c>
      <c r="B104" s="53" t="str">
        <f t="shared" si="2"/>
        <v>Jul</v>
      </c>
      <c r="C104" s="54">
        <f t="shared" si="3"/>
        <v>30</v>
      </c>
      <c r="D104" s="53" t="s">
        <v>48</v>
      </c>
      <c r="E104" s="54" t="s">
        <v>43</v>
      </c>
      <c r="F104" s="54">
        <v>20.56</v>
      </c>
      <c r="H104" s="52">
        <v>44181</v>
      </c>
      <c r="I104" t="s">
        <v>246</v>
      </c>
      <c r="J104">
        <v>51</v>
      </c>
      <c r="K104" s="52" t="s">
        <v>38</v>
      </c>
      <c r="L104" t="s">
        <v>46</v>
      </c>
      <c r="M104">
        <v>54</v>
      </c>
    </row>
    <row r="105" spans="1:13">
      <c r="A105" s="55">
        <v>43954</v>
      </c>
      <c r="B105" s="55" t="str">
        <f t="shared" si="2"/>
        <v>May</v>
      </c>
      <c r="C105" s="56">
        <f t="shared" si="3"/>
        <v>19</v>
      </c>
      <c r="D105" s="55" t="s">
        <v>48</v>
      </c>
      <c r="E105" s="56" t="s">
        <v>56</v>
      </c>
      <c r="F105" s="56">
        <v>57.98</v>
      </c>
      <c r="H105" s="52">
        <v>44165</v>
      </c>
      <c r="I105" t="s">
        <v>247</v>
      </c>
      <c r="J105">
        <v>49</v>
      </c>
      <c r="K105" s="52" t="s">
        <v>48</v>
      </c>
      <c r="L105" t="s">
        <v>56</v>
      </c>
      <c r="M105">
        <v>54.629999999999995</v>
      </c>
    </row>
    <row r="106" spans="1:13">
      <c r="A106" s="53">
        <v>44031</v>
      </c>
      <c r="B106" s="53" t="str">
        <f t="shared" si="2"/>
        <v>Jul</v>
      </c>
      <c r="C106" s="54">
        <f t="shared" si="3"/>
        <v>30</v>
      </c>
      <c r="D106" s="53" t="s">
        <v>48</v>
      </c>
      <c r="E106" s="54" t="s">
        <v>58</v>
      </c>
      <c r="F106" s="54">
        <v>48.81</v>
      </c>
      <c r="H106" s="52">
        <v>44182</v>
      </c>
      <c r="I106" t="s">
        <v>246</v>
      </c>
      <c r="J106">
        <v>51</v>
      </c>
      <c r="K106" s="52" t="s">
        <v>48</v>
      </c>
      <c r="L106" t="s">
        <v>57</v>
      </c>
      <c r="M106">
        <v>102.62</v>
      </c>
    </row>
    <row r="107" spans="1:13">
      <c r="A107" s="55">
        <v>43956</v>
      </c>
      <c r="B107" s="55" t="str">
        <f t="shared" si="2"/>
        <v>May</v>
      </c>
      <c r="C107" s="56">
        <f t="shared" si="3"/>
        <v>19</v>
      </c>
      <c r="D107" s="55" t="s">
        <v>48</v>
      </c>
      <c r="E107" s="56" t="s">
        <v>54</v>
      </c>
      <c r="F107" s="56">
        <v>69</v>
      </c>
      <c r="H107" s="52">
        <v>44176</v>
      </c>
      <c r="I107" t="s">
        <v>246</v>
      </c>
      <c r="J107">
        <v>50</v>
      </c>
      <c r="K107" s="52" t="s">
        <v>38</v>
      </c>
      <c r="L107" t="s">
        <v>58</v>
      </c>
      <c r="M107">
        <v>78.45</v>
      </c>
    </row>
    <row r="108" spans="1:13">
      <c r="A108" s="53">
        <v>44085</v>
      </c>
      <c r="B108" s="53" t="str">
        <f t="shared" si="2"/>
        <v>Sep</v>
      </c>
      <c r="C108" s="54">
        <f t="shared" si="3"/>
        <v>37</v>
      </c>
      <c r="D108" s="53" t="s">
        <v>38</v>
      </c>
      <c r="E108" s="54" t="s">
        <v>61</v>
      </c>
      <c r="F108" s="54">
        <v>83.52</v>
      </c>
      <c r="H108" s="52">
        <v>44165</v>
      </c>
      <c r="I108" t="s">
        <v>247</v>
      </c>
      <c r="J108">
        <v>49</v>
      </c>
      <c r="K108" s="52" t="s">
        <v>48</v>
      </c>
      <c r="L108" t="s">
        <v>56</v>
      </c>
      <c r="M108">
        <v>98.69</v>
      </c>
    </row>
    <row r="109" spans="1:13">
      <c r="A109" s="55">
        <v>44077</v>
      </c>
      <c r="B109" s="55" t="str">
        <f t="shared" si="2"/>
        <v>Sep</v>
      </c>
      <c r="C109" s="56">
        <f t="shared" si="3"/>
        <v>36</v>
      </c>
      <c r="D109" s="55" t="s">
        <v>38</v>
      </c>
      <c r="E109" s="56" t="s">
        <v>57</v>
      </c>
      <c r="F109" s="56">
        <v>69.739999999999995</v>
      </c>
      <c r="H109" s="52">
        <v>44180</v>
      </c>
      <c r="I109" t="s">
        <v>246</v>
      </c>
      <c r="J109">
        <v>51</v>
      </c>
      <c r="K109" s="52" t="s">
        <v>38</v>
      </c>
      <c r="L109" t="s">
        <v>49</v>
      </c>
      <c r="M109">
        <v>90.649999999999991</v>
      </c>
    </row>
    <row r="110" spans="1:13">
      <c r="A110" s="53">
        <v>44102</v>
      </c>
      <c r="B110" s="53" t="str">
        <f t="shared" si="2"/>
        <v>Sep</v>
      </c>
      <c r="C110" s="54">
        <f t="shared" si="3"/>
        <v>40</v>
      </c>
      <c r="D110" s="53" t="s">
        <v>38</v>
      </c>
      <c r="E110" s="54" t="s">
        <v>53</v>
      </c>
      <c r="F110" s="54">
        <v>58.26</v>
      </c>
      <c r="H110" s="52">
        <v>44164</v>
      </c>
      <c r="I110" t="s">
        <v>247</v>
      </c>
      <c r="J110">
        <v>49</v>
      </c>
      <c r="K110" s="52" t="s">
        <v>38</v>
      </c>
      <c r="L110" t="s">
        <v>57</v>
      </c>
      <c r="M110">
        <v>65.289999999999992</v>
      </c>
    </row>
    <row r="111" spans="1:13">
      <c r="A111" s="55">
        <v>44031</v>
      </c>
      <c r="B111" s="55" t="str">
        <f t="shared" si="2"/>
        <v>Jul</v>
      </c>
      <c r="C111" s="56">
        <f t="shared" si="3"/>
        <v>30</v>
      </c>
      <c r="D111" s="55" t="s">
        <v>48</v>
      </c>
      <c r="E111" s="56" t="s">
        <v>39</v>
      </c>
      <c r="F111" s="56">
        <v>160.72</v>
      </c>
      <c r="H111" s="52">
        <v>44172</v>
      </c>
      <c r="I111" t="s">
        <v>246</v>
      </c>
      <c r="J111">
        <v>50</v>
      </c>
      <c r="K111" s="52" t="s">
        <v>45</v>
      </c>
      <c r="L111" t="s">
        <v>50</v>
      </c>
      <c r="M111">
        <v>67.37</v>
      </c>
    </row>
    <row r="112" spans="1:13">
      <c r="A112" s="53">
        <v>43971</v>
      </c>
      <c r="B112" s="53" t="str">
        <f t="shared" si="2"/>
        <v>May</v>
      </c>
      <c r="C112" s="54">
        <f t="shared" si="3"/>
        <v>21</v>
      </c>
      <c r="D112" s="53" t="s">
        <v>38</v>
      </c>
      <c r="E112" s="54" t="s">
        <v>49</v>
      </c>
      <c r="F112" s="54">
        <v>64.069999999999993</v>
      </c>
      <c r="H112" s="52">
        <v>44158</v>
      </c>
      <c r="I112" t="s">
        <v>247</v>
      </c>
      <c r="J112">
        <v>48</v>
      </c>
      <c r="K112" s="52" t="s">
        <v>48</v>
      </c>
      <c r="L112" t="s">
        <v>49</v>
      </c>
      <c r="M112">
        <v>197.13</v>
      </c>
    </row>
    <row r="113" spans="1:13">
      <c r="A113" s="55">
        <v>44013</v>
      </c>
      <c r="B113" s="55" t="str">
        <f t="shared" si="2"/>
        <v>Jul</v>
      </c>
      <c r="C113" s="56">
        <f t="shared" si="3"/>
        <v>27</v>
      </c>
      <c r="D113" s="55" t="s">
        <v>48</v>
      </c>
      <c r="E113" s="56" t="s">
        <v>57</v>
      </c>
      <c r="F113" s="56">
        <v>23.87</v>
      </c>
      <c r="H113" s="52">
        <v>44175</v>
      </c>
      <c r="I113" t="s">
        <v>246</v>
      </c>
      <c r="J113">
        <v>50</v>
      </c>
      <c r="K113" s="52" t="s">
        <v>48</v>
      </c>
      <c r="L113" t="s">
        <v>50</v>
      </c>
      <c r="M113">
        <v>80.389999999999986</v>
      </c>
    </row>
    <row r="114" spans="1:13">
      <c r="A114" s="53">
        <v>44083</v>
      </c>
      <c r="B114" s="53" t="str">
        <f t="shared" si="2"/>
        <v>Sep</v>
      </c>
      <c r="C114" s="54">
        <f t="shared" si="3"/>
        <v>37</v>
      </c>
      <c r="D114" s="53" t="s">
        <v>38</v>
      </c>
      <c r="E114" s="54" t="s">
        <v>43</v>
      </c>
      <c r="F114" s="54">
        <v>40.08</v>
      </c>
      <c r="H114" s="52">
        <v>44177</v>
      </c>
      <c r="I114" t="s">
        <v>246</v>
      </c>
      <c r="J114">
        <v>50</v>
      </c>
      <c r="K114" s="52" t="s">
        <v>38</v>
      </c>
      <c r="L114" t="s">
        <v>49</v>
      </c>
      <c r="M114">
        <v>29.28</v>
      </c>
    </row>
    <row r="115" spans="1:13">
      <c r="A115" s="55">
        <v>44085</v>
      </c>
      <c r="B115" s="55" t="str">
        <f t="shared" si="2"/>
        <v>Sep</v>
      </c>
      <c r="C115" s="56">
        <f t="shared" si="3"/>
        <v>37</v>
      </c>
      <c r="D115" s="55" t="s">
        <v>48</v>
      </c>
      <c r="E115" s="56" t="s">
        <v>61</v>
      </c>
      <c r="F115" s="56">
        <v>83.29</v>
      </c>
      <c r="H115" s="52">
        <v>44179</v>
      </c>
      <c r="I115" t="s">
        <v>246</v>
      </c>
      <c r="J115">
        <v>51</v>
      </c>
      <c r="K115" s="52" t="s">
        <v>38</v>
      </c>
      <c r="L115" t="s">
        <v>54</v>
      </c>
      <c r="M115">
        <v>73.83</v>
      </c>
    </row>
    <row r="116" spans="1:13">
      <c r="A116" s="53">
        <v>44039</v>
      </c>
      <c r="B116" s="53" t="str">
        <f t="shared" si="2"/>
        <v>Jul</v>
      </c>
      <c r="C116" s="54">
        <f t="shared" si="3"/>
        <v>31</v>
      </c>
      <c r="D116" s="53" t="s">
        <v>48</v>
      </c>
      <c r="E116" s="54" t="s">
        <v>54</v>
      </c>
      <c r="F116" s="54">
        <v>424.31</v>
      </c>
      <c r="H116" s="52">
        <v>44106</v>
      </c>
      <c r="I116" t="s">
        <v>248</v>
      </c>
      <c r="J116">
        <v>40</v>
      </c>
      <c r="K116" s="52" t="s">
        <v>48</v>
      </c>
      <c r="L116" t="s">
        <v>58</v>
      </c>
      <c r="M116">
        <v>75.5</v>
      </c>
    </row>
    <row r="117" spans="1:13">
      <c r="A117" s="55">
        <v>44076</v>
      </c>
      <c r="B117" s="55" t="str">
        <f t="shared" si="2"/>
        <v>Sep</v>
      </c>
      <c r="C117" s="56">
        <f t="shared" si="3"/>
        <v>36</v>
      </c>
      <c r="D117" s="55" t="s">
        <v>45</v>
      </c>
      <c r="E117" s="56" t="s">
        <v>46</v>
      </c>
      <c r="F117" s="56">
        <v>24.82</v>
      </c>
      <c r="H117" s="52">
        <v>44134</v>
      </c>
      <c r="I117" t="s">
        <v>248</v>
      </c>
      <c r="J117">
        <v>44</v>
      </c>
      <c r="K117" s="52" t="s">
        <v>38</v>
      </c>
      <c r="L117" t="s">
        <v>46</v>
      </c>
      <c r="M117">
        <v>469.84000000000003</v>
      </c>
    </row>
    <row r="118" spans="1:13">
      <c r="A118" s="53">
        <v>44015</v>
      </c>
      <c r="B118" s="53" t="str">
        <f t="shared" si="2"/>
        <v>Jul</v>
      </c>
      <c r="C118" s="54">
        <f t="shared" si="3"/>
        <v>27</v>
      </c>
      <c r="D118" s="53" t="s">
        <v>38</v>
      </c>
      <c r="E118" s="54" t="s">
        <v>50</v>
      </c>
      <c r="F118" s="54">
        <v>66.92</v>
      </c>
      <c r="H118" s="52">
        <v>44172</v>
      </c>
      <c r="I118" t="s">
        <v>246</v>
      </c>
      <c r="J118">
        <v>50</v>
      </c>
      <c r="K118" s="52" t="s">
        <v>48</v>
      </c>
      <c r="L118" t="s">
        <v>49</v>
      </c>
      <c r="M118">
        <v>69.03</v>
      </c>
    </row>
    <row r="119" spans="1:13">
      <c r="A119" s="55">
        <v>43993</v>
      </c>
      <c r="B119" s="55" t="str">
        <f t="shared" si="2"/>
        <v>Jun</v>
      </c>
      <c r="C119" s="56">
        <f t="shared" si="3"/>
        <v>24</v>
      </c>
      <c r="D119" s="55" t="s">
        <v>48</v>
      </c>
      <c r="E119" s="56" t="s">
        <v>58</v>
      </c>
      <c r="F119" s="56">
        <v>48.4</v>
      </c>
      <c r="H119" s="52">
        <v>44174</v>
      </c>
      <c r="I119" t="s">
        <v>246</v>
      </c>
      <c r="J119">
        <v>50</v>
      </c>
      <c r="K119" s="52" t="s">
        <v>48</v>
      </c>
      <c r="L119" t="s">
        <v>49</v>
      </c>
      <c r="M119">
        <v>98.55</v>
      </c>
    </row>
    <row r="120" spans="1:13">
      <c r="A120" s="53">
        <v>43970</v>
      </c>
      <c r="B120" s="53" t="str">
        <f t="shared" si="2"/>
        <v>May</v>
      </c>
      <c r="C120" s="54">
        <f t="shared" si="3"/>
        <v>21</v>
      </c>
      <c r="D120" s="53" t="s">
        <v>38</v>
      </c>
      <c r="E120" s="54" t="s">
        <v>61</v>
      </c>
      <c r="F120" s="54">
        <v>83.96</v>
      </c>
      <c r="H120" s="52">
        <v>44169</v>
      </c>
      <c r="I120" t="s">
        <v>246</v>
      </c>
      <c r="J120">
        <v>49</v>
      </c>
      <c r="K120" s="52" t="s">
        <v>38</v>
      </c>
      <c r="L120" t="s">
        <v>43</v>
      </c>
      <c r="M120">
        <v>70.22</v>
      </c>
    </row>
    <row r="121" spans="1:13">
      <c r="A121" s="55">
        <v>44007</v>
      </c>
      <c r="B121" s="55" t="str">
        <f t="shared" si="2"/>
        <v>Jun</v>
      </c>
      <c r="C121" s="56">
        <f t="shared" si="3"/>
        <v>26</v>
      </c>
      <c r="D121" s="55" t="s">
        <v>38</v>
      </c>
      <c r="E121" s="56" t="s">
        <v>54</v>
      </c>
      <c r="F121" s="56">
        <v>342.07</v>
      </c>
      <c r="H121" s="52">
        <v>44178</v>
      </c>
      <c r="I121" t="s">
        <v>246</v>
      </c>
      <c r="J121">
        <v>51</v>
      </c>
      <c r="K121" s="52" t="s">
        <v>48</v>
      </c>
      <c r="L121" t="s">
        <v>54</v>
      </c>
      <c r="M121">
        <v>83</v>
      </c>
    </row>
    <row r="122" spans="1:13">
      <c r="A122" s="53">
        <v>43998</v>
      </c>
      <c r="B122" s="53" t="str">
        <f t="shared" si="2"/>
        <v>Jun</v>
      </c>
      <c r="C122" s="54">
        <f t="shared" si="3"/>
        <v>25</v>
      </c>
      <c r="D122" s="53" t="s">
        <v>48</v>
      </c>
      <c r="E122" s="54" t="s">
        <v>56</v>
      </c>
      <c r="F122" s="54">
        <v>60.75</v>
      </c>
      <c r="H122" s="52">
        <v>44193</v>
      </c>
      <c r="I122" t="s">
        <v>246</v>
      </c>
      <c r="J122">
        <v>53</v>
      </c>
      <c r="K122" s="52" t="s">
        <v>38</v>
      </c>
      <c r="L122" t="s">
        <v>57</v>
      </c>
      <c r="M122">
        <v>391.9</v>
      </c>
    </row>
    <row r="123" spans="1:13">
      <c r="A123" s="55">
        <v>44023</v>
      </c>
      <c r="B123" s="55" t="str">
        <f t="shared" si="2"/>
        <v>Jul</v>
      </c>
      <c r="C123" s="56">
        <f t="shared" si="3"/>
        <v>28</v>
      </c>
      <c r="D123" s="55" t="s">
        <v>38</v>
      </c>
      <c r="E123" s="56" t="s">
        <v>50</v>
      </c>
      <c r="F123" s="56">
        <v>46.51</v>
      </c>
      <c r="H123" s="52">
        <v>44185</v>
      </c>
      <c r="I123" t="s">
        <v>246</v>
      </c>
      <c r="J123">
        <v>52</v>
      </c>
      <c r="K123" s="52" t="s">
        <v>45</v>
      </c>
      <c r="L123" t="s">
        <v>56</v>
      </c>
      <c r="M123">
        <v>58.14</v>
      </c>
    </row>
    <row r="124" spans="1:13">
      <c r="A124" s="53">
        <v>44002</v>
      </c>
      <c r="B124" s="53" t="str">
        <f t="shared" si="2"/>
        <v>Jun</v>
      </c>
      <c r="C124" s="54">
        <f t="shared" si="3"/>
        <v>25</v>
      </c>
      <c r="D124" s="53" t="s">
        <v>48</v>
      </c>
      <c r="E124" s="54" t="s">
        <v>57</v>
      </c>
      <c r="F124" s="54">
        <v>161.34</v>
      </c>
      <c r="H124" s="52">
        <v>44156</v>
      </c>
      <c r="I124" t="s">
        <v>247</v>
      </c>
      <c r="J124">
        <v>47</v>
      </c>
      <c r="K124" s="52" t="s">
        <v>45</v>
      </c>
      <c r="L124" t="s">
        <v>50</v>
      </c>
      <c r="M124">
        <v>88.19</v>
      </c>
    </row>
    <row r="125" spans="1:13">
      <c r="A125" s="55">
        <v>43962</v>
      </c>
      <c r="B125" s="55" t="str">
        <f t="shared" si="2"/>
        <v>May</v>
      </c>
      <c r="C125" s="56">
        <f t="shared" si="3"/>
        <v>20</v>
      </c>
      <c r="D125" s="55" t="s">
        <v>38</v>
      </c>
      <c r="E125" s="56" t="s">
        <v>50</v>
      </c>
      <c r="F125" s="56">
        <v>69.599999999999994</v>
      </c>
      <c r="H125" s="52">
        <v>44190</v>
      </c>
      <c r="I125" t="s">
        <v>246</v>
      </c>
      <c r="J125">
        <v>52</v>
      </c>
      <c r="K125" s="52" t="s">
        <v>48</v>
      </c>
      <c r="L125" t="s">
        <v>46</v>
      </c>
      <c r="M125">
        <v>142.89000000000001</v>
      </c>
    </row>
    <row r="126" spans="1:13">
      <c r="A126" s="53">
        <v>44096</v>
      </c>
      <c r="B126" s="53" t="str">
        <f t="shared" si="2"/>
        <v>Sep</v>
      </c>
      <c r="C126" s="54">
        <f t="shared" si="3"/>
        <v>39</v>
      </c>
      <c r="D126" s="53" t="s">
        <v>48</v>
      </c>
      <c r="E126" s="54" t="s">
        <v>43</v>
      </c>
      <c r="F126" s="54">
        <v>20.67</v>
      </c>
      <c r="H126" s="52">
        <v>44179</v>
      </c>
      <c r="I126" t="s">
        <v>246</v>
      </c>
      <c r="J126">
        <v>51</v>
      </c>
      <c r="K126" s="52" t="s">
        <v>48</v>
      </c>
      <c r="L126" t="s">
        <v>49</v>
      </c>
      <c r="M126">
        <v>89.28</v>
      </c>
    </row>
    <row r="127" spans="1:13">
      <c r="A127" s="55">
        <v>43992</v>
      </c>
      <c r="B127" s="55" t="str">
        <f t="shared" si="2"/>
        <v>Jun</v>
      </c>
      <c r="C127" s="56">
        <f t="shared" si="3"/>
        <v>24</v>
      </c>
      <c r="D127" s="55" t="s">
        <v>48</v>
      </c>
      <c r="E127" s="56" t="s">
        <v>57</v>
      </c>
      <c r="F127" s="56">
        <v>46.53</v>
      </c>
      <c r="H127" s="52">
        <v>44177</v>
      </c>
      <c r="I127" t="s">
        <v>246</v>
      </c>
      <c r="J127">
        <v>50</v>
      </c>
      <c r="K127" s="52" t="s">
        <v>48</v>
      </c>
      <c r="L127" t="s">
        <v>46</v>
      </c>
      <c r="M127">
        <v>64.16</v>
      </c>
    </row>
    <row r="128" spans="1:13">
      <c r="A128" s="53">
        <v>44033</v>
      </c>
      <c r="B128" s="53" t="str">
        <f t="shared" si="2"/>
        <v>Jul</v>
      </c>
      <c r="C128" s="54">
        <f t="shared" si="3"/>
        <v>30</v>
      </c>
      <c r="D128" s="53" t="s">
        <v>48</v>
      </c>
      <c r="E128" s="54" t="s">
        <v>58</v>
      </c>
      <c r="F128" s="54">
        <v>50.12</v>
      </c>
      <c r="H128" s="52">
        <v>44155</v>
      </c>
      <c r="I128" t="s">
        <v>247</v>
      </c>
      <c r="J128">
        <v>47</v>
      </c>
      <c r="K128" s="52" t="s">
        <v>48</v>
      </c>
      <c r="L128" t="s">
        <v>49</v>
      </c>
      <c r="M128">
        <v>66.3</v>
      </c>
    </row>
    <row r="129" spans="1:13">
      <c r="A129" s="55">
        <v>44086</v>
      </c>
      <c r="B129" s="55" t="str">
        <f t="shared" si="2"/>
        <v>Sep</v>
      </c>
      <c r="C129" s="56">
        <f t="shared" si="3"/>
        <v>37</v>
      </c>
      <c r="D129" s="55" t="s">
        <v>38</v>
      </c>
      <c r="E129" s="56" t="s">
        <v>57</v>
      </c>
      <c r="F129" s="56">
        <v>44.17</v>
      </c>
      <c r="H129" s="52">
        <v>44186</v>
      </c>
      <c r="I129" t="s">
        <v>246</v>
      </c>
      <c r="J129">
        <v>52</v>
      </c>
      <c r="K129" s="52" t="s">
        <v>48</v>
      </c>
      <c r="L129" t="s">
        <v>49</v>
      </c>
      <c r="M129">
        <v>43.44</v>
      </c>
    </row>
    <row r="130" spans="1:13">
      <c r="A130" s="53">
        <v>44028</v>
      </c>
      <c r="B130" s="53" t="str">
        <f t="shared" si="2"/>
        <v>Jul</v>
      </c>
      <c r="C130" s="54">
        <f t="shared" si="3"/>
        <v>29</v>
      </c>
      <c r="D130" s="53" t="s">
        <v>48</v>
      </c>
      <c r="E130" s="54" t="s">
        <v>50</v>
      </c>
      <c r="F130" s="54">
        <v>69.989999999999995</v>
      </c>
      <c r="H130" s="52">
        <v>44171</v>
      </c>
      <c r="I130" t="s">
        <v>246</v>
      </c>
      <c r="J130">
        <v>50</v>
      </c>
      <c r="K130" s="52" t="s">
        <v>48</v>
      </c>
      <c r="L130" t="s">
        <v>43</v>
      </c>
      <c r="M130">
        <v>46.7</v>
      </c>
    </row>
    <row r="131" spans="1:13">
      <c r="A131" s="55">
        <v>44091</v>
      </c>
      <c r="B131" s="55" t="str">
        <f t="shared" ref="B131:B194" si="4">TEXT(A131,"mmm")</f>
        <v>Sep</v>
      </c>
      <c r="C131" s="56">
        <f t="shared" ref="C131:C194" si="5">WEEKNUM(A131)</f>
        <v>38</v>
      </c>
      <c r="D131" s="55" t="s">
        <v>48</v>
      </c>
      <c r="E131" s="56" t="s">
        <v>50</v>
      </c>
      <c r="F131" s="56">
        <v>46.7</v>
      </c>
      <c r="H131" s="52">
        <v>44186</v>
      </c>
      <c r="I131" t="s">
        <v>246</v>
      </c>
      <c r="J131">
        <v>52</v>
      </c>
      <c r="K131" s="52" t="s">
        <v>48</v>
      </c>
      <c r="L131" t="s">
        <v>49</v>
      </c>
      <c r="M131">
        <v>113.69</v>
      </c>
    </row>
    <row r="132" spans="1:13">
      <c r="A132" s="53">
        <v>43954</v>
      </c>
      <c r="B132" s="53" t="str">
        <f t="shared" si="4"/>
        <v>May</v>
      </c>
      <c r="C132" s="54">
        <f t="shared" si="5"/>
        <v>19</v>
      </c>
      <c r="D132" s="53" t="s">
        <v>48</v>
      </c>
      <c r="E132" s="54" t="s">
        <v>53</v>
      </c>
      <c r="F132" s="54">
        <v>29.46</v>
      </c>
      <c r="H132" s="52">
        <v>44170</v>
      </c>
      <c r="I132" t="s">
        <v>246</v>
      </c>
      <c r="J132">
        <v>49</v>
      </c>
      <c r="K132" s="52" t="s">
        <v>45</v>
      </c>
      <c r="L132" t="s">
        <v>46</v>
      </c>
      <c r="M132">
        <v>84.63</v>
      </c>
    </row>
    <row r="133" spans="1:13">
      <c r="A133" s="55">
        <v>43972</v>
      </c>
      <c r="B133" s="55" t="str">
        <f t="shared" si="4"/>
        <v>May</v>
      </c>
      <c r="C133" s="56">
        <f t="shared" si="5"/>
        <v>21</v>
      </c>
      <c r="D133" s="55" t="s">
        <v>48</v>
      </c>
      <c r="E133" s="56" t="s">
        <v>54</v>
      </c>
      <c r="F133" s="56">
        <v>268.61</v>
      </c>
      <c r="H133" s="52">
        <v>44165</v>
      </c>
      <c r="I133" t="s">
        <v>247</v>
      </c>
      <c r="J133">
        <v>49</v>
      </c>
      <c r="K133" s="52" t="s">
        <v>48</v>
      </c>
      <c r="L133" t="s">
        <v>50</v>
      </c>
      <c r="M133">
        <v>70.86</v>
      </c>
    </row>
    <row r="134" spans="1:13">
      <c r="A134" s="53">
        <v>44077</v>
      </c>
      <c r="B134" s="53" t="str">
        <f t="shared" si="4"/>
        <v>Sep</v>
      </c>
      <c r="C134" s="54">
        <f t="shared" si="5"/>
        <v>36</v>
      </c>
      <c r="D134" s="53" t="s">
        <v>38</v>
      </c>
      <c r="E134" s="54" t="s">
        <v>56</v>
      </c>
      <c r="F134" s="54">
        <v>20.57</v>
      </c>
      <c r="H134" s="52">
        <v>44167</v>
      </c>
      <c r="I134" t="s">
        <v>246</v>
      </c>
      <c r="J134">
        <v>49</v>
      </c>
      <c r="K134" s="52" t="s">
        <v>38</v>
      </c>
      <c r="L134" t="s">
        <v>57</v>
      </c>
      <c r="M134">
        <v>309.23</v>
      </c>
    </row>
    <row r="135" spans="1:13">
      <c r="A135" s="55">
        <v>44098</v>
      </c>
      <c r="B135" s="55" t="str">
        <f t="shared" si="4"/>
        <v>Sep</v>
      </c>
      <c r="C135" s="56">
        <f t="shared" si="5"/>
        <v>39</v>
      </c>
      <c r="D135" s="55" t="s">
        <v>45</v>
      </c>
      <c r="E135" s="56" t="s">
        <v>49</v>
      </c>
      <c r="F135" s="56">
        <v>99.85</v>
      </c>
      <c r="H135" s="52">
        <v>44173</v>
      </c>
      <c r="I135" t="s">
        <v>246</v>
      </c>
      <c r="J135">
        <v>50</v>
      </c>
      <c r="K135" s="52" t="s">
        <v>38</v>
      </c>
      <c r="L135" t="s">
        <v>43</v>
      </c>
      <c r="M135">
        <v>35.76</v>
      </c>
    </row>
    <row r="136" spans="1:13">
      <c r="A136" s="53">
        <v>43989</v>
      </c>
      <c r="B136" s="53" t="str">
        <f t="shared" si="4"/>
        <v>Jun</v>
      </c>
      <c r="C136" s="54">
        <f t="shared" si="5"/>
        <v>24</v>
      </c>
      <c r="D136" s="53" t="s">
        <v>38</v>
      </c>
      <c r="E136" s="54" t="s">
        <v>54</v>
      </c>
      <c r="F136" s="54">
        <v>71.95</v>
      </c>
      <c r="H136" s="52">
        <v>44117</v>
      </c>
      <c r="I136" t="s">
        <v>248</v>
      </c>
      <c r="J136">
        <v>42</v>
      </c>
      <c r="K136" s="52" t="s">
        <v>48</v>
      </c>
      <c r="L136" t="s">
        <v>46</v>
      </c>
      <c r="M136">
        <v>107.3</v>
      </c>
    </row>
    <row r="137" spans="1:13">
      <c r="A137" s="55">
        <v>44017</v>
      </c>
      <c r="B137" s="55" t="str">
        <f t="shared" si="4"/>
        <v>Jul</v>
      </c>
      <c r="C137" s="56">
        <f t="shared" si="5"/>
        <v>28</v>
      </c>
      <c r="D137" s="55" t="s">
        <v>48</v>
      </c>
      <c r="E137" s="56" t="s">
        <v>58</v>
      </c>
      <c r="F137" s="56">
        <v>25.92</v>
      </c>
      <c r="H137" s="52">
        <v>44196</v>
      </c>
      <c r="I137" t="s">
        <v>246</v>
      </c>
      <c r="J137">
        <v>53</v>
      </c>
      <c r="K137" s="52" t="s">
        <v>38</v>
      </c>
      <c r="L137" t="s">
        <v>56</v>
      </c>
      <c r="M137">
        <v>95.240000000000009</v>
      </c>
    </row>
    <row r="138" spans="1:13">
      <c r="A138" s="53">
        <v>43996</v>
      </c>
      <c r="B138" s="53" t="str">
        <f t="shared" si="4"/>
        <v>Jun</v>
      </c>
      <c r="C138" s="54">
        <f t="shared" si="5"/>
        <v>25</v>
      </c>
      <c r="D138" s="53" t="s">
        <v>48</v>
      </c>
      <c r="E138" s="54" t="s">
        <v>53</v>
      </c>
      <c r="F138" s="54">
        <v>60.57</v>
      </c>
      <c r="H138" s="52">
        <v>44176</v>
      </c>
      <c r="I138" t="s">
        <v>246</v>
      </c>
      <c r="J138">
        <v>50</v>
      </c>
      <c r="K138" s="52" t="s">
        <v>48</v>
      </c>
      <c r="L138" t="s">
        <v>49</v>
      </c>
      <c r="M138">
        <v>22.89</v>
      </c>
    </row>
    <row r="139" spans="1:13">
      <c r="A139" s="55">
        <v>44025</v>
      </c>
      <c r="B139" s="55" t="str">
        <f t="shared" si="4"/>
        <v>Jul</v>
      </c>
      <c r="C139" s="56">
        <f t="shared" si="5"/>
        <v>29</v>
      </c>
      <c r="D139" s="55" t="s">
        <v>48</v>
      </c>
      <c r="E139" s="56" t="s">
        <v>50</v>
      </c>
      <c r="F139" s="56">
        <v>23.39</v>
      </c>
      <c r="H139" s="52">
        <v>44174</v>
      </c>
      <c r="I139" t="s">
        <v>246</v>
      </c>
      <c r="J139">
        <v>50</v>
      </c>
      <c r="K139" s="52" t="s">
        <v>45</v>
      </c>
      <c r="L139" t="s">
        <v>49</v>
      </c>
      <c r="M139">
        <v>67.150000000000006</v>
      </c>
    </row>
    <row r="140" spans="1:13">
      <c r="A140" s="53">
        <v>44094</v>
      </c>
      <c r="B140" s="53" t="str">
        <f t="shared" si="4"/>
        <v>Sep</v>
      </c>
      <c r="C140" s="54">
        <f t="shared" si="5"/>
        <v>39</v>
      </c>
      <c r="D140" s="53" t="s">
        <v>48</v>
      </c>
      <c r="E140" s="54" t="s">
        <v>43</v>
      </c>
      <c r="F140" s="54">
        <v>40.57</v>
      </c>
      <c r="H140" s="52">
        <v>44162</v>
      </c>
      <c r="I140" t="s">
        <v>247</v>
      </c>
      <c r="J140">
        <v>48</v>
      </c>
      <c r="K140" s="52" t="s">
        <v>38</v>
      </c>
      <c r="L140" t="s">
        <v>49</v>
      </c>
      <c r="M140">
        <v>73.710000000000008</v>
      </c>
    </row>
    <row r="141" spans="1:13">
      <c r="A141" s="55">
        <v>43975</v>
      </c>
      <c r="B141" s="55" t="str">
        <f t="shared" si="4"/>
        <v>May</v>
      </c>
      <c r="C141" s="56">
        <f t="shared" si="5"/>
        <v>22</v>
      </c>
      <c r="D141" s="55" t="s">
        <v>48</v>
      </c>
      <c r="E141" s="56" t="s">
        <v>50</v>
      </c>
      <c r="F141" s="56">
        <v>44.26</v>
      </c>
      <c r="H141" s="52">
        <v>44181</v>
      </c>
      <c r="I141" t="s">
        <v>246</v>
      </c>
      <c r="J141">
        <v>51</v>
      </c>
      <c r="K141" s="52" t="s">
        <v>48</v>
      </c>
      <c r="L141" t="s">
        <v>57</v>
      </c>
      <c r="M141">
        <v>71.37</v>
      </c>
    </row>
    <row r="142" spans="1:13">
      <c r="A142" s="53">
        <v>44011</v>
      </c>
      <c r="B142" s="53" t="str">
        <f t="shared" si="4"/>
        <v>Jun</v>
      </c>
      <c r="C142" s="54">
        <f t="shared" si="5"/>
        <v>27</v>
      </c>
      <c r="D142" s="53" t="s">
        <v>48</v>
      </c>
      <c r="E142" s="54" t="s">
        <v>49</v>
      </c>
      <c r="F142" s="54">
        <v>264.35000000000002</v>
      </c>
      <c r="H142" s="52">
        <v>44181</v>
      </c>
      <c r="I142" t="s">
        <v>246</v>
      </c>
      <c r="J142">
        <v>51</v>
      </c>
      <c r="K142" s="52" t="s">
        <v>48</v>
      </c>
      <c r="L142" t="s">
        <v>49</v>
      </c>
      <c r="M142">
        <v>63.94</v>
      </c>
    </row>
    <row r="143" spans="1:13">
      <c r="A143" s="55">
        <v>43999</v>
      </c>
      <c r="B143" s="55" t="str">
        <f t="shared" si="4"/>
        <v>Jun</v>
      </c>
      <c r="C143" s="56">
        <f t="shared" si="5"/>
        <v>25</v>
      </c>
      <c r="D143" s="55" t="s">
        <v>48</v>
      </c>
      <c r="E143" s="56" t="s">
        <v>58</v>
      </c>
      <c r="F143" s="56">
        <v>24.55</v>
      </c>
      <c r="H143" s="52">
        <v>44171</v>
      </c>
      <c r="I143" t="s">
        <v>246</v>
      </c>
      <c r="J143">
        <v>50</v>
      </c>
      <c r="K143" s="52" t="s">
        <v>48</v>
      </c>
      <c r="L143" t="s">
        <v>53</v>
      </c>
      <c r="M143">
        <v>248.11</v>
      </c>
    </row>
    <row r="144" spans="1:13">
      <c r="A144" s="53">
        <v>43971</v>
      </c>
      <c r="B144" s="53" t="str">
        <f t="shared" si="4"/>
        <v>May</v>
      </c>
      <c r="C144" s="54">
        <f t="shared" si="5"/>
        <v>21</v>
      </c>
      <c r="D144" s="53" t="s">
        <v>45</v>
      </c>
      <c r="E144" s="54" t="s">
        <v>43</v>
      </c>
      <c r="F144" s="54">
        <v>20.68</v>
      </c>
      <c r="H144" s="52">
        <v>44134</v>
      </c>
      <c r="I144" t="s">
        <v>248</v>
      </c>
      <c r="J144">
        <v>44</v>
      </c>
      <c r="K144" s="52" t="s">
        <v>48</v>
      </c>
      <c r="L144" t="s">
        <v>39</v>
      </c>
      <c r="M144">
        <v>70.489999999999995</v>
      </c>
    </row>
    <row r="145" spans="1:13">
      <c r="A145" s="55">
        <v>44090</v>
      </c>
      <c r="B145" s="55" t="str">
        <f t="shared" si="4"/>
        <v>Sep</v>
      </c>
      <c r="C145" s="56">
        <f t="shared" si="5"/>
        <v>38</v>
      </c>
      <c r="D145" s="55" t="s">
        <v>48</v>
      </c>
      <c r="E145" s="56" t="s">
        <v>49</v>
      </c>
      <c r="F145" s="56">
        <v>99.1</v>
      </c>
      <c r="H145" s="52">
        <v>44174</v>
      </c>
      <c r="I145" t="s">
        <v>246</v>
      </c>
      <c r="J145">
        <v>50</v>
      </c>
      <c r="K145" s="52" t="s">
        <v>38</v>
      </c>
      <c r="L145" t="s">
        <v>49</v>
      </c>
      <c r="M145">
        <v>51.6</v>
      </c>
    </row>
    <row r="146" spans="1:13">
      <c r="A146" s="53">
        <v>44098</v>
      </c>
      <c r="B146" s="53" t="str">
        <f t="shared" si="4"/>
        <v>Sep</v>
      </c>
      <c r="C146" s="54">
        <f t="shared" si="5"/>
        <v>39</v>
      </c>
      <c r="D146" s="53" t="s">
        <v>48</v>
      </c>
      <c r="E146" s="54" t="s">
        <v>43</v>
      </c>
      <c r="F146" s="54">
        <v>20.56</v>
      </c>
      <c r="H146" s="52">
        <v>44173</v>
      </c>
      <c r="I146" t="s">
        <v>246</v>
      </c>
      <c r="J146">
        <v>50</v>
      </c>
      <c r="K146" s="52" t="s">
        <v>45</v>
      </c>
      <c r="L146" t="s">
        <v>46</v>
      </c>
      <c r="M146">
        <v>133.82</v>
      </c>
    </row>
    <row r="147" spans="1:13">
      <c r="A147" s="55">
        <v>43976</v>
      </c>
      <c r="B147" s="55" t="str">
        <f t="shared" si="4"/>
        <v>May</v>
      </c>
      <c r="C147" s="56">
        <f t="shared" si="5"/>
        <v>22</v>
      </c>
      <c r="D147" s="55" t="s">
        <v>48</v>
      </c>
      <c r="E147" s="56" t="s">
        <v>57</v>
      </c>
      <c r="F147" s="56">
        <v>46.58</v>
      </c>
      <c r="H147" s="52">
        <v>44180</v>
      </c>
      <c r="I147" t="s">
        <v>246</v>
      </c>
      <c r="J147">
        <v>51</v>
      </c>
      <c r="K147" s="52" t="s">
        <v>38</v>
      </c>
      <c r="L147" t="s">
        <v>56</v>
      </c>
      <c r="M147">
        <v>41.82</v>
      </c>
    </row>
    <row r="148" spans="1:13">
      <c r="A148" s="53">
        <v>44029</v>
      </c>
      <c r="B148" s="53" t="str">
        <f t="shared" si="4"/>
        <v>Jul</v>
      </c>
      <c r="C148" s="54">
        <f t="shared" si="5"/>
        <v>29</v>
      </c>
      <c r="D148" s="53" t="s">
        <v>48</v>
      </c>
      <c r="E148" s="54" t="s">
        <v>49</v>
      </c>
      <c r="F148" s="54">
        <v>132.68</v>
      </c>
      <c r="H148" s="52">
        <v>44189</v>
      </c>
      <c r="I148" t="s">
        <v>246</v>
      </c>
      <c r="J148">
        <v>52</v>
      </c>
      <c r="K148" s="52" t="s">
        <v>38</v>
      </c>
      <c r="L148" t="s">
        <v>49</v>
      </c>
      <c r="M148">
        <v>75.289999999999992</v>
      </c>
    </row>
    <row r="149" spans="1:13">
      <c r="A149" s="55">
        <v>44091</v>
      </c>
      <c r="B149" s="55" t="str">
        <f t="shared" si="4"/>
        <v>Sep</v>
      </c>
      <c r="C149" s="56">
        <f t="shared" si="5"/>
        <v>38</v>
      </c>
      <c r="D149" s="55" t="s">
        <v>48</v>
      </c>
      <c r="E149" s="56" t="s">
        <v>54</v>
      </c>
      <c r="F149" s="56">
        <v>23.04</v>
      </c>
      <c r="H149" s="52">
        <v>44187</v>
      </c>
      <c r="I149" t="s">
        <v>246</v>
      </c>
      <c r="J149">
        <v>52</v>
      </c>
      <c r="K149" s="52" t="s">
        <v>38</v>
      </c>
      <c r="L149" t="s">
        <v>57</v>
      </c>
      <c r="M149">
        <v>148.22</v>
      </c>
    </row>
    <row r="150" spans="1:13">
      <c r="A150" s="53">
        <v>44038</v>
      </c>
      <c r="B150" s="53" t="str">
        <f t="shared" si="4"/>
        <v>Jul</v>
      </c>
      <c r="C150" s="54">
        <f t="shared" si="5"/>
        <v>31</v>
      </c>
      <c r="D150" s="53" t="s">
        <v>48</v>
      </c>
      <c r="E150" s="54" t="s">
        <v>50</v>
      </c>
      <c r="F150" s="54">
        <v>46.84</v>
      </c>
      <c r="H150" s="52">
        <v>44170</v>
      </c>
      <c r="I150" t="s">
        <v>246</v>
      </c>
      <c r="J150">
        <v>49</v>
      </c>
      <c r="K150" s="52" t="s">
        <v>38</v>
      </c>
      <c r="L150" t="s">
        <v>43</v>
      </c>
      <c r="M150">
        <v>35.47</v>
      </c>
    </row>
    <row r="151" spans="1:13">
      <c r="A151" s="55">
        <v>44076</v>
      </c>
      <c r="B151" s="55" t="str">
        <f t="shared" si="4"/>
        <v>Sep</v>
      </c>
      <c r="C151" s="56">
        <f t="shared" si="5"/>
        <v>36</v>
      </c>
      <c r="D151" s="55" t="s">
        <v>48</v>
      </c>
      <c r="E151" s="56" t="s">
        <v>57</v>
      </c>
      <c r="F151" s="56">
        <v>46.26</v>
      </c>
      <c r="H151" s="52">
        <v>44176</v>
      </c>
      <c r="I151" t="s">
        <v>246</v>
      </c>
      <c r="J151">
        <v>50</v>
      </c>
      <c r="K151" s="52" t="s">
        <v>48</v>
      </c>
      <c r="L151" t="s">
        <v>43</v>
      </c>
      <c r="M151">
        <v>95.77000000000001</v>
      </c>
    </row>
    <row r="152" spans="1:13">
      <c r="A152" s="53">
        <v>44086</v>
      </c>
      <c r="B152" s="53" t="str">
        <f t="shared" si="4"/>
        <v>Sep</v>
      </c>
      <c r="C152" s="54">
        <f t="shared" si="5"/>
        <v>37</v>
      </c>
      <c r="D152" s="53" t="s">
        <v>38</v>
      </c>
      <c r="E152" s="54" t="s">
        <v>43</v>
      </c>
      <c r="F152" s="54">
        <v>40.81</v>
      </c>
      <c r="H152" s="52">
        <v>44129</v>
      </c>
      <c r="I152" t="s">
        <v>248</v>
      </c>
      <c r="J152">
        <v>44</v>
      </c>
      <c r="K152" s="52" t="s">
        <v>38</v>
      </c>
      <c r="L152" t="s">
        <v>53</v>
      </c>
      <c r="M152">
        <v>80.039999999999992</v>
      </c>
    </row>
    <row r="153" spans="1:13">
      <c r="A153" s="55">
        <v>44095</v>
      </c>
      <c r="B153" s="55" t="str">
        <f t="shared" si="4"/>
        <v>Sep</v>
      </c>
      <c r="C153" s="56">
        <f t="shared" si="5"/>
        <v>39</v>
      </c>
      <c r="D153" s="55" t="s">
        <v>45</v>
      </c>
      <c r="E153" s="56" t="s">
        <v>43</v>
      </c>
      <c r="F153" s="56">
        <v>20.62</v>
      </c>
      <c r="H153" s="52">
        <v>44162</v>
      </c>
      <c r="I153" t="s">
        <v>247</v>
      </c>
      <c r="J153">
        <v>48</v>
      </c>
      <c r="K153" s="52" t="s">
        <v>38</v>
      </c>
      <c r="L153" t="s">
        <v>49</v>
      </c>
      <c r="M153">
        <v>57.25</v>
      </c>
    </row>
    <row r="154" spans="1:13">
      <c r="A154" s="53">
        <v>44004</v>
      </c>
      <c r="B154" s="53" t="str">
        <f t="shared" si="4"/>
        <v>Jun</v>
      </c>
      <c r="C154" s="54">
        <f t="shared" si="5"/>
        <v>26</v>
      </c>
      <c r="D154" s="53" t="s">
        <v>48</v>
      </c>
      <c r="E154" s="54" t="s">
        <v>49</v>
      </c>
      <c r="F154" s="54">
        <v>165.67</v>
      </c>
      <c r="H154" s="52">
        <v>44179</v>
      </c>
      <c r="I154" t="s">
        <v>246</v>
      </c>
      <c r="J154">
        <v>51</v>
      </c>
      <c r="K154" s="52" t="s">
        <v>38</v>
      </c>
      <c r="L154" t="s">
        <v>49</v>
      </c>
      <c r="M154">
        <v>13.740000000000002</v>
      </c>
    </row>
    <row r="155" spans="1:13">
      <c r="A155" s="55">
        <v>44035</v>
      </c>
      <c r="B155" s="55" t="str">
        <f t="shared" si="4"/>
        <v>Jul</v>
      </c>
      <c r="C155" s="56">
        <f t="shared" si="5"/>
        <v>30</v>
      </c>
      <c r="D155" s="55" t="s">
        <v>48</v>
      </c>
      <c r="E155" s="56" t="s">
        <v>49</v>
      </c>
      <c r="F155" s="56">
        <v>66.58</v>
      </c>
      <c r="H155" s="52">
        <v>44177</v>
      </c>
      <c r="I155" t="s">
        <v>246</v>
      </c>
      <c r="J155">
        <v>50</v>
      </c>
      <c r="K155" s="52" t="s">
        <v>48</v>
      </c>
      <c r="L155" t="s">
        <v>46</v>
      </c>
      <c r="M155">
        <v>189.29999999999998</v>
      </c>
    </row>
    <row r="156" spans="1:13">
      <c r="A156" s="53">
        <v>44041</v>
      </c>
      <c r="B156" s="53" t="str">
        <f t="shared" si="4"/>
        <v>Jul</v>
      </c>
      <c r="C156" s="54">
        <f t="shared" si="5"/>
        <v>31</v>
      </c>
      <c r="D156" s="53" t="s">
        <v>48</v>
      </c>
      <c r="E156" s="54" t="s">
        <v>50</v>
      </c>
      <c r="F156" s="54">
        <v>23.12</v>
      </c>
      <c r="H156" s="52">
        <v>44164</v>
      </c>
      <c r="I156" t="s">
        <v>247</v>
      </c>
      <c r="J156">
        <v>49</v>
      </c>
      <c r="K156" s="52" t="s">
        <v>45</v>
      </c>
      <c r="L156" t="s">
        <v>56</v>
      </c>
      <c r="M156">
        <v>46.709999999999994</v>
      </c>
    </row>
    <row r="157" spans="1:13">
      <c r="A157" s="55">
        <v>44103</v>
      </c>
      <c r="B157" s="55" t="str">
        <f t="shared" si="4"/>
        <v>Sep</v>
      </c>
      <c r="C157" s="56">
        <f t="shared" si="5"/>
        <v>40</v>
      </c>
      <c r="D157" s="55" t="s">
        <v>48</v>
      </c>
      <c r="E157" s="56" t="s">
        <v>57</v>
      </c>
      <c r="F157" s="56">
        <v>88.37</v>
      </c>
      <c r="H157" s="52">
        <v>44182</v>
      </c>
      <c r="I157" t="s">
        <v>246</v>
      </c>
      <c r="J157">
        <v>51</v>
      </c>
      <c r="K157" s="52" t="s">
        <v>48</v>
      </c>
      <c r="L157" t="s">
        <v>54</v>
      </c>
      <c r="M157">
        <v>50.88</v>
      </c>
    </row>
    <row r="158" spans="1:13">
      <c r="A158" s="53">
        <v>44023</v>
      </c>
      <c r="B158" s="53" t="str">
        <f t="shared" si="4"/>
        <v>Jul</v>
      </c>
      <c r="C158" s="54">
        <f t="shared" si="5"/>
        <v>28</v>
      </c>
      <c r="D158" s="53" t="s">
        <v>48</v>
      </c>
      <c r="E158" s="54" t="s">
        <v>43</v>
      </c>
      <c r="F158" s="54">
        <v>60.87</v>
      </c>
      <c r="H158" s="52">
        <v>44136</v>
      </c>
      <c r="I158" t="s">
        <v>247</v>
      </c>
      <c r="J158">
        <v>45</v>
      </c>
      <c r="K158" s="52" t="s">
        <v>45</v>
      </c>
      <c r="L158" t="s">
        <v>57</v>
      </c>
      <c r="M158">
        <v>110.95</v>
      </c>
    </row>
    <row r="159" spans="1:13">
      <c r="A159" s="55">
        <v>44076</v>
      </c>
      <c r="B159" s="55" t="str">
        <f t="shared" si="4"/>
        <v>Sep</v>
      </c>
      <c r="C159" s="56">
        <f t="shared" si="5"/>
        <v>36</v>
      </c>
      <c r="D159" s="55" t="s">
        <v>38</v>
      </c>
      <c r="E159" s="56" t="s">
        <v>49</v>
      </c>
      <c r="F159" s="56">
        <v>99.74</v>
      </c>
      <c r="H159" s="52">
        <v>44129</v>
      </c>
      <c r="I159" t="s">
        <v>248</v>
      </c>
      <c r="J159">
        <v>44</v>
      </c>
      <c r="K159" s="52" t="s">
        <v>48</v>
      </c>
      <c r="L159" t="s">
        <v>58</v>
      </c>
      <c r="M159">
        <v>89.17</v>
      </c>
    </row>
    <row r="160" spans="1:13">
      <c r="A160" s="53">
        <v>44031</v>
      </c>
      <c r="B160" s="53" t="str">
        <f t="shared" si="4"/>
        <v>Jul</v>
      </c>
      <c r="C160" s="54">
        <f t="shared" si="5"/>
        <v>30</v>
      </c>
      <c r="D160" s="53" t="s">
        <v>48</v>
      </c>
      <c r="E160" s="54" t="s">
        <v>58</v>
      </c>
      <c r="F160" s="54">
        <v>333.15</v>
      </c>
      <c r="H160" s="52">
        <v>44159</v>
      </c>
      <c r="I160" t="s">
        <v>247</v>
      </c>
      <c r="J160">
        <v>48</v>
      </c>
      <c r="K160" s="52" t="s">
        <v>38</v>
      </c>
      <c r="L160" t="s">
        <v>56</v>
      </c>
      <c r="M160">
        <v>147.64999999999998</v>
      </c>
    </row>
    <row r="161" spans="1:13">
      <c r="A161" s="55">
        <v>44082</v>
      </c>
      <c r="B161" s="55" t="str">
        <f t="shared" si="4"/>
        <v>Sep</v>
      </c>
      <c r="C161" s="56">
        <f t="shared" si="5"/>
        <v>37</v>
      </c>
      <c r="D161" s="55" t="s">
        <v>48</v>
      </c>
      <c r="E161" s="56" t="s">
        <v>39</v>
      </c>
      <c r="F161" s="56">
        <v>320.55</v>
      </c>
      <c r="H161" s="52">
        <v>44174</v>
      </c>
      <c r="I161" t="s">
        <v>246</v>
      </c>
      <c r="J161">
        <v>50</v>
      </c>
      <c r="K161" s="52" t="s">
        <v>38</v>
      </c>
      <c r="L161" t="s">
        <v>46</v>
      </c>
      <c r="M161">
        <v>315.41999999999996</v>
      </c>
    </row>
    <row r="162" spans="1:13">
      <c r="A162" s="53">
        <v>43970</v>
      </c>
      <c r="B162" s="53" t="str">
        <f t="shared" si="4"/>
        <v>May</v>
      </c>
      <c r="C162" s="54">
        <f t="shared" si="5"/>
        <v>21</v>
      </c>
      <c r="D162" s="53" t="s">
        <v>45</v>
      </c>
      <c r="E162" s="54" t="s">
        <v>46</v>
      </c>
      <c r="F162" s="54">
        <v>25.16</v>
      </c>
      <c r="H162" s="52">
        <v>44110</v>
      </c>
      <c r="I162" t="s">
        <v>248</v>
      </c>
      <c r="J162">
        <v>41</v>
      </c>
      <c r="K162" s="52" t="s">
        <v>48</v>
      </c>
      <c r="L162" t="s">
        <v>49</v>
      </c>
      <c r="M162">
        <v>318.29000000000002</v>
      </c>
    </row>
    <row r="163" spans="1:13">
      <c r="A163" s="55">
        <v>43971</v>
      </c>
      <c r="B163" s="55" t="str">
        <f t="shared" si="4"/>
        <v>May</v>
      </c>
      <c r="C163" s="56">
        <f t="shared" si="5"/>
        <v>21</v>
      </c>
      <c r="D163" s="55" t="s">
        <v>38</v>
      </c>
      <c r="E163" s="56" t="s">
        <v>58</v>
      </c>
      <c r="F163" s="56">
        <v>48.52</v>
      </c>
      <c r="H163" s="52">
        <v>44188</v>
      </c>
      <c r="I163" t="s">
        <v>246</v>
      </c>
      <c r="J163">
        <v>52</v>
      </c>
      <c r="K163" s="52" t="s">
        <v>38</v>
      </c>
      <c r="L163" t="s">
        <v>43</v>
      </c>
      <c r="M163">
        <v>5.120000000000001</v>
      </c>
    </row>
    <row r="164" spans="1:13">
      <c r="A164" s="53">
        <v>43967</v>
      </c>
      <c r="B164" s="53" t="str">
        <f t="shared" si="4"/>
        <v>May</v>
      </c>
      <c r="C164" s="54">
        <f t="shared" si="5"/>
        <v>20</v>
      </c>
      <c r="D164" s="53" t="s">
        <v>38</v>
      </c>
      <c r="E164" s="54" t="s">
        <v>39</v>
      </c>
      <c r="F164" s="54">
        <v>160.85</v>
      </c>
      <c r="H164" s="52">
        <v>44176</v>
      </c>
      <c r="I164" t="s">
        <v>246</v>
      </c>
      <c r="J164">
        <v>50</v>
      </c>
      <c r="K164" s="52" t="s">
        <v>48</v>
      </c>
      <c r="L164" t="s">
        <v>56</v>
      </c>
      <c r="M164">
        <v>32</v>
      </c>
    </row>
    <row r="165" spans="1:13">
      <c r="A165" s="55">
        <v>43981</v>
      </c>
      <c r="B165" s="55" t="str">
        <f t="shared" si="4"/>
        <v>May</v>
      </c>
      <c r="C165" s="56">
        <f t="shared" si="5"/>
        <v>22</v>
      </c>
      <c r="D165" s="55" t="s">
        <v>45</v>
      </c>
      <c r="E165" s="56" t="s">
        <v>50</v>
      </c>
      <c r="F165" s="56">
        <v>305.94</v>
      </c>
      <c r="H165" s="52">
        <v>44168</v>
      </c>
      <c r="I165" t="s">
        <v>246</v>
      </c>
      <c r="J165">
        <v>49</v>
      </c>
      <c r="K165" s="52" t="s">
        <v>48</v>
      </c>
      <c r="L165" t="s">
        <v>50</v>
      </c>
      <c r="M165">
        <v>155.29</v>
      </c>
    </row>
    <row r="166" spans="1:13">
      <c r="A166" s="53">
        <v>43977</v>
      </c>
      <c r="B166" s="53" t="str">
        <f t="shared" si="4"/>
        <v>May</v>
      </c>
      <c r="C166" s="54">
        <f t="shared" si="5"/>
        <v>22</v>
      </c>
      <c r="D166" s="53" t="s">
        <v>38</v>
      </c>
      <c r="E166" s="54" t="s">
        <v>49</v>
      </c>
      <c r="F166" s="54">
        <v>99.09</v>
      </c>
      <c r="H166" s="52">
        <v>44140</v>
      </c>
      <c r="I166" t="s">
        <v>247</v>
      </c>
      <c r="J166">
        <v>45</v>
      </c>
      <c r="K166" s="52" t="s">
        <v>38</v>
      </c>
      <c r="L166" t="s">
        <v>66</v>
      </c>
      <c r="M166">
        <v>333.56</v>
      </c>
    </row>
    <row r="167" spans="1:13">
      <c r="A167" s="55">
        <v>43955</v>
      </c>
      <c r="B167" s="55" t="str">
        <f t="shared" si="4"/>
        <v>May</v>
      </c>
      <c r="C167" s="56">
        <f t="shared" si="5"/>
        <v>19</v>
      </c>
      <c r="D167" s="55" t="s">
        <v>48</v>
      </c>
      <c r="E167" s="56" t="s">
        <v>57</v>
      </c>
      <c r="F167" s="56">
        <v>92.45</v>
      </c>
      <c r="H167" s="52">
        <v>44156</v>
      </c>
      <c r="I167" t="s">
        <v>247</v>
      </c>
      <c r="J167">
        <v>47</v>
      </c>
      <c r="K167" s="52" t="s">
        <v>38</v>
      </c>
      <c r="L167" t="s">
        <v>57</v>
      </c>
      <c r="M167">
        <v>92.68</v>
      </c>
    </row>
    <row r="168" spans="1:13">
      <c r="A168" s="53">
        <v>44085</v>
      </c>
      <c r="B168" s="53" t="str">
        <f t="shared" si="4"/>
        <v>Sep</v>
      </c>
      <c r="C168" s="54">
        <f t="shared" si="5"/>
        <v>37</v>
      </c>
      <c r="D168" s="53" t="s">
        <v>48</v>
      </c>
      <c r="E168" s="54" t="s">
        <v>61</v>
      </c>
      <c r="F168" s="54">
        <v>55.43</v>
      </c>
      <c r="H168" s="52">
        <v>44165</v>
      </c>
      <c r="I168" t="s">
        <v>247</v>
      </c>
      <c r="J168">
        <v>49</v>
      </c>
      <c r="K168" s="52" t="s">
        <v>48</v>
      </c>
      <c r="L168" t="s">
        <v>39</v>
      </c>
      <c r="M168">
        <v>106.82000000000001</v>
      </c>
    </row>
    <row r="169" spans="1:13">
      <c r="A169" s="55">
        <v>44027</v>
      </c>
      <c r="B169" s="55" t="str">
        <f t="shared" si="4"/>
        <v>Jul</v>
      </c>
      <c r="C169" s="56">
        <f t="shared" si="5"/>
        <v>29</v>
      </c>
      <c r="D169" s="55" t="s">
        <v>48</v>
      </c>
      <c r="E169" s="56" t="s">
        <v>43</v>
      </c>
      <c r="F169" s="56">
        <v>40.85</v>
      </c>
      <c r="H169" s="52">
        <v>44169</v>
      </c>
      <c r="I169" t="s">
        <v>246</v>
      </c>
      <c r="J169">
        <v>49</v>
      </c>
      <c r="K169" s="52" t="s">
        <v>48</v>
      </c>
      <c r="L169" t="s">
        <v>53</v>
      </c>
      <c r="M169">
        <v>93.6</v>
      </c>
    </row>
    <row r="170" spans="1:13">
      <c r="A170" s="53">
        <v>44038</v>
      </c>
      <c r="B170" s="53" t="str">
        <f t="shared" si="4"/>
        <v>Jul</v>
      </c>
      <c r="C170" s="54">
        <f t="shared" si="5"/>
        <v>31</v>
      </c>
      <c r="D170" s="53" t="s">
        <v>38</v>
      </c>
      <c r="E170" s="54" t="s">
        <v>43</v>
      </c>
      <c r="F170" s="54">
        <v>57.52</v>
      </c>
      <c r="H170" s="52">
        <v>44106</v>
      </c>
      <c r="I170" t="s">
        <v>248</v>
      </c>
      <c r="J170">
        <v>40</v>
      </c>
      <c r="K170" s="52" t="s">
        <v>48</v>
      </c>
      <c r="L170" t="s">
        <v>50</v>
      </c>
      <c r="M170">
        <v>43.86</v>
      </c>
    </row>
    <row r="171" spans="1:13">
      <c r="A171" s="55">
        <v>43991</v>
      </c>
      <c r="B171" s="55" t="str">
        <f t="shared" si="4"/>
        <v>Jun</v>
      </c>
      <c r="C171" s="56">
        <f t="shared" si="5"/>
        <v>24</v>
      </c>
      <c r="D171" s="55" t="s">
        <v>45</v>
      </c>
      <c r="E171" s="56" t="s">
        <v>49</v>
      </c>
      <c r="F171" s="56">
        <v>66.2</v>
      </c>
      <c r="H171" s="52">
        <v>44177</v>
      </c>
      <c r="I171" t="s">
        <v>246</v>
      </c>
      <c r="J171">
        <v>50</v>
      </c>
      <c r="K171" s="52" t="s">
        <v>48</v>
      </c>
      <c r="L171" t="s">
        <v>49</v>
      </c>
      <c r="M171">
        <v>57.900000000000006</v>
      </c>
    </row>
    <row r="172" spans="1:13">
      <c r="A172" s="53">
        <v>44034</v>
      </c>
      <c r="B172" s="53" t="str">
        <f t="shared" si="4"/>
        <v>Jul</v>
      </c>
      <c r="C172" s="54">
        <f t="shared" si="5"/>
        <v>30</v>
      </c>
      <c r="D172" s="53" t="s">
        <v>48</v>
      </c>
      <c r="E172" s="54" t="s">
        <v>43</v>
      </c>
      <c r="F172" s="54">
        <v>40.28</v>
      </c>
      <c r="H172" s="52">
        <v>44141</v>
      </c>
      <c r="I172" t="s">
        <v>247</v>
      </c>
      <c r="J172">
        <v>45</v>
      </c>
      <c r="K172" s="52" t="s">
        <v>38</v>
      </c>
      <c r="L172" t="s">
        <v>49</v>
      </c>
      <c r="M172">
        <v>72.490000000000009</v>
      </c>
    </row>
    <row r="173" spans="1:13">
      <c r="A173" s="55">
        <v>43974</v>
      </c>
      <c r="B173" s="55" t="str">
        <f t="shared" si="4"/>
        <v>May</v>
      </c>
      <c r="C173" s="56">
        <f t="shared" si="5"/>
        <v>21</v>
      </c>
      <c r="D173" s="55" t="s">
        <v>48</v>
      </c>
      <c r="E173" s="56" t="s">
        <v>57</v>
      </c>
      <c r="F173" s="56">
        <v>46.16</v>
      </c>
      <c r="H173" s="52">
        <v>44142</v>
      </c>
      <c r="I173" t="s">
        <v>247</v>
      </c>
      <c r="J173">
        <v>45</v>
      </c>
      <c r="K173" s="52" t="s">
        <v>45</v>
      </c>
      <c r="L173" t="s">
        <v>58</v>
      </c>
      <c r="M173">
        <v>66.17</v>
      </c>
    </row>
    <row r="174" spans="1:13">
      <c r="A174" s="53">
        <v>44029</v>
      </c>
      <c r="B174" s="53" t="str">
        <f t="shared" si="4"/>
        <v>Jul</v>
      </c>
      <c r="C174" s="54">
        <f t="shared" si="5"/>
        <v>29</v>
      </c>
      <c r="D174" s="53" t="s">
        <v>48</v>
      </c>
      <c r="E174" s="54" t="s">
        <v>43</v>
      </c>
      <c r="F174" s="54">
        <v>20.39</v>
      </c>
      <c r="H174" s="52">
        <v>44160</v>
      </c>
      <c r="I174" t="s">
        <v>247</v>
      </c>
      <c r="J174">
        <v>48</v>
      </c>
      <c r="K174" s="52" t="s">
        <v>48</v>
      </c>
      <c r="L174" t="s">
        <v>58</v>
      </c>
      <c r="M174">
        <v>31.559999999999995</v>
      </c>
    </row>
    <row r="175" spans="1:13">
      <c r="A175" s="55">
        <v>44038</v>
      </c>
      <c r="B175" s="55" t="str">
        <f t="shared" si="4"/>
        <v>Jul</v>
      </c>
      <c r="C175" s="56">
        <f t="shared" si="5"/>
        <v>31</v>
      </c>
      <c r="D175" s="55" t="s">
        <v>48</v>
      </c>
      <c r="E175" s="56" t="s">
        <v>57</v>
      </c>
      <c r="F175" s="56">
        <v>115.08</v>
      </c>
      <c r="H175" s="52">
        <v>44182</v>
      </c>
      <c r="I175" t="s">
        <v>246</v>
      </c>
      <c r="J175">
        <v>51</v>
      </c>
      <c r="K175" s="52" t="s">
        <v>38</v>
      </c>
      <c r="L175" t="s">
        <v>46</v>
      </c>
      <c r="M175">
        <v>30.520000000000003</v>
      </c>
    </row>
    <row r="176" spans="1:13">
      <c r="A176" s="53">
        <v>44091</v>
      </c>
      <c r="B176" s="53" t="str">
        <f t="shared" si="4"/>
        <v>Sep</v>
      </c>
      <c r="C176" s="54">
        <f t="shared" si="5"/>
        <v>38</v>
      </c>
      <c r="D176" s="53" t="s">
        <v>48</v>
      </c>
      <c r="E176" s="54" t="s">
        <v>53</v>
      </c>
      <c r="F176" s="54">
        <v>523.09</v>
      </c>
      <c r="H176" s="52">
        <v>44166</v>
      </c>
      <c r="I176" t="s">
        <v>246</v>
      </c>
      <c r="J176">
        <v>49</v>
      </c>
      <c r="K176" s="52" t="s">
        <v>38</v>
      </c>
      <c r="L176" t="s">
        <v>50</v>
      </c>
      <c r="M176">
        <v>103.49</v>
      </c>
    </row>
    <row r="177" spans="1:13">
      <c r="A177" s="55">
        <v>44086</v>
      </c>
      <c r="B177" s="55" t="str">
        <f t="shared" si="4"/>
        <v>Sep</v>
      </c>
      <c r="C177" s="56">
        <f t="shared" si="5"/>
        <v>37</v>
      </c>
      <c r="D177" s="55" t="s">
        <v>48</v>
      </c>
      <c r="E177" s="56" t="s">
        <v>49</v>
      </c>
      <c r="F177" s="56">
        <v>102.47</v>
      </c>
      <c r="H177" s="52">
        <v>44109</v>
      </c>
      <c r="I177" t="s">
        <v>248</v>
      </c>
      <c r="J177">
        <v>41</v>
      </c>
      <c r="K177" s="52" t="s">
        <v>48</v>
      </c>
      <c r="L177" t="s">
        <v>50</v>
      </c>
      <c r="M177">
        <v>542.94000000000005</v>
      </c>
    </row>
    <row r="178" spans="1:13">
      <c r="A178" s="53">
        <v>43981</v>
      </c>
      <c r="B178" s="53" t="str">
        <f t="shared" si="4"/>
        <v>May</v>
      </c>
      <c r="C178" s="54">
        <f t="shared" si="5"/>
        <v>22</v>
      </c>
      <c r="D178" s="53" t="s">
        <v>38</v>
      </c>
      <c r="E178" s="54" t="s">
        <v>49</v>
      </c>
      <c r="F178" s="54">
        <v>66.22</v>
      </c>
      <c r="H178" s="52">
        <v>44176</v>
      </c>
      <c r="I178" t="s">
        <v>246</v>
      </c>
      <c r="J178">
        <v>50</v>
      </c>
      <c r="K178" s="52" t="s">
        <v>45</v>
      </c>
      <c r="L178" t="s">
        <v>57</v>
      </c>
      <c r="M178">
        <v>122.23</v>
      </c>
    </row>
    <row r="179" spans="1:13">
      <c r="A179" s="55">
        <v>44032</v>
      </c>
      <c r="B179" s="55" t="str">
        <f t="shared" si="4"/>
        <v>Jul</v>
      </c>
      <c r="C179" s="56">
        <f t="shared" si="5"/>
        <v>30</v>
      </c>
      <c r="D179" s="55" t="s">
        <v>48</v>
      </c>
      <c r="E179" s="56" t="s">
        <v>49</v>
      </c>
      <c r="F179" s="56">
        <v>32.15</v>
      </c>
      <c r="H179" s="52">
        <v>44146</v>
      </c>
      <c r="I179" t="s">
        <v>247</v>
      </c>
      <c r="J179">
        <v>46</v>
      </c>
      <c r="K179" s="52" t="s">
        <v>48</v>
      </c>
      <c r="L179" t="s">
        <v>43</v>
      </c>
      <c r="M179">
        <v>86.46</v>
      </c>
    </row>
    <row r="180" spans="1:13">
      <c r="A180" s="53">
        <v>44099</v>
      </c>
      <c r="B180" s="53" t="str">
        <f t="shared" si="4"/>
        <v>Sep</v>
      </c>
      <c r="C180" s="54">
        <f t="shared" si="5"/>
        <v>39</v>
      </c>
      <c r="D180" s="53" t="s">
        <v>45</v>
      </c>
      <c r="E180" s="54" t="s">
        <v>57</v>
      </c>
      <c r="F180" s="54">
        <v>69.680000000000007</v>
      </c>
      <c r="H180" s="52">
        <v>44133</v>
      </c>
      <c r="I180" t="s">
        <v>248</v>
      </c>
      <c r="J180">
        <v>44</v>
      </c>
      <c r="K180" s="52" t="s">
        <v>48</v>
      </c>
      <c r="L180" t="s">
        <v>58</v>
      </c>
      <c r="M180">
        <v>23.11</v>
      </c>
    </row>
    <row r="181" spans="1:13">
      <c r="A181" s="55">
        <v>44011</v>
      </c>
      <c r="B181" s="55" t="str">
        <f t="shared" si="4"/>
        <v>Jun</v>
      </c>
      <c r="C181" s="56">
        <f t="shared" si="5"/>
        <v>27</v>
      </c>
      <c r="D181" s="55" t="s">
        <v>38</v>
      </c>
      <c r="E181" s="56" t="s">
        <v>50</v>
      </c>
      <c r="F181" s="56">
        <v>414.73</v>
      </c>
      <c r="H181" s="52">
        <v>44170</v>
      </c>
      <c r="I181" t="s">
        <v>246</v>
      </c>
      <c r="J181">
        <v>49</v>
      </c>
      <c r="K181" s="52" t="s">
        <v>48</v>
      </c>
      <c r="L181" t="s">
        <v>58</v>
      </c>
      <c r="M181">
        <v>56.84</v>
      </c>
    </row>
    <row r="182" spans="1:13">
      <c r="A182" s="53">
        <v>44034</v>
      </c>
      <c r="B182" s="53" t="str">
        <f t="shared" si="4"/>
        <v>Jul</v>
      </c>
      <c r="C182" s="54">
        <f t="shared" si="5"/>
        <v>30</v>
      </c>
      <c r="D182" s="53" t="s">
        <v>38</v>
      </c>
      <c r="E182" s="54" t="s">
        <v>56</v>
      </c>
      <c r="F182" s="54">
        <v>40.520000000000003</v>
      </c>
      <c r="H182" s="52">
        <v>44186</v>
      </c>
      <c r="I182" t="s">
        <v>246</v>
      </c>
      <c r="J182">
        <v>52</v>
      </c>
      <c r="K182" s="52" t="s">
        <v>38</v>
      </c>
      <c r="L182" t="s">
        <v>49</v>
      </c>
      <c r="M182">
        <v>429.47</v>
      </c>
    </row>
    <row r="183" spans="1:13">
      <c r="A183" s="55">
        <v>44094</v>
      </c>
      <c r="B183" s="55" t="str">
        <f t="shared" si="4"/>
        <v>Sep</v>
      </c>
      <c r="C183" s="56">
        <f t="shared" si="5"/>
        <v>39</v>
      </c>
      <c r="D183" s="55" t="s">
        <v>48</v>
      </c>
      <c r="E183" s="56" t="s">
        <v>49</v>
      </c>
      <c r="F183" s="56">
        <v>68.19</v>
      </c>
      <c r="H183" s="52">
        <v>44167</v>
      </c>
      <c r="I183" t="s">
        <v>246</v>
      </c>
      <c r="J183">
        <v>49</v>
      </c>
      <c r="K183" s="52" t="s">
        <v>38</v>
      </c>
      <c r="L183" t="s">
        <v>49</v>
      </c>
      <c r="M183">
        <v>90.16</v>
      </c>
    </row>
    <row r="184" spans="1:13">
      <c r="A184" s="53">
        <v>44081</v>
      </c>
      <c r="B184" s="53" t="str">
        <f t="shared" si="4"/>
        <v>Sep</v>
      </c>
      <c r="C184" s="54">
        <f t="shared" si="5"/>
        <v>37</v>
      </c>
      <c r="D184" s="53" t="s">
        <v>48</v>
      </c>
      <c r="E184" s="54" t="s">
        <v>49</v>
      </c>
      <c r="F184" s="54">
        <v>102.82</v>
      </c>
      <c r="H184" s="52">
        <v>44175</v>
      </c>
      <c r="I184" t="s">
        <v>246</v>
      </c>
      <c r="J184">
        <v>50</v>
      </c>
      <c r="K184" s="52" t="s">
        <v>38</v>
      </c>
      <c r="L184" t="s">
        <v>39</v>
      </c>
      <c r="M184">
        <v>46.489999999999995</v>
      </c>
    </row>
    <row r="185" spans="1:13">
      <c r="A185" s="55">
        <v>44015</v>
      </c>
      <c r="B185" s="55" t="str">
        <f t="shared" si="4"/>
        <v>Jul</v>
      </c>
      <c r="C185" s="56">
        <f t="shared" si="5"/>
        <v>27</v>
      </c>
      <c r="D185" s="55" t="s">
        <v>38</v>
      </c>
      <c r="E185" s="56" t="s">
        <v>49</v>
      </c>
      <c r="F185" s="56">
        <v>132.81</v>
      </c>
      <c r="H185" s="52">
        <v>44183</v>
      </c>
      <c r="I185" t="s">
        <v>246</v>
      </c>
      <c r="J185">
        <v>51</v>
      </c>
      <c r="K185" s="52" t="s">
        <v>48</v>
      </c>
      <c r="L185" t="s">
        <v>56</v>
      </c>
      <c r="M185">
        <v>153.13999999999999</v>
      </c>
    </row>
    <row r="186" spans="1:13">
      <c r="A186" s="53">
        <v>43961</v>
      </c>
      <c r="B186" s="53" t="str">
        <f t="shared" si="4"/>
        <v>May</v>
      </c>
      <c r="C186" s="54">
        <f t="shared" si="5"/>
        <v>20</v>
      </c>
      <c r="D186" s="53" t="s">
        <v>48</v>
      </c>
      <c r="E186" s="54" t="s">
        <v>58</v>
      </c>
      <c r="F186" s="54">
        <v>25.48</v>
      </c>
      <c r="H186" s="52">
        <v>44176</v>
      </c>
      <c r="I186" t="s">
        <v>246</v>
      </c>
      <c r="J186">
        <v>50</v>
      </c>
      <c r="K186" s="52" t="s">
        <v>45</v>
      </c>
      <c r="L186" t="s">
        <v>46</v>
      </c>
      <c r="M186">
        <v>146.05000000000001</v>
      </c>
    </row>
    <row r="187" spans="1:13">
      <c r="A187" s="55">
        <v>43959</v>
      </c>
      <c r="B187" s="55" t="str">
        <f t="shared" si="4"/>
        <v>May</v>
      </c>
      <c r="C187" s="56">
        <f t="shared" si="5"/>
        <v>19</v>
      </c>
      <c r="D187" s="55" t="s">
        <v>48</v>
      </c>
      <c r="E187" s="56" t="s">
        <v>56</v>
      </c>
      <c r="F187" s="56">
        <v>209.67</v>
      </c>
      <c r="H187" s="52">
        <v>44141</v>
      </c>
      <c r="I187" t="s">
        <v>247</v>
      </c>
      <c r="J187">
        <v>45</v>
      </c>
      <c r="K187" s="52" t="s">
        <v>38</v>
      </c>
      <c r="L187" t="s">
        <v>61</v>
      </c>
      <c r="M187">
        <v>64.97</v>
      </c>
    </row>
    <row r="188" spans="1:13">
      <c r="A188" s="53">
        <v>43962</v>
      </c>
      <c r="B188" s="53" t="str">
        <f t="shared" si="4"/>
        <v>May</v>
      </c>
      <c r="C188" s="54">
        <f t="shared" si="5"/>
        <v>20</v>
      </c>
      <c r="D188" s="53" t="s">
        <v>38</v>
      </c>
      <c r="E188" s="54" t="s">
        <v>46</v>
      </c>
      <c r="F188" s="54">
        <v>48.41</v>
      </c>
      <c r="H188" s="52">
        <v>44176</v>
      </c>
      <c r="I188" t="s">
        <v>246</v>
      </c>
      <c r="J188">
        <v>50</v>
      </c>
      <c r="K188" s="52" t="s">
        <v>48</v>
      </c>
      <c r="L188" t="s">
        <v>58</v>
      </c>
      <c r="M188">
        <v>236.79999999999998</v>
      </c>
    </row>
    <row r="189" spans="1:13">
      <c r="A189" s="55">
        <v>44016</v>
      </c>
      <c r="B189" s="55" t="str">
        <f t="shared" si="4"/>
        <v>Jul</v>
      </c>
      <c r="C189" s="56">
        <f t="shared" si="5"/>
        <v>27</v>
      </c>
      <c r="D189" s="55" t="s">
        <v>48</v>
      </c>
      <c r="E189" s="56" t="s">
        <v>58</v>
      </c>
      <c r="F189" s="56">
        <v>50.92</v>
      </c>
      <c r="H189" s="52">
        <v>44167</v>
      </c>
      <c r="I189" t="s">
        <v>246</v>
      </c>
      <c r="J189">
        <v>49</v>
      </c>
      <c r="K189" s="52" t="s">
        <v>38</v>
      </c>
      <c r="L189" t="s">
        <v>43</v>
      </c>
      <c r="M189">
        <v>96.71</v>
      </c>
    </row>
    <row r="190" spans="1:13">
      <c r="A190" s="53">
        <v>44019</v>
      </c>
      <c r="B190" s="53" t="str">
        <f t="shared" si="4"/>
        <v>Jul</v>
      </c>
      <c r="C190" s="54">
        <f t="shared" si="5"/>
        <v>28</v>
      </c>
      <c r="D190" s="53" t="s">
        <v>38</v>
      </c>
      <c r="E190" s="54" t="s">
        <v>57</v>
      </c>
      <c r="F190" s="54">
        <v>44.09</v>
      </c>
      <c r="H190" s="52">
        <v>44181</v>
      </c>
      <c r="I190" t="s">
        <v>246</v>
      </c>
      <c r="J190">
        <v>51</v>
      </c>
      <c r="K190" s="52" t="s">
        <v>38</v>
      </c>
      <c r="L190" t="s">
        <v>50</v>
      </c>
      <c r="M190">
        <v>72.569999999999993</v>
      </c>
    </row>
    <row r="191" spans="1:13">
      <c r="A191" s="55">
        <v>43965</v>
      </c>
      <c r="B191" s="55" t="str">
        <f t="shared" si="4"/>
        <v>May</v>
      </c>
      <c r="C191" s="56">
        <f t="shared" si="5"/>
        <v>20</v>
      </c>
      <c r="D191" s="55" t="s">
        <v>48</v>
      </c>
      <c r="E191" s="56" t="s">
        <v>58</v>
      </c>
      <c r="F191" s="56">
        <v>48.09</v>
      </c>
      <c r="H191" s="52">
        <v>44167</v>
      </c>
      <c r="I191" t="s">
        <v>246</v>
      </c>
      <c r="J191">
        <v>49</v>
      </c>
      <c r="K191" s="52" t="s">
        <v>38</v>
      </c>
      <c r="L191" t="s">
        <v>50</v>
      </c>
      <c r="M191">
        <v>80.210000000000008</v>
      </c>
    </row>
    <row r="192" spans="1:13">
      <c r="A192" s="53">
        <v>43960</v>
      </c>
      <c r="B192" s="53" t="str">
        <f t="shared" si="4"/>
        <v>May</v>
      </c>
      <c r="C192" s="54">
        <f t="shared" si="5"/>
        <v>19</v>
      </c>
      <c r="D192" s="53" t="s">
        <v>38</v>
      </c>
      <c r="E192" s="54" t="s">
        <v>56</v>
      </c>
      <c r="F192" s="54">
        <v>20.28</v>
      </c>
      <c r="H192" s="52">
        <v>44178</v>
      </c>
      <c r="I192" t="s">
        <v>246</v>
      </c>
      <c r="J192">
        <v>51</v>
      </c>
      <c r="K192" s="52" t="s">
        <v>38</v>
      </c>
      <c r="L192" t="s">
        <v>58</v>
      </c>
      <c r="M192">
        <v>48.980000000000004</v>
      </c>
    </row>
    <row r="193" spans="1:13">
      <c r="A193" s="55">
        <v>44089</v>
      </c>
      <c r="B193" s="55" t="str">
        <f t="shared" si="4"/>
        <v>Sep</v>
      </c>
      <c r="C193" s="56">
        <f t="shared" si="5"/>
        <v>38</v>
      </c>
      <c r="D193" s="55" t="s">
        <v>38</v>
      </c>
      <c r="E193" s="56" t="s">
        <v>58</v>
      </c>
      <c r="F193" s="56">
        <v>46.39</v>
      </c>
      <c r="H193" s="52">
        <v>44176</v>
      </c>
      <c r="I193" t="s">
        <v>246</v>
      </c>
      <c r="J193">
        <v>50</v>
      </c>
      <c r="K193" s="52" t="s">
        <v>38</v>
      </c>
      <c r="L193" t="s">
        <v>43</v>
      </c>
      <c r="M193">
        <v>4.240000000000002</v>
      </c>
    </row>
    <row r="194" spans="1:13">
      <c r="A194" s="53">
        <v>43997</v>
      </c>
      <c r="B194" s="53" t="str">
        <f t="shared" si="4"/>
        <v>Jun</v>
      </c>
      <c r="C194" s="54">
        <f t="shared" si="5"/>
        <v>25</v>
      </c>
      <c r="D194" s="53" t="s">
        <v>38</v>
      </c>
      <c r="E194" s="54" t="s">
        <v>43</v>
      </c>
      <c r="F194" s="54">
        <v>100.85</v>
      </c>
      <c r="H194" s="52">
        <v>44164</v>
      </c>
      <c r="I194" t="s">
        <v>247</v>
      </c>
      <c r="J194">
        <v>49</v>
      </c>
      <c r="K194" s="52" t="s">
        <v>48</v>
      </c>
      <c r="L194" t="s">
        <v>46</v>
      </c>
      <c r="M194">
        <v>52.52</v>
      </c>
    </row>
    <row r="195" spans="1:13">
      <c r="A195" s="55">
        <v>44076</v>
      </c>
      <c r="B195" s="55" t="str">
        <f t="shared" ref="B195:B258" si="6">TEXT(A195,"mmm")</f>
        <v>Sep</v>
      </c>
      <c r="C195" s="56">
        <f t="shared" ref="C195:C258" si="7">WEEKNUM(A195)</f>
        <v>36</v>
      </c>
      <c r="D195" s="55" t="s">
        <v>48</v>
      </c>
      <c r="E195" s="56" t="s">
        <v>58</v>
      </c>
      <c r="F195" s="56">
        <v>48.79</v>
      </c>
      <c r="H195" s="52">
        <v>44138</v>
      </c>
      <c r="I195" t="s">
        <v>247</v>
      </c>
      <c r="J195">
        <v>45</v>
      </c>
      <c r="K195" s="52" t="s">
        <v>48</v>
      </c>
      <c r="L195" t="s">
        <v>56</v>
      </c>
      <c r="M195">
        <v>85.97</v>
      </c>
    </row>
    <row r="196" spans="1:13">
      <c r="A196" s="53">
        <v>43978</v>
      </c>
      <c r="B196" s="53" t="str">
        <f t="shared" si="6"/>
        <v>May</v>
      </c>
      <c r="C196" s="54">
        <f t="shared" si="7"/>
        <v>22</v>
      </c>
      <c r="D196" s="53" t="s">
        <v>38</v>
      </c>
      <c r="E196" s="54" t="s">
        <v>39</v>
      </c>
      <c r="F196" s="54">
        <v>80.03</v>
      </c>
      <c r="H196" s="52">
        <v>44165</v>
      </c>
      <c r="I196" t="s">
        <v>247</v>
      </c>
      <c r="J196">
        <v>49</v>
      </c>
      <c r="K196" s="52" t="s">
        <v>48</v>
      </c>
      <c r="L196" t="s">
        <v>61</v>
      </c>
      <c r="M196">
        <v>60.98</v>
      </c>
    </row>
    <row r="197" spans="1:13">
      <c r="A197" s="55">
        <v>43963</v>
      </c>
      <c r="B197" s="55" t="str">
        <f t="shared" si="6"/>
        <v>May</v>
      </c>
      <c r="C197" s="56">
        <f t="shared" si="7"/>
        <v>20</v>
      </c>
      <c r="D197" s="55" t="s">
        <v>45</v>
      </c>
      <c r="E197" s="56" t="s">
        <v>49</v>
      </c>
      <c r="F197" s="56">
        <v>66.08</v>
      </c>
      <c r="H197" s="52">
        <v>44165</v>
      </c>
      <c r="I197" t="s">
        <v>247</v>
      </c>
      <c r="J197">
        <v>49</v>
      </c>
      <c r="K197" s="52" t="s">
        <v>45</v>
      </c>
      <c r="L197" t="s">
        <v>50</v>
      </c>
      <c r="M197">
        <v>118.7</v>
      </c>
    </row>
    <row r="198" spans="1:13">
      <c r="A198" s="53">
        <v>43959</v>
      </c>
      <c r="B198" s="53" t="str">
        <f t="shared" si="6"/>
        <v>May</v>
      </c>
      <c r="C198" s="54">
        <f t="shared" si="7"/>
        <v>19</v>
      </c>
      <c r="D198" s="53" t="s">
        <v>48</v>
      </c>
      <c r="E198" s="54" t="s">
        <v>43</v>
      </c>
      <c r="F198" s="54">
        <v>60.99</v>
      </c>
      <c r="H198" s="52">
        <v>44166</v>
      </c>
      <c r="I198" t="s">
        <v>246</v>
      </c>
      <c r="J198">
        <v>49</v>
      </c>
      <c r="K198" s="52" t="s">
        <v>48</v>
      </c>
      <c r="L198" t="s">
        <v>50</v>
      </c>
      <c r="M198">
        <v>62.35</v>
      </c>
    </row>
    <row r="199" spans="1:13">
      <c r="A199" s="55">
        <v>44094</v>
      </c>
      <c r="B199" s="55" t="str">
        <f t="shared" si="6"/>
        <v>Sep</v>
      </c>
      <c r="C199" s="56">
        <f t="shared" si="7"/>
        <v>39</v>
      </c>
      <c r="D199" s="55" t="s">
        <v>48</v>
      </c>
      <c r="E199" s="56" t="s">
        <v>43</v>
      </c>
      <c r="F199" s="56">
        <v>40.700000000000003</v>
      </c>
      <c r="H199" s="52">
        <v>44159</v>
      </c>
      <c r="I199" t="s">
        <v>247</v>
      </c>
      <c r="J199">
        <v>48</v>
      </c>
      <c r="K199" s="52" t="s">
        <v>48</v>
      </c>
      <c r="L199" t="s">
        <v>57</v>
      </c>
      <c r="M199">
        <v>85.47</v>
      </c>
    </row>
    <row r="200" spans="1:13">
      <c r="A200" s="53">
        <v>43970</v>
      </c>
      <c r="B200" s="53" t="str">
        <f t="shared" si="6"/>
        <v>May</v>
      </c>
      <c r="C200" s="54">
        <f t="shared" si="7"/>
        <v>21</v>
      </c>
      <c r="D200" s="53" t="s">
        <v>48</v>
      </c>
      <c r="E200" s="54" t="s">
        <v>49</v>
      </c>
      <c r="F200" s="54">
        <v>64.47</v>
      </c>
      <c r="H200" s="52">
        <v>44163</v>
      </c>
      <c r="I200" t="s">
        <v>247</v>
      </c>
      <c r="J200">
        <v>48</v>
      </c>
      <c r="K200" s="52" t="s">
        <v>48</v>
      </c>
      <c r="L200" t="s">
        <v>57</v>
      </c>
      <c r="M200">
        <v>72.900000000000006</v>
      </c>
    </row>
    <row r="201" spans="1:13">
      <c r="A201" s="55">
        <v>43957</v>
      </c>
      <c r="B201" s="55" t="str">
        <f t="shared" si="6"/>
        <v>May</v>
      </c>
      <c r="C201" s="56">
        <f t="shared" si="7"/>
        <v>19</v>
      </c>
      <c r="D201" s="55" t="s">
        <v>48</v>
      </c>
      <c r="E201" s="56" t="s">
        <v>43</v>
      </c>
      <c r="F201" s="56">
        <v>40.53</v>
      </c>
      <c r="H201" s="52">
        <v>44138</v>
      </c>
      <c r="I201" t="s">
        <v>247</v>
      </c>
      <c r="J201">
        <v>45</v>
      </c>
      <c r="K201" s="52" t="s">
        <v>38</v>
      </c>
      <c r="L201" t="s">
        <v>49</v>
      </c>
      <c r="M201">
        <v>45.239999999999995</v>
      </c>
    </row>
    <row r="202" spans="1:13">
      <c r="A202" s="53">
        <v>43978</v>
      </c>
      <c r="B202" s="53" t="str">
        <f t="shared" si="6"/>
        <v>May</v>
      </c>
      <c r="C202" s="54">
        <f t="shared" si="7"/>
        <v>22</v>
      </c>
      <c r="D202" s="53" t="s">
        <v>38</v>
      </c>
      <c r="E202" s="54" t="s">
        <v>50</v>
      </c>
      <c r="F202" s="54">
        <v>69.3</v>
      </c>
      <c r="H202" s="52">
        <v>44155</v>
      </c>
      <c r="I202" t="s">
        <v>247</v>
      </c>
      <c r="J202">
        <v>47</v>
      </c>
      <c r="K202" s="52" t="s">
        <v>38</v>
      </c>
      <c r="L202" t="s">
        <v>50</v>
      </c>
      <c r="M202">
        <v>77.680000000000007</v>
      </c>
    </row>
    <row r="203" spans="1:13">
      <c r="A203" s="55">
        <v>44091</v>
      </c>
      <c r="B203" s="55" t="str">
        <f t="shared" si="6"/>
        <v>Sep</v>
      </c>
      <c r="C203" s="56">
        <f t="shared" si="7"/>
        <v>38</v>
      </c>
      <c r="D203" s="55" t="s">
        <v>38</v>
      </c>
      <c r="E203" s="56" t="s">
        <v>49</v>
      </c>
      <c r="F203" s="56">
        <v>102.29</v>
      </c>
      <c r="H203" s="52">
        <v>44164</v>
      </c>
      <c r="I203" t="s">
        <v>247</v>
      </c>
      <c r="J203">
        <v>49</v>
      </c>
      <c r="K203" s="52" t="s">
        <v>38</v>
      </c>
      <c r="L203" t="s">
        <v>58</v>
      </c>
      <c r="M203">
        <v>86.8</v>
      </c>
    </row>
    <row r="204" spans="1:13">
      <c r="A204" s="53">
        <v>44104</v>
      </c>
      <c r="B204" s="53" t="str">
        <f t="shared" si="6"/>
        <v>Sep</v>
      </c>
      <c r="C204" s="54">
        <f t="shared" si="7"/>
        <v>40</v>
      </c>
      <c r="D204" s="53" t="s">
        <v>38</v>
      </c>
      <c r="E204" s="54" t="s">
        <v>53</v>
      </c>
      <c r="F204" s="54">
        <v>30.06</v>
      </c>
      <c r="H204" s="52">
        <v>44150</v>
      </c>
      <c r="I204" t="s">
        <v>247</v>
      </c>
      <c r="J204">
        <v>47</v>
      </c>
      <c r="K204" s="52" t="s">
        <v>48</v>
      </c>
      <c r="L204" t="s">
        <v>50</v>
      </c>
      <c r="M204">
        <v>137.26</v>
      </c>
    </row>
    <row r="205" spans="1:13">
      <c r="A205" s="55">
        <v>44008</v>
      </c>
      <c r="B205" s="55" t="str">
        <f t="shared" si="6"/>
        <v>Jun</v>
      </c>
      <c r="C205" s="56">
        <f t="shared" si="7"/>
        <v>26</v>
      </c>
      <c r="D205" s="55" t="s">
        <v>48</v>
      </c>
      <c r="E205" s="56" t="s">
        <v>58</v>
      </c>
      <c r="F205" s="56">
        <v>48.72</v>
      </c>
      <c r="H205" s="52">
        <v>44181</v>
      </c>
      <c r="I205" t="s">
        <v>246</v>
      </c>
      <c r="J205">
        <v>51</v>
      </c>
      <c r="K205" s="52" t="s">
        <v>38</v>
      </c>
      <c r="L205" t="s">
        <v>50</v>
      </c>
      <c r="M205">
        <v>8.59</v>
      </c>
    </row>
    <row r="206" spans="1:13">
      <c r="A206" s="53">
        <v>43970</v>
      </c>
      <c r="B206" s="53" t="str">
        <f t="shared" si="6"/>
        <v>May</v>
      </c>
      <c r="C206" s="54">
        <f t="shared" si="7"/>
        <v>21</v>
      </c>
      <c r="D206" s="53" t="s">
        <v>38</v>
      </c>
      <c r="E206" s="54" t="s">
        <v>58</v>
      </c>
      <c r="F206" s="54">
        <v>72.92</v>
      </c>
      <c r="H206" s="52">
        <v>44135</v>
      </c>
      <c r="I206" t="s">
        <v>248</v>
      </c>
      <c r="J206">
        <v>44</v>
      </c>
      <c r="K206" s="52" t="s">
        <v>45</v>
      </c>
      <c r="L206" t="s">
        <v>50</v>
      </c>
      <c r="M206">
        <v>43.73</v>
      </c>
    </row>
    <row r="207" spans="1:13">
      <c r="A207" s="55">
        <v>43961</v>
      </c>
      <c r="B207" s="55" t="str">
        <f t="shared" si="6"/>
        <v>May</v>
      </c>
      <c r="C207" s="56">
        <f t="shared" si="7"/>
        <v>20</v>
      </c>
      <c r="D207" s="55" t="s">
        <v>38</v>
      </c>
      <c r="E207" s="56" t="s">
        <v>49</v>
      </c>
      <c r="F207" s="56">
        <v>32.840000000000003</v>
      </c>
      <c r="H207" s="52">
        <v>44116</v>
      </c>
      <c r="I207" t="s">
        <v>248</v>
      </c>
      <c r="J207">
        <v>42</v>
      </c>
      <c r="K207" s="52" t="s">
        <v>45</v>
      </c>
      <c r="L207" t="s">
        <v>53</v>
      </c>
      <c r="M207">
        <v>117.68</v>
      </c>
    </row>
    <row r="208" spans="1:13">
      <c r="A208" s="53">
        <v>44032</v>
      </c>
      <c r="B208" s="53" t="str">
        <f t="shared" si="6"/>
        <v>Jul</v>
      </c>
      <c r="C208" s="54">
        <f t="shared" si="7"/>
        <v>30</v>
      </c>
      <c r="D208" s="53" t="s">
        <v>38</v>
      </c>
      <c r="E208" s="54" t="s">
        <v>49</v>
      </c>
      <c r="F208" s="54">
        <v>690.21</v>
      </c>
      <c r="H208" s="52">
        <v>44173</v>
      </c>
      <c r="I208" t="s">
        <v>246</v>
      </c>
      <c r="J208">
        <v>50</v>
      </c>
      <c r="K208" s="52" t="s">
        <v>48</v>
      </c>
      <c r="L208" t="s">
        <v>57</v>
      </c>
      <c r="M208">
        <v>30.42</v>
      </c>
    </row>
    <row r="209" spans="1:13">
      <c r="A209" s="55">
        <v>44034</v>
      </c>
      <c r="B209" s="55" t="str">
        <f t="shared" si="6"/>
        <v>Jul</v>
      </c>
      <c r="C209" s="56">
        <f t="shared" si="7"/>
        <v>30</v>
      </c>
      <c r="D209" s="55" t="s">
        <v>38</v>
      </c>
      <c r="E209" s="56" t="s">
        <v>56</v>
      </c>
      <c r="F209" s="56">
        <v>40.81</v>
      </c>
      <c r="H209" s="52">
        <v>44126</v>
      </c>
      <c r="I209" t="s">
        <v>248</v>
      </c>
      <c r="J209">
        <v>43</v>
      </c>
      <c r="K209" s="52" t="s">
        <v>48</v>
      </c>
      <c r="L209" t="s">
        <v>57</v>
      </c>
      <c r="M209">
        <v>736.15000000000009</v>
      </c>
    </row>
    <row r="210" spans="1:13">
      <c r="A210" s="53">
        <v>44081</v>
      </c>
      <c r="B210" s="53" t="str">
        <f t="shared" si="6"/>
        <v>Sep</v>
      </c>
      <c r="C210" s="54">
        <f t="shared" si="7"/>
        <v>37</v>
      </c>
      <c r="D210" s="53" t="s">
        <v>38</v>
      </c>
      <c r="E210" s="54" t="s">
        <v>57</v>
      </c>
      <c r="F210" s="54">
        <v>23.83</v>
      </c>
      <c r="H210" s="52">
        <v>44183</v>
      </c>
      <c r="I210" t="s">
        <v>246</v>
      </c>
      <c r="J210">
        <v>51</v>
      </c>
      <c r="K210" s="52" t="s">
        <v>48</v>
      </c>
      <c r="L210" t="s">
        <v>46</v>
      </c>
      <c r="M210">
        <v>83.09</v>
      </c>
    </row>
    <row r="211" spans="1:13">
      <c r="A211" s="55">
        <v>44016</v>
      </c>
      <c r="B211" s="55" t="str">
        <f t="shared" si="6"/>
        <v>Jul</v>
      </c>
      <c r="C211" s="56">
        <f t="shared" si="7"/>
        <v>27</v>
      </c>
      <c r="D211" s="55" t="s">
        <v>38</v>
      </c>
      <c r="E211" s="56" t="s">
        <v>50</v>
      </c>
      <c r="F211" s="56">
        <v>396.18</v>
      </c>
      <c r="H211" s="52">
        <v>44170</v>
      </c>
      <c r="I211" t="s">
        <v>246</v>
      </c>
      <c r="J211">
        <v>49</v>
      </c>
      <c r="K211" s="52" t="s">
        <v>38</v>
      </c>
      <c r="L211" t="s">
        <v>56</v>
      </c>
      <c r="M211">
        <v>52.75</v>
      </c>
    </row>
    <row r="212" spans="1:13">
      <c r="A212" s="53">
        <v>44007</v>
      </c>
      <c r="B212" s="53" t="str">
        <f t="shared" si="6"/>
        <v>Jun</v>
      </c>
      <c r="C212" s="54">
        <f t="shared" si="7"/>
        <v>26</v>
      </c>
      <c r="D212" s="53" t="s">
        <v>48</v>
      </c>
      <c r="E212" s="54" t="s">
        <v>53</v>
      </c>
      <c r="F212" s="54">
        <v>58.32</v>
      </c>
      <c r="H212" s="52">
        <v>44192</v>
      </c>
      <c r="I212" t="s">
        <v>246</v>
      </c>
      <c r="J212">
        <v>53</v>
      </c>
      <c r="K212" s="52" t="s">
        <v>45</v>
      </c>
      <c r="L212" t="s">
        <v>39</v>
      </c>
      <c r="M212">
        <v>433.12</v>
      </c>
    </row>
    <row r="213" spans="1:13">
      <c r="A213" s="55">
        <v>43975</v>
      </c>
      <c r="B213" s="55" t="str">
        <f t="shared" si="6"/>
        <v>May</v>
      </c>
      <c r="C213" s="56">
        <f t="shared" si="7"/>
        <v>22</v>
      </c>
      <c r="D213" s="55" t="s">
        <v>48</v>
      </c>
      <c r="E213" s="56" t="s">
        <v>49</v>
      </c>
      <c r="F213" s="56">
        <v>306.2</v>
      </c>
      <c r="H213" s="52">
        <v>44185</v>
      </c>
      <c r="I213" t="s">
        <v>246</v>
      </c>
      <c r="J213">
        <v>52</v>
      </c>
      <c r="K213" s="52" t="s">
        <v>48</v>
      </c>
      <c r="L213" t="s">
        <v>61</v>
      </c>
      <c r="M213">
        <v>110.19</v>
      </c>
    </row>
    <row r="214" spans="1:13">
      <c r="A214" s="53">
        <v>44031</v>
      </c>
      <c r="B214" s="53" t="str">
        <f t="shared" si="6"/>
        <v>Jul</v>
      </c>
      <c r="C214" s="54">
        <f t="shared" si="7"/>
        <v>30</v>
      </c>
      <c r="D214" s="53" t="s">
        <v>45</v>
      </c>
      <c r="E214" s="54" t="s">
        <v>53</v>
      </c>
      <c r="F214" s="54">
        <v>60.41</v>
      </c>
      <c r="H214" s="52">
        <v>44166</v>
      </c>
      <c r="I214" t="s">
        <v>246</v>
      </c>
      <c r="J214">
        <v>49</v>
      </c>
      <c r="K214" s="52" t="s">
        <v>48</v>
      </c>
      <c r="L214" t="s">
        <v>46</v>
      </c>
      <c r="M214">
        <v>321.94</v>
      </c>
    </row>
    <row r="215" spans="1:13">
      <c r="A215" s="55">
        <v>43976</v>
      </c>
      <c r="B215" s="55" t="str">
        <f t="shared" si="6"/>
        <v>May</v>
      </c>
      <c r="C215" s="56">
        <f t="shared" si="7"/>
        <v>22</v>
      </c>
      <c r="D215" s="55" t="s">
        <v>38</v>
      </c>
      <c r="E215" s="56" t="s">
        <v>53</v>
      </c>
      <c r="F215" s="56">
        <v>112.68</v>
      </c>
      <c r="H215" s="52">
        <v>44145</v>
      </c>
      <c r="I215" t="s">
        <v>247</v>
      </c>
      <c r="J215">
        <v>46</v>
      </c>
      <c r="K215" s="52" t="s">
        <v>48</v>
      </c>
      <c r="L215" t="s">
        <v>49</v>
      </c>
      <c r="M215">
        <v>80.75</v>
      </c>
    </row>
    <row r="216" spans="1:13">
      <c r="A216" s="53">
        <v>43966</v>
      </c>
      <c r="B216" s="53" t="str">
        <f t="shared" si="6"/>
        <v>May</v>
      </c>
      <c r="C216" s="54">
        <f t="shared" si="7"/>
        <v>20</v>
      </c>
      <c r="D216" s="53" t="s">
        <v>38</v>
      </c>
      <c r="E216" s="54" t="s">
        <v>49</v>
      </c>
      <c r="F216" s="54">
        <v>33.770000000000003</v>
      </c>
      <c r="H216" s="52">
        <v>44187</v>
      </c>
      <c r="I216" t="s">
        <v>246</v>
      </c>
      <c r="J216">
        <v>52</v>
      </c>
      <c r="K216" s="52" t="s">
        <v>38</v>
      </c>
      <c r="L216" t="s">
        <v>58</v>
      </c>
      <c r="M216">
        <v>110.42</v>
      </c>
    </row>
    <row r="217" spans="1:13">
      <c r="A217" s="55">
        <v>44031</v>
      </c>
      <c r="B217" s="55" t="str">
        <f t="shared" si="6"/>
        <v>Jul</v>
      </c>
      <c r="C217" s="56">
        <f t="shared" si="7"/>
        <v>30</v>
      </c>
      <c r="D217" s="55" t="s">
        <v>38</v>
      </c>
      <c r="E217" s="56" t="s">
        <v>50</v>
      </c>
      <c r="F217" s="56">
        <v>22.31</v>
      </c>
      <c r="H217" s="52">
        <v>44172</v>
      </c>
      <c r="I217" t="s">
        <v>246</v>
      </c>
      <c r="J217">
        <v>50</v>
      </c>
      <c r="K217" s="52" t="s">
        <v>48</v>
      </c>
      <c r="L217" t="s">
        <v>39</v>
      </c>
      <c r="M217">
        <v>36.430000000000007</v>
      </c>
    </row>
    <row r="218" spans="1:13">
      <c r="A218" s="53">
        <v>43956</v>
      </c>
      <c r="B218" s="53" t="str">
        <f t="shared" si="6"/>
        <v>May</v>
      </c>
      <c r="C218" s="54">
        <f t="shared" si="7"/>
        <v>19</v>
      </c>
      <c r="D218" s="53" t="s">
        <v>38</v>
      </c>
      <c r="E218" s="54" t="s">
        <v>66</v>
      </c>
      <c r="F218" s="54">
        <v>54.75</v>
      </c>
      <c r="H218" s="52">
        <v>44185</v>
      </c>
      <c r="I218" t="s">
        <v>246</v>
      </c>
      <c r="J218">
        <v>52</v>
      </c>
      <c r="K218" s="52" t="s">
        <v>38</v>
      </c>
      <c r="L218" t="s">
        <v>50</v>
      </c>
      <c r="M218">
        <v>63.2</v>
      </c>
    </row>
    <row r="219" spans="1:13">
      <c r="A219" s="55">
        <v>44012</v>
      </c>
      <c r="B219" s="55" t="str">
        <f t="shared" si="6"/>
        <v>Jun</v>
      </c>
      <c r="C219" s="56">
        <f t="shared" si="7"/>
        <v>27</v>
      </c>
      <c r="D219" s="55" t="s">
        <v>38</v>
      </c>
      <c r="E219" s="56" t="s">
        <v>57</v>
      </c>
      <c r="F219" s="56">
        <v>46.83</v>
      </c>
      <c r="H219" s="52">
        <v>44138</v>
      </c>
      <c r="I219" t="s">
        <v>247</v>
      </c>
      <c r="J219">
        <v>45</v>
      </c>
      <c r="K219" s="52" t="s">
        <v>48</v>
      </c>
      <c r="L219" t="s">
        <v>46</v>
      </c>
      <c r="M219">
        <v>100.43</v>
      </c>
    </row>
    <row r="220" spans="1:13">
      <c r="A220" s="53">
        <v>44017</v>
      </c>
      <c r="B220" s="53" t="str">
        <f t="shared" si="6"/>
        <v>Jul</v>
      </c>
      <c r="C220" s="54">
        <f t="shared" si="7"/>
        <v>28</v>
      </c>
      <c r="D220" s="53" t="s">
        <v>48</v>
      </c>
      <c r="E220" s="54" t="s">
        <v>54</v>
      </c>
      <c r="F220" s="54">
        <v>24.75</v>
      </c>
      <c r="H220" s="52">
        <v>44168</v>
      </c>
      <c r="I220" t="s">
        <v>246</v>
      </c>
      <c r="J220">
        <v>49</v>
      </c>
      <c r="K220" s="52" t="s">
        <v>38</v>
      </c>
      <c r="L220" t="s">
        <v>39</v>
      </c>
      <c r="M220">
        <v>27.02</v>
      </c>
    </row>
    <row r="221" spans="1:13">
      <c r="A221" s="55">
        <v>44037</v>
      </c>
      <c r="B221" s="55" t="str">
        <f t="shared" si="6"/>
        <v>Jul</v>
      </c>
      <c r="C221" s="56">
        <f t="shared" si="7"/>
        <v>30</v>
      </c>
      <c r="D221" s="55" t="s">
        <v>48</v>
      </c>
      <c r="E221" s="56" t="s">
        <v>43</v>
      </c>
      <c r="F221" s="56">
        <v>20.83</v>
      </c>
      <c r="H221" s="52">
        <v>44180</v>
      </c>
      <c r="I221" t="s">
        <v>246</v>
      </c>
      <c r="J221">
        <v>51</v>
      </c>
      <c r="K221" s="52" t="s">
        <v>48</v>
      </c>
      <c r="L221" t="s">
        <v>49</v>
      </c>
      <c r="M221">
        <v>38.880000000000003</v>
      </c>
    </row>
    <row r="222" spans="1:13">
      <c r="A222" s="53">
        <v>44079</v>
      </c>
      <c r="B222" s="53" t="str">
        <f t="shared" si="6"/>
        <v>Sep</v>
      </c>
      <c r="C222" s="54">
        <f t="shared" si="7"/>
        <v>36</v>
      </c>
      <c r="D222" s="53" t="s">
        <v>38</v>
      </c>
      <c r="E222" s="54" t="s">
        <v>49</v>
      </c>
      <c r="F222" s="54">
        <v>238.6</v>
      </c>
      <c r="H222" s="52">
        <v>44168</v>
      </c>
      <c r="I222" t="s">
        <v>246</v>
      </c>
      <c r="J222">
        <v>49</v>
      </c>
      <c r="K222" s="52" t="s">
        <v>38</v>
      </c>
      <c r="L222" t="s">
        <v>50</v>
      </c>
      <c r="M222">
        <v>72.33</v>
      </c>
    </row>
    <row r="223" spans="1:13">
      <c r="A223" s="55">
        <v>44024</v>
      </c>
      <c r="B223" s="55" t="str">
        <f t="shared" si="6"/>
        <v>Jul</v>
      </c>
      <c r="C223" s="56">
        <f t="shared" si="7"/>
        <v>29</v>
      </c>
      <c r="D223" s="55" t="s">
        <v>48</v>
      </c>
      <c r="E223" s="56" t="s">
        <v>57</v>
      </c>
      <c r="F223" s="56">
        <v>23.1</v>
      </c>
      <c r="H223" s="52">
        <v>44191</v>
      </c>
      <c r="I223" t="s">
        <v>246</v>
      </c>
      <c r="J223">
        <v>52</v>
      </c>
      <c r="K223" s="52" t="s">
        <v>38</v>
      </c>
      <c r="L223" t="s">
        <v>53</v>
      </c>
      <c r="M223">
        <v>264.96999999999997</v>
      </c>
    </row>
    <row r="224" spans="1:13">
      <c r="A224" s="53">
        <v>43981</v>
      </c>
      <c r="B224" s="53" t="str">
        <f t="shared" si="6"/>
        <v>May</v>
      </c>
      <c r="C224" s="54">
        <f t="shared" si="7"/>
        <v>22</v>
      </c>
      <c r="D224" s="53" t="s">
        <v>38</v>
      </c>
      <c r="E224" s="54" t="s">
        <v>49</v>
      </c>
      <c r="F224" s="54">
        <v>66.33</v>
      </c>
      <c r="H224" s="52">
        <v>44182</v>
      </c>
      <c r="I224" t="s">
        <v>246</v>
      </c>
      <c r="J224">
        <v>51</v>
      </c>
      <c r="K224" s="52" t="s">
        <v>38</v>
      </c>
      <c r="L224" t="s">
        <v>58</v>
      </c>
      <c r="M224">
        <v>68.569999999999993</v>
      </c>
    </row>
    <row r="225" spans="1:13">
      <c r="A225" s="55">
        <v>44039</v>
      </c>
      <c r="B225" s="55" t="str">
        <f t="shared" si="6"/>
        <v>Jul</v>
      </c>
      <c r="C225" s="56">
        <f t="shared" si="7"/>
        <v>31</v>
      </c>
      <c r="D225" s="55" t="s">
        <v>48</v>
      </c>
      <c r="E225" s="56" t="s">
        <v>49</v>
      </c>
      <c r="F225" s="56">
        <v>66.2</v>
      </c>
      <c r="H225" s="52">
        <v>44173</v>
      </c>
      <c r="I225" t="s">
        <v>246</v>
      </c>
      <c r="J225">
        <v>50</v>
      </c>
      <c r="K225" s="52" t="s">
        <v>48</v>
      </c>
      <c r="L225" t="s">
        <v>54</v>
      </c>
      <c r="M225">
        <v>118.03</v>
      </c>
    </row>
    <row r="226" spans="1:13">
      <c r="A226" s="53">
        <v>43956</v>
      </c>
      <c r="B226" s="53" t="str">
        <f t="shared" si="6"/>
        <v>May</v>
      </c>
      <c r="C226" s="54">
        <f t="shared" si="7"/>
        <v>19</v>
      </c>
      <c r="D226" s="53" t="s">
        <v>38</v>
      </c>
      <c r="E226" s="54" t="s">
        <v>49</v>
      </c>
      <c r="F226" s="54">
        <v>68.709999999999994</v>
      </c>
      <c r="H226" s="52">
        <v>44179</v>
      </c>
      <c r="I226" t="s">
        <v>246</v>
      </c>
      <c r="J226">
        <v>51</v>
      </c>
      <c r="K226" s="52" t="s">
        <v>38</v>
      </c>
      <c r="L226" t="s">
        <v>39</v>
      </c>
      <c r="M226">
        <v>54.78</v>
      </c>
    </row>
    <row r="227" spans="1:13">
      <c r="A227" s="55">
        <v>43973</v>
      </c>
      <c r="B227" s="55" t="str">
        <f t="shared" si="6"/>
        <v>May</v>
      </c>
      <c r="C227" s="56">
        <f t="shared" si="7"/>
        <v>21</v>
      </c>
      <c r="D227" s="55" t="s">
        <v>48</v>
      </c>
      <c r="E227" s="56" t="s">
        <v>43</v>
      </c>
      <c r="F227" s="56">
        <v>38.840000000000003</v>
      </c>
      <c r="H227" s="52">
        <v>44180</v>
      </c>
      <c r="I227" t="s">
        <v>246</v>
      </c>
      <c r="J227">
        <v>51</v>
      </c>
      <c r="K227" s="52" t="s">
        <v>48</v>
      </c>
      <c r="L227" t="s">
        <v>46</v>
      </c>
      <c r="M227">
        <v>48.059999999999995</v>
      </c>
    </row>
    <row r="228" spans="1:13">
      <c r="A228" s="53">
        <v>44021</v>
      </c>
      <c r="B228" s="53" t="str">
        <f t="shared" si="6"/>
        <v>Jul</v>
      </c>
      <c r="C228" s="54">
        <f t="shared" si="7"/>
        <v>28</v>
      </c>
      <c r="D228" s="53" t="s">
        <v>48</v>
      </c>
      <c r="E228" s="54" t="s">
        <v>50</v>
      </c>
      <c r="F228" s="54">
        <v>69.08</v>
      </c>
      <c r="H228" s="52">
        <v>44187</v>
      </c>
      <c r="I228" t="s">
        <v>246</v>
      </c>
      <c r="J228">
        <v>52</v>
      </c>
      <c r="K228" s="52" t="s">
        <v>45</v>
      </c>
      <c r="L228" t="s">
        <v>50</v>
      </c>
      <c r="M228">
        <v>29.140000000000004</v>
      </c>
    </row>
    <row r="229" spans="1:13">
      <c r="A229" s="55">
        <v>44019</v>
      </c>
      <c r="B229" s="55" t="str">
        <f t="shared" si="6"/>
        <v>Jul</v>
      </c>
      <c r="C229" s="56">
        <f t="shared" si="7"/>
        <v>28</v>
      </c>
      <c r="D229" s="55" t="s">
        <v>48</v>
      </c>
      <c r="E229" s="56" t="s">
        <v>57</v>
      </c>
      <c r="F229" s="56">
        <v>23.14</v>
      </c>
      <c r="H229" s="52">
        <v>44156</v>
      </c>
      <c r="I229" t="s">
        <v>247</v>
      </c>
      <c r="J229">
        <v>47</v>
      </c>
      <c r="K229" s="52" t="s">
        <v>48</v>
      </c>
      <c r="L229" t="s">
        <v>49</v>
      </c>
      <c r="M229">
        <v>109.42</v>
      </c>
    </row>
    <row r="230" spans="1:13">
      <c r="A230" s="53">
        <v>43976</v>
      </c>
      <c r="B230" s="53" t="str">
        <f t="shared" si="6"/>
        <v>May</v>
      </c>
      <c r="C230" s="54">
        <f t="shared" si="7"/>
        <v>22</v>
      </c>
      <c r="D230" s="53" t="s">
        <v>45</v>
      </c>
      <c r="E230" s="54" t="s">
        <v>49</v>
      </c>
      <c r="F230" s="54">
        <v>68.209999999999994</v>
      </c>
      <c r="H230" s="52">
        <v>44158</v>
      </c>
      <c r="I230" t="s">
        <v>247</v>
      </c>
      <c r="J230">
        <v>48</v>
      </c>
      <c r="K230" s="52" t="s">
        <v>48</v>
      </c>
      <c r="L230" t="s">
        <v>57</v>
      </c>
      <c r="M230">
        <v>23.02</v>
      </c>
    </row>
    <row r="231" spans="1:13">
      <c r="A231" s="55">
        <v>44083</v>
      </c>
      <c r="B231" s="55" t="str">
        <f t="shared" si="6"/>
        <v>Sep</v>
      </c>
      <c r="C231" s="56">
        <f t="shared" si="7"/>
        <v>37</v>
      </c>
      <c r="D231" s="55" t="s">
        <v>45</v>
      </c>
      <c r="E231" s="56" t="s">
        <v>56</v>
      </c>
      <c r="F231" s="56">
        <v>105.14</v>
      </c>
      <c r="H231" s="52">
        <v>44171</v>
      </c>
      <c r="I231" t="s">
        <v>246</v>
      </c>
      <c r="J231">
        <v>50</v>
      </c>
      <c r="K231" s="52" t="s">
        <v>48</v>
      </c>
      <c r="L231" t="s">
        <v>53</v>
      </c>
      <c r="M231">
        <v>109.41</v>
      </c>
    </row>
    <row r="232" spans="1:13">
      <c r="A232" s="53">
        <v>44011</v>
      </c>
      <c r="B232" s="53" t="str">
        <f t="shared" si="6"/>
        <v>Jun</v>
      </c>
      <c r="C232" s="54">
        <f t="shared" si="7"/>
        <v>27</v>
      </c>
      <c r="D232" s="53" t="s">
        <v>38</v>
      </c>
      <c r="E232" s="54" t="s">
        <v>54</v>
      </c>
      <c r="F232" s="54">
        <v>188.73</v>
      </c>
      <c r="H232" s="52">
        <v>44135</v>
      </c>
      <c r="I232" t="s">
        <v>248</v>
      </c>
      <c r="J232">
        <v>44</v>
      </c>
      <c r="K232" s="52" t="s">
        <v>38</v>
      </c>
      <c r="L232" t="s">
        <v>39</v>
      </c>
      <c r="M232">
        <v>129.87</v>
      </c>
    </row>
    <row r="233" spans="1:13">
      <c r="A233" s="55">
        <v>44084</v>
      </c>
      <c r="B233" s="55" t="str">
        <f t="shared" si="6"/>
        <v>Sep</v>
      </c>
      <c r="C233" s="56">
        <f t="shared" si="7"/>
        <v>37</v>
      </c>
      <c r="D233" s="55" t="s">
        <v>38</v>
      </c>
      <c r="E233" s="56" t="s">
        <v>50</v>
      </c>
      <c r="F233" s="56">
        <v>69.099999999999994</v>
      </c>
      <c r="H233" s="52">
        <v>44179</v>
      </c>
      <c r="I233" t="s">
        <v>246</v>
      </c>
      <c r="J233">
        <v>51</v>
      </c>
      <c r="K233" s="52" t="s">
        <v>48</v>
      </c>
      <c r="L233" t="s">
        <v>46</v>
      </c>
      <c r="M233">
        <v>196.39999999999998</v>
      </c>
    </row>
    <row r="234" spans="1:13">
      <c r="A234" s="53">
        <v>44027</v>
      </c>
      <c r="B234" s="53" t="str">
        <f t="shared" si="6"/>
        <v>Jul</v>
      </c>
      <c r="C234" s="54">
        <f t="shared" si="7"/>
        <v>29</v>
      </c>
      <c r="D234" s="53" t="s">
        <v>38</v>
      </c>
      <c r="E234" s="54" t="s">
        <v>46</v>
      </c>
      <c r="F234" s="54">
        <v>240.41</v>
      </c>
      <c r="H234" s="52">
        <v>44179</v>
      </c>
      <c r="I234" t="s">
        <v>246</v>
      </c>
      <c r="J234">
        <v>51</v>
      </c>
      <c r="K234" s="52" t="s">
        <v>38</v>
      </c>
      <c r="L234" t="s">
        <v>56</v>
      </c>
      <c r="M234">
        <v>64.349999999999994</v>
      </c>
    </row>
    <row r="235" spans="1:13">
      <c r="A235" s="55">
        <v>43957</v>
      </c>
      <c r="B235" s="55" t="str">
        <f t="shared" si="6"/>
        <v>May</v>
      </c>
      <c r="C235" s="56">
        <f t="shared" si="7"/>
        <v>19</v>
      </c>
      <c r="D235" s="55" t="s">
        <v>38</v>
      </c>
      <c r="E235" s="56" t="s">
        <v>50</v>
      </c>
      <c r="F235" s="56">
        <v>69.98</v>
      </c>
      <c r="H235" s="52">
        <v>44164</v>
      </c>
      <c r="I235" t="s">
        <v>247</v>
      </c>
      <c r="J235">
        <v>49</v>
      </c>
      <c r="K235" s="52" t="s">
        <v>38</v>
      </c>
      <c r="L235" t="s">
        <v>61</v>
      </c>
      <c r="M235">
        <v>269.7</v>
      </c>
    </row>
    <row r="236" spans="1:13">
      <c r="A236" s="53">
        <v>44096</v>
      </c>
      <c r="B236" s="53" t="str">
        <f t="shared" si="6"/>
        <v>Sep</v>
      </c>
      <c r="C236" s="54">
        <f t="shared" si="7"/>
        <v>39</v>
      </c>
      <c r="D236" s="53" t="s">
        <v>38</v>
      </c>
      <c r="E236" s="54" t="s">
        <v>61</v>
      </c>
      <c r="F236" s="54">
        <v>55.3</v>
      </c>
      <c r="H236" s="52">
        <v>44180</v>
      </c>
      <c r="I236" t="s">
        <v>246</v>
      </c>
      <c r="J236">
        <v>51</v>
      </c>
      <c r="K236" s="52" t="s">
        <v>45</v>
      </c>
      <c r="L236" t="s">
        <v>39</v>
      </c>
      <c r="M236">
        <v>103.37</v>
      </c>
    </row>
    <row r="237" spans="1:13">
      <c r="A237" s="55">
        <v>43954</v>
      </c>
      <c r="B237" s="55" t="str">
        <f t="shared" si="6"/>
        <v>May</v>
      </c>
      <c r="C237" s="56">
        <f t="shared" si="7"/>
        <v>19</v>
      </c>
      <c r="D237" s="55" t="s">
        <v>48</v>
      </c>
      <c r="E237" s="56" t="s">
        <v>49</v>
      </c>
      <c r="F237" s="56">
        <v>99.67</v>
      </c>
      <c r="H237" s="52">
        <v>44127</v>
      </c>
      <c r="I237" t="s">
        <v>248</v>
      </c>
      <c r="J237">
        <v>43</v>
      </c>
      <c r="K237" s="52" t="s">
        <v>48</v>
      </c>
      <c r="L237" t="s">
        <v>50</v>
      </c>
      <c r="M237">
        <v>63.79</v>
      </c>
    </row>
    <row r="238" spans="1:13">
      <c r="A238" s="53">
        <v>43963</v>
      </c>
      <c r="B238" s="53" t="str">
        <f t="shared" si="6"/>
        <v>May</v>
      </c>
      <c r="C238" s="54">
        <f t="shared" si="7"/>
        <v>20</v>
      </c>
      <c r="D238" s="53" t="s">
        <v>48</v>
      </c>
      <c r="E238" s="54" t="s">
        <v>46</v>
      </c>
      <c r="F238" s="54">
        <v>96.11</v>
      </c>
      <c r="H238" s="52">
        <v>44129</v>
      </c>
      <c r="I238" t="s">
        <v>248</v>
      </c>
      <c r="J238">
        <v>44</v>
      </c>
      <c r="K238" s="52" t="s">
        <v>38</v>
      </c>
      <c r="L238" t="s">
        <v>43</v>
      </c>
      <c r="M238">
        <v>111.33</v>
      </c>
    </row>
    <row r="239" spans="1:13">
      <c r="A239" s="55">
        <v>44018</v>
      </c>
      <c r="B239" s="55" t="str">
        <f t="shared" si="6"/>
        <v>Jul</v>
      </c>
      <c r="C239" s="56">
        <f t="shared" si="7"/>
        <v>28</v>
      </c>
      <c r="D239" s="55" t="s">
        <v>38</v>
      </c>
      <c r="E239" s="56" t="s">
        <v>39</v>
      </c>
      <c r="F239" s="56">
        <v>160.15</v>
      </c>
      <c r="H239" s="52">
        <v>44124</v>
      </c>
      <c r="I239" t="s">
        <v>248</v>
      </c>
      <c r="J239">
        <v>43</v>
      </c>
      <c r="K239" s="52" t="s">
        <v>38</v>
      </c>
      <c r="L239" t="s">
        <v>43</v>
      </c>
      <c r="M239">
        <v>126.69</v>
      </c>
    </row>
    <row r="240" spans="1:13">
      <c r="A240" s="53">
        <v>44100</v>
      </c>
      <c r="B240" s="53" t="str">
        <f t="shared" si="6"/>
        <v>Sep</v>
      </c>
      <c r="C240" s="54">
        <f t="shared" si="7"/>
        <v>39</v>
      </c>
      <c r="D240" s="53" t="s">
        <v>38</v>
      </c>
      <c r="E240" s="54" t="s">
        <v>49</v>
      </c>
      <c r="F240" s="54">
        <v>66.930000000000007</v>
      </c>
      <c r="H240" s="52">
        <v>44177</v>
      </c>
      <c r="I240" t="s">
        <v>246</v>
      </c>
      <c r="J240">
        <v>50</v>
      </c>
      <c r="K240" s="52" t="s">
        <v>38</v>
      </c>
      <c r="L240" t="s">
        <v>57</v>
      </c>
      <c r="M240">
        <v>140.62</v>
      </c>
    </row>
    <row r="241" spans="1:13">
      <c r="A241" s="55">
        <v>44016</v>
      </c>
      <c r="B241" s="55" t="str">
        <f t="shared" si="6"/>
        <v>Jul</v>
      </c>
      <c r="C241" s="56">
        <f t="shared" si="7"/>
        <v>27</v>
      </c>
      <c r="D241" s="55" t="s">
        <v>38</v>
      </c>
      <c r="E241" s="56" t="s">
        <v>50</v>
      </c>
      <c r="F241" s="56">
        <v>66.66</v>
      </c>
      <c r="H241" s="52">
        <v>44193</v>
      </c>
      <c r="I241" t="s">
        <v>246</v>
      </c>
      <c r="J241">
        <v>53</v>
      </c>
      <c r="K241" s="52" t="s">
        <v>45</v>
      </c>
      <c r="L241" t="s">
        <v>46</v>
      </c>
      <c r="M241">
        <v>80.050000000000011</v>
      </c>
    </row>
    <row r="242" spans="1:13">
      <c r="A242" s="53">
        <v>43955</v>
      </c>
      <c r="B242" s="53" t="str">
        <f t="shared" si="6"/>
        <v>May</v>
      </c>
      <c r="C242" s="54">
        <f t="shared" si="7"/>
        <v>19</v>
      </c>
      <c r="D242" s="53" t="s">
        <v>38</v>
      </c>
      <c r="E242" s="54" t="s">
        <v>57</v>
      </c>
      <c r="F242" s="54">
        <v>44.15</v>
      </c>
      <c r="H242" s="52">
        <v>44185</v>
      </c>
      <c r="I242" t="s">
        <v>246</v>
      </c>
      <c r="J242">
        <v>52</v>
      </c>
      <c r="K242" s="52" t="s">
        <v>38</v>
      </c>
      <c r="L242" t="s">
        <v>53</v>
      </c>
      <c r="M242">
        <v>76.11</v>
      </c>
    </row>
    <row r="243" spans="1:13">
      <c r="A243" s="55">
        <v>44025</v>
      </c>
      <c r="B243" s="55" t="str">
        <f t="shared" si="6"/>
        <v>Jul</v>
      </c>
      <c r="C243" s="56">
        <f t="shared" si="7"/>
        <v>29</v>
      </c>
      <c r="D243" s="55" t="s">
        <v>38</v>
      </c>
      <c r="E243" s="56" t="s">
        <v>46</v>
      </c>
      <c r="F243" s="56">
        <v>72.98</v>
      </c>
      <c r="H243" s="52">
        <v>44178</v>
      </c>
      <c r="I243" t="s">
        <v>246</v>
      </c>
      <c r="J243">
        <v>51</v>
      </c>
      <c r="K243" s="52" t="s">
        <v>38</v>
      </c>
      <c r="L243" t="s">
        <v>61</v>
      </c>
      <c r="M243">
        <v>23.75</v>
      </c>
    </row>
    <row r="244" spans="1:13">
      <c r="A244" s="53">
        <v>43972</v>
      </c>
      <c r="B244" s="53" t="str">
        <f t="shared" si="6"/>
        <v>May</v>
      </c>
      <c r="C244" s="54">
        <f t="shared" si="7"/>
        <v>21</v>
      </c>
      <c r="D244" s="53" t="s">
        <v>45</v>
      </c>
      <c r="E244" s="54" t="s">
        <v>43</v>
      </c>
      <c r="F244" s="54">
        <v>40.36</v>
      </c>
      <c r="H244" s="52">
        <v>44170</v>
      </c>
      <c r="I244" t="s">
        <v>246</v>
      </c>
      <c r="J244">
        <v>49</v>
      </c>
      <c r="K244" s="52" t="s">
        <v>48</v>
      </c>
      <c r="L244" t="s">
        <v>46</v>
      </c>
      <c r="M244">
        <v>100.36</v>
      </c>
    </row>
    <row r="245" spans="1:13">
      <c r="A245" s="55">
        <v>44096</v>
      </c>
      <c r="B245" s="55" t="str">
        <f t="shared" si="6"/>
        <v>Sep</v>
      </c>
      <c r="C245" s="56">
        <f t="shared" si="7"/>
        <v>39</v>
      </c>
      <c r="D245" s="55" t="s">
        <v>48</v>
      </c>
      <c r="E245" s="56" t="s">
        <v>56</v>
      </c>
      <c r="F245" s="56">
        <v>57.84</v>
      </c>
      <c r="H245" s="52">
        <v>44170</v>
      </c>
      <c r="I245" t="s">
        <v>246</v>
      </c>
      <c r="J245">
        <v>49</v>
      </c>
      <c r="K245" s="52" t="s">
        <v>38</v>
      </c>
      <c r="L245" t="s">
        <v>49</v>
      </c>
      <c r="M245">
        <v>41.95</v>
      </c>
    </row>
    <row r="246" spans="1:13">
      <c r="A246" s="53">
        <v>44021</v>
      </c>
      <c r="B246" s="53" t="str">
        <f t="shared" si="6"/>
        <v>Jul</v>
      </c>
      <c r="C246" s="54">
        <f t="shared" si="7"/>
        <v>28</v>
      </c>
      <c r="D246" s="53" t="s">
        <v>38</v>
      </c>
      <c r="E246" s="54" t="s">
        <v>50</v>
      </c>
      <c r="F246" s="54">
        <v>392.42</v>
      </c>
      <c r="H246" s="52">
        <v>44170</v>
      </c>
      <c r="I246" t="s">
        <v>246</v>
      </c>
      <c r="J246">
        <v>49</v>
      </c>
      <c r="K246" s="52" t="s">
        <v>48</v>
      </c>
      <c r="L246" t="s">
        <v>66</v>
      </c>
      <c r="M246">
        <v>103.98</v>
      </c>
    </row>
    <row r="247" spans="1:13">
      <c r="A247" s="55">
        <v>44100</v>
      </c>
      <c r="B247" s="55" t="str">
        <f t="shared" si="6"/>
        <v>Sep</v>
      </c>
      <c r="C247" s="56">
        <f t="shared" si="7"/>
        <v>39</v>
      </c>
      <c r="D247" s="55" t="s">
        <v>38</v>
      </c>
      <c r="E247" s="56" t="s">
        <v>57</v>
      </c>
      <c r="F247" s="56">
        <v>44.32</v>
      </c>
      <c r="H247" s="52">
        <v>44163</v>
      </c>
      <c r="I247" t="s">
        <v>247</v>
      </c>
      <c r="J247">
        <v>48</v>
      </c>
      <c r="K247" s="52" t="s">
        <v>48</v>
      </c>
      <c r="L247" t="s">
        <v>58</v>
      </c>
      <c r="M247">
        <v>446.93</v>
      </c>
    </row>
    <row r="248" spans="1:13">
      <c r="A248" s="53">
        <v>43962</v>
      </c>
      <c r="B248" s="53" t="str">
        <f t="shared" si="6"/>
        <v>May</v>
      </c>
      <c r="C248" s="54">
        <f t="shared" si="7"/>
        <v>20</v>
      </c>
      <c r="D248" s="53" t="s">
        <v>48</v>
      </c>
      <c r="E248" s="54" t="s">
        <v>56</v>
      </c>
      <c r="F248" s="54">
        <v>63.02</v>
      </c>
      <c r="H248" s="52">
        <v>44176</v>
      </c>
      <c r="I248" t="s">
        <v>246</v>
      </c>
      <c r="J248">
        <v>50</v>
      </c>
      <c r="K248" s="52" t="s">
        <v>38</v>
      </c>
      <c r="L248" t="s">
        <v>39</v>
      </c>
      <c r="M248">
        <v>90.75</v>
      </c>
    </row>
    <row r="249" spans="1:13">
      <c r="A249" s="55">
        <v>44088</v>
      </c>
      <c r="B249" s="55" t="str">
        <f t="shared" si="6"/>
        <v>Sep</v>
      </c>
      <c r="C249" s="56">
        <f t="shared" si="7"/>
        <v>38</v>
      </c>
      <c r="D249" s="55" t="s">
        <v>48</v>
      </c>
      <c r="E249" s="56" t="s">
        <v>58</v>
      </c>
      <c r="F249" s="56">
        <v>48.15</v>
      </c>
      <c r="H249" s="52">
        <v>44166</v>
      </c>
      <c r="I249" t="s">
        <v>246</v>
      </c>
      <c r="J249">
        <v>49</v>
      </c>
      <c r="K249" s="52" t="s">
        <v>38</v>
      </c>
      <c r="L249" t="s">
        <v>57</v>
      </c>
      <c r="M249">
        <v>107.18</v>
      </c>
    </row>
    <row r="250" spans="1:13">
      <c r="A250" s="53">
        <v>43969</v>
      </c>
      <c r="B250" s="53" t="str">
        <f t="shared" si="6"/>
        <v>May</v>
      </c>
      <c r="C250" s="54">
        <f t="shared" si="7"/>
        <v>21</v>
      </c>
      <c r="D250" s="53" t="s">
        <v>38</v>
      </c>
      <c r="E250" s="54" t="s">
        <v>43</v>
      </c>
      <c r="F250" s="54">
        <v>20.239999999999998</v>
      </c>
      <c r="H250" s="52">
        <v>44180</v>
      </c>
      <c r="I250" t="s">
        <v>246</v>
      </c>
      <c r="J250">
        <v>51</v>
      </c>
      <c r="K250" s="52" t="s">
        <v>48</v>
      </c>
      <c r="L250" t="s">
        <v>53</v>
      </c>
      <c r="M250">
        <v>29.439999999999998</v>
      </c>
    </row>
    <row r="251" spans="1:13">
      <c r="A251" s="55">
        <v>44093</v>
      </c>
      <c r="B251" s="55" t="str">
        <f t="shared" si="6"/>
        <v>Sep</v>
      </c>
      <c r="C251" s="56">
        <f t="shared" si="7"/>
        <v>38</v>
      </c>
      <c r="D251" s="55" t="s">
        <v>48</v>
      </c>
      <c r="E251" s="56" t="s">
        <v>39</v>
      </c>
      <c r="F251" s="56">
        <v>228.86</v>
      </c>
      <c r="H251" s="52">
        <v>44126</v>
      </c>
      <c r="I251" t="s">
        <v>248</v>
      </c>
      <c r="J251">
        <v>43</v>
      </c>
      <c r="K251" s="52" t="s">
        <v>45</v>
      </c>
      <c r="L251" t="s">
        <v>50</v>
      </c>
      <c r="M251">
        <v>75.92</v>
      </c>
    </row>
    <row r="252" spans="1:13">
      <c r="A252" s="53">
        <v>44086</v>
      </c>
      <c r="B252" s="53" t="str">
        <f t="shared" si="6"/>
        <v>Sep</v>
      </c>
      <c r="C252" s="54">
        <f t="shared" si="7"/>
        <v>37</v>
      </c>
      <c r="D252" s="53" t="s">
        <v>38</v>
      </c>
      <c r="E252" s="54" t="s">
        <v>50</v>
      </c>
      <c r="F252" s="54">
        <v>69.02</v>
      </c>
      <c r="H252" s="52">
        <v>44189</v>
      </c>
      <c r="I252" t="s">
        <v>246</v>
      </c>
      <c r="J252">
        <v>52</v>
      </c>
      <c r="K252" s="52" t="s">
        <v>45</v>
      </c>
      <c r="L252" t="s">
        <v>49</v>
      </c>
      <c r="M252">
        <v>215.85000000000002</v>
      </c>
    </row>
    <row r="253" spans="1:13">
      <c r="A253" s="55">
        <v>43985</v>
      </c>
      <c r="B253" s="55" t="str">
        <f t="shared" si="6"/>
        <v>Jun</v>
      </c>
      <c r="C253" s="56">
        <f t="shared" si="7"/>
        <v>23</v>
      </c>
      <c r="D253" s="55" t="s">
        <v>48</v>
      </c>
      <c r="E253" s="56" t="s">
        <v>39</v>
      </c>
      <c r="F253" s="56">
        <v>312.94</v>
      </c>
      <c r="H253" s="52">
        <v>44173</v>
      </c>
      <c r="I253" t="s">
        <v>246</v>
      </c>
      <c r="J253">
        <v>50</v>
      </c>
      <c r="K253" s="52" t="s">
        <v>38</v>
      </c>
      <c r="L253" t="s">
        <v>57</v>
      </c>
      <c r="M253">
        <v>62.069999999999993</v>
      </c>
    </row>
    <row r="254" spans="1:13">
      <c r="A254" s="53">
        <v>44019</v>
      </c>
      <c r="B254" s="53" t="str">
        <f t="shared" si="6"/>
        <v>Jul</v>
      </c>
      <c r="C254" s="54">
        <f t="shared" si="7"/>
        <v>28</v>
      </c>
      <c r="D254" s="53" t="s">
        <v>48</v>
      </c>
      <c r="E254" s="54" t="s">
        <v>39</v>
      </c>
      <c r="F254" s="54">
        <v>240.7</v>
      </c>
      <c r="H254" s="52">
        <v>44187</v>
      </c>
      <c r="I254" t="s">
        <v>246</v>
      </c>
      <c r="J254">
        <v>52</v>
      </c>
      <c r="K254" s="52" t="s">
        <v>48</v>
      </c>
      <c r="L254" t="s">
        <v>49</v>
      </c>
      <c r="M254">
        <v>332.12</v>
      </c>
    </row>
    <row r="255" spans="1:13">
      <c r="A255" s="55">
        <v>44045</v>
      </c>
      <c r="B255" s="55" t="str">
        <f t="shared" si="6"/>
        <v>Aug</v>
      </c>
      <c r="C255" s="56">
        <f t="shared" si="7"/>
        <v>32</v>
      </c>
      <c r="D255" s="55" t="s">
        <v>48</v>
      </c>
      <c r="E255" s="56" t="s">
        <v>49</v>
      </c>
      <c r="F255" s="56">
        <v>517.89</v>
      </c>
      <c r="H255" s="52">
        <v>44178</v>
      </c>
      <c r="I255" t="s">
        <v>246</v>
      </c>
      <c r="J255">
        <v>51</v>
      </c>
      <c r="K255" s="52" t="s">
        <v>48</v>
      </c>
      <c r="L255" t="s">
        <v>46</v>
      </c>
      <c r="M255">
        <v>239.48</v>
      </c>
    </row>
    <row r="256" spans="1:13">
      <c r="A256" s="53">
        <v>44100</v>
      </c>
      <c r="B256" s="53" t="str">
        <f t="shared" si="6"/>
        <v>Sep</v>
      </c>
      <c r="C256" s="54">
        <f t="shared" si="7"/>
        <v>39</v>
      </c>
      <c r="D256" s="53" t="s">
        <v>48</v>
      </c>
      <c r="E256" s="54" t="s">
        <v>43</v>
      </c>
      <c r="F256" s="54">
        <v>80.27</v>
      </c>
      <c r="H256" s="52">
        <v>44194</v>
      </c>
      <c r="I256" t="s">
        <v>246</v>
      </c>
      <c r="J256">
        <v>53</v>
      </c>
      <c r="K256" s="52" t="s">
        <v>38</v>
      </c>
      <c r="L256" t="s">
        <v>46</v>
      </c>
      <c r="M256">
        <v>564.36</v>
      </c>
    </row>
    <row r="257" spans="1:13">
      <c r="A257" s="55">
        <v>44025</v>
      </c>
      <c r="B257" s="55" t="str">
        <f t="shared" si="6"/>
        <v>Jul</v>
      </c>
      <c r="C257" s="56">
        <f t="shared" si="7"/>
        <v>29</v>
      </c>
      <c r="D257" s="55" t="s">
        <v>48</v>
      </c>
      <c r="E257" s="56" t="s">
        <v>58</v>
      </c>
      <c r="F257" s="56">
        <v>75.09</v>
      </c>
      <c r="H257" s="52">
        <v>44182</v>
      </c>
      <c r="I257" t="s">
        <v>246</v>
      </c>
      <c r="J257">
        <v>51</v>
      </c>
      <c r="K257" s="52" t="s">
        <v>48</v>
      </c>
      <c r="L257" t="s">
        <v>57</v>
      </c>
      <c r="M257">
        <v>58.28</v>
      </c>
    </row>
    <row r="258" spans="1:13">
      <c r="A258" s="53">
        <v>43958</v>
      </c>
      <c r="B258" s="53" t="str">
        <f t="shared" si="6"/>
        <v>May</v>
      </c>
      <c r="C258" s="54">
        <f t="shared" si="7"/>
        <v>19</v>
      </c>
      <c r="D258" s="53" t="s">
        <v>48</v>
      </c>
      <c r="E258" s="54" t="s">
        <v>46</v>
      </c>
      <c r="F258" s="54">
        <v>23.38</v>
      </c>
      <c r="H258" s="52">
        <v>44167</v>
      </c>
      <c r="I258" t="s">
        <v>246</v>
      </c>
      <c r="J258">
        <v>49</v>
      </c>
      <c r="K258" s="52" t="s">
        <v>38</v>
      </c>
      <c r="L258" t="s">
        <v>46</v>
      </c>
      <c r="M258">
        <v>107.18</v>
      </c>
    </row>
    <row r="259" spans="1:13">
      <c r="A259" s="55">
        <v>43965</v>
      </c>
      <c r="B259" s="55" t="str">
        <f t="shared" ref="B259:B322" si="8">TEXT(A259,"mmm")</f>
        <v>May</v>
      </c>
      <c r="C259" s="56">
        <f t="shared" ref="C259:C322" si="9">WEEKNUM(A259)</f>
        <v>20</v>
      </c>
      <c r="D259" s="55" t="s">
        <v>48</v>
      </c>
      <c r="E259" s="56" t="s">
        <v>50</v>
      </c>
      <c r="F259" s="56">
        <v>69.19</v>
      </c>
      <c r="H259" s="52">
        <v>44178</v>
      </c>
      <c r="I259" t="s">
        <v>246</v>
      </c>
      <c r="J259">
        <v>51</v>
      </c>
      <c r="K259" s="52" t="s">
        <v>45</v>
      </c>
      <c r="L259" t="s">
        <v>61</v>
      </c>
      <c r="M259">
        <v>20.149999999999999</v>
      </c>
    </row>
    <row r="260" spans="1:13">
      <c r="A260" s="53">
        <v>44101</v>
      </c>
      <c r="B260" s="53" t="str">
        <f t="shared" si="8"/>
        <v>Sep</v>
      </c>
      <c r="C260" s="54">
        <f t="shared" si="9"/>
        <v>40</v>
      </c>
      <c r="D260" s="53" t="s">
        <v>38</v>
      </c>
      <c r="E260" s="54" t="s">
        <v>66</v>
      </c>
      <c r="F260" s="54">
        <v>36.340000000000003</v>
      </c>
      <c r="H260" s="52">
        <v>44185</v>
      </c>
      <c r="I260" t="s">
        <v>246</v>
      </c>
      <c r="J260">
        <v>52</v>
      </c>
      <c r="K260" s="52" t="s">
        <v>38</v>
      </c>
      <c r="L260" t="s">
        <v>50</v>
      </c>
      <c r="M260">
        <v>121.94</v>
      </c>
    </row>
    <row r="261" spans="1:13">
      <c r="A261" s="55">
        <v>44029</v>
      </c>
      <c r="B261" s="55" t="str">
        <f t="shared" si="8"/>
        <v>Jul</v>
      </c>
      <c r="C261" s="56">
        <f t="shared" si="9"/>
        <v>29</v>
      </c>
      <c r="D261" s="55" t="s">
        <v>48</v>
      </c>
      <c r="E261" s="56" t="s">
        <v>50</v>
      </c>
      <c r="F261" s="56">
        <v>69.680000000000007</v>
      </c>
      <c r="H261" s="52">
        <v>44179</v>
      </c>
      <c r="I261" t="s">
        <v>246</v>
      </c>
      <c r="J261">
        <v>51</v>
      </c>
      <c r="K261" s="52" t="s">
        <v>38</v>
      </c>
      <c r="L261" t="s">
        <v>57</v>
      </c>
      <c r="M261">
        <v>59.400000000000006</v>
      </c>
    </row>
    <row r="262" spans="1:13">
      <c r="A262" s="53">
        <v>44033</v>
      </c>
      <c r="B262" s="53" t="str">
        <f t="shared" si="8"/>
        <v>Jul</v>
      </c>
      <c r="C262" s="54">
        <f t="shared" si="9"/>
        <v>30</v>
      </c>
      <c r="D262" s="53" t="s">
        <v>38</v>
      </c>
      <c r="E262" s="54" t="s">
        <v>50</v>
      </c>
      <c r="F262" s="54">
        <v>22.86</v>
      </c>
      <c r="H262" s="52">
        <v>44159</v>
      </c>
      <c r="I262" t="s">
        <v>247</v>
      </c>
      <c r="J262">
        <v>48</v>
      </c>
      <c r="K262" s="52" t="s">
        <v>45</v>
      </c>
      <c r="L262" t="s">
        <v>39</v>
      </c>
      <c r="M262">
        <v>75.360000000000014</v>
      </c>
    </row>
    <row r="263" spans="1:13">
      <c r="A263" s="55">
        <v>44018</v>
      </c>
      <c r="B263" s="55" t="str">
        <f t="shared" si="8"/>
        <v>Jul</v>
      </c>
      <c r="C263" s="56">
        <f t="shared" si="9"/>
        <v>28</v>
      </c>
      <c r="D263" s="55" t="s">
        <v>48</v>
      </c>
      <c r="E263" s="56" t="s">
        <v>57</v>
      </c>
      <c r="F263" s="56">
        <v>66.75</v>
      </c>
      <c r="H263" s="52">
        <v>44165</v>
      </c>
      <c r="I263" t="s">
        <v>247</v>
      </c>
      <c r="J263">
        <v>49</v>
      </c>
      <c r="K263" s="52" t="s">
        <v>48</v>
      </c>
      <c r="L263" t="s">
        <v>43</v>
      </c>
      <c r="M263">
        <v>5.1899999999999977</v>
      </c>
    </row>
    <row r="264" spans="1:13">
      <c r="A264" s="53">
        <v>44015</v>
      </c>
      <c r="B264" s="53" t="str">
        <f t="shared" si="8"/>
        <v>Jul</v>
      </c>
      <c r="C264" s="54">
        <f t="shared" si="9"/>
        <v>27</v>
      </c>
      <c r="D264" s="53" t="s">
        <v>48</v>
      </c>
      <c r="E264" s="54" t="s">
        <v>49</v>
      </c>
      <c r="F264" s="54">
        <v>66.900000000000006</v>
      </c>
      <c r="H264" s="52">
        <v>44177</v>
      </c>
      <c r="I264" t="s">
        <v>246</v>
      </c>
      <c r="J264">
        <v>50</v>
      </c>
      <c r="K264" s="52" t="s">
        <v>38</v>
      </c>
      <c r="L264" t="s">
        <v>46</v>
      </c>
      <c r="M264">
        <v>91.33</v>
      </c>
    </row>
    <row r="265" spans="1:13">
      <c r="A265" s="55">
        <v>44016</v>
      </c>
      <c r="B265" s="55" t="str">
        <f t="shared" si="8"/>
        <v>Jul</v>
      </c>
      <c r="C265" s="56">
        <f t="shared" si="9"/>
        <v>27</v>
      </c>
      <c r="D265" s="55" t="s">
        <v>48</v>
      </c>
      <c r="E265" s="56" t="s">
        <v>43</v>
      </c>
      <c r="F265" s="56">
        <v>40.07</v>
      </c>
      <c r="H265" s="52">
        <v>44180</v>
      </c>
      <c r="I265" t="s">
        <v>246</v>
      </c>
      <c r="J265">
        <v>51</v>
      </c>
      <c r="K265" s="52" t="s">
        <v>38</v>
      </c>
      <c r="L265" t="s">
        <v>54</v>
      </c>
      <c r="M265">
        <v>124.86000000000001</v>
      </c>
    </row>
    <row r="266" spans="1:13">
      <c r="A266" s="53">
        <v>44096</v>
      </c>
      <c r="B266" s="53" t="str">
        <f t="shared" si="8"/>
        <v>Sep</v>
      </c>
      <c r="C266" s="54">
        <f t="shared" si="9"/>
        <v>39</v>
      </c>
      <c r="D266" s="53" t="s">
        <v>48</v>
      </c>
      <c r="E266" s="54" t="s">
        <v>43</v>
      </c>
      <c r="F266" s="54">
        <v>40.83</v>
      </c>
      <c r="H266" s="52">
        <v>44168</v>
      </c>
      <c r="I266" t="s">
        <v>246</v>
      </c>
      <c r="J266">
        <v>49</v>
      </c>
      <c r="K266" s="52" t="s">
        <v>48</v>
      </c>
      <c r="L266" t="s">
        <v>49</v>
      </c>
      <c r="M266">
        <v>91</v>
      </c>
    </row>
    <row r="267" spans="1:13">
      <c r="A267" s="55">
        <v>44029</v>
      </c>
      <c r="B267" s="55" t="str">
        <f t="shared" si="8"/>
        <v>Jul</v>
      </c>
      <c r="C267" s="56">
        <f t="shared" si="9"/>
        <v>29</v>
      </c>
      <c r="D267" s="55" t="s">
        <v>38</v>
      </c>
      <c r="E267" s="56" t="s">
        <v>50</v>
      </c>
      <c r="F267" s="56">
        <v>46.27</v>
      </c>
      <c r="H267" s="52">
        <v>44169</v>
      </c>
      <c r="I267" t="s">
        <v>246</v>
      </c>
      <c r="J267">
        <v>49</v>
      </c>
      <c r="K267" s="52" t="s">
        <v>48</v>
      </c>
      <c r="L267" t="s">
        <v>49</v>
      </c>
      <c r="M267">
        <v>73.699999999999989</v>
      </c>
    </row>
    <row r="268" spans="1:13">
      <c r="A268" s="53">
        <v>44039</v>
      </c>
      <c r="B268" s="53" t="str">
        <f t="shared" si="8"/>
        <v>Jul</v>
      </c>
      <c r="C268" s="54">
        <f t="shared" si="9"/>
        <v>31</v>
      </c>
      <c r="D268" s="53" t="s">
        <v>48</v>
      </c>
      <c r="E268" s="54" t="s">
        <v>57</v>
      </c>
      <c r="F268" s="54">
        <v>66.38</v>
      </c>
      <c r="H268" s="52">
        <v>44185</v>
      </c>
      <c r="I268" t="s">
        <v>246</v>
      </c>
      <c r="J268">
        <v>52</v>
      </c>
      <c r="K268" s="52" t="s">
        <v>38</v>
      </c>
      <c r="L268" t="s">
        <v>43</v>
      </c>
      <c r="M268">
        <v>59.690000000000005</v>
      </c>
    </row>
    <row r="269" spans="1:13">
      <c r="A269" s="55">
        <v>44033</v>
      </c>
      <c r="B269" s="55" t="str">
        <f t="shared" si="8"/>
        <v>Jul</v>
      </c>
      <c r="C269" s="56">
        <f t="shared" si="9"/>
        <v>30</v>
      </c>
      <c r="D269" s="55" t="s">
        <v>48</v>
      </c>
      <c r="E269" s="56" t="s">
        <v>46</v>
      </c>
      <c r="F269" s="56">
        <v>72.739999999999995</v>
      </c>
      <c r="H269" s="52">
        <v>44187</v>
      </c>
      <c r="I269" t="s">
        <v>246</v>
      </c>
      <c r="J269">
        <v>52</v>
      </c>
      <c r="K269" s="52" t="s">
        <v>38</v>
      </c>
      <c r="L269" t="s">
        <v>49</v>
      </c>
      <c r="M269">
        <v>65.72</v>
      </c>
    </row>
    <row r="270" spans="1:13">
      <c r="A270" s="53">
        <v>44020</v>
      </c>
      <c r="B270" s="53" t="str">
        <f t="shared" si="8"/>
        <v>Jul</v>
      </c>
      <c r="C270" s="54">
        <f t="shared" si="9"/>
        <v>28</v>
      </c>
      <c r="D270" s="53" t="s">
        <v>48</v>
      </c>
      <c r="E270" s="54" t="s">
        <v>57</v>
      </c>
      <c r="F270" s="54">
        <v>69.55</v>
      </c>
      <c r="H270" s="52">
        <v>44157</v>
      </c>
      <c r="I270" t="s">
        <v>247</v>
      </c>
      <c r="J270">
        <v>48</v>
      </c>
      <c r="K270" s="52" t="s">
        <v>38</v>
      </c>
      <c r="L270" t="s">
        <v>50</v>
      </c>
      <c r="M270">
        <v>79.3</v>
      </c>
    </row>
    <row r="271" spans="1:13">
      <c r="A271" s="55">
        <v>44012</v>
      </c>
      <c r="B271" s="55" t="str">
        <f t="shared" si="8"/>
        <v>Jun</v>
      </c>
      <c r="C271" s="56">
        <f t="shared" si="9"/>
        <v>27</v>
      </c>
      <c r="D271" s="55" t="s">
        <v>38</v>
      </c>
      <c r="E271" s="56" t="s">
        <v>53</v>
      </c>
      <c r="F271" s="56">
        <v>87.58</v>
      </c>
      <c r="H271" s="52">
        <v>44184</v>
      </c>
      <c r="I271" t="s">
        <v>246</v>
      </c>
      <c r="J271">
        <v>51</v>
      </c>
      <c r="K271" s="52" t="s">
        <v>38</v>
      </c>
      <c r="L271" t="s">
        <v>50</v>
      </c>
      <c r="M271">
        <v>52.33</v>
      </c>
    </row>
    <row r="272" spans="1:13">
      <c r="A272" s="53">
        <v>44014</v>
      </c>
      <c r="B272" s="53" t="str">
        <f t="shared" si="8"/>
        <v>Jul</v>
      </c>
      <c r="C272" s="54">
        <f t="shared" si="9"/>
        <v>27</v>
      </c>
      <c r="D272" s="53" t="s">
        <v>45</v>
      </c>
      <c r="E272" s="54" t="s">
        <v>49</v>
      </c>
      <c r="F272" s="54">
        <v>32.92</v>
      </c>
      <c r="H272" s="52">
        <v>44186</v>
      </c>
      <c r="I272" t="s">
        <v>246</v>
      </c>
      <c r="J272">
        <v>52</v>
      </c>
      <c r="K272" s="52" t="s">
        <v>45</v>
      </c>
      <c r="L272" t="s">
        <v>57</v>
      </c>
      <c r="M272">
        <v>92.41</v>
      </c>
    </row>
    <row r="273" spans="1:13">
      <c r="A273" s="55">
        <v>44022</v>
      </c>
      <c r="B273" s="55" t="str">
        <f t="shared" si="8"/>
        <v>Jul</v>
      </c>
      <c r="C273" s="56">
        <f t="shared" si="9"/>
        <v>28</v>
      </c>
      <c r="D273" s="55" t="s">
        <v>38</v>
      </c>
      <c r="E273" s="56" t="s">
        <v>49</v>
      </c>
      <c r="F273" s="56">
        <v>376.52</v>
      </c>
      <c r="H273" s="52">
        <v>44177</v>
      </c>
      <c r="I273" t="s">
        <v>246</v>
      </c>
      <c r="J273">
        <v>50</v>
      </c>
      <c r="K273" s="52" t="s">
        <v>48</v>
      </c>
      <c r="L273" t="s">
        <v>57</v>
      </c>
      <c r="M273">
        <v>15.930000000000003</v>
      </c>
    </row>
    <row r="274" spans="1:13">
      <c r="A274" s="53">
        <v>44013</v>
      </c>
      <c r="B274" s="53" t="str">
        <f t="shared" si="8"/>
        <v>Jul</v>
      </c>
      <c r="C274" s="54">
        <f t="shared" si="9"/>
        <v>27</v>
      </c>
      <c r="D274" s="53" t="s">
        <v>38</v>
      </c>
      <c r="E274" s="54" t="s">
        <v>54</v>
      </c>
      <c r="F274" s="54">
        <v>71.94</v>
      </c>
      <c r="H274" s="52">
        <v>44180</v>
      </c>
      <c r="I274" t="s">
        <v>246</v>
      </c>
      <c r="J274">
        <v>51</v>
      </c>
      <c r="K274" s="52" t="s">
        <v>38</v>
      </c>
      <c r="L274" t="s">
        <v>49</v>
      </c>
      <c r="M274">
        <v>374.41999999999996</v>
      </c>
    </row>
    <row r="275" spans="1:13">
      <c r="A275" s="55">
        <v>44032</v>
      </c>
      <c r="B275" s="55" t="str">
        <f t="shared" si="8"/>
        <v>Jul</v>
      </c>
      <c r="C275" s="56">
        <f t="shared" si="9"/>
        <v>30</v>
      </c>
      <c r="D275" s="55" t="s">
        <v>38</v>
      </c>
      <c r="E275" s="56" t="s">
        <v>56</v>
      </c>
      <c r="F275" s="56">
        <v>20.22</v>
      </c>
      <c r="H275" s="52">
        <v>44169</v>
      </c>
      <c r="I275" t="s">
        <v>246</v>
      </c>
      <c r="J275">
        <v>49</v>
      </c>
      <c r="K275" s="52" t="s">
        <v>38</v>
      </c>
      <c r="L275" t="s">
        <v>43</v>
      </c>
      <c r="M275">
        <v>78.08</v>
      </c>
    </row>
    <row r="276" spans="1:13">
      <c r="A276" s="53">
        <v>44088</v>
      </c>
      <c r="B276" s="53" t="str">
        <f t="shared" si="8"/>
        <v>Sep</v>
      </c>
      <c r="C276" s="54">
        <f t="shared" si="9"/>
        <v>38</v>
      </c>
      <c r="D276" s="53" t="s">
        <v>38</v>
      </c>
      <c r="E276" s="54" t="s">
        <v>56</v>
      </c>
      <c r="F276" s="54">
        <v>40.24</v>
      </c>
      <c r="H276" s="52">
        <v>44156</v>
      </c>
      <c r="I276" t="s">
        <v>247</v>
      </c>
      <c r="J276">
        <v>47</v>
      </c>
      <c r="K276" s="52" t="s">
        <v>45</v>
      </c>
      <c r="L276" t="s">
        <v>57</v>
      </c>
      <c r="M276">
        <v>67.39</v>
      </c>
    </row>
    <row r="277" spans="1:13">
      <c r="A277" s="55">
        <v>44085</v>
      </c>
      <c r="B277" s="55" t="str">
        <f t="shared" si="8"/>
        <v>Sep</v>
      </c>
      <c r="C277" s="56">
        <f t="shared" si="9"/>
        <v>37</v>
      </c>
      <c r="D277" s="55" t="s">
        <v>38</v>
      </c>
      <c r="E277" s="56" t="s">
        <v>49</v>
      </c>
      <c r="F277" s="56">
        <v>752.68</v>
      </c>
      <c r="H277" s="52">
        <v>44166</v>
      </c>
      <c r="I277" t="s">
        <v>246</v>
      </c>
      <c r="J277">
        <v>49</v>
      </c>
      <c r="K277" s="52" t="s">
        <v>38</v>
      </c>
      <c r="L277" t="s">
        <v>49</v>
      </c>
      <c r="M277">
        <v>97.7</v>
      </c>
    </row>
    <row r="278" spans="1:13">
      <c r="A278" s="53">
        <v>44062</v>
      </c>
      <c r="B278" s="53" t="str">
        <f t="shared" si="8"/>
        <v>Aug</v>
      </c>
      <c r="C278" s="54">
        <f t="shared" si="9"/>
        <v>34</v>
      </c>
      <c r="D278" s="53" t="s">
        <v>38</v>
      </c>
      <c r="E278" s="54" t="s">
        <v>54</v>
      </c>
      <c r="F278" s="54">
        <v>71.8</v>
      </c>
      <c r="H278" s="52">
        <v>44187</v>
      </c>
      <c r="I278" t="s">
        <v>246</v>
      </c>
      <c r="J278">
        <v>52</v>
      </c>
      <c r="K278" s="52" t="s">
        <v>45</v>
      </c>
      <c r="L278" t="s">
        <v>54</v>
      </c>
      <c r="M278">
        <v>762.88</v>
      </c>
    </row>
    <row r="279" spans="1:13">
      <c r="A279" s="55">
        <v>44088</v>
      </c>
      <c r="B279" s="55" t="str">
        <f t="shared" si="8"/>
        <v>Sep</v>
      </c>
      <c r="C279" s="56">
        <f t="shared" si="9"/>
        <v>38</v>
      </c>
      <c r="D279" s="55" t="s">
        <v>45</v>
      </c>
      <c r="E279" s="56" t="s">
        <v>50</v>
      </c>
      <c r="F279" s="56">
        <v>69.5</v>
      </c>
      <c r="H279" s="52">
        <v>44160</v>
      </c>
      <c r="I279" t="s">
        <v>247</v>
      </c>
      <c r="J279">
        <v>48</v>
      </c>
      <c r="K279" s="52" t="s">
        <v>38</v>
      </c>
      <c r="L279" t="s">
        <v>43</v>
      </c>
      <c r="M279">
        <v>93.25</v>
      </c>
    </row>
    <row r="280" spans="1:13">
      <c r="A280" s="53">
        <v>44088</v>
      </c>
      <c r="B280" s="53" t="str">
        <f t="shared" si="8"/>
        <v>Sep</v>
      </c>
      <c r="C280" s="54">
        <f t="shared" si="9"/>
        <v>38</v>
      </c>
      <c r="D280" s="53" t="s">
        <v>48</v>
      </c>
      <c r="E280" s="54" t="s">
        <v>49</v>
      </c>
      <c r="F280" s="54">
        <v>66.13</v>
      </c>
      <c r="H280" s="52">
        <v>44185</v>
      </c>
      <c r="I280" t="s">
        <v>246</v>
      </c>
      <c r="J280">
        <v>52</v>
      </c>
      <c r="K280" s="52" t="s">
        <v>48</v>
      </c>
      <c r="L280" t="s">
        <v>43</v>
      </c>
      <c r="M280">
        <v>48.82</v>
      </c>
    </row>
    <row r="281" spans="1:13">
      <c r="A281" s="55">
        <v>43985</v>
      </c>
      <c r="B281" s="55" t="str">
        <f t="shared" si="8"/>
        <v>Jun</v>
      </c>
      <c r="C281" s="56">
        <f t="shared" si="9"/>
        <v>23</v>
      </c>
      <c r="D281" s="55" t="s">
        <v>45</v>
      </c>
      <c r="E281" s="56" t="s">
        <v>56</v>
      </c>
      <c r="F281" s="56">
        <v>40.44</v>
      </c>
      <c r="H281" s="52">
        <v>44166</v>
      </c>
      <c r="I281" t="s">
        <v>246</v>
      </c>
      <c r="J281">
        <v>49</v>
      </c>
      <c r="K281" s="52" t="s">
        <v>38</v>
      </c>
      <c r="L281" t="s">
        <v>49</v>
      </c>
      <c r="M281">
        <v>103.32</v>
      </c>
    </row>
    <row r="282" spans="1:13">
      <c r="A282" s="53">
        <v>44100</v>
      </c>
      <c r="B282" s="53" t="str">
        <f t="shared" si="8"/>
        <v>Sep</v>
      </c>
      <c r="C282" s="54">
        <f t="shared" si="9"/>
        <v>39</v>
      </c>
      <c r="D282" s="53" t="s">
        <v>38</v>
      </c>
      <c r="E282" s="54" t="s">
        <v>57</v>
      </c>
      <c r="F282" s="54">
        <v>46.98</v>
      </c>
      <c r="H282" s="52">
        <v>44159</v>
      </c>
      <c r="I282" t="s">
        <v>247</v>
      </c>
      <c r="J282">
        <v>48</v>
      </c>
      <c r="K282" s="52" t="s">
        <v>38</v>
      </c>
      <c r="L282" t="s">
        <v>58</v>
      </c>
      <c r="M282">
        <v>46.629999999999995</v>
      </c>
    </row>
    <row r="283" spans="1:13">
      <c r="A283" s="55">
        <v>43974</v>
      </c>
      <c r="B283" s="55" t="str">
        <f t="shared" si="8"/>
        <v>May</v>
      </c>
      <c r="C283" s="56">
        <f t="shared" si="9"/>
        <v>21</v>
      </c>
      <c r="D283" s="55" t="s">
        <v>45</v>
      </c>
      <c r="E283" s="56" t="s">
        <v>43</v>
      </c>
      <c r="F283" s="56">
        <v>60.45</v>
      </c>
      <c r="H283" s="52">
        <v>44189</v>
      </c>
      <c r="I283" t="s">
        <v>246</v>
      </c>
      <c r="J283">
        <v>52</v>
      </c>
      <c r="K283" s="52" t="s">
        <v>48</v>
      </c>
      <c r="L283" t="s">
        <v>56</v>
      </c>
      <c r="M283">
        <v>35.339999999999996</v>
      </c>
    </row>
    <row r="284" spans="1:13">
      <c r="A284" s="53">
        <v>44095</v>
      </c>
      <c r="B284" s="53" t="str">
        <f t="shared" si="8"/>
        <v>Sep</v>
      </c>
      <c r="C284" s="54">
        <f t="shared" si="9"/>
        <v>39</v>
      </c>
      <c r="D284" s="53" t="s">
        <v>48</v>
      </c>
      <c r="E284" s="54" t="s">
        <v>43</v>
      </c>
      <c r="F284" s="54">
        <v>40.98</v>
      </c>
      <c r="H284" s="52">
        <v>44180</v>
      </c>
      <c r="I284" t="s">
        <v>246</v>
      </c>
      <c r="J284">
        <v>51</v>
      </c>
      <c r="K284" s="52" t="s">
        <v>45</v>
      </c>
      <c r="L284" t="s">
        <v>49</v>
      </c>
      <c r="M284">
        <v>45.5</v>
      </c>
    </row>
    <row r="285" spans="1:13">
      <c r="A285" s="55">
        <v>44021</v>
      </c>
      <c r="B285" s="55" t="str">
        <f t="shared" si="8"/>
        <v>Jul</v>
      </c>
      <c r="C285" s="56">
        <f t="shared" si="9"/>
        <v>28</v>
      </c>
      <c r="D285" s="55" t="s">
        <v>38</v>
      </c>
      <c r="E285" s="56" t="s">
        <v>50</v>
      </c>
      <c r="F285" s="56">
        <v>22.27</v>
      </c>
      <c r="H285" s="52">
        <v>44181</v>
      </c>
      <c r="I285" t="s">
        <v>246</v>
      </c>
      <c r="J285">
        <v>51</v>
      </c>
      <c r="K285" s="52" t="s">
        <v>38</v>
      </c>
      <c r="L285" t="s">
        <v>57</v>
      </c>
      <c r="M285">
        <v>29.119999999999997</v>
      </c>
    </row>
    <row r="286" spans="1:13">
      <c r="A286" s="53">
        <v>43972</v>
      </c>
      <c r="B286" s="53" t="str">
        <f t="shared" si="8"/>
        <v>May</v>
      </c>
      <c r="C286" s="54">
        <f t="shared" si="9"/>
        <v>21</v>
      </c>
      <c r="D286" s="53" t="s">
        <v>38</v>
      </c>
      <c r="E286" s="54" t="s">
        <v>57</v>
      </c>
      <c r="F286" s="54">
        <v>46.21</v>
      </c>
      <c r="H286" s="52">
        <v>44194</v>
      </c>
      <c r="I286" t="s">
        <v>246</v>
      </c>
      <c r="J286">
        <v>53</v>
      </c>
      <c r="K286" s="52" t="s">
        <v>38</v>
      </c>
      <c r="L286" t="s">
        <v>43</v>
      </c>
      <c r="M286">
        <v>11.48</v>
      </c>
    </row>
    <row r="287" spans="1:13">
      <c r="A287" s="55">
        <v>43964</v>
      </c>
      <c r="B287" s="55" t="str">
        <f t="shared" si="8"/>
        <v>May</v>
      </c>
      <c r="C287" s="56">
        <f t="shared" si="9"/>
        <v>20</v>
      </c>
      <c r="D287" s="55" t="s">
        <v>48</v>
      </c>
      <c r="E287" s="56" t="s">
        <v>49</v>
      </c>
      <c r="F287" s="56">
        <v>99.51</v>
      </c>
      <c r="H287" s="52">
        <v>44194</v>
      </c>
      <c r="I287" t="s">
        <v>246</v>
      </c>
      <c r="J287">
        <v>53</v>
      </c>
      <c r="K287" s="52" t="s">
        <v>38</v>
      </c>
      <c r="L287" t="s">
        <v>43</v>
      </c>
      <c r="M287">
        <v>61.39</v>
      </c>
    </row>
    <row r="288" spans="1:13">
      <c r="A288" s="53">
        <v>44040</v>
      </c>
      <c r="B288" s="53" t="str">
        <f t="shared" si="8"/>
        <v>Jul</v>
      </c>
      <c r="C288" s="54">
        <f t="shared" si="9"/>
        <v>31</v>
      </c>
      <c r="D288" s="53" t="s">
        <v>45</v>
      </c>
      <c r="E288" s="54" t="s">
        <v>57</v>
      </c>
      <c r="F288" s="54">
        <v>44.01</v>
      </c>
      <c r="H288" s="52">
        <v>44150</v>
      </c>
      <c r="I288" t="s">
        <v>247</v>
      </c>
      <c r="J288">
        <v>47</v>
      </c>
      <c r="K288" s="52" t="s">
        <v>48</v>
      </c>
      <c r="L288" t="s">
        <v>49</v>
      </c>
      <c r="M288">
        <v>155.11000000000001</v>
      </c>
    </row>
    <row r="289" spans="1:13">
      <c r="A289" s="55">
        <v>44079</v>
      </c>
      <c r="B289" s="55" t="str">
        <f t="shared" si="8"/>
        <v>Sep</v>
      </c>
      <c r="C289" s="56">
        <f t="shared" si="9"/>
        <v>36</v>
      </c>
      <c r="D289" s="55" t="s">
        <v>48</v>
      </c>
      <c r="E289" s="56" t="s">
        <v>49</v>
      </c>
      <c r="F289" s="56">
        <v>68.2</v>
      </c>
      <c r="H289" s="52">
        <v>44163</v>
      </c>
      <c r="I289" t="s">
        <v>247</v>
      </c>
      <c r="J289">
        <v>48</v>
      </c>
      <c r="K289" s="52" t="s">
        <v>48</v>
      </c>
      <c r="L289" t="s">
        <v>49</v>
      </c>
      <c r="M289">
        <v>28.349999999999998</v>
      </c>
    </row>
    <row r="290" spans="1:13">
      <c r="A290" s="53">
        <v>44077</v>
      </c>
      <c r="B290" s="53" t="str">
        <f t="shared" si="8"/>
        <v>Sep</v>
      </c>
      <c r="C290" s="54">
        <f t="shared" si="9"/>
        <v>36</v>
      </c>
      <c r="D290" s="53" t="s">
        <v>48</v>
      </c>
      <c r="E290" s="54" t="s">
        <v>57</v>
      </c>
      <c r="F290" s="54">
        <v>46.07</v>
      </c>
      <c r="H290" s="52">
        <v>44178</v>
      </c>
      <c r="I290" t="s">
        <v>246</v>
      </c>
      <c r="J290">
        <v>51</v>
      </c>
      <c r="K290" s="52" t="s">
        <v>38</v>
      </c>
      <c r="L290" t="s">
        <v>49</v>
      </c>
      <c r="M290">
        <v>113.84</v>
      </c>
    </row>
    <row r="291" spans="1:13">
      <c r="A291" s="55">
        <v>44058</v>
      </c>
      <c r="B291" s="55" t="str">
        <f t="shared" si="8"/>
        <v>Aug</v>
      </c>
      <c r="C291" s="56">
        <f t="shared" si="9"/>
        <v>33</v>
      </c>
      <c r="D291" s="55" t="s">
        <v>48</v>
      </c>
      <c r="E291" s="56" t="s">
        <v>54</v>
      </c>
      <c r="F291" s="56">
        <v>45.82</v>
      </c>
      <c r="H291" s="52">
        <v>44153</v>
      </c>
      <c r="I291" t="s">
        <v>247</v>
      </c>
      <c r="J291">
        <v>47</v>
      </c>
      <c r="K291" s="52" t="s">
        <v>48</v>
      </c>
      <c r="L291" t="s">
        <v>50</v>
      </c>
      <c r="M291">
        <v>92.57</v>
      </c>
    </row>
    <row r="292" spans="1:13">
      <c r="A292" s="53">
        <v>44103</v>
      </c>
      <c r="B292" s="53" t="str">
        <f t="shared" si="8"/>
        <v>Sep</v>
      </c>
      <c r="C292" s="54">
        <f t="shared" si="9"/>
        <v>40</v>
      </c>
      <c r="D292" s="53" t="s">
        <v>38</v>
      </c>
      <c r="E292" s="54" t="s">
        <v>49</v>
      </c>
      <c r="F292" s="54">
        <v>34.479999999999997</v>
      </c>
      <c r="H292" s="52">
        <v>44182</v>
      </c>
      <c r="I292" t="s">
        <v>246</v>
      </c>
      <c r="J292">
        <v>51</v>
      </c>
      <c r="K292" s="52" t="s">
        <v>45</v>
      </c>
      <c r="L292" t="s">
        <v>43</v>
      </c>
      <c r="M292">
        <v>80.31</v>
      </c>
    </row>
    <row r="293" spans="1:13">
      <c r="A293" s="55">
        <v>44030</v>
      </c>
      <c r="B293" s="55" t="str">
        <f t="shared" si="8"/>
        <v>Jul</v>
      </c>
      <c r="C293" s="56">
        <f t="shared" si="9"/>
        <v>29</v>
      </c>
      <c r="D293" s="55" t="s">
        <v>38</v>
      </c>
      <c r="E293" s="56" t="s">
        <v>46</v>
      </c>
      <c r="F293" s="56">
        <v>72.19</v>
      </c>
      <c r="H293" s="52">
        <v>44118</v>
      </c>
      <c r="I293" t="s">
        <v>248</v>
      </c>
      <c r="J293">
        <v>42</v>
      </c>
      <c r="K293" s="52" t="s">
        <v>48</v>
      </c>
      <c r="L293" t="s">
        <v>58</v>
      </c>
      <c r="M293">
        <v>41.599999999999994</v>
      </c>
    </row>
    <row r="294" spans="1:13">
      <c r="A294" s="53">
        <v>44036</v>
      </c>
      <c r="B294" s="53" t="str">
        <f t="shared" si="8"/>
        <v>Jul</v>
      </c>
      <c r="C294" s="54">
        <f t="shared" si="9"/>
        <v>30</v>
      </c>
      <c r="D294" s="53" t="s">
        <v>48</v>
      </c>
      <c r="E294" s="54" t="s">
        <v>58</v>
      </c>
      <c r="F294" s="54">
        <v>48.64</v>
      </c>
      <c r="H294" s="52">
        <v>44163</v>
      </c>
      <c r="I294" t="s">
        <v>247</v>
      </c>
      <c r="J294">
        <v>48</v>
      </c>
      <c r="K294" s="52" t="s">
        <v>38</v>
      </c>
      <c r="L294" t="s">
        <v>57</v>
      </c>
      <c r="M294">
        <v>112.41999999999999</v>
      </c>
    </row>
    <row r="295" spans="1:13">
      <c r="A295" s="55">
        <v>43968</v>
      </c>
      <c r="B295" s="55" t="str">
        <f t="shared" si="8"/>
        <v>May</v>
      </c>
      <c r="C295" s="56">
        <f t="shared" si="9"/>
        <v>21</v>
      </c>
      <c r="D295" s="55" t="s">
        <v>48</v>
      </c>
      <c r="E295" s="56" t="s">
        <v>50</v>
      </c>
      <c r="F295" s="56">
        <v>46.55</v>
      </c>
      <c r="H295" s="52">
        <v>44182</v>
      </c>
      <c r="I295" t="s">
        <v>246</v>
      </c>
      <c r="J295">
        <v>51</v>
      </c>
      <c r="K295" s="52" t="s">
        <v>38</v>
      </c>
      <c r="L295" t="s">
        <v>49</v>
      </c>
      <c r="M295">
        <v>89.13</v>
      </c>
    </row>
    <row r="296" spans="1:13">
      <c r="A296" s="53">
        <v>43959</v>
      </c>
      <c r="B296" s="53" t="str">
        <f t="shared" si="8"/>
        <v>May</v>
      </c>
      <c r="C296" s="54">
        <f t="shared" si="9"/>
        <v>19</v>
      </c>
      <c r="D296" s="53" t="s">
        <v>38</v>
      </c>
      <c r="E296" s="54" t="s">
        <v>53</v>
      </c>
      <c r="F296" s="54">
        <v>84.64</v>
      </c>
      <c r="H296" s="52">
        <v>44168</v>
      </c>
      <c r="I296" t="s">
        <v>246</v>
      </c>
      <c r="J296">
        <v>49</v>
      </c>
      <c r="K296" s="52" t="s">
        <v>48</v>
      </c>
      <c r="L296" t="s">
        <v>49</v>
      </c>
      <c r="M296">
        <v>86.759999999999991</v>
      </c>
    </row>
    <row r="297" spans="1:13">
      <c r="A297" s="55">
        <v>43994</v>
      </c>
      <c r="B297" s="55" t="str">
        <f t="shared" si="8"/>
        <v>Jun</v>
      </c>
      <c r="C297" s="56">
        <f t="shared" si="9"/>
        <v>24</v>
      </c>
      <c r="D297" s="55" t="s">
        <v>38</v>
      </c>
      <c r="E297" s="56" t="s">
        <v>54</v>
      </c>
      <c r="F297" s="56">
        <v>47.68</v>
      </c>
      <c r="H297" s="52">
        <v>44186</v>
      </c>
      <c r="I297" t="s">
        <v>246</v>
      </c>
      <c r="J297">
        <v>52</v>
      </c>
      <c r="K297" s="52" t="s">
        <v>48</v>
      </c>
      <c r="L297" t="s">
        <v>54</v>
      </c>
      <c r="M297">
        <v>93.79</v>
      </c>
    </row>
    <row r="298" spans="1:13">
      <c r="A298" s="53">
        <v>44101</v>
      </c>
      <c r="B298" s="53" t="str">
        <f t="shared" si="8"/>
        <v>Sep</v>
      </c>
      <c r="C298" s="54">
        <f t="shared" si="9"/>
        <v>40</v>
      </c>
      <c r="D298" s="53" t="s">
        <v>48</v>
      </c>
      <c r="E298" s="54" t="s">
        <v>53</v>
      </c>
      <c r="F298" s="54">
        <v>30.27</v>
      </c>
      <c r="H298" s="52">
        <v>44160</v>
      </c>
      <c r="I298" t="s">
        <v>247</v>
      </c>
      <c r="J298">
        <v>48</v>
      </c>
      <c r="K298" s="52" t="s">
        <v>45</v>
      </c>
      <c r="L298" t="s">
        <v>50</v>
      </c>
      <c r="M298">
        <v>32.36</v>
      </c>
    </row>
    <row r="299" spans="1:13">
      <c r="A299" s="55">
        <v>44083</v>
      </c>
      <c r="B299" s="55" t="str">
        <f t="shared" si="8"/>
        <v>Sep</v>
      </c>
      <c r="C299" s="56">
        <f t="shared" si="9"/>
        <v>37</v>
      </c>
      <c r="D299" s="55" t="s">
        <v>38</v>
      </c>
      <c r="E299" s="56" t="s">
        <v>49</v>
      </c>
      <c r="F299" s="56">
        <v>33.619999999999997</v>
      </c>
      <c r="H299" s="52">
        <v>44177</v>
      </c>
      <c r="I299" t="s">
        <v>246</v>
      </c>
      <c r="J299">
        <v>50</v>
      </c>
      <c r="K299" s="52" t="s">
        <v>38</v>
      </c>
      <c r="L299" t="s">
        <v>49</v>
      </c>
      <c r="M299">
        <v>23.259999999999998</v>
      </c>
    </row>
    <row r="300" spans="1:13">
      <c r="A300" s="53">
        <v>44014</v>
      </c>
      <c r="B300" s="53" t="str">
        <f t="shared" si="8"/>
        <v>Jul</v>
      </c>
      <c r="C300" s="54">
        <f t="shared" si="9"/>
        <v>27</v>
      </c>
      <c r="D300" s="53" t="s">
        <v>38</v>
      </c>
      <c r="E300" s="54" t="s">
        <v>58</v>
      </c>
      <c r="F300" s="54">
        <v>50.44</v>
      </c>
      <c r="H300" s="52">
        <v>44186</v>
      </c>
      <c r="I300" t="s">
        <v>246</v>
      </c>
      <c r="J300">
        <v>52</v>
      </c>
      <c r="K300" s="52" t="s">
        <v>38</v>
      </c>
      <c r="L300" t="s">
        <v>43</v>
      </c>
      <c r="M300">
        <v>41.709999999999994</v>
      </c>
    </row>
    <row r="301" spans="1:13">
      <c r="A301" s="55">
        <v>44041</v>
      </c>
      <c r="B301" s="55" t="str">
        <f t="shared" si="8"/>
        <v>Jul</v>
      </c>
      <c r="C301" s="56">
        <f t="shared" si="9"/>
        <v>31</v>
      </c>
      <c r="D301" s="55" t="s">
        <v>38</v>
      </c>
      <c r="E301" s="56" t="s">
        <v>57</v>
      </c>
      <c r="F301" s="56">
        <v>46.92</v>
      </c>
      <c r="H301" s="52">
        <v>44186</v>
      </c>
      <c r="I301" t="s">
        <v>246</v>
      </c>
      <c r="J301">
        <v>52</v>
      </c>
      <c r="K301" s="52" t="s">
        <v>38</v>
      </c>
      <c r="L301" t="s">
        <v>50</v>
      </c>
      <c r="M301">
        <v>38.92</v>
      </c>
    </row>
    <row r="302" spans="1:13">
      <c r="A302" s="53">
        <v>44059</v>
      </c>
      <c r="B302" s="53" t="str">
        <f t="shared" si="8"/>
        <v>Aug</v>
      </c>
      <c r="C302" s="54">
        <f t="shared" si="9"/>
        <v>34</v>
      </c>
      <c r="D302" s="53" t="s">
        <v>48</v>
      </c>
      <c r="E302" s="54" t="s">
        <v>58</v>
      </c>
      <c r="F302" s="54">
        <v>24.56</v>
      </c>
      <c r="H302" s="52">
        <v>44188</v>
      </c>
      <c r="I302" t="s">
        <v>246</v>
      </c>
      <c r="J302">
        <v>52</v>
      </c>
      <c r="K302" s="52" t="s">
        <v>45</v>
      </c>
      <c r="L302" t="s">
        <v>43</v>
      </c>
      <c r="M302">
        <v>50.6</v>
      </c>
    </row>
    <row r="303" spans="1:13">
      <c r="A303" s="55">
        <v>43955</v>
      </c>
      <c r="B303" s="55" t="str">
        <f t="shared" si="8"/>
        <v>May</v>
      </c>
      <c r="C303" s="56">
        <f t="shared" si="9"/>
        <v>19</v>
      </c>
      <c r="D303" s="55" t="s">
        <v>48</v>
      </c>
      <c r="E303" s="56" t="s">
        <v>50</v>
      </c>
      <c r="F303" s="56">
        <v>23.52</v>
      </c>
      <c r="H303" s="52">
        <v>44170</v>
      </c>
      <c r="I303" t="s">
        <v>246</v>
      </c>
      <c r="J303">
        <v>49</v>
      </c>
      <c r="K303" s="52" t="s">
        <v>48</v>
      </c>
      <c r="L303" t="s">
        <v>53</v>
      </c>
      <c r="M303">
        <v>67.28</v>
      </c>
    </row>
    <row r="304" spans="1:13">
      <c r="A304" s="53">
        <v>43975</v>
      </c>
      <c r="B304" s="53" t="str">
        <f t="shared" si="8"/>
        <v>May</v>
      </c>
      <c r="C304" s="54">
        <f t="shared" si="9"/>
        <v>22</v>
      </c>
      <c r="D304" s="53" t="s">
        <v>38</v>
      </c>
      <c r="E304" s="54" t="s">
        <v>57</v>
      </c>
      <c r="F304" s="54">
        <v>23.56</v>
      </c>
      <c r="H304" s="52">
        <v>44166</v>
      </c>
      <c r="I304" t="s">
        <v>246</v>
      </c>
      <c r="J304">
        <v>49</v>
      </c>
      <c r="K304" s="52" t="s">
        <v>38</v>
      </c>
      <c r="L304" t="s">
        <v>56</v>
      </c>
      <c r="M304">
        <v>13.75</v>
      </c>
    </row>
    <row r="305" spans="1:13">
      <c r="A305" s="55">
        <v>44016</v>
      </c>
      <c r="B305" s="55" t="str">
        <f t="shared" si="8"/>
        <v>Jul</v>
      </c>
      <c r="C305" s="56">
        <f t="shared" si="9"/>
        <v>27</v>
      </c>
      <c r="D305" s="55" t="s">
        <v>48</v>
      </c>
      <c r="E305" s="56" t="s">
        <v>58</v>
      </c>
      <c r="F305" s="56">
        <v>75.400000000000006</v>
      </c>
      <c r="H305" s="52">
        <v>44138</v>
      </c>
      <c r="I305" t="s">
        <v>247</v>
      </c>
      <c r="J305">
        <v>45</v>
      </c>
      <c r="K305" s="52" t="s">
        <v>38</v>
      </c>
      <c r="L305" t="s">
        <v>61</v>
      </c>
      <c r="M305">
        <v>18.02</v>
      </c>
    </row>
    <row r="306" spans="1:13">
      <c r="A306" s="53">
        <v>44087</v>
      </c>
      <c r="B306" s="53" t="str">
        <f t="shared" si="8"/>
        <v>Sep</v>
      </c>
      <c r="C306" s="54">
        <f t="shared" si="9"/>
        <v>38</v>
      </c>
      <c r="D306" s="53" t="s">
        <v>38</v>
      </c>
      <c r="E306" s="54" t="s">
        <v>50</v>
      </c>
      <c r="F306" s="54">
        <v>69.72</v>
      </c>
      <c r="H306" s="52">
        <v>44168</v>
      </c>
      <c r="I306" t="s">
        <v>246</v>
      </c>
      <c r="J306">
        <v>49</v>
      </c>
      <c r="K306" s="52" t="s">
        <v>48</v>
      </c>
      <c r="L306" t="s">
        <v>56</v>
      </c>
      <c r="M306">
        <v>95.460000000000008</v>
      </c>
    </row>
    <row r="307" spans="1:13">
      <c r="A307" s="55">
        <v>43972</v>
      </c>
      <c r="B307" s="55" t="str">
        <f t="shared" si="8"/>
        <v>May</v>
      </c>
      <c r="C307" s="56">
        <f t="shared" si="9"/>
        <v>21</v>
      </c>
      <c r="D307" s="55" t="s">
        <v>45</v>
      </c>
      <c r="E307" s="56" t="s">
        <v>57</v>
      </c>
      <c r="F307" s="56">
        <v>23.47</v>
      </c>
      <c r="H307" s="52">
        <v>44187</v>
      </c>
      <c r="I307" t="s">
        <v>246</v>
      </c>
      <c r="J307">
        <v>52</v>
      </c>
      <c r="K307" s="52" t="s">
        <v>38</v>
      </c>
      <c r="L307" t="s">
        <v>49</v>
      </c>
      <c r="M307">
        <v>83.74</v>
      </c>
    </row>
    <row r="308" spans="1:13">
      <c r="A308" s="53">
        <v>43968</v>
      </c>
      <c r="B308" s="53" t="str">
        <f t="shared" si="8"/>
        <v>May</v>
      </c>
      <c r="C308" s="54">
        <f t="shared" si="9"/>
        <v>21</v>
      </c>
      <c r="D308" s="53" t="s">
        <v>38</v>
      </c>
      <c r="E308" s="54" t="s">
        <v>57</v>
      </c>
      <c r="F308" s="54">
        <v>66.61</v>
      </c>
      <c r="H308" s="52">
        <v>44108</v>
      </c>
      <c r="I308" t="s">
        <v>248</v>
      </c>
      <c r="J308">
        <v>41</v>
      </c>
      <c r="K308" s="52" t="s">
        <v>38</v>
      </c>
      <c r="L308" t="s">
        <v>39</v>
      </c>
      <c r="M308">
        <v>69.009999999999991</v>
      </c>
    </row>
    <row r="309" spans="1:13">
      <c r="A309" s="55">
        <v>44101</v>
      </c>
      <c r="B309" s="55" t="str">
        <f t="shared" si="8"/>
        <v>Sep</v>
      </c>
      <c r="C309" s="56">
        <f t="shared" si="9"/>
        <v>40</v>
      </c>
      <c r="D309" s="55" t="s">
        <v>48</v>
      </c>
      <c r="E309" s="56" t="s">
        <v>49</v>
      </c>
      <c r="F309" s="56">
        <v>33.54</v>
      </c>
      <c r="H309" s="52">
        <v>44170</v>
      </c>
      <c r="I309" t="s">
        <v>246</v>
      </c>
      <c r="J309">
        <v>49</v>
      </c>
      <c r="K309" s="52" t="s">
        <v>48</v>
      </c>
      <c r="L309" t="s">
        <v>49</v>
      </c>
      <c r="M309">
        <v>87.9</v>
      </c>
    </row>
    <row r="310" spans="1:13">
      <c r="A310" s="53">
        <v>43972</v>
      </c>
      <c r="B310" s="53" t="str">
        <f t="shared" si="8"/>
        <v>May</v>
      </c>
      <c r="C310" s="54">
        <f t="shared" si="9"/>
        <v>21</v>
      </c>
      <c r="D310" s="53" t="s">
        <v>38</v>
      </c>
      <c r="E310" s="54" t="s">
        <v>50</v>
      </c>
      <c r="F310" s="54">
        <v>46.65</v>
      </c>
      <c r="H310" s="52">
        <v>44187</v>
      </c>
      <c r="I310" t="s">
        <v>246</v>
      </c>
      <c r="J310">
        <v>52</v>
      </c>
      <c r="K310" s="52" t="s">
        <v>38</v>
      </c>
      <c r="L310" t="s">
        <v>53</v>
      </c>
      <c r="M310">
        <v>50.78</v>
      </c>
    </row>
    <row r="311" spans="1:13">
      <c r="A311" s="55">
        <v>44087</v>
      </c>
      <c r="B311" s="55" t="str">
        <f t="shared" si="8"/>
        <v>Sep</v>
      </c>
      <c r="C311" s="56">
        <f t="shared" si="9"/>
        <v>38</v>
      </c>
      <c r="D311" s="55" t="s">
        <v>48</v>
      </c>
      <c r="E311" s="56" t="s">
        <v>57</v>
      </c>
      <c r="F311" s="56">
        <v>22.25</v>
      </c>
      <c r="H311" s="52">
        <v>44164</v>
      </c>
      <c r="I311" t="s">
        <v>247</v>
      </c>
      <c r="J311">
        <v>49</v>
      </c>
      <c r="K311" s="52" t="s">
        <v>38</v>
      </c>
      <c r="L311" t="s">
        <v>49</v>
      </c>
      <c r="M311">
        <v>37.409999999999997</v>
      </c>
    </row>
    <row r="312" spans="1:13">
      <c r="A312" s="53">
        <v>44081</v>
      </c>
      <c r="B312" s="53" t="str">
        <f t="shared" si="8"/>
        <v>Sep</v>
      </c>
      <c r="C312" s="54">
        <f t="shared" si="9"/>
        <v>37</v>
      </c>
      <c r="D312" s="53" t="s">
        <v>38</v>
      </c>
      <c r="E312" s="54" t="s">
        <v>49</v>
      </c>
      <c r="F312" s="54">
        <v>68.05</v>
      </c>
      <c r="H312" s="52">
        <v>44167</v>
      </c>
      <c r="I312" t="s">
        <v>246</v>
      </c>
      <c r="J312">
        <v>49</v>
      </c>
      <c r="K312" s="52" t="s">
        <v>45</v>
      </c>
      <c r="L312" t="s">
        <v>49</v>
      </c>
      <c r="M312">
        <v>21.37</v>
      </c>
    </row>
    <row r="313" spans="1:13">
      <c r="A313" s="55">
        <v>44095</v>
      </c>
      <c r="B313" s="55" t="str">
        <f t="shared" si="8"/>
        <v>Sep</v>
      </c>
      <c r="C313" s="56">
        <f t="shared" si="9"/>
        <v>39</v>
      </c>
      <c r="D313" s="55" t="s">
        <v>48</v>
      </c>
      <c r="E313" s="56" t="s">
        <v>43</v>
      </c>
      <c r="F313" s="56">
        <v>19.8</v>
      </c>
      <c r="H313" s="52">
        <v>44183</v>
      </c>
      <c r="I313" t="s">
        <v>246</v>
      </c>
      <c r="J313">
        <v>51</v>
      </c>
      <c r="K313" s="52" t="s">
        <v>48</v>
      </c>
      <c r="L313" t="s">
        <v>61</v>
      </c>
      <c r="M313">
        <v>77.67</v>
      </c>
    </row>
    <row r="314" spans="1:13">
      <c r="A314" s="53">
        <v>44021</v>
      </c>
      <c r="B314" s="53" t="str">
        <f t="shared" si="8"/>
        <v>Jul</v>
      </c>
      <c r="C314" s="54">
        <f t="shared" si="9"/>
        <v>28</v>
      </c>
      <c r="D314" s="53" t="s">
        <v>38</v>
      </c>
      <c r="E314" s="54" t="s">
        <v>54</v>
      </c>
      <c r="F314" s="54">
        <v>469.48</v>
      </c>
      <c r="H314" s="52">
        <v>44168</v>
      </c>
      <c r="I314" t="s">
        <v>246</v>
      </c>
      <c r="J314">
        <v>49</v>
      </c>
      <c r="K314" s="52" t="s">
        <v>38</v>
      </c>
      <c r="L314" t="s">
        <v>61</v>
      </c>
      <c r="M314">
        <v>17.96</v>
      </c>
    </row>
    <row r="315" spans="1:13">
      <c r="A315" s="55">
        <v>43975</v>
      </c>
      <c r="B315" s="55" t="str">
        <f t="shared" si="8"/>
        <v>May</v>
      </c>
      <c r="C315" s="56">
        <f t="shared" si="9"/>
        <v>22</v>
      </c>
      <c r="D315" s="55" t="s">
        <v>48</v>
      </c>
      <c r="E315" s="56" t="s">
        <v>50</v>
      </c>
      <c r="F315" s="56">
        <v>44.33</v>
      </c>
      <c r="H315" s="52">
        <v>44123</v>
      </c>
      <c r="I315" t="s">
        <v>248</v>
      </c>
      <c r="J315">
        <v>43</v>
      </c>
      <c r="K315" s="52" t="s">
        <v>48</v>
      </c>
      <c r="L315" t="s">
        <v>53</v>
      </c>
      <c r="M315">
        <v>450.48</v>
      </c>
    </row>
    <row r="316" spans="1:13">
      <c r="A316" s="53">
        <v>43965</v>
      </c>
      <c r="B316" s="53" t="str">
        <f t="shared" si="8"/>
        <v>May</v>
      </c>
      <c r="C316" s="54">
        <f t="shared" si="9"/>
        <v>20</v>
      </c>
      <c r="D316" s="53" t="s">
        <v>38</v>
      </c>
      <c r="E316" s="54" t="s">
        <v>54</v>
      </c>
      <c r="F316" s="54">
        <v>94.43</v>
      </c>
      <c r="H316" s="52">
        <v>44169</v>
      </c>
      <c r="I316" t="s">
        <v>246</v>
      </c>
      <c r="J316">
        <v>49</v>
      </c>
      <c r="K316" s="52" t="s">
        <v>48</v>
      </c>
      <c r="L316" t="s">
        <v>58</v>
      </c>
      <c r="M316">
        <v>97.210000000000008</v>
      </c>
    </row>
    <row r="317" spans="1:13">
      <c r="A317" s="55">
        <v>43985</v>
      </c>
      <c r="B317" s="55" t="str">
        <f t="shared" si="8"/>
        <v>Jun</v>
      </c>
      <c r="C317" s="56">
        <f t="shared" si="9"/>
        <v>23</v>
      </c>
      <c r="D317" s="55" t="s">
        <v>48</v>
      </c>
      <c r="E317" s="56" t="s">
        <v>43</v>
      </c>
      <c r="F317" s="56">
        <v>57.94</v>
      </c>
      <c r="H317" s="52">
        <v>44176</v>
      </c>
      <c r="I317" t="s">
        <v>246</v>
      </c>
      <c r="J317">
        <v>50</v>
      </c>
      <c r="K317" s="52" t="s">
        <v>45</v>
      </c>
      <c r="L317" t="s">
        <v>57</v>
      </c>
      <c r="M317">
        <v>76.48</v>
      </c>
    </row>
    <row r="318" spans="1:13">
      <c r="A318" s="53">
        <v>44064</v>
      </c>
      <c r="B318" s="53" t="str">
        <f t="shared" si="8"/>
        <v>Aug</v>
      </c>
      <c r="C318" s="54">
        <f t="shared" si="9"/>
        <v>34</v>
      </c>
      <c r="D318" s="53" t="s">
        <v>48</v>
      </c>
      <c r="E318" s="54" t="s">
        <v>49</v>
      </c>
      <c r="F318" s="54">
        <v>66.77</v>
      </c>
      <c r="H318" s="52">
        <v>44179</v>
      </c>
      <c r="I318" t="s">
        <v>246</v>
      </c>
      <c r="J318">
        <v>51</v>
      </c>
      <c r="K318" s="52" t="s">
        <v>48</v>
      </c>
      <c r="L318" t="s">
        <v>49</v>
      </c>
      <c r="M318">
        <v>57.47</v>
      </c>
    </row>
    <row r="319" spans="1:13">
      <c r="A319" s="55">
        <v>44102</v>
      </c>
      <c r="B319" s="55" t="str">
        <f t="shared" si="8"/>
        <v>Sep</v>
      </c>
      <c r="C319" s="56">
        <f t="shared" si="9"/>
        <v>40</v>
      </c>
      <c r="D319" s="55" t="s">
        <v>48</v>
      </c>
      <c r="E319" s="56" t="s">
        <v>43</v>
      </c>
      <c r="F319" s="56">
        <v>20.13</v>
      </c>
      <c r="H319" s="52">
        <v>44177</v>
      </c>
      <c r="I319" t="s">
        <v>246</v>
      </c>
      <c r="J319">
        <v>50</v>
      </c>
      <c r="K319" s="52" t="s">
        <v>38</v>
      </c>
      <c r="L319" t="s">
        <v>53</v>
      </c>
      <c r="M319">
        <v>96.85</v>
      </c>
    </row>
    <row r="320" spans="1:13">
      <c r="A320" s="53">
        <v>43959</v>
      </c>
      <c r="B320" s="53" t="str">
        <f t="shared" si="8"/>
        <v>May</v>
      </c>
      <c r="C320" s="54">
        <f t="shared" si="9"/>
        <v>19</v>
      </c>
      <c r="D320" s="53" t="s">
        <v>48</v>
      </c>
      <c r="E320" s="54" t="s">
        <v>50</v>
      </c>
      <c r="F320" s="54">
        <v>22.24</v>
      </c>
      <c r="H320" s="52">
        <v>44110</v>
      </c>
      <c r="I320" t="s">
        <v>248</v>
      </c>
      <c r="J320">
        <v>41</v>
      </c>
      <c r="K320" s="52" t="s">
        <v>48</v>
      </c>
      <c r="L320" t="s">
        <v>58</v>
      </c>
      <c r="M320">
        <v>43.51</v>
      </c>
    </row>
    <row r="321" spans="1:13">
      <c r="A321" s="55">
        <v>43961</v>
      </c>
      <c r="B321" s="55" t="str">
        <f t="shared" si="8"/>
        <v>May</v>
      </c>
      <c r="C321" s="56">
        <f t="shared" si="9"/>
        <v>20</v>
      </c>
      <c r="D321" s="55" t="s">
        <v>48</v>
      </c>
      <c r="E321" s="56" t="s">
        <v>49</v>
      </c>
      <c r="F321" s="56">
        <v>102.35</v>
      </c>
      <c r="H321" s="52">
        <v>44168</v>
      </c>
      <c r="I321" t="s">
        <v>246</v>
      </c>
      <c r="J321">
        <v>49</v>
      </c>
      <c r="K321" s="52" t="s">
        <v>45</v>
      </c>
      <c r="L321" t="s">
        <v>49</v>
      </c>
      <c r="M321">
        <v>64.67</v>
      </c>
    </row>
    <row r="322" spans="1:13">
      <c r="A322" s="53">
        <v>43959</v>
      </c>
      <c r="B322" s="53" t="str">
        <f t="shared" si="8"/>
        <v>May</v>
      </c>
      <c r="C322" s="54">
        <f t="shared" si="9"/>
        <v>19</v>
      </c>
      <c r="D322" s="53" t="s">
        <v>38</v>
      </c>
      <c r="E322" s="54" t="s">
        <v>61</v>
      </c>
      <c r="F322" s="54">
        <v>55.22</v>
      </c>
      <c r="H322" s="52">
        <v>44157</v>
      </c>
      <c r="I322" t="s">
        <v>247</v>
      </c>
      <c r="J322">
        <v>48</v>
      </c>
      <c r="K322" s="52" t="s">
        <v>48</v>
      </c>
      <c r="L322" t="s">
        <v>49</v>
      </c>
      <c r="M322">
        <v>115.63999999999999</v>
      </c>
    </row>
    <row r="323" spans="1:13">
      <c r="A323" s="55">
        <v>43986</v>
      </c>
      <c r="B323" s="55" t="str">
        <f t="shared" ref="B323:B386" si="10">TEXT(A323,"mmm")</f>
        <v>Jun</v>
      </c>
      <c r="C323" s="56">
        <f t="shared" ref="C323:C386" si="11">WEEKNUM(A323)</f>
        <v>23</v>
      </c>
      <c r="D323" s="55" t="s">
        <v>48</v>
      </c>
      <c r="E323" s="56" t="s">
        <v>46</v>
      </c>
      <c r="F323" s="56">
        <v>96.74</v>
      </c>
      <c r="H323" s="52">
        <v>44169</v>
      </c>
      <c r="I323" t="s">
        <v>246</v>
      </c>
      <c r="J323">
        <v>49</v>
      </c>
      <c r="K323" s="52" t="s">
        <v>48</v>
      </c>
      <c r="L323" t="s">
        <v>58</v>
      </c>
      <c r="M323">
        <v>65.28</v>
      </c>
    </row>
    <row r="324" spans="1:13">
      <c r="A324" s="53">
        <v>44005</v>
      </c>
      <c r="B324" s="53" t="str">
        <f t="shared" si="10"/>
        <v>Jun</v>
      </c>
      <c r="C324" s="54">
        <f t="shared" si="11"/>
        <v>26</v>
      </c>
      <c r="D324" s="53" t="s">
        <v>48</v>
      </c>
      <c r="E324" s="54" t="s">
        <v>53</v>
      </c>
      <c r="F324" s="54">
        <v>60.84</v>
      </c>
      <c r="H324" s="52">
        <v>44190</v>
      </c>
      <c r="I324" t="s">
        <v>246</v>
      </c>
      <c r="J324">
        <v>52</v>
      </c>
      <c r="K324" s="52" t="s">
        <v>45</v>
      </c>
      <c r="L324" t="s">
        <v>50</v>
      </c>
      <c r="M324">
        <v>134.25</v>
      </c>
    </row>
    <row r="325" spans="1:13">
      <c r="A325" s="55">
        <v>44076</v>
      </c>
      <c r="B325" s="55" t="str">
        <f t="shared" si="10"/>
        <v>Sep</v>
      </c>
      <c r="C325" s="56">
        <f t="shared" si="11"/>
        <v>36</v>
      </c>
      <c r="D325" s="55" t="s">
        <v>48</v>
      </c>
      <c r="E325" s="56" t="s">
        <v>56</v>
      </c>
      <c r="F325" s="56">
        <v>20.239999999999998</v>
      </c>
      <c r="H325" s="52">
        <v>44171</v>
      </c>
      <c r="I325" t="s">
        <v>246</v>
      </c>
      <c r="J325">
        <v>50</v>
      </c>
      <c r="K325" s="52" t="s">
        <v>38</v>
      </c>
      <c r="L325" t="s">
        <v>50</v>
      </c>
      <c r="M325">
        <v>115.51</v>
      </c>
    </row>
    <row r="326" spans="1:13">
      <c r="A326" s="53">
        <v>44077</v>
      </c>
      <c r="B326" s="53" t="str">
        <f t="shared" si="10"/>
        <v>Sep</v>
      </c>
      <c r="C326" s="54">
        <f t="shared" si="11"/>
        <v>36</v>
      </c>
      <c r="D326" s="53" t="s">
        <v>48</v>
      </c>
      <c r="E326" s="54" t="s">
        <v>43</v>
      </c>
      <c r="F326" s="54">
        <v>80.64</v>
      </c>
      <c r="H326" s="52">
        <v>44178</v>
      </c>
      <c r="I326" t="s">
        <v>246</v>
      </c>
      <c r="J326">
        <v>51</v>
      </c>
      <c r="K326" s="52" t="s">
        <v>48</v>
      </c>
      <c r="L326" t="s">
        <v>46</v>
      </c>
      <c r="M326">
        <v>20.529999999999998</v>
      </c>
    </row>
    <row r="327" spans="1:13">
      <c r="A327" s="55">
        <v>44036</v>
      </c>
      <c r="B327" s="55" t="str">
        <f t="shared" si="10"/>
        <v>Jul</v>
      </c>
      <c r="C327" s="56">
        <f t="shared" si="11"/>
        <v>30</v>
      </c>
      <c r="D327" s="55" t="s">
        <v>48</v>
      </c>
      <c r="E327" s="56" t="s">
        <v>66</v>
      </c>
      <c r="F327" s="56">
        <v>36.380000000000003</v>
      </c>
      <c r="H327" s="52">
        <v>44163</v>
      </c>
      <c r="I327" t="s">
        <v>247</v>
      </c>
      <c r="J327">
        <v>48</v>
      </c>
      <c r="K327" s="52" t="s">
        <v>48</v>
      </c>
      <c r="L327" t="s">
        <v>50</v>
      </c>
      <c r="M327">
        <v>103.88</v>
      </c>
    </row>
    <row r="328" spans="1:13">
      <c r="A328" s="53">
        <v>43954</v>
      </c>
      <c r="B328" s="53" t="str">
        <f t="shared" si="10"/>
        <v>May</v>
      </c>
      <c r="C328" s="54">
        <f t="shared" si="11"/>
        <v>19</v>
      </c>
      <c r="D328" s="53" t="s">
        <v>48</v>
      </c>
      <c r="E328" s="54" t="s">
        <v>57</v>
      </c>
      <c r="F328" s="54">
        <v>46.22</v>
      </c>
      <c r="H328" s="52">
        <v>44183</v>
      </c>
      <c r="I328" t="s">
        <v>246</v>
      </c>
      <c r="J328">
        <v>51</v>
      </c>
      <c r="K328" s="52" t="s">
        <v>45</v>
      </c>
      <c r="L328" t="s">
        <v>43</v>
      </c>
      <c r="M328">
        <v>89.44</v>
      </c>
    </row>
    <row r="329" spans="1:13">
      <c r="A329" s="55">
        <v>44028</v>
      </c>
      <c r="B329" s="55" t="str">
        <f t="shared" si="10"/>
        <v>Jul</v>
      </c>
      <c r="C329" s="56">
        <f t="shared" si="11"/>
        <v>29</v>
      </c>
      <c r="D329" s="55" t="s">
        <v>38</v>
      </c>
      <c r="E329" s="56" t="s">
        <v>56</v>
      </c>
      <c r="F329" s="56">
        <v>20.57</v>
      </c>
      <c r="H329" s="52">
        <v>44178</v>
      </c>
      <c r="I329" t="s">
        <v>246</v>
      </c>
      <c r="J329">
        <v>51</v>
      </c>
      <c r="K329" s="52" t="s">
        <v>38</v>
      </c>
      <c r="L329" t="s">
        <v>58</v>
      </c>
      <c r="M329">
        <v>59.39</v>
      </c>
    </row>
    <row r="330" spans="1:13">
      <c r="A330" s="53">
        <v>44092</v>
      </c>
      <c r="B330" s="53" t="str">
        <f t="shared" si="10"/>
        <v>Sep</v>
      </c>
      <c r="C330" s="54">
        <f t="shared" si="11"/>
        <v>38</v>
      </c>
      <c r="D330" s="53" t="s">
        <v>45</v>
      </c>
      <c r="E330" s="54" t="s">
        <v>50</v>
      </c>
      <c r="F330" s="54">
        <v>23.46</v>
      </c>
      <c r="H330" s="52">
        <v>44196</v>
      </c>
      <c r="I330" t="s">
        <v>246</v>
      </c>
      <c r="J330">
        <v>53</v>
      </c>
      <c r="K330" s="52" t="s">
        <v>48</v>
      </c>
      <c r="L330" t="s">
        <v>43</v>
      </c>
      <c r="M330">
        <v>66.59</v>
      </c>
    </row>
    <row r="331" spans="1:13">
      <c r="A331" s="55">
        <v>44016</v>
      </c>
      <c r="B331" s="55" t="str">
        <f t="shared" si="10"/>
        <v>Jul</v>
      </c>
      <c r="C331" s="56">
        <f t="shared" si="11"/>
        <v>27</v>
      </c>
      <c r="D331" s="55" t="s">
        <v>48</v>
      </c>
      <c r="E331" s="56" t="s">
        <v>43</v>
      </c>
      <c r="F331" s="56">
        <v>80.11</v>
      </c>
      <c r="H331" s="52">
        <v>44150</v>
      </c>
      <c r="I331" t="s">
        <v>247</v>
      </c>
      <c r="J331">
        <v>47</v>
      </c>
      <c r="K331" s="52" t="s">
        <v>48</v>
      </c>
      <c r="L331" t="s">
        <v>57</v>
      </c>
      <c r="M331">
        <v>66.31</v>
      </c>
    </row>
    <row r="332" spans="1:13">
      <c r="A332" s="53">
        <v>44038</v>
      </c>
      <c r="B332" s="53" t="str">
        <f t="shared" si="10"/>
        <v>Jul</v>
      </c>
      <c r="C332" s="54">
        <f t="shared" si="11"/>
        <v>31</v>
      </c>
      <c r="D332" s="53" t="s">
        <v>38</v>
      </c>
      <c r="E332" s="54" t="s">
        <v>56</v>
      </c>
      <c r="F332" s="54">
        <v>259.17</v>
      </c>
      <c r="H332" s="52">
        <v>44175</v>
      </c>
      <c r="I332" t="s">
        <v>246</v>
      </c>
      <c r="J332">
        <v>50</v>
      </c>
      <c r="K332" s="52" t="s">
        <v>38</v>
      </c>
      <c r="L332" t="s">
        <v>56</v>
      </c>
      <c r="M332">
        <v>63.870000000000005</v>
      </c>
    </row>
    <row r="333" spans="1:13">
      <c r="A333" s="55">
        <v>44082</v>
      </c>
      <c r="B333" s="55" t="str">
        <f t="shared" si="10"/>
        <v>Sep</v>
      </c>
      <c r="C333" s="56">
        <f t="shared" si="11"/>
        <v>37</v>
      </c>
      <c r="D333" s="55" t="s">
        <v>38</v>
      </c>
      <c r="E333" s="56" t="s">
        <v>53</v>
      </c>
      <c r="F333" s="56">
        <v>689.96</v>
      </c>
      <c r="H333" s="52">
        <v>44162</v>
      </c>
      <c r="I333" t="s">
        <v>247</v>
      </c>
      <c r="J333">
        <v>48</v>
      </c>
      <c r="K333" s="52" t="s">
        <v>38</v>
      </c>
      <c r="L333" t="s">
        <v>57</v>
      </c>
      <c r="M333">
        <v>313.14</v>
      </c>
    </row>
    <row r="334" spans="1:13">
      <c r="A334" s="53">
        <v>44021</v>
      </c>
      <c r="B334" s="53" t="str">
        <f t="shared" si="10"/>
        <v>Jul</v>
      </c>
      <c r="C334" s="54">
        <f t="shared" si="11"/>
        <v>28</v>
      </c>
      <c r="D334" s="53" t="s">
        <v>48</v>
      </c>
      <c r="E334" s="54" t="s">
        <v>43</v>
      </c>
      <c r="F334" s="54">
        <v>38.29</v>
      </c>
      <c r="H334" s="52">
        <v>44155</v>
      </c>
      <c r="I334" t="s">
        <v>247</v>
      </c>
      <c r="J334">
        <v>47</v>
      </c>
      <c r="K334" s="52" t="s">
        <v>45</v>
      </c>
      <c r="L334" t="s">
        <v>66</v>
      </c>
      <c r="M334">
        <v>735.5</v>
      </c>
    </row>
    <row r="335" spans="1:13">
      <c r="A335" s="55">
        <v>44089</v>
      </c>
      <c r="B335" s="55" t="str">
        <f t="shared" si="10"/>
        <v>Sep</v>
      </c>
      <c r="C335" s="56">
        <f t="shared" si="11"/>
        <v>38</v>
      </c>
      <c r="D335" s="55" t="s">
        <v>38</v>
      </c>
      <c r="E335" s="56" t="s">
        <v>53</v>
      </c>
      <c r="F335" s="56">
        <v>58.17</v>
      </c>
      <c r="H335" s="52">
        <v>44184</v>
      </c>
      <c r="I335" t="s">
        <v>246</v>
      </c>
      <c r="J335">
        <v>51</v>
      </c>
      <c r="K335" s="52" t="s">
        <v>45</v>
      </c>
      <c r="L335" t="s">
        <v>50</v>
      </c>
      <c r="M335">
        <v>65.97</v>
      </c>
    </row>
    <row r="336" spans="1:13">
      <c r="A336" s="53">
        <v>44100</v>
      </c>
      <c r="B336" s="53" t="str">
        <f t="shared" si="10"/>
        <v>Sep</v>
      </c>
      <c r="C336" s="54">
        <f t="shared" si="11"/>
        <v>39</v>
      </c>
      <c r="D336" s="53" t="s">
        <v>48</v>
      </c>
      <c r="E336" s="54" t="s">
        <v>50</v>
      </c>
      <c r="F336" s="54">
        <v>46.08</v>
      </c>
      <c r="H336" s="52">
        <v>44169</v>
      </c>
      <c r="I336" t="s">
        <v>246</v>
      </c>
      <c r="J336">
        <v>49</v>
      </c>
      <c r="K336" s="52" t="s">
        <v>38</v>
      </c>
      <c r="L336" t="s">
        <v>39</v>
      </c>
      <c r="M336">
        <v>77.98</v>
      </c>
    </row>
    <row r="337" spans="1:13">
      <c r="A337" s="55">
        <v>44080</v>
      </c>
      <c r="B337" s="55" t="str">
        <f t="shared" si="10"/>
        <v>Sep</v>
      </c>
      <c r="C337" s="56">
        <f t="shared" si="11"/>
        <v>37</v>
      </c>
      <c r="D337" s="55" t="s">
        <v>45</v>
      </c>
      <c r="E337" s="56" t="s">
        <v>54</v>
      </c>
      <c r="F337" s="56">
        <v>71.39</v>
      </c>
      <c r="H337" s="52">
        <v>44175</v>
      </c>
      <c r="I337" t="s">
        <v>246</v>
      </c>
      <c r="J337">
        <v>50</v>
      </c>
      <c r="K337" s="52" t="s">
        <v>45</v>
      </c>
      <c r="L337" t="s">
        <v>58</v>
      </c>
      <c r="M337">
        <v>52.589999999999996</v>
      </c>
    </row>
    <row r="338" spans="1:13">
      <c r="A338" s="53">
        <v>44088</v>
      </c>
      <c r="B338" s="53" t="str">
        <f t="shared" si="10"/>
        <v>Sep</v>
      </c>
      <c r="C338" s="54">
        <f t="shared" si="11"/>
        <v>38</v>
      </c>
      <c r="D338" s="53" t="s">
        <v>38</v>
      </c>
      <c r="E338" s="54" t="s">
        <v>43</v>
      </c>
      <c r="F338" s="54">
        <v>40.94</v>
      </c>
      <c r="H338" s="52">
        <v>44165</v>
      </c>
      <c r="I338" t="s">
        <v>247</v>
      </c>
      <c r="J338">
        <v>49</v>
      </c>
      <c r="K338" s="52" t="s">
        <v>45</v>
      </c>
      <c r="L338" t="s">
        <v>53</v>
      </c>
      <c r="M338">
        <v>95.56</v>
      </c>
    </row>
    <row r="339" spans="1:13">
      <c r="A339" s="55">
        <v>43968</v>
      </c>
      <c r="B339" s="55" t="str">
        <f t="shared" si="10"/>
        <v>May</v>
      </c>
      <c r="C339" s="56">
        <f t="shared" si="11"/>
        <v>21</v>
      </c>
      <c r="D339" s="55" t="s">
        <v>48</v>
      </c>
      <c r="E339" s="56" t="s">
        <v>56</v>
      </c>
      <c r="F339" s="56">
        <v>20.18</v>
      </c>
      <c r="H339" s="52">
        <v>44182</v>
      </c>
      <c r="I339" t="s">
        <v>246</v>
      </c>
      <c r="J339">
        <v>51</v>
      </c>
      <c r="K339" s="52" t="s">
        <v>48</v>
      </c>
      <c r="L339" t="s">
        <v>58</v>
      </c>
      <c r="M339">
        <v>42.39</v>
      </c>
    </row>
    <row r="340" spans="1:13">
      <c r="A340" s="53">
        <v>44018</v>
      </c>
      <c r="B340" s="53" t="str">
        <f t="shared" si="10"/>
        <v>Jul</v>
      </c>
      <c r="C340" s="54">
        <f t="shared" si="11"/>
        <v>28</v>
      </c>
      <c r="D340" s="53" t="s">
        <v>38</v>
      </c>
      <c r="E340" s="54" t="s">
        <v>57</v>
      </c>
      <c r="F340" s="54">
        <v>46.6</v>
      </c>
      <c r="H340" s="52">
        <v>44177</v>
      </c>
      <c r="I340" t="s">
        <v>246</v>
      </c>
      <c r="J340">
        <v>50</v>
      </c>
      <c r="K340" s="52" t="s">
        <v>48</v>
      </c>
      <c r="L340" t="s">
        <v>61</v>
      </c>
      <c r="M340">
        <v>20.759999999999998</v>
      </c>
    </row>
    <row r="341" spans="1:13">
      <c r="A341" s="55">
        <v>43965</v>
      </c>
      <c r="B341" s="55" t="str">
        <f t="shared" si="10"/>
        <v>May</v>
      </c>
      <c r="C341" s="56">
        <f t="shared" si="11"/>
        <v>20</v>
      </c>
      <c r="D341" s="55" t="s">
        <v>38</v>
      </c>
      <c r="E341" s="56" t="s">
        <v>50</v>
      </c>
      <c r="F341" s="56">
        <v>44.6</v>
      </c>
      <c r="H341" s="52">
        <v>44172</v>
      </c>
      <c r="I341" t="s">
        <v>246</v>
      </c>
      <c r="J341">
        <v>50</v>
      </c>
      <c r="K341" s="52" t="s">
        <v>48</v>
      </c>
      <c r="L341" t="s">
        <v>57</v>
      </c>
      <c r="M341">
        <v>28.37</v>
      </c>
    </row>
    <row r="342" spans="1:13">
      <c r="A342" s="53">
        <v>44084</v>
      </c>
      <c r="B342" s="53" t="str">
        <f t="shared" si="10"/>
        <v>Sep</v>
      </c>
      <c r="C342" s="54">
        <f t="shared" si="11"/>
        <v>37</v>
      </c>
      <c r="D342" s="53" t="s">
        <v>38</v>
      </c>
      <c r="E342" s="54" t="s">
        <v>66</v>
      </c>
      <c r="F342" s="54">
        <v>36.26</v>
      </c>
      <c r="H342" s="52">
        <v>44184</v>
      </c>
      <c r="I342" t="s">
        <v>246</v>
      </c>
      <c r="J342">
        <v>51</v>
      </c>
      <c r="K342" s="52" t="s">
        <v>48</v>
      </c>
      <c r="L342" t="s">
        <v>43</v>
      </c>
      <c r="M342">
        <v>47.13</v>
      </c>
    </row>
    <row r="343" spans="1:13">
      <c r="A343" s="55">
        <v>44034</v>
      </c>
      <c r="B343" s="55" t="str">
        <f t="shared" si="10"/>
        <v>Jul</v>
      </c>
      <c r="C343" s="56">
        <f t="shared" si="11"/>
        <v>30</v>
      </c>
      <c r="D343" s="55" t="s">
        <v>48</v>
      </c>
      <c r="E343" s="56" t="s">
        <v>49</v>
      </c>
      <c r="F343" s="56">
        <v>32.700000000000003</v>
      </c>
      <c r="H343" s="52">
        <v>44113</v>
      </c>
      <c r="I343" t="s">
        <v>248</v>
      </c>
      <c r="J343">
        <v>41</v>
      </c>
      <c r="K343" s="52" t="s">
        <v>48</v>
      </c>
      <c r="L343" t="s">
        <v>43</v>
      </c>
      <c r="M343">
        <v>57.76</v>
      </c>
    </row>
    <row r="344" spans="1:13">
      <c r="A344" s="53">
        <v>43974</v>
      </c>
      <c r="B344" s="53" t="str">
        <f t="shared" si="10"/>
        <v>May</v>
      </c>
      <c r="C344" s="54">
        <f t="shared" si="11"/>
        <v>21</v>
      </c>
      <c r="D344" s="53" t="s">
        <v>48</v>
      </c>
      <c r="E344" s="54" t="s">
        <v>43</v>
      </c>
      <c r="F344" s="54">
        <v>60.81</v>
      </c>
      <c r="H344" s="52">
        <v>44182</v>
      </c>
      <c r="I344" t="s">
        <v>246</v>
      </c>
      <c r="J344">
        <v>51</v>
      </c>
      <c r="K344" s="52" t="s">
        <v>48</v>
      </c>
      <c r="L344" t="s">
        <v>50</v>
      </c>
      <c r="M344">
        <v>31.650000000000002</v>
      </c>
    </row>
    <row r="345" spans="1:13">
      <c r="A345" s="55">
        <v>44027</v>
      </c>
      <c r="B345" s="55" t="str">
        <f t="shared" si="10"/>
        <v>Jul</v>
      </c>
      <c r="C345" s="56">
        <f t="shared" si="11"/>
        <v>29</v>
      </c>
      <c r="D345" s="55" t="s">
        <v>45</v>
      </c>
      <c r="E345" s="56" t="s">
        <v>50</v>
      </c>
      <c r="F345" s="56">
        <v>46.32</v>
      </c>
      <c r="H345" s="52">
        <v>44177</v>
      </c>
      <c r="I345" t="s">
        <v>246</v>
      </c>
      <c r="J345">
        <v>50</v>
      </c>
      <c r="K345" s="52" t="s">
        <v>48</v>
      </c>
      <c r="L345" t="s">
        <v>61</v>
      </c>
      <c r="M345">
        <v>78.94</v>
      </c>
    </row>
    <row r="346" spans="1:13">
      <c r="A346" s="53">
        <v>44082</v>
      </c>
      <c r="B346" s="53" t="str">
        <f t="shared" si="10"/>
        <v>Sep</v>
      </c>
      <c r="C346" s="54">
        <f t="shared" si="11"/>
        <v>37</v>
      </c>
      <c r="D346" s="53" t="s">
        <v>45</v>
      </c>
      <c r="E346" s="54" t="s">
        <v>61</v>
      </c>
      <c r="F346" s="54">
        <v>53.81</v>
      </c>
      <c r="H346" s="52">
        <v>44169</v>
      </c>
      <c r="I346" t="s">
        <v>246</v>
      </c>
      <c r="J346">
        <v>49</v>
      </c>
      <c r="K346" s="52" t="s">
        <v>45</v>
      </c>
      <c r="L346" t="s">
        <v>50</v>
      </c>
      <c r="M346">
        <v>66.83</v>
      </c>
    </row>
    <row r="347" spans="1:13">
      <c r="A347" s="55">
        <v>44038</v>
      </c>
      <c r="B347" s="55" t="str">
        <f t="shared" si="10"/>
        <v>Jul</v>
      </c>
      <c r="C347" s="56">
        <f t="shared" si="11"/>
        <v>31</v>
      </c>
      <c r="D347" s="55" t="s">
        <v>38</v>
      </c>
      <c r="E347" s="56" t="s">
        <v>53</v>
      </c>
      <c r="F347" s="56">
        <v>58.22</v>
      </c>
      <c r="H347" s="52">
        <v>44185</v>
      </c>
      <c r="I347" t="s">
        <v>246</v>
      </c>
      <c r="J347">
        <v>52</v>
      </c>
      <c r="K347" s="52" t="s">
        <v>48</v>
      </c>
      <c r="L347" t="s">
        <v>66</v>
      </c>
      <c r="M347">
        <v>106.65</v>
      </c>
    </row>
    <row r="348" spans="1:13">
      <c r="A348" s="53">
        <v>44083</v>
      </c>
      <c r="B348" s="53" t="str">
        <f t="shared" si="10"/>
        <v>Sep</v>
      </c>
      <c r="C348" s="54">
        <f t="shared" si="11"/>
        <v>37</v>
      </c>
      <c r="D348" s="53" t="s">
        <v>38</v>
      </c>
      <c r="E348" s="54" t="s">
        <v>57</v>
      </c>
      <c r="F348" s="54">
        <v>44.53</v>
      </c>
      <c r="H348" s="52">
        <v>44167</v>
      </c>
      <c r="I348" t="s">
        <v>246</v>
      </c>
      <c r="J348">
        <v>49</v>
      </c>
      <c r="K348" s="52" t="s">
        <v>48</v>
      </c>
      <c r="L348" t="s">
        <v>58</v>
      </c>
      <c r="M348">
        <v>81.37</v>
      </c>
    </row>
    <row r="349" spans="1:13">
      <c r="A349" s="55">
        <v>44043</v>
      </c>
      <c r="B349" s="55" t="str">
        <f t="shared" si="10"/>
        <v>Jul</v>
      </c>
      <c r="C349" s="56">
        <f t="shared" si="11"/>
        <v>31</v>
      </c>
      <c r="D349" s="55" t="s">
        <v>48</v>
      </c>
      <c r="E349" s="56" t="s">
        <v>57</v>
      </c>
      <c r="F349" s="56">
        <v>23.56</v>
      </c>
      <c r="H349" s="52">
        <v>44180</v>
      </c>
      <c r="I349" t="s">
        <v>246</v>
      </c>
      <c r="J349">
        <v>51</v>
      </c>
      <c r="K349" s="52" t="s">
        <v>48</v>
      </c>
      <c r="L349" t="s">
        <v>49</v>
      </c>
      <c r="M349">
        <v>29.32</v>
      </c>
    </row>
    <row r="350" spans="1:13">
      <c r="A350" s="53">
        <v>43957</v>
      </c>
      <c r="B350" s="53" t="str">
        <f t="shared" si="10"/>
        <v>May</v>
      </c>
      <c r="C350" s="54">
        <f t="shared" si="11"/>
        <v>19</v>
      </c>
      <c r="D350" s="53" t="s">
        <v>38</v>
      </c>
      <c r="E350" s="54" t="s">
        <v>57</v>
      </c>
      <c r="F350" s="54">
        <v>44.73</v>
      </c>
      <c r="H350" s="52">
        <v>44180</v>
      </c>
      <c r="I350" t="s">
        <v>246</v>
      </c>
      <c r="J350">
        <v>51</v>
      </c>
      <c r="K350" s="52" t="s">
        <v>38</v>
      </c>
      <c r="L350" t="s">
        <v>54</v>
      </c>
      <c r="M350">
        <v>2.889999999999997</v>
      </c>
    </row>
    <row r="351" spans="1:13">
      <c r="A351" s="55">
        <v>44026</v>
      </c>
      <c r="B351" s="55" t="str">
        <f t="shared" si="10"/>
        <v>Jul</v>
      </c>
      <c r="C351" s="56">
        <f t="shared" si="11"/>
        <v>29</v>
      </c>
      <c r="D351" s="55" t="s">
        <v>38</v>
      </c>
      <c r="E351" s="56" t="s">
        <v>56</v>
      </c>
      <c r="F351" s="56">
        <v>42.31</v>
      </c>
      <c r="H351" s="52">
        <v>44186</v>
      </c>
      <c r="I351" t="s">
        <v>246</v>
      </c>
      <c r="J351">
        <v>52</v>
      </c>
      <c r="K351" s="52" t="s">
        <v>38</v>
      </c>
      <c r="L351" t="s">
        <v>56</v>
      </c>
      <c r="M351">
        <v>89.07</v>
      </c>
    </row>
    <row r="352" spans="1:13">
      <c r="A352" s="53">
        <v>44099</v>
      </c>
      <c r="B352" s="53" t="str">
        <f t="shared" si="10"/>
        <v>Sep</v>
      </c>
      <c r="C352" s="54">
        <f t="shared" si="11"/>
        <v>39</v>
      </c>
      <c r="D352" s="53" t="s">
        <v>48</v>
      </c>
      <c r="E352" s="54" t="s">
        <v>46</v>
      </c>
      <c r="F352" s="54">
        <v>75.73</v>
      </c>
      <c r="H352" s="52">
        <v>44189</v>
      </c>
      <c r="I352" t="s">
        <v>246</v>
      </c>
      <c r="J352">
        <v>52</v>
      </c>
      <c r="K352" s="52" t="s">
        <v>38</v>
      </c>
      <c r="L352" t="s">
        <v>56</v>
      </c>
      <c r="M352">
        <v>42.050000000000004</v>
      </c>
    </row>
    <row r="353" spans="1:13">
      <c r="A353" s="55">
        <v>43980</v>
      </c>
      <c r="B353" s="55" t="str">
        <f t="shared" si="10"/>
        <v>May</v>
      </c>
      <c r="C353" s="56">
        <f t="shared" si="11"/>
        <v>22</v>
      </c>
      <c r="D353" s="55" t="s">
        <v>48</v>
      </c>
      <c r="E353" s="56" t="s">
        <v>58</v>
      </c>
      <c r="F353" s="56">
        <v>46.86</v>
      </c>
      <c r="H353" s="52">
        <v>44121</v>
      </c>
      <c r="I353" t="s">
        <v>248</v>
      </c>
      <c r="J353">
        <v>42</v>
      </c>
      <c r="K353" s="52" t="s">
        <v>38</v>
      </c>
      <c r="L353" t="s">
        <v>58</v>
      </c>
      <c r="M353">
        <v>80.88000000000001</v>
      </c>
    </row>
    <row r="354" spans="1:13">
      <c r="A354" s="53">
        <v>44077</v>
      </c>
      <c r="B354" s="53" t="str">
        <f t="shared" si="10"/>
        <v>Sep</v>
      </c>
      <c r="C354" s="54">
        <f t="shared" si="11"/>
        <v>36</v>
      </c>
      <c r="D354" s="53" t="s">
        <v>38</v>
      </c>
      <c r="E354" s="54" t="s">
        <v>49</v>
      </c>
      <c r="F354" s="54">
        <v>66.92</v>
      </c>
      <c r="H354" s="52">
        <v>44171</v>
      </c>
      <c r="I354" t="s">
        <v>246</v>
      </c>
      <c r="J354">
        <v>50</v>
      </c>
      <c r="K354" s="52" t="s">
        <v>48</v>
      </c>
      <c r="L354" t="s">
        <v>50</v>
      </c>
      <c r="M354">
        <v>48.769999999999996</v>
      </c>
    </row>
    <row r="355" spans="1:13">
      <c r="A355" s="55">
        <v>43971</v>
      </c>
      <c r="B355" s="55" t="str">
        <f t="shared" si="10"/>
        <v>May</v>
      </c>
      <c r="C355" s="56">
        <f t="shared" si="11"/>
        <v>21</v>
      </c>
      <c r="D355" s="55" t="s">
        <v>45</v>
      </c>
      <c r="E355" s="56" t="s">
        <v>46</v>
      </c>
      <c r="F355" s="56">
        <v>100.5</v>
      </c>
      <c r="H355" s="52">
        <v>44178</v>
      </c>
      <c r="I355" t="s">
        <v>246</v>
      </c>
      <c r="J355">
        <v>51</v>
      </c>
      <c r="K355" s="52" t="s">
        <v>38</v>
      </c>
      <c r="L355" t="s">
        <v>57</v>
      </c>
      <c r="M355">
        <v>67.67</v>
      </c>
    </row>
    <row r="356" spans="1:13">
      <c r="A356" s="53">
        <v>44008</v>
      </c>
      <c r="B356" s="53" t="str">
        <f t="shared" si="10"/>
        <v>Jun</v>
      </c>
      <c r="C356" s="54">
        <f t="shared" si="11"/>
        <v>26</v>
      </c>
      <c r="D356" s="53" t="s">
        <v>48</v>
      </c>
      <c r="E356" s="54" t="s">
        <v>49</v>
      </c>
      <c r="F356" s="54">
        <v>33.92</v>
      </c>
      <c r="H356" s="52">
        <v>44178</v>
      </c>
      <c r="I356" t="s">
        <v>246</v>
      </c>
      <c r="J356">
        <v>51</v>
      </c>
      <c r="K356" s="52" t="s">
        <v>38</v>
      </c>
      <c r="L356" t="s">
        <v>57</v>
      </c>
      <c r="M356">
        <v>78.430000000000007</v>
      </c>
    </row>
    <row r="357" spans="1:13">
      <c r="A357" s="55">
        <v>43986</v>
      </c>
      <c r="B357" s="55" t="str">
        <f t="shared" si="10"/>
        <v>Jun</v>
      </c>
      <c r="C357" s="56">
        <f t="shared" si="11"/>
        <v>23</v>
      </c>
      <c r="D357" s="55" t="s">
        <v>48</v>
      </c>
      <c r="E357" s="56" t="s">
        <v>58</v>
      </c>
      <c r="F357" s="56">
        <v>46.2</v>
      </c>
      <c r="H357" s="52">
        <v>44157</v>
      </c>
      <c r="I357" t="s">
        <v>247</v>
      </c>
      <c r="J357">
        <v>48</v>
      </c>
      <c r="K357" s="52" t="s">
        <v>48</v>
      </c>
      <c r="L357" t="s">
        <v>50</v>
      </c>
      <c r="M357">
        <v>88.78</v>
      </c>
    </row>
    <row r="358" spans="1:13">
      <c r="A358" s="53">
        <v>44040</v>
      </c>
      <c r="B358" s="53" t="str">
        <f t="shared" si="10"/>
        <v>Jul</v>
      </c>
      <c r="C358" s="54">
        <f t="shared" si="11"/>
        <v>31</v>
      </c>
      <c r="D358" s="53" t="s">
        <v>48</v>
      </c>
      <c r="E358" s="54" t="s">
        <v>49</v>
      </c>
      <c r="F358" s="54">
        <v>439.53</v>
      </c>
      <c r="H358" s="52">
        <v>44165</v>
      </c>
      <c r="I358" t="s">
        <v>247</v>
      </c>
      <c r="J358">
        <v>49</v>
      </c>
      <c r="K358" s="52" t="s">
        <v>48</v>
      </c>
      <c r="L358" t="s">
        <v>53</v>
      </c>
      <c r="M358">
        <v>103.35</v>
      </c>
    </row>
    <row r="359" spans="1:13">
      <c r="A359" s="55">
        <v>44041</v>
      </c>
      <c r="B359" s="55" t="str">
        <f t="shared" si="10"/>
        <v>Jul</v>
      </c>
      <c r="C359" s="56">
        <f t="shared" si="11"/>
        <v>31</v>
      </c>
      <c r="D359" s="55" t="s">
        <v>48</v>
      </c>
      <c r="E359" s="56" t="s">
        <v>57</v>
      </c>
      <c r="F359" s="56">
        <v>46.4</v>
      </c>
      <c r="H359" s="52">
        <v>44181</v>
      </c>
      <c r="I359" t="s">
        <v>246</v>
      </c>
      <c r="J359">
        <v>51</v>
      </c>
      <c r="K359" s="52" t="s">
        <v>38</v>
      </c>
      <c r="L359" t="s">
        <v>49</v>
      </c>
      <c r="M359">
        <v>484.55999999999995</v>
      </c>
    </row>
    <row r="360" spans="1:13">
      <c r="A360" s="53">
        <v>43965</v>
      </c>
      <c r="B360" s="53" t="str">
        <f t="shared" si="10"/>
        <v>May</v>
      </c>
      <c r="C360" s="54">
        <f t="shared" si="11"/>
        <v>20</v>
      </c>
      <c r="D360" s="53" t="s">
        <v>38</v>
      </c>
      <c r="E360" s="54" t="s">
        <v>50</v>
      </c>
      <c r="F360" s="54">
        <v>46.77</v>
      </c>
      <c r="H360" s="52">
        <v>44175</v>
      </c>
      <c r="I360" t="s">
        <v>246</v>
      </c>
      <c r="J360">
        <v>50</v>
      </c>
      <c r="K360" s="52" t="s">
        <v>48</v>
      </c>
      <c r="L360" t="s">
        <v>57</v>
      </c>
      <c r="M360">
        <v>54.11</v>
      </c>
    </row>
    <row r="361" spans="1:13">
      <c r="A361" s="55">
        <v>44078</v>
      </c>
      <c r="B361" s="55" t="str">
        <f t="shared" si="10"/>
        <v>Sep</v>
      </c>
      <c r="C361" s="56">
        <f t="shared" si="11"/>
        <v>36</v>
      </c>
      <c r="D361" s="55" t="s">
        <v>48</v>
      </c>
      <c r="E361" s="56" t="s">
        <v>49</v>
      </c>
      <c r="F361" s="56">
        <v>66.38</v>
      </c>
      <c r="H361" s="52">
        <v>44112</v>
      </c>
      <c r="I361" t="s">
        <v>248</v>
      </c>
      <c r="J361">
        <v>41</v>
      </c>
      <c r="K361" s="52" t="s">
        <v>48</v>
      </c>
      <c r="L361" t="s">
        <v>43</v>
      </c>
      <c r="M361">
        <v>85.240000000000009</v>
      </c>
    </row>
    <row r="362" spans="1:13">
      <c r="A362" s="53">
        <v>43957</v>
      </c>
      <c r="B362" s="53" t="str">
        <f t="shared" si="10"/>
        <v>May</v>
      </c>
      <c r="C362" s="54">
        <f t="shared" si="11"/>
        <v>19</v>
      </c>
      <c r="D362" s="53" t="s">
        <v>38</v>
      </c>
      <c r="E362" s="54" t="s">
        <v>50</v>
      </c>
      <c r="F362" s="54">
        <v>23.53</v>
      </c>
      <c r="H362" s="52">
        <v>44151</v>
      </c>
      <c r="I362" t="s">
        <v>247</v>
      </c>
      <c r="J362">
        <v>47</v>
      </c>
      <c r="K362" s="52" t="s">
        <v>38</v>
      </c>
      <c r="L362" t="s">
        <v>46</v>
      </c>
      <c r="M362">
        <v>70.69</v>
      </c>
    </row>
    <row r="363" spans="1:13">
      <c r="A363" s="55">
        <v>44014</v>
      </c>
      <c r="B363" s="55" t="str">
        <f t="shared" si="10"/>
        <v>Jul</v>
      </c>
      <c r="C363" s="56">
        <f t="shared" si="11"/>
        <v>27</v>
      </c>
      <c r="D363" s="55" t="s">
        <v>45</v>
      </c>
      <c r="E363" s="56" t="s">
        <v>43</v>
      </c>
      <c r="F363" s="56">
        <v>40.340000000000003</v>
      </c>
      <c r="H363" s="52">
        <v>44187</v>
      </c>
      <c r="I363" t="s">
        <v>246</v>
      </c>
      <c r="J363">
        <v>52</v>
      </c>
      <c r="K363" s="52" t="s">
        <v>45</v>
      </c>
      <c r="L363" t="s">
        <v>54</v>
      </c>
      <c r="M363">
        <v>42.55</v>
      </c>
    </row>
    <row r="364" spans="1:13">
      <c r="A364" s="53">
        <v>44104</v>
      </c>
      <c r="B364" s="53" t="str">
        <f t="shared" si="10"/>
        <v>Sep</v>
      </c>
      <c r="C364" s="54">
        <f t="shared" si="11"/>
        <v>40</v>
      </c>
      <c r="D364" s="53" t="s">
        <v>38</v>
      </c>
      <c r="E364" s="54" t="s">
        <v>46</v>
      </c>
      <c r="F364" s="54">
        <v>72.25</v>
      </c>
      <c r="H364" s="52">
        <v>44187</v>
      </c>
      <c r="I364" t="s">
        <v>246</v>
      </c>
      <c r="J364">
        <v>52</v>
      </c>
      <c r="K364" s="52" t="s">
        <v>48</v>
      </c>
      <c r="L364" t="s">
        <v>58</v>
      </c>
      <c r="M364">
        <v>19.550000000000004</v>
      </c>
    </row>
    <row r="365" spans="1:13">
      <c r="A365" s="55">
        <v>43967</v>
      </c>
      <c r="B365" s="55" t="str">
        <f t="shared" si="10"/>
        <v>May</v>
      </c>
      <c r="C365" s="56">
        <f t="shared" si="11"/>
        <v>20</v>
      </c>
      <c r="D365" s="55" t="s">
        <v>38</v>
      </c>
      <c r="E365" s="56" t="s">
        <v>53</v>
      </c>
      <c r="F365" s="56">
        <v>87.66</v>
      </c>
      <c r="H365" s="52">
        <v>44165</v>
      </c>
      <c r="I365" t="s">
        <v>247</v>
      </c>
      <c r="J365">
        <v>49</v>
      </c>
      <c r="K365" s="52" t="s">
        <v>38</v>
      </c>
      <c r="L365" t="s">
        <v>58</v>
      </c>
      <c r="M365">
        <v>59.13</v>
      </c>
    </row>
    <row r="366" spans="1:13">
      <c r="A366" s="53">
        <v>43987</v>
      </c>
      <c r="B366" s="53" t="str">
        <f t="shared" si="10"/>
        <v>Jun</v>
      </c>
      <c r="C366" s="54">
        <f t="shared" si="11"/>
        <v>23</v>
      </c>
      <c r="D366" s="53" t="s">
        <v>45</v>
      </c>
      <c r="E366" s="54" t="s">
        <v>43</v>
      </c>
      <c r="F366" s="54">
        <v>20.61</v>
      </c>
      <c r="H366" s="52">
        <v>44179</v>
      </c>
      <c r="I366" t="s">
        <v>246</v>
      </c>
      <c r="J366">
        <v>51</v>
      </c>
      <c r="K366" s="52" t="s">
        <v>38</v>
      </c>
      <c r="L366" t="s">
        <v>49</v>
      </c>
      <c r="M366">
        <v>113.59</v>
      </c>
    </row>
    <row r="367" spans="1:13">
      <c r="A367" s="55">
        <v>44042</v>
      </c>
      <c r="B367" s="55" t="str">
        <f t="shared" si="10"/>
        <v>Jul</v>
      </c>
      <c r="C367" s="56">
        <f t="shared" si="11"/>
        <v>31</v>
      </c>
      <c r="D367" s="55" t="s">
        <v>38</v>
      </c>
      <c r="E367" s="56" t="s">
        <v>58</v>
      </c>
      <c r="F367" s="56">
        <v>24.4</v>
      </c>
      <c r="H367" s="52">
        <v>44186</v>
      </c>
      <c r="I367" t="s">
        <v>246</v>
      </c>
      <c r="J367">
        <v>52</v>
      </c>
      <c r="K367" s="52" t="s">
        <v>45</v>
      </c>
      <c r="L367" t="s">
        <v>50</v>
      </c>
      <c r="M367">
        <v>56.54</v>
      </c>
    </row>
    <row r="368" spans="1:13">
      <c r="A368" s="53">
        <v>44015</v>
      </c>
      <c r="B368" s="53" t="str">
        <f t="shared" si="10"/>
        <v>Jul</v>
      </c>
      <c r="C368" s="54">
        <f t="shared" si="11"/>
        <v>27</v>
      </c>
      <c r="D368" s="53" t="s">
        <v>38</v>
      </c>
      <c r="E368" s="54" t="s">
        <v>39</v>
      </c>
      <c r="F368" s="54">
        <v>78.81</v>
      </c>
      <c r="H368" s="52">
        <v>44182</v>
      </c>
      <c r="I368" t="s">
        <v>246</v>
      </c>
      <c r="J368">
        <v>51</v>
      </c>
      <c r="K368" s="52" t="s">
        <v>48</v>
      </c>
      <c r="L368" t="s">
        <v>58</v>
      </c>
      <c r="M368">
        <v>32.729999999999997</v>
      </c>
    </row>
    <row r="369" spans="1:13">
      <c r="A369" s="55">
        <v>44086</v>
      </c>
      <c r="B369" s="55" t="str">
        <f t="shared" si="10"/>
        <v>Sep</v>
      </c>
      <c r="C369" s="56">
        <f t="shared" si="11"/>
        <v>37</v>
      </c>
      <c r="D369" s="55" t="s">
        <v>48</v>
      </c>
      <c r="E369" s="56" t="s">
        <v>56</v>
      </c>
      <c r="F369" s="56">
        <v>60.63</v>
      </c>
      <c r="H369" s="52">
        <v>44166</v>
      </c>
      <c r="I369" t="s">
        <v>246</v>
      </c>
      <c r="J369">
        <v>49</v>
      </c>
      <c r="K369" s="52" t="s">
        <v>45</v>
      </c>
      <c r="L369" t="s">
        <v>58</v>
      </c>
      <c r="M369">
        <v>128.49</v>
      </c>
    </row>
    <row r="370" spans="1:13">
      <c r="A370" s="53">
        <v>43965</v>
      </c>
      <c r="B370" s="53" t="str">
        <f t="shared" si="10"/>
        <v>May</v>
      </c>
      <c r="C370" s="54">
        <f t="shared" si="11"/>
        <v>20</v>
      </c>
      <c r="D370" s="53" t="s">
        <v>48</v>
      </c>
      <c r="E370" s="54" t="s">
        <v>57</v>
      </c>
      <c r="F370" s="54">
        <v>69.73</v>
      </c>
      <c r="H370" s="52">
        <v>44166</v>
      </c>
      <c r="I370" t="s">
        <v>246</v>
      </c>
      <c r="J370">
        <v>49</v>
      </c>
      <c r="K370" s="52" t="s">
        <v>48</v>
      </c>
      <c r="L370" t="s">
        <v>56</v>
      </c>
      <c r="M370">
        <v>95.550000000000011</v>
      </c>
    </row>
    <row r="371" spans="1:13">
      <c r="A371" s="55">
        <v>43970</v>
      </c>
      <c r="B371" s="55" t="str">
        <f t="shared" si="10"/>
        <v>May</v>
      </c>
      <c r="C371" s="56">
        <f t="shared" si="11"/>
        <v>21</v>
      </c>
      <c r="D371" s="55" t="s">
        <v>48</v>
      </c>
      <c r="E371" s="56" t="s">
        <v>46</v>
      </c>
      <c r="F371" s="56">
        <v>46.04</v>
      </c>
      <c r="H371" s="52">
        <v>44173</v>
      </c>
      <c r="I371" t="s">
        <v>246</v>
      </c>
      <c r="J371">
        <v>50</v>
      </c>
      <c r="K371" s="52" t="s">
        <v>38</v>
      </c>
      <c r="L371" t="s">
        <v>43</v>
      </c>
      <c r="M371">
        <v>63.690000000000005</v>
      </c>
    </row>
    <row r="372" spans="1:13">
      <c r="A372" s="53">
        <v>44018</v>
      </c>
      <c r="B372" s="53" t="str">
        <f t="shared" si="10"/>
        <v>Jul</v>
      </c>
      <c r="C372" s="54">
        <f t="shared" si="11"/>
        <v>28</v>
      </c>
      <c r="D372" s="53" t="s">
        <v>48</v>
      </c>
      <c r="E372" s="54" t="s">
        <v>57</v>
      </c>
      <c r="F372" s="54">
        <v>23.51</v>
      </c>
      <c r="H372" s="52">
        <v>44175</v>
      </c>
      <c r="I372" t="s">
        <v>246</v>
      </c>
      <c r="J372">
        <v>50</v>
      </c>
      <c r="K372" s="52" t="s">
        <v>48</v>
      </c>
      <c r="L372" t="s">
        <v>61</v>
      </c>
      <c r="M372">
        <v>69.819999999999993</v>
      </c>
    </row>
    <row r="373" spans="1:13">
      <c r="A373" s="55">
        <v>43960</v>
      </c>
      <c r="B373" s="55" t="str">
        <f t="shared" si="10"/>
        <v>May</v>
      </c>
      <c r="C373" s="56">
        <f t="shared" si="11"/>
        <v>19</v>
      </c>
      <c r="D373" s="55" t="s">
        <v>48</v>
      </c>
      <c r="E373" s="56" t="s">
        <v>50</v>
      </c>
      <c r="F373" s="56">
        <v>23.36</v>
      </c>
      <c r="H373" s="52">
        <v>44189</v>
      </c>
      <c r="I373" t="s">
        <v>246</v>
      </c>
      <c r="J373">
        <v>52</v>
      </c>
      <c r="K373" s="52" t="s">
        <v>48</v>
      </c>
      <c r="L373" t="s">
        <v>66</v>
      </c>
      <c r="M373">
        <v>72.58</v>
      </c>
    </row>
    <row r="374" spans="1:13">
      <c r="A374" s="53">
        <v>44023</v>
      </c>
      <c r="B374" s="53" t="str">
        <f t="shared" si="10"/>
        <v>Jul</v>
      </c>
      <c r="C374" s="54">
        <f t="shared" si="11"/>
        <v>28</v>
      </c>
      <c r="D374" s="53" t="s">
        <v>48</v>
      </c>
      <c r="E374" s="54" t="s">
        <v>57</v>
      </c>
      <c r="F374" s="54">
        <v>46.86</v>
      </c>
      <c r="H374" s="52">
        <v>44151</v>
      </c>
      <c r="I374" t="s">
        <v>247</v>
      </c>
      <c r="J374">
        <v>47</v>
      </c>
      <c r="K374" s="52" t="s">
        <v>45</v>
      </c>
      <c r="L374" t="s">
        <v>43</v>
      </c>
      <c r="M374">
        <v>67.12</v>
      </c>
    </row>
    <row r="375" spans="1:13">
      <c r="A375" s="55">
        <v>43976</v>
      </c>
      <c r="B375" s="55" t="str">
        <f t="shared" si="10"/>
        <v>May</v>
      </c>
      <c r="C375" s="56">
        <f t="shared" si="11"/>
        <v>22</v>
      </c>
      <c r="D375" s="55" t="s">
        <v>38</v>
      </c>
      <c r="E375" s="56" t="s">
        <v>50</v>
      </c>
      <c r="F375" s="56">
        <v>305.10000000000002</v>
      </c>
      <c r="H375" s="52">
        <v>44113</v>
      </c>
      <c r="I375" t="s">
        <v>248</v>
      </c>
      <c r="J375">
        <v>41</v>
      </c>
      <c r="K375" s="52" t="s">
        <v>38</v>
      </c>
      <c r="L375" t="s">
        <v>57</v>
      </c>
      <c r="M375">
        <v>37.409999999999997</v>
      </c>
    </row>
    <row r="376" spans="1:13">
      <c r="A376" s="53">
        <v>43974</v>
      </c>
      <c r="B376" s="53" t="str">
        <f t="shared" si="10"/>
        <v>May</v>
      </c>
      <c r="C376" s="54">
        <f t="shared" si="11"/>
        <v>21</v>
      </c>
      <c r="D376" s="53" t="s">
        <v>45</v>
      </c>
      <c r="E376" s="54" t="s">
        <v>61</v>
      </c>
      <c r="F376" s="54">
        <v>53.48</v>
      </c>
      <c r="H376" s="52">
        <v>44168</v>
      </c>
      <c r="I376" t="s">
        <v>246</v>
      </c>
      <c r="J376">
        <v>49</v>
      </c>
      <c r="K376" s="52" t="s">
        <v>45</v>
      </c>
      <c r="L376" t="s">
        <v>57</v>
      </c>
      <c r="M376">
        <v>300</v>
      </c>
    </row>
    <row r="377" spans="1:13">
      <c r="A377" s="55">
        <v>44058</v>
      </c>
      <c r="B377" s="55" t="str">
        <f t="shared" si="10"/>
        <v>Aug</v>
      </c>
      <c r="C377" s="56">
        <f t="shared" si="11"/>
        <v>33</v>
      </c>
      <c r="D377" s="55" t="s">
        <v>45</v>
      </c>
      <c r="E377" s="56" t="s">
        <v>57</v>
      </c>
      <c r="F377" s="56">
        <v>23.98</v>
      </c>
      <c r="H377" s="52">
        <v>44145</v>
      </c>
      <c r="I377" t="s">
        <v>247</v>
      </c>
      <c r="J377">
        <v>46</v>
      </c>
      <c r="K377" s="52" t="s">
        <v>48</v>
      </c>
      <c r="L377" t="s">
        <v>57</v>
      </c>
      <c r="M377">
        <v>95.55</v>
      </c>
    </row>
    <row r="378" spans="1:13">
      <c r="A378" s="53">
        <v>43975</v>
      </c>
      <c r="B378" s="53" t="str">
        <f t="shared" si="10"/>
        <v>May</v>
      </c>
      <c r="C378" s="54">
        <f t="shared" si="11"/>
        <v>22</v>
      </c>
      <c r="D378" s="53" t="s">
        <v>48</v>
      </c>
      <c r="E378" s="54" t="s">
        <v>57</v>
      </c>
      <c r="F378" s="54">
        <v>44.34</v>
      </c>
      <c r="H378" s="52">
        <v>44113</v>
      </c>
      <c r="I378" t="s">
        <v>248</v>
      </c>
      <c r="J378">
        <v>41</v>
      </c>
      <c r="K378" s="52" t="s">
        <v>48</v>
      </c>
      <c r="L378" t="s">
        <v>57</v>
      </c>
      <c r="M378">
        <v>18.78</v>
      </c>
    </row>
    <row r="379" spans="1:13">
      <c r="A379" s="55">
        <v>44084</v>
      </c>
      <c r="B379" s="55" t="str">
        <f t="shared" si="10"/>
        <v>Sep</v>
      </c>
      <c r="C379" s="56">
        <f t="shared" si="11"/>
        <v>37</v>
      </c>
      <c r="D379" s="55" t="s">
        <v>38</v>
      </c>
      <c r="E379" s="56" t="s">
        <v>56</v>
      </c>
      <c r="F379" s="56">
        <v>21.09</v>
      </c>
      <c r="H379" s="52">
        <v>44134</v>
      </c>
      <c r="I379" t="s">
        <v>248</v>
      </c>
      <c r="J379">
        <v>44</v>
      </c>
      <c r="K379" s="52" t="s">
        <v>38</v>
      </c>
      <c r="L379" t="s">
        <v>53</v>
      </c>
      <c r="M379">
        <v>65.5</v>
      </c>
    </row>
    <row r="380" spans="1:13">
      <c r="A380" s="53">
        <v>44100</v>
      </c>
      <c r="B380" s="53" t="str">
        <f t="shared" si="10"/>
        <v>Sep</v>
      </c>
      <c r="C380" s="54">
        <f t="shared" si="11"/>
        <v>39</v>
      </c>
      <c r="D380" s="53" t="s">
        <v>45</v>
      </c>
      <c r="E380" s="54" t="s">
        <v>49</v>
      </c>
      <c r="F380" s="54">
        <v>33.71</v>
      </c>
      <c r="H380" s="52">
        <v>44163</v>
      </c>
      <c r="I380" t="s">
        <v>247</v>
      </c>
      <c r="J380">
        <v>48</v>
      </c>
      <c r="K380" s="52" t="s">
        <v>38</v>
      </c>
      <c r="L380" t="s">
        <v>50</v>
      </c>
      <c r="M380">
        <v>68.75</v>
      </c>
    </row>
    <row r="381" spans="1:13">
      <c r="A381" s="55">
        <v>44024</v>
      </c>
      <c r="B381" s="55" t="str">
        <f t="shared" si="10"/>
        <v>Jul</v>
      </c>
      <c r="C381" s="56">
        <f t="shared" si="11"/>
        <v>29</v>
      </c>
      <c r="D381" s="55" t="s">
        <v>48</v>
      </c>
      <c r="E381" s="56" t="s">
        <v>57</v>
      </c>
      <c r="F381" s="56">
        <v>23.99</v>
      </c>
      <c r="H381" s="52">
        <v>44109</v>
      </c>
      <c r="I381" t="s">
        <v>248</v>
      </c>
      <c r="J381">
        <v>41</v>
      </c>
      <c r="K381" s="52" t="s">
        <v>48</v>
      </c>
      <c r="L381" t="s">
        <v>49</v>
      </c>
      <c r="M381">
        <v>85.050000000000011</v>
      </c>
    </row>
    <row r="382" spans="1:13">
      <c r="A382" s="53">
        <v>44103</v>
      </c>
      <c r="B382" s="53" t="str">
        <f t="shared" si="10"/>
        <v>Sep</v>
      </c>
      <c r="C382" s="54">
        <f t="shared" si="11"/>
        <v>40</v>
      </c>
      <c r="D382" s="53" t="s">
        <v>38</v>
      </c>
      <c r="E382" s="54" t="s">
        <v>50</v>
      </c>
      <c r="F382" s="54">
        <v>46.66</v>
      </c>
      <c r="H382" s="52">
        <v>44185</v>
      </c>
      <c r="I382" t="s">
        <v>246</v>
      </c>
      <c r="J382">
        <v>52</v>
      </c>
      <c r="K382" s="52" t="s">
        <v>38</v>
      </c>
      <c r="L382" t="s">
        <v>58</v>
      </c>
      <c r="M382">
        <v>20.18</v>
      </c>
    </row>
    <row r="383" spans="1:13">
      <c r="A383" s="55">
        <v>43968</v>
      </c>
      <c r="B383" s="55" t="str">
        <f t="shared" si="10"/>
        <v>May</v>
      </c>
      <c r="C383" s="56">
        <f t="shared" si="11"/>
        <v>21</v>
      </c>
      <c r="D383" s="55" t="s">
        <v>48</v>
      </c>
      <c r="E383" s="56" t="s">
        <v>43</v>
      </c>
      <c r="F383" s="56">
        <v>322.33999999999997</v>
      </c>
      <c r="H383" s="52">
        <v>44107</v>
      </c>
      <c r="I383" t="s">
        <v>248</v>
      </c>
      <c r="J383">
        <v>40</v>
      </c>
      <c r="K383" s="52" t="s">
        <v>48</v>
      </c>
      <c r="L383" t="s">
        <v>49</v>
      </c>
      <c r="M383">
        <v>35.349999999999994</v>
      </c>
    </row>
    <row r="384" spans="1:13">
      <c r="A384" s="53">
        <v>44085</v>
      </c>
      <c r="B384" s="53" t="str">
        <f t="shared" si="10"/>
        <v>Sep</v>
      </c>
      <c r="C384" s="54">
        <f t="shared" si="11"/>
        <v>37</v>
      </c>
      <c r="D384" s="53" t="s">
        <v>48</v>
      </c>
      <c r="E384" s="54" t="s">
        <v>57</v>
      </c>
      <c r="F384" s="54">
        <v>46.25</v>
      </c>
      <c r="H384" s="52">
        <v>44156</v>
      </c>
      <c r="I384" t="s">
        <v>247</v>
      </c>
      <c r="J384">
        <v>47</v>
      </c>
      <c r="K384" s="52" t="s">
        <v>48</v>
      </c>
      <c r="L384" t="s">
        <v>58</v>
      </c>
      <c r="M384">
        <v>308.63</v>
      </c>
    </row>
    <row r="385" spans="1:13">
      <c r="A385" s="55">
        <v>43954</v>
      </c>
      <c r="B385" s="55" t="str">
        <f t="shared" si="10"/>
        <v>May</v>
      </c>
      <c r="C385" s="56">
        <f t="shared" si="11"/>
        <v>19</v>
      </c>
      <c r="D385" s="55" t="s">
        <v>38</v>
      </c>
      <c r="E385" s="56" t="s">
        <v>56</v>
      </c>
      <c r="F385" s="56">
        <v>76.62</v>
      </c>
      <c r="H385" s="52">
        <v>44183</v>
      </c>
      <c r="I385" t="s">
        <v>246</v>
      </c>
      <c r="J385">
        <v>51</v>
      </c>
      <c r="K385" s="52" t="s">
        <v>48</v>
      </c>
      <c r="L385" t="s">
        <v>43</v>
      </c>
      <c r="M385">
        <v>24.9</v>
      </c>
    </row>
    <row r="386" spans="1:13">
      <c r="A386" s="53">
        <v>44037</v>
      </c>
      <c r="B386" s="53" t="str">
        <f t="shared" si="10"/>
        <v>Jul</v>
      </c>
      <c r="C386" s="54">
        <f t="shared" si="11"/>
        <v>30</v>
      </c>
      <c r="D386" s="53" t="s">
        <v>38</v>
      </c>
      <c r="E386" s="54" t="s">
        <v>49</v>
      </c>
      <c r="F386" s="54">
        <v>99.25</v>
      </c>
      <c r="H386" s="52">
        <v>44176</v>
      </c>
      <c r="I386" t="s">
        <v>246</v>
      </c>
      <c r="J386">
        <v>50</v>
      </c>
      <c r="K386" s="52" t="s">
        <v>48</v>
      </c>
      <c r="L386" t="s">
        <v>53</v>
      </c>
      <c r="M386">
        <v>68.78</v>
      </c>
    </row>
    <row r="387" spans="1:13">
      <c r="A387" s="55">
        <v>44091</v>
      </c>
      <c r="B387" s="55" t="str">
        <f t="shared" ref="B387:B450" si="12">TEXT(A387,"mmm")</f>
        <v>Sep</v>
      </c>
      <c r="C387" s="56">
        <f t="shared" ref="C387:C450" si="13">WEEKNUM(A387)</f>
        <v>38</v>
      </c>
      <c r="D387" s="55" t="s">
        <v>45</v>
      </c>
      <c r="E387" s="56" t="s">
        <v>50</v>
      </c>
      <c r="F387" s="56">
        <v>44.92</v>
      </c>
      <c r="H387" s="52">
        <v>44171</v>
      </c>
      <c r="I387" t="s">
        <v>246</v>
      </c>
      <c r="J387">
        <v>50</v>
      </c>
      <c r="K387" s="52" t="s">
        <v>38</v>
      </c>
      <c r="L387" t="s">
        <v>56</v>
      </c>
      <c r="M387">
        <v>81.23</v>
      </c>
    </row>
    <row r="388" spans="1:13">
      <c r="A388" s="53">
        <v>43963</v>
      </c>
      <c r="B388" s="53" t="str">
        <f t="shared" si="12"/>
        <v>May</v>
      </c>
      <c r="C388" s="54">
        <f t="shared" si="13"/>
        <v>20</v>
      </c>
      <c r="D388" s="53" t="s">
        <v>48</v>
      </c>
      <c r="E388" s="54" t="s">
        <v>43</v>
      </c>
      <c r="F388" s="54">
        <v>60.06</v>
      </c>
      <c r="H388" s="52">
        <v>44181</v>
      </c>
      <c r="I388" t="s">
        <v>246</v>
      </c>
      <c r="J388">
        <v>51</v>
      </c>
      <c r="K388" s="52" t="s">
        <v>48</v>
      </c>
      <c r="L388" t="s">
        <v>54</v>
      </c>
      <c r="M388">
        <v>73.78</v>
      </c>
    </row>
    <row r="389" spans="1:13">
      <c r="A389" s="55">
        <v>44082</v>
      </c>
      <c r="B389" s="55" t="str">
        <f t="shared" si="12"/>
        <v>Sep</v>
      </c>
      <c r="C389" s="56">
        <f t="shared" si="13"/>
        <v>37</v>
      </c>
      <c r="D389" s="55" t="s">
        <v>38</v>
      </c>
      <c r="E389" s="56" t="s">
        <v>46</v>
      </c>
      <c r="F389" s="56">
        <v>23.41</v>
      </c>
      <c r="H389" s="52">
        <v>44157</v>
      </c>
      <c r="I389" t="s">
        <v>247</v>
      </c>
      <c r="J389">
        <v>48</v>
      </c>
      <c r="K389" s="52" t="s">
        <v>38</v>
      </c>
      <c r="L389" t="s">
        <v>49</v>
      </c>
      <c r="M389">
        <v>85.070000000000007</v>
      </c>
    </row>
    <row r="390" spans="1:13">
      <c r="A390" s="53">
        <v>44027</v>
      </c>
      <c r="B390" s="53" t="str">
        <f t="shared" si="12"/>
        <v>Jul</v>
      </c>
      <c r="C390" s="54">
        <f t="shared" si="13"/>
        <v>29</v>
      </c>
      <c r="D390" s="53" t="s">
        <v>38</v>
      </c>
      <c r="E390" s="54" t="s">
        <v>39</v>
      </c>
      <c r="F390" s="54">
        <v>80.06</v>
      </c>
      <c r="H390" s="52">
        <v>44177</v>
      </c>
      <c r="I390" t="s">
        <v>246</v>
      </c>
      <c r="J390">
        <v>50</v>
      </c>
      <c r="K390" s="52" t="s">
        <v>38</v>
      </c>
      <c r="L390" t="s">
        <v>57</v>
      </c>
      <c r="M390">
        <v>28.48</v>
      </c>
    </row>
    <row r="391" spans="1:13">
      <c r="A391" s="55">
        <v>44018</v>
      </c>
      <c r="B391" s="55" t="str">
        <f t="shared" si="12"/>
        <v>Jul</v>
      </c>
      <c r="C391" s="56">
        <f t="shared" si="13"/>
        <v>28</v>
      </c>
      <c r="D391" s="55" t="s">
        <v>48</v>
      </c>
      <c r="E391" s="56" t="s">
        <v>43</v>
      </c>
      <c r="F391" s="56">
        <v>284.83</v>
      </c>
      <c r="H391" s="52">
        <v>44123</v>
      </c>
      <c r="I391" t="s">
        <v>248</v>
      </c>
      <c r="J391">
        <v>43</v>
      </c>
      <c r="K391" s="52" t="s">
        <v>38</v>
      </c>
      <c r="L391" t="s">
        <v>57</v>
      </c>
      <c r="M391">
        <v>65.94</v>
      </c>
    </row>
    <row r="392" spans="1:13">
      <c r="A392" s="53">
        <v>44076</v>
      </c>
      <c r="B392" s="53" t="str">
        <f t="shared" si="12"/>
        <v>Sep</v>
      </c>
      <c r="C392" s="54">
        <f t="shared" si="13"/>
        <v>36</v>
      </c>
      <c r="D392" s="53" t="s">
        <v>48</v>
      </c>
      <c r="E392" s="54" t="s">
        <v>43</v>
      </c>
      <c r="F392" s="54">
        <v>57.34</v>
      </c>
      <c r="H392" s="52">
        <v>44165</v>
      </c>
      <c r="I392" t="s">
        <v>247</v>
      </c>
      <c r="J392">
        <v>49</v>
      </c>
      <c r="K392" s="52" t="s">
        <v>48</v>
      </c>
      <c r="L392" t="s">
        <v>46</v>
      </c>
      <c r="M392">
        <v>292.58</v>
      </c>
    </row>
    <row r="393" spans="1:13">
      <c r="A393" s="55">
        <v>44020</v>
      </c>
      <c r="B393" s="55" t="str">
        <f t="shared" si="12"/>
        <v>Jul</v>
      </c>
      <c r="C393" s="56">
        <f t="shared" si="13"/>
        <v>28</v>
      </c>
      <c r="D393" s="55" t="s">
        <v>38</v>
      </c>
      <c r="E393" s="56" t="s">
        <v>39</v>
      </c>
      <c r="F393" s="56">
        <v>234.13</v>
      </c>
      <c r="H393" s="52">
        <v>44186</v>
      </c>
      <c r="I393" t="s">
        <v>246</v>
      </c>
      <c r="J393">
        <v>52</v>
      </c>
      <c r="K393" s="52" t="s">
        <v>48</v>
      </c>
      <c r="L393" t="s">
        <v>57</v>
      </c>
      <c r="M393">
        <v>59.21</v>
      </c>
    </row>
    <row r="394" spans="1:13">
      <c r="A394" s="53">
        <v>43994</v>
      </c>
      <c r="B394" s="53" t="str">
        <f t="shared" si="12"/>
        <v>Jun</v>
      </c>
      <c r="C394" s="54">
        <f t="shared" si="13"/>
        <v>24</v>
      </c>
      <c r="D394" s="53" t="s">
        <v>45</v>
      </c>
      <c r="E394" s="54" t="s">
        <v>46</v>
      </c>
      <c r="F394" s="54">
        <v>25.85</v>
      </c>
      <c r="H394" s="52">
        <v>44154</v>
      </c>
      <c r="I394" t="s">
        <v>247</v>
      </c>
      <c r="J394">
        <v>47</v>
      </c>
      <c r="K394" s="52" t="s">
        <v>38</v>
      </c>
      <c r="L394" t="s">
        <v>56</v>
      </c>
      <c r="M394">
        <v>229.59</v>
      </c>
    </row>
    <row r="395" spans="1:13">
      <c r="A395" s="55">
        <v>43960</v>
      </c>
      <c r="B395" s="55" t="str">
        <f t="shared" si="12"/>
        <v>May</v>
      </c>
      <c r="C395" s="56">
        <f t="shared" si="13"/>
        <v>19</v>
      </c>
      <c r="D395" s="55" t="s">
        <v>48</v>
      </c>
      <c r="E395" s="56" t="s">
        <v>43</v>
      </c>
      <c r="F395" s="56">
        <v>20.56</v>
      </c>
      <c r="H395" s="52">
        <v>44158</v>
      </c>
      <c r="I395" t="s">
        <v>247</v>
      </c>
      <c r="J395">
        <v>48</v>
      </c>
      <c r="K395" s="52" t="s">
        <v>48</v>
      </c>
      <c r="L395" t="s">
        <v>46</v>
      </c>
      <c r="M395">
        <v>73.039999999999992</v>
      </c>
    </row>
    <row r="396" spans="1:13">
      <c r="A396" s="53">
        <v>44065</v>
      </c>
      <c r="B396" s="53" t="str">
        <f t="shared" si="12"/>
        <v>Aug</v>
      </c>
      <c r="C396" s="54">
        <f t="shared" si="13"/>
        <v>34</v>
      </c>
      <c r="D396" s="53" t="s">
        <v>45</v>
      </c>
      <c r="E396" s="54" t="s">
        <v>46</v>
      </c>
      <c r="F396" s="54">
        <v>48.95</v>
      </c>
      <c r="H396" s="52">
        <v>44137</v>
      </c>
      <c r="I396" t="s">
        <v>247</v>
      </c>
      <c r="J396">
        <v>45</v>
      </c>
      <c r="K396" s="52" t="s">
        <v>38</v>
      </c>
      <c r="L396" t="s">
        <v>46</v>
      </c>
      <c r="M396">
        <v>66.19</v>
      </c>
    </row>
    <row r="397" spans="1:13">
      <c r="A397" s="55">
        <v>44040</v>
      </c>
      <c r="B397" s="55" t="str">
        <f t="shared" si="12"/>
        <v>Jul</v>
      </c>
      <c r="C397" s="56">
        <f t="shared" si="13"/>
        <v>31</v>
      </c>
      <c r="D397" s="55" t="s">
        <v>38</v>
      </c>
      <c r="E397" s="56" t="s">
        <v>57</v>
      </c>
      <c r="F397" s="56">
        <v>23.31</v>
      </c>
      <c r="H397" s="52">
        <v>44183</v>
      </c>
      <c r="I397" t="s">
        <v>246</v>
      </c>
      <c r="J397">
        <v>51</v>
      </c>
      <c r="K397" s="52" t="s">
        <v>38</v>
      </c>
      <c r="L397" t="s">
        <v>58</v>
      </c>
      <c r="M397">
        <v>43.690000000000005</v>
      </c>
    </row>
    <row r="398" spans="1:13">
      <c r="A398" s="53">
        <v>44043</v>
      </c>
      <c r="B398" s="53" t="str">
        <f t="shared" si="12"/>
        <v>Jul</v>
      </c>
      <c r="C398" s="54">
        <f t="shared" si="13"/>
        <v>31</v>
      </c>
      <c r="D398" s="53" t="s">
        <v>48</v>
      </c>
      <c r="E398" s="54" t="s">
        <v>43</v>
      </c>
      <c r="F398" s="54">
        <v>57.41</v>
      </c>
      <c r="H398" s="52">
        <v>44167</v>
      </c>
      <c r="I398" t="s">
        <v>246</v>
      </c>
      <c r="J398">
        <v>49</v>
      </c>
      <c r="K398" s="52" t="s">
        <v>48</v>
      </c>
      <c r="L398" t="s">
        <v>49</v>
      </c>
      <c r="M398">
        <v>15.29</v>
      </c>
    </row>
    <row r="399" spans="1:13">
      <c r="A399" s="55">
        <v>44094</v>
      </c>
      <c r="B399" s="55" t="str">
        <f t="shared" si="12"/>
        <v>Sep</v>
      </c>
      <c r="C399" s="56">
        <f t="shared" si="13"/>
        <v>39</v>
      </c>
      <c r="D399" s="55" t="s">
        <v>38</v>
      </c>
      <c r="E399" s="56" t="s">
        <v>49</v>
      </c>
      <c r="F399" s="56">
        <v>66.98</v>
      </c>
      <c r="H399" s="52">
        <v>44169</v>
      </c>
      <c r="I399" t="s">
        <v>246</v>
      </c>
      <c r="J399">
        <v>49</v>
      </c>
      <c r="K399" s="52" t="s">
        <v>48</v>
      </c>
      <c r="L399" t="s">
        <v>43</v>
      </c>
      <c r="M399">
        <v>95.38</v>
      </c>
    </row>
    <row r="400" spans="1:13">
      <c r="A400" s="53">
        <v>44071</v>
      </c>
      <c r="B400" s="53" t="str">
        <f t="shared" si="12"/>
        <v>Aug</v>
      </c>
      <c r="C400" s="54">
        <f t="shared" si="13"/>
        <v>35</v>
      </c>
      <c r="D400" s="53" t="s">
        <v>48</v>
      </c>
      <c r="E400" s="54" t="s">
        <v>39</v>
      </c>
      <c r="F400" s="54">
        <v>228.46</v>
      </c>
      <c r="H400" s="52">
        <v>44150</v>
      </c>
      <c r="I400" t="s">
        <v>247</v>
      </c>
      <c r="J400">
        <v>47</v>
      </c>
      <c r="K400" s="52" t="s">
        <v>38</v>
      </c>
      <c r="L400" t="s">
        <v>54</v>
      </c>
      <c r="M400">
        <v>48.22</v>
      </c>
    </row>
    <row r="401" spans="1:13">
      <c r="A401" s="55">
        <v>44070</v>
      </c>
      <c r="B401" s="55" t="str">
        <f t="shared" si="12"/>
        <v>Aug</v>
      </c>
      <c r="C401" s="56">
        <f t="shared" si="13"/>
        <v>35</v>
      </c>
      <c r="D401" s="55" t="s">
        <v>38</v>
      </c>
      <c r="E401" s="56" t="s">
        <v>53</v>
      </c>
      <c r="F401" s="56">
        <v>90.56</v>
      </c>
      <c r="H401" s="52">
        <v>44121</v>
      </c>
      <c r="I401" t="s">
        <v>248</v>
      </c>
      <c r="J401">
        <v>42</v>
      </c>
      <c r="K401" s="52" t="s">
        <v>48</v>
      </c>
      <c r="L401" t="s">
        <v>57</v>
      </c>
      <c r="M401">
        <v>210.82</v>
      </c>
    </row>
    <row r="402" spans="1:13">
      <c r="A402" s="53">
        <v>43953</v>
      </c>
      <c r="B402" s="53" t="str">
        <f t="shared" si="12"/>
        <v>May</v>
      </c>
      <c r="C402" s="54">
        <f t="shared" si="13"/>
        <v>18</v>
      </c>
      <c r="D402" s="53" t="s">
        <v>48</v>
      </c>
      <c r="E402" s="54" t="s">
        <v>57</v>
      </c>
      <c r="F402" s="54">
        <v>23.8</v>
      </c>
      <c r="H402" s="52">
        <v>44180</v>
      </c>
      <c r="I402" t="s">
        <v>246</v>
      </c>
      <c r="J402">
        <v>51</v>
      </c>
      <c r="K402" s="52" t="s">
        <v>38</v>
      </c>
      <c r="L402" t="s">
        <v>58</v>
      </c>
      <c r="M402">
        <v>111.65</v>
      </c>
    </row>
    <row r="403" spans="1:13">
      <c r="A403" s="55">
        <v>44041</v>
      </c>
      <c r="B403" s="55" t="str">
        <f t="shared" si="12"/>
        <v>Jul</v>
      </c>
      <c r="C403" s="56">
        <f t="shared" si="13"/>
        <v>31</v>
      </c>
      <c r="D403" s="55" t="s">
        <v>38</v>
      </c>
      <c r="E403" s="56" t="s">
        <v>54</v>
      </c>
      <c r="F403" s="56">
        <v>514.67999999999995</v>
      </c>
      <c r="H403" s="52">
        <v>44176</v>
      </c>
      <c r="I403" t="s">
        <v>246</v>
      </c>
      <c r="J403">
        <v>50</v>
      </c>
      <c r="K403" s="52" t="s">
        <v>45</v>
      </c>
      <c r="L403" t="s">
        <v>54</v>
      </c>
      <c r="M403">
        <v>16.39</v>
      </c>
    </row>
    <row r="404" spans="1:13">
      <c r="A404" s="53">
        <v>44015</v>
      </c>
      <c r="B404" s="53" t="str">
        <f t="shared" si="12"/>
        <v>Jul</v>
      </c>
      <c r="C404" s="54">
        <f t="shared" si="13"/>
        <v>27</v>
      </c>
      <c r="D404" s="53" t="s">
        <v>48</v>
      </c>
      <c r="E404" s="54" t="s">
        <v>49</v>
      </c>
      <c r="F404" s="54">
        <v>64.8</v>
      </c>
      <c r="H404" s="52">
        <v>44185</v>
      </c>
      <c r="I404" t="s">
        <v>246</v>
      </c>
      <c r="J404">
        <v>52</v>
      </c>
      <c r="K404" s="52" t="s">
        <v>48</v>
      </c>
      <c r="L404" t="s">
        <v>56</v>
      </c>
      <c r="M404">
        <v>524.52</v>
      </c>
    </row>
    <row r="405" spans="1:13">
      <c r="A405" s="55">
        <v>44064</v>
      </c>
      <c r="B405" s="55" t="str">
        <f t="shared" si="12"/>
        <v>Aug</v>
      </c>
      <c r="C405" s="56">
        <f t="shared" si="13"/>
        <v>34</v>
      </c>
      <c r="D405" s="55" t="s">
        <v>48</v>
      </c>
      <c r="E405" s="56" t="s">
        <v>53</v>
      </c>
      <c r="F405" s="56">
        <v>28.13</v>
      </c>
      <c r="H405" s="52">
        <v>44184</v>
      </c>
      <c r="I405" t="s">
        <v>246</v>
      </c>
      <c r="J405">
        <v>51</v>
      </c>
      <c r="K405" s="52" t="s">
        <v>38</v>
      </c>
      <c r="L405" t="s">
        <v>56</v>
      </c>
      <c r="M405">
        <v>100.72999999999999</v>
      </c>
    </row>
    <row r="406" spans="1:13">
      <c r="A406" s="53">
        <v>43979</v>
      </c>
      <c r="B406" s="53" t="str">
        <f t="shared" si="12"/>
        <v>May</v>
      </c>
      <c r="C406" s="54">
        <f t="shared" si="13"/>
        <v>22</v>
      </c>
      <c r="D406" s="53" t="s">
        <v>38</v>
      </c>
      <c r="E406" s="54" t="s">
        <v>57</v>
      </c>
      <c r="F406" s="54">
        <v>69.22</v>
      </c>
      <c r="H406" s="52">
        <v>44157</v>
      </c>
      <c r="I406" t="s">
        <v>247</v>
      </c>
      <c r="J406">
        <v>48</v>
      </c>
      <c r="K406" s="52" t="s">
        <v>48</v>
      </c>
      <c r="L406" t="s">
        <v>43</v>
      </c>
      <c r="M406">
        <v>42.29</v>
      </c>
    </row>
    <row r="407" spans="1:13">
      <c r="A407" s="55">
        <v>44091</v>
      </c>
      <c r="B407" s="55" t="str">
        <f t="shared" si="12"/>
        <v>Sep</v>
      </c>
      <c r="C407" s="56">
        <f t="shared" si="13"/>
        <v>38</v>
      </c>
      <c r="D407" s="55" t="s">
        <v>48</v>
      </c>
      <c r="E407" s="56" t="s">
        <v>66</v>
      </c>
      <c r="F407" s="56">
        <v>36.479999999999997</v>
      </c>
      <c r="H407" s="52">
        <v>44176</v>
      </c>
      <c r="I407" t="s">
        <v>246</v>
      </c>
      <c r="J407">
        <v>50</v>
      </c>
      <c r="K407" s="52" t="s">
        <v>45</v>
      </c>
      <c r="L407" t="s">
        <v>57</v>
      </c>
      <c r="M407">
        <v>93.83</v>
      </c>
    </row>
    <row r="408" spans="1:13">
      <c r="A408" s="53">
        <v>44087</v>
      </c>
      <c r="B408" s="53" t="str">
        <f t="shared" si="12"/>
        <v>Sep</v>
      </c>
      <c r="C408" s="54">
        <f t="shared" si="13"/>
        <v>38</v>
      </c>
      <c r="D408" s="53" t="s">
        <v>45</v>
      </c>
      <c r="E408" s="54" t="s">
        <v>43</v>
      </c>
      <c r="F408" s="54">
        <v>20.96</v>
      </c>
      <c r="H408" s="52">
        <v>44170</v>
      </c>
      <c r="I408" t="s">
        <v>246</v>
      </c>
      <c r="J408">
        <v>49</v>
      </c>
      <c r="K408" s="52" t="s">
        <v>48</v>
      </c>
      <c r="L408" t="s">
        <v>50</v>
      </c>
      <c r="M408">
        <v>64.199999999999989</v>
      </c>
    </row>
    <row r="409" spans="1:13">
      <c r="A409" s="55">
        <v>44084</v>
      </c>
      <c r="B409" s="55" t="str">
        <f t="shared" si="12"/>
        <v>Sep</v>
      </c>
      <c r="C409" s="56">
        <f t="shared" si="13"/>
        <v>37</v>
      </c>
      <c r="D409" s="55" t="s">
        <v>38</v>
      </c>
      <c r="E409" s="56" t="s">
        <v>53</v>
      </c>
      <c r="F409" s="56">
        <v>58.88</v>
      </c>
      <c r="H409" s="52">
        <v>44175</v>
      </c>
      <c r="I409" t="s">
        <v>246</v>
      </c>
      <c r="J409">
        <v>50</v>
      </c>
      <c r="K409" s="52" t="s">
        <v>48</v>
      </c>
      <c r="L409" t="s">
        <v>57</v>
      </c>
      <c r="M409">
        <v>52</v>
      </c>
    </row>
    <row r="410" spans="1:13">
      <c r="A410" s="53">
        <v>44091</v>
      </c>
      <c r="B410" s="53" t="str">
        <f t="shared" si="12"/>
        <v>Sep</v>
      </c>
      <c r="C410" s="54">
        <f t="shared" si="13"/>
        <v>38</v>
      </c>
      <c r="D410" s="53" t="s">
        <v>45</v>
      </c>
      <c r="E410" s="54" t="s">
        <v>43</v>
      </c>
      <c r="F410" s="54">
        <v>160.43</v>
      </c>
      <c r="H410" s="52">
        <v>44195</v>
      </c>
      <c r="I410" t="s">
        <v>246</v>
      </c>
      <c r="J410">
        <v>53</v>
      </c>
      <c r="K410" s="52" t="s">
        <v>38</v>
      </c>
      <c r="L410" t="s">
        <v>57</v>
      </c>
      <c r="M410">
        <v>49.550000000000004</v>
      </c>
    </row>
    <row r="411" spans="1:13">
      <c r="A411" s="55">
        <v>44053</v>
      </c>
      <c r="B411" s="55" t="str">
        <f t="shared" si="12"/>
        <v>Aug</v>
      </c>
      <c r="C411" s="56">
        <f t="shared" si="13"/>
        <v>33</v>
      </c>
      <c r="D411" s="55" t="s">
        <v>38</v>
      </c>
      <c r="E411" s="56" t="s">
        <v>46</v>
      </c>
      <c r="F411" s="56">
        <v>25.98</v>
      </c>
      <c r="H411" s="52">
        <v>44193</v>
      </c>
      <c r="I411" t="s">
        <v>246</v>
      </c>
      <c r="J411">
        <v>53</v>
      </c>
      <c r="K411" s="52" t="s">
        <v>48</v>
      </c>
      <c r="L411" t="s">
        <v>49</v>
      </c>
      <c r="M411">
        <v>197.45000000000002</v>
      </c>
    </row>
    <row r="412" spans="1:13">
      <c r="A412" s="53">
        <v>44089</v>
      </c>
      <c r="B412" s="53" t="str">
        <f t="shared" si="12"/>
        <v>Sep</v>
      </c>
      <c r="C412" s="54">
        <f t="shared" si="13"/>
        <v>38</v>
      </c>
      <c r="D412" s="53" t="s">
        <v>48</v>
      </c>
      <c r="E412" s="54" t="s">
        <v>49</v>
      </c>
      <c r="F412" s="54">
        <v>99.98</v>
      </c>
      <c r="H412" s="52">
        <v>44182</v>
      </c>
      <c r="I412" t="s">
        <v>246</v>
      </c>
      <c r="J412">
        <v>51</v>
      </c>
      <c r="K412" s="52" t="s">
        <v>38</v>
      </c>
      <c r="L412" t="s">
        <v>49</v>
      </c>
      <c r="M412">
        <v>10.540000000000001</v>
      </c>
    </row>
    <row r="413" spans="1:13">
      <c r="A413" s="55">
        <v>44002</v>
      </c>
      <c r="B413" s="55" t="str">
        <f t="shared" si="12"/>
        <v>Jun</v>
      </c>
      <c r="C413" s="56">
        <f t="shared" si="13"/>
        <v>25</v>
      </c>
      <c r="D413" s="55" t="s">
        <v>48</v>
      </c>
      <c r="E413" s="56" t="s">
        <v>57</v>
      </c>
      <c r="F413" s="56">
        <v>46.43</v>
      </c>
      <c r="H413" s="52">
        <v>44182</v>
      </c>
      <c r="I413" t="s">
        <v>246</v>
      </c>
      <c r="J413">
        <v>51</v>
      </c>
      <c r="K413" s="52" t="s">
        <v>48</v>
      </c>
      <c r="L413" t="s">
        <v>57</v>
      </c>
      <c r="M413">
        <v>146.87</v>
      </c>
    </row>
    <row r="414" spans="1:13">
      <c r="A414" s="53">
        <v>44024</v>
      </c>
      <c r="B414" s="53" t="str">
        <f t="shared" si="12"/>
        <v>Jul</v>
      </c>
      <c r="C414" s="54">
        <f t="shared" si="13"/>
        <v>29</v>
      </c>
      <c r="D414" s="53" t="s">
        <v>38</v>
      </c>
      <c r="E414" s="54" t="s">
        <v>53</v>
      </c>
      <c r="F414" s="54">
        <v>84.94</v>
      </c>
      <c r="H414" s="52">
        <v>44169</v>
      </c>
      <c r="I414" t="s">
        <v>246</v>
      </c>
      <c r="J414">
        <v>49</v>
      </c>
      <c r="K414" s="52" t="s">
        <v>38</v>
      </c>
      <c r="L414" t="s">
        <v>49</v>
      </c>
      <c r="M414">
        <v>88.960000000000008</v>
      </c>
    </row>
    <row r="415" spans="1:13">
      <c r="A415" s="55">
        <v>44058</v>
      </c>
      <c r="B415" s="55" t="str">
        <f t="shared" si="12"/>
        <v>Aug</v>
      </c>
      <c r="C415" s="56">
        <f t="shared" si="13"/>
        <v>33</v>
      </c>
      <c r="D415" s="55" t="s">
        <v>48</v>
      </c>
      <c r="E415" s="56" t="s">
        <v>57</v>
      </c>
      <c r="F415" s="56">
        <v>115.62</v>
      </c>
      <c r="H415" s="52">
        <v>44111</v>
      </c>
      <c r="I415" t="s">
        <v>248</v>
      </c>
      <c r="J415">
        <v>41</v>
      </c>
      <c r="K415" s="52" t="s">
        <v>38</v>
      </c>
      <c r="L415" t="s">
        <v>56</v>
      </c>
      <c r="M415">
        <v>81.539999999999992</v>
      </c>
    </row>
    <row r="416" spans="1:13">
      <c r="A416" s="53">
        <v>43968</v>
      </c>
      <c r="B416" s="53" t="str">
        <f t="shared" si="12"/>
        <v>May</v>
      </c>
      <c r="C416" s="54">
        <f t="shared" si="13"/>
        <v>21</v>
      </c>
      <c r="D416" s="53" t="s">
        <v>48</v>
      </c>
      <c r="E416" s="54" t="s">
        <v>58</v>
      </c>
      <c r="F416" s="54">
        <v>502.27</v>
      </c>
      <c r="H416" s="52">
        <v>44191</v>
      </c>
      <c r="I416" t="s">
        <v>246</v>
      </c>
      <c r="J416">
        <v>52</v>
      </c>
      <c r="K416" s="52" t="s">
        <v>38</v>
      </c>
      <c r="L416" t="s">
        <v>58</v>
      </c>
      <c r="M416">
        <v>132.77000000000001</v>
      </c>
    </row>
    <row r="417" spans="1:13">
      <c r="A417" s="55">
        <v>44039</v>
      </c>
      <c r="B417" s="55" t="str">
        <f t="shared" si="12"/>
        <v>Jul</v>
      </c>
      <c r="C417" s="56">
        <f t="shared" si="13"/>
        <v>31</v>
      </c>
      <c r="D417" s="55" t="s">
        <v>45</v>
      </c>
      <c r="E417" s="56" t="s">
        <v>56</v>
      </c>
      <c r="F417" s="56">
        <v>40.020000000000003</v>
      </c>
      <c r="H417" s="52">
        <v>44168</v>
      </c>
      <c r="I417" t="s">
        <v>246</v>
      </c>
      <c r="J417">
        <v>49</v>
      </c>
      <c r="K417" s="52" t="s">
        <v>48</v>
      </c>
      <c r="L417" t="s">
        <v>43</v>
      </c>
      <c r="M417">
        <v>490.28999999999996</v>
      </c>
    </row>
    <row r="418" spans="1:13">
      <c r="A418" s="53">
        <v>43989</v>
      </c>
      <c r="B418" s="53" t="str">
        <f t="shared" si="12"/>
        <v>Jun</v>
      </c>
      <c r="C418" s="54">
        <f t="shared" si="13"/>
        <v>24</v>
      </c>
      <c r="D418" s="53" t="s">
        <v>48</v>
      </c>
      <c r="E418" s="54" t="s">
        <v>57</v>
      </c>
      <c r="F418" s="54">
        <v>230.14</v>
      </c>
      <c r="H418" s="52">
        <v>44107</v>
      </c>
      <c r="I418" t="s">
        <v>248</v>
      </c>
      <c r="J418">
        <v>40</v>
      </c>
      <c r="K418" s="52" t="s">
        <v>48</v>
      </c>
      <c r="L418" t="s">
        <v>50</v>
      </c>
      <c r="M418">
        <v>38.290000000000006</v>
      </c>
    </row>
    <row r="419" spans="1:13">
      <c r="A419" s="55">
        <v>44095</v>
      </c>
      <c r="B419" s="55" t="str">
        <f t="shared" si="12"/>
        <v>Sep</v>
      </c>
      <c r="C419" s="56">
        <f t="shared" si="13"/>
        <v>39</v>
      </c>
      <c r="D419" s="55" t="s">
        <v>38</v>
      </c>
      <c r="E419" s="56" t="s">
        <v>58</v>
      </c>
      <c r="F419" s="56">
        <v>72.38</v>
      </c>
      <c r="H419" s="52">
        <v>44159</v>
      </c>
      <c r="I419" t="s">
        <v>247</v>
      </c>
      <c r="J419">
        <v>48</v>
      </c>
      <c r="K419" s="52" t="s">
        <v>48</v>
      </c>
      <c r="L419" t="s">
        <v>57</v>
      </c>
      <c r="M419">
        <v>263.93</v>
      </c>
    </row>
    <row r="420" spans="1:13">
      <c r="A420" s="53">
        <v>43981</v>
      </c>
      <c r="B420" s="53" t="str">
        <f t="shared" si="12"/>
        <v>May</v>
      </c>
      <c r="C420" s="54">
        <f t="shared" si="13"/>
        <v>22</v>
      </c>
      <c r="D420" s="53" t="s">
        <v>48</v>
      </c>
      <c r="E420" s="54" t="s">
        <v>58</v>
      </c>
      <c r="F420" s="54">
        <v>48.99</v>
      </c>
      <c r="H420" s="52">
        <v>44164</v>
      </c>
      <c r="I420" t="s">
        <v>247</v>
      </c>
      <c r="J420">
        <v>49</v>
      </c>
      <c r="K420" s="52" t="s">
        <v>38</v>
      </c>
      <c r="L420" t="s">
        <v>49</v>
      </c>
      <c r="M420">
        <v>92.02</v>
      </c>
    </row>
    <row r="421" spans="1:13">
      <c r="A421" s="55">
        <v>44023</v>
      </c>
      <c r="B421" s="55" t="str">
        <f t="shared" si="12"/>
        <v>Jul</v>
      </c>
      <c r="C421" s="56">
        <f t="shared" si="13"/>
        <v>28</v>
      </c>
      <c r="D421" s="55" t="s">
        <v>48</v>
      </c>
      <c r="E421" s="56" t="s">
        <v>43</v>
      </c>
      <c r="F421" s="56">
        <v>20.76</v>
      </c>
      <c r="H421" s="52">
        <v>44171</v>
      </c>
      <c r="I421" t="s">
        <v>246</v>
      </c>
      <c r="J421">
        <v>50</v>
      </c>
      <c r="K421" s="52" t="s">
        <v>45</v>
      </c>
      <c r="L421" t="s">
        <v>43</v>
      </c>
      <c r="M421">
        <v>89.11</v>
      </c>
    </row>
    <row r="422" spans="1:13">
      <c r="A422" s="53">
        <v>44054</v>
      </c>
      <c r="B422" s="53" t="str">
        <f t="shared" si="12"/>
        <v>Aug</v>
      </c>
      <c r="C422" s="54">
        <f t="shared" si="13"/>
        <v>33</v>
      </c>
      <c r="D422" s="53" t="s">
        <v>45</v>
      </c>
      <c r="E422" s="54" t="s">
        <v>39</v>
      </c>
      <c r="F422" s="54">
        <v>240.06</v>
      </c>
      <c r="H422" s="52">
        <v>44177</v>
      </c>
      <c r="I422" t="s">
        <v>246</v>
      </c>
      <c r="J422">
        <v>50</v>
      </c>
      <c r="K422" s="52" t="s">
        <v>48</v>
      </c>
      <c r="L422" t="s">
        <v>50</v>
      </c>
      <c r="M422">
        <v>25.720000000000002</v>
      </c>
    </row>
    <row r="423" spans="1:13">
      <c r="A423" s="55">
        <v>43952</v>
      </c>
      <c r="B423" s="55" t="str">
        <f t="shared" si="12"/>
        <v>May</v>
      </c>
      <c r="C423" s="56">
        <f t="shared" si="13"/>
        <v>18</v>
      </c>
      <c r="D423" s="55" t="s">
        <v>38</v>
      </c>
      <c r="E423" s="56" t="s">
        <v>66</v>
      </c>
      <c r="F423" s="56">
        <v>38.479999999999997</v>
      </c>
      <c r="H423" s="52">
        <v>44156</v>
      </c>
      <c r="I423" t="s">
        <v>247</v>
      </c>
      <c r="J423">
        <v>47</v>
      </c>
      <c r="K423" s="52" t="s">
        <v>38</v>
      </c>
      <c r="L423" t="s">
        <v>50</v>
      </c>
      <c r="M423">
        <v>257.92</v>
      </c>
    </row>
    <row r="424" spans="1:13">
      <c r="A424" s="53">
        <v>44032</v>
      </c>
      <c r="B424" s="53" t="str">
        <f t="shared" si="12"/>
        <v>Jul</v>
      </c>
      <c r="C424" s="54">
        <f t="shared" si="13"/>
        <v>30</v>
      </c>
      <c r="D424" s="53" t="s">
        <v>38</v>
      </c>
      <c r="E424" s="54" t="s">
        <v>39</v>
      </c>
      <c r="F424" s="54">
        <v>835.82</v>
      </c>
      <c r="H424" s="52">
        <v>44176</v>
      </c>
      <c r="I424" t="s">
        <v>246</v>
      </c>
      <c r="J424">
        <v>50</v>
      </c>
      <c r="K424" s="52" t="s">
        <v>38</v>
      </c>
      <c r="L424" t="s">
        <v>50</v>
      </c>
      <c r="M424">
        <v>48.169999999999995</v>
      </c>
    </row>
    <row r="425" spans="1:13">
      <c r="A425" s="55">
        <v>43971</v>
      </c>
      <c r="B425" s="55" t="str">
        <f t="shared" si="12"/>
        <v>May</v>
      </c>
      <c r="C425" s="56">
        <f t="shared" si="13"/>
        <v>21</v>
      </c>
      <c r="D425" s="55" t="s">
        <v>38</v>
      </c>
      <c r="E425" s="56" t="s">
        <v>53</v>
      </c>
      <c r="F425" s="56">
        <v>87.36</v>
      </c>
      <c r="H425" s="52">
        <v>44169</v>
      </c>
      <c r="I425" t="s">
        <v>246</v>
      </c>
      <c r="J425">
        <v>49</v>
      </c>
      <c r="K425" s="52" t="s">
        <v>48</v>
      </c>
      <c r="L425" t="s">
        <v>50</v>
      </c>
      <c r="M425">
        <v>851.33</v>
      </c>
    </row>
    <row r="426" spans="1:13">
      <c r="A426" s="53">
        <v>44086</v>
      </c>
      <c r="B426" s="53" t="str">
        <f t="shared" si="12"/>
        <v>Sep</v>
      </c>
      <c r="C426" s="54">
        <f t="shared" si="13"/>
        <v>37</v>
      </c>
      <c r="D426" s="53" t="s">
        <v>48</v>
      </c>
      <c r="E426" s="54" t="s">
        <v>43</v>
      </c>
      <c r="F426" s="54">
        <v>40.81</v>
      </c>
      <c r="H426" s="52">
        <v>44154</v>
      </c>
      <c r="I426" t="s">
        <v>247</v>
      </c>
      <c r="J426">
        <v>47</v>
      </c>
      <c r="K426" s="52" t="s">
        <v>38</v>
      </c>
      <c r="L426" t="s">
        <v>57</v>
      </c>
      <c r="M426">
        <v>112.41</v>
      </c>
    </row>
    <row r="427" spans="1:13">
      <c r="A427" s="55">
        <v>43973</v>
      </c>
      <c r="B427" s="55" t="str">
        <f t="shared" si="12"/>
        <v>May</v>
      </c>
      <c r="C427" s="56">
        <f t="shared" si="13"/>
        <v>21</v>
      </c>
      <c r="D427" s="55" t="s">
        <v>38</v>
      </c>
      <c r="E427" s="56" t="s">
        <v>43</v>
      </c>
      <c r="F427" s="56">
        <v>60.59</v>
      </c>
      <c r="H427" s="52">
        <v>44161</v>
      </c>
      <c r="I427" t="s">
        <v>247</v>
      </c>
      <c r="J427">
        <v>48</v>
      </c>
      <c r="K427" s="52" t="s">
        <v>48</v>
      </c>
      <c r="L427" t="s">
        <v>46</v>
      </c>
      <c r="M427">
        <v>95.31</v>
      </c>
    </row>
    <row r="428" spans="1:13">
      <c r="A428" s="53">
        <v>44025</v>
      </c>
      <c r="B428" s="53" t="str">
        <f t="shared" si="12"/>
        <v>Jul</v>
      </c>
      <c r="C428" s="54">
        <f t="shared" si="13"/>
        <v>29</v>
      </c>
      <c r="D428" s="53" t="s">
        <v>38</v>
      </c>
      <c r="E428" s="54" t="s">
        <v>56</v>
      </c>
      <c r="F428" s="54">
        <v>40.68</v>
      </c>
      <c r="H428" s="52">
        <v>44163</v>
      </c>
      <c r="I428" t="s">
        <v>247</v>
      </c>
      <c r="J428">
        <v>48</v>
      </c>
      <c r="K428" s="52" t="s">
        <v>38</v>
      </c>
      <c r="L428" t="s">
        <v>57</v>
      </c>
      <c r="M428">
        <v>90.29</v>
      </c>
    </row>
    <row r="429" spans="1:13">
      <c r="A429" s="55">
        <v>44015</v>
      </c>
      <c r="B429" s="55" t="str">
        <f t="shared" si="12"/>
        <v>Jul</v>
      </c>
      <c r="C429" s="56">
        <f t="shared" si="13"/>
        <v>27</v>
      </c>
      <c r="D429" s="55" t="s">
        <v>48</v>
      </c>
      <c r="E429" s="56" t="s">
        <v>50</v>
      </c>
      <c r="F429" s="56">
        <v>305.94</v>
      </c>
      <c r="H429" s="52">
        <v>44120</v>
      </c>
      <c r="I429" t="s">
        <v>248</v>
      </c>
      <c r="J429">
        <v>42</v>
      </c>
      <c r="K429" s="52" t="s">
        <v>45</v>
      </c>
      <c r="L429" t="s">
        <v>57</v>
      </c>
      <c r="M429">
        <v>45.7</v>
      </c>
    </row>
    <row r="430" spans="1:13">
      <c r="A430" s="53">
        <v>44099</v>
      </c>
      <c r="B430" s="53" t="str">
        <f t="shared" si="12"/>
        <v>Sep</v>
      </c>
      <c r="C430" s="54">
        <f t="shared" si="13"/>
        <v>39</v>
      </c>
      <c r="D430" s="53" t="s">
        <v>48</v>
      </c>
      <c r="E430" s="54" t="s">
        <v>43</v>
      </c>
      <c r="F430" s="54">
        <v>20.02</v>
      </c>
      <c r="H430" s="52">
        <v>44173</v>
      </c>
      <c r="I430" t="s">
        <v>246</v>
      </c>
      <c r="J430">
        <v>50</v>
      </c>
      <c r="K430" s="52" t="s">
        <v>38</v>
      </c>
      <c r="L430" t="s">
        <v>53</v>
      </c>
      <c r="M430">
        <v>298.64</v>
      </c>
    </row>
    <row r="431" spans="1:13">
      <c r="A431" s="55">
        <v>44021</v>
      </c>
      <c r="B431" s="55" t="str">
        <f t="shared" si="12"/>
        <v>Jul</v>
      </c>
      <c r="C431" s="56">
        <f t="shared" si="13"/>
        <v>28</v>
      </c>
      <c r="D431" s="55" t="s">
        <v>38</v>
      </c>
      <c r="E431" s="56" t="s">
        <v>49</v>
      </c>
      <c r="F431" s="56">
        <v>99.72</v>
      </c>
      <c r="H431" s="52">
        <v>44174</v>
      </c>
      <c r="I431" t="s">
        <v>246</v>
      </c>
      <c r="J431">
        <v>50</v>
      </c>
      <c r="K431" s="52" t="s">
        <v>38</v>
      </c>
      <c r="L431" t="s">
        <v>49</v>
      </c>
      <c r="M431">
        <v>0.41000000000000014</v>
      </c>
    </row>
    <row r="432" spans="1:13">
      <c r="A432" s="53">
        <v>44062</v>
      </c>
      <c r="B432" s="53" t="str">
        <f t="shared" si="12"/>
        <v>Aug</v>
      </c>
      <c r="C432" s="54">
        <f t="shared" si="13"/>
        <v>34</v>
      </c>
      <c r="D432" s="53" t="s">
        <v>38</v>
      </c>
      <c r="E432" s="54" t="s">
        <v>49</v>
      </c>
      <c r="F432" s="54">
        <v>34.61</v>
      </c>
      <c r="H432" s="52">
        <v>44175</v>
      </c>
      <c r="I432" t="s">
        <v>246</v>
      </c>
      <c r="J432">
        <v>50</v>
      </c>
      <c r="K432" s="52" t="s">
        <v>48</v>
      </c>
      <c r="L432" t="s">
        <v>53</v>
      </c>
      <c r="M432">
        <v>157.38</v>
      </c>
    </row>
    <row r="433" spans="1:13">
      <c r="A433" s="55">
        <v>44097</v>
      </c>
      <c r="B433" s="55" t="str">
        <f t="shared" si="12"/>
        <v>Sep</v>
      </c>
      <c r="C433" s="56">
        <f t="shared" si="13"/>
        <v>39</v>
      </c>
      <c r="D433" s="55" t="s">
        <v>48</v>
      </c>
      <c r="E433" s="56" t="s">
        <v>57</v>
      </c>
      <c r="F433" s="56">
        <v>69.510000000000005</v>
      </c>
      <c r="H433" s="52">
        <v>44105</v>
      </c>
      <c r="I433" t="s">
        <v>248</v>
      </c>
      <c r="J433">
        <v>40</v>
      </c>
      <c r="K433" s="52" t="s">
        <v>38</v>
      </c>
      <c r="L433" t="s">
        <v>49</v>
      </c>
      <c r="M433">
        <v>31.16</v>
      </c>
    </row>
    <row r="434" spans="1:13">
      <c r="A434" s="53">
        <v>43994</v>
      </c>
      <c r="B434" s="53" t="str">
        <f t="shared" si="12"/>
        <v>Jun</v>
      </c>
      <c r="C434" s="54">
        <f t="shared" si="13"/>
        <v>24</v>
      </c>
      <c r="D434" s="53" t="s">
        <v>48</v>
      </c>
      <c r="E434" s="54" t="s">
        <v>43</v>
      </c>
      <c r="F434" s="54">
        <v>60.19</v>
      </c>
      <c r="H434" s="52">
        <v>44183</v>
      </c>
      <c r="I434" t="s">
        <v>246</v>
      </c>
      <c r="J434">
        <v>51</v>
      </c>
      <c r="K434" s="52" t="s">
        <v>45</v>
      </c>
      <c r="L434" t="s">
        <v>57</v>
      </c>
      <c r="M434">
        <v>77.25</v>
      </c>
    </row>
    <row r="435" spans="1:13">
      <c r="A435" s="55">
        <v>43953</v>
      </c>
      <c r="B435" s="55" t="str">
        <f t="shared" si="12"/>
        <v>May</v>
      </c>
      <c r="C435" s="56">
        <f t="shared" si="13"/>
        <v>18</v>
      </c>
      <c r="D435" s="55" t="s">
        <v>48</v>
      </c>
      <c r="E435" s="56" t="s">
        <v>50</v>
      </c>
      <c r="F435" s="56">
        <v>23.83</v>
      </c>
      <c r="H435" s="52">
        <v>44181</v>
      </c>
      <c r="I435" t="s">
        <v>246</v>
      </c>
      <c r="J435">
        <v>51</v>
      </c>
      <c r="K435" s="52" t="s">
        <v>38</v>
      </c>
      <c r="L435" t="s">
        <v>57</v>
      </c>
      <c r="M435">
        <v>50.089999999999996</v>
      </c>
    </row>
    <row r="436" spans="1:13">
      <c r="A436" s="53">
        <v>44025</v>
      </c>
      <c r="B436" s="53" t="str">
        <f t="shared" si="12"/>
        <v>Jul</v>
      </c>
      <c r="C436" s="54">
        <f t="shared" si="13"/>
        <v>29</v>
      </c>
      <c r="D436" s="53" t="s">
        <v>38</v>
      </c>
      <c r="E436" s="54" t="s">
        <v>54</v>
      </c>
      <c r="F436" s="54">
        <v>47.92</v>
      </c>
      <c r="H436" s="52">
        <v>44149</v>
      </c>
      <c r="I436" t="s">
        <v>247</v>
      </c>
      <c r="J436">
        <v>46</v>
      </c>
      <c r="K436" s="52" t="s">
        <v>38</v>
      </c>
      <c r="L436" t="s">
        <v>39</v>
      </c>
      <c r="M436">
        <v>45.56</v>
      </c>
    </row>
    <row r="437" spans="1:13">
      <c r="A437" s="55">
        <v>44040</v>
      </c>
      <c r="B437" s="55" t="str">
        <f t="shared" si="12"/>
        <v>Jul</v>
      </c>
      <c r="C437" s="56">
        <f t="shared" si="13"/>
        <v>31</v>
      </c>
      <c r="D437" s="55" t="s">
        <v>48</v>
      </c>
      <c r="E437" s="56" t="s">
        <v>56</v>
      </c>
      <c r="F437" s="56">
        <v>43</v>
      </c>
      <c r="H437" s="52">
        <v>44172</v>
      </c>
      <c r="I437" t="s">
        <v>246</v>
      </c>
      <c r="J437">
        <v>50</v>
      </c>
      <c r="K437" s="52" t="s">
        <v>48</v>
      </c>
      <c r="L437" t="s">
        <v>49</v>
      </c>
      <c r="M437">
        <v>98.1</v>
      </c>
    </row>
    <row r="438" spans="1:13">
      <c r="A438" s="53">
        <v>43973</v>
      </c>
      <c r="B438" s="53" t="str">
        <f t="shared" si="12"/>
        <v>May</v>
      </c>
      <c r="C438" s="54">
        <f t="shared" si="13"/>
        <v>21</v>
      </c>
      <c r="D438" s="53" t="s">
        <v>38</v>
      </c>
      <c r="E438" s="54" t="s">
        <v>58</v>
      </c>
      <c r="F438" s="54">
        <v>48.21</v>
      </c>
      <c r="H438" s="52">
        <v>44179</v>
      </c>
      <c r="I438" t="s">
        <v>246</v>
      </c>
      <c r="J438">
        <v>51</v>
      </c>
      <c r="K438" s="52" t="s">
        <v>48</v>
      </c>
      <c r="L438" t="s">
        <v>49</v>
      </c>
      <c r="M438">
        <v>30.64</v>
      </c>
    </row>
    <row r="439" spans="1:13">
      <c r="A439" s="55">
        <v>43971</v>
      </c>
      <c r="B439" s="55" t="str">
        <f t="shared" si="12"/>
        <v>May</v>
      </c>
      <c r="C439" s="56">
        <f t="shared" si="13"/>
        <v>21</v>
      </c>
      <c r="D439" s="55" t="s">
        <v>48</v>
      </c>
      <c r="E439" s="56" t="s">
        <v>46</v>
      </c>
      <c r="F439" s="56">
        <v>50</v>
      </c>
      <c r="H439" s="52">
        <v>44175</v>
      </c>
      <c r="I439" t="s">
        <v>246</v>
      </c>
      <c r="J439">
        <v>50</v>
      </c>
      <c r="K439" s="52" t="s">
        <v>38</v>
      </c>
      <c r="L439" t="s">
        <v>43</v>
      </c>
      <c r="M439">
        <v>94.02000000000001</v>
      </c>
    </row>
    <row r="440" spans="1:13">
      <c r="A440" s="53">
        <v>43960</v>
      </c>
      <c r="B440" s="53" t="str">
        <f t="shared" si="12"/>
        <v>May</v>
      </c>
      <c r="C440" s="54">
        <f t="shared" si="13"/>
        <v>19</v>
      </c>
      <c r="D440" s="53" t="s">
        <v>38</v>
      </c>
      <c r="E440" s="54" t="s">
        <v>49</v>
      </c>
      <c r="F440" s="54">
        <v>34.18</v>
      </c>
      <c r="H440" s="52">
        <v>44136</v>
      </c>
      <c r="I440" t="s">
        <v>247</v>
      </c>
      <c r="J440">
        <v>45</v>
      </c>
      <c r="K440" s="52" t="s">
        <v>38</v>
      </c>
      <c r="L440" t="s">
        <v>58</v>
      </c>
      <c r="M440">
        <v>76.739999999999995</v>
      </c>
    </row>
    <row r="441" spans="1:13">
      <c r="A441" s="55">
        <v>44051</v>
      </c>
      <c r="B441" s="55" t="str">
        <f t="shared" si="12"/>
        <v>Aug</v>
      </c>
      <c r="C441" s="56">
        <f t="shared" si="13"/>
        <v>32</v>
      </c>
      <c r="D441" s="55" t="s">
        <v>38</v>
      </c>
      <c r="E441" s="56" t="s">
        <v>46</v>
      </c>
      <c r="F441" s="56">
        <v>437.31</v>
      </c>
      <c r="H441" s="52">
        <v>44156</v>
      </c>
      <c r="I441" t="s">
        <v>247</v>
      </c>
      <c r="J441">
        <v>47</v>
      </c>
      <c r="K441" s="52" t="s">
        <v>38</v>
      </c>
      <c r="L441" t="s">
        <v>57</v>
      </c>
      <c r="M441">
        <v>83</v>
      </c>
    </row>
    <row r="442" spans="1:13">
      <c r="A442" s="53">
        <v>44039</v>
      </c>
      <c r="B442" s="53" t="str">
        <f t="shared" si="12"/>
        <v>Jul</v>
      </c>
      <c r="C442" s="54">
        <f t="shared" si="13"/>
        <v>31</v>
      </c>
      <c r="D442" s="53" t="s">
        <v>48</v>
      </c>
      <c r="E442" s="54" t="s">
        <v>50</v>
      </c>
      <c r="F442" s="54">
        <v>46.88</v>
      </c>
      <c r="H442" s="52">
        <v>44186</v>
      </c>
      <c r="I442" t="s">
        <v>246</v>
      </c>
      <c r="J442">
        <v>52</v>
      </c>
      <c r="K442" s="52" t="s">
        <v>48</v>
      </c>
      <c r="L442" t="s">
        <v>56</v>
      </c>
      <c r="M442">
        <v>482.64</v>
      </c>
    </row>
    <row r="443" spans="1:13">
      <c r="A443" s="55">
        <v>44074</v>
      </c>
      <c r="B443" s="55" t="str">
        <f t="shared" si="12"/>
        <v>Aug</v>
      </c>
      <c r="C443" s="56">
        <f t="shared" si="13"/>
        <v>36</v>
      </c>
      <c r="D443" s="55" t="s">
        <v>38</v>
      </c>
      <c r="E443" s="56" t="s">
        <v>49</v>
      </c>
      <c r="F443" s="56">
        <v>66.06</v>
      </c>
      <c r="H443" s="52">
        <v>44170</v>
      </c>
      <c r="I443" t="s">
        <v>246</v>
      </c>
      <c r="J443">
        <v>49</v>
      </c>
      <c r="K443" s="52" t="s">
        <v>48</v>
      </c>
      <c r="L443" t="s">
        <v>50</v>
      </c>
      <c r="M443">
        <v>53.870000000000005</v>
      </c>
    </row>
    <row r="444" spans="1:13">
      <c r="A444" s="53">
        <v>44101</v>
      </c>
      <c r="B444" s="53" t="str">
        <f t="shared" si="12"/>
        <v>Sep</v>
      </c>
      <c r="C444" s="54">
        <f t="shared" si="13"/>
        <v>40</v>
      </c>
      <c r="D444" s="53" t="s">
        <v>48</v>
      </c>
      <c r="E444" s="54" t="s">
        <v>56</v>
      </c>
      <c r="F444" s="54">
        <v>76.69</v>
      </c>
      <c r="H444" s="52">
        <v>44158</v>
      </c>
      <c r="I444" t="s">
        <v>247</v>
      </c>
      <c r="J444">
        <v>48</v>
      </c>
      <c r="K444" s="52" t="s">
        <v>38</v>
      </c>
      <c r="L444" t="s">
        <v>39</v>
      </c>
      <c r="M444">
        <v>57.730000000000004</v>
      </c>
    </row>
    <row r="445" spans="1:13">
      <c r="A445" s="55">
        <v>44079</v>
      </c>
      <c r="B445" s="55" t="str">
        <f t="shared" si="12"/>
        <v>Sep</v>
      </c>
      <c r="C445" s="56">
        <f t="shared" si="13"/>
        <v>36</v>
      </c>
      <c r="D445" s="55" t="s">
        <v>48</v>
      </c>
      <c r="E445" s="56" t="s">
        <v>57</v>
      </c>
      <c r="F445" s="56">
        <v>69.819999999999993</v>
      </c>
      <c r="H445" s="52">
        <v>44164</v>
      </c>
      <c r="I445" t="s">
        <v>247</v>
      </c>
      <c r="J445">
        <v>49</v>
      </c>
      <c r="K445" s="52" t="s">
        <v>48</v>
      </c>
      <c r="L445" t="s">
        <v>46</v>
      </c>
      <c r="M445">
        <v>92.71</v>
      </c>
    </row>
    <row r="446" spans="1:13">
      <c r="A446" s="53">
        <v>43964</v>
      </c>
      <c r="B446" s="53" t="str">
        <f t="shared" si="12"/>
        <v>May</v>
      </c>
      <c r="C446" s="54">
        <f t="shared" si="13"/>
        <v>20</v>
      </c>
      <c r="D446" s="53" t="s">
        <v>38</v>
      </c>
      <c r="E446" s="54" t="s">
        <v>50</v>
      </c>
      <c r="F446" s="54">
        <v>23.59</v>
      </c>
      <c r="H446" s="52">
        <v>44179</v>
      </c>
      <c r="I446" t="s">
        <v>246</v>
      </c>
      <c r="J446">
        <v>51</v>
      </c>
      <c r="K446" s="52" t="s">
        <v>48</v>
      </c>
      <c r="L446" t="s">
        <v>49</v>
      </c>
      <c r="M446">
        <v>62.399999999999991</v>
      </c>
    </row>
    <row r="447" spans="1:13">
      <c r="A447" s="55">
        <v>44014</v>
      </c>
      <c r="B447" s="55" t="str">
        <f t="shared" si="12"/>
        <v>Jul</v>
      </c>
      <c r="C447" s="56">
        <f t="shared" si="13"/>
        <v>27</v>
      </c>
      <c r="D447" s="55" t="s">
        <v>48</v>
      </c>
      <c r="E447" s="56" t="s">
        <v>54</v>
      </c>
      <c r="F447" s="56">
        <v>47.46</v>
      </c>
      <c r="H447" s="52">
        <v>44186</v>
      </c>
      <c r="I447" t="s">
        <v>246</v>
      </c>
      <c r="J447">
        <v>52</v>
      </c>
      <c r="K447" s="52" t="s">
        <v>48</v>
      </c>
      <c r="L447" t="s">
        <v>53</v>
      </c>
      <c r="M447">
        <v>15.85</v>
      </c>
    </row>
    <row r="448" spans="1:13">
      <c r="A448" s="53">
        <v>43958</v>
      </c>
      <c r="B448" s="53" t="str">
        <f t="shared" si="12"/>
        <v>May</v>
      </c>
      <c r="C448" s="54">
        <f t="shared" si="13"/>
        <v>19</v>
      </c>
      <c r="D448" s="53" t="s">
        <v>48</v>
      </c>
      <c r="E448" s="54" t="s">
        <v>54</v>
      </c>
      <c r="F448" s="54">
        <v>71.69</v>
      </c>
      <c r="H448" s="52">
        <v>44173</v>
      </c>
      <c r="I448" t="s">
        <v>246</v>
      </c>
      <c r="J448">
        <v>50</v>
      </c>
      <c r="K448" s="52" t="s">
        <v>38</v>
      </c>
      <c r="L448" t="s">
        <v>43</v>
      </c>
      <c r="M448">
        <v>27.01</v>
      </c>
    </row>
    <row r="449" spans="1:13">
      <c r="A449" s="55">
        <v>44088</v>
      </c>
      <c r="B449" s="55" t="str">
        <f t="shared" si="12"/>
        <v>Sep</v>
      </c>
      <c r="C449" s="56">
        <f t="shared" si="13"/>
        <v>38</v>
      </c>
      <c r="D449" s="55" t="s">
        <v>48</v>
      </c>
      <c r="E449" s="56" t="s">
        <v>50</v>
      </c>
      <c r="F449" s="56">
        <v>23.06</v>
      </c>
      <c r="H449" s="52">
        <v>44173</v>
      </c>
      <c r="I449" t="s">
        <v>246</v>
      </c>
      <c r="J449">
        <v>50</v>
      </c>
      <c r="K449" s="52" t="s">
        <v>48</v>
      </c>
      <c r="L449" t="s">
        <v>57</v>
      </c>
      <c r="M449">
        <v>76.599999999999994</v>
      </c>
    </row>
    <row r="450" spans="1:13">
      <c r="A450" s="53">
        <v>44037</v>
      </c>
      <c r="B450" s="53" t="str">
        <f t="shared" si="12"/>
        <v>Jul</v>
      </c>
      <c r="C450" s="54">
        <f t="shared" si="13"/>
        <v>30</v>
      </c>
      <c r="D450" s="53" t="s">
        <v>45</v>
      </c>
      <c r="E450" s="54" t="s">
        <v>53</v>
      </c>
      <c r="F450" s="54">
        <v>29.59</v>
      </c>
      <c r="H450" s="52">
        <v>44105</v>
      </c>
      <c r="I450" t="s">
        <v>248</v>
      </c>
      <c r="J450">
        <v>40</v>
      </c>
      <c r="K450" s="52" t="s">
        <v>48</v>
      </c>
      <c r="L450" t="s">
        <v>54</v>
      </c>
      <c r="M450">
        <v>38.909999999999997</v>
      </c>
    </row>
    <row r="451" spans="1:13">
      <c r="A451" s="55">
        <v>43979</v>
      </c>
      <c r="B451" s="55" t="str">
        <f t="shared" ref="B451:B514" si="14">TEXT(A451,"mmm")</f>
        <v>May</v>
      </c>
      <c r="C451" s="56">
        <f t="shared" ref="C451:C514" si="15">WEEKNUM(A451)</f>
        <v>22</v>
      </c>
      <c r="D451" s="55" t="s">
        <v>48</v>
      </c>
      <c r="E451" s="56" t="s">
        <v>49</v>
      </c>
      <c r="F451" s="56">
        <v>132.81</v>
      </c>
      <c r="H451" s="52">
        <v>44171</v>
      </c>
      <c r="I451" t="s">
        <v>246</v>
      </c>
      <c r="J451">
        <v>50</v>
      </c>
      <c r="K451" s="52" t="s">
        <v>45</v>
      </c>
      <c r="L451" t="s">
        <v>43</v>
      </c>
      <c r="M451">
        <v>44.94</v>
      </c>
    </row>
    <row r="452" spans="1:13">
      <c r="A452" s="53">
        <v>44005</v>
      </c>
      <c r="B452" s="53" t="str">
        <f t="shared" si="14"/>
        <v>Jun</v>
      </c>
      <c r="C452" s="54">
        <f t="shared" si="15"/>
        <v>26</v>
      </c>
      <c r="D452" s="53" t="s">
        <v>48</v>
      </c>
      <c r="E452" s="54" t="s">
        <v>57</v>
      </c>
      <c r="F452" s="54">
        <v>22.05</v>
      </c>
      <c r="H452" s="52">
        <v>44185</v>
      </c>
      <c r="I452" t="s">
        <v>246</v>
      </c>
      <c r="J452">
        <v>52</v>
      </c>
      <c r="K452" s="52" t="s">
        <v>38</v>
      </c>
      <c r="L452" t="s">
        <v>46</v>
      </c>
      <c r="M452">
        <v>141.59</v>
      </c>
    </row>
    <row r="453" spans="1:13">
      <c r="A453" s="55">
        <v>43974</v>
      </c>
      <c r="B453" s="55" t="str">
        <f t="shared" si="14"/>
        <v>May</v>
      </c>
      <c r="C453" s="56">
        <f t="shared" si="15"/>
        <v>21</v>
      </c>
      <c r="D453" s="55" t="s">
        <v>48</v>
      </c>
      <c r="E453" s="56" t="s">
        <v>53</v>
      </c>
      <c r="F453" s="56">
        <v>240.22</v>
      </c>
      <c r="H453" s="52">
        <v>44173</v>
      </c>
      <c r="I453" t="s">
        <v>246</v>
      </c>
      <c r="J453">
        <v>50</v>
      </c>
      <c r="K453" s="52" t="s">
        <v>38</v>
      </c>
      <c r="L453" t="s">
        <v>43</v>
      </c>
      <c r="M453">
        <v>39.89</v>
      </c>
    </row>
    <row r="454" spans="1:13">
      <c r="A454" s="53">
        <v>44024</v>
      </c>
      <c r="B454" s="53" t="str">
        <f t="shared" si="14"/>
        <v>Jul</v>
      </c>
      <c r="C454" s="54">
        <f t="shared" si="15"/>
        <v>29</v>
      </c>
      <c r="D454" s="53" t="s">
        <v>48</v>
      </c>
      <c r="E454" s="54" t="s">
        <v>57</v>
      </c>
      <c r="F454" s="54">
        <v>46.7</v>
      </c>
      <c r="H454" s="52">
        <v>44161</v>
      </c>
      <c r="I454" t="s">
        <v>247</v>
      </c>
      <c r="J454">
        <v>48</v>
      </c>
      <c r="K454" s="52" t="s">
        <v>38</v>
      </c>
      <c r="L454" t="s">
        <v>50</v>
      </c>
      <c r="M454">
        <v>277.7</v>
      </c>
    </row>
    <row r="455" spans="1:13">
      <c r="A455" s="55">
        <v>44089</v>
      </c>
      <c r="B455" s="55" t="str">
        <f t="shared" si="14"/>
        <v>Sep</v>
      </c>
      <c r="C455" s="56">
        <f t="shared" si="15"/>
        <v>38</v>
      </c>
      <c r="D455" s="55" t="s">
        <v>38</v>
      </c>
      <c r="E455" s="56" t="s">
        <v>58</v>
      </c>
      <c r="F455" s="56">
        <v>50.57</v>
      </c>
      <c r="H455" s="52">
        <v>44180</v>
      </c>
      <c r="I455" t="s">
        <v>246</v>
      </c>
      <c r="J455">
        <v>51</v>
      </c>
      <c r="K455" s="52" t="s">
        <v>48</v>
      </c>
      <c r="L455" t="s">
        <v>43</v>
      </c>
      <c r="M455">
        <v>58.910000000000004</v>
      </c>
    </row>
    <row r="456" spans="1:13">
      <c r="A456" s="53">
        <v>44033</v>
      </c>
      <c r="B456" s="53" t="str">
        <f t="shared" si="14"/>
        <v>Jul</v>
      </c>
      <c r="C456" s="54">
        <f t="shared" si="15"/>
        <v>30</v>
      </c>
      <c r="D456" s="53" t="s">
        <v>38</v>
      </c>
      <c r="E456" s="54" t="s">
        <v>49</v>
      </c>
      <c r="F456" s="54">
        <v>34</v>
      </c>
      <c r="H456" s="52">
        <v>44162</v>
      </c>
      <c r="I456" t="s">
        <v>247</v>
      </c>
      <c r="J456">
        <v>48</v>
      </c>
      <c r="K456" s="52" t="s">
        <v>48</v>
      </c>
      <c r="L456" t="s">
        <v>53</v>
      </c>
      <c r="M456">
        <v>97.97</v>
      </c>
    </row>
    <row r="457" spans="1:13">
      <c r="A457" s="55">
        <v>43978</v>
      </c>
      <c r="B457" s="55" t="str">
        <f t="shared" si="14"/>
        <v>May</v>
      </c>
      <c r="C457" s="56">
        <f t="shared" si="15"/>
        <v>22</v>
      </c>
      <c r="D457" s="55" t="s">
        <v>38</v>
      </c>
      <c r="E457" s="56" t="s">
        <v>58</v>
      </c>
      <c r="F457" s="56">
        <v>69.59</v>
      </c>
      <c r="H457" s="52">
        <v>44171</v>
      </c>
      <c r="I457" t="s">
        <v>246</v>
      </c>
      <c r="J457">
        <v>50</v>
      </c>
      <c r="K457" s="52" t="s">
        <v>48</v>
      </c>
      <c r="L457" t="s">
        <v>50</v>
      </c>
      <c r="M457">
        <v>74.41</v>
      </c>
    </row>
    <row r="458" spans="1:13">
      <c r="A458" s="53">
        <v>43999</v>
      </c>
      <c r="B458" s="53" t="str">
        <f t="shared" si="14"/>
        <v>Jun</v>
      </c>
      <c r="C458" s="54">
        <f t="shared" si="15"/>
        <v>25</v>
      </c>
      <c r="D458" s="53" t="s">
        <v>48</v>
      </c>
      <c r="E458" s="54" t="s">
        <v>49</v>
      </c>
      <c r="F458" s="54">
        <v>66.790000000000006</v>
      </c>
      <c r="H458" s="52">
        <v>44159</v>
      </c>
      <c r="I458" t="s">
        <v>247</v>
      </c>
      <c r="J458">
        <v>48</v>
      </c>
      <c r="K458" s="52" t="s">
        <v>45</v>
      </c>
      <c r="L458" t="s">
        <v>49</v>
      </c>
      <c r="M458">
        <v>93.56</v>
      </c>
    </row>
    <row r="459" spans="1:13">
      <c r="A459" s="55">
        <v>44052</v>
      </c>
      <c r="B459" s="55" t="str">
        <f t="shared" si="14"/>
        <v>Aug</v>
      </c>
      <c r="C459" s="56">
        <f t="shared" si="15"/>
        <v>33</v>
      </c>
      <c r="D459" s="55" t="s">
        <v>38</v>
      </c>
      <c r="E459" s="56" t="s">
        <v>58</v>
      </c>
      <c r="F459" s="56">
        <v>75.06</v>
      </c>
      <c r="H459" s="52">
        <v>44172</v>
      </c>
      <c r="I459" t="s">
        <v>246</v>
      </c>
      <c r="J459">
        <v>50</v>
      </c>
      <c r="K459" s="52" t="s">
        <v>48</v>
      </c>
      <c r="L459" t="s">
        <v>49</v>
      </c>
      <c r="M459">
        <v>114.85000000000001</v>
      </c>
    </row>
    <row r="460" spans="1:13">
      <c r="A460" s="53">
        <v>44089</v>
      </c>
      <c r="B460" s="53" t="str">
        <f t="shared" si="14"/>
        <v>Sep</v>
      </c>
      <c r="C460" s="54">
        <f t="shared" si="15"/>
        <v>38</v>
      </c>
      <c r="D460" s="53" t="s">
        <v>38</v>
      </c>
      <c r="E460" s="54" t="s">
        <v>54</v>
      </c>
      <c r="F460" s="54">
        <v>491.22</v>
      </c>
      <c r="H460" s="52">
        <v>44134</v>
      </c>
      <c r="I460" t="s">
        <v>248</v>
      </c>
      <c r="J460">
        <v>44</v>
      </c>
      <c r="K460" s="52" t="s">
        <v>45</v>
      </c>
      <c r="L460" t="s">
        <v>61</v>
      </c>
      <c r="M460">
        <v>76.070000000000007</v>
      </c>
    </row>
    <row r="461" spans="1:13">
      <c r="A461" s="55">
        <v>44093</v>
      </c>
      <c r="B461" s="55" t="str">
        <f t="shared" si="14"/>
        <v>Sep</v>
      </c>
      <c r="C461" s="56">
        <f t="shared" si="15"/>
        <v>38</v>
      </c>
      <c r="D461" s="55" t="s">
        <v>48</v>
      </c>
      <c r="E461" s="56" t="s">
        <v>43</v>
      </c>
      <c r="F461" s="56">
        <v>60.87</v>
      </c>
      <c r="H461" s="52">
        <v>44171</v>
      </c>
      <c r="I461" t="s">
        <v>246</v>
      </c>
      <c r="J461">
        <v>50</v>
      </c>
      <c r="K461" s="52" t="s">
        <v>38</v>
      </c>
      <c r="L461" t="s">
        <v>53</v>
      </c>
      <c r="M461">
        <v>532.07000000000005</v>
      </c>
    </row>
    <row r="462" spans="1:13">
      <c r="A462" s="53">
        <v>44027</v>
      </c>
      <c r="B462" s="53" t="str">
        <f t="shared" si="14"/>
        <v>Jul</v>
      </c>
      <c r="C462" s="54">
        <f t="shared" si="15"/>
        <v>29</v>
      </c>
      <c r="D462" s="53" t="s">
        <v>38</v>
      </c>
      <c r="E462" s="54" t="s">
        <v>49</v>
      </c>
      <c r="F462" s="54">
        <v>33.4</v>
      </c>
      <c r="H462" s="52">
        <v>44170</v>
      </c>
      <c r="I462" t="s">
        <v>246</v>
      </c>
      <c r="J462">
        <v>49</v>
      </c>
      <c r="K462" s="52" t="s">
        <v>38</v>
      </c>
      <c r="L462" t="s">
        <v>56</v>
      </c>
      <c r="M462">
        <v>43.56</v>
      </c>
    </row>
    <row r="463" spans="1:13">
      <c r="A463" s="55">
        <v>44061</v>
      </c>
      <c r="B463" s="55" t="str">
        <f t="shared" si="14"/>
        <v>Aug</v>
      </c>
      <c r="C463" s="56">
        <f t="shared" si="15"/>
        <v>34</v>
      </c>
      <c r="D463" s="55" t="s">
        <v>38</v>
      </c>
      <c r="E463" s="56" t="s">
        <v>43</v>
      </c>
      <c r="F463" s="56">
        <v>20.89</v>
      </c>
      <c r="H463" s="52">
        <v>44140</v>
      </c>
      <c r="I463" t="s">
        <v>247</v>
      </c>
      <c r="J463">
        <v>45</v>
      </c>
      <c r="K463" s="52" t="s">
        <v>38</v>
      </c>
      <c r="L463" t="s">
        <v>54</v>
      </c>
      <c r="M463">
        <v>82.65</v>
      </c>
    </row>
    <row r="464" spans="1:13">
      <c r="A464" s="53">
        <v>44003</v>
      </c>
      <c r="B464" s="53" t="str">
        <f t="shared" si="14"/>
        <v>Jun</v>
      </c>
      <c r="C464" s="54">
        <f t="shared" si="15"/>
        <v>26</v>
      </c>
      <c r="D464" s="53" t="s">
        <v>38</v>
      </c>
      <c r="E464" s="54" t="s">
        <v>43</v>
      </c>
      <c r="F464" s="54">
        <v>40.18</v>
      </c>
      <c r="H464" s="52">
        <v>44163</v>
      </c>
      <c r="I464" t="s">
        <v>247</v>
      </c>
      <c r="J464">
        <v>48</v>
      </c>
      <c r="K464" s="52" t="s">
        <v>48</v>
      </c>
      <c r="L464" t="s">
        <v>49</v>
      </c>
      <c r="M464">
        <v>12.440000000000001</v>
      </c>
    </row>
    <row r="465" spans="1:13">
      <c r="A465" s="55">
        <v>44023</v>
      </c>
      <c r="B465" s="55" t="str">
        <f t="shared" si="14"/>
        <v>Jul</v>
      </c>
      <c r="C465" s="56">
        <f t="shared" si="15"/>
        <v>28</v>
      </c>
      <c r="D465" s="55" t="s">
        <v>38</v>
      </c>
      <c r="E465" s="56" t="s">
        <v>54</v>
      </c>
      <c r="F465" s="56">
        <v>47.46</v>
      </c>
      <c r="H465" s="52">
        <v>44157</v>
      </c>
      <c r="I465" t="s">
        <v>247</v>
      </c>
      <c r="J465">
        <v>48</v>
      </c>
      <c r="K465" s="52" t="s">
        <v>48</v>
      </c>
      <c r="L465" t="s">
        <v>49</v>
      </c>
      <c r="M465">
        <v>29.27</v>
      </c>
    </row>
    <row r="466" spans="1:13">
      <c r="A466" s="53">
        <v>43977</v>
      </c>
      <c r="B466" s="53" t="str">
        <f t="shared" si="14"/>
        <v>May</v>
      </c>
      <c r="C466" s="54">
        <f t="shared" si="15"/>
        <v>22</v>
      </c>
      <c r="D466" s="53" t="s">
        <v>48</v>
      </c>
      <c r="E466" s="54" t="s">
        <v>43</v>
      </c>
      <c r="F466" s="54">
        <v>80.66</v>
      </c>
      <c r="H466" s="52">
        <v>44157</v>
      </c>
      <c r="I466" t="s">
        <v>247</v>
      </c>
      <c r="J466">
        <v>48</v>
      </c>
      <c r="K466" s="52" t="s">
        <v>45</v>
      </c>
      <c r="L466" t="s">
        <v>43</v>
      </c>
      <c r="M466">
        <v>58.46</v>
      </c>
    </row>
    <row r="467" spans="1:13">
      <c r="A467" s="55">
        <v>44082</v>
      </c>
      <c r="B467" s="55" t="str">
        <f t="shared" si="14"/>
        <v>Sep</v>
      </c>
      <c r="C467" s="56">
        <f t="shared" si="15"/>
        <v>37</v>
      </c>
      <c r="D467" s="55" t="s">
        <v>38</v>
      </c>
      <c r="E467" s="56" t="s">
        <v>49</v>
      </c>
      <c r="F467" s="56">
        <v>102.72</v>
      </c>
      <c r="H467" s="52">
        <v>44112</v>
      </c>
      <c r="I467" t="s">
        <v>248</v>
      </c>
      <c r="J467">
        <v>41</v>
      </c>
      <c r="K467" s="52" t="s">
        <v>48</v>
      </c>
      <c r="L467" t="s">
        <v>57</v>
      </c>
      <c r="M467">
        <v>67.97</v>
      </c>
    </row>
    <row r="468" spans="1:13">
      <c r="A468" s="53">
        <v>44009</v>
      </c>
      <c r="B468" s="53" t="str">
        <f t="shared" si="14"/>
        <v>Jun</v>
      </c>
      <c r="C468" s="54">
        <f t="shared" si="15"/>
        <v>26</v>
      </c>
      <c r="D468" s="53" t="s">
        <v>38</v>
      </c>
      <c r="E468" s="54" t="s">
        <v>39</v>
      </c>
      <c r="F468" s="54">
        <v>240.83</v>
      </c>
      <c r="H468" s="52">
        <v>44179</v>
      </c>
      <c r="I468" t="s">
        <v>246</v>
      </c>
      <c r="J468">
        <v>51</v>
      </c>
      <c r="K468" s="52" t="s">
        <v>48</v>
      </c>
      <c r="L468" t="s">
        <v>49</v>
      </c>
      <c r="M468">
        <v>97.74</v>
      </c>
    </row>
    <row r="469" spans="1:13">
      <c r="A469" s="55">
        <v>44095</v>
      </c>
      <c r="B469" s="55" t="str">
        <f t="shared" si="14"/>
        <v>Sep</v>
      </c>
      <c r="C469" s="56">
        <f t="shared" si="15"/>
        <v>39</v>
      </c>
      <c r="D469" s="55" t="s">
        <v>38</v>
      </c>
      <c r="E469" s="56" t="s">
        <v>56</v>
      </c>
      <c r="F469" s="56">
        <v>60.3</v>
      </c>
      <c r="H469" s="52">
        <v>44157</v>
      </c>
      <c r="I469" t="s">
        <v>247</v>
      </c>
      <c r="J469">
        <v>48</v>
      </c>
      <c r="K469" s="52" t="s">
        <v>38</v>
      </c>
      <c r="L469" t="s">
        <v>58</v>
      </c>
      <c r="M469">
        <v>280.46000000000004</v>
      </c>
    </row>
    <row r="470" spans="1:13">
      <c r="A470" s="53">
        <v>44084</v>
      </c>
      <c r="B470" s="53" t="str">
        <f t="shared" si="14"/>
        <v>Sep</v>
      </c>
      <c r="C470" s="54">
        <f t="shared" si="15"/>
        <v>37</v>
      </c>
      <c r="D470" s="53" t="s">
        <v>48</v>
      </c>
      <c r="E470" s="54" t="s">
        <v>49</v>
      </c>
      <c r="F470" s="54">
        <v>33.57</v>
      </c>
      <c r="H470" s="52">
        <v>44174</v>
      </c>
      <c r="I470" t="s">
        <v>246</v>
      </c>
      <c r="J470">
        <v>50</v>
      </c>
      <c r="K470" s="52" t="s">
        <v>38</v>
      </c>
      <c r="L470" t="s">
        <v>50</v>
      </c>
      <c r="M470">
        <v>69.429999999999993</v>
      </c>
    </row>
    <row r="471" spans="1:13">
      <c r="A471" s="55">
        <v>43996</v>
      </c>
      <c r="B471" s="55" t="str">
        <f t="shared" si="14"/>
        <v>Jun</v>
      </c>
      <c r="C471" s="56">
        <f t="shared" si="15"/>
        <v>25</v>
      </c>
      <c r="D471" s="55" t="s">
        <v>38</v>
      </c>
      <c r="E471" s="56" t="s">
        <v>46</v>
      </c>
      <c r="F471" s="56">
        <v>25.77</v>
      </c>
      <c r="H471" s="52">
        <v>44187</v>
      </c>
      <c r="I471" t="s">
        <v>246</v>
      </c>
      <c r="J471">
        <v>52</v>
      </c>
      <c r="K471" s="52" t="s">
        <v>48</v>
      </c>
      <c r="L471" t="s">
        <v>46</v>
      </c>
      <c r="M471">
        <v>78.150000000000006</v>
      </c>
    </row>
    <row r="472" spans="1:13">
      <c r="A472" s="53">
        <v>44053</v>
      </c>
      <c r="B472" s="53" t="str">
        <f t="shared" si="14"/>
        <v>Aug</v>
      </c>
      <c r="C472" s="54">
        <f t="shared" si="15"/>
        <v>33</v>
      </c>
      <c r="D472" s="53" t="s">
        <v>38</v>
      </c>
      <c r="E472" s="54" t="s">
        <v>49</v>
      </c>
      <c r="F472" s="54">
        <v>99.44</v>
      </c>
      <c r="H472" s="52">
        <v>44187</v>
      </c>
      <c r="I472" t="s">
        <v>246</v>
      </c>
      <c r="J472">
        <v>52</v>
      </c>
      <c r="K472" s="52" t="s">
        <v>48</v>
      </c>
      <c r="L472" t="s">
        <v>57</v>
      </c>
      <c r="M472">
        <v>64.86</v>
      </c>
    </row>
    <row r="473" spans="1:13">
      <c r="A473" s="55">
        <v>44003</v>
      </c>
      <c r="B473" s="55" t="str">
        <f t="shared" si="14"/>
        <v>Jun</v>
      </c>
      <c r="C473" s="56">
        <f t="shared" si="15"/>
        <v>26</v>
      </c>
      <c r="D473" s="55" t="s">
        <v>48</v>
      </c>
      <c r="E473" s="56" t="s">
        <v>56</v>
      </c>
      <c r="F473" s="56">
        <v>63.34</v>
      </c>
      <c r="H473" s="52">
        <v>44157</v>
      </c>
      <c r="I473" t="s">
        <v>247</v>
      </c>
      <c r="J473">
        <v>48</v>
      </c>
      <c r="K473" s="52" t="s">
        <v>38</v>
      </c>
      <c r="L473" t="s">
        <v>54</v>
      </c>
      <c r="M473">
        <v>92.61</v>
      </c>
    </row>
    <row r="474" spans="1:13">
      <c r="A474" s="53">
        <v>44086</v>
      </c>
      <c r="B474" s="53" t="str">
        <f t="shared" si="14"/>
        <v>Sep</v>
      </c>
      <c r="C474" s="54">
        <f t="shared" si="15"/>
        <v>37</v>
      </c>
      <c r="D474" s="53" t="s">
        <v>38</v>
      </c>
      <c r="E474" s="54" t="s">
        <v>49</v>
      </c>
      <c r="F474" s="54">
        <v>66.94</v>
      </c>
      <c r="H474" s="52">
        <v>44184</v>
      </c>
      <c r="I474" t="s">
        <v>246</v>
      </c>
      <c r="J474">
        <v>51</v>
      </c>
      <c r="K474" s="52" t="s">
        <v>45</v>
      </c>
      <c r="L474" t="s">
        <v>50</v>
      </c>
      <c r="M474">
        <v>74.680000000000007</v>
      </c>
    </row>
    <row r="475" spans="1:13">
      <c r="A475" s="55">
        <v>44013</v>
      </c>
      <c r="B475" s="55" t="str">
        <f t="shared" si="14"/>
        <v>Jul</v>
      </c>
      <c r="C475" s="56">
        <f t="shared" si="15"/>
        <v>27</v>
      </c>
      <c r="D475" s="55" t="s">
        <v>48</v>
      </c>
      <c r="E475" s="56" t="s">
        <v>50</v>
      </c>
      <c r="F475" s="56">
        <v>22.64</v>
      </c>
      <c r="H475" s="52">
        <v>44184</v>
      </c>
      <c r="I475" t="s">
        <v>246</v>
      </c>
      <c r="J475">
        <v>51</v>
      </c>
      <c r="K475" s="52" t="s">
        <v>48</v>
      </c>
      <c r="L475" t="s">
        <v>53</v>
      </c>
      <c r="M475">
        <v>124.05</v>
      </c>
    </row>
    <row r="476" spans="1:13">
      <c r="A476" s="53">
        <v>44017</v>
      </c>
      <c r="B476" s="53" t="str">
        <f t="shared" si="14"/>
        <v>Jul</v>
      </c>
      <c r="C476" s="54">
        <f t="shared" si="15"/>
        <v>28</v>
      </c>
      <c r="D476" s="53" t="s">
        <v>48</v>
      </c>
      <c r="E476" s="54" t="s">
        <v>53</v>
      </c>
      <c r="F476" s="54">
        <v>87.38</v>
      </c>
      <c r="H476" s="52">
        <v>44185</v>
      </c>
      <c r="I476" t="s">
        <v>246</v>
      </c>
      <c r="J476">
        <v>52</v>
      </c>
      <c r="K476" s="52" t="s">
        <v>45</v>
      </c>
      <c r="L476" t="s">
        <v>50</v>
      </c>
      <c r="M476">
        <v>11.06</v>
      </c>
    </row>
    <row r="477" spans="1:13">
      <c r="A477" s="55">
        <v>44078</v>
      </c>
      <c r="B477" s="55" t="str">
        <f t="shared" si="14"/>
        <v>Sep</v>
      </c>
      <c r="C477" s="56">
        <f t="shared" si="15"/>
        <v>36</v>
      </c>
      <c r="D477" s="55" t="s">
        <v>48</v>
      </c>
      <c r="E477" s="56" t="s">
        <v>49</v>
      </c>
      <c r="F477" s="56">
        <v>102.43</v>
      </c>
      <c r="H477" s="52">
        <v>44165</v>
      </c>
      <c r="I477" t="s">
        <v>247</v>
      </c>
      <c r="J477">
        <v>49</v>
      </c>
      <c r="K477" s="52" t="s">
        <v>38</v>
      </c>
      <c r="L477" t="s">
        <v>43</v>
      </c>
      <c r="M477">
        <v>77.78</v>
      </c>
    </row>
    <row r="478" spans="1:13">
      <c r="A478" s="53">
        <v>43964</v>
      </c>
      <c r="B478" s="53" t="str">
        <f t="shared" si="14"/>
        <v>May</v>
      </c>
      <c r="C478" s="54">
        <f t="shared" si="15"/>
        <v>20</v>
      </c>
      <c r="D478" s="53" t="s">
        <v>45</v>
      </c>
      <c r="E478" s="54" t="s">
        <v>57</v>
      </c>
      <c r="F478" s="54">
        <v>66.510000000000005</v>
      </c>
      <c r="H478" s="52">
        <v>44176</v>
      </c>
      <c r="I478" t="s">
        <v>246</v>
      </c>
      <c r="J478">
        <v>50</v>
      </c>
      <c r="K478" s="52" t="s">
        <v>38</v>
      </c>
      <c r="L478" t="s">
        <v>66</v>
      </c>
      <c r="M478">
        <v>110.84</v>
      </c>
    </row>
    <row r="479" spans="1:13">
      <c r="A479" s="55">
        <v>44031</v>
      </c>
      <c r="B479" s="55" t="str">
        <f t="shared" si="14"/>
        <v>Jul</v>
      </c>
      <c r="C479" s="56">
        <f t="shared" si="15"/>
        <v>30</v>
      </c>
      <c r="D479" s="55" t="s">
        <v>38</v>
      </c>
      <c r="E479" s="56" t="s">
        <v>58</v>
      </c>
      <c r="F479" s="56">
        <v>69.45</v>
      </c>
      <c r="H479" s="52">
        <v>44132</v>
      </c>
      <c r="I479" t="s">
        <v>248</v>
      </c>
      <c r="J479">
        <v>44</v>
      </c>
      <c r="K479" s="52" t="s">
        <v>45</v>
      </c>
      <c r="L479" t="s">
        <v>57</v>
      </c>
      <c r="M479">
        <v>51.470000000000006</v>
      </c>
    </row>
    <row r="480" spans="1:13">
      <c r="A480" s="53">
        <v>44091</v>
      </c>
      <c r="B480" s="53" t="str">
        <f t="shared" si="14"/>
        <v>Sep</v>
      </c>
      <c r="C480" s="54">
        <f t="shared" si="15"/>
        <v>38</v>
      </c>
      <c r="D480" s="53" t="s">
        <v>48</v>
      </c>
      <c r="E480" s="54" t="s">
        <v>58</v>
      </c>
      <c r="F480" s="54">
        <v>524.80999999999995</v>
      </c>
      <c r="H480" s="52">
        <v>44179</v>
      </c>
      <c r="I480" t="s">
        <v>246</v>
      </c>
      <c r="J480">
        <v>51</v>
      </c>
      <c r="K480" s="52" t="s">
        <v>38</v>
      </c>
      <c r="L480" t="s">
        <v>61</v>
      </c>
      <c r="M480">
        <v>80.27000000000001</v>
      </c>
    </row>
    <row r="481" spans="1:13">
      <c r="A481" s="55">
        <v>44027</v>
      </c>
      <c r="B481" s="55" t="str">
        <f t="shared" si="14"/>
        <v>Jul</v>
      </c>
      <c r="C481" s="56">
        <f t="shared" si="15"/>
        <v>29</v>
      </c>
      <c r="D481" s="55" t="s">
        <v>38</v>
      </c>
      <c r="E481" s="56" t="s">
        <v>57</v>
      </c>
      <c r="F481" s="56">
        <v>46.16</v>
      </c>
      <c r="H481" s="52">
        <v>44110</v>
      </c>
      <c r="I481" t="s">
        <v>248</v>
      </c>
      <c r="J481">
        <v>41</v>
      </c>
      <c r="K481" s="52" t="s">
        <v>38</v>
      </c>
      <c r="L481" t="s">
        <v>57</v>
      </c>
      <c r="M481">
        <v>511.94999999999993</v>
      </c>
    </row>
    <row r="482" spans="1:13">
      <c r="A482" s="53">
        <v>43970</v>
      </c>
      <c r="B482" s="53" t="str">
        <f t="shared" si="14"/>
        <v>May</v>
      </c>
      <c r="C482" s="54">
        <f t="shared" si="15"/>
        <v>21</v>
      </c>
      <c r="D482" s="53" t="s">
        <v>38</v>
      </c>
      <c r="E482" s="54" t="s">
        <v>61</v>
      </c>
      <c r="F482" s="54">
        <v>106.2</v>
      </c>
      <c r="H482" s="52">
        <v>44169</v>
      </c>
      <c r="I482" t="s">
        <v>246</v>
      </c>
      <c r="J482">
        <v>49</v>
      </c>
      <c r="K482" s="52" t="s">
        <v>38</v>
      </c>
      <c r="L482" t="s">
        <v>57</v>
      </c>
      <c r="M482">
        <v>81.86</v>
      </c>
    </row>
    <row r="483" spans="1:13">
      <c r="A483" s="55">
        <v>44075</v>
      </c>
      <c r="B483" s="55" t="str">
        <f t="shared" si="14"/>
        <v>Sep</v>
      </c>
      <c r="C483" s="56">
        <f t="shared" si="15"/>
        <v>36</v>
      </c>
      <c r="D483" s="55" t="s">
        <v>48</v>
      </c>
      <c r="E483" s="56" t="s">
        <v>66</v>
      </c>
      <c r="F483" s="56">
        <v>36.4</v>
      </c>
      <c r="H483" s="52">
        <v>44196</v>
      </c>
      <c r="I483" t="s">
        <v>246</v>
      </c>
      <c r="J483">
        <v>53</v>
      </c>
      <c r="K483" s="52" t="s">
        <v>38</v>
      </c>
      <c r="L483" t="s">
        <v>58</v>
      </c>
      <c r="M483">
        <v>117.18</v>
      </c>
    </row>
    <row r="484" spans="1:13">
      <c r="A484" s="53">
        <v>44073</v>
      </c>
      <c r="B484" s="53" t="str">
        <f t="shared" si="14"/>
        <v>Aug</v>
      </c>
      <c r="C484" s="54">
        <f t="shared" si="15"/>
        <v>36</v>
      </c>
      <c r="D484" s="53" t="s">
        <v>48</v>
      </c>
      <c r="E484" s="54" t="s">
        <v>49</v>
      </c>
      <c r="F484" s="54">
        <v>96.64</v>
      </c>
      <c r="H484" s="52">
        <v>44177</v>
      </c>
      <c r="I484" t="s">
        <v>246</v>
      </c>
      <c r="J484">
        <v>50</v>
      </c>
      <c r="K484" s="52" t="s">
        <v>48</v>
      </c>
      <c r="L484" t="s">
        <v>39</v>
      </c>
      <c r="M484">
        <v>67.180000000000007</v>
      </c>
    </row>
    <row r="485" spans="1:13">
      <c r="A485" s="55">
        <v>43959</v>
      </c>
      <c r="B485" s="55" t="str">
        <f t="shared" si="14"/>
        <v>May</v>
      </c>
      <c r="C485" s="56">
        <f t="shared" si="15"/>
        <v>19</v>
      </c>
      <c r="D485" s="55" t="s">
        <v>38</v>
      </c>
      <c r="E485" s="56" t="s">
        <v>57</v>
      </c>
      <c r="F485" s="56">
        <v>46.62</v>
      </c>
      <c r="H485" s="52">
        <v>44176</v>
      </c>
      <c r="I485" t="s">
        <v>246</v>
      </c>
      <c r="J485">
        <v>50</v>
      </c>
      <c r="K485" s="52" t="s">
        <v>48</v>
      </c>
      <c r="L485" t="s">
        <v>61</v>
      </c>
      <c r="M485">
        <v>101.33</v>
      </c>
    </row>
    <row r="486" spans="1:13">
      <c r="A486" s="53">
        <v>44096</v>
      </c>
      <c r="B486" s="53" t="str">
        <f t="shared" si="14"/>
        <v>Sep</v>
      </c>
      <c r="C486" s="54">
        <f t="shared" si="15"/>
        <v>39</v>
      </c>
      <c r="D486" s="53" t="s">
        <v>38</v>
      </c>
      <c r="E486" s="54" t="s">
        <v>61</v>
      </c>
      <c r="F486" s="54">
        <v>27.67</v>
      </c>
      <c r="H486" s="52">
        <v>44184</v>
      </c>
      <c r="I486" t="s">
        <v>246</v>
      </c>
      <c r="J486">
        <v>51</v>
      </c>
      <c r="K486" s="52" t="s">
        <v>38</v>
      </c>
      <c r="L486" t="s">
        <v>50</v>
      </c>
      <c r="M486">
        <v>88.59</v>
      </c>
    </row>
    <row r="487" spans="1:13">
      <c r="A487" s="55">
        <v>44023</v>
      </c>
      <c r="B487" s="55" t="str">
        <f t="shared" si="14"/>
        <v>Jul</v>
      </c>
      <c r="C487" s="56">
        <f t="shared" si="15"/>
        <v>28</v>
      </c>
      <c r="D487" s="55" t="s">
        <v>45</v>
      </c>
      <c r="E487" s="56" t="s">
        <v>43</v>
      </c>
      <c r="F487" s="56">
        <v>417.93</v>
      </c>
      <c r="H487" s="52">
        <v>44172</v>
      </c>
      <c r="I487" t="s">
        <v>246</v>
      </c>
      <c r="J487">
        <v>50</v>
      </c>
      <c r="K487" s="52" t="s">
        <v>38</v>
      </c>
      <c r="L487" t="s">
        <v>50</v>
      </c>
      <c r="M487">
        <v>55.96</v>
      </c>
    </row>
    <row r="488" spans="1:13">
      <c r="A488" s="53">
        <v>43955</v>
      </c>
      <c r="B488" s="53" t="str">
        <f t="shared" si="14"/>
        <v>May</v>
      </c>
      <c r="C488" s="54">
        <f t="shared" si="15"/>
        <v>19</v>
      </c>
      <c r="D488" s="53" t="s">
        <v>48</v>
      </c>
      <c r="E488" s="54" t="s">
        <v>49</v>
      </c>
      <c r="F488" s="54">
        <v>752.78</v>
      </c>
      <c r="H488" s="52">
        <v>44185</v>
      </c>
      <c r="I488" t="s">
        <v>246</v>
      </c>
      <c r="J488">
        <v>52</v>
      </c>
      <c r="K488" s="52" t="s">
        <v>48</v>
      </c>
      <c r="L488" t="s">
        <v>61</v>
      </c>
      <c r="M488">
        <v>467.88</v>
      </c>
    </row>
    <row r="489" spans="1:13">
      <c r="A489" s="55">
        <v>44095</v>
      </c>
      <c r="B489" s="55" t="str">
        <f t="shared" si="14"/>
        <v>Sep</v>
      </c>
      <c r="C489" s="56">
        <f t="shared" si="15"/>
        <v>39</v>
      </c>
      <c r="D489" s="55" t="s">
        <v>48</v>
      </c>
      <c r="E489" s="56" t="s">
        <v>46</v>
      </c>
      <c r="F489" s="56">
        <v>96.46</v>
      </c>
      <c r="H489" s="52">
        <v>44170</v>
      </c>
      <c r="I489" t="s">
        <v>246</v>
      </c>
      <c r="J489">
        <v>49</v>
      </c>
      <c r="K489" s="52" t="s">
        <v>38</v>
      </c>
      <c r="L489" t="s">
        <v>56</v>
      </c>
      <c r="M489">
        <v>776.92</v>
      </c>
    </row>
    <row r="490" spans="1:13">
      <c r="A490" s="53">
        <v>43977</v>
      </c>
      <c r="B490" s="53" t="str">
        <f t="shared" si="14"/>
        <v>May</v>
      </c>
      <c r="C490" s="54">
        <f t="shared" si="15"/>
        <v>22</v>
      </c>
      <c r="D490" s="53" t="s">
        <v>48</v>
      </c>
      <c r="E490" s="54" t="s">
        <v>57</v>
      </c>
      <c r="F490" s="54">
        <v>240.59</v>
      </c>
      <c r="H490" s="52">
        <v>44123</v>
      </c>
      <c r="I490" t="s">
        <v>248</v>
      </c>
      <c r="J490">
        <v>43</v>
      </c>
      <c r="K490" s="52" t="s">
        <v>45</v>
      </c>
      <c r="L490" t="s">
        <v>50</v>
      </c>
      <c r="M490">
        <v>93.22</v>
      </c>
    </row>
    <row r="491" spans="1:13">
      <c r="A491" s="55">
        <v>43972</v>
      </c>
      <c r="B491" s="55" t="str">
        <f t="shared" si="14"/>
        <v>May</v>
      </c>
      <c r="C491" s="56">
        <f t="shared" si="15"/>
        <v>21</v>
      </c>
      <c r="D491" s="55" t="s">
        <v>48</v>
      </c>
      <c r="E491" s="56" t="s">
        <v>66</v>
      </c>
      <c r="F491" s="56">
        <v>36.96</v>
      </c>
      <c r="H491" s="52">
        <v>44161</v>
      </c>
      <c r="I491" t="s">
        <v>247</v>
      </c>
      <c r="J491">
        <v>48</v>
      </c>
      <c r="K491" s="52" t="s">
        <v>45</v>
      </c>
      <c r="L491" t="s">
        <v>66</v>
      </c>
      <c r="M491">
        <v>247.49</v>
      </c>
    </row>
    <row r="492" spans="1:13">
      <c r="A492" s="53">
        <v>44036</v>
      </c>
      <c r="B492" s="53" t="str">
        <f t="shared" si="14"/>
        <v>Jul</v>
      </c>
      <c r="C492" s="54">
        <f t="shared" si="15"/>
        <v>30</v>
      </c>
      <c r="D492" s="53" t="s">
        <v>38</v>
      </c>
      <c r="E492" s="54" t="s">
        <v>49</v>
      </c>
      <c r="F492" s="54">
        <v>68.39</v>
      </c>
      <c r="H492" s="52">
        <v>44163</v>
      </c>
      <c r="I492" t="s">
        <v>247</v>
      </c>
      <c r="J492">
        <v>48</v>
      </c>
      <c r="K492" s="52" t="s">
        <v>48</v>
      </c>
      <c r="L492" t="s">
        <v>50</v>
      </c>
      <c r="M492">
        <v>75.259999999999991</v>
      </c>
    </row>
    <row r="493" spans="1:13">
      <c r="A493" s="55">
        <v>44062</v>
      </c>
      <c r="B493" s="55" t="str">
        <f t="shared" si="14"/>
        <v>Aug</v>
      </c>
      <c r="C493" s="56">
        <f t="shared" si="15"/>
        <v>34</v>
      </c>
      <c r="D493" s="55" t="s">
        <v>48</v>
      </c>
      <c r="E493" s="56" t="s">
        <v>58</v>
      </c>
      <c r="F493" s="56">
        <v>48.74</v>
      </c>
      <c r="H493" s="52">
        <v>44177</v>
      </c>
      <c r="I493" t="s">
        <v>246</v>
      </c>
      <c r="J493">
        <v>50</v>
      </c>
      <c r="K493" s="52" t="s">
        <v>48</v>
      </c>
      <c r="L493" t="s">
        <v>54</v>
      </c>
      <c r="M493">
        <v>108.83</v>
      </c>
    </row>
    <row r="494" spans="1:13">
      <c r="A494" s="53">
        <v>43992</v>
      </c>
      <c r="B494" s="53" t="str">
        <f t="shared" si="14"/>
        <v>Jun</v>
      </c>
      <c r="C494" s="54">
        <f t="shared" si="15"/>
        <v>24</v>
      </c>
      <c r="D494" s="53" t="s">
        <v>38</v>
      </c>
      <c r="E494" s="54" t="s">
        <v>61</v>
      </c>
      <c r="F494" s="54">
        <v>28.24</v>
      </c>
      <c r="H494" s="52">
        <v>44169</v>
      </c>
      <c r="I494" t="s">
        <v>246</v>
      </c>
      <c r="J494">
        <v>49</v>
      </c>
      <c r="K494" s="52" t="s">
        <v>48</v>
      </c>
      <c r="L494" t="s">
        <v>54</v>
      </c>
      <c r="M494">
        <v>87.710000000000008</v>
      </c>
    </row>
    <row r="495" spans="1:13">
      <c r="A495" s="55">
        <v>44031</v>
      </c>
      <c r="B495" s="55" t="str">
        <f t="shared" si="14"/>
        <v>Jul</v>
      </c>
      <c r="C495" s="56">
        <f t="shared" si="15"/>
        <v>30</v>
      </c>
      <c r="D495" s="55" t="s">
        <v>38</v>
      </c>
      <c r="E495" s="56" t="s">
        <v>58</v>
      </c>
      <c r="F495" s="56">
        <v>72.17</v>
      </c>
      <c r="H495" s="52">
        <v>44177</v>
      </c>
      <c r="I495" t="s">
        <v>246</v>
      </c>
      <c r="J495">
        <v>50</v>
      </c>
      <c r="K495" s="52" t="s">
        <v>48</v>
      </c>
      <c r="L495" t="s">
        <v>43</v>
      </c>
      <c r="M495">
        <v>27.869999999999997</v>
      </c>
    </row>
    <row r="496" spans="1:13">
      <c r="A496" s="53">
        <v>43968</v>
      </c>
      <c r="B496" s="53" t="str">
        <f t="shared" si="14"/>
        <v>May</v>
      </c>
      <c r="C496" s="54">
        <f t="shared" si="15"/>
        <v>21</v>
      </c>
      <c r="D496" s="53" t="s">
        <v>48</v>
      </c>
      <c r="E496" s="54" t="s">
        <v>58</v>
      </c>
      <c r="F496" s="54">
        <v>69.05</v>
      </c>
      <c r="H496" s="52">
        <v>44186</v>
      </c>
      <c r="I496" t="s">
        <v>246</v>
      </c>
      <c r="J496">
        <v>52</v>
      </c>
      <c r="K496" s="52" t="s">
        <v>38</v>
      </c>
      <c r="L496" t="s">
        <v>43</v>
      </c>
      <c r="M496">
        <v>56.410000000000004</v>
      </c>
    </row>
    <row r="497" spans="1:13">
      <c r="A497" s="55">
        <v>43987</v>
      </c>
      <c r="B497" s="55" t="str">
        <f t="shared" si="14"/>
        <v>Jun</v>
      </c>
      <c r="C497" s="56">
        <f t="shared" si="15"/>
        <v>23</v>
      </c>
      <c r="D497" s="55" t="s">
        <v>45</v>
      </c>
      <c r="E497" s="56" t="s">
        <v>46</v>
      </c>
      <c r="F497" s="56">
        <v>46.14</v>
      </c>
      <c r="H497" s="52">
        <v>44114</v>
      </c>
      <c r="I497" t="s">
        <v>248</v>
      </c>
      <c r="J497">
        <v>41</v>
      </c>
      <c r="K497" s="52" t="s">
        <v>48</v>
      </c>
      <c r="L497" t="s">
        <v>57</v>
      </c>
      <c r="M497">
        <v>77.009999999999991</v>
      </c>
    </row>
    <row r="498" spans="1:13">
      <c r="A498" s="53">
        <v>43971</v>
      </c>
      <c r="B498" s="53" t="str">
        <f t="shared" si="14"/>
        <v>May</v>
      </c>
      <c r="C498" s="54">
        <f t="shared" si="15"/>
        <v>21</v>
      </c>
      <c r="D498" s="53" t="s">
        <v>38</v>
      </c>
      <c r="E498" s="54" t="s">
        <v>50</v>
      </c>
      <c r="F498" s="54">
        <v>46.27</v>
      </c>
      <c r="H498" s="52">
        <v>44127</v>
      </c>
      <c r="I498" t="s">
        <v>248</v>
      </c>
      <c r="J498">
        <v>43</v>
      </c>
      <c r="K498" s="52" t="s">
        <v>38</v>
      </c>
      <c r="L498" t="s">
        <v>56</v>
      </c>
      <c r="M498">
        <v>85.84</v>
      </c>
    </row>
    <row r="499" spans="1:13">
      <c r="A499" s="55">
        <v>44072</v>
      </c>
      <c r="B499" s="55" t="str">
        <f t="shared" si="14"/>
        <v>Aug</v>
      </c>
      <c r="C499" s="56">
        <f t="shared" si="15"/>
        <v>35</v>
      </c>
      <c r="D499" s="55" t="s">
        <v>45</v>
      </c>
      <c r="E499" s="56" t="s">
        <v>57</v>
      </c>
      <c r="F499" s="56">
        <v>138</v>
      </c>
      <c r="H499" s="52">
        <v>44174</v>
      </c>
      <c r="I499" t="s">
        <v>246</v>
      </c>
      <c r="J499">
        <v>50</v>
      </c>
      <c r="K499" s="52" t="s">
        <v>38</v>
      </c>
      <c r="L499" t="s">
        <v>54</v>
      </c>
      <c r="M499">
        <v>93.39</v>
      </c>
    </row>
    <row r="500" spans="1:13">
      <c r="A500" s="53">
        <v>43988</v>
      </c>
      <c r="B500" s="53" t="str">
        <f t="shared" si="14"/>
        <v>Jun</v>
      </c>
      <c r="C500" s="54">
        <f t="shared" si="15"/>
        <v>23</v>
      </c>
      <c r="D500" s="53" t="s">
        <v>48</v>
      </c>
      <c r="E500" s="54" t="s">
        <v>56</v>
      </c>
      <c r="F500" s="54">
        <v>57.66</v>
      </c>
      <c r="H500" s="52">
        <v>44157</v>
      </c>
      <c r="I500" t="s">
        <v>247</v>
      </c>
      <c r="J500">
        <v>48</v>
      </c>
      <c r="K500" s="52" t="s">
        <v>48</v>
      </c>
      <c r="L500" t="s">
        <v>49</v>
      </c>
      <c r="M500">
        <v>191.2</v>
      </c>
    </row>
    <row r="501" spans="1:13">
      <c r="A501" s="55">
        <v>44016</v>
      </c>
      <c r="B501" s="55" t="str">
        <f t="shared" si="14"/>
        <v>Jul</v>
      </c>
      <c r="C501" s="56">
        <f t="shared" si="15"/>
        <v>27</v>
      </c>
      <c r="D501" s="55" t="s">
        <v>48</v>
      </c>
      <c r="E501" s="56" t="s">
        <v>66</v>
      </c>
      <c r="F501" s="56">
        <v>36.86</v>
      </c>
      <c r="H501" s="52">
        <v>44189</v>
      </c>
      <c r="I501" t="s">
        <v>246</v>
      </c>
      <c r="J501">
        <v>52</v>
      </c>
      <c r="K501" s="52" t="s">
        <v>48</v>
      </c>
      <c r="L501" t="s">
        <v>39</v>
      </c>
      <c r="M501">
        <v>39.839999999999996</v>
      </c>
    </row>
    <row r="502" spans="1:13">
      <c r="A502" s="53">
        <v>44038</v>
      </c>
      <c r="B502" s="53" t="str">
        <f t="shared" si="14"/>
        <v>Jul</v>
      </c>
      <c r="C502" s="54">
        <f t="shared" si="15"/>
        <v>31</v>
      </c>
      <c r="D502" s="53" t="s">
        <v>38</v>
      </c>
      <c r="E502" s="54" t="s">
        <v>53</v>
      </c>
      <c r="F502" s="54">
        <v>60.83</v>
      </c>
      <c r="H502" s="52">
        <v>44176</v>
      </c>
      <c r="I502" t="s">
        <v>246</v>
      </c>
      <c r="J502">
        <v>50</v>
      </c>
      <c r="K502" s="52" t="s">
        <v>48</v>
      </c>
      <c r="L502" t="s">
        <v>56</v>
      </c>
      <c r="M502">
        <v>68.44</v>
      </c>
    </row>
    <row r="503" spans="1:13">
      <c r="A503" s="55">
        <v>43965</v>
      </c>
      <c r="B503" s="55" t="str">
        <f t="shared" si="14"/>
        <v>May</v>
      </c>
      <c r="C503" s="56">
        <f t="shared" si="15"/>
        <v>20</v>
      </c>
      <c r="D503" s="55" t="s">
        <v>48</v>
      </c>
      <c r="E503" s="56" t="s">
        <v>57</v>
      </c>
      <c r="F503" s="56">
        <v>88.62</v>
      </c>
      <c r="H503" s="52">
        <v>44168</v>
      </c>
      <c r="I503" t="s">
        <v>246</v>
      </c>
      <c r="J503">
        <v>49</v>
      </c>
      <c r="K503" s="52" t="s">
        <v>38</v>
      </c>
      <c r="L503" t="s">
        <v>49</v>
      </c>
      <c r="M503">
        <v>104.44</v>
      </c>
    </row>
    <row r="504" spans="1:13">
      <c r="A504" s="53">
        <v>44094</v>
      </c>
      <c r="B504" s="53" t="str">
        <f t="shared" si="14"/>
        <v>Sep</v>
      </c>
      <c r="C504" s="54">
        <f t="shared" si="15"/>
        <v>39</v>
      </c>
      <c r="D504" s="53" t="s">
        <v>38</v>
      </c>
      <c r="E504" s="54" t="s">
        <v>61</v>
      </c>
      <c r="F504" s="54">
        <v>80.28</v>
      </c>
      <c r="H504" s="52">
        <v>44139</v>
      </c>
      <c r="I504" t="s">
        <v>247</v>
      </c>
      <c r="J504">
        <v>45</v>
      </c>
      <c r="K504" s="52" t="s">
        <v>45</v>
      </c>
      <c r="L504" t="s">
        <v>50</v>
      </c>
      <c r="M504">
        <v>116.5</v>
      </c>
    </row>
    <row r="505" spans="1:13">
      <c r="A505" s="55">
        <v>44035</v>
      </c>
      <c r="B505" s="55" t="str">
        <f t="shared" si="14"/>
        <v>Jul</v>
      </c>
      <c r="C505" s="56">
        <f t="shared" si="15"/>
        <v>30</v>
      </c>
      <c r="D505" s="55" t="s">
        <v>38</v>
      </c>
      <c r="E505" s="56" t="s">
        <v>39</v>
      </c>
      <c r="F505" s="56">
        <v>160.04</v>
      </c>
      <c r="H505" s="52">
        <v>44167</v>
      </c>
      <c r="I505" t="s">
        <v>246</v>
      </c>
      <c r="J505">
        <v>49</v>
      </c>
      <c r="K505" s="52" t="s">
        <v>38</v>
      </c>
      <c r="L505" t="s">
        <v>66</v>
      </c>
      <c r="M505">
        <v>122.09</v>
      </c>
    </row>
    <row r="506" spans="1:13">
      <c r="A506" s="53">
        <v>44080</v>
      </c>
      <c r="B506" s="53" t="str">
        <f t="shared" si="14"/>
        <v>Sep</v>
      </c>
      <c r="C506" s="54">
        <f t="shared" si="15"/>
        <v>37</v>
      </c>
      <c r="D506" s="53" t="s">
        <v>38</v>
      </c>
      <c r="E506" s="54" t="s">
        <v>43</v>
      </c>
      <c r="F506" s="54">
        <v>40.799999999999997</v>
      </c>
      <c r="H506" s="52">
        <v>44167</v>
      </c>
      <c r="I506" t="s">
        <v>246</v>
      </c>
      <c r="J506">
        <v>49</v>
      </c>
      <c r="K506" s="52" t="s">
        <v>38</v>
      </c>
      <c r="L506" t="s">
        <v>53</v>
      </c>
      <c r="M506">
        <v>146.26999999999998</v>
      </c>
    </row>
    <row r="507" spans="1:13">
      <c r="A507" s="55">
        <v>43954</v>
      </c>
      <c r="B507" s="55" t="str">
        <f t="shared" si="14"/>
        <v>May</v>
      </c>
      <c r="C507" s="56">
        <f t="shared" si="15"/>
        <v>19</v>
      </c>
      <c r="D507" s="55" t="s">
        <v>38</v>
      </c>
      <c r="E507" s="56" t="s">
        <v>43</v>
      </c>
      <c r="F507" s="56">
        <v>20.78</v>
      </c>
      <c r="H507" s="52">
        <v>44188</v>
      </c>
      <c r="I507" t="s">
        <v>246</v>
      </c>
      <c r="J507">
        <v>52</v>
      </c>
      <c r="K507" s="52" t="s">
        <v>38</v>
      </c>
      <c r="L507" t="s">
        <v>53</v>
      </c>
      <c r="M507">
        <v>30.699999999999996</v>
      </c>
    </row>
    <row r="508" spans="1:13">
      <c r="A508" s="53">
        <v>44025</v>
      </c>
      <c r="B508" s="53" t="str">
        <f t="shared" si="14"/>
        <v>Jul</v>
      </c>
      <c r="C508" s="54">
        <f t="shared" si="15"/>
        <v>29</v>
      </c>
      <c r="D508" s="53" t="s">
        <v>48</v>
      </c>
      <c r="E508" s="54" t="s">
        <v>57</v>
      </c>
      <c r="F508" s="54">
        <v>46.05</v>
      </c>
      <c r="H508" s="52">
        <v>44177</v>
      </c>
      <c r="I508" t="s">
        <v>246</v>
      </c>
      <c r="J508">
        <v>50</v>
      </c>
      <c r="K508" s="52" t="s">
        <v>48</v>
      </c>
      <c r="L508" t="s">
        <v>53</v>
      </c>
      <c r="M508">
        <v>17.470000000000002</v>
      </c>
    </row>
    <row r="509" spans="1:13">
      <c r="A509" s="55">
        <v>44006</v>
      </c>
      <c r="B509" s="55" t="str">
        <f t="shared" si="14"/>
        <v>Jun</v>
      </c>
      <c r="C509" s="56">
        <f t="shared" si="15"/>
        <v>26</v>
      </c>
      <c r="D509" s="55" t="s">
        <v>48</v>
      </c>
      <c r="E509" s="56" t="s">
        <v>66</v>
      </c>
      <c r="F509" s="56">
        <v>36.22</v>
      </c>
      <c r="H509" s="52">
        <v>44184</v>
      </c>
      <c r="I509" t="s">
        <v>246</v>
      </c>
      <c r="J509">
        <v>51</v>
      </c>
      <c r="K509" s="52" t="s">
        <v>48</v>
      </c>
      <c r="L509" t="s">
        <v>58</v>
      </c>
      <c r="M509">
        <v>33.869999999999997</v>
      </c>
    </row>
    <row r="510" spans="1:13">
      <c r="A510" s="53">
        <v>44022</v>
      </c>
      <c r="B510" s="53" t="str">
        <f t="shared" si="14"/>
        <v>Jul</v>
      </c>
      <c r="C510" s="54">
        <f t="shared" si="15"/>
        <v>28</v>
      </c>
      <c r="D510" s="53" t="s">
        <v>45</v>
      </c>
      <c r="E510" s="54" t="s">
        <v>54</v>
      </c>
      <c r="F510" s="54">
        <v>71.19</v>
      </c>
      <c r="H510" s="52">
        <v>44157</v>
      </c>
      <c r="I510" t="s">
        <v>247</v>
      </c>
      <c r="J510">
        <v>48</v>
      </c>
      <c r="K510" s="52" t="s">
        <v>45</v>
      </c>
      <c r="L510" t="s">
        <v>58</v>
      </c>
      <c r="M510">
        <v>16.399999999999999</v>
      </c>
    </row>
    <row r="511" spans="1:13">
      <c r="A511" s="55">
        <v>44055</v>
      </c>
      <c r="B511" s="55" t="str">
        <f t="shared" si="14"/>
        <v>Aug</v>
      </c>
      <c r="C511" s="56">
        <f t="shared" si="15"/>
        <v>33</v>
      </c>
      <c r="D511" s="55" t="s">
        <v>45</v>
      </c>
      <c r="E511" s="56" t="s">
        <v>58</v>
      </c>
      <c r="F511" s="56">
        <v>96.89</v>
      </c>
      <c r="H511" s="52">
        <v>44174</v>
      </c>
      <c r="I511" t="s">
        <v>246</v>
      </c>
      <c r="J511">
        <v>50</v>
      </c>
      <c r="K511" s="52" t="s">
        <v>38</v>
      </c>
      <c r="L511" t="s">
        <v>54</v>
      </c>
      <c r="M511">
        <v>126.19</v>
      </c>
    </row>
    <row r="512" spans="1:13">
      <c r="A512" s="53">
        <v>44100</v>
      </c>
      <c r="B512" s="53" t="str">
        <f t="shared" si="14"/>
        <v>Sep</v>
      </c>
      <c r="C512" s="54">
        <f t="shared" si="15"/>
        <v>39</v>
      </c>
      <c r="D512" s="53" t="s">
        <v>38</v>
      </c>
      <c r="E512" s="54" t="s">
        <v>54</v>
      </c>
      <c r="F512" s="54">
        <v>23.53</v>
      </c>
      <c r="H512" s="52">
        <v>44186</v>
      </c>
      <c r="I512" t="s">
        <v>246</v>
      </c>
      <c r="J512">
        <v>52</v>
      </c>
      <c r="K512" s="52" t="s">
        <v>48</v>
      </c>
      <c r="L512" t="s">
        <v>58</v>
      </c>
      <c r="M512">
        <v>148.57</v>
      </c>
    </row>
    <row r="513" spans="1:13">
      <c r="A513" s="55">
        <v>44077</v>
      </c>
      <c r="B513" s="55" t="str">
        <f t="shared" si="14"/>
        <v>Sep</v>
      </c>
      <c r="C513" s="56">
        <f t="shared" si="15"/>
        <v>36</v>
      </c>
      <c r="D513" s="55" t="s">
        <v>38</v>
      </c>
      <c r="E513" s="56" t="s">
        <v>58</v>
      </c>
      <c r="F513" s="56">
        <v>75.36</v>
      </c>
      <c r="H513" s="52">
        <v>44180</v>
      </c>
      <c r="I513" t="s">
        <v>246</v>
      </c>
      <c r="J513">
        <v>51</v>
      </c>
      <c r="K513" s="52" t="s">
        <v>38</v>
      </c>
      <c r="L513" t="s">
        <v>53</v>
      </c>
      <c r="M513">
        <v>24.990000000000002</v>
      </c>
    </row>
    <row r="514" spans="1:13">
      <c r="A514" s="53">
        <v>43984</v>
      </c>
      <c r="B514" s="53" t="str">
        <f t="shared" si="14"/>
        <v>Jun</v>
      </c>
      <c r="C514" s="54">
        <f t="shared" si="15"/>
        <v>23</v>
      </c>
      <c r="D514" s="53" t="s">
        <v>38</v>
      </c>
      <c r="E514" s="54" t="s">
        <v>58</v>
      </c>
      <c r="F514" s="54">
        <v>23.64</v>
      </c>
      <c r="H514" s="52">
        <v>44174</v>
      </c>
      <c r="I514" t="s">
        <v>246</v>
      </c>
      <c r="J514">
        <v>50</v>
      </c>
      <c r="K514" s="52" t="s">
        <v>38</v>
      </c>
      <c r="L514" t="s">
        <v>43</v>
      </c>
      <c r="M514">
        <v>109.16</v>
      </c>
    </row>
    <row r="515" spans="1:13">
      <c r="A515" s="55">
        <v>43983</v>
      </c>
      <c r="B515" s="55" t="str">
        <f t="shared" ref="B515:B578" si="16">TEXT(A515,"mmm")</f>
        <v>Jun</v>
      </c>
      <c r="C515" s="56">
        <f t="shared" ref="C515:C578" si="17">WEEKNUM(A515)</f>
        <v>23</v>
      </c>
      <c r="D515" s="55" t="s">
        <v>48</v>
      </c>
      <c r="E515" s="56" t="s">
        <v>56</v>
      </c>
      <c r="F515" s="56">
        <v>60.45</v>
      </c>
      <c r="H515" s="52">
        <v>44186</v>
      </c>
      <c r="I515" t="s">
        <v>246</v>
      </c>
      <c r="J515">
        <v>52</v>
      </c>
      <c r="K515" s="52" t="s">
        <v>38</v>
      </c>
      <c r="L515" t="s">
        <v>56</v>
      </c>
      <c r="M515">
        <v>39.74</v>
      </c>
    </row>
    <row r="516" spans="1:13">
      <c r="A516" s="53">
        <v>44043</v>
      </c>
      <c r="B516" s="53" t="str">
        <f t="shared" si="16"/>
        <v>Jul</v>
      </c>
      <c r="C516" s="54">
        <f t="shared" si="17"/>
        <v>31</v>
      </c>
      <c r="D516" s="53" t="s">
        <v>38</v>
      </c>
      <c r="E516" s="54" t="s">
        <v>58</v>
      </c>
      <c r="F516" s="54">
        <v>96.19</v>
      </c>
      <c r="H516" s="52">
        <v>44166</v>
      </c>
      <c r="I516" t="s">
        <v>246</v>
      </c>
      <c r="J516">
        <v>49</v>
      </c>
      <c r="K516" s="52" t="s">
        <v>48</v>
      </c>
      <c r="L516" t="s">
        <v>50</v>
      </c>
      <c r="M516">
        <v>96.2</v>
      </c>
    </row>
    <row r="517" spans="1:13">
      <c r="A517" s="55">
        <v>43981</v>
      </c>
      <c r="B517" s="55" t="str">
        <f t="shared" si="16"/>
        <v>May</v>
      </c>
      <c r="C517" s="56">
        <f t="shared" si="17"/>
        <v>22</v>
      </c>
      <c r="D517" s="55" t="s">
        <v>48</v>
      </c>
      <c r="E517" s="56" t="s">
        <v>58</v>
      </c>
      <c r="F517" s="56">
        <v>48.53</v>
      </c>
      <c r="H517" s="52">
        <v>44168</v>
      </c>
      <c r="I517" t="s">
        <v>246</v>
      </c>
      <c r="J517">
        <v>49</v>
      </c>
      <c r="K517" s="52" t="s">
        <v>48</v>
      </c>
      <c r="L517" t="s">
        <v>53</v>
      </c>
      <c r="M517">
        <v>123.25999999999999</v>
      </c>
    </row>
    <row r="518" spans="1:13">
      <c r="A518" s="53">
        <v>44048</v>
      </c>
      <c r="B518" s="53" t="str">
        <f t="shared" si="16"/>
        <v>Aug</v>
      </c>
      <c r="C518" s="54">
        <f t="shared" si="17"/>
        <v>32</v>
      </c>
      <c r="D518" s="53" t="s">
        <v>38</v>
      </c>
      <c r="E518" s="54" t="s">
        <v>49</v>
      </c>
      <c r="F518" s="54">
        <v>34.71</v>
      </c>
      <c r="H518" s="52">
        <v>44168</v>
      </c>
      <c r="I518" t="s">
        <v>246</v>
      </c>
      <c r="J518">
        <v>49</v>
      </c>
      <c r="K518" s="52" t="s">
        <v>48</v>
      </c>
      <c r="L518" t="s">
        <v>57</v>
      </c>
      <c r="M518">
        <v>54.84</v>
      </c>
    </row>
    <row r="519" spans="1:13">
      <c r="A519" s="55">
        <v>43981</v>
      </c>
      <c r="B519" s="55" t="str">
        <f t="shared" si="16"/>
        <v>May</v>
      </c>
      <c r="C519" s="56">
        <f t="shared" si="17"/>
        <v>22</v>
      </c>
      <c r="D519" s="55" t="s">
        <v>38</v>
      </c>
      <c r="E519" s="56" t="s">
        <v>57</v>
      </c>
      <c r="F519" s="56">
        <v>23.88</v>
      </c>
      <c r="H519" s="52">
        <v>44152</v>
      </c>
      <c r="I519" t="s">
        <v>247</v>
      </c>
      <c r="J519">
        <v>47</v>
      </c>
      <c r="K519" s="52" t="s">
        <v>48</v>
      </c>
      <c r="L519" t="s">
        <v>39</v>
      </c>
      <c r="M519">
        <v>64.260000000000005</v>
      </c>
    </row>
    <row r="520" spans="1:13">
      <c r="A520" s="53">
        <v>44079</v>
      </c>
      <c r="B520" s="53" t="str">
        <f t="shared" si="16"/>
        <v>Sep</v>
      </c>
      <c r="C520" s="54">
        <f t="shared" si="17"/>
        <v>36</v>
      </c>
      <c r="D520" s="53" t="s">
        <v>48</v>
      </c>
      <c r="E520" s="54" t="s">
        <v>53</v>
      </c>
      <c r="F520" s="54">
        <v>58.52</v>
      </c>
      <c r="H520" s="52">
        <v>44157</v>
      </c>
      <c r="I520" t="s">
        <v>247</v>
      </c>
      <c r="J520">
        <v>48</v>
      </c>
      <c r="K520" s="52" t="s">
        <v>48</v>
      </c>
      <c r="L520" t="s">
        <v>49</v>
      </c>
      <c r="M520">
        <v>19.28</v>
      </c>
    </row>
    <row r="521" spans="1:13">
      <c r="A521" s="55">
        <v>43980</v>
      </c>
      <c r="B521" s="55" t="str">
        <f t="shared" si="16"/>
        <v>May</v>
      </c>
      <c r="C521" s="56">
        <f t="shared" si="17"/>
        <v>22</v>
      </c>
      <c r="D521" s="55" t="s">
        <v>45</v>
      </c>
      <c r="E521" s="56" t="s">
        <v>46</v>
      </c>
      <c r="F521" s="56">
        <v>69.959999999999994</v>
      </c>
      <c r="H521" s="52">
        <v>44140</v>
      </c>
      <c r="I521" t="s">
        <v>247</v>
      </c>
      <c r="J521">
        <v>45</v>
      </c>
      <c r="K521" s="52" t="s">
        <v>38</v>
      </c>
      <c r="L521" t="s">
        <v>57</v>
      </c>
      <c r="M521">
        <v>99.1</v>
      </c>
    </row>
    <row r="522" spans="1:13">
      <c r="A522" s="53">
        <v>44036</v>
      </c>
      <c r="B522" s="53" t="str">
        <f t="shared" si="16"/>
        <v>Jul</v>
      </c>
      <c r="C522" s="54">
        <f t="shared" si="17"/>
        <v>30</v>
      </c>
      <c r="D522" s="53" t="s">
        <v>48</v>
      </c>
      <c r="E522" s="54" t="s">
        <v>49</v>
      </c>
      <c r="F522" s="54">
        <v>33.799999999999997</v>
      </c>
      <c r="H522" s="52">
        <v>44178</v>
      </c>
      <c r="I522" t="s">
        <v>246</v>
      </c>
      <c r="J522">
        <v>51</v>
      </c>
      <c r="K522" s="52" t="s">
        <v>48</v>
      </c>
      <c r="L522" t="s">
        <v>49</v>
      </c>
      <c r="M522">
        <v>104.75999999999999</v>
      </c>
    </row>
    <row r="523" spans="1:13">
      <c r="A523" s="55">
        <v>44052</v>
      </c>
      <c r="B523" s="55" t="str">
        <f t="shared" si="16"/>
        <v>Aug</v>
      </c>
      <c r="C523" s="56">
        <f t="shared" si="17"/>
        <v>33</v>
      </c>
      <c r="D523" s="55" t="s">
        <v>48</v>
      </c>
      <c r="E523" s="56" t="s">
        <v>46</v>
      </c>
      <c r="F523" s="56">
        <v>48.35</v>
      </c>
      <c r="H523" s="52">
        <v>44143</v>
      </c>
      <c r="I523" t="s">
        <v>247</v>
      </c>
      <c r="J523">
        <v>46</v>
      </c>
      <c r="K523" s="52" t="s">
        <v>48</v>
      </c>
      <c r="L523" t="s">
        <v>57</v>
      </c>
      <c r="M523">
        <v>67.72</v>
      </c>
    </row>
    <row r="524" spans="1:13">
      <c r="A524" s="53">
        <v>44093</v>
      </c>
      <c r="B524" s="53" t="str">
        <f t="shared" si="16"/>
        <v>Sep</v>
      </c>
      <c r="C524" s="54">
        <f t="shared" si="17"/>
        <v>38</v>
      </c>
      <c r="D524" s="53" t="s">
        <v>38</v>
      </c>
      <c r="E524" s="54" t="s">
        <v>61</v>
      </c>
      <c r="F524" s="54">
        <v>83</v>
      </c>
      <c r="H524" s="52">
        <v>44187</v>
      </c>
      <c r="I524" t="s">
        <v>246</v>
      </c>
      <c r="J524">
        <v>52</v>
      </c>
      <c r="K524" s="52" t="s">
        <v>48</v>
      </c>
      <c r="L524" t="s">
        <v>50</v>
      </c>
      <c r="M524">
        <v>103.30000000000001</v>
      </c>
    </row>
    <row r="525" spans="1:13">
      <c r="A525" s="55">
        <v>44051</v>
      </c>
      <c r="B525" s="55" t="str">
        <f t="shared" si="16"/>
        <v>Aug</v>
      </c>
      <c r="C525" s="56">
        <f t="shared" si="17"/>
        <v>32</v>
      </c>
      <c r="D525" s="55" t="s">
        <v>45</v>
      </c>
      <c r="E525" s="56" t="s">
        <v>66</v>
      </c>
      <c r="F525" s="56">
        <v>54.35</v>
      </c>
      <c r="H525" s="52">
        <v>44169</v>
      </c>
      <c r="I525" t="s">
        <v>246</v>
      </c>
      <c r="J525">
        <v>49</v>
      </c>
      <c r="K525" s="52" t="s">
        <v>48</v>
      </c>
      <c r="L525" t="s">
        <v>57</v>
      </c>
      <c r="M525">
        <v>130.66</v>
      </c>
    </row>
    <row r="526" spans="1:13">
      <c r="A526" s="53">
        <v>43979</v>
      </c>
      <c r="B526" s="53" t="str">
        <f t="shared" si="16"/>
        <v>May</v>
      </c>
      <c r="C526" s="54">
        <f t="shared" si="17"/>
        <v>22</v>
      </c>
      <c r="D526" s="53" t="s">
        <v>45</v>
      </c>
      <c r="E526" s="54" t="s">
        <v>46</v>
      </c>
      <c r="F526" s="54">
        <v>48.61</v>
      </c>
      <c r="H526" s="52">
        <v>44146</v>
      </c>
      <c r="I526" t="s">
        <v>247</v>
      </c>
      <c r="J526">
        <v>46</v>
      </c>
      <c r="K526" s="52" t="s">
        <v>38</v>
      </c>
      <c r="L526" t="s">
        <v>49</v>
      </c>
      <c r="M526">
        <v>111.71000000000001</v>
      </c>
    </row>
    <row r="527" spans="1:13">
      <c r="A527" s="55">
        <v>44090</v>
      </c>
      <c r="B527" s="55" t="str">
        <f t="shared" si="16"/>
        <v>Sep</v>
      </c>
      <c r="C527" s="56">
        <f t="shared" si="17"/>
        <v>38</v>
      </c>
      <c r="D527" s="55" t="s">
        <v>38</v>
      </c>
      <c r="E527" s="56" t="s">
        <v>49</v>
      </c>
      <c r="F527" s="56">
        <v>132.63999999999999</v>
      </c>
      <c r="H527" s="52">
        <v>44132</v>
      </c>
      <c r="I527" t="s">
        <v>248</v>
      </c>
      <c r="J527">
        <v>44</v>
      </c>
      <c r="K527" s="52" t="s">
        <v>45</v>
      </c>
      <c r="L527" t="s">
        <v>58</v>
      </c>
      <c r="M527">
        <v>104.85</v>
      </c>
    </row>
    <row r="528" spans="1:13">
      <c r="A528" s="53">
        <v>43970</v>
      </c>
      <c r="B528" s="53" t="str">
        <f t="shared" si="16"/>
        <v>May</v>
      </c>
      <c r="C528" s="54">
        <f t="shared" si="17"/>
        <v>21</v>
      </c>
      <c r="D528" s="53" t="s">
        <v>38</v>
      </c>
      <c r="E528" s="54" t="s">
        <v>50</v>
      </c>
      <c r="F528" s="54">
        <v>46.88</v>
      </c>
      <c r="H528" s="52">
        <v>44110</v>
      </c>
      <c r="I528" t="s">
        <v>248</v>
      </c>
      <c r="J528">
        <v>41</v>
      </c>
      <c r="K528" s="52" t="s">
        <v>38</v>
      </c>
      <c r="L528" t="s">
        <v>57</v>
      </c>
      <c r="M528">
        <v>125.65999999999998</v>
      </c>
    </row>
    <row r="529" spans="1:13">
      <c r="A529" s="55">
        <v>44011</v>
      </c>
      <c r="B529" s="55" t="str">
        <f t="shared" si="16"/>
        <v>Jun</v>
      </c>
      <c r="C529" s="56">
        <f t="shared" si="17"/>
        <v>27</v>
      </c>
      <c r="D529" s="55" t="s">
        <v>38</v>
      </c>
      <c r="E529" s="56" t="s">
        <v>57</v>
      </c>
      <c r="F529" s="56">
        <v>46.66</v>
      </c>
      <c r="H529" s="52">
        <v>44173</v>
      </c>
      <c r="I529" t="s">
        <v>246</v>
      </c>
      <c r="J529">
        <v>50</v>
      </c>
      <c r="K529" s="52" t="s">
        <v>38</v>
      </c>
      <c r="L529" t="s">
        <v>50</v>
      </c>
      <c r="M529">
        <v>73.36</v>
      </c>
    </row>
    <row r="530" spans="1:13">
      <c r="A530" s="53">
        <v>43956</v>
      </c>
      <c r="B530" s="53" t="str">
        <f t="shared" si="16"/>
        <v>May</v>
      </c>
      <c r="C530" s="54">
        <f t="shared" si="17"/>
        <v>19</v>
      </c>
      <c r="D530" s="53" t="s">
        <v>45</v>
      </c>
      <c r="E530" s="54" t="s">
        <v>50</v>
      </c>
      <c r="F530" s="54">
        <v>545.70000000000005</v>
      </c>
      <c r="H530" s="52">
        <v>44173</v>
      </c>
      <c r="I530" t="s">
        <v>246</v>
      </c>
      <c r="J530">
        <v>50</v>
      </c>
      <c r="K530" s="52" t="s">
        <v>48</v>
      </c>
      <c r="L530" t="s">
        <v>53</v>
      </c>
      <c r="M530">
        <v>103.72999999999999</v>
      </c>
    </row>
    <row r="531" spans="1:13">
      <c r="A531" s="55">
        <v>44000</v>
      </c>
      <c r="B531" s="55" t="str">
        <f t="shared" si="16"/>
        <v>Jun</v>
      </c>
      <c r="C531" s="56">
        <f t="shared" si="17"/>
        <v>25</v>
      </c>
      <c r="D531" s="55" t="s">
        <v>48</v>
      </c>
      <c r="E531" s="56" t="s">
        <v>61</v>
      </c>
      <c r="F531" s="56">
        <v>28.19</v>
      </c>
      <c r="H531" s="52">
        <v>44162</v>
      </c>
      <c r="I531" t="s">
        <v>247</v>
      </c>
      <c r="J531">
        <v>48</v>
      </c>
      <c r="K531" s="52" t="s">
        <v>38</v>
      </c>
      <c r="L531" t="s">
        <v>53</v>
      </c>
      <c r="M531">
        <v>592.82000000000005</v>
      </c>
    </row>
    <row r="532" spans="1:13">
      <c r="A532" s="53">
        <v>43983</v>
      </c>
      <c r="B532" s="53" t="str">
        <f t="shared" si="16"/>
        <v>Jun</v>
      </c>
      <c r="C532" s="54">
        <f t="shared" si="17"/>
        <v>23</v>
      </c>
      <c r="D532" s="53" t="s">
        <v>48</v>
      </c>
      <c r="E532" s="54" t="s">
        <v>43</v>
      </c>
      <c r="F532" s="54">
        <v>40.29</v>
      </c>
      <c r="H532" s="52">
        <v>44173</v>
      </c>
      <c r="I532" t="s">
        <v>246</v>
      </c>
      <c r="J532">
        <v>50</v>
      </c>
      <c r="K532" s="52" t="s">
        <v>45</v>
      </c>
      <c r="L532" t="s">
        <v>66</v>
      </c>
      <c r="M532">
        <v>29.43</v>
      </c>
    </row>
    <row r="533" spans="1:13">
      <c r="A533" s="55">
        <v>44049</v>
      </c>
      <c r="B533" s="55" t="str">
        <f t="shared" si="16"/>
        <v>Aug</v>
      </c>
      <c r="C533" s="56">
        <f t="shared" si="17"/>
        <v>32</v>
      </c>
      <c r="D533" s="55" t="s">
        <v>45</v>
      </c>
      <c r="E533" s="56" t="s">
        <v>57</v>
      </c>
      <c r="F533" s="56">
        <v>46.62</v>
      </c>
      <c r="H533" s="52">
        <v>44169</v>
      </c>
      <c r="I533" t="s">
        <v>246</v>
      </c>
      <c r="J533">
        <v>49</v>
      </c>
      <c r="K533" s="52" t="s">
        <v>48</v>
      </c>
      <c r="L533" t="s">
        <v>53</v>
      </c>
      <c r="M533">
        <v>61.41</v>
      </c>
    </row>
    <row r="534" spans="1:13">
      <c r="A534" s="53">
        <v>43954</v>
      </c>
      <c r="B534" s="53" t="str">
        <f t="shared" si="16"/>
        <v>May</v>
      </c>
      <c r="C534" s="54">
        <f t="shared" si="17"/>
        <v>19</v>
      </c>
      <c r="D534" s="53" t="s">
        <v>48</v>
      </c>
      <c r="E534" s="54" t="s">
        <v>57</v>
      </c>
      <c r="F534" s="54">
        <v>46.28</v>
      </c>
      <c r="H534" s="52">
        <v>44167</v>
      </c>
      <c r="I534" t="s">
        <v>246</v>
      </c>
      <c r="J534">
        <v>49</v>
      </c>
      <c r="K534" s="52" t="s">
        <v>38</v>
      </c>
      <c r="L534" t="s">
        <v>54</v>
      </c>
      <c r="M534">
        <v>34.309999999999995</v>
      </c>
    </row>
    <row r="535" spans="1:13">
      <c r="A535" s="55">
        <v>44010</v>
      </c>
      <c r="B535" s="55" t="str">
        <f t="shared" si="16"/>
        <v>Jun</v>
      </c>
      <c r="C535" s="56">
        <f t="shared" si="17"/>
        <v>27</v>
      </c>
      <c r="D535" s="55" t="s">
        <v>48</v>
      </c>
      <c r="E535" s="56" t="s">
        <v>57</v>
      </c>
      <c r="F535" s="56">
        <v>69.58</v>
      </c>
      <c r="H535" s="52">
        <v>44162</v>
      </c>
      <c r="I535" t="s">
        <v>247</v>
      </c>
      <c r="J535">
        <v>48</v>
      </c>
      <c r="K535" s="52" t="s">
        <v>48</v>
      </c>
      <c r="L535" t="s">
        <v>58</v>
      </c>
      <c r="M535">
        <v>51.65</v>
      </c>
    </row>
    <row r="536" spans="1:13">
      <c r="A536" s="53">
        <v>44002</v>
      </c>
      <c r="B536" s="53" t="str">
        <f t="shared" si="16"/>
        <v>Jun</v>
      </c>
      <c r="C536" s="54">
        <f t="shared" si="17"/>
        <v>25</v>
      </c>
      <c r="D536" s="53" t="s">
        <v>48</v>
      </c>
      <c r="E536" s="54" t="s">
        <v>49</v>
      </c>
      <c r="F536" s="54">
        <v>627.63</v>
      </c>
      <c r="H536" s="52">
        <v>44185</v>
      </c>
      <c r="I536" t="s">
        <v>246</v>
      </c>
      <c r="J536">
        <v>52</v>
      </c>
      <c r="K536" s="52" t="s">
        <v>48</v>
      </c>
      <c r="L536" t="s">
        <v>57</v>
      </c>
      <c r="M536">
        <v>74.48</v>
      </c>
    </row>
    <row r="537" spans="1:13">
      <c r="A537" s="55">
        <v>44058</v>
      </c>
      <c r="B537" s="55" t="str">
        <f t="shared" si="16"/>
        <v>Aug</v>
      </c>
      <c r="C537" s="56">
        <f t="shared" si="17"/>
        <v>33</v>
      </c>
      <c r="D537" s="55" t="s">
        <v>38</v>
      </c>
      <c r="E537" s="56" t="s">
        <v>61</v>
      </c>
      <c r="F537" s="56">
        <v>83.33</v>
      </c>
      <c r="H537" s="52">
        <v>44168</v>
      </c>
      <c r="I537" t="s">
        <v>246</v>
      </c>
      <c r="J537">
        <v>49</v>
      </c>
      <c r="K537" s="52" t="s">
        <v>48</v>
      </c>
      <c r="L537" t="s">
        <v>50</v>
      </c>
      <c r="M537">
        <v>680.88</v>
      </c>
    </row>
    <row r="538" spans="1:13">
      <c r="A538" s="53">
        <v>44060</v>
      </c>
      <c r="B538" s="53" t="str">
        <f t="shared" si="16"/>
        <v>Aug</v>
      </c>
      <c r="C538" s="54">
        <f t="shared" si="17"/>
        <v>34</v>
      </c>
      <c r="D538" s="53" t="s">
        <v>38</v>
      </c>
      <c r="E538" s="54" t="s">
        <v>50</v>
      </c>
      <c r="F538" s="54">
        <v>46.82</v>
      </c>
      <c r="H538" s="52">
        <v>44181</v>
      </c>
      <c r="I538" t="s">
        <v>246</v>
      </c>
      <c r="J538">
        <v>51</v>
      </c>
      <c r="K538" s="52" t="s">
        <v>48</v>
      </c>
      <c r="L538" t="s">
        <v>54</v>
      </c>
      <c r="M538">
        <v>65.42</v>
      </c>
    </row>
    <row r="539" spans="1:13">
      <c r="A539" s="55">
        <v>44011</v>
      </c>
      <c r="B539" s="55" t="str">
        <f t="shared" si="16"/>
        <v>Jun</v>
      </c>
      <c r="C539" s="56">
        <f t="shared" si="17"/>
        <v>27</v>
      </c>
      <c r="D539" s="55" t="s">
        <v>48</v>
      </c>
      <c r="E539" s="56" t="s">
        <v>66</v>
      </c>
      <c r="F539" s="56">
        <v>38.65</v>
      </c>
      <c r="H539" s="52">
        <v>44108</v>
      </c>
      <c r="I539" t="s">
        <v>248</v>
      </c>
      <c r="J539">
        <v>41</v>
      </c>
      <c r="K539" s="52" t="s">
        <v>48</v>
      </c>
      <c r="L539" t="s">
        <v>58</v>
      </c>
      <c r="M539">
        <v>44.82</v>
      </c>
    </row>
    <row r="540" spans="1:13">
      <c r="A540" s="53">
        <v>44052</v>
      </c>
      <c r="B540" s="53" t="str">
        <f t="shared" si="16"/>
        <v>Aug</v>
      </c>
      <c r="C540" s="54">
        <f t="shared" si="17"/>
        <v>33</v>
      </c>
      <c r="D540" s="53" t="s">
        <v>45</v>
      </c>
      <c r="E540" s="54" t="s">
        <v>43</v>
      </c>
      <c r="F540" s="54">
        <v>20.72</v>
      </c>
      <c r="H540" s="52">
        <v>44158</v>
      </c>
      <c r="I540" t="s">
        <v>247</v>
      </c>
      <c r="J540">
        <v>48</v>
      </c>
      <c r="K540" s="52" t="s">
        <v>38</v>
      </c>
      <c r="L540" t="s">
        <v>49</v>
      </c>
      <c r="M540">
        <v>34.909999999999997</v>
      </c>
    </row>
    <row r="541" spans="1:13">
      <c r="A541" s="55">
        <v>43997</v>
      </c>
      <c r="B541" s="55" t="str">
        <f t="shared" si="16"/>
        <v>Jun</v>
      </c>
      <c r="C541" s="56">
        <f t="shared" si="17"/>
        <v>25</v>
      </c>
      <c r="D541" s="55" t="s">
        <v>38</v>
      </c>
      <c r="E541" s="56" t="s">
        <v>49</v>
      </c>
      <c r="F541" s="56">
        <v>102.38</v>
      </c>
      <c r="H541" s="52">
        <v>44139</v>
      </c>
      <c r="I541" t="s">
        <v>247</v>
      </c>
      <c r="J541">
        <v>45</v>
      </c>
      <c r="K541" s="52" t="s">
        <v>38</v>
      </c>
      <c r="L541" t="s">
        <v>49</v>
      </c>
      <c r="M541">
        <v>39.47</v>
      </c>
    </row>
    <row r="542" spans="1:13">
      <c r="A542" s="53">
        <v>44054</v>
      </c>
      <c r="B542" s="53" t="str">
        <f t="shared" si="16"/>
        <v>Aug</v>
      </c>
      <c r="C542" s="54">
        <f t="shared" si="17"/>
        <v>33</v>
      </c>
      <c r="D542" s="53" t="s">
        <v>38</v>
      </c>
      <c r="E542" s="54" t="s">
        <v>56</v>
      </c>
      <c r="F542" s="54">
        <v>38.950000000000003</v>
      </c>
      <c r="H542" s="52">
        <v>44182</v>
      </c>
      <c r="I542" t="s">
        <v>246</v>
      </c>
      <c r="J542">
        <v>51</v>
      </c>
      <c r="K542" s="52" t="s">
        <v>38</v>
      </c>
      <c r="L542" t="s">
        <v>58</v>
      </c>
      <c r="M542">
        <v>112.00999999999999</v>
      </c>
    </row>
    <row r="543" spans="1:13">
      <c r="A543" s="55">
        <v>43998</v>
      </c>
      <c r="B543" s="55" t="str">
        <f t="shared" si="16"/>
        <v>Jun</v>
      </c>
      <c r="C543" s="56">
        <f t="shared" si="17"/>
        <v>25</v>
      </c>
      <c r="D543" s="55" t="s">
        <v>45</v>
      </c>
      <c r="E543" s="56" t="s">
        <v>43</v>
      </c>
      <c r="F543" s="56">
        <v>20.47</v>
      </c>
      <c r="H543" s="52">
        <v>44167</v>
      </c>
      <c r="I543" t="s">
        <v>246</v>
      </c>
      <c r="J543">
        <v>49</v>
      </c>
      <c r="K543" s="52" t="s">
        <v>38</v>
      </c>
      <c r="L543" t="s">
        <v>49</v>
      </c>
      <c r="M543">
        <v>36.21</v>
      </c>
    </row>
    <row r="544" spans="1:13">
      <c r="A544" s="53">
        <v>44051</v>
      </c>
      <c r="B544" s="53" t="str">
        <f t="shared" si="16"/>
        <v>Aug</v>
      </c>
      <c r="C544" s="54">
        <f t="shared" si="17"/>
        <v>32</v>
      </c>
      <c r="D544" s="53" t="s">
        <v>45</v>
      </c>
      <c r="E544" s="54" t="s">
        <v>39</v>
      </c>
      <c r="F544" s="54">
        <v>80.2</v>
      </c>
      <c r="H544" s="52">
        <v>44179</v>
      </c>
      <c r="I544" t="s">
        <v>246</v>
      </c>
      <c r="J544">
        <v>51</v>
      </c>
      <c r="K544" s="52" t="s">
        <v>45</v>
      </c>
      <c r="L544" t="s">
        <v>49</v>
      </c>
      <c r="M544">
        <v>7.3399999999999981</v>
      </c>
    </row>
    <row r="545" spans="1:13">
      <c r="A545" s="55">
        <v>44012</v>
      </c>
      <c r="B545" s="55" t="str">
        <f t="shared" si="16"/>
        <v>Jun</v>
      </c>
      <c r="C545" s="56">
        <f t="shared" si="17"/>
        <v>27</v>
      </c>
      <c r="D545" s="55" t="s">
        <v>48</v>
      </c>
      <c r="E545" s="56" t="s">
        <v>58</v>
      </c>
      <c r="F545" s="56">
        <v>24.61</v>
      </c>
      <c r="H545" s="52">
        <v>44172</v>
      </c>
      <c r="I545" t="s">
        <v>246</v>
      </c>
      <c r="J545">
        <v>50</v>
      </c>
      <c r="K545" s="52" t="s">
        <v>48</v>
      </c>
      <c r="L545" t="s">
        <v>58</v>
      </c>
      <c r="M545">
        <v>93.47</v>
      </c>
    </row>
    <row r="546" spans="1:13">
      <c r="A546" s="53">
        <v>44040</v>
      </c>
      <c r="B546" s="53" t="str">
        <f t="shared" si="16"/>
        <v>Jul</v>
      </c>
      <c r="C546" s="54">
        <f t="shared" si="17"/>
        <v>31</v>
      </c>
      <c r="D546" s="53" t="s">
        <v>48</v>
      </c>
      <c r="E546" s="54" t="s">
        <v>49</v>
      </c>
      <c r="F546" s="54">
        <v>34</v>
      </c>
      <c r="H546" s="52">
        <v>44186</v>
      </c>
      <c r="I546" t="s">
        <v>246</v>
      </c>
      <c r="J546">
        <v>52</v>
      </c>
      <c r="K546" s="52" t="s">
        <v>38</v>
      </c>
      <c r="L546" t="s">
        <v>56</v>
      </c>
      <c r="M546">
        <v>57.76</v>
      </c>
    </row>
    <row r="547" spans="1:13">
      <c r="A547" s="55">
        <v>44052</v>
      </c>
      <c r="B547" s="55" t="str">
        <f t="shared" si="16"/>
        <v>Aug</v>
      </c>
      <c r="C547" s="56">
        <f t="shared" si="17"/>
        <v>33</v>
      </c>
      <c r="D547" s="55" t="s">
        <v>48</v>
      </c>
      <c r="E547" s="56" t="s">
        <v>54</v>
      </c>
      <c r="F547" s="56">
        <v>257.95999999999998</v>
      </c>
      <c r="H547" s="52">
        <v>44186</v>
      </c>
      <c r="I547" t="s">
        <v>246</v>
      </c>
      <c r="J547">
        <v>52</v>
      </c>
      <c r="K547" s="52" t="s">
        <v>38</v>
      </c>
      <c r="L547" t="s">
        <v>53</v>
      </c>
      <c r="M547">
        <v>17.61</v>
      </c>
    </row>
    <row r="548" spans="1:13">
      <c r="A548" s="53">
        <v>44065</v>
      </c>
      <c r="B548" s="53" t="str">
        <f t="shared" si="16"/>
        <v>Aug</v>
      </c>
      <c r="C548" s="54">
        <f t="shared" si="17"/>
        <v>34</v>
      </c>
      <c r="D548" s="53" t="s">
        <v>38</v>
      </c>
      <c r="E548" s="54" t="s">
        <v>58</v>
      </c>
      <c r="F548" s="54">
        <v>46.72</v>
      </c>
      <c r="H548" s="52">
        <v>44162</v>
      </c>
      <c r="I548" t="s">
        <v>247</v>
      </c>
      <c r="J548">
        <v>48</v>
      </c>
      <c r="K548" s="52" t="s">
        <v>48</v>
      </c>
      <c r="L548" t="s">
        <v>61</v>
      </c>
      <c r="M548">
        <v>285.06</v>
      </c>
    </row>
    <row r="549" spans="1:13">
      <c r="A549" s="55">
        <v>44006</v>
      </c>
      <c r="B549" s="55" t="str">
        <f t="shared" si="16"/>
        <v>Jun</v>
      </c>
      <c r="C549" s="56">
        <f t="shared" si="17"/>
        <v>26</v>
      </c>
      <c r="D549" s="55" t="s">
        <v>38</v>
      </c>
      <c r="E549" s="56" t="s">
        <v>58</v>
      </c>
      <c r="F549" s="56">
        <v>92.32</v>
      </c>
      <c r="H549" s="52">
        <v>44166</v>
      </c>
      <c r="I549" t="s">
        <v>246</v>
      </c>
      <c r="J549">
        <v>49</v>
      </c>
      <c r="K549" s="52" t="s">
        <v>45</v>
      </c>
      <c r="L549" t="s">
        <v>57</v>
      </c>
      <c r="M549">
        <v>72.48</v>
      </c>
    </row>
    <row r="550" spans="1:13">
      <c r="A550" s="53">
        <v>44011</v>
      </c>
      <c r="B550" s="53" t="str">
        <f t="shared" si="16"/>
        <v>Jun</v>
      </c>
      <c r="C550" s="54">
        <f t="shared" si="17"/>
        <v>27</v>
      </c>
      <c r="D550" s="53" t="s">
        <v>48</v>
      </c>
      <c r="E550" s="54" t="s">
        <v>50</v>
      </c>
      <c r="F550" s="54">
        <v>23.59</v>
      </c>
      <c r="H550" s="52">
        <v>44131</v>
      </c>
      <c r="I550" t="s">
        <v>248</v>
      </c>
      <c r="J550">
        <v>44</v>
      </c>
      <c r="K550" s="52" t="s">
        <v>48</v>
      </c>
      <c r="L550" t="s">
        <v>57</v>
      </c>
      <c r="M550">
        <v>75.589999999999989</v>
      </c>
    </row>
    <row r="551" spans="1:13">
      <c r="A551" s="55">
        <v>44070</v>
      </c>
      <c r="B551" s="55" t="str">
        <f t="shared" si="16"/>
        <v>Aug</v>
      </c>
      <c r="C551" s="56">
        <f t="shared" si="17"/>
        <v>35</v>
      </c>
      <c r="D551" s="55" t="s">
        <v>48</v>
      </c>
      <c r="E551" s="56" t="s">
        <v>50</v>
      </c>
      <c r="F551" s="56">
        <v>46.53</v>
      </c>
      <c r="H551" s="52">
        <v>44112</v>
      </c>
      <c r="I551" t="s">
        <v>248</v>
      </c>
      <c r="J551">
        <v>41</v>
      </c>
      <c r="K551" s="52" t="s">
        <v>45</v>
      </c>
      <c r="L551" t="s">
        <v>61</v>
      </c>
      <c r="M551">
        <v>1.879999999999999</v>
      </c>
    </row>
    <row r="552" spans="1:13">
      <c r="A552" s="53">
        <v>43992</v>
      </c>
      <c r="B552" s="53" t="str">
        <f t="shared" si="16"/>
        <v>Jun</v>
      </c>
      <c r="C552" s="54">
        <f t="shared" si="17"/>
        <v>24</v>
      </c>
      <c r="D552" s="53" t="s">
        <v>48</v>
      </c>
      <c r="E552" s="54" t="s">
        <v>49</v>
      </c>
      <c r="F552" s="54">
        <v>33.479999999999997</v>
      </c>
      <c r="H552" s="52">
        <v>44187</v>
      </c>
      <c r="I552" t="s">
        <v>246</v>
      </c>
      <c r="J552">
        <v>52</v>
      </c>
      <c r="K552" s="52" t="s">
        <v>45</v>
      </c>
      <c r="L552" t="s">
        <v>50</v>
      </c>
      <c r="M552">
        <v>94.050000000000011</v>
      </c>
    </row>
    <row r="553" spans="1:13">
      <c r="A553" s="55">
        <v>44026</v>
      </c>
      <c r="B553" s="55" t="str">
        <f t="shared" si="16"/>
        <v>Jul</v>
      </c>
      <c r="C553" s="56">
        <f t="shared" si="17"/>
        <v>29</v>
      </c>
      <c r="D553" s="55" t="s">
        <v>48</v>
      </c>
      <c r="E553" s="56" t="s">
        <v>49</v>
      </c>
      <c r="F553" s="56">
        <v>66.91</v>
      </c>
      <c r="H553" s="52">
        <v>44181</v>
      </c>
      <c r="I553" t="s">
        <v>246</v>
      </c>
      <c r="J553">
        <v>51</v>
      </c>
      <c r="K553" s="52" t="s">
        <v>38</v>
      </c>
      <c r="L553" t="s">
        <v>49</v>
      </c>
      <c r="M553">
        <v>72.83</v>
      </c>
    </row>
    <row r="554" spans="1:13">
      <c r="A554" s="53">
        <v>44060</v>
      </c>
      <c r="B554" s="53" t="str">
        <f t="shared" si="16"/>
        <v>Aug</v>
      </c>
      <c r="C554" s="54">
        <f t="shared" si="17"/>
        <v>34</v>
      </c>
      <c r="D554" s="53" t="s">
        <v>45</v>
      </c>
      <c r="E554" s="54" t="s">
        <v>53</v>
      </c>
      <c r="F554" s="54">
        <v>28.88</v>
      </c>
      <c r="H554" s="52">
        <v>44178</v>
      </c>
      <c r="I554" t="s">
        <v>246</v>
      </c>
      <c r="J554">
        <v>51</v>
      </c>
      <c r="K554" s="52" t="s">
        <v>48</v>
      </c>
      <c r="L554" t="s">
        <v>54</v>
      </c>
      <c r="M554">
        <v>114.11</v>
      </c>
    </row>
    <row r="555" spans="1:13">
      <c r="A555" s="55">
        <v>44051</v>
      </c>
      <c r="B555" s="55" t="str">
        <f t="shared" si="16"/>
        <v>Aug</v>
      </c>
      <c r="C555" s="56">
        <f t="shared" si="17"/>
        <v>32</v>
      </c>
      <c r="D555" s="55" t="s">
        <v>45</v>
      </c>
      <c r="E555" s="56" t="s">
        <v>43</v>
      </c>
      <c r="F555" s="56">
        <v>140.44</v>
      </c>
      <c r="H555" s="52">
        <v>44187</v>
      </c>
      <c r="I555" t="s">
        <v>246</v>
      </c>
      <c r="J555">
        <v>52</v>
      </c>
      <c r="K555" s="52" t="s">
        <v>38</v>
      </c>
      <c r="L555" t="s">
        <v>49</v>
      </c>
      <c r="M555">
        <v>24.619999999999997</v>
      </c>
    </row>
    <row r="556" spans="1:13">
      <c r="A556" s="53">
        <v>43993</v>
      </c>
      <c r="B556" s="53" t="str">
        <f t="shared" si="16"/>
        <v>Jun</v>
      </c>
      <c r="C556" s="54">
        <f t="shared" si="17"/>
        <v>24</v>
      </c>
      <c r="D556" s="53" t="s">
        <v>48</v>
      </c>
      <c r="E556" s="54" t="s">
        <v>57</v>
      </c>
      <c r="F556" s="54">
        <v>46.52</v>
      </c>
      <c r="H556" s="52">
        <v>44185</v>
      </c>
      <c r="I556" t="s">
        <v>246</v>
      </c>
      <c r="J556">
        <v>52</v>
      </c>
      <c r="K556" s="52" t="s">
        <v>48</v>
      </c>
      <c r="L556" t="s">
        <v>66</v>
      </c>
      <c r="M556">
        <v>186.49</v>
      </c>
    </row>
    <row r="557" spans="1:13">
      <c r="A557" s="55">
        <v>43976</v>
      </c>
      <c r="B557" s="55" t="str">
        <f t="shared" si="16"/>
        <v>May</v>
      </c>
      <c r="C557" s="56">
        <f t="shared" si="17"/>
        <v>22</v>
      </c>
      <c r="D557" s="55" t="s">
        <v>38</v>
      </c>
      <c r="E557" s="56" t="s">
        <v>49</v>
      </c>
      <c r="F557" s="56">
        <v>64.349999999999994</v>
      </c>
      <c r="H557" s="52">
        <v>44164</v>
      </c>
      <c r="I557" t="s">
        <v>247</v>
      </c>
      <c r="J557">
        <v>49</v>
      </c>
      <c r="K557" s="52" t="s">
        <v>38</v>
      </c>
      <c r="L557" t="s">
        <v>54</v>
      </c>
      <c r="M557">
        <v>90.6</v>
      </c>
    </row>
    <row r="558" spans="1:13">
      <c r="A558" s="53">
        <v>43993</v>
      </c>
      <c r="B558" s="53" t="str">
        <f t="shared" si="16"/>
        <v>Jun</v>
      </c>
      <c r="C558" s="54">
        <f t="shared" si="17"/>
        <v>24</v>
      </c>
      <c r="D558" s="53" t="s">
        <v>48</v>
      </c>
      <c r="E558" s="54" t="s">
        <v>50</v>
      </c>
      <c r="F558" s="54">
        <v>44.39</v>
      </c>
      <c r="H558" s="52">
        <v>44187</v>
      </c>
      <c r="I558" t="s">
        <v>246</v>
      </c>
      <c r="J558">
        <v>52</v>
      </c>
      <c r="K558" s="52" t="s">
        <v>48</v>
      </c>
      <c r="L558" t="s">
        <v>61</v>
      </c>
      <c r="M558">
        <v>76.389999999999986</v>
      </c>
    </row>
    <row r="559" spans="1:13">
      <c r="A559" s="55">
        <v>44001</v>
      </c>
      <c r="B559" s="55" t="str">
        <f t="shared" si="16"/>
        <v>Jun</v>
      </c>
      <c r="C559" s="56">
        <f t="shared" si="17"/>
        <v>25</v>
      </c>
      <c r="D559" s="55" t="s">
        <v>48</v>
      </c>
      <c r="E559" s="56" t="s">
        <v>43</v>
      </c>
      <c r="F559" s="56">
        <v>40.24</v>
      </c>
      <c r="H559" s="52">
        <v>44178</v>
      </c>
      <c r="I559" t="s">
        <v>246</v>
      </c>
      <c r="J559">
        <v>51</v>
      </c>
      <c r="K559" s="52" t="s">
        <v>38</v>
      </c>
      <c r="L559" t="s">
        <v>56</v>
      </c>
      <c r="M559">
        <v>35.24</v>
      </c>
    </row>
    <row r="560" spans="1:13">
      <c r="A560" s="53">
        <v>43989</v>
      </c>
      <c r="B560" s="53" t="str">
        <f t="shared" si="16"/>
        <v>Jun</v>
      </c>
      <c r="C560" s="54">
        <f t="shared" si="17"/>
        <v>24</v>
      </c>
      <c r="D560" s="53" t="s">
        <v>48</v>
      </c>
      <c r="E560" s="54" t="s">
        <v>50</v>
      </c>
      <c r="F560" s="54">
        <v>46.48</v>
      </c>
      <c r="H560" s="52">
        <v>44121</v>
      </c>
      <c r="I560" t="s">
        <v>248</v>
      </c>
      <c r="J560">
        <v>42</v>
      </c>
      <c r="K560" s="52" t="s">
        <v>38</v>
      </c>
      <c r="L560" t="s">
        <v>50</v>
      </c>
      <c r="M560">
        <v>61.56</v>
      </c>
    </row>
    <row r="561" spans="1:13">
      <c r="A561" s="55">
        <v>44067</v>
      </c>
      <c r="B561" s="55" t="str">
        <f t="shared" si="16"/>
        <v>Aug</v>
      </c>
      <c r="C561" s="56">
        <f t="shared" si="17"/>
        <v>35</v>
      </c>
      <c r="D561" s="55" t="s">
        <v>48</v>
      </c>
      <c r="E561" s="56" t="s">
        <v>50</v>
      </c>
      <c r="F561" s="56">
        <v>23.51</v>
      </c>
      <c r="H561" s="52">
        <v>44162</v>
      </c>
      <c r="I561" t="s">
        <v>247</v>
      </c>
      <c r="J561">
        <v>48</v>
      </c>
      <c r="K561" s="52" t="s">
        <v>48</v>
      </c>
      <c r="L561" t="s">
        <v>56</v>
      </c>
      <c r="M561">
        <v>50.23</v>
      </c>
    </row>
    <row r="562" spans="1:13">
      <c r="A562" s="53">
        <v>43994</v>
      </c>
      <c r="B562" s="53" t="str">
        <f t="shared" si="16"/>
        <v>Jun</v>
      </c>
      <c r="C562" s="54">
        <f t="shared" si="17"/>
        <v>24</v>
      </c>
      <c r="D562" s="53" t="s">
        <v>38</v>
      </c>
      <c r="E562" s="54" t="s">
        <v>54</v>
      </c>
      <c r="F562" s="54">
        <v>24.16</v>
      </c>
      <c r="H562" s="52">
        <v>44175</v>
      </c>
      <c r="I562" t="s">
        <v>246</v>
      </c>
      <c r="J562">
        <v>50</v>
      </c>
      <c r="K562" s="52" t="s">
        <v>45</v>
      </c>
      <c r="L562" t="s">
        <v>58</v>
      </c>
      <c r="M562">
        <v>49.44</v>
      </c>
    </row>
    <row r="563" spans="1:13">
      <c r="A563" s="55">
        <v>44062</v>
      </c>
      <c r="B563" s="55" t="str">
        <f t="shared" si="16"/>
        <v>Aug</v>
      </c>
      <c r="C563" s="56">
        <f t="shared" si="17"/>
        <v>34</v>
      </c>
      <c r="D563" s="55" t="s">
        <v>48</v>
      </c>
      <c r="E563" s="56" t="s">
        <v>57</v>
      </c>
      <c r="F563" s="56">
        <v>92.9</v>
      </c>
      <c r="H563" s="52">
        <v>44175</v>
      </c>
      <c r="I563" t="s">
        <v>246</v>
      </c>
      <c r="J563">
        <v>50</v>
      </c>
      <c r="K563" s="52" t="s">
        <v>45</v>
      </c>
      <c r="L563" t="s">
        <v>58</v>
      </c>
      <c r="M563">
        <v>8.66</v>
      </c>
    </row>
    <row r="564" spans="1:13">
      <c r="A564" s="53">
        <v>44051</v>
      </c>
      <c r="B564" s="53" t="str">
        <f t="shared" si="16"/>
        <v>Aug</v>
      </c>
      <c r="C564" s="54">
        <f t="shared" si="17"/>
        <v>32</v>
      </c>
      <c r="D564" s="53" t="s">
        <v>38</v>
      </c>
      <c r="E564" s="54" t="s">
        <v>53</v>
      </c>
      <c r="F564" s="54">
        <v>87.47</v>
      </c>
      <c r="H564" s="52">
        <v>44191</v>
      </c>
      <c r="I564" t="s">
        <v>246</v>
      </c>
      <c r="J564">
        <v>52</v>
      </c>
      <c r="K564" s="52" t="s">
        <v>38</v>
      </c>
      <c r="L564" t="s">
        <v>49</v>
      </c>
      <c r="M564">
        <v>98.59</v>
      </c>
    </row>
    <row r="565" spans="1:13">
      <c r="A565" s="55">
        <v>44067</v>
      </c>
      <c r="B565" s="55" t="str">
        <f t="shared" si="16"/>
        <v>Aug</v>
      </c>
      <c r="C565" s="56">
        <f t="shared" si="17"/>
        <v>35</v>
      </c>
      <c r="D565" s="55" t="s">
        <v>48</v>
      </c>
      <c r="E565" s="56" t="s">
        <v>57</v>
      </c>
      <c r="F565" s="56">
        <v>69.98</v>
      </c>
      <c r="H565" s="52">
        <v>44184</v>
      </c>
      <c r="I565" t="s">
        <v>246</v>
      </c>
      <c r="J565">
        <v>51</v>
      </c>
      <c r="K565" s="52" t="s">
        <v>38</v>
      </c>
      <c r="L565" t="s">
        <v>58</v>
      </c>
      <c r="M565">
        <v>93.87</v>
      </c>
    </row>
    <row r="566" spans="1:13">
      <c r="A566" s="53">
        <v>44046</v>
      </c>
      <c r="B566" s="53" t="str">
        <f t="shared" si="16"/>
        <v>Aug</v>
      </c>
      <c r="C566" s="54">
        <f t="shared" si="17"/>
        <v>32</v>
      </c>
      <c r="D566" s="53" t="s">
        <v>48</v>
      </c>
      <c r="E566" s="54" t="s">
        <v>57</v>
      </c>
      <c r="F566" s="54">
        <v>44.33</v>
      </c>
      <c r="H566" s="52">
        <v>44167</v>
      </c>
      <c r="I566" t="s">
        <v>246</v>
      </c>
      <c r="J566">
        <v>49</v>
      </c>
      <c r="K566" s="52" t="s">
        <v>48</v>
      </c>
      <c r="L566" t="s">
        <v>57</v>
      </c>
      <c r="M566">
        <v>82.95</v>
      </c>
    </row>
    <row r="567" spans="1:13">
      <c r="A567" s="55">
        <v>44074</v>
      </c>
      <c r="B567" s="55" t="str">
        <f t="shared" si="16"/>
        <v>Aug</v>
      </c>
      <c r="C567" s="56">
        <f t="shared" si="17"/>
        <v>36</v>
      </c>
      <c r="D567" s="55" t="s">
        <v>38</v>
      </c>
      <c r="E567" s="56" t="s">
        <v>49</v>
      </c>
      <c r="F567" s="56">
        <v>33.229999999999997</v>
      </c>
      <c r="H567" s="52">
        <v>44119</v>
      </c>
      <c r="I567" t="s">
        <v>248</v>
      </c>
      <c r="J567">
        <v>42</v>
      </c>
      <c r="K567" s="52" t="s">
        <v>38</v>
      </c>
      <c r="L567" t="s">
        <v>50</v>
      </c>
      <c r="M567">
        <v>74.509999999999991</v>
      </c>
    </row>
    <row r="568" spans="1:13">
      <c r="A568" s="53">
        <v>44059</v>
      </c>
      <c r="B568" s="53" t="str">
        <f t="shared" si="16"/>
        <v>Aug</v>
      </c>
      <c r="C568" s="54">
        <f t="shared" si="17"/>
        <v>34</v>
      </c>
      <c r="D568" s="53" t="s">
        <v>45</v>
      </c>
      <c r="E568" s="54" t="s">
        <v>58</v>
      </c>
      <c r="F568" s="54">
        <v>72.45</v>
      </c>
      <c r="H568" s="52">
        <v>44174</v>
      </c>
      <c r="I568" t="s">
        <v>246</v>
      </c>
      <c r="J568">
        <v>50</v>
      </c>
      <c r="K568" s="52" t="s">
        <v>48</v>
      </c>
      <c r="L568" t="s">
        <v>43</v>
      </c>
      <c r="M568">
        <v>14.409999999999997</v>
      </c>
    </row>
    <row r="569" spans="1:13">
      <c r="A569" s="55">
        <v>44048</v>
      </c>
      <c r="B569" s="55" t="str">
        <f t="shared" si="16"/>
        <v>Aug</v>
      </c>
      <c r="C569" s="56">
        <f t="shared" si="17"/>
        <v>32</v>
      </c>
      <c r="D569" s="55" t="s">
        <v>48</v>
      </c>
      <c r="E569" s="56" t="s">
        <v>61</v>
      </c>
      <c r="F569" s="56">
        <v>27.59</v>
      </c>
      <c r="H569" s="52">
        <v>44141</v>
      </c>
      <c r="I569" t="s">
        <v>247</v>
      </c>
      <c r="J569">
        <v>45</v>
      </c>
      <c r="K569" s="52" t="s">
        <v>38</v>
      </c>
      <c r="L569" t="s">
        <v>49</v>
      </c>
      <c r="M569">
        <v>120.34</v>
      </c>
    </row>
    <row r="570" spans="1:13">
      <c r="A570" s="53">
        <v>43963</v>
      </c>
      <c r="B570" s="53" t="str">
        <f t="shared" si="16"/>
        <v>May</v>
      </c>
      <c r="C570" s="54">
        <f t="shared" si="17"/>
        <v>20</v>
      </c>
      <c r="D570" s="53" t="s">
        <v>48</v>
      </c>
      <c r="E570" s="54" t="s">
        <v>43</v>
      </c>
      <c r="F570" s="54">
        <v>20.89</v>
      </c>
      <c r="H570" s="52">
        <v>44175</v>
      </c>
      <c r="I570" t="s">
        <v>246</v>
      </c>
      <c r="J570">
        <v>50</v>
      </c>
      <c r="K570" s="52" t="s">
        <v>48</v>
      </c>
      <c r="L570" t="s">
        <v>54</v>
      </c>
      <c r="M570">
        <v>5.4400000000000013</v>
      </c>
    </row>
    <row r="571" spans="1:13">
      <c r="A571" s="55">
        <v>44001</v>
      </c>
      <c r="B571" s="55" t="str">
        <f t="shared" si="16"/>
        <v>Jun</v>
      </c>
      <c r="C571" s="56">
        <f t="shared" si="17"/>
        <v>25</v>
      </c>
      <c r="D571" s="55" t="s">
        <v>48</v>
      </c>
      <c r="E571" s="56" t="s">
        <v>53</v>
      </c>
      <c r="F571" s="56">
        <v>58.18</v>
      </c>
      <c r="H571" s="52">
        <v>44129</v>
      </c>
      <c r="I571" t="s">
        <v>248</v>
      </c>
      <c r="J571">
        <v>44</v>
      </c>
      <c r="K571" s="52" t="s">
        <v>48</v>
      </c>
      <c r="L571" t="s">
        <v>58</v>
      </c>
      <c r="M571">
        <v>50.650000000000006</v>
      </c>
    </row>
    <row r="572" spans="1:13">
      <c r="A572" s="53">
        <v>43993</v>
      </c>
      <c r="B572" s="53" t="str">
        <f t="shared" si="16"/>
        <v>Jun</v>
      </c>
      <c r="C572" s="54">
        <f t="shared" si="17"/>
        <v>24</v>
      </c>
      <c r="D572" s="53" t="s">
        <v>48</v>
      </c>
      <c r="E572" s="54" t="s">
        <v>50</v>
      </c>
      <c r="F572" s="54">
        <v>66.66</v>
      </c>
      <c r="H572" s="52">
        <v>44187</v>
      </c>
      <c r="I572" t="s">
        <v>246</v>
      </c>
      <c r="J572">
        <v>52</v>
      </c>
      <c r="K572" s="52" t="s">
        <v>48</v>
      </c>
      <c r="L572" t="s">
        <v>53</v>
      </c>
      <c r="M572">
        <v>87.36</v>
      </c>
    </row>
    <row r="573" spans="1:13">
      <c r="A573" s="55">
        <v>43999</v>
      </c>
      <c r="B573" s="55" t="str">
        <f t="shared" si="16"/>
        <v>Jun</v>
      </c>
      <c r="C573" s="56">
        <f t="shared" si="17"/>
        <v>25</v>
      </c>
      <c r="D573" s="55" t="s">
        <v>48</v>
      </c>
      <c r="E573" s="56" t="s">
        <v>57</v>
      </c>
      <c r="F573" s="56">
        <v>22.94</v>
      </c>
      <c r="H573" s="52">
        <v>44139</v>
      </c>
      <c r="I573" t="s">
        <v>247</v>
      </c>
      <c r="J573">
        <v>45</v>
      </c>
      <c r="K573" s="52" t="s">
        <v>38</v>
      </c>
      <c r="L573" t="s">
        <v>43</v>
      </c>
      <c r="M573">
        <v>115.02</v>
      </c>
    </row>
    <row r="574" spans="1:13">
      <c r="A574" s="53">
        <v>43997</v>
      </c>
      <c r="B574" s="53" t="str">
        <f t="shared" si="16"/>
        <v>Jun</v>
      </c>
      <c r="C574" s="54">
        <f t="shared" si="17"/>
        <v>25</v>
      </c>
      <c r="D574" s="53" t="s">
        <v>45</v>
      </c>
      <c r="E574" s="54" t="s">
        <v>49</v>
      </c>
      <c r="F574" s="54">
        <v>68.36</v>
      </c>
      <c r="H574" s="52">
        <v>44122</v>
      </c>
      <c r="I574" t="s">
        <v>248</v>
      </c>
      <c r="J574">
        <v>43</v>
      </c>
      <c r="K574" s="52" t="s">
        <v>38</v>
      </c>
      <c r="L574" t="s">
        <v>49</v>
      </c>
      <c r="M574">
        <v>62.980000000000004</v>
      </c>
    </row>
    <row r="575" spans="1:13">
      <c r="A575" s="55">
        <v>44058</v>
      </c>
      <c r="B575" s="55" t="str">
        <f t="shared" si="16"/>
        <v>Aug</v>
      </c>
      <c r="C575" s="56">
        <f t="shared" si="17"/>
        <v>33</v>
      </c>
      <c r="D575" s="55" t="s">
        <v>38</v>
      </c>
      <c r="E575" s="56" t="s">
        <v>57</v>
      </c>
      <c r="F575" s="56">
        <v>66.33</v>
      </c>
      <c r="H575" s="52">
        <v>44163</v>
      </c>
      <c r="I575" t="s">
        <v>247</v>
      </c>
      <c r="J575">
        <v>48</v>
      </c>
      <c r="K575" s="52" t="s">
        <v>38</v>
      </c>
      <c r="L575" t="s">
        <v>49</v>
      </c>
      <c r="M575">
        <v>62.519999999999996</v>
      </c>
    </row>
    <row r="576" spans="1:13">
      <c r="A576" s="53">
        <v>43998</v>
      </c>
      <c r="B576" s="53" t="str">
        <f t="shared" si="16"/>
        <v>Jun</v>
      </c>
      <c r="C576" s="54">
        <f t="shared" si="17"/>
        <v>25</v>
      </c>
      <c r="D576" s="53" t="s">
        <v>48</v>
      </c>
      <c r="E576" s="54" t="s">
        <v>46</v>
      </c>
      <c r="F576" s="54">
        <v>50.75</v>
      </c>
      <c r="H576" s="52">
        <v>44182</v>
      </c>
      <c r="I576" t="s">
        <v>246</v>
      </c>
      <c r="J576">
        <v>51</v>
      </c>
      <c r="K576" s="52" t="s">
        <v>48</v>
      </c>
      <c r="L576" t="s">
        <v>56</v>
      </c>
      <c r="M576">
        <v>120.13</v>
      </c>
    </row>
    <row r="577" spans="1:13">
      <c r="A577" s="55">
        <v>44095</v>
      </c>
      <c r="B577" s="55" t="str">
        <f t="shared" si="16"/>
        <v>Sep</v>
      </c>
      <c r="C577" s="56">
        <f t="shared" si="17"/>
        <v>39</v>
      </c>
      <c r="D577" s="55" t="s">
        <v>45</v>
      </c>
      <c r="E577" s="56" t="s">
        <v>39</v>
      </c>
      <c r="F577" s="56">
        <v>240.16</v>
      </c>
      <c r="H577" s="52">
        <v>44170</v>
      </c>
      <c r="I577" t="s">
        <v>246</v>
      </c>
      <c r="J577">
        <v>49</v>
      </c>
      <c r="K577" s="52" t="s">
        <v>38</v>
      </c>
      <c r="L577" t="s">
        <v>46</v>
      </c>
      <c r="M577">
        <v>91.5</v>
      </c>
    </row>
    <row r="578" spans="1:13">
      <c r="A578" s="53">
        <v>44009</v>
      </c>
      <c r="B578" s="53" t="str">
        <f t="shared" si="16"/>
        <v>Jun</v>
      </c>
      <c r="C578" s="54">
        <f t="shared" si="17"/>
        <v>26</v>
      </c>
      <c r="D578" s="53" t="s">
        <v>48</v>
      </c>
      <c r="E578" s="54" t="s">
        <v>49</v>
      </c>
      <c r="F578" s="54">
        <v>68.36</v>
      </c>
      <c r="H578" s="52">
        <v>44180</v>
      </c>
      <c r="I578" t="s">
        <v>246</v>
      </c>
      <c r="J578">
        <v>51</v>
      </c>
      <c r="K578" s="52" t="s">
        <v>38</v>
      </c>
      <c r="L578" t="s">
        <v>49</v>
      </c>
      <c r="M578">
        <v>280.8</v>
      </c>
    </row>
    <row r="579" spans="1:13">
      <c r="A579" s="55">
        <v>43998</v>
      </c>
      <c r="B579" s="55" t="str">
        <f t="shared" ref="B579:B642" si="18">TEXT(A579,"mmm")</f>
        <v>Jun</v>
      </c>
      <c r="C579" s="56">
        <f t="shared" ref="C579:C642" si="19">WEEKNUM(A579)</f>
        <v>25</v>
      </c>
      <c r="D579" s="55" t="s">
        <v>48</v>
      </c>
      <c r="E579" s="56" t="s">
        <v>39</v>
      </c>
      <c r="F579" s="56">
        <v>80.540000000000006</v>
      </c>
      <c r="H579" s="52">
        <v>44162</v>
      </c>
      <c r="I579" t="s">
        <v>247</v>
      </c>
      <c r="J579">
        <v>48</v>
      </c>
      <c r="K579" s="52" t="s">
        <v>48</v>
      </c>
      <c r="L579" t="s">
        <v>61</v>
      </c>
      <c r="M579">
        <v>62.41</v>
      </c>
    </row>
    <row r="580" spans="1:13">
      <c r="A580" s="53">
        <v>43968</v>
      </c>
      <c r="B580" s="53" t="str">
        <f t="shared" si="18"/>
        <v>May</v>
      </c>
      <c r="C580" s="54">
        <f t="shared" si="19"/>
        <v>21</v>
      </c>
      <c r="D580" s="53" t="s">
        <v>48</v>
      </c>
      <c r="E580" s="54" t="s">
        <v>50</v>
      </c>
      <c r="F580" s="54">
        <v>480.07</v>
      </c>
      <c r="H580" s="52">
        <v>44185</v>
      </c>
      <c r="I580" t="s">
        <v>246</v>
      </c>
      <c r="J580">
        <v>52</v>
      </c>
      <c r="K580" s="52" t="s">
        <v>38</v>
      </c>
      <c r="L580" t="s">
        <v>50</v>
      </c>
      <c r="M580">
        <v>128.68</v>
      </c>
    </row>
    <row r="581" spans="1:13">
      <c r="A581" s="55">
        <v>44072</v>
      </c>
      <c r="B581" s="55" t="str">
        <f t="shared" si="18"/>
        <v>Aug</v>
      </c>
      <c r="C581" s="56">
        <f t="shared" si="19"/>
        <v>35</v>
      </c>
      <c r="D581" s="55" t="s">
        <v>48</v>
      </c>
      <c r="E581" s="56" t="s">
        <v>54</v>
      </c>
      <c r="F581" s="56">
        <v>47.92</v>
      </c>
      <c r="H581" s="52">
        <v>44163</v>
      </c>
      <c r="I581" t="s">
        <v>247</v>
      </c>
      <c r="J581">
        <v>48</v>
      </c>
      <c r="K581" s="52" t="s">
        <v>48</v>
      </c>
      <c r="L581" t="s">
        <v>46</v>
      </c>
      <c r="M581">
        <v>469.74</v>
      </c>
    </row>
    <row r="582" spans="1:13">
      <c r="A582" s="53">
        <v>44099</v>
      </c>
      <c r="B582" s="53" t="str">
        <f t="shared" si="18"/>
        <v>Sep</v>
      </c>
      <c r="C582" s="54">
        <f t="shared" si="19"/>
        <v>39</v>
      </c>
      <c r="D582" s="53" t="s">
        <v>48</v>
      </c>
      <c r="E582" s="54" t="s">
        <v>56</v>
      </c>
      <c r="F582" s="54">
        <v>42.83</v>
      </c>
      <c r="H582" s="52">
        <v>44180</v>
      </c>
      <c r="I582" t="s">
        <v>246</v>
      </c>
      <c r="J582">
        <v>51</v>
      </c>
      <c r="K582" s="52" t="s">
        <v>48</v>
      </c>
      <c r="L582" t="s">
        <v>46</v>
      </c>
      <c r="M582">
        <v>90.77000000000001</v>
      </c>
    </row>
    <row r="583" spans="1:13">
      <c r="A583" s="55">
        <v>43961</v>
      </c>
      <c r="B583" s="55" t="str">
        <f t="shared" si="18"/>
        <v>May</v>
      </c>
      <c r="C583" s="56">
        <f t="shared" si="19"/>
        <v>20</v>
      </c>
      <c r="D583" s="55" t="s">
        <v>38</v>
      </c>
      <c r="E583" s="56" t="s">
        <v>56</v>
      </c>
      <c r="F583" s="56">
        <v>63.41</v>
      </c>
      <c r="H583" s="52">
        <v>44148</v>
      </c>
      <c r="I583" t="s">
        <v>247</v>
      </c>
      <c r="J583">
        <v>46</v>
      </c>
      <c r="K583" s="52" t="s">
        <v>38</v>
      </c>
      <c r="L583" t="s">
        <v>53</v>
      </c>
      <c r="M583">
        <v>21.2</v>
      </c>
    </row>
    <row r="584" spans="1:13">
      <c r="A584" s="53">
        <v>44088</v>
      </c>
      <c r="B584" s="53" t="str">
        <f t="shared" si="18"/>
        <v>Sep</v>
      </c>
      <c r="C584" s="54">
        <f t="shared" si="19"/>
        <v>38</v>
      </c>
      <c r="D584" s="53" t="s">
        <v>45</v>
      </c>
      <c r="E584" s="54" t="s">
        <v>46</v>
      </c>
      <c r="F584" s="54">
        <v>50.04</v>
      </c>
      <c r="H584" s="52">
        <v>44166</v>
      </c>
      <c r="I584" t="s">
        <v>246</v>
      </c>
      <c r="J584">
        <v>49</v>
      </c>
      <c r="K584" s="52" t="s">
        <v>45</v>
      </c>
      <c r="L584" t="s">
        <v>49</v>
      </c>
      <c r="M584">
        <v>73.44</v>
      </c>
    </row>
    <row r="585" spans="1:13">
      <c r="A585" s="55">
        <v>44010</v>
      </c>
      <c r="B585" s="55" t="str">
        <f t="shared" si="18"/>
        <v>Jun</v>
      </c>
      <c r="C585" s="56">
        <f t="shared" si="19"/>
        <v>27</v>
      </c>
      <c r="D585" s="55" t="s">
        <v>38</v>
      </c>
      <c r="E585" s="56" t="s">
        <v>57</v>
      </c>
      <c r="F585" s="56">
        <v>23.64</v>
      </c>
      <c r="H585" s="52">
        <v>44161</v>
      </c>
      <c r="I585" t="s">
        <v>247</v>
      </c>
      <c r="J585">
        <v>48</v>
      </c>
      <c r="K585" s="52" t="s">
        <v>48</v>
      </c>
      <c r="L585" t="s">
        <v>43</v>
      </c>
      <c r="M585">
        <v>99.990000000000009</v>
      </c>
    </row>
    <row r="586" spans="1:13">
      <c r="A586" s="53">
        <v>44047</v>
      </c>
      <c r="B586" s="53" t="str">
        <f t="shared" si="18"/>
        <v>Aug</v>
      </c>
      <c r="C586" s="54">
        <f t="shared" si="19"/>
        <v>32</v>
      </c>
      <c r="D586" s="53" t="s">
        <v>38</v>
      </c>
      <c r="E586" s="54" t="s">
        <v>50</v>
      </c>
      <c r="F586" s="54">
        <v>69.42</v>
      </c>
      <c r="H586" s="52">
        <v>44177</v>
      </c>
      <c r="I586" t="s">
        <v>246</v>
      </c>
      <c r="J586">
        <v>50</v>
      </c>
      <c r="K586" s="52" t="s">
        <v>45</v>
      </c>
      <c r="L586" t="s">
        <v>58</v>
      </c>
      <c r="M586">
        <v>80.66</v>
      </c>
    </row>
    <row r="587" spans="1:13">
      <c r="A587" s="55">
        <v>44049</v>
      </c>
      <c r="B587" s="55" t="str">
        <f t="shared" si="18"/>
        <v>Aug</v>
      </c>
      <c r="C587" s="56">
        <f t="shared" si="19"/>
        <v>32</v>
      </c>
      <c r="D587" s="55" t="s">
        <v>38</v>
      </c>
      <c r="E587" s="56" t="s">
        <v>54</v>
      </c>
      <c r="F587" s="56">
        <v>71.849999999999994</v>
      </c>
      <c r="H587" s="52">
        <v>44175</v>
      </c>
      <c r="I587" t="s">
        <v>246</v>
      </c>
      <c r="J587">
        <v>50</v>
      </c>
      <c r="K587" s="52" t="s">
        <v>38</v>
      </c>
      <c r="L587" t="s">
        <v>49</v>
      </c>
      <c r="M587">
        <v>110.26</v>
      </c>
    </row>
    <row r="588" spans="1:13">
      <c r="A588" s="53">
        <v>44048</v>
      </c>
      <c r="B588" s="53" t="str">
        <f t="shared" si="18"/>
        <v>Aug</v>
      </c>
      <c r="C588" s="54">
        <f t="shared" si="19"/>
        <v>32</v>
      </c>
      <c r="D588" s="53" t="s">
        <v>38</v>
      </c>
      <c r="E588" s="54" t="s">
        <v>53</v>
      </c>
      <c r="F588" s="54">
        <v>29.11</v>
      </c>
      <c r="H588" s="52">
        <v>44157</v>
      </c>
      <c r="I588" t="s">
        <v>247</v>
      </c>
      <c r="J588">
        <v>48</v>
      </c>
      <c r="K588" s="52" t="s">
        <v>48</v>
      </c>
      <c r="L588" t="s">
        <v>53</v>
      </c>
      <c r="M588">
        <v>111.6</v>
      </c>
    </row>
    <row r="589" spans="1:13">
      <c r="A589" s="55">
        <v>44010</v>
      </c>
      <c r="B589" s="55" t="str">
        <f t="shared" si="18"/>
        <v>Jun</v>
      </c>
      <c r="C589" s="56">
        <f t="shared" si="19"/>
        <v>27</v>
      </c>
      <c r="D589" s="55" t="s">
        <v>48</v>
      </c>
      <c r="E589" s="56" t="s">
        <v>49</v>
      </c>
      <c r="F589" s="56">
        <v>730.52</v>
      </c>
      <c r="H589" s="52">
        <v>44177</v>
      </c>
      <c r="I589" t="s">
        <v>246</v>
      </c>
      <c r="J589">
        <v>50</v>
      </c>
      <c r="K589" s="52" t="s">
        <v>38</v>
      </c>
      <c r="L589" t="s">
        <v>66</v>
      </c>
      <c r="M589">
        <v>12.61</v>
      </c>
    </row>
    <row r="590" spans="1:13">
      <c r="A590" s="53">
        <v>44072</v>
      </c>
      <c r="B590" s="53" t="str">
        <f t="shared" si="18"/>
        <v>Aug</v>
      </c>
      <c r="C590" s="54">
        <f t="shared" si="19"/>
        <v>35</v>
      </c>
      <c r="D590" s="53" t="s">
        <v>38</v>
      </c>
      <c r="E590" s="54" t="s">
        <v>53</v>
      </c>
      <c r="F590" s="54">
        <v>28.97</v>
      </c>
      <c r="H590" s="52">
        <v>44150</v>
      </c>
      <c r="I590" t="s">
        <v>247</v>
      </c>
      <c r="J590">
        <v>47</v>
      </c>
      <c r="K590" s="52" t="s">
        <v>45</v>
      </c>
      <c r="L590" t="s">
        <v>39</v>
      </c>
      <c r="M590">
        <v>772.31999999999994</v>
      </c>
    </row>
    <row r="591" spans="1:13">
      <c r="A591" s="55">
        <v>44047</v>
      </c>
      <c r="B591" s="55" t="str">
        <f t="shared" si="18"/>
        <v>Aug</v>
      </c>
      <c r="C591" s="56">
        <f t="shared" si="19"/>
        <v>32</v>
      </c>
      <c r="D591" s="55" t="s">
        <v>38</v>
      </c>
      <c r="E591" s="56" t="s">
        <v>46</v>
      </c>
      <c r="F591" s="56">
        <v>25.81</v>
      </c>
      <c r="H591" s="52">
        <v>44110</v>
      </c>
      <c r="I591" t="s">
        <v>248</v>
      </c>
      <c r="J591">
        <v>41</v>
      </c>
      <c r="K591" s="52" t="s">
        <v>38</v>
      </c>
      <c r="L591" t="s">
        <v>57</v>
      </c>
      <c r="M591">
        <v>67.53</v>
      </c>
    </row>
    <row r="592" spans="1:13">
      <c r="A592" s="53">
        <v>44010</v>
      </c>
      <c r="B592" s="53" t="str">
        <f t="shared" si="18"/>
        <v>Jun</v>
      </c>
      <c r="C592" s="54">
        <f t="shared" si="19"/>
        <v>27</v>
      </c>
      <c r="D592" s="53" t="s">
        <v>38</v>
      </c>
      <c r="E592" s="54" t="s">
        <v>57</v>
      </c>
      <c r="F592" s="54">
        <v>46.21</v>
      </c>
      <c r="H592" s="52">
        <v>44173</v>
      </c>
      <c r="I592" t="s">
        <v>246</v>
      </c>
      <c r="J592">
        <v>50</v>
      </c>
      <c r="K592" s="52" t="s">
        <v>48</v>
      </c>
      <c r="L592" t="s">
        <v>49</v>
      </c>
      <c r="M592">
        <v>9.2099999999999973</v>
      </c>
    </row>
    <row r="593" spans="1:13">
      <c r="A593" s="55">
        <v>44061</v>
      </c>
      <c r="B593" s="55" t="str">
        <f t="shared" si="18"/>
        <v>Aug</v>
      </c>
      <c r="C593" s="56">
        <f t="shared" si="19"/>
        <v>34</v>
      </c>
      <c r="D593" s="55" t="s">
        <v>38</v>
      </c>
      <c r="E593" s="56" t="s">
        <v>50</v>
      </c>
      <c r="F593" s="56">
        <v>22.56</v>
      </c>
      <c r="H593" s="52">
        <v>44185</v>
      </c>
      <c r="I593" t="s">
        <v>246</v>
      </c>
      <c r="J593">
        <v>52</v>
      </c>
      <c r="K593" s="52" t="s">
        <v>48</v>
      </c>
      <c r="L593" t="s">
        <v>43</v>
      </c>
      <c r="M593">
        <v>59.79</v>
      </c>
    </row>
    <row r="594" spans="1:13">
      <c r="A594" s="53">
        <v>44077</v>
      </c>
      <c r="B594" s="53" t="str">
        <f t="shared" si="18"/>
        <v>Sep</v>
      </c>
      <c r="C594" s="54">
        <f t="shared" si="19"/>
        <v>36</v>
      </c>
      <c r="D594" s="53" t="s">
        <v>48</v>
      </c>
      <c r="E594" s="54" t="s">
        <v>54</v>
      </c>
      <c r="F594" s="54">
        <v>47.7</v>
      </c>
      <c r="H594" s="52">
        <v>44140</v>
      </c>
      <c r="I594" t="s">
        <v>247</v>
      </c>
      <c r="J594">
        <v>45</v>
      </c>
      <c r="K594" s="52" t="s">
        <v>38</v>
      </c>
      <c r="L594" t="s">
        <v>61</v>
      </c>
      <c r="M594">
        <v>67.16</v>
      </c>
    </row>
    <row r="595" spans="1:13">
      <c r="A595" s="55">
        <v>43985</v>
      </c>
      <c r="B595" s="55" t="str">
        <f t="shared" si="18"/>
        <v>Jun</v>
      </c>
      <c r="C595" s="56">
        <f t="shared" si="19"/>
        <v>23</v>
      </c>
      <c r="D595" s="55" t="s">
        <v>38</v>
      </c>
      <c r="E595" s="56" t="s">
        <v>43</v>
      </c>
      <c r="F595" s="56">
        <v>60.03</v>
      </c>
      <c r="H595" s="52">
        <v>44180</v>
      </c>
      <c r="I595" t="s">
        <v>246</v>
      </c>
      <c r="J595">
        <v>51</v>
      </c>
      <c r="K595" s="52" t="s">
        <v>48</v>
      </c>
      <c r="L595" t="s">
        <v>57</v>
      </c>
      <c r="M595">
        <v>59.85</v>
      </c>
    </row>
    <row r="596" spans="1:13">
      <c r="A596" s="53">
        <v>44079</v>
      </c>
      <c r="B596" s="53" t="str">
        <f t="shared" si="18"/>
        <v>Sep</v>
      </c>
      <c r="C596" s="54">
        <f t="shared" si="19"/>
        <v>36</v>
      </c>
      <c r="D596" s="53" t="s">
        <v>45</v>
      </c>
      <c r="E596" s="54" t="s">
        <v>39</v>
      </c>
      <c r="F596" s="54">
        <v>152.44</v>
      </c>
      <c r="H596" s="52">
        <v>44187</v>
      </c>
      <c r="I596" t="s">
        <v>246</v>
      </c>
      <c r="J596">
        <v>52</v>
      </c>
      <c r="K596" s="52" t="s">
        <v>38</v>
      </c>
      <c r="L596" t="s">
        <v>39</v>
      </c>
      <c r="M596">
        <v>55.96</v>
      </c>
    </row>
    <row r="597" spans="1:13">
      <c r="A597" s="55">
        <v>44060</v>
      </c>
      <c r="B597" s="55" t="str">
        <f t="shared" si="18"/>
        <v>Aug</v>
      </c>
      <c r="C597" s="56">
        <f t="shared" si="19"/>
        <v>34</v>
      </c>
      <c r="D597" s="55" t="s">
        <v>38</v>
      </c>
      <c r="E597" s="56" t="s">
        <v>61</v>
      </c>
      <c r="F597" s="56">
        <v>83.66</v>
      </c>
      <c r="H597" s="52">
        <v>44182</v>
      </c>
      <c r="I597" t="s">
        <v>246</v>
      </c>
      <c r="J597">
        <v>51</v>
      </c>
      <c r="K597" s="52" t="s">
        <v>48</v>
      </c>
      <c r="L597" t="s">
        <v>49</v>
      </c>
      <c r="M597">
        <v>148.52000000000001</v>
      </c>
    </row>
    <row r="598" spans="1:13">
      <c r="A598" s="53">
        <v>44001</v>
      </c>
      <c r="B598" s="53" t="str">
        <f t="shared" si="18"/>
        <v>Jun</v>
      </c>
      <c r="C598" s="54">
        <f t="shared" si="19"/>
        <v>25</v>
      </c>
      <c r="D598" s="53" t="s">
        <v>48</v>
      </c>
      <c r="E598" s="54" t="s">
        <v>57</v>
      </c>
      <c r="F598" s="54">
        <v>69.75</v>
      </c>
      <c r="H598" s="52">
        <v>44185</v>
      </c>
      <c r="I598" t="s">
        <v>246</v>
      </c>
      <c r="J598">
        <v>52</v>
      </c>
      <c r="K598" s="52" t="s">
        <v>38</v>
      </c>
      <c r="L598" t="s">
        <v>50</v>
      </c>
      <c r="M598">
        <v>75.03</v>
      </c>
    </row>
    <row r="599" spans="1:13">
      <c r="A599" s="55">
        <v>44008</v>
      </c>
      <c r="B599" s="55" t="str">
        <f t="shared" si="18"/>
        <v>Jun</v>
      </c>
      <c r="C599" s="56">
        <f t="shared" si="19"/>
        <v>26</v>
      </c>
      <c r="D599" s="55" t="s">
        <v>48</v>
      </c>
      <c r="E599" s="56" t="s">
        <v>53</v>
      </c>
      <c r="F599" s="56">
        <v>58.01</v>
      </c>
      <c r="H599" s="52">
        <v>44175</v>
      </c>
      <c r="I599" t="s">
        <v>246</v>
      </c>
      <c r="J599">
        <v>50</v>
      </c>
      <c r="K599" s="52" t="s">
        <v>38</v>
      </c>
      <c r="L599" t="s">
        <v>58</v>
      </c>
      <c r="M599">
        <v>60.14</v>
      </c>
    </row>
    <row r="600" spans="1:13">
      <c r="A600" s="53">
        <v>44062</v>
      </c>
      <c r="B600" s="53" t="str">
        <f t="shared" si="18"/>
        <v>Aug</v>
      </c>
      <c r="C600" s="54">
        <f t="shared" si="19"/>
        <v>34</v>
      </c>
      <c r="D600" s="53" t="s">
        <v>38</v>
      </c>
      <c r="E600" s="54" t="s">
        <v>66</v>
      </c>
      <c r="F600" s="54">
        <v>54.43</v>
      </c>
      <c r="H600" s="52">
        <v>44152</v>
      </c>
      <c r="I600" t="s">
        <v>247</v>
      </c>
      <c r="J600">
        <v>47</v>
      </c>
      <c r="K600" s="52" t="s">
        <v>48</v>
      </c>
      <c r="L600" t="s">
        <v>43</v>
      </c>
      <c r="M600">
        <v>109.15</v>
      </c>
    </row>
    <row r="601" spans="1:13">
      <c r="A601" s="55">
        <v>43998</v>
      </c>
      <c r="B601" s="55" t="str">
        <f t="shared" si="18"/>
        <v>Jun</v>
      </c>
      <c r="C601" s="56">
        <f t="shared" si="19"/>
        <v>25</v>
      </c>
      <c r="D601" s="55" t="s">
        <v>48</v>
      </c>
      <c r="E601" s="56" t="s">
        <v>39</v>
      </c>
      <c r="F601" s="56">
        <v>560.16999999999996</v>
      </c>
      <c r="H601" s="52">
        <v>44177</v>
      </c>
      <c r="I601" t="s">
        <v>246</v>
      </c>
      <c r="J601">
        <v>50</v>
      </c>
      <c r="K601" s="52" t="s">
        <v>38</v>
      </c>
      <c r="L601" t="s">
        <v>61</v>
      </c>
      <c r="M601">
        <v>67.19</v>
      </c>
    </row>
    <row r="602" spans="1:13">
      <c r="A602" s="53">
        <v>44000</v>
      </c>
      <c r="B602" s="53" t="str">
        <f t="shared" si="18"/>
        <v>Jun</v>
      </c>
      <c r="C602" s="54">
        <f t="shared" si="19"/>
        <v>25</v>
      </c>
      <c r="D602" s="53" t="s">
        <v>48</v>
      </c>
      <c r="E602" s="54" t="s">
        <v>58</v>
      </c>
      <c r="F602" s="54">
        <v>50.24</v>
      </c>
      <c r="H602" s="52">
        <v>44192</v>
      </c>
      <c r="I602" t="s">
        <v>246</v>
      </c>
      <c r="J602">
        <v>53</v>
      </c>
      <c r="K602" s="52" t="s">
        <v>48</v>
      </c>
      <c r="L602" t="s">
        <v>53</v>
      </c>
      <c r="M602">
        <v>586.43999999999994</v>
      </c>
    </row>
    <row r="603" spans="1:13">
      <c r="A603" s="55">
        <v>44069</v>
      </c>
      <c r="B603" s="55" t="str">
        <f t="shared" si="18"/>
        <v>Aug</v>
      </c>
      <c r="C603" s="56">
        <f t="shared" si="19"/>
        <v>35</v>
      </c>
      <c r="D603" s="55" t="s">
        <v>48</v>
      </c>
      <c r="E603" s="56" t="s">
        <v>43</v>
      </c>
      <c r="F603" s="56">
        <v>60.84</v>
      </c>
      <c r="H603" s="52">
        <v>44166</v>
      </c>
      <c r="I603" t="s">
        <v>246</v>
      </c>
      <c r="J603">
        <v>49</v>
      </c>
      <c r="K603" s="52" t="s">
        <v>38</v>
      </c>
      <c r="L603" t="s">
        <v>61</v>
      </c>
      <c r="M603">
        <v>92.42</v>
      </c>
    </row>
    <row r="604" spans="1:13">
      <c r="A604" s="53">
        <v>44042</v>
      </c>
      <c r="B604" s="53" t="str">
        <f t="shared" si="18"/>
        <v>Jul</v>
      </c>
      <c r="C604" s="54">
        <f t="shared" si="19"/>
        <v>31</v>
      </c>
      <c r="D604" s="53" t="s">
        <v>48</v>
      </c>
      <c r="E604" s="54" t="s">
        <v>57</v>
      </c>
      <c r="F604" s="54">
        <v>46.18</v>
      </c>
      <c r="H604" s="52">
        <v>44185</v>
      </c>
      <c r="I604" t="s">
        <v>246</v>
      </c>
      <c r="J604">
        <v>52</v>
      </c>
      <c r="K604" s="52" t="s">
        <v>48</v>
      </c>
      <c r="L604" t="s">
        <v>49</v>
      </c>
      <c r="M604">
        <v>68.290000000000006</v>
      </c>
    </row>
    <row r="605" spans="1:13">
      <c r="A605" s="55">
        <v>43955</v>
      </c>
      <c r="B605" s="55" t="str">
        <f t="shared" si="18"/>
        <v>May</v>
      </c>
      <c r="C605" s="56">
        <f t="shared" si="19"/>
        <v>19</v>
      </c>
      <c r="D605" s="55" t="s">
        <v>48</v>
      </c>
      <c r="E605" s="56" t="s">
        <v>49</v>
      </c>
      <c r="F605" s="56">
        <v>66.7</v>
      </c>
      <c r="H605" s="52">
        <v>44167</v>
      </c>
      <c r="I605" t="s">
        <v>246</v>
      </c>
      <c r="J605">
        <v>49</v>
      </c>
      <c r="K605" s="52" t="s">
        <v>48</v>
      </c>
      <c r="L605" t="s">
        <v>49</v>
      </c>
      <c r="M605">
        <v>99.77000000000001</v>
      </c>
    </row>
    <row r="606" spans="1:13">
      <c r="A606" s="53">
        <v>43989</v>
      </c>
      <c r="B606" s="53" t="str">
        <f t="shared" si="18"/>
        <v>Jun</v>
      </c>
      <c r="C606" s="54">
        <f t="shared" si="19"/>
        <v>24</v>
      </c>
      <c r="D606" s="53" t="s">
        <v>38</v>
      </c>
      <c r="E606" s="54" t="s">
        <v>46</v>
      </c>
      <c r="F606" s="54">
        <v>48.49</v>
      </c>
      <c r="H606" s="52">
        <v>44164</v>
      </c>
      <c r="I606" t="s">
        <v>247</v>
      </c>
      <c r="J606">
        <v>49</v>
      </c>
      <c r="K606" s="52" t="s">
        <v>38</v>
      </c>
      <c r="L606" t="s">
        <v>57</v>
      </c>
      <c r="M606">
        <v>59.78</v>
      </c>
    </row>
    <row r="607" spans="1:13">
      <c r="A607" s="55">
        <v>43998</v>
      </c>
      <c r="B607" s="55" t="str">
        <f t="shared" si="18"/>
        <v>Jun</v>
      </c>
      <c r="C607" s="56">
        <f t="shared" si="19"/>
        <v>25</v>
      </c>
      <c r="D607" s="55" t="s">
        <v>38</v>
      </c>
      <c r="E607" s="56" t="s">
        <v>46</v>
      </c>
      <c r="F607" s="56">
        <v>48.61</v>
      </c>
      <c r="H607" s="52">
        <v>44182</v>
      </c>
      <c r="I607" t="s">
        <v>246</v>
      </c>
      <c r="J607">
        <v>51</v>
      </c>
      <c r="K607" s="52" t="s">
        <v>38</v>
      </c>
      <c r="L607" t="s">
        <v>58</v>
      </c>
      <c r="M607">
        <v>68.3</v>
      </c>
    </row>
    <row r="608" spans="1:13">
      <c r="A608" s="53">
        <v>44049</v>
      </c>
      <c r="B608" s="53" t="str">
        <f t="shared" si="18"/>
        <v>Aug</v>
      </c>
      <c r="C608" s="54">
        <f t="shared" si="19"/>
        <v>32</v>
      </c>
      <c r="D608" s="53" t="s">
        <v>48</v>
      </c>
      <c r="E608" s="54" t="s">
        <v>50</v>
      </c>
      <c r="F608" s="54">
        <v>46.2</v>
      </c>
      <c r="H608" s="52">
        <v>44164</v>
      </c>
      <c r="I608" t="s">
        <v>247</v>
      </c>
      <c r="J608">
        <v>49</v>
      </c>
      <c r="K608" s="52" t="s">
        <v>38</v>
      </c>
      <c r="L608" t="s">
        <v>66</v>
      </c>
      <c r="M608">
        <v>43.31</v>
      </c>
    </row>
    <row r="609" spans="1:13">
      <c r="A609" s="55">
        <v>44038</v>
      </c>
      <c r="B609" s="55" t="str">
        <f t="shared" si="18"/>
        <v>Jul</v>
      </c>
      <c r="C609" s="56">
        <f t="shared" si="19"/>
        <v>31</v>
      </c>
      <c r="D609" s="55" t="s">
        <v>45</v>
      </c>
      <c r="E609" s="56" t="s">
        <v>57</v>
      </c>
      <c r="F609" s="56">
        <v>46.18</v>
      </c>
      <c r="H609" s="52">
        <v>44132</v>
      </c>
      <c r="I609" t="s">
        <v>248</v>
      </c>
      <c r="J609">
        <v>44</v>
      </c>
      <c r="K609" s="52" t="s">
        <v>38</v>
      </c>
      <c r="L609" t="s">
        <v>39</v>
      </c>
      <c r="M609">
        <v>88.94</v>
      </c>
    </row>
    <row r="610" spans="1:13">
      <c r="A610" s="53">
        <v>43991</v>
      </c>
      <c r="B610" s="53" t="str">
        <f t="shared" si="18"/>
        <v>Jun</v>
      </c>
      <c r="C610" s="54">
        <f t="shared" si="19"/>
        <v>24</v>
      </c>
      <c r="D610" s="53" t="s">
        <v>38</v>
      </c>
      <c r="E610" s="54" t="s">
        <v>66</v>
      </c>
      <c r="F610" s="54">
        <v>18.510000000000002</v>
      </c>
      <c r="H610" s="52">
        <v>44138</v>
      </c>
      <c r="I610" t="s">
        <v>247</v>
      </c>
      <c r="J610">
        <v>45</v>
      </c>
      <c r="K610" s="52" t="s">
        <v>38</v>
      </c>
      <c r="L610" t="s">
        <v>54</v>
      </c>
      <c r="M610">
        <v>73.289999999999992</v>
      </c>
    </row>
    <row r="611" spans="1:13">
      <c r="A611" s="55">
        <v>44005</v>
      </c>
      <c r="B611" s="55" t="str">
        <f t="shared" si="18"/>
        <v>Jun</v>
      </c>
      <c r="C611" s="56">
        <f t="shared" si="19"/>
        <v>26</v>
      </c>
      <c r="D611" s="55" t="s">
        <v>38</v>
      </c>
      <c r="E611" s="56" t="s">
        <v>43</v>
      </c>
      <c r="F611" s="56">
        <v>80.19</v>
      </c>
      <c r="H611" s="52">
        <v>44169</v>
      </c>
      <c r="I611" t="s">
        <v>246</v>
      </c>
      <c r="J611">
        <v>49</v>
      </c>
      <c r="K611" s="52" t="s">
        <v>48</v>
      </c>
      <c r="L611" t="s">
        <v>50</v>
      </c>
      <c r="M611">
        <v>55.34</v>
      </c>
    </row>
    <row r="612" spans="1:13">
      <c r="A612" s="53">
        <v>43989</v>
      </c>
      <c r="B612" s="53" t="str">
        <f t="shared" si="18"/>
        <v>Jun</v>
      </c>
      <c r="C612" s="54">
        <f t="shared" si="19"/>
        <v>24</v>
      </c>
      <c r="D612" s="53" t="s">
        <v>48</v>
      </c>
      <c r="E612" s="54" t="s">
        <v>57</v>
      </c>
      <c r="F612" s="54">
        <v>46.62</v>
      </c>
      <c r="H612" s="52">
        <v>44188</v>
      </c>
      <c r="I612" t="s">
        <v>246</v>
      </c>
      <c r="J612">
        <v>52</v>
      </c>
      <c r="K612" s="52" t="s">
        <v>48</v>
      </c>
      <c r="L612" t="s">
        <v>58</v>
      </c>
      <c r="M612">
        <v>136.72</v>
      </c>
    </row>
    <row r="613" spans="1:13">
      <c r="A613" s="55">
        <v>43979</v>
      </c>
      <c r="B613" s="55" t="str">
        <f t="shared" si="18"/>
        <v>May</v>
      </c>
      <c r="C613" s="56">
        <f t="shared" si="19"/>
        <v>22</v>
      </c>
      <c r="D613" s="55" t="s">
        <v>45</v>
      </c>
      <c r="E613" s="56" t="s">
        <v>49</v>
      </c>
      <c r="F613" s="56">
        <v>99.65</v>
      </c>
      <c r="H613" s="52">
        <v>44175</v>
      </c>
      <c r="I613" t="s">
        <v>246</v>
      </c>
      <c r="J613">
        <v>50</v>
      </c>
      <c r="K613" s="52" t="s">
        <v>48</v>
      </c>
      <c r="L613" t="s">
        <v>43</v>
      </c>
      <c r="M613">
        <v>49.559999999999995</v>
      </c>
    </row>
    <row r="614" spans="1:13">
      <c r="A614" s="53">
        <v>43988</v>
      </c>
      <c r="B614" s="53" t="str">
        <f t="shared" si="18"/>
        <v>Jun</v>
      </c>
      <c r="C614" s="54">
        <f t="shared" si="19"/>
        <v>23</v>
      </c>
      <c r="D614" s="53" t="s">
        <v>48</v>
      </c>
      <c r="E614" s="54" t="s">
        <v>46</v>
      </c>
      <c r="F614" s="54">
        <v>72.400000000000006</v>
      </c>
      <c r="H614" s="52">
        <v>44175</v>
      </c>
      <c r="I614" t="s">
        <v>246</v>
      </c>
      <c r="J614">
        <v>50</v>
      </c>
      <c r="K614" s="52" t="s">
        <v>38</v>
      </c>
      <c r="L614" t="s">
        <v>57</v>
      </c>
      <c r="M614">
        <v>145.32</v>
      </c>
    </row>
    <row r="615" spans="1:13">
      <c r="A615" s="55">
        <v>44000</v>
      </c>
      <c r="B615" s="55" t="str">
        <f t="shared" si="18"/>
        <v>Jun</v>
      </c>
      <c r="C615" s="56">
        <f t="shared" si="19"/>
        <v>25</v>
      </c>
      <c r="D615" s="55" t="s">
        <v>48</v>
      </c>
      <c r="E615" s="56" t="s">
        <v>43</v>
      </c>
      <c r="F615" s="56">
        <v>40.07</v>
      </c>
      <c r="H615" s="52">
        <v>44180</v>
      </c>
      <c r="I615" t="s">
        <v>246</v>
      </c>
      <c r="J615">
        <v>51</v>
      </c>
      <c r="K615" s="52" t="s">
        <v>48</v>
      </c>
      <c r="L615" t="s">
        <v>43</v>
      </c>
      <c r="M615">
        <v>63.100000000000009</v>
      </c>
    </row>
    <row r="616" spans="1:13">
      <c r="A616" s="53">
        <v>44053</v>
      </c>
      <c r="B616" s="53" t="str">
        <f t="shared" si="18"/>
        <v>Aug</v>
      </c>
      <c r="C616" s="54">
        <f t="shared" si="19"/>
        <v>33</v>
      </c>
      <c r="D616" s="53" t="s">
        <v>45</v>
      </c>
      <c r="E616" s="54" t="s">
        <v>49</v>
      </c>
      <c r="F616" s="54">
        <v>33.15</v>
      </c>
      <c r="H616" s="52">
        <v>44170</v>
      </c>
      <c r="I616" t="s">
        <v>246</v>
      </c>
      <c r="J616">
        <v>49</v>
      </c>
      <c r="K616" s="52" t="s">
        <v>48</v>
      </c>
      <c r="L616" t="s">
        <v>43</v>
      </c>
      <c r="M616">
        <v>42.53</v>
      </c>
    </row>
    <row r="617" spans="1:13">
      <c r="A617" s="55">
        <v>43991</v>
      </c>
      <c r="B617" s="55" t="str">
        <f t="shared" si="18"/>
        <v>Jun</v>
      </c>
      <c r="C617" s="56">
        <f t="shared" si="19"/>
        <v>24</v>
      </c>
      <c r="D617" s="55" t="s">
        <v>48</v>
      </c>
      <c r="E617" s="56" t="s">
        <v>43</v>
      </c>
      <c r="F617" s="56">
        <v>341.85</v>
      </c>
      <c r="H617" s="52">
        <v>44172</v>
      </c>
      <c r="I617" t="s">
        <v>246</v>
      </c>
      <c r="J617">
        <v>50</v>
      </c>
      <c r="K617" s="52" t="s">
        <v>38</v>
      </c>
      <c r="L617" t="s">
        <v>53</v>
      </c>
      <c r="M617">
        <v>50.239999999999995</v>
      </c>
    </row>
    <row r="618" spans="1:13">
      <c r="A618" s="53">
        <v>43992</v>
      </c>
      <c r="B618" s="53" t="str">
        <f t="shared" si="18"/>
        <v>Jun</v>
      </c>
      <c r="C618" s="54">
        <f t="shared" si="19"/>
        <v>24</v>
      </c>
      <c r="D618" s="53" t="s">
        <v>48</v>
      </c>
      <c r="E618" s="54" t="s">
        <v>46</v>
      </c>
      <c r="F618" s="54">
        <v>25.99</v>
      </c>
      <c r="H618" s="52">
        <v>44175</v>
      </c>
      <c r="I618" t="s">
        <v>246</v>
      </c>
      <c r="J618">
        <v>50</v>
      </c>
      <c r="K618" s="52" t="s">
        <v>48</v>
      </c>
      <c r="L618" t="s">
        <v>53</v>
      </c>
      <c r="M618">
        <v>327.43</v>
      </c>
    </row>
    <row r="619" spans="1:13">
      <c r="A619" s="55">
        <v>44067</v>
      </c>
      <c r="B619" s="55" t="str">
        <f t="shared" si="18"/>
        <v>Aug</v>
      </c>
      <c r="C619" s="56">
        <f t="shared" si="19"/>
        <v>35</v>
      </c>
      <c r="D619" s="55" t="s">
        <v>48</v>
      </c>
      <c r="E619" s="56" t="s">
        <v>49</v>
      </c>
      <c r="F619" s="56">
        <v>102.05</v>
      </c>
      <c r="H619" s="52">
        <v>44173</v>
      </c>
      <c r="I619" t="s">
        <v>246</v>
      </c>
      <c r="J619">
        <v>50</v>
      </c>
      <c r="K619" s="52" t="s">
        <v>38</v>
      </c>
      <c r="L619" t="s">
        <v>43</v>
      </c>
      <c r="M619">
        <v>23.389999999999997</v>
      </c>
    </row>
    <row r="620" spans="1:13">
      <c r="A620" s="53">
        <v>44068</v>
      </c>
      <c r="B620" s="53" t="str">
        <f t="shared" si="18"/>
        <v>Aug</v>
      </c>
      <c r="C620" s="54">
        <f t="shared" si="19"/>
        <v>35</v>
      </c>
      <c r="D620" s="53" t="s">
        <v>38</v>
      </c>
      <c r="E620" s="54" t="s">
        <v>56</v>
      </c>
      <c r="F620" s="54">
        <v>38.32</v>
      </c>
      <c r="H620" s="52">
        <v>44195</v>
      </c>
      <c r="I620" t="s">
        <v>246</v>
      </c>
      <c r="J620">
        <v>53</v>
      </c>
      <c r="K620" s="52" t="s">
        <v>48</v>
      </c>
      <c r="L620" t="s">
        <v>58</v>
      </c>
      <c r="M620">
        <v>121.77</v>
      </c>
    </row>
    <row r="621" spans="1:13">
      <c r="A621" s="55">
        <v>44000</v>
      </c>
      <c r="B621" s="55" t="str">
        <f t="shared" si="18"/>
        <v>Jun</v>
      </c>
      <c r="C621" s="56">
        <f t="shared" si="19"/>
        <v>25</v>
      </c>
      <c r="D621" s="55" t="s">
        <v>48</v>
      </c>
      <c r="E621" s="56" t="s">
        <v>56</v>
      </c>
      <c r="F621" s="56">
        <v>38.049999999999997</v>
      </c>
      <c r="H621" s="52">
        <v>44165</v>
      </c>
      <c r="I621" t="s">
        <v>247</v>
      </c>
      <c r="J621">
        <v>49</v>
      </c>
      <c r="K621" s="52" t="s">
        <v>38</v>
      </c>
      <c r="L621" t="s">
        <v>46</v>
      </c>
      <c r="M621">
        <v>75.44</v>
      </c>
    </row>
    <row r="622" spans="1:13">
      <c r="A622" s="53">
        <v>44044</v>
      </c>
      <c r="B622" s="53" t="str">
        <f t="shared" si="18"/>
        <v>Aug</v>
      </c>
      <c r="C622" s="54">
        <f t="shared" si="19"/>
        <v>31</v>
      </c>
      <c r="D622" s="53" t="s">
        <v>38</v>
      </c>
      <c r="E622" s="54" t="s">
        <v>43</v>
      </c>
      <c r="F622" s="54">
        <v>60.4</v>
      </c>
      <c r="H622" s="52">
        <v>44120</v>
      </c>
      <c r="I622" t="s">
        <v>248</v>
      </c>
      <c r="J622">
        <v>42</v>
      </c>
      <c r="K622" s="52" t="s">
        <v>38</v>
      </c>
      <c r="L622" t="s">
        <v>54</v>
      </c>
      <c r="M622">
        <v>22.889999999999997</v>
      </c>
    </row>
    <row r="623" spans="1:13">
      <c r="A623" s="55">
        <v>44096</v>
      </c>
      <c r="B623" s="55" t="str">
        <f t="shared" si="18"/>
        <v>Sep</v>
      </c>
      <c r="C623" s="56">
        <f t="shared" si="19"/>
        <v>39</v>
      </c>
      <c r="D623" s="55" t="s">
        <v>48</v>
      </c>
      <c r="E623" s="56" t="s">
        <v>49</v>
      </c>
      <c r="F623" s="56">
        <v>658.76</v>
      </c>
      <c r="H623" s="52">
        <v>44174</v>
      </c>
      <c r="I623" t="s">
        <v>246</v>
      </c>
      <c r="J623">
        <v>50</v>
      </c>
      <c r="K623" s="52" t="s">
        <v>45</v>
      </c>
      <c r="L623" t="s">
        <v>58</v>
      </c>
      <c r="M623">
        <v>42.519999999999996</v>
      </c>
    </row>
    <row r="624" spans="1:13">
      <c r="A624" s="53">
        <v>44065</v>
      </c>
      <c r="B624" s="53" t="str">
        <f t="shared" si="18"/>
        <v>Aug</v>
      </c>
      <c r="C624" s="54">
        <f t="shared" si="19"/>
        <v>34</v>
      </c>
      <c r="D624" s="53" t="s">
        <v>45</v>
      </c>
      <c r="E624" s="54" t="s">
        <v>46</v>
      </c>
      <c r="F624" s="54">
        <v>69.87</v>
      </c>
      <c r="H624" s="52">
        <v>44170</v>
      </c>
      <c r="I624" t="s">
        <v>246</v>
      </c>
      <c r="J624">
        <v>49</v>
      </c>
      <c r="K624" s="52" t="s">
        <v>48</v>
      </c>
      <c r="L624" t="s">
        <v>58</v>
      </c>
      <c r="M624">
        <v>699.54</v>
      </c>
    </row>
    <row r="625" spans="1:13">
      <c r="A625" s="55">
        <v>44015</v>
      </c>
      <c r="B625" s="55" t="str">
        <f t="shared" si="18"/>
        <v>Jul</v>
      </c>
      <c r="C625" s="56">
        <f t="shared" si="19"/>
        <v>27</v>
      </c>
      <c r="D625" s="55" t="s">
        <v>48</v>
      </c>
      <c r="E625" s="56" t="s">
        <v>46</v>
      </c>
      <c r="F625" s="56">
        <v>48.31</v>
      </c>
      <c r="H625" s="52">
        <v>44188</v>
      </c>
      <c r="I625" t="s">
        <v>246</v>
      </c>
      <c r="J625">
        <v>52</v>
      </c>
      <c r="K625" s="52" t="s">
        <v>48</v>
      </c>
      <c r="L625" t="s">
        <v>50</v>
      </c>
      <c r="M625">
        <v>89.25</v>
      </c>
    </row>
    <row r="626" spans="1:13">
      <c r="A626" s="53">
        <v>44068</v>
      </c>
      <c r="B626" s="53" t="str">
        <f t="shared" si="18"/>
        <v>Aug</v>
      </c>
      <c r="C626" s="54">
        <f t="shared" si="19"/>
        <v>35</v>
      </c>
      <c r="D626" s="53" t="s">
        <v>45</v>
      </c>
      <c r="E626" s="54" t="s">
        <v>57</v>
      </c>
      <c r="F626" s="54">
        <v>22.16</v>
      </c>
      <c r="H626" s="52">
        <v>44163</v>
      </c>
      <c r="I626" t="s">
        <v>247</v>
      </c>
      <c r="J626">
        <v>48</v>
      </c>
      <c r="K626" s="52" t="s">
        <v>48</v>
      </c>
      <c r="L626" t="s">
        <v>57</v>
      </c>
      <c r="M626">
        <v>34.53</v>
      </c>
    </row>
    <row r="627" spans="1:13">
      <c r="A627" s="55">
        <v>44003</v>
      </c>
      <c r="B627" s="55" t="str">
        <f t="shared" si="18"/>
        <v>Jun</v>
      </c>
      <c r="C627" s="56">
        <f t="shared" si="19"/>
        <v>26</v>
      </c>
      <c r="D627" s="55" t="s">
        <v>48</v>
      </c>
      <c r="E627" s="56" t="s">
        <v>43</v>
      </c>
      <c r="F627" s="56">
        <v>40.51</v>
      </c>
      <c r="H627" s="52">
        <v>44177</v>
      </c>
      <c r="I627" t="s">
        <v>246</v>
      </c>
      <c r="J627">
        <v>50</v>
      </c>
      <c r="K627" s="52" t="s">
        <v>38</v>
      </c>
      <c r="L627" t="s">
        <v>43</v>
      </c>
      <c r="M627">
        <v>16.38</v>
      </c>
    </row>
    <row r="628" spans="1:13">
      <c r="A628" s="53">
        <v>44038</v>
      </c>
      <c r="B628" s="53" t="str">
        <f t="shared" si="18"/>
        <v>Jul</v>
      </c>
      <c r="C628" s="54">
        <f t="shared" si="19"/>
        <v>31</v>
      </c>
      <c r="D628" s="53" t="s">
        <v>38</v>
      </c>
      <c r="E628" s="54" t="s">
        <v>54</v>
      </c>
      <c r="F628" s="54">
        <v>47.54</v>
      </c>
      <c r="H628" s="52">
        <v>44163</v>
      </c>
      <c r="I628" t="s">
        <v>247</v>
      </c>
      <c r="J628">
        <v>48</v>
      </c>
      <c r="K628" s="52" t="s">
        <v>48</v>
      </c>
      <c r="L628" t="s">
        <v>57</v>
      </c>
      <c r="M628">
        <v>24.119999999999997</v>
      </c>
    </row>
    <row r="629" spans="1:13">
      <c r="A629" s="55">
        <v>44059</v>
      </c>
      <c r="B629" s="55" t="str">
        <f t="shared" si="18"/>
        <v>Aug</v>
      </c>
      <c r="C629" s="56">
        <f t="shared" si="19"/>
        <v>34</v>
      </c>
      <c r="D629" s="55" t="s">
        <v>48</v>
      </c>
      <c r="E629" s="56" t="s">
        <v>39</v>
      </c>
      <c r="F629" s="56">
        <v>228.22</v>
      </c>
      <c r="H629" s="52">
        <v>44186</v>
      </c>
      <c r="I629" t="s">
        <v>246</v>
      </c>
      <c r="J629">
        <v>52</v>
      </c>
      <c r="K629" s="52" t="s">
        <v>38</v>
      </c>
      <c r="L629" t="s">
        <v>49</v>
      </c>
      <c r="M629">
        <v>84.33</v>
      </c>
    </row>
    <row r="630" spans="1:13">
      <c r="A630" s="53">
        <v>43992</v>
      </c>
      <c r="B630" s="53" t="str">
        <f t="shared" si="18"/>
        <v>Jun</v>
      </c>
      <c r="C630" s="54">
        <f t="shared" si="19"/>
        <v>24</v>
      </c>
      <c r="D630" s="53" t="s">
        <v>38</v>
      </c>
      <c r="E630" s="54" t="s">
        <v>50</v>
      </c>
      <c r="F630" s="54">
        <v>46.88</v>
      </c>
      <c r="H630" s="52">
        <v>44181</v>
      </c>
      <c r="I630" t="s">
        <v>246</v>
      </c>
      <c r="J630">
        <v>51</v>
      </c>
      <c r="K630" s="52" t="s">
        <v>38</v>
      </c>
      <c r="L630" t="s">
        <v>46</v>
      </c>
      <c r="M630">
        <v>234.10999999999999</v>
      </c>
    </row>
    <row r="631" spans="1:13">
      <c r="A631" s="55">
        <v>44004</v>
      </c>
      <c r="B631" s="55" t="str">
        <f t="shared" si="18"/>
        <v>Jun</v>
      </c>
      <c r="C631" s="56">
        <f t="shared" si="19"/>
        <v>26</v>
      </c>
      <c r="D631" s="55" t="s">
        <v>38</v>
      </c>
      <c r="E631" s="56" t="s">
        <v>50</v>
      </c>
      <c r="F631" s="56">
        <v>46.62</v>
      </c>
      <c r="H631" s="52">
        <v>44114</v>
      </c>
      <c r="I631" t="s">
        <v>248</v>
      </c>
      <c r="J631">
        <v>41</v>
      </c>
      <c r="K631" s="52" t="s">
        <v>48</v>
      </c>
      <c r="L631" t="s">
        <v>53</v>
      </c>
      <c r="M631">
        <v>81.539999999999992</v>
      </c>
    </row>
    <row r="632" spans="1:13">
      <c r="A632" s="53">
        <v>44012</v>
      </c>
      <c r="B632" s="53" t="str">
        <f t="shared" si="18"/>
        <v>Jun</v>
      </c>
      <c r="C632" s="54">
        <f t="shared" si="19"/>
        <v>27</v>
      </c>
      <c r="D632" s="53" t="s">
        <v>38</v>
      </c>
      <c r="E632" s="54" t="s">
        <v>53</v>
      </c>
      <c r="F632" s="54">
        <v>120.75</v>
      </c>
      <c r="H632" s="52">
        <v>44177</v>
      </c>
      <c r="I632" t="s">
        <v>246</v>
      </c>
      <c r="J632">
        <v>50</v>
      </c>
      <c r="K632" s="52" t="s">
        <v>38</v>
      </c>
      <c r="L632" t="s">
        <v>61</v>
      </c>
      <c r="M632">
        <v>102.00999999999999</v>
      </c>
    </row>
    <row r="633" spans="1:13">
      <c r="A633" s="55">
        <v>44060</v>
      </c>
      <c r="B633" s="55" t="str">
        <f t="shared" si="18"/>
        <v>Aug</v>
      </c>
      <c r="C633" s="56">
        <f t="shared" si="19"/>
        <v>34</v>
      </c>
      <c r="D633" s="55" t="s">
        <v>48</v>
      </c>
      <c r="E633" s="56" t="s">
        <v>46</v>
      </c>
      <c r="F633" s="56">
        <v>48.98</v>
      </c>
      <c r="H633" s="52">
        <v>44179</v>
      </c>
      <c r="I633" t="s">
        <v>246</v>
      </c>
      <c r="J633">
        <v>51</v>
      </c>
      <c r="K633" s="52" t="s">
        <v>48</v>
      </c>
      <c r="L633" t="s">
        <v>58</v>
      </c>
      <c r="M633">
        <v>151.54</v>
      </c>
    </row>
    <row r="634" spans="1:13">
      <c r="A634" s="53">
        <v>43986</v>
      </c>
      <c r="B634" s="53" t="str">
        <f t="shared" si="18"/>
        <v>Jun</v>
      </c>
      <c r="C634" s="54">
        <f t="shared" si="19"/>
        <v>23</v>
      </c>
      <c r="D634" s="53" t="s">
        <v>48</v>
      </c>
      <c r="E634" s="54" t="s">
        <v>57</v>
      </c>
      <c r="F634" s="54">
        <v>88.69</v>
      </c>
      <c r="H634" s="52">
        <v>44186</v>
      </c>
      <c r="I634" t="s">
        <v>246</v>
      </c>
      <c r="J634">
        <v>52</v>
      </c>
      <c r="K634" s="52" t="s">
        <v>48</v>
      </c>
      <c r="L634" t="s">
        <v>49</v>
      </c>
      <c r="M634">
        <v>43.419999999999995</v>
      </c>
    </row>
    <row r="635" spans="1:13">
      <c r="A635" s="55">
        <v>44052</v>
      </c>
      <c r="B635" s="55" t="str">
        <f t="shared" si="18"/>
        <v>Aug</v>
      </c>
      <c r="C635" s="56">
        <f t="shared" si="19"/>
        <v>33</v>
      </c>
      <c r="D635" s="55" t="s">
        <v>48</v>
      </c>
      <c r="E635" s="56" t="s">
        <v>53</v>
      </c>
      <c r="F635" s="56">
        <v>60.87</v>
      </c>
      <c r="H635" s="52">
        <v>44183</v>
      </c>
      <c r="I635" t="s">
        <v>246</v>
      </c>
      <c r="J635">
        <v>51</v>
      </c>
      <c r="K635" s="52" t="s">
        <v>38</v>
      </c>
      <c r="L635" t="s">
        <v>43</v>
      </c>
      <c r="M635">
        <v>139.66999999999999</v>
      </c>
    </row>
    <row r="636" spans="1:13">
      <c r="A636" s="53">
        <v>44090</v>
      </c>
      <c r="B636" s="53" t="str">
        <f t="shared" si="18"/>
        <v>Sep</v>
      </c>
      <c r="C636" s="54">
        <f t="shared" si="19"/>
        <v>38</v>
      </c>
      <c r="D636" s="53" t="s">
        <v>38</v>
      </c>
      <c r="E636" s="54" t="s">
        <v>61</v>
      </c>
      <c r="F636" s="54">
        <v>83.02</v>
      </c>
      <c r="H636" s="52">
        <v>44169</v>
      </c>
      <c r="I636" t="s">
        <v>246</v>
      </c>
      <c r="J636">
        <v>49</v>
      </c>
      <c r="K636" s="52" t="s">
        <v>48</v>
      </c>
      <c r="L636" t="s">
        <v>58</v>
      </c>
      <c r="M636">
        <v>81.78</v>
      </c>
    </row>
    <row r="637" spans="1:13">
      <c r="A637" s="55">
        <v>44059</v>
      </c>
      <c r="B637" s="55" t="str">
        <f t="shared" si="18"/>
        <v>Aug</v>
      </c>
      <c r="C637" s="56">
        <f t="shared" si="19"/>
        <v>34</v>
      </c>
      <c r="D637" s="55" t="s">
        <v>48</v>
      </c>
      <c r="E637" s="56" t="s">
        <v>50</v>
      </c>
      <c r="F637" s="56">
        <v>46.55</v>
      </c>
      <c r="H637" s="52">
        <v>44161</v>
      </c>
      <c r="I637" t="s">
        <v>247</v>
      </c>
      <c r="J637">
        <v>48</v>
      </c>
      <c r="K637" s="52" t="s">
        <v>45</v>
      </c>
      <c r="L637" t="s">
        <v>54</v>
      </c>
      <c r="M637">
        <v>65.38</v>
      </c>
    </row>
    <row r="638" spans="1:13">
      <c r="A638" s="53">
        <v>44067</v>
      </c>
      <c r="B638" s="53" t="str">
        <f t="shared" si="18"/>
        <v>Aug</v>
      </c>
      <c r="C638" s="54">
        <f t="shared" si="19"/>
        <v>35</v>
      </c>
      <c r="D638" s="53" t="s">
        <v>38</v>
      </c>
      <c r="E638" s="54" t="s">
        <v>58</v>
      </c>
      <c r="F638" s="54">
        <v>25.85</v>
      </c>
      <c r="H638" s="52">
        <v>44167</v>
      </c>
      <c r="I638" t="s">
        <v>246</v>
      </c>
      <c r="J638">
        <v>49</v>
      </c>
      <c r="K638" s="52" t="s">
        <v>38</v>
      </c>
      <c r="L638" t="s">
        <v>50</v>
      </c>
      <c r="M638">
        <v>95.06</v>
      </c>
    </row>
    <row r="639" spans="1:13">
      <c r="A639" s="55">
        <v>44009</v>
      </c>
      <c r="B639" s="55" t="str">
        <f t="shared" si="18"/>
        <v>Jun</v>
      </c>
      <c r="C639" s="56">
        <f t="shared" si="19"/>
        <v>26</v>
      </c>
      <c r="D639" s="55" t="s">
        <v>48</v>
      </c>
      <c r="E639" s="56" t="s">
        <v>46</v>
      </c>
      <c r="F639" s="56">
        <v>50.52</v>
      </c>
      <c r="H639" s="52">
        <v>44124</v>
      </c>
      <c r="I639" t="s">
        <v>248</v>
      </c>
      <c r="J639">
        <v>43</v>
      </c>
      <c r="K639" s="52" t="s">
        <v>38</v>
      </c>
      <c r="L639" t="s">
        <v>56</v>
      </c>
      <c r="M639">
        <v>53.150000000000006</v>
      </c>
    </row>
    <row r="640" spans="1:13">
      <c r="A640" s="53">
        <v>44086</v>
      </c>
      <c r="B640" s="53" t="str">
        <f t="shared" si="18"/>
        <v>Sep</v>
      </c>
      <c r="C640" s="54">
        <f t="shared" si="19"/>
        <v>37</v>
      </c>
      <c r="D640" s="53" t="s">
        <v>48</v>
      </c>
      <c r="E640" s="54" t="s">
        <v>58</v>
      </c>
      <c r="F640" s="54">
        <v>46.22</v>
      </c>
      <c r="H640" s="52">
        <v>44147</v>
      </c>
      <c r="I640" t="s">
        <v>247</v>
      </c>
      <c r="J640">
        <v>46</v>
      </c>
      <c r="K640" s="52" t="s">
        <v>38</v>
      </c>
      <c r="L640" t="s">
        <v>49</v>
      </c>
      <c r="M640">
        <v>62.13</v>
      </c>
    </row>
    <row r="641" spans="1:13">
      <c r="A641" s="55">
        <v>43985</v>
      </c>
      <c r="B641" s="55" t="str">
        <f t="shared" si="18"/>
        <v>Jun</v>
      </c>
      <c r="C641" s="56">
        <f t="shared" si="19"/>
        <v>23</v>
      </c>
      <c r="D641" s="55" t="s">
        <v>48</v>
      </c>
      <c r="E641" s="56" t="s">
        <v>66</v>
      </c>
      <c r="F641" s="56">
        <v>76.900000000000006</v>
      </c>
      <c r="H641" s="52">
        <v>44167</v>
      </c>
      <c r="I641" t="s">
        <v>246</v>
      </c>
      <c r="J641">
        <v>49</v>
      </c>
      <c r="K641" s="52" t="s">
        <v>48</v>
      </c>
      <c r="L641" t="s">
        <v>57</v>
      </c>
      <c r="M641">
        <v>100.25</v>
      </c>
    </row>
    <row r="642" spans="1:13">
      <c r="A642" s="53">
        <v>44009</v>
      </c>
      <c r="B642" s="53" t="str">
        <f t="shared" si="18"/>
        <v>Jun</v>
      </c>
      <c r="C642" s="54">
        <f t="shared" si="19"/>
        <v>26</v>
      </c>
      <c r="D642" s="53" t="s">
        <v>38</v>
      </c>
      <c r="E642" s="54" t="s">
        <v>50</v>
      </c>
      <c r="F642" s="54">
        <v>69.39</v>
      </c>
      <c r="H642" s="52">
        <v>44175</v>
      </c>
      <c r="I642" t="s">
        <v>246</v>
      </c>
      <c r="J642">
        <v>50</v>
      </c>
      <c r="K642" s="52" t="s">
        <v>48</v>
      </c>
      <c r="L642" t="s">
        <v>46</v>
      </c>
      <c r="M642">
        <v>88.100000000000009</v>
      </c>
    </row>
    <row r="643" spans="1:13">
      <c r="A643" s="55">
        <v>44024</v>
      </c>
      <c r="B643" s="55" t="str">
        <f t="shared" ref="B643:B706" si="20">TEXT(A643,"mmm")</f>
        <v>Jul</v>
      </c>
      <c r="C643" s="56">
        <f t="shared" ref="C643:C706" si="21">WEEKNUM(A643)</f>
        <v>29</v>
      </c>
      <c r="D643" s="55" t="s">
        <v>48</v>
      </c>
      <c r="E643" s="56" t="s">
        <v>49</v>
      </c>
      <c r="F643" s="56">
        <v>99.97</v>
      </c>
      <c r="H643" s="52">
        <v>44161</v>
      </c>
      <c r="I643" t="s">
        <v>247</v>
      </c>
      <c r="J643">
        <v>48</v>
      </c>
      <c r="K643" s="52" t="s">
        <v>38</v>
      </c>
      <c r="L643" t="s">
        <v>49</v>
      </c>
      <c r="M643">
        <v>92.12</v>
      </c>
    </row>
    <row r="644" spans="1:13">
      <c r="A644" s="53">
        <v>44070</v>
      </c>
      <c r="B644" s="53" t="str">
        <f t="shared" si="20"/>
        <v>Aug</v>
      </c>
      <c r="C644" s="54">
        <f t="shared" si="21"/>
        <v>35</v>
      </c>
      <c r="D644" s="53" t="s">
        <v>38</v>
      </c>
      <c r="E644" s="54" t="s">
        <v>49</v>
      </c>
      <c r="F644" s="54">
        <v>33.409999999999997</v>
      </c>
      <c r="H644" s="52">
        <v>44187</v>
      </c>
      <c r="I644" t="s">
        <v>246</v>
      </c>
      <c r="J644">
        <v>52</v>
      </c>
      <c r="K644" s="52" t="s">
        <v>38</v>
      </c>
      <c r="L644" t="s">
        <v>54</v>
      </c>
      <c r="M644">
        <v>104.33</v>
      </c>
    </row>
    <row r="645" spans="1:13">
      <c r="A645" s="55">
        <v>43957</v>
      </c>
      <c r="B645" s="55" t="str">
        <f t="shared" si="20"/>
        <v>May</v>
      </c>
      <c r="C645" s="56">
        <f t="shared" si="21"/>
        <v>19</v>
      </c>
      <c r="D645" s="55" t="s">
        <v>48</v>
      </c>
      <c r="E645" s="56" t="s">
        <v>46</v>
      </c>
      <c r="F645" s="56">
        <v>25.69</v>
      </c>
      <c r="H645" s="52">
        <v>44180</v>
      </c>
      <c r="I645" t="s">
        <v>246</v>
      </c>
      <c r="J645">
        <v>51</v>
      </c>
      <c r="K645" s="52" t="s">
        <v>48</v>
      </c>
      <c r="L645" t="s">
        <v>46</v>
      </c>
      <c r="M645">
        <v>61.959999999999994</v>
      </c>
    </row>
    <row r="646" spans="1:13">
      <c r="A646" s="53">
        <v>44069</v>
      </c>
      <c r="B646" s="53" t="str">
        <f t="shared" si="20"/>
        <v>Aug</v>
      </c>
      <c r="C646" s="54">
        <f t="shared" si="21"/>
        <v>35</v>
      </c>
      <c r="D646" s="53" t="s">
        <v>38</v>
      </c>
      <c r="E646" s="54" t="s">
        <v>50</v>
      </c>
      <c r="F646" s="54">
        <v>46.99</v>
      </c>
      <c r="H646" s="52">
        <v>44168</v>
      </c>
      <c r="I646" t="s">
        <v>246</v>
      </c>
      <c r="J646">
        <v>49</v>
      </c>
      <c r="K646" s="52" t="s">
        <v>38</v>
      </c>
      <c r="L646" t="s">
        <v>50</v>
      </c>
      <c r="M646">
        <v>47.88</v>
      </c>
    </row>
    <row r="647" spans="1:13">
      <c r="A647" s="55">
        <v>43991</v>
      </c>
      <c r="B647" s="55" t="str">
        <f t="shared" si="20"/>
        <v>Jun</v>
      </c>
      <c r="C647" s="56">
        <f t="shared" si="21"/>
        <v>24</v>
      </c>
      <c r="D647" s="55" t="s">
        <v>48</v>
      </c>
      <c r="E647" s="56" t="s">
        <v>50</v>
      </c>
      <c r="F647" s="56">
        <v>69.58</v>
      </c>
      <c r="H647" s="52">
        <v>44182</v>
      </c>
      <c r="I647" t="s">
        <v>246</v>
      </c>
      <c r="J647">
        <v>51</v>
      </c>
      <c r="K647" s="52" t="s">
        <v>38</v>
      </c>
      <c r="L647" t="s">
        <v>50</v>
      </c>
      <c r="M647">
        <v>69.14</v>
      </c>
    </row>
    <row r="648" spans="1:13">
      <c r="A648" s="53">
        <v>44086</v>
      </c>
      <c r="B648" s="53" t="str">
        <f t="shared" si="20"/>
        <v>Sep</v>
      </c>
      <c r="C648" s="54">
        <f t="shared" si="21"/>
        <v>37</v>
      </c>
      <c r="D648" s="53" t="s">
        <v>48</v>
      </c>
      <c r="E648" s="54" t="s">
        <v>54</v>
      </c>
      <c r="F648" s="54">
        <v>71.84</v>
      </c>
      <c r="H648" s="52">
        <v>44169</v>
      </c>
      <c r="I648" t="s">
        <v>246</v>
      </c>
      <c r="J648">
        <v>49</v>
      </c>
      <c r="K648" s="52" t="s">
        <v>38</v>
      </c>
      <c r="L648" t="s">
        <v>49</v>
      </c>
      <c r="M648">
        <v>63.86</v>
      </c>
    </row>
    <row r="649" spans="1:13">
      <c r="A649" s="55">
        <v>44001</v>
      </c>
      <c r="B649" s="55" t="str">
        <f t="shared" si="20"/>
        <v>Jun</v>
      </c>
      <c r="C649" s="56">
        <f t="shared" si="21"/>
        <v>25</v>
      </c>
      <c r="D649" s="55" t="s">
        <v>48</v>
      </c>
      <c r="E649" s="56" t="s">
        <v>49</v>
      </c>
      <c r="F649" s="56">
        <v>64.540000000000006</v>
      </c>
      <c r="H649" s="52">
        <v>44164</v>
      </c>
      <c r="I649" t="s">
        <v>247</v>
      </c>
      <c r="J649">
        <v>49</v>
      </c>
      <c r="K649" s="52" t="s">
        <v>48</v>
      </c>
      <c r="L649" t="s">
        <v>61</v>
      </c>
      <c r="M649">
        <v>70.570000000000007</v>
      </c>
    </row>
    <row r="650" spans="1:13">
      <c r="A650" s="53">
        <v>44059</v>
      </c>
      <c r="B650" s="53" t="str">
        <f t="shared" si="20"/>
        <v>Aug</v>
      </c>
      <c r="C650" s="54">
        <f t="shared" si="21"/>
        <v>34</v>
      </c>
      <c r="D650" s="53" t="s">
        <v>38</v>
      </c>
      <c r="E650" s="54" t="s">
        <v>56</v>
      </c>
      <c r="F650" s="54">
        <v>40.4</v>
      </c>
      <c r="H650" s="52">
        <v>44134</v>
      </c>
      <c r="I650" t="s">
        <v>248</v>
      </c>
      <c r="J650">
        <v>44</v>
      </c>
      <c r="K650" s="52" t="s">
        <v>48</v>
      </c>
      <c r="L650" t="s">
        <v>53</v>
      </c>
      <c r="M650">
        <v>59.740000000000009</v>
      </c>
    </row>
    <row r="651" spans="1:13">
      <c r="A651" s="55">
        <v>44009</v>
      </c>
      <c r="B651" s="55" t="str">
        <f t="shared" si="20"/>
        <v>Jun</v>
      </c>
      <c r="C651" s="56">
        <f t="shared" si="21"/>
        <v>26</v>
      </c>
      <c r="D651" s="55" t="s">
        <v>48</v>
      </c>
      <c r="E651" s="56" t="s">
        <v>53</v>
      </c>
      <c r="F651" s="56">
        <v>87.19</v>
      </c>
      <c r="H651" s="52">
        <v>44187</v>
      </c>
      <c r="I651" t="s">
        <v>246</v>
      </c>
      <c r="J651">
        <v>52</v>
      </c>
      <c r="K651" s="52" t="s">
        <v>38</v>
      </c>
      <c r="L651" t="s">
        <v>57</v>
      </c>
      <c r="M651">
        <v>45.879999999999995</v>
      </c>
    </row>
    <row r="652" spans="1:13">
      <c r="A652" s="53">
        <v>43984</v>
      </c>
      <c r="B652" s="53" t="str">
        <f t="shared" si="20"/>
        <v>Jun</v>
      </c>
      <c r="C652" s="54">
        <f t="shared" si="21"/>
        <v>23</v>
      </c>
      <c r="D652" s="53" t="s">
        <v>45</v>
      </c>
      <c r="E652" s="54" t="s">
        <v>57</v>
      </c>
      <c r="F652" s="54">
        <v>138.06</v>
      </c>
      <c r="H652" s="52">
        <v>44183</v>
      </c>
      <c r="I652" t="s">
        <v>246</v>
      </c>
      <c r="J652">
        <v>51</v>
      </c>
      <c r="K652" s="52" t="s">
        <v>38</v>
      </c>
      <c r="L652" t="s">
        <v>50</v>
      </c>
      <c r="M652">
        <v>118.00999999999999</v>
      </c>
    </row>
    <row r="653" spans="1:13">
      <c r="A653" s="55">
        <v>43990</v>
      </c>
      <c r="B653" s="55" t="str">
        <f t="shared" si="20"/>
        <v>Jun</v>
      </c>
      <c r="C653" s="56">
        <f t="shared" si="21"/>
        <v>24</v>
      </c>
      <c r="D653" s="55" t="s">
        <v>48</v>
      </c>
      <c r="E653" s="56" t="s">
        <v>58</v>
      </c>
      <c r="F653" s="56">
        <v>46.49</v>
      </c>
      <c r="H653" s="52">
        <v>44186</v>
      </c>
      <c r="I653" t="s">
        <v>246</v>
      </c>
      <c r="J653">
        <v>52</v>
      </c>
      <c r="K653" s="52" t="s">
        <v>45</v>
      </c>
      <c r="L653" t="s">
        <v>57</v>
      </c>
      <c r="M653">
        <v>129.07</v>
      </c>
    </row>
    <row r="654" spans="1:13">
      <c r="A654" s="53">
        <v>43995</v>
      </c>
      <c r="B654" s="53" t="str">
        <f t="shared" si="20"/>
        <v>Jun</v>
      </c>
      <c r="C654" s="54">
        <f t="shared" si="21"/>
        <v>24</v>
      </c>
      <c r="D654" s="53" t="s">
        <v>48</v>
      </c>
      <c r="E654" s="54" t="s">
        <v>53</v>
      </c>
      <c r="F654" s="54">
        <v>523.74</v>
      </c>
      <c r="H654" s="52">
        <v>44166</v>
      </c>
      <c r="I654" t="s">
        <v>246</v>
      </c>
      <c r="J654">
        <v>49</v>
      </c>
      <c r="K654" s="52" t="s">
        <v>48</v>
      </c>
      <c r="L654" t="s">
        <v>49</v>
      </c>
      <c r="M654">
        <v>35.790000000000006</v>
      </c>
    </row>
    <row r="655" spans="1:13">
      <c r="A655" s="55">
        <v>44071</v>
      </c>
      <c r="B655" s="55" t="str">
        <f t="shared" si="20"/>
        <v>Aug</v>
      </c>
      <c r="C655" s="56">
        <f t="shared" si="21"/>
        <v>35</v>
      </c>
      <c r="D655" s="55" t="s">
        <v>48</v>
      </c>
      <c r="E655" s="56" t="s">
        <v>58</v>
      </c>
      <c r="F655" s="56">
        <v>72.959999999999994</v>
      </c>
      <c r="H655" s="52">
        <v>44181</v>
      </c>
      <c r="I655" t="s">
        <v>246</v>
      </c>
      <c r="J655">
        <v>51</v>
      </c>
      <c r="K655" s="52" t="s">
        <v>48</v>
      </c>
      <c r="L655" t="s">
        <v>43</v>
      </c>
      <c r="M655">
        <v>558.98</v>
      </c>
    </row>
    <row r="656" spans="1:13">
      <c r="A656" s="53">
        <v>43984</v>
      </c>
      <c r="B656" s="53" t="str">
        <f t="shared" si="20"/>
        <v>Jun</v>
      </c>
      <c r="C656" s="54">
        <f t="shared" si="21"/>
        <v>23</v>
      </c>
      <c r="D656" s="53" t="s">
        <v>48</v>
      </c>
      <c r="E656" s="54" t="s">
        <v>50</v>
      </c>
      <c r="F656" s="54">
        <v>92.47</v>
      </c>
      <c r="H656" s="52">
        <v>44170</v>
      </c>
      <c r="I656" t="s">
        <v>246</v>
      </c>
      <c r="J656">
        <v>49</v>
      </c>
      <c r="K656" s="52" t="s">
        <v>48</v>
      </c>
      <c r="L656" t="s">
        <v>50</v>
      </c>
      <c r="M656">
        <v>94.539999999999992</v>
      </c>
    </row>
    <row r="657" spans="1:13">
      <c r="A657" s="55">
        <v>44032</v>
      </c>
      <c r="B657" s="55" t="str">
        <f t="shared" si="20"/>
        <v>Jul</v>
      </c>
      <c r="C657" s="56">
        <f t="shared" si="21"/>
        <v>30</v>
      </c>
      <c r="D657" s="55" t="s">
        <v>38</v>
      </c>
      <c r="E657" s="56" t="s">
        <v>43</v>
      </c>
      <c r="F657" s="56">
        <v>60.43</v>
      </c>
      <c r="H657" s="52">
        <v>44155</v>
      </c>
      <c r="I657" t="s">
        <v>247</v>
      </c>
      <c r="J657">
        <v>47</v>
      </c>
      <c r="K657" s="52" t="s">
        <v>38</v>
      </c>
      <c r="L657" t="s">
        <v>56</v>
      </c>
      <c r="M657">
        <v>142</v>
      </c>
    </row>
    <row r="658" spans="1:13">
      <c r="A658" s="53">
        <v>44052</v>
      </c>
      <c r="B658" s="53" t="str">
        <f t="shared" si="20"/>
        <v>Aug</v>
      </c>
      <c r="C658" s="54">
        <f t="shared" si="21"/>
        <v>33</v>
      </c>
      <c r="D658" s="53" t="s">
        <v>38</v>
      </c>
      <c r="E658" s="54" t="s">
        <v>49</v>
      </c>
      <c r="F658" s="54">
        <v>68.59</v>
      </c>
      <c r="H658" s="52">
        <v>44182</v>
      </c>
      <c r="I658" t="s">
        <v>246</v>
      </c>
      <c r="J658">
        <v>51</v>
      </c>
      <c r="K658" s="52" t="s">
        <v>38</v>
      </c>
      <c r="L658" t="s">
        <v>50</v>
      </c>
      <c r="M658">
        <v>98.57</v>
      </c>
    </row>
    <row r="659" spans="1:13">
      <c r="A659" s="55">
        <v>44009</v>
      </c>
      <c r="B659" s="55" t="str">
        <f t="shared" si="20"/>
        <v>Jun</v>
      </c>
      <c r="C659" s="56">
        <f t="shared" si="21"/>
        <v>26</v>
      </c>
      <c r="D659" s="55" t="s">
        <v>38</v>
      </c>
      <c r="E659" s="56" t="s">
        <v>49</v>
      </c>
      <c r="F659" s="56">
        <v>99.67</v>
      </c>
      <c r="H659" s="52">
        <v>44162</v>
      </c>
      <c r="I659" t="s">
        <v>247</v>
      </c>
      <c r="J659">
        <v>48</v>
      </c>
      <c r="K659" s="52" t="s">
        <v>38</v>
      </c>
      <c r="L659" t="s">
        <v>49</v>
      </c>
      <c r="M659">
        <v>76.75</v>
      </c>
    </row>
    <row r="660" spans="1:13">
      <c r="A660" s="53">
        <v>44066</v>
      </c>
      <c r="B660" s="53" t="str">
        <f t="shared" si="20"/>
        <v>Aug</v>
      </c>
      <c r="C660" s="54">
        <f t="shared" si="21"/>
        <v>35</v>
      </c>
      <c r="D660" s="53" t="s">
        <v>38</v>
      </c>
      <c r="E660" s="54" t="s">
        <v>43</v>
      </c>
      <c r="F660" s="54">
        <v>60.42</v>
      </c>
      <c r="H660" s="52">
        <v>44110</v>
      </c>
      <c r="I660" t="s">
        <v>248</v>
      </c>
      <c r="J660">
        <v>41</v>
      </c>
      <c r="K660" s="52" t="s">
        <v>38</v>
      </c>
      <c r="L660" t="s">
        <v>57</v>
      </c>
      <c r="M660">
        <v>139.13999999999999</v>
      </c>
    </row>
    <row r="661" spans="1:13">
      <c r="A661" s="55">
        <v>43993</v>
      </c>
      <c r="B661" s="55" t="str">
        <f t="shared" si="20"/>
        <v>Jun</v>
      </c>
      <c r="C661" s="56">
        <f t="shared" si="21"/>
        <v>24</v>
      </c>
      <c r="D661" s="55" t="s">
        <v>48</v>
      </c>
      <c r="E661" s="56" t="s">
        <v>66</v>
      </c>
      <c r="F661" s="56">
        <v>38.79</v>
      </c>
      <c r="H661" s="52">
        <v>44189</v>
      </c>
      <c r="I661" t="s">
        <v>246</v>
      </c>
      <c r="J661">
        <v>52</v>
      </c>
      <c r="K661" s="52" t="s">
        <v>48</v>
      </c>
      <c r="L661" t="s">
        <v>49</v>
      </c>
      <c r="M661">
        <v>55.74</v>
      </c>
    </row>
    <row r="662" spans="1:13">
      <c r="A662" s="53">
        <v>43979</v>
      </c>
      <c r="B662" s="53" t="str">
        <f t="shared" si="20"/>
        <v>May</v>
      </c>
      <c r="C662" s="54">
        <f t="shared" si="21"/>
        <v>22</v>
      </c>
      <c r="D662" s="53" t="s">
        <v>38</v>
      </c>
      <c r="E662" s="54" t="s">
        <v>49</v>
      </c>
      <c r="F662" s="54">
        <v>96.96</v>
      </c>
      <c r="H662" s="52">
        <v>44186</v>
      </c>
      <c r="I662" t="s">
        <v>246</v>
      </c>
      <c r="J662">
        <v>52</v>
      </c>
      <c r="K662" s="52" t="s">
        <v>38</v>
      </c>
      <c r="L662" t="s">
        <v>50</v>
      </c>
      <c r="M662">
        <v>60.97</v>
      </c>
    </row>
    <row r="663" spans="1:13">
      <c r="A663" s="55">
        <v>44052</v>
      </c>
      <c r="B663" s="55" t="str">
        <f t="shared" si="20"/>
        <v>Aug</v>
      </c>
      <c r="C663" s="56">
        <f t="shared" si="21"/>
        <v>33</v>
      </c>
      <c r="D663" s="55" t="s">
        <v>45</v>
      </c>
      <c r="E663" s="56" t="s">
        <v>54</v>
      </c>
      <c r="F663" s="56">
        <v>24.33</v>
      </c>
      <c r="H663" s="52">
        <v>44166</v>
      </c>
      <c r="I663" t="s">
        <v>246</v>
      </c>
      <c r="J663">
        <v>49</v>
      </c>
      <c r="K663" s="52" t="s">
        <v>45</v>
      </c>
      <c r="L663" t="s">
        <v>61</v>
      </c>
      <c r="M663">
        <v>122.25999999999999</v>
      </c>
    </row>
    <row r="664" spans="1:13">
      <c r="A664" s="53">
        <v>43983</v>
      </c>
      <c r="B664" s="53" t="str">
        <f t="shared" si="20"/>
        <v>Jun</v>
      </c>
      <c r="C664" s="54">
        <f t="shared" si="21"/>
        <v>23</v>
      </c>
      <c r="D664" s="53" t="s">
        <v>48</v>
      </c>
      <c r="E664" s="54" t="s">
        <v>49</v>
      </c>
      <c r="F664" s="54">
        <v>99.83</v>
      </c>
      <c r="H664" s="52">
        <v>44180</v>
      </c>
      <c r="I664" t="s">
        <v>246</v>
      </c>
      <c r="J664">
        <v>51</v>
      </c>
      <c r="K664" s="52" t="s">
        <v>48</v>
      </c>
      <c r="L664" t="s">
        <v>43</v>
      </c>
      <c r="M664">
        <v>30.07</v>
      </c>
    </row>
    <row r="665" spans="1:13">
      <c r="A665" s="55">
        <v>44089</v>
      </c>
      <c r="B665" s="55" t="str">
        <f t="shared" si="20"/>
        <v>Sep</v>
      </c>
      <c r="C665" s="56">
        <f t="shared" si="21"/>
        <v>38</v>
      </c>
      <c r="D665" s="55" t="s">
        <v>38</v>
      </c>
      <c r="E665" s="56" t="s">
        <v>58</v>
      </c>
      <c r="F665" s="56">
        <v>46.16</v>
      </c>
      <c r="H665" s="52">
        <v>44186</v>
      </c>
      <c r="I665" t="s">
        <v>246</v>
      </c>
      <c r="J665">
        <v>52</v>
      </c>
      <c r="K665" s="52" t="s">
        <v>48</v>
      </c>
      <c r="L665" t="s">
        <v>43</v>
      </c>
      <c r="M665">
        <v>83.35</v>
      </c>
    </row>
    <row r="666" spans="1:13">
      <c r="A666" s="53">
        <v>44009</v>
      </c>
      <c r="B666" s="53" t="str">
        <f t="shared" si="20"/>
        <v>Jun</v>
      </c>
      <c r="C666" s="54">
        <f t="shared" si="21"/>
        <v>26</v>
      </c>
      <c r="D666" s="53" t="s">
        <v>48</v>
      </c>
      <c r="E666" s="54" t="s">
        <v>43</v>
      </c>
      <c r="F666" s="54">
        <v>20.58</v>
      </c>
      <c r="H666" s="52">
        <v>44185</v>
      </c>
      <c r="I666" t="s">
        <v>246</v>
      </c>
      <c r="J666">
        <v>52</v>
      </c>
      <c r="K666" s="52" t="s">
        <v>48</v>
      </c>
      <c r="L666" t="s">
        <v>54</v>
      </c>
      <c r="M666">
        <v>36.379999999999995</v>
      </c>
    </row>
    <row r="667" spans="1:13">
      <c r="A667" s="55">
        <v>43970</v>
      </c>
      <c r="B667" s="55" t="str">
        <f t="shared" si="20"/>
        <v>May</v>
      </c>
      <c r="C667" s="56">
        <f t="shared" si="21"/>
        <v>21</v>
      </c>
      <c r="D667" s="55" t="s">
        <v>48</v>
      </c>
      <c r="E667" s="56" t="s">
        <v>50</v>
      </c>
      <c r="F667" s="56">
        <v>46.83</v>
      </c>
      <c r="H667" s="52">
        <v>44164</v>
      </c>
      <c r="I667" t="s">
        <v>247</v>
      </c>
      <c r="J667">
        <v>49</v>
      </c>
      <c r="K667" s="52" t="s">
        <v>45</v>
      </c>
      <c r="L667" t="s">
        <v>50</v>
      </c>
      <c r="M667">
        <v>19.869999999999997</v>
      </c>
    </row>
    <row r="668" spans="1:13">
      <c r="A668" s="53">
        <v>44073</v>
      </c>
      <c r="B668" s="53" t="str">
        <f t="shared" si="20"/>
        <v>Aug</v>
      </c>
      <c r="C668" s="54">
        <f t="shared" si="21"/>
        <v>36</v>
      </c>
      <c r="D668" s="53" t="s">
        <v>38</v>
      </c>
      <c r="E668" s="54" t="s">
        <v>49</v>
      </c>
      <c r="F668" s="54">
        <v>34.01</v>
      </c>
      <c r="H668" s="52">
        <v>44167</v>
      </c>
      <c r="I668" t="s">
        <v>246</v>
      </c>
      <c r="J668">
        <v>49</v>
      </c>
      <c r="K668" s="52" t="s">
        <v>48</v>
      </c>
      <c r="L668" t="s">
        <v>57</v>
      </c>
      <c r="M668">
        <v>68.11</v>
      </c>
    </row>
    <row r="669" spans="1:13">
      <c r="A669" s="55">
        <v>44036</v>
      </c>
      <c r="B669" s="55" t="str">
        <f t="shared" si="20"/>
        <v>Jul</v>
      </c>
      <c r="C669" s="56">
        <f t="shared" si="21"/>
        <v>30</v>
      </c>
      <c r="D669" s="55" t="s">
        <v>48</v>
      </c>
      <c r="E669" s="56" t="s">
        <v>43</v>
      </c>
      <c r="F669" s="56">
        <v>38.770000000000003</v>
      </c>
      <c r="H669" s="52">
        <v>44177</v>
      </c>
      <c r="I669" t="s">
        <v>246</v>
      </c>
      <c r="J669">
        <v>50</v>
      </c>
      <c r="K669" s="52" t="s">
        <v>48</v>
      </c>
      <c r="L669" t="s">
        <v>46</v>
      </c>
      <c r="M669">
        <v>76.900000000000006</v>
      </c>
    </row>
    <row r="670" spans="1:13">
      <c r="A670" s="53">
        <v>43983</v>
      </c>
      <c r="B670" s="53" t="str">
        <f t="shared" si="20"/>
        <v>Jun</v>
      </c>
      <c r="C670" s="54">
        <f t="shared" si="21"/>
        <v>23</v>
      </c>
      <c r="D670" s="53" t="s">
        <v>38</v>
      </c>
      <c r="E670" s="54" t="s">
        <v>39</v>
      </c>
      <c r="F670" s="54">
        <v>240.01</v>
      </c>
      <c r="H670" s="52">
        <v>44182</v>
      </c>
      <c r="I670" t="s">
        <v>246</v>
      </c>
      <c r="J670">
        <v>51</v>
      </c>
      <c r="K670" s="52" t="s">
        <v>38</v>
      </c>
      <c r="L670" t="s">
        <v>57</v>
      </c>
      <c r="M670">
        <v>48.620000000000005</v>
      </c>
    </row>
    <row r="671" spans="1:13">
      <c r="A671" s="55">
        <v>44017</v>
      </c>
      <c r="B671" s="55" t="str">
        <f t="shared" si="20"/>
        <v>Jul</v>
      </c>
      <c r="C671" s="56">
        <f t="shared" si="21"/>
        <v>28</v>
      </c>
      <c r="D671" s="55" t="s">
        <v>48</v>
      </c>
      <c r="E671" s="56" t="s">
        <v>50</v>
      </c>
      <c r="F671" s="56">
        <v>69.02</v>
      </c>
      <c r="H671" s="52">
        <v>44167</v>
      </c>
      <c r="I671" t="s">
        <v>246</v>
      </c>
      <c r="J671">
        <v>49</v>
      </c>
      <c r="K671" s="52" t="s">
        <v>38</v>
      </c>
      <c r="L671" t="s">
        <v>50</v>
      </c>
      <c r="M671">
        <v>281.90999999999997</v>
      </c>
    </row>
    <row r="672" spans="1:13">
      <c r="A672" s="53">
        <v>44065</v>
      </c>
      <c r="B672" s="53" t="str">
        <f t="shared" si="20"/>
        <v>Aug</v>
      </c>
      <c r="C672" s="54">
        <f t="shared" si="21"/>
        <v>34</v>
      </c>
      <c r="D672" s="53" t="s">
        <v>45</v>
      </c>
      <c r="E672" s="54" t="s">
        <v>57</v>
      </c>
      <c r="F672" s="54">
        <v>69.27</v>
      </c>
      <c r="H672" s="52">
        <v>44161</v>
      </c>
      <c r="I672" t="s">
        <v>247</v>
      </c>
      <c r="J672">
        <v>48</v>
      </c>
      <c r="K672" s="52" t="s">
        <v>48</v>
      </c>
      <c r="L672" t="s">
        <v>58</v>
      </c>
      <c r="M672">
        <v>125.06</v>
      </c>
    </row>
    <row r="673" spans="1:13">
      <c r="A673" s="55">
        <v>44072</v>
      </c>
      <c r="B673" s="55" t="str">
        <f t="shared" si="20"/>
        <v>Aug</v>
      </c>
      <c r="C673" s="56">
        <f t="shared" si="21"/>
        <v>35</v>
      </c>
      <c r="D673" s="55" t="s">
        <v>38</v>
      </c>
      <c r="E673" s="56" t="s">
        <v>58</v>
      </c>
      <c r="F673" s="56">
        <v>48.69</v>
      </c>
      <c r="H673" s="52">
        <v>44183</v>
      </c>
      <c r="I673" t="s">
        <v>246</v>
      </c>
      <c r="J673">
        <v>51</v>
      </c>
      <c r="K673" s="52" t="s">
        <v>48</v>
      </c>
      <c r="L673" t="s">
        <v>50</v>
      </c>
      <c r="M673">
        <v>88.11</v>
      </c>
    </row>
    <row r="674" spans="1:13">
      <c r="A674" s="53">
        <v>44011</v>
      </c>
      <c r="B674" s="53" t="str">
        <f t="shared" si="20"/>
        <v>Jun</v>
      </c>
      <c r="C674" s="54">
        <f t="shared" si="21"/>
        <v>27</v>
      </c>
      <c r="D674" s="53" t="s">
        <v>48</v>
      </c>
      <c r="E674" s="54" t="s">
        <v>57</v>
      </c>
      <c r="F674" s="54">
        <v>46.82</v>
      </c>
      <c r="H674" s="52">
        <v>44170</v>
      </c>
      <c r="I674" t="s">
        <v>246</v>
      </c>
      <c r="J674">
        <v>49</v>
      </c>
      <c r="K674" s="52" t="s">
        <v>48</v>
      </c>
      <c r="L674" t="s">
        <v>66</v>
      </c>
      <c r="M674">
        <v>42.82</v>
      </c>
    </row>
    <row r="675" spans="1:13">
      <c r="A675" s="55">
        <v>43987</v>
      </c>
      <c r="B675" s="55" t="str">
        <f t="shared" si="20"/>
        <v>Jun</v>
      </c>
      <c r="C675" s="56">
        <f t="shared" si="21"/>
        <v>23</v>
      </c>
      <c r="D675" s="55" t="s">
        <v>38</v>
      </c>
      <c r="E675" s="56" t="s">
        <v>46</v>
      </c>
      <c r="F675" s="56">
        <v>48.67</v>
      </c>
      <c r="H675" s="52">
        <v>44170</v>
      </c>
      <c r="I675" t="s">
        <v>246</v>
      </c>
      <c r="J675">
        <v>49</v>
      </c>
      <c r="K675" s="52" t="s">
        <v>38</v>
      </c>
      <c r="L675" t="s">
        <v>49</v>
      </c>
      <c r="M675">
        <v>58.7</v>
      </c>
    </row>
    <row r="676" spans="1:13">
      <c r="A676" s="53">
        <v>44010</v>
      </c>
      <c r="B676" s="53" t="str">
        <f t="shared" si="20"/>
        <v>Jun</v>
      </c>
      <c r="C676" s="54">
        <f t="shared" si="21"/>
        <v>27</v>
      </c>
      <c r="D676" s="53" t="s">
        <v>48</v>
      </c>
      <c r="E676" s="54" t="s">
        <v>57</v>
      </c>
      <c r="F676" s="54">
        <v>23.27</v>
      </c>
      <c r="H676" s="52">
        <v>44174</v>
      </c>
      <c r="I676" t="s">
        <v>246</v>
      </c>
      <c r="J676">
        <v>50</v>
      </c>
      <c r="K676" s="52" t="s">
        <v>38</v>
      </c>
      <c r="L676" t="s">
        <v>43</v>
      </c>
      <c r="M676">
        <v>73.990000000000009</v>
      </c>
    </row>
    <row r="677" spans="1:13">
      <c r="A677" s="55">
        <v>43978</v>
      </c>
      <c r="B677" s="55" t="str">
        <f t="shared" si="20"/>
        <v>May</v>
      </c>
      <c r="C677" s="56">
        <f t="shared" si="21"/>
        <v>22</v>
      </c>
      <c r="D677" s="55" t="s">
        <v>48</v>
      </c>
      <c r="E677" s="56" t="s">
        <v>50</v>
      </c>
      <c r="F677" s="56">
        <v>46.34</v>
      </c>
      <c r="H677" s="52">
        <v>44175</v>
      </c>
      <c r="I677" t="s">
        <v>246</v>
      </c>
      <c r="J677">
        <v>50</v>
      </c>
      <c r="K677" s="52" t="s">
        <v>48</v>
      </c>
      <c r="L677" t="s">
        <v>46</v>
      </c>
      <c r="M677">
        <v>43.22</v>
      </c>
    </row>
    <row r="678" spans="1:13">
      <c r="A678" s="53">
        <v>44002</v>
      </c>
      <c r="B678" s="53" t="str">
        <f t="shared" si="20"/>
        <v>Jun</v>
      </c>
      <c r="C678" s="54">
        <f t="shared" si="21"/>
        <v>25</v>
      </c>
      <c r="D678" s="53" t="s">
        <v>48</v>
      </c>
      <c r="E678" s="54" t="s">
        <v>53</v>
      </c>
      <c r="F678" s="54">
        <v>58.48</v>
      </c>
      <c r="H678" s="52">
        <v>44170</v>
      </c>
      <c r="I678" t="s">
        <v>246</v>
      </c>
      <c r="J678">
        <v>49</v>
      </c>
      <c r="K678" s="52" t="s">
        <v>38</v>
      </c>
      <c r="L678" t="s">
        <v>53</v>
      </c>
      <c r="M678">
        <v>42.220000000000006</v>
      </c>
    </row>
    <row r="679" spans="1:13">
      <c r="A679" s="55">
        <v>44004</v>
      </c>
      <c r="B679" s="55" t="str">
        <f t="shared" si="20"/>
        <v>Jun</v>
      </c>
      <c r="C679" s="56">
        <f t="shared" si="21"/>
        <v>26</v>
      </c>
      <c r="D679" s="55" t="s">
        <v>48</v>
      </c>
      <c r="E679" s="56" t="s">
        <v>50</v>
      </c>
      <c r="F679" s="56">
        <v>69.2</v>
      </c>
      <c r="H679" s="52">
        <v>44166</v>
      </c>
      <c r="I679" t="s">
        <v>246</v>
      </c>
      <c r="J679">
        <v>49</v>
      </c>
      <c r="K679" s="52" t="s">
        <v>38</v>
      </c>
      <c r="L679" t="s">
        <v>57</v>
      </c>
      <c r="M679">
        <v>109.16</v>
      </c>
    </row>
    <row r="680" spans="1:13">
      <c r="A680" s="53">
        <v>44046</v>
      </c>
      <c r="B680" s="53" t="str">
        <f t="shared" si="20"/>
        <v>Aug</v>
      </c>
      <c r="C680" s="54">
        <f t="shared" si="21"/>
        <v>32</v>
      </c>
      <c r="D680" s="53" t="s">
        <v>38</v>
      </c>
      <c r="E680" s="54" t="s">
        <v>56</v>
      </c>
      <c r="F680" s="54">
        <v>60.72</v>
      </c>
      <c r="H680" s="52">
        <v>44160</v>
      </c>
      <c r="I680" t="s">
        <v>247</v>
      </c>
      <c r="J680">
        <v>48</v>
      </c>
      <c r="K680" s="52" t="s">
        <v>38</v>
      </c>
      <c r="L680" t="s">
        <v>46</v>
      </c>
      <c r="M680">
        <v>79.45</v>
      </c>
    </row>
    <row r="681" spans="1:13">
      <c r="A681" s="55">
        <v>43991</v>
      </c>
      <c r="B681" s="55" t="str">
        <f t="shared" si="20"/>
        <v>Jun</v>
      </c>
      <c r="C681" s="56">
        <f t="shared" si="21"/>
        <v>24</v>
      </c>
      <c r="D681" s="55" t="s">
        <v>38</v>
      </c>
      <c r="E681" s="56" t="s">
        <v>56</v>
      </c>
      <c r="F681" s="56">
        <v>57.43</v>
      </c>
      <c r="H681" s="52">
        <v>44174</v>
      </c>
      <c r="I681" t="s">
        <v>246</v>
      </c>
      <c r="J681">
        <v>50</v>
      </c>
      <c r="K681" s="52" t="s">
        <v>48</v>
      </c>
      <c r="L681" t="s">
        <v>57</v>
      </c>
      <c r="M681">
        <v>71.12</v>
      </c>
    </row>
    <row r="682" spans="1:13">
      <c r="A682" s="53">
        <v>43989</v>
      </c>
      <c r="B682" s="53" t="str">
        <f t="shared" si="20"/>
        <v>Jun</v>
      </c>
      <c r="C682" s="54">
        <f t="shared" si="21"/>
        <v>24</v>
      </c>
      <c r="D682" s="53" t="s">
        <v>48</v>
      </c>
      <c r="E682" s="54" t="s">
        <v>46</v>
      </c>
      <c r="F682" s="54">
        <v>24.24</v>
      </c>
      <c r="H682" s="52">
        <v>44181</v>
      </c>
      <c r="I682" t="s">
        <v>246</v>
      </c>
      <c r="J682">
        <v>51</v>
      </c>
      <c r="K682" s="52" t="s">
        <v>48</v>
      </c>
      <c r="L682" t="s">
        <v>66</v>
      </c>
      <c r="M682">
        <v>58.12</v>
      </c>
    </row>
    <row r="683" spans="1:13">
      <c r="A683" s="55">
        <v>43995</v>
      </c>
      <c r="B683" s="55" t="str">
        <f t="shared" si="20"/>
        <v>Jun</v>
      </c>
      <c r="C683" s="56">
        <f t="shared" si="21"/>
        <v>24</v>
      </c>
      <c r="D683" s="55" t="s">
        <v>48</v>
      </c>
      <c r="E683" s="56" t="s">
        <v>61</v>
      </c>
      <c r="F683" s="56">
        <v>186.62</v>
      </c>
      <c r="H683" s="52">
        <v>44118</v>
      </c>
      <c r="I683" t="s">
        <v>248</v>
      </c>
      <c r="J683">
        <v>42</v>
      </c>
      <c r="K683" s="52" t="s">
        <v>38</v>
      </c>
      <c r="L683" t="s">
        <v>57</v>
      </c>
      <c r="M683">
        <v>60.459999999999994</v>
      </c>
    </row>
    <row r="684" spans="1:13">
      <c r="A684" s="53">
        <v>44003</v>
      </c>
      <c r="B684" s="53" t="str">
        <f t="shared" si="20"/>
        <v>Jun</v>
      </c>
      <c r="C684" s="54">
        <f t="shared" si="21"/>
        <v>26</v>
      </c>
      <c r="D684" s="53" t="s">
        <v>38</v>
      </c>
      <c r="E684" s="54" t="s">
        <v>49</v>
      </c>
      <c r="F684" s="54">
        <v>68.37</v>
      </c>
      <c r="H684" s="52">
        <v>44178</v>
      </c>
      <c r="I684" t="s">
        <v>246</v>
      </c>
      <c r="J684">
        <v>51</v>
      </c>
      <c r="K684" s="52" t="s">
        <v>38</v>
      </c>
      <c r="L684" t="s">
        <v>50</v>
      </c>
      <c r="M684">
        <v>224.07</v>
      </c>
    </row>
    <row r="685" spans="1:13">
      <c r="A685" s="55">
        <v>44045</v>
      </c>
      <c r="B685" s="55" t="str">
        <f t="shared" si="20"/>
        <v>Aug</v>
      </c>
      <c r="C685" s="56">
        <f t="shared" si="21"/>
        <v>32</v>
      </c>
      <c r="D685" s="55" t="s">
        <v>38</v>
      </c>
      <c r="E685" s="56" t="s">
        <v>49</v>
      </c>
      <c r="F685" s="56">
        <v>34</v>
      </c>
      <c r="H685" s="52">
        <v>44169</v>
      </c>
      <c r="I685" t="s">
        <v>246</v>
      </c>
      <c r="J685">
        <v>49</v>
      </c>
      <c r="K685" s="52" t="s">
        <v>38</v>
      </c>
      <c r="L685" t="s">
        <v>57</v>
      </c>
      <c r="M685">
        <v>63.92</v>
      </c>
    </row>
    <row r="686" spans="1:13">
      <c r="A686" s="53">
        <v>43985</v>
      </c>
      <c r="B686" s="53" t="str">
        <f t="shared" si="20"/>
        <v>Jun</v>
      </c>
      <c r="C686" s="54">
        <f t="shared" si="21"/>
        <v>23</v>
      </c>
      <c r="D686" s="53" t="s">
        <v>38</v>
      </c>
      <c r="E686" s="54" t="s">
        <v>49</v>
      </c>
      <c r="F686" s="54">
        <v>32.36</v>
      </c>
      <c r="H686" s="52">
        <v>44173</v>
      </c>
      <c r="I686" t="s">
        <v>246</v>
      </c>
      <c r="J686">
        <v>50</v>
      </c>
      <c r="K686" s="52" t="s">
        <v>48</v>
      </c>
      <c r="L686" t="s">
        <v>43</v>
      </c>
      <c r="M686">
        <v>67.61</v>
      </c>
    </row>
    <row r="687" spans="1:13">
      <c r="A687" s="55">
        <v>44060</v>
      </c>
      <c r="B687" s="55" t="str">
        <f t="shared" si="20"/>
        <v>Aug</v>
      </c>
      <c r="C687" s="56">
        <f t="shared" si="21"/>
        <v>34</v>
      </c>
      <c r="D687" s="55" t="s">
        <v>38</v>
      </c>
      <c r="E687" s="56" t="s">
        <v>58</v>
      </c>
      <c r="F687" s="56">
        <v>50.58</v>
      </c>
      <c r="H687" s="52">
        <v>44126</v>
      </c>
      <c r="I687" t="s">
        <v>248</v>
      </c>
      <c r="J687">
        <v>43</v>
      </c>
      <c r="K687" s="52" t="s">
        <v>48</v>
      </c>
      <c r="L687" t="s">
        <v>49</v>
      </c>
      <c r="M687">
        <v>36.99</v>
      </c>
    </row>
    <row r="688" spans="1:13">
      <c r="A688" s="53">
        <v>44009</v>
      </c>
      <c r="B688" s="53" t="str">
        <f t="shared" si="20"/>
        <v>Jun</v>
      </c>
      <c r="C688" s="54">
        <f t="shared" si="21"/>
        <v>26</v>
      </c>
      <c r="D688" s="53" t="s">
        <v>48</v>
      </c>
      <c r="E688" s="54" t="s">
        <v>54</v>
      </c>
      <c r="F688" s="54">
        <v>47.05</v>
      </c>
      <c r="H688" s="52">
        <v>44127</v>
      </c>
      <c r="I688" t="s">
        <v>248</v>
      </c>
      <c r="J688">
        <v>43</v>
      </c>
      <c r="K688" s="52" t="s">
        <v>48</v>
      </c>
      <c r="L688" t="s">
        <v>56</v>
      </c>
      <c r="M688">
        <v>39.989999999999995</v>
      </c>
    </row>
    <row r="689" spans="1:13">
      <c r="A689" s="55">
        <v>44006</v>
      </c>
      <c r="B689" s="55" t="str">
        <f t="shared" si="20"/>
        <v>Jun</v>
      </c>
      <c r="C689" s="56">
        <f t="shared" si="21"/>
        <v>26</v>
      </c>
      <c r="D689" s="55" t="s">
        <v>38</v>
      </c>
      <c r="E689" s="56" t="s">
        <v>57</v>
      </c>
      <c r="F689" s="56">
        <v>44.27</v>
      </c>
      <c r="H689" s="52">
        <v>44189</v>
      </c>
      <c r="I689" t="s">
        <v>246</v>
      </c>
      <c r="J689">
        <v>52</v>
      </c>
      <c r="K689" s="52" t="s">
        <v>48</v>
      </c>
      <c r="L689" t="s">
        <v>50</v>
      </c>
      <c r="M689">
        <v>49.419999999999995</v>
      </c>
    </row>
    <row r="690" spans="1:13">
      <c r="A690" s="53">
        <v>44048</v>
      </c>
      <c r="B690" s="53" t="str">
        <f t="shared" si="20"/>
        <v>Aug</v>
      </c>
      <c r="C690" s="54">
        <f t="shared" si="21"/>
        <v>32</v>
      </c>
      <c r="D690" s="53" t="s">
        <v>38</v>
      </c>
      <c r="E690" s="54" t="s">
        <v>50</v>
      </c>
      <c r="F690" s="54">
        <v>46.29</v>
      </c>
      <c r="H690" s="52">
        <v>44186</v>
      </c>
      <c r="I690" t="s">
        <v>246</v>
      </c>
      <c r="J690">
        <v>52</v>
      </c>
      <c r="K690" s="52" t="s">
        <v>38</v>
      </c>
      <c r="L690" t="s">
        <v>49</v>
      </c>
      <c r="M690">
        <v>33.190000000000005</v>
      </c>
    </row>
    <row r="691" spans="1:13">
      <c r="A691" s="55">
        <v>44065</v>
      </c>
      <c r="B691" s="55" t="str">
        <f t="shared" si="20"/>
        <v>Aug</v>
      </c>
      <c r="C691" s="56">
        <f t="shared" si="21"/>
        <v>34</v>
      </c>
      <c r="D691" s="55" t="s">
        <v>48</v>
      </c>
      <c r="E691" s="56" t="s">
        <v>43</v>
      </c>
      <c r="F691" s="56">
        <v>57.74</v>
      </c>
      <c r="H691" s="52">
        <v>44155</v>
      </c>
      <c r="I691" t="s">
        <v>247</v>
      </c>
      <c r="J691">
        <v>47</v>
      </c>
      <c r="K691" s="52" t="s">
        <v>48</v>
      </c>
      <c r="L691" t="s">
        <v>57</v>
      </c>
      <c r="M691">
        <v>81.599999999999994</v>
      </c>
    </row>
    <row r="692" spans="1:13">
      <c r="A692" s="53">
        <v>44030</v>
      </c>
      <c r="B692" s="53" t="str">
        <f t="shared" si="20"/>
        <v>Jul</v>
      </c>
      <c r="C692" s="54">
        <f t="shared" si="21"/>
        <v>29</v>
      </c>
      <c r="D692" s="53" t="s">
        <v>45</v>
      </c>
      <c r="E692" s="54" t="s">
        <v>50</v>
      </c>
      <c r="F692" s="54">
        <v>23.79</v>
      </c>
      <c r="H692" s="52">
        <v>44167</v>
      </c>
      <c r="I692" t="s">
        <v>246</v>
      </c>
      <c r="J692">
        <v>49</v>
      </c>
      <c r="K692" s="52" t="s">
        <v>45</v>
      </c>
      <c r="L692" t="s">
        <v>39</v>
      </c>
      <c r="M692">
        <v>90.539999999999992</v>
      </c>
    </row>
    <row r="693" spans="1:13">
      <c r="A693" s="55">
        <v>44078</v>
      </c>
      <c r="B693" s="55" t="str">
        <f t="shared" si="20"/>
        <v>Sep</v>
      </c>
      <c r="C693" s="56">
        <f t="shared" si="21"/>
        <v>36</v>
      </c>
      <c r="D693" s="55" t="s">
        <v>48</v>
      </c>
      <c r="E693" s="56" t="s">
        <v>43</v>
      </c>
      <c r="F693" s="56">
        <v>180.32</v>
      </c>
      <c r="H693" s="52">
        <v>44132</v>
      </c>
      <c r="I693" t="s">
        <v>248</v>
      </c>
      <c r="J693">
        <v>44</v>
      </c>
      <c r="K693" s="52" t="s">
        <v>48</v>
      </c>
      <c r="L693" t="s">
        <v>54</v>
      </c>
      <c r="M693">
        <v>55.15</v>
      </c>
    </row>
    <row r="694" spans="1:13">
      <c r="A694" s="53">
        <v>44053</v>
      </c>
      <c r="B694" s="53" t="str">
        <f t="shared" si="20"/>
        <v>Aug</v>
      </c>
      <c r="C694" s="54">
        <f t="shared" si="21"/>
        <v>33</v>
      </c>
      <c r="D694" s="53" t="s">
        <v>38</v>
      </c>
      <c r="E694" s="54" t="s">
        <v>50</v>
      </c>
      <c r="F694" s="54">
        <v>46.6</v>
      </c>
      <c r="H694" s="52">
        <v>44184</v>
      </c>
      <c r="I694" t="s">
        <v>246</v>
      </c>
      <c r="J694">
        <v>51</v>
      </c>
      <c r="K694" s="52" t="s">
        <v>48</v>
      </c>
      <c r="L694" t="s">
        <v>54</v>
      </c>
      <c r="M694">
        <v>208.88</v>
      </c>
    </row>
    <row r="695" spans="1:13">
      <c r="A695" s="55">
        <v>44009</v>
      </c>
      <c r="B695" s="55" t="str">
        <f t="shared" si="20"/>
        <v>Jun</v>
      </c>
      <c r="C695" s="56">
        <f t="shared" si="21"/>
        <v>26</v>
      </c>
      <c r="D695" s="55" t="s">
        <v>45</v>
      </c>
      <c r="E695" s="56" t="s">
        <v>50</v>
      </c>
      <c r="F695" s="56">
        <v>46.1</v>
      </c>
      <c r="H695" s="52">
        <v>44181</v>
      </c>
      <c r="I695" t="s">
        <v>246</v>
      </c>
      <c r="J695">
        <v>51</v>
      </c>
      <c r="K695" s="52" t="s">
        <v>48</v>
      </c>
      <c r="L695" t="s">
        <v>56</v>
      </c>
      <c r="M695">
        <v>80.009999999999991</v>
      </c>
    </row>
    <row r="696" spans="1:13">
      <c r="A696" s="53">
        <v>44049</v>
      </c>
      <c r="B696" s="53" t="str">
        <f t="shared" si="20"/>
        <v>Aug</v>
      </c>
      <c r="C696" s="54">
        <f t="shared" si="21"/>
        <v>32</v>
      </c>
      <c r="D696" s="53" t="s">
        <v>38</v>
      </c>
      <c r="E696" s="54" t="s">
        <v>53</v>
      </c>
      <c r="F696" s="54">
        <v>87.68</v>
      </c>
      <c r="H696" s="52">
        <v>44184</v>
      </c>
      <c r="I696" t="s">
        <v>246</v>
      </c>
      <c r="J696">
        <v>51</v>
      </c>
      <c r="K696" s="52" t="s">
        <v>38</v>
      </c>
      <c r="L696" t="s">
        <v>58</v>
      </c>
      <c r="M696">
        <v>44.64</v>
      </c>
    </row>
    <row r="697" spans="1:13">
      <c r="A697" s="55">
        <v>43997</v>
      </c>
      <c r="B697" s="55" t="str">
        <f t="shared" si="20"/>
        <v>Jun</v>
      </c>
      <c r="C697" s="56">
        <f t="shared" si="21"/>
        <v>25</v>
      </c>
      <c r="D697" s="55" t="s">
        <v>48</v>
      </c>
      <c r="E697" s="56" t="s">
        <v>54</v>
      </c>
      <c r="F697" s="56">
        <v>71.77</v>
      </c>
      <c r="H697" s="52">
        <v>44170</v>
      </c>
      <c r="I697" t="s">
        <v>246</v>
      </c>
      <c r="J697">
        <v>49</v>
      </c>
      <c r="K697" s="52" t="s">
        <v>45</v>
      </c>
      <c r="L697" t="s">
        <v>57</v>
      </c>
      <c r="M697">
        <v>135.96</v>
      </c>
    </row>
    <row r="698" spans="1:13">
      <c r="A698" s="53">
        <v>43998</v>
      </c>
      <c r="B698" s="53" t="str">
        <f t="shared" si="20"/>
        <v>Jun</v>
      </c>
      <c r="C698" s="54">
        <f t="shared" si="21"/>
        <v>25</v>
      </c>
      <c r="D698" s="53" t="s">
        <v>38</v>
      </c>
      <c r="E698" s="54" t="s">
        <v>49</v>
      </c>
      <c r="F698" s="54">
        <v>33.56</v>
      </c>
      <c r="H698" s="52">
        <v>44173</v>
      </c>
      <c r="I698" t="s">
        <v>246</v>
      </c>
      <c r="J698">
        <v>50</v>
      </c>
      <c r="K698" s="52" t="s">
        <v>38</v>
      </c>
      <c r="L698" t="s">
        <v>43</v>
      </c>
      <c r="M698">
        <v>67.989999999999995</v>
      </c>
    </row>
    <row r="699" spans="1:13">
      <c r="A699" s="55">
        <v>44065</v>
      </c>
      <c r="B699" s="55" t="str">
        <f t="shared" si="20"/>
        <v>Aug</v>
      </c>
      <c r="C699" s="56">
        <f t="shared" si="21"/>
        <v>34</v>
      </c>
      <c r="D699" s="55" t="s">
        <v>38</v>
      </c>
      <c r="E699" s="56" t="s">
        <v>50</v>
      </c>
      <c r="F699" s="56">
        <v>23.32</v>
      </c>
      <c r="H699" s="52">
        <v>44187</v>
      </c>
      <c r="I699" t="s">
        <v>246</v>
      </c>
      <c r="J699">
        <v>52</v>
      </c>
      <c r="K699" s="52" t="s">
        <v>48</v>
      </c>
      <c r="L699" t="s">
        <v>49</v>
      </c>
      <c r="M699">
        <v>90.37</v>
      </c>
    </row>
    <row r="700" spans="1:13">
      <c r="A700" s="53">
        <v>44075</v>
      </c>
      <c r="B700" s="53" t="str">
        <f t="shared" si="20"/>
        <v>Sep</v>
      </c>
      <c r="C700" s="54">
        <f t="shared" si="21"/>
        <v>36</v>
      </c>
      <c r="D700" s="53" t="s">
        <v>48</v>
      </c>
      <c r="E700" s="54" t="s">
        <v>61</v>
      </c>
      <c r="F700" s="54">
        <v>601.94000000000005</v>
      </c>
      <c r="H700" s="52">
        <v>44175</v>
      </c>
      <c r="I700" t="s">
        <v>246</v>
      </c>
      <c r="J700">
        <v>50</v>
      </c>
      <c r="K700" s="52" t="s">
        <v>48</v>
      </c>
      <c r="L700" t="s">
        <v>49</v>
      </c>
      <c r="M700">
        <v>54.92</v>
      </c>
    </row>
    <row r="701" spans="1:13">
      <c r="A701" s="55">
        <v>43961</v>
      </c>
      <c r="B701" s="55" t="str">
        <f t="shared" si="20"/>
        <v>May</v>
      </c>
      <c r="C701" s="56">
        <f t="shared" si="21"/>
        <v>20</v>
      </c>
      <c r="D701" s="55" t="s">
        <v>48</v>
      </c>
      <c r="E701" s="56" t="s">
        <v>54</v>
      </c>
      <c r="F701" s="56">
        <v>47.03</v>
      </c>
      <c r="H701" s="52">
        <v>44164</v>
      </c>
      <c r="I701" t="s">
        <v>247</v>
      </c>
      <c r="J701">
        <v>49</v>
      </c>
      <c r="K701" s="52" t="s">
        <v>38</v>
      </c>
      <c r="L701" t="s">
        <v>53</v>
      </c>
      <c r="M701">
        <v>590.46</v>
      </c>
    </row>
    <row r="702" spans="1:13">
      <c r="A702" s="53">
        <v>43973</v>
      </c>
      <c r="B702" s="53" t="str">
        <f t="shared" si="20"/>
        <v>May</v>
      </c>
      <c r="C702" s="54">
        <f t="shared" si="21"/>
        <v>21</v>
      </c>
      <c r="D702" s="53" t="s">
        <v>38</v>
      </c>
      <c r="E702" s="54" t="s">
        <v>49</v>
      </c>
      <c r="F702" s="54">
        <v>68.08</v>
      </c>
      <c r="H702" s="52">
        <v>44187</v>
      </c>
      <c r="I702" t="s">
        <v>246</v>
      </c>
      <c r="J702">
        <v>52</v>
      </c>
      <c r="K702" s="52" t="s">
        <v>38</v>
      </c>
      <c r="L702" t="s">
        <v>66</v>
      </c>
      <c r="M702">
        <v>47.910000000000004</v>
      </c>
    </row>
    <row r="703" spans="1:13">
      <c r="A703" s="55">
        <v>44001</v>
      </c>
      <c r="B703" s="55" t="str">
        <f t="shared" si="20"/>
        <v>Jun</v>
      </c>
      <c r="C703" s="56">
        <f t="shared" si="21"/>
        <v>25</v>
      </c>
      <c r="D703" s="55" t="s">
        <v>48</v>
      </c>
      <c r="E703" s="56" t="s">
        <v>57</v>
      </c>
      <c r="F703" s="56">
        <v>46.84</v>
      </c>
      <c r="H703" s="52">
        <v>44148</v>
      </c>
      <c r="I703" t="s">
        <v>247</v>
      </c>
      <c r="J703">
        <v>46</v>
      </c>
      <c r="K703" s="52" t="s">
        <v>48</v>
      </c>
      <c r="L703" t="s">
        <v>58</v>
      </c>
      <c r="M703">
        <v>85.16</v>
      </c>
    </row>
    <row r="704" spans="1:13">
      <c r="A704" s="53">
        <v>44048</v>
      </c>
      <c r="B704" s="53" t="str">
        <f t="shared" si="20"/>
        <v>Aug</v>
      </c>
      <c r="C704" s="54">
        <f t="shared" si="21"/>
        <v>32</v>
      </c>
      <c r="D704" s="53" t="s">
        <v>38</v>
      </c>
      <c r="E704" s="54" t="s">
        <v>57</v>
      </c>
      <c r="F704" s="54">
        <v>46.09</v>
      </c>
      <c r="H704" s="52">
        <v>44145</v>
      </c>
      <c r="I704" t="s">
        <v>247</v>
      </c>
      <c r="J704">
        <v>46</v>
      </c>
      <c r="K704" s="52" t="s">
        <v>38</v>
      </c>
      <c r="L704" t="s">
        <v>39</v>
      </c>
      <c r="M704">
        <v>59.6</v>
      </c>
    </row>
    <row r="705" spans="1:13">
      <c r="A705" s="55">
        <v>44090</v>
      </c>
      <c r="B705" s="55" t="str">
        <f t="shared" si="20"/>
        <v>Sep</v>
      </c>
      <c r="C705" s="56">
        <f t="shared" si="21"/>
        <v>38</v>
      </c>
      <c r="D705" s="55" t="s">
        <v>48</v>
      </c>
      <c r="E705" s="56" t="s">
        <v>50</v>
      </c>
      <c r="F705" s="56">
        <v>23.83</v>
      </c>
      <c r="H705" s="52">
        <v>44186</v>
      </c>
      <c r="I705" t="s">
        <v>246</v>
      </c>
      <c r="J705">
        <v>52</v>
      </c>
      <c r="K705" s="52" t="s">
        <v>38</v>
      </c>
      <c r="L705" t="s">
        <v>53</v>
      </c>
      <c r="M705">
        <v>36.020000000000003</v>
      </c>
    </row>
    <row r="706" spans="1:13">
      <c r="A706" s="53">
        <v>44067</v>
      </c>
      <c r="B706" s="53" t="str">
        <f t="shared" si="20"/>
        <v>Aug</v>
      </c>
      <c r="C706" s="54">
        <f t="shared" si="21"/>
        <v>35</v>
      </c>
      <c r="D706" s="53" t="s">
        <v>38</v>
      </c>
      <c r="E706" s="54" t="s">
        <v>56</v>
      </c>
      <c r="F706" s="54">
        <v>20.62</v>
      </c>
      <c r="H706" s="52">
        <v>44180</v>
      </c>
      <c r="I706" t="s">
        <v>246</v>
      </c>
      <c r="J706">
        <v>51</v>
      </c>
      <c r="K706" s="52" t="s">
        <v>48</v>
      </c>
      <c r="L706" t="s">
        <v>46</v>
      </c>
      <c r="M706">
        <v>34.489999999999995</v>
      </c>
    </row>
    <row r="707" spans="1:13">
      <c r="A707" s="55">
        <v>43996</v>
      </c>
      <c r="B707" s="55" t="str">
        <f t="shared" ref="B707:B770" si="22">TEXT(A707,"mmm")</f>
        <v>Jun</v>
      </c>
      <c r="C707" s="56">
        <f t="shared" ref="C707:C770" si="23">WEEKNUM(A707)</f>
        <v>25</v>
      </c>
      <c r="D707" s="55" t="s">
        <v>48</v>
      </c>
      <c r="E707" s="56" t="s">
        <v>57</v>
      </c>
      <c r="F707" s="56">
        <v>44.56</v>
      </c>
      <c r="H707" s="52">
        <v>44176</v>
      </c>
      <c r="I707" t="s">
        <v>246</v>
      </c>
      <c r="J707">
        <v>50</v>
      </c>
      <c r="K707" s="52" t="s">
        <v>45</v>
      </c>
      <c r="L707" t="s">
        <v>54</v>
      </c>
      <c r="M707">
        <v>24.310000000000002</v>
      </c>
    </row>
    <row r="708" spans="1:13">
      <c r="A708" s="53">
        <v>44053</v>
      </c>
      <c r="B708" s="53" t="str">
        <f t="shared" si="22"/>
        <v>Aug</v>
      </c>
      <c r="C708" s="54">
        <f t="shared" si="23"/>
        <v>33</v>
      </c>
      <c r="D708" s="53" t="s">
        <v>38</v>
      </c>
      <c r="E708" s="54" t="s">
        <v>57</v>
      </c>
      <c r="F708" s="54">
        <v>23.19</v>
      </c>
      <c r="H708" s="52">
        <v>44112</v>
      </c>
      <c r="I708" t="s">
        <v>248</v>
      </c>
      <c r="J708">
        <v>41</v>
      </c>
      <c r="K708" s="52" t="s">
        <v>45</v>
      </c>
      <c r="L708" t="s">
        <v>56</v>
      </c>
      <c r="M708">
        <v>68.39</v>
      </c>
    </row>
    <row r="709" spans="1:13">
      <c r="A709" s="55">
        <v>43985</v>
      </c>
      <c r="B709" s="55" t="str">
        <f t="shared" si="22"/>
        <v>Jun</v>
      </c>
      <c r="C709" s="56">
        <f t="shared" si="23"/>
        <v>23</v>
      </c>
      <c r="D709" s="55" t="s">
        <v>48</v>
      </c>
      <c r="E709" s="56" t="s">
        <v>49</v>
      </c>
      <c r="F709" s="56">
        <v>102.57</v>
      </c>
      <c r="H709" s="52">
        <v>44170</v>
      </c>
      <c r="I709" t="s">
        <v>246</v>
      </c>
      <c r="J709">
        <v>49</v>
      </c>
      <c r="K709" s="52" t="s">
        <v>48</v>
      </c>
      <c r="L709" t="s">
        <v>49</v>
      </c>
      <c r="M709">
        <v>3.6700000000000017</v>
      </c>
    </row>
    <row r="710" spans="1:13">
      <c r="A710" s="53">
        <v>43981</v>
      </c>
      <c r="B710" s="53" t="str">
        <f t="shared" si="22"/>
        <v>May</v>
      </c>
      <c r="C710" s="54">
        <f t="shared" si="23"/>
        <v>22</v>
      </c>
      <c r="D710" s="53" t="s">
        <v>38</v>
      </c>
      <c r="E710" s="54" t="s">
        <v>39</v>
      </c>
      <c r="F710" s="54">
        <v>240.23</v>
      </c>
      <c r="H710" s="52">
        <v>44150</v>
      </c>
      <c r="I710" t="s">
        <v>247</v>
      </c>
      <c r="J710">
        <v>47</v>
      </c>
      <c r="K710" s="52" t="s">
        <v>38</v>
      </c>
      <c r="L710" t="s">
        <v>50</v>
      </c>
      <c r="M710">
        <v>83.419999999999987</v>
      </c>
    </row>
    <row r="711" spans="1:13">
      <c r="A711" s="55">
        <v>44007</v>
      </c>
      <c r="B711" s="55" t="str">
        <f t="shared" si="22"/>
        <v>Jun</v>
      </c>
      <c r="C711" s="56">
        <f t="shared" si="23"/>
        <v>26</v>
      </c>
      <c r="D711" s="55" t="s">
        <v>48</v>
      </c>
      <c r="E711" s="56" t="s">
        <v>66</v>
      </c>
      <c r="F711" s="56">
        <v>90.23</v>
      </c>
      <c r="H711" s="52">
        <v>44157</v>
      </c>
      <c r="I711" t="s">
        <v>247</v>
      </c>
      <c r="J711">
        <v>48</v>
      </c>
      <c r="K711" s="52" t="s">
        <v>38</v>
      </c>
      <c r="L711" t="s">
        <v>50</v>
      </c>
      <c r="M711">
        <v>238.32</v>
      </c>
    </row>
    <row r="712" spans="1:13">
      <c r="A712" s="53">
        <v>44011</v>
      </c>
      <c r="B712" s="53" t="str">
        <f t="shared" si="22"/>
        <v>Jun</v>
      </c>
      <c r="C712" s="54">
        <f t="shared" si="23"/>
        <v>27</v>
      </c>
      <c r="D712" s="53" t="s">
        <v>48</v>
      </c>
      <c r="E712" s="54" t="s">
        <v>49</v>
      </c>
      <c r="F712" s="54">
        <v>160.66999999999999</v>
      </c>
      <c r="H712" s="52">
        <v>44108</v>
      </c>
      <c r="I712" t="s">
        <v>248</v>
      </c>
      <c r="J712">
        <v>41</v>
      </c>
      <c r="K712" s="52" t="s">
        <v>38</v>
      </c>
      <c r="L712" t="s">
        <v>49</v>
      </c>
      <c r="M712">
        <v>115.02000000000001</v>
      </c>
    </row>
    <row r="713" spans="1:13">
      <c r="A713" s="55">
        <v>44011</v>
      </c>
      <c r="B713" s="55" t="str">
        <f t="shared" si="22"/>
        <v>Jun</v>
      </c>
      <c r="C713" s="56">
        <f t="shared" si="23"/>
        <v>27</v>
      </c>
      <c r="D713" s="55" t="s">
        <v>48</v>
      </c>
      <c r="E713" s="56" t="s">
        <v>50</v>
      </c>
      <c r="F713" s="56">
        <v>66.97</v>
      </c>
      <c r="H713" s="52">
        <v>44166</v>
      </c>
      <c r="I713" t="s">
        <v>246</v>
      </c>
      <c r="J713">
        <v>49</v>
      </c>
      <c r="K713" s="52" t="s">
        <v>48</v>
      </c>
      <c r="L713" t="s">
        <v>49</v>
      </c>
      <c r="M713">
        <v>204.21999999999997</v>
      </c>
    </row>
    <row r="714" spans="1:13">
      <c r="A714" s="53">
        <v>44045</v>
      </c>
      <c r="B714" s="53" t="str">
        <f t="shared" si="22"/>
        <v>Aug</v>
      </c>
      <c r="C714" s="54">
        <f t="shared" si="23"/>
        <v>32</v>
      </c>
      <c r="D714" s="53" t="s">
        <v>38</v>
      </c>
      <c r="E714" s="54" t="s">
        <v>57</v>
      </c>
      <c r="F714" s="54">
        <v>44.78</v>
      </c>
      <c r="H714" s="52">
        <v>44178</v>
      </c>
      <c r="I714" t="s">
        <v>246</v>
      </c>
      <c r="J714">
        <v>51</v>
      </c>
      <c r="K714" s="52" t="s">
        <v>38</v>
      </c>
      <c r="L714" t="s">
        <v>39</v>
      </c>
      <c r="M714">
        <v>119.87</v>
      </c>
    </row>
    <row r="715" spans="1:13">
      <c r="A715" s="55">
        <v>43997</v>
      </c>
      <c r="B715" s="55" t="str">
        <f t="shared" si="22"/>
        <v>Jun</v>
      </c>
      <c r="C715" s="56">
        <f t="shared" si="23"/>
        <v>25</v>
      </c>
      <c r="D715" s="55" t="s">
        <v>48</v>
      </c>
      <c r="E715" s="56" t="s">
        <v>57</v>
      </c>
      <c r="F715" s="56">
        <v>66.760000000000005</v>
      </c>
      <c r="H715" s="52">
        <v>44146</v>
      </c>
      <c r="I715" t="s">
        <v>247</v>
      </c>
      <c r="J715">
        <v>46</v>
      </c>
      <c r="K715" s="52" t="s">
        <v>48</v>
      </c>
      <c r="L715" t="s">
        <v>49</v>
      </c>
      <c r="M715">
        <v>73.31</v>
      </c>
    </row>
    <row r="716" spans="1:13">
      <c r="A716" s="53">
        <v>44074</v>
      </c>
      <c r="B716" s="53" t="str">
        <f t="shared" si="22"/>
        <v>Aug</v>
      </c>
      <c r="C716" s="54">
        <f t="shared" si="23"/>
        <v>36</v>
      </c>
      <c r="D716" s="53" t="s">
        <v>38</v>
      </c>
      <c r="E716" s="54" t="s">
        <v>66</v>
      </c>
      <c r="F716" s="54">
        <v>57.57</v>
      </c>
      <c r="H716" s="52">
        <v>44185</v>
      </c>
      <c r="I716" t="s">
        <v>246</v>
      </c>
      <c r="J716">
        <v>52</v>
      </c>
      <c r="K716" s="52" t="s">
        <v>38</v>
      </c>
      <c r="L716" t="s">
        <v>43</v>
      </c>
      <c r="M716">
        <v>70.510000000000005</v>
      </c>
    </row>
    <row r="717" spans="1:13">
      <c r="A717" s="55">
        <v>43966</v>
      </c>
      <c r="B717" s="55" t="str">
        <f t="shared" si="22"/>
        <v>May</v>
      </c>
      <c r="C717" s="56">
        <f t="shared" si="23"/>
        <v>20</v>
      </c>
      <c r="D717" s="55" t="s">
        <v>48</v>
      </c>
      <c r="E717" s="56" t="s">
        <v>49</v>
      </c>
      <c r="F717" s="56">
        <v>66.97</v>
      </c>
      <c r="H717" s="52">
        <v>44177</v>
      </c>
      <c r="I717" t="s">
        <v>246</v>
      </c>
      <c r="J717">
        <v>50</v>
      </c>
      <c r="K717" s="52" t="s">
        <v>48</v>
      </c>
      <c r="L717" t="s">
        <v>49</v>
      </c>
      <c r="M717">
        <v>45.26</v>
      </c>
    </row>
    <row r="718" spans="1:13">
      <c r="A718" s="53">
        <v>43997</v>
      </c>
      <c r="B718" s="53" t="str">
        <f t="shared" si="22"/>
        <v>Jun</v>
      </c>
      <c r="C718" s="54">
        <f t="shared" si="23"/>
        <v>25</v>
      </c>
      <c r="D718" s="53" t="s">
        <v>48</v>
      </c>
      <c r="E718" s="54" t="s">
        <v>57</v>
      </c>
      <c r="F718" s="54">
        <v>46.34</v>
      </c>
      <c r="H718" s="52">
        <v>44186</v>
      </c>
      <c r="I718" t="s">
        <v>246</v>
      </c>
      <c r="J718">
        <v>52</v>
      </c>
      <c r="K718" s="52" t="s">
        <v>48</v>
      </c>
      <c r="L718" t="s">
        <v>66</v>
      </c>
      <c r="M718">
        <v>75.099999999999994</v>
      </c>
    </row>
    <row r="719" spans="1:13">
      <c r="A719" s="55">
        <v>44000</v>
      </c>
      <c r="B719" s="55" t="str">
        <f t="shared" si="22"/>
        <v>Jun</v>
      </c>
      <c r="C719" s="56">
        <f t="shared" si="23"/>
        <v>25</v>
      </c>
      <c r="D719" s="55" t="s">
        <v>45</v>
      </c>
      <c r="E719" s="56" t="s">
        <v>50</v>
      </c>
      <c r="F719" s="56">
        <v>23.29</v>
      </c>
      <c r="H719" s="52">
        <v>44163</v>
      </c>
      <c r="I719" t="s">
        <v>247</v>
      </c>
      <c r="J719">
        <v>48</v>
      </c>
      <c r="K719" s="52" t="s">
        <v>45</v>
      </c>
      <c r="L719" t="s">
        <v>49</v>
      </c>
      <c r="M719">
        <v>40.1</v>
      </c>
    </row>
    <row r="720" spans="1:13">
      <c r="A720" s="53">
        <v>44080</v>
      </c>
      <c r="B720" s="53" t="str">
        <f t="shared" si="22"/>
        <v>Sep</v>
      </c>
      <c r="C720" s="54">
        <f t="shared" si="23"/>
        <v>37</v>
      </c>
      <c r="D720" s="53" t="s">
        <v>38</v>
      </c>
      <c r="E720" s="54" t="s">
        <v>50</v>
      </c>
      <c r="F720" s="54">
        <v>69.88</v>
      </c>
      <c r="H720" s="52">
        <v>44185</v>
      </c>
      <c r="I720" t="s">
        <v>246</v>
      </c>
      <c r="J720">
        <v>52</v>
      </c>
      <c r="K720" s="52" t="s">
        <v>38</v>
      </c>
      <c r="L720" t="s">
        <v>57</v>
      </c>
      <c r="M720">
        <v>60.23</v>
      </c>
    </row>
    <row r="721" spans="1:13">
      <c r="A721" s="55">
        <v>44057</v>
      </c>
      <c r="B721" s="55" t="str">
        <f t="shared" si="22"/>
        <v>Aug</v>
      </c>
      <c r="C721" s="56">
        <f t="shared" si="23"/>
        <v>33</v>
      </c>
      <c r="D721" s="55" t="s">
        <v>48</v>
      </c>
      <c r="E721" s="56" t="s">
        <v>53</v>
      </c>
      <c r="F721" s="56">
        <v>90.6</v>
      </c>
      <c r="H721" s="52">
        <v>44169</v>
      </c>
      <c r="I721" t="s">
        <v>246</v>
      </c>
      <c r="J721">
        <v>49</v>
      </c>
      <c r="K721" s="52" t="s">
        <v>48</v>
      </c>
      <c r="L721" t="s">
        <v>50</v>
      </c>
      <c r="M721">
        <v>71.5</v>
      </c>
    </row>
    <row r="722" spans="1:13">
      <c r="A722" s="53">
        <v>44012</v>
      </c>
      <c r="B722" s="53" t="str">
        <f t="shared" si="22"/>
        <v>Jun</v>
      </c>
      <c r="C722" s="54">
        <f t="shared" si="23"/>
        <v>27</v>
      </c>
      <c r="D722" s="53" t="s">
        <v>48</v>
      </c>
      <c r="E722" s="54" t="s">
        <v>49</v>
      </c>
      <c r="F722" s="54">
        <v>99.45</v>
      </c>
      <c r="H722" s="52">
        <v>44163</v>
      </c>
      <c r="I722" t="s">
        <v>247</v>
      </c>
      <c r="J722">
        <v>48</v>
      </c>
      <c r="K722" s="52" t="s">
        <v>38</v>
      </c>
      <c r="L722" t="s">
        <v>54</v>
      </c>
      <c r="M722">
        <v>109.14999999999999</v>
      </c>
    </row>
    <row r="723" spans="1:13">
      <c r="A723" s="55">
        <v>44052</v>
      </c>
      <c r="B723" s="55" t="str">
        <f t="shared" si="22"/>
        <v>Aug</v>
      </c>
      <c r="C723" s="56">
        <f t="shared" si="23"/>
        <v>33</v>
      </c>
      <c r="D723" s="55" t="s">
        <v>48</v>
      </c>
      <c r="E723" s="56" t="s">
        <v>58</v>
      </c>
      <c r="F723" s="56">
        <v>25.17</v>
      </c>
      <c r="H723" s="52">
        <v>44177</v>
      </c>
      <c r="I723" t="s">
        <v>246</v>
      </c>
      <c r="J723">
        <v>50</v>
      </c>
      <c r="K723" s="52" t="s">
        <v>48</v>
      </c>
      <c r="L723" t="s">
        <v>57</v>
      </c>
      <c r="M723">
        <v>124.61</v>
      </c>
    </row>
    <row r="724" spans="1:13">
      <c r="A724" s="53">
        <v>44042</v>
      </c>
      <c r="B724" s="53" t="str">
        <f t="shared" si="22"/>
        <v>Jul</v>
      </c>
      <c r="C724" s="54">
        <f t="shared" si="23"/>
        <v>31</v>
      </c>
      <c r="D724" s="53" t="s">
        <v>48</v>
      </c>
      <c r="E724" s="54" t="s">
        <v>56</v>
      </c>
      <c r="F724" s="54">
        <v>63.34</v>
      </c>
      <c r="H724" s="52">
        <v>44126</v>
      </c>
      <c r="I724" t="s">
        <v>248</v>
      </c>
      <c r="J724">
        <v>43</v>
      </c>
      <c r="K724" s="52" t="s">
        <v>48</v>
      </c>
      <c r="L724" t="s">
        <v>56</v>
      </c>
      <c r="M724">
        <v>15.420000000000002</v>
      </c>
    </row>
    <row r="725" spans="1:13">
      <c r="A725" s="55">
        <v>43989</v>
      </c>
      <c r="B725" s="55" t="str">
        <f t="shared" si="22"/>
        <v>Jun</v>
      </c>
      <c r="C725" s="56">
        <f t="shared" si="23"/>
        <v>24</v>
      </c>
      <c r="D725" s="55" t="s">
        <v>38</v>
      </c>
      <c r="E725" s="56" t="s">
        <v>50</v>
      </c>
      <c r="F725" s="56">
        <v>327.91</v>
      </c>
      <c r="H725" s="52">
        <v>44184</v>
      </c>
      <c r="I725" t="s">
        <v>246</v>
      </c>
      <c r="J725">
        <v>51</v>
      </c>
      <c r="K725" s="52" t="s">
        <v>45</v>
      </c>
      <c r="L725" t="s">
        <v>49</v>
      </c>
      <c r="M725">
        <v>86.69</v>
      </c>
    </row>
    <row r="726" spans="1:13">
      <c r="A726" s="53">
        <v>44075</v>
      </c>
      <c r="B726" s="53" t="str">
        <f t="shared" si="22"/>
        <v>Sep</v>
      </c>
      <c r="C726" s="54">
        <f t="shared" si="23"/>
        <v>36</v>
      </c>
      <c r="D726" s="53" t="s">
        <v>48</v>
      </c>
      <c r="E726" s="54" t="s">
        <v>54</v>
      </c>
      <c r="F726" s="54">
        <v>24.88</v>
      </c>
      <c r="H726" s="52">
        <v>44183</v>
      </c>
      <c r="I726" t="s">
        <v>246</v>
      </c>
      <c r="J726">
        <v>51</v>
      </c>
      <c r="K726" s="52" t="s">
        <v>48</v>
      </c>
      <c r="L726" t="s">
        <v>43</v>
      </c>
      <c r="M726">
        <v>342.47</v>
      </c>
    </row>
    <row r="727" spans="1:13">
      <c r="A727" s="55">
        <v>43996</v>
      </c>
      <c r="B727" s="55" t="str">
        <f t="shared" si="22"/>
        <v>Jun</v>
      </c>
      <c r="C727" s="56">
        <f t="shared" si="23"/>
        <v>25</v>
      </c>
      <c r="D727" s="55" t="s">
        <v>48</v>
      </c>
      <c r="E727" s="56" t="s">
        <v>43</v>
      </c>
      <c r="F727" s="56">
        <v>19.38</v>
      </c>
      <c r="H727" s="52">
        <v>44174</v>
      </c>
      <c r="I727" t="s">
        <v>246</v>
      </c>
      <c r="J727">
        <v>50</v>
      </c>
      <c r="K727" s="52" t="s">
        <v>38</v>
      </c>
      <c r="L727" t="s">
        <v>58</v>
      </c>
      <c r="M727">
        <v>45.72</v>
      </c>
    </row>
    <row r="728" spans="1:13">
      <c r="A728" s="53">
        <v>44004</v>
      </c>
      <c r="B728" s="53" t="str">
        <f t="shared" si="22"/>
        <v>Jun</v>
      </c>
      <c r="C728" s="54">
        <f t="shared" si="23"/>
        <v>26</v>
      </c>
      <c r="D728" s="53" t="s">
        <v>48</v>
      </c>
      <c r="E728" s="54" t="s">
        <v>49</v>
      </c>
      <c r="F728" s="54">
        <v>68.08</v>
      </c>
      <c r="H728" s="52">
        <v>44153</v>
      </c>
      <c r="I728" t="s">
        <v>247</v>
      </c>
      <c r="J728">
        <v>47</v>
      </c>
      <c r="K728" s="52" t="s">
        <v>48</v>
      </c>
      <c r="L728" t="s">
        <v>43</v>
      </c>
      <c r="M728">
        <v>46.79</v>
      </c>
    </row>
    <row r="729" spans="1:13">
      <c r="A729" s="55">
        <v>44061</v>
      </c>
      <c r="B729" s="55" t="str">
        <f t="shared" si="22"/>
        <v>Aug</v>
      </c>
      <c r="C729" s="56">
        <f t="shared" si="23"/>
        <v>34</v>
      </c>
      <c r="D729" s="55" t="s">
        <v>48</v>
      </c>
      <c r="E729" s="56" t="s">
        <v>57</v>
      </c>
      <c r="F729" s="56">
        <v>69.069999999999993</v>
      </c>
      <c r="H729" s="52">
        <v>44194</v>
      </c>
      <c r="I729" t="s">
        <v>246</v>
      </c>
      <c r="J729">
        <v>53</v>
      </c>
      <c r="K729" s="52" t="s">
        <v>38</v>
      </c>
      <c r="L729" t="s">
        <v>49</v>
      </c>
      <c r="M729">
        <v>81.78</v>
      </c>
    </row>
    <row r="730" spans="1:13">
      <c r="A730" s="53">
        <v>44049</v>
      </c>
      <c r="B730" s="53" t="str">
        <f t="shared" si="22"/>
        <v>Aug</v>
      </c>
      <c r="C730" s="54">
        <f t="shared" si="23"/>
        <v>32</v>
      </c>
      <c r="D730" s="53" t="s">
        <v>38</v>
      </c>
      <c r="E730" s="54" t="s">
        <v>56</v>
      </c>
      <c r="F730" s="54">
        <v>40.74</v>
      </c>
      <c r="H730" s="52">
        <v>44149</v>
      </c>
      <c r="I730" t="s">
        <v>247</v>
      </c>
      <c r="J730">
        <v>46</v>
      </c>
      <c r="K730" s="52" t="s">
        <v>38</v>
      </c>
      <c r="L730" t="s">
        <v>50</v>
      </c>
      <c r="M730">
        <v>123.63999999999999</v>
      </c>
    </row>
    <row r="731" spans="1:13">
      <c r="A731" s="55">
        <v>44049</v>
      </c>
      <c r="B731" s="55" t="str">
        <f t="shared" si="22"/>
        <v>Aug</v>
      </c>
      <c r="C731" s="56">
        <f t="shared" si="23"/>
        <v>32</v>
      </c>
      <c r="D731" s="55" t="s">
        <v>48</v>
      </c>
      <c r="E731" s="56" t="s">
        <v>46</v>
      </c>
      <c r="F731" s="56">
        <v>24.62</v>
      </c>
      <c r="H731" s="52">
        <v>44183</v>
      </c>
      <c r="I731" t="s">
        <v>246</v>
      </c>
      <c r="J731">
        <v>51</v>
      </c>
      <c r="K731" s="52" t="s">
        <v>45</v>
      </c>
      <c r="L731" t="s">
        <v>50</v>
      </c>
      <c r="M731">
        <v>64.91</v>
      </c>
    </row>
    <row r="732" spans="1:13">
      <c r="A732" s="53">
        <v>44006</v>
      </c>
      <c r="B732" s="53" t="str">
        <f t="shared" si="22"/>
        <v>Jun</v>
      </c>
      <c r="C732" s="54">
        <f t="shared" si="23"/>
        <v>26</v>
      </c>
      <c r="D732" s="53" t="s">
        <v>38</v>
      </c>
      <c r="E732" s="54" t="s">
        <v>49</v>
      </c>
      <c r="F732" s="54">
        <v>66.91</v>
      </c>
      <c r="H732" s="52">
        <v>44180</v>
      </c>
      <c r="I732" t="s">
        <v>246</v>
      </c>
      <c r="J732">
        <v>51</v>
      </c>
      <c r="K732" s="52" t="s">
        <v>38</v>
      </c>
      <c r="L732" t="s">
        <v>46</v>
      </c>
      <c r="M732">
        <v>60.349999999999994</v>
      </c>
    </row>
    <row r="733" spans="1:13">
      <c r="A733" s="55">
        <v>43987</v>
      </c>
      <c r="B733" s="55" t="str">
        <f t="shared" si="22"/>
        <v>Jun</v>
      </c>
      <c r="C733" s="56">
        <f t="shared" si="23"/>
        <v>23</v>
      </c>
      <c r="D733" s="55" t="s">
        <v>48</v>
      </c>
      <c r="E733" s="56" t="s">
        <v>54</v>
      </c>
      <c r="F733" s="56">
        <v>24.76</v>
      </c>
      <c r="H733" s="52">
        <v>44186</v>
      </c>
      <c r="I733" t="s">
        <v>246</v>
      </c>
      <c r="J733">
        <v>52</v>
      </c>
      <c r="K733" s="52" t="s">
        <v>48</v>
      </c>
      <c r="L733" t="s">
        <v>43</v>
      </c>
      <c r="M733">
        <v>64.56</v>
      </c>
    </row>
    <row r="734" spans="1:13">
      <c r="A734" s="53">
        <v>44060</v>
      </c>
      <c r="B734" s="53" t="str">
        <f t="shared" si="22"/>
        <v>Aug</v>
      </c>
      <c r="C734" s="54">
        <f t="shared" si="23"/>
        <v>34</v>
      </c>
      <c r="D734" s="53" t="s">
        <v>38</v>
      </c>
      <c r="E734" s="54" t="s">
        <v>49</v>
      </c>
      <c r="F734" s="54">
        <v>102.34</v>
      </c>
      <c r="H734" s="52">
        <v>44156</v>
      </c>
      <c r="I734" t="s">
        <v>247</v>
      </c>
      <c r="J734">
        <v>47</v>
      </c>
      <c r="K734" s="52" t="s">
        <v>45</v>
      </c>
      <c r="L734" t="s">
        <v>43</v>
      </c>
      <c r="M734">
        <v>24.19</v>
      </c>
    </row>
    <row r="735" spans="1:13">
      <c r="A735" s="55">
        <v>43994</v>
      </c>
      <c r="B735" s="55" t="str">
        <f t="shared" si="22"/>
        <v>Jun</v>
      </c>
      <c r="C735" s="56">
        <f t="shared" si="23"/>
        <v>24</v>
      </c>
      <c r="D735" s="55" t="s">
        <v>48</v>
      </c>
      <c r="E735" s="56" t="s">
        <v>56</v>
      </c>
      <c r="F735" s="56">
        <v>80.86</v>
      </c>
      <c r="H735" s="52">
        <v>44179</v>
      </c>
      <c r="I735" t="s">
        <v>246</v>
      </c>
      <c r="J735">
        <v>51</v>
      </c>
      <c r="K735" s="52" t="s">
        <v>48</v>
      </c>
      <c r="L735" t="s">
        <v>54</v>
      </c>
      <c r="M735">
        <v>155.01</v>
      </c>
    </row>
    <row r="736" spans="1:13">
      <c r="A736" s="53">
        <v>44012</v>
      </c>
      <c r="B736" s="53" t="str">
        <f t="shared" si="22"/>
        <v>Jun</v>
      </c>
      <c r="C736" s="54">
        <f t="shared" si="23"/>
        <v>27</v>
      </c>
      <c r="D736" s="53" t="s">
        <v>45</v>
      </c>
      <c r="E736" s="54" t="s">
        <v>50</v>
      </c>
      <c r="F736" s="54">
        <v>23.85</v>
      </c>
      <c r="H736" s="52">
        <v>44182</v>
      </c>
      <c r="I736" t="s">
        <v>246</v>
      </c>
      <c r="J736">
        <v>51</v>
      </c>
      <c r="K736" s="52" t="s">
        <v>38</v>
      </c>
      <c r="L736" t="s">
        <v>58</v>
      </c>
      <c r="M736">
        <v>113.25</v>
      </c>
    </row>
    <row r="737" spans="1:13">
      <c r="A737" s="55">
        <v>44004</v>
      </c>
      <c r="B737" s="55" t="str">
        <f t="shared" si="22"/>
        <v>Jun</v>
      </c>
      <c r="C737" s="56">
        <f t="shared" si="23"/>
        <v>26</v>
      </c>
      <c r="D737" s="55" t="s">
        <v>48</v>
      </c>
      <c r="E737" s="56" t="s">
        <v>50</v>
      </c>
      <c r="F737" s="56">
        <v>22.97</v>
      </c>
      <c r="H737" s="52">
        <v>44174</v>
      </c>
      <c r="I737" t="s">
        <v>246</v>
      </c>
      <c r="J737">
        <v>50</v>
      </c>
      <c r="K737" s="52" t="s">
        <v>48</v>
      </c>
      <c r="L737" t="s">
        <v>39</v>
      </c>
      <c r="M737">
        <v>57.22</v>
      </c>
    </row>
    <row r="738" spans="1:13">
      <c r="A738" s="53">
        <v>44008</v>
      </c>
      <c r="B738" s="53" t="str">
        <f t="shared" si="22"/>
        <v>Jun</v>
      </c>
      <c r="C738" s="54">
        <f t="shared" si="23"/>
        <v>26</v>
      </c>
      <c r="D738" s="53" t="s">
        <v>38</v>
      </c>
      <c r="E738" s="54" t="s">
        <v>46</v>
      </c>
      <c r="F738" s="54">
        <v>46.75</v>
      </c>
      <c r="H738" s="52">
        <v>44161</v>
      </c>
      <c r="I738" t="s">
        <v>247</v>
      </c>
      <c r="J738">
        <v>48</v>
      </c>
      <c r="K738" s="52" t="s">
        <v>38</v>
      </c>
      <c r="L738" t="s">
        <v>66</v>
      </c>
      <c r="M738">
        <v>8.6999999999999993</v>
      </c>
    </row>
    <row r="739" spans="1:13">
      <c r="A739" s="55">
        <v>44010</v>
      </c>
      <c r="B739" s="55" t="str">
        <f t="shared" si="22"/>
        <v>Jun</v>
      </c>
      <c r="C739" s="56">
        <f t="shared" si="23"/>
        <v>27</v>
      </c>
      <c r="D739" s="55" t="s">
        <v>48</v>
      </c>
      <c r="E739" s="56" t="s">
        <v>50</v>
      </c>
      <c r="F739" s="56">
        <v>44.82</v>
      </c>
      <c r="H739" s="52">
        <v>44172</v>
      </c>
      <c r="I739" t="s">
        <v>246</v>
      </c>
      <c r="J739">
        <v>50</v>
      </c>
      <c r="K739" s="52" t="s">
        <v>38</v>
      </c>
      <c r="L739" t="s">
        <v>49</v>
      </c>
      <c r="M739">
        <v>29.48</v>
      </c>
    </row>
    <row r="740" spans="1:13">
      <c r="A740" s="53">
        <v>44069</v>
      </c>
      <c r="B740" s="53" t="str">
        <f t="shared" si="22"/>
        <v>Aug</v>
      </c>
      <c r="C740" s="54">
        <f t="shared" si="23"/>
        <v>35</v>
      </c>
      <c r="D740" s="53" t="s">
        <v>38</v>
      </c>
      <c r="E740" s="54" t="s">
        <v>49</v>
      </c>
      <c r="F740" s="54">
        <v>99.42</v>
      </c>
      <c r="H740" s="52">
        <v>44184</v>
      </c>
      <c r="I740" t="s">
        <v>246</v>
      </c>
      <c r="J740">
        <v>51</v>
      </c>
      <c r="K740" s="52" t="s">
        <v>48</v>
      </c>
      <c r="L740" t="s">
        <v>58</v>
      </c>
      <c r="M740">
        <v>73.990000000000009</v>
      </c>
    </row>
    <row r="741" spans="1:13">
      <c r="A741" s="55">
        <v>44068</v>
      </c>
      <c r="B741" s="55" t="str">
        <f t="shared" si="22"/>
        <v>Aug</v>
      </c>
      <c r="C741" s="56">
        <f t="shared" si="23"/>
        <v>35</v>
      </c>
      <c r="D741" s="55" t="s">
        <v>48</v>
      </c>
      <c r="E741" s="56" t="s">
        <v>43</v>
      </c>
      <c r="F741" s="56">
        <v>38.57</v>
      </c>
      <c r="H741" s="52">
        <v>44143</v>
      </c>
      <c r="I741" t="s">
        <v>247</v>
      </c>
      <c r="J741">
        <v>46</v>
      </c>
      <c r="K741" s="52" t="s">
        <v>48</v>
      </c>
      <c r="L741" t="s">
        <v>50</v>
      </c>
      <c r="M741">
        <v>144.82</v>
      </c>
    </row>
    <row r="742" spans="1:13">
      <c r="A742" s="53">
        <v>43990</v>
      </c>
      <c r="B742" s="53" t="str">
        <f t="shared" si="22"/>
        <v>Jun</v>
      </c>
      <c r="C742" s="54">
        <f t="shared" si="23"/>
        <v>24</v>
      </c>
      <c r="D742" s="53" t="s">
        <v>48</v>
      </c>
      <c r="E742" s="54" t="s">
        <v>50</v>
      </c>
      <c r="F742" s="54">
        <v>176.27</v>
      </c>
      <c r="H742" s="52">
        <v>44156</v>
      </c>
      <c r="I742" t="s">
        <v>247</v>
      </c>
      <c r="J742">
        <v>47</v>
      </c>
      <c r="K742" s="52" t="s">
        <v>45</v>
      </c>
      <c r="L742" t="s">
        <v>57</v>
      </c>
      <c r="M742">
        <v>77.900000000000006</v>
      </c>
    </row>
    <row r="743" spans="1:13">
      <c r="A743" s="55">
        <v>44002</v>
      </c>
      <c r="B743" s="55" t="str">
        <f t="shared" si="22"/>
        <v>Jun</v>
      </c>
      <c r="C743" s="56">
        <f t="shared" si="23"/>
        <v>25</v>
      </c>
      <c r="D743" s="55" t="s">
        <v>48</v>
      </c>
      <c r="E743" s="56" t="s">
        <v>49</v>
      </c>
      <c r="F743" s="56">
        <v>192.39</v>
      </c>
      <c r="H743" s="52">
        <v>44149</v>
      </c>
      <c r="I743" t="s">
        <v>247</v>
      </c>
      <c r="J743">
        <v>46</v>
      </c>
      <c r="K743" s="52" t="s">
        <v>38</v>
      </c>
      <c r="L743" t="s">
        <v>46</v>
      </c>
      <c r="M743">
        <v>179.35000000000002</v>
      </c>
    </row>
    <row r="744" spans="1:13">
      <c r="A744" s="53">
        <v>44011</v>
      </c>
      <c r="B744" s="53" t="str">
        <f t="shared" si="22"/>
        <v>Jun</v>
      </c>
      <c r="C744" s="54">
        <f t="shared" si="23"/>
        <v>27</v>
      </c>
      <c r="D744" s="53" t="s">
        <v>48</v>
      </c>
      <c r="E744" s="54" t="s">
        <v>39</v>
      </c>
      <c r="F744" s="54">
        <v>152.16999999999999</v>
      </c>
      <c r="H744" s="52">
        <v>44131</v>
      </c>
      <c r="I744" t="s">
        <v>248</v>
      </c>
      <c r="J744">
        <v>44</v>
      </c>
      <c r="K744" s="52" t="s">
        <v>48</v>
      </c>
      <c r="L744" t="s">
        <v>50</v>
      </c>
      <c r="M744">
        <v>239.25</v>
      </c>
    </row>
    <row r="745" spans="1:13">
      <c r="A745" s="55">
        <v>44048</v>
      </c>
      <c r="B745" s="55" t="str">
        <f t="shared" si="22"/>
        <v>Aug</v>
      </c>
      <c r="C745" s="56">
        <f t="shared" si="23"/>
        <v>32</v>
      </c>
      <c r="D745" s="55" t="s">
        <v>45</v>
      </c>
      <c r="E745" s="56" t="s">
        <v>50</v>
      </c>
      <c r="F745" s="56">
        <v>46.58</v>
      </c>
      <c r="H745" s="52">
        <v>44181</v>
      </c>
      <c r="I745" t="s">
        <v>246</v>
      </c>
      <c r="J745">
        <v>51</v>
      </c>
      <c r="K745" s="52" t="s">
        <v>48</v>
      </c>
      <c r="L745" t="s">
        <v>50</v>
      </c>
      <c r="M745">
        <v>138.5</v>
      </c>
    </row>
    <row r="746" spans="1:13">
      <c r="A746" s="53">
        <v>43998</v>
      </c>
      <c r="B746" s="53" t="str">
        <f t="shared" si="22"/>
        <v>Jun</v>
      </c>
      <c r="C746" s="54">
        <f t="shared" si="23"/>
        <v>25</v>
      </c>
      <c r="D746" s="53" t="s">
        <v>48</v>
      </c>
      <c r="E746" s="54" t="s">
        <v>49</v>
      </c>
      <c r="F746" s="54">
        <v>96.55</v>
      </c>
      <c r="H746" s="52">
        <v>44185</v>
      </c>
      <c r="I746" t="s">
        <v>246</v>
      </c>
      <c r="J746">
        <v>52</v>
      </c>
      <c r="K746" s="52" t="s">
        <v>38</v>
      </c>
      <c r="L746" t="s">
        <v>43</v>
      </c>
      <c r="M746">
        <v>59.72</v>
      </c>
    </row>
    <row r="747" spans="1:13">
      <c r="A747" s="55">
        <v>44060</v>
      </c>
      <c r="B747" s="55" t="str">
        <f t="shared" si="22"/>
        <v>Aug</v>
      </c>
      <c r="C747" s="56">
        <f t="shared" si="23"/>
        <v>34</v>
      </c>
      <c r="D747" s="55" t="s">
        <v>38</v>
      </c>
      <c r="E747" s="56" t="s">
        <v>49</v>
      </c>
      <c r="F747" s="56">
        <v>32.130000000000003</v>
      </c>
      <c r="H747" s="52">
        <v>44177</v>
      </c>
      <c r="I747" t="s">
        <v>246</v>
      </c>
      <c r="J747">
        <v>50</v>
      </c>
      <c r="K747" s="52" t="s">
        <v>45</v>
      </c>
      <c r="L747" t="s">
        <v>50</v>
      </c>
      <c r="M747">
        <v>136.57999999999998</v>
      </c>
    </row>
    <row r="748" spans="1:13">
      <c r="A748" s="53">
        <v>44073</v>
      </c>
      <c r="B748" s="53" t="str">
        <f t="shared" si="22"/>
        <v>Aug</v>
      </c>
      <c r="C748" s="54">
        <f t="shared" si="23"/>
        <v>36</v>
      </c>
      <c r="D748" s="53" t="s">
        <v>38</v>
      </c>
      <c r="E748" s="54" t="s">
        <v>57</v>
      </c>
      <c r="F748" s="54">
        <v>46.88</v>
      </c>
      <c r="H748" s="52">
        <v>44165</v>
      </c>
      <c r="I748" t="s">
        <v>247</v>
      </c>
      <c r="J748">
        <v>49</v>
      </c>
      <c r="K748" s="52" t="s">
        <v>38</v>
      </c>
      <c r="L748" t="s">
        <v>43</v>
      </c>
      <c r="M748">
        <v>81.89</v>
      </c>
    </row>
    <row r="749" spans="1:13">
      <c r="A749" s="55">
        <v>44049</v>
      </c>
      <c r="B749" s="55" t="str">
        <f t="shared" si="22"/>
        <v>Aug</v>
      </c>
      <c r="C749" s="56">
        <f t="shared" si="23"/>
        <v>32</v>
      </c>
      <c r="D749" s="55" t="s">
        <v>48</v>
      </c>
      <c r="E749" s="56" t="s">
        <v>53</v>
      </c>
      <c r="F749" s="56">
        <v>90.03</v>
      </c>
      <c r="H749" s="52">
        <v>44162</v>
      </c>
      <c r="I749" t="s">
        <v>247</v>
      </c>
      <c r="J749">
        <v>48</v>
      </c>
      <c r="K749" s="52" t="s">
        <v>48</v>
      </c>
      <c r="L749" t="s">
        <v>50</v>
      </c>
      <c r="M749">
        <v>52.31</v>
      </c>
    </row>
    <row r="750" spans="1:13">
      <c r="A750" s="53">
        <v>43962</v>
      </c>
      <c r="B750" s="53" t="str">
        <f t="shared" si="22"/>
        <v>May</v>
      </c>
      <c r="C750" s="54">
        <f t="shared" si="23"/>
        <v>20</v>
      </c>
      <c r="D750" s="53" t="s">
        <v>48</v>
      </c>
      <c r="E750" s="54" t="s">
        <v>58</v>
      </c>
      <c r="F750" s="54">
        <v>46.21</v>
      </c>
      <c r="H750" s="52">
        <v>44147</v>
      </c>
      <c r="I750" t="s">
        <v>247</v>
      </c>
      <c r="J750">
        <v>46</v>
      </c>
      <c r="K750" s="52" t="s">
        <v>38</v>
      </c>
      <c r="L750" t="s">
        <v>53</v>
      </c>
      <c r="M750">
        <v>79.3</v>
      </c>
    </row>
    <row r="751" spans="1:13">
      <c r="A751" s="55">
        <v>44008</v>
      </c>
      <c r="B751" s="55" t="str">
        <f t="shared" si="22"/>
        <v>Jun</v>
      </c>
      <c r="C751" s="56">
        <f t="shared" si="23"/>
        <v>26</v>
      </c>
      <c r="D751" s="55" t="s">
        <v>48</v>
      </c>
      <c r="E751" s="56" t="s">
        <v>50</v>
      </c>
      <c r="F751" s="56">
        <v>22.27</v>
      </c>
      <c r="H751" s="52">
        <v>44189</v>
      </c>
      <c r="I751" t="s">
        <v>246</v>
      </c>
      <c r="J751">
        <v>52</v>
      </c>
      <c r="K751" s="52" t="s">
        <v>45</v>
      </c>
      <c r="L751" t="s">
        <v>66</v>
      </c>
      <c r="M751">
        <v>78.36</v>
      </c>
    </row>
    <row r="752" spans="1:13">
      <c r="A752" s="53">
        <v>44057</v>
      </c>
      <c r="B752" s="53" t="str">
        <f t="shared" si="22"/>
        <v>Aug</v>
      </c>
      <c r="C752" s="54">
        <f t="shared" si="23"/>
        <v>33</v>
      </c>
      <c r="D752" s="53" t="s">
        <v>38</v>
      </c>
      <c r="E752" s="54" t="s">
        <v>66</v>
      </c>
      <c r="F752" s="54">
        <v>57.56</v>
      </c>
      <c r="H752" s="52">
        <v>44169</v>
      </c>
      <c r="I752" t="s">
        <v>246</v>
      </c>
      <c r="J752">
        <v>49</v>
      </c>
      <c r="K752" s="52" t="s">
        <v>38</v>
      </c>
      <c r="L752" t="s">
        <v>49</v>
      </c>
      <c r="M752">
        <v>73.599999999999994</v>
      </c>
    </row>
    <row r="753" spans="1:13">
      <c r="A753" s="55">
        <v>43984</v>
      </c>
      <c r="B753" s="55" t="str">
        <f t="shared" si="22"/>
        <v>Jun</v>
      </c>
      <c r="C753" s="56">
        <f t="shared" si="23"/>
        <v>23</v>
      </c>
      <c r="D753" s="55" t="s">
        <v>38</v>
      </c>
      <c r="E753" s="56" t="s">
        <v>57</v>
      </c>
      <c r="F753" s="56">
        <v>46.08</v>
      </c>
      <c r="H753" s="52">
        <v>44172</v>
      </c>
      <c r="I753" t="s">
        <v>246</v>
      </c>
      <c r="J753">
        <v>50</v>
      </c>
      <c r="K753" s="52" t="s">
        <v>48</v>
      </c>
      <c r="L753" t="s">
        <v>56</v>
      </c>
      <c r="M753">
        <v>94.300000000000011</v>
      </c>
    </row>
    <row r="754" spans="1:13">
      <c r="A754" s="53">
        <v>44014</v>
      </c>
      <c r="B754" s="53" t="str">
        <f t="shared" si="22"/>
        <v>Jul</v>
      </c>
      <c r="C754" s="54">
        <f t="shared" si="23"/>
        <v>27</v>
      </c>
      <c r="D754" s="53" t="s">
        <v>48</v>
      </c>
      <c r="E754" s="54" t="s">
        <v>46</v>
      </c>
      <c r="F754" s="54">
        <v>50.71</v>
      </c>
      <c r="H754" s="52">
        <v>44182</v>
      </c>
      <c r="I754" t="s">
        <v>246</v>
      </c>
      <c r="J754">
        <v>51</v>
      </c>
      <c r="K754" s="52" t="s">
        <v>38</v>
      </c>
      <c r="L754" t="s">
        <v>57</v>
      </c>
      <c r="M754">
        <v>82.03</v>
      </c>
    </row>
    <row r="755" spans="1:13">
      <c r="A755" s="55">
        <v>44055</v>
      </c>
      <c r="B755" s="55" t="str">
        <f t="shared" si="22"/>
        <v>Aug</v>
      </c>
      <c r="C755" s="56">
        <f t="shared" si="23"/>
        <v>33</v>
      </c>
      <c r="D755" s="55" t="s">
        <v>48</v>
      </c>
      <c r="E755" s="56" t="s">
        <v>43</v>
      </c>
      <c r="F755" s="56">
        <v>40.450000000000003</v>
      </c>
      <c r="H755" s="52">
        <v>44180</v>
      </c>
      <c r="I755" t="s">
        <v>246</v>
      </c>
      <c r="J755">
        <v>51</v>
      </c>
      <c r="K755" s="52" t="s">
        <v>38</v>
      </c>
      <c r="L755" t="s">
        <v>58</v>
      </c>
      <c r="M755">
        <v>75.75</v>
      </c>
    </row>
    <row r="756" spans="1:13">
      <c r="A756" s="53">
        <v>44071</v>
      </c>
      <c r="B756" s="53" t="str">
        <f t="shared" si="22"/>
        <v>Aug</v>
      </c>
      <c r="C756" s="54">
        <f t="shared" si="23"/>
        <v>35</v>
      </c>
      <c r="D756" s="53" t="s">
        <v>38</v>
      </c>
      <c r="E756" s="54" t="s">
        <v>53</v>
      </c>
      <c r="F756" s="54">
        <v>90.57</v>
      </c>
      <c r="H756" s="52">
        <v>44164</v>
      </c>
      <c r="I756" t="s">
        <v>247</v>
      </c>
      <c r="J756">
        <v>49</v>
      </c>
      <c r="K756" s="52" t="s">
        <v>38</v>
      </c>
      <c r="L756" t="s">
        <v>49</v>
      </c>
      <c r="M756">
        <v>87.06</v>
      </c>
    </row>
    <row r="757" spans="1:13">
      <c r="A757" s="55">
        <v>43989</v>
      </c>
      <c r="B757" s="55" t="str">
        <f t="shared" si="22"/>
        <v>Jun</v>
      </c>
      <c r="C757" s="56">
        <f t="shared" si="23"/>
        <v>24</v>
      </c>
      <c r="D757" s="55" t="s">
        <v>38</v>
      </c>
      <c r="E757" s="56" t="s">
        <v>66</v>
      </c>
      <c r="F757" s="56">
        <v>57.35</v>
      </c>
      <c r="H757" s="52">
        <v>44169</v>
      </c>
      <c r="I757" t="s">
        <v>246</v>
      </c>
      <c r="J757">
        <v>49</v>
      </c>
      <c r="K757" s="52" t="s">
        <v>48</v>
      </c>
      <c r="L757" t="s">
        <v>39</v>
      </c>
      <c r="M757">
        <v>105.08999999999999</v>
      </c>
    </row>
    <row r="758" spans="1:13">
      <c r="A758" s="53">
        <v>44095</v>
      </c>
      <c r="B758" s="53" t="str">
        <f t="shared" si="22"/>
        <v>Sep</v>
      </c>
      <c r="C758" s="54">
        <f t="shared" si="23"/>
        <v>39</v>
      </c>
      <c r="D758" s="53" t="s">
        <v>48</v>
      </c>
      <c r="E758" s="54" t="s">
        <v>56</v>
      </c>
      <c r="F758" s="54">
        <v>63.82</v>
      </c>
      <c r="H758" s="52">
        <v>44165</v>
      </c>
      <c r="I758" t="s">
        <v>247</v>
      </c>
      <c r="J758">
        <v>49</v>
      </c>
      <c r="K758" s="52" t="s">
        <v>48</v>
      </c>
      <c r="L758" t="s">
        <v>57</v>
      </c>
      <c r="M758">
        <v>111.36</v>
      </c>
    </row>
    <row r="759" spans="1:13">
      <c r="A759" s="55">
        <v>43997</v>
      </c>
      <c r="B759" s="55" t="str">
        <f t="shared" si="22"/>
        <v>Jun</v>
      </c>
      <c r="C759" s="56">
        <f t="shared" si="23"/>
        <v>25</v>
      </c>
      <c r="D759" s="55" t="s">
        <v>38</v>
      </c>
      <c r="E759" s="56" t="s">
        <v>50</v>
      </c>
      <c r="F759" s="56">
        <v>46.08</v>
      </c>
      <c r="H759" s="52">
        <v>44166</v>
      </c>
      <c r="I759" t="s">
        <v>246</v>
      </c>
      <c r="J759">
        <v>49</v>
      </c>
      <c r="K759" s="52" t="s">
        <v>48</v>
      </c>
      <c r="L759" t="s">
        <v>57</v>
      </c>
      <c r="M759">
        <v>51.43</v>
      </c>
    </row>
    <row r="760" spans="1:13">
      <c r="A760" s="53">
        <v>44060</v>
      </c>
      <c r="B760" s="53" t="str">
        <f t="shared" si="22"/>
        <v>Aug</v>
      </c>
      <c r="C760" s="54">
        <f t="shared" si="23"/>
        <v>34</v>
      </c>
      <c r="D760" s="53" t="s">
        <v>38</v>
      </c>
      <c r="E760" s="54" t="s">
        <v>57</v>
      </c>
      <c r="F760" s="54">
        <v>69.13</v>
      </c>
      <c r="H760" s="52">
        <v>44153</v>
      </c>
      <c r="I760" t="s">
        <v>247</v>
      </c>
      <c r="J760">
        <v>47</v>
      </c>
      <c r="K760" s="52" t="s">
        <v>38</v>
      </c>
      <c r="L760" t="s">
        <v>57</v>
      </c>
      <c r="M760">
        <v>50.629999999999995</v>
      </c>
    </row>
    <row r="761" spans="1:13">
      <c r="A761" s="55">
        <v>43969</v>
      </c>
      <c r="B761" s="55" t="str">
        <f t="shared" si="22"/>
        <v>May</v>
      </c>
      <c r="C761" s="56">
        <f t="shared" si="23"/>
        <v>21</v>
      </c>
      <c r="D761" s="55" t="s">
        <v>48</v>
      </c>
      <c r="E761" s="56" t="s">
        <v>58</v>
      </c>
      <c r="F761" s="56">
        <v>547.46</v>
      </c>
      <c r="H761" s="52">
        <v>44143</v>
      </c>
      <c r="I761" t="s">
        <v>247</v>
      </c>
      <c r="J761">
        <v>46</v>
      </c>
      <c r="K761" s="52" t="s">
        <v>48</v>
      </c>
      <c r="L761" t="s">
        <v>49</v>
      </c>
      <c r="M761">
        <v>78.28</v>
      </c>
    </row>
    <row r="762" spans="1:13">
      <c r="A762" s="53">
        <v>43994</v>
      </c>
      <c r="B762" s="53" t="str">
        <f t="shared" si="22"/>
        <v>Jun</v>
      </c>
      <c r="C762" s="54">
        <f t="shared" si="23"/>
        <v>24</v>
      </c>
      <c r="D762" s="53" t="s">
        <v>48</v>
      </c>
      <c r="E762" s="54" t="s">
        <v>54</v>
      </c>
      <c r="F762" s="54">
        <v>45.16</v>
      </c>
      <c r="H762" s="52">
        <v>44165</v>
      </c>
      <c r="I762" t="s">
        <v>247</v>
      </c>
      <c r="J762">
        <v>49</v>
      </c>
      <c r="K762" s="52" t="s">
        <v>48</v>
      </c>
      <c r="L762" t="s">
        <v>57</v>
      </c>
      <c r="M762">
        <v>551.17000000000007</v>
      </c>
    </row>
    <row r="763" spans="1:13">
      <c r="A763" s="55">
        <v>44006</v>
      </c>
      <c r="B763" s="55" t="str">
        <f t="shared" si="22"/>
        <v>Jun</v>
      </c>
      <c r="C763" s="56">
        <f t="shared" si="23"/>
        <v>26</v>
      </c>
      <c r="D763" s="55" t="s">
        <v>48</v>
      </c>
      <c r="E763" s="56" t="s">
        <v>43</v>
      </c>
      <c r="F763" s="56">
        <v>19.62</v>
      </c>
      <c r="H763" s="52">
        <v>44188</v>
      </c>
      <c r="I763" t="s">
        <v>246</v>
      </c>
      <c r="J763">
        <v>52</v>
      </c>
      <c r="K763" s="52" t="s">
        <v>48</v>
      </c>
      <c r="L763" t="s">
        <v>50</v>
      </c>
      <c r="M763">
        <v>81.69</v>
      </c>
    </row>
    <row r="764" spans="1:13">
      <c r="A764" s="53">
        <v>44069</v>
      </c>
      <c r="B764" s="53" t="str">
        <f t="shared" si="22"/>
        <v>Aug</v>
      </c>
      <c r="C764" s="54">
        <f t="shared" si="23"/>
        <v>35</v>
      </c>
      <c r="D764" s="53" t="s">
        <v>38</v>
      </c>
      <c r="E764" s="54" t="s">
        <v>49</v>
      </c>
      <c r="F764" s="54">
        <v>64.91</v>
      </c>
      <c r="H764" s="52">
        <v>44180</v>
      </c>
      <c r="I764" t="s">
        <v>246</v>
      </c>
      <c r="J764">
        <v>51</v>
      </c>
      <c r="K764" s="52" t="s">
        <v>48</v>
      </c>
      <c r="L764" t="s">
        <v>49</v>
      </c>
      <c r="M764">
        <v>8.74</v>
      </c>
    </row>
    <row r="765" spans="1:13">
      <c r="A765" s="55">
        <v>44072</v>
      </c>
      <c r="B765" s="55" t="str">
        <f t="shared" si="22"/>
        <v>Aug</v>
      </c>
      <c r="C765" s="56">
        <f t="shared" si="23"/>
        <v>35</v>
      </c>
      <c r="D765" s="55" t="s">
        <v>48</v>
      </c>
      <c r="E765" s="56" t="s">
        <v>56</v>
      </c>
      <c r="F765" s="56">
        <v>63.3</v>
      </c>
      <c r="H765" s="52">
        <v>44163</v>
      </c>
      <c r="I765" t="s">
        <v>247</v>
      </c>
      <c r="J765">
        <v>48</v>
      </c>
      <c r="K765" s="52" t="s">
        <v>48</v>
      </c>
      <c r="L765" t="s">
        <v>50</v>
      </c>
      <c r="M765">
        <v>75.539999999999992</v>
      </c>
    </row>
    <row r="766" spans="1:13">
      <c r="A766" s="53">
        <v>44027</v>
      </c>
      <c r="B766" s="53" t="str">
        <f t="shared" si="22"/>
        <v>Jul</v>
      </c>
      <c r="C766" s="54">
        <f t="shared" si="23"/>
        <v>29</v>
      </c>
      <c r="D766" s="53" t="s">
        <v>38</v>
      </c>
      <c r="E766" s="54" t="s">
        <v>49</v>
      </c>
      <c r="F766" s="54">
        <v>99.77</v>
      </c>
      <c r="H766" s="52">
        <v>44115</v>
      </c>
      <c r="I766" t="s">
        <v>248</v>
      </c>
      <c r="J766">
        <v>42</v>
      </c>
      <c r="K766" s="52" t="s">
        <v>38</v>
      </c>
      <c r="L766" t="s">
        <v>49</v>
      </c>
      <c r="M766">
        <v>105.38</v>
      </c>
    </row>
    <row r="767" spans="1:13">
      <c r="A767" s="55">
        <v>44044</v>
      </c>
      <c r="B767" s="55" t="str">
        <f t="shared" si="22"/>
        <v>Aug</v>
      </c>
      <c r="C767" s="56">
        <f t="shared" si="23"/>
        <v>31</v>
      </c>
      <c r="D767" s="55" t="s">
        <v>48</v>
      </c>
      <c r="E767" s="56" t="s">
        <v>57</v>
      </c>
      <c r="F767" s="56">
        <v>92.23</v>
      </c>
      <c r="H767" s="52">
        <v>44174</v>
      </c>
      <c r="I767" t="s">
        <v>246</v>
      </c>
      <c r="J767">
        <v>50</v>
      </c>
      <c r="K767" s="52" t="s">
        <v>48</v>
      </c>
      <c r="L767" t="s">
        <v>57</v>
      </c>
      <c r="M767">
        <v>128.94999999999999</v>
      </c>
    </row>
    <row r="768" spans="1:13">
      <c r="A768" s="53">
        <v>44057</v>
      </c>
      <c r="B768" s="53" t="str">
        <f t="shared" si="22"/>
        <v>Aug</v>
      </c>
      <c r="C768" s="54">
        <f t="shared" si="23"/>
        <v>33</v>
      </c>
      <c r="D768" s="53" t="s">
        <v>38</v>
      </c>
      <c r="E768" s="54" t="s">
        <v>54</v>
      </c>
      <c r="F768" s="54">
        <v>23.41</v>
      </c>
      <c r="H768" s="52">
        <v>44143</v>
      </c>
      <c r="I768" t="s">
        <v>247</v>
      </c>
      <c r="J768">
        <v>46</v>
      </c>
      <c r="K768" s="52" t="s">
        <v>38</v>
      </c>
      <c r="L768" t="s">
        <v>49</v>
      </c>
      <c r="M768">
        <v>140.26</v>
      </c>
    </row>
    <row r="769" spans="1:13">
      <c r="A769" s="55">
        <v>44099</v>
      </c>
      <c r="B769" s="55" t="str">
        <f t="shared" si="22"/>
        <v>Sep</v>
      </c>
      <c r="C769" s="56">
        <f t="shared" si="23"/>
        <v>39</v>
      </c>
      <c r="D769" s="55" t="s">
        <v>38</v>
      </c>
      <c r="E769" s="56" t="s">
        <v>56</v>
      </c>
      <c r="F769" s="56">
        <v>40.07</v>
      </c>
      <c r="H769" s="52">
        <v>44163</v>
      </c>
      <c r="I769" t="s">
        <v>247</v>
      </c>
      <c r="J769">
        <v>48</v>
      </c>
      <c r="K769" s="52" t="s">
        <v>48</v>
      </c>
      <c r="L769" t="s">
        <v>49</v>
      </c>
      <c r="M769">
        <v>74.849999999999994</v>
      </c>
    </row>
    <row r="770" spans="1:13">
      <c r="A770" s="53">
        <v>43985</v>
      </c>
      <c r="B770" s="53" t="str">
        <f t="shared" si="22"/>
        <v>Jun</v>
      </c>
      <c r="C770" s="54">
        <f t="shared" si="23"/>
        <v>23</v>
      </c>
      <c r="D770" s="53" t="s">
        <v>48</v>
      </c>
      <c r="E770" s="54" t="s">
        <v>61</v>
      </c>
      <c r="F770" s="54">
        <v>554.95000000000005</v>
      </c>
      <c r="H770" s="52">
        <v>44184</v>
      </c>
      <c r="I770" t="s">
        <v>246</v>
      </c>
      <c r="J770">
        <v>51</v>
      </c>
      <c r="K770" s="52" t="s">
        <v>38</v>
      </c>
      <c r="L770" t="s">
        <v>49</v>
      </c>
      <c r="M770">
        <v>91.740000000000009</v>
      </c>
    </row>
    <row r="771" spans="1:13">
      <c r="A771" s="55">
        <v>44049</v>
      </c>
      <c r="B771" s="55" t="str">
        <f t="shared" ref="B771:B834" si="24">TEXT(A771,"mmm")</f>
        <v>Aug</v>
      </c>
      <c r="C771" s="56">
        <f t="shared" ref="C771:C834" si="25">WEEKNUM(A771)</f>
        <v>32</v>
      </c>
      <c r="D771" s="55" t="s">
        <v>38</v>
      </c>
      <c r="E771" s="56" t="s">
        <v>43</v>
      </c>
      <c r="F771" s="56">
        <v>60.7</v>
      </c>
      <c r="H771" s="52">
        <v>44177</v>
      </c>
      <c r="I771" t="s">
        <v>246</v>
      </c>
      <c r="J771">
        <v>50</v>
      </c>
      <c r="K771" s="52" t="s">
        <v>38</v>
      </c>
      <c r="L771" t="s">
        <v>49</v>
      </c>
      <c r="M771">
        <v>557.68000000000006</v>
      </c>
    </row>
    <row r="772" spans="1:13">
      <c r="A772" s="53">
        <v>44054</v>
      </c>
      <c r="B772" s="53" t="str">
        <f t="shared" si="24"/>
        <v>Aug</v>
      </c>
      <c r="C772" s="54">
        <f t="shared" si="25"/>
        <v>33</v>
      </c>
      <c r="D772" s="53" t="s">
        <v>38</v>
      </c>
      <c r="E772" s="54" t="s">
        <v>57</v>
      </c>
      <c r="F772" s="54">
        <v>23.65</v>
      </c>
      <c r="H772" s="52">
        <v>44138</v>
      </c>
      <c r="I772" t="s">
        <v>247</v>
      </c>
      <c r="J772">
        <v>45</v>
      </c>
      <c r="K772" s="52" t="s">
        <v>48</v>
      </c>
      <c r="L772" t="s">
        <v>58</v>
      </c>
      <c r="M772">
        <v>39.28</v>
      </c>
    </row>
    <row r="773" spans="1:13">
      <c r="A773" s="55">
        <v>44066</v>
      </c>
      <c r="B773" s="55" t="str">
        <f t="shared" si="24"/>
        <v>Aug</v>
      </c>
      <c r="C773" s="56">
        <f t="shared" si="25"/>
        <v>35</v>
      </c>
      <c r="D773" s="55" t="s">
        <v>48</v>
      </c>
      <c r="E773" s="56" t="s">
        <v>49</v>
      </c>
      <c r="F773" s="56">
        <v>34.78</v>
      </c>
      <c r="H773" s="52">
        <v>44150</v>
      </c>
      <c r="I773" t="s">
        <v>247</v>
      </c>
      <c r="J773">
        <v>47</v>
      </c>
      <c r="K773" s="52" t="s">
        <v>48</v>
      </c>
      <c r="L773" t="s">
        <v>50</v>
      </c>
      <c r="M773">
        <v>57.949999999999996</v>
      </c>
    </row>
    <row r="774" spans="1:13">
      <c r="A774" s="53">
        <v>44000</v>
      </c>
      <c r="B774" s="53" t="str">
        <f t="shared" si="24"/>
        <v>Jun</v>
      </c>
      <c r="C774" s="54">
        <f t="shared" si="25"/>
        <v>25</v>
      </c>
      <c r="D774" s="53" t="s">
        <v>48</v>
      </c>
      <c r="E774" s="54" t="s">
        <v>39</v>
      </c>
      <c r="F774" s="54">
        <v>156.19999999999999</v>
      </c>
      <c r="H774" s="52">
        <v>44184</v>
      </c>
      <c r="I774" t="s">
        <v>246</v>
      </c>
      <c r="J774">
        <v>51</v>
      </c>
      <c r="K774" s="52" t="s">
        <v>48</v>
      </c>
      <c r="L774" t="s">
        <v>43</v>
      </c>
      <c r="M774">
        <v>77.960000000000008</v>
      </c>
    </row>
    <row r="775" spans="1:13">
      <c r="A775" s="55">
        <v>44070</v>
      </c>
      <c r="B775" s="55" t="str">
        <f t="shared" si="24"/>
        <v>Aug</v>
      </c>
      <c r="C775" s="56">
        <f t="shared" si="25"/>
        <v>35</v>
      </c>
      <c r="D775" s="55" t="s">
        <v>48</v>
      </c>
      <c r="E775" s="56" t="s">
        <v>58</v>
      </c>
      <c r="F775" s="56">
        <v>50.2</v>
      </c>
      <c r="H775" s="52">
        <v>44180</v>
      </c>
      <c r="I775" t="s">
        <v>246</v>
      </c>
      <c r="J775">
        <v>51</v>
      </c>
      <c r="K775" s="52" t="s">
        <v>38</v>
      </c>
      <c r="L775" t="s">
        <v>43</v>
      </c>
      <c r="M775">
        <v>150.03</v>
      </c>
    </row>
    <row r="776" spans="1:13">
      <c r="A776" s="53">
        <v>43964</v>
      </c>
      <c r="B776" s="53" t="str">
        <f t="shared" si="24"/>
        <v>May</v>
      </c>
      <c r="C776" s="54">
        <f t="shared" si="25"/>
        <v>20</v>
      </c>
      <c r="D776" s="53" t="s">
        <v>48</v>
      </c>
      <c r="E776" s="54" t="s">
        <v>57</v>
      </c>
      <c r="F776" s="54">
        <v>46.71</v>
      </c>
      <c r="H776" s="52">
        <v>44180</v>
      </c>
      <c r="I776" t="s">
        <v>246</v>
      </c>
      <c r="J776">
        <v>51</v>
      </c>
      <c r="K776" s="52" t="s">
        <v>48</v>
      </c>
      <c r="L776" t="s">
        <v>50</v>
      </c>
      <c r="M776">
        <v>33.660000000000004</v>
      </c>
    </row>
    <row r="777" spans="1:13">
      <c r="A777" s="55">
        <v>44049</v>
      </c>
      <c r="B777" s="55" t="str">
        <f t="shared" si="24"/>
        <v>Aug</v>
      </c>
      <c r="C777" s="56">
        <f t="shared" si="25"/>
        <v>32</v>
      </c>
      <c r="D777" s="55" t="s">
        <v>48</v>
      </c>
      <c r="E777" s="56" t="s">
        <v>46</v>
      </c>
      <c r="F777" s="56">
        <v>48.69</v>
      </c>
      <c r="H777" s="52">
        <v>44145</v>
      </c>
      <c r="I777" t="s">
        <v>247</v>
      </c>
      <c r="J777">
        <v>46</v>
      </c>
      <c r="K777" s="52" t="s">
        <v>48</v>
      </c>
      <c r="L777" t="s">
        <v>46</v>
      </c>
      <c r="M777">
        <v>92.34</v>
      </c>
    </row>
    <row r="778" spans="1:13">
      <c r="A778" s="53">
        <v>44054</v>
      </c>
      <c r="B778" s="53" t="str">
        <f t="shared" si="24"/>
        <v>Aug</v>
      </c>
      <c r="C778" s="54">
        <f t="shared" si="25"/>
        <v>33</v>
      </c>
      <c r="D778" s="53" t="s">
        <v>45</v>
      </c>
      <c r="E778" s="54" t="s">
        <v>56</v>
      </c>
      <c r="F778" s="54">
        <v>20.83</v>
      </c>
      <c r="H778" s="52">
        <v>44156</v>
      </c>
      <c r="I778" t="s">
        <v>247</v>
      </c>
      <c r="J778">
        <v>47</v>
      </c>
      <c r="K778" s="52" t="s">
        <v>45</v>
      </c>
      <c r="L778" t="s">
        <v>46</v>
      </c>
      <c r="M778">
        <v>73.63</v>
      </c>
    </row>
    <row r="779" spans="1:13">
      <c r="A779" s="55">
        <v>44059</v>
      </c>
      <c r="B779" s="55" t="str">
        <f t="shared" si="24"/>
        <v>Aug</v>
      </c>
      <c r="C779" s="56">
        <f t="shared" si="25"/>
        <v>34</v>
      </c>
      <c r="D779" s="55" t="s">
        <v>38</v>
      </c>
      <c r="E779" s="56" t="s">
        <v>56</v>
      </c>
      <c r="F779" s="56">
        <v>57.28</v>
      </c>
      <c r="H779" s="52">
        <v>44177</v>
      </c>
      <c r="I779" t="s">
        <v>246</v>
      </c>
      <c r="J779">
        <v>50</v>
      </c>
      <c r="K779" s="52" t="s">
        <v>48</v>
      </c>
      <c r="L779" t="s">
        <v>57</v>
      </c>
      <c r="M779">
        <v>61.519999999999996</v>
      </c>
    </row>
    <row r="780" spans="1:13">
      <c r="A780" s="53">
        <v>44045</v>
      </c>
      <c r="B780" s="53" t="str">
        <f t="shared" si="24"/>
        <v>Aug</v>
      </c>
      <c r="C780" s="54">
        <f t="shared" si="25"/>
        <v>32</v>
      </c>
      <c r="D780" s="53" t="s">
        <v>38</v>
      </c>
      <c r="E780" s="54" t="s">
        <v>49</v>
      </c>
      <c r="F780" s="54">
        <v>64.44</v>
      </c>
      <c r="H780" s="52">
        <v>44177</v>
      </c>
      <c r="I780" t="s">
        <v>246</v>
      </c>
      <c r="J780">
        <v>50</v>
      </c>
      <c r="K780" s="52" t="s">
        <v>38</v>
      </c>
      <c r="L780" t="s">
        <v>57</v>
      </c>
      <c r="M780">
        <v>105.28999999999999</v>
      </c>
    </row>
    <row r="781" spans="1:13">
      <c r="A781" s="55">
        <v>43987</v>
      </c>
      <c r="B781" s="55" t="str">
        <f t="shared" si="24"/>
        <v>Jun</v>
      </c>
      <c r="C781" s="56">
        <f t="shared" si="25"/>
        <v>23</v>
      </c>
      <c r="D781" s="55" t="s">
        <v>48</v>
      </c>
      <c r="E781" s="56" t="s">
        <v>58</v>
      </c>
      <c r="F781" s="56">
        <v>72.900000000000006</v>
      </c>
      <c r="H781" s="52">
        <v>44187</v>
      </c>
      <c r="I781" t="s">
        <v>246</v>
      </c>
      <c r="J781">
        <v>52</v>
      </c>
      <c r="K781" s="52" t="s">
        <v>48</v>
      </c>
      <c r="L781" t="s">
        <v>50</v>
      </c>
      <c r="M781">
        <v>88.17</v>
      </c>
    </row>
    <row r="782" spans="1:13">
      <c r="A782" s="53">
        <v>44001</v>
      </c>
      <c r="B782" s="53" t="str">
        <f t="shared" si="24"/>
        <v>Jun</v>
      </c>
      <c r="C782" s="54">
        <f t="shared" si="25"/>
        <v>25</v>
      </c>
      <c r="D782" s="53" t="s">
        <v>48</v>
      </c>
      <c r="E782" s="54" t="s">
        <v>53</v>
      </c>
      <c r="F782" s="54">
        <v>29.45</v>
      </c>
      <c r="H782" s="52">
        <v>44172</v>
      </c>
      <c r="I782" t="s">
        <v>246</v>
      </c>
      <c r="J782">
        <v>50</v>
      </c>
      <c r="K782" s="52" t="s">
        <v>48</v>
      </c>
      <c r="L782" t="s">
        <v>43</v>
      </c>
      <c r="M782">
        <v>111.25</v>
      </c>
    </row>
    <row r="783" spans="1:13">
      <c r="A783" s="55">
        <v>43992</v>
      </c>
      <c r="B783" s="55" t="str">
        <f t="shared" si="24"/>
        <v>Jun</v>
      </c>
      <c r="C783" s="56">
        <f t="shared" si="25"/>
        <v>24</v>
      </c>
      <c r="D783" s="55" t="s">
        <v>38</v>
      </c>
      <c r="E783" s="56" t="s">
        <v>57</v>
      </c>
      <c r="F783" s="56">
        <v>23.82</v>
      </c>
      <c r="H783" s="52">
        <v>44152</v>
      </c>
      <c r="I783" t="s">
        <v>247</v>
      </c>
      <c r="J783">
        <v>47</v>
      </c>
      <c r="K783" s="52" t="s">
        <v>38</v>
      </c>
      <c r="L783" t="s">
        <v>39</v>
      </c>
      <c r="M783">
        <v>7.870000000000001</v>
      </c>
    </row>
    <row r="784" spans="1:13">
      <c r="A784" s="53">
        <v>44045</v>
      </c>
      <c r="B784" s="53" t="str">
        <f t="shared" si="24"/>
        <v>Aug</v>
      </c>
      <c r="C784" s="54">
        <f t="shared" si="25"/>
        <v>32</v>
      </c>
      <c r="D784" s="53" t="s">
        <v>45</v>
      </c>
      <c r="E784" s="54" t="s">
        <v>66</v>
      </c>
      <c r="F784" s="54">
        <v>76</v>
      </c>
      <c r="H784" s="52">
        <v>44148</v>
      </c>
      <c r="I784" t="s">
        <v>247</v>
      </c>
      <c r="J784">
        <v>46</v>
      </c>
      <c r="K784" s="52" t="s">
        <v>45</v>
      </c>
      <c r="L784" t="s">
        <v>54</v>
      </c>
      <c r="M784">
        <v>35.04</v>
      </c>
    </row>
    <row r="785" spans="1:13">
      <c r="A785" s="55">
        <v>44033</v>
      </c>
      <c r="B785" s="55" t="str">
        <f t="shared" si="24"/>
        <v>Jul</v>
      </c>
      <c r="C785" s="56">
        <f t="shared" si="25"/>
        <v>30</v>
      </c>
      <c r="D785" s="55" t="s">
        <v>48</v>
      </c>
      <c r="E785" s="56" t="s">
        <v>57</v>
      </c>
      <c r="F785" s="56">
        <v>69.72</v>
      </c>
      <c r="H785" s="52">
        <v>44180</v>
      </c>
      <c r="I785" t="s">
        <v>246</v>
      </c>
      <c r="J785">
        <v>51</v>
      </c>
      <c r="K785" s="52" t="s">
        <v>38</v>
      </c>
      <c r="L785" t="s">
        <v>56</v>
      </c>
      <c r="M785">
        <v>109.92</v>
      </c>
    </row>
    <row r="786" spans="1:13">
      <c r="A786" s="53">
        <v>44000</v>
      </c>
      <c r="B786" s="53" t="str">
        <f t="shared" si="24"/>
        <v>Jun</v>
      </c>
      <c r="C786" s="54">
        <f t="shared" si="25"/>
        <v>25</v>
      </c>
      <c r="D786" s="53" t="s">
        <v>38</v>
      </c>
      <c r="E786" s="54" t="s">
        <v>50</v>
      </c>
      <c r="F786" s="54">
        <v>66.48</v>
      </c>
      <c r="H786" s="52">
        <v>44185</v>
      </c>
      <c r="I786" t="s">
        <v>246</v>
      </c>
      <c r="J786">
        <v>52</v>
      </c>
      <c r="K786" s="52" t="s">
        <v>48</v>
      </c>
      <c r="L786" t="s">
        <v>50</v>
      </c>
      <c r="M786">
        <v>67.319999999999993</v>
      </c>
    </row>
    <row r="787" spans="1:13">
      <c r="A787" s="55">
        <v>44086</v>
      </c>
      <c r="B787" s="55" t="str">
        <f t="shared" si="24"/>
        <v>Sep</v>
      </c>
      <c r="C787" s="56">
        <f t="shared" si="25"/>
        <v>37</v>
      </c>
      <c r="D787" s="55" t="s">
        <v>38</v>
      </c>
      <c r="E787" s="56" t="s">
        <v>58</v>
      </c>
      <c r="F787" s="56">
        <v>75.489999999999995</v>
      </c>
      <c r="H787" s="52">
        <v>44177</v>
      </c>
      <c r="I787" t="s">
        <v>246</v>
      </c>
      <c r="J787">
        <v>50</v>
      </c>
      <c r="K787" s="52" t="s">
        <v>38</v>
      </c>
      <c r="L787" t="s">
        <v>50</v>
      </c>
      <c r="M787">
        <v>105.03</v>
      </c>
    </row>
    <row r="788" spans="1:13">
      <c r="A788" s="53">
        <v>44044</v>
      </c>
      <c r="B788" s="53" t="str">
        <f t="shared" si="24"/>
        <v>Aug</v>
      </c>
      <c r="C788" s="54">
        <f t="shared" si="25"/>
        <v>31</v>
      </c>
      <c r="D788" s="53" t="s">
        <v>38</v>
      </c>
      <c r="E788" s="54" t="s">
        <v>50</v>
      </c>
      <c r="F788" s="54">
        <v>46.56</v>
      </c>
      <c r="H788" s="52">
        <v>44159</v>
      </c>
      <c r="I788" t="s">
        <v>247</v>
      </c>
      <c r="J788">
        <v>48</v>
      </c>
      <c r="K788" s="52" t="s">
        <v>48</v>
      </c>
      <c r="L788" t="s">
        <v>50</v>
      </c>
      <c r="M788">
        <v>70.91</v>
      </c>
    </row>
    <row r="789" spans="1:13">
      <c r="A789" s="55">
        <v>43996</v>
      </c>
      <c r="B789" s="55" t="str">
        <f t="shared" si="24"/>
        <v>Jun</v>
      </c>
      <c r="C789" s="56">
        <f t="shared" si="25"/>
        <v>25</v>
      </c>
      <c r="D789" s="55" t="s">
        <v>38</v>
      </c>
      <c r="E789" s="56" t="s">
        <v>43</v>
      </c>
      <c r="F789" s="56">
        <v>20.87</v>
      </c>
      <c r="H789" s="52">
        <v>44172</v>
      </c>
      <c r="I789" t="s">
        <v>246</v>
      </c>
      <c r="J789">
        <v>50</v>
      </c>
      <c r="K789" s="52" t="s">
        <v>38</v>
      </c>
      <c r="L789" t="s">
        <v>58</v>
      </c>
      <c r="M789">
        <v>84.830000000000013</v>
      </c>
    </row>
    <row r="790" spans="1:13">
      <c r="A790" s="53">
        <v>44003</v>
      </c>
      <c r="B790" s="53" t="str">
        <f t="shared" si="24"/>
        <v>Jun</v>
      </c>
      <c r="C790" s="54">
        <f t="shared" si="25"/>
        <v>26</v>
      </c>
      <c r="D790" s="53" t="s">
        <v>38</v>
      </c>
      <c r="E790" s="54" t="s">
        <v>61</v>
      </c>
      <c r="F790" s="54">
        <v>55.48</v>
      </c>
      <c r="H790" s="52">
        <v>44182</v>
      </c>
      <c r="I790" t="s">
        <v>246</v>
      </c>
      <c r="J790">
        <v>51</v>
      </c>
      <c r="K790" s="52" t="s">
        <v>38</v>
      </c>
      <c r="L790" t="s">
        <v>58</v>
      </c>
      <c r="M790">
        <v>47.900000000000006</v>
      </c>
    </row>
    <row r="791" spans="1:13">
      <c r="A791" s="55">
        <v>44008</v>
      </c>
      <c r="B791" s="55" t="str">
        <f t="shared" si="24"/>
        <v>Jun</v>
      </c>
      <c r="C791" s="56">
        <f t="shared" si="25"/>
        <v>26</v>
      </c>
      <c r="D791" s="55" t="s">
        <v>48</v>
      </c>
      <c r="E791" s="56" t="s">
        <v>58</v>
      </c>
      <c r="F791" s="56">
        <v>50.71</v>
      </c>
      <c r="H791" s="52">
        <v>44171</v>
      </c>
      <c r="I791" t="s">
        <v>246</v>
      </c>
      <c r="J791">
        <v>50</v>
      </c>
      <c r="K791" s="52" t="s">
        <v>45</v>
      </c>
      <c r="L791" t="s">
        <v>57</v>
      </c>
      <c r="M791">
        <v>88.59</v>
      </c>
    </row>
    <row r="792" spans="1:13">
      <c r="A792" s="53">
        <v>44027</v>
      </c>
      <c r="B792" s="53" t="str">
        <f t="shared" si="24"/>
        <v>Jul</v>
      </c>
      <c r="C792" s="54">
        <f t="shared" si="25"/>
        <v>29</v>
      </c>
      <c r="D792" s="53" t="s">
        <v>38</v>
      </c>
      <c r="E792" s="54" t="s">
        <v>49</v>
      </c>
      <c r="F792" s="54">
        <v>66.099999999999994</v>
      </c>
      <c r="H792" s="52">
        <v>44171</v>
      </c>
      <c r="I792" t="s">
        <v>246</v>
      </c>
      <c r="J792">
        <v>50</v>
      </c>
      <c r="K792" s="52" t="s">
        <v>38</v>
      </c>
      <c r="L792" t="s">
        <v>49</v>
      </c>
      <c r="M792">
        <v>61.35</v>
      </c>
    </row>
    <row r="793" spans="1:13">
      <c r="A793" s="55">
        <v>43964</v>
      </c>
      <c r="B793" s="55" t="str">
        <f t="shared" si="24"/>
        <v>May</v>
      </c>
      <c r="C793" s="56">
        <f t="shared" si="25"/>
        <v>20</v>
      </c>
      <c r="D793" s="55" t="s">
        <v>38</v>
      </c>
      <c r="E793" s="56" t="s">
        <v>57</v>
      </c>
      <c r="F793" s="56">
        <v>46.73</v>
      </c>
      <c r="H793" s="52">
        <v>44177</v>
      </c>
      <c r="I793" t="s">
        <v>246</v>
      </c>
      <c r="J793">
        <v>50</v>
      </c>
      <c r="K793" s="52" t="s">
        <v>48</v>
      </c>
      <c r="L793" t="s">
        <v>49</v>
      </c>
      <c r="M793">
        <v>60.139999999999993</v>
      </c>
    </row>
    <row r="794" spans="1:13">
      <c r="A794" s="53">
        <v>44009</v>
      </c>
      <c r="B794" s="53" t="str">
        <f t="shared" si="24"/>
        <v>Jun</v>
      </c>
      <c r="C794" s="54">
        <f t="shared" si="25"/>
        <v>26</v>
      </c>
      <c r="D794" s="53" t="s">
        <v>45</v>
      </c>
      <c r="E794" s="54" t="s">
        <v>43</v>
      </c>
      <c r="F794" s="54">
        <v>100.66</v>
      </c>
      <c r="H794" s="52">
        <v>44187</v>
      </c>
      <c r="I794" t="s">
        <v>246</v>
      </c>
      <c r="J794">
        <v>52</v>
      </c>
      <c r="K794" s="52" t="s">
        <v>38</v>
      </c>
      <c r="L794" t="s">
        <v>49</v>
      </c>
      <c r="M794">
        <v>69.489999999999995</v>
      </c>
    </row>
    <row r="795" spans="1:13">
      <c r="A795" s="55">
        <v>43991</v>
      </c>
      <c r="B795" s="55" t="str">
        <f t="shared" si="24"/>
        <v>Jun</v>
      </c>
      <c r="C795" s="56">
        <f t="shared" si="25"/>
        <v>24</v>
      </c>
      <c r="D795" s="55" t="s">
        <v>48</v>
      </c>
      <c r="E795" s="56" t="s">
        <v>53</v>
      </c>
      <c r="F795" s="56">
        <v>60.89</v>
      </c>
      <c r="H795" s="52">
        <v>44175</v>
      </c>
      <c r="I795" t="s">
        <v>246</v>
      </c>
      <c r="J795">
        <v>50</v>
      </c>
      <c r="K795" s="52" t="s">
        <v>38</v>
      </c>
      <c r="L795" t="s">
        <v>43</v>
      </c>
      <c r="M795">
        <v>78.84</v>
      </c>
    </row>
    <row r="796" spans="1:13">
      <c r="A796" s="53">
        <v>44072</v>
      </c>
      <c r="B796" s="53" t="str">
        <f t="shared" si="24"/>
        <v>Aug</v>
      </c>
      <c r="C796" s="54">
        <f t="shared" si="25"/>
        <v>35</v>
      </c>
      <c r="D796" s="53" t="s">
        <v>38</v>
      </c>
      <c r="E796" s="54" t="s">
        <v>57</v>
      </c>
      <c r="F796" s="54">
        <v>69.16</v>
      </c>
      <c r="H796" s="52">
        <v>44168</v>
      </c>
      <c r="I796" t="s">
        <v>246</v>
      </c>
      <c r="J796">
        <v>49</v>
      </c>
      <c r="K796" s="52" t="s">
        <v>48</v>
      </c>
      <c r="L796" t="s">
        <v>58</v>
      </c>
      <c r="M796">
        <v>100.69</v>
      </c>
    </row>
    <row r="797" spans="1:13">
      <c r="A797" s="55">
        <v>44068</v>
      </c>
      <c r="B797" s="55" t="str">
        <f t="shared" si="24"/>
        <v>Aug</v>
      </c>
      <c r="C797" s="56">
        <f t="shared" si="25"/>
        <v>35</v>
      </c>
      <c r="D797" s="55" t="s">
        <v>48</v>
      </c>
      <c r="E797" s="56" t="s">
        <v>49</v>
      </c>
      <c r="F797" s="56">
        <v>64.55</v>
      </c>
      <c r="H797" s="52">
        <v>44159</v>
      </c>
      <c r="I797" t="s">
        <v>247</v>
      </c>
      <c r="J797">
        <v>48</v>
      </c>
      <c r="K797" s="52" t="s">
        <v>48</v>
      </c>
      <c r="L797" t="s">
        <v>57</v>
      </c>
      <c r="M797">
        <v>60.529999999999994</v>
      </c>
    </row>
    <row r="798" spans="1:13">
      <c r="A798" s="53">
        <v>43997</v>
      </c>
      <c r="B798" s="53" t="str">
        <f t="shared" si="24"/>
        <v>Jun</v>
      </c>
      <c r="C798" s="54">
        <f t="shared" si="25"/>
        <v>25</v>
      </c>
      <c r="D798" s="53" t="s">
        <v>45</v>
      </c>
      <c r="E798" s="54" t="s">
        <v>53</v>
      </c>
      <c r="F798" s="54">
        <v>84.47</v>
      </c>
      <c r="H798" s="52">
        <v>44179</v>
      </c>
      <c r="I798" t="s">
        <v>246</v>
      </c>
      <c r="J798">
        <v>51</v>
      </c>
      <c r="K798" s="52" t="s">
        <v>38</v>
      </c>
      <c r="L798" t="s">
        <v>43</v>
      </c>
      <c r="M798">
        <v>120.31</v>
      </c>
    </row>
    <row r="799" spans="1:13">
      <c r="A799" s="55">
        <v>43986</v>
      </c>
      <c r="B799" s="55" t="str">
        <f t="shared" si="24"/>
        <v>Jun</v>
      </c>
      <c r="C799" s="56">
        <f t="shared" si="25"/>
        <v>23</v>
      </c>
      <c r="D799" s="55" t="s">
        <v>48</v>
      </c>
      <c r="E799" s="56" t="s">
        <v>57</v>
      </c>
      <c r="F799" s="56">
        <v>23.48</v>
      </c>
      <c r="H799" s="52">
        <v>44180</v>
      </c>
      <c r="I799" t="s">
        <v>246</v>
      </c>
      <c r="J799">
        <v>51</v>
      </c>
      <c r="K799" s="52" t="s">
        <v>38</v>
      </c>
      <c r="L799" t="s">
        <v>57</v>
      </c>
      <c r="M799">
        <v>94.82</v>
      </c>
    </row>
    <row r="800" spans="1:13">
      <c r="A800" s="53">
        <v>43986</v>
      </c>
      <c r="B800" s="53" t="str">
        <f t="shared" si="24"/>
        <v>Jun</v>
      </c>
      <c r="C800" s="54">
        <f t="shared" si="25"/>
        <v>23</v>
      </c>
      <c r="D800" s="53" t="s">
        <v>45</v>
      </c>
      <c r="E800" s="54" t="s">
        <v>53</v>
      </c>
      <c r="F800" s="54">
        <v>60.73</v>
      </c>
      <c r="H800" s="52">
        <v>44187</v>
      </c>
      <c r="I800" t="s">
        <v>246</v>
      </c>
      <c r="J800">
        <v>52</v>
      </c>
      <c r="K800" s="52" t="s">
        <v>45</v>
      </c>
      <c r="L800" t="s">
        <v>58</v>
      </c>
      <c r="M800">
        <v>39.06</v>
      </c>
    </row>
    <row r="801" spans="1:13">
      <c r="A801" s="55">
        <v>43997</v>
      </c>
      <c r="B801" s="55" t="str">
        <f t="shared" si="24"/>
        <v>Jun</v>
      </c>
      <c r="C801" s="56">
        <f t="shared" si="25"/>
        <v>25</v>
      </c>
      <c r="D801" s="55" t="s">
        <v>38</v>
      </c>
      <c r="E801" s="56" t="s">
        <v>50</v>
      </c>
      <c r="F801" s="56">
        <v>23.28</v>
      </c>
      <c r="H801" s="52">
        <v>44163</v>
      </c>
      <c r="I801" t="s">
        <v>247</v>
      </c>
      <c r="J801">
        <v>48</v>
      </c>
      <c r="K801" s="52" t="s">
        <v>48</v>
      </c>
      <c r="L801" t="s">
        <v>56</v>
      </c>
      <c r="M801">
        <v>74.12</v>
      </c>
    </row>
    <row r="802" spans="1:13">
      <c r="A802" s="53">
        <v>43984</v>
      </c>
      <c r="B802" s="53" t="str">
        <f t="shared" si="24"/>
        <v>Jun</v>
      </c>
      <c r="C802" s="54">
        <f t="shared" si="25"/>
        <v>23</v>
      </c>
      <c r="D802" s="53" t="s">
        <v>48</v>
      </c>
      <c r="E802" s="54" t="s">
        <v>58</v>
      </c>
      <c r="F802" s="54">
        <v>50.41</v>
      </c>
      <c r="H802" s="52">
        <v>44185</v>
      </c>
      <c r="I802" t="s">
        <v>246</v>
      </c>
      <c r="J802">
        <v>52</v>
      </c>
      <c r="K802" s="52" t="s">
        <v>48</v>
      </c>
      <c r="L802" t="s">
        <v>58</v>
      </c>
      <c r="M802">
        <v>68.67</v>
      </c>
    </row>
    <row r="803" spans="1:13">
      <c r="A803" s="55">
        <v>44035</v>
      </c>
      <c r="B803" s="55" t="str">
        <f t="shared" si="24"/>
        <v>Jul</v>
      </c>
      <c r="C803" s="56">
        <f t="shared" si="25"/>
        <v>30</v>
      </c>
      <c r="D803" s="55" t="s">
        <v>48</v>
      </c>
      <c r="E803" s="56" t="s">
        <v>58</v>
      </c>
      <c r="F803" s="56">
        <v>75.61</v>
      </c>
      <c r="H803" s="52">
        <v>44133</v>
      </c>
      <c r="I803" t="s">
        <v>248</v>
      </c>
      <c r="J803">
        <v>44</v>
      </c>
      <c r="K803" s="52" t="s">
        <v>48</v>
      </c>
      <c r="L803" t="s">
        <v>50</v>
      </c>
      <c r="M803">
        <v>99.53</v>
      </c>
    </row>
    <row r="804" spans="1:13">
      <c r="A804" s="53">
        <v>44041</v>
      </c>
      <c r="B804" s="53" t="str">
        <f t="shared" si="24"/>
        <v>Jul</v>
      </c>
      <c r="C804" s="54">
        <f t="shared" si="25"/>
        <v>31</v>
      </c>
      <c r="D804" s="53" t="s">
        <v>38</v>
      </c>
      <c r="E804" s="54" t="s">
        <v>46</v>
      </c>
      <c r="F804" s="54">
        <v>296.77999999999997</v>
      </c>
      <c r="H804" s="52">
        <v>44182</v>
      </c>
      <c r="I804" t="s">
        <v>246</v>
      </c>
      <c r="J804">
        <v>51</v>
      </c>
      <c r="K804" s="52" t="s">
        <v>48</v>
      </c>
      <c r="L804" t="s">
        <v>57</v>
      </c>
      <c r="M804">
        <v>88.97</v>
      </c>
    </row>
    <row r="805" spans="1:13">
      <c r="A805" s="55">
        <v>44059</v>
      </c>
      <c r="B805" s="55" t="str">
        <f t="shared" si="24"/>
        <v>Aug</v>
      </c>
      <c r="C805" s="56">
        <f t="shared" si="25"/>
        <v>34</v>
      </c>
      <c r="D805" s="55" t="s">
        <v>38</v>
      </c>
      <c r="E805" s="56" t="s">
        <v>56</v>
      </c>
      <c r="F805" s="56">
        <v>38.83</v>
      </c>
      <c r="H805" s="52">
        <v>44139</v>
      </c>
      <c r="I805" t="s">
        <v>247</v>
      </c>
      <c r="J805">
        <v>45</v>
      </c>
      <c r="K805" s="52" t="s">
        <v>48</v>
      </c>
      <c r="L805" t="s">
        <v>53</v>
      </c>
      <c r="M805">
        <v>281.97999999999996</v>
      </c>
    </row>
    <row r="806" spans="1:13">
      <c r="A806" s="53">
        <v>44064</v>
      </c>
      <c r="B806" s="53" t="str">
        <f t="shared" si="24"/>
        <v>Aug</v>
      </c>
      <c r="C806" s="54">
        <f t="shared" si="25"/>
        <v>34</v>
      </c>
      <c r="D806" s="53" t="s">
        <v>38</v>
      </c>
      <c r="E806" s="54" t="s">
        <v>57</v>
      </c>
      <c r="F806" s="54">
        <v>46.42</v>
      </c>
      <c r="H806" s="52">
        <v>44180</v>
      </c>
      <c r="I806" t="s">
        <v>246</v>
      </c>
      <c r="J806">
        <v>51</v>
      </c>
      <c r="K806" s="52" t="s">
        <v>48</v>
      </c>
      <c r="L806" t="s">
        <v>56</v>
      </c>
      <c r="M806">
        <v>89.64</v>
      </c>
    </row>
    <row r="807" spans="1:13">
      <c r="A807" s="55">
        <v>44068</v>
      </c>
      <c r="B807" s="55" t="str">
        <f t="shared" si="24"/>
        <v>Aug</v>
      </c>
      <c r="C807" s="56">
        <f t="shared" si="25"/>
        <v>35</v>
      </c>
      <c r="D807" s="55" t="s">
        <v>48</v>
      </c>
      <c r="E807" s="56" t="s">
        <v>43</v>
      </c>
      <c r="F807" s="56">
        <v>38.39</v>
      </c>
      <c r="H807" s="52">
        <v>44130</v>
      </c>
      <c r="I807" t="s">
        <v>248</v>
      </c>
      <c r="J807">
        <v>44</v>
      </c>
      <c r="K807" s="52" t="s">
        <v>48</v>
      </c>
      <c r="L807" t="s">
        <v>58</v>
      </c>
      <c r="M807">
        <v>58.32</v>
      </c>
    </row>
    <row r="808" spans="1:13">
      <c r="A808" s="53">
        <v>43974</v>
      </c>
      <c r="B808" s="53" t="str">
        <f t="shared" si="24"/>
        <v>May</v>
      </c>
      <c r="C808" s="54">
        <f t="shared" si="25"/>
        <v>21</v>
      </c>
      <c r="D808" s="53" t="s">
        <v>48</v>
      </c>
      <c r="E808" s="54" t="s">
        <v>50</v>
      </c>
      <c r="F808" s="54">
        <v>22.38</v>
      </c>
      <c r="H808" s="52">
        <v>44188</v>
      </c>
      <c r="I808" t="s">
        <v>246</v>
      </c>
      <c r="J808">
        <v>52</v>
      </c>
      <c r="K808" s="52" t="s">
        <v>48</v>
      </c>
      <c r="L808" t="s">
        <v>49</v>
      </c>
      <c r="M808">
        <v>18.7</v>
      </c>
    </row>
    <row r="809" spans="1:13">
      <c r="A809" s="55">
        <v>44026</v>
      </c>
      <c r="B809" s="55" t="str">
        <f t="shared" si="24"/>
        <v>Jul</v>
      </c>
      <c r="C809" s="56">
        <f t="shared" si="25"/>
        <v>29</v>
      </c>
      <c r="D809" s="55" t="s">
        <v>45</v>
      </c>
      <c r="E809" s="56" t="s">
        <v>66</v>
      </c>
      <c r="F809" s="56">
        <v>38.24</v>
      </c>
      <c r="H809" s="52">
        <v>44157</v>
      </c>
      <c r="I809" t="s">
        <v>247</v>
      </c>
      <c r="J809">
        <v>48</v>
      </c>
      <c r="K809" s="52" t="s">
        <v>38</v>
      </c>
      <c r="L809" t="s">
        <v>57</v>
      </c>
      <c r="M809">
        <v>56.91</v>
      </c>
    </row>
    <row r="810" spans="1:13">
      <c r="A810" s="53">
        <v>44050</v>
      </c>
      <c r="B810" s="53" t="str">
        <f t="shared" si="24"/>
        <v>Aug</v>
      </c>
      <c r="C810" s="54">
        <f t="shared" si="25"/>
        <v>32</v>
      </c>
      <c r="D810" s="53" t="s">
        <v>38</v>
      </c>
      <c r="E810" s="54" t="s">
        <v>58</v>
      </c>
      <c r="F810" s="54">
        <v>48.37</v>
      </c>
      <c r="H810" s="52">
        <v>44169</v>
      </c>
      <c r="I810" t="s">
        <v>246</v>
      </c>
      <c r="J810">
        <v>49</v>
      </c>
      <c r="K810" s="52" t="s">
        <v>48</v>
      </c>
      <c r="L810" t="s">
        <v>43</v>
      </c>
      <c r="M810">
        <v>51.910000000000004</v>
      </c>
    </row>
    <row r="811" spans="1:13">
      <c r="A811" s="55">
        <v>44044</v>
      </c>
      <c r="B811" s="55" t="str">
        <f t="shared" si="24"/>
        <v>Aug</v>
      </c>
      <c r="C811" s="56">
        <f t="shared" si="25"/>
        <v>31</v>
      </c>
      <c r="D811" s="55" t="s">
        <v>45</v>
      </c>
      <c r="E811" s="56" t="s">
        <v>57</v>
      </c>
      <c r="F811" s="56">
        <v>23.02</v>
      </c>
      <c r="H811" s="52">
        <v>44175</v>
      </c>
      <c r="I811" t="s">
        <v>246</v>
      </c>
      <c r="J811">
        <v>50</v>
      </c>
      <c r="K811" s="52" t="s">
        <v>38</v>
      </c>
      <c r="L811" t="s">
        <v>50</v>
      </c>
      <c r="M811">
        <v>67.28</v>
      </c>
    </row>
    <row r="812" spans="1:13">
      <c r="A812" s="53">
        <v>43992</v>
      </c>
      <c r="B812" s="53" t="str">
        <f t="shared" si="24"/>
        <v>Jun</v>
      </c>
      <c r="C812" s="54">
        <f t="shared" si="25"/>
        <v>24</v>
      </c>
      <c r="D812" s="53" t="s">
        <v>38</v>
      </c>
      <c r="E812" s="54" t="s">
        <v>54</v>
      </c>
      <c r="F812" s="54">
        <v>45.6</v>
      </c>
      <c r="H812" s="52">
        <v>44178</v>
      </c>
      <c r="I812" t="s">
        <v>246</v>
      </c>
      <c r="J812">
        <v>51</v>
      </c>
      <c r="K812" s="52" t="s">
        <v>38</v>
      </c>
      <c r="L812" t="s">
        <v>53</v>
      </c>
      <c r="M812">
        <v>46.69</v>
      </c>
    </row>
    <row r="813" spans="1:13">
      <c r="A813" s="55">
        <v>44072</v>
      </c>
      <c r="B813" s="55" t="str">
        <f t="shared" si="24"/>
        <v>Aug</v>
      </c>
      <c r="C813" s="56">
        <f t="shared" si="25"/>
        <v>35</v>
      </c>
      <c r="D813" s="55" t="s">
        <v>38</v>
      </c>
      <c r="E813" s="56" t="s">
        <v>56</v>
      </c>
      <c r="F813" s="56">
        <v>19.420000000000002</v>
      </c>
      <c r="H813" s="52">
        <v>44179</v>
      </c>
      <c r="I813" t="s">
        <v>246</v>
      </c>
      <c r="J813">
        <v>51</v>
      </c>
      <c r="K813" s="52" t="s">
        <v>38</v>
      </c>
      <c r="L813" t="s">
        <v>53</v>
      </c>
      <c r="M813">
        <v>50.43</v>
      </c>
    </row>
    <row r="814" spans="1:13">
      <c r="A814" s="53">
        <v>44067</v>
      </c>
      <c r="B814" s="53" t="str">
        <f t="shared" si="24"/>
        <v>Aug</v>
      </c>
      <c r="C814" s="54">
        <f t="shared" si="25"/>
        <v>35</v>
      </c>
      <c r="D814" s="53" t="s">
        <v>38</v>
      </c>
      <c r="E814" s="54" t="s">
        <v>39</v>
      </c>
      <c r="F814" s="54">
        <v>76.98</v>
      </c>
      <c r="H814" s="52">
        <v>44165</v>
      </c>
      <c r="I814" t="s">
        <v>247</v>
      </c>
      <c r="J814">
        <v>49</v>
      </c>
      <c r="K814" s="52" t="s">
        <v>48</v>
      </c>
      <c r="L814" t="s">
        <v>57</v>
      </c>
      <c r="M814">
        <v>77.09</v>
      </c>
    </row>
    <row r="815" spans="1:13">
      <c r="A815" s="55">
        <v>43989</v>
      </c>
      <c r="B815" s="55" t="str">
        <f t="shared" si="24"/>
        <v>Jun</v>
      </c>
      <c r="C815" s="56">
        <f t="shared" si="25"/>
        <v>24</v>
      </c>
      <c r="D815" s="55" t="s">
        <v>48</v>
      </c>
      <c r="E815" s="56" t="s">
        <v>43</v>
      </c>
      <c r="F815" s="56">
        <v>20.87</v>
      </c>
      <c r="H815" s="52">
        <v>44107</v>
      </c>
      <c r="I815" t="s">
        <v>248</v>
      </c>
      <c r="J815">
        <v>40</v>
      </c>
      <c r="K815" s="52" t="s">
        <v>38</v>
      </c>
      <c r="L815" t="s">
        <v>43</v>
      </c>
      <c r="M815">
        <v>125.62</v>
      </c>
    </row>
    <row r="816" spans="1:13">
      <c r="A816" s="53">
        <v>44040</v>
      </c>
      <c r="B816" s="53" t="str">
        <f t="shared" si="24"/>
        <v>Jul</v>
      </c>
      <c r="C816" s="54">
        <f t="shared" si="25"/>
        <v>31</v>
      </c>
      <c r="D816" s="53" t="s">
        <v>38</v>
      </c>
      <c r="E816" s="54" t="s">
        <v>66</v>
      </c>
      <c r="F816" s="54">
        <v>57.85</v>
      </c>
      <c r="H816" s="52">
        <v>44152</v>
      </c>
      <c r="I816" t="s">
        <v>247</v>
      </c>
      <c r="J816">
        <v>47</v>
      </c>
      <c r="K816" s="52" t="s">
        <v>48</v>
      </c>
      <c r="L816" t="s">
        <v>49</v>
      </c>
      <c r="M816">
        <v>41.82</v>
      </c>
    </row>
    <row r="817" spans="1:13">
      <c r="A817" s="55">
        <v>44062</v>
      </c>
      <c r="B817" s="55" t="str">
        <f t="shared" si="24"/>
        <v>Aug</v>
      </c>
      <c r="C817" s="56">
        <f t="shared" si="25"/>
        <v>34</v>
      </c>
      <c r="D817" s="55" t="s">
        <v>48</v>
      </c>
      <c r="E817" s="56" t="s">
        <v>56</v>
      </c>
      <c r="F817" s="56">
        <v>19.46</v>
      </c>
      <c r="H817" s="52">
        <v>44158</v>
      </c>
      <c r="I817" t="s">
        <v>247</v>
      </c>
      <c r="J817">
        <v>48</v>
      </c>
      <c r="K817" s="52" t="s">
        <v>48</v>
      </c>
      <c r="L817" t="s">
        <v>58</v>
      </c>
      <c r="M817">
        <v>104.67</v>
      </c>
    </row>
    <row r="818" spans="1:13">
      <c r="A818" s="53">
        <v>44062</v>
      </c>
      <c r="B818" s="53" t="str">
        <f t="shared" si="24"/>
        <v>Aug</v>
      </c>
      <c r="C818" s="54">
        <f t="shared" si="25"/>
        <v>34</v>
      </c>
      <c r="D818" s="53" t="s">
        <v>38</v>
      </c>
      <c r="E818" s="54" t="s">
        <v>49</v>
      </c>
      <c r="F818" s="54">
        <v>64.650000000000006</v>
      </c>
      <c r="H818" s="52">
        <v>44184</v>
      </c>
      <c r="I818" t="s">
        <v>246</v>
      </c>
      <c r="J818">
        <v>51</v>
      </c>
      <c r="K818" s="52" t="s">
        <v>38</v>
      </c>
      <c r="L818" t="s">
        <v>61</v>
      </c>
      <c r="M818">
        <v>63.46</v>
      </c>
    </row>
    <row r="819" spans="1:13">
      <c r="A819" s="55">
        <v>44005</v>
      </c>
      <c r="B819" s="55" t="str">
        <f t="shared" si="24"/>
        <v>Jun</v>
      </c>
      <c r="C819" s="56">
        <f t="shared" si="25"/>
        <v>26</v>
      </c>
      <c r="D819" s="55" t="s">
        <v>48</v>
      </c>
      <c r="E819" s="56" t="s">
        <v>56</v>
      </c>
      <c r="F819" s="56">
        <v>38.6</v>
      </c>
      <c r="H819" s="52">
        <v>44167</v>
      </c>
      <c r="I819" t="s">
        <v>246</v>
      </c>
      <c r="J819">
        <v>49</v>
      </c>
      <c r="K819" s="52" t="s">
        <v>38</v>
      </c>
      <c r="L819" t="s">
        <v>66</v>
      </c>
      <c r="M819">
        <v>45.820000000000007</v>
      </c>
    </row>
    <row r="820" spans="1:13">
      <c r="A820" s="53">
        <v>43998</v>
      </c>
      <c r="B820" s="53" t="str">
        <f t="shared" si="24"/>
        <v>Jun</v>
      </c>
      <c r="C820" s="54">
        <f t="shared" si="25"/>
        <v>25</v>
      </c>
      <c r="D820" s="53" t="s">
        <v>48</v>
      </c>
      <c r="E820" s="54" t="s">
        <v>66</v>
      </c>
      <c r="F820" s="54">
        <v>18.66</v>
      </c>
      <c r="H820" s="52">
        <v>44141</v>
      </c>
      <c r="I820" t="s">
        <v>247</v>
      </c>
      <c r="J820">
        <v>45</v>
      </c>
      <c r="K820" s="52" t="s">
        <v>48</v>
      </c>
      <c r="L820" t="s">
        <v>53</v>
      </c>
      <c r="M820">
        <v>19.720000000000002</v>
      </c>
    </row>
    <row r="821" spans="1:13">
      <c r="A821" s="55">
        <v>44053</v>
      </c>
      <c r="B821" s="55" t="str">
        <f t="shared" si="24"/>
        <v>Aug</v>
      </c>
      <c r="C821" s="56">
        <f t="shared" si="25"/>
        <v>33</v>
      </c>
      <c r="D821" s="55" t="s">
        <v>48</v>
      </c>
      <c r="E821" s="56" t="s">
        <v>53</v>
      </c>
      <c r="F821" s="56">
        <v>29.45</v>
      </c>
      <c r="H821" s="52">
        <v>44176</v>
      </c>
      <c r="I821" t="s">
        <v>246</v>
      </c>
      <c r="J821">
        <v>50</v>
      </c>
      <c r="K821" s="52" t="s">
        <v>38</v>
      </c>
      <c r="L821" t="s">
        <v>49</v>
      </c>
      <c r="M821">
        <v>21.31</v>
      </c>
    </row>
    <row r="822" spans="1:13">
      <c r="A822" s="53">
        <v>43997</v>
      </c>
      <c r="B822" s="53" t="str">
        <f t="shared" si="24"/>
        <v>Jun</v>
      </c>
      <c r="C822" s="54">
        <f t="shared" si="25"/>
        <v>25</v>
      </c>
      <c r="D822" s="53" t="s">
        <v>48</v>
      </c>
      <c r="E822" s="54" t="s">
        <v>43</v>
      </c>
      <c r="F822" s="54">
        <v>432.85</v>
      </c>
      <c r="H822" s="52">
        <v>44173</v>
      </c>
      <c r="I822" t="s">
        <v>246</v>
      </c>
      <c r="J822">
        <v>50</v>
      </c>
      <c r="K822" s="52" t="s">
        <v>48</v>
      </c>
      <c r="L822" t="s">
        <v>50</v>
      </c>
      <c r="M822">
        <v>58.8</v>
      </c>
    </row>
    <row r="823" spans="1:13">
      <c r="A823" s="55">
        <v>44070</v>
      </c>
      <c r="B823" s="55" t="str">
        <f t="shared" si="24"/>
        <v>Aug</v>
      </c>
      <c r="C823" s="56">
        <f t="shared" si="25"/>
        <v>35</v>
      </c>
      <c r="D823" s="55" t="s">
        <v>48</v>
      </c>
      <c r="E823" s="56" t="s">
        <v>53</v>
      </c>
      <c r="F823" s="56">
        <v>58.93</v>
      </c>
      <c r="H823" s="52">
        <v>44170</v>
      </c>
      <c r="I823" t="s">
        <v>246</v>
      </c>
      <c r="J823">
        <v>49</v>
      </c>
      <c r="K823" s="52" t="s">
        <v>38</v>
      </c>
      <c r="L823" t="s">
        <v>50</v>
      </c>
      <c r="M823">
        <v>436.08000000000004</v>
      </c>
    </row>
    <row r="824" spans="1:13">
      <c r="A824" s="53">
        <v>44047</v>
      </c>
      <c r="B824" s="53" t="str">
        <f t="shared" si="24"/>
        <v>Aug</v>
      </c>
      <c r="C824" s="54">
        <f t="shared" si="25"/>
        <v>32</v>
      </c>
      <c r="D824" s="53" t="s">
        <v>38</v>
      </c>
      <c r="E824" s="54" t="s">
        <v>43</v>
      </c>
      <c r="F824" s="54">
        <v>60.07</v>
      </c>
      <c r="H824" s="52">
        <v>44183</v>
      </c>
      <c r="I824" t="s">
        <v>246</v>
      </c>
      <c r="J824">
        <v>51</v>
      </c>
      <c r="K824" s="52" t="s">
        <v>48</v>
      </c>
      <c r="L824" t="s">
        <v>43</v>
      </c>
      <c r="M824">
        <v>99.05</v>
      </c>
    </row>
    <row r="825" spans="1:13">
      <c r="A825" s="55">
        <v>43969</v>
      </c>
      <c r="B825" s="55" t="str">
        <f t="shared" si="24"/>
        <v>May</v>
      </c>
      <c r="C825" s="56">
        <f t="shared" si="25"/>
        <v>21</v>
      </c>
      <c r="D825" s="55" t="s">
        <v>48</v>
      </c>
      <c r="E825" s="56" t="s">
        <v>58</v>
      </c>
      <c r="F825" s="56">
        <v>50.23</v>
      </c>
      <c r="H825" s="52">
        <v>44135</v>
      </c>
      <c r="I825" t="s">
        <v>248</v>
      </c>
      <c r="J825">
        <v>44</v>
      </c>
      <c r="K825" s="52" t="s">
        <v>38</v>
      </c>
      <c r="L825" t="s">
        <v>53</v>
      </c>
      <c r="M825">
        <v>83.57</v>
      </c>
    </row>
    <row r="826" spans="1:13">
      <c r="A826" s="53">
        <v>44057</v>
      </c>
      <c r="B826" s="53" t="str">
        <f t="shared" si="24"/>
        <v>Aug</v>
      </c>
      <c r="C826" s="54">
        <f t="shared" si="25"/>
        <v>33</v>
      </c>
      <c r="D826" s="53" t="s">
        <v>38</v>
      </c>
      <c r="E826" s="54" t="s">
        <v>57</v>
      </c>
      <c r="F826" s="54">
        <v>46.11</v>
      </c>
      <c r="H826" s="52">
        <v>44177</v>
      </c>
      <c r="I826" t="s">
        <v>246</v>
      </c>
      <c r="J826">
        <v>50</v>
      </c>
      <c r="K826" s="52" t="s">
        <v>38</v>
      </c>
      <c r="L826" t="s">
        <v>54</v>
      </c>
      <c r="M826">
        <v>72.72</v>
      </c>
    </row>
    <row r="827" spans="1:13">
      <c r="A827" s="55">
        <v>44070</v>
      </c>
      <c r="B827" s="55" t="str">
        <f t="shared" si="24"/>
        <v>Aug</v>
      </c>
      <c r="C827" s="56">
        <f t="shared" si="25"/>
        <v>35</v>
      </c>
      <c r="D827" s="55" t="s">
        <v>38</v>
      </c>
      <c r="E827" s="56" t="s">
        <v>57</v>
      </c>
      <c r="F827" s="56">
        <v>44.16</v>
      </c>
      <c r="H827" s="52">
        <v>44166</v>
      </c>
      <c r="I827" t="s">
        <v>246</v>
      </c>
      <c r="J827">
        <v>49</v>
      </c>
      <c r="K827" s="52" t="s">
        <v>48</v>
      </c>
      <c r="L827" t="s">
        <v>49</v>
      </c>
      <c r="M827">
        <v>103.53999999999999</v>
      </c>
    </row>
    <row r="828" spans="1:13">
      <c r="A828" s="53">
        <v>44010</v>
      </c>
      <c r="B828" s="53" t="str">
        <f t="shared" si="24"/>
        <v>Jun</v>
      </c>
      <c r="C828" s="54">
        <f t="shared" si="25"/>
        <v>27</v>
      </c>
      <c r="D828" s="53" t="s">
        <v>48</v>
      </c>
      <c r="E828" s="54" t="s">
        <v>53</v>
      </c>
      <c r="F828" s="54">
        <v>87.83</v>
      </c>
      <c r="H828" s="52">
        <v>44175</v>
      </c>
      <c r="I828" t="s">
        <v>246</v>
      </c>
      <c r="J828">
        <v>50</v>
      </c>
      <c r="K828" s="52" t="s">
        <v>38</v>
      </c>
      <c r="L828" t="s">
        <v>43</v>
      </c>
      <c r="M828">
        <v>34.019999999999996</v>
      </c>
    </row>
    <row r="829" spans="1:13">
      <c r="A829" s="55">
        <v>44001</v>
      </c>
      <c r="B829" s="55" t="str">
        <f t="shared" si="24"/>
        <v>Jun</v>
      </c>
      <c r="C829" s="56">
        <f t="shared" si="25"/>
        <v>25</v>
      </c>
      <c r="D829" s="55" t="s">
        <v>38</v>
      </c>
      <c r="E829" s="56" t="s">
        <v>50</v>
      </c>
      <c r="F829" s="56">
        <v>23.57</v>
      </c>
      <c r="H829" s="52">
        <v>44186</v>
      </c>
      <c r="I829" t="s">
        <v>246</v>
      </c>
      <c r="J829">
        <v>52</v>
      </c>
      <c r="K829" s="52" t="s">
        <v>38</v>
      </c>
      <c r="L829" t="s">
        <v>61</v>
      </c>
      <c r="M829">
        <v>139.76999999999998</v>
      </c>
    </row>
    <row r="830" spans="1:13">
      <c r="A830" s="53">
        <v>43961</v>
      </c>
      <c r="B830" s="53" t="str">
        <f t="shared" si="24"/>
        <v>May</v>
      </c>
      <c r="C830" s="54">
        <f t="shared" si="25"/>
        <v>20</v>
      </c>
      <c r="D830" s="53" t="s">
        <v>45</v>
      </c>
      <c r="E830" s="54" t="s">
        <v>56</v>
      </c>
      <c r="F830" s="54">
        <v>60.88</v>
      </c>
      <c r="H830" s="52">
        <v>44170</v>
      </c>
      <c r="I830" t="s">
        <v>246</v>
      </c>
      <c r="J830">
        <v>49</v>
      </c>
      <c r="K830" s="52" t="s">
        <v>48</v>
      </c>
      <c r="L830" t="s">
        <v>43</v>
      </c>
      <c r="M830">
        <v>47.75</v>
      </c>
    </row>
    <row r="831" spans="1:13">
      <c r="A831" s="55">
        <v>43987</v>
      </c>
      <c r="B831" s="55" t="str">
        <f t="shared" si="24"/>
        <v>Jun</v>
      </c>
      <c r="C831" s="56">
        <f t="shared" si="25"/>
        <v>23</v>
      </c>
      <c r="D831" s="55" t="s">
        <v>48</v>
      </c>
      <c r="E831" s="56" t="s">
        <v>39</v>
      </c>
      <c r="F831" s="56">
        <v>80.739999999999995</v>
      </c>
      <c r="H831" s="52">
        <v>44164</v>
      </c>
      <c r="I831" t="s">
        <v>247</v>
      </c>
      <c r="J831">
        <v>49</v>
      </c>
      <c r="K831" s="52" t="s">
        <v>38</v>
      </c>
      <c r="L831" t="s">
        <v>49</v>
      </c>
      <c r="M831">
        <v>51.540000000000006</v>
      </c>
    </row>
    <row r="832" spans="1:13">
      <c r="A832" s="53">
        <v>44079</v>
      </c>
      <c r="B832" s="53" t="str">
        <f t="shared" si="24"/>
        <v>Sep</v>
      </c>
      <c r="C832" s="54">
        <f t="shared" si="25"/>
        <v>36</v>
      </c>
      <c r="D832" s="53" t="s">
        <v>48</v>
      </c>
      <c r="E832" s="54" t="s">
        <v>49</v>
      </c>
      <c r="F832" s="54">
        <v>99.44</v>
      </c>
      <c r="H832" s="52">
        <v>44119</v>
      </c>
      <c r="I832" t="s">
        <v>248</v>
      </c>
      <c r="J832">
        <v>42</v>
      </c>
      <c r="K832" s="52" t="s">
        <v>38</v>
      </c>
      <c r="L832" t="s">
        <v>57</v>
      </c>
      <c r="M832">
        <v>124.69</v>
      </c>
    </row>
    <row r="833" spans="1:13">
      <c r="A833" s="55">
        <v>43990</v>
      </c>
      <c r="B833" s="55" t="str">
        <f t="shared" si="24"/>
        <v>Jun</v>
      </c>
      <c r="C833" s="56">
        <f t="shared" si="25"/>
        <v>24</v>
      </c>
      <c r="D833" s="55" t="s">
        <v>38</v>
      </c>
      <c r="E833" s="56" t="s">
        <v>66</v>
      </c>
      <c r="F833" s="56">
        <v>308.87</v>
      </c>
      <c r="H833" s="52">
        <v>44163</v>
      </c>
      <c r="I833" t="s">
        <v>247</v>
      </c>
      <c r="J833">
        <v>48</v>
      </c>
      <c r="K833" s="52" t="s">
        <v>48</v>
      </c>
      <c r="L833" t="s">
        <v>66</v>
      </c>
      <c r="M833">
        <v>115.8</v>
      </c>
    </row>
    <row r="834" spans="1:13">
      <c r="A834" s="53">
        <v>44059</v>
      </c>
      <c r="B834" s="53" t="str">
        <f t="shared" si="24"/>
        <v>Aug</v>
      </c>
      <c r="C834" s="54">
        <f t="shared" si="25"/>
        <v>34</v>
      </c>
      <c r="D834" s="53" t="s">
        <v>38</v>
      </c>
      <c r="E834" s="54" t="s">
        <v>43</v>
      </c>
      <c r="F834" s="54">
        <v>38.86</v>
      </c>
      <c r="H834" s="52">
        <v>44191</v>
      </c>
      <c r="I834" t="s">
        <v>246</v>
      </c>
      <c r="J834">
        <v>52</v>
      </c>
      <c r="K834" s="52" t="s">
        <v>38</v>
      </c>
      <c r="L834" t="s">
        <v>43</v>
      </c>
      <c r="M834">
        <v>352.27</v>
      </c>
    </row>
    <row r="835" spans="1:13">
      <c r="A835" s="55">
        <v>43996</v>
      </c>
      <c r="B835" s="55" t="str">
        <f t="shared" ref="B835:B898" si="26">TEXT(A835,"mmm")</f>
        <v>Jun</v>
      </c>
      <c r="C835" s="56">
        <f t="shared" ref="C835:C898" si="27">WEEKNUM(A835)</f>
        <v>25</v>
      </c>
      <c r="D835" s="55" t="s">
        <v>45</v>
      </c>
      <c r="E835" s="56" t="s">
        <v>56</v>
      </c>
      <c r="F835" s="56">
        <v>38.479999999999997</v>
      </c>
      <c r="H835" s="52">
        <v>44188</v>
      </c>
      <c r="I835" t="s">
        <v>246</v>
      </c>
      <c r="J835">
        <v>52</v>
      </c>
      <c r="K835" s="52" t="s">
        <v>38</v>
      </c>
      <c r="L835" t="s">
        <v>46</v>
      </c>
      <c r="M835">
        <v>52.97</v>
      </c>
    </row>
    <row r="836" spans="1:13">
      <c r="A836" s="53">
        <v>44085</v>
      </c>
      <c r="B836" s="53" t="str">
        <f t="shared" si="26"/>
        <v>Sep</v>
      </c>
      <c r="C836" s="54">
        <f t="shared" si="27"/>
        <v>37</v>
      </c>
      <c r="D836" s="53" t="s">
        <v>48</v>
      </c>
      <c r="E836" s="54" t="s">
        <v>66</v>
      </c>
      <c r="F836" s="54">
        <v>36.89</v>
      </c>
      <c r="H836" s="52">
        <v>44183</v>
      </c>
      <c r="I836" t="s">
        <v>246</v>
      </c>
      <c r="J836">
        <v>51</v>
      </c>
      <c r="K836" s="52" t="s">
        <v>38</v>
      </c>
      <c r="L836" t="s">
        <v>56</v>
      </c>
      <c r="M836">
        <v>71.22999999999999</v>
      </c>
    </row>
    <row r="837" spans="1:13">
      <c r="A837" s="55">
        <v>44004</v>
      </c>
      <c r="B837" s="55" t="str">
        <f t="shared" si="26"/>
        <v>Jun</v>
      </c>
      <c r="C837" s="56">
        <f t="shared" si="27"/>
        <v>26</v>
      </c>
      <c r="D837" s="55" t="s">
        <v>48</v>
      </c>
      <c r="E837" s="56" t="s">
        <v>57</v>
      </c>
      <c r="F837" s="56">
        <v>46.16</v>
      </c>
      <c r="H837" s="52">
        <v>44172</v>
      </c>
      <c r="I837" t="s">
        <v>246</v>
      </c>
      <c r="J837">
        <v>50</v>
      </c>
      <c r="K837" s="52" t="s">
        <v>38</v>
      </c>
      <c r="L837" t="s">
        <v>46</v>
      </c>
      <c r="M837">
        <v>29.73</v>
      </c>
    </row>
    <row r="838" spans="1:13">
      <c r="A838" s="53">
        <v>44059</v>
      </c>
      <c r="B838" s="53" t="str">
        <f t="shared" si="26"/>
        <v>Aug</v>
      </c>
      <c r="C838" s="54">
        <f t="shared" si="27"/>
        <v>34</v>
      </c>
      <c r="D838" s="53" t="s">
        <v>38</v>
      </c>
      <c r="E838" s="54" t="s">
        <v>56</v>
      </c>
      <c r="F838" s="54">
        <v>40.26</v>
      </c>
      <c r="H838" s="52">
        <v>44184</v>
      </c>
      <c r="I838" t="s">
        <v>246</v>
      </c>
      <c r="J838">
        <v>51</v>
      </c>
      <c r="K838" s="52" t="s">
        <v>45</v>
      </c>
      <c r="L838" t="s">
        <v>58</v>
      </c>
      <c r="M838">
        <v>67.97</v>
      </c>
    </row>
    <row r="839" spans="1:13">
      <c r="A839" s="55">
        <v>44009</v>
      </c>
      <c r="B839" s="55" t="str">
        <f t="shared" si="26"/>
        <v>Jun</v>
      </c>
      <c r="C839" s="56">
        <f t="shared" si="27"/>
        <v>26</v>
      </c>
      <c r="D839" s="55" t="s">
        <v>48</v>
      </c>
      <c r="E839" s="56" t="s">
        <v>50</v>
      </c>
      <c r="F839" s="56">
        <v>46.88</v>
      </c>
      <c r="H839" s="52">
        <v>44175</v>
      </c>
      <c r="I839" t="s">
        <v>246</v>
      </c>
      <c r="J839">
        <v>50</v>
      </c>
      <c r="K839" s="52" t="s">
        <v>38</v>
      </c>
      <c r="L839" t="s">
        <v>49</v>
      </c>
      <c r="M839">
        <v>62.18</v>
      </c>
    </row>
    <row r="840" spans="1:13">
      <c r="A840" s="53">
        <v>44000</v>
      </c>
      <c r="B840" s="53" t="str">
        <f t="shared" si="26"/>
        <v>Jun</v>
      </c>
      <c r="C840" s="54">
        <f t="shared" si="27"/>
        <v>25</v>
      </c>
      <c r="D840" s="53" t="s">
        <v>48</v>
      </c>
      <c r="E840" s="54" t="s">
        <v>49</v>
      </c>
      <c r="F840" s="54">
        <v>66.069999999999993</v>
      </c>
      <c r="H840" s="52">
        <v>44179</v>
      </c>
      <c r="I840" t="s">
        <v>246</v>
      </c>
      <c r="J840">
        <v>51</v>
      </c>
      <c r="K840" s="52" t="s">
        <v>38</v>
      </c>
      <c r="L840" t="s">
        <v>54</v>
      </c>
      <c r="M840">
        <v>40.6</v>
      </c>
    </row>
    <row r="841" spans="1:13">
      <c r="A841" s="55">
        <v>44060</v>
      </c>
      <c r="B841" s="55" t="str">
        <f t="shared" si="26"/>
        <v>Aug</v>
      </c>
      <c r="C841" s="56">
        <f t="shared" si="27"/>
        <v>34</v>
      </c>
      <c r="D841" s="55" t="s">
        <v>38</v>
      </c>
      <c r="E841" s="56" t="s">
        <v>53</v>
      </c>
      <c r="F841" s="56">
        <v>90.57</v>
      </c>
      <c r="H841" s="52">
        <v>44184</v>
      </c>
      <c r="I841" t="s">
        <v>246</v>
      </c>
      <c r="J841">
        <v>51</v>
      </c>
      <c r="K841" s="52" t="s">
        <v>48</v>
      </c>
      <c r="L841" t="s">
        <v>50</v>
      </c>
      <c r="M841">
        <v>59.22999999999999</v>
      </c>
    </row>
    <row r="842" spans="1:13">
      <c r="A842" s="53">
        <v>44085</v>
      </c>
      <c r="B842" s="53" t="str">
        <f t="shared" si="26"/>
        <v>Sep</v>
      </c>
      <c r="C842" s="54">
        <f t="shared" si="27"/>
        <v>37</v>
      </c>
      <c r="D842" s="53" t="s">
        <v>48</v>
      </c>
      <c r="E842" s="54" t="s">
        <v>43</v>
      </c>
      <c r="F842" s="54">
        <v>40.54</v>
      </c>
      <c r="H842" s="52">
        <v>44165</v>
      </c>
      <c r="I842" t="s">
        <v>247</v>
      </c>
      <c r="J842">
        <v>49</v>
      </c>
      <c r="K842" s="52" t="s">
        <v>48</v>
      </c>
      <c r="L842" t="s">
        <v>54</v>
      </c>
      <c r="M842">
        <v>115.78999999999999</v>
      </c>
    </row>
    <row r="843" spans="1:13">
      <c r="A843" s="55">
        <v>44052</v>
      </c>
      <c r="B843" s="55" t="str">
        <f t="shared" si="26"/>
        <v>Aug</v>
      </c>
      <c r="C843" s="56">
        <f t="shared" si="27"/>
        <v>33</v>
      </c>
      <c r="D843" s="55" t="s">
        <v>38</v>
      </c>
      <c r="E843" s="56" t="s">
        <v>58</v>
      </c>
      <c r="F843" s="56">
        <v>50.42</v>
      </c>
      <c r="H843" s="52">
        <v>44179</v>
      </c>
      <c r="I843" t="s">
        <v>246</v>
      </c>
      <c r="J843">
        <v>51</v>
      </c>
      <c r="K843" s="52" t="s">
        <v>48</v>
      </c>
      <c r="L843" t="s">
        <v>66</v>
      </c>
      <c r="M843">
        <v>45.53</v>
      </c>
    </row>
    <row r="844" spans="1:13">
      <c r="A844" s="53">
        <v>44064</v>
      </c>
      <c r="B844" s="53" t="str">
        <f t="shared" si="26"/>
        <v>Aug</v>
      </c>
      <c r="C844" s="54">
        <f t="shared" si="27"/>
        <v>34</v>
      </c>
      <c r="D844" s="53" t="s">
        <v>45</v>
      </c>
      <c r="E844" s="54" t="s">
        <v>54</v>
      </c>
      <c r="F844" s="54">
        <v>47.13</v>
      </c>
      <c r="H844" s="52">
        <v>44155</v>
      </c>
      <c r="I844" t="s">
        <v>247</v>
      </c>
      <c r="J844">
        <v>47</v>
      </c>
      <c r="K844" s="52" t="s">
        <v>38</v>
      </c>
      <c r="L844" t="s">
        <v>43</v>
      </c>
      <c r="M844">
        <v>80.180000000000007</v>
      </c>
    </row>
    <row r="845" spans="1:13">
      <c r="A845" s="55">
        <v>43985</v>
      </c>
      <c r="B845" s="55" t="str">
        <f t="shared" si="26"/>
        <v>Jun</v>
      </c>
      <c r="C845" s="56">
        <f t="shared" si="27"/>
        <v>23</v>
      </c>
      <c r="D845" s="55" t="s">
        <v>38</v>
      </c>
      <c r="E845" s="56" t="s">
        <v>43</v>
      </c>
      <c r="F845" s="56">
        <v>60.84</v>
      </c>
      <c r="H845" s="52">
        <v>44183</v>
      </c>
      <c r="I845" t="s">
        <v>246</v>
      </c>
      <c r="J845">
        <v>51</v>
      </c>
      <c r="K845" s="52" t="s">
        <v>48</v>
      </c>
      <c r="L845" t="s">
        <v>56</v>
      </c>
      <c r="M845">
        <v>77.08</v>
      </c>
    </row>
    <row r="846" spans="1:13">
      <c r="A846" s="53">
        <v>44060</v>
      </c>
      <c r="B846" s="53" t="str">
        <f t="shared" si="26"/>
        <v>Aug</v>
      </c>
      <c r="C846" s="54">
        <f t="shared" si="27"/>
        <v>34</v>
      </c>
      <c r="D846" s="53" t="s">
        <v>38</v>
      </c>
      <c r="E846" s="54" t="s">
        <v>50</v>
      </c>
      <c r="F846" s="54">
        <v>46.98</v>
      </c>
      <c r="H846" s="52">
        <v>44135</v>
      </c>
      <c r="I846" t="s">
        <v>248</v>
      </c>
      <c r="J846">
        <v>44</v>
      </c>
      <c r="K846" s="52" t="s">
        <v>48</v>
      </c>
      <c r="L846" t="s">
        <v>49</v>
      </c>
      <c r="M846">
        <v>61.650000000000006</v>
      </c>
    </row>
    <row r="847" spans="1:13">
      <c r="A847" s="55">
        <v>44037</v>
      </c>
      <c r="B847" s="55" t="str">
        <f t="shared" si="26"/>
        <v>Jul</v>
      </c>
      <c r="C847" s="56">
        <f t="shared" si="27"/>
        <v>30</v>
      </c>
      <c r="D847" s="55" t="s">
        <v>48</v>
      </c>
      <c r="E847" s="56" t="s">
        <v>66</v>
      </c>
      <c r="F847" s="56">
        <v>36.950000000000003</v>
      </c>
      <c r="H847" s="52">
        <v>44180</v>
      </c>
      <c r="I847" t="s">
        <v>246</v>
      </c>
      <c r="J847">
        <v>51</v>
      </c>
      <c r="K847" s="52" t="s">
        <v>38</v>
      </c>
      <c r="L847" t="s">
        <v>43</v>
      </c>
      <c r="M847">
        <v>84.97</v>
      </c>
    </row>
    <row r="848" spans="1:13">
      <c r="A848" s="53">
        <v>44090</v>
      </c>
      <c r="B848" s="53" t="str">
        <f t="shared" si="26"/>
        <v>Sep</v>
      </c>
      <c r="C848" s="54">
        <f t="shared" si="27"/>
        <v>38</v>
      </c>
      <c r="D848" s="53" t="s">
        <v>38</v>
      </c>
      <c r="E848" s="54" t="s">
        <v>54</v>
      </c>
      <c r="F848" s="54">
        <v>90.97</v>
      </c>
      <c r="H848" s="52">
        <v>44161</v>
      </c>
      <c r="I848" t="s">
        <v>247</v>
      </c>
      <c r="J848">
        <v>48</v>
      </c>
      <c r="K848" s="52" t="s">
        <v>38</v>
      </c>
      <c r="L848" t="s">
        <v>58</v>
      </c>
      <c r="M848">
        <v>64.260000000000005</v>
      </c>
    </row>
    <row r="849" spans="1:13">
      <c r="A849" s="55">
        <v>43994</v>
      </c>
      <c r="B849" s="55" t="str">
        <f t="shared" si="26"/>
        <v>Jun</v>
      </c>
      <c r="C849" s="56">
        <f t="shared" si="27"/>
        <v>24</v>
      </c>
      <c r="D849" s="55" t="s">
        <v>48</v>
      </c>
      <c r="E849" s="56" t="s">
        <v>53</v>
      </c>
      <c r="F849" s="56">
        <v>30.27</v>
      </c>
      <c r="H849" s="52">
        <v>44164</v>
      </c>
      <c r="I849" t="s">
        <v>247</v>
      </c>
      <c r="J849">
        <v>49</v>
      </c>
      <c r="K849" s="52" t="s">
        <v>48</v>
      </c>
      <c r="L849" t="s">
        <v>49</v>
      </c>
      <c r="M849">
        <v>142.49</v>
      </c>
    </row>
    <row r="850" spans="1:13">
      <c r="A850" s="53">
        <v>43983</v>
      </c>
      <c r="B850" s="53" t="str">
        <f t="shared" si="26"/>
        <v>Jun</v>
      </c>
      <c r="C850" s="54">
        <f t="shared" si="27"/>
        <v>23</v>
      </c>
      <c r="D850" s="53" t="s">
        <v>38</v>
      </c>
      <c r="E850" s="54" t="s">
        <v>50</v>
      </c>
      <c r="F850" s="54">
        <v>46.27</v>
      </c>
      <c r="H850" s="52">
        <v>44194</v>
      </c>
      <c r="I850" t="s">
        <v>246</v>
      </c>
      <c r="J850">
        <v>53</v>
      </c>
      <c r="K850" s="52" t="s">
        <v>38</v>
      </c>
      <c r="L850" t="s">
        <v>53</v>
      </c>
      <c r="M850">
        <v>56.620000000000005</v>
      </c>
    </row>
    <row r="851" spans="1:13">
      <c r="A851" s="55">
        <v>44012</v>
      </c>
      <c r="B851" s="55" t="str">
        <f t="shared" si="26"/>
        <v>Jun</v>
      </c>
      <c r="C851" s="56">
        <f t="shared" si="27"/>
        <v>27</v>
      </c>
      <c r="D851" s="55" t="s">
        <v>48</v>
      </c>
      <c r="E851" s="56" t="s">
        <v>54</v>
      </c>
      <c r="F851" s="56">
        <v>68.64</v>
      </c>
      <c r="H851" s="52">
        <v>44187</v>
      </c>
      <c r="I851" t="s">
        <v>246</v>
      </c>
      <c r="J851">
        <v>52</v>
      </c>
      <c r="K851" s="52" t="s">
        <v>38</v>
      </c>
      <c r="L851" t="s">
        <v>49</v>
      </c>
      <c r="M851">
        <v>83.89</v>
      </c>
    </row>
    <row r="852" spans="1:13">
      <c r="A852" s="53">
        <v>43998</v>
      </c>
      <c r="B852" s="53" t="str">
        <f t="shared" si="26"/>
        <v>Jun</v>
      </c>
      <c r="C852" s="54">
        <f t="shared" si="27"/>
        <v>25</v>
      </c>
      <c r="D852" s="53" t="s">
        <v>48</v>
      </c>
      <c r="E852" s="54" t="s">
        <v>58</v>
      </c>
      <c r="F852" s="54">
        <v>48.22</v>
      </c>
      <c r="H852" s="52">
        <v>44178</v>
      </c>
      <c r="I852" t="s">
        <v>246</v>
      </c>
      <c r="J852">
        <v>51</v>
      </c>
      <c r="K852" s="52" t="s">
        <v>48</v>
      </c>
      <c r="L852" t="s">
        <v>56</v>
      </c>
      <c r="M852">
        <v>93.38</v>
      </c>
    </row>
    <row r="853" spans="1:13">
      <c r="A853" s="55">
        <v>44061</v>
      </c>
      <c r="B853" s="55" t="str">
        <f t="shared" si="26"/>
        <v>Aug</v>
      </c>
      <c r="C853" s="56">
        <f t="shared" si="27"/>
        <v>34</v>
      </c>
      <c r="D853" s="55" t="s">
        <v>38</v>
      </c>
      <c r="E853" s="56" t="s">
        <v>54</v>
      </c>
      <c r="F853" s="56">
        <v>165.2</v>
      </c>
      <c r="H853" s="52">
        <v>44135</v>
      </c>
      <c r="I853" t="s">
        <v>248</v>
      </c>
      <c r="J853">
        <v>44</v>
      </c>
      <c r="K853" s="52" t="s">
        <v>48</v>
      </c>
      <c r="L853" t="s">
        <v>53</v>
      </c>
      <c r="M853">
        <v>95.89</v>
      </c>
    </row>
    <row r="854" spans="1:13">
      <c r="A854" s="53">
        <v>44068</v>
      </c>
      <c r="B854" s="53" t="str">
        <f t="shared" si="26"/>
        <v>Aug</v>
      </c>
      <c r="C854" s="54">
        <f t="shared" si="27"/>
        <v>35</v>
      </c>
      <c r="D854" s="53" t="s">
        <v>38</v>
      </c>
      <c r="E854" s="54" t="s">
        <v>50</v>
      </c>
      <c r="F854" s="54">
        <v>46.94</v>
      </c>
      <c r="H854" s="52">
        <v>44115</v>
      </c>
      <c r="I854" t="s">
        <v>248</v>
      </c>
      <c r="J854">
        <v>42</v>
      </c>
      <c r="K854" s="52" t="s">
        <v>48</v>
      </c>
      <c r="L854" t="s">
        <v>57</v>
      </c>
      <c r="M854">
        <v>167.89999999999998</v>
      </c>
    </row>
    <row r="855" spans="1:13">
      <c r="A855" s="55">
        <v>44057</v>
      </c>
      <c r="B855" s="55" t="str">
        <f t="shared" si="26"/>
        <v>Aug</v>
      </c>
      <c r="C855" s="56">
        <f t="shared" si="27"/>
        <v>33</v>
      </c>
      <c r="D855" s="55" t="s">
        <v>48</v>
      </c>
      <c r="E855" s="56" t="s">
        <v>49</v>
      </c>
      <c r="F855" s="56">
        <v>68.540000000000006</v>
      </c>
      <c r="H855" s="52">
        <v>44166</v>
      </c>
      <c r="I855" t="s">
        <v>246</v>
      </c>
      <c r="J855">
        <v>49</v>
      </c>
      <c r="K855" s="52" t="s">
        <v>48</v>
      </c>
      <c r="L855" t="s">
        <v>49</v>
      </c>
      <c r="M855">
        <v>99.759999999999991</v>
      </c>
    </row>
    <row r="856" spans="1:13">
      <c r="A856" s="53">
        <v>44054</v>
      </c>
      <c r="B856" s="53" t="str">
        <f t="shared" si="26"/>
        <v>Aug</v>
      </c>
      <c r="C856" s="54">
        <f t="shared" si="27"/>
        <v>33</v>
      </c>
      <c r="D856" s="53" t="s">
        <v>38</v>
      </c>
      <c r="E856" s="54" t="s">
        <v>57</v>
      </c>
      <c r="F856" s="54">
        <v>69.540000000000006</v>
      </c>
      <c r="H856" s="52">
        <v>44166</v>
      </c>
      <c r="I856" t="s">
        <v>246</v>
      </c>
      <c r="J856">
        <v>49</v>
      </c>
      <c r="K856" s="52" t="s">
        <v>48</v>
      </c>
      <c r="L856" t="s">
        <v>54</v>
      </c>
      <c r="M856">
        <v>65.680000000000007</v>
      </c>
    </row>
    <row r="857" spans="1:13">
      <c r="A857" s="55">
        <v>44004</v>
      </c>
      <c r="B857" s="55" t="str">
        <f t="shared" si="26"/>
        <v>Jun</v>
      </c>
      <c r="C857" s="56">
        <f t="shared" si="27"/>
        <v>26</v>
      </c>
      <c r="D857" s="55" t="s">
        <v>48</v>
      </c>
      <c r="E857" s="56" t="s">
        <v>50</v>
      </c>
      <c r="F857" s="56">
        <v>69.92</v>
      </c>
      <c r="H857" s="52">
        <v>44164</v>
      </c>
      <c r="I857" t="s">
        <v>247</v>
      </c>
      <c r="J857">
        <v>49</v>
      </c>
      <c r="K857" s="52" t="s">
        <v>48</v>
      </c>
      <c r="L857" t="s">
        <v>54</v>
      </c>
      <c r="M857">
        <v>122.54</v>
      </c>
    </row>
    <row r="858" spans="1:13">
      <c r="A858" s="53">
        <v>44053</v>
      </c>
      <c r="B858" s="53" t="str">
        <f t="shared" si="26"/>
        <v>Aug</v>
      </c>
      <c r="C858" s="54">
        <f t="shared" si="27"/>
        <v>33</v>
      </c>
      <c r="D858" s="53" t="s">
        <v>38</v>
      </c>
      <c r="E858" s="54" t="s">
        <v>49</v>
      </c>
      <c r="F858" s="54">
        <v>33.42</v>
      </c>
      <c r="H858" s="52">
        <v>44182</v>
      </c>
      <c r="I858" t="s">
        <v>246</v>
      </c>
      <c r="J858">
        <v>51</v>
      </c>
      <c r="K858" s="52" t="s">
        <v>48</v>
      </c>
      <c r="L858" t="s">
        <v>58</v>
      </c>
      <c r="M858">
        <v>88.88</v>
      </c>
    </row>
    <row r="859" spans="1:13">
      <c r="A859" s="55">
        <v>43973</v>
      </c>
      <c r="B859" s="55" t="str">
        <f t="shared" si="26"/>
        <v>May</v>
      </c>
      <c r="C859" s="56">
        <f t="shared" si="27"/>
        <v>21</v>
      </c>
      <c r="D859" s="55" t="s">
        <v>45</v>
      </c>
      <c r="E859" s="56" t="s">
        <v>50</v>
      </c>
      <c r="F859" s="56">
        <v>46.14</v>
      </c>
      <c r="H859" s="52">
        <v>44167</v>
      </c>
      <c r="I859" t="s">
        <v>246</v>
      </c>
      <c r="J859">
        <v>49</v>
      </c>
      <c r="K859" s="52" t="s">
        <v>45</v>
      </c>
      <c r="L859" t="s">
        <v>56</v>
      </c>
      <c r="M859">
        <v>22.79</v>
      </c>
    </row>
    <row r="860" spans="1:13">
      <c r="A860" s="53">
        <v>44047</v>
      </c>
      <c r="B860" s="53" t="str">
        <f t="shared" si="26"/>
        <v>Aug</v>
      </c>
      <c r="C860" s="54">
        <f t="shared" si="27"/>
        <v>32</v>
      </c>
      <c r="D860" s="53" t="s">
        <v>38</v>
      </c>
      <c r="E860" s="54" t="s">
        <v>58</v>
      </c>
      <c r="F860" s="54">
        <v>96.73</v>
      </c>
      <c r="H860" s="52">
        <v>44180</v>
      </c>
      <c r="I860" t="s">
        <v>246</v>
      </c>
      <c r="J860">
        <v>51</v>
      </c>
      <c r="K860" s="52" t="s">
        <v>38</v>
      </c>
      <c r="L860" t="s">
        <v>49</v>
      </c>
      <c r="M860">
        <v>46.35</v>
      </c>
    </row>
    <row r="861" spans="1:13">
      <c r="A861" s="55">
        <v>44074</v>
      </c>
      <c r="B861" s="55" t="str">
        <f t="shared" si="26"/>
        <v>Aug</v>
      </c>
      <c r="C861" s="56">
        <f t="shared" si="27"/>
        <v>36</v>
      </c>
      <c r="D861" s="55" t="s">
        <v>38</v>
      </c>
      <c r="E861" s="56" t="s">
        <v>57</v>
      </c>
      <c r="F861" s="56">
        <v>46.17</v>
      </c>
      <c r="H861" s="52">
        <v>44160</v>
      </c>
      <c r="I861" t="s">
        <v>247</v>
      </c>
      <c r="J861">
        <v>48</v>
      </c>
      <c r="K861" s="52" t="s">
        <v>48</v>
      </c>
      <c r="L861" t="s">
        <v>54</v>
      </c>
      <c r="M861">
        <v>109.42</v>
      </c>
    </row>
    <row r="862" spans="1:13">
      <c r="A862" s="53">
        <v>44044</v>
      </c>
      <c r="B862" s="53" t="str">
        <f t="shared" si="26"/>
        <v>Aug</v>
      </c>
      <c r="C862" s="54">
        <f t="shared" si="27"/>
        <v>31</v>
      </c>
      <c r="D862" s="53" t="s">
        <v>38</v>
      </c>
      <c r="E862" s="54" t="s">
        <v>58</v>
      </c>
      <c r="F862" s="54">
        <v>75.77</v>
      </c>
      <c r="H862" s="52">
        <v>44184</v>
      </c>
      <c r="I862" t="s">
        <v>246</v>
      </c>
      <c r="J862">
        <v>51</v>
      </c>
      <c r="K862" s="52" t="s">
        <v>48</v>
      </c>
      <c r="L862" t="s">
        <v>43</v>
      </c>
      <c r="M862">
        <v>42.260000000000005</v>
      </c>
    </row>
    <row r="863" spans="1:13">
      <c r="A863" s="55">
        <v>44034</v>
      </c>
      <c r="B863" s="55" t="str">
        <f t="shared" si="26"/>
        <v>Jul</v>
      </c>
      <c r="C863" s="56">
        <f t="shared" si="27"/>
        <v>30</v>
      </c>
      <c r="D863" s="55" t="s">
        <v>38</v>
      </c>
      <c r="E863" s="56" t="s">
        <v>57</v>
      </c>
      <c r="F863" s="56">
        <v>92.92</v>
      </c>
      <c r="H863" s="52">
        <v>44118</v>
      </c>
      <c r="I863" t="s">
        <v>248</v>
      </c>
      <c r="J863">
        <v>42</v>
      </c>
      <c r="K863" s="52" t="s">
        <v>48</v>
      </c>
      <c r="L863" t="s">
        <v>53</v>
      </c>
      <c r="M863">
        <v>125.15</v>
      </c>
    </row>
    <row r="864" spans="1:13">
      <c r="A864" s="53">
        <v>44006</v>
      </c>
      <c r="B864" s="53" t="str">
        <f t="shared" si="26"/>
        <v>Jun</v>
      </c>
      <c r="C864" s="54">
        <f t="shared" si="27"/>
        <v>26</v>
      </c>
      <c r="D864" s="53" t="s">
        <v>48</v>
      </c>
      <c r="E864" s="54" t="s">
        <v>49</v>
      </c>
      <c r="F864" s="54">
        <v>68.72</v>
      </c>
      <c r="H864" s="52">
        <v>44180</v>
      </c>
      <c r="I864" t="s">
        <v>246</v>
      </c>
      <c r="J864">
        <v>51</v>
      </c>
      <c r="K864" s="52" t="s">
        <v>38</v>
      </c>
      <c r="L864" t="s">
        <v>50</v>
      </c>
      <c r="M864">
        <v>144.49</v>
      </c>
    </row>
    <row r="865" spans="1:13">
      <c r="A865" s="55">
        <v>43993</v>
      </c>
      <c r="B865" s="55" t="str">
        <f t="shared" si="26"/>
        <v>Jun</v>
      </c>
      <c r="C865" s="56">
        <f t="shared" si="27"/>
        <v>24</v>
      </c>
      <c r="D865" s="55" t="s">
        <v>48</v>
      </c>
      <c r="E865" s="56" t="s">
        <v>49</v>
      </c>
      <c r="F865" s="56">
        <v>64.290000000000006</v>
      </c>
      <c r="H865" s="52">
        <v>44145</v>
      </c>
      <c r="I865" t="s">
        <v>247</v>
      </c>
      <c r="J865">
        <v>46</v>
      </c>
      <c r="K865" s="52" t="s">
        <v>48</v>
      </c>
      <c r="L865" t="s">
        <v>56</v>
      </c>
      <c r="M865">
        <v>120.09</v>
      </c>
    </row>
    <row r="866" spans="1:13">
      <c r="A866" s="53">
        <v>43992</v>
      </c>
      <c r="B866" s="53" t="str">
        <f t="shared" si="26"/>
        <v>Jun</v>
      </c>
      <c r="C866" s="54">
        <f t="shared" si="27"/>
        <v>24</v>
      </c>
      <c r="D866" s="53" t="s">
        <v>48</v>
      </c>
      <c r="E866" s="54" t="s">
        <v>49</v>
      </c>
      <c r="F866" s="54">
        <v>99.52</v>
      </c>
      <c r="H866" s="52">
        <v>44184</v>
      </c>
      <c r="I866" t="s">
        <v>246</v>
      </c>
      <c r="J866">
        <v>51</v>
      </c>
      <c r="K866" s="52" t="s">
        <v>38</v>
      </c>
      <c r="L866" t="s">
        <v>46</v>
      </c>
      <c r="M866">
        <v>70.290000000000006</v>
      </c>
    </row>
    <row r="867" spans="1:13">
      <c r="A867" s="55">
        <v>43990</v>
      </c>
      <c r="B867" s="55" t="str">
        <f t="shared" si="26"/>
        <v>Jun</v>
      </c>
      <c r="C867" s="56">
        <f t="shared" si="27"/>
        <v>24</v>
      </c>
      <c r="D867" s="55" t="s">
        <v>48</v>
      </c>
      <c r="E867" s="56" t="s">
        <v>56</v>
      </c>
      <c r="F867" s="56">
        <v>20.12</v>
      </c>
      <c r="H867" s="52">
        <v>44121</v>
      </c>
      <c r="I867" t="s">
        <v>248</v>
      </c>
      <c r="J867">
        <v>42</v>
      </c>
      <c r="K867" s="52" t="s">
        <v>38</v>
      </c>
      <c r="L867" t="s">
        <v>50</v>
      </c>
      <c r="M867">
        <v>125.1</v>
      </c>
    </row>
    <row r="868" spans="1:13">
      <c r="A868" s="53">
        <v>44072</v>
      </c>
      <c r="B868" s="53" t="str">
        <f t="shared" si="26"/>
        <v>Aug</v>
      </c>
      <c r="C868" s="54">
        <f t="shared" si="27"/>
        <v>35</v>
      </c>
      <c r="D868" s="53" t="s">
        <v>38</v>
      </c>
      <c r="E868" s="54" t="s">
        <v>53</v>
      </c>
      <c r="F868" s="54">
        <v>58.7</v>
      </c>
      <c r="H868" s="52">
        <v>44167</v>
      </c>
      <c r="I868" t="s">
        <v>246</v>
      </c>
      <c r="J868">
        <v>49</v>
      </c>
      <c r="K868" s="52" t="s">
        <v>45</v>
      </c>
      <c r="L868" t="s">
        <v>58</v>
      </c>
      <c r="M868">
        <v>48.16</v>
      </c>
    </row>
    <row r="869" spans="1:13">
      <c r="A869" s="55">
        <v>43957</v>
      </c>
      <c r="B869" s="55" t="str">
        <f t="shared" si="26"/>
        <v>May</v>
      </c>
      <c r="C869" s="56">
        <f t="shared" si="27"/>
        <v>19</v>
      </c>
      <c r="D869" s="55" t="s">
        <v>45</v>
      </c>
      <c r="E869" s="56" t="s">
        <v>43</v>
      </c>
      <c r="F869" s="56">
        <v>20.52</v>
      </c>
      <c r="H869" s="52">
        <v>44155</v>
      </c>
      <c r="I869" t="s">
        <v>247</v>
      </c>
      <c r="J869">
        <v>47</v>
      </c>
      <c r="K869" s="52" t="s">
        <v>38</v>
      </c>
      <c r="L869" t="s">
        <v>56</v>
      </c>
      <c r="M869">
        <v>98.76</v>
      </c>
    </row>
    <row r="870" spans="1:13">
      <c r="A870" s="53">
        <v>44018</v>
      </c>
      <c r="B870" s="53" t="str">
        <f t="shared" si="26"/>
        <v>Jul</v>
      </c>
      <c r="C870" s="54">
        <f t="shared" si="27"/>
        <v>28</v>
      </c>
      <c r="D870" s="53" t="s">
        <v>38</v>
      </c>
      <c r="E870" s="54" t="s">
        <v>50</v>
      </c>
      <c r="F870" s="54">
        <v>23.28</v>
      </c>
      <c r="H870" s="52">
        <v>44167</v>
      </c>
      <c r="I870" t="s">
        <v>246</v>
      </c>
      <c r="J870">
        <v>49</v>
      </c>
      <c r="K870" s="52" t="s">
        <v>48</v>
      </c>
      <c r="L870" t="s">
        <v>49</v>
      </c>
      <c r="M870">
        <v>-0.73000000000000043</v>
      </c>
    </row>
    <row r="871" spans="1:13">
      <c r="A871" s="55">
        <v>44089</v>
      </c>
      <c r="B871" s="55" t="str">
        <f t="shared" si="26"/>
        <v>Sep</v>
      </c>
      <c r="C871" s="56">
        <f t="shared" si="27"/>
        <v>38</v>
      </c>
      <c r="D871" s="55" t="s">
        <v>48</v>
      </c>
      <c r="E871" s="56" t="s">
        <v>54</v>
      </c>
      <c r="F871" s="56">
        <v>514.05999999999995</v>
      </c>
      <c r="H871" s="52">
        <v>44176</v>
      </c>
      <c r="I871" t="s">
        <v>246</v>
      </c>
      <c r="J871">
        <v>50</v>
      </c>
      <c r="K871" s="52" t="s">
        <v>48</v>
      </c>
      <c r="L871" t="s">
        <v>57</v>
      </c>
      <c r="M871">
        <v>75.759999999999991</v>
      </c>
    </row>
    <row r="872" spans="1:13">
      <c r="A872" s="53">
        <v>43994</v>
      </c>
      <c r="B872" s="53" t="str">
        <f t="shared" si="26"/>
        <v>Jun</v>
      </c>
      <c r="C872" s="54">
        <f t="shared" si="27"/>
        <v>24</v>
      </c>
      <c r="D872" s="53" t="s">
        <v>38</v>
      </c>
      <c r="E872" s="54" t="s">
        <v>50</v>
      </c>
      <c r="F872" s="54">
        <v>46.94</v>
      </c>
      <c r="H872" s="52">
        <v>44186</v>
      </c>
      <c r="I872" t="s">
        <v>246</v>
      </c>
      <c r="J872">
        <v>52</v>
      </c>
      <c r="K872" s="52" t="s">
        <v>48</v>
      </c>
      <c r="L872" t="s">
        <v>57</v>
      </c>
      <c r="M872">
        <v>515.9799999999999</v>
      </c>
    </row>
    <row r="873" spans="1:13">
      <c r="A873" s="55">
        <v>43968</v>
      </c>
      <c r="B873" s="55" t="str">
        <f t="shared" si="26"/>
        <v>May</v>
      </c>
      <c r="C873" s="56">
        <f t="shared" si="27"/>
        <v>21</v>
      </c>
      <c r="D873" s="55" t="s">
        <v>48</v>
      </c>
      <c r="E873" s="56" t="s">
        <v>58</v>
      </c>
      <c r="F873" s="56">
        <v>46.85</v>
      </c>
      <c r="H873" s="52">
        <v>44179</v>
      </c>
      <c r="I873" t="s">
        <v>246</v>
      </c>
      <c r="J873">
        <v>51</v>
      </c>
      <c r="K873" s="52" t="s">
        <v>48</v>
      </c>
      <c r="L873" t="s">
        <v>61</v>
      </c>
      <c r="M873">
        <v>37.449999999999996</v>
      </c>
    </row>
    <row r="874" spans="1:13">
      <c r="A874" s="53">
        <v>44054</v>
      </c>
      <c r="B874" s="53" t="str">
        <f t="shared" si="26"/>
        <v>Aug</v>
      </c>
      <c r="C874" s="54">
        <f t="shared" si="27"/>
        <v>33</v>
      </c>
      <c r="D874" s="53" t="s">
        <v>38</v>
      </c>
      <c r="E874" s="54" t="s">
        <v>43</v>
      </c>
      <c r="F874" s="54">
        <v>60.62</v>
      </c>
      <c r="H874" s="52">
        <v>44181</v>
      </c>
      <c r="I874" t="s">
        <v>246</v>
      </c>
      <c r="J874">
        <v>51</v>
      </c>
      <c r="K874" s="52" t="s">
        <v>48</v>
      </c>
      <c r="L874" t="s">
        <v>49</v>
      </c>
      <c r="M874">
        <v>82.22</v>
      </c>
    </row>
    <row r="875" spans="1:13">
      <c r="A875" s="55">
        <v>44001</v>
      </c>
      <c r="B875" s="55" t="str">
        <f t="shared" si="26"/>
        <v>Jun</v>
      </c>
      <c r="C875" s="56">
        <f t="shared" si="27"/>
        <v>25</v>
      </c>
      <c r="D875" s="55" t="s">
        <v>48</v>
      </c>
      <c r="E875" s="56" t="s">
        <v>57</v>
      </c>
      <c r="F875" s="56">
        <v>46.1</v>
      </c>
      <c r="H875" s="52">
        <v>44165</v>
      </c>
      <c r="I875" t="s">
        <v>247</v>
      </c>
      <c r="J875">
        <v>49</v>
      </c>
      <c r="K875" s="52" t="s">
        <v>45</v>
      </c>
      <c r="L875" t="s">
        <v>57</v>
      </c>
      <c r="M875">
        <v>89.55</v>
      </c>
    </row>
    <row r="876" spans="1:13">
      <c r="A876" s="53">
        <v>43992</v>
      </c>
      <c r="B876" s="53" t="str">
        <f t="shared" si="26"/>
        <v>Jun</v>
      </c>
      <c r="C876" s="54">
        <f t="shared" si="27"/>
        <v>24</v>
      </c>
      <c r="D876" s="53" t="s">
        <v>48</v>
      </c>
      <c r="E876" s="54" t="s">
        <v>53</v>
      </c>
      <c r="F876" s="54">
        <v>570.92999999999995</v>
      </c>
      <c r="H876" s="52">
        <v>44163</v>
      </c>
      <c r="I876" t="s">
        <v>247</v>
      </c>
      <c r="J876">
        <v>48</v>
      </c>
      <c r="K876" s="52" t="s">
        <v>38</v>
      </c>
      <c r="L876" t="s">
        <v>56</v>
      </c>
      <c r="M876">
        <v>78.91</v>
      </c>
    </row>
    <row r="877" spans="1:13">
      <c r="A877" s="55">
        <v>43959</v>
      </c>
      <c r="B877" s="55" t="str">
        <f t="shared" si="26"/>
        <v>May</v>
      </c>
      <c r="C877" s="56">
        <f t="shared" si="27"/>
        <v>19</v>
      </c>
      <c r="D877" s="55" t="s">
        <v>48</v>
      </c>
      <c r="E877" s="56" t="s">
        <v>56</v>
      </c>
      <c r="F877" s="56">
        <v>42.72</v>
      </c>
      <c r="H877" s="52">
        <v>44156</v>
      </c>
      <c r="I877" t="s">
        <v>247</v>
      </c>
      <c r="J877">
        <v>47</v>
      </c>
      <c r="K877" s="52" t="s">
        <v>48</v>
      </c>
      <c r="L877" t="s">
        <v>49</v>
      </c>
      <c r="M877">
        <v>618.59999999999991</v>
      </c>
    </row>
    <row r="878" spans="1:13">
      <c r="A878" s="53">
        <v>44003</v>
      </c>
      <c r="B878" s="53" t="str">
        <f t="shared" si="26"/>
        <v>Jun</v>
      </c>
      <c r="C878" s="54">
        <f t="shared" si="27"/>
        <v>26</v>
      </c>
      <c r="D878" s="53" t="s">
        <v>48</v>
      </c>
      <c r="E878" s="54" t="s">
        <v>54</v>
      </c>
      <c r="F878" s="54">
        <v>71.13</v>
      </c>
      <c r="H878" s="52">
        <v>44184</v>
      </c>
      <c r="I878" t="s">
        <v>246</v>
      </c>
      <c r="J878">
        <v>51</v>
      </c>
      <c r="K878" s="52" t="s">
        <v>48</v>
      </c>
      <c r="L878" t="s">
        <v>66</v>
      </c>
      <c r="M878">
        <v>44</v>
      </c>
    </row>
    <row r="879" spans="1:13">
      <c r="A879" s="55">
        <v>44062</v>
      </c>
      <c r="B879" s="55" t="str">
        <f t="shared" si="26"/>
        <v>Aug</v>
      </c>
      <c r="C879" s="56">
        <f t="shared" si="27"/>
        <v>34</v>
      </c>
      <c r="D879" s="55" t="s">
        <v>48</v>
      </c>
      <c r="E879" s="56" t="s">
        <v>43</v>
      </c>
      <c r="F879" s="56">
        <v>40.65</v>
      </c>
      <c r="H879" s="52">
        <v>44182</v>
      </c>
      <c r="I879" t="s">
        <v>246</v>
      </c>
      <c r="J879">
        <v>51</v>
      </c>
      <c r="K879" s="52" t="s">
        <v>45</v>
      </c>
      <c r="L879" t="s">
        <v>49</v>
      </c>
      <c r="M879">
        <v>93.86999999999999</v>
      </c>
    </row>
    <row r="880" spans="1:13">
      <c r="A880" s="53">
        <v>44009</v>
      </c>
      <c r="B880" s="53" t="str">
        <f t="shared" si="26"/>
        <v>Jun</v>
      </c>
      <c r="C880" s="54">
        <f t="shared" si="27"/>
        <v>26</v>
      </c>
      <c r="D880" s="53" t="s">
        <v>48</v>
      </c>
      <c r="E880" s="54" t="s">
        <v>43</v>
      </c>
      <c r="F880" s="54">
        <v>40.799999999999997</v>
      </c>
      <c r="H880" s="52">
        <v>44167</v>
      </c>
      <c r="I880" t="s">
        <v>246</v>
      </c>
      <c r="J880">
        <v>49</v>
      </c>
      <c r="K880" s="52" t="s">
        <v>45</v>
      </c>
      <c r="L880" t="s">
        <v>57</v>
      </c>
      <c r="M880">
        <v>53.239999999999995</v>
      </c>
    </row>
    <row r="881" spans="1:13">
      <c r="A881" s="55">
        <v>43962</v>
      </c>
      <c r="B881" s="55" t="str">
        <f t="shared" si="26"/>
        <v>May</v>
      </c>
      <c r="C881" s="56">
        <f t="shared" si="27"/>
        <v>20</v>
      </c>
      <c r="D881" s="55" t="s">
        <v>45</v>
      </c>
      <c r="E881" s="56" t="s">
        <v>49</v>
      </c>
      <c r="F881" s="56">
        <v>68.13</v>
      </c>
      <c r="H881" s="52">
        <v>44170</v>
      </c>
      <c r="I881" t="s">
        <v>246</v>
      </c>
      <c r="J881">
        <v>49</v>
      </c>
      <c r="K881" s="52" t="s">
        <v>38</v>
      </c>
      <c r="L881" t="s">
        <v>56</v>
      </c>
      <c r="M881">
        <v>19.869999999999997</v>
      </c>
    </row>
    <row r="882" spans="1:13">
      <c r="A882" s="53">
        <v>43985</v>
      </c>
      <c r="B882" s="53" t="str">
        <f t="shared" si="26"/>
        <v>Jun</v>
      </c>
      <c r="C882" s="54">
        <f t="shared" si="27"/>
        <v>23</v>
      </c>
      <c r="D882" s="53" t="s">
        <v>48</v>
      </c>
      <c r="E882" s="54" t="s">
        <v>50</v>
      </c>
      <c r="F882" s="54">
        <v>23.26</v>
      </c>
      <c r="H882" s="52">
        <v>44164</v>
      </c>
      <c r="I882" t="s">
        <v>247</v>
      </c>
      <c r="J882">
        <v>49</v>
      </c>
      <c r="K882" s="52" t="s">
        <v>45</v>
      </c>
      <c r="L882" t="s">
        <v>57</v>
      </c>
      <c r="M882">
        <v>74.399999999999991</v>
      </c>
    </row>
    <row r="883" spans="1:13">
      <c r="A883" s="55">
        <v>44084</v>
      </c>
      <c r="B883" s="55" t="str">
        <f t="shared" si="26"/>
        <v>Sep</v>
      </c>
      <c r="C883" s="56">
        <f t="shared" si="27"/>
        <v>37</v>
      </c>
      <c r="D883" s="55" t="s">
        <v>48</v>
      </c>
      <c r="E883" s="56" t="s">
        <v>56</v>
      </c>
      <c r="F883" s="56">
        <v>38.979999999999997</v>
      </c>
      <c r="H883" s="52">
        <v>44163</v>
      </c>
      <c r="I883" t="s">
        <v>247</v>
      </c>
      <c r="J883">
        <v>48</v>
      </c>
      <c r="K883" s="52" t="s">
        <v>48</v>
      </c>
      <c r="L883" t="s">
        <v>61</v>
      </c>
      <c r="M883">
        <v>77.25</v>
      </c>
    </row>
    <row r="884" spans="1:13">
      <c r="A884" s="53">
        <v>44038</v>
      </c>
      <c r="B884" s="53" t="str">
        <f t="shared" si="26"/>
        <v>Jul</v>
      </c>
      <c r="C884" s="54">
        <f t="shared" si="27"/>
        <v>31</v>
      </c>
      <c r="D884" s="53" t="s">
        <v>48</v>
      </c>
      <c r="E884" s="54" t="s">
        <v>58</v>
      </c>
      <c r="F884" s="54">
        <v>48.75</v>
      </c>
      <c r="H884" s="52">
        <v>44122</v>
      </c>
      <c r="I884" t="s">
        <v>248</v>
      </c>
      <c r="J884">
        <v>43</v>
      </c>
      <c r="K884" s="52" t="s">
        <v>48</v>
      </c>
      <c r="L884" t="s">
        <v>43</v>
      </c>
      <c r="M884">
        <v>44.48</v>
      </c>
    </row>
    <row r="885" spans="1:13">
      <c r="A885" s="55">
        <v>44099</v>
      </c>
      <c r="B885" s="55" t="str">
        <f t="shared" si="26"/>
        <v>Sep</v>
      </c>
      <c r="C885" s="56">
        <f t="shared" si="27"/>
        <v>39</v>
      </c>
      <c r="D885" s="55" t="s">
        <v>38</v>
      </c>
      <c r="E885" s="56" t="s">
        <v>46</v>
      </c>
      <c r="F885" s="56">
        <v>72.06</v>
      </c>
      <c r="H885" s="52">
        <v>44160</v>
      </c>
      <c r="I885" t="s">
        <v>247</v>
      </c>
      <c r="J885">
        <v>48</v>
      </c>
      <c r="K885" s="52" t="s">
        <v>45</v>
      </c>
      <c r="L885" t="s">
        <v>43</v>
      </c>
      <c r="M885">
        <v>65.930000000000007</v>
      </c>
    </row>
    <row r="886" spans="1:13">
      <c r="A886" s="53">
        <v>44059</v>
      </c>
      <c r="B886" s="53" t="str">
        <f t="shared" si="26"/>
        <v>Aug</v>
      </c>
      <c r="C886" s="54">
        <f t="shared" si="27"/>
        <v>34</v>
      </c>
      <c r="D886" s="53" t="s">
        <v>38</v>
      </c>
      <c r="E886" s="54" t="s">
        <v>49</v>
      </c>
      <c r="F886" s="54">
        <v>132.27000000000001</v>
      </c>
      <c r="H886" s="52">
        <v>44182</v>
      </c>
      <c r="I886" t="s">
        <v>246</v>
      </c>
      <c r="J886">
        <v>51</v>
      </c>
      <c r="K886" s="52" t="s">
        <v>48</v>
      </c>
      <c r="L886" t="s">
        <v>50</v>
      </c>
      <c r="M886">
        <v>112.81</v>
      </c>
    </row>
    <row r="887" spans="1:13">
      <c r="A887" s="55">
        <v>44008</v>
      </c>
      <c r="B887" s="55" t="str">
        <f t="shared" si="26"/>
        <v>Jun</v>
      </c>
      <c r="C887" s="56">
        <f t="shared" si="27"/>
        <v>26</v>
      </c>
      <c r="D887" s="55" t="s">
        <v>38</v>
      </c>
      <c r="E887" s="56" t="s">
        <v>39</v>
      </c>
      <c r="F887" s="56">
        <v>240.39</v>
      </c>
      <c r="H887" s="52">
        <v>44165</v>
      </c>
      <c r="I887" t="s">
        <v>247</v>
      </c>
      <c r="J887">
        <v>49</v>
      </c>
      <c r="K887" s="52" t="s">
        <v>38</v>
      </c>
      <c r="L887" t="s">
        <v>46</v>
      </c>
      <c r="M887">
        <v>127.20000000000002</v>
      </c>
    </row>
    <row r="888" spans="1:13">
      <c r="A888" s="53">
        <v>43989</v>
      </c>
      <c r="B888" s="53" t="str">
        <f t="shared" si="26"/>
        <v>Jun</v>
      </c>
      <c r="C888" s="54">
        <f t="shared" si="27"/>
        <v>24</v>
      </c>
      <c r="D888" s="53" t="s">
        <v>48</v>
      </c>
      <c r="E888" s="54" t="s">
        <v>46</v>
      </c>
      <c r="F888" s="54">
        <v>25.49</v>
      </c>
      <c r="H888" s="52">
        <v>44174</v>
      </c>
      <c r="I888" t="s">
        <v>246</v>
      </c>
      <c r="J888">
        <v>50</v>
      </c>
      <c r="K888" s="52" t="s">
        <v>48</v>
      </c>
      <c r="L888" t="s">
        <v>49</v>
      </c>
      <c r="M888">
        <v>221.41</v>
      </c>
    </row>
    <row r="889" spans="1:13">
      <c r="A889" s="55">
        <v>44088</v>
      </c>
      <c r="B889" s="55" t="str">
        <f t="shared" si="26"/>
        <v>Sep</v>
      </c>
      <c r="C889" s="56">
        <f t="shared" si="27"/>
        <v>38</v>
      </c>
      <c r="D889" s="55" t="s">
        <v>38</v>
      </c>
      <c r="E889" s="56" t="s">
        <v>50</v>
      </c>
      <c r="F889" s="56">
        <v>23.91</v>
      </c>
      <c r="H889" s="52">
        <v>44157</v>
      </c>
      <c r="I889" t="s">
        <v>247</v>
      </c>
      <c r="J889">
        <v>48</v>
      </c>
      <c r="K889" s="52" t="s">
        <v>38</v>
      </c>
      <c r="L889" t="s">
        <v>49</v>
      </c>
      <c r="M889">
        <v>69.87</v>
      </c>
    </row>
    <row r="890" spans="1:13">
      <c r="A890" s="53">
        <v>44047</v>
      </c>
      <c r="B890" s="53" t="str">
        <f t="shared" si="26"/>
        <v>Aug</v>
      </c>
      <c r="C890" s="54">
        <f t="shared" si="27"/>
        <v>32</v>
      </c>
      <c r="D890" s="53" t="s">
        <v>45</v>
      </c>
      <c r="E890" s="54" t="s">
        <v>46</v>
      </c>
      <c r="F890" s="54">
        <v>48.98</v>
      </c>
      <c r="H890" s="52">
        <v>44183</v>
      </c>
      <c r="I890" t="s">
        <v>246</v>
      </c>
      <c r="J890">
        <v>51</v>
      </c>
      <c r="K890" s="52" t="s">
        <v>38</v>
      </c>
      <c r="L890" t="s">
        <v>57</v>
      </c>
      <c r="M890">
        <v>40.700000000000003</v>
      </c>
    </row>
    <row r="891" spans="1:13">
      <c r="A891" s="55">
        <v>44077</v>
      </c>
      <c r="B891" s="55" t="str">
        <f t="shared" si="26"/>
        <v>Sep</v>
      </c>
      <c r="C891" s="56">
        <f t="shared" si="27"/>
        <v>36</v>
      </c>
      <c r="D891" s="55" t="s">
        <v>48</v>
      </c>
      <c r="E891" s="56" t="s">
        <v>39</v>
      </c>
      <c r="F891" s="56">
        <v>240.17</v>
      </c>
      <c r="H891" s="52">
        <v>44166</v>
      </c>
      <c r="I891" t="s">
        <v>246</v>
      </c>
      <c r="J891">
        <v>49</v>
      </c>
      <c r="K891" s="52" t="s">
        <v>48</v>
      </c>
      <c r="L891" t="s">
        <v>46</v>
      </c>
      <c r="M891">
        <v>83.419999999999987</v>
      </c>
    </row>
    <row r="892" spans="1:13">
      <c r="A892" s="53">
        <v>44005</v>
      </c>
      <c r="B892" s="53" t="str">
        <f t="shared" si="26"/>
        <v>Jun</v>
      </c>
      <c r="C892" s="54">
        <f t="shared" si="27"/>
        <v>26</v>
      </c>
      <c r="D892" s="53" t="s">
        <v>48</v>
      </c>
      <c r="E892" s="54" t="s">
        <v>57</v>
      </c>
      <c r="F892" s="54">
        <v>414.74</v>
      </c>
      <c r="H892" s="52">
        <v>44149</v>
      </c>
      <c r="I892" t="s">
        <v>247</v>
      </c>
      <c r="J892">
        <v>46</v>
      </c>
      <c r="K892" s="52" t="s">
        <v>38</v>
      </c>
      <c r="L892" t="s">
        <v>57</v>
      </c>
      <c r="M892">
        <v>290.13</v>
      </c>
    </row>
    <row r="893" spans="1:13">
      <c r="A893" s="55">
        <v>44057</v>
      </c>
      <c r="B893" s="55" t="str">
        <f t="shared" si="26"/>
        <v>Aug</v>
      </c>
      <c r="C893" s="56">
        <f t="shared" si="27"/>
        <v>33</v>
      </c>
      <c r="D893" s="55" t="s">
        <v>48</v>
      </c>
      <c r="E893" s="56" t="s">
        <v>58</v>
      </c>
      <c r="F893" s="56">
        <v>23.45</v>
      </c>
      <c r="H893" s="52">
        <v>44176</v>
      </c>
      <c r="I893" t="s">
        <v>246</v>
      </c>
      <c r="J893">
        <v>50</v>
      </c>
      <c r="K893" s="52" t="s">
        <v>38</v>
      </c>
      <c r="L893" t="s">
        <v>49</v>
      </c>
      <c r="M893">
        <v>455.04</v>
      </c>
    </row>
    <row r="894" spans="1:13">
      <c r="A894" s="53">
        <v>44070</v>
      </c>
      <c r="B894" s="53" t="str">
        <f t="shared" si="26"/>
        <v>Aug</v>
      </c>
      <c r="C894" s="54">
        <f t="shared" si="27"/>
        <v>35</v>
      </c>
      <c r="D894" s="53" t="s">
        <v>45</v>
      </c>
      <c r="E894" s="54" t="s">
        <v>50</v>
      </c>
      <c r="F894" s="54">
        <v>305.39</v>
      </c>
      <c r="H894" s="52">
        <v>44179</v>
      </c>
      <c r="I894" t="s">
        <v>246</v>
      </c>
      <c r="J894">
        <v>51</v>
      </c>
      <c r="K894" s="52" t="s">
        <v>45</v>
      </c>
      <c r="L894" t="s">
        <v>39</v>
      </c>
      <c r="M894">
        <v>40.19</v>
      </c>
    </row>
    <row r="895" spans="1:13">
      <c r="A895" s="55">
        <v>43997</v>
      </c>
      <c r="B895" s="55" t="str">
        <f t="shared" si="26"/>
        <v>Jun</v>
      </c>
      <c r="C895" s="56">
        <f t="shared" si="27"/>
        <v>25</v>
      </c>
      <c r="D895" s="55" t="s">
        <v>48</v>
      </c>
      <c r="E895" s="56" t="s">
        <v>43</v>
      </c>
      <c r="F895" s="56">
        <v>455.46</v>
      </c>
      <c r="H895" s="52">
        <v>44178</v>
      </c>
      <c r="I895" t="s">
        <v>246</v>
      </c>
      <c r="J895">
        <v>51</v>
      </c>
      <c r="K895" s="52" t="s">
        <v>48</v>
      </c>
      <c r="L895" t="s">
        <v>54</v>
      </c>
      <c r="M895">
        <v>293.62</v>
      </c>
    </row>
    <row r="896" spans="1:13">
      <c r="A896" s="53">
        <v>44093</v>
      </c>
      <c r="B896" s="53" t="str">
        <f t="shared" si="26"/>
        <v>Sep</v>
      </c>
      <c r="C896" s="54">
        <f t="shared" si="27"/>
        <v>38</v>
      </c>
      <c r="D896" s="53" t="s">
        <v>48</v>
      </c>
      <c r="E896" s="54" t="s">
        <v>50</v>
      </c>
      <c r="F896" s="54">
        <v>23.64</v>
      </c>
      <c r="H896" s="52">
        <v>44162</v>
      </c>
      <c r="I896" t="s">
        <v>247</v>
      </c>
      <c r="J896">
        <v>48</v>
      </c>
      <c r="K896" s="52" t="s">
        <v>38</v>
      </c>
      <c r="L896" t="s">
        <v>57</v>
      </c>
      <c r="M896">
        <v>479.15</v>
      </c>
    </row>
    <row r="897" spans="1:13">
      <c r="A897" s="55">
        <v>44003</v>
      </c>
      <c r="B897" s="55" t="str">
        <f t="shared" si="26"/>
        <v>Jun</v>
      </c>
      <c r="C897" s="56">
        <f t="shared" si="27"/>
        <v>26</v>
      </c>
      <c r="D897" s="55" t="s">
        <v>38</v>
      </c>
      <c r="E897" s="56" t="s">
        <v>49</v>
      </c>
      <c r="F897" s="56">
        <v>99.08</v>
      </c>
      <c r="H897" s="52">
        <v>44171</v>
      </c>
      <c r="I897" t="s">
        <v>246</v>
      </c>
      <c r="J897">
        <v>50</v>
      </c>
      <c r="K897" s="52" t="s">
        <v>48</v>
      </c>
      <c r="L897" t="s">
        <v>61</v>
      </c>
      <c r="M897">
        <v>18.16</v>
      </c>
    </row>
    <row r="898" spans="1:13">
      <c r="A898" s="53">
        <v>43964</v>
      </c>
      <c r="B898" s="53" t="str">
        <f t="shared" si="26"/>
        <v>May</v>
      </c>
      <c r="C898" s="54">
        <f t="shared" si="27"/>
        <v>20</v>
      </c>
      <c r="D898" s="53" t="s">
        <v>38</v>
      </c>
      <c r="E898" s="54" t="s">
        <v>61</v>
      </c>
      <c r="F898" s="54">
        <v>28.35</v>
      </c>
      <c r="H898" s="52">
        <v>44167</v>
      </c>
      <c r="I898" t="s">
        <v>246</v>
      </c>
      <c r="J898">
        <v>49</v>
      </c>
      <c r="K898" s="52" t="s">
        <v>48</v>
      </c>
      <c r="L898" t="s">
        <v>56</v>
      </c>
      <c r="M898">
        <v>136.32</v>
      </c>
    </row>
    <row r="899" spans="1:13">
      <c r="A899" s="55">
        <v>44073</v>
      </c>
      <c r="B899" s="55" t="str">
        <f t="shared" ref="B899:B962" si="28">TEXT(A899,"mmm")</f>
        <v>Aug</v>
      </c>
      <c r="C899" s="56">
        <f t="shared" ref="C899:C962" si="29">WEEKNUM(A899)</f>
        <v>36</v>
      </c>
      <c r="D899" s="55" t="s">
        <v>38</v>
      </c>
      <c r="E899" s="56" t="s">
        <v>39</v>
      </c>
      <c r="F899" s="56">
        <v>835.55</v>
      </c>
      <c r="H899" s="52">
        <v>44189</v>
      </c>
      <c r="I899" t="s">
        <v>246</v>
      </c>
      <c r="J899">
        <v>52</v>
      </c>
      <c r="K899" s="52" t="s">
        <v>48</v>
      </c>
      <c r="L899" t="s">
        <v>58</v>
      </c>
      <c r="M899">
        <v>7.6700000000000017</v>
      </c>
    </row>
    <row r="900" spans="1:13">
      <c r="A900" s="53">
        <v>43989</v>
      </c>
      <c r="B900" s="53" t="str">
        <f t="shared" si="28"/>
        <v>Jun</v>
      </c>
      <c r="C900" s="54">
        <f t="shared" si="29"/>
        <v>24</v>
      </c>
      <c r="D900" s="53" t="s">
        <v>48</v>
      </c>
      <c r="E900" s="54" t="s">
        <v>43</v>
      </c>
      <c r="F900" s="54">
        <v>40.840000000000003</v>
      </c>
      <c r="H900" s="52">
        <v>44188</v>
      </c>
      <c r="I900" t="s">
        <v>246</v>
      </c>
      <c r="J900">
        <v>52</v>
      </c>
      <c r="K900" s="52" t="s">
        <v>38</v>
      </c>
      <c r="L900" t="s">
        <v>43</v>
      </c>
      <c r="M900">
        <v>848.39</v>
      </c>
    </row>
    <row r="901" spans="1:13">
      <c r="A901" s="55">
        <v>44070</v>
      </c>
      <c r="B901" s="55" t="str">
        <f t="shared" si="28"/>
        <v>Aug</v>
      </c>
      <c r="C901" s="56">
        <f t="shared" si="29"/>
        <v>35</v>
      </c>
      <c r="D901" s="55" t="s">
        <v>48</v>
      </c>
      <c r="E901" s="56" t="s">
        <v>50</v>
      </c>
      <c r="F901" s="56">
        <v>23.67</v>
      </c>
      <c r="H901" s="52">
        <v>44173</v>
      </c>
      <c r="I901" t="s">
        <v>246</v>
      </c>
      <c r="J901">
        <v>50</v>
      </c>
      <c r="K901" s="52" t="s">
        <v>38</v>
      </c>
      <c r="L901" t="s">
        <v>57</v>
      </c>
      <c r="M901">
        <v>75.099999999999994</v>
      </c>
    </row>
    <row r="902" spans="1:13">
      <c r="A902" s="53">
        <v>44024</v>
      </c>
      <c r="B902" s="53" t="str">
        <f t="shared" si="28"/>
        <v>Jul</v>
      </c>
      <c r="C902" s="54">
        <f t="shared" si="29"/>
        <v>29</v>
      </c>
      <c r="D902" s="53" t="s">
        <v>38</v>
      </c>
      <c r="E902" s="54" t="s">
        <v>49</v>
      </c>
      <c r="F902" s="54">
        <v>64.73</v>
      </c>
      <c r="H902" s="52">
        <v>44184</v>
      </c>
      <c r="I902" t="s">
        <v>246</v>
      </c>
      <c r="J902">
        <v>51</v>
      </c>
      <c r="K902" s="52" t="s">
        <v>38</v>
      </c>
      <c r="L902" t="s">
        <v>46</v>
      </c>
      <c r="M902">
        <v>22.71</v>
      </c>
    </row>
    <row r="903" spans="1:13">
      <c r="A903" s="55">
        <v>44099</v>
      </c>
      <c r="B903" s="55" t="str">
        <f t="shared" si="28"/>
        <v>Sep</v>
      </c>
      <c r="C903" s="56">
        <f t="shared" si="29"/>
        <v>39</v>
      </c>
      <c r="D903" s="55" t="s">
        <v>48</v>
      </c>
      <c r="E903" s="56" t="s">
        <v>50</v>
      </c>
      <c r="F903" s="56">
        <v>23.51</v>
      </c>
      <c r="H903" s="52">
        <v>44176</v>
      </c>
      <c r="I903" t="s">
        <v>246</v>
      </c>
      <c r="J903">
        <v>50</v>
      </c>
      <c r="K903" s="52" t="s">
        <v>38</v>
      </c>
      <c r="L903" t="s">
        <v>66</v>
      </c>
      <c r="M903">
        <v>66.06</v>
      </c>
    </row>
    <row r="904" spans="1:13">
      <c r="A904" s="53">
        <v>44065</v>
      </c>
      <c r="B904" s="53" t="str">
        <f t="shared" si="28"/>
        <v>Aug</v>
      </c>
      <c r="C904" s="54">
        <f t="shared" si="29"/>
        <v>34</v>
      </c>
      <c r="D904" s="53" t="s">
        <v>38</v>
      </c>
      <c r="E904" s="54" t="s">
        <v>49</v>
      </c>
      <c r="F904" s="54">
        <v>272.22000000000003</v>
      </c>
      <c r="H904" s="52">
        <v>44168</v>
      </c>
      <c r="I904" t="s">
        <v>246</v>
      </c>
      <c r="J904">
        <v>49</v>
      </c>
      <c r="K904" s="52" t="s">
        <v>38</v>
      </c>
      <c r="L904" t="s">
        <v>43</v>
      </c>
      <c r="M904">
        <v>42.14</v>
      </c>
    </row>
    <row r="905" spans="1:13">
      <c r="A905" s="55">
        <v>44012</v>
      </c>
      <c r="B905" s="55" t="str">
        <f t="shared" si="28"/>
        <v>Jun</v>
      </c>
      <c r="C905" s="56">
        <f t="shared" si="29"/>
        <v>27</v>
      </c>
      <c r="D905" s="55" t="s">
        <v>38</v>
      </c>
      <c r="E905" s="56" t="s">
        <v>58</v>
      </c>
      <c r="F905" s="56">
        <v>24.18</v>
      </c>
      <c r="H905" s="52">
        <v>44166</v>
      </c>
      <c r="I905" t="s">
        <v>246</v>
      </c>
      <c r="J905">
        <v>49</v>
      </c>
      <c r="K905" s="52" t="s">
        <v>45</v>
      </c>
      <c r="L905" t="s">
        <v>58</v>
      </c>
      <c r="M905">
        <v>292.36</v>
      </c>
    </row>
    <row r="906" spans="1:13">
      <c r="A906" s="53">
        <v>44056</v>
      </c>
      <c r="B906" s="53" t="str">
        <f t="shared" si="28"/>
        <v>Aug</v>
      </c>
      <c r="C906" s="54">
        <f t="shared" si="29"/>
        <v>33</v>
      </c>
      <c r="D906" s="53" t="s">
        <v>38</v>
      </c>
      <c r="E906" s="54" t="s">
        <v>39</v>
      </c>
      <c r="F906" s="54">
        <v>240.19</v>
      </c>
      <c r="H906" s="52">
        <v>44117</v>
      </c>
      <c r="I906" t="s">
        <v>248</v>
      </c>
      <c r="J906">
        <v>42</v>
      </c>
      <c r="K906" s="52" t="s">
        <v>45</v>
      </c>
      <c r="L906" t="s">
        <v>58</v>
      </c>
      <c r="M906">
        <v>19.84</v>
      </c>
    </row>
    <row r="907" spans="1:13">
      <c r="A907" s="55">
        <v>43998</v>
      </c>
      <c r="B907" s="55" t="str">
        <f t="shared" si="28"/>
        <v>Jun</v>
      </c>
      <c r="C907" s="56">
        <f t="shared" si="29"/>
        <v>25</v>
      </c>
      <c r="D907" s="55" t="s">
        <v>38</v>
      </c>
      <c r="E907" s="56" t="s">
        <v>61</v>
      </c>
      <c r="F907" s="56">
        <v>470.98</v>
      </c>
      <c r="H907" s="52">
        <v>44184</v>
      </c>
      <c r="I907" t="s">
        <v>246</v>
      </c>
      <c r="J907">
        <v>51</v>
      </c>
      <c r="K907" s="52" t="s">
        <v>45</v>
      </c>
      <c r="L907" t="s">
        <v>39</v>
      </c>
      <c r="M907">
        <v>218.63</v>
      </c>
    </row>
    <row r="908" spans="1:13">
      <c r="A908" s="53">
        <v>44045</v>
      </c>
      <c r="B908" s="53" t="str">
        <f t="shared" si="28"/>
        <v>Aug</v>
      </c>
      <c r="C908" s="54">
        <f t="shared" si="29"/>
        <v>32</v>
      </c>
      <c r="D908" s="53" t="s">
        <v>38</v>
      </c>
      <c r="E908" s="54" t="s">
        <v>43</v>
      </c>
      <c r="F908" s="54">
        <v>20.78</v>
      </c>
      <c r="H908" s="52">
        <v>44167</v>
      </c>
      <c r="I908" t="s">
        <v>246</v>
      </c>
      <c r="J908">
        <v>49</v>
      </c>
      <c r="K908" s="52" t="s">
        <v>48</v>
      </c>
      <c r="L908" t="s">
        <v>58</v>
      </c>
      <c r="M908">
        <v>492.77000000000004</v>
      </c>
    </row>
    <row r="909" spans="1:13">
      <c r="A909" s="55">
        <v>44001</v>
      </c>
      <c r="B909" s="55" t="str">
        <f t="shared" si="28"/>
        <v>Jun</v>
      </c>
      <c r="C909" s="56">
        <f t="shared" si="29"/>
        <v>25</v>
      </c>
      <c r="D909" s="55" t="s">
        <v>38</v>
      </c>
      <c r="E909" s="56" t="s">
        <v>56</v>
      </c>
      <c r="F909" s="56">
        <v>259.74</v>
      </c>
      <c r="H909" s="52">
        <v>44173</v>
      </c>
      <c r="I909" t="s">
        <v>246</v>
      </c>
      <c r="J909">
        <v>50</v>
      </c>
      <c r="K909" s="52" t="s">
        <v>38</v>
      </c>
      <c r="L909" t="s">
        <v>50</v>
      </c>
      <c r="M909">
        <v>66.069999999999993</v>
      </c>
    </row>
    <row r="910" spans="1:13">
      <c r="A910" s="53">
        <v>44054</v>
      </c>
      <c r="B910" s="53" t="str">
        <f t="shared" si="28"/>
        <v>Aug</v>
      </c>
      <c r="C910" s="54">
        <f t="shared" si="29"/>
        <v>33</v>
      </c>
      <c r="D910" s="53" t="s">
        <v>38</v>
      </c>
      <c r="E910" s="54" t="s">
        <v>54</v>
      </c>
      <c r="F910" s="54">
        <v>71.05</v>
      </c>
      <c r="H910" s="52">
        <v>44140</v>
      </c>
      <c r="I910" t="s">
        <v>247</v>
      </c>
      <c r="J910">
        <v>45</v>
      </c>
      <c r="K910" s="52" t="s">
        <v>38</v>
      </c>
      <c r="L910" t="s">
        <v>66</v>
      </c>
      <c r="M910">
        <v>289.44</v>
      </c>
    </row>
    <row r="911" spans="1:13">
      <c r="A911" s="55">
        <v>44050</v>
      </c>
      <c r="B911" s="55" t="str">
        <f t="shared" si="28"/>
        <v>Aug</v>
      </c>
      <c r="C911" s="56">
        <f t="shared" si="29"/>
        <v>32</v>
      </c>
      <c r="D911" s="55" t="s">
        <v>48</v>
      </c>
      <c r="E911" s="56" t="s">
        <v>50</v>
      </c>
      <c r="F911" s="56">
        <v>46.3</v>
      </c>
      <c r="H911" s="52">
        <v>44182</v>
      </c>
      <c r="I911" t="s">
        <v>246</v>
      </c>
      <c r="J911">
        <v>51</v>
      </c>
      <c r="K911" s="52" t="s">
        <v>38</v>
      </c>
      <c r="L911" t="s">
        <v>57</v>
      </c>
      <c r="M911">
        <v>83.289999999999992</v>
      </c>
    </row>
    <row r="912" spans="1:13">
      <c r="A912" s="53">
        <v>44074</v>
      </c>
      <c r="B912" s="53" t="str">
        <f t="shared" si="28"/>
        <v>Aug</v>
      </c>
      <c r="C912" s="54">
        <f t="shared" si="29"/>
        <v>36</v>
      </c>
      <c r="D912" s="53" t="s">
        <v>38</v>
      </c>
      <c r="E912" s="54" t="s">
        <v>56</v>
      </c>
      <c r="F912" s="54">
        <v>42.04</v>
      </c>
      <c r="H912" s="52">
        <v>44177</v>
      </c>
      <c r="I912" t="s">
        <v>246</v>
      </c>
      <c r="J912">
        <v>50</v>
      </c>
      <c r="K912" s="52" t="s">
        <v>38</v>
      </c>
      <c r="L912" t="s">
        <v>50</v>
      </c>
      <c r="M912">
        <v>26.169999999999998</v>
      </c>
    </row>
    <row r="913" spans="1:13">
      <c r="A913" s="55">
        <v>43971</v>
      </c>
      <c r="B913" s="55" t="str">
        <f t="shared" si="28"/>
        <v>May</v>
      </c>
      <c r="C913" s="56">
        <f t="shared" si="29"/>
        <v>21</v>
      </c>
      <c r="D913" s="55" t="s">
        <v>48</v>
      </c>
      <c r="E913" s="56" t="s">
        <v>58</v>
      </c>
      <c r="F913" s="56">
        <v>50.98</v>
      </c>
      <c r="H913" s="52">
        <v>44176</v>
      </c>
      <c r="I913" t="s">
        <v>246</v>
      </c>
      <c r="J913">
        <v>50</v>
      </c>
      <c r="K913" s="52" t="s">
        <v>48</v>
      </c>
      <c r="L913" t="s">
        <v>43</v>
      </c>
      <c r="M913">
        <v>61.19</v>
      </c>
    </row>
    <row r="914" spans="1:13">
      <c r="A914" s="53">
        <v>44092</v>
      </c>
      <c r="B914" s="53" t="str">
        <f t="shared" si="28"/>
        <v>Sep</v>
      </c>
      <c r="C914" s="54">
        <f t="shared" si="29"/>
        <v>38</v>
      </c>
      <c r="D914" s="53" t="s">
        <v>48</v>
      </c>
      <c r="E914" s="54" t="s">
        <v>49</v>
      </c>
      <c r="F914" s="54">
        <v>96.43</v>
      </c>
      <c r="H914" s="52">
        <v>44186</v>
      </c>
      <c r="I914" t="s">
        <v>246</v>
      </c>
      <c r="J914">
        <v>52</v>
      </c>
      <c r="K914" s="52" t="s">
        <v>48</v>
      </c>
      <c r="L914" t="s">
        <v>50</v>
      </c>
      <c r="M914">
        <v>50.73</v>
      </c>
    </row>
    <row r="915" spans="1:13">
      <c r="A915" s="55">
        <v>44006</v>
      </c>
      <c r="B915" s="55" t="str">
        <f t="shared" si="28"/>
        <v>Jun</v>
      </c>
      <c r="C915" s="56">
        <f t="shared" si="29"/>
        <v>26</v>
      </c>
      <c r="D915" s="55" t="s">
        <v>45</v>
      </c>
      <c r="E915" s="56" t="s">
        <v>43</v>
      </c>
      <c r="F915" s="56">
        <v>20.38</v>
      </c>
      <c r="H915" s="52">
        <v>44180</v>
      </c>
      <c r="I915" t="s">
        <v>246</v>
      </c>
      <c r="J915">
        <v>51</v>
      </c>
      <c r="K915" s="52" t="s">
        <v>48</v>
      </c>
      <c r="L915" t="s">
        <v>39</v>
      </c>
      <c r="M915">
        <v>116.46000000000001</v>
      </c>
    </row>
    <row r="916" spans="1:13">
      <c r="A916" s="53">
        <v>43994</v>
      </c>
      <c r="B916" s="53" t="str">
        <f t="shared" si="28"/>
        <v>Jun</v>
      </c>
      <c r="C916" s="54">
        <f t="shared" si="29"/>
        <v>24</v>
      </c>
      <c r="D916" s="53" t="s">
        <v>38</v>
      </c>
      <c r="E916" s="54" t="s">
        <v>57</v>
      </c>
      <c r="F916" s="54">
        <v>46.69</v>
      </c>
      <c r="H916" s="52">
        <v>44167</v>
      </c>
      <c r="I916" t="s">
        <v>246</v>
      </c>
      <c r="J916">
        <v>49</v>
      </c>
      <c r="K916" s="52" t="s">
        <v>48</v>
      </c>
      <c r="L916" t="s">
        <v>58</v>
      </c>
      <c r="M916">
        <v>5.2899999999999991</v>
      </c>
    </row>
    <row r="917" spans="1:13">
      <c r="A917" s="55">
        <v>44054</v>
      </c>
      <c r="B917" s="55" t="str">
        <f t="shared" si="28"/>
        <v>Aug</v>
      </c>
      <c r="C917" s="56">
        <f t="shared" si="29"/>
        <v>33</v>
      </c>
      <c r="D917" s="55" t="s">
        <v>48</v>
      </c>
      <c r="E917" s="56" t="s">
        <v>49</v>
      </c>
      <c r="F917" s="56">
        <v>486.68</v>
      </c>
      <c r="H917" s="52">
        <v>44177</v>
      </c>
      <c r="I917" t="s">
        <v>246</v>
      </c>
      <c r="J917">
        <v>50</v>
      </c>
      <c r="K917" s="52" t="s">
        <v>45</v>
      </c>
      <c r="L917" t="s">
        <v>49</v>
      </c>
      <c r="M917">
        <v>75.179999999999993</v>
      </c>
    </row>
    <row r="918" spans="1:13">
      <c r="A918" s="53">
        <v>44103</v>
      </c>
      <c r="B918" s="53" t="str">
        <f t="shared" si="28"/>
        <v>Sep</v>
      </c>
      <c r="C918" s="54">
        <f t="shared" si="29"/>
        <v>40</v>
      </c>
      <c r="D918" s="53" t="s">
        <v>48</v>
      </c>
      <c r="E918" s="54" t="s">
        <v>50</v>
      </c>
      <c r="F918" s="54">
        <v>69.25</v>
      </c>
      <c r="H918" s="52">
        <v>44187</v>
      </c>
      <c r="I918" t="s">
        <v>246</v>
      </c>
      <c r="J918">
        <v>52</v>
      </c>
      <c r="K918" s="52" t="s">
        <v>38</v>
      </c>
      <c r="L918" t="s">
        <v>49</v>
      </c>
      <c r="M918">
        <v>471.86</v>
      </c>
    </row>
    <row r="919" spans="1:13">
      <c r="A919" s="55">
        <v>44033</v>
      </c>
      <c r="B919" s="55" t="str">
        <f t="shared" si="28"/>
        <v>Jul</v>
      </c>
      <c r="C919" s="56">
        <f t="shared" si="29"/>
        <v>30</v>
      </c>
      <c r="D919" s="55" t="s">
        <v>48</v>
      </c>
      <c r="E919" s="56" t="s">
        <v>49</v>
      </c>
      <c r="F919" s="56">
        <v>99.01</v>
      </c>
      <c r="H919" s="52">
        <v>44191</v>
      </c>
      <c r="I919" t="s">
        <v>246</v>
      </c>
      <c r="J919">
        <v>52</v>
      </c>
      <c r="K919" s="52" t="s">
        <v>48</v>
      </c>
      <c r="L919" t="s">
        <v>58</v>
      </c>
      <c r="M919">
        <v>96.01</v>
      </c>
    </row>
    <row r="920" spans="1:13">
      <c r="A920" s="53">
        <v>44070</v>
      </c>
      <c r="B920" s="53" t="str">
        <f t="shared" si="28"/>
        <v>Aug</v>
      </c>
      <c r="C920" s="54">
        <f t="shared" si="29"/>
        <v>35</v>
      </c>
      <c r="D920" s="53" t="s">
        <v>38</v>
      </c>
      <c r="E920" s="54" t="s">
        <v>50</v>
      </c>
      <c r="F920" s="54">
        <v>23.16</v>
      </c>
      <c r="H920" s="52">
        <v>44183</v>
      </c>
      <c r="I920" t="s">
        <v>246</v>
      </c>
      <c r="J920">
        <v>51</v>
      </c>
      <c r="K920" s="52" t="s">
        <v>45</v>
      </c>
      <c r="L920" t="s">
        <v>57</v>
      </c>
      <c r="M920">
        <v>120.08000000000001</v>
      </c>
    </row>
    <row r="921" spans="1:13">
      <c r="A921" s="55">
        <v>43999</v>
      </c>
      <c r="B921" s="55" t="str">
        <f t="shared" si="28"/>
        <v>Jun</v>
      </c>
      <c r="C921" s="56">
        <f t="shared" si="29"/>
        <v>25</v>
      </c>
      <c r="D921" s="55" t="s">
        <v>45</v>
      </c>
      <c r="E921" s="56" t="s">
        <v>53</v>
      </c>
      <c r="F921" s="56">
        <v>58.53</v>
      </c>
      <c r="H921" s="52">
        <v>44177</v>
      </c>
      <c r="I921" t="s">
        <v>246</v>
      </c>
      <c r="J921">
        <v>50</v>
      </c>
      <c r="K921" s="52" t="s">
        <v>48</v>
      </c>
      <c r="L921" t="s">
        <v>66</v>
      </c>
      <c r="M921">
        <v>32.68</v>
      </c>
    </row>
    <row r="922" spans="1:13">
      <c r="A922" s="53">
        <v>43995</v>
      </c>
      <c r="B922" s="53" t="str">
        <f t="shared" si="28"/>
        <v>Jun</v>
      </c>
      <c r="C922" s="54">
        <f t="shared" si="29"/>
        <v>24</v>
      </c>
      <c r="D922" s="53" t="s">
        <v>48</v>
      </c>
      <c r="E922" s="54" t="s">
        <v>43</v>
      </c>
      <c r="F922" s="54">
        <v>20.12</v>
      </c>
      <c r="H922" s="52">
        <v>44184</v>
      </c>
      <c r="I922" t="s">
        <v>246</v>
      </c>
      <c r="J922">
        <v>51</v>
      </c>
      <c r="K922" s="52" t="s">
        <v>48</v>
      </c>
      <c r="L922" t="s">
        <v>58</v>
      </c>
      <c r="M922">
        <v>93.509999999999991</v>
      </c>
    </row>
    <row r="923" spans="1:13">
      <c r="A923" s="55">
        <v>44000</v>
      </c>
      <c r="B923" s="55" t="str">
        <f t="shared" si="28"/>
        <v>Jun</v>
      </c>
      <c r="C923" s="56">
        <f t="shared" si="29"/>
        <v>25</v>
      </c>
      <c r="D923" s="55" t="s">
        <v>38</v>
      </c>
      <c r="E923" s="56" t="s">
        <v>57</v>
      </c>
      <c r="F923" s="56">
        <v>161.47999999999999</v>
      </c>
      <c r="H923" s="52">
        <v>44140</v>
      </c>
      <c r="I923" t="s">
        <v>247</v>
      </c>
      <c r="J923">
        <v>45</v>
      </c>
      <c r="K923" s="52" t="s">
        <v>38</v>
      </c>
      <c r="L923" t="s">
        <v>43</v>
      </c>
      <c r="M923">
        <v>51.57</v>
      </c>
    </row>
    <row r="924" spans="1:13">
      <c r="A924" s="53">
        <v>44071</v>
      </c>
      <c r="B924" s="53" t="str">
        <f t="shared" si="28"/>
        <v>Aug</v>
      </c>
      <c r="C924" s="54">
        <f t="shared" si="29"/>
        <v>35</v>
      </c>
      <c r="D924" s="53" t="s">
        <v>38</v>
      </c>
      <c r="E924" s="54" t="s">
        <v>66</v>
      </c>
      <c r="F924" s="54">
        <v>36.75</v>
      </c>
      <c r="H924" s="52">
        <v>44193</v>
      </c>
      <c r="I924" t="s">
        <v>246</v>
      </c>
      <c r="J924">
        <v>53</v>
      </c>
      <c r="K924" s="52" t="s">
        <v>48</v>
      </c>
      <c r="L924" t="s">
        <v>58</v>
      </c>
      <c r="M924">
        <v>155.72999999999999</v>
      </c>
    </row>
    <row r="925" spans="1:13">
      <c r="A925" s="55">
        <v>43994</v>
      </c>
      <c r="B925" s="55" t="str">
        <f t="shared" si="28"/>
        <v>Jun</v>
      </c>
      <c r="C925" s="56">
        <f t="shared" si="29"/>
        <v>24</v>
      </c>
      <c r="D925" s="55" t="s">
        <v>45</v>
      </c>
      <c r="E925" s="56" t="s">
        <v>50</v>
      </c>
      <c r="F925" s="56">
        <v>46.04</v>
      </c>
      <c r="H925" s="52">
        <v>44167</v>
      </c>
      <c r="I925" t="s">
        <v>246</v>
      </c>
      <c r="J925">
        <v>49</v>
      </c>
      <c r="K925" s="52" t="s">
        <v>48</v>
      </c>
      <c r="L925" t="s">
        <v>58</v>
      </c>
      <c r="M925">
        <v>73.759999999999991</v>
      </c>
    </row>
    <row r="926" spans="1:13">
      <c r="A926" s="53">
        <v>44100</v>
      </c>
      <c r="B926" s="53" t="str">
        <f t="shared" si="28"/>
        <v>Sep</v>
      </c>
      <c r="C926" s="54">
        <f t="shared" si="29"/>
        <v>39</v>
      </c>
      <c r="D926" s="53" t="s">
        <v>48</v>
      </c>
      <c r="E926" s="54" t="s">
        <v>50</v>
      </c>
      <c r="F926" s="54">
        <v>23.47</v>
      </c>
      <c r="H926" s="52">
        <v>44164</v>
      </c>
      <c r="I926" t="s">
        <v>247</v>
      </c>
      <c r="J926">
        <v>49</v>
      </c>
      <c r="K926" s="52" t="s">
        <v>38</v>
      </c>
      <c r="L926" t="s">
        <v>43</v>
      </c>
      <c r="M926">
        <v>68.849999999999994</v>
      </c>
    </row>
    <row r="927" spans="1:13">
      <c r="A927" s="55">
        <v>43990</v>
      </c>
      <c r="B927" s="55" t="str">
        <f t="shared" si="28"/>
        <v>Jun</v>
      </c>
      <c r="C927" s="56">
        <f t="shared" si="29"/>
        <v>24</v>
      </c>
      <c r="D927" s="55" t="s">
        <v>48</v>
      </c>
      <c r="E927" s="56" t="s">
        <v>43</v>
      </c>
      <c r="F927" s="56">
        <v>436.31</v>
      </c>
      <c r="H927" s="52">
        <v>44161</v>
      </c>
      <c r="I927" t="s">
        <v>247</v>
      </c>
      <c r="J927">
        <v>48</v>
      </c>
      <c r="K927" s="52" t="s">
        <v>45</v>
      </c>
      <c r="L927" t="s">
        <v>50</v>
      </c>
      <c r="M927">
        <v>74.25</v>
      </c>
    </row>
    <row r="928" spans="1:13">
      <c r="A928" s="53">
        <v>43988</v>
      </c>
      <c r="B928" s="53" t="str">
        <f t="shared" si="28"/>
        <v>Jun</v>
      </c>
      <c r="C928" s="54">
        <f t="shared" si="29"/>
        <v>23</v>
      </c>
      <c r="D928" s="53" t="s">
        <v>48</v>
      </c>
      <c r="E928" s="54" t="s">
        <v>39</v>
      </c>
      <c r="F928" s="54">
        <v>152.80000000000001</v>
      </c>
      <c r="H928" s="52">
        <v>44176</v>
      </c>
      <c r="I928" t="s">
        <v>246</v>
      </c>
      <c r="J928">
        <v>50</v>
      </c>
      <c r="K928" s="52" t="s">
        <v>38</v>
      </c>
      <c r="L928" t="s">
        <v>43</v>
      </c>
      <c r="M928">
        <v>463.17</v>
      </c>
    </row>
    <row r="929" spans="1:13">
      <c r="A929" s="55">
        <v>44066</v>
      </c>
      <c r="B929" s="55" t="str">
        <f t="shared" si="28"/>
        <v>Aug</v>
      </c>
      <c r="C929" s="56">
        <f t="shared" si="29"/>
        <v>35</v>
      </c>
      <c r="D929" s="55" t="s">
        <v>48</v>
      </c>
      <c r="E929" s="56" t="s">
        <v>46</v>
      </c>
      <c r="F929" s="56">
        <v>46.13</v>
      </c>
      <c r="H929" s="52">
        <v>44147</v>
      </c>
      <c r="I929" t="s">
        <v>247</v>
      </c>
      <c r="J929">
        <v>46</v>
      </c>
      <c r="K929" s="52" t="s">
        <v>48</v>
      </c>
      <c r="L929" t="s">
        <v>61</v>
      </c>
      <c r="M929">
        <v>188.56</v>
      </c>
    </row>
    <row r="930" spans="1:13">
      <c r="A930" s="53">
        <v>44049</v>
      </c>
      <c r="B930" s="53" t="str">
        <f t="shared" si="28"/>
        <v>Aug</v>
      </c>
      <c r="C930" s="54">
        <f t="shared" si="29"/>
        <v>32</v>
      </c>
      <c r="D930" s="53" t="s">
        <v>45</v>
      </c>
      <c r="E930" s="54" t="s">
        <v>54</v>
      </c>
      <c r="F930" s="54">
        <v>45.07</v>
      </c>
      <c r="H930" s="52">
        <v>44172</v>
      </c>
      <c r="I930" t="s">
        <v>246</v>
      </c>
      <c r="J930">
        <v>50</v>
      </c>
      <c r="K930" s="52" t="s">
        <v>48</v>
      </c>
      <c r="L930" t="s">
        <v>49</v>
      </c>
      <c r="M930">
        <v>99.64</v>
      </c>
    </row>
    <row r="931" spans="1:13">
      <c r="A931" s="55">
        <v>44103</v>
      </c>
      <c r="B931" s="55" t="str">
        <f t="shared" si="28"/>
        <v>Sep</v>
      </c>
      <c r="C931" s="56">
        <f t="shared" si="29"/>
        <v>40</v>
      </c>
      <c r="D931" s="55" t="s">
        <v>48</v>
      </c>
      <c r="E931" s="56" t="s">
        <v>66</v>
      </c>
      <c r="F931" s="56">
        <v>19.73</v>
      </c>
      <c r="H931" s="52">
        <v>44168</v>
      </c>
      <c r="I931" t="s">
        <v>246</v>
      </c>
      <c r="J931">
        <v>49</v>
      </c>
      <c r="K931" s="52" t="s">
        <v>38</v>
      </c>
      <c r="L931" t="s">
        <v>57</v>
      </c>
      <c r="M931">
        <v>29.32</v>
      </c>
    </row>
    <row r="932" spans="1:13">
      <c r="A932" s="53">
        <v>44064</v>
      </c>
      <c r="B932" s="53" t="str">
        <f t="shared" si="28"/>
        <v>Aug</v>
      </c>
      <c r="C932" s="54">
        <f t="shared" si="29"/>
        <v>34</v>
      </c>
      <c r="D932" s="53" t="s">
        <v>38</v>
      </c>
      <c r="E932" s="54" t="s">
        <v>50</v>
      </c>
      <c r="F932" s="54">
        <v>240.64</v>
      </c>
      <c r="H932" s="52">
        <v>44158</v>
      </c>
      <c r="I932" t="s">
        <v>247</v>
      </c>
      <c r="J932">
        <v>48</v>
      </c>
      <c r="K932" s="52" t="s">
        <v>48</v>
      </c>
      <c r="L932" t="s">
        <v>43</v>
      </c>
      <c r="M932">
        <v>70.11</v>
      </c>
    </row>
    <row r="933" spans="1:13">
      <c r="A933" s="55">
        <v>43988</v>
      </c>
      <c r="B933" s="55" t="str">
        <f t="shared" si="28"/>
        <v>Jun</v>
      </c>
      <c r="C933" s="56">
        <f t="shared" si="29"/>
        <v>23</v>
      </c>
      <c r="D933" s="55" t="s">
        <v>48</v>
      </c>
      <c r="E933" s="56" t="s">
        <v>53</v>
      </c>
      <c r="F933" s="56">
        <v>441.09</v>
      </c>
      <c r="H933" s="52">
        <v>44184</v>
      </c>
      <c r="I933" t="s">
        <v>246</v>
      </c>
      <c r="J933">
        <v>51</v>
      </c>
      <c r="K933" s="52" t="s">
        <v>48</v>
      </c>
      <c r="L933" t="s">
        <v>43</v>
      </c>
      <c r="M933">
        <v>278.33999999999997</v>
      </c>
    </row>
    <row r="934" spans="1:13">
      <c r="A934" s="53">
        <v>44009</v>
      </c>
      <c r="B934" s="53" t="str">
        <f t="shared" si="28"/>
        <v>Jun</v>
      </c>
      <c r="C934" s="54">
        <f t="shared" si="29"/>
        <v>26</v>
      </c>
      <c r="D934" s="53" t="s">
        <v>48</v>
      </c>
      <c r="E934" s="54" t="s">
        <v>49</v>
      </c>
      <c r="F934" s="54">
        <v>99.37</v>
      </c>
      <c r="H934" s="52">
        <v>44145</v>
      </c>
      <c r="I934" t="s">
        <v>247</v>
      </c>
      <c r="J934">
        <v>46</v>
      </c>
      <c r="K934" s="52" t="s">
        <v>38</v>
      </c>
      <c r="L934" t="s">
        <v>53</v>
      </c>
      <c r="M934">
        <v>429.11999999999995</v>
      </c>
    </row>
    <row r="935" spans="1:13">
      <c r="A935" s="55">
        <v>44047</v>
      </c>
      <c r="B935" s="55" t="str">
        <f t="shared" si="28"/>
        <v>Aug</v>
      </c>
      <c r="C935" s="56">
        <f t="shared" si="29"/>
        <v>32</v>
      </c>
      <c r="D935" s="55" t="s">
        <v>45</v>
      </c>
      <c r="E935" s="56" t="s">
        <v>57</v>
      </c>
      <c r="F935" s="56">
        <v>69.28</v>
      </c>
      <c r="H935" s="52">
        <v>44185</v>
      </c>
      <c r="I935" t="s">
        <v>246</v>
      </c>
      <c r="J935">
        <v>52</v>
      </c>
      <c r="K935" s="52" t="s">
        <v>48</v>
      </c>
      <c r="L935" t="s">
        <v>50</v>
      </c>
      <c r="M935">
        <v>123.69</v>
      </c>
    </row>
    <row r="936" spans="1:13">
      <c r="A936" s="53">
        <v>44010</v>
      </c>
      <c r="B936" s="53" t="str">
        <f t="shared" si="28"/>
        <v>Jun</v>
      </c>
      <c r="C936" s="54">
        <f t="shared" si="29"/>
        <v>27</v>
      </c>
      <c r="D936" s="53" t="s">
        <v>48</v>
      </c>
      <c r="E936" s="54" t="s">
        <v>57</v>
      </c>
      <c r="F936" s="54">
        <v>46.88</v>
      </c>
      <c r="H936" s="52">
        <v>44172</v>
      </c>
      <c r="I936" t="s">
        <v>246</v>
      </c>
      <c r="J936">
        <v>50</v>
      </c>
      <c r="K936" s="52" t="s">
        <v>48</v>
      </c>
      <c r="L936" t="s">
        <v>46</v>
      </c>
      <c r="M936">
        <v>102.22</v>
      </c>
    </row>
    <row r="937" spans="1:13">
      <c r="A937" s="55">
        <v>44002</v>
      </c>
      <c r="B937" s="55" t="str">
        <f t="shared" si="28"/>
        <v>Jun</v>
      </c>
      <c r="C937" s="56">
        <f t="shared" si="29"/>
        <v>25</v>
      </c>
      <c r="D937" s="55" t="s">
        <v>48</v>
      </c>
      <c r="E937" s="56" t="s">
        <v>49</v>
      </c>
      <c r="F937" s="56">
        <v>99.28</v>
      </c>
      <c r="H937" s="52">
        <v>44170</v>
      </c>
      <c r="I937" t="s">
        <v>246</v>
      </c>
      <c r="J937">
        <v>49</v>
      </c>
      <c r="K937" s="52" t="s">
        <v>38</v>
      </c>
      <c r="L937" t="s">
        <v>43</v>
      </c>
      <c r="M937">
        <v>83.990000000000009</v>
      </c>
    </row>
    <row r="938" spans="1:13">
      <c r="A938" s="53">
        <v>44000</v>
      </c>
      <c r="B938" s="53" t="str">
        <f t="shared" si="28"/>
        <v>Jun</v>
      </c>
      <c r="C938" s="54">
        <f t="shared" si="29"/>
        <v>25</v>
      </c>
      <c r="D938" s="53" t="s">
        <v>48</v>
      </c>
      <c r="E938" s="54" t="s">
        <v>54</v>
      </c>
      <c r="F938" s="54">
        <v>23.9</v>
      </c>
      <c r="H938" s="52">
        <v>44165</v>
      </c>
      <c r="I938" t="s">
        <v>247</v>
      </c>
      <c r="J938">
        <v>49</v>
      </c>
      <c r="K938" s="52" t="s">
        <v>48</v>
      </c>
      <c r="L938" t="s">
        <v>58</v>
      </c>
      <c r="M938">
        <v>94.460000000000008</v>
      </c>
    </row>
    <row r="939" spans="1:13">
      <c r="A939" s="55">
        <v>44069</v>
      </c>
      <c r="B939" s="55" t="str">
        <f t="shared" si="28"/>
        <v>Aug</v>
      </c>
      <c r="C939" s="56">
        <f t="shared" si="29"/>
        <v>35</v>
      </c>
      <c r="D939" s="55" t="s">
        <v>48</v>
      </c>
      <c r="E939" s="56" t="s">
        <v>58</v>
      </c>
      <c r="F939" s="56">
        <v>92.43</v>
      </c>
      <c r="H939" s="52">
        <v>44168</v>
      </c>
      <c r="I939" t="s">
        <v>246</v>
      </c>
      <c r="J939">
        <v>49</v>
      </c>
      <c r="K939" s="52" t="s">
        <v>48</v>
      </c>
      <c r="L939" t="s">
        <v>66</v>
      </c>
      <c r="M939">
        <v>73.92</v>
      </c>
    </row>
    <row r="940" spans="1:13">
      <c r="A940" s="53">
        <v>44085</v>
      </c>
      <c r="B940" s="53" t="str">
        <f t="shared" si="28"/>
        <v>Sep</v>
      </c>
      <c r="C940" s="54">
        <f t="shared" si="29"/>
        <v>37</v>
      </c>
      <c r="D940" s="53" t="s">
        <v>48</v>
      </c>
      <c r="E940" s="54" t="s">
        <v>43</v>
      </c>
      <c r="F940" s="54">
        <v>40.94</v>
      </c>
      <c r="H940" s="52">
        <v>44168</v>
      </c>
      <c r="I940" t="s">
        <v>246</v>
      </c>
      <c r="J940">
        <v>49</v>
      </c>
      <c r="K940" s="52" t="s">
        <v>48</v>
      </c>
      <c r="L940" t="s">
        <v>57</v>
      </c>
      <c r="M940">
        <v>73.95</v>
      </c>
    </row>
    <row r="941" spans="1:13">
      <c r="A941" s="55">
        <v>43994</v>
      </c>
      <c r="B941" s="55" t="str">
        <f t="shared" si="28"/>
        <v>Jun</v>
      </c>
      <c r="C941" s="56">
        <f t="shared" si="29"/>
        <v>24</v>
      </c>
      <c r="D941" s="55" t="s">
        <v>48</v>
      </c>
      <c r="E941" s="56" t="s">
        <v>49</v>
      </c>
      <c r="F941" s="56">
        <v>96.81</v>
      </c>
      <c r="H941" s="52">
        <v>44145</v>
      </c>
      <c r="I941" t="s">
        <v>247</v>
      </c>
      <c r="J941">
        <v>46</v>
      </c>
      <c r="K941" s="52" t="s">
        <v>45</v>
      </c>
      <c r="L941" t="s">
        <v>53</v>
      </c>
      <c r="M941">
        <v>50.199999999999996</v>
      </c>
    </row>
    <row r="942" spans="1:13">
      <c r="A942" s="53">
        <v>43988</v>
      </c>
      <c r="B942" s="53" t="str">
        <f t="shared" si="28"/>
        <v>Jun</v>
      </c>
      <c r="C942" s="54">
        <f t="shared" si="29"/>
        <v>23</v>
      </c>
      <c r="D942" s="53" t="s">
        <v>38</v>
      </c>
      <c r="E942" s="54" t="s">
        <v>57</v>
      </c>
      <c r="F942" s="54">
        <v>69.36</v>
      </c>
      <c r="H942" s="52">
        <v>44187</v>
      </c>
      <c r="I942" t="s">
        <v>246</v>
      </c>
      <c r="J942">
        <v>52</v>
      </c>
      <c r="K942" s="52" t="s">
        <v>45</v>
      </c>
      <c r="L942" t="s">
        <v>39</v>
      </c>
      <c r="M942">
        <v>137.91</v>
      </c>
    </row>
    <row r="943" spans="1:13">
      <c r="A943" s="55">
        <v>44072</v>
      </c>
      <c r="B943" s="55" t="str">
        <f t="shared" si="28"/>
        <v>Aug</v>
      </c>
      <c r="C943" s="56">
        <f t="shared" si="29"/>
        <v>35</v>
      </c>
      <c r="D943" s="55" t="s">
        <v>48</v>
      </c>
      <c r="E943" s="56" t="s">
        <v>43</v>
      </c>
      <c r="F943" s="56">
        <v>40.51</v>
      </c>
      <c r="H943" s="52">
        <v>44178</v>
      </c>
      <c r="I943" t="s">
        <v>246</v>
      </c>
      <c r="J943">
        <v>51</v>
      </c>
      <c r="K943" s="52" t="s">
        <v>48</v>
      </c>
      <c r="L943" t="s">
        <v>56</v>
      </c>
      <c r="M943">
        <v>76.680000000000007</v>
      </c>
    </row>
    <row r="944" spans="1:13">
      <c r="A944" s="53">
        <v>43974</v>
      </c>
      <c r="B944" s="53" t="str">
        <f t="shared" si="28"/>
        <v>May</v>
      </c>
      <c r="C944" s="54">
        <f t="shared" si="29"/>
        <v>21</v>
      </c>
      <c r="D944" s="53" t="s">
        <v>38</v>
      </c>
      <c r="E944" s="54" t="s">
        <v>49</v>
      </c>
      <c r="F944" s="54">
        <v>160.6</v>
      </c>
      <c r="H944" s="52">
        <v>44141</v>
      </c>
      <c r="I944" t="s">
        <v>247</v>
      </c>
      <c r="J944">
        <v>45</v>
      </c>
      <c r="K944" s="52" t="s">
        <v>48</v>
      </c>
      <c r="L944" t="s">
        <v>43</v>
      </c>
      <c r="M944">
        <v>27.199999999999996</v>
      </c>
    </row>
    <row r="945" spans="1:13">
      <c r="A945" s="55">
        <v>44046</v>
      </c>
      <c r="B945" s="55" t="str">
        <f t="shared" si="28"/>
        <v>Aug</v>
      </c>
      <c r="C945" s="56">
        <f t="shared" si="29"/>
        <v>32</v>
      </c>
      <c r="D945" s="55" t="s">
        <v>48</v>
      </c>
      <c r="E945" s="56" t="s">
        <v>61</v>
      </c>
      <c r="F945" s="56">
        <v>55.36</v>
      </c>
      <c r="H945" s="52">
        <v>44172</v>
      </c>
      <c r="I945" t="s">
        <v>246</v>
      </c>
      <c r="J945">
        <v>50</v>
      </c>
      <c r="K945" s="52" t="s">
        <v>45</v>
      </c>
      <c r="L945" t="s">
        <v>46</v>
      </c>
      <c r="M945">
        <v>174.37</v>
      </c>
    </row>
    <row r="946" spans="1:13">
      <c r="A946" s="53">
        <v>44052</v>
      </c>
      <c r="B946" s="53" t="str">
        <f t="shared" si="28"/>
        <v>Aug</v>
      </c>
      <c r="C946" s="54">
        <f t="shared" si="29"/>
        <v>33</v>
      </c>
      <c r="D946" s="53" t="s">
        <v>38</v>
      </c>
      <c r="E946" s="54" t="s">
        <v>53</v>
      </c>
      <c r="F946" s="54">
        <v>87.79</v>
      </c>
      <c r="H946" s="52">
        <v>44180</v>
      </c>
      <c r="I946" t="s">
        <v>246</v>
      </c>
      <c r="J946">
        <v>51</v>
      </c>
      <c r="K946" s="52" t="s">
        <v>48</v>
      </c>
      <c r="L946" t="s">
        <v>50</v>
      </c>
      <c r="M946">
        <v>105.67</v>
      </c>
    </row>
    <row r="947" spans="1:13">
      <c r="A947" s="55">
        <v>43994</v>
      </c>
      <c r="B947" s="55" t="str">
        <f t="shared" si="28"/>
        <v>Jun</v>
      </c>
      <c r="C947" s="56">
        <f t="shared" si="29"/>
        <v>24</v>
      </c>
      <c r="D947" s="55" t="s">
        <v>48</v>
      </c>
      <c r="E947" s="56" t="s">
        <v>43</v>
      </c>
      <c r="F947" s="56">
        <v>38.770000000000003</v>
      </c>
      <c r="H947" s="52">
        <v>44158</v>
      </c>
      <c r="I947" t="s">
        <v>247</v>
      </c>
      <c r="J947">
        <v>48</v>
      </c>
      <c r="K947" s="52" t="s">
        <v>48</v>
      </c>
      <c r="L947" t="s">
        <v>43</v>
      </c>
      <c r="M947">
        <v>120.99000000000001</v>
      </c>
    </row>
    <row r="948" spans="1:13">
      <c r="A948" s="53">
        <v>44055</v>
      </c>
      <c r="B948" s="53" t="str">
        <f t="shared" si="28"/>
        <v>Aug</v>
      </c>
      <c r="C948" s="54">
        <f t="shared" si="29"/>
        <v>33</v>
      </c>
      <c r="D948" s="53" t="s">
        <v>38</v>
      </c>
      <c r="E948" s="54" t="s">
        <v>54</v>
      </c>
      <c r="F948" s="54">
        <v>45.98</v>
      </c>
      <c r="H948" s="52">
        <v>44113</v>
      </c>
      <c r="I948" t="s">
        <v>248</v>
      </c>
      <c r="J948">
        <v>41</v>
      </c>
      <c r="K948" s="52" t="s">
        <v>38</v>
      </c>
      <c r="L948" t="s">
        <v>43</v>
      </c>
      <c r="M948">
        <v>60.08</v>
      </c>
    </row>
    <row r="949" spans="1:13">
      <c r="A949" s="55">
        <v>44066</v>
      </c>
      <c r="B949" s="55" t="str">
        <f t="shared" si="28"/>
        <v>Aug</v>
      </c>
      <c r="C949" s="56">
        <f t="shared" si="29"/>
        <v>35</v>
      </c>
      <c r="D949" s="55" t="s">
        <v>38</v>
      </c>
      <c r="E949" s="56" t="s">
        <v>58</v>
      </c>
      <c r="F949" s="56">
        <v>48.35</v>
      </c>
      <c r="H949" s="52">
        <v>44176</v>
      </c>
      <c r="I949" t="s">
        <v>246</v>
      </c>
      <c r="J949">
        <v>50</v>
      </c>
      <c r="K949" s="52" t="s">
        <v>48</v>
      </c>
      <c r="L949" t="s">
        <v>43</v>
      </c>
      <c r="M949">
        <v>43.919999999999995</v>
      </c>
    </row>
    <row r="950" spans="1:13">
      <c r="A950" s="53">
        <v>44075</v>
      </c>
      <c r="B950" s="53" t="str">
        <f t="shared" si="28"/>
        <v>Sep</v>
      </c>
      <c r="C950" s="54">
        <f t="shared" si="29"/>
        <v>36</v>
      </c>
      <c r="D950" s="53" t="s">
        <v>38</v>
      </c>
      <c r="E950" s="54" t="s">
        <v>61</v>
      </c>
      <c r="F950" s="54">
        <v>110.05</v>
      </c>
      <c r="H950" s="52">
        <v>44188</v>
      </c>
      <c r="I950" t="s">
        <v>246</v>
      </c>
      <c r="J950">
        <v>52</v>
      </c>
      <c r="K950" s="52" t="s">
        <v>38</v>
      </c>
      <c r="L950" t="s">
        <v>57</v>
      </c>
      <c r="M950">
        <v>56.58</v>
      </c>
    </row>
    <row r="951" spans="1:13">
      <c r="A951" s="55">
        <v>44008</v>
      </c>
      <c r="B951" s="55" t="str">
        <f t="shared" si="28"/>
        <v>Jun</v>
      </c>
      <c r="C951" s="56">
        <f t="shared" si="29"/>
        <v>26</v>
      </c>
      <c r="D951" s="55" t="s">
        <v>48</v>
      </c>
      <c r="E951" s="56" t="s">
        <v>50</v>
      </c>
      <c r="F951" s="56">
        <v>371.34</v>
      </c>
      <c r="H951" s="52">
        <v>44165</v>
      </c>
      <c r="I951" t="s">
        <v>247</v>
      </c>
      <c r="J951">
        <v>49</v>
      </c>
      <c r="K951" s="52" t="s">
        <v>48</v>
      </c>
      <c r="L951" t="s">
        <v>49</v>
      </c>
      <c r="M951">
        <v>143.87</v>
      </c>
    </row>
    <row r="952" spans="1:13">
      <c r="A952" s="53">
        <v>43998</v>
      </c>
      <c r="B952" s="53" t="str">
        <f t="shared" si="28"/>
        <v>Jun</v>
      </c>
      <c r="C952" s="54">
        <f t="shared" si="29"/>
        <v>25</v>
      </c>
      <c r="D952" s="53" t="s">
        <v>48</v>
      </c>
      <c r="E952" s="54" t="s">
        <v>57</v>
      </c>
      <c r="F952" s="54">
        <v>46.18</v>
      </c>
      <c r="H952" s="52">
        <v>44140</v>
      </c>
      <c r="I952" t="s">
        <v>247</v>
      </c>
      <c r="J952">
        <v>45</v>
      </c>
      <c r="K952" s="52" t="s">
        <v>48</v>
      </c>
      <c r="L952" t="s">
        <v>57</v>
      </c>
      <c r="M952">
        <v>372.21999999999997</v>
      </c>
    </row>
    <row r="953" spans="1:13">
      <c r="A953" s="55">
        <v>44094</v>
      </c>
      <c r="B953" s="55" t="str">
        <f t="shared" si="28"/>
        <v>Sep</v>
      </c>
      <c r="C953" s="56">
        <f t="shared" si="29"/>
        <v>39</v>
      </c>
      <c r="D953" s="55" t="s">
        <v>48</v>
      </c>
      <c r="E953" s="56" t="s">
        <v>50</v>
      </c>
      <c r="F953" s="56">
        <v>23.36</v>
      </c>
      <c r="H953" s="52">
        <v>44181</v>
      </c>
      <c r="I953" t="s">
        <v>246</v>
      </c>
      <c r="J953">
        <v>51</v>
      </c>
      <c r="K953" s="52" t="s">
        <v>48</v>
      </c>
      <c r="L953" t="s">
        <v>43</v>
      </c>
      <c r="M953">
        <v>58.7</v>
      </c>
    </row>
    <row r="954" spans="1:13">
      <c r="A954" s="53">
        <v>43961</v>
      </c>
      <c r="B954" s="53" t="str">
        <f t="shared" si="28"/>
        <v>May</v>
      </c>
      <c r="C954" s="54">
        <f t="shared" si="29"/>
        <v>20</v>
      </c>
      <c r="D954" s="53" t="s">
        <v>48</v>
      </c>
      <c r="E954" s="54" t="s">
        <v>58</v>
      </c>
      <c r="F954" s="54">
        <v>25.16</v>
      </c>
      <c r="H954" s="52">
        <v>44171</v>
      </c>
      <c r="I954" t="s">
        <v>246</v>
      </c>
      <c r="J954">
        <v>50</v>
      </c>
      <c r="K954" s="52" t="s">
        <v>38</v>
      </c>
      <c r="L954" t="s">
        <v>50</v>
      </c>
      <c r="M954">
        <v>73.02</v>
      </c>
    </row>
    <row r="955" spans="1:13">
      <c r="A955" s="55">
        <v>44001</v>
      </c>
      <c r="B955" s="55" t="str">
        <f t="shared" si="28"/>
        <v>Jun</v>
      </c>
      <c r="C955" s="56">
        <f t="shared" si="29"/>
        <v>25</v>
      </c>
      <c r="D955" s="55" t="s">
        <v>48</v>
      </c>
      <c r="E955" s="56" t="s">
        <v>57</v>
      </c>
      <c r="F955" s="56">
        <v>69.37</v>
      </c>
      <c r="H955" s="52">
        <v>44166</v>
      </c>
      <c r="I955" t="s">
        <v>246</v>
      </c>
      <c r="J955">
        <v>49</v>
      </c>
      <c r="K955" s="52" t="s">
        <v>45</v>
      </c>
      <c r="L955" t="s">
        <v>46</v>
      </c>
      <c r="M955">
        <v>9.75</v>
      </c>
    </row>
    <row r="956" spans="1:13">
      <c r="A956" s="53">
        <v>43992</v>
      </c>
      <c r="B956" s="53" t="str">
        <f t="shared" si="28"/>
        <v>Jun</v>
      </c>
      <c r="C956" s="54">
        <f t="shared" si="29"/>
        <v>24</v>
      </c>
      <c r="D956" s="53" t="s">
        <v>48</v>
      </c>
      <c r="E956" s="54" t="s">
        <v>50</v>
      </c>
      <c r="F956" s="54">
        <v>523.21</v>
      </c>
      <c r="H956" s="52">
        <v>44195</v>
      </c>
      <c r="I956" t="s">
        <v>246</v>
      </c>
      <c r="J956">
        <v>53</v>
      </c>
      <c r="K956" s="52" t="s">
        <v>48</v>
      </c>
      <c r="L956" t="s">
        <v>54</v>
      </c>
      <c r="M956">
        <v>91.850000000000009</v>
      </c>
    </row>
    <row r="957" spans="1:13">
      <c r="A957" s="55">
        <v>44066</v>
      </c>
      <c r="B957" s="55" t="str">
        <f t="shared" si="28"/>
        <v>Aug</v>
      </c>
      <c r="C957" s="56">
        <f t="shared" si="29"/>
        <v>35</v>
      </c>
      <c r="D957" s="55" t="s">
        <v>48</v>
      </c>
      <c r="E957" s="56" t="s">
        <v>50</v>
      </c>
      <c r="F957" s="56">
        <v>46.6</v>
      </c>
      <c r="H957" s="52">
        <v>44164</v>
      </c>
      <c r="I957" t="s">
        <v>247</v>
      </c>
      <c r="J957">
        <v>49</v>
      </c>
      <c r="K957" s="52" t="s">
        <v>48</v>
      </c>
      <c r="L957" t="s">
        <v>46</v>
      </c>
      <c r="M957">
        <v>513.96</v>
      </c>
    </row>
    <row r="958" spans="1:13">
      <c r="A958" s="53">
        <v>44069</v>
      </c>
      <c r="B958" s="53" t="str">
        <f t="shared" si="28"/>
        <v>Aug</v>
      </c>
      <c r="C958" s="54">
        <f t="shared" si="29"/>
        <v>35</v>
      </c>
      <c r="D958" s="53" t="s">
        <v>38</v>
      </c>
      <c r="E958" s="54" t="s">
        <v>43</v>
      </c>
      <c r="F958" s="54">
        <v>38.11</v>
      </c>
      <c r="H958" s="52">
        <v>44164</v>
      </c>
      <c r="I958" t="s">
        <v>247</v>
      </c>
      <c r="J958">
        <v>49</v>
      </c>
      <c r="K958" s="52" t="s">
        <v>48</v>
      </c>
      <c r="L958" t="s">
        <v>57</v>
      </c>
      <c r="M958">
        <v>66.240000000000009</v>
      </c>
    </row>
    <row r="959" spans="1:13">
      <c r="A959" s="55">
        <v>43993</v>
      </c>
      <c r="B959" s="55" t="str">
        <f t="shared" si="28"/>
        <v>Jun</v>
      </c>
      <c r="C959" s="56">
        <f t="shared" si="29"/>
        <v>24</v>
      </c>
      <c r="D959" s="55" t="s">
        <v>38</v>
      </c>
      <c r="E959" s="56" t="s">
        <v>50</v>
      </c>
      <c r="F959" s="56">
        <v>23.76</v>
      </c>
      <c r="H959" s="52">
        <v>44170</v>
      </c>
      <c r="I959" t="s">
        <v>246</v>
      </c>
      <c r="J959">
        <v>49</v>
      </c>
      <c r="K959" s="52" t="s">
        <v>48</v>
      </c>
      <c r="L959" t="s">
        <v>43</v>
      </c>
      <c r="M959">
        <v>88.33</v>
      </c>
    </row>
    <row r="960" spans="1:13">
      <c r="A960" s="53">
        <v>44100</v>
      </c>
      <c r="B960" s="53" t="str">
        <f t="shared" si="28"/>
        <v>Sep</v>
      </c>
      <c r="C960" s="54">
        <f t="shared" si="29"/>
        <v>39</v>
      </c>
      <c r="D960" s="53" t="s">
        <v>48</v>
      </c>
      <c r="E960" s="54" t="s">
        <v>49</v>
      </c>
      <c r="F960" s="54">
        <v>198.15</v>
      </c>
      <c r="H960" s="52">
        <v>44182</v>
      </c>
      <c r="I960" t="s">
        <v>246</v>
      </c>
      <c r="J960">
        <v>51</v>
      </c>
      <c r="K960" s="52" t="s">
        <v>48</v>
      </c>
      <c r="L960" t="s">
        <v>50</v>
      </c>
      <c r="M960">
        <v>69.290000000000006</v>
      </c>
    </row>
    <row r="961" spans="1:13">
      <c r="A961" s="55">
        <v>44029</v>
      </c>
      <c r="B961" s="55" t="str">
        <f t="shared" si="28"/>
        <v>Jul</v>
      </c>
      <c r="C961" s="56">
        <f t="shared" si="29"/>
        <v>29</v>
      </c>
      <c r="D961" s="55" t="s">
        <v>45</v>
      </c>
      <c r="E961" s="56" t="s">
        <v>50</v>
      </c>
      <c r="F961" s="56">
        <v>46.48</v>
      </c>
      <c r="H961" s="52">
        <v>44174</v>
      </c>
      <c r="I961" t="s">
        <v>246</v>
      </c>
      <c r="J961">
        <v>50</v>
      </c>
      <c r="K961" s="52" t="s">
        <v>38</v>
      </c>
      <c r="L961" t="s">
        <v>50</v>
      </c>
      <c r="M961">
        <v>186.13</v>
      </c>
    </row>
    <row r="962" spans="1:13">
      <c r="A962" s="53">
        <v>44025</v>
      </c>
      <c r="B962" s="53" t="str">
        <f t="shared" si="28"/>
        <v>Jul</v>
      </c>
      <c r="C962" s="54">
        <f t="shared" si="29"/>
        <v>29</v>
      </c>
      <c r="D962" s="53" t="s">
        <v>48</v>
      </c>
      <c r="E962" s="54" t="s">
        <v>58</v>
      </c>
      <c r="F962" s="54">
        <v>388.15</v>
      </c>
      <c r="H962" s="52">
        <v>44185</v>
      </c>
      <c r="I962" t="s">
        <v>246</v>
      </c>
      <c r="J962">
        <v>52</v>
      </c>
      <c r="K962" s="52" t="s">
        <v>48</v>
      </c>
      <c r="L962" t="s">
        <v>43</v>
      </c>
      <c r="M962">
        <v>90.96</v>
      </c>
    </row>
    <row r="963" spans="1:13">
      <c r="A963" s="55">
        <v>44011</v>
      </c>
      <c r="B963" s="55" t="str">
        <f t="shared" ref="B963:B1026" si="30">TEXT(A963,"mmm")</f>
        <v>Jun</v>
      </c>
      <c r="C963" s="56">
        <f t="shared" ref="C963:C1026" si="31">WEEKNUM(A963)</f>
        <v>27</v>
      </c>
      <c r="D963" s="55" t="s">
        <v>38</v>
      </c>
      <c r="E963" s="56" t="s">
        <v>49</v>
      </c>
      <c r="F963" s="56">
        <v>549.99</v>
      </c>
      <c r="H963" s="52">
        <v>44161</v>
      </c>
      <c r="I963" t="s">
        <v>247</v>
      </c>
      <c r="J963">
        <v>48</v>
      </c>
      <c r="K963" s="52" t="s">
        <v>48</v>
      </c>
      <c r="L963" t="s">
        <v>49</v>
      </c>
      <c r="M963">
        <v>376.03999999999996</v>
      </c>
    </row>
    <row r="964" spans="1:13">
      <c r="A964" s="53">
        <v>44051</v>
      </c>
      <c r="B964" s="53" t="str">
        <f t="shared" si="30"/>
        <v>Aug</v>
      </c>
      <c r="C964" s="54">
        <f t="shared" si="31"/>
        <v>32</v>
      </c>
      <c r="D964" s="53" t="s">
        <v>38</v>
      </c>
      <c r="E964" s="54" t="s">
        <v>54</v>
      </c>
      <c r="F964" s="54">
        <v>24.19</v>
      </c>
      <c r="H964" s="52">
        <v>44140</v>
      </c>
      <c r="I964" t="s">
        <v>247</v>
      </c>
      <c r="J964">
        <v>45</v>
      </c>
      <c r="K964" s="52" t="s">
        <v>45</v>
      </c>
      <c r="L964" t="s">
        <v>49</v>
      </c>
      <c r="M964">
        <v>592.48</v>
      </c>
    </row>
    <row r="965" spans="1:13">
      <c r="A965" s="55">
        <v>44050</v>
      </c>
      <c r="B965" s="55" t="str">
        <f t="shared" si="30"/>
        <v>Aug</v>
      </c>
      <c r="C965" s="56">
        <f t="shared" si="31"/>
        <v>32</v>
      </c>
      <c r="D965" s="55" t="s">
        <v>38</v>
      </c>
      <c r="E965" s="56" t="s">
        <v>57</v>
      </c>
      <c r="F965" s="56">
        <v>23.37</v>
      </c>
      <c r="H965" s="52">
        <v>44167</v>
      </c>
      <c r="I965" t="s">
        <v>246</v>
      </c>
      <c r="J965">
        <v>49</v>
      </c>
      <c r="K965" s="52" t="s">
        <v>48</v>
      </c>
      <c r="L965" t="s">
        <v>58</v>
      </c>
      <c r="M965">
        <v>67.260000000000005</v>
      </c>
    </row>
    <row r="966" spans="1:13">
      <c r="A966" s="53">
        <v>44069</v>
      </c>
      <c r="B966" s="53" t="str">
        <f t="shared" si="30"/>
        <v>Aug</v>
      </c>
      <c r="C966" s="54">
        <f t="shared" si="31"/>
        <v>35</v>
      </c>
      <c r="D966" s="53" t="s">
        <v>38</v>
      </c>
      <c r="E966" s="54" t="s">
        <v>50</v>
      </c>
      <c r="F966" s="54">
        <v>46.13</v>
      </c>
      <c r="H966" s="52">
        <v>44138</v>
      </c>
      <c r="I966" t="s">
        <v>247</v>
      </c>
      <c r="J966">
        <v>45</v>
      </c>
      <c r="K966" s="52" t="s">
        <v>38</v>
      </c>
      <c r="L966" t="s">
        <v>50</v>
      </c>
      <c r="M966">
        <v>48.540000000000006</v>
      </c>
    </row>
    <row r="967" spans="1:13">
      <c r="A967" s="55">
        <v>44046</v>
      </c>
      <c r="B967" s="55" t="str">
        <f t="shared" si="30"/>
        <v>Aug</v>
      </c>
      <c r="C967" s="56">
        <f t="shared" si="31"/>
        <v>32</v>
      </c>
      <c r="D967" s="55" t="s">
        <v>45</v>
      </c>
      <c r="E967" s="56" t="s">
        <v>43</v>
      </c>
      <c r="F967" s="56">
        <v>40.33</v>
      </c>
      <c r="H967" s="52">
        <v>44169</v>
      </c>
      <c r="I967" t="s">
        <v>246</v>
      </c>
      <c r="J967">
        <v>49</v>
      </c>
      <c r="K967" s="52" t="s">
        <v>45</v>
      </c>
      <c r="L967" t="s">
        <v>49</v>
      </c>
      <c r="M967">
        <v>69.34</v>
      </c>
    </row>
    <row r="968" spans="1:13">
      <c r="A968" s="53">
        <v>44046</v>
      </c>
      <c r="B968" s="53" t="str">
        <f t="shared" si="30"/>
        <v>Aug</v>
      </c>
      <c r="C968" s="54">
        <f t="shared" si="31"/>
        <v>32</v>
      </c>
      <c r="D968" s="53" t="s">
        <v>38</v>
      </c>
      <c r="E968" s="54" t="s">
        <v>58</v>
      </c>
      <c r="F968" s="54">
        <v>72.47</v>
      </c>
      <c r="H968" s="52">
        <v>44179</v>
      </c>
      <c r="I968" t="s">
        <v>246</v>
      </c>
      <c r="J968">
        <v>51</v>
      </c>
      <c r="K968" s="52" t="s">
        <v>38</v>
      </c>
      <c r="L968" t="s">
        <v>57</v>
      </c>
      <c r="M968">
        <v>63.319999999999993</v>
      </c>
    </row>
    <row r="969" spans="1:13">
      <c r="A969" s="55">
        <v>44005</v>
      </c>
      <c r="B969" s="55" t="str">
        <f t="shared" si="30"/>
        <v>Jun</v>
      </c>
      <c r="C969" s="56">
        <f t="shared" si="31"/>
        <v>26</v>
      </c>
      <c r="D969" s="55" t="s">
        <v>38</v>
      </c>
      <c r="E969" s="56" t="s">
        <v>43</v>
      </c>
      <c r="F969" s="56">
        <v>40.299999999999997</v>
      </c>
      <c r="H969" s="52">
        <v>44162</v>
      </c>
      <c r="I969" t="s">
        <v>247</v>
      </c>
      <c r="J969">
        <v>48</v>
      </c>
      <c r="K969" s="52" t="s">
        <v>45</v>
      </c>
      <c r="L969" t="s">
        <v>49</v>
      </c>
      <c r="M969">
        <v>91.6</v>
      </c>
    </row>
    <row r="970" spans="1:13">
      <c r="A970" s="53">
        <v>44046</v>
      </c>
      <c r="B970" s="53" t="str">
        <f t="shared" si="30"/>
        <v>Aug</v>
      </c>
      <c r="C970" s="54">
        <f t="shared" si="31"/>
        <v>32</v>
      </c>
      <c r="D970" s="53" t="s">
        <v>38</v>
      </c>
      <c r="E970" s="54" t="s">
        <v>49</v>
      </c>
      <c r="F970" s="54">
        <v>99.78</v>
      </c>
      <c r="H970" s="52">
        <v>44181</v>
      </c>
      <c r="I970" t="s">
        <v>246</v>
      </c>
      <c r="J970">
        <v>51</v>
      </c>
      <c r="K970" s="52" t="s">
        <v>48</v>
      </c>
      <c r="L970" t="s">
        <v>58</v>
      </c>
      <c r="M970">
        <v>78.509999999999991</v>
      </c>
    </row>
    <row r="971" spans="1:13">
      <c r="A971" s="55">
        <v>44046</v>
      </c>
      <c r="B971" s="55" t="str">
        <f t="shared" si="30"/>
        <v>Aug</v>
      </c>
      <c r="C971" s="56">
        <f t="shared" si="31"/>
        <v>32</v>
      </c>
      <c r="D971" s="55" t="s">
        <v>48</v>
      </c>
      <c r="E971" s="56" t="s">
        <v>54</v>
      </c>
      <c r="F971" s="56">
        <v>24.62</v>
      </c>
      <c r="H971" s="52">
        <v>44187</v>
      </c>
      <c r="I971" t="s">
        <v>246</v>
      </c>
      <c r="J971">
        <v>52</v>
      </c>
      <c r="K971" s="52" t="s">
        <v>48</v>
      </c>
      <c r="L971" t="s">
        <v>39</v>
      </c>
      <c r="M971">
        <v>120.61</v>
      </c>
    </row>
    <row r="972" spans="1:13">
      <c r="A972" s="53">
        <v>44050</v>
      </c>
      <c r="B972" s="53" t="str">
        <f t="shared" si="30"/>
        <v>Aug</v>
      </c>
      <c r="C972" s="54">
        <f t="shared" si="31"/>
        <v>32</v>
      </c>
      <c r="D972" s="53" t="s">
        <v>38</v>
      </c>
      <c r="E972" s="54" t="s">
        <v>49</v>
      </c>
      <c r="F972" s="54">
        <v>96.01</v>
      </c>
      <c r="H972" s="52">
        <v>44156</v>
      </c>
      <c r="I972" t="s">
        <v>247</v>
      </c>
      <c r="J972">
        <v>47</v>
      </c>
      <c r="K972" s="52" t="s">
        <v>38</v>
      </c>
      <c r="L972" t="s">
        <v>39</v>
      </c>
      <c r="M972">
        <v>25.17</v>
      </c>
    </row>
    <row r="973" spans="1:13">
      <c r="A973" s="55">
        <v>43982</v>
      </c>
      <c r="B973" s="55" t="str">
        <f t="shared" si="30"/>
        <v>May</v>
      </c>
      <c r="C973" s="56">
        <f t="shared" si="31"/>
        <v>23</v>
      </c>
      <c r="D973" s="55" t="s">
        <v>48</v>
      </c>
      <c r="E973" s="56" t="s">
        <v>58</v>
      </c>
      <c r="F973" s="56">
        <v>48.77</v>
      </c>
      <c r="H973" s="52">
        <v>44105</v>
      </c>
      <c r="I973" t="s">
        <v>248</v>
      </c>
      <c r="J973">
        <v>40</v>
      </c>
      <c r="K973" s="52" t="s">
        <v>48</v>
      </c>
      <c r="L973" t="s">
        <v>43</v>
      </c>
      <c r="M973">
        <v>135.09</v>
      </c>
    </row>
    <row r="974" spans="1:13">
      <c r="A974" s="53">
        <v>43983</v>
      </c>
      <c r="B974" s="53" t="str">
        <f t="shared" si="30"/>
        <v>Jun</v>
      </c>
      <c r="C974" s="54">
        <f t="shared" si="31"/>
        <v>23</v>
      </c>
      <c r="D974" s="53" t="s">
        <v>48</v>
      </c>
      <c r="E974" s="54" t="s">
        <v>53</v>
      </c>
      <c r="F974" s="54">
        <v>90.47</v>
      </c>
      <c r="H974" s="52">
        <v>44155</v>
      </c>
      <c r="I974" t="s">
        <v>247</v>
      </c>
      <c r="J974">
        <v>47</v>
      </c>
      <c r="K974" s="52" t="s">
        <v>38</v>
      </c>
      <c r="L974" t="s">
        <v>50</v>
      </c>
      <c r="M974">
        <v>34.580000000000005</v>
      </c>
    </row>
    <row r="975" spans="1:13">
      <c r="A975" s="55">
        <v>43995</v>
      </c>
      <c r="B975" s="55" t="str">
        <f t="shared" si="30"/>
        <v>Jun</v>
      </c>
      <c r="C975" s="56">
        <f t="shared" si="31"/>
        <v>24</v>
      </c>
      <c r="D975" s="55" t="s">
        <v>38</v>
      </c>
      <c r="E975" s="56" t="s">
        <v>49</v>
      </c>
      <c r="F975" s="56">
        <v>165.62</v>
      </c>
      <c r="H975" s="52">
        <v>44193</v>
      </c>
      <c r="I975" t="s">
        <v>246</v>
      </c>
      <c r="J975">
        <v>53</v>
      </c>
      <c r="K975" s="52" t="s">
        <v>48</v>
      </c>
      <c r="L975" t="s">
        <v>46</v>
      </c>
      <c r="M975">
        <v>79.52</v>
      </c>
    </row>
    <row r="976" spans="1:13">
      <c r="A976" s="53">
        <v>44057</v>
      </c>
      <c r="B976" s="53" t="str">
        <f t="shared" si="30"/>
        <v>Aug</v>
      </c>
      <c r="C976" s="54">
        <f t="shared" si="31"/>
        <v>33</v>
      </c>
      <c r="D976" s="53" t="s">
        <v>38</v>
      </c>
      <c r="E976" s="54" t="s">
        <v>43</v>
      </c>
      <c r="F976" s="54">
        <v>38.369999999999997</v>
      </c>
      <c r="H976" s="52">
        <v>44131</v>
      </c>
      <c r="I976" t="s">
        <v>248</v>
      </c>
      <c r="J976">
        <v>44</v>
      </c>
      <c r="K976" s="52" t="s">
        <v>38</v>
      </c>
      <c r="L976" t="s">
        <v>43</v>
      </c>
      <c r="M976">
        <v>216.71</v>
      </c>
    </row>
    <row r="977" spans="1:13">
      <c r="A977" s="55">
        <v>44006</v>
      </c>
      <c r="B977" s="55" t="str">
        <f t="shared" si="30"/>
        <v>Jun</v>
      </c>
      <c r="C977" s="56">
        <f t="shared" si="31"/>
        <v>26</v>
      </c>
      <c r="D977" s="55" t="s">
        <v>38</v>
      </c>
      <c r="E977" s="56" t="s">
        <v>43</v>
      </c>
      <c r="F977" s="56">
        <v>20.84</v>
      </c>
      <c r="H977" s="52">
        <v>44163</v>
      </c>
      <c r="I977" t="s">
        <v>247</v>
      </c>
      <c r="J977">
        <v>48</v>
      </c>
      <c r="K977" s="52" t="s">
        <v>38</v>
      </c>
      <c r="L977" t="s">
        <v>61</v>
      </c>
      <c r="M977">
        <v>55.44</v>
      </c>
    </row>
    <row r="978" spans="1:13">
      <c r="A978" s="53">
        <v>43984</v>
      </c>
      <c r="B978" s="53" t="str">
        <f t="shared" si="30"/>
        <v>Jun</v>
      </c>
      <c r="C978" s="54">
        <f t="shared" si="31"/>
        <v>23</v>
      </c>
      <c r="D978" s="53" t="s">
        <v>48</v>
      </c>
      <c r="E978" s="54" t="s">
        <v>50</v>
      </c>
      <c r="F978" s="54">
        <v>110.85</v>
      </c>
      <c r="H978" s="52">
        <v>44122</v>
      </c>
      <c r="I978" t="s">
        <v>248</v>
      </c>
      <c r="J978">
        <v>43</v>
      </c>
      <c r="K978" s="52" t="s">
        <v>45</v>
      </c>
      <c r="L978" t="s">
        <v>50</v>
      </c>
      <c r="M978">
        <v>56.14</v>
      </c>
    </row>
    <row r="979" spans="1:13">
      <c r="A979" s="55">
        <v>44091</v>
      </c>
      <c r="B979" s="55" t="str">
        <f t="shared" si="30"/>
        <v>Sep</v>
      </c>
      <c r="C979" s="56">
        <f t="shared" si="31"/>
        <v>38</v>
      </c>
      <c r="D979" s="55" t="s">
        <v>48</v>
      </c>
      <c r="E979" s="56" t="s">
        <v>50</v>
      </c>
      <c r="F979" s="56">
        <v>69.319999999999993</v>
      </c>
      <c r="H979" s="52">
        <v>44180</v>
      </c>
      <c r="I979" t="s">
        <v>246</v>
      </c>
      <c r="J979">
        <v>51</v>
      </c>
      <c r="K979" s="52" t="s">
        <v>48</v>
      </c>
      <c r="L979" t="s">
        <v>50</v>
      </c>
      <c r="M979">
        <v>133.78</v>
      </c>
    </row>
    <row r="980" spans="1:13">
      <c r="A980" s="53">
        <v>44006</v>
      </c>
      <c r="B980" s="53" t="str">
        <f t="shared" si="30"/>
        <v>Jun</v>
      </c>
      <c r="C980" s="54">
        <f t="shared" si="31"/>
        <v>26</v>
      </c>
      <c r="D980" s="53" t="s">
        <v>45</v>
      </c>
      <c r="E980" s="54" t="s">
        <v>54</v>
      </c>
      <c r="F980" s="54">
        <v>71.7</v>
      </c>
      <c r="H980" s="52">
        <v>44165</v>
      </c>
      <c r="I980" t="s">
        <v>247</v>
      </c>
      <c r="J980">
        <v>49</v>
      </c>
      <c r="K980" s="52" t="s">
        <v>48</v>
      </c>
      <c r="L980" t="s">
        <v>57</v>
      </c>
      <c r="M980">
        <v>79.349999999999994</v>
      </c>
    </row>
    <row r="981" spans="1:13">
      <c r="A981" s="55">
        <v>44065</v>
      </c>
      <c r="B981" s="55" t="str">
        <f t="shared" si="30"/>
        <v>Aug</v>
      </c>
      <c r="C981" s="56">
        <f t="shared" si="31"/>
        <v>34</v>
      </c>
      <c r="D981" s="55" t="s">
        <v>45</v>
      </c>
      <c r="E981" s="56" t="s">
        <v>49</v>
      </c>
      <c r="F981" s="56">
        <v>68.459999999999994</v>
      </c>
      <c r="H981" s="52">
        <v>44166</v>
      </c>
      <c r="I981" t="s">
        <v>246</v>
      </c>
      <c r="J981">
        <v>49</v>
      </c>
      <c r="K981" s="52" t="s">
        <v>48</v>
      </c>
      <c r="L981" t="s">
        <v>50</v>
      </c>
      <c r="M981">
        <v>91.06</v>
      </c>
    </row>
    <row r="982" spans="1:13">
      <c r="A982" s="53">
        <v>44002</v>
      </c>
      <c r="B982" s="53" t="str">
        <f t="shared" si="30"/>
        <v>Jun</v>
      </c>
      <c r="C982" s="54">
        <f t="shared" si="31"/>
        <v>25</v>
      </c>
      <c r="D982" s="53" t="s">
        <v>48</v>
      </c>
      <c r="E982" s="54" t="s">
        <v>50</v>
      </c>
      <c r="F982" s="54">
        <v>23.11</v>
      </c>
      <c r="H982" s="52">
        <v>44187</v>
      </c>
      <c r="I982" t="s">
        <v>246</v>
      </c>
      <c r="J982">
        <v>52</v>
      </c>
      <c r="K982" s="52" t="s">
        <v>48</v>
      </c>
      <c r="L982" t="s">
        <v>57</v>
      </c>
      <c r="M982">
        <v>90.32</v>
      </c>
    </row>
    <row r="983" spans="1:13">
      <c r="A983" s="55">
        <v>43994</v>
      </c>
      <c r="B983" s="55" t="str">
        <f t="shared" si="30"/>
        <v>Jun</v>
      </c>
      <c r="C983" s="56">
        <f t="shared" si="31"/>
        <v>24</v>
      </c>
      <c r="D983" s="55" t="s">
        <v>48</v>
      </c>
      <c r="E983" s="56" t="s">
        <v>43</v>
      </c>
      <c r="F983" s="56">
        <v>417.42</v>
      </c>
      <c r="H983" s="52">
        <v>44168</v>
      </c>
      <c r="I983" t="s">
        <v>246</v>
      </c>
      <c r="J983">
        <v>49</v>
      </c>
      <c r="K983" s="52" t="s">
        <v>38</v>
      </c>
      <c r="L983" t="s">
        <v>43</v>
      </c>
      <c r="M983">
        <v>48.099999999999994</v>
      </c>
    </row>
    <row r="984" spans="1:13">
      <c r="A984" s="53">
        <v>44058</v>
      </c>
      <c r="B984" s="53" t="str">
        <f t="shared" si="30"/>
        <v>Aug</v>
      </c>
      <c r="C984" s="54">
        <f t="shared" si="31"/>
        <v>33</v>
      </c>
      <c r="D984" s="53" t="s">
        <v>38</v>
      </c>
      <c r="E984" s="54" t="s">
        <v>43</v>
      </c>
      <c r="F984" s="54">
        <v>20.8</v>
      </c>
      <c r="H984" s="52">
        <v>44189</v>
      </c>
      <c r="I984" t="s">
        <v>246</v>
      </c>
      <c r="J984">
        <v>52</v>
      </c>
      <c r="K984" s="52" t="s">
        <v>38</v>
      </c>
      <c r="L984" t="s">
        <v>49</v>
      </c>
      <c r="M984">
        <v>458.93</v>
      </c>
    </row>
    <row r="985" spans="1:13">
      <c r="A985" s="55">
        <v>43996</v>
      </c>
      <c r="B985" s="55" t="str">
        <f t="shared" si="30"/>
        <v>Jun</v>
      </c>
      <c r="C985" s="56">
        <f t="shared" si="31"/>
        <v>25</v>
      </c>
      <c r="D985" s="55" t="s">
        <v>48</v>
      </c>
      <c r="E985" s="56" t="s">
        <v>49</v>
      </c>
      <c r="F985" s="56">
        <v>297.14999999999998</v>
      </c>
      <c r="H985" s="52">
        <v>44113</v>
      </c>
      <c r="I985" t="s">
        <v>248</v>
      </c>
      <c r="J985">
        <v>41</v>
      </c>
      <c r="K985" s="52" t="s">
        <v>48</v>
      </c>
      <c r="L985" t="s">
        <v>43</v>
      </c>
      <c r="M985">
        <v>35.24</v>
      </c>
    </row>
    <row r="986" spans="1:13">
      <c r="A986" s="53">
        <v>43991</v>
      </c>
      <c r="B986" s="53" t="str">
        <f t="shared" si="30"/>
        <v>Jun</v>
      </c>
      <c r="C986" s="54">
        <f t="shared" si="31"/>
        <v>24</v>
      </c>
      <c r="D986" s="53" t="s">
        <v>45</v>
      </c>
      <c r="E986" s="54" t="s">
        <v>56</v>
      </c>
      <c r="F986" s="54">
        <v>42.23</v>
      </c>
      <c r="H986" s="52">
        <v>44166</v>
      </c>
      <c r="I986" t="s">
        <v>246</v>
      </c>
      <c r="J986">
        <v>49</v>
      </c>
      <c r="K986" s="52" t="s">
        <v>48</v>
      </c>
      <c r="L986" t="s">
        <v>46</v>
      </c>
      <c r="M986">
        <v>335.44</v>
      </c>
    </row>
    <row r="987" spans="1:13">
      <c r="A987" s="55">
        <v>44064</v>
      </c>
      <c r="B987" s="55" t="str">
        <f t="shared" si="30"/>
        <v>Aug</v>
      </c>
      <c r="C987" s="56">
        <f t="shared" si="31"/>
        <v>34</v>
      </c>
      <c r="D987" s="55" t="s">
        <v>48</v>
      </c>
      <c r="E987" s="56" t="s">
        <v>58</v>
      </c>
      <c r="F987" s="56">
        <v>50.1</v>
      </c>
      <c r="H987" s="52">
        <v>44158</v>
      </c>
      <c r="I987" t="s">
        <v>247</v>
      </c>
      <c r="J987">
        <v>48</v>
      </c>
      <c r="K987" s="52" t="s">
        <v>38</v>
      </c>
      <c r="L987" t="s">
        <v>61</v>
      </c>
      <c r="M987">
        <v>29.059999999999995</v>
      </c>
    </row>
    <row r="988" spans="1:13">
      <c r="A988" s="53">
        <v>44000</v>
      </c>
      <c r="B988" s="53" t="str">
        <f t="shared" si="30"/>
        <v>Jun</v>
      </c>
      <c r="C988" s="54">
        <f t="shared" si="31"/>
        <v>25</v>
      </c>
      <c r="D988" s="53" t="s">
        <v>38</v>
      </c>
      <c r="E988" s="54" t="s">
        <v>49</v>
      </c>
      <c r="F988" s="54">
        <v>34.630000000000003</v>
      </c>
      <c r="H988" s="52">
        <v>44184</v>
      </c>
      <c r="I988" t="s">
        <v>246</v>
      </c>
      <c r="J988">
        <v>51</v>
      </c>
      <c r="K988" s="52" t="s">
        <v>38</v>
      </c>
      <c r="L988" t="s">
        <v>43</v>
      </c>
      <c r="M988">
        <v>49.78</v>
      </c>
    </row>
    <row r="989" spans="1:13">
      <c r="A989" s="55">
        <v>44058</v>
      </c>
      <c r="B989" s="55" t="str">
        <f t="shared" si="30"/>
        <v>Aug</v>
      </c>
      <c r="C989" s="56">
        <f t="shared" si="31"/>
        <v>33</v>
      </c>
      <c r="D989" s="55" t="s">
        <v>48</v>
      </c>
      <c r="E989" s="56" t="s">
        <v>49</v>
      </c>
      <c r="F989" s="56">
        <v>66.89</v>
      </c>
      <c r="H989" s="52">
        <v>44183</v>
      </c>
      <c r="I989" t="s">
        <v>246</v>
      </c>
      <c r="J989">
        <v>51</v>
      </c>
      <c r="K989" s="52" t="s">
        <v>48</v>
      </c>
      <c r="L989" t="s">
        <v>49</v>
      </c>
      <c r="M989">
        <v>54.540000000000006</v>
      </c>
    </row>
    <row r="990" spans="1:13">
      <c r="A990" s="53">
        <v>43984</v>
      </c>
      <c r="B990" s="53" t="str">
        <f t="shared" si="30"/>
        <v>Jun</v>
      </c>
      <c r="C990" s="54">
        <f t="shared" si="31"/>
        <v>23</v>
      </c>
      <c r="D990" s="53" t="s">
        <v>45</v>
      </c>
      <c r="E990" s="54" t="s">
        <v>61</v>
      </c>
      <c r="F990" s="54">
        <v>55.49</v>
      </c>
      <c r="H990" s="52">
        <v>44146</v>
      </c>
      <c r="I990" t="s">
        <v>247</v>
      </c>
      <c r="J990">
        <v>46</v>
      </c>
      <c r="K990" s="52" t="s">
        <v>38</v>
      </c>
      <c r="L990" t="s">
        <v>49</v>
      </c>
      <c r="M990">
        <v>105.95</v>
      </c>
    </row>
    <row r="991" spans="1:13">
      <c r="A991" s="55">
        <v>44065</v>
      </c>
      <c r="B991" s="55" t="str">
        <f t="shared" si="30"/>
        <v>Aug</v>
      </c>
      <c r="C991" s="56">
        <f t="shared" si="31"/>
        <v>34</v>
      </c>
      <c r="D991" s="55" t="s">
        <v>48</v>
      </c>
      <c r="E991" s="56" t="s">
        <v>57</v>
      </c>
      <c r="F991" s="56">
        <v>69.77</v>
      </c>
      <c r="H991" s="52">
        <v>44194</v>
      </c>
      <c r="I991" t="s">
        <v>246</v>
      </c>
      <c r="J991">
        <v>53</v>
      </c>
      <c r="K991" s="52" t="s">
        <v>48</v>
      </c>
      <c r="L991" t="s">
        <v>57</v>
      </c>
      <c r="M991">
        <v>45.92</v>
      </c>
    </row>
    <row r="992" spans="1:13">
      <c r="A992" s="53">
        <v>44008</v>
      </c>
      <c r="B992" s="53" t="str">
        <f t="shared" si="30"/>
        <v>Jun</v>
      </c>
      <c r="C992" s="54">
        <f t="shared" si="31"/>
        <v>26</v>
      </c>
      <c r="D992" s="53" t="s">
        <v>38</v>
      </c>
      <c r="E992" s="54" t="s">
        <v>49</v>
      </c>
      <c r="F992" s="54">
        <v>34.450000000000003</v>
      </c>
      <c r="H992" s="52">
        <v>44187</v>
      </c>
      <c r="I992" t="s">
        <v>246</v>
      </c>
      <c r="J992">
        <v>52</v>
      </c>
      <c r="K992" s="52" t="s">
        <v>48</v>
      </c>
      <c r="L992" t="s">
        <v>50</v>
      </c>
      <c r="M992">
        <v>115.07</v>
      </c>
    </row>
    <row r="993" spans="1:13">
      <c r="A993" s="55">
        <v>44013</v>
      </c>
      <c r="B993" s="55" t="str">
        <f t="shared" si="30"/>
        <v>Jul</v>
      </c>
      <c r="C993" s="56">
        <f t="shared" si="31"/>
        <v>27</v>
      </c>
      <c r="D993" s="55" t="s">
        <v>48</v>
      </c>
      <c r="E993" s="56" t="s">
        <v>54</v>
      </c>
      <c r="F993" s="56">
        <v>24.59</v>
      </c>
      <c r="H993" s="52">
        <v>44178</v>
      </c>
      <c r="I993" t="s">
        <v>246</v>
      </c>
      <c r="J993">
        <v>51</v>
      </c>
      <c r="K993" s="52" t="s">
        <v>48</v>
      </c>
      <c r="L993" t="s">
        <v>58</v>
      </c>
      <c r="M993">
        <v>72.52000000000001</v>
      </c>
    </row>
    <row r="994" spans="1:13">
      <c r="A994" s="53">
        <v>44076</v>
      </c>
      <c r="B994" s="53" t="str">
        <f t="shared" si="30"/>
        <v>Sep</v>
      </c>
      <c r="C994" s="54">
        <f t="shared" si="31"/>
        <v>36</v>
      </c>
      <c r="D994" s="53" t="s">
        <v>38</v>
      </c>
      <c r="E994" s="54" t="s">
        <v>39</v>
      </c>
      <c r="F994" s="54">
        <v>160.03</v>
      </c>
      <c r="H994" s="52">
        <v>44162</v>
      </c>
      <c r="I994" t="s">
        <v>247</v>
      </c>
      <c r="J994">
        <v>48</v>
      </c>
      <c r="K994" s="52" t="s">
        <v>48</v>
      </c>
      <c r="L994" t="s">
        <v>53</v>
      </c>
      <c r="M994">
        <v>14.66</v>
      </c>
    </row>
    <row r="995" spans="1:13">
      <c r="A995" s="55">
        <v>43973</v>
      </c>
      <c r="B995" s="55" t="str">
        <f t="shared" si="30"/>
        <v>May</v>
      </c>
      <c r="C995" s="56">
        <f t="shared" si="31"/>
        <v>21</v>
      </c>
      <c r="D995" s="55" t="s">
        <v>48</v>
      </c>
      <c r="E995" s="56" t="s">
        <v>66</v>
      </c>
      <c r="F995" s="56">
        <v>54.49</v>
      </c>
      <c r="H995" s="52">
        <v>44157</v>
      </c>
      <c r="I995" t="s">
        <v>247</v>
      </c>
      <c r="J995">
        <v>48</v>
      </c>
      <c r="K995" s="52" t="s">
        <v>38</v>
      </c>
      <c r="L995" t="s">
        <v>53</v>
      </c>
      <c r="M995">
        <v>142.04</v>
      </c>
    </row>
    <row r="996" spans="1:13">
      <c r="A996" s="53">
        <v>44000</v>
      </c>
      <c r="B996" s="53" t="str">
        <f t="shared" si="30"/>
        <v>Jun</v>
      </c>
      <c r="C996" s="54">
        <f t="shared" si="31"/>
        <v>25</v>
      </c>
      <c r="D996" s="53" t="s">
        <v>48</v>
      </c>
      <c r="E996" s="54" t="s">
        <v>49</v>
      </c>
      <c r="F996" s="54">
        <v>66.36</v>
      </c>
      <c r="H996" s="52">
        <v>44163</v>
      </c>
      <c r="I996" t="s">
        <v>247</v>
      </c>
      <c r="J996">
        <v>48</v>
      </c>
      <c r="K996" s="52" t="s">
        <v>45</v>
      </c>
      <c r="L996" t="s">
        <v>49</v>
      </c>
      <c r="M996">
        <v>38.97</v>
      </c>
    </row>
    <row r="997" spans="1:13">
      <c r="A997" s="55">
        <v>44071</v>
      </c>
      <c r="B997" s="55" t="str">
        <f t="shared" si="30"/>
        <v>Aug</v>
      </c>
      <c r="C997" s="56">
        <f t="shared" si="31"/>
        <v>35</v>
      </c>
      <c r="D997" s="55" t="s">
        <v>48</v>
      </c>
      <c r="E997" s="56" t="s">
        <v>46</v>
      </c>
      <c r="F997" s="56">
        <v>75.16</v>
      </c>
      <c r="H997" s="52">
        <v>44187</v>
      </c>
      <c r="I997" t="s">
        <v>246</v>
      </c>
      <c r="J997">
        <v>52</v>
      </c>
      <c r="K997" s="52" t="s">
        <v>48</v>
      </c>
      <c r="L997" t="s">
        <v>39</v>
      </c>
      <c r="M997">
        <v>87.15</v>
      </c>
    </row>
    <row r="998" spans="1:13">
      <c r="A998" s="53">
        <v>44072</v>
      </c>
      <c r="B998" s="53" t="str">
        <f t="shared" si="30"/>
        <v>Aug</v>
      </c>
      <c r="C998" s="54">
        <f t="shared" si="31"/>
        <v>35</v>
      </c>
      <c r="D998" s="53" t="s">
        <v>38</v>
      </c>
      <c r="E998" s="54" t="s">
        <v>43</v>
      </c>
      <c r="F998" s="54">
        <v>38.64</v>
      </c>
      <c r="H998" s="52">
        <v>44185</v>
      </c>
      <c r="I998" t="s">
        <v>246</v>
      </c>
      <c r="J998">
        <v>52</v>
      </c>
      <c r="K998" s="52" t="s">
        <v>48</v>
      </c>
      <c r="L998" t="s">
        <v>49</v>
      </c>
      <c r="M998">
        <v>102.67999999999999</v>
      </c>
    </row>
    <row r="999" spans="1:13">
      <c r="A999" s="55">
        <v>44072</v>
      </c>
      <c r="B999" s="55" t="str">
        <f t="shared" si="30"/>
        <v>Aug</v>
      </c>
      <c r="C999" s="56">
        <f t="shared" si="31"/>
        <v>35</v>
      </c>
      <c r="D999" s="55" t="s">
        <v>38</v>
      </c>
      <c r="E999" s="56" t="s">
        <v>49</v>
      </c>
      <c r="F999" s="56">
        <v>64.87</v>
      </c>
      <c r="H999" s="52">
        <v>44180</v>
      </c>
      <c r="I999" t="s">
        <v>246</v>
      </c>
      <c r="J999">
        <v>51</v>
      </c>
      <c r="K999" s="52" t="s">
        <v>48</v>
      </c>
      <c r="L999" t="s">
        <v>57</v>
      </c>
      <c r="M999">
        <v>65.34</v>
      </c>
    </row>
    <row r="1000" spans="1:13">
      <c r="A1000" s="53">
        <v>43989</v>
      </c>
      <c r="B1000" s="53" t="str">
        <f t="shared" si="30"/>
        <v>Jun</v>
      </c>
      <c r="C1000" s="54">
        <f t="shared" si="31"/>
        <v>24</v>
      </c>
      <c r="D1000" s="53" t="s">
        <v>48</v>
      </c>
      <c r="E1000" s="54" t="s">
        <v>57</v>
      </c>
      <c r="F1000" s="54">
        <v>46.19</v>
      </c>
      <c r="H1000" s="52">
        <v>44167</v>
      </c>
      <c r="I1000" t="s">
        <v>246</v>
      </c>
      <c r="J1000">
        <v>49</v>
      </c>
      <c r="K1000" s="52" t="s">
        <v>48</v>
      </c>
      <c r="L1000" t="s">
        <v>57</v>
      </c>
      <c r="M1000">
        <v>100.98</v>
      </c>
    </row>
    <row r="1001" spans="1:13">
      <c r="A1001" s="55">
        <v>43981</v>
      </c>
      <c r="B1001" s="55" t="str">
        <f t="shared" si="30"/>
        <v>May</v>
      </c>
      <c r="C1001" s="56">
        <f t="shared" si="31"/>
        <v>22</v>
      </c>
      <c r="D1001" s="55" t="s">
        <v>45</v>
      </c>
      <c r="E1001" s="56" t="s">
        <v>57</v>
      </c>
      <c r="F1001" s="56">
        <v>23.77</v>
      </c>
      <c r="H1001" s="52">
        <v>44172</v>
      </c>
      <c r="I1001" t="s">
        <v>246</v>
      </c>
      <c r="J1001">
        <v>50</v>
      </c>
      <c r="K1001" s="52" t="s">
        <v>45</v>
      </c>
      <c r="L1001" t="s">
        <v>50</v>
      </c>
      <c r="M1001">
        <v>80.699999999999989</v>
      </c>
    </row>
    <row r="1002" spans="1:13">
      <c r="A1002" s="53">
        <v>43986</v>
      </c>
      <c r="B1002" s="53" t="str">
        <f t="shared" si="30"/>
        <v>Jun</v>
      </c>
      <c r="C1002" s="54">
        <f t="shared" si="31"/>
        <v>23</v>
      </c>
      <c r="D1002" s="53" t="s">
        <v>38</v>
      </c>
      <c r="E1002" s="54" t="s">
        <v>54</v>
      </c>
      <c r="F1002" s="54">
        <v>47.59</v>
      </c>
      <c r="H1002" s="52">
        <v>44157</v>
      </c>
      <c r="I1002" t="s">
        <v>247</v>
      </c>
      <c r="J1002">
        <v>48</v>
      </c>
      <c r="K1002" s="52" t="s">
        <v>38</v>
      </c>
      <c r="L1002" t="s">
        <v>43</v>
      </c>
      <c r="M1002">
        <v>49.55</v>
      </c>
    </row>
    <row r="1003" spans="1:13">
      <c r="A1003" s="55">
        <v>43994</v>
      </c>
      <c r="B1003" s="55" t="str">
        <f t="shared" si="30"/>
        <v>Jun</v>
      </c>
      <c r="C1003" s="56">
        <f t="shared" si="31"/>
        <v>24</v>
      </c>
      <c r="D1003" s="55" t="s">
        <v>48</v>
      </c>
      <c r="E1003" s="56" t="s">
        <v>43</v>
      </c>
      <c r="F1003" s="56">
        <v>20.73</v>
      </c>
      <c r="H1003" s="52">
        <v>44174</v>
      </c>
      <c r="I1003" t="s">
        <v>246</v>
      </c>
      <c r="J1003">
        <v>50</v>
      </c>
      <c r="K1003" s="52" t="s">
        <v>38</v>
      </c>
      <c r="L1003" t="s">
        <v>50</v>
      </c>
      <c r="M1003">
        <v>39.790000000000006</v>
      </c>
    </row>
    <row r="1004" spans="1:13">
      <c r="A1004" s="53">
        <v>44058</v>
      </c>
      <c r="B1004" s="53" t="str">
        <f t="shared" si="30"/>
        <v>Aug</v>
      </c>
      <c r="C1004" s="54">
        <f t="shared" si="31"/>
        <v>33</v>
      </c>
      <c r="D1004" s="53" t="s">
        <v>38</v>
      </c>
      <c r="E1004" s="54" t="s">
        <v>57</v>
      </c>
      <c r="F1004" s="54">
        <v>46.73</v>
      </c>
      <c r="H1004" s="52">
        <v>44129</v>
      </c>
      <c r="I1004" t="s">
        <v>248</v>
      </c>
      <c r="J1004">
        <v>44</v>
      </c>
      <c r="K1004" s="52" t="s">
        <v>38</v>
      </c>
      <c r="L1004" t="s">
        <v>54</v>
      </c>
      <c r="M1004">
        <v>0.82000000000000028</v>
      </c>
    </row>
    <row r="1005" spans="1:13">
      <c r="A1005" s="55">
        <v>44046</v>
      </c>
      <c r="B1005" s="55" t="str">
        <f t="shared" si="30"/>
        <v>Aug</v>
      </c>
      <c r="C1005" s="56">
        <f t="shared" si="31"/>
        <v>32</v>
      </c>
      <c r="D1005" s="55" t="s">
        <v>48</v>
      </c>
      <c r="E1005" s="56" t="s">
        <v>56</v>
      </c>
      <c r="F1005" s="56">
        <v>76.31</v>
      </c>
      <c r="H1005" s="52">
        <v>44164</v>
      </c>
      <c r="I1005" t="s">
        <v>247</v>
      </c>
      <c r="J1005">
        <v>49</v>
      </c>
      <c r="K1005" s="52" t="s">
        <v>38</v>
      </c>
      <c r="L1005" t="s">
        <v>43</v>
      </c>
      <c r="M1005">
        <v>63.03</v>
      </c>
    </row>
    <row r="1006" spans="1:13">
      <c r="A1006" s="53">
        <v>43992</v>
      </c>
      <c r="B1006" s="53" t="str">
        <f t="shared" si="30"/>
        <v>Jun</v>
      </c>
      <c r="C1006" s="54">
        <f t="shared" si="31"/>
        <v>24</v>
      </c>
      <c r="D1006" s="53" t="s">
        <v>48</v>
      </c>
      <c r="E1006" s="54" t="s">
        <v>57</v>
      </c>
      <c r="F1006" s="54">
        <v>69.459999999999994</v>
      </c>
      <c r="H1006" s="52">
        <v>44196</v>
      </c>
      <c r="I1006" t="s">
        <v>246</v>
      </c>
      <c r="J1006">
        <v>53</v>
      </c>
      <c r="K1006" s="52" t="s">
        <v>38</v>
      </c>
      <c r="L1006" t="s">
        <v>53</v>
      </c>
      <c r="M1006">
        <v>69.94</v>
      </c>
    </row>
    <row r="1007" spans="1:13">
      <c r="A1007" s="55">
        <v>44035</v>
      </c>
      <c r="B1007" s="55" t="str">
        <f t="shared" si="30"/>
        <v>Jul</v>
      </c>
      <c r="C1007" s="56">
        <f t="shared" si="31"/>
        <v>30</v>
      </c>
      <c r="D1007" s="55" t="s">
        <v>38</v>
      </c>
      <c r="E1007" s="56" t="s">
        <v>58</v>
      </c>
      <c r="F1007" s="56">
        <v>75.3</v>
      </c>
      <c r="H1007" s="52">
        <v>44132</v>
      </c>
      <c r="I1007" t="s">
        <v>248</v>
      </c>
      <c r="J1007">
        <v>44</v>
      </c>
      <c r="K1007" s="52" t="s">
        <v>48</v>
      </c>
      <c r="L1007" t="s">
        <v>39</v>
      </c>
      <c r="M1007">
        <v>57.249999999999993</v>
      </c>
    </row>
    <row r="1008" spans="1:13">
      <c r="A1008" s="53">
        <v>44045</v>
      </c>
      <c r="B1008" s="53" t="str">
        <f t="shared" si="30"/>
        <v>Aug</v>
      </c>
      <c r="C1008" s="54">
        <f t="shared" si="31"/>
        <v>32</v>
      </c>
      <c r="D1008" s="53" t="s">
        <v>38</v>
      </c>
      <c r="E1008" s="54" t="s">
        <v>56</v>
      </c>
      <c r="F1008" s="54">
        <v>80.41</v>
      </c>
      <c r="H1008" s="52">
        <v>44169</v>
      </c>
      <c r="I1008" t="s">
        <v>246</v>
      </c>
      <c r="J1008">
        <v>49</v>
      </c>
      <c r="K1008" s="52" t="s">
        <v>38</v>
      </c>
      <c r="L1008" t="s">
        <v>58</v>
      </c>
      <c r="M1008">
        <v>72.53</v>
      </c>
    </row>
    <row r="1009" spans="1:13">
      <c r="A1009" s="55">
        <v>44074</v>
      </c>
      <c r="B1009" s="55" t="str">
        <f t="shared" si="30"/>
        <v>Aug</v>
      </c>
      <c r="C1009" s="56">
        <f t="shared" si="31"/>
        <v>36</v>
      </c>
      <c r="D1009" s="55" t="s">
        <v>48</v>
      </c>
      <c r="E1009" s="56" t="s">
        <v>61</v>
      </c>
      <c r="F1009" s="56">
        <v>55.04</v>
      </c>
      <c r="H1009" s="52">
        <v>44152</v>
      </c>
      <c r="I1009" t="s">
        <v>247</v>
      </c>
      <c r="J1009">
        <v>47</v>
      </c>
      <c r="K1009" s="52" t="s">
        <v>45</v>
      </c>
      <c r="L1009" t="s">
        <v>50</v>
      </c>
      <c r="M1009">
        <v>134.30000000000001</v>
      </c>
    </row>
    <row r="1010" spans="1:13">
      <c r="A1010" s="53">
        <v>44053</v>
      </c>
      <c r="B1010" s="53" t="str">
        <f t="shared" si="30"/>
        <v>Aug</v>
      </c>
      <c r="C1010" s="54">
        <f t="shared" si="31"/>
        <v>33</v>
      </c>
      <c r="D1010" s="53" t="s">
        <v>38</v>
      </c>
      <c r="E1010" s="54" t="s">
        <v>43</v>
      </c>
      <c r="F1010" s="54">
        <v>20.34</v>
      </c>
      <c r="H1010" s="52">
        <v>44148</v>
      </c>
      <c r="I1010" t="s">
        <v>247</v>
      </c>
      <c r="J1010">
        <v>46</v>
      </c>
      <c r="K1010" s="52" t="s">
        <v>48</v>
      </c>
      <c r="L1010" t="s">
        <v>43</v>
      </c>
      <c r="M1010">
        <v>103.97</v>
      </c>
    </row>
    <row r="1011" spans="1:13">
      <c r="A1011" s="55">
        <v>44104</v>
      </c>
      <c r="B1011" s="55" t="str">
        <f t="shared" si="30"/>
        <v>Sep</v>
      </c>
      <c r="C1011" s="56">
        <f t="shared" si="31"/>
        <v>40</v>
      </c>
      <c r="D1011" s="55" t="s">
        <v>48</v>
      </c>
      <c r="E1011" s="56" t="s">
        <v>58</v>
      </c>
      <c r="F1011" s="56">
        <v>23.73</v>
      </c>
      <c r="H1011" s="52">
        <v>44178</v>
      </c>
      <c r="I1011" t="s">
        <v>246</v>
      </c>
      <c r="J1011">
        <v>51</v>
      </c>
      <c r="K1011" s="52" t="s">
        <v>38</v>
      </c>
      <c r="L1011" t="s">
        <v>49</v>
      </c>
      <c r="M1011">
        <v>26.12</v>
      </c>
    </row>
    <row r="1012" spans="1:13">
      <c r="A1012" s="53">
        <v>44060</v>
      </c>
      <c r="B1012" s="53" t="str">
        <f t="shared" si="30"/>
        <v>Aug</v>
      </c>
      <c r="C1012" s="54">
        <f t="shared" si="31"/>
        <v>34</v>
      </c>
      <c r="D1012" s="53" t="s">
        <v>38</v>
      </c>
      <c r="E1012" s="54" t="s">
        <v>49</v>
      </c>
      <c r="F1012" s="54">
        <v>596.19000000000005</v>
      </c>
      <c r="H1012" s="52">
        <v>44184</v>
      </c>
      <c r="I1012" t="s">
        <v>246</v>
      </c>
      <c r="J1012">
        <v>51</v>
      </c>
      <c r="K1012" s="52" t="s">
        <v>45</v>
      </c>
      <c r="L1012" t="s">
        <v>49</v>
      </c>
      <c r="M1012">
        <v>22.240000000000002</v>
      </c>
    </row>
    <row r="1013" spans="1:13">
      <c r="A1013" s="55">
        <v>43989</v>
      </c>
      <c r="B1013" s="55" t="str">
        <f t="shared" si="30"/>
        <v>Jun</v>
      </c>
      <c r="C1013" s="56">
        <f t="shared" si="31"/>
        <v>24</v>
      </c>
      <c r="D1013" s="55" t="s">
        <v>45</v>
      </c>
      <c r="E1013" s="56" t="s">
        <v>54</v>
      </c>
      <c r="F1013" s="56">
        <v>94.91</v>
      </c>
      <c r="H1013" s="52">
        <v>44171</v>
      </c>
      <c r="I1013" t="s">
        <v>246</v>
      </c>
      <c r="J1013">
        <v>50</v>
      </c>
      <c r="K1013" s="52" t="s">
        <v>45</v>
      </c>
      <c r="L1013" t="s">
        <v>57</v>
      </c>
      <c r="M1013">
        <v>635.16000000000008</v>
      </c>
    </row>
    <row r="1014" spans="1:13">
      <c r="A1014" s="53">
        <v>44060</v>
      </c>
      <c r="B1014" s="53" t="str">
        <f t="shared" si="30"/>
        <v>Aug</v>
      </c>
      <c r="C1014" s="54">
        <f t="shared" si="31"/>
        <v>34</v>
      </c>
      <c r="D1014" s="53" t="s">
        <v>38</v>
      </c>
      <c r="E1014" s="54" t="s">
        <v>57</v>
      </c>
      <c r="F1014" s="54">
        <v>23.64</v>
      </c>
      <c r="H1014" s="52">
        <v>44171</v>
      </c>
      <c r="I1014" t="s">
        <v>246</v>
      </c>
      <c r="J1014">
        <v>50</v>
      </c>
      <c r="K1014" s="52" t="s">
        <v>48</v>
      </c>
      <c r="L1014" t="s">
        <v>43</v>
      </c>
      <c r="M1014">
        <v>72.789999999999992</v>
      </c>
    </row>
    <row r="1015" spans="1:13">
      <c r="A1015" s="55">
        <v>43983</v>
      </c>
      <c r="B1015" s="55" t="str">
        <f t="shared" si="30"/>
        <v>Jun</v>
      </c>
      <c r="C1015" s="56">
        <f t="shared" si="31"/>
        <v>23</v>
      </c>
      <c r="D1015" s="55" t="s">
        <v>48</v>
      </c>
      <c r="E1015" s="56" t="s">
        <v>58</v>
      </c>
      <c r="F1015" s="56">
        <v>69.81</v>
      </c>
      <c r="H1015" s="52">
        <v>44124</v>
      </c>
      <c r="I1015" t="s">
        <v>248</v>
      </c>
      <c r="J1015">
        <v>43</v>
      </c>
      <c r="K1015" s="52" t="s">
        <v>38</v>
      </c>
      <c r="L1015" t="s">
        <v>57</v>
      </c>
      <c r="M1015">
        <v>20.240000000000002</v>
      </c>
    </row>
    <row r="1016" spans="1:13">
      <c r="A1016" s="53">
        <v>43982</v>
      </c>
      <c r="B1016" s="53" t="str">
        <f t="shared" si="30"/>
        <v>May</v>
      </c>
      <c r="C1016" s="54">
        <f t="shared" si="31"/>
        <v>23</v>
      </c>
      <c r="D1016" s="53" t="s">
        <v>48</v>
      </c>
      <c r="E1016" s="54" t="s">
        <v>49</v>
      </c>
      <c r="F1016" s="54">
        <v>34.78</v>
      </c>
      <c r="H1016" s="52">
        <v>44157</v>
      </c>
      <c r="I1016" t="s">
        <v>247</v>
      </c>
      <c r="J1016">
        <v>48</v>
      </c>
      <c r="K1016" s="52" t="s">
        <v>38</v>
      </c>
      <c r="L1016" t="s">
        <v>46</v>
      </c>
      <c r="M1016">
        <v>115.06</v>
      </c>
    </row>
    <row r="1017" spans="1:13">
      <c r="A1017" s="55">
        <v>44064</v>
      </c>
      <c r="B1017" s="55" t="str">
        <f t="shared" si="30"/>
        <v>Aug</v>
      </c>
      <c r="C1017" s="56">
        <f t="shared" si="31"/>
        <v>34</v>
      </c>
      <c r="D1017" s="55" t="s">
        <v>45</v>
      </c>
      <c r="E1017" s="56" t="s">
        <v>49</v>
      </c>
      <c r="F1017" s="56">
        <v>66.09</v>
      </c>
      <c r="H1017" s="52">
        <v>44142</v>
      </c>
      <c r="I1017" t="s">
        <v>247</v>
      </c>
      <c r="J1017">
        <v>45</v>
      </c>
      <c r="K1017" s="52" t="s">
        <v>48</v>
      </c>
      <c r="L1017" t="s">
        <v>57</v>
      </c>
      <c r="M1017">
        <v>62.67</v>
      </c>
    </row>
    <row r="1018" spans="1:13">
      <c r="A1018" s="53">
        <v>44067</v>
      </c>
      <c r="B1018" s="53" t="str">
        <f t="shared" si="30"/>
        <v>Aug</v>
      </c>
      <c r="C1018" s="54">
        <f t="shared" si="31"/>
        <v>35</v>
      </c>
      <c r="D1018" s="53" t="s">
        <v>45</v>
      </c>
      <c r="E1018" s="54" t="s">
        <v>57</v>
      </c>
      <c r="F1018" s="54">
        <v>414.52</v>
      </c>
      <c r="H1018" s="52">
        <v>44147</v>
      </c>
      <c r="I1018" t="s">
        <v>247</v>
      </c>
      <c r="J1018">
        <v>46</v>
      </c>
      <c r="K1018" s="52" t="s">
        <v>38</v>
      </c>
      <c r="L1018" t="s">
        <v>43</v>
      </c>
      <c r="M1018">
        <v>69.710000000000008</v>
      </c>
    </row>
    <row r="1019" spans="1:13">
      <c r="A1019" s="55">
        <v>44000</v>
      </c>
      <c r="B1019" s="55" t="str">
        <f t="shared" si="30"/>
        <v>Jun</v>
      </c>
      <c r="C1019" s="56">
        <f t="shared" si="31"/>
        <v>25</v>
      </c>
      <c r="D1019" s="55" t="s">
        <v>38</v>
      </c>
      <c r="E1019" s="56" t="s">
        <v>49</v>
      </c>
      <c r="F1019" s="56">
        <v>34.200000000000003</v>
      </c>
      <c r="H1019" s="52">
        <v>44188</v>
      </c>
      <c r="I1019" t="s">
        <v>246</v>
      </c>
      <c r="J1019">
        <v>52</v>
      </c>
      <c r="K1019" s="52" t="s">
        <v>48</v>
      </c>
      <c r="L1019" t="s">
        <v>61</v>
      </c>
      <c r="M1019">
        <v>436.59</v>
      </c>
    </row>
    <row r="1020" spans="1:13">
      <c r="A1020" s="53">
        <v>44058</v>
      </c>
      <c r="B1020" s="53" t="str">
        <f t="shared" si="30"/>
        <v>Aug</v>
      </c>
      <c r="C1020" s="54">
        <f t="shared" si="31"/>
        <v>33</v>
      </c>
      <c r="D1020" s="53" t="s">
        <v>38</v>
      </c>
      <c r="E1020" s="54" t="s">
        <v>49</v>
      </c>
      <c r="F1020" s="54">
        <v>68.84</v>
      </c>
      <c r="H1020" s="52">
        <v>44177</v>
      </c>
      <c r="I1020" t="s">
        <v>246</v>
      </c>
      <c r="J1020">
        <v>50</v>
      </c>
      <c r="K1020" s="52" t="s">
        <v>45</v>
      </c>
      <c r="L1020" t="s">
        <v>57</v>
      </c>
      <c r="M1020">
        <v>92.02000000000001</v>
      </c>
    </row>
    <row r="1021" spans="1:13">
      <c r="A1021" s="55">
        <v>43960</v>
      </c>
      <c r="B1021" s="55" t="str">
        <f t="shared" si="30"/>
        <v>May</v>
      </c>
      <c r="C1021" s="56">
        <f t="shared" si="31"/>
        <v>19</v>
      </c>
      <c r="D1021" s="55" t="s">
        <v>45</v>
      </c>
      <c r="E1021" s="56" t="s">
        <v>46</v>
      </c>
      <c r="F1021" s="56">
        <v>25.81</v>
      </c>
      <c r="H1021" s="52">
        <v>44178</v>
      </c>
      <c r="I1021" t="s">
        <v>246</v>
      </c>
      <c r="J1021">
        <v>51</v>
      </c>
      <c r="K1021" s="52" t="s">
        <v>48</v>
      </c>
      <c r="L1021" t="s">
        <v>56</v>
      </c>
      <c r="M1021">
        <v>96.97</v>
      </c>
    </row>
    <row r="1022" spans="1:13">
      <c r="A1022" s="53">
        <v>44012</v>
      </c>
      <c r="B1022" s="53" t="str">
        <f t="shared" si="30"/>
        <v>Jun</v>
      </c>
      <c r="C1022" s="54">
        <f t="shared" si="31"/>
        <v>27</v>
      </c>
      <c r="D1022" s="53" t="s">
        <v>38</v>
      </c>
      <c r="E1022" s="54" t="s">
        <v>58</v>
      </c>
      <c r="F1022" s="54">
        <v>48.34</v>
      </c>
      <c r="H1022" s="52">
        <v>44110</v>
      </c>
      <c r="I1022" t="s">
        <v>248</v>
      </c>
      <c r="J1022">
        <v>41</v>
      </c>
      <c r="K1022" s="52" t="s">
        <v>48</v>
      </c>
      <c r="L1022" t="s">
        <v>43</v>
      </c>
      <c r="M1022">
        <v>39.549999999999997</v>
      </c>
    </row>
    <row r="1023" spans="1:13">
      <c r="A1023" s="55">
        <v>44058</v>
      </c>
      <c r="B1023" s="55" t="str">
        <f t="shared" si="30"/>
        <v>Aug</v>
      </c>
      <c r="C1023" s="56">
        <f t="shared" si="31"/>
        <v>33</v>
      </c>
      <c r="D1023" s="55" t="s">
        <v>48</v>
      </c>
      <c r="E1023" s="56" t="s">
        <v>57</v>
      </c>
      <c r="F1023" s="56">
        <v>46.23</v>
      </c>
      <c r="H1023" s="52">
        <v>44131</v>
      </c>
      <c r="I1023" t="s">
        <v>248</v>
      </c>
      <c r="J1023">
        <v>44</v>
      </c>
      <c r="K1023" s="52" t="s">
        <v>38</v>
      </c>
      <c r="L1023" t="s">
        <v>53</v>
      </c>
      <c r="M1023">
        <v>34.39</v>
      </c>
    </row>
    <row r="1024" spans="1:13">
      <c r="A1024" s="53">
        <v>44072</v>
      </c>
      <c r="B1024" s="53" t="str">
        <f t="shared" si="30"/>
        <v>Aug</v>
      </c>
      <c r="C1024" s="54">
        <f t="shared" si="31"/>
        <v>35</v>
      </c>
      <c r="D1024" s="53" t="s">
        <v>45</v>
      </c>
      <c r="E1024" s="54" t="s">
        <v>57</v>
      </c>
      <c r="F1024" s="54">
        <v>69.28</v>
      </c>
      <c r="H1024" s="52">
        <v>44135</v>
      </c>
      <c r="I1024" t="s">
        <v>248</v>
      </c>
      <c r="J1024">
        <v>44</v>
      </c>
      <c r="K1024" s="52" t="s">
        <v>48</v>
      </c>
      <c r="L1024" t="s">
        <v>46</v>
      </c>
      <c r="M1024">
        <v>43.25</v>
      </c>
    </row>
    <row r="1025" spans="1:13">
      <c r="A1025" s="55">
        <v>44045</v>
      </c>
      <c r="B1025" s="55" t="str">
        <f t="shared" si="30"/>
        <v>Aug</v>
      </c>
      <c r="C1025" s="56">
        <f t="shared" si="31"/>
        <v>32</v>
      </c>
      <c r="D1025" s="55" t="s">
        <v>38</v>
      </c>
      <c r="E1025" s="56" t="s">
        <v>46</v>
      </c>
      <c r="F1025" s="56">
        <v>50.36</v>
      </c>
      <c r="H1025" s="52">
        <v>44178</v>
      </c>
      <c r="I1025" t="s">
        <v>246</v>
      </c>
      <c r="J1025">
        <v>51</v>
      </c>
      <c r="K1025" s="52" t="s">
        <v>38</v>
      </c>
      <c r="L1025" t="s">
        <v>53</v>
      </c>
      <c r="M1025">
        <v>100.64</v>
      </c>
    </row>
    <row r="1026" spans="1:13">
      <c r="A1026" s="53">
        <v>44049</v>
      </c>
      <c r="B1026" s="53" t="str">
        <f t="shared" si="30"/>
        <v>Aug</v>
      </c>
      <c r="C1026" s="54">
        <f t="shared" si="31"/>
        <v>32</v>
      </c>
      <c r="D1026" s="53" t="s">
        <v>38</v>
      </c>
      <c r="E1026" s="54" t="s">
        <v>49</v>
      </c>
      <c r="F1026" s="54">
        <v>33.58</v>
      </c>
      <c r="H1026" s="52">
        <v>44168</v>
      </c>
      <c r="I1026" t="s">
        <v>246</v>
      </c>
      <c r="J1026">
        <v>49</v>
      </c>
      <c r="K1026" s="52" t="s">
        <v>38</v>
      </c>
      <c r="L1026" t="s">
        <v>54</v>
      </c>
      <c r="M1026">
        <v>88.47999999999999</v>
      </c>
    </row>
    <row r="1027" spans="1:13">
      <c r="A1027" s="55">
        <v>44068</v>
      </c>
      <c r="B1027" s="55" t="str">
        <f t="shared" ref="B1027:B1090" si="32">TEXT(A1027,"mmm")</f>
        <v>Aug</v>
      </c>
      <c r="C1027" s="56">
        <f t="shared" ref="C1027:C1090" si="33">WEEKNUM(A1027)</f>
        <v>35</v>
      </c>
      <c r="D1027" s="55" t="s">
        <v>38</v>
      </c>
      <c r="E1027" s="56" t="s">
        <v>57</v>
      </c>
      <c r="F1027" s="56">
        <v>230.45</v>
      </c>
      <c r="H1027" s="52">
        <v>44172</v>
      </c>
      <c r="I1027" t="s">
        <v>246</v>
      </c>
      <c r="J1027">
        <v>50</v>
      </c>
      <c r="K1027" s="52" t="s">
        <v>48</v>
      </c>
      <c r="L1027" t="s">
        <v>39</v>
      </c>
      <c r="M1027">
        <v>78.41</v>
      </c>
    </row>
    <row r="1028" spans="1:13">
      <c r="A1028" s="53">
        <v>44057</v>
      </c>
      <c r="B1028" s="53" t="str">
        <f t="shared" si="32"/>
        <v>Aug</v>
      </c>
      <c r="C1028" s="54">
        <f t="shared" si="33"/>
        <v>33</v>
      </c>
      <c r="D1028" s="53" t="s">
        <v>45</v>
      </c>
      <c r="E1028" s="54" t="s">
        <v>50</v>
      </c>
      <c r="F1028" s="54">
        <v>23.5</v>
      </c>
      <c r="H1028" s="52">
        <v>44177</v>
      </c>
      <c r="I1028" t="s">
        <v>246</v>
      </c>
      <c r="J1028">
        <v>50</v>
      </c>
      <c r="K1028" s="52" t="s">
        <v>38</v>
      </c>
      <c r="L1028" t="s">
        <v>53</v>
      </c>
      <c r="M1028">
        <v>264.86</v>
      </c>
    </row>
    <row r="1029" spans="1:13">
      <c r="A1029" s="55">
        <v>44006</v>
      </c>
      <c r="B1029" s="55" t="str">
        <f t="shared" si="32"/>
        <v>Jun</v>
      </c>
      <c r="C1029" s="56">
        <f t="shared" si="33"/>
        <v>26</v>
      </c>
      <c r="D1029" s="55" t="s">
        <v>48</v>
      </c>
      <c r="E1029" s="56" t="s">
        <v>46</v>
      </c>
      <c r="F1029" s="56">
        <v>50.77</v>
      </c>
      <c r="H1029" s="52">
        <v>44164</v>
      </c>
      <c r="I1029" t="s">
        <v>247</v>
      </c>
      <c r="J1029">
        <v>49</v>
      </c>
      <c r="K1029" s="52" t="s">
        <v>38</v>
      </c>
      <c r="L1029" t="s">
        <v>57</v>
      </c>
      <c r="M1029">
        <v>7.92</v>
      </c>
    </row>
    <row r="1030" spans="1:13">
      <c r="A1030" s="53">
        <v>44009</v>
      </c>
      <c r="B1030" s="53" t="str">
        <f t="shared" si="32"/>
        <v>Jun</v>
      </c>
      <c r="C1030" s="54">
        <f t="shared" si="33"/>
        <v>26</v>
      </c>
      <c r="D1030" s="53" t="s">
        <v>48</v>
      </c>
      <c r="E1030" s="54" t="s">
        <v>39</v>
      </c>
      <c r="F1030" s="54">
        <v>240.11</v>
      </c>
      <c r="H1030" s="52">
        <v>44156</v>
      </c>
      <c r="I1030" t="s">
        <v>247</v>
      </c>
      <c r="J1030">
        <v>47</v>
      </c>
      <c r="K1030" s="52" t="s">
        <v>38</v>
      </c>
      <c r="L1030" t="s">
        <v>49</v>
      </c>
      <c r="M1030">
        <v>44.35</v>
      </c>
    </row>
    <row r="1031" spans="1:13">
      <c r="A1031" s="55">
        <v>43984</v>
      </c>
      <c r="B1031" s="55" t="str">
        <f t="shared" si="32"/>
        <v>Jun</v>
      </c>
      <c r="C1031" s="56">
        <f t="shared" si="33"/>
        <v>23</v>
      </c>
      <c r="D1031" s="55" t="s">
        <v>48</v>
      </c>
      <c r="E1031" s="56" t="s">
        <v>49</v>
      </c>
      <c r="F1031" s="56">
        <v>99.47</v>
      </c>
      <c r="H1031" s="52">
        <v>44161</v>
      </c>
      <c r="I1031" t="s">
        <v>247</v>
      </c>
      <c r="J1031">
        <v>48</v>
      </c>
      <c r="K1031" s="52" t="s">
        <v>48</v>
      </c>
      <c r="L1031" t="s">
        <v>49</v>
      </c>
      <c r="M1031">
        <v>248.94000000000003</v>
      </c>
    </row>
    <row r="1032" spans="1:13">
      <c r="A1032" s="53">
        <v>44000</v>
      </c>
      <c r="B1032" s="53" t="str">
        <f t="shared" si="32"/>
        <v>Jun</v>
      </c>
      <c r="C1032" s="54">
        <f t="shared" si="33"/>
        <v>25</v>
      </c>
      <c r="D1032" s="53" t="s">
        <v>48</v>
      </c>
      <c r="E1032" s="54" t="s">
        <v>54</v>
      </c>
      <c r="F1032" s="54">
        <v>47.94</v>
      </c>
      <c r="H1032" s="52">
        <v>44183</v>
      </c>
      <c r="I1032" t="s">
        <v>246</v>
      </c>
      <c r="J1032">
        <v>51</v>
      </c>
      <c r="K1032" s="52" t="s">
        <v>38</v>
      </c>
      <c r="L1032" t="s">
        <v>43</v>
      </c>
      <c r="M1032">
        <v>78</v>
      </c>
    </row>
    <row r="1033" spans="1:13">
      <c r="A1033" s="55">
        <v>43985</v>
      </c>
      <c r="B1033" s="55" t="str">
        <f t="shared" si="32"/>
        <v>Jun</v>
      </c>
      <c r="C1033" s="56">
        <f t="shared" si="33"/>
        <v>23</v>
      </c>
      <c r="D1033" s="55" t="s">
        <v>38</v>
      </c>
      <c r="E1033" s="56" t="s">
        <v>49</v>
      </c>
      <c r="F1033" s="56">
        <v>99.69</v>
      </c>
      <c r="H1033" s="52">
        <v>44188</v>
      </c>
      <c r="I1033" t="s">
        <v>246</v>
      </c>
      <c r="J1033">
        <v>52</v>
      </c>
      <c r="K1033" s="52" t="s">
        <v>48</v>
      </c>
      <c r="L1033" t="s">
        <v>56</v>
      </c>
      <c r="M1033">
        <v>44.05</v>
      </c>
    </row>
    <row r="1034" spans="1:13">
      <c r="A1034" s="53">
        <v>44013</v>
      </c>
      <c r="B1034" s="53" t="str">
        <f t="shared" si="32"/>
        <v>Jul</v>
      </c>
      <c r="C1034" s="54">
        <f t="shared" si="33"/>
        <v>27</v>
      </c>
      <c r="D1034" s="53" t="s">
        <v>48</v>
      </c>
      <c r="E1034" s="54" t="s">
        <v>49</v>
      </c>
      <c r="F1034" s="54">
        <v>102.69</v>
      </c>
      <c r="H1034" s="52">
        <v>44168</v>
      </c>
      <c r="I1034" t="s">
        <v>246</v>
      </c>
      <c r="J1034">
        <v>49</v>
      </c>
      <c r="K1034" s="52" t="s">
        <v>48</v>
      </c>
      <c r="L1034" t="s">
        <v>43</v>
      </c>
      <c r="M1034">
        <v>151.94999999999999</v>
      </c>
    </row>
    <row r="1035" spans="1:13">
      <c r="A1035" s="55">
        <v>44062</v>
      </c>
      <c r="B1035" s="55" t="str">
        <f t="shared" si="32"/>
        <v>Aug</v>
      </c>
      <c r="C1035" s="56">
        <f t="shared" si="33"/>
        <v>34</v>
      </c>
      <c r="D1035" s="55" t="s">
        <v>48</v>
      </c>
      <c r="E1035" s="56" t="s">
        <v>54</v>
      </c>
      <c r="F1035" s="56">
        <v>94.99</v>
      </c>
      <c r="H1035" s="52">
        <v>44180</v>
      </c>
      <c r="I1035" t="s">
        <v>246</v>
      </c>
      <c r="J1035">
        <v>51</v>
      </c>
      <c r="K1035" s="52" t="s">
        <v>38</v>
      </c>
      <c r="L1035" t="s">
        <v>50</v>
      </c>
      <c r="M1035">
        <v>149.72999999999999</v>
      </c>
    </row>
    <row r="1036" spans="1:13">
      <c r="A1036" s="53">
        <v>44003</v>
      </c>
      <c r="B1036" s="53" t="str">
        <f t="shared" si="32"/>
        <v>Jun</v>
      </c>
      <c r="C1036" s="54">
        <f t="shared" si="33"/>
        <v>26</v>
      </c>
      <c r="D1036" s="53" t="s">
        <v>48</v>
      </c>
      <c r="E1036" s="54" t="s">
        <v>58</v>
      </c>
      <c r="F1036" s="54">
        <v>25.38</v>
      </c>
      <c r="H1036" s="52">
        <v>44166</v>
      </c>
      <c r="I1036" t="s">
        <v>246</v>
      </c>
      <c r="J1036">
        <v>49</v>
      </c>
      <c r="K1036" s="52" t="s">
        <v>48</v>
      </c>
      <c r="L1036" t="s">
        <v>50</v>
      </c>
      <c r="M1036">
        <v>102.41</v>
      </c>
    </row>
    <row r="1037" spans="1:13">
      <c r="A1037" s="55">
        <v>43989</v>
      </c>
      <c r="B1037" s="55" t="str">
        <f t="shared" si="32"/>
        <v>Jun</v>
      </c>
      <c r="C1037" s="56">
        <f t="shared" si="33"/>
        <v>24</v>
      </c>
      <c r="D1037" s="55" t="s">
        <v>48</v>
      </c>
      <c r="E1037" s="56" t="s">
        <v>58</v>
      </c>
      <c r="F1037" s="56">
        <v>48.84</v>
      </c>
      <c r="H1037" s="52">
        <v>44165</v>
      </c>
      <c r="I1037" t="s">
        <v>247</v>
      </c>
      <c r="J1037">
        <v>49</v>
      </c>
      <c r="K1037" s="52" t="s">
        <v>45</v>
      </c>
      <c r="L1037" t="s">
        <v>43</v>
      </c>
      <c r="M1037">
        <v>31.41</v>
      </c>
    </row>
    <row r="1038" spans="1:13">
      <c r="A1038" s="53">
        <v>44052</v>
      </c>
      <c r="B1038" s="53" t="str">
        <f t="shared" si="32"/>
        <v>Aug</v>
      </c>
      <c r="C1038" s="54">
        <f t="shared" si="33"/>
        <v>33</v>
      </c>
      <c r="D1038" s="53" t="s">
        <v>38</v>
      </c>
      <c r="E1038" s="54" t="s">
        <v>46</v>
      </c>
      <c r="F1038" s="54">
        <v>523.94000000000005</v>
      </c>
      <c r="H1038" s="52">
        <v>44183</v>
      </c>
      <c r="I1038" t="s">
        <v>246</v>
      </c>
      <c r="J1038">
        <v>51</v>
      </c>
      <c r="K1038" s="52" t="s">
        <v>48</v>
      </c>
      <c r="L1038" t="s">
        <v>50</v>
      </c>
      <c r="M1038">
        <v>37</v>
      </c>
    </row>
    <row r="1039" spans="1:13">
      <c r="A1039" s="55">
        <v>44049</v>
      </c>
      <c r="B1039" s="55" t="str">
        <f t="shared" si="32"/>
        <v>Aug</v>
      </c>
      <c r="C1039" s="56">
        <f t="shared" si="33"/>
        <v>32</v>
      </c>
      <c r="D1039" s="55" t="s">
        <v>38</v>
      </c>
      <c r="E1039" s="56" t="s">
        <v>57</v>
      </c>
      <c r="F1039" s="56">
        <v>69.95</v>
      </c>
      <c r="H1039" s="52">
        <v>44137</v>
      </c>
      <c r="I1039" t="s">
        <v>247</v>
      </c>
      <c r="J1039">
        <v>45</v>
      </c>
      <c r="K1039" s="52" t="s">
        <v>38</v>
      </c>
      <c r="L1039" t="s">
        <v>57</v>
      </c>
      <c r="M1039">
        <v>508.60000000000008</v>
      </c>
    </row>
    <row r="1040" spans="1:13">
      <c r="A1040" s="53">
        <v>43993</v>
      </c>
      <c r="B1040" s="53" t="str">
        <f t="shared" si="32"/>
        <v>Jun</v>
      </c>
      <c r="C1040" s="54">
        <f t="shared" si="33"/>
        <v>24</v>
      </c>
      <c r="D1040" s="53" t="s">
        <v>38</v>
      </c>
      <c r="E1040" s="54" t="s">
        <v>56</v>
      </c>
      <c r="F1040" s="54">
        <v>40.26</v>
      </c>
      <c r="H1040" s="52">
        <v>44165</v>
      </c>
      <c r="I1040" t="s">
        <v>247</v>
      </c>
      <c r="J1040">
        <v>49</v>
      </c>
      <c r="K1040" s="52" t="s">
        <v>38</v>
      </c>
      <c r="L1040" t="s">
        <v>54</v>
      </c>
      <c r="M1040">
        <v>53.27</v>
      </c>
    </row>
    <row r="1041" spans="1:13">
      <c r="A1041" s="55">
        <v>44049</v>
      </c>
      <c r="B1041" s="55" t="str">
        <f t="shared" si="32"/>
        <v>Aug</v>
      </c>
      <c r="C1041" s="56">
        <f t="shared" si="33"/>
        <v>32</v>
      </c>
      <c r="D1041" s="55" t="s">
        <v>48</v>
      </c>
      <c r="E1041" s="56" t="s">
        <v>58</v>
      </c>
      <c r="F1041" s="56">
        <v>72.5</v>
      </c>
      <c r="H1041" s="52">
        <v>44171</v>
      </c>
      <c r="I1041" t="s">
        <v>246</v>
      </c>
      <c r="J1041">
        <v>50</v>
      </c>
      <c r="K1041" s="52" t="s">
        <v>38</v>
      </c>
      <c r="L1041" t="s">
        <v>43</v>
      </c>
      <c r="M1041">
        <v>40.269999999999996</v>
      </c>
    </row>
    <row r="1042" spans="1:13">
      <c r="A1042" s="53">
        <v>44066</v>
      </c>
      <c r="B1042" s="53" t="str">
        <f t="shared" si="32"/>
        <v>Aug</v>
      </c>
      <c r="C1042" s="54">
        <f t="shared" si="33"/>
        <v>35</v>
      </c>
      <c r="D1042" s="53" t="s">
        <v>38</v>
      </c>
      <c r="E1042" s="54" t="s">
        <v>56</v>
      </c>
      <c r="F1042" s="54">
        <v>38.69</v>
      </c>
      <c r="H1042" s="52">
        <v>44179</v>
      </c>
      <c r="I1042" t="s">
        <v>246</v>
      </c>
      <c r="J1042">
        <v>51</v>
      </c>
      <c r="K1042" s="52" t="s">
        <v>38</v>
      </c>
      <c r="L1042" t="s">
        <v>66</v>
      </c>
      <c r="M1042">
        <v>88.65</v>
      </c>
    </row>
    <row r="1043" spans="1:13">
      <c r="A1043" s="55">
        <v>44059</v>
      </c>
      <c r="B1043" s="55" t="str">
        <f t="shared" si="32"/>
        <v>Aug</v>
      </c>
      <c r="C1043" s="56">
        <f t="shared" si="33"/>
        <v>34</v>
      </c>
      <c r="D1043" s="55" t="s">
        <v>48</v>
      </c>
      <c r="E1043" s="56" t="s">
        <v>58</v>
      </c>
      <c r="F1043" s="56">
        <v>546.23</v>
      </c>
      <c r="H1043" s="52">
        <v>44165</v>
      </c>
      <c r="I1043" t="s">
        <v>247</v>
      </c>
      <c r="J1043">
        <v>49</v>
      </c>
      <c r="K1043" s="52" t="s">
        <v>38</v>
      </c>
      <c r="L1043" t="s">
        <v>43</v>
      </c>
      <c r="M1043">
        <v>76.669999999999987</v>
      </c>
    </row>
    <row r="1044" spans="1:13">
      <c r="A1044" s="53">
        <v>44001</v>
      </c>
      <c r="B1044" s="53" t="str">
        <f t="shared" si="32"/>
        <v>Jun</v>
      </c>
      <c r="C1044" s="54">
        <f t="shared" si="33"/>
        <v>25</v>
      </c>
      <c r="D1044" s="53" t="s">
        <v>48</v>
      </c>
      <c r="E1044" s="54" t="s">
        <v>46</v>
      </c>
      <c r="F1044" s="54">
        <v>48.23</v>
      </c>
      <c r="H1044" s="52">
        <v>44178</v>
      </c>
      <c r="I1044" t="s">
        <v>246</v>
      </c>
      <c r="J1044">
        <v>51</v>
      </c>
      <c r="K1044" s="52" t="s">
        <v>48</v>
      </c>
      <c r="L1044" t="s">
        <v>39</v>
      </c>
      <c r="M1044">
        <v>567.6</v>
      </c>
    </row>
    <row r="1045" spans="1:13">
      <c r="A1045" s="55">
        <v>44066</v>
      </c>
      <c r="B1045" s="55" t="str">
        <f t="shared" si="32"/>
        <v>Aug</v>
      </c>
      <c r="C1045" s="56">
        <f t="shared" si="33"/>
        <v>35</v>
      </c>
      <c r="D1045" s="55" t="s">
        <v>38</v>
      </c>
      <c r="E1045" s="56" t="s">
        <v>53</v>
      </c>
      <c r="F1045" s="56">
        <v>87.14</v>
      </c>
      <c r="H1045" s="52">
        <v>44170</v>
      </c>
      <c r="I1045" t="s">
        <v>246</v>
      </c>
      <c r="J1045">
        <v>49</v>
      </c>
      <c r="K1045" s="52" t="s">
        <v>38</v>
      </c>
      <c r="L1045" t="s">
        <v>49</v>
      </c>
      <c r="M1045">
        <v>73.55</v>
      </c>
    </row>
    <row r="1046" spans="1:13">
      <c r="A1046" s="53">
        <v>44058</v>
      </c>
      <c r="B1046" s="53" t="str">
        <f t="shared" si="32"/>
        <v>Aug</v>
      </c>
      <c r="C1046" s="54">
        <f t="shared" si="33"/>
        <v>33</v>
      </c>
      <c r="D1046" s="53" t="s">
        <v>38</v>
      </c>
      <c r="E1046" s="54" t="s">
        <v>61</v>
      </c>
      <c r="F1046" s="54">
        <v>302.06</v>
      </c>
      <c r="H1046" s="52">
        <v>44185</v>
      </c>
      <c r="I1046" t="s">
        <v>246</v>
      </c>
      <c r="J1046">
        <v>52</v>
      </c>
      <c r="K1046" s="52" t="s">
        <v>48</v>
      </c>
      <c r="L1046" t="s">
        <v>57</v>
      </c>
      <c r="M1046">
        <v>116.17</v>
      </c>
    </row>
    <row r="1047" spans="1:13">
      <c r="A1047" s="55">
        <v>43996</v>
      </c>
      <c r="B1047" s="55" t="str">
        <f t="shared" si="32"/>
        <v>Jun</v>
      </c>
      <c r="C1047" s="56">
        <f t="shared" si="33"/>
        <v>25</v>
      </c>
      <c r="D1047" s="55" t="s">
        <v>48</v>
      </c>
      <c r="E1047" s="56" t="s">
        <v>39</v>
      </c>
      <c r="F1047" s="56">
        <v>160.25</v>
      </c>
      <c r="H1047" s="52">
        <v>44170</v>
      </c>
      <c r="I1047" t="s">
        <v>246</v>
      </c>
      <c r="J1047">
        <v>49</v>
      </c>
      <c r="K1047" s="52" t="s">
        <v>48</v>
      </c>
      <c r="L1047" t="s">
        <v>57</v>
      </c>
      <c r="M1047">
        <v>304.68</v>
      </c>
    </row>
    <row r="1048" spans="1:13">
      <c r="A1048" s="53">
        <v>44014</v>
      </c>
      <c r="B1048" s="53" t="str">
        <f t="shared" si="32"/>
        <v>Jul</v>
      </c>
      <c r="C1048" s="54">
        <f t="shared" si="33"/>
        <v>27</v>
      </c>
      <c r="D1048" s="53" t="s">
        <v>45</v>
      </c>
      <c r="E1048" s="54" t="s">
        <v>53</v>
      </c>
      <c r="F1048" s="54">
        <v>232.87</v>
      </c>
      <c r="H1048" s="52">
        <v>44166</v>
      </c>
      <c r="I1048" t="s">
        <v>246</v>
      </c>
      <c r="J1048">
        <v>49</v>
      </c>
      <c r="K1048" s="52" t="s">
        <v>38</v>
      </c>
      <c r="L1048" t="s">
        <v>56</v>
      </c>
      <c r="M1048">
        <v>205</v>
      </c>
    </row>
    <row r="1049" spans="1:13">
      <c r="A1049" s="55">
        <v>44067</v>
      </c>
      <c r="B1049" s="55" t="str">
        <f t="shared" si="32"/>
        <v>Aug</v>
      </c>
      <c r="C1049" s="56">
        <f t="shared" si="33"/>
        <v>35</v>
      </c>
      <c r="D1049" s="55" t="s">
        <v>38</v>
      </c>
      <c r="E1049" s="56" t="s">
        <v>53</v>
      </c>
      <c r="F1049" s="56">
        <v>60.94</v>
      </c>
      <c r="H1049" s="52">
        <v>44179</v>
      </c>
      <c r="I1049" t="s">
        <v>246</v>
      </c>
      <c r="J1049">
        <v>51</v>
      </c>
      <c r="K1049" s="52" t="s">
        <v>48</v>
      </c>
      <c r="L1049" t="s">
        <v>49</v>
      </c>
      <c r="M1049">
        <v>257.18</v>
      </c>
    </row>
    <row r="1050" spans="1:13">
      <c r="A1050" s="53">
        <v>44088</v>
      </c>
      <c r="B1050" s="53" t="str">
        <f t="shared" si="32"/>
        <v>Sep</v>
      </c>
      <c r="C1050" s="54">
        <f t="shared" si="33"/>
        <v>38</v>
      </c>
      <c r="D1050" s="53" t="s">
        <v>48</v>
      </c>
      <c r="E1050" s="54" t="s">
        <v>58</v>
      </c>
      <c r="F1050" s="54">
        <v>75.8</v>
      </c>
      <c r="H1050" s="52">
        <v>44163</v>
      </c>
      <c r="I1050" t="s">
        <v>247</v>
      </c>
      <c r="J1050">
        <v>48</v>
      </c>
      <c r="K1050" s="52" t="s">
        <v>38</v>
      </c>
      <c r="L1050" t="s">
        <v>39</v>
      </c>
      <c r="M1050">
        <v>106.19999999999999</v>
      </c>
    </row>
    <row r="1051" spans="1:13">
      <c r="A1051" s="55">
        <v>44056</v>
      </c>
      <c r="B1051" s="55" t="str">
        <f t="shared" si="32"/>
        <v>Aug</v>
      </c>
      <c r="C1051" s="56">
        <f t="shared" si="33"/>
        <v>33</v>
      </c>
      <c r="D1051" s="55" t="s">
        <v>48</v>
      </c>
      <c r="E1051" s="56" t="s">
        <v>43</v>
      </c>
      <c r="F1051" s="56">
        <v>20.399999999999999</v>
      </c>
      <c r="H1051" s="52">
        <v>44183</v>
      </c>
      <c r="I1051" t="s">
        <v>246</v>
      </c>
      <c r="J1051">
        <v>51</v>
      </c>
      <c r="K1051" s="52" t="s">
        <v>48</v>
      </c>
      <c r="L1051" t="s">
        <v>49</v>
      </c>
      <c r="M1051">
        <v>64.679999999999993</v>
      </c>
    </row>
    <row r="1052" spans="1:13">
      <c r="A1052" s="53">
        <v>44087</v>
      </c>
      <c r="B1052" s="53" t="str">
        <f t="shared" si="32"/>
        <v>Sep</v>
      </c>
      <c r="C1052" s="54">
        <f t="shared" si="33"/>
        <v>38</v>
      </c>
      <c r="D1052" s="53" t="s">
        <v>48</v>
      </c>
      <c r="E1052" s="54" t="s">
        <v>58</v>
      </c>
      <c r="F1052" s="54">
        <v>46.13</v>
      </c>
      <c r="H1052" s="52">
        <v>44157</v>
      </c>
      <c r="I1052" t="s">
        <v>247</v>
      </c>
      <c r="J1052">
        <v>48</v>
      </c>
      <c r="K1052" s="52" t="s">
        <v>38</v>
      </c>
      <c r="L1052" t="s">
        <v>53</v>
      </c>
      <c r="M1052">
        <v>56.94</v>
      </c>
    </row>
    <row r="1053" spans="1:13">
      <c r="A1053" s="55">
        <v>44100</v>
      </c>
      <c r="B1053" s="55" t="str">
        <f t="shared" si="32"/>
        <v>Sep</v>
      </c>
      <c r="C1053" s="56">
        <f t="shared" si="33"/>
        <v>39</v>
      </c>
      <c r="D1053" s="55" t="s">
        <v>48</v>
      </c>
      <c r="E1053" s="56" t="s">
        <v>58</v>
      </c>
      <c r="F1053" s="56">
        <v>48.27</v>
      </c>
      <c r="H1053" s="52">
        <v>44184</v>
      </c>
      <c r="I1053" t="s">
        <v>246</v>
      </c>
      <c r="J1053">
        <v>51</v>
      </c>
      <c r="K1053" s="52" t="s">
        <v>48</v>
      </c>
      <c r="L1053" t="s">
        <v>56</v>
      </c>
      <c r="M1053">
        <v>85.59</v>
      </c>
    </row>
    <row r="1054" spans="1:13">
      <c r="A1054" s="53">
        <v>43980</v>
      </c>
      <c r="B1054" s="53" t="str">
        <f t="shared" si="32"/>
        <v>May</v>
      </c>
      <c r="C1054" s="54">
        <f t="shared" si="33"/>
        <v>22</v>
      </c>
      <c r="D1054" s="53" t="s">
        <v>38</v>
      </c>
      <c r="E1054" s="54" t="s">
        <v>57</v>
      </c>
      <c r="F1054" s="54">
        <v>23.46</v>
      </c>
      <c r="H1054" s="52">
        <v>44169</v>
      </c>
      <c r="I1054" t="s">
        <v>246</v>
      </c>
      <c r="J1054">
        <v>49</v>
      </c>
      <c r="K1054" s="52" t="s">
        <v>48</v>
      </c>
      <c r="L1054" t="s">
        <v>50</v>
      </c>
      <c r="M1054">
        <v>33.940000000000005</v>
      </c>
    </row>
    <row r="1055" spans="1:13">
      <c r="A1055" s="55">
        <v>44048</v>
      </c>
      <c r="B1055" s="55" t="str">
        <f t="shared" si="32"/>
        <v>Aug</v>
      </c>
      <c r="C1055" s="56">
        <f t="shared" si="33"/>
        <v>32</v>
      </c>
      <c r="D1055" s="55" t="s">
        <v>48</v>
      </c>
      <c r="E1055" s="56" t="s">
        <v>53</v>
      </c>
      <c r="F1055" s="56">
        <v>90.55</v>
      </c>
      <c r="H1055" s="52">
        <v>44177</v>
      </c>
      <c r="I1055" t="s">
        <v>246</v>
      </c>
      <c r="J1055">
        <v>50</v>
      </c>
      <c r="K1055" s="52" t="s">
        <v>48</v>
      </c>
      <c r="L1055" t="s">
        <v>43</v>
      </c>
      <c r="M1055">
        <v>77.069999999999993</v>
      </c>
    </row>
    <row r="1056" spans="1:13">
      <c r="A1056" s="53">
        <v>44057</v>
      </c>
      <c r="B1056" s="53" t="str">
        <f t="shared" si="32"/>
        <v>Aug</v>
      </c>
      <c r="C1056" s="54">
        <f t="shared" si="33"/>
        <v>33</v>
      </c>
      <c r="D1056" s="53" t="s">
        <v>38</v>
      </c>
      <c r="E1056" s="54" t="s">
        <v>46</v>
      </c>
      <c r="F1056" s="54">
        <v>48.05</v>
      </c>
      <c r="H1056" s="52">
        <v>44171</v>
      </c>
      <c r="I1056" t="s">
        <v>246</v>
      </c>
      <c r="J1056">
        <v>50</v>
      </c>
      <c r="K1056" s="52" t="s">
        <v>48</v>
      </c>
      <c r="L1056" t="s">
        <v>50</v>
      </c>
      <c r="M1056">
        <v>78.569999999999993</v>
      </c>
    </row>
    <row r="1057" spans="1:13">
      <c r="A1057" s="55">
        <v>43968</v>
      </c>
      <c r="B1057" s="55" t="str">
        <f t="shared" si="32"/>
        <v>May</v>
      </c>
      <c r="C1057" s="56">
        <f t="shared" si="33"/>
        <v>21</v>
      </c>
      <c r="D1057" s="55" t="s">
        <v>48</v>
      </c>
      <c r="E1057" s="56" t="s">
        <v>61</v>
      </c>
      <c r="F1057" s="56">
        <v>55.1</v>
      </c>
      <c r="H1057" s="52">
        <v>44172</v>
      </c>
      <c r="I1057" t="s">
        <v>246</v>
      </c>
      <c r="J1057">
        <v>50</v>
      </c>
      <c r="K1057" s="52" t="s">
        <v>48</v>
      </c>
      <c r="L1057" t="s">
        <v>43</v>
      </c>
      <c r="M1057">
        <v>33.4</v>
      </c>
    </row>
    <row r="1058" spans="1:13">
      <c r="A1058" s="53">
        <v>43965</v>
      </c>
      <c r="B1058" s="53" t="str">
        <f t="shared" si="32"/>
        <v>May</v>
      </c>
      <c r="C1058" s="54">
        <f t="shared" si="33"/>
        <v>20</v>
      </c>
      <c r="D1058" s="53" t="s">
        <v>38</v>
      </c>
      <c r="E1058" s="54" t="s">
        <v>54</v>
      </c>
      <c r="F1058" s="54">
        <v>47.12</v>
      </c>
      <c r="H1058" s="52">
        <v>44169</v>
      </c>
      <c r="I1058" t="s">
        <v>246</v>
      </c>
      <c r="J1058">
        <v>49</v>
      </c>
      <c r="K1058" s="52" t="s">
        <v>38</v>
      </c>
      <c r="L1058" t="s">
        <v>49</v>
      </c>
      <c r="M1058">
        <v>63.38</v>
      </c>
    </row>
    <row r="1059" spans="1:13">
      <c r="A1059" s="55">
        <v>44057</v>
      </c>
      <c r="B1059" s="55" t="str">
        <f t="shared" si="32"/>
        <v>Aug</v>
      </c>
      <c r="C1059" s="56">
        <f t="shared" si="33"/>
        <v>33</v>
      </c>
      <c r="D1059" s="55" t="s">
        <v>45</v>
      </c>
      <c r="E1059" s="56" t="s">
        <v>49</v>
      </c>
      <c r="F1059" s="56">
        <v>99.9</v>
      </c>
      <c r="H1059" s="52">
        <v>44183</v>
      </c>
      <c r="I1059" t="s">
        <v>246</v>
      </c>
      <c r="J1059">
        <v>51</v>
      </c>
      <c r="K1059" s="52" t="s">
        <v>38</v>
      </c>
      <c r="L1059" t="s">
        <v>57</v>
      </c>
      <c r="M1059">
        <v>36.589999999999996</v>
      </c>
    </row>
    <row r="1060" spans="1:13">
      <c r="A1060" s="53">
        <v>43974</v>
      </c>
      <c r="B1060" s="53" t="str">
        <f t="shared" si="32"/>
        <v>May</v>
      </c>
      <c r="C1060" s="54">
        <f t="shared" si="33"/>
        <v>21</v>
      </c>
      <c r="D1060" s="53" t="s">
        <v>48</v>
      </c>
      <c r="E1060" s="54" t="s">
        <v>46</v>
      </c>
      <c r="F1060" s="54">
        <v>75.97</v>
      </c>
      <c r="H1060" s="52">
        <v>44169</v>
      </c>
      <c r="I1060" t="s">
        <v>246</v>
      </c>
      <c r="J1060">
        <v>49</v>
      </c>
      <c r="K1060" s="52" t="s">
        <v>38</v>
      </c>
      <c r="L1060" t="s">
        <v>50</v>
      </c>
      <c r="M1060">
        <v>86.43</v>
      </c>
    </row>
    <row r="1061" spans="1:13">
      <c r="A1061" s="55">
        <v>43984</v>
      </c>
      <c r="B1061" s="55" t="str">
        <f t="shared" si="32"/>
        <v>Jun</v>
      </c>
      <c r="C1061" s="56">
        <f t="shared" si="33"/>
        <v>23</v>
      </c>
      <c r="D1061" s="55" t="s">
        <v>48</v>
      </c>
      <c r="E1061" s="56" t="s">
        <v>43</v>
      </c>
      <c r="F1061" s="56">
        <v>40.72</v>
      </c>
      <c r="H1061" s="52">
        <v>44186</v>
      </c>
      <c r="I1061" t="s">
        <v>246</v>
      </c>
      <c r="J1061">
        <v>52</v>
      </c>
      <c r="K1061" s="52" t="s">
        <v>38</v>
      </c>
      <c r="L1061" t="s">
        <v>57</v>
      </c>
      <c r="M1061">
        <v>111.87</v>
      </c>
    </row>
    <row r="1062" spans="1:13">
      <c r="A1062" s="53">
        <v>44010</v>
      </c>
      <c r="B1062" s="53" t="str">
        <f t="shared" si="32"/>
        <v>Jun</v>
      </c>
      <c r="C1062" s="54">
        <f t="shared" si="33"/>
        <v>27</v>
      </c>
      <c r="D1062" s="53" t="s">
        <v>45</v>
      </c>
      <c r="E1062" s="54" t="s">
        <v>46</v>
      </c>
      <c r="F1062" s="54">
        <v>75.040000000000006</v>
      </c>
      <c r="H1062" s="52">
        <v>44168</v>
      </c>
      <c r="I1062" t="s">
        <v>246</v>
      </c>
      <c r="J1062">
        <v>49</v>
      </c>
      <c r="K1062" s="52" t="s">
        <v>48</v>
      </c>
      <c r="L1062" t="s">
        <v>61</v>
      </c>
      <c r="M1062">
        <v>95.27</v>
      </c>
    </row>
    <row r="1063" spans="1:13">
      <c r="A1063" s="55">
        <v>44044</v>
      </c>
      <c r="B1063" s="55" t="str">
        <f t="shared" si="32"/>
        <v>Aug</v>
      </c>
      <c r="C1063" s="56">
        <f t="shared" si="33"/>
        <v>31</v>
      </c>
      <c r="D1063" s="55" t="s">
        <v>48</v>
      </c>
      <c r="E1063" s="56" t="s">
        <v>43</v>
      </c>
      <c r="F1063" s="56">
        <v>60.66</v>
      </c>
      <c r="H1063" s="52">
        <v>44167</v>
      </c>
      <c r="I1063" t="s">
        <v>246</v>
      </c>
      <c r="J1063">
        <v>49</v>
      </c>
      <c r="K1063" s="52" t="s">
        <v>48</v>
      </c>
      <c r="L1063" t="s">
        <v>39</v>
      </c>
      <c r="M1063">
        <v>63.250000000000007</v>
      </c>
    </row>
    <row r="1064" spans="1:13">
      <c r="A1064" s="53">
        <v>44072</v>
      </c>
      <c r="B1064" s="53" t="str">
        <f t="shared" si="32"/>
        <v>Aug</v>
      </c>
      <c r="C1064" s="54">
        <f t="shared" si="33"/>
        <v>35</v>
      </c>
      <c r="D1064" s="53" t="s">
        <v>38</v>
      </c>
      <c r="E1064" s="54" t="s">
        <v>53</v>
      </c>
      <c r="F1064" s="54">
        <v>29.51</v>
      </c>
      <c r="H1064" s="52">
        <v>44167</v>
      </c>
      <c r="I1064" t="s">
        <v>246</v>
      </c>
      <c r="J1064">
        <v>49</v>
      </c>
      <c r="K1064" s="52" t="s">
        <v>45</v>
      </c>
      <c r="L1064" t="s">
        <v>57</v>
      </c>
      <c r="M1064">
        <v>54.25</v>
      </c>
    </row>
    <row r="1065" spans="1:13">
      <c r="A1065" s="55">
        <v>44054</v>
      </c>
      <c r="B1065" s="55" t="str">
        <f t="shared" si="32"/>
        <v>Aug</v>
      </c>
      <c r="C1065" s="56">
        <f t="shared" si="33"/>
        <v>33</v>
      </c>
      <c r="D1065" s="55" t="s">
        <v>48</v>
      </c>
      <c r="E1065" s="56" t="s">
        <v>50</v>
      </c>
      <c r="F1065" s="56">
        <v>46.06</v>
      </c>
      <c r="H1065" s="52">
        <v>44186</v>
      </c>
      <c r="I1065" t="s">
        <v>246</v>
      </c>
      <c r="J1065">
        <v>52</v>
      </c>
      <c r="K1065" s="52" t="s">
        <v>38</v>
      </c>
      <c r="L1065" t="s">
        <v>58</v>
      </c>
      <c r="M1065">
        <v>15.060000000000002</v>
      </c>
    </row>
    <row r="1066" spans="1:13">
      <c r="A1066" s="53">
        <v>44065</v>
      </c>
      <c r="B1066" s="53" t="str">
        <f t="shared" si="32"/>
        <v>Aug</v>
      </c>
      <c r="C1066" s="54">
        <f t="shared" si="33"/>
        <v>34</v>
      </c>
      <c r="D1066" s="53" t="s">
        <v>38</v>
      </c>
      <c r="E1066" s="54" t="s">
        <v>50</v>
      </c>
      <c r="F1066" s="54">
        <v>46.43</v>
      </c>
      <c r="H1066" s="52">
        <v>44189</v>
      </c>
      <c r="I1066" t="s">
        <v>246</v>
      </c>
      <c r="J1066">
        <v>52</v>
      </c>
      <c r="K1066" s="52" t="s">
        <v>38</v>
      </c>
      <c r="L1066" t="s">
        <v>43</v>
      </c>
      <c r="M1066">
        <v>63.06</v>
      </c>
    </row>
    <row r="1067" spans="1:13">
      <c r="A1067" s="55">
        <v>44053</v>
      </c>
      <c r="B1067" s="55" t="str">
        <f t="shared" si="32"/>
        <v>Aug</v>
      </c>
      <c r="C1067" s="56">
        <f t="shared" si="33"/>
        <v>33</v>
      </c>
      <c r="D1067" s="55" t="s">
        <v>45</v>
      </c>
      <c r="E1067" s="56" t="s">
        <v>46</v>
      </c>
      <c r="F1067" s="56">
        <v>72.44</v>
      </c>
      <c r="H1067" s="52">
        <v>44177</v>
      </c>
      <c r="I1067" t="s">
        <v>246</v>
      </c>
      <c r="J1067">
        <v>50</v>
      </c>
      <c r="K1067" s="52" t="s">
        <v>48</v>
      </c>
      <c r="L1067" t="s">
        <v>49</v>
      </c>
      <c r="M1067">
        <v>62.93</v>
      </c>
    </row>
    <row r="1068" spans="1:13">
      <c r="A1068" s="53">
        <v>44101</v>
      </c>
      <c r="B1068" s="53" t="str">
        <f t="shared" si="32"/>
        <v>Sep</v>
      </c>
      <c r="C1068" s="54">
        <f t="shared" si="33"/>
        <v>40</v>
      </c>
      <c r="D1068" s="53" t="s">
        <v>38</v>
      </c>
      <c r="E1068" s="54" t="s">
        <v>58</v>
      </c>
      <c r="F1068" s="54">
        <v>75.819999999999993</v>
      </c>
      <c r="H1068" s="52">
        <v>44113</v>
      </c>
      <c r="I1068" t="s">
        <v>248</v>
      </c>
      <c r="J1068">
        <v>41</v>
      </c>
      <c r="K1068" s="52" t="s">
        <v>38</v>
      </c>
      <c r="L1068" t="s">
        <v>54</v>
      </c>
      <c r="M1068">
        <v>79.209999999999994</v>
      </c>
    </row>
    <row r="1069" spans="1:13">
      <c r="A1069" s="55">
        <v>44095</v>
      </c>
      <c r="B1069" s="55" t="str">
        <f t="shared" si="32"/>
        <v>Sep</v>
      </c>
      <c r="C1069" s="56">
        <f t="shared" si="33"/>
        <v>39</v>
      </c>
      <c r="D1069" s="55" t="s">
        <v>48</v>
      </c>
      <c r="E1069" s="56" t="s">
        <v>57</v>
      </c>
      <c r="F1069" s="56">
        <v>66.27</v>
      </c>
      <c r="H1069" s="52">
        <v>44184</v>
      </c>
      <c r="I1069" t="s">
        <v>246</v>
      </c>
      <c r="J1069">
        <v>51</v>
      </c>
      <c r="K1069" s="52" t="s">
        <v>48</v>
      </c>
      <c r="L1069" t="s">
        <v>58</v>
      </c>
      <c r="M1069">
        <v>125.1</v>
      </c>
    </row>
    <row r="1070" spans="1:13">
      <c r="A1070" s="53">
        <v>44053</v>
      </c>
      <c r="B1070" s="53" t="str">
        <f t="shared" si="32"/>
        <v>Aug</v>
      </c>
      <c r="C1070" s="54">
        <f t="shared" si="33"/>
        <v>33</v>
      </c>
      <c r="D1070" s="53" t="s">
        <v>38</v>
      </c>
      <c r="E1070" s="54" t="s">
        <v>43</v>
      </c>
      <c r="F1070" s="54">
        <v>60.15</v>
      </c>
      <c r="H1070" s="52">
        <v>44130</v>
      </c>
      <c r="I1070" t="s">
        <v>248</v>
      </c>
      <c r="J1070">
        <v>44</v>
      </c>
      <c r="K1070" s="52" t="s">
        <v>38</v>
      </c>
      <c r="L1070" t="s">
        <v>50</v>
      </c>
      <c r="M1070">
        <v>64.459999999999994</v>
      </c>
    </row>
    <row r="1071" spans="1:13">
      <c r="A1071" s="55">
        <v>44051</v>
      </c>
      <c r="B1071" s="55" t="str">
        <f t="shared" si="32"/>
        <v>Aug</v>
      </c>
      <c r="C1071" s="56">
        <f t="shared" si="33"/>
        <v>32</v>
      </c>
      <c r="D1071" s="55" t="s">
        <v>48</v>
      </c>
      <c r="E1071" s="56" t="s">
        <v>53</v>
      </c>
      <c r="F1071" s="56">
        <v>58.94</v>
      </c>
      <c r="H1071" s="52">
        <v>44177</v>
      </c>
      <c r="I1071" t="s">
        <v>246</v>
      </c>
      <c r="J1071">
        <v>50</v>
      </c>
      <c r="K1071" s="52" t="s">
        <v>38</v>
      </c>
      <c r="L1071" t="s">
        <v>66</v>
      </c>
      <c r="M1071">
        <v>85.55</v>
      </c>
    </row>
    <row r="1072" spans="1:13">
      <c r="A1072" s="53">
        <v>44060</v>
      </c>
      <c r="B1072" s="53" t="str">
        <f t="shared" si="32"/>
        <v>Aug</v>
      </c>
      <c r="C1072" s="54">
        <f t="shared" si="33"/>
        <v>34</v>
      </c>
      <c r="D1072" s="53" t="s">
        <v>38</v>
      </c>
      <c r="E1072" s="54" t="s">
        <v>58</v>
      </c>
      <c r="F1072" s="54">
        <v>69.37</v>
      </c>
      <c r="H1072" s="52">
        <v>44170</v>
      </c>
      <c r="I1072" t="s">
        <v>246</v>
      </c>
      <c r="J1072">
        <v>49</v>
      </c>
      <c r="K1072" s="52" t="s">
        <v>45</v>
      </c>
      <c r="L1072" t="s">
        <v>43</v>
      </c>
      <c r="M1072">
        <v>84.47</v>
      </c>
    </row>
    <row r="1073" spans="1:13">
      <c r="A1073" s="55">
        <v>43999</v>
      </c>
      <c r="B1073" s="55" t="str">
        <f t="shared" si="32"/>
        <v>Jun</v>
      </c>
      <c r="C1073" s="56">
        <f t="shared" si="33"/>
        <v>25</v>
      </c>
      <c r="D1073" s="55" t="s">
        <v>48</v>
      </c>
      <c r="E1073" s="56" t="s">
        <v>66</v>
      </c>
      <c r="F1073" s="56">
        <v>18.68</v>
      </c>
      <c r="H1073" s="52">
        <v>44131</v>
      </c>
      <c r="I1073" t="s">
        <v>248</v>
      </c>
      <c r="J1073">
        <v>44</v>
      </c>
      <c r="K1073" s="52" t="s">
        <v>48</v>
      </c>
      <c r="L1073" t="s">
        <v>66</v>
      </c>
      <c r="M1073">
        <v>101.16</v>
      </c>
    </row>
    <row r="1074" spans="1:13">
      <c r="A1074" s="53">
        <v>43995</v>
      </c>
      <c r="B1074" s="53" t="str">
        <f t="shared" si="32"/>
        <v>Jun</v>
      </c>
      <c r="C1074" s="54">
        <f t="shared" si="33"/>
        <v>24</v>
      </c>
      <c r="D1074" s="53" t="s">
        <v>45</v>
      </c>
      <c r="E1074" s="54" t="s">
        <v>46</v>
      </c>
      <c r="F1074" s="54">
        <v>75.25</v>
      </c>
      <c r="H1074" s="52">
        <v>44174</v>
      </c>
      <c r="I1074" t="s">
        <v>246</v>
      </c>
      <c r="J1074">
        <v>50</v>
      </c>
      <c r="K1074" s="52" t="s">
        <v>38</v>
      </c>
      <c r="L1074" t="s">
        <v>50</v>
      </c>
      <c r="M1074">
        <v>66.97999999999999</v>
      </c>
    </row>
    <row r="1075" spans="1:13">
      <c r="A1075" s="55">
        <v>44053</v>
      </c>
      <c r="B1075" s="55" t="str">
        <f t="shared" si="32"/>
        <v>Aug</v>
      </c>
      <c r="C1075" s="56">
        <f t="shared" si="33"/>
        <v>33</v>
      </c>
      <c r="D1075" s="55" t="s">
        <v>48</v>
      </c>
      <c r="E1075" s="56" t="s">
        <v>49</v>
      </c>
      <c r="F1075" s="56">
        <v>34.36</v>
      </c>
      <c r="H1075" s="52">
        <v>44165</v>
      </c>
      <c r="I1075" t="s">
        <v>247</v>
      </c>
      <c r="J1075">
        <v>49</v>
      </c>
      <c r="K1075" s="52" t="s">
        <v>48</v>
      </c>
      <c r="L1075" t="s">
        <v>56</v>
      </c>
      <c r="M1075">
        <v>58.58</v>
      </c>
    </row>
    <row r="1076" spans="1:13">
      <c r="A1076" s="53">
        <v>44103</v>
      </c>
      <c r="B1076" s="53" t="str">
        <f t="shared" si="32"/>
        <v>Sep</v>
      </c>
      <c r="C1076" s="54">
        <f t="shared" si="33"/>
        <v>40</v>
      </c>
      <c r="D1076" s="53" t="s">
        <v>48</v>
      </c>
      <c r="E1076" s="54" t="s">
        <v>49</v>
      </c>
      <c r="F1076" s="54">
        <v>99.52</v>
      </c>
      <c r="H1076" s="52">
        <v>44159</v>
      </c>
      <c r="I1076" t="s">
        <v>247</v>
      </c>
      <c r="J1076">
        <v>48</v>
      </c>
      <c r="K1076" s="52" t="s">
        <v>48</v>
      </c>
      <c r="L1076" t="s">
        <v>46</v>
      </c>
      <c r="M1076">
        <v>47.61</v>
      </c>
    </row>
    <row r="1077" spans="1:13">
      <c r="A1077" s="55">
        <v>44104</v>
      </c>
      <c r="B1077" s="55" t="str">
        <f t="shared" si="32"/>
        <v>Sep</v>
      </c>
      <c r="C1077" s="56">
        <f t="shared" si="33"/>
        <v>40</v>
      </c>
      <c r="D1077" s="55" t="s">
        <v>48</v>
      </c>
      <c r="E1077" s="56" t="s">
        <v>58</v>
      </c>
      <c r="F1077" s="56">
        <v>24.75</v>
      </c>
      <c r="H1077" s="52">
        <v>44174</v>
      </c>
      <c r="I1077" t="s">
        <v>246</v>
      </c>
      <c r="J1077">
        <v>50</v>
      </c>
      <c r="K1077" s="52" t="s">
        <v>38</v>
      </c>
      <c r="L1077" t="s">
        <v>43</v>
      </c>
      <c r="M1077">
        <v>139.35</v>
      </c>
    </row>
    <row r="1078" spans="1:13">
      <c r="A1078" s="53">
        <v>43980</v>
      </c>
      <c r="B1078" s="53" t="str">
        <f t="shared" si="32"/>
        <v>May</v>
      </c>
      <c r="C1078" s="54">
        <f t="shared" si="33"/>
        <v>22</v>
      </c>
      <c r="D1078" s="53" t="s">
        <v>48</v>
      </c>
      <c r="E1078" s="54" t="s">
        <v>58</v>
      </c>
      <c r="F1078" s="54">
        <v>69.84</v>
      </c>
      <c r="H1078" s="52">
        <v>44164</v>
      </c>
      <c r="I1078" t="s">
        <v>247</v>
      </c>
      <c r="J1078">
        <v>49</v>
      </c>
      <c r="K1078" s="52" t="s">
        <v>38</v>
      </c>
      <c r="L1078" t="s">
        <v>50</v>
      </c>
      <c r="M1078">
        <v>42.94</v>
      </c>
    </row>
    <row r="1079" spans="1:13">
      <c r="A1079" s="55">
        <v>44066</v>
      </c>
      <c r="B1079" s="55" t="str">
        <f t="shared" si="32"/>
        <v>Aug</v>
      </c>
      <c r="C1079" s="56">
        <f t="shared" si="33"/>
        <v>35</v>
      </c>
      <c r="D1079" s="55" t="s">
        <v>48</v>
      </c>
      <c r="E1079" s="56" t="s">
        <v>53</v>
      </c>
      <c r="F1079" s="56">
        <v>90.94</v>
      </c>
      <c r="H1079" s="52">
        <v>44172</v>
      </c>
      <c r="I1079" t="s">
        <v>246</v>
      </c>
      <c r="J1079">
        <v>50</v>
      </c>
      <c r="K1079" s="52" t="s">
        <v>38</v>
      </c>
      <c r="L1079" t="s">
        <v>43</v>
      </c>
      <c r="M1079">
        <v>97.18</v>
      </c>
    </row>
    <row r="1080" spans="1:13">
      <c r="A1080" s="53">
        <v>43984</v>
      </c>
      <c r="B1080" s="53" t="str">
        <f t="shared" si="32"/>
        <v>Jun</v>
      </c>
      <c r="C1080" s="54">
        <f t="shared" si="33"/>
        <v>23</v>
      </c>
      <c r="D1080" s="53" t="s">
        <v>45</v>
      </c>
      <c r="E1080" s="54" t="s">
        <v>43</v>
      </c>
      <c r="F1080" s="54">
        <v>20.95</v>
      </c>
      <c r="H1080" s="52">
        <v>44181</v>
      </c>
      <c r="I1080" t="s">
        <v>246</v>
      </c>
      <c r="J1080">
        <v>51</v>
      </c>
      <c r="K1080" s="52" t="s">
        <v>48</v>
      </c>
      <c r="L1080" t="s">
        <v>54</v>
      </c>
      <c r="M1080">
        <v>113.95</v>
      </c>
    </row>
    <row r="1081" spans="1:13">
      <c r="A1081" s="55">
        <v>43973</v>
      </c>
      <c r="B1081" s="55" t="str">
        <f t="shared" si="32"/>
        <v>May</v>
      </c>
      <c r="C1081" s="56">
        <f t="shared" si="33"/>
        <v>21</v>
      </c>
      <c r="D1081" s="55" t="s">
        <v>48</v>
      </c>
      <c r="E1081" s="56" t="s">
        <v>43</v>
      </c>
      <c r="F1081" s="56">
        <v>20.68</v>
      </c>
      <c r="H1081" s="52">
        <v>44175</v>
      </c>
      <c r="I1081" t="s">
        <v>246</v>
      </c>
      <c r="J1081">
        <v>50</v>
      </c>
      <c r="K1081" s="52" t="s">
        <v>38</v>
      </c>
      <c r="L1081" t="s">
        <v>50</v>
      </c>
      <c r="M1081">
        <v>13.459999999999999</v>
      </c>
    </row>
    <row r="1082" spans="1:13">
      <c r="A1082" s="53">
        <v>43996</v>
      </c>
      <c r="B1082" s="53" t="str">
        <f t="shared" si="32"/>
        <v>Jun</v>
      </c>
      <c r="C1082" s="54">
        <f t="shared" si="33"/>
        <v>25</v>
      </c>
      <c r="D1082" s="53" t="s">
        <v>38</v>
      </c>
      <c r="E1082" s="54" t="s">
        <v>54</v>
      </c>
      <c r="F1082" s="54">
        <v>68.73</v>
      </c>
      <c r="H1082" s="52">
        <v>44166</v>
      </c>
      <c r="I1082" t="s">
        <v>246</v>
      </c>
      <c r="J1082">
        <v>49</v>
      </c>
      <c r="K1082" s="52" t="s">
        <v>38</v>
      </c>
      <c r="L1082" t="s">
        <v>54</v>
      </c>
      <c r="M1082">
        <v>37.659999999999997</v>
      </c>
    </row>
    <row r="1083" spans="1:13">
      <c r="A1083" s="55">
        <v>44074</v>
      </c>
      <c r="B1083" s="55" t="str">
        <f t="shared" si="32"/>
        <v>Aug</v>
      </c>
      <c r="C1083" s="56">
        <f t="shared" si="33"/>
        <v>36</v>
      </c>
      <c r="D1083" s="55" t="s">
        <v>48</v>
      </c>
      <c r="E1083" s="56" t="s">
        <v>58</v>
      </c>
      <c r="F1083" s="56">
        <v>456.63</v>
      </c>
      <c r="H1083" s="52">
        <v>44170</v>
      </c>
      <c r="I1083" t="s">
        <v>246</v>
      </c>
      <c r="J1083">
        <v>49</v>
      </c>
      <c r="K1083" s="52" t="s">
        <v>45</v>
      </c>
      <c r="L1083" t="s">
        <v>53</v>
      </c>
      <c r="M1083">
        <v>71.38000000000001</v>
      </c>
    </row>
    <row r="1084" spans="1:13">
      <c r="A1084" s="53">
        <v>44064</v>
      </c>
      <c r="B1084" s="53" t="str">
        <f t="shared" si="32"/>
        <v>Aug</v>
      </c>
      <c r="C1084" s="54">
        <f t="shared" si="33"/>
        <v>34</v>
      </c>
      <c r="D1084" s="53" t="s">
        <v>38</v>
      </c>
      <c r="E1084" s="54" t="s">
        <v>49</v>
      </c>
      <c r="F1084" s="54">
        <v>102.35</v>
      </c>
      <c r="H1084" s="52">
        <v>44160</v>
      </c>
      <c r="I1084" t="s">
        <v>247</v>
      </c>
      <c r="J1084">
        <v>48</v>
      </c>
      <c r="K1084" s="52" t="s">
        <v>48</v>
      </c>
      <c r="L1084" t="s">
        <v>56</v>
      </c>
      <c r="M1084">
        <v>508.27</v>
      </c>
    </row>
    <row r="1085" spans="1:13">
      <c r="A1085" s="55">
        <v>44051</v>
      </c>
      <c r="B1085" s="55" t="str">
        <f t="shared" si="32"/>
        <v>Aug</v>
      </c>
      <c r="C1085" s="56">
        <f t="shared" si="33"/>
        <v>32</v>
      </c>
      <c r="D1085" s="55" t="s">
        <v>38</v>
      </c>
      <c r="E1085" s="56" t="s">
        <v>58</v>
      </c>
      <c r="F1085" s="56">
        <v>23.82</v>
      </c>
      <c r="H1085" s="52">
        <v>44174</v>
      </c>
      <c r="I1085" t="s">
        <v>246</v>
      </c>
      <c r="J1085">
        <v>50</v>
      </c>
      <c r="K1085" s="52" t="s">
        <v>48</v>
      </c>
      <c r="L1085" t="s">
        <v>57</v>
      </c>
      <c r="M1085">
        <v>115.05</v>
      </c>
    </row>
    <row r="1086" spans="1:13">
      <c r="A1086" s="53">
        <v>43987</v>
      </c>
      <c r="B1086" s="53" t="str">
        <f t="shared" si="32"/>
        <v>Jun</v>
      </c>
      <c r="C1086" s="54">
        <f t="shared" si="33"/>
        <v>23</v>
      </c>
      <c r="D1086" s="53" t="s">
        <v>48</v>
      </c>
      <c r="E1086" s="54" t="s">
        <v>49</v>
      </c>
      <c r="F1086" s="54">
        <v>66.349999999999994</v>
      </c>
      <c r="H1086" s="52">
        <v>44178</v>
      </c>
      <c r="I1086" t="s">
        <v>246</v>
      </c>
      <c r="J1086">
        <v>51</v>
      </c>
      <c r="K1086" s="52" t="s">
        <v>38</v>
      </c>
      <c r="L1086" t="s">
        <v>53</v>
      </c>
      <c r="M1086">
        <v>75.8</v>
      </c>
    </row>
    <row r="1087" spans="1:13">
      <c r="A1087" s="55">
        <v>44096</v>
      </c>
      <c r="B1087" s="55" t="str">
        <f t="shared" si="32"/>
        <v>Sep</v>
      </c>
      <c r="C1087" s="56">
        <f t="shared" si="33"/>
        <v>39</v>
      </c>
      <c r="D1087" s="55" t="s">
        <v>48</v>
      </c>
      <c r="E1087" s="56" t="s">
        <v>49</v>
      </c>
      <c r="F1087" s="56">
        <v>68.31</v>
      </c>
      <c r="H1087" s="52">
        <v>44191</v>
      </c>
      <c r="I1087" t="s">
        <v>246</v>
      </c>
      <c r="J1087">
        <v>52</v>
      </c>
      <c r="K1087" s="52" t="s">
        <v>48</v>
      </c>
      <c r="L1087" t="s">
        <v>49</v>
      </c>
      <c r="M1087">
        <v>61.759999999999991</v>
      </c>
    </row>
    <row r="1088" spans="1:13">
      <c r="A1088" s="53">
        <v>44052</v>
      </c>
      <c r="B1088" s="53" t="str">
        <f t="shared" si="32"/>
        <v>Aug</v>
      </c>
      <c r="C1088" s="54">
        <f t="shared" si="33"/>
        <v>33</v>
      </c>
      <c r="D1088" s="53" t="s">
        <v>38</v>
      </c>
      <c r="E1088" s="54" t="s">
        <v>58</v>
      </c>
      <c r="F1088" s="54">
        <v>75.11</v>
      </c>
      <c r="H1088" s="52">
        <v>44163</v>
      </c>
      <c r="I1088" t="s">
        <v>247</v>
      </c>
      <c r="J1088">
        <v>48</v>
      </c>
      <c r="K1088" s="52" t="s">
        <v>38</v>
      </c>
      <c r="L1088" t="s">
        <v>53</v>
      </c>
      <c r="M1088">
        <v>49.67</v>
      </c>
    </row>
    <row r="1089" spans="1:13">
      <c r="A1089" s="55">
        <v>44047</v>
      </c>
      <c r="B1089" s="55" t="str">
        <f t="shared" si="32"/>
        <v>Aug</v>
      </c>
      <c r="C1089" s="56">
        <f t="shared" si="33"/>
        <v>32</v>
      </c>
      <c r="D1089" s="55" t="s">
        <v>48</v>
      </c>
      <c r="E1089" s="56" t="s">
        <v>49</v>
      </c>
      <c r="F1089" s="56">
        <v>68.13</v>
      </c>
      <c r="H1089" s="52">
        <v>44165</v>
      </c>
      <c r="I1089" t="s">
        <v>247</v>
      </c>
      <c r="J1089">
        <v>49</v>
      </c>
      <c r="K1089" s="52" t="s">
        <v>48</v>
      </c>
      <c r="L1089" t="s">
        <v>39</v>
      </c>
      <c r="M1089">
        <v>107.11</v>
      </c>
    </row>
    <row r="1090" spans="1:13">
      <c r="A1090" s="53">
        <v>44046</v>
      </c>
      <c r="B1090" s="53" t="str">
        <f t="shared" si="32"/>
        <v>Aug</v>
      </c>
      <c r="C1090" s="54">
        <f t="shared" si="33"/>
        <v>32</v>
      </c>
      <c r="D1090" s="53" t="s">
        <v>38</v>
      </c>
      <c r="E1090" s="54" t="s">
        <v>49</v>
      </c>
      <c r="F1090" s="54">
        <v>33.06</v>
      </c>
      <c r="H1090" s="52">
        <v>44171</v>
      </c>
      <c r="I1090" t="s">
        <v>246</v>
      </c>
      <c r="J1090">
        <v>50</v>
      </c>
      <c r="K1090" s="52" t="s">
        <v>38</v>
      </c>
      <c r="L1090" t="s">
        <v>53</v>
      </c>
      <c r="M1090">
        <v>86.19</v>
      </c>
    </row>
    <row r="1091" spans="1:13">
      <c r="A1091" s="55">
        <v>44050</v>
      </c>
      <c r="B1091" s="55" t="str">
        <f t="shared" ref="B1091:B1154" si="34">TEXT(A1091,"mmm")</f>
        <v>Aug</v>
      </c>
      <c r="C1091" s="56">
        <f t="shared" ref="C1091:C1154" si="35">WEEKNUM(A1091)</f>
        <v>32</v>
      </c>
      <c r="D1091" s="55" t="s">
        <v>48</v>
      </c>
      <c r="E1091" s="56" t="s">
        <v>58</v>
      </c>
      <c r="F1091" s="56">
        <v>24.11</v>
      </c>
      <c r="H1091" s="52">
        <v>44176</v>
      </c>
      <c r="I1091" t="s">
        <v>246</v>
      </c>
      <c r="J1091">
        <v>50</v>
      </c>
      <c r="K1091" s="52" t="s">
        <v>48</v>
      </c>
      <c r="L1091" t="s">
        <v>49</v>
      </c>
      <c r="M1091">
        <v>80.460000000000008</v>
      </c>
    </row>
    <row r="1092" spans="1:13">
      <c r="A1092" s="53">
        <v>44046</v>
      </c>
      <c r="B1092" s="53" t="str">
        <f t="shared" si="34"/>
        <v>Aug</v>
      </c>
      <c r="C1092" s="54">
        <f t="shared" si="35"/>
        <v>32</v>
      </c>
      <c r="D1092" s="53" t="s">
        <v>38</v>
      </c>
      <c r="E1092" s="54" t="s">
        <v>54</v>
      </c>
      <c r="F1092" s="54">
        <v>47.02</v>
      </c>
      <c r="H1092" s="52">
        <v>44157</v>
      </c>
      <c r="I1092" t="s">
        <v>247</v>
      </c>
      <c r="J1092">
        <v>48</v>
      </c>
      <c r="K1092" s="52" t="s">
        <v>48</v>
      </c>
      <c r="L1092" t="s">
        <v>66</v>
      </c>
      <c r="M1092">
        <v>64.210000000000008</v>
      </c>
    </row>
    <row r="1093" spans="1:13">
      <c r="A1093" s="55">
        <v>44072</v>
      </c>
      <c r="B1093" s="55" t="str">
        <f t="shared" si="34"/>
        <v>Aug</v>
      </c>
      <c r="C1093" s="56">
        <f t="shared" si="35"/>
        <v>35</v>
      </c>
      <c r="D1093" s="55" t="s">
        <v>48</v>
      </c>
      <c r="E1093" s="56" t="s">
        <v>56</v>
      </c>
      <c r="F1093" s="56">
        <v>38.880000000000003</v>
      </c>
      <c r="H1093" s="52">
        <v>44119</v>
      </c>
      <c r="I1093" t="s">
        <v>248</v>
      </c>
      <c r="J1093">
        <v>42</v>
      </c>
      <c r="K1093" s="52" t="s">
        <v>48</v>
      </c>
      <c r="L1093" t="s">
        <v>54</v>
      </c>
      <c r="M1093">
        <v>46</v>
      </c>
    </row>
    <row r="1094" spans="1:13">
      <c r="A1094" s="53">
        <v>44060</v>
      </c>
      <c r="B1094" s="53" t="str">
        <f t="shared" si="34"/>
        <v>Aug</v>
      </c>
      <c r="C1094" s="54">
        <f t="shared" si="35"/>
        <v>34</v>
      </c>
      <c r="D1094" s="53" t="s">
        <v>45</v>
      </c>
      <c r="E1094" s="54" t="s">
        <v>54</v>
      </c>
      <c r="F1094" s="54">
        <v>424.33</v>
      </c>
      <c r="H1094" s="52">
        <v>44175</v>
      </c>
      <c r="I1094" t="s">
        <v>246</v>
      </c>
      <c r="J1094">
        <v>50</v>
      </c>
      <c r="K1094" s="52" t="s">
        <v>48</v>
      </c>
      <c r="L1094" t="s">
        <v>54</v>
      </c>
      <c r="M1094">
        <v>70.73</v>
      </c>
    </row>
    <row r="1095" spans="1:13">
      <c r="A1095" s="55">
        <v>43962</v>
      </c>
      <c r="B1095" s="55" t="str">
        <f t="shared" si="34"/>
        <v>May</v>
      </c>
      <c r="C1095" s="56">
        <f t="shared" si="35"/>
        <v>20</v>
      </c>
      <c r="D1095" s="55" t="s">
        <v>48</v>
      </c>
      <c r="E1095" s="56" t="s">
        <v>43</v>
      </c>
      <c r="F1095" s="56">
        <v>40.93</v>
      </c>
      <c r="H1095" s="52">
        <v>44161</v>
      </c>
      <c r="I1095" t="s">
        <v>247</v>
      </c>
      <c r="J1095">
        <v>48</v>
      </c>
      <c r="K1095" s="52" t="s">
        <v>48</v>
      </c>
      <c r="L1095" t="s">
        <v>61</v>
      </c>
      <c r="M1095">
        <v>452.78999999999996</v>
      </c>
    </row>
    <row r="1096" spans="1:13">
      <c r="A1096" s="53">
        <v>44071</v>
      </c>
      <c r="B1096" s="53" t="str">
        <f t="shared" si="34"/>
        <v>Aug</v>
      </c>
      <c r="C1096" s="54">
        <f t="shared" si="35"/>
        <v>35</v>
      </c>
      <c r="D1096" s="53" t="s">
        <v>38</v>
      </c>
      <c r="E1096" s="54" t="s">
        <v>46</v>
      </c>
      <c r="F1096" s="54">
        <v>48.24</v>
      </c>
      <c r="H1096" s="52">
        <v>44176</v>
      </c>
      <c r="I1096" t="s">
        <v>246</v>
      </c>
      <c r="J1096">
        <v>50</v>
      </c>
      <c r="K1096" s="52" t="s">
        <v>38</v>
      </c>
      <c r="L1096" t="s">
        <v>43</v>
      </c>
      <c r="M1096">
        <v>47.17</v>
      </c>
    </row>
    <row r="1097" spans="1:13">
      <c r="A1097" s="55">
        <v>44008</v>
      </c>
      <c r="B1097" s="55" t="str">
        <f t="shared" si="34"/>
        <v>Jun</v>
      </c>
      <c r="C1097" s="56">
        <f t="shared" si="35"/>
        <v>26</v>
      </c>
      <c r="D1097" s="55" t="s">
        <v>48</v>
      </c>
      <c r="E1097" s="56" t="s">
        <v>49</v>
      </c>
      <c r="F1097" s="56">
        <v>102.29</v>
      </c>
      <c r="H1097" s="52">
        <v>44152</v>
      </c>
      <c r="I1097" t="s">
        <v>247</v>
      </c>
      <c r="J1097">
        <v>47</v>
      </c>
      <c r="K1097" s="52" t="s">
        <v>45</v>
      </c>
      <c r="L1097" t="s">
        <v>57</v>
      </c>
      <c r="M1097">
        <v>28.73</v>
      </c>
    </row>
    <row r="1098" spans="1:13">
      <c r="A1098" s="53">
        <v>44100</v>
      </c>
      <c r="B1098" s="53" t="str">
        <f t="shared" si="34"/>
        <v>Sep</v>
      </c>
      <c r="C1098" s="54">
        <f t="shared" si="35"/>
        <v>39</v>
      </c>
      <c r="D1098" s="53" t="s">
        <v>48</v>
      </c>
      <c r="E1098" s="54" t="s">
        <v>50</v>
      </c>
      <c r="F1098" s="54">
        <v>92.2</v>
      </c>
      <c r="H1098" s="52">
        <v>44172</v>
      </c>
      <c r="I1098" t="s">
        <v>246</v>
      </c>
      <c r="J1098">
        <v>50</v>
      </c>
      <c r="K1098" s="52" t="s">
        <v>48</v>
      </c>
      <c r="L1098" t="s">
        <v>50</v>
      </c>
      <c r="M1098">
        <v>104.67</v>
      </c>
    </row>
    <row r="1099" spans="1:13">
      <c r="A1099" s="55">
        <v>44005</v>
      </c>
      <c r="B1099" s="55" t="str">
        <f t="shared" si="34"/>
        <v>Jun</v>
      </c>
      <c r="C1099" s="56">
        <f t="shared" si="35"/>
        <v>26</v>
      </c>
      <c r="D1099" s="55" t="s">
        <v>48</v>
      </c>
      <c r="E1099" s="56" t="s">
        <v>50</v>
      </c>
      <c r="F1099" s="56">
        <v>46.33</v>
      </c>
      <c r="H1099" s="52">
        <v>44189</v>
      </c>
      <c r="I1099" t="s">
        <v>246</v>
      </c>
      <c r="J1099">
        <v>52</v>
      </c>
      <c r="K1099" s="52" t="s">
        <v>38</v>
      </c>
      <c r="L1099" t="s">
        <v>49</v>
      </c>
      <c r="M1099">
        <v>89.03</v>
      </c>
    </row>
    <row r="1100" spans="1:13">
      <c r="A1100" s="53">
        <v>44063</v>
      </c>
      <c r="B1100" s="53" t="str">
        <f t="shared" si="34"/>
        <v>Aug</v>
      </c>
      <c r="C1100" s="54">
        <f t="shared" si="35"/>
        <v>34</v>
      </c>
      <c r="D1100" s="53" t="s">
        <v>38</v>
      </c>
      <c r="E1100" s="54" t="s">
        <v>43</v>
      </c>
      <c r="F1100" s="54">
        <v>40.549999999999997</v>
      </c>
      <c r="H1100" s="52">
        <v>44166</v>
      </c>
      <c r="I1100" t="s">
        <v>246</v>
      </c>
      <c r="J1100">
        <v>49</v>
      </c>
      <c r="K1100" s="52" t="s">
        <v>48</v>
      </c>
      <c r="L1100" t="s">
        <v>39</v>
      </c>
      <c r="M1100">
        <v>90.18</v>
      </c>
    </row>
    <row r="1101" spans="1:13">
      <c r="A1101" s="55">
        <v>44062</v>
      </c>
      <c r="B1101" s="55" t="str">
        <f t="shared" si="34"/>
        <v>Aug</v>
      </c>
      <c r="C1101" s="56">
        <f t="shared" si="35"/>
        <v>34</v>
      </c>
      <c r="D1101" s="55" t="s">
        <v>48</v>
      </c>
      <c r="E1101" s="56" t="s">
        <v>49</v>
      </c>
      <c r="F1101" s="56">
        <v>66.569999999999993</v>
      </c>
      <c r="H1101" s="52">
        <v>44168</v>
      </c>
      <c r="I1101" t="s">
        <v>246</v>
      </c>
      <c r="J1101">
        <v>49</v>
      </c>
      <c r="K1101" s="52" t="s">
        <v>38</v>
      </c>
      <c r="L1101" t="s">
        <v>46</v>
      </c>
      <c r="M1101">
        <v>87.36</v>
      </c>
    </row>
    <row r="1102" spans="1:13">
      <c r="A1102" s="53">
        <v>43974</v>
      </c>
      <c r="B1102" s="53" t="str">
        <f t="shared" si="34"/>
        <v>May</v>
      </c>
      <c r="C1102" s="54">
        <f t="shared" si="35"/>
        <v>21</v>
      </c>
      <c r="D1102" s="53" t="s">
        <v>38</v>
      </c>
      <c r="E1102" s="54" t="s">
        <v>46</v>
      </c>
      <c r="F1102" s="54">
        <v>72.52</v>
      </c>
      <c r="H1102" s="52">
        <v>44174</v>
      </c>
      <c r="I1102" t="s">
        <v>246</v>
      </c>
      <c r="J1102">
        <v>50</v>
      </c>
      <c r="K1102" s="52" t="s">
        <v>38</v>
      </c>
      <c r="L1102" t="s">
        <v>49</v>
      </c>
      <c r="M1102">
        <v>122.91999999999999</v>
      </c>
    </row>
    <row r="1103" spans="1:13">
      <c r="A1103" s="55">
        <v>44069</v>
      </c>
      <c r="B1103" s="55" t="str">
        <f t="shared" si="34"/>
        <v>Aug</v>
      </c>
      <c r="C1103" s="56">
        <f t="shared" si="35"/>
        <v>35</v>
      </c>
      <c r="D1103" s="55" t="s">
        <v>48</v>
      </c>
      <c r="E1103" s="56" t="s">
        <v>49</v>
      </c>
      <c r="F1103" s="56">
        <v>66.849999999999994</v>
      </c>
      <c r="H1103" s="52">
        <v>44157</v>
      </c>
      <c r="I1103" t="s">
        <v>247</v>
      </c>
      <c r="J1103">
        <v>48</v>
      </c>
      <c r="K1103" s="52" t="s">
        <v>38</v>
      </c>
      <c r="L1103" t="s">
        <v>39</v>
      </c>
      <c r="M1103">
        <v>118.94999999999999</v>
      </c>
    </row>
    <row r="1104" spans="1:13">
      <c r="A1104" s="53">
        <v>43991</v>
      </c>
      <c r="B1104" s="53" t="str">
        <f t="shared" si="34"/>
        <v>Jun</v>
      </c>
      <c r="C1104" s="54">
        <f t="shared" si="35"/>
        <v>24</v>
      </c>
      <c r="D1104" s="53" t="s">
        <v>38</v>
      </c>
      <c r="E1104" s="54" t="s">
        <v>54</v>
      </c>
      <c r="F1104" s="54">
        <v>47.86</v>
      </c>
      <c r="H1104" s="52">
        <v>44107</v>
      </c>
      <c r="I1104" t="s">
        <v>248</v>
      </c>
      <c r="J1104">
        <v>40</v>
      </c>
      <c r="K1104" s="52" t="s">
        <v>45</v>
      </c>
      <c r="L1104" t="s">
        <v>49</v>
      </c>
      <c r="M1104">
        <v>51.459999999999994</v>
      </c>
    </row>
    <row r="1105" spans="1:13">
      <c r="A1105" s="55">
        <v>43975</v>
      </c>
      <c r="B1105" s="55" t="str">
        <f t="shared" si="34"/>
        <v>May</v>
      </c>
      <c r="C1105" s="56">
        <f t="shared" si="35"/>
        <v>22</v>
      </c>
      <c r="D1105" s="55" t="s">
        <v>45</v>
      </c>
      <c r="E1105" s="56" t="s">
        <v>39</v>
      </c>
      <c r="F1105" s="56">
        <v>160.63</v>
      </c>
      <c r="H1105" s="52">
        <v>44151</v>
      </c>
      <c r="I1105" t="s">
        <v>247</v>
      </c>
      <c r="J1105">
        <v>47</v>
      </c>
      <c r="K1105" s="52" t="s">
        <v>48</v>
      </c>
      <c r="L1105" t="s">
        <v>57</v>
      </c>
      <c r="M1105">
        <v>47.07</v>
      </c>
    </row>
    <row r="1106" spans="1:13">
      <c r="A1106" s="53">
        <v>44064</v>
      </c>
      <c r="B1106" s="53" t="str">
        <f t="shared" si="34"/>
        <v>Aug</v>
      </c>
      <c r="C1106" s="54">
        <f t="shared" si="35"/>
        <v>34</v>
      </c>
      <c r="D1106" s="53" t="s">
        <v>45</v>
      </c>
      <c r="E1106" s="54" t="s">
        <v>58</v>
      </c>
      <c r="F1106" s="54">
        <v>75.06</v>
      </c>
      <c r="H1106" s="52">
        <v>44165</v>
      </c>
      <c r="I1106" t="s">
        <v>247</v>
      </c>
      <c r="J1106">
        <v>49</v>
      </c>
      <c r="K1106" s="52" t="s">
        <v>48</v>
      </c>
      <c r="L1106" t="s">
        <v>53</v>
      </c>
      <c r="M1106">
        <v>212.13</v>
      </c>
    </row>
    <row r="1107" spans="1:13">
      <c r="A1107" s="55">
        <v>44056</v>
      </c>
      <c r="B1107" s="55" t="str">
        <f t="shared" si="34"/>
        <v>Aug</v>
      </c>
      <c r="C1107" s="56">
        <f t="shared" si="35"/>
        <v>33</v>
      </c>
      <c r="D1107" s="55" t="s">
        <v>48</v>
      </c>
      <c r="E1107" s="56" t="s">
        <v>49</v>
      </c>
      <c r="F1107" s="56">
        <v>66.45</v>
      </c>
      <c r="H1107" s="52">
        <v>44127</v>
      </c>
      <c r="I1107" t="s">
        <v>248</v>
      </c>
      <c r="J1107">
        <v>43</v>
      </c>
      <c r="K1107" s="52" t="s">
        <v>48</v>
      </c>
      <c r="L1107" t="s">
        <v>58</v>
      </c>
      <c r="M1107">
        <v>67.010000000000005</v>
      </c>
    </row>
    <row r="1108" spans="1:13">
      <c r="A1108" s="53">
        <v>44003</v>
      </c>
      <c r="B1108" s="53" t="str">
        <f t="shared" si="34"/>
        <v>Jun</v>
      </c>
      <c r="C1108" s="54">
        <f t="shared" si="35"/>
        <v>26</v>
      </c>
      <c r="D1108" s="53" t="s">
        <v>48</v>
      </c>
      <c r="E1108" s="54" t="s">
        <v>50</v>
      </c>
      <c r="F1108" s="54">
        <v>23.85</v>
      </c>
      <c r="H1108" s="52">
        <v>44184</v>
      </c>
      <c r="I1108" t="s">
        <v>246</v>
      </c>
      <c r="J1108">
        <v>51</v>
      </c>
      <c r="K1108" s="52" t="s">
        <v>48</v>
      </c>
      <c r="L1108" t="s">
        <v>49</v>
      </c>
      <c r="M1108">
        <v>97.35</v>
      </c>
    </row>
    <row r="1109" spans="1:13">
      <c r="A1109" s="55">
        <v>44055</v>
      </c>
      <c r="B1109" s="55" t="str">
        <f t="shared" si="34"/>
        <v>Aug</v>
      </c>
      <c r="C1109" s="56">
        <f t="shared" si="35"/>
        <v>33</v>
      </c>
      <c r="D1109" s="55" t="s">
        <v>48</v>
      </c>
      <c r="E1109" s="56" t="s">
        <v>50</v>
      </c>
      <c r="F1109" s="56">
        <v>23.49</v>
      </c>
      <c r="H1109" s="52">
        <v>44140</v>
      </c>
      <c r="I1109" t="s">
        <v>247</v>
      </c>
      <c r="J1109">
        <v>45</v>
      </c>
      <c r="K1109" s="52" t="s">
        <v>48</v>
      </c>
      <c r="L1109" t="s">
        <v>49</v>
      </c>
      <c r="M1109">
        <v>39.120000000000005</v>
      </c>
    </row>
    <row r="1110" spans="1:13">
      <c r="A1110" s="53">
        <v>44061</v>
      </c>
      <c r="B1110" s="53" t="str">
        <f t="shared" si="34"/>
        <v>Aug</v>
      </c>
      <c r="C1110" s="54">
        <f t="shared" si="35"/>
        <v>34</v>
      </c>
      <c r="D1110" s="53" t="s">
        <v>38</v>
      </c>
      <c r="E1110" s="54" t="s">
        <v>58</v>
      </c>
      <c r="F1110" s="54">
        <v>72.64</v>
      </c>
      <c r="H1110" s="52">
        <v>44163</v>
      </c>
      <c r="I1110" t="s">
        <v>247</v>
      </c>
      <c r="J1110">
        <v>48</v>
      </c>
      <c r="K1110" s="52" t="s">
        <v>48</v>
      </c>
      <c r="L1110" t="s">
        <v>61</v>
      </c>
      <c r="M1110">
        <v>48.47</v>
      </c>
    </row>
    <row r="1111" spans="1:13">
      <c r="A1111" s="55">
        <v>44047</v>
      </c>
      <c r="B1111" s="55" t="str">
        <f t="shared" si="34"/>
        <v>Aug</v>
      </c>
      <c r="C1111" s="56">
        <f t="shared" si="35"/>
        <v>32</v>
      </c>
      <c r="D1111" s="55" t="s">
        <v>38</v>
      </c>
      <c r="E1111" s="56" t="s">
        <v>39</v>
      </c>
      <c r="F1111" s="56">
        <v>320.73</v>
      </c>
      <c r="H1111" s="52">
        <v>44178</v>
      </c>
      <c r="I1111" t="s">
        <v>246</v>
      </c>
      <c r="J1111">
        <v>51</v>
      </c>
      <c r="K1111" s="52" t="s">
        <v>48</v>
      </c>
      <c r="L1111" t="s">
        <v>39</v>
      </c>
      <c r="M1111">
        <v>120.74000000000001</v>
      </c>
    </row>
    <row r="1112" spans="1:13">
      <c r="A1112" s="53">
        <v>43964</v>
      </c>
      <c r="B1112" s="53" t="str">
        <f t="shared" si="34"/>
        <v>May</v>
      </c>
      <c r="C1112" s="54">
        <f t="shared" si="35"/>
        <v>20</v>
      </c>
      <c r="D1112" s="53" t="s">
        <v>45</v>
      </c>
      <c r="E1112" s="54" t="s">
        <v>58</v>
      </c>
      <c r="F1112" s="54">
        <v>48.58</v>
      </c>
      <c r="H1112" s="52">
        <v>44178</v>
      </c>
      <c r="I1112" t="s">
        <v>246</v>
      </c>
      <c r="J1112">
        <v>51</v>
      </c>
      <c r="K1112" s="52" t="s">
        <v>45</v>
      </c>
      <c r="L1112" t="s">
        <v>49</v>
      </c>
      <c r="M1112">
        <v>370.20000000000005</v>
      </c>
    </row>
    <row r="1113" spans="1:13">
      <c r="A1113" s="55">
        <v>44069</v>
      </c>
      <c r="B1113" s="55" t="str">
        <f t="shared" si="34"/>
        <v>Aug</v>
      </c>
      <c r="C1113" s="56">
        <f t="shared" si="35"/>
        <v>35</v>
      </c>
      <c r="D1113" s="55" t="s">
        <v>38</v>
      </c>
      <c r="E1113" s="56" t="s">
        <v>57</v>
      </c>
      <c r="F1113" s="56">
        <v>23.35</v>
      </c>
      <c r="H1113" s="52">
        <v>44164</v>
      </c>
      <c r="I1113" t="s">
        <v>247</v>
      </c>
      <c r="J1113">
        <v>49</v>
      </c>
      <c r="K1113" s="52" t="s">
        <v>38</v>
      </c>
      <c r="L1113" t="s">
        <v>49</v>
      </c>
      <c r="M1113">
        <v>100.18</v>
      </c>
    </row>
    <row r="1114" spans="1:13">
      <c r="A1114" s="53">
        <v>44064</v>
      </c>
      <c r="B1114" s="53" t="str">
        <f t="shared" si="34"/>
        <v>Aug</v>
      </c>
      <c r="C1114" s="54">
        <f t="shared" si="35"/>
        <v>34</v>
      </c>
      <c r="D1114" s="53" t="s">
        <v>45</v>
      </c>
      <c r="E1114" s="54" t="s">
        <v>49</v>
      </c>
      <c r="F1114" s="54">
        <v>99.1</v>
      </c>
      <c r="H1114" s="52">
        <v>44181</v>
      </c>
      <c r="I1114" t="s">
        <v>246</v>
      </c>
      <c r="J1114">
        <v>51</v>
      </c>
      <c r="K1114" s="52" t="s">
        <v>38</v>
      </c>
      <c r="L1114" t="s">
        <v>58</v>
      </c>
      <c r="M1114">
        <v>3.7800000000000011</v>
      </c>
    </row>
    <row r="1115" spans="1:13">
      <c r="A1115" s="55">
        <v>44072</v>
      </c>
      <c r="B1115" s="55" t="str">
        <f t="shared" si="34"/>
        <v>Aug</v>
      </c>
      <c r="C1115" s="56">
        <f t="shared" si="35"/>
        <v>35</v>
      </c>
      <c r="D1115" s="55" t="s">
        <v>38</v>
      </c>
      <c r="E1115" s="56" t="s">
        <v>57</v>
      </c>
      <c r="F1115" s="56">
        <v>46.34</v>
      </c>
      <c r="H1115" s="52">
        <v>44168</v>
      </c>
      <c r="I1115" t="s">
        <v>246</v>
      </c>
      <c r="J1115">
        <v>49</v>
      </c>
      <c r="K1115" s="52" t="s">
        <v>38</v>
      </c>
      <c r="L1115" t="s">
        <v>46</v>
      </c>
      <c r="M1115">
        <v>121.41999999999999</v>
      </c>
    </row>
    <row r="1116" spans="1:13">
      <c r="A1116" s="53">
        <v>44009</v>
      </c>
      <c r="B1116" s="53" t="str">
        <f t="shared" si="34"/>
        <v>Jun</v>
      </c>
      <c r="C1116" s="54">
        <f t="shared" si="35"/>
        <v>26</v>
      </c>
      <c r="D1116" s="53" t="s">
        <v>38</v>
      </c>
      <c r="E1116" s="54" t="s">
        <v>49</v>
      </c>
      <c r="F1116" s="54">
        <v>68.2</v>
      </c>
      <c r="H1116" s="52">
        <v>44164</v>
      </c>
      <c r="I1116" t="s">
        <v>247</v>
      </c>
      <c r="J1116">
        <v>49</v>
      </c>
      <c r="K1116" s="52" t="s">
        <v>48</v>
      </c>
      <c r="L1116" t="s">
        <v>53</v>
      </c>
      <c r="M1116">
        <v>34.03</v>
      </c>
    </row>
    <row r="1117" spans="1:13">
      <c r="A1117" s="55">
        <v>44016</v>
      </c>
      <c r="B1117" s="55" t="str">
        <f t="shared" si="34"/>
        <v>Jul</v>
      </c>
      <c r="C1117" s="56">
        <f t="shared" si="35"/>
        <v>27</v>
      </c>
      <c r="D1117" s="55" t="s">
        <v>48</v>
      </c>
      <c r="E1117" s="56" t="s">
        <v>39</v>
      </c>
      <c r="F1117" s="56">
        <v>160.19</v>
      </c>
      <c r="H1117" s="52">
        <v>44111</v>
      </c>
      <c r="I1117" t="s">
        <v>248</v>
      </c>
      <c r="J1117">
        <v>41</v>
      </c>
      <c r="K1117" s="52" t="s">
        <v>38</v>
      </c>
      <c r="L1117" t="s">
        <v>57</v>
      </c>
      <c r="M1117">
        <v>60.790000000000006</v>
      </c>
    </row>
    <row r="1118" spans="1:13">
      <c r="A1118" s="53">
        <v>44070</v>
      </c>
      <c r="B1118" s="53" t="str">
        <f t="shared" si="34"/>
        <v>Aug</v>
      </c>
      <c r="C1118" s="54">
        <f t="shared" si="35"/>
        <v>35</v>
      </c>
      <c r="D1118" s="53" t="s">
        <v>45</v>
      </c>
      <c r="E1118" s="54" t="s">
        <v>49</v>
      </c>
      <c r="F1118" s="54">
        <v>34.950000000000003</v>
      </c>
      <c r="H1118" s="52">
        <v>44182</v>
      </c>
      <c r="I1118" t="s">
        <v>246</v>
      </c>
      <c r="J1118">
        <v>51</v>
      </c>
      <c r="K1118" s="52" t="s">
        <v>48</v>
      </c>
      <c r="L1118" t="s">
        <v>66</v>
      </c>
      <c r="M1118">
        <v>215.61</v>
      </c>
    </row>
    <row r="1119" spans="1:13">
      <c r="A1119" s="55">
        <v>44074</v>
      </c>
      <c r="B1119" s="55" t="str">
        <f t="shared" si="34"/>
        <v>Aug</v>
      </c>
      <c r="C1119" s="56">
        <f t="shared" si="35"/>
        <v>36</v>
      </c>
      <c r="D1119" s="55" t="s">
        <v>38</v>
      </c>
      <c r="E1119" s="56" t="s">
        <v>43</v>
      </c>
      <c r="F1119" s="56">
        <v>20.39</v>
      </c>
      <c r="H1119" s="52">
        <v>44169</v>
      </c>
      <c r="I1119" t="s">
        <v>246</v>
      </c>
      <c r="J1119">
        <v>49</v>
      </c>
      <c r="K1119" s="52" t="s">
        <v>48</v>
      </c>
      <c r="L1119" t="s">
        <v>53</v>
      </c>
      <c r="M1119">
        <v>16.700000000000003</v>
      </c>
    </row>
    <row r="1120" spans="1:13">
      <c r="A1120" s="53">
        <v>43996</v>
      </c>
      <c r="B1120" s="53" t="str">
        <f t="shared" si="34"/>
        <v>Jun</v>
      </c>
      <c r="C1120" s="54">
        <f t="shared" si="35"/>
        <v>25</v>
      </c>
      <c r="D1120" s="53" t="s">
        <v>48</v>
      </c>
      <c r="E1120" s="54" t="s">
        <v>49</v>
      </c>
      <c r="F1120" s="54">
        <v>549.30999999999995</v>
      </c>
      <c r="H1120" s="52">
        <v>44176</v>
      </c>
      <c r="I1120" t="s">
        <v>246</v>
      </c>
      <c r="J1120">
        <v>50</v>
      </c>
      <c r="K1120" s="52" t="s">
        <v>38</v>
      </c>
      <c r="L1120" t="s">
        <v>58</v>
      </c>
      <c r="M1120">
        <v>1.0100000000000016</v>
      </c>
    </row>
    <row r="1121" spans="1:13">
      <c r="A1121" s="55">
        <v>44037</v>
      </c>
      <c r="B1121" s="55" t="str">
        <f t="shared" si="34"/>
        <v>Jul</v>
      </c>
      <c r="C1121" s="56">
        <f t="shared" si="35"/>
        <v>30</v>
      </c>
      <c r="D1121" s="55" t="s">
        <v>48</v>
      </c>
      <c r="E1121" s="56" t="s">
        <v>39</v>
      </c>
      <c r="F1121" s="56">
        <v>240.27</v>
      </c>
      <c r="H1121" s="52">
        <v>44177</v>
      </c>
      <c r="I1121" t="s">
        <v>246</v>
      </c>
      <c r="J1121">
        <v>50</v>
      </c>
      <c r="K1121" s="52" t="s">
        <v>38</v>
      </c>
      <c r="L1121" t="s">
        <v>49</v>
      </c>
      <c r="M1121">
        <v>530.71999999999991</v>
      </c>
    </row>
    <row r="1122" spans="1:13">
      <c r="A1122" s="53">
        <v>44002</v>
      </c>
      <c r="B1122" s="53" t="str">
        <f t="shared" si="34"/>
        <v>Jun</v>
      </c>
      <c r="C1122" s="54">
        <f t="shared" si="35"/>
        <v>25</v>
      </c>
      <c r="D1122" s="53" t="s">
        <v>48</v>
      </c>
      <c r="E1122" s="54" t="s">
        <v>50</v>
      </c>
      <c r="F1122" s="54">
        <v>69.11</v>
      </c>
      <c r="H1122" s="52">
        <v>44168</v>
      </c>
      <c r="I1122" t="s">
        <v>246</v>
      </c>
      <c r="J1122">
        <v>49</v>
      </c>
      <c r="K1122" s="52" t="s">
        <v>48</v>
      </c>
      <c r="L1122" t="s">
        <v>49</v>
      </c>
      <c r="M1122">
        <v>242.85000000000002</v>
      </c>
    </row>
    <row r="1123" spans="1:13">
      <c r="A1123" s="55">
        <v>44038</v>
      </c>
      <c r="B1123" s="55" t="str">
        <f t="shared" si="34"/>
        <v>Jul</v>
      </c>
      <c r="C1123" s="56">
        <f t="shared" si="35"/>
        <v>31</v>
      </c>
      <c r="D1123" s="55" t="s">
        <v>38</v>
      </c>
      <c r="E1123" s="56" t="s">
        <v>50</v>
      </c>
      <c r="F1123" s="56">
        <v>44.59</v>
      </c>
      <c r="H1123" s="52">
        <v>44195</v>
      </c>
      <c r="I1123" t="s">
        <v>246</v>
      </c>
      <c r="J1123">
        <v>53</v>
      </c>
      <c r="K1123" s="52" t="s">
        <v>48</v>
      </c>
      <c r="L1123" t="s">
        <v>54</v>
      </c>
      <c r="M1123">
        <v>63.29</v>
      </c>
    </row>
    <row r="1124" spans="1:13">
      <c r="A1124" s="53">
        <v>44067</v>
      </c>
      <c r="B1124" s="53" t="str">
        <f t="shared" si="34"/>
        <v>Aug</v>
      </c>
      <c r="C1124" s="54">
        <f t="shared" si="35"/>
        <v>35</v>
      </c>
      <c r="D1124" s="53" t="s">
        <v>38</v>
      </c>
      <c r="E1124" s="54" t="s">
        <v>49</v>
      </c>
      <c r="F1124" s="54">
        <v>68.650000000000006</v>
      </c>
      <c r="H1124" s="52">
        <v>44166</v>
      </c>
      <c r="I1124" t="s">
        <v>246</v>
      </c>
      <c r="J1124">
        <v>49</v>
      </c>
      <c r="K1124" s="52" t="s">
        <v>38</v>
      </c>
      <c r="L1124" t="s">
        <v>61</v>
      </c>
      <c r="M1124">
        <v>69.58</v>
      </c>
    </row>
    <row r="1125" spans="1:13">
      <c r="A1125" s="55">
        <v>43984</v>
      </c>
      <c r="B1125" s="55" t="str">
        <f t="shared" si="34"/>
        <v>Jun</v>
      </c>
      <c r="C1125" s="56">
        <f t="shared" si="35"/>
        <v>23</v>
      </c>
      <c r="D1125" s="55" t="s">
        <v>48</v>
      </c>
      <c r="E1125" s="56" t="s">
        <v>58</v>
      </c>
      <c r="F1125" s="56">
        <v>24.83</v>
      </c>
      <c r="H1125" s="52">
        <v>44166</v>
      </c>
      <c r="I1125" t="s">
        <v>246</v>
      </c>
      <c r="J1125">
        <v>49</v>
      </c>
      <c r="K1125" s="52" t="s">
        <v>48</v>
      </c>
      <c r="L1125" t="s">
        <v>50</v>
      </c>
      <c r="M1125">
        <v>48.850000000000009</v>
      </c>
    </row>
    <row r="1126" spans="1:13">
      <c r="A1126" s="53">
        <v>43989</v>
      </c>
      <c r="B1126" s="53" t="str">
        <f t="shared" si="34"/>
        <v>Jun</v>
      </c>
      <c r="C1126" s="54">
        <f t="shared" si="35"/>
        <v>24</v>
      </c>
      <c r="D1126" s="53" t="s">
        <v>48</v>
      </c>
      <c r="E1126" s="54" t="s">
        <v>53</v>
      </c>
      <c r="F1126" s="54">
        <v>28.88</v>
      </c>
      <c r="H1126" s="52">
        <v>44164</v>
      </c>
      <c r="I1126" t="s">
        <v>247</v>
      </c>
      <c r="J1126">
        <v>49</v>
      </c>
      <c r="K1126" s="52" t="s">
        <v>48</v>
      </c>
      <c r="L1126" t="s">
        <v>58</v>
      </c>
      <c r="M1126">
        <v>80.539999999999992</v>
      </c>
    </row>
    <row r="1127" spans="1:13">
      <c r="A1127" s="55">
        <v>44046</v>
      </c>
      <c r="B1127" s="55" t="str">
        <f t="shared" si="34"/>
        <v>Aug</v>
      </c>
      <c r="C1127" s="56">
        <f t="shared" si="35"/>
        <v>32</v>
      </c>
      <c r="D1127" s="55" t="s">
        <v>48</v>
      </c>
      <c r="E1127" s="56" t="s">
        <v>53</v>
      </c>
      <c r="F1127" s="56">
        <v>87.73</v>
      </c>
      <c r="H1127" s="52">
        <v>44153</v>
      </c>
      <c r="I1127" t="s">
        <v>247</v>
      </c>
      <c r="J1127">
        <v>47</v>
      </c>
      <c r="K1127" s="52" t="s">
        <v>48</v>
      </c>
      <c r="L1127" t="s">
        <v>61</v>
      </c>
      <c r="M1127">
        <v>19.850000000000001</v>
      </c>
    </row>
    <row r="1128" spans="1:13">
      <c r="A1128" s="53">
        <v>44071</v>
      </c>
      <c r="B1128" s="53" t="str">
        <f t="shared" si="34"/>
        <v>Aug</v>
      </c>
      <c r="C1128" s="54">
        <f t="shared" si="35"/>
        <v>35</v>
      </c>
      <c r="D1128" s="53" t="s">
        <v>38</v>
      </c>
      <c r="E1128" s="54" t="s">
        <v>56</v>
      </c>
      <c r="F1128" s="54">
        <v>42.53</v>
      </c>
      <c r="H1128" s="52">
        <v>44168</v>
      </c>
      <c r="I1128" t="s">
        <v>246</v>
      </c>
      <c r="J1128">
        <v>49</v>
      </c>
      <c r="K1128" s="52" t="s">
        <v>48</v>
      </c>
      <c r="L1128" t="s">
        <v>53</v>
      </c>
      <c r="M1128">
        <v>75.960000000000008</v>
      </c>
    </row>
    <row r="1129" spans="1:13">
      <c r="A1129" s="55">
        <v>43979</v>
      </c>
      <c r="B1129" s="55" t="str">
        <f t="shared" si="34"/>
        <v>May</v>
      </c>
      <c r="C1129" s="56">
        <f t="shared" si="35"/>
        <v>22</v>
      </c>
      <c r="D1129" s="55" t="s">
        <v>48</v>
      </c>
      <c r="E1129" s="56" t="s">
        <v>39</v>
      </c>
      <c r="F1129" s="56">
        <v>240.01</v>
      </c>
      <c r="H1129" s="52">
        <v>44177</v>
      </c>
      <c r="I1129" t="s">
        <v>246</v>
      </c>
      <c r="J1129">
        <v>50</v>
      </c>
      <c r="K1129" s="52" t="s">
        <v>48</v>
      </c>
      <c r="L1129" t="s">
        <v>46</v>
      </c>
      <c r="M1129">
        <v>64.680000000000007</v>
      </c>
    </row>
    <row r="1130" spans="1:13">
      <c r="A1130" s="53">
        <v>44054</v>
      </c>
      <c r="B1130" s="53" t="str">
        <f t="shared" si="34"/>
        <v>Aug</v>
      </c>
      <c r="C1130" s="54">
        <f t="shared" si="35"/>
        <v>33</v>
      </c>
      <c r="D1130" s="53" t="s">
        <v>38</v>
      </c>
      <c r="E1130" s="54" t="s">
        <v>43</v>
      </c>
      <c r="F1130" s="54">
        <v>40.409999999999997</v>
      </c>
      <c r="H1130" s="52">
        <v>44162</v>
      </c>
      <c r="I1130" t="s">
        <v>247</v>
      </c>
      <c r="J1130">
        <v>48</v>
      </c>
      <c r="K1130" s="52" t="s">
        <v>48</v>
      </c>
      <c r="L1130" t="s">
        <v>49</v>
      </c>
      <c r="M1130">
        <v>283.41999999999996</v>
      </c>
    </row>
    <row r="1131" spans="1:13">
      <c r="A1131" s="55">
        <v>44064</v>
      </c>
      <c r="B1131" s="55" t="str">
        <f t="shared" si="34"/>
        <v>Aug</v>
      </c>
      <c r="C1131" s="56">
        <f t="shared" si="35"/>
        <v>34</v>
      </c>
      <c r="D1131" s="55" t="s">
        <v>48</v>
      </c>
      <c r="E1131" s="56" t="s">
        <v>56</v>
      </c>
      <c r="F1131" s="56">
        <v>38.68</v>
      </c>
      <c r="H1131" s="52">
        <v>44105</v>
      </c>
      <c r="I1131" t="s">
        <v>248</v>
      </c>
      <c r="J1131">
        <v>40</v>
      </c>
      <c r="K1131" s="52" t="s">
        <v>38</v>
      </c>
      <c r="L1131" t="s">
        <v>57</v>
      </c>
      <c r="M1131">
        <v>27.699999999999996</v>
      </c>
    </row>
    <row r="1132" spans="1:13">
      <c r="A1132" s="53">
        <v>44054</v>
      </c>
      <c r="B1132" s="53" t="str">
        <f t="shared" si="34"/>
        <v>Aug</v>
      </c>
      <c r="C1132" s="54">
        <f t="shared" si="35"/>
        <v>33</v>
      </c>
      <c r="D1132" s="53" t="s">
        <v>38</v>
      </c>
      <c r="E1132" s="54" t="s">
        <v>58</v>
      </c>
      <c r="F1132" s="54">
        <v>46.17</v>
      </c>
      <c r="H1132" s="52">
        <v>44114</v>
      </c>
      <c r="I1132" t="s">
        <v>248</v>
      </c>
      <c r="J1132">
        <v>41</v>
      </c>
      <c r="K1132" s="52" t="s">
        <v>45</v>
      </c>
      <c r="L1132" t="s">
        <v>66</v>
      </c>
      <c r="M1132">
        <v>90.7</v>
      </c>
    </row>
    <row r="1133" spans="1:13">
      <c r="A1133" s="55">
        <v>44067</v>
      </c>
      <c r="B1133" s="55" t="str">
        <f t="shared" si="34"/>
        <v>Aug</v>
      </c>
      <c r="C1133" s="56">
        <f t="shared" si="35"/>
        <v>35</v>
      </c>
      <c r="D1133" s="55" t="s">
        <v>48</v>
      </c>
      <c r="E1133" s="56" t="s">
        <v>57</v>
      </c>
      <c r="F1133" s="56">
        <v>22.7</v>
      </c>
      <c r="H1133" s="52">
        <v>44108</v>
      </c>
      <c r="I1133" t="s">
        <v>248</v>
      </c>
      <c r="J1133">
        <v>41</v>
      </c>
      <c r="K1133" s="52" t="s">
        <v>38</v>
      </c>
      <c r="L1133" t="s">
        <v>43</v>
      </c>
      <c r="M1133">
        <v>74.41</v>
      </c>
    </row>
    <row r="1134" spans="1:13">
      <c r="A1134" s="53">
        <v>44055</v>
      </c>
      <c r="B1134" s="53" t="str">
        <f t="shared" si="34"/>
        <v>Aug</v>
      </c>
      <c r="C1134" s="54">
        <f t="shared" si="35"/>
        <v>33</v>
      </c>
      <c r="D1134" s="53" t="s">
        <v>38</v>
      </c>
      <c r="E1134" s="54" t="s">
        <v>56</v>
      </c>
      <c r="F1134" s="54">
        <v>60.17</v>
      </c>
      <c r="H1134" s="52">
        <v>44140</v>
      </c>
      <c r="I1134" t="s">
        <v>247</v>
      </c>
      <c r="J1134">
        <v>45</v>
      </c>
      <c r="K1134" s="52" t="s">
        <v>48</v>
      </c>
      <c r="L1134" t="s">
        <v>50</v>
      </c>
      <c r="M1134">
        <v>53.849999999999994</v>
      </c>
    </row>
    <row r="1135" spans="1:13">
      <c r="A1135" s="55">
        <v>44090</v>
      </c>
      <c r="B1135" s="55" t="str">
        <f t="shared" si="34"/>
        <v>Sep</v>
      </c>
      <c r="C1135" s="56">
        <f t="shared" si="35"/>
        <v>38</v>
      </c>
      <c r="D1135" s="55" t="s">
        <v>38</v>
      </c>
      <c r="E1135" s="56" t="s">
        <v>49</v>
      </c>
      <c r="F1135" s="56">
        <v>99.79</v>
      </c>
      <c r="H1135" s="52">
        <v>44180</v>
      </c>
      <c r="I1135" t="s">
        <v>246</v>
      </c>
      <c r="J1135">
        <v>51</v>
      </c>
      <c r="K1135" s="52" t="s">
        <v>38</v>
      </c>
      <c r="L1135" t="s">
        <v>49</v>
      </c>
      <c r="M1135">
        <v>47.95</v>
      </c>
    </row>
    <row r="1136" spans="1:13">
      <c r="A1136" s="53">
        <v>43985</v>
      </c>
      <c r="B1136" s="53" t="str">
        <f t="shared" si="34"/>
        <v>Jun</v>
      </c>
      <c r="C1136" s="54">
        <f t="shared" si="35"/>
        <v>23</v>
      </c>
      <c r="D1136" s="53" t="s">
        <v>48</v>
      </c>
      <c r="E1136" s="54" t="s">
        <v>58</v>
      </c>
      <c r="F1136" s="54">
        <v>24.1</v>
      </c>
      <c r="H1136" s="52">
        <v>44145</v>
      </c>
      <c r="I1136" t="s">
        <v>247</v>
      </c>
      <c r="J1136">
        <v>46</v>
      </c>
      <c r="K1136" s="52" t="s">
        <v>38</v>
      </c>
      <c r="L1136" t="s">
        <v>50</v>
      </c>
      <c r="M1136">
        <v>129.61000000000001</v>
      </c>
    </row>
    <row r="1137" spans="1:13">
      <c r="A1137" s="55">
        <v>44067</v>
      </c>
      <c r="B1137" s="55" t="str">
        <f t="shared" si="34"/>
        <v>Aug</v>
      </c>
      <c r="C1137" s="56">
        <f t="shared" si="35"/>
        <v>35</v>
      </c>
      <c r="D1137" s="55" t="s">
        <v>38</v>
      </c>
      <c r="E1137" s="56" t="s">
        <v>50</v>
      </c>
      <c r="F1137" s="56">
        <v>46.93</v>
      </c>
      <c r="H1137" s="52">
        <v>44181</v>
      </c>
      <c r="I1137" t="s">
        <v>246</v>
      </c>
      <c r="J1137">
        <v>51</v>
      </c>
      <c r="K1137" s="52" t="s">
        <v>45</v>
      </c>
      <c r="L1137" t="s">
        <v>49</v>
      </c>
      <c r="M1137">
        <v>9.2800000000000011</v>
      </c>
    </row>
    <row r="1138" spans="1:13">
      <c r="A1138" s="53">
        <v>44050</v>
      </c>
      <c r="B1138" s="53" t="str">
        <f t="shared" si="34"/>
        <v>Aug</v>
      </c>
      <c r="C1138" s="54">
        <f t="shared" si="35"/>
        <v>32</v>
      </c>
      <c r="D1138" s="53" t="s">
        <v>38</v>
      </c>
      <c r="E1138" s="54" t="s">
        <v>43</v>
      </c>
      <c r="F1138" s="54">
        <v>100.09</v>
      </c>
      <c r="H1138" s="52">
        <v>44169</v>
      </c>
      <c r="I1138" t="s">
        <v>246</v>
      </c>
      <c r="J1138">
        <v>49</v>
      </c>
      <c r="K1138" s="52" t="s">
        <v>48</v>
      </c>
      <c r="L1138" t="s">
        <v>43</v>
      </c>
      <c r="M1138">
        <v>87.91</v>
      </c>
    </row>
    <row r="1139" spans="1:13">
      <c r="A1139" s="55">
        <v>43970</v>
      </c>
      <c r="B1139" s="55" t="str">
        <f t="shared" si="34"/>
        <v>May</v>
      </c>
      <c r="C1139" s="56">
        <f t="shared" si="35"/>
        <v>21</v>
      </c>
      <c r="D1139" s="55" t="s">
        <v>38</v>
      </c>
      <c r="E1139" s="56" t="s">
        <v>57</v>
      </c>
      <c r="F1139" s="56">
        <v>66.88</v>
      </c>
      <c r="H1139" s="52">
        <v>44118</v>
      </c>
      <c r="I1139" t="s">
        <v>248</v>
      </c>
      <c r="J1139">
        <v>42</v>
      </c>
      <c r="K1139" s="52" t="s">
        <v>45</v>
      </c>
      <c r="L1139" t="s">
        <v>43</v>
      </c>
      <c r="M1139">
        <v>80.77000000000001</v>
      </c>
    </row>
    <row r="1140" spans="1:13">
      <c r="A1140" s="53">
        <v>43963</v>
      </c>
      <c r="B1140" s="53" t="str">
        <f t="shared" si="34"/>
        <v>May</v>
      </c>
      <c r="C1140" s="54">
        <f t="shared" si="35"/>
        <v>20</v>
      </c>
      <c r="D1140" s="53" t="s">
        <v>48</v>
      </c>
      <c r="E1140" s="54" t="s">
        <v>49</v>
      </c>
      <c r="F1140" s="54">
        <v>34.71</v>
      </c>
      <c r="H1140" s="52">
        <v>44193</v>
      </c>
      <c r="I1140" t="s">
        <v>246</v>
      </c>
      <c r="J1140">
        <v>53</v>
      </c>
      <c r="K1140" s="52" t="s">
        <v>38</v>
      </c>
      <c r="L1140" t="s">
        <v>57</v>
      </c>
      <c r="M1140">
        <v>71.86999999999999</v>
      </c>
    </row>
    <row r="1141" spans="1:13">
      <c r="A1141" s="55">
        <v>44048</v>
      </c>
      <c r="B1141" s="55" t="str">
        <f t="shared" si="34"/>
        <v>Aug</v>
      </c>
      <c r="C1141" s="56">
        <f t="shared" si="35"/>
        <v>32</v>
      </c>
      <c r="D1141" s="55" t="s">
        <v>38</v>
      </c>
      <c r="E1141" s="56" t="s">
        <v>54</v>
      </c>
      <c r="F1141" s="56">
        <v>71.400000000000006</v>
      </c>
      <c r="H1141" s="52">
        <v>44186</v>
      </c>
      <c r="I1141" t="s">
        <v>246</v>
      </c>
      <c r="J1141">
        <v>52</v>
      </c>
      <c r="K1141" s="52" t="s">
        <v>38</v>
      </c>
      <c r="L1141" t="s">
        <v>50</v>
      </c>
      <c r="M1141">
        <v>59.79</v>
      </c>
    </row>
    <row r="1142" spans="1:13">
      <c r="A1142" s="53">
        <v>44011</v>
      </c>
      <c r="B1142" s="53" t="str">
        <f t="shared" si="34"/>
        <v>Jun</v>
      </c>
      <c r="C1142" s="54">
        <f t="shared" si="35"/>
        <v>27</v>
      </c>
      <c r="D1142" s="53" t="s">
        <v>48</v>
      </c>
      <c r="E1142" s="54" t="s">
        <v>66</v>
      </c>
      <c r="F1142" s="54">
        <v>36.270000000000003</v>
      </c>
      <c r="H1142" s="52">
        <v>44177</v>
      </c>
      <c r="I1142" t="s">
        <v>246</v>
      </c>
      <c r="J1142">
        <v>50</v>
      </c>
      <c r="K1142" s="52" t="s">
        <v>38</v>
      </c>
      <c r="L1142" t="s">
        <v>50</v>
      </c>
      <c r="M1142">
        <v>74.240000000000009</v>
      </c>
    </row>
    <row r="1143" spans="1:13">
      <c r="A1143" s="55">
        <v>44028</v>
      </c>
      <c r="B1143" s="55" t="str">
        <f t="shared" si="34"/>
        <v>Jul</v>
      </c>
      <c r="C1143" s="56">
        <f t="shared" si="35"/>
        <v>29</v>
      </c>
      <c r="D1143" s="55" t="s">
        <v>38</v>
      </c>
      <c r="E1143" s="56" t="s">
        <v>58</v>
      </c>
      <c r="F1143" s="56">
        <v>75.900000000000006</v>
      </c>
      <c r="H1143" s="52">
        <v>44184</v>
      </c>
      <c r="I1143" t="s">
        <v>246</v>
      </c>
      <c r="J1143">
        <v>51</v>
      </c>
      <c r="K1143" s="52" t="s">
        <v>45</v>
      </c>
      <c r="L1143" t="s">
        <v>58</v>
      </c>
      <c r="M1143">
        <v>45.070000000000007</v>
      </c>
    </row>
    <row r="1144" spans="1:13">
      <c r="A1144" s="53">
        <v>44002</v>
      </c>
      <c r="B1144" s="53" t="str">
        <f t="shared" si="34"/>
        <v>Jun</v>
      </c>
      <c r="C1144" s="54">
        <f t="shared" si="35"/>
        <v>25</v>
      </c>
      <c r="D1144" s="53" t="s">
        <v>48</v>
      </c>
      <c r="E1144" s="54" t="s">
        <v>43</v>
      </c>
      <c r="F1144" s="54">
        <v>40.99</v>
      </c>
      <c r="H1144" s="52">
        <v>44173</v>
      </c>
      <c r="I1144" t="s">
        <v>246</v>
      </c>
      <c r="J1144">
        <v>50</v>
      </c>
      <c r="K1144" s="52" t="s">
        <v>48</v>
      </c>
      <c r="L1144" t="s">
        <v>61</v>
      </c>
      <c r="M1144">
        <v>133.07</v>
      </c>
    </row>
    <row r="1145" spans="1:13">
      <c r="A1145" s="55">
        <v>43976</v>
      </c>
      <c r="B1145" s="55" t="str">
        <f t="shared" si="34"/>
        <v>May</v>
      </c>
      <c r="C1145" s="56">
        <f t="shared" si="35"/>
        <v>22</v>
      </c>
      <c r="D1145" s="55" t="s">
        <v>48</v>
      </c>
      <c r="E1145" s="56" t="s">
        <v>50</v>
      </c>
      <c r="F1145" s="56">
        <v>46.06</v>
      </c>
      <c r="H1145" s="52">
        <v>44165</v>
      </c>
      <c r="I1145" t="s">
        <v>247</v>
      </c>
      <c r="J1145">
        <v>49</v>
      </c>
      <c r="K1145" s="52" t="s">
        <v>38</v>
      </c>
      <c r="L1145" t="s">
        <v>53</v>
      </c>
      <c r="M1145">
        <v>97.64</v>
      </c>
    </row>
    <row r="1146" spans="1:13">
      <c r="A1146" s="53">
        <v>43991</v>
      </c>
      <c r="B1146" s="53" t="str">
        <f t="shared" si="34"/>
        <v>Jun</v>
      </c>
      <c r="C1146" s="54">
        <f t="shared" si="35"/>
        <v>24</v>
      </c>
      <c r="D1146" s="53" t="s">
        <v>48</v>
      </c>
      <c r="E1146" s="54" t="s">
        <v>49</v>
      </c>
      <c r="F1146" s="54">
        <v>66.27</v>
      </c>
      <c r="H1146" s="52">
        <v>44184</v>
      </c>
      <c r="I1146" t="s">
        <v>246</v>
      </c>
      <c r="J1146">
        <v>51</v>
      </c>
      <c r="K1146" s="52" t="s">
        <v>38</v>
      </c>
      <c r="L1146" t="s">
        <v>58</v>
      </c>
      <c r="M1146">
        <v>82.9</v>
      </c>
    </row>
    <row r="1147" spans="1:13">
      <c r="A1147" s="55">
        <v>44036</v>
      </c>
      <c r="B1147" s="55" t="str">
        <f t="shared" si="34"/>
        <v>Jul</v>
      </c>
      <c r="C1147" s="56">
        <f t="shared" si="35"/>
        <v>30</v>
      </c>
      <c r="D1147" s="55" t="s">
        <v>48</v>
      </c>
      <c r="E1147" s="56" t="s">
        <v>46</v>
      </c>
      <c r="F1147" s="56">
        <v>72.66</v>
      </c>
      <c r="H1147" s="52">
        <v>44160</v>
      </c>
      <c r="I1147" t="s">
        <v>247</v>
      </c>
      <c r="J1147">
        <v>48</v>
      </c>
      <c r="K1147" s="52" t="s">
        <v>45</v>
      </c>
      <c r="L1147" t="s">
        <v>57</v>
      </c>
      <c r="M1147">
        <v>90.27</v>
      </c>
    </row>
    <row r="1148" spans="1:13">
      <c r="A1148" s="53">
        <v>43993</v>
      </c>
      <c r="B1148" s="53" t="str">
        <f t="shared" si="34"/>
        <v>Jun</v>
      </c>
      <c r="C1148" s="54">
        <f t="shared" si="35"/>
        <v>24</v>
      </c>
      <c r="D1148" s="53" t="s">
        <v>45</v>
      </c>
      <c r="E1148" s="54" t="s">
        <v>49</v>
      </c>
      <c r="F1148" s="54">
        <v>170.23</v>
      </c>
      <c r="H1148" s="52">
        <v>44184</v>
      </c>
      <c r="I1148" t="s">
        <v>246</v>
      </c>
      <c r="J1148">
        <v>51</v>
      </c>
      <c r="K1148" s="52" t="s">
        <v>38</v>
      </c>
      <c r="L1148" t="s">
        <v>49</v>
      </c>
      <c r="M1148">
        <v>74.19</v>
      </c>
    </row>
    <row r="1149" spans="1:13">
      <c r="A1149" s="55">
        <v>44045</v>
      </c>
      <c r="B1149" s="55" t="str">
        <f t="shared" si="34"/>
        <v>Aug</v>
      </c>
      <c r="C1149" s="56">
        <f t="shared" si="35"/>
        <v>32</v>
      </c>
      <c r="D1149" s="55" t="s">
        <v>48</v>
      </c>
      <c r="E1149" s="56" t="s">
        <v>39</v>
      </c>
      <c r="F1149" s="56">
        <v>160.79</v>
      </c>
      <c r="H1149" s="52">
        <v>44165</v>
      </c>
      <c r="I1149" t="s">
        <v>247</v>
      </c>
      <c r="J1149">
        <v>49</v>
      </c>
      <c r="K1149" s="52" t="s">
        <v>38</v>
      </c>
      <c r="L1149" t="s">
        <v>49</v>
      </c>
      <c r="M1149">
        <v>198.79</v>
      </c>
    </row>
    <row r="1150" spans="1:13">
      <c r="A1150" s="53">
        <v>44058</v>
      </c>
      <c r="B1150" s="53" t="str">
        <f t="shared" si="34"/>
        <v>Aug</v>
      </c>
      <c r="C1150" s="54">
        <f t="shared" si="35"/>
        <v>33</v>
      </c>
      <c r="D1150" s="53" t="s">
        <v>38</v>
      </c>
      <c r="E1150" s="54" t="s">
        <v>58</v>
      </c>
      <c r="F1150" s="54">
        <v>69.88</v>
      </c>
      <c r="H1150" s="52">
        <v>44118</v>
      </c>
      <c r="I1150" t="s">
        <v>248</v>
      </c>
      <c r="J1150">
        <v>42</v>
      </c>
      <c r="K1150" s="52" t="s">
        <v>45</v>
      </c>
      <c r="L1150" t="s">
        <v>57</v>
      </c>
      <c r="M1150">
        <v>185.89999999999998</v>
      </c>
    </row>
    <row r="1151" spans="1:13">
      <c r="A1151" s="55">
        <v>44053</v>
      </c>
      <c r="B1151" s="55" t="str">
        <f t="shared" si="34"/>
        <v>Aug</v>
      </c>
      <c r="C1151" s="56">
        <f t="shared" si="35"/>
        <v>33</v>
      </c>
      <c r="D1151" s="55" t="s">
        <v>48</v>
      </c>
      <c r="E1151" s="56" t="s">
        <v>53</v>
      </c>
      <c r="F1151" s="56">
        <v>29.03</v>
      </c>
      <c r="H1151" s="52">
        <v>44164</v>
      </c>
      <c r="I1151" t="s">
        <v>247</v>
      </c>
      <c r="J1151">
        <v>49</v>
      </c>
      <c r="K1151" s="52" t="s">
        <v>38</v>
      </c>
      <c r="L1151" t="s">
        <v>50</v>
      </c>
      <c r="M1151">
        <v>103.75</v>
      </c>
    </row>
    <row r="1152" spans="1:13">
      <c r="A1152" s="53">
        <v>44061</v>
      </c>
      <c r="B1152" s="53" t="str">
        <f t="shared" si="34"/>
        <v>Aug</v>
      </c>
      <c r="C1152" s="54">
        <f t="shared" si="35"/>
        <v>34</v>
      </c>
      <c r="D1152" s="53" t="s">
        <v>38</v>
      </c>
      <c r="E1152" s="54" t="s">
        <v>58</v>
      </c>
      <c r="F1152" s="54">
        <v>48.12</v>
      </c>
      <c r="H1152" s="52">
        <v>44180</v>
      </c>
      <c r="I1152" t="s">
        <v>246</v>
      </c>
      <c r="J1152">
        <v>51</v>
      </c>
      <c r="K1152" s="52" t="s">
        <v>48</v>
      </c>
      <c r="L1152" t="s">
        <v>58</v>
      </c>
      <c r="M1152">
        <v>45.120000000000005</v>
      </c>
    </row>
    <row r="1153" spans="1:13">
      <c r="A1153" s="55">
        <v>44010</v>
      </c>
      <c r="B1153" s="55" t="str">
        <f t="shared" si="34"/>
        <v>Jun</v>
      </c>
      <c r="C1153" s="56">
        <f t="shared" si="35"/>
        <v>27</v>
      </c>
      <c r="D1153" s="55" t="s">
        <v>48</v>
      </c>
      <c r="E1153" s="56" t="s">
        <v>53</v>
      </c>
      <c r="F1153" s="56">
        <v>60.99</v>
      </c>
      <c r="H1153" s="52">
        <v>44169</v>
      </c>
      <c r="I1153" t="s">
        <v>246</v>
      </c>
      <c r="J1153">
        <v>49</v>
      </c>
      <c r="K1153" s="52" t="s">
        <v>48</v>
      </c>
      <c r="L1153" t="s">
        <v>43</v>
      </c>
      <c r="M1153">
        <v>62.28</v>
      </c>
    </row>
    <row r="1154" spans="1:13">
      <c r="A1154" s="53">
        <v>44065</v>
      </c>
      <c r="B1154" s="53" t="str">
        <f t="shared" si="34"/>
        <v>Aug</v>
      </c>
      <c r="C1154" s="54">
        <f t="shared" si="35"/>
        <v>34</v>
      </c>
      <c r="D1154" s="53" t="s">
        <v>38</v>
      </c>
      <c r="E1154" s="54" t="s">
        <v>49</v>
      </c>
      <c r="F1154" s="54">
        <v>96.19</v>
      </c>
      <c r="H1154" s="52">
        <v>44108</v>
      </c>
      <c r="I1154" t="s">
        <v>248</v>
      </c>
      <c r="J1154">
        <v>41</v>
      </c>
      <c r="K1154" s="52" t="s">
        <v>48</v>
      </c>
      <c r="L1154" t="s">
        <v>49</v>
      </c>
      <c r="M1154">
        <v>42.27</v>
      </c>
    </row>
    <row r="1155" spans="1:13">
      <c r="A1155" s="55">
        <v>44045</v>
      </c>
      <c r="B1155" s="55" t="str">
        <f t="shared" ref="B1155:B1218" si="36">TEXT(A1155,"mmm")</f>
        <v>Aug</v>
      </c>
      <c r="C1155" s="56">
        <f t="shared" ref="C1155:C1218" si="37">WEEKNUM(A1155)</f>
        <v>32</v>
      </c>
      <c r="D1155" s="55" t="s">
        <v>48</v>
      </c>
      <c r="E1155" s="56" t="s">
        <v>49</v>
      </c>
      <c r="F1155" s="56">
        <v>99.33</v>
      </c>
      <c r="H1155" s="52">
        <v>44184</v>
      </c>
      <c r="I1155" t="s">
        <v>246</v>
      </c>
      <c r="J1155">
        <v>51</v>
      </c>
      <c r="K1155" s="52" t="s">
        <v>38</v>
      </c>
      <c r="L1155" t="s">
        <v>50</v>
      </c>
      <c r="M1155">
        <v>133.43</v>
      </c>
    </row>
    <row r="1156" spans="1:13">
      <c r="A1156" s="53">
        <v>43963</v>
      </c>
      <c r="B1156" s="53" t="str">
        <f t="shared" si="36"/>
        <v>May</v>
      </c>
      <c r="C1156" s="54">
        <f t="shared" si="37"/>
        <v>20</v>
      </c>
      <c r="D1156" s="53" t="s">
        <v>48</v>
      </c>
      <c r="E1156" s="54" t="s">
        <v>56</v>
      </c>
      <c r="F1156" s="54">
        <v>63.09</v>
      </c>
      <c r="H1156" s="52">
        <v>44172</v>
      </c>
      <c r="I1156" t="s">
        <v>246</v>
      </c>
      <c r="J1156">
        <v>50</v>
      </c>
      <c r="K1156" s="52" t="s">
        <v>45</v>
      </c>
      <c r="L1156" t="s">
        <v>57</v>
      </c>
      <c r="M1156">
        <v>108.82</v>
      </c>
    </row>
    <row r="1157" spans="1:13">
      <c r="A1157" s="55">
        <v>44071</v>
      </c>
      <c r="B1157" s="55" t="str">
        <f t="shared" si="36"/>
        <v>Aug</v>
      </c>
      <c r="C1157" s="56">
        <f t="shared" si="37"/>
        <v>35</v>
      </c>
      <c r="D1157" s="55" t="s">
        <v>48</v>
      </c>
      <c r="E1157" s="56" t="s">
        <v>43</v>
      </c>
      <c r="F1157" s="56">
        <v>60.02</v>
      </c>
      <c r="H1157" s="52">
        <v>44167</v>
      </c>
      <c r="I1157" t="s">
        <v>246</v>
      </c>
      <c r="J1157">
        <v>49</v>
      </c>
      <c r="K1157" s="52" t="s">
        <v>38</v>
      </c>
      <c r="L1157" t="s">
        <v>43</v>
      </c>
      <c r="M1157">
        <v>74.48</v>
      </c>
    </row>
    <row r="1158" spans="1:13">
      <c r="A1158" s="53">
        <v>44049</v>
      </c>
      <c r="B1158" s="53" t="str">
        <f t="shared" si="36"/>
        <v>Aug</v>
      </c>
      <c r="C1158" s="54">
        <f t="shared" si="37"/>
        <v>32</v>
      </c>
      <c r="D1158" s="53" t="s">
        <v>38</v>
      </c>
      <c r="E1158" s="54" t="s">
        <v>66</v>
      </c>
      <c r="F1158" s="54">
        <v>19.47</v>
      </c>
      <c r="H1158" s="52">
        <v>44165</v>
      </c>
      <c r="I1158" t="s">
        <v>247</v>
      </c>
      <c r="J1158">
        <v>49</v>
      </c>
      <c r="K1158" s="52" t="s">
        <v>48</v>
      </c>
      <c r="L1158" t="s">
        <v>58</v>
      </c>
      <c r="M1158">
        <v>42.74</v>
      </c>
    </row>
    <row r="1159" spans="1:13">
      <c r="A1159" s="55">
        <v>43985</v>
      </c>
      <c r="B1159" s="55" t="str">
        <f t="shared" si="36"/>
        <v>Jun</v>
      </c>
      <c r="C1159" s="56">
        <f t="shared" si="37"/>
        <v>23</v>
      </c>
      <c r="D1159" s="55" t="s">
        <v>48</v>
      </c>
      <c r="E1159" s="56" t="s">
        <v>50</v>
      </c>
      <c r="F1159" s="56">
        <v>414.97</v>
      </c>
      <c r="H1159" s="52">
        <v>44162</v>
      </c>
      <c r="I1159" t="s">
        <v>247</v>
      </c>
      <c r="J1159">
        <v>48</v>
      </c>
      <c r="K1159" s="52" t="s">
        <v>38</v>
      </c>
      <c r="L1159" t="s">
        <v>57</v>
      </c>
      <c r="M1159">
        <v>71.53</v>
      </c>
    </row>
    <row r="1160" spans="1:13">
      <c r="A1160" s="53">
        <v>43997</v>
      </c>
      <c r="B1160" s="53" t="str">
        <f t="shared" si="36"/>
        <v>Jun</v>
      </c>
      <c r="C1160" s="54">
        <f t="shared" si="37"/>
        <v>25</v>
      </c>
      <c r="D1160" s="53" t="s">
        <v>48</v>
      </c>
      <c r="E1160" s="54" t="s">
        <v>57</v>
      </c>
      <c r="F1160" s="54">
        <v>46.07</v>
      </c>
      <c r="H1160" s="52">
        <v>44185</v>
      </c>
      <c r="I1160" t="s">
        <v>246</v>
      </c>
      <c r="J1160">
        <v>52</v>
      </c>
      <c r="K1160" s="52" t="s">
        <v>45</v>
      </c>
      <c r="L1160" t="s">
        <v>43</v>
      </c>
      <c r="M1160">
        <v>401.05</v>
      </c>
    </row>
    <row r="1161" spans="1:13">
      <c r="A1161" s="55">
        <v>43991</v>
      </c>
      <c r="B1161" s="55" t="str">
        <f t="shared" si="36"/>
        <v>Jun</v>
      </c>
      <c r="C1161" s="56">
        <f t="shared" si="37"/>
        <v>24</v>
      </c>
      <c r="D1161" s="55" t="s">
        <v>38</v>
      </c>
      <c r="E1161" s="56" t="s">
        <v>53</v>
      </c>
      <c r="F1161" s="56">
        <v>399.27</v>
      </c>
      <c r="H1161" s="52">
        <v>44122</v>
      </c>
      <c r="I1161" t="s">
        <v>248</v>
      </c>
      <c r="J1161">
        <v>43</v>
      </c>
      <c r="K1161" s="52" t="s">
        <v>38</v>
      </c>
      <c r="L1161" t="s">
        <v>49</v>
      </c>
      <c r="M1161">
        <v>62.3</v>
      </c>
    </row>
    <row r="1162" spans="1:13">
      <c r="A1162" s="53">
        <v>43996</v>
      </c>
      <c r="B1162" s="53" t="str">
        <f t="shared" si="36"/>
        <v>Jun</v>
      </c>
      <c r="C1162" s="54">
        <f t="shared" si="37"/>
        <v>25</v>
      </c>
      <c r="D1162" s="53" t="s">
        <v>48</v>
      </c>
      <c r="E1162" s="54" t="s">
        <v>53</v>
      </c>
      <c r="F1162" s="54">
        <v>120.5</v>
      </c>
      <c r="H1162" s="52">
        <v>44168</v>
      </c>
      <c r="I1162" t="s">
        <v>246</v>
      </c>
      <c r="J1162">
        <v>49</v>
      </c>
      <c r="K1162" s="52" t="s">
        <v>38</v>
      </c>
      <c r="L1162" t="s">
        <v>50</v>
      </c>
      <c r="M1162">
        <v>443.76</v>
      </c>
    </row>
    <row r="1163" spans="1:13">
      <c r="A1163" s="55">
        <v>44047</v>
      </c>
      <c r="B1163" s="55" t="str">
        <f t="shared" si="36"/>
        <v>Aug</v>
      </c>
      <c r="C1163" s="56">
        <f t="shared" si="37"/>
        <v>32</v>
      </c>
      <c r="D1163" s="55" t="s">
        <v>48</v>
      </c>
      <c r="E1163" s="56" t="s">
        <v>57</v>
      </c>
      <c r="F1163" s="56">
        <v>46.03</v>
      </c>
      <c r="H1163" s="52">
        <v>44174</v>
      </c>
      <c r="I1163" t="s">
        <v>246</v>
      </c>
      <c r="J1163">
        <v>50</v>
      </c>
      <c r="K1163" s="52" t="s">
        <v>38</v>
      </c>
      <c r="L1163" t="s">
        <v>49</v>
      </c>
      <c r="M1163">
        <v>115.05</v>
      </c>
    </row>
    <row r="1164" spans="1:13">
      <c r="A1164" s="53">
        <v>44001</v>
      </c>
      <c r="B1164" s="53" t="str">
        <f t="shared" si="36"/>
        <v>Jun</v>
      </c>
      <c r="C1164" s="54">
        <f t="shared" si="37"/>
        <v>25</v>
      </c>
      <c r="D1164" s="53" t="s">
        <v>38</v>
      </c>
      <c r="E1164" s="54" t="s">
        <v>43</v>
      </c>
      <c r="F1164" s="54">
        <v>57.39</v>
      </c>
      <c r="H1164" s="52">
        <v>44173</v>
      </c>
      <c r="I1164" t="s">
        <v>246</v>
      </c>
      <c r="J1164">
        <v>50</v>
      </c>
      <c r="K1164" s="52" t="s">
        <v>45</v>
      </c>
      <c r="L1164" t="s">
        <v>49</v>
      </c>
      <c r="M1164">
        <v>59.230000000000004</v>
      </c>
    </row>
    <row r="1165" spans="1:13">
      <c r="A1165" s="55">
        <v>43956</v>
      </c>
      <c r="B1165" s="55" t="str">
        <f t="shared" si="36"/>
        <v>May</v>
      </c>
      <c r="C1165" s="56">
        <f t="shared" si="37"/>
        <v>19</v>
      </c>
      <c r="D1165" s="55" t="s">
        <v>45</v>
      </c>
      <c r="E1165" s="56" t="s">
        <v>57</v>
      </c>
      <c r="F1165" s="56">
        <v>69.67</v>
      </c>
      <c r="H1165" s="52">
        <v>44165</v>
      </c>
      <c r="I1165" t="s">
        <v>247</v>
      </c>
      <c r="J1165">
        <v>49</v>
      </c>
      <c r="K1165" s="52" t="s">
        <v>38</v>
      </c>
      <c r="L1165" t="s">
        <v>43</v>
      </c>
      <c r="M1165">
        <v>62.2</v>
      </c>
    </row>
    <row r="1166" spans="1:13">
      <c r="A1166" s="53">
        <v>43988</v>
      </c>
      <c r="B1166" s="53" t="str">
        <f t="shared" si="36"/>
        <v>Jun</v>
      </c>
      <c r="C1166" s="54">
        <f t="shared" si="37"/>
        <v>23</v>
      </c>
      <c r="D1166" s="53" t="s">
        <v>38</v>
      </c>
      <c r="E1166" s="54" t="s">
        <v>50</v>
      </c>
      <c r="F1166" s="54">
        <v>46.21</v>
      </c>
      <c r="H1166" s="52">
        <v>44182</v>
      </c>
      <c r="I1166" t="s">
        <v>246</v>
      </c>
      <c r="J1166">
        <v>51</v>
      </c>
      <c r="K1166" s="52" t="s">
        <v>48</v>
      </c>
      <c r="L1166" t="s">
        <v>57</v>
      </c>
      <c r="M1166">
        <v>103.56</v>
      </c>
    </row>
    <row r="1167" spans="1:13">
      <c r="A1167" s="55">
        <v>44051</v>
      </c>
      <c r="B1167" s="55" t="str">
        <f t="shared" si="36"/>
        <v>Aug</v>
      </c>
      <c r="C1167" s="56">
        <f t="shared" si="37"/>
        <v>32</v>
      </c>
      <c r="D1167" s="55" t="s">
        <v>38</v>
      </c>
      <c r="E1167" s="56" t="s">
        <v>57</v>
      </c>
      <c r="F1167" s="56">
        <v>46.46</v>
      </c>
      <c r="H1167" s="52">
        <v>44174</v>
      </c>
      <c r="I1167" t="s">
        <v>246</v>
      </c>
      <c r="J1167">
        <v>50</v>
      </c>
      <c r="K1167" s="52" t="s">
        <v>48</v>
      </c>
      <c r="L1167" t="s">
        <v>56</v>
      </c>
      <c r="M1167">
        <v>90.039999999999992</v>
      </c>
    </row>
    <row r="1168" spans="1:13">
      <c r="A1168" s="53">
        <v>44058</v>
      </c>
      <c r="B1168" s="53" t="str">
        <f t="shared" si="36"/>
        <v>Aug</v>
      </c>
      <c r="C1168" s="54">
        <f t="shared" si="37"/>
        <v>33</v>
      </c>
      <c r="D1168" s="53" t="s">
        <v>45</v>
      </c>
      <c r="E1168" s="54" t="s">
        <v>50</v>
      </c>
      <c r="F1168" s="54">
        <v>23.13</v>
      </c>
      <c r="H1168" s="52">
        <v>44166</v>
      </c>
      <c r="I1168" t="s">
        <v>246</v>
      </c>
      <c r="J1168">
        <v>49</v>
      </c>
      <c r="K1168" s="52" t="s">
        <v>48</v>
      </c>
      <c r="L1168" t="s">
        <v>54</v>
      </c>
      <c r="M1168">
        <v>66.22</v>
      </c>
    </row>
    <row r="1169" spans="1:13">
      <c r="A1169" s="55">
        <v>44063</v>
      </c>
      <c r="B1169" s="55" t="str">
        <f t="shared" si="36"/>
        <v>Aug</v>
      </c>
      <c r="C1169" s="56">
        <f t="shared" si="37"/>
        <v>34</v>
      </c>
      <c r="D1169" s="55" t="s">
        <v>38</v>
      </c>
      <c r="E1169" s="56" t="s">
        <v>57</v>
      </c>
      <c r="F1169" s="56">
        <v>46.51</v>
      </c>
      <c r="H1169" s="52">
        <v>44185</v>
      </c>
      <c r="I1169" t="s">
        <v>246</v>
      </c>
      <c r="J1169">
        <v>52</v>
      </c>
      <c r="K1169" s="52" t="s">
        <v>38</v>
      </c>
      <c r="L1169" t="s">
        <v>53</v>
      </c>
      <c r="M1169">
        <v>8.1599999999999984</v>
      </c>
    </row>
    <row r="1170" spans="1:13">
      <c r="A1170" s="53">
        <v>43986</v>
      </c>
      <c r="B1170" s="53" t="str">
        <f t="shared" si="36"/>
        <v>Jun</v>
      </c>
      <c r="C1170" s="54">
        <f t="shared" si="37"/>
        <v>23</v>
      </c>
      <c r="D1170" s="53" t="s">
        <v>45</v>
      </c>
      <c r="E1170" s="54" t="s">
        <v>56</v>
      </c>
      <c r="F1170" s="54">
        <v>20.56</v>
      </c>
      <c r="H1170" s="52">
        <v>44182</v>
      </c>
      <c r="I1170" t="s">
        <v>246</v>
      </c>
      <c r="J1170">
        <v>51</v>
      </c>
      <c r="K1170" s="52" t="s">
        <v>48</v>
      </c>
      <c r="L1170" t="s">
        <v>49</v>
      </c>
      <c r="M1170">
        <v>76.650000000000006</v>
      </c>
    </row>
    <row r="1171" spans="1:13">
      <c r="A1171" s="55">
        <v>44042</v>
      </c>
      <c r="B1171" s="55" t="str">
        <f t="shared" si="36"/>
        <v>Jul</v>
      </c>
      <c r="C1171" s="56">
        <f t="shared" si="37"/>
        <v>31</v>
      </c>
      <c r="D1171" s="55" t="s">
        <v>48</v>
      </c>
      <c r="E1171" s="56" t="s">
        <v>54</v>
      </c>
      <c r="F1171" s="56">
        <v>71.09</v>
      </c>
      <c r="H1171" s="52">
        <v>44140</v>
      </c>
      <c r="I1171" t="s">
        <v>247</v>
      </c>
      <c r="J1171">
        <v>45</v>
      </c>
      <c r="K1171" s="52" t="s">
        <v>48</v>
      </c>
      <c r="L1171" t="s">
        <v>46</v>
      </c>
      <c r="M1171">
        <v>65.650000000000006</v>
      </c>
    </row>
    <row r="1172" spans="1:13">
      <c r="A1172" s="53">
        <v>44050</v>
      </c>
      <c r="B1172" s="53" t="str">
        <f t="shared" si="36"/>
        <v>Aug</v>
      </c>
      <c r="C1172" s="54">
        <f t="shared" si="37"/>
        <v>32</v>
      </c>
      <c r="D1172" s="53" t="s">
        <v>38</v>
      </c>
      <c r="E1172" s="54" t="s">
        <v>46</v>
      </c>
      <c r="F1172" s="54">
        <v>72.19</v>
      </c>
      <c r="H1172" s="52">
        <v>44160</v>
      </c>
      <c r="I1172" t="s">
        <v>247</v>
      </c>
      <c r="J1172">
        <v>48</v>
      </c>
      <c r="K1172" s="52" t="s">
        <v>38</v>
      </c>
      <c r="L1172" t="s">
        <v>49</v>
      </c>
      <c r="M1172">
        <v>114.03</v>
      </c>
    </row>
    <row r="1173" spans="1:13">
      <c r="A1173" s="55">
        <v>44047</v>
      </c>
      <c r="B1173" s="55" t="str">
        <f t="shared" si="36"/>
        <v>Aug</v>
      </c>
      <c r="C1173" s="56">
        <f t="shared" si="37"/>
        <v>32</v>
      </c>
      <c r="D1173" s="55" t="s">
        <v>48</v>
      </c>
      <c r="E1173" s="56" t="s">
        <v>58</v>
      </c>
      <c r="F1173" s="56">
        <v>72.67</v>
      </c>
      <c r="H1173" s="52">
        <v>44187</v>
      </c>
      <c r="I1173" t="s">
        <v>246</v>
      </c>
      <c r="J1173">
        <v>52</v>
      </c>
      <c r="K1173" s="52" t="s">
        <v>38</v>
      </c>
      <c r="L1173" t="s">
        <v>54</v>
      </c>
      <c r="M1173">
        <v>69.2</v>
      </c>
    </row>
    <row r="1174" spans="1:13">
      <c r="A1174" s="53">
        <v>44046</v>
      </c>
      <c r="B1174" s="53" t="str">
        <f t="shared" si="36"/>
        <v>Aug</v>
      </c>
      <c r="C1174" s="54">
        <f t="shared" si="37"/>
        <v>32</v>
      </c>
      <c r="D1174" s="53" t="s">
        <v>38</v>
      </c>
      <c r="E1174" s="54" t="s">
        <v>61</v>
      </c>
      <c r="F1174" s="54">
        <v>27.27</v>
      </c>
      <c r="H1174" s="52">
        <v>44140</v>
      </c>
      <c r="I1174" t="s">
        <v>247</v>
      </c>
      <c r="J1174">
        <v>45</v>
      </c>
      <c r="K1174" s="52" t="s">
        <v>45</v>
      </c>
      <c r="L1174" t="s">
        <v>43</v>
      </c>
      <c r="M1174">
        <v>101.57</v>
      </c>
    </row>
    <row r="1175" spans="1:13">
      <c r="A1175" s="55">
        <v>44006</v>
      </c>
      <c r="B1175" s="55" t="str">
        <f t="shared" si="36"/>
        <v>Jun</v>
      </c>
      <c r="C1175" s="56">
        <f t="shared" si="37"/>
        <v>26</v>
      </c>
      <c r="D1175" s="55" t="s">
        <v>48</v>
      </c>
      <c r="E1175" s="56" t="s">
        <v>43</v>
      </c>
      <c r="F1175" s="56">
        <v>60.59</v>
      </c>
      <c r="H1175" s="52">
        <v>44168</v>
      </c>
      <c r="I1175" t="s">
        <v>246</v>
      </c>
      <c r="J1175">
        <v>49</v>
      </c>
      <c r="K1175" s="52" t="s">
        <v>48</v>
      </c>
      <c r="L1175" t="s">
        <v>39</v>
      </c>
      <c r="M1175">
        <v>8.89</v>
      </c>
    </row>
    <row r="1176" spans="1:13">
      <c r="A1176" s="53">
        <v>43992</v>
      </c>
      <c r="B1176" s="53" t="str">
        <f t="shared" si="36"/>
        <v>Jun</v>
      </c>
      <c r="C1176" s="54">
        <f t="shared" si="37"/>
        <v>24</v>
      </c>
      <c r="D1176" s="53" t="s">
        <v>48</v>
      </c>
      <c r="E1176" s="54" t="s">
        <v>57</v>
      </c>
      <c r="F1176" s="54">
        <v>23.48</v>
      </c>
      <c r="H1176" s="52">
        <v>44165</v>
      </c>
      <c r="I1176" t="s">
        <v>247</v>
      </c>
      <c r="J1176">
        <v>49</v>
      </c>
      <c r="K1176" s="52" t="s">
        <v>38</v>
      </c>
      <c r="L1176" t="s">
        <v>58</v>
      </c>
      <c r="M1176">
        <v>99.710000000000008</v>
      </c>
    </row>
    <row r="1177" spans="1:13">
      <c r="A1177" s="55">
        <v>44069</v>
      </c>
      <c r="B1177" s="55" t="str">
        <f t="shared" si="36"/>
        <v>Aug</v>
      </c>
      <c r="C1177" s="56">
        <f t="shared" si="37"/>
        <v>35</v>
      </c>
      <c r="D1177" s="55" t="s">
        <v>48</v>
      </c>
      <c r="E1177" s="56" t="s">
        <v>53</v>
      </c>
      <c r="F1177" s="56">
        <v>579.64</v>
      </c>
      <c r="H1177" s="52">
        <v>44175</v>
      </c>
      <c r="I1177" t="s">
        <v>246</v>
      </c>
      <c r="J1177">
        <v>50</v>
      </c>
      <c r="K1177" s="52" t="s">
        <v>48</v>
      </c>
      <c r="L1177" t="s">
        <v>54</v>
      </c>
      <c r="M1177">
        <v>36.880000000000003</v>
      </c>
    </row>
    <row r="1178" spans="1:13">
      <c r="A1178" s="53">
        <v>44052</v>
      </c>
      <c r="B1178" s="53" t="str">
        <f t="shared" si="36"/>
        <v>Aug</v>
      </c>
      <c r="C1178" s="54">
        <f t="shared" si="37"/>
        <v>33</v>
      </c>
      <c r="D1178" s="53" t="s">
        <v>38</v>
      </c>
      <c r="E1178" s="54" t="s">
        <v>50</v>
      </c>
      <c r="F1178" s="54">
        <v>23.77</v>
      </c>
      <c r="H1178" s="52">
        <v>44144</v>
      </c>
      <c r="I1178" t="s">
        <v>247</v>
      </c>
      <c r="J1178">
        <v>46</v>
      </c>
      <c r="K1178" s="52" t="s">
        <v>48</v>
      </c>
      <c r="L1178" t="s">
        <v>58</v>
      </c>
      <c r="M1178">
        <v>578.54999999999995</v>
      </c>
    </row>
    <row r="1179" spans="1:13">
      <c r="A1179" s="55">
        <v>44093</v>
      </c>
      <c r="B1179" s="55" t="str">
        <f t="shared" si="36"/>
        <v>Sep</v>
      </c>
      <c r="C1179" s="56">
        <f t="shared" si="37"/>
        <v>38</v>
      </c>
      <c r="D1179" s="55" t="s">
        <v>48</v>
      </c>
      <c r="E1179" s="56" t="s">
        <v>50</v>
      </c>
      <c r="F1179" s="56">
        <v>66.06</v>
      </c>
      <c r="H1179" s="52">
        <v>44167</v>
      </c>
      <c r="I1179" t="s">
        <v>246</v>
      </c>
      <c r="J1179">
        <v>49</v>
      </c>
      <c r="K1179" s="52" t="s">
        <v>45</v>
      </c>
      <c r="L1179" t="s">
        <v>43</v>
      </c>
      <c r="M1179">
        <v>81.61</v>
      </c>
    </row>
    <row r="1180" spans="1:13">
      <c r="A1180" s="53">
        <v>44048</v>
      </c>
      <c r="B1180" s="53" t="str">
        <f t="shared" si="36"/>
        <v>Aug</v>
      </c>
      <c r="C1180" s="54">
        <f t="shared" si="37"/>
        <v>32</v>
      </c>
      <c r="D1180" s="53" t="s">
        <v>38</v>
      </c>
      <c r="E1180" s="54" t="s">
        <v>50</v>
      </c>
      <c r="F1180" s="54">
        <v>334.32</v>
      </c>
      <c r="H1180" s="52">
        <v>44135</v>
      </c>
      <c r="I1180" t="s">
        <v>248</v>
      </c>
      <c r="J1180">
        <v>44</v>
      </c>
      <c r="K1180" s="52" t="s">
        <v>48</v>
      </c>
      <c r="L1180" t="s">
        <v>46</v>
      </c>
      <c r="M1180">
        <v>67.23</v>
      </c>
    </row>
    <row r="1181" spans="1:13">
      <c r="A1181" s="55">
        <v>44008</v>
      </c>
      <c r="B1181" s="55" t="str">
        <f t="shared" si="36"/>
        <v>Jun</v>
      </c>
      <c r="C1181" s="56">
        <f t="shared" si="37"/>
        <v>26</v>
      </c>
      <c r="D1181" s="55" t="s">
        <v>48</v>
      </c>
      <c r="E1181" s="56" t="s">
        <v>39</v>
      </c>
      <c r="F1181" s="56">
        <v>152.08000000000001</v>
      </c>
      <c r="H1181" s="52">
        <v>44179</v>
      </c>
      <c r="I1181" t="s">
        <v>246</v>
      </c>
      <c r="J1181">
        <v>51</v>
      </c>
      <c r="K1181" s="52" t="s">
        <v>48</v>
      </c>
      <c r="L1181" t="s">
        <v>57</v>
      </c>
      <c r="M1181">
        <v>374.65999999999997</v>
      </c>
    </row>
    <row r="1182" spans="1:13">
      <c r="A1182" s="53">
        <v>43997</v>
      </c>
      <c r="B1182" s="53" t="str">
        <f t="shared" si="36"/>
        <v>Jun</v>
      </c>
      <c r="C1182" s="54">
        <f t="shared" si="37"/>
        <v>25</v>
      </c>
      <c r="D1182" s="53" t="s">
        <v>38</v>
      </c>
      <c r="E1182" s="54" t="s">
        <v>49</v>
      </c>
      <c r="F1182" s="54">
        <v>66.45</v>
      </c>
      <c r="H1182" s="52">
        <v>44135</v>
      </c>
      <c r="I1182" t="s">
        <v>248</v>
      </c>
      <c r="J1182">
        <v>44</v>
      </c>
      <c r="K1182" s="52" t="s">
        <v>38</v>
      </c>
      <c r="L1182" t="s">
        <v>53</v>
      </c>
      <c r="M1182">
        <v>193.68</v>
      </c>
    </row>
    <row r="1183" spans="1:13">
      <c r="A1183" s="55">
        <v>44059</v>
      </c>
      <c r="B1183" s="55" t="str">
        <f t="shared" si="36"/>
        <v>Aug</v>
      </c>
      <c r="C1183" s="56">
        <f t="shared" si="37"/>
        <v>34</v>
      </c>
      <c r="D1183" s="55" t="s">
        <v>48</v>
      </c>
      <c r="E1183" s="56" t="s">
        <v>57</v>
      </c>
      <c r="F1183" s="56">
        <v>23.97</v>
      </c>
      <c r="H1183" s="52">
        <v>44160</v>
      </c>
      <c r="I1183" t="s">
        <v>247</v>
      </c>
      <c r="J1183">
        <v>48</v>
      </c>
      <c r="K1183" s="52" t="s">
        <v>48</v>
      </c>
      <c r="L1183" t="s">
        <v>56</v>
      </c>
      <c r="M1183">
        <v>120.78</v>
      </c>
    </row>
    <row r="1184" spans="1:13">
      <c r="A1184" s="53">
        <v>44050</v>
      </c>
      <c r="B1184" s="53" t="str">
        <f t="shared" si="36"/>
        <v>Aug</v>
      </c>
      <c r="C1184" s="54">
        <f t="shared" si="37"/>
        <v>32</v>
      </c>
      <c r="D1184" s="53" t="s">
        <v>38</v>
      </c>
      <c r="E1184" s="54" t="s">
        <v>50</v>
      </c>
      <c r="F1184" s="54">
        <v>66.709999999999994</v>
      </c>
      <c r="H1184" s="52">
        <v>44164</v>
      </c>
      <c r="I1184" t="s">
        <v>247</v>
      </c>
      <c r="J1184">
        <v>49</v>
      </c>
      <c r="K1184" s="52" t="s">
        <v>48</v>
      </c>
      <c r="L1184" t="s">
        <v>57</v>
      </c>
      <c r="M1184">
        <v>56.019999999999996</v>
      </c>
    </row>
    <row r="1185" spans="1:13">
      <c r="A1185" s="55">
        <v>44098</v>
      </c>
      <c r="B1185" s="55" t="str">
        <f t="shared" si="36"/>
        <v>Sep</v>
      </c>
      <c r="C1185" s="56">
        <f t="shared" si="37"/>
        <v>39</v>
      </c>
      <c r="D1185" s="55" t="s">
        <v>38</v>
      </c>
      <c r="E1185" s="56" t="s">
        <v>49</v>
      </c>
      <c r="F1185" s="56">
        <v>711.07</v>
      </c>
      <c r="H1185" s="52">
        <v>44167</v>
      </c>
      <c r="I1185" t="s">
        <v>246</v>
      </c>
      <c r="J1185">
        <v>49</v>
      </c>
      <c r="K1185" s="52" t="s">
        <v>38</v>
      </c>
      <c r="L1185" t="s">
        <v>50</v>
      </c>
      <c r="M1185">
        <v>75.22</v>
      </c>
    </row>
    <row r="1186" spans="1:13">
      <c r="A1186" s="53">
        <v>43961</v>
      </c>
      <c r="B1186" s="53" t="str">
        <f t="shared" si="36"/>
        <v>May</v>
      </c>
      <c r="C1186" s="54">
        <f t="shared" si="37"/>
        <v>20</v>
      </c>
      <c r="D1186" s="53" t="s">
        <v>48</v>
      </c>
      <c r="E1186" s="54" t="s">
        <v>49</v>
      </c>
      <c r="F1186" s="54">
        <v>68.099999999999994</v>
      </c>
      <c r="H1186" s="52">
        <v>44160</v>
      </c>
      <c r="I1186" t="s">
        <v>247</v>
      </c>
      <c r="J1186">
        <v>48</v>
      </c>
      <c r="K1186" s="52" t="s">
        <v>38</v>
      </c>
      <c r="L1186" t="s">
        <v>49</v>
      </c>
      <c r="M1186">
        <v>766.7700000000001</v>
      </c>
    </row>
    <row r="1187" spans="1:13">
      <c r="A1187" s="55">
        <v>44010</v>
      </c>
      <c r="B1187" s="55" t="str">
        <f t="shared" si="36"/>
        <v>Jun</v>
      </c>
      <c r="C1187" s="56">
        <f t="shared" si="37"/>
        <v>27</v>
      </c>
      <c r="D1187" s="55" t="s">
        <v>48</v>
      </c>
      <c r="E1187" s="56" t="s">
        <v>53</v>
      </c>
      <c r="F1187" s="56">
        <v>90.4</v>
      </c>
      <c r="H1187" s="52">
        <v>44187</v>
      </c>
      <c r="I1187" t="s">
        <v>246</v>
      </c>
      <c r="J1187">
        <v>52</v>
      </c>
      <c r="K1187" s="52" t="s">
        <v>48</v>
      </c>
      <c r="L1187" t="s">
        <v>54</v>
      </c>
      <c r="M1187">
        <v>91.47</v>
      </c>
    </row>
    <row r="1188" spans="1:13">
      <c r="A1188" s="53">
        <v>44022</v>
      </c>
      <c r="B1188" s="53" t="str">
        <f t="shared" si="36"/>
        <v>Jul</v>
      </c>
      <c r="C1188" s="54">
        <f t="shared" si="37"/>
        <v>28</v>
      </c>
      <c r="D1188" s="53" t="s">
        <v>38</v>
      </c>
      <c r="E1188" s="54" t="s">
        <v>49</v>
      </c>
      <c r="F1188" s="54">
        <v>68.430000000000007</v>
      </c>
      <c r="H1188" s="52">
        <v>44166</v>
      </c>
      <c r="I1188" t="s">
        <v>246</v>
      </c>
      <c r="J1188">
        <v>49</v>
      </c>
      <c r="K1188" s="52" t="s">
        <v>38</v>
      </c>
      <c r="L1188" t="s">
        <v>43</v>
      </c>
      <c r="M1188">
        <v>121.92</v>
      </c>
    </row>
    <row r="1189" spans="1:13">
      <c r="A1189" s="55">
        <v>44034</v>
      </c>
      <c r="B1189" s="55" t="str">
        <f t="shared" si="36"/>
        <v>Jul</v>
      </c>
      <c r="C1189" s="56">
        <f t="shared" si="37"/>
        <v>30</v>
      </c>
      <c r="D1189" s="55" t="s">
        <v>48</v>
      </c>
      <c r="E1189" s="56" t="s">
        <v>58</v>
      </c>
      <c r="F1189" s="56">
        <v>75.88</v>
      </c>
      <c r="H1189" s="52">
        <v>44162</v>
      </c>
      <c r="I1189" t="s">
        <v>247</v>
      </c>
      <c r="J1189">
        <v>48</v>
      </c>
      <c r="K1189" s="52" t="s">
        <v>48</v>
      </c>
      <c r="L1189" t="s">
        <v>39</v>
      </c>
      <c r="M1189">
        <v>100.80000000000001</v>
      </c>
    </row>
    <row r="1190" spans="1:13">
      <c r="A1190" s="53">
        <v>44050</v>
      </c>
      <c r="B1190" s="53" t="str">
        <f t="shared" si="36"/>
        <v>Aug</v>
      </c>
      <c r="C1190" s="54">
        <f t="shared" si="37"/>
        <v>32</v>
      </c>
      <c r="D1190" s="53" t="s">
        <v>38</v>
      </c>
      <c r="E1190" s="54" t="s">
        <v>58</v>
      </c>
      <c r="F1190" s="54">
        <v>100.81</v>
      </c>
      <c r="H1190" s="52">
        <v>44163</v>
      </c>
      <c r="I1190" t="s">
        <v>247</v>
      </c>
      <c r="J1190">
        <v>48</v>
      </c>
      <c r="K1190" s="52" t="s">
        <v>48</v>
      </c>
      <c r="L1190" t="s">
        <v>53</v>
      </c>
      <c r="M1190">
        <v>72.949999999999989</v>
      </c>
    </row>
    <row r="1191" spans="1:13">
      <c r="A1191" s="55">
        <v>44049</v>
      </c>
      <c r="B1191" s="55" t="str">
        <f t="shared" si="36"/>
        <v>Aug</v>
      </c>
      <c r="C1191" s="56">
        <f t="shared" si="37"/>
        <v>32</v>
      </c>
      <c r="D1191" s="55" t="s">
        <v>48</v>
      </c>
      <c r="E1191" s="56" t="s">
        <v>53</v>
      </c>
      <c r="F1191" s="56">
        <v>58.45</v>
      </c>
      <c r="H1191" s="52">
        <v>44166</v>
      </c>
      <c r="I1191" t="s">
        <v>246</v>
      </c>
      <c r="J1191">
        <v>49</v>
      </c>
      <c r="K1191" s="52" t="s">
        <v>45</v>
      </c>
      <c r="L1191" t="s">
        <v>46</v>
      </c>
      <c r="M1191">
        <v>132.05000000000001</v>
      </c>
    </row>
    <row r="1192" spans="1:13">
      <c r="A1192" s="53">
        <v>43989</v>
      </c>
      <c r="B1192" s="53" t="str">
        <f t="shared" si="36"/>
        <v>Jun</v>
      </c>
      <c r="C1192" s="54">
        <f t="shared" si="37"/>
        <v>24</v>
      </c>
      <c r="D1192" s="53" t="s">
        <v>48</v>
      </c>
      <c r="E1192" s="54" t="s">
        <v>43</v>
      </c>
      <c r="F1192" s="54">
        <v>20.72</v>
      </c>
      <c r="H1192" s="52">
        <v>44187</v>
      </c>
      <c r="I1192" t="s">
        <v>246</v>
      </c>
      <c r="J1192">
        <v>52</v>
      </c>
      <c r="K1192" s="52" t="s">
        <v>38</v>
      </c>
      <c r="L1192" t="s">
        <v>57</v>
      </c>
      <c r="M1192">
        <v>56.220000000000006</v>
      </c>
    </row>
    <row r="1193" spans="1:13">
      <c r="A1193" s="55">
        <v>44050</v>
      </c>
      <c r="B1193" s="55" t="str">
        <f t="shared" si="36"/>
        <v>Aug</v>
      </c>
      <c r="C1193" s="56">
        <f t="shared" si="37"/>
        <v>32</v>
      </c>
      <c r="D1193" s="55" t="s">
        <v>48</v>
      </c>
      <c r="E1193" s="56" t="s">
        <v>56</v>
      </c>
      <c r="F1193" s="56">
        <v>40.53</v>
      </c>
      <c r="H1193" s="52">
        <v>44164</v>
      </c>
      <c r="I1193" t="s">
        <v>247</v>
      </c>
      <c r="J1193">
        <v>49</v>
      </c>
      <c r="K1193" s="52" t="s">
        <v>38</v>
      </c>
      <c r="L1193" t="s">
        <v>57</v>
      </c>
      <c r="M1193">
        <v>20.99</v>
      </c>
    </row>
    <row r="1194" spans="1:13">
      <c r="A1194" s="53">
        <v>43970</v>
      </c>
      <c r="B1194" s="53" t="str">
        <f t="shared" si="36"/>
        <v>May</v>
      </c>
      <c r="C1194" s="54">
        <f t="shared" si="37"/>
        <v>21</v>
      </c>
      <c r="D1194" s="53" t="s">
        <v>38</v>
      </c>
      <c r="E1194" s="54" t="s">
        <v>53</v>
      </c>
      <c r="F1194" s="54">
        <v>87.67</v>
      </c>
      <c r="H1194" s="52">
        <v>44189</v>
      </c>
      <c r="I1194" t="s">
        <v>246</v>
      </c>
      <c r="J1194">
        <v>52</v>
      </c>
      <c r="K1194" s="52" t="s">
        <v>48</v>
      </c>
      <c r="L1194" t="s">
        <v>43</v>
      </c>
      <c r="M1194">
        <v>67.61</v>
      </c>
    </row>
    <row r="1195" spans="1:13">
      <c r="A1195" s="55">
        <v>43990</v>
      </c>
      <c r="B1195" s="55" t="str">
        <f t="shared" si="36"/>
        <v>Jun</v>
      </c>
      <c r="C1195" s="56">
        <f t="shared" si="37"/>
        <v>24</v>
      </c>
      <c r="D1195" s="55" t="s">
        <v>48</v>
      </c>
      <c r="E1195" s="56" t="s">
        <v>49</v>
      </c>
      <c r="F1195" s="56">
        <v>102.13</v>
      </c>
      <c r="H1195" s="52">
        <v>44188</v>
      </c>
      <c r="I1195" t="s">
        <v>246</v>
      </c>
      <c r="J1195">
        <v>52</v>
      </c>
      <c r="K1195" s="52" t="s">
        <v>38</v>
      </c>
      <c r="L1195" t="s">
        <v>53</v>
      </c>
      <c r="M1195">
        <v>124.22</v>
      </c>
    </row>
    <row r="1196" spans="1:13">
      <c r="A1196" s="53">
        <v>44010</v>
      </c>
      <c r="B1196" s="53" t="str">
        <f t="shared" si="36"/>
        <v>Jun</v>
      </c>
      <c r="C1196" s="54">
        <f t="shared" si="37"/>
        <v>27</v>
      </c>
      <c r="D1196" s="53" t="s">
        <v>38</v>
      </c>
      <c r="E1196" s="54" t="s">
        <v>54</v>
      </c>
      <c r="F1196" s="54">
        <v>513.49</v>
      </c>
      <c r="H1196" s="52">
        <v>44178</v>
      </c>
      <c r="I1196" t="s">
        <v>246</v>
      </c>
      <c r="J1196">
        <v>51</v>
      </c>
      <c r="K1196" s="52" t="s">
        <v>48</v>
      </c>
      <c r="L1196" t="s">
        <v>58</v>
      </c>
      <c r="M1196">
        <v>97.97</v>
      </c>
    </row>
    <row r="1197" spans="1:13">
      <c r="A1197" s="55">
        <v>44003</v>
      </c>
      <c r="B1197" s="55" t="str">
        <f t="shared" si="36"/>
        <v>Jun</v>
      </c>
      <c r="C1197" s="56">
        <f t="shared" si="37"/>
        <v>26</v>
      </c>
      <c r="D1197" s="55" t="s">
        <v>48</v>
      </c>
      <c r="E1197" s="56" t="s">
        <v>53</v>
      </c>
      <c r="F1197" s="56">
        <v>28.03</v>
      </c>
      <c r="H1197" s="52">
        <v>44122</v>
      </c>
      <c r="I1197" t="s">
        <v>248</v>
      </c>
      <c r="J1197">
        <v>43</v>
      </c>
      <c r="K1197" s="52" t="s">
        <v>45</v>
      </c>
      <c r="L1197" t="s">
        <v>39</v>
      </c>
      <c r="M1197">
        <v>501.38</v>
      </c>
    </row>
    <row r="1198" spans="1:13">
      <c r="A1198" s="53">
        <v>44068</v>
      </c>
      <c r="B1198" s="53" t="str">
        <f t="shared" si="36"/>
        <v>Aug</v>
      </c>
      <c r="C1198" s="54">
        <f t="shared" si="37"/>
        <v>35</v>
      </c>
      <c r="D1198" s="53" t="s">
        <v>38</v>
      </c>
      <c r="E1198" s="54" t="s">
        <v>57</v>
      </c>
      <c r="F1198" s="54">
        <v>69</v>
      </c>
      <c r="H1198" s="52">
        <v>44174</v>
      </c>
      <c r="I1198" t="s">
        <v>246</v>
      </c>
      <c r="J1198">
        <v>50</v>
      </c>
      <c r="K1198" s="52" t="s">
        <v>48</v>
      </c>
      <c r="L1198" t="s">
        <v>66</v>
      </c>
      <c r="M1198">
        <v>46.230000000000004</v>
      </c>
    </row>
    <row r="1199" spans="1:13">
      <c r="A1199" s="55">
        <v>44044</v>
      </c>
      <c r="B1199" s="55" t="str">
        <f t="shared" si="36"/>
        <v>Aug</v>
      </c>
      <c r="C1199" s="56">
        <f t="shared" si="37"/>
        <v>31</v>
      </c>
      <c r="D1199" s="55" t="s">
        <v>48</v>
      </c>
      <c r="E1199" s="56" t="s">
        <v>53</v>
      </c>
      <c r="F1199" s="56">
        <v>661.04</v>
      </c>
      <c r="H1199" s="52">
        <v>44175</v>
      </c>
      <c r="I1199" t="s">
        <v>246</v>
      </c>
      <c r="J1199">
        <v>50</v>
      </c>
      <c r="K1199" s="52" t="s">
        <v>45</v>
      </c>
      <c r="L1199" t="s">
        <v>50</v>
      </c>
      <c r="M1199">
        <v>126.84</v>
      </c>
    </row>
    <row r="1200" spans="1:13">
      <c r="A1200" s="53">
        <v>44073</v>
      </c>
      <c r="B1200" s="53" t="str">
        <f t="shared" si="36"/>
        <v>Aug</v>
      </c>
      <c r="C1200" s="54">
        <f t="shared" si="37"/>
        <v>36</v>
      </c>
      <c r="D1200" s="53" t="s">
        <v>38</v>
      </c>
      <c r="E1200" s="54" t="s">
        <v>57</v>
      </c>
      <c r="F1200" s="54">
        <v>23.67</v>
      </c>
      <c r="H1200" s="52">
        <v>44109</v>
      </c>
      <c r="I1200" t="s">
        <v>248</v>
      </c>
      <c r="J1200">
        <v>41</v>
      </c>
      <c r="K1200" s="52" t="s">
        <v>38</v>
      </c>
      <c r="L1200" t="s">
        <v>56</v>
      </c>
      <c r="M1200">
        <v>658.27</v>
      </c>
    </row>
    <row r="1201" spans="1:13">
      <c r="A1201" s="55">
        <v>43998</v>
      </c>
      <c r="B1201" s="55" t="str">
        <f t="shared" si="36"/>
        <v>Jun</v>
      </c>
      <c r="C1201" s="56">
        <f t="shared" si="37"/>
        <v>25</v>
      </c>
      <c r="D1201" s="55" t="s">
        <v>48</v>
      </c>
      <c r="E1201" s="56" t="s">
        <v>57</v>
      </c>
      <c r="F1201" s="56">
        <v>46.56</v>
      </c>
      <c r="H1201" s="52">
        <v>44165</v>
      </c>
      <c r="I1201" t="s">
        <v>247</v>
      </c>
      <c r="J1201">
        <v>49</v>
      </c>
      <c r="K1201" s="52" t="s">
        <v>48</v>
      </c>
      <c r="L1201" t="s">
        <v>57</v>
      </c>
      <c r="M1201">
        <v>78.349999999999994</v>
      </c>
    </row>
    <row r="1202" spans="1:13">
      <c r="A1202" s="53">
        <v>43990</v>
      </c>
      <c r="B1202" s="53" t="str">
        <f t="shared" si="36"/>
        <v>Jun</v>
      </c>
      <c r="C1202" s="54">
        <f t="shared" si="37"/>
        <v>24</v>
      </c>
      <c r="D1202" s="53" t="s">
        <v>38</v>
      </c>
      <c r="E1202" s="54" t="s">
        <v>57</v>
      </c>
      <c r="F1202" s="54">
        <v>23.9</v>
      </c>
      <c r="H1202" s="52">
        <v>44185</v>
      </c>
      <c r="I1202" t="s">
        <v>246</v>
      </c>
      <c r="J1202">
        <v>52</v>
      </c>
      <c r="K1202" s="52" t="s">
        <v>48</v>
      </c>
      <c r="L1202" t="s">
        <v>54</v>
      </c>
      <c r="M1202">
        <v>36.190000000000005</v>
      </c>
    </row>
    <row r="1203" spans="1:13">
      <c r="A1203" s="55">
        <v>44052</v>
      </c>
      <c r="B1203" s="55" t="str">
        <f t="shared" si="36"/>
        <v>Aug</v>
      </c>
      <c r="C1203" s="56">
        <f t="shared" si="37"/>
        <v>33</v>
      </c>
      <c r="D1203" s="55" t="s">
        <v>38</v>
      </c>
      <c r="E1203" s="56" t="s">
        <v>39</v>
      </c>
      <c r="F1203" s="56">
        <v>160.35</v>
      </c>
      <c r="H1203" s="52">
        <v>44194</v>
      </c>
      <c r="I1203" t="s">
        <v>246</v>
      </c>
      <c r="J1203">
        <v>53</v>
      </c>
      <c r="K1203" s="52" t="s">
        <v>48</v>
      </c>
      <c r="L1203" t="s">
        <v>50</v>
      </c>
      <c r="M1203">
        <v>35.839999999999996</v>
      </c>
    </row>
    <row r="1204" spans="1:13">
      <c r="A1204" s="53">
        <v>44007</v>
      </c>
      <c r="B1204" s="53" t="str">
        <f t="shared" si="36"/>
        <v>Jun</v>
      </c>
      <c r="C1204" s="54">
        <f t="shared" si="37"/>
        <v>26</v>
      </c>
      <c r="D1204" s="53" t="s">
        <v>48</v>
      </c>
      <c r="E1204" s="54" t="s">
        <v>39</v>
      </c>
      <c r="F1204" s="54">
        <v>240.49</v>
      </c>
      <c r="H1204" s="52">
        <v>44183</v>
      </c>
      <c r="I1204" t="s">
        <v>246</v>
      </c>
      <c r="J1204">
        <v>51</v>
      </c>
      <c r="K1204" s="52" t="s">
        <v>48</v>
      </c>
      <c r="L1204" t="s">
        <v>49</v>
      </c>
      <c r="M1204">
        <v>185.01</v>
      </c>
    </row>
    <row r="1205" spans="1:13">
      <c r="A1205" s="55">
        <v>44001</v>
      </c>
      <c r="B1205" s="55" t="str">
        <f t="shared" si="36"/>
        <v>Jun</v>
      </c>
      <c r="C1205" s="56">
        <f t="shared" si="37"/>
        <v>25</v>
      </c>
      <c r="D1205" s="55" t="s">
        <v>45</v>
      </c>
      <c r="E1205" s="56" t="s">
        <v>50</v>
      </c>
      <c r="F1205" s="56">
        <v>46.12</v>
      </c>
      <c r="H1205" s="52">
        <v>44186</v>
      </c>
      <c r="I1205" t="s">
        <v>246</v>
      </c>
      <c r="J1205">
        <v>52</v>
      </c>
      <c r="K1205" s="52" t="s">
        <v>48</v>
      </c>
      <c r="L1205" t="s">
        <v>50</v>
      </c>
      <c r="M1205">
        <v>257.72000000000003</v>
      </c>
    </row>
    <row r="1206" spans="1:13">
      <c r="A1206" s="53">
        <v>44061</v>
      </c>
      <c r="B1206" s="53" t="str">
        <f t="shared" si="36"/>
        <v>Aug</v>
      </c>
      <c r="C1206" s="54">
        <f t="shared" si="37"/>
        <v>34</v>
      </c>
      <c r="D1206" s="53" t="s">
        <v>38</v>
      </c>
      <c r="E1206" s="54" t="s">
        <v>53</v>
      </c>
      <c r="F1206" s="54">
        <v>29.79</v>
      </c>
      <c r="H1206" s="52">
        <v>44136</v>
      </c>
      <c r="I1206" t="s">
        <v>247</v>
      </c>
      <c r="J1206">
        <v>45</v>
      </c>
      <c r="K1206" s="52" t="s">
        <v>38</v>
      </c>
      <c r="L1206" t="s">
        <v>57</v>
      </c>
      <c r="M1206">
        <v>69.81</v>
      </c>
    </row>
    <row r="1207" spans="1:13">
      <c r="A1207" s="55">
        <v>44068</v>
      </c>
      <c r="B1207" s="55" t="str">
        <f t="shared" si="36"/>
        <v>Aug</v>
      </c>
      <c r="C1207" s="56">
        <f t="shared" si="37"/>
        <v>35</v>
      </c>
      <c r="D1207" s="55" t="s">
        <v>48</v>
      </c>
      <c r="E1207" s="56" t="s">
        <v>39</v>
      </c>
      <c r="F1207" s="56">
        <v>240.57</v>
      </c>
      <c r="H1207" s="52">
        <v>44182</v>
      </c>
      <c r="I1207" t="s">
        <v>246</v>
      </c>
      <c r="J1207">
        <v>51</v>
      </c>
      <c r="K1207" s="52" t="s">
        <v>48</v>
      </c>
      <c r="L1207" t="s">
        <v>49</v>
      </c>
      <c r="M1207">
        <v>70.789999999999992</v>
      </c>
    </row>
    <row r="1208" spans="1:13">
      <c r="A1208" s="53">
        <v>43989</v>
      </c>
      <c r="B1208" s="53" t="str">
        <f t="shared" si="36"/>
        <v>Jun</v>
      </c>
      <c r="C1208" s="54">
        <f t="shared" si="37"/>
        <v>24</v>
      </c>
      <c r="D1208" s="53" t="s">
        <v>38</v>
      </c>
      <c r="E1208" s="54" t="s">
        <v>43</v>
      </c>
      <c r="F1208" s="54">
        <v>40.659999999999997</v>
      </c>
      <c r="H1208" s="52">
        <v>44176</v>
      </c>
      <c r="I1208" t="s">
        <v>246</v>
      </c>
      <c r="J1208">
        <v>50</v>
      </c>
      <c r="K1208" s="52" t="s">
        <v>48</v>
      </c>
      <c r="L1208" t="s">
        <v>50</v>
      </c>
      <c r="M1208">
        <v>228.13</v>
      </c>
    </row>
    <row r="1209" spans="1:13">
      <c r="A1209" s="55">
        <v>43988</v>
      </c>
      <c r="B1209" s="55" t="str">
        <f t="shared" si="36"/>
        <v>Jun</v>
      </c>
      <c r="C1209" s="56">
        <f t="shared" si="37"/>
        <v>23</v>
      </c>
      <c r="D1209" s="55" t="s">
        <v>38</v>
      </c>
      <c r="E1209" s="56" t="s">
        <v>43</v>
      </c>
      <c r="F1209" s="56">
        <v>60.15</v>
      </c>
      <c r="H1209" s="52">
        <v>44171</v>
      </c>
      <c r="I1209" t="s">
        <v>246</v>
      </c>
      <c r="J1209">
        <v>50</v>
      </c>
      <c r="K1209" s="52" t="s">
        <v>38</v>
      </c>
      <c r="L1209" t="s">
        <v>58</v>
      </c>
      <c r="M1209">
        <v>81.78</v>
      </c>
    </row>
    <row r="1210" spans="1:13">
      <c r="A1210" s="53">
        <v>44057</v>
      </c>
      <c r="B1210" s="53" t="str">
        <f t="shared" si="36"/>
        <v>Aug</v>
      </c>
      <c r="C1210" s="54">
        <f t="shared" si="37"/>
        <v>33</v>
      </c>
      <c r="D1210" s="53" t="s">
        <v>38</v>
      </c>
      <c r="E1210" s="54" t="s">
        <v>39</v>
      </c>
      <c r="F1210" s="54">
        <v>240.69</v>
      </c>
      <c r="H1210" s="52">
        <v>44182</v>
      </c>
      <c r="I1210" t="s">
        <v>246</v>
      </c>
      <c r="J1210">
        <v>51</v>
      </c>
      <c r="K1210" s="52" t="s">
        <v>38</v>
      </c>
      <c r="L1210" t="s">
        <v>53</v>
      </c>
      <c r="M1210">
        <v>59.339999999999996</v>
      </c>
    </row>
    <row r="1211" spans="1:13">
      <c r="A1211" s="55">
        <v>43998</v>
      </c>
      <c r="B1211" s="55" t="str">
        <f t="shared" si="36"/>
        <v>Jun</v>
      </c>
      <c r="C1211" s="56">
        <f t="shared" si="37"/>
        <v>25</v>
      </c>
      <c r="D1211" s="55" t="s">
        <v>38</v>
      </c>
      <c r="E1211" s="56" t="s">
        <v>50</v>
      </c>
      <c r="F1211" s="56">
        <v>46.89</v>
      </c>
      <c r="H1211" s="52">
        <v>44138</v>
      </c>
      <c r="I1211" t="s">
        <v>247</v>
      </c>
      <c r="J1211">
        <v>45</v>
      </c>
      <c r="K1211" s="52" t="s">
        <v>48</v>
      </c>
      <c r="L1211" t="s">
        <v>54</v>
      </c>
      <c r="M1211">
        <v>230.03</v>
      </c>
    </row>
    <row r="1212" spans="1:13">
      <c r="A1212" s="53">
        <v>44067</v>
      </c>
      <c r="B1212" s="53" t="str">
        <f t="shared" si="36"/>
        <v>Aug</v>
      </c>
      <c r="C1212" s="54">
        <f t="shared" si="37"/>
        <v>35</v>
      </c>
      <c r="D1212" s="53" t="s">
        <v>38</v>
      </c>
      <c r="E1212" s="54" t="s">
        <v>43</v>
      </c>
      <c r="F1212" s="54">
        <v>20.39</v>
      </c>
      <c r="H1212" s="52">
        <v>44176</v>
      </c>
      <c r="I1212" t="s">
        <v>246</v>
      </c>
      <c r="J1212">
        <v>50</v>
      </c>
      <c r="K1212" s="52" t="s">
        <v>48</v>
      </c>
      <c r="L1212" t="s">
        <v>49</v>
      </c>
      <c r="M1212">
        <v>83.78</v>
      </c>
    </row>
    <row r="1213" spans="1:13">
      <c r="A1213" s="55">
        <v>44046</v>
      </c>
      <c r="B1213" s="55" t="str">
        <f t="shared" si="36"/>
        <v>Aug</v>
      </c>
      <c r="C1213" s="56">
        <f t="shared" si="37"/>
        <v>32</v>
      </c>
      <c r="D1213" s="55" t="s">
        <v>38</v>
      </c>
      <c r="E1213" s="56" t="s">
        <v>49</v>
      </c>
      <c r="F1213" s="56">
        <v>66.39</v>
      </c>
      <c r="H1213" s="52">
        <v>44186</v>
      </c>
      <c r="I1213" t="s">
        <v>246</v>
      </c>
      <c r="J1213">
        <v>52</v>
      </c>
      <c r="K1213" s="52" t="s">
        <v>48</v>
      </c>
      <c r="L1213" t="s">
        <v>53</v>
      </c>
      <c r="M1213">
        <v>40.19</v>
      </c>
    </row>
    <row r="1214" spans="1:13">
      <c r="A1214" s="53">
        <v>44060</v>
      </c>
      <c r="B1214" s="53" t="str">
        <f t="shared" si="36"/>
        <v>Aug</v>
      </c>
      <c r="C1214" s="54">
        <f t="shared" si="37"/>
        <v>34</v>
      </c>
      <c r="D1214" s="53" t="s">
        <v>38</v>
      </c>
      <c r="E1214" s="54" t="s">
        <v>49</v>
      </c>
      <c r="F1214" s="54">
        <v>96.01</v>
      </c>
      <c r="H1214" s="52">
        <v>44138</v>
      </c>
      <c r="I1214" t="s">
        <v>247</v>
      </c>
      <c r="J1214">
        <v>45</v>
      </c>
      <c r="K1214" s="52" t="s">
        <v>38</v>
      </c>
      <c r="L1214" t="s">
        <v>46</v>
      </c>
      <c r="M1214">
        <v>77.260000000000005</v>
      </c>
    </row>
    <row r="1215" spans="1:13">
      <c r="A1215" s="55">
        <v>44064</v>
      </c>
      <c r="B1215" s="55" t="str">
        <f t="shared" si="36"/>
        <v>Aug</v>
      </c>
      <c r="C1215" s="56">
        <f t="shared" si="37"/>
        <v>34</v>
      </c>
      <c r="D1215" s="55" t="s">
        <v>48</v>
      </c>
      <c r="E1215" s="56" t="s">
        <v>50</v>
      </c>
      <c r="F1215" s="56">
        <v>46.03</v>
      </c>
      <c r="H1215" s="52">
        <v>44172</v>
      </c>
      <c r="I1215" t="s">
        <v>246</v>
      </c>
      <c r="J1215">
        <v>50</v>
      </c>
      <c r="K1215" s="52" t="s">
        <v>38</v>
      </c>
      <c r="L1215" t="s">
        <v>54</v>
      </c>
      <c r="M1215">
        <v>120.17</v>
      </c>
    </row>
    <row r="1216" spans="1:13">
      <c r="A1216" s="53">
        <v>43986</v>
      </c>
      <c r="B1216" s="53" t="str">
        <f t="shared" si="36"/>
        <v>Jun</v>
      </c>
      <c r="C1216" s="54">
        <f t="shared" si="37"/>
        <v>23</v>
      </c>
      <c r="D1216" s="53" t="s">
        <v>48</v>
      </c>
      <c r="E1216" s="54" t="s">
        <v>46</v>
      </c>
      <c r="F1216" s="54">
        <v>25.91</v>
      </c>
      <c r="H1216" s="52">
        <v>44158</v>
      </c>
      <c r="I1216" t="s">
        <v>247</v>
      </c>
      <c r="J1216">
        <v>48</v>
      </c>
      <c r="K1216" s="52" t="s">
        <v>38</v>
      </c>
      <c r="L1216" t="s">
        <v>49</v>
      </c>
      <c r="M1216">
        <v>35.99</v>
      </c>
    </row>
    <row r="1217" spans="1:13">
      <c r="A1217" s="55">
        <v>43988</v>
      </c>
      <c r="B1217" s="55" t="str">
        <f t="shared" si="36"/>
        <v>Jun</v>
      </c>
      <c r="C1217" s="56">
        <f t="shared" si="37"/>
        <v>23</v>
      </c>
      <c r="D1217" s="55" t="s">
        <v>45</v>
      </c>
      <c r="E1217" s="56" t="s">
        <v>50</v>
      </c>
      <c r="F1217" s="56">
        <v>305.52</v>
      </c>
      <c r="H1217" s="52">
        <v>44183</v>
      </c>
      <c r="I1217" t="s">
        <v>246</v>
      </c>
      <c r="J1217">
        <v>51</v>
      </c>
      <c r="K1217" s="52" t="s">
        <v>48</v>
      </c>
      <c r="L1217" t="s">
        <v>50</v>
      </c>
      <c r="M1217">
        <v>6.8000000000000007</v>
      </c>
    </row>
    <row r="1218" spans="1:13">
      <c r="A1218" s="53">
        <v>44005</v>
      </c>
      <c r="B1218" s="53" t="str">
        <f t="shared" si="36"/>
        <v>Jun</v>
      </c>
      <c r="C1218" s="54">
        <f t="shared" si="37"/>
        <v>26</v>
      </c>
      <c r="D1218" s="53" t="s">
        <v>48</v>
      </c>
      <c r="E1218" s="54" t="s">
        <v>49</v>
      </c>
      <c r="F1218" s="54">
        <v>198.99</v>
      </c>
      <c r="H1218" s="52">
        <v>44184</v>
      </c>
      <c r="I1218" t="s">
        <v>246</v>
      </c>
      <c r="J1218">
        <v>51</v>
      </c>
      <c r="K1218" s="52" t="s">
        <v>38</v>
      </c>
      <c r="L1218" t="s">
        <v>54</v>
      </c>
      <c r="M1218">
        <v>290.95</v>
      </c>
    </row>
    <row r="1219" spans="1:13">
      <c r="A1219" s="55">
        <v>44051</v>
      </c>
      <c r="B1219" s="55" t="str">
        <f t="shared" ref="B1219:B1282" si="38">TEXT(A1219,"mmm")</f>
        <v>Aug</v>
      </c>
      <c r="C1219" s="56">
        <f t="shared" ref="C1219:C1282" si="39">WEEKNUM(A1219)</f>
        <v>32</v>
      </c>
      <c r="D1219" s="55" t="s">
        <v>48</v>
      </c>
      <c r="E1219" s="56" t="s">
        <v>57</v>
      </c>
      <c r="F1219" s="56">
        <v>523.39</v>
      </c>
      <c r="H1219" s="52">
        <v>44164</v>
      </c>
      <c r="I1219" t="s">
        <v>247</v>
      </c>
      <c r="J1219">
        <v>49</v>
      </c>
      <c r="K1219" s="52" t="s">
        <v>48</v>
      </c>
      <c r="L1219" t="s">
        <v>50</v>
      </c>
      <c r="M1219">
        <v>184.57000000000002</v>
      </c>
    </row>
    <row r="1220" spans="1:13">
      <c r="A1220" s="53">
        <v>43990</v>
      </c>
      <c r="B1220" s="53" t="str">
        <f t="shared" si="38"/>
        <v>Jun</v>
      </c>
      <c r="C1220" s="54">
        <f t="shared" si="39"/>
        <v>24</v>
      </c>
      <c r="D1220" s="53" t="s">
        <v>38</v>
      </c>
      <c r="E1220" s="54" t="s">
        <v>46</v>
      </c>
      <c r="F1220" s="54">
        <v>50.31</v>
      </c>
      <c r="H1220" s="52">
        <v>44172</v>
      </c>
      <c r="I1220" t="s">
        <v>246</v>
      </c>
      <c r="J1220">
        <v>50</v>
      </c>
      <c r="K1220" s="52" t="s">
        <v>45</v>
      </c>
      <c r="L1220" t="s">
        <v>57</v>
      </c>
      <c r="M1220">
        <v>565.17999999999995</v>
      </c>
    </row>
    <row r="1221" spans="1:13">
      <c r="A1221" s="55">
        <v>43956</v>
      </c>
      <c r="B1221" s="55" t="str">
        <f t="shared" si="38"/>
        <v>May</v>
      </c>
      <c r="C1221" s="56">
        <f t="shared" si="39"/>
        <v>19</v>
      </c>
      <c r="D1221" s="55" t="s">
        <v>48</v>
      </c>
      <c r="E1221" s="56" t="s">
        <v>54</v>
      </c>
      <c r="F1221" s="56">
        <v>514.02</v>
      </c>
      <c r="H1221" s="52">
        <v>44128</v>
      </c>
      <c r="I1221" t="s">
        <v>248</v>
      </c>
      <c r="J1221">
        <v>43</v>
      </c>
      <c r="K1221" s="52" t="s">
        <v>48</v>
      </c>
      <c r="L1221" t="s">
        <v>58</v>
      </c>
      <c r="M1221">
        <v>62.42</v>
      </c>
    </row>
    <row r="1222" spans="1:13">
      <c r="A1222" s="53">
        <v>44055</v>
      </c>
      <c r="B1222" s="53" t="str">
        <f t="shared" si="38"/>
        <v>Aug</v>
      </c>
      <c r="C1222" s="54">
        <f t="shared" si="39"/>
        <v>33</v>
      </c>
      <c r="D1222" s="53" t="s">
        <v>38</v>
      </c>
      <c r="E1222" s="54" t="s">
        <v>53</v>
      </c>
      <c r="F1222" s="54">
        <v>58.12</v>
      </c>
      <c r="H1222" s="52">
        <v>44123</v>
      </c>
      <c r="I1222" t="s">
        <v>248</v>
      </c>
      <c r="J1222">
        <v>43</v>
      </c>
      <c r="K1222" s="52" t="s">
        <v>38</v>
      </c>
      <c r="L1222" t="s">
        <v>53</v>
      </c>
      <c r="M1222">
        <v>542.73</v>
      </c>
    </row>
    <row r="1223" spans="1:13">
      <c r="A1223" s="55">
        <v>44096</v>
      </c>
      <c r="B1223" s="55" t="str">
        <f t="shared" si="38"/>
        <v>Sep</v>
      </c>
      <c r="C1223" s="56">
        <f t="shared" si="39"/>
        <v>39</v>
      </c>
      <c r="D1223" s="55" t="s">
        <v>45</v>
      </c>
      <c r="E1223" s="56" t="s">
        <v>54</v>
      </c>
      <c r="F1223" s="56">
        <v>23.24</v>
      </c>
      <c r="H1223" s="52">
        <v>44165</v>
      </c>
      <c r="I1223" t="s">
        <v>247</v>
      </c>
      <c r="J1223">
        <v>49</v>
      </c>
      <c r="K1223" s="52" t="s">
        <v>45</v>
      </c>
      <c r="L1223" t="s">
        <v>50</v>
      </c>
      <c r="M1223">
        <v>36.299999999999997</v>
      </c>
    </row>
    <row r="1224" spans="1:13">
      <c r="A1224" s="53">
        <v>43991</v>
      </c>
      <c r="B1224" s="53" t="str">
        <f t="shared" si="38"/>
        <v>Jun</v>
      </c>
      <c r="C1224" s="54">
        <f t="shared" si="39"/>
        <v>24</v>
      </c>
      <c r="D1224" s="53" t="s">
        <v>48</v>
      </c>
      <c r="E1224" s="54" t="s">
        <v>57</v>
      </c>
      <c r="F1224" s="54">
        <v>46.76</v>
      </c>
      <c r="H1224" s="52">
        <v>44187</v>
      </c>
      <c r="I1224" t="s">
        <v>246</v>
      </c>
      <c r="J1224">
        <v>52</v>
      </c>
      <c r="K1224" s="52" t="s">
        <v>48</v>
      </c>
      <c r="L1224" t="s">
        <v>54</v>
      </c>
      <c r="M1224">
        <v>53.8</v>
      </c>
    </row>
    <row r="1225" spans="1:13">
      <c r="A1225" s="55">
        <v>44009</v>
      </c>
      <c r="B1225" s="55" t="str">
        <f t="shared" si="38"/>
        <v>Jun</v>
      </c>
      <c r="C1225" s="56">
        <f t="shared" si="39"/>
        <v>26</v>
      </c>
      <c r="D1225" s="55" t="s">
        <v>38</v>
      </c>
      <c r="E1225" s="56" t="s">
        <v>57</v>
      </c>
      <c r="F1225" s="56">
        <v>69.53</v>
      </c>
      <c r="H1225" s="52">
        <v>44171</v>
      </c>
      <c r="I1225" t="s">
        <v>246</v>
      </c>
      <c r="J1225">
        <v>50</v>
      </c>
      <c r="K1225" s="52" t="s">
        <v>38</v>
      </c>
      <c r="L1225" t="s">
        <v>43</v>
      </c>
      <c r="M1225">
        <v>89.99</v>
      </c>
    </row>
    <row r="1226" spans="1:13">
      <c r="A1226" s="53">
        <v>44065</v>
      </c>
      <c r="B1226" s="53" t="str">
        <f t="shared" si="38"/>
        <v>Aug</v>
      </c>
      <c r="C1226" s="54">
        <f t="shared" si="39"/>
        <v>34</v>
      </c>
      <c r="D1226" s="53" t="s">
        <v>38</v>
      </c>
      <c r="E1226" s="54" t="s">
        <v>43</v>
      </c>
      <c r="F1226" s="54">
        <v>60.42</v>
      </c>
      <c r="H1226" s="52">
        <v>44175</v>
      </c>
      <c r="I1226" t="s">
        <v>246</v>
      </c>
      <c r="J1226">
        <v>50</v>
      </c>
      <c r="K1226" s="52" t="s">
        <v>38</v>
      </c>
      <c r="L1226" t="s">
        <v>49</v>
      </c>
      <c r="M1226">
        <v>49.900000000000006</v>
      </c>
    </row>
    <row r="1227" spans="1:13">
      <c r="A1227" s="55">
        <v>44001</v>
      </c>
      <c r="B1227" s="55" t="str">
        <f t="shared" si="38"/>
        <v>Jun</v>
      </c>
      <c r="C1227" s="56">
        <f t="shared" si="39"/>
        <v>25</v>
      </c>
      <c r="D1227" s="55" t="s">
        <v>48</v>
      </c>
      <c r="E1227" s="56" t="s">
        <v>46</v>
      </c>
      <c r="F1227" s="56">
        <v>48.29</v>
      </c>
      <c r="H1227" s="52">
        <v>44167</v>
      </c>
      <c r="I1227" t="s">
        <v>246</v>
      </c>
      <c r="J1227">
        <v>49</v>
      </c>
      <c r="K1227" s="52" t="s">
        <v>48</v>
      </c>
      <c r="L1227" t="s">
        <v>61</v>
      </c>
      <c r="M1227">
        <v>112.21000000000001</v>
      </c>
    </row>
    <row r="1228" spans="1:13">
      <c r="A1228" s="53">
        <v>44062</v>
      </c>
      <c r="B1228" s="53" t="str">
        <f t="shared" si="38"/>
        <v>Aug</v>
      </c>
      <c r="C1228" s="54">
        <f t="shared" si="39"/>
        <v>34</v>
      </c>
      <c r="D1228" s="53" t="s">
        <v>38</v>
      </c>
      <c r="E1228" s="54" t="s">
        <v>66</v>
      </c>
      <c r="F1228" s="54">
        <v>38.15</v>
      </c>
      <c r="H1228" s="52">
        <v>44186</v>
      </c>
      <c r="I1228" t="s">
        <v>246</v>
      </c>
      <c r="J1228">
        <v>52</v>
      </c>
      <c r="K1228" s="52" t="s">
        <v>48</v>
      </c>
      <c r="L1228" t="s">
        <v>49</v>
      </c>
      <c r="M1228">
        <v>62.23</v>
      </c>
    </row>
    <row r="1229" spans="1:13">
      <c r="A1229" s="55">
        <v>44067</v>
      </c>
      <c r="B1229" s="55" t="str">
        <f t="shared" si="38"/>
        <v>Aug</v>
      </c>
      <c r="C1229" s="56">
        <f t="shared" si="39"/>
        <v>35</v>
      </c>
      <c r="D1229" s="55" t="s">
        <v>48</v>
      </c>
      <c r="E1229" s="56" t="s">
        <v>49</v>
      </c>
      <c r="F1229" s="56">
        <v>608.86</v>
      </c>
      <c r="H1229" s="52">
        <v>44179</v>
      </c>
      <c r="I1229" t="s">
        <v>246</v>
      </c>
      <c r="J1229">
        <v>51</v>
      </c>
      <c r="K1229" s="52" t="s">
        <v>38</v>
      </c>
      <c r="L1229" t="s">
        <v>43</v>
      </c>
      <c r="M1229">
        <v>83.35</v>
      </c>
    </row>
    <row r="1230" spans="1:13">
      <c r="A1230" s="53">
        <v>43998</v>
      </c>
      <c r="B1230" s="53" t="str">
        <f t="shared" si="38"/>
        <v>Jun</v>
      </c>
      <c r="C1230" s="54">
        <f t="shared" si="39"/>
        <v>25</v>
      </c>
      <c r="D1230" s="53" t="s">
        <v>48</v>
      </c>
      <c r="E1230" s="54" t="s">
        <v>57</v>
      </c>
      <c r="F1230" s="54">
        <v>23.21</v>
      </c>
      <c r="H1230" s="52">
        <v>44185</v>
      </c>
      <c r="I1230" t="s">
        <v>246</v>
      </c>
      <c r="J1230">
        <v>52</v>
      </c>
      <c r="K1230" s="52" t="s">
        <v>48</v>
      </c>
      <c r="L1230" t="s">
        <v>43</v>
      </c>
      <c r="M1230">
        <v>601.65</v>
      </c>
    </row>
    <row r="1231" spans="1:13">
      <c r="A1231" s="55">
        <v>44000</v>
      </c>
      <c r="B1231" s="55" t="str">
        <f t="shared" si="38"/>
        <v>Jun</v>
      </c>
      <c r="C1231" s="56">
        <f t="shared" si="39"/>
        <v>25</v>
      </c>
      <c r="D1231" s="55" t="s">
        <v>48</v>
      </c>
      <c r="E1231" s="56" t="s">
        <v>43</v>
      </c>
      <c r="F1231" s="56">
        <v>40.42</v>
      </c>
      <c r="H1231" s="52">
        <v>44110</v>
      </c>
      <c r="I1231" t="s">
        <v>248</v>
      </c>
      <c r="J1231">
        <v>41</v>
      </c>
      <c r="K1231" s="52" t="s">
        <v>38</v>
      </c>
      <c r="L1231" t="s">
        <v>49</v>
      </c>
      <c r="M1231">
        <v>59.89</v>
      </c>
    </row>
    <row r="1232" spans="1:13">
      <c r="A1232" s="53">
        <v>44067</v>
      </c>
      <c r="B1232" s="53" t="str">
        <f t="shared" si="38"/>
        <v>Aug</v>
      </c>
      <c r="C1232" s="54">
        <f t="shared" si="39"/>
        <v>35</v>
      </c>
      <c r="D1232" s="53" t="s">
        <v>45</v>
      </c>
      <c r="E1232" s="54" t="s">
        <v>50</v>
      </c>
      <c r="F1232" s="54">
        <v>46.45</v>
      </c>
      <c r="H1232" s="52">
        <v>44188</v>
      </c>
      <c r="I1232" t="s">
        <v>246</v>
      </c>
      <c r="J1232">
        <v>52</v>
      </c>
      <c r="K1232" s="52" t="s">
        <v>48</v>
      </c>
      <c r="L1232" t="s">
        <v>53</v>
      </c>
      <c r="M1232">
        <v>58.13</v>
      </c>
    </row>
    <row r="1233" spans="1:13">
      <c r="A1233" s="55">
        <v>43974</v>
      </c>
      <c r="B1233" s="55" t="str">
        <f t="shared" si="38"/>
        <v>May</v>
      </c>
      <c r="C1233" s="56">
        <f t="shared" si="39"/>
        <v>21</v>
      </c>
      <c r="D1233" s="55" t="s">
        <v>48</v>
      </c>
      <c r="E1233" s="56" t="s">
        <v>49</v>
      </c>
      <c r="F1233" s="56">
        <v>34.47</v>
      </c>
      <c r="H1233" s="52">
        <v>44179</v>
      </c>
      <c r="I1233" t="s">
        <v>246</v>
      </c>
      <c r="J1233">
        <v>51</v>
      </c>
      <c r="K1233" s="52" t="s">
        <v>48</v>
      </c>
      <c r="L1233" t="s">
        <v>39</v>
      </c>
      <c r="M1233">
        <v>59.75</v>
      </c>
    </row>
    <row r="1234" spans="1:13">
      <c r="A1234" s="53">
        <v>44007</v>
      </c>
      <c r="B1234" s="53" t="str">
        <f t="shared" si="38"/>
        <v>Jun</v>
      </c>
      <c r="C1234" s="54">
        <f t="shared" si="39"/>
        <v>26</v>
      </c>
      <c r="D1234" s="53" t="s">
        <v>48</v>
      </c>
      <c r="E1234" s="54" t="s">
        <v>53</v>
      </c>
      <c r="F1234" s="54">
        <v>58.2</v>
      </c>
      <c r="H1234" s="52">
        <v>44130</v>
      </c>
      <c r="I1234" t="s">
        <v>248</v>
      </c>
      <c r="J1234">
        <v>44</v>
      </c>
      <c r="K1234" s="52" t="s">
        <v>48</v>
      </c>
      <c r="L1234" t="s">
        <v>49</v>
      </c>
      <c r="M1234">
        <v>62.45</v>
      </c>
    </row>
    <row r="1235" spans="1:13">
      <c r="A1235" s="55">
        <v>44026</v>
      </c>
      <c r="B1235" s="55" t="str">
        <f t="shared" si="38"/>
        <v>Jul</v>
      </c>
      <c r="C1235" s="56">
        <f t="shared" si="39"/>
        <v>29</v>
      </c>
      <c r="D1235" s="55" t="s">
        <v>38</v>
      </c>
      <c r="E1235" s="56" t="s">
        <v>54</v>
      </c>
      <c r="F1235" s="56">
        <v>363.9</v>
      </c>
      <c r="H1235" s="52">
        <v>44176</v>
      </c>
      <c r="I1235" t="s">
        <v>246</v>
      </c>
      <c r="J1235">
        <v>50</v>
      </c>
      <c r="K1235" s="52" t="s">
        <v>48</v>
      </c>
      <c r="L1235" t="s">
        <v>53</v>
      </c>
      <c r="M1235">
        <v>102.31</v>
      </c>
    </row>
    <row r="1236" spans="1:13">
      <c r="A1236" s="53">
        <v>44002</v>
      </c>
      <c r="B1236" s="53" t="str">
        <f t="shared" si="38"/>
        <v>Jun</v>
      </c>
      <c r="C1236" s="54">
        <f t="shared" si="39"/>
        <v>25</v>
      </c>
      <c r="D1236" s="53" t="s">
        <v>48</v>
      </c>
      <c r="E1236" s="54" t="s">
        <v>49</v>
      </c>
      <c r="F1236" s="54">
        <v>66.459999999999994</v>
      </c>
      <c r="H1236" s="52">
        <v>44179</v>
      </c>
      <c r="I1236" t="s">
        <v>246</v>
      </c>
      <c r="J1236">
        <v>51</v>
      </c>
      <c r="K1236" s="52" t="s">
        <v>48</v>
      </c>
      <c r="L1236" t="s">
        <v>66</v>
      </c>
      <c r="M1236">
        <v>414.78</v>
      </c>
    </row>
    <row r="1237" spans="1:13">
      <c r="A1237" s="55">
        <v>43999</v>
      </c>
      <c r="B1237" s="55" t="str">
        <f t="shared" si="38"/>
        <v>Jun</v>
      </c>
      <c r="C1237" s="56">
        <f t="shared" si="39"/>
        <v>25</v>
      </c>
      <c r="D1237" s="55" t="s">
        <v>38</v>
      </c>
      <c r="E1237" s="56" t="s">
        <v>50</v>
      </c>
      <c r="F1237" s="56">
        <v>46.2</v>
      </c>
      <c r="H1237" s="52">
        <v>44144</v>
      </c>
      <c r="I1237" t="s">
        <v>247</v>
      </c>
      <c r="J1237">
        <v>46</v>
      </c>
      <c r="K1237" s="52" t="s">
        <v>45</v>
      </c>
      <c r="L1237" t="s">
        <v>49</v>
      </c>
      <c r="M1237">
        <v>69.44</v>
      </c>
    </row>
    <row r="1238" spans="1:13">
      <c r="A1238" s="53">
        <v>44054</v>
      </c>
      <c r="B1238" s="53" t="str">
        <f t="shared" si="38"/>
        <v>Aug</v>
      </c>
      <c r="C1238" s="54">
        <f t="shared" si="39"/>
        <v>33</v>
      </c>
      <c r="D1238" s="53" t="s">
        <v>38</v>
      </c>
      <c r="E1238" s="54" t="s">
        <v>43</v>
      </c>
      <c r="F1238" s="54">
        <v>20.7</v>
      </c>
      <c r="H1238" s="52">
        <v>44181</v>
      </c>
      <c r="I1238" t="s">
        <v>246</v>
      </c>
      <c r="J1238">
        <v>51</v>
      </c>
      <c r="K1238" s="52" t="s">
        <v>38</v>
      </c>
      <c r="L1238" t="s">
        <v>58</v>
      </c>
      <c r="M1238">
        <v>54.480000000000004</v>
      </c>
    </row>
    <row r="1239" spans="1:13">
      <c r="A1239" s="55">
        <v>44094</v>
      </c>
      <c r="B1239" s="55" t="str">
        <f t="shared" si="38"/>
        <v>Sep</v>
      </c>
      <c r="C1239" s="56">
        <f t="shared" si="39"/>
        <v>39</v>
      </c>
      <c r="D1239" s="55" t="s">
        <v>48</v>
      </c>
      <c r="E1239" s="56" t="s">
        <v>58</v>
      </c>
      <c r="F1239" s="56">
        <v>48.29</v>
      </c>
      <c r="H1239" s="52">
        <v>44159</v>
      </c>
      <c r="I1239" t="s">
        <v>247</v>
      </c>
      <c r="J1239">
        <v>48</v>
      </c>
      <c r="K1239" s="52" t="s">
        <v>38</v>
      </c>
      <c r="L1239" t="s">
        <v>46</v>
      </c>
      <c r="M1239">
        <v>33.72</v>
      </c>
    </row>
    <row r="1240" spans="1:13">
      <c r="A1240" s="53">
        <v>44071</v>
      </c>
      <c r="B1240" s="53" t="str">
        <f t="shared" si="38"/>
        <v>Aug</v>
      </c>
      <c r="C1240" s="54">
        <f t="shared" si="39"/>
        <v>35</v>
      </c>
      <c r="D1240" s="53" t="s">
        <v>38</v>
      </c>
      <c r="E1240" s="54" t="s">
        <v>43</v>
      </c>
      <c r="F1240" s="54">
        <v>379.58</v>
      </c>
      <c r="H1240" s="52">
        <v>44175</v>
      </c>
      <c r="I1240" t="s">
        <v>246</v>
      </c>
      <c r="J1240">
        <v>50</v>
      </c>
      <c r="K1240" s="52" t="s">
        <v>38</v>
      </c>
      <c r="L1240" t="s">
        <v>49</v>
      </c>
      <c r="M1240">
        <v>99.789999999999992</v>
      </c>
    </row>
    <row r="1241" spans="1:13">
      <c r="A1241" s="55">
        <v>44062</v>
      </c>
      <c r="B1241" s="55" t="str">
        <f t="shared" si="38"/>
        <v>Aug</v>
      </c>
      <c r="C1241" s="56">
        <f t="shared" si="39"/>
        <v>34</v>
      </c>
      <c r="D1241" s="55" t="s">
        <v>48</v>
      </c>
      <c r="E1241" s="56" t="s">
        <v>57</v>
      </c>
      <c r="F1241" s="56">
        <v>23.84</v>
      </c>
      <c r="H1241" s="52">
        <v>44183</v>
      </c>
      <c r="I1241" t="s">
        <v>246</v>
      </c>
      <c r="J1241">
        <v>51</v>
      </c>
      <c r="K1241" s="52" t="s">
        <v>45</v>
      </c>
      <c r="L1241" t="s">
        <v>61</v>
      </c>
      <c r="M1241">
        <v>407.18</v>
      </c>
    </row>
    <row r="1242" spans="1:13">
      <c r="A1242" s="53">
        <v>44050</v>
      </c>
      <c r="B1242" s="53" t="str">
        <f t="shared" si="38"/>
        <v>Aug</v>
      </c>
      <c r="C1242" s="54">
        <f t="shared" si="39"/>
        <v>32</v>
      </c>
      <c r="D1242" s="53" t="s">
        <v>38</v>
      </c>
      <c r="E1242" s="54" t="s">
        <v>43</v>
      </c>
      <c r="F1242" s="54">
        <v>38.619999999999997</v>
      </c>
      <c r="H1242" s="52">
        <v>44187</v>
      </c>
      <c r="I1242" t="s">
        <v>246</v>
      </c>
      <c r="J1242">
        <v>52</v>
      </c>
      <c r="K1242" s="52" t="s">
        <v>48</v>
      </c>
      <c r="L1242" t="s">
        <v>49</v>
      </c>
      <c r="M1242">
        <v>27.11</v>
      </c>
    </row>
    <row r="1243" spans="1:13">
      <c r="A1243" s="55">
        <v>44062</v>
      </c>
      <c r="B1243" s="55" t="str">
        <f t="shared" si="38"/>
        <v>Aug</v>
      </c>
      <c r="C1243" s="56">
        <f t="shared" si="39"/>
        <v>34</v>
      </c>
      <c r="D1243" s="55" t="s">
        <v>38</v>
      </c>
      <c r="E1243" s="56" t="s">
        <v>54</v>
      </c>
      <c r="F1243" s="56">
        <v>24.68</v>
      </c>
      <c r="H1243" s="52">
        <v>44167</v>
      </c>
      <c r="I1243" t="s">
        <v>246</v>
      </c>
      <c r="J1243">
        <v>49</v>
      </c>
      <c r="K1243" s="52" t="s">
        <v>45</v>
      </c>
      <c r="L1243" t="s">
        <v>53</v>
      </c>
      <c r="M1243">
        <v>77.989999999999995</v>
      </c>
    </row>
    <row r="1244" spans="1:13">
      <c r="A1244" s="53">
        <v>44005</v>
      </c>
      <c r="B1244" s="53" t="str">
        <f t="shared" si="38"/>
        <v>Jun</v>
      </c>
      <c r="C1244" s="54">
        <f t="shared" si="39"/>
        <v>26</v>
      </c>
      <c r="D1244" s="53" t="s">
        <v>38</v>
      </c>
      <c r="E1244" s="54" t="s">
        <v>49</v>
      </c>
      <c r="F1244" s="54">
        <v>66.98</v>
      </c>
      <c r="H1244" s="52">
        <v>44168</v>
      </c>
      <c r="I1244" t="s">
        <v>246</v>
      </c>
      <c r="J1244">
        <v>49</v>
      </c>
      <c r="K1244" s="52" t="s">
        <v>48</v>
      </c>
      <c r="L1244" t="s">
        <v>58</v>
      </c>
      <c r="M1244">
        <v>81.64</v>
      </c>
    </row>
    <row r="1245" spans="1:13">
      <c r="A1245" s="55">
        <v>44012</v>
      </c>
      <c r="B1245" s="55" t="str">
        <f t="shared" si="38"/>
        <v>Jun</v>
      </c>
      <c r="C1245" s="56">
        <f t="shared" si="39"/>
        <v>27</v>
      </c>
      <c r="D1245" s="55" t="s">
        <v>48</v>
      </c>
      <c r="E1245" s="56" t="s">
        <v>58</v>
      </c>
      <c r="F1245" s="56">
        <v>50.45</v>
      </c>
      <c r="H1245" s="52">
        <v>44179</v>
      </c>
      <c r="I1245" t="s">
        <v>246</v>
      </c>
      <c r="J1245">
        <v>51</v>
      </c>
      <c r="K1245" s="52" t="s">
        <v>48</v>
      </c>
      <c r="L1245" t="s">
        <v>39</v>
      </c>
      <c r="M1245">
        <v>106.69</v>
      </c>
    </row>
    <row r="1246" spans="1:13">
      <c r="A1246" s="53">
        <v>43968</v>
      </c>
      <c r="B1246" s="53" t="str">
        <f t="shared" si="38"/>
        <v>May</v>
      </c>
      <c r="C1246" s="54">
        <f t="shared" si="39"/>
        <v>21</v>
      </c>
      <c r="D1246" s="53" t="s">
        <v>48</v>
      </c>
      <c r="E1246" s="54" t="s">
        <v>56</v>
      </c>
      <c r="F1246" s="54">
        <v>60.4</v>
      </c>
      <c r="H1246" s="52">
        <v>44181</v>
      </c>
      <c r="I1246" t="s">
        <v>246</v>
      </c>
      <c r="J1246">
        <v>51</v>
      </c>
      <c r="K1246" s="52" t="s">
        <v>38</v>
      </c>
      <c r="L1246" t="s">
        <v>49</v>
      </c>
      <c r="M1246">
        <v>42.690000000000005</v>
      </c>
    </row>
    <row r="1247" spans="1:13">
      <c r="A1247" s="55">
        <v>44000</v>
      </c>
      <c r="B1247" s="55" t="str">
        <f t="shared" si="38"/>
        <v>Jun</v>
      </c>
      <c r="C1247" s="56">
        <f t="shared" si="39"/>
        <v>25</v>
      </c>
      <c r="D1247" s="55" t="s">
        <v>48</v>
      </c>
      <c r="E1247" s="56" t="s">
        <v>50</v>
      </c>
      <c r="F1247" s="56">
        <v>46.65</v>
      </c>
      <c r="H1247" s="52">
        <v>44185</v>
      </c>
      <c r="I1247" t="s">
        <v>246</v>
      </c>
      <c r="J1247">
        <v>52</v>
      </c>
      <c r="K1247" s="52" t="s">
        <v>48</v>
      </c>
      <c r="L1247" t="s">
        <v>50</v>
      </c>
      <c r="M1247">
        <v>57.72</v>
      </c>
    </row>
    <row r="1248" spans="1:13">
      <c r="A1248" s="53">
        <v>44053</v>
      </c>
      <c r="B1248" s="53" t="str">
        <f t="shared" si="38"/>
        <v>Aug</v>
      </c>
      <c r="C1248" s="54">
        <f t="shared" si="39"/>
        <v>33</v>
      </c>
      <c r="D1248" s="53" t="s">
        <v>38</v>
      </c>
      <c r="E1248" s="54" t="s">
        <v>58</v>
      </c>
      <c r="F1248" s="54">
        <v>184.91</v>
      </c>
      <c r="H1248" s="52">
        <v>44177</v>
      </c>
      <c r="I1248" t="s">
        <v>246</v>
      </c>
      <c r="J1248">
        <v>50</v>
      </c>
      <c r="K1248" s="52" t="s">
        <v>38</v>
      </c>
      <c r="L1248" t="s">
        <v>56</v>
      </c>
      <c r="M1248">
        <v>96.259999999999991</v>
      </c>
    </row>
    <row r="1249" spans="1:13">
      <c r="A1249" s="55">
        <v>43994</v>
      </c>
      <c r="B1249" s="55" t="str">
        <f t="shared" si="38"/>
        <v>Jun</v>
      </c>
      <c r="C1249" s="56">
        <f t="shared" si="39"/>
        <v>24</v>
      </c>
      <c r="D1249" s="55" t="s">
        <v>38</v>
      </c>
      <c r="E1249" s="56" t="s">
        <v>50</v>
      </c>
      <c r="F1249" s="56">
        <v>69.7</v>
      </c>
      <c r="H1249" s="52">
        <v>44182</v>
      </c>
      <c r="I1249" t="s">
        <v>246</v>
      </c>
      <c r="J1249">
        <v>51</v>
      </c>
      <c r="K1249" s="52" t="s">
        <v>48</v>
      </c>
      <c r="L1249" t="s">
        <v>57</v>
      </c>
      <c r="M1249">
        <v>177.59</v>
      </c>
    </row>
    <row r="1250" spans="1:13">
      <c r="A1250" s="53">
        <v>43984</v>
      </c>
      <c r="B1250" s="53" t="str">
        <f t="shared" si="38"/>
        <v>Jun</v>
      </c>
      <c r="C1250" s="54">
        <f t="shared" si="39"/>
        <v>23</v>
      </c>
      <c r="D1250" s="53" t="s">
        <v>48</v>
      </c>
      <c r="E1250" s="54" t="s">
        <v>57</v>
      </c>
      <c r="F1250" s="54">
        <v>46.06</v>
      </c>
      <c r="H1250" s="52">
        <v>44171</v>
      </c>
      <c r="I1250" t="s">
        <v>246</v>
      </c>
      <c r="J1250">
        <v>50</v>
      </c>
      <c r="K1250" s="52" t="s">
        <v>45</v>
      </c>
      <c r="L1250" t="s">
        <v>49</v>
      </c>
      <c r="M1250">
        <v>72.94</v>
      </c>
    </row>
    <row r="1251" spans="1:13">
      <c r="A1251" s="55">
        <v>44025</v>
      </c>
      <c r="B1251" s="55" t="str">
        <f t="shared" si="38"/>
        <v>Jul</v>
      </c>
      <c r="C1251" s="56">
        <f t="shared" si="39"/>
        <v>29</v>
      </c>
      <c r="D1251" s="55" t="s">
        <v>48</v>
      </c>
      <c r="E1251" s="56" t="s">
        <v>50</v>
      </c>
      <c r="F1251" s="56">
        <v>22.79</v>
      </c>
      <c r="H1251" s="52">
        <v>44174</v>
      </c>
      <c r="I1251" t="s">
        <v>246</v>
      </c>
      <c r="J1251">
        <v>50</v>
      </c>
      <c r="K1251" s="52" t="s">
        <v>38</v>
      </c>
      <c r="L1251" t="s">
        <v>56</v>
      </c>
      <c r="M1251">
        <v>73.25</v>
      </c>
    </row>
    <row r="1252" spans="1:13">
      <c r="A1252" s="53">
        <v>44055</v>
      </c>
      <c r="B1252" s="53" t="str">
        <f t="shared" si="38"/>
        <v>Aug</v>
      </c>
      <c r="C1252" s="54">
        <f t="shared" si="39"/>
        <v>33</v>
      </c>
      <c r="D1252" s="53" t="s">
        <v>38</v>
      </c>
      <c r="E1252" s="54" t="s">
        <v>49</v>
      </c>
      <c r="F1252" s="54">
        <v>99.38</v>
      </c>
      <c r="H1252" s="52">
        <v>44179</v>
      </c>
      <c r="I1252" t="s">
        <v>246</v>
      </c>
      <c r="J1252">
        <v>51</v>
      </c>
      <c r="K1252" s="52" t="s">
        <v>48</v>
      </c>
      <c r="L1252" t="s">
        <v>54</v>
      </c>
      <c r="M1252">
        <v>17.2</v>
      </c>
    </row>
    <row r="1253" spans="1:13">
      <c r="A1253" s="55">
        <v>43997</v>
      </c>
      <c r="B1253" s="55" t="str">
        <f t="shared" si="38"/>
        <v>Jun</v>
      </c>
      <c r="C1253" s="56">
        <f t="shared" si="39"/>
        <v>25</v>
      </c>
      <c r="D1253" s="55" t="s">
        <v>38</v>
      </c>
      <c r="E1253" s="56" t="s">
        <v>50</v>
      </c>
      <c r="F1253" s="56">
        <v>23.61</v>
      </c>
      <c r="H1253" s="52">
        <v>44153</v>
      </c>
      <c r="I1253" t="s">
        <v>247</v>
      </c>
      <c r="J1253">
        <v>47</v>
      </c>
      <c r="K1253" s="52" t="s">
        <v>48</v>
      </c>
      <c r="L1253" t="s">
        <v>49</v>
      </c>
      <c r="M1253">
        <v>81.03</v>
      </c>
    </row>
    <row r="1254" spans="1:13">
      <c r="A1254" s="53">
        <v>43997</v>
      </c>
      <c r="B1254" s="53" t="str">
        <f t="shared" si="38"/>
        <v>Jun</v>
      </c>
      <c r="C1254" s="54">
        <f t="shared" si="39"/>
        <v>25</v>
      </c>
      <c r="D1254" s="53" t="s">
        <v>38</v>
      </c>
      <c r="E1254" s="54" t="s">
        <v>49</v>
      </c>
      <c r="F1254" s="54">
        <v>102.39</v>
      </c>
      <c r="H1254" s="52">
        <v>44163</v>
      </c>
      <c r="I1254" t="s">
        <v>247</v>
      </c>
      <c r="J1254">
        <v>48</v>
      </c>
      <c r="K1254" s="52" t="s">
        <v>48</v>
      </c>
      <c r="L1254" t="s">
        <v>43</v>
      </c>
      <c r="M1254">
        <v>71.88</v>
      </c>
    </row>
    <row r="1255" spans="1:13">
      <c r="A1255" s="55">
        <v>43990</v>
      </c>
      <c r="B1255" s="55" t="str">
        <f t="shared" si="38"/>
        <v>Jun</v>
      </c>
      <c r="C1255" s="56">
        <f t="shared" si="39"/>
        <v>24</v>
      </c>
      <c r="D1255" s="55" t="s">
        <v>45</v>
      </c>
      <c r="E1255" s="56" t="s">
        <v>56</v>
      </c>
      <c r="F1255" s="56">
        <v>80.180000000000007</v>
      </c>
      <c r="H1255" s="52">
        <v>44153</v>
      </c>
      <c r="I1255" t="s">
        <v>247</v>
      </c>
      <c r="J1255">
        <v>47</v>
      </c>
      <c r="K1255" s="52" t="s">
        <v>48</v>
      </c>
      <c r="L1255" t="s">
        <v>49</v>
      </c>
      <c r="M1255">
        <v>139.26</v>
      </c>
    </row>
    <row r="1256" spans="1:13">
      <c r="A1256" s="53">
        <v>43992</v>
      </c>
      <c r="B1256" s="53" t="str">
        <f t="shared" si="38"/>
        <v>Jun</v>
      </c>
      <c r="C1256" s="54">
        <f t="shared" si="39"/>
        <v>24</v>
      </c>
      <c r="D1256" s="53" t="s">
        <v>48</v>
      </c>
      <c r="E1256" s="54" t="s">
        <v>43</v>
      </c>
      <c r="F1256" s="54">
        <v>40.35</v>
      </c>
      <c r="H1256" s="52">
        <v>44180</v>
      </c>
      <c r="I1256" t="s">
        <v>246</v>
      </c>
      <c r="J1256">
        <v>51</v>
      </c>
      <c r="K1256" s="52" t="s">
        <v>48</v>
      </c>
      <c r="L1256" t="s">
        <v>43</v>
      </c>
      <c r="M1256">
        <v>97.460000000000008</v>
      </c>
    </row>
    <row r="1257" spans="1:13">
      <c r="A1257" s="55">
        <v>44009</v>
      </c>
      <c r="B1257" s="55" t="str">
        <f t="shared" si="38"/>
        <v>Jun</v>
      </c>
      <c r="C1257" s="56">
        <f t="shared" si="39"/>
        <v>26</v>
      </c>
      <c r="D1257" s="55" t="s">
        <v>48</v>
      </c>
      <c r="E1257" s="56" t="s">
        <v>50</v>
      </c>
      <c r="F1257" s="56">
        <v>436</v>
      </c>
      <c r="H1257" s="52">
        <v>44155</v>
      </c>
      <c r="I1257" t="s">
        <v>247</v>
      </c>
      <c r="J1257">
        <v>47</v>
      </c>
      <c r="K1257" s="52" t="s">
        <v>48</v>
      </c>
      <c r="L1257" t="s">
        <v>57</v>
      </c>
      <c r="M1257">
        <v>74.22</v>
      </c>
    </row>
    <row r="1258" spans="1:13">
      <c r="A1258" s="53">
        <v>44028</v>
      </c>
      <c r="B1258" s="53" t="str">
        <f t="shared" si="38"/>
        <v>Jul</v>
      </c>
      <c r="C1258" s="54">
        <f t="shared" si="39"/>
        <v>29</v>
      </c>
      <c r="D1258" s="53" t="s">
        <v>48</v>
      </c>
      <c r="E1258" s="54" t="s">
        <v>56</v>
      </c>
      <c r="F1258" s="54">
        <v>60.23</v>
      </c>
      <c r="H1258" s="52">
        <v>44174</v>
      </c>
      <c r="I1258" t="s">
        <v>246</v>
      </c>
      <c r="J1258">
        <v>50</v>
      </c>
      <c r="K1258" s="52" t="s">
        <v>48</v>
      </c>
      <c r="L1258" t="s">
        <v>57</v>
      </c>
      <c r="M1258">
        <v>421.51</v>
      </c>
    </row>
    <row r="1259" spans="1:13">
      <c r="A1259" s="55">
        <v>44069</v>
      </c>
      <c r="B1259" s="55" t="str">
        <f t="shared" si="38"/>
        <v>Aug</v>
      </c>
      <c r="C1259" s="56">
        <f t="shared" si="39"/>
        <v>35</v>
      </c>
      <c r="D1259" s="55" t="s">
        <v>48</v>
      </c>
      <c r="E1259" s="56" t="s">
        <v>39</v>
      </c>
      <c r="F1259" s="56">
        <v>228.56</v>
      </c>
      <c r="H1259" s="52">
        <v>44165</v>
      </c>
      <c r="I1259" t="s">
        <v>247</v>
      </c>
      <c r="J1259">
        <v>49</v>
      </c>
      <c r="K1259" s="52" t="s">
        <v>48</v>
      </c>
      <c r="L1259" t="s">
        <v>43</v>
      </c>
      <c r="M1259">
        <v>48.309999999999995</v>
      </c>
    </row>
    <row r="1260" spans="1:13">
      <c r="A1260" s="53">
        <v>44070</v>
      </c>
      <c r="B1260" s="53" t="str">
        <f t="shared" si="38"/>
        <v>Aug</v>
      </c>
      <c r="C1260" s="54">
        <f t="shared" si="39"/>
        <v>35</v>
      </c>
      <c r="D1260" s="53" t="s">
        <v>38</v>
      </c>
      <c r="E1260" s="54" t="s">
        <v>58</v>
      </c>
      <c r="F1260" s="54">
        <v>48.14</v>
      </c>
      <c r="H1260" s="52">
        <v>44107</v>
      </c>
      <c r="I1260" t="s">
        <v>248</v>
      </c>
      <c r="J1260">
        <v>40</v>
      </c>
      <c r="K1260" s="52" t="s">
        <v>38</v>
      </c>
      <c r="L1260" t="s">
        <v>61</v>
      </c>
      <c r="M1260">
        <v>257.75</v>
      </c>
    </row>
    <row r="1261" spans="1:13">
      <c r="A1261" s="55">
        <v>44071</v>
      </c>
      <c r="B1261" s="55" t="str">
        <f t="shared" si="38"/>
        <v>Aug</v>
      </c>
      <c r="C1261" s="56">
        <f t="shared" si="39"/>
        <v>35</v>
      </c>
      <c r="D1261" s="55" t="s">
        <v>48</v>
      </c>
      <c r="E1261" s="56" t="s">
        <v>43</v>
      </c>
      <c r="F1261" s="56">
        <v>40.35</v>
      </c>
      <c r="H1261" s="52">
        <v>44185</v>
      </c>
      <c r="I1261" t="s">
        <v>246</v>
      </c>
      <c r="J1261">
        <v>52</v>
      </c>
      <c r="K1261" s="52" t="s">
        <v>48</v>
      </c>
      <c r="L1261" t="s">
        <v>43</v>
      </c>
      <c r="M1261">
        <v>26.79</v>
      </c>
    </row>
    <row r="1262" spans="1:13">
      <c r="A1262" s="53">
        <v>43999</v>
      </c>
      <c r="B1262" s="53" t="str">
        <f t="shared" si="38"/>
        <v>Jun</v>
      </c>
      <c r="C1262" s="54">
        <f t="shared" si="39"/>
        <v>25</v>
      </c>
      <c r="D1262" s="53" t="s">
        <v>38</v>
      </c>
      <c r="E1262" s="54" t="s">
        <v>50</v>
      </c>
      <c r="F1262" s="54">
        <v>69.959999999999994</v>
      </c>
      <c r="H1262" s="52">
        <v>44177</v>
      </c>
      <c r="I1262" t="s">
        <v>246</v>
      </c>
      <c r="J1262">
        <v>50</v>
      </c>
      <c r="K1262" s="52" t="s">
        <v>38</v>
      </c>
      <c r="L1262" t="s">
        <v>50</v>
      </c>
      <c r="M1262">
        <v>46.35</v>
      </c>
    </row>
    <row r="1263" spans="1:13">
      <c r="A1263" s="55">
        <v>44050</v>
      </c>
      <c r="B1263" s="55" t="str">
        <f t="shared" si="38"/>
        <v>Aug</v>
      </c>
      <c r="C1263" s="56">
        <f t="shared" si="39"/>
        <v>32</v>
      </c>
      <c r="D1263" s="55" t="s">
        <v>48</v>
      </c>
      <c r="E1263" s="56" t="s">
        <v>53</v>
      </c>
      <c r="F1263" s="56">
        <v>58.3</v>
      </c>
      <c r="H1263" s="52">
        <v>44181</v>
      </c>
      <c r="I1263" t="s">
        <v>246</v>
      </c>
      <c r="J1263">
        <v>51</v>
      </c>
      <c r="K1263" s="52" t="s">
        <v>48</v>
      </c>
      <c r="L1263" t="s">
        <v>57</v>
      </c>
      <c r="M1263">
        <v>89.77</v>
      </c>
    </row>
    <row r="1264" spans="1:13">
      <c r="A1264" s="53">
        <v>44052</v>
      </c>
      <c r="B1264" s="53" t="str">
        <f t="shared" si="38"/>
        <v>Aug</v>
      </c>
      <c r="C1264" s="54">
        <f t="shared" si="39"/>
        <v>33</v>
      </c>
      <c r="D1264" s="53" t="s">
        <v>38</v>
      </c>
      <c r="E1264" s="54" t="s">
        <v>49</v>
      </c>
      <c r="F1264" s="54">
        <v>132.06</v>
      </c>
      <c r="H1264" s="52">
        <v>44163</v>
      </c>
      <c r="I1264" t="s">
        <v>247</v>
      </c>
      <c r="J1264">
        <v>48</v>
      </c>
      <c r="K1264" s="52" t="s">
        <v>38</v>
      </c>
      <c r="L1264" t="s">
        <v>57</v>
      </c>
      <c r="M1264">
        <v>87.9</v>
      </c>
    </row>
    <row r="1265" spans="1:13">
      <c r="A1265" s="55">
        <v>44007</v>
      </c>
      <c r="B1265" s="55" t="str">
        <f t="shared" si="38"/>
        <v>Jun</v>
      </c>
      <c r="C1265" s="56">
        <f t="shared" si="39"/>
        <v>26</v>
      </c>
      <c r="D1265" s="55" t="s">
        <v>38</v>
      </c>
      <c r="E1265" s="56" t="s">
        <v>57</v>
      </c>
      <c r="F1265" s="56">
        <v>92.87</v>
      </c>
      <c r="H1265" s="52">
        <v>44172</v>
      </c>
      <c r="I1265" t="s">
        <v>246</v>
      </c>
      <c r="J1265">
        <v>50</v>
      </c>
      <c r="K1265" s="52" t="s">
        <v>38</v>
      </c>
      <c r="L1265" t="s">
        <v>43</v>
      </c>
      <c r="M1265">
        <v>150.88</v>
      </c>
    </row>
    <row r="1266" spans="1:13">
      <c r="A1266" s="53">
        <v>43955</v>
      </c>
      <c r="B1266" s="53" t="str">
        <f t="shared" si="38"/>
        <v>May</v>
      </c>
      <c r="C1266" s="54">
        <f t="shared" si="39"/>
        <v>19</v>
      </c>
      <c r="D1266" s="53" t="s">
        <v>38</v>
      </c>
      <c r="E1266" s="54" t="s">
        <v>43</v>
      </c>
      <c r="F1266" s="54">
        <v>60.03</v>
      </c>
      <c r="H1266" s="52">
        <v>44173</v>
      </c>
      <c r="I1266" t="s">
        <v>246</v>
      </c>
      <c r="J1266">
        <v>50</v>
      </c>
      <c r="K1266" s="52" t="s">
        <v>48</v>
      </c>
      <c r="L1266" t="s">
        <v>57</v>
      </c>
      <c r="M1266">
        <v>141.17000000000002</v>
      </c>
    </row>
    <row r="1267" spans="1:13">
      <c r="A1267" s="55">
        <v>43980</v>
      </c>
      <c r="B1267" s="55" t="str">
        <f t="shared" si="38"/>
        <v>May</v>
      </c>
      <c r="C1267" s="56">
        <f t="shared" si="39"/>
        <v>22</v>
      </c>
      <c r="D1267" s="55" t="s">
        <v>38</v>
      </c>
      <c r="E1267" s="56" t="s">
        <v>54</v>
      </c>
      <c r="F1267" s="56">
        <v>71.84</v>
      </c>
      <c r="H1267" s="52">
        <v>44181</v>
      </c>
      <c r="I1267" t="s">
        <v>246</v>
      </c>
      <c r="J1267">
        <v>51</v>
      </c>
      <c r="K1267" s="52" t="s">
        <v>45</v>
      </c>
      <c r="L1267" t="s">
        <v>49</v>
      </c>
      <c r="M1267">
        <v>94.43</v>
      </c>
    </row>
    <row r="1268" spans="1:13">
      <c r="A1268" s="53">
        <v>43983</v>
      </c>
      <c r="B1268" s="53" t="str">
        <f t="shared" si="38"/>
        <v>Jun</v>
      </c>
      <c r="C1268" s="54">
        <f t="shared" si="39"/>
        <v>23</v>
      </c>
      <c r="D1268" s="53" t="s">
        <v>48</v>
      </c>
      <c r="E1268" s="54" t="s">
        <v>46</v>
      </c>
      <c r="F1268" s="54">
        <v>24.49</v>
      </c>
      <c r="H1268" s="52">
        <v>44174</v>
      </c>
      <c r="I1268" t="s">
        <v>246</v>
      </c>
      <c r="J1268">
        <v>50</v>
      </c>
      <c r="K1268" s="52" t="s">
        <v>38</v>
      </c>
      <c r="L1268" t="s">
        <v>50</v>
      </c>
      <c r="M1268">
        <v>71.350000000000009</v>
      </c>
    </row>
    <row r="1269" spans="1:13">
      <c r="A1269" s="55">
        <v>44058</v>
      </c>
      <c r="B1269" s="55" t="str">
        <f t="shared" si="38"/>
        <v>Aug</v>
      </c>
      <c r="C1269" s="56">
        <f t="shared" si="39"/>
        <v>33</v>
      </c>
      <c r="D1269" s="55" t="s">
        <v>48</v>
      </c>
      <c r="E1269" s="56" t="s">
        <v>58</v>
      </c>
      <c r="F1269" s="56">
        <v>125.78</v>
      </c>
      <c r="H1269" s="52">
        <v>44169</v>
      </c>
      <c r="I1269" t="s">
        <v>246</v>
      </c>
      <c r="J1269">
        <v>49</v>
      </c>
      <c r="K1269" s="52" t="s">
        <v>38</v>
      </c>
      <c r="L1269" t="s">
        <v>43</v>
      </c>
      <c r="M1269">
        <v>20.029999999999998</v>
      </c>
    </row>
    <row r="1270" spans="1:13">
      <c r="A1270" s="53">
        <v>44055</v>
      </c>
      <c r="B1270" s="53" t="str">
        <f t="shared" si="38"/>
        <v>Aug</v>
      </c>
      <c r="C1270" s="54">
        <f t="shared" si="39"/>
        <v>33</v>
      </c>
      <c r="D1270" s="53" t="s">
        <v>38</v>
      </c>
      <c r="E1270" s="54" t="s">
        <v>58</v>
      </c>
      <c r="F1270" s="54">
        <v>23.92</v>
      </c>
      <c r="H1270" s="52">
        <v>44185</v>
      </c>
      <c r="I1270" t="s">
        <v>246</v>
      </c>
      <c r="J1270">
        <v>52</v>
      </c>
      <c r="K1270" s="52" t="s">
        <v>48</v>
      </c>
      <c r="L1270" t="s">
        <v>66</v>
      </c>
      <c r="M1270">
        <v>118.68</v>
      </c>
    </row>
    <row r="1271" spans="1:13">
      <c r="A1271" s="55">
        <v>43991</v>
      </c>
      <c r="B1271" s="55" t="str">
        <f t="shared" si="38"/>
        <v>Jun</v>
      </c>
      <c r="C1271" s="56">
        <f t="shared" si="39"/>
        <v>24</v>
      </c>
      <c r="D1271" s="55" t="s">
        <v>48</v>
      </c>
      <c r="E1271" s="56" t="s">
        <v>50</v>
      </c>
      <c r="F1271" s="56">
        <v>46.42</v>
      </c>
      <c r="H1271" s="52">
        <v>44158</v>
      </c>
      <c r="I1271" t="s">
        <v>247</v>
      </c>
      <c r="J1271">
        <v>48</v>
      </c>
      <c r="K1271" s="52" t="s">
        <v>38</v>
      </c>
      <c r="L1271" t="s">
        <v>49</v>
      </c>
      <c r="M1271">
        <v>8.7500000000000018</v>
      </c>
    </row>
    <row r="1272" spans="1:13">
      <c r="A1272" s="53">
        <v>44012</v>
      </c>
      <c r="B1272" s="53" t="str">
        <f t="shared" si="38"/>
        <v>Jun</v>
      </c>
      <c r="C1272" s="54">
        <f t="shared" si="39"/>
        <v>27</v>
      </c>
      <c r="D1272" s="53" t="s">
        <v>48</v>
      </c>
      <c r="E1272" s="54" t="s">
        <v>49</v>
      </c>
      <c r="F1272" s="54">
        <v>32.96</v>
      </c>
      <c r="H1272" s="52">
        <v>44165</v>
      </c>
      <c r="I1272" t="s">
        <v>247</v>
      </c>
      <c r="J1272">
        <v>49</v>
      </c>
      <c r="K1272" s="52" t="s">
        <v>48</v>
      </c>
      <c r="L1272" t="s">
        <v>54</v>
      </c>
      <c r="M1272">
        <v>103.64</v>
      </c>
    </row>
    <row r="1273" spans="1:13">
      <c r="A1273" s="55">
        <v>44026</v>
      </c>
      <c r="B1273" s="55" t="str">
        <f t="shared" si="38"/>
        <v>Jul</v>
      </c>
      <c r="C1273" s="56">
        <f t="shared" si="39"/>
        <v>29</v>
      </c>
      <c r="D1273" s="55" t="s">
        <v>48</v>
      </c>
      <c r="E1273" s="56" t="s">
        <v>56</v>
      </c>
      <c r="F1273" s="56">
        <v>60.85</v>
      </c>
      <c r="H1273" s="52">
        <v>44111</v>
      </c>
      <c r="I1273" t="s">
        <v>248</v>
      </c>
      <c r="J1273">
        <v>41</v>
      </c>
      <c r="K1273" s="52" t="s">
        <v>48</v>
      </c>
      <c r="L1273" t="s">
        <v>39</v>
      </c>
      <c r="M1273">
        <v>25.240000000000002</v>
      </c>
    </row>
    <row r="1274" spans="1:13">
      <c r="A1274" s="53">
        <v>44052</v>
      </c>
      <c r="B1274" s="53" t="str">
        <f t="shared" si="38"/>
        <v>Aug</v>
      </c>
      <c r="C1274" s="54">
        <f t="shared" si="39"/>
        <v>33</v>
      </c>
      <c r="D1274" s="53" t="s">
        <v>38</v>
      </c>
      <c r="E1274" s="54" t="s">
        <v>58</v>
      </c>
      <c r="F1274" s="54">
        <v>23.13</v>
      </c>
      <c r="H1274" s="52">
        <v>44182</v>
      </c>
      <c r="I1274" t="s">
        <v>246</v>
      </c>
      <c r="J1274">
        <v>51</v>
      </c>
      <c r="K1274" s="52" t="s">
        <v>48</v>
      </c>
      <c r="L1274" t="s">
        <v>50</v>
      </c>
      <c r="M1274">
        <v>103.03999999999999</v>
      </c>
    </row>
    <row r="1275" spans="1:13">
      <c r="A1275" s="55">
        <v>44011</v>
      </c>
      <c r="B1275" s="55" t="str">
        <f t="shared" si="38"/>
        <v>Jun</v>
      </c>
      <c r="C1275" s="56">
        <f t="shared" si="39"/>
        <v>27</v>
      </c>
      <c r="D1275" s="55" t="s">
        <v>38</v>
      </c>
      <c r="E1275" s="56" t="s">
        <v>46</v>
      </c>
      <c r="F1275" s="56">
        <v>48.51</v>
      </c>
      <c r="H1275" s="52">
        <v>44187</v>
      </c>
      <c r="I1275" t="s">
        <v>246</v>
      </c>
      <c r="J1275">
        <v>52</v>
      </c>
      <c r="K1275" s="52" t="s">
        <v>38</v>
      </c>
      <c r="L1275" t="s">
        <v>53</v>
      </c>
      <c r="M1275">
        <v>47.209999999999994</v>
      </c>
    </row>
    <row r="1276" spans="1:13">
      <c r="A1276" s="53">
        <v>44063</v>
      </c>
      <c r="B1276" s="53" t="str">
        <f t="shared" si="38"/>
        <v>Aug</v>
      </c>
      <c r="C1276" s="54">
        <f t="shared" si="39"/>
        <v>34</v>
      </c>
      <c r="D1276" s="53" t="s">
        <v>38</v>
      </c>
      <c r="E1276" s="54" t="s">
        <v>58</v>
      </c>
      <c r="F1276" s="54">
        <v>75.92</v>
      </c>
      <c r="H1276" s="52">
        <v>44164</v>
      </c>
      <c r="I1276" t="s">
        <v>247</v>
      </c>
      <c r="J1276">
        <v>49</v>
      </c>
      <c r="K1276" s="52" t="s">
        <v>38</v>
      </c>
      <c r="L1276" t="s">
        <v>50</v>
      </c>
      <c r="M1276">
        <v>49.39</v>
      </c>
    </row>
    <row r="1277" spans="1:13">
      <c r="A1277" s="55">
        <v>44078</v>
      </c>
      <c r="B1277" s="55" t="str">
        <f t="shared" si="38"/>
        <v>Sep</v>
      </c>
      <c r="C1277" s="56">
        <f t="shared" si="39"/>
        <v>36</v>
      </c>
      <c r="D1277" s="55" t="s">
        <v>48</v>
      </c>
      <c r="E1277" s="56" t="s">
        <v>43</v>
      </c>
      <c r="F1277" s="56">
        <v>38.51</v>
      </c>
      <c r="H1277" s="52">
        <v>44189</v>
      </c>
      <c r="I1277" t="s">
        <v>246</v>
      </c>
      <c r="J1277">
        <v>52</v>
      </c>
      <c r="K1277" s="52" t="s">
        <v>38</v>
      </c>
      <c r="L1277" t="s">
        <v>50</v>
      </c>
      <c r="M1277">
        <v>129.98000000000002</v>
      </c>
    </row>
    <row r="1278" spans="1:13">
      <c r="A1278" s="53">
        <v>43984</v>
      </c>
      <c r="B1278" s="53" t="str">
        <f t="shared" si="38"/>
        <v>Jun</v>
      </c>
      <c r="C1278" s="54">
        <f t="shared" si="39"/>
        <v>23</v>
      </c>
      <c r="D1278" s="53" t="s">
        <v>38</v>
      </c>
      <c r="E1278" s="54" t="s">
        <v>50</v>
      </c>
      <c r="F1278" s="54">
        <v>46.77</v>
      </c>
      <c r="H1278" s="52">
        <v>44168</v>
      </c>
      <c r="I1278" t="s">
        <v>246</v>
      </c>
      <c r="J1278">
        <v>49</v>
      </c>
      <c r="K1278" s="52" t="s">
        <v>48</v>
      </c>
      <c r="L1278" t="s">
        <v>53</v>
      </c>
      <c r="M1278">
        <v>90.88</v>
      </c>
    </row>
    <row r="1279" spans="1:13">
      <c r="A1279" s="55">
        <v>44053</v>
      </c>
      <c r="B1279" s="55" t="str">
        <f t="shared" si="38"/>
        <v>Aug</v>
      </c>
      <c r="C1279" s="56">
        <f t="shared" si="39"/>
        <v>33</v>
      </c>
      <c r="D1279" s="55" t="s">
        <v>38</v>
      </c>
      <c r="E1279" s="56" t="s">
        <v>57</v>
      </c>
      <c r="F1279" s="56">
        <v>92.26</v>
      </c>
      <c r="H1279" s="52">
        <v>44158</v>
      </c>
      <c r="I1279" t="s">
        <v>247</v>
      </c>
      <c r="J1279">
        <v>48</v>
      </c>
      <c r="K1279" s="52" t="s">
        <v>48</v>
      </c>
      <c r="L1279" t="s">
        <v>50</v>
      </c>
      <c r="M1279">
        <v>32.53</v>
      </c>
    </row>
    <row r="1280" spans="1:13">
      <c r="A1280" s="53">
        <v>44073</v>
      </c>
      <c r="B1280" s="53" t="str">
        <f t="shared" si="38"/>
        <v>Aug</v>
      </c>
      <c r="C1280" s="54">
        <f t="shared" si="39"/>
        <v>36</v>
      </c>
      <c r="D1280" s="53" t="s">
        <v>38</v>
      </c>
      <c r="E1280" s="54" t="s">
        <v>43</v>
      </c>
      <c r="F1280" s="54">
        <v>20.78</v>
      </c>
      <c r="H1280" s="52">
        <v>44119</v>
      </c>
      <c r="I1280" t="s">
        <v>248</v>
      </c>
      <c r="J1280">
        <v>42</v>
      </c>
      <c r="K1280" s="52" t="s">
        <v>45</v>
      </c>
      <c r="L1280" t="s">
        <v>66</v>
      </c>
      <c r="M1280">
        <v>108.45</v>
      </c>
    </row>
    <row r="1281" spans="1:13">
      <c r="A1281" s="55">
        <v>43995</v>
      </c>
      <c r="B1281" s="55" t="str">
        <f t="shared" si="38"/>
        <v>Jun</v>
      </c>
      <c r="C1281" s="56">
        <f t="shared" si="39"/>
        <v>24</v>
      </c>
      <c r="D1281" s="55" t="s">
        <v>45</v>
      </c>
      <c r="E1281" s="56" t="s">
        <v>54</v>
      </c>
      <c r="F1281" s="56">
        <v>71.64</v>
      </c>
      <c r="H1281" s="52">
        <v>44176</v>
      </c>
      <c r="I1281" t="s">
        <v>246</v>
      </c>
      <c r="J1281">
        <v>50</v>
      </c>
      <c r="K1281" s="52" t="s">
        <v>38</v>
      </c>
      <c r="L1281" t="s">
        <v>49</v>
      </c>
      <c r="M1281">
        <v>40.1</v>
      </c>
    </row>
    <row r="1282" spans="1:13">
      <c r="A1282" s="53">
        <v>43991</v>
      </c>
      <c r="B1282" s="53" t="str">
        <f t="shared" si="38"/>
        <v>Jun</v>
      </c>
      <c r="C1282" s="54">
        <f t="shared" si="39"/>
        <v>24</v>
      </c>
      <c r="D1282" s="53" t="s">
        <v>48</v>
      </c>
      <c r="E1282" s="54" t="s">
        <v>57</v>
      </c>
      <c r="F1282" s="54">
        <v>66.819999999999993</v>
      </c>
      <c r="H1282" s="52">
        <v>44168</v>
      </c>
      <c r="I1282" t="s">
        <v>246</v>
      </c>
      <c r="J1282">
        <v>49</v>
      </c>
      <c r="K1282" s="52" t="s">
        <v>48</v>
      </c>
      <c r="L1282" t="s">
        <v>56</v>
      </c>
      <c r="M1282">
        <v>126.16</v>
      </c>
    </row>
    <row r="1283" spans="1:13">
      <c r="A1283" s="55">
        <v>44045</v>
      </c>
      <c r="B1283" s="55" t="str">
        <f t="shared" ref="B1283:B1346" si="40">TEXT(A1283,"mmm")</f>
        <v>Aug</v>
      </c>
      <c r="C1283" s="56">
        <f t="shared" ref="C1283:C1346" si="41">WEEKNUM(A1283)</f>
        <v>32</v>
      </c>
      <c r="D1283" s="55" t="s">
        <v>38</v>
      </c>
      <c r="E1283" s="56" t="s">
        <v>43</v>
      </c>
      <c r="F1283" s="56">
        <v>60.24</v>
      </c>
      <c r="H1283" s="52">
        <v>44176</v>
      </c>
      <c r="I1283" t="s">
        <v>246</v>
      </c>
      <c r="J1283">
        <v>50</v>
      </c>
      <c r="K1283" s="52" t="s">
        <v>38</v>
      </c>
      <c r="L1283" t="s">
        <v>49</v>
      </c>
      <c r="M1283">
        <v>99.81</v>
      </c>
    </row>
    <row r="1284" spans="1:13">
      <c r="A1284" s="53">
        <v>44008</v>
      </c>
      <c r="B1284" s="53" t="str">
        <f t="shared" si="40"/>
        <v>Jun</v>
      </c>
      <c r="C1284" s="54">
        <f t="shared" si="41"/>
        <v>26</v>
      </c>
      <c r="D1284" s="53" t="s">
        <v>48</v>
      </c>
      <c r="E1284" s="54" t="s">
        <v>53</v>
      </c>
      <c r="F1284" s="54">
        <v>116.11</v>
      </c>
      <c r="H1284" s="52">
        <v>44165</v>
      </c>
      <c r="I1284" t="s">
        <v>247</v>
      </c>
      <c r="J1284">
        <v>49</v>
      </c>
      <c r="K1284" s="52" t="s">
        <v>38</v>
      </c>
      <c r="L1284" t="s">
        <v>50</v>
      </c>
      <c r="M1284">
        <v>83.01</v>
      </c>
    </row>
    <row r="1285" spans="1:13">
      <c r="A1285" s="55">
        <v>44073</v>
      </c>
      <c r="B1285" s="55" t="str">
        <f t="shared" si="40"/>
        <v>Aug</v>
      </c>
      <c r="C1285" s="56">
        <f t="shared" si="41"/>
        <v>36</v>
      </c>
      <c r="D1285" s="55" t="s">
        <v>45</v>
      </c>
      <c r="E1285" s="56" t="s">
        <v>61</v>
      </c>
      <c r="F1285" s="56">
        <v>28.5</v>
      </c>
      <c r="H1285" s="52">
        <v>44172</v>
      </c>
      <c r="I1285" t="s">
        <v>246</v>
      </c>
      <c r="J1285">
        <v>50</v>
      </c>
      <c r="K1285" s="52" t="s">
        <v>38</v>
      </c>
      <c r="L1285" t="s">
        <v>56</v>
      </c>
      <c r="M1285">
        <v>103.67</v>
      </c>
    </row>
    <row r="1286" spans="1:13">
      <c r="A1286" s="53">
        <v>44072</v>
      </c>
      <c r="B1286" s="53" t="str">
        <f t="shared" si="40"/>
        <v>Aug</v>
      </c>
      <c r="C1286" s="54">
        <f t="shared" si="41"/>
        <v>35</v>
      </c>
      <c r="D1286" s="53" t="s">
        <v>38</v>
      </c>
      <c r="E1286" s="54" t="s">
        <v>50</v>
      </c>
      <c r="F1286" s="54">
        <v>69.540000000000006</v>
      </c>
      <c r="H1286" s="52">
        <v>44134</v>
      </c>
      <c r="I1286" t="s">
        <v>248</v>
      </c>
      <c r="J1286">
        <v>44</v>
      </c>
      <c r="K1286" s="52" t="s">
        <v>48</v>
      </c>
      <c r="L1286" t="s">
        <v>58</v>
      </c>
      <c r="M1286">
        <v>30.1</v>
      </c>
    </row>
    <row r="1287" spans="1:13">
      <c r="A1287" s="55">
        <v>43962</v>
      </c>
      <c r="B1287" s="55" t="str">
        <f t="shared" si="40"/>
        <v>May</v>
      </c>
      <c r="C1287" s="56">
        <f t="shared" si="41"/>
        <v>20</v>
      </c>
      <c r="D1287" s="55" t="s">
        <v>38</v>
      </c>
      <c r="E1287" s="56" t="s">
        <v>57</v>
      </c>
      <c r="F1287" s="56">
        <v>44.77</v>
      </c>
      <c r="H1287" s="52">
        <v>44184</v>
      </c>
      <c r="I1287" t="s">
        <v>246</v>
      </c>
      <c r="J1287">
        <v>51</v>
      </c>
      <c r="K1287" s="52" t="s">
        <v>38</v>
      </c>
      <c r="L1287" t="s">
        <v>50</v>
      </c>
      <c r="M1287">
        <v>110.08000000000001</v>
      </c>
    </row>
    <row r="1288" spans="1:13">
      <c r="A1288" s="53">
        <v>43992</v>
      </c>
      <c r="B1288" s="53" t="str">
        <f t="shared" si="40"/>
        <v>Jun</v>
      </c>
      <c r="C1288" s="54">
        <f t="shared" si="41"/>
        <v>24</v>
      </c>
      <c r="D1288" s="53" t="s">
        <v>48</v>
      </c>
      <c r="E1288" s="54" t="s">
        <v>57</v>
      </c>
      <c r="F1288" s="54">
        <v>46.79</v>
      </c>
      <c r="H1288" s="52">
        <v>44162</v>
      </c>
      <c r="I1288" t="s">
        <v>247</v>
      </c>
      <c r="J1288">
        <v>48</v>
      </c>
      <c r="K1288" s="52" t="s">
        <v>48</v>
      </c>
      <c r="L1288" t="s">
        <v>49</v>
      </c>
      <c r="M1288">
        <v>48.900000000000006</v>
      </c>
    </row>
    <row r="1289" spans="1:13">
      <c r="A1289" s="55">
        <v>44008</v>
      </c>
      <c r="B1289" s="55" t="str">
        <f t="shared" si="40"/>
        <v>Jun</v>
      </c>
      <c r="C1289" s="56">
        <f t="shared" si="41"/>
        <v>26</v>
      </c>
      <c r="D1289" s="55" t="s">
        <v>48</v>
      </c>
      <c r="E1289" s="56" t="s">
        <v>43</v>
      </c>
      <c r="F1289" s="56">
        <v>19.5</v>
      </c>
      <c r="H1289" s="52">
        <v>44186</v>
      </c>
      <c r="I1289" t="s">
        <v>246</v>
      </c>
      <c r="J1289">
        <v>52</v>
      </c>
      <c r="K1289" s="52" t="s">
        <v>38</v>
      </c>
      <c r="L1289" t="s">
        <v>49</v>
      </c>
      <c r="M1289">
        <v>79.069999999999993</v>
      </c>
    </row>
    <row r="1290" spans="1:13">
      <c r="A1290" s="53">
        <v>44066</v>
      </c>
      <c r="B1290" s="53" t="str">
        <f t="shared" si="40"/>
        <v>Aug</v>
      </c>
      <c r="C1290" s="54">
        <f t="shared" si="41"/>
        <v>35</v>
      </c>
      <c r="D1290" s="53" t="s">
        <v>38</v>
      </c>
      <c r="E1290" s="54" t="s">
        <v>57</v>
      </c>
      <c r="F1290" s="54">
        <v>46.42</v>
      </c>
      <c r="H1290" s="52">
        <v>44167</v>
      </c>
      <c r="I1290" t="s">
        <v>246</v>
      </c>
      <c r="J1290">
        <v>49</v>
      </c>
      <c r="K1290" s="52" t="s">
        <v>48</v>
      </c>
      <c r="L1290" t="s">
        <v>49</v>
      </c>
      <c r="M1290">
        <v>69.849999999999994</v>
      </c>
    </row>
    <row r="1291" spans="1:13">
      <c r="A1291" s="55">
        <v>43992</v>
      </c>
      <c r="B1291" s="55" t="str">
        <f t="shared" si="40"/>
        <v>Jun</v>
      </c>
      <c r="C1291" s="56">
        <f t="shared" si="41"/>
        <v>24</v>
      </c>
      <c r="D1291" s="55" t="s">
        <v>38</v>
      </c>
      <c r="E1291" s="56" t="s">
        <v>56</v>
      </c>
      <c r="F1291" s="56">
        <v>60.36</v>
      </c>
      <c r="H1291" s="52">
        <v>44185</v>
      </c>
      <c r="I1291" t="s">
        <v>246</v>
      </c>
      <c r="J1291">
        <v>52</v>
      </c>
      <c r="K1291" s="52" t="s">
        <v>38</v>
      </c>
      <c r="L1291" t="s">
        <v>56</v>
      </c>
      <c r="M1291">
        <v>39.68</v>
      </c>
    </row>
    <row r="1292" spans="1:13">
      <c r="A1292" s="53">
        <v>44035</v>
      </c>
      <c r="B1292" s="53" t="str">
        <f t="shared" si="40"/>
        <v>Jul</v>
      </c>
      <c r="C1292" s="54">
        <f t="shared" si="41"/>
        <v>30</v>
      </c>
      <c r="D1292" s="53" t="s">
        <v>48</v>
      </c>
      <c r="E1292" s="54" t="s">
        <v>53</v>
      </c>
      <c r="F1292" s="54">
        <v>87.89</v>
      </c>
      <c r="H1292" s="52">
        <v>44169</v>
      </c>
      <c r="I1292" t="s">
        <v>246</v>
      </c>
      <c r="J1292">
        <v>49</v>
      </c>
      <c r="K1292" s="52" t="s">
        <v>38</v>
      </c>
      <c r="L1292" t="s">
        <v>46</v>
      </c>
      <c r="M1292">
        <v>81.650000000000006</v>
      </c>
    </row>
    <row r="1293" spans="1:13">
      <c r="A1293" s="55">
        <v>44060</v>
      </c>
      <c r="B1293" s="55" t="str">
        <f t="shared" si="40"/>
        <v>Aug</v>
      </c>
      <c r="C1293" s="56">
        <f t="shared" si="41"/>
        <v>34</v>
      </c>
      <c r="D1293" s="55" t="s">
        <v>48</v>
      </c>
      <c r="E1293" s="56" t="s">
        <v>43</v>
      </c>
      <c r="F1293" s="56">
        <v>60.19</v>
      </c>
      <c r="H1293" s="52">
        <v>44171</v>
      </c>
      <c r="I1293" t="s">
        <v>246</v>
      </c>
      <c r="J1293">
        <v>50</v>
      </c>
      <c r="K1293" s="52" t="s">
        <v>48</v>
      </c>
      <c r="L1293" t="s">
        <v>54</v>
      </c>
      <c r="M1293">
        <v>92.27</v>
      </c>
    </row>
    <row r="1294" spans="1:13">
      <c r="A1294" s="53">
        <v>44072</v>
      </c>
      <c r="B1294" s="53" t="str">
        <f t="shared" si="40"/>
        <v>Aug</v>
      </c>
      <c r="C1294" s="54">
        <f t="shared" si="41"/>
        <v>35</v>
      </c>
      <c r="D1294" s="53" t="s">
        <v>38</v>
      </c>
      <c r="E1294" s="54" t="s">
        <v>49</v>
      </c>
      <c r="F1294" s="54">
        <v>66.760000000000005</v>
      </c>
      <c r="H1294" s="52">
        <v>44139</v>
      </c>
      <c r="I1294" t="s">
        <v>247</v>
      </c>
      <c r="J1294">
        <v>45</v>
      </c>
      <c r="K1294" s="52" t="s">
        <v>48</v>
      </c>
      <c r="L1294" t="s">
        <v>56</v>
      </c>
      <c r="M1294">
        <v>87.16</v>
      </c>
    </row>
    <row r="1295" spans="1:13">
      <c r="A1295" s="55">
        <v>44053</v>
      </c>
      <c r="B1295" s="55" t="str">
        <f t="shared" si="40"/>
        <v>Aug</v>
      </c>
      <c r="C1295" s="56">
        <f t="shared" si="41"/>
        <v>33</v>
      </c>
      <c r="D1295" s="55" t="s">
        <v>48</v>
      </c>
      <c r="E1295" s="56" t="s">
        <v>58</v>
      </c>
      <c r="F1295" s="56">
        <v>75.959999999999994</v>
      </c>
      <c r="H1295" s="52">
        <v>44181</v>
      </c>
      <c r="I1295" t="s">
        <v>246</v>
      </c>
      <c r="J1295">
        <v>51</v>
      </c>
      <c r="K1295" s="52" t="s">
        <v>48</v>
      </c>
      <c r="L1295" t="s">
        <v>53</v>
      </c>
      <c r="M1295">
        <v>122.80000000000001</v>
      </c>
    </row>
    <row r="1296" spans="1:13">
      <c r="A1296" s="53">
        <v>44058</v>
      </c>
      <c r="B1296" s="53" t="str">
        <f t="shared" si="40"/>
        <v>Aug</v>
      </c>
      <c r="C1296" s="54">
        <f t="shared" si="41"/>
        <v>33</v>
      </c>
      <c r="D1296" s="53" t="s">
        <v>38</v>
      </c>
      <c r="E1296" s="54" t="s">
        <v>43</v>
      </c>
      <c r="F1296" s="54">
        <v>38.380000000000003</v>
      </c>
      <c r="H1296" s="52">
        <v>44158</v>
      </c>
      <c r="I1296" t="s">
        <v>247</v>
      </c>
      <c r="J1296">
        <v>48</v>
      </c>
      <c r="K1296" s="52" t="s">
        <v>38</v>
      </c>
      <c r="L1296" t="s">
        <v>49</v>
      </c>
      <c r="M1296">
        <v>92.25</v>
      </c>
    </row>
    <row r="1297" spans="1:13">
      <c r="A1297" s="55">
        <v>44051</v>
      </c>
      <c r="B1297" s="55" t="str">
        <f t="shared" si="40"/>
        <v>Aug</v>
      </c>
      <c r="C1297" s="56">
        <f t="shared" si="41"/>
        <v>32</v>
      </c>
      <c r="D1297" s="55" t="s">
        <v>38</v>
      </c>
      <c r="E1297" s="56" t="s">
        <v>58</v>
      </c>
      <c r="F1297" s="56">
        <v>50.56</v>
      </c>
      <c r="H1297" s="52">
        <v>44186</v>
      </c>
      <c r="I1297" t="s">
        <v>246</v>
      </c>
      <c r="J1297">
        <v>52</v>
      </c>
      <c r="K1297" s="52" t="s">
        <v>38</v>
      </c>
      <c r="L1297" t="s">
        <v>54</v>
      </c>
      <c r="M1297">
        <v>90.9</v>
      </c>
    </row>
    <row r="1298" spans="1:13">
      <c r="A1298" s="53">
        <v>43976</v>
      </c>
      <c r="B1298" s="53" t="str">
        <f t="shared" si="40"/>
        <v>May</v>
      </c>
      <c r="C1298" s="54">
        <f t="shared" si="41"/>
        <v>22</v>
      </c>
      <c r="D1298" s="53" t="s">
        <v>48</v>
      </c>
      <c r="E1298" s="54" t="s">
        <v>50</v>
      </c>
      <c r="F1298" s="54">
        <v>46.8</v>
      </c>
      <c r="H1298" s="52">
        <v>44176</v>
      </c>
      <c r="I1298" t="s">
        <v>246</v>
      </c>
      <c r="J1298">
        <v>50</v>
      </c>
      <c r="K1298" s="52" t="s">
        <v>45</v>
      </c>
      <c r="L1298" t="s">
        <v>57</v>
      </c>
      <c r="M1298">
        <v>69.8</v>
      </c>
    </row>
    <row r="1299" spans="1:13">
      <c r="A1299" s="55">
        <v>43999</v>
      </c>
      <c r="B1299" s="55" t="str">
        <f t="shared" si="40"/>
        <v>Jun</v>
      </c>
      <c r="C1299" s="56">
        <f t="shared" si="41"/>
        <v>25</v>
      </c>
      <c r="D1299" s="55" t="s">
        <v>48</v>
      </c>
      <c r="E1299" s="56" t="s">
        <v>50</v>
      </c>
      <c r="F1299" s="56">
        <v>46.74</v>
      </c>
      <c r="H1299" s="52">
        <v>44145</v>
      </c>
      <c r="I1299" t="s">
        <v>247</v>
      </c>
      <c r="J1299">
        <v>46</v>
      </c>
      <c r="K1299" s="52" t="s">
        <v>38</v>
      </c>
      <c r="L1299" t="s">
        <v>49</v>
      </c>
      <c r="M1299">
        <v>86.72999999999999</v>
      </c>
    </row>
    <row r="1300" spans="1:13">
      <c r="A1300" s="53">
        <v>43987</v>
      </c>
      <c r="B1300" s="53" t="str">
        <f t="shared" si="40"/>
        <v>Jun</v>
      </c>
      <c r="C1300" s="54">
        <f t="shared" si="41"/>
        <v>23</v>
      </c>
      <c r="D1300" s="53" t="s">
        <v>48</v>
      </c>
      <c r="E1300" s="54" t="s">
        <v>66</v>
      </c>
      <c r="F1300" s="54">
        <v>38.090000000000003</v>
      </c>
      <c r="H1300" s="52">
        <v>44153</v>
      </c>
      <c r="I1300" t="s">
        <v>247</v>
      </c>
      <c r="J1300">
        <v>47</v>
      </c>
      <c r="K1300" s="52" t="s">
        <v>38</v>
      </c>
      <c r="L1300" t="s">
        <v>53</v>
      </c>
      <c r="M1300">
        <v>45.49</v>
      </c>
    </row>
    <row r="1301" spans="1:13">
      <c r="A1301" s="55">
        <v>43970</v>
      </c>
      <c r="B1301" s="55" t="str">
        <f t="shared" si="40"/>
        <v>May</v>
      </c>
      <c r="C1301" s="56">
        <f t="shared" si="41"/>
        <v>21</v>
      </c>
      <c r="D1301" s="55" t="s">
        <v>48</v>
      </c>
      <c r="E1301" s="56" t="s">
        <v>50</v>
      </c>
      <c r="F1301" s="56">
        <v>23.7</v>
      </c>
      <c r="H1301" s="52">
        <v>44173</v>
      </c>
      <c r="I1301" t="s">
        <v>246</v>
      </c>
      <c r="J1301">
        <v>50</v>
      </c>
      <c r="K1301" s="52" t="s">
        <v>48</v>
      </c>
      <c r="L1301" t="s">
        <v>49</v>
      </c>
      <c r="M1301">
        <v>28.870000000000005</v>
      </c>
    </row>
    <row r="1302" spans="1:13">
      <c r="A1302" s="53">
        <v>44059</v>
      </c>
      <c r="B1302" s="53" t="str">
        <f t="shared" si="40"/>
        <v>Aug</v>
      </c>
      <c r="C1302" s="54">
        <f t="shared" si="41"/>
        <v>34</v>
      </c>
      <c r="D1302" s="53" t="s">
        <v>38</v>
      </c>
      <c r="E1302" s="54" t="s">
        <v>50</v>
      </c>
      <c r="F1302" s="54">
        <v>69.17</v>
      </c>
      <c r="H1302" s="52">
        <v>44175</v>
      </c>
      <c r="I1302" t="s">
        <v>246</v>
      </c>
      <c r="J1302">
        <v>50</v>
      </c>
      <c r="K1302" s="52" t="s">
        <v>48</v>
      </c>
      <c r="L1302" t="s">
        <v>49</v>
      </c>
      <c r="M1302">
        <v>45.89</v>
      </c>
    </row>
    <row r="1303" spans="1:13">
      <c r="A1303" s="55">
        <v>44013</v>
      </c>
      <c r="B1303" s="55" t="str">
        <f t="shared" si="40"/>
        <v>Jul</v>
      </c>
      <c r="C1303" s="56">
        <f t="shared" si="41"/>
        <v>27</v>
      </c>
      <c r="D1303" s="55" t="s">
        <v>38</v>
      </c>
      <c r="E1303" s="56" t="s">
        <v>43</v>
      </c>
      <c r="F1303" s="56">
        <v>20.07</v>
      </c>
      <c r="H1303" s="52">
        <v>44186</v>
      </c>
      <c r="I1303" t="s">
        <v>246</v>
      </c>
      <c r="J1303">
        <v>52</v>
      </c>
      <c r="K1303" s="52" t="s">
        <v>48</v>
      </c>
      <c r="L1303" t="s">
        <v>49</v>
      </c>
      <c r="M1303">
        <v>102.07</v>
      </c>
    </row>
    <row r="1304" spans="1:13">
      <c r="A1304" s="53">
        <v>44014</v>
      </c>
      <c r="B1304" s="53" t="str">
        <f t="shared" si="40"/>
        <v>Jul</v>
      </c>
      <c r="C1304" s="54">
        <f t="shared" si="41"/>
        <v>27</v>
      </c>
      <c r="D1304" s="53" t="s">
        <v>45</v>
      </c>
      <c r="E1304" s="54" t="s">
        <v>43</v>
      </c>
      <c r="F1304" s="54">
        <v>20.399999999999999</v>
      </c>
      <c r="H1304" s="52">
        <v>44161</v>
      </c>
      <c r="I1304" t="s">
        <v>247</v>
      </c>
      <c r="J1304">
        <v>48</v>
      </c>
      <c r="K1304" s="52" t="s">
        <v>48</v>
      </c>
      <c r="L1304" t="s">
        <v>49</v>
      </c>
      <c r="M1304">
        <v>29.41</v>
      </c>
    </row>
    <row r="1305" spans="1:13">
      <c r="A1305" s="55">
        <v>43993</v>
      </c>
      <c r="B1305" s="55" t="str">
        <f t="shared" si="40"/>
        <v>Jun</v>
      </c>
      <c r="C1305" s="56">
        <f t="shared" si="41"/>
        <v>24</v>
      </c>
      <c r="D1305" s="55" t="s">
        <v>48</v>
      </c>
      <c r="E1305" s="56" t="s">
        <v>53</v>
      </c>
      <c r="F1305" s="56">
        <v>30.14</v>
      </c>
      <c r="H1305" s="52">
        <v>44184</v>
      </c>
      <c r="I1305" t="s">
        <v>246</v>
      </c>
      <c r="J1305">
        <v>51</v>
      </c>
      <c r="K1305" s="52" t="s">
        <v>48</v>
      </c>
      <c r="L1305" t="s">
        <v>43</v>
      </c>
      <c r="M1305">
        <v>30.089999999999996</v>
      </c>
    </row>
    <row r="1306" spans="1:13">
      <c r="A1306" s="53">
        <v>44009</v>
      </c>
      <c r="B1306" s="53" t="str">
        <f t="shared" si="40"/>
        <v>Jun</v>
      </c>
      <c r="C1306" s="54">
        <f t="shared" si="41"/>
        <v>26</v>
      </c>
      <c r="D1306" s="53" t="s">
        <v>48</v>
      </c>
      <c r="E1306" s="54" t="s">
        <v>43</v>
      </c>
      <c r="F1306" s="54">
        <v>60.85</v>
      </c>
      <c r="H1306" s="52">
        <v>44130</v>
      </c>
      <c r="I1306" t="s">
        <v>248</v>
      </c>
      <c r="J1306">
        <v>44</v>
      </c>
      <c r="K1306" s="52" t="s">
        <v>38</v>
      </c>
      <c r="L1306" t="s">
        <v>49</v>
      </c>
      <c r="M1306">
        <v>13.61</v>
      </c>
    </row>
    <row r="1307" spans="1:13">
      <c r="A1307" s="55">
        <v>44092</v>
      </c>
      <c r="B1307" s="55" t="str">
        <f t="shared" si="40"/>
        <v>Sep</v>
      </c>
      <c r="C1307" s="56">
        <f t="shared" si="41"/>
        <v>38</v>
      </c>
      <c r="D1307" s="55" t="s">
        <v>48</v>
      </c>
      <c r="E1307" s="56" t="s">
        <v>50</v>
      </c>
      <c r="F1307" s="56">
        <v>23</v>
      </c>
      <c r="H1307" s="52">
        <v>44181</v>
      </c>
      <c r="I1307" t="s">
        <v>246</v>
      </c>
      <c r="J1307">
        <v>51</v>
      </c>
      <c r="K1307" s="52" t="s">
        <v>45</v>
      </c>
      <c r="L1307" t="s">
        <v>58</v>
      </c>
      <c r="M1307">
        <v>94.6</v>
      </c>
    </row>
    <row r="1308" spans="1:13">
      <c r="A1308" s="53">
        <v>44049</v>
      </c>
      <c r="B1308" s="53" t="str">
        <f t="shared" si="40"/>
        <v>Aug</v>
      </c>
      <c r="C1308" s="54">
        <f t="shared" si="41"/>
        <v>32</v>
      </c>
      <c r="D1308" s="53" t="s">
        <v>45</v>
      </c>
      <c r="E1308" s="54" t="s">
        <v>43</v>
      </c>
      <c r="F1308" s="54">
        <v>20.13</v>
      </c>
      <c r="H1308" s="52">
        <v>44182</v>
      </c>
      <c r="I1308" t="s">
        <v>246</v>
      </c>
      <c r="J1308">
        <v>51</v>
      </c>
      <c r="K1308" s="52" t="s">
        <v>38</v>
      </c>
      <c r="L1308" t="s">
        <v>50</v>
      </c>
      <c r="M1308">
        <v>73.11</v>
      </c>
    </row>
    <row r="1309" spans="1:13">
      <c r="A1309" s="55">
        <v>44073</v>
      </c>
      <c r="B1309" s="55" t="str">
        <f t="shared" si="40"/>
        <v>Aug</v>
      </c>
      <c r="C1309" s="56">
        <f t="shared" si="41"/>
        <v>36</v>
      </c>
      <c r="D1309" s="55" t="s">
        <v>48</v>
      </c>
      <c r="E1309" s="56" t="s">
        <v>46</v>
      </c>
      <c r="F1309" s="56">
        <v>50.15</v>
      </c>
      <c r="H1309" s="52">
        <v>44163</v>
      </c>
      <c r="I1309" t="s">
        <v>247</v>
      </c>
      <c r="J1309">
        <v>48</v>
      </c>
      <c r="K1309" s="52" t="s">
        <v>48</v>
      </c>
      <c r="L1309" t="s">
        <v>53</v>
      </c>
      <c r="M1309">
        <v>2.8999999999999986</v>
      </c>
    </row>
    <row r="1310" spans="1:13">
      <c r="A1310" s="53">
        <v>44002</v>
      </c>
      <c r="B1310" s="53" t="str">
        <f t="shared" si="40"/>
        <v>Jun</v>
      </c>
      <c r="C1310" s="54">
        <f t="shared" si="41"/>
        <v>25</v>
      </c>
      <c r="D1310" s="53" t="s">
        <v>48</v>
      </c>
      <c r="E1310" s="54" t="s">
        <v>53</v>
      </c>
      <c r="F1310" s="54">
        <v>58.02</v>
      </c>
      <c r="H1310" s="52">
        <v>44187</v>
      </c>
      <c r="I1310" t="s">
        <v>246</v>
      </c>
      <c r="J1310">
        <v>52</v>
      </c>
      <c r="K1310" s="52" t="s">
        <v>38</v>
      </c>
      <c r="L1310" t="s">
        <v>58</v>
      </c>
      <c r="M1310">
        <v>69.66</v>
      </c>
    </row>
    <row r="1311" spans="1:13">
      <c r="A1311" s="55">
        <v>44085</v>
      </c>
      <c r="B1311" s="55" t="str">
        <f t="shared" si="40"/>
        <v>Sep</v>
      </c>
      <c r="C1311" s="56">
        <f t="shared" si="41"/>
        <v>37</v>
      </c>
      <c r="D1311" s="55" t="s">
        <v>48</v>
      </c>
      <c r="E1311" s="56" t="s">
        <v>58</v>
      </c>
      <c r="F1311" s="56">
        <v>50.49</v>
      </c>
      <c r="H1311" s="52">
        <v>44118</v>
      </c>
      <c r="I1311" t="s">
        <v>248</v>
      </c>
      <c r="J1311">
        <v>42</v>
      </c>
      <c r="K1311" s="52" t="s">
        <v>48</v>
      </c>
      <c r="L1311" t="s">
        <v>49</v>
      </c>
      <c r="M1311">
        <v>63.1</v>
      </c>
    </row>
    <row r="1312" spans="1:13">
      <c r="A1312" s="53">
        <v>44050</v>
      </c>
      <c r="B1312" s="53" t="str">
        <f t="shared" si="40"/>
        <v>Aug</v>
      </c>
      <c r="C1312" s="54">
        <f t="shared" si="41"/>
        <v>32</v>
      </c>
      <c r="D1312" s="53" t="s">
        <v>38</v>
      </c>
      <c r="E1312" s="54" t="s">
        <v>39</v>
      </c>
      <c r="F1312" s="54">
        <v>240.64</v>
      </c>
      <c r="H1312" s="52">
        <v>44163</v>
      </c>
      <c r="I1312" t="s">
        <v>247</v>
      </c>
      <c r="J1312">
        <v>48</v>
      </c>
      <c r="K1312" s="52" t="s">
        <v>38</v>
      </c>
      <c r="L1312" t="s">
        <v>56</v>
      </c>
      <c r="M1312">
        <v>44.42</v>
      </c>
    </row>
    <row r="1313" spans="1:13">
      <c r="A1313" s="55">
        <v>43998</v>
      </c>
      <c r="B1313" s="55" t="str">
        <f t="shared" si="40"/>
        <v>Jun</v>
      </c>
      <c r="C1313" s="56">
        <f t="shared" si="41"/>
        <v>25</v>
      </c>
      <c r="D1313" s="55" t="s">
        <v>48</v>
      </c>
      <c r="E1313" s="56" t="s">
        <v>58</v>
      </c>
      <c r="F1313" s="56">
        <v>48.52</v>
      </c>
      <c r="H1313" s="52">
        <v>44165</v>
      </c>
      <c r="I1313" t="s">
        <v>247</v>
      </c>
      <c r="J1313">
        <v>49</v>
      </c>
      <c r="K1313" s="52" t="s">
        <v>48</v>
      </c>
      <c r="L1313" t="s">
        <v>57</v>
      </c>
      <c r="M1313">
        <v>268.95999999999998</v>
      </c>
    </row>
    <row r="1314" spans="1:13">
      <c r="A1314" s="53">
        <v>44053</v>
      </c>
      <c r="B1314" s="53" t="str">
        <f t="shared" si="40"/>
        <v>Aug</v>
      </c>
      <c r="C1314" s="54">
        <f t="shared" si="41"/>
        <v>33</v>
      </c>
      <c r="D1314" s="53" t="s">
        <v>38</v>
      </c>
      <c r="E1314" s="54" t="s">
        <v>50</v>
      </c>
      <c r="F1314" s="54">
        <v>46.42</v>
      </c>
      <c r="H1314" s="52">
        <v>44165</v>
      </c>
      <c r="I1314" t="s">
        <v>247</v>
      </c>
      <c r="J1314">
        <v>49</v>
      </c>
      <c r="K1314" s="52" t="s">
        <v>38</v>
      </c>
      <c r="L1314" t="s">
        <v>46</v>
      </c>
      <c r="M1314">
        <v>57.830000000000005</v>
      </c>
    </row>
    <row r="1315" spans="1:13">
      <c r="A1315" s="55">
        <v>44085</v>
      </c>
      <c r="B1315" s="55" t="str">
        <f t="shared" si="40"/>
        <v>Sep</v>
      </c>
      <c r="C1315" s="56">
        <f t="shared" si="41"/>
        <v>37</v>
      </c>
      <c r="D1315" s="55" t="s">
        <v>38</v>
      </c>
      <c r="E1315" s="56" t="s">
        <v>57</v>
      </c>
      <c r="F1315" s="56">
        <v>46.91</v>
      </c>
      <c r="H1315" s="52">
        <v>44140</v>
      </c>
      <c r="I1315" t="s">
        <v>247</v>
      </c>
      <c r="J1315">
        <v>45</v>
      </c>
      <c r="K1315" s="52" t="s">
        <v>48</v>
      </c>
      <c r="L1315" t="s">
        <v>49</v>
      </c>
      <c r="M1315">
        <v>34.03</v>
      </c>
    </row>
    <row r="1316" spans="1:13">
      <c r="A1316" s="53">
        <v>44059</v>
      </c>
      <c r="B1316" s="53" t="str">
        <f t="shared" si="40"/>
        <v>Aug</v>
      </c>
      <c r="C1316" s="54">
        <f t="shared" si="41"/>
        <v>34</v>
      </c>
      <c r="D1316" s="53" t="s">
        <v>38</v>
      </c>
      <c r="E1316" s="54" t="s">
        <v>49</v>
      </c>
      <c r="F1316" s="54">
        <v>33.119999999999997</v>
      </c>
      <c r="H1316" s="52">
        <v>44160</v>
      </c>
      <c r="I1316" t="s">
        <v>247</v>
      </c>
      <c r="J1316">
        <v>48</v>
      </c>
      <c r="K1316" s="52" t="s">
        <v>38</v>
      </c>
      <c r="L1316" t="s">
        <v>53</v>
      </c>
      <c r="M1316">
        <v>77.179999999999993</v>
      </c>
    </row>
    <row r="1317" spans="1:13">
      <c r="A1317" s="55">
        <v>44003</v>
      </c>
      <c r="B1317" s="55" t="str">
        <f t="shared" si="40"/>
        <v>Jun</v>
      </c>
      <c r="C1317" s="56">
        <f t="shared" si="41"/>
        <v>26</v>
      </c>
      <c r="D1317" s="55" t="s">
        <v>48</v>
      </c>
      <c r="E1317" s="56" t="s">
        <v>61</v>
      </c>
      <c r="F1317" s="56">
        <v>55.38</v>
      </c>
      <c r="H1317" s="52">
        <v>44173</v>
      </c>
      <c r="I1317" t="s">
        <v>246</v>
      </c>
      <c r="J1317">
        <v>50</v>
      </c>
      <c r="K1317" s="52" t="s">
        <v>48</v>
      </c>
      <c r="L1317" t="s">
        <v>53</v>
      </c>
      <c r="M1317">
        <v>59.9</v>
      </c>
    </row>
    <row r="1318" spans="1:13">
      <c r="A1318" s="53">
        <v>44050</v>
      </c>
      <c r="B1318" s="53" t="str">
        <f t="shared" si="40"/>
        <v>Aug</v>
      </c>
      <c r="C1318" s="54">
        <f t="shared" si="41"/>
        <v>32</v>
      </c>
      <c r="D1318" s="53" t="s">
        <v>45</v>
      </c>
      <c r="E1318" s="54" t="s">
        <v>49</v>
      </c>
      <c r="F1318" s="54">
        <v>33.01</v>
      </c>
      <c r="H1318" s="52">
        <v>44158</v>
      </c>
      <c r="I1318" t="s">
        <v>247</v>
      </c>
      <c r="J1318">
        <v>48</v>
      </c>
      <c r="K1318" s="52" t="s">
        <v>48</v>
      </c>
      <c r="L1318" t="s">
        <v>53</v>
      </c>
      <c r="M1318">
        <v>102.62</v>
      </c>
    </row>
    <row r="1319" spans="1:13">
      <c r="A1319" s="55">
        <v>43972</v>
      </c>
      <c r="B1319" s="55" t="str">
        <f t="shared" si="40"/>
        <v>May</v>
      </c>
      <c r="C1319" s="56">
        <f t="shared" si="41"/>
        <v>21</v>
      </c>
      <c r="D1319" s="55" t="s">
        <v>45</v>
      </c>
      <c r="E1319" s="56" t="s">
        <v>43</v>
      </c>
      <c r="F1319" s="56">
        <v>40.51</v>
      </c>
      <c r="H1319" s="52">
        <v>44142</v>
      </c>
      <c r="I1319" t="s">
        <v>247</v>
      </c>
      <c r="J1319">
        <v>45</v>
      </c>
      <c r="K1319" s="52" t="s">
        <v>48</v>
      </c>
      <c r="L1319" t="s">
        <v>57</v>
      </c>
      <c r="M1319">
        <v>14.11</v>
      </c>
    </row>
    <row r="1320" spans="1:13">
      <c r="A1320" s="53">
        <v>44030</v>
      </c>
      <c r="B1320" s="53" t="str">
        <f t="shared" si="40"/>
        <v>Jul</v>
      </c>
      <c r="C1320" s="54">
        <f t="shared" si="41"/>
        <v>29</v>
      </c>
      <c r="D1320" s="53" t="s">
        <v>48</v>
      </c>
      <c r="E1320" s="54" t="s">
        <v>57</v>
      </c>
      <c r="F1320" s="54">
        <v>46.83</v>
      </c>
      <c r="H1320" s="52">
        <v>44152</v>
      </c>
      <c r="I1320" t="s">
        <v>247</v>
      </c>
      <c r="J1320">
        <v>47</v>
      </c>
      <c r="K1320" s="52" t="s">
        <v>38</v>
      </c>
      <c r="L1320" t="s">
        <v>49</v>
      </c>
      <c r="M1320">
        <v>38.699999999999996</v>
      </c>
    </row>
    <row r="1321" spans="1:13">
      <c r="A1321" s="55">
        <v>43987</v>
      </c>
      <c r="B1321" s="55" t="str">
        <f t="shared" si="40"/>
        <v>Jun</v>
      </c>
      <c r="C1321" s="56">
        <f t="shared" si="41"/>
        <v>23</v>
      </c>
      <c r="D1321" s="55" t="s">
        <v>48</v>
      </c>
      <c r="E1321" s="56" t="s">
        <v>49</v>
      </c>
      <c r="F1321" s="56">
        <v>64.58</v>
      </c>
      <c r="H1321" s="52">
        <v>44180</v>
      </c>
      <c r="I1321" t="s">
        <v>246</v>
      </c>
      <c r="J1321">
        <v>51</v>
      </c>
      <c r="K1321" s="52" t="s">
        <v>38</v>
      </c>
      <c r="L1321" t="s">
        <v>46</v>
      </c>
      <c r="M1321">
        <v>75.62</v>
      </c>
    </row>
    <row r="1322" spans="1:13">
      <c r="A1322" s="53">
        <v>44010</v>
      </c>
      <c r="B1322" s="53" t="str">
        <f t="shared" si="40"/>
        <v>Jun</v>
      </c>
      <c r="C1322" s="54">
        <f t="shared" si="41"/>
        <v>27</v>
      </c>
      <c r="D1322" s="53" t="s">
        <v>38</v>
      </c>
      <c r="E1322" s="54" t="s">
        <v>54</v>
      </c>
      <c r="F1322" s="54">
        <v>23.73</v>
      </c>
      <c r="H1322" s="52">
        <v>44178</v>
      </c>
      <c r="I1322" t="s">
        <v>246</v>
      </c>
      <c r="J1322">
        <v>51</v>
      </c>
      <c r="K1322" s="52" t="s">
        <v>38</v>
      </c>
      <c r="L1322" t="s">
        <v>57</v>
      </c>
      <c r="M1322">
        <v>52.31</v>
      </c>
    </row>
    <row r="1323" spans="1:13">
      <c r="A1323" s="55">
        <v>44031</v>
      </c>
      <c r="B1323" s="55" t="str">
        <f t="shared" si="40"/>
        <v>Jul</v>
      </c>
      <c r="C1323" s="56">
        <f t="shared" si="41"/>
        <v>30</v>
      </c>
      <c r="D1323" s="55" t="s">
        <v>48</v>
      </c>
      <c r="E1323" s="56" t="s">
        <v>49</v>
      </c>
      <c r="F1323" s="56">
        <v>533.77</v>
      </c>
      <c r="H1323" s="52">
        <v>44173</v>
      </c>
      <c r="I1323" t="s">
        <v>246</v>
      </c>
      <c r="J1323">
        <v>50</v>
      </c>
      <c r="K1323" s="52" t="s">
        <v>48</v>
      </c>
      <c r="L1323" t="s">
        <v>49</v>
      </c>
      <c r="M1323">
        <v>35.31</v>
      </c>
    </row>
    <row r="1324" spans="1:13">
      <c r="A1324" s="53">
        <v>44055</v>
      </c>
      <c r="B1324" s="53" t="str">
        <f t="shared" si="40"/>
        <v>Aug</v>
      </c>
      <c r="C1324" s="54">
        <f t="shared" si="41"/>
        <v>33</v>
      </c>
      <c r="D1324" s="53" t="s">
        <v>38</v>
      </c>
      <c r="E1324" s="54" t="s">
        <v>49</v>
      </c>
      <c r="F1324" s="54">
        <v>66.47</v>
      </c>
      <c r="H1324" s="52">
        <v>44113</v>
      </c>
      <c r="I1324" t="s">
        <v>248</v>
      </c>
      <c r="J1324">
        <v>41</v>
      </c>
      <c r="K1324" s="52" t="s">
        <v>38</v>
      </c>
      <c r="L1324" t="s">
        <v>49</v>
      </c>
      <c r="M1324">
        <v>578.98</v>
      </c>
    </row>
    <row r="1325" spans="1:13">
      <c r="A1325" s="55">
        <v>44062</v>
      </c>
      <c r="B1325" s="55" t="str">
        <f t="shared" si="40"/>
        <v>Aug</v>
      </c>
      <c r="C1325" s="56">
        <f t="shared" si="41"/>
        <v>34</v>
      </c>
      <c r="D1325" s="55" t="s">
        <v>48</v>
      </c>
      <c r="E1325" s="56" t="s">
        <v>50</v>
      </c>
      <c r="F1325" s="56">
        <v>69.930000000000007</v>
      </c>
      <c r="H1325" s="52">
        <v>44126</v>
      </c>
      <c r="I1325" t="s">
        <v>248</v>
      </c>
      <c r="J1325">
        <v>43</v>
      </c>
      <c r="K1325" s="52" t="s">
        <v>45</v>
      </c>
      <c r="L1325" t="s">
        <v>57</v>
      </c>
      <c r="M1325">
        <v>101.8</v>
      </c>
    </row>
    <row r="1326" spans="1:13">
      <c r="A1326" s="53">
        <v>44074</v>
      </c>
      <c r="B1326" s="53" t="str">
        <f t="shared" si="40"/>
        <v>Aug</v>
      </c>
      <c r="C1326" s="54">
        <f t="shared" si="41"/>
        <v>36</v>
      </c>
      <c r="D1326" s="53" t="s">
        <v>45</v>
      </c>
      <c r="E1326" s="54" t="s">
        <v>54</v>
      </c>
      <c r="F1326" s="54">
        <v>24.29</v>
      </c>
      <c r="H1326" s="52">
        <v>44186</v>
      </c>
      <c r="I1326" t="s">
        <v>246</v>
      </c>
      <c r="J1326">
        <v>52</v>
      </c>
      <c r="K1326" s="52" t="s">
        <v>38</v>
      </c>
      <c r="L1326" t="s">
        <v>56</v>
      </c>
      <c r="M1326">
        <v>100.09</v>
      </c>
    </row>
    <row r="1327" spans="1:13">
      <c r="A1327" s="55">
        <v>44059</v>
      </c>
      <c r="B1327" s="55" t="str">
        <f t="shared" si="40"/>
        <v>Aug</v>
      </c>
      <c r="C1327" s="56">
        <f t="shared" si="41"/>
        <v>34</v>
      </c>
      <c r="D1327" s="55" t="s">
        <v>48</v>
      </c>
      <c r="E1327" s="56" t="s">
        <v>49</v>
      </c>
      <c r="F1327" s="56">
        <v>33.9</v>
      </c>
      <c r="H1327" s="52">
        <v>44180</v>
      </c>
      <c r="I1327" t="s">
        <v>246</v>
      </c>
      <c r="J1327">
        <v>51</v>
      </c>
      <c r="K1327" s="52" t="s">
        <v>48</v>
      </c>
      <c r="L1327" t="s">
        <v>56</v>
      </c>
      <c r="M1327">
        <v>4.259999999999998</v>
      </c>
    </row>
    <row r="1328" spans="1:13">
      <c r="A1328" s="53">
        <v>44044</v>
      </c>
      <c r="B1328" s="53" t="str">
        <f t="shared" si="40"/>
        <v>Aug</v>
      </c>
      <c r="C1328" s="54">
        <f t="shared" si="41"/>
        <v>31</v>
      </c>
      <c r="D1328" s="53" t="s">
        <v>38</v>
      </c>
      <c r="E1328" s="54" t="s">
        <v>54</v>
      </c>
      <c r="F1328" s="54">
        <v>23.04</v>
      </c>
      <c r="H1328" s="52">
        <v>44165</v>
      </c>
      <c r="I1328" t="s">
        <v>247</v>
      </c>
      <c r="J1328">
        <v>49</v>
      </c>
      <c r="K1328" s="52" t="s">
        <v>45</v>
      </c>
      <c r="L1328" t="s">
        <v>61</v>
      </c>
      <c r="M1328">
        <v>61.94</v>
      </c>
    </row>
    <row r="1329" spans="1:13">
      <c r="A1329" s="55">
        <v>44000</v>
      </c>
      <c r="B1329" s="55" t="str">
        <f t="shared" si="40"/>
        <v>Jun</v>
      </c>
      <c r="C1329" s="56">
        <f t="shared" si="41"/>
        <v>25</v>
      </c>
      <c r="D1329" s="55" t="s">
        <v>48</v>
      </c>
      <c r="E1329" s="56" t="s">
        <v>49</v>
      </c>
      <c r="F1329" s="56">
        <v>68.12</v>
      </c>
      <c r="H1329" s="52">
        <v>44146</v>
      </c>
      <c r="I1329" t="s">
        <v>247</v>
      </c>
      <c r="J1329">
        <v>46</v>
      </c>
      <c r="K1329" s="52" t="s">
        <v>48</v>
      </c>
      <c r="L1329" t="s">
        <v>53</v>
      </c>
      <c r="M1329">
        <v>42.22</v>
      </c>
    </row>
    <row r="1330" spans="1:13">
      <c r="A1330" s="53">
        <v>44069</v>
      </c>
      <c r="B1330" s="53" t="str">
        <f t="shared" si="40"/>
        <v>Aug</v>
      </c>
      <c r="C1330" s="54">
        <f t="shared" si="41"/>
        <v>35</v>
      </c>
      <c r="D1330" s="53" t="s">
        <v>38</v>
      </c>
      <c r="E1330" s="54" t="s">
        <v>61</v>
      </c>
      <c r="F1330" s="54">
        <v>55.47</v>
      </c>
      <c r="H1330" s="52">
        <v>44170</v>
      </c>
      <c r="I1330" t="s">
        <v>246</v>
      </c>
      <c r="J1330">
        <v>49</v>
      </c>
      <c r="K1330" s="52" t="s">
        <v>38</v>
      </c>
      <c r="L1330" t="s">
        <v>49</v>
      </c>
      <c r="M1330">
        <v>118.25</v>
      </c>
    </row>
    <row r="1331" spans="1:13">
      <c r="A1331" s="55">
        <v>44095</v>
      </c>
      <c r="B1331" s="55" t="str">
        <f t="shared" si="40"/>
        <v>Sep</v>
      </c>
      <c r="C1331" s="56">
        <f t="shared" si="41"/>
        <v>39</v>
      </c>
      <c r="D1331" s="55" t="s">
        <v>38</v>
      </c>
      <c r="E1331" s="56" t="s">
        <v>56</v>
      </c>
      <c r="F1331" s="56">
        <v>21.78</v>
      </c>
      <c r="H1331" s="52">
        <v>44176</v>
      </c>
      <c r="I1331" t="s">
        <v>246</v>
      </c>
      <c r="J1331">
        <v>50</v>
      </c>
      <c r="K1331" s="52" t="s">
        <v>38</v>
      </c>
      <c r="L1331" t="s">
        <v>49</v>
      </c>
      <c r="M1331">
        <v>56.61</v>
      </c>
    </row>
    <row r="1332" spans="1:13">
      <c r="A1332" s="53">
        <v>43988</v>
      </c>
      <c r="B1332" s="53" t="str">
        <f t="shared" si="40"/>
        <v>Jun</v>
      </c>
      <c r="C1332" s="54">
        <f t="shared" si="41"/>
        <v>23</v>
      </c>
      <c r="D1332" s="53" t="s">
        <v>48</v>
      </c>
      <c r="E1332" s="54" t="s">
        <v>50</v>
      </c>
      <c r="F1332" s="54">
        <v>154.74</v>
      </c>
      <c r="H1332" s="52">
        <v>44183</v>
      </c>
      <c r="I1332" t="s">
        <v>246</v>
      </c>
      <c r="J1332">
        <v>51</v>
      </c>
      <c r="K1332" s="52" t="s">
        <v>38</v>
      </c>
      <c r="L1332" t="s">
        <v>49</v>
      </c>
      <c r="M1332">
        <v>17.48</v>
      </c>
    </row>
    <row r="1333" spans="1:13">
      <c r="A1333" s="55">
        <v>43984</v>
      </c>
      <c r="B1333" s="55" t="str">
        <f t="shared" si="40"/>
        <v>Jun</v>
      </c>
      <c r="C1333" s="56">
        <f t="shared" si="41"/>
        <v>23</v>
      </c>
      <c r="D1333" s="55" t="s">
        <v>48</v>
      </c>
      <c r="E1333" s="56" t="s">
        <v>49</v>
      </c>
      <c r="F1333" s="56">
        <v>64.260000000000005</v>
      </c>
      <c r="H1333" s="52">
        <v>44167</v>
      </c>
      <c r="I1333" t="s">
        <v>246</v>
      </c>
      <c r="J1333">
        <v>49</v>
      </c>
      <c r="K1333" s="52" t="s">
        <v>48</v>
      </c>
      <c r="L1333" t="s">
        <v>43</v>
      </c>
      <c r="M1333">
        <v>148.39000000000001</v>
      </c>
    </row>
    <row r="1334" spans="1:13">
      <c r="A1334" s="53">
        <v>44073</v>
      </c>
      <c r="B1334" s="53" t="str">
        <f t="shared" si="40"/>
        <v>Aug</v>
      </c>
      <c r="C1334" s="54">
        <f t="shared" si="41"/>
        <v>36</v>
      </c>
      <c r="D1334" s="53" t="s">
        <v>38</v>
      </c>
      <c r="E1334" s="54" t="s">
        <v>58</v>
      </c>
      <c r="F1334" s="54">
        <v>72.849999999999994</v>
      </c>
      <c r="H1334" s="52">
        <v>44183</v>
      </c>
      <c r="I1334" t="s">
        <v>246</v>
      </c>
      <c r="J1334">
        <v>51</v>
      </c>
      <c r="K1334" s="52" t="s">
        <v>48</v>
      </c>
      <c r="L1334" t="s">
        <v>57</v>
      </c>
      <c r="M1334">
        <v>83.050000000000011</v>
      </c>
    </row>
    <row r="1335" spans="1:13">
      <c r="A1335" s="55">
        <v>44064</v>
      </c>
      <c r="B1335" s="55" t="str">
        <f t="shared" si="40"/>
        <v>Aug</v>
      </c>
      <c r="C1335" s="56">
        <f t="shared" si="41"/>
        <v>34</v>
      </c>
      <c r="D1335" s="55" t="s">
        <v>48</v>
      </c>
      <c r="E1335" s="56" t="s">
        <v>43</v>
      </c>
      <c r="F1335" s="56">
        <v>20.51</v>
      </c>
      <c r="H1335" s="52">
        <v>44176</v>
      </c>
      <c r="I1335" t="s">
        <v>246</v>
      </c>
      <c r="J1335">
        <v>50</v>
      </c>
      <c r="K1335" s="52" t="s">
        <v>38</v>
      </c>
      <c r="L1335" t="s">
        <v>46</v>
      </c>
      <c r="M1335">
        <v>68.38</v>
      </c>
    </row>
    <row r="1336" spans="1:13">
      <c r="A1336" s="53">
        <v>44011</v>
      </c>
      <c r="B1336" s="53" t="str">
        <f t="shared" si="40"/>
        <v>Jun</v>
      </c>
      <c r="C1336" s="54">
        <f t="shared" si="41"/>
        <v>27</v>
      </c>
      <c r="D1336" s="53" t="s">
        <v>48</v>
      </c>
      <c r="E1336" s="54" t="s">
        <v>53</v>
      </c>
      <c r="F1336" s="54">
        <v>56.81</v>
      </c>
      <c r="H1336" s="52">
        <v>44183</v>
      </c>
      <c r="I1336" t="s">
        <v>246</v>
      </c>
      <c r="J1336">
        <v>51</v>
      </c>
      <c r="K1336" s="52" t="s">
        <v>48</v>
      </c>
      <c r="L1336" t="s">
        <v>53</v>
      </c>
      <c r="M1336">
        <v>47.17</v>
      </c>
    </row>
    <row r="1337" spans="1:13">
      <c r="A1337" s="55">
        <v>44061</v>
      </c>
      <c r="B1337" s="55" t="str">
        <f t="shared" si="40"/>
        <v>Aug</v>
      </c>
      <c r="C1337" s="56">
        <f t="shared" si="41"/>
        <v>34</v>
      </c>
      <c r="D1337" s="55" t="s">
        <v>48</v>
      </c>
      <c r="E1337" s="56" t="s">
        <v>50</v>
      </c>
      <c r="F1337" s="56">
        <v>69.489999999999995</v>
      </c>
      <c r="H1337" s="52">
        <v>44163</v>
      </c>
      <c r="I1337" t="s">
        <v>247</v>
      </c>
      <c r="J1337">
        <v>48</v>
      </c>
      <c r="K1337" s="52" t="s">
        <v>38</v>
      </c>
      <c r="L1337" t="s">
        <v>58</v>
      </c>
      <c r="M1337">
        <v>82.22</v>
      </c>
    </row>
    <row r="1338" spans="1:13">
      <c r="A1338" s="53">
        <v>43955</v>
      </c>
      <c r="B1338" s="53" t="str">
        <f t="shared" si="40"/>
        <v>May</v>
      </c>
      <c r="C1338" s="54">
        <f t="shared" si="41"/>
        <v>19</v>
      </c>
      <c r="D1338" s="53" t="s">
        <v>38</v>
      </c>
      <c r="E1338" s="54" t="s">
        <v>56</v>
      </c>
      <c r="F1338" s="54">
        <v>38.380000000000003</v>
      </c>
      <c r="H1338" s="52">
        <v>44171</v>
      </c>
      <c r="I1338" t="s">
        <v>246</v>
      </c>
      <c r="J1338">
        <v>50</v>
      </c>
      <c r="K1338" s="52" t="s">
        <v>48</v>
      </c>
      <c r="L1338" t="s">
        <v>46</v>
      </c>
      <c r="M1338">
        <v>101.87</v>
      </c>
    </row>
    <row r="1339" spans="1:13">
      <c r="A1339" s="55">
        <v>43988</v>
      </c>
      <c r="B1339" s="55" t="str">
        <f t="shared" si="40"/>
        <v>Jun</v>
      </c>
      <c r="C1339" s="56">
        <f t="shared" si="41"/>
        <v>23</v>
      </c>
      <c r="D1339" s="55" t="s">
        <v>48</v>
      </c>
      <c r="E1339" s="56" t="s">
        <v>50</v>
      </c>
      <c r="F1339" s="56">
        <v>46.83</v>
      </c>
      <c r="H1339" s="52">
        <v>44114</v>
      </c>
      <c r="I1339" t="s">
        <v>248</v>
      </c>
      <c r="J1339">
        <v>41</v>
      </c>
      <c r="K1339" s="52" t="s">
        <v>48</v>
      </c>
      <c r="L1339" t="s">
        <v>49</v>
      </c>
      <c r="M1339">
        <v>67.83</v>
      </c>
    </row>
    <row r="1340" spans="1:13">
      <c r="A1340" s="53">
        <v>44059</v>
      </c>
      <c r="B1340" s="53" t="str">
        <f t="shared" si="40"/>
        <v>Aug</v>
      </c>
      <c r="C1340" s="54">
        <f t="shared" si="41"/>
        <v>34</v>
      </c>
      <c r="D1340" s="53" t="s">
        <v>38</v>
      </c>
      <c r="E1340" s="54" t="s">
        <v>43</v>
      </c>
      <c r="F1340" s="54">
        <v>80.09</v>
      </c>
      <c r="H1340" s="52">
        <v>44120</v>
      </c>
      <c r="I1340" t="s">
        <v>248</v>
      </c>
      <c r="J1340">
        <v>42</v>
      </c>
      <c r="K1340" s="52" t="s">
        <v>38</v>
      </c>
      <c r="L1340" t="s">
        <v>46</v>
      </c>
      <c r="M1340">
        <v>43.53</v>
      </c>
    </row>
    <row r="1341" spans="1:13">
      <c r="A1341" s="55">
        <v>43991</v>
      </c>
      <c r="B1341" s="55" t="str">
        <f t="shared" si="40"/>
        <v>Jun</v>
      </c>
      <c r="C1341" s="56">
        <f t="shared" si="41"/>
        <v>24</v>
      </c>
      <c r="D1341" s="55" t="s">
        <v>45</v>
      </c>
      <c r="E1341" s="56" t="s">
        <v>53</v>
      </c>
      <c r="F1341" s="56">
        <v>29.98</v>
      </c>
      <c r="H1341" s="52">
        <v>44178</v>
      </c>
      <c r="I1341" t="s">
        <v>246</v>
      </c>
      <c r="J1341">
        <v>51</v>
      </c>
      <c r="K1341" s="52" t="s">
        <v>48</v>
      </c>
      <c r="L1341" t="s">
        <v>50</v>
      </c>
      <c r="M1341">
        <v>96.81</v>
      </c>
    </row>
    <row r="1342" spans="1:13">
      <c r="A1342" s="53">
        <v>43998</v>
      </c>
      <c r="B1342" s="53" t="str">
        <f t="shared" si="40"/>
        <v>Jun</v>
      </c>
      <c r="C1342" s="54">
        <f t="shared" si="41"/>
        <v>25</v>
      </c>
      <c r="D1342" s="53" t="s">
        <v>38</v>
      </c>
      <c r="E1342" s="54" t="s">
        <v>43</v>
      </c>
      <c r="F1342" s="54">
        <v>40.22</v>
      </c>
      <c r="H1342" s="52">
        <v>44179</v>
      </c>
      <c r="I1342" t="s">
        <v>246</v>
      </c>
      <c r="J1342">
        <v>51</v>
      </c>
      <c r="K1342" s="52" t="s">
        <v>38</v>
      </c>
      <c r="L1342" t="s">
        <v>56</v>
      </c>
      <c r="M1342">
        <v>66.37</v>
      </c>
    </row>
    <row r="1343" spans="1:13">
      <c r="A1343" s="55">
        <v>44012</v>
      </c>
      <c r="B1343" s="55" t="str">
        <f t="shared" si="40"/>
        <v>Jun</v>
      </c>
      <c r="C1343" s="56">
        <f t="shared" si="41"/>
        <v>27</v>
      </c>
      <c r="D1343" s="55" t="s">
        <v>38</v>
      </c>
      <c r="E1343" s="56" t="s">
        <v>50</v>
      </c>
      <c r="F1343" s="56">
        <v>69.61</v>
      </c>
      <c r="H1343" s="52">
        <v>44169</v>
      </c>
      <c r="I1343" t="s">
        <v>246</v>
      </c>
      <c r="J1343">
        <v>49</v>
      </c>
      <c r="K1343" s="52" t="s">
        <v>45</v>
      </c>
      <c r="L1343" t="s">
        <v>49</v>
      </c>
      <c r="M1343">
        <v>80.569999999999993</v>
      </c>
    </row>
    <row r="1344" spans="1:13">
      <c r="A1344" s="53">
        <v>43979</v>
      </c>
      <c r="B1344" s="53" t="str">
        <f t="shared" si="40"/>
        <v>May</v>
      </c>
      <c r="C1344" s="54">
        <f t="shared" si="41"/>
        <v>22</v>
      </c>
      <c r="D1344" s="53" t="s">
        <v>48</v>
      </c>
      <c r="E1344" s="54" t="s">
        <v>58</v>
      </c>
      <c r="F1344" s="54">
        <v>75.72</v>
      </c>
      <c r="H1344" s="52">
        <v>44169</v>
      </c>
      <c r="I1344" t="s">
        <v>246</v>
      </c>
      <c r="J1344">
        <v>49</v>
      </c>
      <c r="K1344" s="52" t="s">
        <v>38</v>
      </c>
      <c r="L1344" t="s">
        <v>50</v>
      </c>
      <c r="M1344">
        <v>113.35</v>
      </c>
    </row>
    <row r="1345" spans="1:13">
      <c r="A1345" s="55">
        <v>44070</v>
      </c>
      <c r="B1345" s="55" t="str">
        <f t="shared" si="40"/>
        <v>Aug</v>
      </c>
      <c r="C1345" s="56">
        <f t="shared" si="41"/>
        <v>35</v>
      </c>
      <c r="D1345" s="55" t="s">
        <v>45</v>
      </c>
      <c r="E1345" s="56" t="s">
        <v>50</v>
      </c>
      <c r="F1345" s="56">
        <v>44.63</v>
      </c>
      <c r="H1345" s="52">
        <v>44128</v>
      </c>
      <c r="I1345" t="s">
        <v>248</v>
      </c>
      <c r="J1345">
        <v>43</v>
      </c>
      <c r="K1345" s="52" t="s">
        <v>48</v>
      </c>
      <c r="L1345" t="s">
        <v>56</v>
      </c>
      <c r="M1345">
        <v>130.30000000000001</v>
      </c>
    </row>
    <row r="1346" spans="1:13">
      <c r="A1346" s="53">
        <v>44002</v>
      </c>
      <c r="B1346" s="53" t="str">
        <f t="shared" si="40"/>
        <v>Jun</v>
      </c>
      <c r="C1346" s="54">
        <f t="shared" si="41"/>
        <v>25</v>
      </c>
      <c r="D1346" s="53" t="s">
        <v>48</v>
      </c>
      <c r="E1346" s="54" t="s">
        <v>49</v>
      </c>
      <c r="F1346" s="54">
        <v>66.64</v>
      </c>
      <c r="H1346" s="52">
        <v>44175</v>
      </c>
      <c r="I1346" t="s">
        <v>246</v>
      </c>
      <c r="J1346">
        <v>50</v>
      </c>
      <c r="K1346" s="52" t="s">
        <v>38</v>
      </c>
      <c r="L1346" t="s">
        <v>66</v>
      </c>
      <c r="M1346">
        <v>80.77000000000001</v>
      </c>
    </row>
    <row r="1347" spans="1:13">
      <c r="A1347" s="55">
        <v>44046</v>
      </c>
      <c r="B1347" s="55" t="str">
        <f t="shared" ref="B1347:B1410" si="42">TEXT(A1347,"mmm")</f>
        <v>Aug</v>
      </c>
      <c r="C1347" s="56">
        <f t="shared" ref="C1347:C1410" si="43">WEEKNUM(A1347)</f>
        <v>32</v>
      </c>
      <c r="D1347" s="55" t="s">
        <v>38</v>
      </c>
      <c r="E1347" s="56" t="s">
        <v>49</v>
      </c>
      <c r="F1347" s="56">
        <v>102.7</v>
      </c>
      <c r="H1347" s="52">
        <v>44188</v>
      </c>
      <c r="I1347" t="s">
        <v>246</v>
      </c>
      <c r="J1347">
        <v>52</v>
      </c>
      <c r="K1347" s="52" t="s">
        <v>48</v>
      </c>
      <c r="L1347" t="s">
        <v>53</v>
      </c>
      <c r="M1347">
        <v>45.14</v>
      </c>
    </row>
    <row r="1348" spans="1:13">
      <c r="A1348" s="53">
        <v>43994</v>
      </c>
      <c r="B1348" s="53" t="str">
        <f t="shared" si="42"/>
        <v>Jun</v>
      </c>
      <c r="C1348" s="54">
        <f t="shared" si="43"/>
        <v>24</v>
      </c>
      <c r="D1348" s="53" t="s">
        <v>48</v>
      </c>
      <c r="E1348" s="54" t="s">
        <v>53</v>
      </c>
      <c r="F1348" s="54">
        <v>90.32</v>
      </c>
      <c r="H1348" s="52">
        <v>44144</v>
      </c>
      <c r="I1348" t="s">
        <v>247</v>
      </c>
      <c r="J1348">
        <v>46</v>
      </c>
      <c r="K1348" s="52" t="s">
        <v>48</v>
      </c>
      <c r="L1348" t="s">
        <v>50</v>
      </c>
      <c r="M1348">
        <v>111.96000000000001</v>
      </c>
    </row>
    <row r="1349" spans="1:13">
      <c r="A1349" s="55">
        <v>43990</v>
      </c>
      <c r="B1349" s="55" t="str">
        <f t="shared" si="42"/>
        <v>Jun</v>
      </c>
      <c r="C1349" s="56">
        <f t="shared" si="43"/>
        <v>24</v>
      </c>
      <c r="D1349" s="55" t="s">
        <v>38</v>
      </c>
      <c r="E1349" s="56" t="s">
        <v>43</v>
      </c>
      <c r="F1349" s="56">
        <v>20.99</v>
      </c>
      <c r="H1349" s="52">
        <v>44175</v>
      </c>
      <c r="I1349" t="s">
        <v>246</v>
      </c>
      <c r="J1349">
        <v>50</v>
      </c>
      <c r="K1349" s="52" t="s">
        <v>48</v>
      </c>
      <c r="L1349" t="s">
        <v>57</v>
      </c>
      <c r="M1349">
        <v>99.759999999999991</v>
      </c>
    </row>
    <row r="1350" spans="1:13">
      <c r="A1350" s="53">
        <v>43954</v>
      </c>
      <c r="B1350" s="53" t="str">
        <f t="shared" si="42"/>
        <v>May</v>
      </c>
      <c r="C1350" s="54">
        <f t="shared" si="43"/>
        <v>19</v>
      </c>
      <c r="D1350" s="53" t="s">
        <v>48</v>
      </c>
      <c r="E1350" s="54" t="s">
        <v>53</v>
      </c>
      <c r="F1350" s="54">
        <v>523.23</v>
      </c>
      <c r="H1350" s="52">
        <v>44158</v>
      </c>
      <c r="I1350" t="s">
        <v>247</v>
      </c>
      <c r="J1350">
        <v>48</v>
      </c>
      <c r="K1350" s="52" t="s">
        <v>48</v>
      </c>
      <c r="L1350" t="s">
        <v>46</v>
      </c>
      <c r="M1350">
        <v>37.369999999999997</v>
      </c>
    </row>
    <row r="1351" spans="1:13">
      <c r="A1351" s="55">
        <v>44068</v>
      </c>
      <c r="B1351" s="55" t="str">
        <f t="shared" si="42"/>
        <v>Aug</v>
      </c>
      <c r="C1351" s="56">
        <f t="shared" si="43"/>
        <v>35</v>
      </c>
      <c r="D1351" s="55" t="s">
        <v>48</v>
      </c>
      <c r="E1351" s="56" t="s">
        <v>56</v>
      </c>
      <c r="F1351" s="56">
        <v>38.64</v>
      </c>
      <c r="H1351" s="52">
        <v>44152</v>
      </c>
      <c r="I1351" t="s">
        <v>247</v>
      </c>
      <c r="J1351">
        <v>47</v>
      </c>
      <c r="K1351" s="52" t="s">
        <v>48</v>
      </c>
      <c r="L1351" t="s">
        <v>58</v>
      </c>
      <c r="M1351">
        <v>502.79</v>
      </c>
    </row>
    <row r="1352" spans="1:13">
      <c r="A1352" s="53">
        <v>44054</v>
      </c>
      <c r="B1352" s="53" t="str">
        <f t="shared" si="42"/>
        <v>Aug</v>
      </c>
      <c r="C1352" s="54">
        <f t="shared" si="43"/>
        <v>33</v>
      </c>
      <c r="D1352" s="53" t="s">
        <v>38</v>
      </c>
      <c r="E1352" s="54" t="s">
        <v>43</v>
      </c>
      <c r="F1352" s="54">
        <v>76.41</v>
      </c>
      <c r="H1352" s="52">
        <v>44186</v>
      </c>
      <c r="I1352" t="s">
        <v>246</v>
      </c>
      <c r="J1352">
        <v>52</v>
      </c>
      <c r="K1352" s="52" t="s">
        <v>45</v>
      </c>
      <c r="L1352" t="s">
        <v>43</v>
      </c>
      <c r="M1352">
        <v>67.92</v>
      </c>
    </row>
    <row r="1353" spans="1:13">
      <c r="A1353" s="55">
        <v>44064</v>
      </c>
      <c r="B1353" s="55" t="str">
        <f t="shared" si="42"/>
        <v>Aug</v>
      </c>
      <c r="C1353" s="56">
        <f t="shared" si="43"/>
        <v>34</v>
      </c>
      <c r="D1353" s="55" t="s">
        <v>38</v>
      </c>
      <c r="E1353" s="56" t="s">
        <v>53</v>
      </c>
      <c r="F1353" s="56">
        <v>29.83</v>
      </c>
      <c r="H1353" s="52">
        <v>44177</v>
      </c>
      <c r="I1353" t="s">
        <v>246</v>
      </c>
      <c r="J1353">
        <v>50</v>
      </c>
      <c r="K1353" s="52" t="s">
        <v>48</v>
      </c>
      <c r="L1353" t="s">
        <v>61</v>
      </c>
      <c r="M1353">
        <v>59.48</v>
      </c>
    </row>
    <row r="1354" spans="1:13">
      <c r="A1354" s="53">
        <v>44011</v>
      </c>
      <c r="B1354" s="53" t="str">
        <f t="shared" si="42"/>
        <v>Jun</v>
      </c>
      <c r="C1354" s="54">
        <f t="shared" si="43"/>
        <v>27</v>
      </c>
      <c r="D1354" s="53" t="s">
        <v>48</v>
      </c>
      <c r="E1354" s="54" t="s">
        <v>58</v>
      </c>
      <c r="F1354" s="54">
        <v>72.44</v>
      </c>
      <c r="H1354" s="52">
        <v>44150</v>
      </c>
      <c r="I1354" t="s">
        <v>247</v>
      </c>
      <c r="J1354">
        <v>47</v>
      </c>
      <c r="K1354" s="52" t="s">
        <v>38</v>
      </c>
      <c r="L1354" t="s">
        <v>50</v>
      </c>
      <c r="M1354">
        <v>17.979999999999997</v>
      </c>
    </row>
    <row r="1355" spans="1:13">
      <c r="A1355" s="55">
        <v>44063</v>
      </c>
      <c r="B1355" s="55" t="str">
        <f t="shared" si="42"/>
        <v>Aug</v>
      </c>
      <c r="C1355" s="56">
        <f t="shared" si="43"/>
        <v>34</v>
      </c>
      <c r="D1355" s="55" t="s">
        <v>48</v>
      </c>
      <c r="E1355" s="56" t="s">
        <v>39</v>
      </c>
      <c r="F1355" s="56">
        <v>1629.58</v>
      </c>
      <c r="H1355" s="52">
        <v>44178</v>
      </c>
      <c r="I1355" t="s">
        <v>246</v>
      </c>
      <c r="J1355">
        <v>51</v>
      </c>
      <c r="K1355" s="52" t="s">
        <v>38</v>
      </c>
      <c r="L1355" t="s">
        <v>49</v>
      </c>
      <c r="M1355">
        <v>75.84</v>
      </c>
    </row>
    <row r="1356" spans="1:13">
      <c r="A1356" s="53">
        <v>44052</v>
      </c>
      <c r="B1356" s="53" t="str">
        <f t="shared" si="42"/>
        <v>Aug</v>
      </c>
      <c r="C1356" s="54">
        <f t="shared" si="43"/>
        <v>33</v>
      </c>
      <c r="D1356" s="53" t="s">
        <v>45</v>
      </c>
      <c r="E1356" s="54" t="s">
        <v>43</v>
      </c>
      <c r="F1356" s="54">
        <v>60.32</v>
      </c>
      <c r="H1356" s="52">
        <v>44139</v>
      </c>
      <c r="I1356" t="s">
        <v>247</v>
      </c>
      <c r="J1356">
        <v>45</v>
      </c>
      <c r="K1356" s="52" t="s">
        <v>38</v>
      </c>
      <c r="L1356" t="s">
        <v>57</v>
      </c>
      <c r="M1356">
        <v>1625.3899999999999</v>
      </c>
    </row>
    <row r="1357" spans="1:13">
      <c r="A1357" s="55">
        <v>44058</v>
      </c>
      <c r="B1357" s="55" t="str">
        <f t="shared" si="42"/>
        <v>Aug</v>
      </c>
      <c r="C1357" s="56">
        <f t="shared" si="43"/>
        <v>33</v>
      </c>
      <c r="D1357" s="55" t="s">
        <v>48</v>
      </c>
      <c r="E1357" s="56" t="s">
        <v>66</v>
      </c>
      <c r="F1357" s="56">
        <v>36.17</v>
      </c>
      <c r="H1357" s="52">
        <v>44164</v>
      </c>
      <c r="I1357" t="s">
        <v>247</v>
      </c>
      <c r="J1357">
        <v>49</v>
      </c>
      <c r="K1357" s="52" t="s">
        <v>38</v>
      </c>
      <c r="L1357" t="s">
        <v>66</v>
      </c>
      <c r="M1357">
        <v>102.47999999999999</v>
      </c>
    </row>
    <row r="1358" spans="1:13">
      <c r="A1358" s="53">
        <v>43999</v>
      </c>
      <c r="B1358" s="53" t="str">
        <f t="shared" si="42"/>
        <v>Jun</v>
      </c>
      <c r="C1358" s="54">
        <f t="shared" si="43"/>
        <v>25</v>
      </c>
      <c r="D1358" s="53" t="s">
        <v>38</v>
      </c>
      <c r="E1358" s="54" t="s">
        <v>53</v>
      </c>
      <c r="F1358" s="54">
        <v>58.4</v>
      </c>
      <c r="H1358" s="52">
        <v>44167</v>
      </c>
      <c r="I1358" t="s">
        <v>246</v>
      </c>
      <c r="J1358">
        <v>49</v>
      </c>
      <c r="K1358" s="52" t="s">
        <v>48</v>
      </c>
      <c r="L1358" t="s">
        <v>57</v>
      </c>
      <c r="M1358">
        <v>51.49</v>
      </c>
    </row>
    <row r="1359" spans="1:13">
      <c r="A1359" s="55">
        <v>44046</v>
      </c>
      <c r="B1359" s="55" t="str">
        <f t="shared" si="42"/>
        <v>Aug</v>
      </c>
      <c r="C1359" s="56">
        <f t="shared" si="43"/>
        <v>32</v>
      </c>
      <c r="D1359" s="55" t="s">
        <v>48</v>
      </c>
      <c r="E1359" s="56" t="s">
        <v>61</v>
      </c>
      <c r="F1359" s="56">
        <v>83.71</v>
      </c>
      <c r="H1359" s="52">
        <v>44115</v>
      </c>
      <c r="I1359" t="s">
        <v>248</v>
      </c>
      <c r="J1359">
        <v>42</v>
      </c>
      <c r="K1359" s="52" t="s">
        <v>48</v>
      </c>
      <c r="L1359" t="s">
        <v>49</v>
      </c>
      <c r="M1359">
        <v>74.72</v>
      </c>
    </row>
    <row r="1360" spans="1:13">
      <c r="A1360" s="53">
        <v>44052</v>
      </c>
      <c r="B1360" s="53" t="str">
        <f t="shared" si="42"/>
        <v>Aug</v>
      </c>
      <c r="C1360" s="54">
        <f t="shared" si="43"/>
        <v>33</v>
      </c>
      <c r="D1360" s="53" t="s">
        <v>38</v>
      </c>
      <c r="E1360" s="54" t="s">
        <v>66</v>
      </c>
      <c r="F1360" s="54">
        <v>235.88</v>
      </c>
      <c r="H1360" s="52">
        <v>44174</v>
      </c>
      <c r="I1360" t="s">
        <v>246</v>
      </c>
      <c r="J1360">
        <v>50</v>
      </c>
      <c r="K1360" s="52" t="s">
        <v>38</v>
      </c>
      <c r="L1360" t="s">
        <v>57</v>
      </c>
      <c r="M1360">
        <v>113.96</v>
      </c>
    </row>
    <row r="1361" spans="1:13">
      <c r="A1361" s="55">
        <v>44067</v>
      </c>
      <c r="B1361" s="55" t="str">
        <f t="shared" si="42"/>
        <v>Aug</v>
      </c>
      <c r="C1361" s="56">
        <f t="shared" si="43"/>
        <v>35</v>
      </c>
      <c r="D1361" s="55" t="s">
        <v>48</v>
      </c>
      <c r="E1361" s="56" t="s">
        <v>54</v>
      </c>
      <c r="F1361" s="56">
        <v>47.76</v>
      </c>
      <c r="H1361" s="52">
        <v>44170</v>
      </c>
      <c r="I1361" t="s">
        <v>246</v>
      </c>
      <c r="J1361">
        <v>49</v>
      </c>
      <c r="K1361" s="52" t="s">
        <v>45</v>
      </c>
      <c r="L1361" t="s">
        <v>49</v>
      </c>
      <c r="M1361">
        <v>226.01</v>
      </c>
    </row>
    <row r="1362" spans="1:13">
      <c r="A1362" s="53">
        <v>43993</v>
      </c>
      <c r="B1362" s="53" t="str">
        <f t="shared" si="42"/>
        <v>Jun</v>
      </c>
      <c r="C1362" s="54">
        <f t="shared" si="43"/>
        <v>24</v>
      </c>
      <c r="D1362" s="53" t="s">
        <v>38</v>
      </c>
      <c r="E1362" s="54" t="s">
        <v>49</v>
      </c>
      <c r="F1362" s="54">
        <v>96.87</v>
      </c>
      <c r="H1362" s="52">
        <v>44164</v>
      </c>
      <c r="I1362" t="s">
        <v>247</v>
      </c>
      <c r="J1362">
        <v>49</v>
      </c>
      <c r="K1362" s="52" t="s">
        <v>48</v>
      </c>
      <c r="L1362" t="s">
        <v>53</v>
      </c>
      <c r="M1362">
        <v>67.039999999999992</v>
      </c>
    </row>
    <row r="1363" spans="1:13">
      <c r="A1363" s="55">
        <v>44016</v>
      </c>
      <c r="B1363" s="55" t="str">
        <f t="shared" si="42"/>
        <v>Jul</v>
      </c>
      <c r="C1363" s="56">
        <f t="shared" si="43"/>
        <v>27</v>
      </c>
      <c r="D1363" s="55" t="s">
        <v>38</v>
      </c>
      <c r="E1363" s="56" t="s">
        <v>43</v>
      </c>
      <c r="F1363" s="56">
        <v>60.11</v>
      </c>
      <c r="H1363" s="52">
        <v>44108</v>
      </c>
      <c r="I1363" t="s">
        <v>248</v>
      </c>
      <c r="J1363">
        <v>41</v>
      </c>
      <c r="K1363" s="52" t="s">
        <v>48</v>
      </c>
      <c r="L1363" t="s">
        <v>43</v>
      </c>
      <c r="M1363">
        <v>86.18</v>
      </c>
    </row>
    <row r="1364" spans="1:13">
      <c r="A1364" s="53">
        <v>43994</v>
      </c>
      <c r="B1364" s="53" t="str">
        <f t="shared" si="42"/>
        <v>Jun</v>
      </c>
      <c r="C1364" s="54">
        <f t="shared" si="43"/>
        <v>24</v>
      </c>
      <c r="D1364" s="53" t="s">
        <v>38</v>
      </c>
      <c r="E1364" s="54" t="s">
        <v>49</v>
      </c>
      <c r="F1364" s="54">
        <v>66.430000000000007</v>
      </c>
      <c r="H1364" s="52">
        <v>44116</v>
      </c>
      <c r="I1364" t="s">
        <v>248</v>
      </c>
      <c r="J1364">
        <v>42</v>
      </c>
      <c r="K1364" s="52" t="s">
        <v>48</v>
      </c>
      <c r="L1364" t="s">
        <v>53</v>
      </c>
      <c r="M1364">
        <v>51.07</v>
      </c>
    </row>
    <row r="1365" spans="1:13">
      <c r="A1365" s="55">
        <v>44069</v>
      </c>
      <c r="B1365" s="55" t="str">
        <f t="shared" si="42"/>
        <v>Aug</v>
      </c>
      <c r="C1365" s="56">
        <f t="shared" si="43"/>
        <v>35</v>
      </c>
      <c r="D1365" s="55" t="s">
        <v>38</v>
      </c>
      <c r="E1365" s="56" t="s">
        <v>53</v>
      </c>
      <c r="F1365" s="56">
        <v>29.07</v>
      </c>
      <c r="H1365" s="52">
        <v>44115</v>
      </c>
      <c r="I1365" t="s">
        <v>248</v>
      </c>
      <c r="J1365">
        <v>42</v>
      </c>
      <c r="K1365" s="52" t="s">
        <v>38</v>
      </c>
      <c r="L1365" t="s">
        <v>46</v>
      </c>
      <c r="M1365">
        <v>101.33000000000001</v>
      </c>
    </row>
    <row r="1366" spans="1:13">
      <c r="A1366" s="53">
        <v>44054</v>
      </c>
      <c r="B1366" s="53" t="str">
        <f t="shared" si="42"/>
        <v>Aug</v>
      </c>
      <c r="C1366" s="54">
        <f t="shared" si="43"/>
        <v>33</v>
      </c>
      <c r="D1366" s="53" t="s">
        <v>38</v>
      </c>
      <c r="E1366" s="54" t="s">
        <v>43</v>
      </c>
      <c r="F1366" s="54">
        <v>40.409999999999997</v>
      </c>
      <c r="H1366" s="52">
        <v>44136</v>
      </c>
      <c r="I1366" t="s">
        <v>247</v>
      </c>
      <c r="J1366">
        <v>45</v>
      </c>
      <c r="K1366" s="52" t="s">
        <v>45</v>
      </c>
      <c r="L1366" t="s">
        <v>49</v>
      </c>
      <c r="M1366">
        <v>50.519999999999996</v>
      </c>
    </row>
    <row r="1367" spans="1:13">
      <c r="A1367" s="55">
        <v>44068</v>
      </c>
      <c r="B1367" s="55" t="str">
        <f t="shared" si="42"/>
        <v>Aug</v>
      </c>
      <c r="C1367" s="56">
        <f t="shared" si="43"/>
        <v>35</v>
      </c>
      <c r="D1367" s="55" t="s">
        <v>48</v>
      </c>
      <c r="E1367" s="56" t="s">
        <v>49</v>
      </c>
      <c r="F1367" s="56">
        <v>66.040000000000006</v>
      </c>
      <c r="H1367" s="52">
        <v>44173</v>
      </c>
      <c r="I1367" t="s">
        <v>246</v>
      </c>
      <c r="J1367">
        <v>50</v>
      </c>
      <c r="K1367" s="52" t="s">
        <v>38</v>
      </c>
      <c r="L1367" t="s">
        <v>49</v>
      </c>
      <c r="M1367">
        <v>43.41</v>
      </c>
    </row>
    <row r="1368" spans="1:13">
      <c r="A1368" s="53">
        <v>44046</v>
      </c>
      <c r="B1368" s="53" t="str">
        <f t="shared" si="42"/>
        <v>Aug</v>
      </c>
      <c r="C1368" s="54">
        <f t="shared" si="43"/>
        <v>32</v>
      </c>
      <c r="D1368" s="53" t="s">
        <v>38</v>
      </c>
      <c r="E1368" s="54" t="s">
        <v>61</v>
      </c>
      <c r="F1368" s="54">
        <v>28.05</v>
      </c>
      <c r="H1368" s="52">
        <v>44171</v>
      </c>
      <c r="I1368" t="s">
        <v>246</v>
      </c>
      <c r="J1368">
        <v>50</v>
      </c>
      <c r="K1368" s="52" t="s">
        <v>48</v>
      </c>
      <c r="L1368" t="s">
        <v>56</v>
      </c>
      <c r="M1368">
        <v>86.710000000000008</v>
      </c>
    </row>
    <row r="1369" spans="1:13">
      <c r="A1369" s="55">
        <v>44006</v>
      </c>
      <c r="B1369" s="55" t="str">
        <f t="shared" si="42"/>
        <v>Jun</v>
      </c>
      <c r="C1369" s="56">
        <f t="shared" si="43"/>
        <v>26</v>
      </c>
      <c r="D1369" s="55" t="s">
        <v>45</v>
      </c>
      <c r="E1369" s="56" t="s">
        <v>43</v>
      </c>
      <c r="F1369" s="56">
        <v>60.43</v>
      </c>
      <c r="H1369" s="52">
        <v>44171</v>
      </c>
      <c r="I1369" t="s">
        <v>246</v>
      </c>
      <c r="J1369">
        <v>50</v>
      </c>
      <c r="K1369" s="52" t="s">
        <v>48</v>
      </c>
      <c r="L1369" t="s">
        <v>57</v>
      </c>
      <c r="M1369">
        <v>27.76</v>
      </c>
    </row>
    <row r="1370" spans="1:13">
      <c r="A1370" s="53">
        <v>44057</v>
      </c>
      <c r="B1370" s="53" t="str">
        <f t="shared" si="42"/>
        <v>Aug</v>
      </c>
      <c r="C1370" s="54">
        <f t="shared" si="43"/>
        <v>33</v>
      </c>
      <c r="D1370" s="53" t="s">
        <v>38</v>
      </c>
      <c r="E1370" s="54" t="s">
        <v>56</v>
      </c>
      <c r="F1370" s="54">
        <v>63.09</v>
      </c>
      <c r="H1370" s="52">
        <v>44117</v>
      </c>
      <c r="I1370" t="s">
        <v>248</v>
      </c>
      <c r="J1370">
        <v>42</v>
      </c>
      <c r="K1370" s="52" t="s">
        <v>45</v>
      </c>
      <c r="L1370" t="s">
        <v>49</v>
      </c>
      <c r="M1370">
        <v>52.86</v>
      </c>
    </row>
    <row r="1371" spans="1:13">
      <c r="A1371" s="55">
        <v>44072</v>
      </c>
      <c r="B1371" s="55" t="str">
        <f t="shared" si="42"/>
        <v>Aug</v>
      </c>
      <c r="C1371" s="56">
        <f t="shared" si="43"/>
        <v>35</v>
      </c>
      <c r="D1371" s="55" t="s">
        <v>38</v>
      </c>
      <c r="E1371" s="56" t="s">
        <v>58</v>
      </c>
      <c r="F1371" s="56">
        <v>24.12</v>
      </c>
      <c r="H1371" s="52">
        <v>44120</v>
      </c>
      <c r="I1371" t="s">
        <v>248</v>
      </c>
      <c r="J1371">
        <v>42</v>
      </c>
      <c r="K1371" s="52" t="s">
        <v>38</v>
      </c>
      <c r="L1371" t="s">
        <v>39</v>
      </c>
      <c r="M1371">
        <v>87.37</v>
      </c>
    </row>
    <row r="1372" spans="1:13">
      <c r="A1372" s="53">
        <v>43984</v>
      </c>
      <c r="B1372" s="53" t="str">
        <f t="shared" si="42"/>
        <v>Jun</v>
      </c>
      <c r="C1372" s="54">
        <f t="shared" si="43"/>
        <v>23</v>
      </c>
      <c r="D1372" s="53" t="s">
        <v>45</v>
      </c>
      <c r="E1372" s="54" t="s">
        <v>57</v>
      </c>
      <c r="F1372" s="54">
        <v>46.11</v>
      </c>
      <c r="H1372" s="52">
        <v>44189</v>
      </c>
      <c r="I1372" t="s">
        <v>246</v>
      </c>
      <c r="J1372">
        <v>52</v>
      </c>
      <c r="K1372" s="52" t="s">
        <v>45</v>
      </c>
      <c r="L1372" t="s">
        <v>50</v>
      </c>
      <c r="M1372">
        <v>37.75</v>
      </c>
    </row>
    <row r="1373" spans="1:13">
      <c r="A1373" s="55">
        <v>43996</v>
      </c>
      <c r="B1373" s="55" t="str">
        <f t="shared" si="42"/>
        <v>Jun</v>
      </c>
      <c r="C1373" s="56">
        <f t="shared" si="43"/>
        <v>25</v>
      </c>
      <c r="D1373" s="55" t="s">
        <v>48</v>
      </c>
      <c r="E1373" s="56" t="s">
        <v>54</v>
      </c>
      <c r="F1373" s="56">
        <v>90.79</v>
      </c>
      <c r="H1373" s="52">
        <v>44111</v>
      </c>
      <c r="I1373" t="s">
        <v>248</v>
      </c>
      <c r="J1373">
        <v>41</v>
      </c>
      <c r="K1373" s="52" t="s">
        <v>48</v>
      </c>
      <c r="L1373" t="s">
        <v>46</v>
      </c>
      <c r="M1373">
        <v>92.31</v>
      </c>
    </row>
    <row r="1374" spans="1:13">
      <c r="A1374" s="53">
        <v>44026</v>
      </c>
      <c r="B1374" s="53" t="str">
        <f t="shared" si="42"/>
        <v>Jul</v>
      </c>
      <c r="C1374" s="54">
        <f t="shared" si="43"/>
        <v>29</v>
      </c>
      <c r="D1374" s="53" t="s">
        <v>38</v>
      </c>
      <c r="E1374" s="54" t="s">
        <v>53</v>
      </c>
      <c r="F1374" s="54">
        <v>60.48</v>
      </c>
      <c r="H1374" s="52">
        <v>44187</v>
      </c>
      <c r="I1374" t="s">
        <v>246</v>
      </c>
      <c r="J1374">
        <v>52</v>
      </c>
      <c r="K1374" s="52" t="s">
        <v>48</v>
      </c>
      <c r="L1374" t="s">
        <v>43</v>
      </c>
      <c r="M1374">
        <v>114.33000000000001</v>
      </c>
    </row>
    <row r="1375" spans="1:13">
      <c r="A1375" s="55">
        <v>43952</v>
      </c>
      <c r="B1375" s="55" t="str">
        <f t="shared" si="42"/>
        <v>May</v>
      </c>
      <c r="C1375" s="56">
        <f t="shared" si="43"/>
        <v>18</v>
      </c>
      <c r="D1375" s="55" t="s">
        <v>48</v>
      </c>
      <c r="E1375" s="56" t="s">
        <v>57</v>
      </c>
      <c r="F1375" s="56">
        <v>69.27</v>
      </c>
      <c r="H1375" s="52">
        <v>44179</v>
      </c>
      <c r="I1375" t="s">
        <v>246</v>
      </c>
      <c r="J1375">
        <v>51</v>
      </c>
      <c r="K1375" s="52" t="s">
        <v>48</v>
      </c>
      <c r="L1375" t="s">
        <v>58</v>
      </c>
      <c r="M1375">
        <v>78.959999999999994</v>
      </c>
    </row>
    <row r="1376" spans="1:13">
      <c r="A1376" s="53">
        <v>43997</v>
      </c>
      <c r="B1376" s="53" t="str">
        <f t="shared" si="42"/>
        <v>Jun</v>
      </c>
      <c r="C1376" s="54">
        <f t="shared" si="43"/>
        <v>25</v>
      </c>
      <c r="D1376" s="53" t="s">
        <v>45</v>
      </c>
      <c r="E1376" s="54" t="s">
        <v>61</v>
      </c>
      <c r="F1376" s="54">
        <v>353.19</v>
      </c>
      <c r="H1376" s="52">
        <v>44165</v>
      </c>
      <c r="I1376" t="s">
        <v>247</v>
      </c>
      <c r="J1376">
        <v>49</v>
      </c>
      <c r="K1376" s="52" t="s">
        <v>38</v>
      </c>
      <c r="L1376" t="s">
        <v>61</v>
      </c>
      <c r="M1376">
        <v>77.38</v>
      </c>
    </row>
    <row r="1377" spans="1:13">
      <c r="A1377" s="55">
        <v>44018</v>
      </c>
      <c r="B1377" s="55" t="str">
        <f t="shared" si="42"/>
        <v>Jul</v>
      </c>
      <c r="C1377" s="56">
        <f t="shared" si="43"/>
        <v>28</v>
      </c>
      <c r="D1377" s="55" t="s">
        <v>38</v>
      </c>
      <c r="E1377" s="56" t="s">
        <v>53</v>
      </c>
      <c r="F1377" s="56">
        <v>56.2</v>
      </c>
      <c r="H1377" s="52">
        <v>44190</v>
      </c>
      <c r="I1377" t="s">
        <v>246</v>
      </c>
      <c r="J1377">
        <v>52</v>
      </c>
      <c r="K1377" s="52" t="s">
        <v>48</v>
      </c>
      <c r="L1377" t="s">
        <v>50</v>
      </c>
      <c r="M1377">
        <v>364.34</v>
      </c>
    </row>
    <row r="1378" spans="1:13">
      <c r="A1378" s="53">
        <v>44016</v>
      </c>
      <c r="B1378" s="53" t="str">
        <f t="shared" si="42"/>
        <v>Jul</v>
      </c>
      <c r="C1378" s="54">
        <f t="shared" si="43"/>
        <v>27</v>
      </c>
      <c r="D1378" s="53" t="s">
        <v>48</v>
      </c>
      <c r="E1378" s="54" t="s">
        <v>58</v>
      </c>
      <c r="F1378" s="54">
        <v>72.91</v>
      </c>
      <c r="H1378" s="52">
        <v>44116</v>
      </c>
      <c r="I1378" t="s">
        <v>248</v>
      </c>
      <c r="J1378">
        <v>42</v>
      </c>
      <c r="K1378" s="52" t="s">
        <v>38</v>
      </c>
      <c r="L1378" t="s">
        <v>54</v>
      </c>
      <c r="M1378">
        <v>64.290000000000006</v>
      </c>
    </row>
    <row r="1379" spans="1:13">
      <c r="A1379" s="55">
        <v>44008</v>
      </c>
      <c r="B1379" s="55" t="str">
        <f t="shared" si="42"/>
        <v>Jun</v>
      </c>
      <c r="C1379" s="56">
        <f t="shared" si="43"/>
        <v>26</v>
      </c>
      <c r="D1379" s="55" t="s">
        <v>48</v>
      </c>
      <c r="E1379" s="56" t="s">
        <v>46</v>
      </c>
      <c r="F1379" s="56">
        <v>23.06</v>
      </c>
      <c r="H1379" s="52">
        <v>44173</v>
      </c>
      <c r="I1379" t="s">
        <v>246</v>
      </c>
      <c r="J1379">
        <v>50</v>
      </c>
      <c r="K1379" s="52" t="s">
        <v>45</v>
      </c>
      <c r="L1379" t="s">
        <v>50</v>
      </c>
      <c r="M1379">
        <v>121.47</v>
      </c>
    </row>
    <row r="1380" spans="1:13">
      <c r="A1380" s="53">
        <v>43986</v>
      </c>
      <c r="B1380" s="53" t="str">
        <f t="shared" si="42"/>
        <v>Jun</v>
      </c>
      <c r="C1380" s="54">
        <f t="shared" si="43"/>
        <v>23</v>
      </c>
      <c r="D1380" s="53" t="s">
        <v>48</v>
      </c>
      <c r="E1380" s="54" t="s">
        <v>43</v>
      </c>
      <c r="F1380" s="54">
        <v>40.159999999999997</v>
      </c>
      <c r="H1380" s="52">
        <v>44185</v>
      </c>
      <c r="I1380" t="s">
        <v>246</v>
      </c>
      <c r="J1380">
        <v>52</v>
      </c>
      <c r="K1380" s="52" t="s">
        <v>45</v>
      </c>
      <c r="L1380" t="s">
        <v>43</v>
      </c>
      <c r="M1380">
        <v>45.959999999999994</v>
      </c>
    </row>
    <row r="1381" spans="1:13">
      <c r="A1381" s="55">
        <v>44066</v>
      </c>
      <c r="B1381" s="55" t="str">
        <f t="shared" si="42"/>
        <v>Aug</v>
      </c>
      <c r="C1381" s="56">
        <f t="shared" si="43"/>
        <v>35</v>
      </c>
      <c r="D1381" s="55" t="s">
        <v>45</v>
      </c>
      <c r="E1381" s="56" t="s">
        <v>43</v>
      </c>
      <c r="F1381" s="56">
        <v>40.81</v>
      </c>
      <c r="H1381" s="52">
        <v>44174</v>
      </c>
      <c r="I1381" t="s">
        <v>246</v>
      </c>
      <c r="J1381">
        <v>50</v>
      </c>
      <c r="K1381" s="52" t="s">
        <v>38</v>
      </c>
      <c r="L1381" t="s">
        <v>66</v>
      </c>
      <c r="M1381">
        <v>85.96</v>
      </c>
    </row>
    <row r="1382" spans="1:13">
      <c r="A1382" s="53">
        <v>44058</v>
      </c>
      <c r="B1382" s="53" t="str">
        <f t="shared" si="42"/>
        <v>Aug</v>
      </c>
      <c r="C1382" s="54">
        <f t="shared" si="43"/>
        <v>33</v>
      </c>
      <c r="D1382" s="53" t="s">
        <v>38</v>
      </c>
      <c r="E1382" s="54" t="s">
        <v>50</v>
      </c>
      <c r="F1382" s="54">
        <v>69.27</v>
      </c>
      <c r="H1382" s="52">
        <v>44109</v>
      </c>
      <c r="I1382" t="s">
        <v>248</v>
      </c>
      <c r="J1382">
        <v>41</v>
      </c>
      <c r="K1382" s="52" t="s">
        <v>38</v>
      </c>
      <c r="L1382" t="s">
        <v>43</v>
      </c>
      <c r="M1382">
        <v>44.980000000000004</v>
      </c>
    </row>
    <row r="1383" spans="1:13">
      <c r="A1383" s="55">
        <v>43962</v>
      </c>
      <c r="B1383" s="55" t="str">
        <f t="shared" si="42"/>
        <v>May</v>
      </c>
      <c r="C1383" s="56">
        <f t="shared" si="43"/>
        <v>20</v>
      </c>
      <c r="D1383" s="55" t="s">
        <v>38</v>
      </c>
      <c r="E1383" s="56" t="s">
        <v>43</v>
      </c>
      <c r="F1383" s="56">
        <v>38.28</v>
      </c>
      <c r="H1383" s="52">
        <v>44195</v>
      </c>
      <c r="I1383" t="s">
        <v>246</v>
      </c>
      <c r="J1383">
        <v>53</v>
      </c>
      <c r="K1383" s="52" t="s">
        <v>45</v>
      </c>
      <c r="L1383" t="s">
        <v>50</v>
      </c>
      <c r="M1383">
        <v>76.449999999999989</v>
      </c>
    </row>
    <row r="1384" spans="1:13">
      <c r="A1384" s="53">
        <v>44001</v>
      </c>
      <c r="B1384" s="53" t="str">
        <f t="shared" si="42"/>
        <v>Jun</v>
      </c>
      <c r="C1384" s="54">
        <f t="shared" si="43"/>
        <v>25</v>
      </c>
      <c r="D1384" s="53" t="s">
        <v>48</v>
      </c>
      <c r="E1384" s="54" t="s">
        <v>50</v>
      </c>
      <c r="F1384" s="54">
        <v>371.36</v>
      </c>
      <c r="H1384" s="52">
        <v>44140</v>
      </c>
      <c r="I1384" t="s">
        <v>247</v>
      </c>
      <c r="J1384">
        <v>45</v>
      </c>
      <c r="K1384" s="52" t="s">
        <v>38</v>
      </c>
      <c r="L1384" t="s">
        <v>56</v>
      </c>
      <c r="M1384">
        <v>77.59</v>
      </c>
    </row>
    <row r="1385" spans="1:13">
      <c r="A1385" s="55">
        <v>43985</v>
      </c>
      <c r="B1385" s="55" t="str">
        <f t="shared" si="42"/>
        <v>Jun</v>
      </c>
      <c r="C1385" s="56">
        <f t="shared" si="43"/>
        <v>23</v>
      </c>
      <c r="D1385" s="55" t="s">
        <v>48</v>
      </c>
      <c r="E1385" s="56" t="s">
        <v>66</v>
      </c>
      <c r="F1385" s="56">
        <v>36.409999999999997</v>
      </c>
      <c r="H1385" s="52">
        <v>44186</v>
      </c>
      <c r="I1385" t="s">
        <v>246</v>
      </c>
      <c r="J1385">
        <v>52</v>
      </c>
      <c r="K1385" s="52" t="s">
        <v>38</v>
      </c>
      <c r="L1385" t="s">
        <v>53</v>
      </c>
      <c r="M1385">
        <v>426.54</v>
      </c>
    </row>
    <row r="1386" spans="1:13">
      <c r="A1386" s="53">
        <v>43992</v>
      </c>
      <c r="B1386" s="53" t="str">
        <f t="shared" si="42"/>
        <v>Jun</v>
      </c>
      <c r="C1386" s="54">
        <f t="shared" si="43"/>
        <v>24</v>
      </c>
      <c r="D1386" s="53" t="s">
        <v>38</v>
      </c>
      <c r="E1386" s="54" t="s">
        <v>53</v>
      </c>
      <c r="F1386" s="54">
        <v>30.96</v>
      </c>
      <c r="H1386" s="52">
        <v>44133</v>
      </c>
      <c r="I1386" t="s">
        <v>248</v>
      </c>
      <c r="J1386">
        <v>44</v>
      </c>
      <c r="K1386" s="52" t="s">
        <v>38</v>
      </c>
      <c r="L1386" t="s">
        <v>43</v>
      </c>
      <c r="M1386">
        <v>86.38</v>
      </c>
    </row>
    <row r="1387" spans="1:13">
      <c r="A1387" s="55">
        <v>44070</v>
      </c>
      <c r="B1387" s="55" t="str">
        <f t="shared" si="42"/>
        <v>Aug</v>
      </c>
      <c r="C1387" s="56">
        <f t="shared" si="43"/>
        <v>35</v>
      </c>
      <c r="D1387" s="55" t="s">
        <v>48</v>
      </c>
      <c r="E1387" s="56" t="s">
        <v>56</v>
      </c>
      <c r="F1387" s="56">
        <v>60.33</v>
      </c>
      <c r="H1387" s="52">
        <v>44182</v>
      </c>
      <c r="I1387" t="s">
        <v>246</v>
      </c>
      <c r="J1387">
        <v>51</v>
      </c>
      <c r="K1387" s="52" t="s">
        <v>38</v>
      </c>
      <c r="L1387" t="s">
        <v>66</v>
      </c>
      <c r="M1387">
        <v>67.37</v>
      </c>
    </row>
    <row r="1388" spans="1:13">
      <c r="A1388" s="53">
        <v>44037</v>
      </c>
      <c r="B1388" s="53" t="str">
        <f t="shared" si="42"/>
        <v>Jul</v>
      </c>
      <c r="C1388" s="54">
        <f t="shared" si="43"/>
        <v>30</v>
      </c>
      <c r="D1388" s="53" t="s">
        <v>48</v>
      </c>
      <c r="E1388" s="54" t="s">
        <v>57</v>
      </c>
      <c r="F1388" s="54">
        <v>44.83</v>
      </c>
      <c r="H1388" s="52">
        <v>44173</v>
      </c>
      <c r="I1388" t="s">
        <v>246</v>
      </c>
      <c r="J1388">
        <v>50</v>
      </c>
      <c r="K1388" s="52" t="s">
        <v>48</v>
      </c>
      <c r="L1388" t="s">
        <v>53</v>
      </c>
      <c r="M1388">
        <v>69.37</v>
      </c>
    </row>
    <row r="1389" spans="1:13">
      <c r="A1389" s="55">
        <v>44064</v>
      </c>
      <c r="B1389" s="55" t="str">
        <f t="shared" si="42"/>
        <v>Aug</v>
      </c>
      <c r="C1389" s="56">
        <f t="shared" si="43"/>
        <v>34</v>
      </c>
      <c r="D1389" s="55" t="s">
        <v>48</v>
      </c>
      <c r="E1389" s="56" t="s">
        <v>56</v>
      </c>
      <c r="F1389" s="56">
        <v>21.18</v>
      </c>
      <c r="H1389" s="52">
        <v>44165</v>
      </c>
      <c r="I1389" t="s">
        <v>247</v>
      </c>
      <c r="J1389">
        <v>49</v>
      </c>
      <c r="K1389" s="52" t="s">
        <v>38</v>
      </c>
      <c r="L1389" t="s">
        <v>58</v>
      </c>
      <c r="M1389">
        <v>36.86</v>
      </c>
    </row>
    <row r="1390" spans="1:13">
      <c r="A1390" s="53">
        <v>43986</v>
      </c>
      <c r="B1390" s="53" t="str">
        <f t="shared" si="42"/>
        <v>Jun</v>
      </c>
      <c r="C1390" s="54">
        <f t="shared" si="43"/>
        <v>23</v>
      </c>
      <c r="D1390" s="53" t="s">
        <v>48</v>
      </c>
      <c r="E1390" s="54" t="s">
        <v>49</v>
      </c>
      <c r="F1390" s="54">
        <v>64.23</v>
      </c>
      <c r="H1390" s="52">
        <v>44142</v>
      </c>
      <c r="I1390" t="s">
        <v>247</v>
      </c>
      <c r="J1390">
        <v>45</v>
      </c>
      <c r="K1390" s="52" t="s">
        <v>48</v>
      </c>
      <c r="L1390" t="s">
        <v>57</v>
      </c>
      <c r="M1390">
        <v>54.14</v>
      </c>
    </row>
    <row r="1391" spans="1:13">
      <c r="A1391" s="55">
        <v>44063</v>
      </c>
      <c r="B1391" s="55" t="str">
        <f t="shared" si="42"/>
        <v>Aug</v>
      </c>
      <c r="C1391" s="56">
        <f t="shared" si="43"/>
        <v>34</v>
      </c>
      <c r="D1391" s="55" t="s">
        <v>48</v>
      </c>
      <c r="E1391" s="56" t="s">
        <v>49</v>
      </c>
      <c r="F1391" s="56">
        <v>66.099999999999994</v>
      </c>
      <c r="H1391" s="52">
        <v>44172</v>
      </c>
      <c r="I1391" t="s">
        <v>246</v>
      </c>
      <c r="J1391">
        <v>50</v>
      </c>
      <c r="K1391" s="52" t="s">
        <v>48</v>
      </c>
      <c r="L1391" t="s">
        <v>61</v>
      </c>
      <c r="M1391">
        <v>70.36</v>
      </c>
    </row>
    <row r="1392" spans="1:13">
      <c r="A1392" s="53">
        <v>43995</v>
      </c>
      <c r="B1392" s="53" t="str">
        <f t="shared" si="42"/>
        <v>Jun</v>
      </c>
      <c r="C1392" s="54">
        <f t="shared" si="43"/>
        <v>24</v>
      </c>
      <c r="D1392" s="53" t="s">
        <v>48</v>
      </c>
      <c r="E1392" s="54" t="s">
        <v>57</v>
      </c>
      <c r="F1392" s="54">
        <v>23.82</v>
      </c>
      <c r="H1392" s="52">
        <v>44180</v>
      </c>
      <c r="I1392" t="s">
        <v>246</v>
      </c>
      <c r="J1392">
        <v>51</v>
      </c>
      <c r="K1392" s="52" t="s">
        <v>45</v>
      </c>
      <c r="L1392" t="s">
        <v>49</v>
      </c>
      <c r="M1392">
        <v>87.36999999999999</v>
      </c>
    </row>
    <row r="1393" spans="1:13">
      <c r="A1393" s="55">
        <v>43991</v>
      </c>
      <c r="B1393" s="55" t="str">
        <f t="shared" si="42"/>
        <v>Jun</v>
      </c>
      <c r="C1393" s="56">
        <f t="shared" si="43"/>
        <v>24</v>
      </c>
      <c r="D1393" s="55" t="s">
        <v>38</v>
      </c>
      <c r="E1393" s="56" t="s">
        <v>57</v>
      </c>
      <c r="F1393" s="56">
        <v>46.42</v>
      </c>
      <c r="H1393" s="52">
        <v>44166</v>
      </c>
      <c r="I1393" t="s">
        <v>246</v>
      </c>
      <c r="J1393">
        <v>49</v>
      </c>
      <c r="K1393" s="52" t="s">
        <v>48</v>
      </c>
      <c r="L1393" t="s">
        <v>57</v>
      </c>
      <c r="M1393">
        <v>72.88</v>
      </c>
    </row>
    <row r="1394" spans="1:13">
      <c r="A1394" s="53">
        <v>43991</v>
      </c>
      <c r="B1394" s="53" t="str">
        <f t="shared" si="42"/>
        <v>Jun</v>
      </c>
      <c r="C1394" s="54">
        <f t="shared" si="43"/>
        <v>24</v>
      </c>
      <c r="D1394" s="53" t="s">
        <v>48</v>
      </c>
      <c r="E1394" s="54" t="s">
        <v>56</v>
      </c>
      <c r="F1394" s="54">
        <v>60.84</v>
      </c>
      <c r="H1394" s="52">
        <v>44141</v>
      </c>
      <c r="I1394" t="s">
        <v>247</v>
      </c>
      <c r="J1394">
        <v>45</v>
      </c>
      <c r="K1394" s="52" t="s">
        <v>48</v>
      </c>
      <c r="L1394" t="s">
        <v>58</v>
      </c>
      <c r="M1394">
        <v>91.95</v>
      </c>
    </row>
    <row r="1395" spans="1:13">
      <c r="A1395" s="55">
        <v>43996</v>
      </c>
      <c r="B1395" s="55" t="str">
        <f t="shared" si="42"/>
        <v>Jun</v>
      </c>
      <c r="C1395" s="56">
        <f t="shared" si="43"/>
        <v>25</v>
      </c>
      <c r="D1395" s="55" t="s">
        <v>48</v>
      </c>
      <c r="E1395" s="56" t="s">
        <v>50</v>
      </c>
      <c r="F1395" s="56">
        <v>230.77</v>
      </c>
      <c r="H1395" s="52">
        <v>44141</v>
      </c>
      <c r="I1395" t="s">
        <v>247</v>
      </c>
      <c r="J1395">
        <v>45</v>
      </c>
      <c r="K1395" s="52" t="s">
        <v>38</v>
      </c>
      <c r="L1395" t="s">
        <v>53</v>
      </c>
      <c r="M1395">
        <v>62.050000000000004</v>
      </c>
    </row>
    <row r="1396" spans="1:13">
      <c r="A1396" s="53">
        <v>44060</v>
      </c>
      <c r="B1396" s="53" t="str">
        <f t="shared" si="42"/>
        <v>Aug</v>
      </c>
      <c r="C1396" s="54">
        <f t="shared" si="43"/>
        <v>34</v>
      </c>
      <c r="D1396" s="53" t="s">
        <v>38</v>
      </c>
      <c r="E1396" s="54" t="s">
        <v>50</v>
      </c>
      <c r="F1396" s="54">
        <v>46.1</v>
      </c>
      <c r="H1396" s="52">
        <v>44193</v>
      </c>
      <c r="I1396" t="s">
        <v>246</v>
      </c>
      <c r="J1396">
        <v>53</v>
      </c>
      <c r="K1396" s="52" t="s">
        <v>45</v>
      </c>
      <c r="L1396" t="s">
        <v>58</v>
      </c>
      <c r="M1396">
        <v>286.14</v>
      </c>
    </row>
    <row r="1397" spans="1:13">
      <c r="A1397" s="55">
        <v>44045</v>
      </c>
      <c r="B1397" s="55" t="str">
        <f t="shared" si="42"/>
        <v>Aug</v>
      </c>
      <c r="C1397" s="56">
        <f t="shared" si="43"/>
        <v>32</v>
      </c>
      <c r="D1397" s="55" t="s">
        <v>38</v>
      </c>
      <c r="E1397" s="56" t="s">
        <v>43</v>
      </c>
      <c r="F1397" s="56">
        <v>40.31</v>
      </c>
      <c r="H1397" s="52">
        <v>44163</v>
      </c>
      <c r="I1397" t="s">
        <v>247</v>
      </c>
      <c r="J1397">
        <v>48</v>
      </c>
      <c r="K1397" s="52" t="s">
        <v>38</v>
      </c>
      <c r="L1397" t="s">
        <v>49</v>
      </c>
      <c r="M1397">
        <v>91.84</v>
      </c>
    </row>
    <row r="1398" spans="1:13">
      <c r="A1398" s="53">
        <v>44042</v>
      </c>
      <c r="B1398" s="53" t="str">
        <f t="shared" si="42"/>
        <v>Jul</v>
      </c>
      <c r="C1398" s="54">
        <f t="shared" si="43"/>
        <v>31</v>
      </c>
      <c r="D1398" s="53" t="s">
        <v>48</v>
      </c>
      <c r="E1398" s="54" t="s">
        <v>57</v>
      </c>
      <c r="F1398" s="54">
        <v>46.44</v>
      </c>
      <c r="H1398" s="52">
        <v>44160</v>
      </c>
      <c r="I1398" t="s">
        <v>247</v>
      </c>
      <c r="J1398">
        <v>48</v>
      </c>
      <c r="K1398" s="52" t="s">
        <v>48</v>
      </c>
      <c r="L1398" t="s">
        <v>58</v>
      </c>
      <c r="M1398">
        <v>95.4</v>
      </c>
    </row>
    <row r="1399" spans="1:13">
      <c r="A1399" s="55">
        <v>43970</v>
      </c>
      <c r="B1399" s="55" t="str">
        <f t="shared" si="42"/>
        <v>May</v>
      </c>
      <c r="C1399" s="56">
        <f t="shared" si="43"/>
        <v>21</v>
      </c>
      <c r="D1399" s="55" t="s">
        <v>38</v>
      </c>
      <c r="E1399" s="56" t="s">
        <v>57</v>
      </c>
      <c r="F1399" s="56">
        <v>69.92</v>
      </c>
      <c r="H1399" s="52">
        <v>44167</v>
      </c>
      <c r="I1399" t="s">
        <v>246</v>
      </c>
      <c r="J1399">
        <v>49</v>
      </c>
      <c r="K1399" s="52" t="s">
        <v>38</v>
      </c>
      <c r="L1399" t="s">
        <v>49</v>
      </c>
      <c r="M1399">
        <v>31.479999999999997</v>
      </c>
    </row>
    <row r="1400" spans="1:13">
      <c r="A1400" s="53">
        <v>44051</v>
      </c>
      <c r="B1400" s="53" t="str">
        <f t="shared" si="42"/>
        <v>Aug</v>
      </c>
      <c r="C1400" s="54">
        <f t="shared" si="43"/>
        <v>32</v>
      </c>
      <c r="D1400" s="53" t="s">
        <v>38</v>
      </c>
      <c r="E1400" s="54" t="s">
        <v>49</v>
      </c>
      <c r="F1400" s="54">
        <v>99.88</v>
      </c>
      <c r="H1400" s="52">
        <v>44155</v>
      </c>
      <c r="I1400" t="s">
        <v>247</v>
      </c>
      <c r="J1400">
        <v>47</v>
      </c>
      <c r="K1400" s="52" t="s">
        <v>48</v>
      </c>
      <c r="L1400" t="s">
        <v>49</v>
      </c>
      <c r="M1400">
        <v>64.37</v>
      </c>
    </row>
    <row r="1401" spans="1:13">
      <c r="A1401" s="55">
        <v>44020</v>
      </c>
      <c r="B1401" s="55" t="str">
        <f t="shared" si="42"/>
        <v>Jul</v>
      </c>
      <c r="C1401" s="56">
        <f t="shared" si="43"/>
        <v>28</v>
      </c>
      <c r="D1401" s="55" t="s">
        <v>48</v>
      </c>
      <c r="E1401" s="56" t="s">
        <v>49</v>
      </c>
      <c r="F1401" s="56">
        <v>102.42</v>
      </c>
      <c r="H1401" s="52">
        <v>44165</v>
      </c>
      <c r="I1401" t="s">
        <v>247</v>
      </c>
      <c r="J1401">
        <v>49</v>
      </c>
      <c r="K1401" s="52" t="s">
        <v>38</v>
      </c>
      <c r="L1401" t="s">
        <v>49</v>
      </c>
      <c r="M1401">
        <v>78.19</v>
      </c>
    </row>
    <row r="1402" spans="1:13">
      <c r="A1402" s="53">
        <v>43954</v>
      </c>
      <c r="B1402" s="53" t="str">
        <f t="shared" si="42"/>
        <v>May</v>
      </c>
      <c r="C1402" s="54">
        <f t="shared" si="43"/>
        <v>19</v>
      </c>
      <c r="D1402" s="53" t="s">
        <v>48</v>
      </c>
      <c r="E1402" s="54" t="s">
        <v>49</v>
      </c>
      <c r="F1402" s="54">
        <v>33.200000000000003</v>
      </c>
      <c r="H1402" s="52">
        <v>44128</v>
      </c>
      <c r="I1402" t="s">
        <v>248</v>
      </c>
      <c r="J1402">
        <v>43</v>
      </c>
      <c r="K1402" s="52" t="s">
        <v>48</v>
      </c>
      <c r="L1402" t="s">
        <v>56</v>
      </c>
      <c r="M1402">
        <v>129.37</v>
      </c>
    </row>
    <row r="1403" spans="1:13">
      <c r="A1403" s="55">
        <v>44024</v>
      </c>
      <c r="B1403" s="55" t="str">
        <f t="shared" si="42"/>
        <v>Jul</v>
      </c>
      <c r="C1403" s="56">
        <f t="shared" si="43"/>
        <v>29</v>
      </c>
      <c r="D1403" s="55" t="s">
        <v>45</v>
      </c>
      <c r="E1403" s="56" t="s">
        <v>57</v>
      </c>
      <c r="F1403" s="56">
        <v>23.69</v>
      </c>
      <c r="H1403" s="52">
        <v>44117</v>
      </c>
      <c r="I1403" t="s">
        <v>248</v>
      </c>
      <c r="J1403">
        <v>42</v>
      </c>
      <c r="K1403" s="52" t="s">
        <v>38</v>
      </c>
      <c r="L1403" t="s">
        <v>50</v>
      </c>
      <c r="M1403">
        <v>41.980000000000004</v>
      </c>
    </row>
    <row r="1404" spans="1:13">
      <c r="A1404" s="53">
        <v>43993</v>
      </c>
      <c r="B1404" s="53" t="str">
        <f t="shared" si="42"/>
        <v>Jun</v>
      </c>
      <c r="C1404" s="54">
        <f t="shared" si="43"/>
        <v>24</v>
      </c>
      <c r="D1404" s="53" t="s">
        <v>48</v>
      </c>
      <c r="E1404" s="54" t="s">
        <v>50</v>
      </c>
      <c r="F1404" s="54">
        <v>69.89</v>
      </c>
      <c r="H1404" s="52">
        <v>44162</v>
      </c>
      <c r="I1404" t="s">
        <v>247</v>
      </c>
      <c r="J1404">
        <v>48</v>
      </c>
      <c r="K1404" s="52" t="s">
        <v>38</v>
      </c>
      <c r="L1404" t="s">
        <v>39</v>
      </c>
      <c r="M1404">
        <v>10.14</v>
      </c>
    </row>
    <row r="1405" spans="1:13">
      <c r="A1405" s="55">
        <v>44054</v>
      </c>
      <c r="B1405" s="55" t="str">
        <f t="shared" si="42"/>
        <v>Aug</v>
      </c>
      <c r="C1405" s="56">
        <f t="shared" si="43"/>
        <v>33</v>
      </c>
      <c r="D1405" s="55" t="s">
        <v>38</v>
      </c>
      <c r="E1405" s="56" t="s">
        <v>56</v>
      </c>
      <c r="F1405" s="56">
        <v>60.59</v>
      </c>
      <c r="H1405" s="52">
        <v>44177</v>
      </c>
      <c r="I1405" t="s">
        <v>246</v>
      </c>
      <c r="J1405">
        <v>50</v>
      </c>
      <c r="K1405" s="52" t="s">
        <v>38</v>
      </c>
      <c r="L1405" t="s">
        <v>58</v>
      </c>
      <c r="M1405">
        <v>71.77</v>
      </c>
    </row>
    <row r="1406" spans="1:13">
      <c r="A1406" s="53">
        <v>44058</v>
      </c>
      <c r="B1406" s="53" t="str">
        <f t="shared" si="42"/>
        <v>Aug</v>
      </c>
      <c r="C1406" s="54">
        <f t="shared" si="43"/>
        <v>33</v>
      </c>
      <c r="D1406" s="53" t="s">
        <v>38</v>
      </c>
      <c r="E1406" s="54" t="s">
        <v>49</v>
      </c>
      <c r="F1406" s="54">
        <v>33.630000000000003</v>
      </c>
      <c r="H1406" s="52">
        <v>44187</v>
      </c>
      <c r="I1406" t="s">
        <v>246</v>
      </c>
      <c r="J1406">
        <v>52</v>
      </c>
      <c r="K1406" s="52" t="s">
        <v>38</v>
      </c>
      <c r="L1406" t="s">
        <v>50</v>
      </c>
      <c r="M1406">
        <v>74.48</v>
      </c>
    </row>
    <row r="1407" spans="1:13">
      <c r="A1407" s="55">
        <v>44016</v>
      </c>
      <c r="B1407" s="55" t="str">
        <f t="shared" si="42"/>
        <v>Jul</v>
      </c>
      <c r="C1407" s="56">
        <f t="shared" si="43"/>
        <v>27</v>
      </c>
      <c r="D1407" s="55" t="s">
        <v>45</v>
      </c>
      <c r="E1407" s="56" t="s">
        <v>66</v>
      </c>
      <c r="F1407" s="56">
        <v>18.03</v>
      </c>
      <c r="H1407" s="52">
        <v>44178</v>
      </c>
      <c r="I1407" t="s">
        <v>246</v>
      </c>
      <c r="J1407">
        <v>51</v>
      </c>
      <c r="K1407" s="52" t="s">
        <v>38</v>
      </c>
      <c r="L1407" t="s">
        <v>56</v>
      </c>
      <c r="M1407">
        <v>64.64</v>
      </c>
    </row>
    <row r="1408" spans="1:13">
      <c r="A1408" s="53">
        <v>44069</v>
      </c>
      <c r="B1408" s="53" t="str">
        <f t="shared" si="42"/>
        <v>Aug</v>
      </c>
      <c r="C1408" s="54">
        <f t="shared" si="43"/>
        <v>35</v>
      </c>
      <c r="D1408" s="53" t="s">
        <v>38</v>
      </c>
      <c r="E1408" s="54" t="s">
        <v>46</v>
      </c>
      <c r="F1408" s="54">
        <v>50.79</v>
      </c>
      <c r="H1408" s="52">
        <v>44188</v>
      </c>
      <c r="I1408" t="s">
        <v>246</v>
      </c>
      <c r="J1408">
        <v>52</v>
      </c>
      <c r="K1408" s="52" t="s">
        <v>48</v>
      </c>
      <c r="L1408" t="s">
        <v>43</v>
      </c>
      <c r="M1408">
        <v>53.6</v>
      </c>
    </row>
    <row r="1409" spans="1:13">
      <c r="A1409" s="55">
        <v>44061</v>
      </c>
      <c r="B1409" s="55" t="str">
        <f t="shared" si="42"/>
        <v>Aug</v>
      </c>
      <c r="C1409" s="56">
        <f t="shared" si="43"/>
        <v>34</v>
      </c>
      <c r="D1409" s="55" t="s">
        <v>45</v>
      </c>
      <c r="E1409" s="56" t="s">
        <v>43</v>
      </c>
      <c r="F1409" s="56">
        <v>40.17</v>
      </c>
      <c r="H1409" s="52">
        <v>44126</v>
      </c>
      <c r="I1409" t="s">
        <v>248</v>
      </c>
      <c r="J1409">
        <v>43</v>
      </c>
      <c r="K1409" s="52" t="s">
        <v>48</v>
      </c>
      <c r="L1409" t="s">
        <v>50</v>
      </c>
      <c r="M1409">
        <v>97.59</v>
      </c>
    </row>
    <row r="1410" spans="1:13">
      <c r="A1410" s="53">
        <v>44060</v>
      </c>
      <c r="B1410" s="53" t="str">
        <f t="shared" si="42"/>
        <v>Aug</v>
      </c>
      <c r="C1410" s="54">
        <f t="shared" si="43"/>
        <v>34</v>
      </c>
      <c r="D1410" s="53" t="s">
        <v>38</v>
      </c>
      <c r="E1410" s="54" t="s">
        <v>43</v>
      </c>
      <c r="F1410" s="54">
        <v>60.31</v>
      </c>
      <c r="H1410" s="52">
        <v>44170</v>
      </c>
      <c r="I1410" t="s">
        <v>246</v>
      </c>
      <c r="J1410">
        <v>49</v>
      </c>
      <c r="K1410" s="52" t="s">
        <v>38</v>
      </c>
      <c r="L1410" t="s">
        <v>53</v>
      </c>
      <c r="M1410">
        <v>50.2</v>
      </c>
    </row>
    <row r="1411" spans="1:13">
      <c r="A1411" s="55">
        <v>44040</v>
      </c>
      <c r="B1411" s="55" t="str">
        <f t="shared" ref="B1411:B1474" si="44">TEXT(A1411,"mmm")</f>
        <v>Jul</v>
      </c>
      <c r="C1411" s="56">
        <f t="shared" ref="C1411:C1474" si="45">WEEKNUM(A1411)</f>
        <v>31</v>
      </c>
      <c r="D1411" s="55" t="s">
        <v>48</v>
      </c>
      <c r="E1411" s="56" t="s">
        <v>66</v>
      </c>
      <c r="F1411" s="56">
        <v>291.74</v>
      </c>
      <c r="H1411" s="52">
        <v>44158</v>
      </c>
      <c r="I1411" t="s">
        <v>247</v>
      </c>
      <c r="J1411">
        <v>48</v>
      </c>
      <c r="K1411" s="52" t="s">
        <v>48</v>
      </c>
      <c r="L1411" t="s">
        <v>53</v>
      </c>
      <c r="M1411">
        <v>60.690000000000005</v>
      </c>
    </row>
    <row r="1412" spans="1:13">
      <c r="A1412" s="53">
        <v>43992</v>
      </c>
      <c r="B1412" s="53" t="str">
        <f t="shared" si="44"/>
        <v>Jun</v>
      </c>
      <c r="C1412" s="54">
        <f t="shared" si="45"/>
        <v>24</v>
      </c>
      <c r="D1412" s="53" t="s">
        <v>48</v>
      </c>
      <c r="E1412" s="54" t="s">
        <v>58</v>
      </c>
      <c r="F1412" s="54">
        <v>479.83</v>
      </c>
      <c r="H1412" s="52">
        <v>44111</v>
      </c>
      <c r="I1412" t="s">
        <v>248</v>
      </c>
      <c r="J1412">
        <v>41</v>
      </c>
      <c r="K1412" s="52" t="s">
        <v>38</v>
      </c>
      <c r="L1412" t="s">
        <v>57</v>
      </c>
      <c r="M1412">
        <v>337.2</v>
      </c>
    </row>
    <row r="1413" spans="1:13">
      <c r="A1413" s="55">
        <v>43986</v>
      </c>
      <c r="B1413" s="55" t="str">
        <f t="shared" si="44"/>
        <v>Jun</v>
      </c>
      <c r="C1413" s="56">
        <f t="shared" si="45"/>
        <v>23</v>
      </c>
      <c r="D1413" s="55" t="s">
        <v>38</v>
      </c>
      <c r="E1413" s="56" t="s">
        <v>57</v>
      </c>
      <c r="F1413" s="56">
        <v>46.96</v>
      </c>
      <c r="H1413" s="52">
        <v>44182</v>
      </c>
      <c r="I1413" t="s">
        <v>246</v>
      </c>
      <c r="J1413">
        <v>51</v>
      </c>
      <c r="K1413" s="52" t="s">
        <v>38</v>
      </c>
      <c r="L1413" t="s">
        <v>58</v>
      </c>
      <c r="M1413">
        <v>521.09</v>
      </c>
    </row>
    <row r="1414" spans="1:13">
      <c r="A1414" s="53">
        <v>44007</v>
      </c>
      <c r="B1414" s="53" t="str">
        <f t="shared" si="44"/>
        <v>Jun</v>
      </c>
      <c r="C1414" s="54">
        <f t="shared" si="45"/>
        <v>26</v>
      </c>
      <c r="D1414" s="53" t="s">
        <v>38</v>
      </c>
      <c r="E1414" s="54" t="s">
        <v>57</v>
      </c>
      <c r="F1414" s="54">
        <v>414.39</v>
      </c>
      <c r="H1414" s="52">
        <v>44148</v>
      </c>
      <c r="I1414" t="s">
        <v>247</v>
      </c>
      <c r="J1414">
        <v>46</v>
      </c>
      <c r="K1414" s="52" t="s">
        <v>38</v>
      </c>
      <c r="L1414" t="s">
        <v>56</v>
      </c>
      <c r="M1414">
        <v>25.48</v>
      </c>
    </row>
    <row r="1415" spans="1:13">
      <c r="A1415" s="55">
        <v>43998</v>
      </c>
      <c r="B1415" s="55" t="str">
        <f t="shared" si="44"/>
        <v>Jun</v>
      </c>
      <c r="C1415" s="56">
        <f t="shared" si="45"/>
        <v>25</v>
      </c>
      <c r="D1415" s="55" t="s">
        <v>38</v>
      </c>
      <c r="E1415" s="56" t="s">
        <v>43</v>
      </c>
      <c r="F1415" s="56">
        <v>20.09</v>
      </c>
      <c r="H1415" s="52">
        <v>44187</v>
      </c>
      <c r="I1415" t="s">
        <v>246</v>
      </c>
      <c r="J1415">
        <v>52</v>
      </c>
      <c r="K1415" s="52" t="s">
        <v>38</v>
      </c>
      <c r="L1415" t="s">
        <v>49</v>
      </c>
      <c r="M1415">
        <v>401.55</v>
      </c>
    </row>
    <row r="1416" spans="1:13">
      <c r="A1416" s="53">
        <v>44048</v>
      </c>
      <c r="B1416" s="53" t="str">
        <f t="shared" si="44"/>
        <v>Aug</v>
      </c>
      <c r="C1416" s="54">
        <f t="shared" si="45"/>
        <v>32</v>
      </c>
      <c r="D1416" s="53" t="s">
        <v>38</v>
      </c>
      <c r="E1416" s="54" t="s">
        <v>53</v>
      </c>
      <c r="F1416" s="54">
        <v>28.05</v>
      </c>
      <c r="H1416" s="52">
        <v>44184</v>
      </c>
      <c r="I1416" t="s">
        <v>246</v>
      </c>
      <c r="J1416">
        <v>51</v>
      </c>
      <c r="K1416" s="52" t="s">
        <v>38</v>
      </c>
      <c r="L1416" t="s">
        <v>57</v>
      </c>
      <c r="M1416">
        <v>67.44</v>
      </c>
    </row>
    <row r="1417" spans="1:13">
      <c r="A1417" s="55">
        <v>44070</v>
      </c>
      <c r="B1417" s="55" t="str">
        <f t="shared" si="44"/>
        <v>Aug</v>
      </c>
      <c r="C1417" s="56">
        <f t="shared" si="45"/>
        <v>35</v>
      </c>
      <c r="D1417" s="55" t="s">
        <v>48</v>
      </c>
      <c r="E1417" s="56" t="s">
        <v>57</v>
      </c>
      <c r="F1417" s="56">
        <v>69.239999999999995</v>
      </c>
      <c r="H1417" s="52">
        <v>44184</v>
      </c>
      <c r="I1417" t="s">
        <v>246</v>
      </c>
      <c r="J1417">
        <v>51</v>
      </c>
      <c r="K1417" s="52" t="s">
        <v>48</v>
      </c>
      <c r="L1417" t="s">
        <v>50</v>
      </c>
      <c r="M1417">
        <v>34.67</v>
      </c>
    </row>
    <row r="1418" spans="1:13">
      <c r="A1418" s="53">
        <v>44000</v>
      </c>
      <c r="B1418" s="53" t="str">
        <f t="shared" si="44"/>
        <v>Jun</v>
      </c>
      <c r="C1418" s="54">
        <f t="shared" si="45"/>
        <v>25</v>
      </c>
      <c r="D1418" s="53" t="s">
        <v>48</v>
      </c>
      <c r="E1418" s="54" t="s">
        <v>57</v>
      </c>
      <c r="F1418" s="54">
        <v>46.02</v>
      </c>
      <c r="H1418" s="52">
        <v>44180</v>
      </c>
      <c r="I1418" t="s">
        <v>246</v>
      </c>
      <c r="J1418">
        <v>51</v>
      </c>
      <c r="K1418" s="52" t="s">
        <v>38</v>
      </c>
      <c r="L1418" t="s">
        <v>56</v>
      </c>
      <c r="M1418">
        <v>116.62</v>
      </c>
    </row>
    <row r="1419" spans="1:13">
      <c r="A1419" s="55">
        <v>44055</v>
      </c>
      <c r="B1419" s="55" t="str">
        <f t="shared" si="44"/>
        <v>Aug</v>
      </c>
      <c r="C1419" s="56">
        <f t="shared" si="45"/>
        <v>33</v>
      </c>
      <c r="D1419" s="55" t="s">
        <v>48</v>
      </c>
      <c r="E1419" s="56" t="s">
        <v>49</v>
      </c>
      <c r="F1419" s="56">
        <v>99.06</v>
      </c>
      <c r="H1419" s="52">
        <v>44184</v>
      </c>
      <c r="I1419" t="s">
        <v>246</v>
      </c>
      <c r="J1419">
        <v>51</v>
      </c>
      <c r="K1419" s="52" t="s">
        <v>38</v>
      </c>
      <c r="L1419" t="s">
        <v>43</v>
      </c>
      <c r="M1419">
        <v>66.070000000000007</v>
      </c>
    </row>
    <row r="1420" spans="1:13">
      <c r="A1420" s="53">
        <v>44063</v>
      </c>
      <c r="B1420" s="53" t="str">
        <f t="shared" si="44"/>
        <v>Aug</v>
      </c>
      <c r="C1420" s="54">
        <f t="shared" si="45"/>
        <v>34</v>
      </c>
      <c r="D1420" s="53" t="s">
        <v>38</v>
      </c>
      <c r="E1420" s="54" t="s">
        <v>49</v>
      </c>
      <c r="F1420" s="54">
        <v>128.77000000000001</v>
      </c>
      <c r="H1420" s="52">
        <v>44183</v>
      </c>
      <c r="I1420" t="s">
        <v>246</v>
      </c>
      <c r="J1420">
        <v>51</v>
      </c>
      <c r="K1420" s="52" t="s">
        <v>48</v>
      </c>
      <c r="L1420" t="s">
        <v>56</v>
      </c>
      <c r="M1420">
        <v>106.69</v>
      </c>
    </row>
    <row r="1421" spans="1:13">
      <c r="A1421" s="55">
        <v>44056</v>
      </c>
      <c r="B1421" s="55" t="str">
        <f t="shared" si="44"/>
        <v>Aug</v>
      </c>
      <c r="C1421" s="56">
        <f t="shared" si="45"/>
        <v>33</v>
      </c>
      <c r="D1421" s="55" t="s">
        <v>38</v>
      </c>
      <c r="E1421" s="56" t="s">
        <v>39</v>
      </c>
      <c r="F1421" s="56">
        <v>80.52</v>
      </c>
      <c r="H1421" s="52">
        <v>44184</v>
      </c>
      <c r="I1421" t="s">
        <v>246</v>
      </c>
      <c r="J1421">
        <v>51</v>
      </c>
      <c r="K1421" s="52" t="s">
        <v>48</v>
      </c>
      <c r="L1421" t="s">
        <v>57</v>
      </c>
      <c r="M1421">
        <v>137.45000000000002</v>
      </c>
    </row>
    <row r="1422" spans="1:13">
      <c r="A1422" s="53">
        <v>44012</v>
      </c>
      <c r="B1422" s="53" t="str">
        <f t="shared" si="44"/>
        <v>Jun</v>
      </c>
      <c r="C1422" s="54">
        <f t="shared" si="45"/>
        <v>27</v>
      </c>
      <c r="D1422" s="53" t="s">
        <v>45</v>
      </c>
      <c r="E1422" s="54" t="s">
        <v>57</v>
      </c>
      <c r="F1422" s="54">
        <v>46.66</v>
      </c>
      <c r="H1422" s="52">
        <v>44163</v>
      </c>
      <c r="I1422" t="s">
        <v>247</v>
      </c>
      <c r="J1422">
        <v>48</v>
      </c>
      <c r="K1422" s="52" t="s">
        <v>48</v>
      </c>
      <c r="L1422" t="s">
        <v>49</v>
      </c>
      <c r="M1422">
        <v>80.089999999999989</v>
      </c>
    </row>
    <row r="1423" spans="1:13">
      <c r="A1423" s="55">
        <v>43986</v>
      </c>
      <c r="B1423" s="55" t="str">
        <f t="shared" si="44"/>
        <v>Jun</v>
      </c>
      <c r="C1423" s="56">
        <f t="shared" si="45"/>
        <v>23</v>
      </c>
      <c r="D1423" s="55" t="s">
        <v>48</v>
      </c>
      <c r="E1423" s="56" t="s">
        <v>49</v>
      </c>
      <c r="F1423" s="56">
        <v>34.56</v>
      </c>
      <c r="H1423" s="52">
        <v>44136</v>
      </c>
      <c r="I1423" t="s">
        <v>247</v>
      </c>
      <c r="J1423">
        <v>45</v>
      </c>
      <c r="K1423" s="52" t="s">
        <v>48</v>
      </c>
      <c r="L1423" t="s">
        <v>49</v>
      </c>
      <c r="M1423">
        <v>31.949999999999996</v>
      </c>
    </row>
    <row r="1424" spans="1:13">
      <c r="A1424" s="53">
        <v>44063</v>
      </c>
      <c r="B1424" s="53" t="str">
        <f t="shared" si="44"/>
        <v>Aug</v>
      </c>
      <c r="C1424" s="54">
        <f t="shared" si="45"/>
        <v>34</v>
      </c>
      <c r="D1424" s="53" t="s">
        <v>38</v>
      </c>
      <c r="E1424" s="54" t="s">
        <v>61</v>
      </c>
      <c r="F1424" s="54">
        <v>83.26</v>
      </c>
      <c r="H1424" s="52">
        <v>44185</v>
      </c>
      <c r="I1424" t="s">
        <v>246</v>
      </c>
      <c r="J1424">
        <v>52</v>
      </c>
      <c r="K1424" s="52" t="s">
        <v>38</v>
      </c>
      <c r="L1424" t="s">
        <v>66</v>
      </c>
      <c r="M1424">
        <v>20.03</v>
      </c>
    </row>
    <row r="1425" spans="1:13">
      <c r="A1425" s="55">
        <v>43962</v>
      </c>
      <c r="B1425" s="55" t="str">
        <f t="shared" si="44"/>
        <v>May</v>
      </c>
      <c r="C1425" s="56">
        <f t="shared" si="45"/>
        <v>20</v>
      </c>
      <c r="D1425" s="55" t="s">
        <v>48</v>
      </c>
      <c r="E1425" s="56" t="s">
        <v>58</v>
      </c>
      <c r="F1425" s="56">
        <v>24.98</v>
      </c>
      <c r="H1425" s="52">
        <v>44142</v>
      </c>
      <c r="I1425" t="s">
        <v>247</v>
      </c>
      <c r="J1425">
        <v>45</v>
      </c>
      <c r="K1425" s="52" t="s">
        <v>38</v>
      </c>
      <c r="L1425" t="s">
        <v>53</v>
      </c>
      <c r="M1425">
        <v>98.37</v>
      </c>
    </row>
    <row r="1426" spans="1:13">
      <c r="A1426" s="53">
        <v>44043</v>
      </c>
      <c r="B1426" s="53" t="str">
        <f t="shared" si="44"/>
        <v>Jul</v>
      </c>
      <c r="C1426" s="54">
        <f t="shared" si="45"/>
        <v>31</v>
      </c>
      <c r="D1426" s="53" t="s">
        <v>48</v>
      </c>
      <c r="E1426" s="54" t="s">
        <v>53</v>
      </c>
      <c r="F1426" s="54">
        <v>29.03</v>
      </c>
      <c r="H1426" s="52">
        <v>44178</v>
      </c>
      <c r="I1426" t="s">
        <v>246</v>
      </c>
      <c r="J1426">
        <v>51</v>
      </c>
      <c r="K1426" s="52" t="s">
        <v>48</v>
      </c>
      <c r="L1426" t="s">
        <v>49</v>
      </c>
      <c r="M1426">
        <v>55.91</v>
      </c>
    </row>
    <row r="1427" spans="1:13">
      <c r="A1427" s="55">
        <v>44057</v>
      </c>
      <c r="B1427" s="55" t="str">
        <f t="shared" si="44"/>
        <v>Aug</v>
      </c>
      <c r="C1427" s="56">
        <f t="shared" si="45"/>
        <v>33</v>
      </c>
      <c r="D1427" s="55" t="s">
        <v>48</v>
      </c>
      <c r="E1427" s="56" t="s">
        <v>43</v>
      </c>
      <c r="F1427" s="56">
        <v>57.46</v>
      </c>
      <c r="H1427" s="52">
        <v>44149</v>
      </c>
      <c r="I1427" t="s">
        <v>247</v>
      </c>
      <c r="J1427">
        <v>46</v>
      </c>
      <c r="K1427" s="52" t="s">
        <v>48</v>
      </c>
      <c r="L1427" t="s">
        <v>46</v>
      </c>
      <c r="M1427">
        <v>35.64</v>
      </c>
    </row>
    <row r="1428" spans="1:13">
      <c r="A1428" s="53">
        <v>44000</v>
      </c>
      <c r="B1428" s="53" t="str">
        <f t="shared" si="44"/>
        <v>Jun</v>
      </c>
      <c r="C1428" s="54">
        <f t="shared" si="45"/>
        <v>25</v>
      </c>
      <c r="D1428" s="53" t="s">
        <v>48</v>
      </c>
      <c r="E1428" s="54" t="s">
        <v>58</v>
      </c>
      <c r="F1428" s="54">
        <v>50.96</v>
      </c>
      <c r="H1428" s="52">
        <v>44167</v>
      </c>
      <c r="I1428" t="s">
        <v>246</v>
      </c>
      <c r="J1428">
        <v>49</v>
      </c>
      <c r="K1428" s="52" t="s">
        <v>48</v>
      </c>
      <c r="L1428" t="s">
        <v>49</v>
      </c>
      <c r="M1428">
        <v>107.03</v>
      </c>
    </row>
    <row r="1429" spans="1:13">
      <c r="A1429" s="55">
        <v>43959</v>
      </c>
      <c r="B1429" s="55" t="str">
        <f t="shared" si="44"/>
        <v>May</v>
      </c>
      <c r="C1429" s="56">
        <f t="shared" si="45"/>
        <v>19</v>
      </c>
      <c r="D1429" s="55" t="s">
        <v>48</v>
      </c>
      <c r="E1429" s="56" t="s">
        <v>46</v>
      </c>
      <c r="F1429" s="56">
        <v>50.94</v>
      </c>
      <c r="H1429" s="52">
        <v>44164</v>
      </c>
      <c r="I1429" t="s">
        <v>247</v>
      </c>
      <c r="J1429">
        <v>49</v>
      </c>
      <c r="K1429" s="52" t="s">
        <v>38</v>
      </c>
      <c r="L1429" t="s">
        <v>43</v>
      </c>
      <c r="M1429">
        <v>69.010000000000005</v>
      </c>
    </row>
    <row r="1430" spans="1:13">
      <c r="A1430" s="53">
        <v>43967</v>
      </c>
      <c r="B1430" s="53" t="str">
        <f t="shared" si="44"/>
        <v>May</v>
      </c>
      <c r="C1430" s="54">
        <f t="shared" si="45"/>
        <v>20</v>
      </c>
      <c r="D1430" s="53" t="s">
        <v>38</v>
      </c>
      <c r="E1430" s="54" t="s">
        <v>43</v>
      </c>
      <c r="F1430" s="54">
        <v>80.92</v>
      </c>
      <c r="H1430" s="52">
        <v>44174</v>
      </c>
      <c r="I1430" t="s">
        <v>246</v>
      </c>
      <c r="J1430">
        <v>50</v>
      </c>
      <c r="K1430" s="52" t="s">
        <v>48</v>
      </c>
      <c r="L1430" t="s">
        <v>50</v>
      </c>
      <c r="M1430">
        <v>96.72999999999999</v>
      </c>
    </row>
    <row r="1431" spans="1:13">
      <c r="A1431" s="55">
        <v>44041</v>
      </c>
      <c r="B1431" s="55" t="str">
        <f t="shared" si="44"/>
        <v>Jul</v>
      </c>
      <c r="C1431" s="56">
        <f t="shared" si="45"/>
        <v>31</v>
      </c>
      <c r="D1431" s="55" t="s">
        <v>38</v>
      </c>
      <c r="E1431" s="56" t="s">
        <v>53</v>
      </c>
      <c r="F1431" s="56">
        <v>627.74</v>
      </c>
      <c r="H1431" s="52">
        <v>44172</v>
      </c>
      <c r="I1431" t="s">
        <v>246</v>
      </c>
      <c r="J1431">
        <v>50</v>
      </c>
      <c r="K1431" s="52" t="s">
        <v>38</v>
      </c>
      <c r="L1431" t="s">
        <v>58</v>
      </c>
      <c r="M1431">
        <v>131.76</v>
      </c>
    </row>
    <row r="1432" spans="1:13">
      <c r="A1432" s="53">
        <v>44080</v>
      </c>
      <c r="B1432" s="53" t="str">
        <f t="shared" si="44"/>
        <v>Sep</v>
      </c>
      <c r="C1432" s="54">
        <f t="shared" si="45"/>
        <v>37</v>
      </c>
      <c r="D1432" s="53" t="s">
        <v>48</v>
      </c>
      <c r="E1432" s="54" t="s">
        <v>49</v>
      </c>
      <c r="F1432" s="54">
        <v>68.599999999999994</v>
      </c>
      <c r="H1432" s="52">
        <v>44143</v>
      </c>
      <c r="I1432" t="s">
        <v>247</v>
      </c>
      <c r="J1432">
        <v>46</v>
      </c>
      <c r="K1432" s="52" t="s">
        <v>38</v>
      </c>
      <c r="L1432" t="s">
        <v>46</v>
      </c>
      <c r="M1432">
        <v>653.66</v>
      </c>
    </row>
    <row r="1433" spans="1:13">
      <c r="A1433" s="55">
        <v>44061</v>
      </c>
      <c r="B1433" s="55" t="str">
        <f t="shared" si="44"/>
        <v>Aug</v>
      </c>
      <c r="C1433" s="56">
        <f t="shared" si="45"/>
        <v>34</v>
      </c>
      <c r="D1433" s="55" t="s">
        <v>45</v>
      </c>
      <c r="E1433" s="56" t="s">
        <v>53</v>
      </c>
      <c r="F1433" s="56">
        <v>28.42</v>
      </c>
      <c r="H1433" s="52">
        <v>44187</v>
      </c>
      <c r="I1433" t="s">
        <v>246</v>
      </c>
      <c r="J1433">
        <v>52</v>
      </c>
      <c r="K1433" s="52" t="s">
        <v>45</v>
      </c>
      <c r="L1433" t="s">
        <v>50</v>
      </c>
      <c r="M1433">
        <v>122.07</v>
      </c>
    </row>
    <row r="1434" spans="1:13">
      <c r="A1434" s="53">
        <v>44007</v>
      </c>
      <c r="B1434" s="53" t="str">
        <f t="shared" si="44"/>
        <v>Jun</v>
      </c>
      <c r="C1434" s="54">
        <f t="shared" si="45"/>
        <v>26</v>
      </c>
      <c r="D1434" s="53" t="s">
        <v>48</v>
      </c>
      <c r="E1434" s="54" t="s">
        <v>58</v>
      </c>
      <c r="F1434" s="54">
        <v>24.63</v>
      </c>
      <c r="H1434" s="52">
        <v>44188</v>
      </c>
      <c r="I1434" t="s">
        <v>246</v>
      </c>
      <c r="J1434">
        <v>52</v>
      </c>
      <c r="K1434" s="52" t="s">
        <v>48</v>
      </c>
      <c r="L1434" t="s">
        <v>43</v>
      </c>
      <c r="M1434">
        <v>38.900000000000006</v>
      </c>
    </row>
    <row r="1435" spans="1:13">
      <c r="A1435" s="55">
        <v>44008</v>
      </c>
      <c r="B1435" s="55" t="str">
        <f t="shared" si="44"/>
        <v>Jun</v>
      </c>
      <c r="C1435" s="56">
        <f t="shared" si="45"/>
        <v>26</v>
      </c>
      <c r="D1435" s="55" t="s">
        <v>48</v>
      </c>
      <c r="E1435" s="56" t="s">
        <v>57</v>
      </c>
      <c r="F1435" s="56">
        <v>69.849999999999994</v>
      </c>
      <c r="H1435" s="52">
        <v>44174</v>
      </c>
      <c r="I1435" t="s">
        <v>246</v>
      </c>
      <c r="J1435">
        <v>50</v>
      </c>
      <c r="K1435" s="52" t="s">
        <v>45</v>
      </c>
      <c r="L1435" t="s">
        <v>53</v>
      </c>
      <c r="M1435">
        <v>28.72</v>
      </c>
    </row>
    <row r="1436" spans="1:13">
      <c r="A1436" s="53">
        <v>44045</v>
      </c>
      <c r="B1436" s="53" t="str">
        <f t="shared" si="44"/>
        <v>Aug</v>
      </c>
      <c r="C1436" s="54">
        <f t="shared" si="45"/>
        <v>32</v>
      </c>
      <c r="D1436" s="53" t="s">
        <v>38</v>
      </c>
      <c r="E1436" s="54" t="s">
        <v>54</v>
      </c>
      <c r="F1436" s="54">
        <v>357.01</v>
      </c>
      <c r="H1436" s="52">
        <v>44167</v>
      </c>
      <c r="I1436" t="s">
        <v>246</v>
      </c>
      <c r="J1436">
        <v>49</v>
      </c>
      <c r="K1436" s="52" t="s">
        <v>48</v>
      </c>
      <c r="L1436" t="s">
        <v>49</v>
      </c>
      <c r="M1436">
        <v>60.83</v>
      </c>
    </row>
    <row r="1437" spans="1:13">
      <c r="A1437" s="55">
        <v>44055</v>
      </c>
      <c r="B1437" s="55" t="str">
        <f t="shared" si="44"/>
        <v>Aug</v>
      </c>
      <c r="C1437" s="56">
        <f t="shared" si="45"/>
        <v>33</v>
      </c>
      <c r="D1437" s="55" t="s">
        <v>48</v>
      </c>
      <c r="E1437" s="56" t="s">
        <v>56</v>
      </c>
      <c r="F1437" s="56">
        <v>361.57</v>
      </c>
      <c r="H1437" s="52">
        <v>44168</v>
      </c>
      <c r="I1437" t="s">
        <v>246</v>
      </c>
      <c r="J1437">
        <v>49</v>
      </c>
      <c r="K1437" s="52" t="s">
        <v>45</v>
      </c>
      <c r="L1437" t="s">
        <v>43</v>
      </c>
      <c r="M1437">
        <v>340.83</v>
      </c>
    </row>
    <row r="1438" spans="1:13">
      <c r="A1438" s="53">
        <v>44043</v>
      </c>
      <c r="B1438" s="53" t="str">
        <f t="shared" si="44"/>
        <v>Jul</v>
      </c>
      <c r="C1438" s="54">
        <f t="shared" si="45"/>
        <v>31</v>
      </c>
      <c r="D1438" s="53" t="s">
        <v>38</v>
      </c>
      <c r="E1438" s="54" t="s">
        <v>57</v>
      </c>
      <c r="F1438" s="54">
        <v>46.48</v>
      </c>
      <c r="H1438" s="52">
        <v>44180</v>
      </c>
      <c r="I1438" t="s">
        <v>246</v>
      </c>
      <c r="J1438">
        <v>51</v>
      </c>
      <c r="K1438" s="52" t="s">
        <v>48</v>
      </c>
      <c r="L1438" t="s">
        <v>53</v>
      </c>
      <c r="M1438">
        <v>369.7</v>
      </c>
    </row>
    <row r="1439" spans="1:13">
      <c r="A1439" s="55">
        <v>44102</v>
      </c>
      <c r="B1439" s="55" t="str">
        <f t="shared" si="44"/>
        <v>Sep</v>
      </c>
      <c r="C1439" s="56">
        <f t="shared" si="45"/>
        <v>40</v>
      </c>
      <c r="D1439" s="55" t="s">
        <v>48</v>
      </c>
      <c r="E1439" s="56" t="s">
        <v>66</v>
      </c>
      <c r="F1439" s="56">
        <v>19.420000000000002</v>
      </c>
      <c r="H1439" s="52">
        <v>44179</v>
      </c>
      <c r="I1439" t="s">
        <v>246</v>
      </c>
      <c r="J1439">
        <v>51</v>
      </c>
      <c r="K1439" s="52" t="s">
        <v>38</v>
      </c>
      <c r="L1439" t="s">
        <v>39</v>
      </c>
      <c r="M1439">
        <v>103.44999999999999</v>
      </c>
    </row>
    <row r="1440" spans="1:13">
      <c r="A1440" s="53">
        <v>44004</v>
      </c>
      <c r="B1440" s="53" t="str">
        <f t="shared" si="44"/>
        <v>Jun</v>
      </c>
      <c r="C1440" s="54">
        <f t="shared" si="45"/>
        <v>26</v>
      </c>
      <c r="D1440" s="53" t="s">
        <v>48</v>
      </c>
      <c r="E1440" s="54" t="s">
        <v>57</v>
      </c>
      <c r="F1440" s="54">
        <v>69.89</v>
      </c>
      <c r="H1440" s="52">
        <v>44127</v>
      </c>
      <c r="I1440" t="s">
        <v>248</v>
      </c>
      <c r="J1440">
        <v>43</v>
      </c>
      <c r="K1440" s="52" t="s">
        <v>48</v>
      </c>
      <c r="L1440" t="s">
        <v>57</v>
      </c>
      <c r="M1440">
        <v>71.84</v>
      </c>
    </row>
    <row r="1441" spans="1:13">
      <c r="A1441" s="55">
        <v>44047</v>
      </c>
      <c r="B1441" s="55" t="str">
        <f t="shared" si="44"/>
        <v>Aug</v>
      </c>
      <c r="C1441" s="56">
        <f t="shared" si="45"/>
        <v>32</v>
      </c>
      <c r="D1441" s="55" t="s">
        <v>48</v>
      </c>
      <c r="E1441" s="56" t="s">
        <v>53</v>
      </c>
      <c r="F1441" s="56">
        <v>29.71</v>
      </c>
      <c r="H1441" s="52">
        <v>44136</v>
      </c>
      <c r="I1441" t="s">
        <v>247</v>
      </c>
      <c r="J1441">
        <v>45</v>
      </c>
      <c r="K1441" s="52" t="s">
        <v>38</v>
      </c>
      <c r="L1441" t="s">
        <v>57</v>
      </c>
      <c r="M1441">
        <v>71.900000000000006</v>
      </c>
    </row>
    <row r="1442" spans="1:13">
      <c r="A1442" s="53">
        <v>44004</v>
      </c>
      <c r="B1442" s="53" t="str">
        <f t="shared" si="44"/>
        <v>Jun</v>
      </c>
      <c r="C1442" s="54">
        <f t="shared" si="45"/>
        <v>26</v>
      </c>
      <c r="D1442" s="53" t="s">
        <v>48</v>
      </c>
      <c r="E1442" s="54" t="s">
        <v>49</v>
      </c>
      <c r="F1442" s="54">
        <v>132.71</v>
      </c>
      <c r="H1442" s="52">
        <v>44161</v>
      </c>
      <c r="I1442" t="s">
        <v>247</v>
      </c>
      <c r="J1442">
        <v>48</v>
      </c>
      <c r="K1442" s="52" t="s">
        <v>38</v>
      </c>
      <c r="L1442" t="s">
        <v>43</v>
      </c>
      <c r="M1442">
        <v>36.71</v>
      </c>
    </row>
    <row r="1443" spans="1:13">
      <c r="A1443" s="55">
        <v>43992</v>
      </c>
      <c r="B1443" s="55" t="str">
        <f t="shared" si="44"/>
        <v>Jun</v>
      </c>
      <c r="C1443" s="56">
        <f t="shared" si="45"/>
        <v>24</v>
      </c>
      <c r="D1443" s="55" t="s">
        <v>45</v>
      </c>
      <c r="E1443" s="56" t="s">
        <v>50</v>
      </c>
      <c r="F1443" s="56">
        <v>46.05</v>
      </c>
      <c r="H1443" s="52">
        <v>44179</v>
      </c>
      <c r="I1443" t="s">
        <v>246</v>
      </c>
      <c r="J1443">
        <v>51</v>
      </c>
      <c r="K1443" s="52" t="s">
        <v>48</v>
      </c>
      <c r="L1443" t="s">
        <v>58</v>
      </c>
      <c r="M1443">
        <v>117.85000000000001</v>
      </c>
    </row>
    <row r="1444" spans="1:13">
      <c r="A1444" s="53">
        <v>44007</v>
      </c>
      <c r="B1444" s="53" t="str">
        <f t="shared" si="44"/>
        <v>Jun</v>
      </c>
      <c r="C1444" s="54">
        <f t="shared" si="45"/>
        <v>26</v>
      </c>
      <c r="D1444" s="53" t="s">
        <v>48</v>
      </c>
      <c r="E1444" s="54" t="s">
        <v>49</v>
      </c>
      <c r="F1444" s="54">
        <v>68.14</v>
      </c>
      <c r="H1444" s="52">
        <v>44174</v>
      </c>
      <c r="I1444" t="s">
        <v>246</v>
      </c>
      <c r="J1444">
        <v>50</v>
      </c>
      <c r="K1444" s="52" t="s">
        <v>48</v>
      </c>
      <c r="L1444" t="s">
        <v>58</v>
      </c>
      <c r="M1444">
        <v>53.05</v>
      </c>
    </row>
    <row r="1445" spans="1:13">
      <c r="A1445" s="55">
        <v>43958</v>
      </c>
      <c r="B1445" s="55" t="str">
        <f t="shared" si="44"/>
        <v>May</v>
      </c>
      <c r="C1445" s="56">
        <f t="shared" si="45"/>
        <v>19</v>
      </c>
      <c r="D1445" s="55" t="s">
        <v>38</v>
      </c>
      <c r="E1445" s="56" t="s">
        <v>49</v>
      </c>
      <c r="F1445" s="56">
        <v>99.54</v>
      </c>
      <c r="H1445" s="52">
        <v>44178</v>
      </c>
      <c r="I1445" t="s">
        <v>246</v>
      </c>
      <c r="J1445">
        <v>51</v>
      </c>
      <c r="K1445" s="52" t="s">
        <v>48</v>
      </c>
      <c r="L1445" t="s">
        <v>57</v>
      </c>
      <c r="M1445">
        <v>67.98</v>
      </c>
    </row>
    <row r="1446" spans="1:13">
      <c r="A1446" s="53">
        <v>44074</v>
      </c>
      <c r="B1446" s="53" t="str">
        <f t="shared" si="44"/>
        <v>Aug</v>
      </c>
      <c r="C1446" s="54">
        <f t="shared" si="45"/>
        <v>36</v>
      </c>
      <c r="D1446" s="53" t="s">
        <v>38</v>
      </c>
      <c r="E1446" s="54" t="s">
        <v>49</v>
      </c>
      <c r="F1446" s="54">
        <v>99.9</v>
      </c>
      <c r="H1446" s="52">
        <v>44157</v>
      </c>
      <c r="I1446" t="s">
        <v>247</v>
      </c>
      <c r="J1446">
        <v>48</v>
      </c>
      <c r="K1446" s="52" t="s">
        <v>48</v>
      </c>
      <c r="L1446" t="s">
        <v>58</v>
      </c>
      <c r="M1446">
        <v>144.59</v>
      </c>
    </row>
    <row r="1447" spans="1:13">
      <c r="A1447" s="55">
        <v>44003</v>
      </c>
      <c r="B1447" s="55" t="str">
        <f t="shared" si="44"/>
        <v>Jun</v>
      </c>
      <c r="C1447" s="56">
        <f t="shared" si="45"/>
        <v>26</v>
      </c>
      <c r="D1447" s="55" t="s">
        <v>48</v>
      </c>
      <c r="E1447" s="56" t="s">
        <v>58</v>
      </c>
      <c r="F1447" s="56">
        <v>69.7</v>
      </c>
      <c r="H1447" s="52">
        <v>44161</v>
      </c>
      <c r="I1447" t="s">
        <v>247</v>
      </c>
      <c r="J1447">
        <v>48</v>
      </c>
      <c r="K1447" s="52" t="s">
        <v>48</v>
      </c>
      <c r="L1447" t="s">
        <v>46</v>
      </c>
      <c r="M1447">
        <v>103.4</v>
      </c>
    </row>
    <row r="1448" spans="1:13">
      <c r="A1448" s="53">
        <v>44054</v>
      </c>
      <c r="B1448" s="53" t="str">
        <f t="shared" si="44"/>
        <v>Aug</v>
      </c>
      <c r="C1448" s="54">
        <f t="shared" si="45"/>
        <v>33</v>
      </c>
      <c r="D1448" s="53" t="s">
        <v>38</v>
      </c>
      <c r="E1448" s="54" t="s">
        <v>49</v>
      </c>
      <c r="F1448" s="54">
        <v>66.400000000000006</v>
      </c>
      <c r="H1448" s="52">
        <v>44173</v>
      </c>
      <c r="I1448" t="s">
        <v>246</v>
      </c>
      <c r="J1448">
        <v>50</v>
      </c>
      <c r="K1448" s="52" t="s">
        <v>48</v>
      </c>
      <c r="L1448" t="s">
        <v>39</v>
      </c>
      <c r="M1448">
        <v>52.620000000000005</v>
      </c>
    </row>
    <row r="1449" spans="1:13">
      <c r="A1449" s="55">
        <v>43978</v>
      </c>
      <c r="B1449" s="55" t="str">
        <f t="shared" si="44"/>
        <v>May</v>
      </c>
      <c r="C1449" s="56">
        <f t="shared" si="45"/>
        <v>22</v>
      </c>
      <c r="D1449" s="55" t="s">
        <v>45</v>
      </c>
      <c r="E1449" s="56" t="s">
        <v>43</v>
      </c>
      <c r="F1449" s="56">
        <v>80.040000000000006</v>
      </c>
      <c r="H1449" s="52">
        <v>44184</v>
      </c>
      <c r="I1449" t="s">
        <v>246</v>
      </c>
      <c r="J1449">
        <v>51</v>
      </c>
      <c r="K1449" s="52" t="s">
        <v>38</v>
      </c>
      <c r="L1449" t="s">
        <v>54</v>
      </c>
      <c r="M1449">
        <v>81.600000000000009</v>
      </c>
    </row>
    <row r="1450" spans="1:13">
      <c r="A1450" s="53">
        <v>44057</v>
      </c>
      <c r="B1450" s="53" t="str">
        <f t="shared" si="44"/>
        <v>Aug</v>
      </c>
      <c r="C1450" s="54">
        <f t="shared" si="45"/>
        <v>33</v>
      </c>
      <c r="D1450" s="53" t="s">
        <v>38</v>
      </c>
      <c r="E1450" s="54" t="s">
        <v>66</v>
      </c>
      <c r="F1450" s="54">
        <v>57.55</v>
      </c>
      <c r="H1450" s="52">
        <v>44147</v>
      </c>
      <c r="I1450" t="s">
        <v>247</v>
      </c>
      <c r="J1450">
        <v>46</v>
      </c>
      <c r="K1450" s="52" t="s">
        <v>45</v>
      </c>
      <c r="L1450" t="s">
        <v>43</v>
      </c>
      <c r="M1450">
        <v>95.43</v>
      </c>
    </row>
    <row r="1451" spans="1:13">
      <c r="A1451" s="55">
        <v>44054</v>
      </c>
      <c r="B1451" s="55" t="str">
        <f t="shared" si="44"/>
        <v>Aug</v>
      </c>
      <c r="C1451" s="56">
        <f t="shared" si="45"/>
        <v>33</v>
      </c>
      <c r="D1451" s="55" t="s">
        <v>48</v>
      </c>
      <c r="E1451" s="56" t="s">
        <v>57</v>
      </c>
      <c r="F1451" s="56">
        <v>46.61</v>
      </c>
      <c r="H1451" s="52">
        <v>44171</v>
      </c>
      <c r="I1451" t="s">
        <v>246</v>
      </c>
      <c r="J1451">
        <v>50</v>
      </c>
      <c r="K1451" s="52" t="s">
        <v>38</v>
      </c>
      <c r="L1451" t="s">
        <v>43</v>
      </c>
      <c r="M1451">
        <v>49.78</v>
      </c>
    </row>
    <row r="1452" spans="1:13">
      <c r="A1452" s="53">
        <v>44057</v>
      </c>
      <c r="B1452" s="53" t="str">
        <f t="shared" si="44"/>
        <v>Aug</v>
      </c>
      <c r="C1452" s="54">
        <f t="shared" si="45"/>
        <v>33</v>
      </c>
      <c r="D1452" s="53" t="s">
        <v>38</v>
      </c>
      <c r="E1452" s="54" t="s">
        <v>43</v>
      </c>
      <c r="F1452" s="54">
        <v>20.64</v>
      </c>
      <c r="H1452" s="52">
        <v>44131</v>
      </c>
      <c r="I1452" t="s">
        <v>248</v>
      </c>
      <c r="J1452">
        <v>44</v>
      </c>
      <c r="K1452" s="52" t="s">
        <v>48</v>
      </c>
      <c r="L1452" t="s">
        <v>49</v>
      </c>
      <c r="M1452">
        <v>59.31</v>
      </c>
    </row>
    <row r="1453" spans="1:13">
      <c r="A1453" s="55">
        <v>44044</v>
      </c>
      <c r="B1453" s="55" t="str">
        <f t="shared" si="44"/>
        <v>Aug</v>
      </c>
      <c r="C1453" s="56">
        <f t="shared" si="45"/>
        <v>31</v>
      </c>
      <c r="D1453" s="55" t="s">
        <v>38</v>
      </c>
      <c r="E1453" s="56" t="s">
        <v>49</v>
      </c>
      <c r="F1453" s="56">
        <v>68.989999999999995</v>
      </c>
      <c r="H1453" s="52">
        <v>44178</v>
      </c>
      <c r="I1453" t="s">
        <v>246</v>
      </c>
      <c r="J1453">
        <v>51</v>
      </c>
      <c r="K1453" s="52" t="s">
        <v>45</v>
      </c>
      <c r="L1453" t="s">
        <v>53</v>
      </c>
      <c r="M1453">
        <v>61.12</v>
      </c>
    </row>
    <row r="1454" spans="1:13">
      <c r="A1454" s="53">
        <v>44021</v>
      </c>
      <c r="B1454" s="53" t="str">
        <f t="shared" si="44"/>
        <v>Jul</v>
      </c>
      <c r="C1454" s="54">
        <f t="shared" si="45"/>
        <v>28</v>
      </c>
      <c r="D1454" s="53" t="s">
        <v>48</v>
      </c>
      <c r="E1454" s="54" t="s">
        <v>50</v>
      </c>
      <c r="F1454" s="54">
        <v>69.37</v>
      </c>
      <c r="H1454" s="52">
        <v>44157</v>
      </c>
      <c r="I1454" t="s">
        <v>247</v>
      </c>
      <c r="J1454">
        <v>48</v>
      </c>
      <c r="K1454" s="52" t="s">
        <v>45</v>
      </c>
      <c r="L1454" t="s">
        <v>56</v>
      </c>
      <c r="M1454">
        <v>78.05</v>
      </c>
    </row>
    <row r="1455" spans="1:13">
      <c r="A1455" s="55">
        <v>44025</v>
      </c>
      <c r="B1455" s="55" t="str">
        <f t="shared" si="44"/>
        <v>Jul</v>
      </c>
      <c r="C1455" s="56">
        <f t="shared" si="45"/>
        <v>29</v>
      </c>
      <c r="D1455" s="55" t="s">
        <v>48</v>
      </c>
      <c r="E1455" s="56" t="s">
        <v>39</v>
      </c>
      <c r="F1455" s="56">
        <v>80.55</v>
      </c>
      <c r="H1455" s="52">
        <v>44142</v>
      </c>
      <c r="I1455" t="s">
        <v>247</v>
      </c>
      <c r="J1455">
        <v>45</v>
      </c>
      <c r="K1455" s="52" t="s">
        <v>48</v>
      </c>
      <c r="L1455" t="s">
        <v>58</v>
      </c>
      <c r="M1455">
        <v>102.94</v>
      </c>
    </row>
    <row r="1456" spans="1:13">
      <c r="A1456" s="53">
        <v>44050</v>
      </c>
      <c r="B1456" s="53" t="str">
        <f t="shared" si="44"/>
        <v>Aug</v>
      </c>
      <c r="C1456" s="54">
        <f t="shared" si="45"/>
        <v>32</v>
      </c>
      <c r="D1456" s="53" t="s">
        <v>38</v>
      </c>
      <c r="E1456" s="54" t="s">
        <v>61</v>
      </c>
      <c r="F1456" s="54">
        <v>80.150000000000006</v>
      </c>
      <c r="H1456" s="52">
        <v>44122</v>
      </c>
      <c r="I1456" t="s">
        <v>248</v>
      </c>
      <c r="J1456">
        <v>43</v>
      </c>
      <c r="K1456" s="52" t="s">
        <v>48</v>
      </c>
      <c r="L1456" t="s">
        <v>49</v>
      </c>
      <c r="M1456">
        <v>121.66999999999999</v>
      </c>
    </row>
    <row r="1457" spans="1:13">
      <c r="A1457" s="55">
        <v>44012</v>
      </c>
      <c r="B1457" s="55" t="str">
        <f t="shared" si="44"/>
        <v>Jun</v>
      </c>
      <c r="C1457" s="56">
        <f t="shared" si="45"/>
        <v>27</v>
      </c>
      <c r="D1457" s="55" t="s">
        <v>48</v>
      </c>
      <c r="E1457" s="56" t="s">
        <v>56</v>
      </c>
      <c r="F1457" s="56">
        <v>20.86</v>
      </c>
      <c r="H1457" s="52">
        <v>44178</v>
      </c>
      <c r="I1457" t="s">
        <v>246</v>
      </c>
      <c r="J1457">
        <v>51</v>
      </c>
      <c r="K1457" s="52" t="s">
        <v>48</v>
      </c>
      <c r="L1457" t="s">
        <v>53</v>
      </c>
      <c r="M1457">
        <v>77.84</v>
      </c>
    </row>
    <row r="1458" spans="1:13">
      <c r="A1458" s="53">
        <v>44020</v>
      </c>
      <c r="B1458" s="53" t="str">
        <f t="shared" si="44"/>
        <v>Jul</v>
      </c>
      <c r="C1458" s="54">
        <f t="shared" si="45"/>
        <v>28</v>
      </c>
      <c r="D1458" s="53" t="s">
        <v>38</v>
      </c>
      <c r="E1458" s="54" t="s">
        <v>58</v>
      </c>
      <c r="F1458" s="54">
        <v>92.02</v>
      </c>
      <c r="H1458" s="52">
        <v>44167</v>
      </c>
      <c r="I1458" t="s">
        <v>246</v>
      </c>
      <c r="J1458">
        <v>49</v>
      </c>
      <c r="K1458" s="52" t="s">
        <v>38</v>
      </c>
      <c r="L1458" t="s">
        <v>46</v>
      </c>
      <c r="M1458">
        <v>57.64</v>
      </c>
    </row>
    <row r="1459" spans="1:13">
      <c r="A1459" s="55">
        <v>43996</v>
      </c>
      <c r="B1459" s="55" t="str">
        <f t="shared" si="44"/>
        <v>Jun</v>
      </c>
      <c r="C1459" s="56">
        <f t="shared" si="45"/>
        <v>25</v>
      </c>
      <c r="D1459" s="55" t="s">
        <v>48</v>
      </c>
      <c r="E1459" s="56" t="s">
        <v>49</v>
      </c>
      <c r="F1459" s="56">
        <v>136.16</v>
      </c>
      <c r="H1459" s="52">
        <v>44171</v>
      </c>
      <c r="I1459" t="s">
        <v>246</v>
      </c>
      <c r="J1459">
        <v>50</v>
      </c>
      <c r="K1459" s="52" t="s">
        <v>48</v>
      </c>
      <c r="L1459" t="s">
        <v>43</v>
      </c>
      <c r="M1459">
        <v>131.28</v>
      </c>
    </row>
    <row r="1460" spans="1:13">
      <c r="A1460" s="53">
        <v>44012</v>
      </c>
      <c r="B1460" s="53" t="str">
        <f t="shared" si="44"/>
        <v>Jun</v>
      </c>
      <c r="C1460" s="54">
        <f t="shared" si="45"/>
        <v>27</v>
      </c>
      <c r="D1460" s="53" t="s">
        <v>45</v>
      </c>
      <c r="E1460" s="54" t="s">
        <v>54</v>
      </c>
      <c r="F1460" s="54">
        <v>406.37</v>
      </c>
      <c r="H1460" s="52">
        <v>44139</v>
      </c>
      <c r="I1460" t="s">
        <v>247</v>
      </c>
      <c r="J1460">
        <v>45</v>
      </c>
      <c r="K1460" s="52" t="s">
        <v>45</v>
      </c>
      <c r="L1460" t="s">
        <v>58</v>
      </c>
      <c r="M1460">
        <v>151.99</v>
      </c>
    </row>
    <row r="1461" spans="1:13">
      <c r="A1461" s="55">
        <v>44012</v>
      </c>
      <c r="B1461" s="55" t="str">
        <f t="shared" si="44"/>
        <v>Jun</v>
      </c>
      <c r="C1461" s="56">
        <f t="shared" si="45"/>
        <v>27</v>
      </c>
      <c r="D1461" s="55" t="s">
        <v>48</v>
      </c>
      <c r="E1461" s="56" t="s">
        <v>50</v>
      </c>
      <c r="F1461" s="56">
        <v>22.12</v>
      </c>
      <c r="H1461" s="52">
        <v>44173</v>
      </c>
      <c r="I1461" t="s">
        <v>246</v>
      </c>
      <c r="J1461">
        <v>50</v>
      </c>
      <c r="K1461" s="52" t="s">
        <v>45</v>
      </c>
      <c r="L1461" t="s">
        <v>61</v>
      </c>
      <c r="M1461">
        <v>427.49</v>
      </c>
    </row>
    <row r="1462" spans="1:13">
      <c r="A1462" s="53">
        <v>43996</v>
      </c>
      <c r="B1462" s="53" t="str">
        <f t="shared" si="44"/>
        <v>Jun</v>
      </c>
      <c r="C1462" s="54">
        <f t="shared" si="45"/>
        <v>25</v>
      </c>
      <c r="D1462" s="53" t="s">
        <v>48</v>
      </c>
      <c r="E1462" s="54" t="s">
        <v>54</v>
      </c>
      <c r="F1462" s="54">
        <v>94.75</v>
      </c>
      <c r="H1462" s="52">
        <v>44189</v>
      </c>
      <c r="I1462" t="s">
        <v>246</v>
      </c>
      <c r="J1462">
        <v>52</v>
      </c>
      <c r="K1462" s="52" t="s">
        <v>38</v>
      </c>
      <c r="L1462" t="s">
        <v>49</v>
      </c>
      <c r="M1462">
        <v>2.3599999999999994</v>
      </c>
    </row>
    <row r="1463" spans="1:13">
      <c r="A1463" s="55">
        <v>43989</v>
      </c>
      <c r="B1463" s="55" t="str">
        <f t="shared" si="44"/>
        <v>Jun</v>
      </c>
      <c r="C1463" s="56">
        <f t="shared" si="45"/>
        <v>24</v>
      </c>
      <c r="D1463" s="55" t="s">
        <v>48</v>
      </c>
      <c r="E1463" s="56" t="s">
        <v>49</v>
      </c>
      <c r="F1463" s="56">
        <v>99.43</v>
      </c>
      <c r="H1463" s="52">
        <v>44112</v>
      </c>
      <c r="I1463" t="s">
        <v>248</v>
      </c>
      <c r="J1463">
        <v>41</v>
      </c>
      <c r="K1463" s="52" t="s">
        <v>38</v>
      </c>
      <c r="L1463" t="s">
        <v>58</v>
      </c>
      <c r="M1463">
        <v>94.14</v>
      </c>
    </row>
    <row r="1464" spans="1:13">
      <c r="A1464" s="53">
        <v>44034</v>
      </c>
      <c r="B1464" s="53" t="str">
        <f t="shared" si="44"/>
        <v>Jul</v>
      </c>
      <c r="C1464" s="54">
        <f t="shared" si="45"/>
        <v>30</v>
      </c>
      <c r="D1464" s="53" t="s">
        <v>45</v>
      </c>
      <c r="E1464" s="54" t="s">
        <v>57</v>
      </c>
      <c r="F1464" s="54">
        <v>46.48</v>
      </c>
      <c r="H1464" s="52">
        <v>44180</v>
      </c>
      <c r="I1464" t="s">
        <v>246</v>
      </c>
      <c r="J1464">
        <v>51</v>
      </c>
      <c r="K1464" s="52" t="s">
        <v>38</v>
      </c>
      <c r="L1464" t="s">
        <v>50</v>
      </c>
      <c r="M1464">
        <v>138.39000000000001</v>
      </c>
    </row>
    <row r="1465" spans="1:13">
      <c r="A1465" s="55">
        <v>44053</v>
      </c>
      <c r="B1465" s="55" t="str">
        <f t="shared" si="44"/>
        <v>Aug</v>
      </c>
      <c r="C1465" s="56">
        <f t="shared" si="45"/>
        <v>33</v>
      </c>
      <c r="D1465" s="55" t="s">
        <v>38</v>
      </c>
      <c r="E1465" s="56" t="s">
        <v>57</v>
      </c>
      <c r="F1465" s="56">
        <v>23.49</v>
      </c>
      <c r="H1465" s="52">
        <v>44130</v>
      </c>
      <c r="I1465" t="s">
        <v>248</v>
      </c>
      <c r="J1465">
        <v>44</v>
      </c>
      <c r="K1465" s="52" t="s">
        <v>48</v>
      </c>
      <c r="L1465" t="s">
        <v>53</v>
      </c>
      <c r="M1465">
        <v>49.66</v>
      </c>
    </row>
    <row r="1466" spans="1:13">
      <c r="A1466" s="53">
        <v>44001</v>
      </c>
      <c r="B1466" s="53" t="str">
        <f t="shared" si="44"/>
        <v>Jun</v>
      </c>
      <c r="C1466" s="54">
        <f t="shared" si="45"/>
        <v>25</v>
      </c>
      <c r="D1466" s="53" t="s">
        <v>38</v>
      </c>
      <c r="E1466" s="54" t="s">
        <v>43</v>
      </c>
      <c r="F1466" s="54">
        <v>38.979999999999997</v>
      </c>
      <c r="H1466" s="52">
        <v>44143</v>
      </c>
      <c r="I1466" t="s">
        <v>247</v>
      </c>
      <c r="J1466">
        <v>46</v>
      </c>
      <c r="K1466" s="52" t="s">
        <v>38</v>
      </c>
      <c r="L1466" t="s">
        <v>43</v>
      </c>
      <c r="M1466">
        <v>75.33</v>
      </c>
    </row>
    <row r="1467" spans="1:13">
      <c r="A1467" s="55">
        <v>44069</v>
      </c>
      <c r="B1467" s="55" t="str">
        <f t="shared" si="44"/>
        <v>Aug</v>
      </c>
      <c r="C1467" s="56">
        <f t="shared" si="45"/>
        <v>35</v>
      </c>
      <c r="D1467" s="55" t="s">
        <v>48</v>
      </c>
      <c r="E1467" s="56" t="s">
        <v>49</v>
      </c>
      <c r="F1467" s="56">
        <v>32.01</v>
      </c>
      <c r="H1467" s="52">
        <v>44163</v>
      </c>
      <c r="I1467" t="s">
        <v>247</v>
      </c>
      <c r="J1467">
        <v>48</v>
      </c>
      <c r="K1467" s="52" t="s">
        <v>38</v>
      </c>
      <c r="L1467" t="s">
        <v>61</v>
      </c>
      <c r="M1467">
        <v>73.61</v>
      </c>
    </row>
    <row r="1468" spans="1:13">
      <c r="A1468" s="53">
        <v>44044</v>
      </c>
      <c r="B1468" s="53" t="str">
        <f t="shared" si="44"/>
        <v>Aug</v>
      </c>
      <c r="C1468" s="54">
        <f t="shared" si="45"/>
        <v>31</v>
      </c>
      <c r="D1468" s="53" t="s">
        <v>38</v>
      </c>
      <c r="E1468" s="54" t="s">
        <v>61</v>
      </c>
      <c r="F1468" s="54">
        <v>496.26</v>
      </c>
      <c r="H1468" s="52">
        <v>44167</v>
      </c>
      <c r="I1468" t="s">
        <v>246</v>
      </c>
      <c r="J1468">
        <v>49</v>
      </c>
      <c r="K1468" s="52" t="s">
        <v>45</v>
      </c>
      <c r="L1468" t="s">
        <v>43</v>
      </c>
      <c r="M1468">
        <v>37.629999999999995</v>
      </c>
    </row>
    <row r="1469" spans="1:13">
      <c r="A1469" s="55">
        <v>44060</v>
      </c>
      <c r="B1469" s="55" t="str">
        <f t="shared" si="44"/>
        <v>Aug</v>
      </c>
      <c r="C1469" s="56">
        <f t="shared" si="45"/>
        <v>34</v>
      </c>
      <c r="D1469" s="55" t="s">
        <v>45</v>
      </c>
      <c r="E1469" s="56" t="s">
        <v>50</v>
      </c>
      <c r="F1469" s="56">
        <v>69.11</v>
      </c>
      <c r="H1469" s="52">
        <v>44163</v>
      </c>
      <c r="I1469" t="s">
        <v>247</v>
      </c>
      <c r="J1469">
        <v>48</v>
      </c>
      <c r="K1469" s="52" t="s">
        <v>38</v>
      </c>
      <c r="L1469" t="s">
        <v>53</v>
      </c>
      <c r="M1469">
        <v>476.33</v>
      </c>
    </row>
    <row r="1470" spans="1:13">
      <c r="A1470" s="53">
        <v>43991</v>
      </c>
      <c r="B1470" s="53" t="str">
        <f t="shared" si="44"/>
        <v>Jun</v>
      </c>
      <c r="C1470" s="54">
        <f t="shared" si="45"/>
        <v>24</v>
      </c>
      <c r="D1470" s="53" t="s">
        <v>38</v>
      </c>
      <c r="E1470" s="54" t="s">
        <v>50</v>
      </c>
      <c r="F1470" s="54">
        <v>46.92</v>
      </c>
      <c r="H1470" s="52">
        <v>44188</v>
      </c>
      <c r="I1470" t="s">
        <v>246</v>
      </c>
      <c r="J1470">
        <v>52</v>
      </c>
      <c r="K1470" s="52" t="s">
        <v>48</v>
      </c>
      <c r="L1470" t="s">
        <v>50</v>
      </c>
      <c r="M1470">
        <v>59.97</v>
      </c>
    </row>
    <row r="1471" spans="1:13">
      <c r="A1471" s="55">
        <v>43996</v>
      </c>
      <c r="B1471" s="55" t="str">
        <f t="shared" si="44"/>
        <v>Jun</v>
      </c>
      <c r="C1471" s="56">
        <f t="shared" si="45"/>
        <v>25</v>
      </c>
      <c r="D1471" s="55" t="s">
        <v>48</v>
      </c>
      <c r="E1471" s="56" t="s">
        <v>43</v>
      </c>
      <c r="F1471" s="56">
        <v>19.93</v>
      </c>
      <c r="H1471" s="52">
        <v>44159</v>
      </c>
      <c r="I1471" t="s">
        <v>247</v>
      </c>
      <c r="J1471">
        <v>48</v>
      </c>
      <c r="K1471" s="52" t="s">
        <v>38</v>
      </c>
      <c r="L1471" t="s">
        <v>57</v>
      </c>
      <c r="M1471">
        <v>48.82</v>
      </c>
    </row>
    <row r="1472" spans="1:13">
      <c r="A1472" s="53">
        <v>44012</v>
      </c>
      <c r="B1472" s="53" t="str">
        <f t="shared" si="44"/>
        <v>Jun</v>
      </c>
      <c r="C1472" s="54">
        <f t="shared" si="45"/>
        <v>27</v>
      </c>
      <c r="D1472" s="53" t="s">
        <v>48</v>
      </c>
      <c r="E1472" s="54" t="s">
        <v>66</v>
      </c>
      <c r="F1472" s="54">
        <v>57.54</v>
      </c>
      <c r="H1472" s="52">
        <v>44170</v>
      </c>
      <c r="I1472" t="s">
        <v>246</v>
      </c>
      <c r="J1472">
        <v>49</v>
      </c>
      <c r="K1472" s="52" t="s">
        <v>38</v>
      </c>
      <c r="L1472" t="s">
        <v>66</v>
      </c>
      <c r="M1472">
        <v>14.91</v>
      </c>
    </row>
    <row r="1473" spans="1:13">
      <c r="A1473" s="55">
        <v>44076</v>
      </c>
      <c r="B1473" s="55" t="str">
        <f t="shared" si="44"/>
        <v>Sep</v>
      </c>
      <c r="C1473" s="56">
        <f t="shared" si="45"/>
        <v>36</v>
      </c>
      <c r="D1473" s="55" t="s">
        <v>48</v>
      </c>
      <c r="E1473" s="56" t="s">
        <v>43</v>
      </c>
      <c r="F1473" s="56">
        <v>160.07</v>
      </c>
      <c r="H1473" s="52">
        <v>44176</v>
      </c>
      <c r="I1473" t="s">
        <v>246</v>
      </c>
      <c r="J1473">
        <v>50</v>
      </c>
      <c r="K1473" s="52" t="s">
        <v>48</v>
      </c>
      <c r="L1473" t="s">
        <v>54</v>
      </c>
      <c r="M1473">
        <v>67.41</v>
      </c>
    </row>
    <row r="1474" spans="1:13">
      <c r="A1474" s="53">
        <v>44078</v>
      </c>
      <c r="B1474" s="53" t="str">
        <f t="shared" si="44"/>
        <v>Sep</v>
      </c>
      <c r="C1474" s="54">
        <f t="shared" si="45"/>
        <v>36</v>
      </c>
      <c r="D1474" s="53" t="s">
        <v>45</v>
      </c>
      <c r="E1474" s="54" t="s">
        <v>49</v>
      </c>
      <c r="F1474" s="54">
        <v>132.12</v>
      </c>
      <c r="H1474" s="52">
        <v>44164</v>
      </c>
      <c r="I1474" t="s">
        <v>247</v>
      </c>
      <c r="J1474">
        <v>49</v>
      </c>
      <c r="K1474" s="52" t="s">
        <v>38</v>
      </c>
      <c r="L1474" t="s">
        <v>57</v>
      </c>
      <c r="M1474">
        <v>215.29</v>
      </c>
    </row>
    <row r="1475" spans="1:13">
      <c r="A1475" s="55">
        <v>44011</v>
      </c>
      <c r="B1475" s="55" t="str">
        <f t="shared" ref="B1475:B1538" si="46">TEXT(A1475,"mmm")</f>
        <v>Jun</v>
      </c>
      <c r="C1475" s="56">
        <f t="shared" ref="C1475:C1538" si="47">WEEKNUM(A1475)</f>
        <v>27</v>
      </c>
      <c r="D1475" s="55" t="s">
        <v>38</v>
      </c>
      <c r="E1475" s="56" t="s">
        <v>43</v>
      </c>
      <c r="F1475" s="56">
        <v>341.17</v>
      </c>
      <c r="H1475" s="52">
        <v>44126</v>
      </c>
      <c r="I1475" t="s">
        <v>248</v>
      </c>
      <c r="J1475">
        <v>43</v>
      </c>
      <c r="K1475" s="52" t="s">
        <v>48</v>
      </c>
      <c r="L1475" t="s">
        <v>43</v>
      </c>
      <c r="M1475">
        <v>184.44</v>
      </c>
    </row>
    <row r="1476" spans="1:13">
      <c r="A1476" s="53">
        <v>43955</v>
      </c>
      <c r="B1476" s="53" t="str">
        <f t="shared" si="46"/>
        <v>May</v>
      </c>
      <c r="C1476" s="54">
        <f t="shared" si="47"/>
        <v>19</v>
      </c>
      <c r="D1476" s="53" t="s">
        <v>48</v>
      </c>
      <c r="E1476" s="54" t="s">
        <v>58</v>
      </c>
      <c r="F1476" s="54">
        <v>23.93</v>
      </c>
      <c r="H1476" s="52">
        <v>44176</v>
      </c>
      <c r="I1476" t="s">
        <v>246</v>
      </c>
      <c r="J1476">
        <v>50</v>
      </c>
      <c r="K1476" s="52" t="s">
        <v>48</v>
      </c>
      <c r="L1476" t="s">
        <v>57</v>
      </c>
      <c r="M1476">
        <v>372.04</v>
      </c>
    </row>
    <row r="1477" spans="1:13">
      <c r="A1477" s="55">
        <v>43992</v>
      </c>
      <c r="B1477" s="55" t="str">
        <f t="shared" si="46"/>
        <v>Jun</v>
      </c>
      <c r="C1477" s="56">
        <f t="shared" si="47"/>
        <v>24</v>
      </c>
      <c r="D1477" s="55" t="s">
        <v>45</v>
      </c>
      <c r="E1477" s="56" t="s">
        <v>46</v>
      </c>
      <c r="F1477" s="56">
        <v>50.36</v>
      </c>
      <c r="H1477" s="52">
        <v>44132</v>
      </c>
      <c r="I1477" t="s">
        <v>248</v>
      </c>
      <c r="J1477">
        <v>44</v>
      </c>
      <c r="K1477" s="52" t="s">
        <v>38</v>
      </c>
      <c r="L1477" t="s">
        <v>58</v>
      </c>
      <c r="M1477">
        <v>18.64</v>
      </c>
    </row>
    <row r="1478" spans="1:13">
      <c r="A1478" s="53">
        <v>44061</v>
      </c>
      <c r="B1478" s="53" t="str">
        <f t="shared" si="46"/>
        <v>Aug</v>
      </c>
      <c r="C1478" s="54">
        <f t="shared" si="47"/>
        <v>34</v>
      </c>
      <c r="D1478" s="53" t="s">
        <v>38</v>
      </c>
      <c r="E1478" s="54" t="s">
        <v>49</v>
      </c>
      <c r="F1478" s="54">
        <v>102.49</v>
      </c>
      <c r="H1478" s="52">
        <v>44178</v>
      </c>
      <c r="I1478" t="s">
        <v>246</v>
      </c>
      <c r="J1478">
        <v>51</v>
      </c>
      <c r="K1478" s="52" t="s">
        <v>38</v>
      </c>
      <c r="L1478" t="s">
        <v>57</v>
      </c>
      <c r="M1478">
        <v>70.12</v>
      </c>
    </row>
    <row r="1479" spans="1:13">
      <c r="A1479" s="55">
        <v>43998</v>
      </c>
      <c r="B1479" s="55" t="str">
        <f t="shared" si="46"/>
        <v>Jun</v>
      </c>
      <c r="C1479" s="56">
        <f t="shared" si="47"/>
        <v>25</v>
      </c>
      <c r="D1479" s="55" t="s">
        <v>48</v>
      </c>
      <c r="E1479" s="56" t="s">
        <v>49</v>
      </c>
      <c r="F1479" s="56">
        <v>66.41</v>
      </c>
      <c r="H1479" s="52">
        <v>44170</v>
      </c>
      <c r="I1479" t="s">
        <v>246</v>
      </c>
      <c r="J1479">
        <v>49</v>
      </c>
      <c r="K1479" s="52" t="s">
        <v>38</v>
      </c>
      <c r="L1479" t="s">
        <v>39</v>
      </c>
      <c r="M1479">
        <v>107.53999999999999</v>
      </c>
    </row>
    <row r="1480" spans="1:13">
      <c r="A1480" s="53">
        <v>44060</v>
      </c>
      <c r="B1480" s="53" t="str">
        <f t="shared" si="46"/>
        <v>Aug</v>
      </c>
      <c r="C1480" s="54">
        <f t="shared" si="47"/>
        <v>34</v>
      </c>
      <c r="D1480" s="53" t="s">
        <v>38</v>
      </c>
      <c r="E1480" s="54" t="s">
        <v>53</v>
      </c>
      <c r="F1480" s="54">
        <v>28.58</v>
      </c>
      <c r="H1480" s="52">
        <v>44176</v>
      </c>
      <c r="I1480" t="s">
        <v>246</v>
      </c>
      <c r="J1480">
        <v>50</v>
      </c>
      <c r="K1480" s="52" t="s">
        <v>48</v>
      </c>
      <c r="L1480" t="s">
        <v>56</v>
      </c>
      <c r="M1480">
        <v>112.22999999999999</v>
      </c>
    </row>
    <row r="1481" spans="1:13">
      <c r="A1481" s="55">
        <v>44073</v>
      </c>
      <c r="B1481" s="55" t="str">
        <f t="shared" si="46"/>
        <v>Aug</v>
      </c>
      <c r="C1481" s="56">
        <f t="shared" si="47"/>
        <v>36</v>
      </c>
      <c r="D1481" s="55" t="s">
        <v>48</v>
      </c>
      <c r="E1481" s="56" t="s">
        <v>54</v>
      </c>
      <c r="F1481" s="56">
        <v>24.26</v>
      </c>
      <c r="H1481" s="52">
        <v>44169</v>
      </c>
      <c r="I1481" t="s">
        <v>246</v>
      </c>
      <c r="J1481">
        <v>49</v>
      </c>
      <c r="K1481" s="52" t="s">
        <v>48</v>
      </c>
      <c r="L1481" t="s">
        <v>46</v>
      </c>
      <c r="M1481">
        <v>12.629999999999999</v>
      </c>
    </row>
    <row r="1482" spans="1:13">
      <c r="A1482" s="53">
        <v>44046</v>
      </c>
      <c r="B1482" s="53" t="str">
        <f t="shared" si="46"/>
        <v>Aug</v>
      </c>
      <c r="C1482" s="54">
        <f t="shared" si="47"/>
        <v>32</v>
      </c>
      <c r="D1482" s="53" t="s">
        <v>38</v>
      </c>
      <c r="E1482" s="54" t="s">
        <v>46</v>
      </c>
      <c r="F1482" s="54">
        <v>69.52</v>
      </c>
      <c r="H1482" s="52">
        <v>44159</v>
      </c>
      <c r="I1482" t="s">
        <v>247</v>
      </c>
      <c r="J1482">
        <v>48</v>
      </c>
      <c r="K1482" s="52" t="s">
        <v>38</v>
      </c>
      <c r="L1482" t="s">
        <v>50</v>
      </c>
      <c r="M1482">
        <v>81.239999999999995</v>
      </c>
    </row>
    <row r="1483" spans="1:13">
      <c r="A1483" s="55">
        <v>44057</v>
      </c>
      <c r="B1483" s="55" t="str">
        <f t="shared" si="46"/>
        <v>Aug</v>
      </c>
      <c r="C1483" s="56">
        <f t="shared" si="47"/>
        <v>33</v>
      </c>
      <c r="D1483" s="55" t="s">
        <v>48</v>
      </c>
      <c r="E1483" s="56" t="s">
        <v>58</v>
      </c>
      <c r="F1483" s="56">
        <v>69.86</v>
      </c>
      <c r="H1483" s="52">
        <v>44179</v>
      </c>
      <c r="I1483" t="s">
        <v>246</v>
      </c>
      <c r="J1483">
        <v>51</v>
      </c>
      <c r="K1483" s="52" t="s">
        <v>48</v>
      </c>
      <c r="L1483" t="s">
        <v>46</v>
      </c>
      <c r="M1483">
        <v>108.13999999999999</v>
      </c>
    </row>
    <row r="1484" spans="1:13">
      <c r="A1484" s="53">
        <v>43989</v>
      </c>
      <c r="B1484" s="53" t="str">
        <f t="shared" si="46"/>
        <v>Jun</v>
      </c>
      <c r="C1484" s="54">
        <f t="shared" si="47"/>
        <v>24</v>
      </c>
      <c r="D1484" s="53" t="s">
        <v>38</v>
      </c>
      <c r="E1484" s="54" t="s">
        <v>61</v>
      </c>
      <c r="F1484" s="54">
        <v>28.4</v>
      </c>
      <c r="H1484" s="52">
        <v>44172</v>
      </c>
      <c r="I1484" t="s">
        <v>246</v>
      </c>
      <c r="J1484">
        <v>50</v>
      </c>
      <c r="K1484" s="52" t="s">
        <v>38</v>
      </c>
      <c r="L1484" t="s">
        <v>61</v>
      </c>
      <c r="M1484">
        <v>84.88</v>
      </c>
    </row>
    <row r="1485" spans="1:13">
      <c r="A1485" s="55">
        <v>44063</v>
      </c>
      <c r="B1485" s="55" t="str">
        <f t="shared" si="46"/>
        <v>Aug</v>
      </c>
      <c r="C1485" s="56">
        <f t="shared" si="47"/>
        <v>34</v>
      </c>
      <c r="D1485" s="55" t="s">
        <v>38</v>
      </c>
      <c r="E1485" s="56" t="s">
        <v>56</v>
      </c>
      <c r="F1485" s="56">
        <v>19.690000000000001</v>
      </c>
      <c r="H1485" s="52">
        <v>44171</v>
      </c>
      <c r="I1485" t="s">
        <v>246</v>
      </c>
      <c r="J1485">
        <v>50</v>
      </c>
      <c r="K1485" s="52" t="s">
        <v>45</v>
      </c>
      <c r="L1485" t="s">
        <v>58</v>
      </c>
      <c r="M1485">
        <v>43.12</v>
      </c>
    </row>
    <row r="1486" spans="1:13">
      <c r="A1486" s="53">
        <v>43999</v>
      </c>
      <c r="B1486" s="53" t="str">
        <f t="shared" si="46"/>
        <v>Jun</v>
      </c>
      <c r="C1486" s="54">
        <f t="shared" si="47"/>
        <v>25</v>
      </c>
      <c r="D1486" s="53" t="s">
        <v>48</v>
      </c>
      <c r="E1486" s="54" t="s">
        <v>66</v>
      </c>
      <c r="F1486" s="54">
        <v>38.35</v>
      </c>
      <c r="H1486" s="52">
        <v>44177</v>
      </c>
      <c r="I1486" t="s">
        <v>246</v>
      </c>
      <c r="J1486">
        <v>50</v>
      </c>
      <c r="K1486" s="52" t="s">
        <v>48</v>
      </c>
      <c r="L1486" t="s">
        <v>50</v>
      </c>
      <c r="M1486">
        <v>4.5700000000000021</v>
      </c>
    </row>
    <row r="1487" spans="1:13">
      <c r="A1487" s="55">
        <v>44047</v>
      </c>
      <c r="B1487" s="55" t="str">
        <f t="shared" si="46"/>
        <v>Aug</v>
      </c>
      <c r="C1487" s="56">
        <f t="shared" si="47"/>
        <v>32</v>
      </c>
      <c r="D1487" s="55" t="s">
        <v>38</v>
      </c>
      <c r="E1487" s="56" t="s">
        <v>56</v>
      </c>
      <c r="F1487" s="56">
        <v>42.8</v>
      </c>
      <c r="H1487" s="52">
        <v>44171</v>
      </c>
      <c r="I1487" t="s">
        <v>246</v>
      </c>
      <c r="J1487">
        <v>50</v>
      </c>
      <c r="K1487" s="52" t="s">
        <v>38</v>
      </c>
      <c r="L1487" t="s">
        <v>49</v>
      </c>
      <c r="M1487">
        <v>62.8</v>
      </c>
    </row>
    <row r="1488" spans="1:13">
      <c r="A1488" s="53">
        <v>44006</v>
      </c>
      <c r="B1488" s="53" t="str">
        <f t="shared" si="46"/>
        <v>Jun</v>
      </c>
      <c r="C1488" s="54">
        <f t="shared" si="47"/>
        <v>26</v>
      </c>
      <c r="D1488" s="53" t="s">
        <v>48</v>
      </c>
      <c r="E1488" s="54" t="s">
        <v>58</v>
      </c>
      <c r="F1488" s="54">
        <v>48.82</v>
      </c>
      <c r="H1488" s="52">
        <v>44164</v>
      </c>
      <c r="I1488" t="s">
        <v>247</v>
      </c>
      <c r="J1488">
        <v>49</v>
      </c>
      <c r="K1488" s="52" t="s">
        <v>38</v>
      </c>
      <c r="L1488" t="s">
        <v>57</v>
      </c>
      <c r="M1488">
        <v>96.14</v>
      </c>
    </row>
    <row r="1489" spans="1:13">
      <c r="A1489" s="55">
        <v>43996</v>
      </c>
      <c r="B1489" s="55" t="str">
        <f t="shared" si="46"/>
        <v>Jun</v>
      </c>
      <c r="C1489" s="56">
        <f t="shared" si="47"/>
        <v>25</v>
      </c>
      <c r="D1489" s="55" t="s">
        <v>38</v>
      </c>
      <c r="E1489" s="56" t="s">
        <v>56</v>
      </c>
      <c r="F1489" s="56">
        <v>57.91</v>
      </c>
      <c r="H1489" s="52">
        <v>44163</v>
      </c>
      <c r="I1489" t="s">
        <v>247</v>
      </c>
      <c r="J1489">
        <v>48</v>
      </c>
      <c r="K1489" s="52" t="s">
        <v>45</v>
      </c>
      <c r="L1489" t="s">
        <v>43</v>
      </c>
      <c r="M1489">
        <v>104.19</v>
      </c>
    </row>
    <row r="1490" spans="1:13">
      <c r="A1490" s="53">
        <v>44048</v>
      </c>
      <c r="B1490" s="53" t="str">
        <f t="shared" si="46"/>
        <v>Aug</v>
      </c>
      <c r="C1490" s="54">
        <f t="shared" si="47"/>
        <v>32</v>
      </c>
      <c r="D1490" s="53" t="s">
        <v>38</v>
      </c>
      <c r="E1490" s="54" t="s">
        <v>56</v>
      </c>
      <c r="F1490" s="54">
        <v>60.43</v>
      </c>
      <c r="H1490" s="52">
        <v>44157</v>
      </c>
      <c r="I1490" t="s">
        <v>247</v>
      </c>
      <c r="J1490">
        <v>48</v>
      </c>
      <c r="K1490" s="52" t="s">
        <v>38</v>
      </c>
      <c r="L1490" t="s">
        <v>46</v>
      </c>
      <c r="M1490">
        <v>41.83</v>
      </c>
    </row>
    <row r="1491" spans="1:13">
      <c r="A1491" s="55">
        <v>43993</v>
      </c>
      <c r="B1491" s="55" t="str">
        <f t="shared" si="46"/>
        <v>Jun</v>
      </c>
      <c r="C1491" s="56">
        <f t="shared" si="47"/>
        <v>24</v>
      </c>
      <c r="D1491" s="55" t="s">
        <v>48</v>
      </c>
      <c r="E1491" s="56" t="s">
        <v>50</v>
      </c>
      <c r="F1491" s="56">
        <v>70</v>
      </c>
      <c r="H1491" s="52">
        <v>44173</v>
      </c>
      <c r="I1491" t="s">
        <v>246</v>
      </c>
      <c r="J1491">
        <v>50</v>
      </c>
      <c r="K1491" s="52" t="s">
        <v>48</v>
      </c>
      <c r="L1491" t="s">
        <v>49</v>
      </c>
      <c r="M1491">
        <v>113.28999999999999</v>
      </c>
    </row>
    <row r="1492" spans="1:13">
      <c r="A1492" s="53">
        <v>44039</v>
      </c>
      <c r="B1492" s="53" t="str">
        <f t="shared" si="46"/>
        <v>Jul</v>
      </c>
      <c r="C1492" s="54">
        <f t="shared" si="47"/>
        <v>31</v>
      </c>
      <c r="D1492" s="53" t="s">
        <v>48</v>
      </c>
      <c r="E1492" s="54" t="s">
        <v>58</v>
      </c>
      <c r="F1492" s="54">
        <v>72.58</v>
      </c>
      <c r="H1492" s="52">
        <v>44119</v>
      </c>
      <c r="I1492" t="s">
        <v>248</v>
      </c>
      <c r="J1492">
        <v>42</v>
      </c>
      <c r="K1492" s="52" t="s">
        <v>48</v>
      </c>
      <c r="L1492" t="s">
        <v>53</v>
      </c>
      <c r="M1492">
        <v>49.19</v>
      </c>
    </row>
    <row r="1493" spans="1:13">
      <c r="A1493" s="55">
        <v>44007</v>
      </c>
      <c r="B1493" s="55" t="str">
        <f t="shared" si="46"/>
        <v>Jun</v>
      </c>
      <c r="C1493" s="56">
        <f t="shared" si="47"/>
        <v>26</v>
      </c>
      <c r="D1493" s="55" t="s">
        <v>38</v>
      </c>
      <c r="E1493" s="56" t="s">
        <v>49</v>
      </c>
      <c r="F1493" s="56">
        <v>68.63</v>
      </c>
      <c r="H1493" s="52">
        <v>44135</v>
      </c>
      <c r="I1493" t="s">
        <v>248</v>
      </c>
      <c r="J1493">
        <v>44</v>
      </c>
      <c r="K1493" s="52" t="s">
        <v>48</v>
      </c>
      <c r="L1493" t="s">
        <v>57</v>
      </c>
      <c r="M1493">
        <v>97.45</v>
      </c>
    </row>
    <row r="1494" spans="1:13">
      <c r="A1494" s="53">
        <v>44004</v>
      </c>
      <c r="B1494" s="53" t="str">
        <f t="shared" si="46"/>
        <v>Jun</v>
      </c>
      <c r="C1494" s="54">
        <f t="shared" si="47"/>
        <v>26</v>
      </c>
      <c r="D1494" s="53" t="s">
        <v>38</v>
      </c>
      <c r="E1494" s="54" t="s">
        <v>57</v>
      </c>
      <c r="F1494" s="54">
        <v>23.17</v>
      </c>
      <c r="H1494" s="52">
        <v>44163</v>
      </c>
      <c r="I1494" t="s">
        <v>247</v>
      </c>
      <c r="J1494">
        <v>48</v>
      </c>
      <c r="K1494" s="52" t="s">
        <v>48</v>
      </c>
      <c r="L1494" t="s">
        <v>54</v>
      </c>
      <c r="M1494">
        <v>68.89</v>
      </c>
    </row>
    <row r="1495" spans="1:13">
      <c r="A1495" s="55">
        <v>44010</v>
      </c>
      <c r="B1495" s="55" t="str">
        <f t="shared" si="46"/>
        <v>Jun</v>
      </c>
      <c r="C1495" s="56">
        <f t="shared" si="47"/>
        <v>27</v>
      </c>
      <c r="D1495" s="55" t="s">
        <v>48</v>
      </c>
      <c r="E1495" s="56" t="s">
        <v>66</v>
      </c>
      <c r="F1495" s="56">
        <v>57.22</v>
      </c>
      <c r="H1495" s="52">
        <v>44179</v>
      </c>
      <c r="I1495" t="s">
        <v>246</v>
      </c>
      <c r="J1495">
        <v>51</v>
      </c>
      <c r="K1495" s="52" t="s">
        <v>45</v>
      </c>
      <c r="L1495" t="s">
        <v>50</v>
      </c>
      <c r="M1495">
        <v>38.47</v>
      </c>
    </row>
    <row r="1496" spans="1:13">
      <c r="A1496" s="53">
        <v>43987</v>
      </c>
      <c r="B1496" s="53" t="str">
        <f t="shared" si="46"/>
        <v>Jun</v>
      </c>
      <c r="C1496" s="54">
        <f t="shared" si="47"/>
        <v>23</v>
      </c>
      <c r="D1496" s="53" t="s">
        <v>48</v>
      </c>
      <c r="E1496" s="54" t="s">
        <v>58</v>
      </c>
      <c r="F1496" s="54">
        <v>96.2</v>
      </c>
      <c r="H1496" s="52">
        <v>44118</v>
      </c>
      <c r="I1496" t="s">
        <v>248</v>
      </c>
      <c r="J1496">
        <v>42</v>
      </c>
      <c r="K1496" s="52" t="s">
        <v>48</v>
      </c>
      <c r="L1496" t="s">
        <v>49</v>
      </c>
      <c r="M1496">
        <v>96.11</v>
      </c>
    </row>
    <row r="1497" spans="1:13">
      <c r="A1497" s="55">
        <v>44051</v>
      </c>
      <c r="B1497" s="55" t="str">
        <f t="shared" si="46"/>
        <v>Aug</v>
      </c>
      <c r="C1497" s="56">
        <f t="shared" si="47"/>
        <v>32</v>
      </c>
      <c r="D1497" s="55" t="s">
        <v>38</v>
      </c>
      <c r="E1497" s="56" t="s">
        <v>50</v>
      </c>
      <c r="F1497" s="56">
        <v>69.31</v>
      </c>
      <c r="H1497" s="52">
        <v>44157</v>
      </c>
      <c r="I1497" t="s">
        <v>247</v>
      </c>
      <c r="J1497">
        <v>48</v>
      </c>
      <c r="K1497" s="52" t="s">
        <v>38</v>
      </c>
      <c r="L1497" t="s">
        <v>57</v>
      </c>
      <c r="M1497">
        <v>131.48000000000002</v>
      </c>
    </row>
    <row r="1498" spans="1:13">
      <c r="A1498" s="53">
        <v>44004</v>
      </c>
      <c r="B1498" s="53" t="str">
        <f t="shared" si="46"/>
        <v>Jun</v>
      </c>
      <c r="C1498" s="54">
        <f t="shared" si="47"/>
        <v>26</v>
      </c>
      <c r="D1498" s="53" t="s">
        <v>38</v>
      </c>
      <c r="E1498" s="54" t="s">
        <v>43</v>
      </c>
      <c r="F1498" s="54">
        <v>60.43</v>
      </c>
      <c r="H1498" s="52">
        <v>44158</v>
      </c>
      <c r="I1498" t="s">
        <v>247</v>
      </c>
      <c r="J1498">
        <v>48</v>
      </c>
      <c r="K1498" s="52" t="s">
        <v>48</v>
      </c>
      <c r="L1498" t="s">
        <v>46</v>
      </c>
      <c r="M1498">
        <v>98.34</v>
      </c>
    </row>
    <row r="1499" spans="1:13">
      <c r="A1499" s="55">
        <v>44001</v>
      </c>
      <c r="B1499" s="55" t="str">
        <f t="shared" si="46"/>
        <v>Jun</v>
      </c>
      <c r="C1499" s="56">
        <f t="shared" si="47"/>
        <v>25</v>
      </c>
      <c r="D1499" s="55" t="s">
        <v>38</v>
      </c>
      <c r="E1499" s="56" t="s">
        <v>39</v>
      </c>
      <c r="F1499" s="56">
        <v>160</v>
      </c>
      <c r="H1499" s="52">
        <v>44168</v>
      </c>
      <c r="I1499" t="s">
        <v>246</v>
      </c>
      <c r="J1499">
        <v>49</v>
      </c>
      <c r="K1499" s="52" t="s">
        <v>45</v>
      </c>
      <c r="L1499" t="s">
        <v>56</v>
      </c>
      <c r="M1499">
        <v>46.18</v>
      </c>
    </row>
    <row r="1500" spans="1:13">
      <c r="A1500" s="53">
        <v>44066</v>
      </c>
      <c r="B1500" s="53" t="str">
        <f t="shared" si="46"/>
        <v>Aug</v>
      </c>
      <c r="C1500" s="54">
        <f t="shared" si="47"/>
        <v>35</v>
      </c>
      <c r="D1500" s="53" t="s">
        <v>38</v>
      </c>
      <c r="E1500" s="54" t="s">
        <v>49</v>
      </c>
      <c r="F1500" s="54">
        <v>68.37</v>
      </c>
      <c r="H1500" s="52">
        <v>44186</v>
      </c>
      <c r="I1500" t="s">
        <v>246</v>
      </c>
      <c r="J1500">
        <v>52</v>
      </c>
      <c r="K1500" s="52" t="s">
        <v>48</v>
      </c>
      <c r="L1500" t="s">
        <v>57</v>
      </c>
      <c r="M1500">
        <v>193.92000000000002</v>
      </c>
    </row>
    <row r="1501" spans="1:13">
      <c r="A1501" s="55">
        <v>43995</v>
      </c>
      <c r="B1501" s="55" t="str">
        <f t="shared" si="46"/>
        <v>Jun</v>
      </c>
      <c r="C1501" s="56">
        <f t="shared" si="47"/>
        <v>24</v>
      </c>
      <c r="D1501" s="55" t="s">
        <v>38</v>
      </c>
      <c r="E1501" s="56" t="s">
        <v>61</v>
      </c>
      <c r="F1501" s="56">
        <v>28.39</v>
      </c>
      <c r="H1501" s="52">
        <v>44157</v>
      </c>
      <c r="I1501" t="s">
        <v>247</v>
      </c>
      <c r="J1501">
        <v>48</v>
      </c>
      <c r="K1501" s="52" t="s">
        <v>38</v>
      </c>
      <c r="L1501" t="s">
        <v>49</v>
      </c>
      <c r="M1501">
        <v>68.95</v>
      </c>
    </row>
    <row r="1502" spans="1:13">
      <c r="A1502" s="53">
        <v>43995</v>
      </c>
      <c r="B1502" s="53" t="str">
        <f t="shared" si="46"/>
        <v>Jun</v>
      </c>
      <c r="C1502" s="54">
        <f t="shared" si="47"/>
        <v>24</v>
      </c>
      <c r="D1502" s="53" t="s">
        <v>45</v>
      </c>
      <c r="E1502" s="54" t="s">
        <v>61</v>
      </c>
      <c r="F1502" s="54">
        <v>80.81</v>
      </c>
      <c r="H1502" s="52">
        <v>44157</v>
      </c>
      <c r="I1502" t="s">
        <v>247</v>
      </c>
      <c r="J1502">
        <v>48</v>
      </c>
      <c r="K1502" s="52" t="s">
        <v>38</v>
      </c>
      <c r="L1502" t="s">
        <v>39</v>
      </c>
      <c r="M1502">
        <v>33.82</v>
      </c>
    </row>
    <row r="1503" spans="1:13">
      <c r="A1503" s="55">
        <v>44032</v>
      </c>
      <c r="B1503" s="55" t="str">
        <f t="shared" si="46"/>
        <v>Jul</v>
      </c>
      <c r="C1503" s="56">
        <f t="shared" si="47"/>
        <v>30</v>
      </c>
      <c r="D1503" s="55" t="s">
        <v>38</v>
      </c>
      <c r="E1503" s="56" t="s">
        <v>43</v>
      </c>
      <c r="F1503" s="56">
        <v>60.74</v>
      </c>
      <c r="H1503" s="52">
        <v>44127</v>
      </c>
      <c r="I1503" t="s">
        <v>248</v>
      </c>
      <c r="J1503">
        <v>43</v>
      </c>
      <c r="K1503" s="52" t="s">
        <v>48</v>
      </c>
      <c r="L1503" t="s">
        <v>50</v>
      </c>
      <c r="M1503">
        <v>85.14</v>
      </c>
    </row>
    <row r="1504" spans="1:13">
      <c r="A1504" s="53">
        <v>43984</v>
      </c>
      <c r="B1504" s="53" t="str">
        <f t="shared" si="46"/>
        <v>Jun</v>
      </c>
      <c r="C1504" s="54">
        <f t="shared" si="47"/>
        <v>23</v>
      </c>
      <c r="D1504" s="53" t="s">
        <v>38</v>
      </c>
      <c r="E1504" s="54" t="s">
        <v>43</v>
      </c>
      <c r="F1504" s="54">
        <v>40.72</v>
      </c>
      <c r="H1504" s="52">
        <v>44183</v>
      </c>
      <c r="I1504" t="s">
        <v>246</v>
      </c>
      <c r="J1504">
        <v>51</v>
      </c>
      <c r="K1504" s="52" t="s">
        <v>48</v>
      </c>
      <c r="L1504" t="s">
        <v>46</v>
      </c>
      <c r="M1504">
        <v>60.050000000000004</v>
      </c>
    </row>
    <row r="1505" spans="1:13">
      <c r="A1505" s="55">
        <v>43992</v>
      </c>
      <c r="B1505" s="55" t="str">
        <f t="shared" si="46"/>
        <v>Jun</v>
      </c>
      <c r="C1505" s="56">
        <f t="shared" si="47"/>
        <v>24</v>
      </c>
      <c r="D1505" s="55" t="s">
        <v>48</v>
      </c>
      <c r="E1505" s="56" t="s">
        <v>50</v>
      </c>
      <c r="F1505" s="56">
        <v>23.63</v>
      </c>
      <c r="H1505" s="52">
        <v>44141</v>
      </c>
      <c r="I1505" t="s">
        <v>247</v>
      </c>
      <c r="J1505">
        <v>45</v>
      </c>
      <c r="K1505" s="52" t="s">
        <v>38</v>
      </c>
      <c r="L1505" t="s">
        <v>57</v>
      </c>
      <c r="M1505">
        <v>95.87</v>
      </c>
    </row>
    <row r="1506" spans="1:13">
      <c r="A1506" s="53">
        <v>44012</v>
      </c>
      <c r="B1506" s="53" t="str">
        <f t="shared" si="46"/>
        <v>Jun</v>
      </c>
      <c r="C1506" s="54">
        <f t="shared" si="47"/>
        <v>27</v>
      </c>
      <c r="D1506" s="53" t="s">
        <v>48</v>
      </c>
      <c r="E1506" s="54" t="s">
        <v>49</v>
      </c>
      <c r="F1506" s="54">
        <v>132.34</v>
      </c>
      <c r="H1506" s="52">
        <v>44164</v>
      </c>
      <c r="I1506" t="s">
        <v>247</v>
      </c>
      <c r="J1506">
        <v>49</v>
      </c>
      <c r="K1506" s="52" t="s">
        <v>48</v>
      </c>
      <c r="L1506" t="s">
        <v>49</v>
      </c>
      <c r="M1506">
        <v>53.239999999999995</v>
      </c>
    </row>
    <row r="1507" spans="1:13">
      <c r="A1507" s="55">
        <v>44007</v>
      </c>
      <c r="B1507" s="55" t="str">
        <f t="shared" si="46"/>
        <v>Jun</v>
      </c>
      <c r="C1507" s="56">
        <f t="shared" si="47"/>
        <v>26</v>
      </c>
      <c r="D1507" s="55" t="s">
        <v>48</v>
      </c>
      <c r="E1507" s="56" t="s">
        <v>39</v>
      </c>
      <c r="F1507" s="56">
        <v>160.32</v>
      </c>
      <c r="H1507" s="52">
        <v>44173</v>
      </c>
      <c r="I1507" t="s">
        <v>246</v>
      </c>
      <c r="J1507">
        <v>50</v>
      </c>
      <c r="K1507" s="52" t="s">
        <v>38</v>
      </c>
      <c r="L1507" t="s">
        <v>49</v>
      </c>
      <c r="M1507">
        <v>127.32000000000001</v>
      </c>
    </row>
    <row r="1508" spans="1:13">
      <c r="A1508" s="53">
        <v>44003</v>
      </c>
      <c r="B1508" s="53" t="str">
        <f t="shared" si="46"/>
        <v>Jun</v>
      </c>
      <c r="C1508" s="54">
        <f t="shared" si="47"/>
        <v>26</v>
      </c>
      <c r="D1508" s="53" t="s">
        <v>38</v>
      </c>
      <c r="E1508" s="54" t="s">
        <v>49</v>
      </c>
      <c r="F1508" s="54">
        <v>96.94</v>
      </c>
      <c r="H1508" s="52">
        <v>44166</v>
      </c>
      <c r="I1508" t="s">
        <v>246</v>
      </c>
      <c r="J1508">
        <v>49</v>
      </c>
      <c r="K1508" s="52" t="s">
        <v>48</v>
      </c>
      <c r="L1508" t="s">
        <v>43</v>
      </c>
      <c r="M1508">
        <v>204.28</v>
      </c>
    </row>
    <row r="1509" spans="1:13">
      <c r="A1509" s="55">
        <v>43998</v>
      </c>
      <c r="B1509" s="55" t="str">
        <f t="shared" si="46"/>
        <v>Jun</v>
      </c>
      <c r="C1509" s="56">
        <f t="shared" si="47"/>
        <v>25</v>
      </c>
      <c r="D1509" s="55" t="s">
        <v>45</v>
      </c>
      <c r="E1509" s="56" t="s">
        <v>46</v>
      </c>
      <c r="F1509" s="56">
        <v>69.14</v>
      </c>
      <c r="H1509" s="52">
        <v>44164</v>
      </c>
      <c r="I1509" t="s">
        <v>247</v>
      </c>
      <c r="J1509">
        <v>49</v>
      </c>
      <c r="K1509" s="52" t="s">
        <v>48</v>
      </c>
      <c r="L1509" t="s">
        <v>46</v>
      </c>
      <c r="M1509">
        <v>148.18</v>
      </c>
    </row>
    <row r="1510" spans="1:13">
      <c r="A1510" s="53">
        <v>44070</v>
      </c>
      <c r="B1510" s="53" t="str">
        <f t="shared" si="46"/>
        <v>Aug</v>
      </c>
      <c r="C1510" s="54">
        <f t="shared" si="47"/>
        <v>35</v>
      </c>
      <c r="D1510" s="53" t="s">
        <v>38</v>
      </c>
      <c r="E1510" s="54" t="s">
        <v>50</v>
      </c>
      <c r="F1510" s="54">
        <v>46.76</v>
      </c>
      <c r="H1510" s="52">
        <v>44162</v>
      </c>
      <c r="I1510" t="s">
        <v>247</v>
      </c>
      <c r="J1510">
        <v>48</v>
      </c>
      <c r="K1510" s="52" t="s">
        <v>48</v>
      </c>
      <c r="L1510" t="s">
        <v>66</v>
      </c>
      <c r="M1510">
        <v>76.11</v>
      </c>
    </row>
    <row r="1511" spans="1:13">
      <c r="A1511" s="55">
        <v>44059</v>
      </c>
      <c r="B1511" s="55" t="str">
        <f t="shared" si="46"/>
        <v>Aug</v>
      </c>
      <c r="C1511" s="56">
        <f t="shared" si="47"/>
        <v>34</v>
      </c>
      <c r="D1511" s="55" t="s">
        <v>48</v>
      </c>
      <c r="E1511" s="56" t="s">
        <v>49</v>
      </c>
      <c r="F1511" s="56">
        <v>68.98</v>
      </c>
      <c r="H1511" s="52">
        <v>44111</v>
      </c>
      <c r="I1511" t="s">
        <v>248</v>
      </c>
      <c r="J1511">
        <v>41</v>
      </c>
      <c r="K1511" s="52" t="s">
        <v>38</v>
      </c>
      <c r="L1511" t="s">
        <v>61</v>
      </c>
      <c r="M1511">
        <v>84.039999999999992</v>
      </c>
    </row>
    <row r="1512" spans="1:13">
      <c r="A1512" s="53">
        <v>43984</v>
      </c>
      <c r="B1512" s="53" t="str">
        <f t="shared" si="46"/>
        <v>Jun</v>
      </c>
      <c r="C1512" s="54">
        <f t="shared" si="47"/>
        <v>23</v>
      </c>
      <c r="D1512" s="53" t="s">
        <v>48</v>
      </c>
      <c r="E1512" s="54" t="s">
        <v>58</v>
      </c>
      <c r="F1512" s="54">
        <v>100.9</v>
      </c>
      <c r="H1512" s="52">
        <v>44173</v>
      </c>
      <c r="I1512" t="s">
        <v>246</v>
      </c>
      <c r="J1512">
        <v>50</v>
      </c>
      <c r="K1512" s="52" t="s">
        <v>45</v>
      </c>
      <c r="L1512" t="s">
        <v>61</v>
      </c>
      <c r="M1512">
        <v>78.62</v>
      </c>
    </row>
    <row r="1513" spans="1:13">
      <c r="A1513" s="55">
        <v>44072</v>
      </c>
      <c r="B1513" s="55" t="str">
        <f t="shared" si="46"/>
        <v>Aug</v>
      </c>
      <c r="C1513" s="56">
        <f t="shared" si="47"/>
        <v>35</v>
      </c>
      <c r="D1513" s="55" t="s">
        <v>38</v>
      </c>
      <c r="E1513" s="56" t="s">
        <v>57</v>
      </c>
      <c r="F1513" s="56">
        <v>46.46</v>
      </c>
      <c r="H1513" s="52">
        <v>44173</v>
      </c>
      <c r="I1513" t="s">
        <v>246</v>
      </c>
      <c r="J1513">
        <v>50</v>
      </c>
      <c r="K1513" s="52" t="s">
        <v>48</v>
      </c>
      <c r="L1513" t="s">
        <v>56</v>
      </c>
      <c r="M1513">
        <v>80.77000000000001</v>
      </c>
    </row>
    <row r="1514" spans="1:13">
      <c r="A1514" s="53">
        <v>44048</v>
      </c>
      <c r="B1514" s="53" t="str">
        <f t="shared" si="46"/>
        <v>Aug</v>
      </c>
      <c r="C1514" s="54">
        <f t="shared" si="47"/>
        <v>32</v>
      </c>
      <c r="D1514" s="53" t="s">
        <v>38</v>
      </c>
      <c r="E1514" s="54" t="s">
        <v>57</v>
      </c>
      <c r="F1514" s="54">
        <v>69.53</v>
      </c>
      <c r="H1514" s="52">
        <v>44166</v>
      </c>
      <c r="I1514" t="s">
        <v>246</v>
      </c>
      <c r="J1514">
        <v>49</v>
      </c>
      <c r="K1514" s="52" t="s">
        <v>48</v>
      </c>
      <c r="L1514" t="s">
        <v>66</v>
      </c>
      <c r="M1514">
        <v>80.050000000000011</v>
      </c>
    </row>
    <row r="1515" spans="1:13">
      <c r="A1515" s="55">
        <v>44044</v>
      </c>
      <c r="B1515" s="55" t="str">
        <f t="shared" si="46"/>
        <v>Aug</v>
      </c>
      <c r="C1515" s="56">
        <f t="shared" si="47"/>
        <v>31</v>
      </c>
      <c r="D1515" s="55" t="s">
        <v>48</v>
      </c>
      <c r="E1515" s="56" t="s">
        <v>49</v>
      </c>
      <c r="F1515" s="56">
        <v>533.53</v>
      </c>
      <c r="H1515" s="52">
        <v>44164</v>
      </c>
      <c r="I1515" t="s">
        <v>247</v>
      </c>
      <c r="J1515">
        <v>49</v>
      </c>
      <c r="K1515" s="52" t="s">
        <v>38</v>
      </c>
      <c r="L1515" t="s">
        <v>56</v>
      </c>
      <c r="M1515">
        <v>99.8</v>
      </c>
    </row>
    <row r="1516" spans="1:13">
      <c r="A1516" s="53">
        <v>44000</v>
      </c>
      <c r="B1516" s="53" t="str">
        <f t="shared" si="46"/>
        <v>Jun</v>
      </c>
      <c r="C1516" s="54">
        <f t="shared" si="47"/>
        <v>25</v>
      </c>
      <c r="D1516" s="53" t="s">
        <v>48</v>
      </c>
      <c r="E1516" s="54" t="s">
        <v>57</v>
      </c>
      <c r="F1516" s="54">
        <v>46.41</v>
      </c>
      <c r="H1516" s="52">
        <v>44188</v>
      </c>
      <c r="I1516" t="s">
        <v>246</v>
      </c>
      <c r="J1516">
        <v>52</v>
      </c>
      <c r="K1516" s="52" t="s">
        <v>48</v>
      </c>
      <c r="L1516" t="s">
        <v>39</v>
      </c>
      <c r="M1516">
        <v>553.39</v>
      </c>
    </row>
    <row r="1517" spans="1:13">
      <c r="A1517" s="55">
        <v>44056</v>
      </c>
      <c r="B1517" s="55" t="str">
        <f t="shared" si="46"/>
        <v>Aug</v>
      </c>
      <c r="C1517" s="56">
        <f t="shared" si="47"/>
        <v>33</v>
      </c>
      <c r="D1517" s="55" t="s">
        <v>48</v>
      </c>
      <c r="E1517" s="56" t="s">
        <v>57</v>
      </c>
      <c r="F1517" s="56">
        <v>46.26</v>
      </c>
      <c r="H1517" s="52">
        <v>44148</v>
      </c>
      <c r="I1517" t="s">
        <v>247</v>
      </c>
      <c r="J1517">
        <v>46</v>
      </c>
      <c r="K1517" s="52" t="s">
        <v>48</v>
      </c>
      <c r="L1517" t="s">
        <v>53</v>
      </c>
      <c r="M1517">
        <v>74.649999999999991</v>
      </c>
    </row>
    <row r="1518" spans="1:13">
      <c r="A1518" s="53">
        <v>43976</v>
      </c>
      <c r="B1518" s="53" t="str">
        <f t="shared" si="46"/>
        <v>May</v>
      </c>
      <c r="C1518" s="54">
        <f t="shared" si="47"/>
        <v>22</v>
      </c>
      <c r="D1518" s="53" t="s">
        <v>48</v>
      </c>
      <c r="E1518" s="54" t="s">
        <v>46</v>
      </c>
      <c r="F1518" s="54">
        <v>120.58</v>
      </c>
      <c r="H1518" s="52">
        <v>44164</v>
      </c>
      <c r="I1518" t="s">
        <v>247</v>
      </c>
      <c r="J1518">
        <v>49</v>
      </c>
      <c r="K1518" s="52" t="s">
        <v>45</v>
      </c>
      <c r="L1518" t="s">
        <v>53</v>
      </c>
      <c r="M1518">
        <v>26.099999999999998</v>
      </c>
    </row>
    <row r="1519" spans="1:13">
      <c r="A1519" s="55">
        <v>43986</v>
      </c>
      <c r="B1519" s="55" t="str">
        <f t="shared" si="46"/>
        <v>Jun</v>
      </c>
      <c r="C1519" s="56">
        <f t="shared" si="47"/>
        <v>23</v>
      </c>
      <c r="D1519" s="55" t="s">
        <v>45</v>
      </c>
      <c r="E1519" s="56" t="s">
        <v>50</v>
      </c>
      <c r="F1519" s="56">
        <v>46.63</v>
      </c>
      <c r="H1519" s="52">
        <v>44168</v>
      </c>
      <c r="I1519" t="s">
        <v>246</v>
      </c>
      <c r="J1519">
        <v>49</v>
      </c>
      <c r="K1519" s="52" t="s">
        <v>48</v>
      </c>
      <c r="L1519" t="s">
        <v>66</v>
      </c>
      <c r="M1519">
        <v>163.5</v>
      </c>
    </row>
    <row r="1520" spans="1:13">
      <c r="A1520" s="53">
        <v>44005</v>
      </c>
      <c r="B1520" s="53" t="str">
        <f t="shared" si="46"/>
        <v>Jun</v>
      </c>
      <c r="C1520" s="54">
        <f t="shared" si="47"/>
        <v>26</v>
      </c>
      <c r="D1520" s="53" t="s">
        <v>45</v>
      </c>
      <c r="E1520" s="54" t="s">
        <v>39</v>
      </c>
      <c r="F1520" s="54">
        <v>160.41</v>
      </c>
      <c r="H1520" s="52">
        <v>44186</v>
      </c>
      <c r="I1520" t="s">
        <v>246</v>
      </c>
      <c r="J1520">
        <v>52</v>
      </c>
      <c r="K1520" s="52" t="s">
        <v>48</v>
      </c>
      <c r="L1520" t="s">
        <v>58</v>
      </c>
      <c r="M1520">
        <v>43.190000000000005</v>
      </c>
    </row>
    <row r="1521" spans="1:13">
      <c r="A1521" s="55">
        <v>44061</v>
      </c>
      <c r="B1521" s="55" t="str">
        <f t="shared" si="46"/>
        <v>Aug</v>
      </c>
      <c r="C1521" s="56">
        <f t="shared" si="47"/>
        <v>34</v>
      </c>
      <c r="D1521" s="55" t="s">
        <v>45</v>
      </c>
      <c r="E1521" s="56" t="s">
        <v>49</v>
      </c>
      <c r="F1521" s="56">
        <v>128.77000000000001</v>
      </c>
      <c r="H1521" s="52">
        <v>44151</v>
      </c>
      <c r="I1521" t="s">
        <v>247</v>
      </c>
      <c r="J1521">
        <v>47</v>
      </c>
      <c r="K1521" s="52" t="s">
        <v>45</v>
      </c>
      <c r="L1521" t="s">
        <v>50</v>
      </c>
      <c r="M1521">
        <v>204.01</v>
      </c>
    </row>
    <row r="1522" spans="1:13">
      <c r="A1522" s="53">
        <v>44090</v>
      </c>
      <c r="B1522" s="53" t="str">
        <f t="shared" si="46"/>
        <v>Sep</v>
      </c>
      <c r="C1522" s="54">
        <f t="shared" si="47"/>
        <v>38</v>
      </c>
      <c r="D1522" s="53" t="s">
        <v>48</v>
      </c>
      <c r="E1522" s="54" t="s">
        <v>49</v>
      </c>
      <c r="F1522" s="54">
        <v>33.89</v>
      </c>
      <c r="H1522" s="52">
        <v>44172</v>
      </c>
      <c r="I1522" t="s">
        <v>246</v>
      </c>
      <c r="J1522">
        <v>50</v>
      </c>
      <c r="K1522" s="52" t="s">
        <v>38</v>
      </c>
      <c r="L1522" t="s">
        <v>49</v>
      </c>
      <c r="M1522">
        <v>155.05000000000001</v>
      </c>
    </row>
    <row r="1523" spans="1:13">
      <c r="A1523" s="55">
        <v>43954</v>
      </c>
      <c r="B1523" s="55" t="str">
        <f t="shared" si="46"/>
        <v>May</v>
      </c>
      <c r="C1523" s="56">
        <f t="shared" si="47"/>
        <v>19</v>
      </c>
      <c r="D1523" s="55" t="s">
        <v>48</v>
      </c>
      <c r="E1523" s="56" t="s">
        <v>43</v>
      </c>
      <c r="F1523" s="56">
        <v>20.48</v>
      </c>
      <c r="H1523" s="52">
        <v>44177</v>
      </c>
      <c r="I1523" t="s">
        <v>246</v>
      </c>
      <c r="J1523">
        <v>50</v>
      </c>
      <c r="K1523" s="52" t="s">
        <v>48</v>
      </c>
      <c r="L1523" t="s">
        <v>56</v>
      </c>
      <c r="M1523">
        <v>82.64</v>
      </c>
    </row>
    <row r="1524" spans="1:13">
      <c r="A1524" s="53">
        <v>44063</v>
      </c>
      <c r="B1524" s="53" t="str">
        <f t="shared" si="46"/>
        <v>Aug</v>
      </c>
      <c r="C1524" s="54">
        <f t="shared" si="47"/>
        <v>34</v>
      </c>
      <c r="D1524" s="53" t="s">
        <v>38</v>
      </c>
      <c r="E1524" s="54" t="s">
        <v>49</v>
      </c>
      <c r="F1524" s="54">
        <v>68.599999999999994</v>
      </c>
      <c r="H1524" s="52">
        <v>44176</v>
      </c>
      <c r="I1524" t="s">
        <v>246</v>
      </c>
      <c r="J1524">
        <v>50</v>
      </c>
      <c r="K1524" s="52" t="s">
        <v>45</v>
      </c>
      <c r="L1524" t="s">
        <v>43</v>
      </c>
      <c r="M1524">
        <v>25.93</v>
      </c>
    </row>
    <row r="1525" spans="1:13">
      <c r="A1525" s="55">
        <v>44033</v>
      </c>
      <c r="B1525" s="55" t="str">
        <f t="shared" si="46"/>
        <v>Jul</v>
      </c>
      <c r="C1525" s="56">
        <f t="shared" si="47"/>
        <v>30</v>
      </c>
      <c r="D1525" s="55" t="s">
        <v>38</v>
      </c>
      <c r="E1525" s="56" t="s">
        <v>58</v>
      </c>
      <c r="F1525" s="56">
        <v>168.36</v>
      </c>
      <c r="H1525" s="52">
        <v>44183</v>
      </c>
      <c r="I1525" t="s">
        <v>246</v>
      </c>
      <c r="J1525">
        <v>51</v>
      </c>
      <c r="K1525" s="52" t="s">
        <v>48</v>
      </c>
      <c r="L1525" t="s">
        <v>43</v>
      </c>
      <c r="M1525">
        <v>54.359999999999992</v>
      </c>
    </row>
    <row r="1526" spans="1:13">
      <c r="A1526" s="53">
        <v>43972</v>
      </c>
      <c r="B1526" s="53" t="str">
        <f t="shared" si="46"/>
        <v>May</v>
      </c>
      <c r="C1526" s="54">
        <f t="shared" si="47"/>
        <v>21</v>
      </c>
      <c r="D1526" s="53" t="s">
        <v>38</v>
      </c>
      <c r="E1526" s="54" t="s">
        <v>49</v>
      </c>
      <c r="F1526" s="54">
        <v>99.75</v>
      </c>
      <c r="H1526" s="52">
        <v>44177</v>
      </c>
      <c r="I1526" t="s">
        <v>246</v>
      </c>
      <c r="J1526">
        <v>50</v>
      </c>
      <c r="K1526" s="52" t="s">
        <v>48</v>
      </c>
      <c r="L1526" t="s">
        <v>50</v>
      </c>
      <c r="M1526">
        <v>194.41000000000003</v>
      </c>
    </row>
    <row r="1527" spans="1:13">
      <c r="A1527" s="55">
        <v>44037</v>
      </c>
      <c r="B1527" s="55" t="str">
        <f t="shared" si="46"/>
        <v>Jul</v>
      </c>
      <c r="C1527" s="56">
        <f t="shared" si="47"/>
        <v>30</v>
      </c>
      <c r="D1527" s="55" t="s">
        <v>48</v>
      </c>
      <c r="E1527" s="56" t="s">
        <v>58</v>
      </c>
      <c r="F1527" s="56">
        <v>24.32</v>
      </c>
      <c r="H1527" s="52">
        <v>44178</v>
      </c>
      <c r="I1527" t="s">
        <v>246</v>
      </c>
      <c r="J1527">
        <v>51</v>
      </c>
      <c r="K1527" s="52" t="s">
        <v>48</v>
      </c>
      <c r="L1527" t="s">
        <v>43</v>
      </c>
      <c r="M1527">
        <v>85.39</v>
      </c>
    </row>
    <row r="1528" spans="1:13">
      <c r="A1528" s="53">
        <v>44055</v>
      </c>
      <c r="B1528" s="53" t="str">
        <f t="shared" si="46"/>
        <v>Aug</v>
      </c>
      <c r="C1528" s="54">
        <f t="shared" si="47"/>
        <v>33</v>
      </c>
      <c r="D1528" s="53" t="s">
        <v>45</v>
      </c>
      <c r="E1528" s="54" t="s">
        <v>53</v>
      </c>
      <c r="F1528" s="54">
        <v>90.31</v>
      </c>
      <c r="H1528" s="52">
        <v>44167</v>
      </c>
      <c r="I1528" t="s">
        <v>246</v>
      </c>
      <c r="J1528">
        <v>49</v>
      </c>
      <c r="K1528" s="52" t="s">
        <v>38</v>
      </c>
      <c r="L1528" t="s">
        <v>50</v>
      </c>
      <c r="M1528">
        <v>40.049999999999997</v>
      </c>
    </row>
    <row r="1529" spans="1:13">
      <c r="A1529" s="55">
        <v>44033</v>
      </c>
      <c r="B1529" s="55" t="str">
        <f t="shared" si="46"/>
        <v>Jul</v>
      </c>
      <c r="C1529" s="56">
        <f t="shared" si="47"/>
        <v>30</v>
      </c>
      <c r="D1529" s="55" t="s">
        <v>48</v>
      </c>
      <c r="E1529" s="56" t="s">
        <v>58</v>
      </c>
      <c r="F1529" s="56">
        <v>23.7</v>
      </c>
      <c r="H1529" s="52">
        <v>44157</v>
      </c>
      <c r="I1529" t="s">
        <v>247</v>
      </c>
      <c r="J1529">
        <v>48</v>
      </c>
      <c r="K1529" s="52" t="s">
        <v>48</v>
      </c>
      <c r="L1529" t="s">
        <v>39</v>
      </c>
      <c r="M1529">
        <v>124.81</v>
      </c>
    </row>
    <row r="1530" spans="1:13">
      <c r="A1530" s="53">
        <v>44096</v>
      </c>
      <c r="B1530" s="53" t="str">
        <f t="shared" si="46"/>
        <v>Sep</v>
      </c>
      <c r="C1530" s="54">
        <f t="shared" si="47"/>
        <v>39</v>
      </c>
      <c r="D1530" s="53" t="s">
        <v>48</v>
      </c>
      <c r="E1530" s="54" t="s">
        <v>49</v>
      </c>
      <c r="F1530" s="54">
        <v>66.59</v>
      </c>
      <c r="H1530" s="52">
        <v>44164</v>
      </c>
      <c r="I1530" t="s">
        <v>247</v>
      </c>
      <c r="J1530">
        <v>49</v>
      </c>
      <c r="K1530" s="52" t="s">
        <v>38</v>
      </c>
      <c r="L1530" t="s">
        <v>50</v>
      </c>
      <c r="M1530">
        <v>20.38</v>
      </c>
    </row>
    <row r="1531" spans="1:13">
      <c r="A1531" s="55">
        <v>44065</v>
      </c>
      <c r="B1531" s="55" t="str">
        <f t="shared" si="46"/>
        <v>Aug</v>
      </c>
      <c r="C1531" s="56">
        <f t="shared" si="47"/>
        <v>34</v>
      </c>
      <c r="D1531" s="55" t="s">
        <v>48</v>
      </c>
      <c r="E1531" s="56" t="s">
        <v>58</v>
      </c>
      <c r="F1531" s="56">
        <v>25.01</v>
      </c>
      <c r="H1531" s="52">
        <v>44184</v>
      </c>
      <c r="I1531" t="s">
        <v>246</v>
      </c>
      <c r="J1531">
        <v>51</v>
      </c>
      <c r="K1531" s="52" t="s">
        <v>38</v>
      </c>
      <c r="L1531" t="s">
        <v>46</v>
      </c>
      <c r="M1531">
        <v>93.01</v>
      </c>
    </row>
    <row r="1532" spans="1:13">
      <c r="A1532" s="53">
        <v>44088</v>
      </c>
      <c r="B1532" s="53" t="str">
        <f t="shared" si="46"/>
        <v>Sep</v>
      </c>
      <c r="C1532" s="54">
        <f t="shared" si="47"/>
        <v>38</v>
      </c>
      <c r="D1532" s="53" t="s">
        <v>48</v>
      </c>
      <c r="E1532" s="54" t="s">
        <v>49</v>
      </c>
      <c r="F1532" s="54">
        <v>33.479999999999997</v>
      </c>
      <c r="H1532" s="52">
        <v>44158</v>
      </c>
      <c r="I1532" t="s">
        <v>247</v>
      </c>
      <c r="J1532">
        <v>48</v>
      </c>
      <c r="K1532" s="52" t="s">
        <v>38</v>
      </c>
      <c r="L1532" t="s">
        <v>43</v>
      </c>
      <c r="M1532">
        <v>7.620000000000001</v>
      </c>
    </row>
    <row r="1533" spans="1:13">
      <c r="A1533" s="55">
        <v>43962</v>
      </c>
      <c r="B1533" s="55" t="str">
        <f t="shared" si="46"/>
        <v>May</v>
      </c>
      <c r="C1533" s="56">
        <f t="shared" si="47"/>
        <v>20</v>
      </c>
      <c r="D1533" s="55" t="s">
        <v>48</v>
      </c>
      <c r="E1533" s="56" t="s">
        <v>46</v>
      </c>
      <c r="F1533" s="56">
        <v>48.88</v>
      </c>
      <c r="H1533" s="52">
        <v>44111</v>
      </c>
      <c r="I1533" t="s">
        <v>248</v>
      </c>
      <c r="J1533">
        <v>41</v>
      </c>
      <c r="K1533" s="52" t="s">
        <v>38</v>
      </c>
      <c r="L1533" t="s">
        <v>49</v>
      </c>
      <c r="M1533">
        <v>64.989999999999995</v>
      </c>
    </row>
    <row r="1534" spans="1:13">
      <c r="A1534" s="53">
        <v>44060</v>
      </c>
      <c r="B1534" s="53" t="str">
        <f t="shared" si="46"/>
        <v>Aug</v>
      </c>
      <c r="C1534" s="54">
        <f t="shared" si="47"/>
        <v>34</v>
      </c>
      <c r="D1534" s="53" t="s">
        <v>38</v>
      </c>
      <c r="E1534" s="54" t="s">
        <v>49</v>
      </c>
      <c r="F1534" s="54">
        <v>66.66</v>
      </c>
      <c r="H1534" s="52">
        <v>44163</v>
      </c>
      <c r="I1534" t="s">
        <v>247</v>
      </c>
      <c r="J1534">
        <v>48</v>
      </c>
      <c r="K1534" s="52" t="s">
        <v>38</v>
      </c>
      <c r="L1534" t="s">
        <v>43</v>
      </c>
      <c r="M1534">
        <v>35.78</v>
      </c>
    </row>
    <row r="1535" spans="1:13">
      <c r="A1535" s="55">
        <v>43997</v>
      </c>
      <c r="B1535" s="55" t="str">
        <f t="shared" si="46"/>
        <v>Jun</v>
      </c>
      <c r="C1535" s="56">
        <f t="shared" si="47"/>
        <v>25</v>
      </c>
      <c r="D1535" s="55" t="s">
        <v>48</v>
      </c>
      <c r="E1535" s="56" t="s">
        <v>66</v>
      </c>
      <c r="F1535" s="56">
        <v>38.659999999999997</v>
      </c>
      <c r="H1535" s="52">
        <v>44175</v>
      </c>
      <c r="I1535" t="s">
        <v>246</v>
      </c>
      <c r="J1535">
        <v>50</v>
      </c>
      <c r="K1535" s="52" t="s">
        <v>48</v>
      </c>
      <c r="L1535" t="s">
        <v>50</v>
      </c>
      <c r="M1535">
        <v>63.099999999999994</v>
      </c>
    </row>
    <row r="1536" spans="1:13">
      <c r="A1536" s="53">
        <v>44091</v>
      </c>
      <c r="B1536" s="53" t="str">
        <f t="shared" si="46"/>
        <v>Sep</v>
      </c>
      <c r="C1536" s="54">
        <f t="shared" si="47"/>
        <v>38</v>
      </c>
      <c r="D1536" s="53" t="s">
        <v>48</v>
      </c>
      <c r="E1536" s="54" t="s">
        <v>57</v>
      </c>
      <c r="F1536" s="54">
        <v>46.28</v>
      </c>
      <c r="H1536" s="52">
        <v>44173</v>
      </c>
      <c r="I1536" t="s">
        <v>246</v>
      </c>
      <c r="J1536">
        <v>50</v>
      </c>
      <c r="K1536" s="52" t="s">
        <v>38</v>
      </c>
      <c r="L1536" t="s">
        <v>57</v>
      </c>
      <c r="M1536">
        <v>47.37</v>
      </c>
    </row>
    <row r="1537" spans="1:13">
      <c r="A1537" s="55">
        <v>43952</v>
      </c>
      <c r="B1537" s="55" t="str">
        <f t="shared" si="46"/>
        <v>May</v>
      </c>
      <c r="C1537" s="56">
        <f t="shared" si="47"/>
        <v>18</v>
      </c>
      <c r="D1537" s="55" t="s">
        <v>45</v>
      </c>
      <c r="E1537" s="56" t="s">
        <v>39</v>
      </c>
      <c r="F1537" s="56">
        <v>78.44</v>
      </c>
      <c r="H1537" s="52">
        <v>44176</v>
      </c>
      <c r="I1537" t="s">
        <v>246</v>
      </c>
      <c r="J1537">
        <v>50</v>
      </c>
      <c r="K1537" s="52" t="s">
        <v>48</v>
      </c>
      <c r="L1537" t="s">
        <v>49</v>
      </c>
      <c r="M1537">
        <v>92.990000000000009</v>
      </c>
    </row>
    <row r="1538" spans="1:13">
      <c r="A1538" s="53">
        <v>44007</v>
      </c>
      <c r="B1538" s="53" t="str">
        <f t="shared" si="46"/>
        <v>Jun</v>
      </c>
      <c r="C1538" s="54">
        <f t="shared" si="47"/>
        <v>26</v>
      </c>
      <c r="D1538" s="53" t="s">
        <v>48</v>
      </c>
      <c r="E1538" s="54" t="s">
        <v>61</v>
      </c>
      <c r="F1538" s="54">
        <v>80.989999999999995</v>
      </c>
      <c r="H1538" s="52">
        <v>44168</v>
      </c>
      <c r="I1538" t="s">
        <v>246</v>
      </c>
      <c r="J1538">
        <v>49</v>
      </c>
      <c r="K1538" s="52" t="s">
        <v>48</v>
      </c>
      <c r="L1538" t="s">
        <v>56</v>
      </c>
      <c r="M1538">
        <v>130.53</v>
      </c>
    </row>
    <row r="1539" spans="1:13">
      <c r="A1539" s="55">
        <v>43995</v>
      </c>
      <c r="B1539" s="55" t="str">
        <f t="shared" ref="B1539:B1602" si="48">TEXT(A1539,"mmm")</f>
        <v>Jun</v>
      </c>
      <c r="C1539" s="56">
        <f t="shared" ref="C1539:C1602" si="49">WEEKNUM(A1539)</f>
        <v>24</v>
      </c>
      <c r="D1539" s="55" t="s">
        <v>48</v>
      </c>
      <c r="E1539" s="56" t="s">
        <v>49</v>
      </c>
      <c r="F1539" s="56">
        <v>68.400000000000006</v>
      </c>
      <c r="H1539" s="52">
        <v>44169</v>
      </c>
      <c r="I1539" t="s">
        <v>246</v>
      </c>
      <c r="J1539">
        <v>49</v>
      </c>
      <c r="K1539" s="52" t="s">
        <v>38</v>
      </c>
      <c r="L1539" t="s">
        <v>57</v>
      </c>
      <c r="M1539">
        <v>61.039999999999992</v>
      </c>
    </row>
    <row r="1540" spans="1:13">
      <c r="A1540" s="53">
        <v>44089</v>
      </c>
      <c r="B1540" s="53" t="str">
        <f t="shared" si="48"/>
        <v>Sep</v>
      </c>
      <c r="C1540" s="54">
        <f t="shared" si="49"/>
        <v>38</v>
      </c>
      <c r="D1540" s="53" t="s">
        <v>48</v>
      </c>
      <c r="E1540" s="54" t="s">
        <v>50</v>
      </c>
      <c r="F1540" s="54">
        <v>92.84</v>
      </c>
      <c r="H1540" s="52">
        <v>44178</v>
      </c>
      <c r="I1540" t="s">
        <v>246</v>
      </c>
      <c r="J1540">
        <v>51</v>
      </c>
      <c r="K1540" s="52" t="s">
        <v>48</v>
      </c>
      <c r="L1540" t="s">
        <v>50</v>
      </c>
      <c r="M1540">
        <v>53.440000000000005</v>
      </c>
    </row>
    <row r="1541" spans="1:13">
      <c r="A1541" s="55">
        <v>44051</v>
      </c>
      <c r="B1541" s="55" t="str">
        <f t="shared" si="48"/>
        <v>Aug</v>
      </c>
      <c r="C1541" s="56">
        <f t="shared" si="49"/>
        <v>32</v>
      </c>
      <c r="D1541" s="55" t="s">
        <v>48</v>
      </c>
      <c r="E1541" s="56" t="s">
        <v>49</v>
      </c>
      <c r="F1541" s="56">
        <v>136.28</v>
      </c>
      <c r="H1541" s="52">
        <v>44166</v>
      </c>
      <c r="I1541" t="s">
        <v>246</v>
      </c>
      <c r="J1541">
        <v>49</v>
      </c>
      <c r="K1541" s="52" t="s">
        <v>48</v>
      </c>
      <c r="L1541" t="s">
        <v>53</v>
      </c>
      <c r="M1541">
        <v>107.32000000000001</v>
      </c>
    </row>
    <row r="1542" spans="1:13">
      <c r="A1542" s="53">
        <v>43995</v>
      </c>
      <c r="B1542" s="53" t="str">
        <f t="shared" si="48"/>
        <v>Jun</v>
      </c>
      <c r="C1542" s="54">
        <f t="shared" si="49"/>
        <v>24</v>
      </c>
      <c r="D1542" s="53" t="s">
        <v>48</v>
      </c>
      <c r="E1542" s="54" t="s">
        <v>49</v>
      </c>
      <c r="F1542" s="54">
        <v>66.400000000000006</v>
      </c>
      <c r="H1542" s="52">
        <v>44178</v>
      </c>
      <c r="I1542" t="s">
        <v>246</v>
      </c>
      <c r="J1542">
        <v>51</v>
      </c>
      <c r="K1542" s="52" t="s">
        <v>48</v>
      </c>
      <c r="L1542" t="s">
        <v>49</v>
      </c>
      <c r="M1542">
        <v>178.99</v>
      </c>
    </row>
    <row r="1543" spans="1:13">
      <c r="A1543" s="55">
        <v>44068</v>
      </c>
      <c r="B1543" s="55" t="str">
        <f t="shared" si="48"/>
        <v>Aug</v>
      </c>
      <c r="C1543" s="56">
        <f t="shared" si="49"/>
        <v>35</v>
      </c>
      <c r="D1543" s="55" t="s">
        <v>38</v>
      </c>
      <c r="E1543" s="56" t="s">
        <v>43</v>
      </c>
      <c r="F1543" s="56">
        <v>19.010000000000002</v>
      </c>
      <c r="H1543" s="52">
        <v>44192</v>
      </c>
      <c r="I1543" t="s">
        <v>246</v>
      </c>
      <c r="J1543">
        <v>53</v>
      </c>
      <c r="K1543" s="52" t="s">
        <v>45</v>
      </c>
      <c r="L1543" t="s">
        <v>46</v>
      </c>
      <c r="M1543">
        <v>92.43</v>
      </c>
    </row>
    <row r="1544" spans="1:13">
      <c r="A1544" s="53">
        <v>44013</v>
      </c>
      <c r="B1544" s="53" t="str">
        <f t="shared" si="48"/>
        <v>Jul</v>
      </c>
      <c r="C1544" s="54">
        <f t="shared" si="49"/>
        <v>27</v>
      </c>
      <c r="D1544" s="53" t="s">
        <v>48</v>
      </c>
      <c r="E1544" s="54" t="s">
        <v>46</v>
      </c>
      <c r="F1544" s="54">
        <v>72.959999999999994</v>
      </c>
      <c r="H1544" s="52">
        <v>44172</v>
      </c>
      <c r="I1544" t="s">
        <v>246</v>
      </c>
      <c r="J1544">
        <v>50</v>
      </c>
      <c r="K1544" s="52" t="s">
        <v>38</v>
      </c>
      <c r="L1544" t="s">
        <v>57</v>
      </c>
      <c r="M1544">
        <v>49.400000000000006</v>
      </c>
    </row>
    <row r="1545" spans="1:13">
      <c r="A1545" s="55">
        <v>44038</v>
      </c>
      <c r="B1545" s="55" t="str">
        <f t="shared" si="48"/>
        <v>Jul</v>
      </c>
      <c r="C1545" s="56">
        <f t="shared" si="49"/>
        <v>31</v>
      </c>
      <c r="D1545" s="55" t="s">
        <v>38</v>
      </c>
      <c r="E1545" s="56" t="s">
        <v>57</v>
      </c>
      <c r="F1545" s="56">
        <v>46.81</v>
      </c>
      <c r="H1545" s="52">
        <v>44164</v>
      </c>
      <c r="I1545" t="s">
        <v>247</v>
      </c>
      <c r="J1545">
        <v>49</v>
      </c>
      <c r="K1545" s="52" t="s">
        <v>48</v>
      </c>
      <c r="L1545" t="s">
        <v>49</v>
      </c>
      <c r="M1545">
        <v>54.009999999999991</v>
      </c>
    </row>
    <row r="1546" spans="1:13">
      <c r="A1546" s="53">
        <v>43988</v>
      </c>
      <c r="B1546" s="53" t="str">
        <f t="shared" si="48"/>
        <v>Jun</v>
      </c>
      <c r="C1546" s="54">
        <f t="shared" si="49"/>
        <v>23</v>
      </c>
      <c r="D1546" s="53" t="s">
        <v>38</v>
      </c>
      <c r="E1546" s="54" t="s">
        <v>56</v>
      </c>
      <c r="F1546" s="54">
        <v>40.93</v>
      </c>
      <c r="H1546" s="52">
        <v>44174</v>
      </c>
      <c r="I1546" t="s">
        <v>246</v>
      </c>
      <c r="J1546">
        <v>50</v>
      </c>
      <c r="K1546" s="52" t="s">
        <v>48</v>
      </c>
      <c r="L1546" t="s">
        <v>56</v>
      </c>
      <c r="M1546">
        <v>98.18</v>
      </c>
    </row>
    <row r="1547" spans="1:13">
      <c r="A1547" s="55">
        <v>44060</v>
      </c>
      <c r="B1547" s="55" t="str">
        <f t="shared" si="48"/>
        <v>Aug</v>
      </c>
      <c r="C1547" s="56">
        <f t="shared" si="49"/>
        <v>34</v>
      </c>
      <c r="D1547" s="55" t="s">
        <v>48</v>
      </c>
      <c r="E1547" s="56" t="s">
        <v>58</v>
      </c>
      <c r="F1547" s="56">
        <v>72.83</v>
      </c>
      <c r="H1547" s="52">
        <v>44121</v>
      </c>
      <c r="I1547" t="s">
        <v>248</v>
      </c>
      <c r="J1547">
        <v>42</v>
      </c>
      <c r="K1547" s="52" t="s">
        <v>38</v>
      </c>
      <c r="L1547" t="s">
        <v>43</v>
      </c>
      <c r="M1547">
        <v>44.35</v>
      </c>
    </row>
    <row r="1548" spans="1:13">
      <c r="A1548" s="53">
        <v>44003</v>
      </c>
      <c r="B1548" s="53" t="str">
        <f t="shared" si="48"/>
        <v>Jun</v>
      </c>
      <c r="C1548" s="54">
        <f t="shared" si="49"/>
        <v>26</v>
      </c>
      <c r="D1548" s="53" t="s">
        <v>38</v>
      </c>
      <c r="E1548" s="54" t="s">
        <v>54</v>
      </c>
      <c r="F1548" s="54">
        <v>24.73</v>
      </c>
    </row>
    <row r="1549" spans="1:13">
      <c r="A1549" s="55">
        <v>44003</v>
      </c>
      <c r="B1549" s="55" t="str">
        <f t="shared" si="48"/>
        <v>Jun</v>
      </c>
      <c r="C1549" s="56">
        <f t="shared" si="49"/>
        <v>26</v>
      </c>
      <c r="D1549" s="55" t="s">
        <v>48</v>
      </c>
      <c r="E1549" s="56" t="s">
        <v>53</v>
      </c>
      <c r="F1549" s="56">
        <v>112.69</v>
      </c>
    </row>
    <row r="1550" spans="1:13">
      <c r="A1550" s="53">
        <v>44065</v>
      </c>
      <c r="B1550" s="53" t="str">
        <f t="shared" si="48"/>
        <v>Aug</v>
      </c>
      <c r="C1550" s="54">
        <f t="shared" si="49"/>
        <v>34</v>
      </c>
      <c r="D1550" s="53" t="s">
        <v>38</v>
      </c>
      <c r="E1550" s="54" t="s">
        <v>49</v>
      </c>
      <c r="F1550" s="54">
        <v>68.27</v>
      </c>
    </row>
    <row r="1551" spans="1:13">
      <c r="A1551" s="55">
        <v>44050</v>
      </c>
      <c r="B1551" s="55" t="str">
        <f t="shared" si="48"/>
        <v>Aug</v>
      </c>
      <c r="C1551" s="56">
        <f t="shared" si="49"/>
        <v>32</v>
      </c>
      <c r="D1551" s="55" t="s">
        <v>45</v>
      </c>
      <c r="E1551" s="56" t="s">
        <v>57</v>
      </c>
      <c r="F1551" s="56">
        <v>44.6</v>
      </c>
    </row>
    <row r="1552" spans="1:13">
      <c r="A1552" s="53">
        <v>44047</v>
      </c>
      <c r="B1552" s="53" t="str">
        <f t="shared" si="48"/>
        <v>Aug</v>
      </c>
      <c r="C1552" s="54">
        <f t="shared" si="49"/>
        <v>32</v>
      </c>
      <c r="D1552" s="53" t="s">
        <v>45</v>
      </c>
      <c r="E1552" s="54" t="s">
        <v>46</v>
      </c>
      <c r="F1552" s="54">
        <v>72.05</v>
      </c>
    </row>
    <row r="1553" spans="1:6">
      <c r="A1553" s="55">
        <v>44000</v>
      </c>
      <c r="B1553" s="55" t="str">
        <f t="shared" si="48"/>
        <v>Jun</v>
      </c>
      <c r="C1553" s="56">
        <f t="shared" si="49"/>
        <v>25</v>
      </c>
      <c r="D1553" s="55" t="s">
        <v>38</v>
      </c>
      <c r="E1553" s="56" t="s">
        <v>49</v>
      </c>
      <c r="F1553" s="56">
        <v>66.400000000000006</v>
      </c>
    </row>
    <row r="1554" spans="1:6">
      <c r="A1554" s="53">
        <v>44050</v>
      </c>
      <c r="B1554" s="53" t="str">
        <f t="shared" si="48"/>
        <v>Aug</v>
      </c>
      <c r="C1554" s="54">
        <f t="shared" si="49"/>
        <v>32</v>
      </c>
      <c r="D1554" s="53" t="s">
        <v>38</v>
      </c>
      <c r="E1554" s="54" t="s">
        <v>61</v>
      </c>
      <c r="F1554" s="54">
        <v>53.25</v>
      </c>
    </row>
    <row r="1555" spans="1:6">
      <c r="A1555" s="55">
        <v>44074</v>
      </c>
      <c r="B1555" s="55" t="str">
        <f t="shared" si="48"/>
        <v>Aug</v>
      </c>
      <c r="C1555" s="56">
        <f t="shared" si="49"/>
        <v>36</v>
      </c>
      <c r="D1555" s="55" t="s">
        <v>48</v>
      </c>
      <c r="E1555" s="56" t="s">
        <v>50</v>
      </c>
      <c r="F1555" s="56">
        <v>46.41</v>
      </c>
    </row>
    <row r="1556" spans="1:6">
      <c r="A1556" s="53">
        <v>43981</v>
      </c>
      <c r="B1556" s="53" t="str">
        <f t="shared" si="48"/>
        <v>May</v>
      </c>
      <c r="C1556" s="54">
        <f t="shared" si="49"/>
        <v>22</v>
      </c>
      <c r="D1556" s="53" t="s">
        <v>45</v>
      </c>
      <c r="E1556" s="54" t="s">
        <v>53</v>
      </c>
      <c r="F1556" s="54">
        <v>58.09</v>
      </c>
    </row>
    <row r="1557" spans="1:6">
      <c r="A1557" s="55">
        <v>44002</v>
      </c>
      <c r="B1557" s="55" t="str">
        <f t="shared" si="48"/>
        <v>Jun</v>
      </c>
      <c r="C1557" s="56">
        <f t="shared" si="49"/>
        <v>25</v>
      </c>
      <c r="D1557" s="55" t="s">
        <v>45</v>
      </c>
      <c r="E1557" s="56" t="s">
        <v>46</v>
      </c>
      <c r="F1557" s="56">
        <v>75.83</v>
      </c>
    </row>
    <row r="1558" spans="1:6">
      <c r="A1558" s="53">
        <v>43983</v>
      </c>
      <c r="B1558" s="53" t="str">
        <f t="shared" si="48"/>
        <v>Jun</v>
      </c>
      <c r="C1558" s="54">
        <f t="shared" si="49"/>
        <v>23</v>
      </c>
      <c r="D1558" s="53" t="s">
        <v>45</v>
      </c>
      <c r="E1558" s="54" t="s">
        <v>57</v>
      </c>
      <c r="F1558" s="54">
        <v>46.56</v>
      </c>
    </row>
    <row r="1559" spans="1:6">
      <c r="A1559" s="55">
        <v>44068</v>
      </c>
      <c r="B1559" s="55" t="str">
        <f t="shared" si="48"/>
        <v>Aug</v>
      </c>
      <c r="C1559" s="56">
        <f t="shared" si="49"/>
        <v>35</v>
      </c>
      <c r="D1559" s="55" t="s">
        <v>48</v>
      </c>
      <c r="E1559" s="56" t="s">
        <v>53</v>
      </c>
      <c r="F1559" s="56">
        <v>116.59</v>
      </c>
    </row>
    <row r="1560" spans="1:6">
      <c r="A1560" s="53">
        <v>44071</v>
      </c>
      <c r="B1560" s="53" t="str">
        <f t="shared" si="48"/>
        <v>Aug</v>
      </c>
      <c r="C1560" s="54">
        <f t="shared" si="49"/>
        <v>35</v>
      </c>
      <c r="D1560" s="53" t="s">
        <v>38</v>
      </c>
      <c r="E1560" s="54" t="s">
        <v>61</v>
      </c>
      <c r="F1560" s="54">
        <v>28.4</v>
      </c>
    </row>
    <row r="1561" spans="1:6">
      <c r="A1561" s="55">
        <v>44072</v>
      </c>
      <c r="B1561" s="55" t="str">
        <f t="shared" si="48"/>
        <v>Aug</v>
      </c>
      <c r="C1561" s="56">
        <f t="shared" si="49"/>
        <v>35</v>
      </c>
      <c r="D1561" s="55" t="s">
        <v>38</v>
      </c>
      <c r="E1561" s="56" t="s">
        <v>50</v>
      </c>
      <c r="F1561" s="56">
        <v>523.75</v>
      </c>
    </row>
    <row r="1562" spans="1:6">
      <c r="A1562" s="53">
        <v>43999</v>
      </c>
      <c r="B1562" s="53" t="str">
        <f t="shared" si="48"/>
        <v>Jun</v>
      </c>
      <c r="C1562" s="54">
        <f t="shared" si="49"/>
        <v>25</v>
      </c>
      <c r="D1562" s="53" t="s">
        <v>48</v>
      </c>
      <c r="E1562" s="54" t="s">
        <v>53</v>
      </c>
      <c r="F1562" s="54">
        <v>84.91</v>
      </c>
    </row>
    <row r="1563" spans="1:6">
      <c r="A1563" s="55">
        <v>43993</v>
      </c>
      <c r="B1563" s="55" t="str">
        <f t="shared" si="48"/>
        <v>Jun</v>
      </c>
      <c r="C1563" s="56">
        <f t="shared" si="49"/>
        <v>24</v>
      </c>
      <c r="D1563" s="55" t="s">
        <v>48</v>
      </c>
      <c r="E1563" s="56" t="s">
        <v>50</v>
      </c>
      <c r="F1563" s="56">
        <v>46.03</v>
      </c>
    </row>
    <row r="1564" spans="1:6">
      <c r="A1564" s="53">
        <v>44056</v>
      </c>
      <c r="B1564" s="53" t="str">
        <f t="shared" si="48"/>
        <v>Aug</v>
      </c>
      <c r="C1564" s="54">
        <f t="shared" si="49"/>
        <v>33</v>
      </c>
      <c r="D1564" s="53" t="s">
        <v>38</v>
      </c>
      <c r="E1564" s="54" t="s">
        <v>46</v>
      </c>
      <c r="F1564" s="54">
        <v>404.81</v>
      </c>
    </row>
    <row r="1565" spans="1:6">
      <c r="A1565" s="55">
        <v>43993</v>
      </c>
      <c r="B1565" s="55" t="str">
        <f t="shared" si="48"/>
        <v>Jun</v>
      </c>
      <c r="C1565" s="56">
        <f t="shared" si="49"/>
        <v>24</v>
      </c>
      <c r="D1565" s="55" t="s">
        <v>45</v>
      </c>
      <c r="E1565" s="56" t="s">
        <v>58</v>
      </c>
      <c r="F1565" s="56">
        <v>48.73</v>
      </c>
    </row>
    <row r="1566" spans="1:6">
      <c r="A1566" s="53">
        <v>44025</v>
      </c>
      <c r="B1566" s="53" t="str">
        <f t="shared" si="48"/>
        <v>Jul</v>
      </c>
      <c r="C1566" s="54">
        <f t="shared" si="49"/>
        <v>29</v>
      </c>
      <c r="D1566" s="53" t="s">
        <v>45</v>
      </c>
      <c r="E1566" s="54" t="s">
        <v>58</v>
      </c>
      <c r="F1566" s="54">
        <v>25.89</v>
      </c>
    </row>
    <row r="1567" spans="1:6">
      <c r="A1567" s="55">
        <v>44052</v>
      </c>
      <c r="B1567" s="55" t="str">
        <f t="shared" si="48"/>
        <v>Aug</v>
      </c>
      <c r="C1567" s="56">
        <f t="shared" si="49"/>
        <v>33</v>
      </c>
      <c r="D1567" s="55" t="s">
        <v>48</v>
      </c>
      <c r="E1567" s="56" t="s">
        <v>57</v>
      </c>
      <c r="F1567" s="56">
        <v>23.14</v>
      </c>
    </row>
    <row r="1568" spans="1:6">
      <c r="A1568" s="53">
        <v>44006</v>
      </c>
      <c r="B1568" s="53" t="str">
        <f t="shared" si="48"/>
        <v>Jun</v>
      </c>
      <c r="C1568" s="54">
        <f t="shared" si="49"/>
        <v>26</v>
      </c>
      <c r="D1568" s="53" t="s">
        <v>38</v>
      </c>
      <c r="E1568" s="54" t="s">
        <v>50</v>
      </c>
      <c r="F1568" s="54">
        <v>66.36</v>
      </c>
    </row>
    <row r="1569" spans="1:6">
      <c r="A1569" s="55">
        <v>44068</v>
      </c>
      <c r="B1569" s="55" t="str">
        <f t="shared" si="48"/>
        <v>Aug</v>
      </c>
      <c r="C1569" s="56">
        <f t="shared" si="49"/>
        <v>35</v>
      </c>
      <c r="D1569" s="55" t="s">
        <v>48</v>
      </c>
      <c r="E1569" s="56" t="s">
        <v>66</v>
      </c>
      <c r="F1569" s="56">
        <v>36.28</v>
      </c>
    </row>
    <row r="1570" spans="1:6">
      <c r="A1570" s="53">
        <v>43983</v>
      </c>
      <c r="B1570" s="53" t="str">
        <f t="shared" si="48"/>
        <v>Jun</v>
      </c>
      <c r="C1570" s="54">
        <f t="shared" si="49"/>
        <v>23</v>
      </c>
      <c r="D1570" s="53" t="s">
        <v>48</v>
      </c>
      <c r="E1570" s="54" t="s">
        <v>54</v>
      </c>
      <c r="F1570" s="54">
        <v>118.63</v>
      </c>
    </row>
    <row r="1571" spans="1:6">
      <c r="A1571" s="55">
        <v>44060</v>
      </c>
      <c r="B1571" s="55" t="str">
        <f t="shared" si="48"/>
        <v>Aug</v>
      </c>
      <c r="C1571" s="56">
        <f t="shared" si="49"/>
        <v>34</v>
      </c>
      <c r="D1571" s="55" t="s">
        <v>38</v>
      </c>
      <c r="E1571" s="56" t="s">
        <v>53</v>
      </c>
      <c r="F1571" s="56">
        <v>87.53</v>
      </c>
    </row>
    <row r="1572" spans="1:6">
      <c r="A1572" s="53">
        <v>43990</v>
      </c>
      <c r="B1572" s="53" t="str">
        <f t="shared" si="48"/>
        <v>Jun</v>
      </c>
      <c r="C1572" s="54">
        <f t="shared" si="49"/>
        <v>24</v>
      </c>
      <c r="D1572" s="53" t="s">
        <v>48</v>
      </c>
      <c r="E1572" s="54" t="s">
        <v>56</v>
      </c>
      <c r="F1572" s="54">
        <v>40.99</v>
      </c>
    </row>
    <row r="1573" spans="1:6">
      <c r="A1573" s="55">
        <v>44101</v>
      </c>
      <c r="B1573" s="55" t="str">
        <f t="shared" si="48"/>
        <v>Sep</v>
      </c>
      <c r="C1573" s="56">
        <f t="shared" si="49"/>
        <v>40</v>
      </c>
      <c r="D1573" s="55" t="s">
        <v>38</v>
      </c>
      <c r="E1573" s="56" t="s">
        <v>49</v>
      </c>
      <c r="F1573" s="56">
        <v>99.79</v>
      </c>
    </row>
    <row r="1574" spans="1:6">
      <c r="A1574" s="53">
        <v>44051</v>
      </c>
      <c r="B1574" s="53" t="str">
        <f t="shared" si="48"/>
        <v>Aug</v>
      </c>
      <c r="C1574" s="54">
        <f t="shared" si="49"/>
        <v>32</v>
      </c>
      <c r="D1574" s="53" t="s">
        <v>38</v>
      </c>
      <c r="E1574" s="54" t="s">
        <v>46</v>
      </c>
      <c r="F1574" s="54">
        <v>50.16</v>
      </c>
    </row>
    <row r="1575" spans="1:6">
      <c r="A1575" s="55">
        <v>44061</v>
      </c>
      <c r="B1575" s="55" t="str">
        <f t="shared" si="48"/>
        <v>Aug</v>
      </c>
      <c r="C1575" s="56">
        <f t="shared" si="49"/>
        <v>34</v>
      </c>
      <c r="D1575" s="55" t="s">
        <v>48</v>
      </c>
      <c r="E1575" s="56" t="s">
        <v>56</v>
      </c>
      <c r="F1575" s="56">
        <v>57.47</v>
      </c>
    </row>
    <row r="1576" spans="1:6">
      <c r="A1576" s="53">
        <v>44059</v>
      </c>
      <c r="B1576" s="53" t="str">
        <f t="shared" si="48"/>
        <v>Aug</v>
      </c>
      <c r="C1576" s="54">
        <f t="shared" si="49"/>
        <v>34</v>
      </c>
      <c r="D1576" s="53" t="s">
        <v>38</v>
      </c>
      <c r="E1576" s="54" t="s">
        <v>58</v>
      </c>
      <c r="F1576" s="54">
        <v>24.48</v>
      </c>
    </row>
    <row r="1577" spans="1:6">
      <c r="A1577" s="55">
        <v>44047</v>
      </c>
      <c r="B1577" s="55" t="str">
        <f t="shared" si="48"/>
        <v>Aug</v>
      </c>
      <c r="C1577" s="56">
        <f t="shared" si="49"/>
        <v>32</v>
      </c>
      <c r="D1577" s="55" t="s">
        <v>48</v>
      </c>
      <c r="E1577" s="56" t="s">
        <v>53</v>
      </c>
      <c r="F1577" s="56">
        <v>58.42</v>
      </c>
    </row>
    <row r="1578" spans="1:6">
      <c r="A1578" s="53">
        <v>44059</v>
      </c>
      <c r="B1578" s="53" t="str">
        <f t="shared" si="48"/>
        <v>Aug</v>
      </c>
      <c r="C1578" s="54">
        <f t="shared" si="49"/>
        <v>34</v>
      </c>
      <c r="D1578" s="53" t="s">
        <v>45</v>
      </c>
      <c r="E1578" s="54" t="s">
        <v>58</v>
      </c>
      <c r="F1578" s="54">
        <v>24.93</v>
      </c>
    </row>
    <row r="1579" spans="1:6">
      <c r="A1579" s="55">
        <v>44068</v>
      </c>
      <c r="B1579" s="55" t="str">
        <f t="shared" si="48"/>
        <v>Aug</v>
      </c>
      <c r="C1579" s="56">
        <f t="shared" si="49"/>
        <v>35</v>
      </c>
      <c r="D1579" s="55" t="s">
        <v>45</v>
      </c>
      <c r="E1579" s="56" t="s">
        <v>58</v>
      </c>
      <c r="F1579" s="56">
        <v>23.15</v>
      </c>
    </row>
    <row r="1580" spans="1:6">
      <c r="A1580" s="53">
        <v>44061</v>
      </c>
      <c r="B1580" s="53" t="str">
        <f t="shared" si="48"/>
        <v>Aug</v>
      </c>
      <c r="C1580" s="54">
        <f t="shared" si="49"/>
        <v>34</v>
      </c>
      <c r="D1580" s="53" t="s">
        <v>38</v>
      </c>
      <c r="E1580" s="54" t="s">
        <v>39</v>
      </c>
      <c r="F1580" s="54">
        <v>234.43</v>
      </c>
    </row>
    <row r="1581" spans="1:6">
      <c r="A1581" s="55">
        <v>44011</v>
      </c>
      <c r="B1581" s="55" t="str">
        <f t="shared" si="48"/>
        <v>Jun</v>
      </c>
      <c r="C1581" s="56">
        <f t="shared" si="49"/>
        <v>27</v>
      </c>
      <c r="D1581" s="55" t="s">
        <v>48</v>
      </c>
      <c r="E1581" s="56" t="s">
        <v>54</v>
      </c>
      <c r="F1581" s="56">
        <v>94.96</v>
      </c>
    </row>
    <row r="1582" spans="1:6">
      <c r="A1582" s="53">
        <v>44048</v>
      </c>
      <c r="B1582" s="53" t="str">
        <f t="shared" si="48"/>
        <v>Aug</v>
      </c>
      <c r="C1582" s="54">
        <f t="shared" si="49"/>
        <v>32</v>
      </c>
      <c r="D1582" s="53" t="s">
        <v>38</v>
      </c>
      <c r="E1582" s="54" t="s">
        <v>46</v>
      </c>
      <c r="F1582" s="54">
        <v>69.39</v>
      </c>
    </row>
    <row r="1583" spans="1:6">
      <c r="A1583" s="55">
        <v>44028</v>
      </c>
      <c r="B1583" s="55" t="str">
        <f t="shared" si="48"/>
        <v>Jul</v>
      </c>
      <c r="C1583" s="56">
        <f t="shared" si="49"/>
        <v>29</v>
      </c>
      <c r="D1583" s="55" t="s">
        <v>38</v>
      </c>
      <c r="E1583" s="56" t="s">
        <v>49</v>
      </c>
      <c r="F1583" s="56">
        <v>102.68</v>
      </c>
    </row>
    <row r="1584" spans="1:6">
      <c r="A1584" s="53">
        <v>44006</v>
      </c>
      <c r="B1584" s="53" t="str">
        <f t="shared" si="48"/>
        <v>Jun</v>
      </c>
      <c r="C1584" s="54">
        <f t="shared" si="49"/>
        <v>26</v>
      </c>
      <c r="D1584" s="53" t="s">
        <v>48</v>
      </c>
      <c r="E1584" s="54" t="s">
        <v>54</v>
      </c>
      <c r="F1584" s="54">
        <v>23.13</v>
      </c>
    </row>
    <row r="1585" spans="1:6">
      <c r="A1585" s="55">
        <v>43996</v>
      </c>
      <c r="B1585" s="55" t="str">
        <f t="shared" si="48"/>
        <v>Jun</v>
      </c>
      <c r="C1585" s="56">
        <f t="shared" si="49"/>
        <v>25</v>
      </c>
      <c r="D1585" s="55" t="s">
        <v>38</v>
      </c>
      <c r="E1585" s="56" t="s">
        <v>43</v>
      </c>
      <c r="F1585" s="56">
        <v>40.200000000000003</v>
      </c>
    </row>
    <row r="1586" spans="1:6">
      <c r="A1586" s="53">
        <v>44007</v>
      </c>
      <c r="B1586" s="53" t="str">
        <f t="shared" si="48"/>
        <v>Jun</v>
      </c>
      <c r="C1586" s="54">
        <f t="shared" si="49"/>
        <v>26</v>
      </c>
      <c r="D1586" s="53" t="s">
        <v>48</v>
      </c>
      <c r="E1586" s="54" t="s">
        <v>49</v>
      </c>
      <c r="F1586" s="54">
        <v>68.86</v>
      </c>
    </row>
    <row r="1587" spans="1:6">
      <c r="A1587" s="55">
        <v>44005</v>
      </c>
      <c r="B1587" s="55" t="str">
        <f t="shared" si="48"/>
        <v>Jun</v>
      </c>
      <c r="C1587" s="56">
        <f t="shared" si="49"/>
        <v>26</v>
      </c>
      <c r="D1587" s="55" t="s">
        <v>38</v>
      </c>
      <c r="E1587" s="56" t="s">
        <v>58</v>
      </c>
      <c r="F1587" s="56">
        <v>72.83</v>
      </c>
    </row>
    <row r="1588" spans="1:6">
      <c r="A1588" s="53">
        <v>44062</v>
      </c>
      <c r="B1588" s="53" t="str">
        <f t="shared" si="48"/>
        <v>Aug</v>
      </c>
      <c r="C1588" s="54">
        <f t="shared" si="49"/>
        <v>34</v>
      </c>
      <c r="D1588" s="53" t="s">
        <v>38</v>
      </c>
      <c r="E1588" s="54" t="s">
        <v>56</v>
      </c>
      <c r="F1588" s="54">
        <v>63.23</v>
      </c>
    </row>
    <row r="1589" spans="1:6">
      <c r="A1589" s="55">
        <v>44028</v>
      </c>
      <c r="B1589" s="55" t="str">
        <f t="shared" si="48"/>
        <v>Jul</v>
      </c>
      <c r="C1589" s="56">
        <f t="shared" si="49"/>
        <v>29</v>
      </c>
      <c r="D1589" s="55" t="s">
        <v>38</v>
      </c>
      <c r="E1589" s="56" t="s">
        <v>43</v>
      </c>
      <c r="F1589" s="56">
        <v>200.3</v>
      </c>
    </row>
    <row r="1590" spans="1:6">
      <c r="A1590" s="53">
        <v>43997</v>
      </c>
      <c r="B1590" s="53" t="str">
        <f t="shared" si="48"/>
        <v>Jun</v>
      </c>
      <c r="C1590" s="54">
        <f t="shared" si="49"/>
        <v>25</v>
      </c>
      <c r="D1590" s="53" t="s">
        <v>38</v>
      </c>
      <c r="E1590" s="54" t="s">
        <v>58</v>
      </c>
      <c r="F1590" s="54">
        <v>46.68</v>
      </c>
    </row>
    <row r="1591" spans="1:6">
      <c r="A1591" s="55">
        <v>43985</v>
      </c>
      <c r="B1591" s="55" t="str">
        <f t="shared" si="48"/>
        <v>Jun</v>
      </c>
      <c r="C1591" s="56">
        <f t="shared" si="49"/>
        <v>23</v>
      </c>
      <c r="D1591" s="55" t="s">
        <v>38</v>
      </c>
      <c r="E1591" s="56" t="s">
        <v>58</v>
      </c>
      <c r="F1591" s="56">
        <v>46.76</v>
      </c>
    </row>
    <row r="1592" spans="1:6">
      <c r="A1592" s="53">
        <v>44063</v>
      </c>
      <c r="B1592" s="53" t="str">
        <f t="shared" si="48"/>
        <v>Aug</v>
      </c>
      <c r="C1592" s="54">
        <f t="shared" si="49"/>
        <v>34</v>
      </c>
      <c r="D1592" s="53" t="s">
        <v>38</v>
      </c>
      <c r="E1592" s="54" t="s">
        <v>50</v>
      </c>
      <c r="F1592" s="54">
        <v>69.900000000000006</v>
      </c>
    </row>
    <row r="1593" spans="1:6">
      <c r="A1593" s="55">
        <v>44050</v>
      </c>
      <c r="B1593" s="55" t="str">
        <f t="shared" si="48"/>
        <v>Aug</v>
      </c>
      <c r="C1593" s="56">
        <f t="shared" si="49"/>
        <v>32</v>
      </c>
      <c r="D1593" s="55" t="s">
        <v>38</v>
      </c>
      <c r="E1593" s="56" t="s">
        <v>58</v>
      </c>
      <c r="F1593" s="56">
        <v>46.68</v>
      </c>
    </row>
    <row r="1594" spans="1:6">
      <c r="A1594" s="53">
        <v>44046</v>
      </c>
      <c r="B1594" s="53" t="str">
        <f t="shared" si="48"/>
        <v>Aug</v>
      </c>
      <c r="C1594" s="54">
        <f t="shared" si="49"/>
        <v>32</v>
      </c>
      <c r="D1594" s="53" t="s">
        <v>38</v>
      </c>
      <c r="E1594" s="54" t="s">
        <v>49</v>
      </c>
      <c r="F1594" s="54">
        <v>64.23</v>
      </c>
    </row>
    <row r="1595" spans="1:6">
      <c r="A1595" s="55">
        <v>43964</v>
      </c>
      <c r="B1595" s="55" t="str">
        <f t="shared" si="48"/>
        <v>May</v>
      </c>
      <c r="C1595" s="56">
        <f t="shared" si="49"/>
        <v>20</v>
      </c>
      <c r="D1595" s="55" t="s">
        <v>45</v>
      </c>
      <c r="E1595" s="56" t="s">
        <v>50</v>
      </c>
      <c r="F1595" s="56">
        <v>46.17</v>
      </c>
    </row>
    <row r="1596" spans="1:6">
      <c r="A1596" s="53">
        <v>44068</v>
      </c>
      <c r="B1596" s="53" t="str">
        <f t="shared" si="48"/>
        <v>Aug</v>
      </c>
      <c r="C1596" s="54">
        <f t="shared" si="49"/>
        <v>35</v>
      </c>
      <c r="D1596" s="53" t="s">
        <v>45</v>
      </c>
      <c r="E1596" s="54" t="s">
        <v>61</v>
      </c>
      <c r="F1596" s="54">
        <v>27.69</v>
      </c>
    </row>
    <row r="1597" spans="1:6">
      <c r="A1597" s="55">
        <v>44052</v>
      </c>
      <c r="B1597" s="55" t="str">
        <f t="shared" si="48"/>
        <v>Aug</v>
      </c>
      <c r="C1597" s="56">
        <f t="shared" si="49"/>
        <v>33</v>
      </c>
      <c r="D1597" s="55" t="s">
        <v>45</v>
      </c>
      <c r="E1597" s="56" t="s">
        <v>61</v>
      </c>
      <c r="F1597" s="56">
        <v>55.55</v>
      </c>
    </row>
    <row r="1598" spans="1:6">
      <c r="A1598" s="53">
        <v>44083</v>
      </c>
      <c r="B1598" s="53" t="str">
        <f t="shared" si="48"/>
        <v>Sep</v>
      </c>
      <c r="C1598" s="54">
        <f t="shared" si="49"/>
        <v>37</v>
      </c>
      <c r="D1598" s="53" t="s">
        <v>45</v>
      </c>
      <c r="E1598" s="54" t="s">
        <v>61</v>
      </c>
      <c r="F1598" s="54">
        <v>83.78</v>
      </c>
    </row>
    <row r="1599" spans="1:6">
      <c r="A1599" s="55">
        <v>44064</v>
      </c>
      <c r="B1599" s="55" t="str">
        <f t="shared" si="48"/>
        <v>Aug</v>
      </c>
      <c r="C1599" s="56">
        <f t="shared" si="49"/>
        <v>34</v>
      </c>
      <c r="D1599" s="55" t="s">
        <v>38</v>
      </c>
      <c r="E1599" s="56" t="s">
        <v>43</v>
      </c>
      <c r="F1599" s="56">
        <v>398.41</v>
      </c>
    </row>
    <row r="1600" spans="1:6">
      <c r="A1600" s="53">
        <v>44020</v>
      </c>
      <c r="B1600" s="53" t="str">
        <f t="shared" si="48"/>
        <v>Jul</v>
      </c>
      <c r="C1600" s="54">
        <f t="shared" si="49"/>
        <v>28</v>
      </c>
      <c r="D1600" s="53" t="s">
        <v>48</v>
      </c>
      <c r="E1600" s="54" t="s">
        <v>57</v>
      </c>
      <c r="F1600" s="54">
        <v>88.12</v>
      </c>
    </row>
    <row r="1601" spans="1:6">
      <c r="A1601" s="55">
        <v>43995</v>
      </c>
      <c r="B1601" s="55" t="str">
        <f t="shared" si="48"/>
        <v>Jun</v>
      </c>
      <c r="C1601" s="56">
        <f t="shared" si="49"/>
        <v>24</v>
      </c>
      <c r="D1601" s="55" t="s">
        <v>38</v>
      </c>
      <c r="E1601" s="56" t="s">
        <v>57</v>
      </c>
      <c r="F1601" s="56">
        <v>46.64</v>
      </c>
    </row>
    <row r="1602" spans="1:6">
      <c r="A1602" s="53">
        <v>44030</v>
      </c>
      <c r="B1602" s="53" t="str">
        <f t="shared" si="48"/>
        <v>Jul</v>
      </c>
      <c r="C1602" s="54">
        <f t="shared" si="49"/>
        <v>29</v>
      </c>
      <c r="D1602" s="53" t="s">
        <v>38</v>
      </c>
      <c r="E1602" s="54" t="s">
        <v>56</v>
      </c>
      <c r="F1602" s="54">
        <v>60.57</v>
      </c>
    </row>
    <row r="1603" spans="1:6">
      <c r="A1603" s="55">
        <v>44070</v>
      </c>
      <c r="B1603" s="55" t="str">
        <f t="shared" ref="B1603:B1666" si="50">TEXT(A1603,"mmm")</f>
        <v>Aug</v>
      </c>
      <c r="C1603" s="56">
        <f t="shared" ref="C1603:C1666" si="51">WEEKNUM(A1603)</f>
        <v>35</v>
      </c>
      <c r="D1603" s="55" t="s">
        <v>45</v>
      </c>
      <c r="E1603" s="56" t="s">
        <v>50</v>
      </c>
      <c r="F1603" s="56">
        <v>22.97</v>
      </c>
    </row>
    <row r="1604" spans="1:6">
      <c r="A1604" s="53">
        <v>43993</v>
      </c>
      <c r="B1604" s="53" t="str">
        <f t="shared" si="50"/>
        <v>Jun</v>
      </c>
      <c r="C1604" s="54">
        <f t="shared" si="51"/>
        <v>24</v>
      </c>
      <c r="D1604" s="53" t="s">
        <v>48</v>
      </c>
      <c r="E1604" s="54" t="s">
        <v>43</v>
      </c>
      <c r="F1604" s="54">
        <v>133.43</v>
      </c>
    </row>
    <row r="1605" spans="1:6">
      <c r="A1605" s="55">
        <v>44050</v>
      </c>
      <c r="B1605" s="55" t="str">
        <f t="shared" si="50"/>
        <v>Aug</v>
      </c>
      <c r="C1605" s="56">
        <f t="shared" si="51"/>
        <v>32</v>
      </c>
      <c r="D1605" s="55" t="s">
        <v>45</v>
      </c>
      <c r="E1605" s="56" t="s">
        <v>43</v>
      </c>
      <c r="F1605" s="56">
        <v>20.77</v>
      </c>
    </row>
    <row r="1606" spans="1:6">
      <c r="A1606" s="53">
        <v>44074</v>
      </c>
      <c r="B1606" s="53" t="str">
        <f t="shared" si="50"/>
        <v>Aug</v>
      </c>
      <c r="C1606" s="54">
        <f t="shared" si="51"/>
        <v>36</v>
      </c>
      <c r="D1606" s="53" t="s">
        <v>38</v>
      </c>
      <c r="E1606" s="54" t="s">
        <v>49</v>
      </c>
      <c r="F1606" s="54">
        <v>33.909999999999997</v>
      </c>
    </row>
    <row r="1607" spans="1:6">
      <c r="A1607" s="55">
        <v>44025</v>
      </c>
      <c r="B1607" s="55" t="str">
        <f t="shared" si="50"/>
        <v>Jul</v>
      </c>
      <c r="C1607" s="56">
        <f t="shared" si="51"/>
        <v>29</v>
      </c>
      <c r="D1607" s="55" t="s">
        <v>48</v>
      </c>
      <c r="E1607" s="56" t="s">
        <v>49</v>
      </c>
      <c r="F1607" s="56">
        <v>96.68</v>
      </c>
    </row>
    <row r="1608" spans="1:6">
      <c r="A1608" s="53">
        <v>44054</v>
      </c>
      <c r="B1608" s="53" t="str">
        <f t="shared" si="50"/>
        <v>Aug</v>
      </c>
      <c r="C1608" s="54">
        <f t="shared" si="51"/>
        <v>33</v>
      </c>
      <c r="D1608" s="53" t="s">
        <v>38</v>
      </c>
      <c r="E1608" s="54" t="s">
        <v>53</v>
      </c>
      <c r="F1608" s="54">
        <v>58.23</v>
      </c>
    </row>
    <row r="1609" spans="1:6">
      <c r="A1609" s="55">
        <v>44060</v>
      </c>
      <c r="B1609" s="55" t="str">
        <f t="shared" si="50"/>
        <v>Aug</v>
      </c>
      <c r="C1609" s="56">
        <f t="shared" si="51"/>
        <v>34</v>
      </c>
      <c r="D1609" s="55" t="s">
        <v>38</v>
      </c>
      <c r="E1609" s="56" t="s">
        <v>66</v>
      </c>
      <c r="F1609" s="56">
        <v>36.07</v>
      </c>
    </row>
    <row r="1610" spans="1:6">
      <c r="A1610" s="53">
        <v>43984</v>
      </c>
      <c r="B1610" s="53" t="str">
        <f t="shared" si="50"/>
        <v>Jun</v>
      </c>
      <c r="C1610" s="54">
        <f t="shared" si="51"/>
        <v>23</v>
      </c>
      <c r="D1610" s="53" t="s">
        <v>48</v>
      </c>
      <c r="E1610" s="54" t="s">
        <v>43</v>
      </c>
      <c r="F1610" s="54">
        <v>324.43</v>
      </c>
    </row>
    <row r="1611" spans="1:6">
      <c r="A1611" s="55">
        <v>43989</v>
      </c>
      <c r="B1611" s="55" t="str">
        <f t="shared" si="50"/>
        <v>Jun</v>
      </c>
      <c r="C1611" s="56">
        <f t="shared" si="51"/>
        <v>24</v>
      </c>
      <c r="D1611" s="55" t="s">
        <v>38</v>
      </c>
      <c r="E1611" s="56" t="s">
        <v>39</v>
      </c>
      <c r="F1611" s="56">
        <v>312.2</v>
      </c>
    </row>
    <row r="1612" spans="1:6">
      <c r="A1612" s="53">
        <v>43970</v>
      </c>
      <c r="B1612" s="53" t="str">
        <f t="shared" si="50"/>
        <v>May</v>
      </c>
      <c r="C1612" s="54">
        <f t="shared" si="51"/>
        <v>21</v>
      </c>
      <c r="D1612" s="53" t="s">
        <v>38</v>
      </c>
      <c r="E1612" s="54" t="s">
        <v>50</v>
      </c>
      <c r="F1612" s="54">
        <v>44.81</v>
      </c>
    </row>
    <row r="1613" spans="1:6">
      <c r="A1613" s="55">
        <v>44069</v>
      </c>
      <c r="B1613" s="55" t="str">
        <f t="shared" si="50"/>
        <v>Aug</v>
      </c>
      <c r="C1613" s="56">
        <f t="shared" si="51"/>
        <v>35</v>
      </c>
      <c r="D1613" s="55" t="s">
        <v>38</v>
      </c>
      <c r="E1613" s="56" t="s">
        <v>57</v>
      </c>
      <c r="F1613" s="56">
        <v>22.71</v>
      </c>
    </row>
    <row r="1614" spans="1:6">
      <c r="A1614" s="53">
        <v>43995</v>
      </c>
      <c r="B1614" s="53" t="str">
        <f t="shared" si="50"/>
        <v>Jun</v>
      </c>
      <c r="C1614" s="54">
        <f t="shared" si="51"/>
        <v>24</v>
      </c>
      <c r="D1614" s="53" t="s">
        <v>48</v>
      </c>
      <c r="E1614" s="54" t="s">
        <v>58</v>
      </c>
      <c r="F1614" s="54">
        <v>25.65</v>
      </c>
    </row>
    <row r="1615" spans="1:6">
      <c r="A1615" s="55">
        <v>43963</v>
      </c>
      <c r="B1615" s="55" t="str">
        <f t="shared" si="50"/>
        <v>May</v>
      </c>
      <c r="C1615" s="56">
        <f t="shared" si="51"/>
        <v>20</v>
      </c>
      <c r="D1615" s="55" t="s">
        <v>38</v>
      </c>
      <c r="E1615" s="56" t="s">
        <v>49</v>
      </c>
      <c r="F1615" s="56">
        <v>68.12</v>
      </c>
    </row>
    <row r="1616" spans="1:6">
      <c r="A1616" s="53">
        <v>43991</v>
      </c>
      <c r="B1616" s="53" t="str">
        <f t="shared" si="50"/>
        <v>Jun</v>
      </c>
      <c r="C1616" s="54">
        <f t="shared" si="51"/>
        <v>24</v>
      </c>
      <c r="D1616" s="53" t="s">
        <v>48</v>
      </c>
      <c r="E1616" s="54" t="s">
        <v>49</v>
      </c>
      <c r="F1616" s="54">
        <v>33.909999999999997</v>
      </c>
    </row>
    <row r="1617" spans="1:6">
      <c r="A1617" s="55">
        <v>44090</v>
      </c>
      <c r="B1617" s="55" t="str">
        <f t="shared" si="50"/>
        <v>Sep</v>
      </c>
      <c r="C1617" s="56">
        <f t="shared" si="51"/>
        <v>38</v>
      </c>
      <c r="D1617" s="55" t="s">
        <v>45</v>
      </c>
      <c r="E1617" s="56" t="s">
        <v>58</v>
      </c>
      <c r="F1617" s="56">
        <v>48.56</v>
      </c>
    </row>
    <row r="1618" spans="1:6">
      <c r="A1618" s="53">
        <v>44066</v>
      </c>
      <c r="B1618" s="53" t="str">
        <f t="shared" si="50"/>
        <v>Aug</v>
      </c>
      <c r="C1618" s="54">
        <f t="shared" si="51"/>
        <v>35</v>
      </c>
      <c r="D1618" s="53" t="s">
        <v>38</v>
      </c>
      <c r="E1618" s="54" t="s">
        <v>49</v>
      </c>
      <c r="F1618" s="54">
        <v>33.31</v>
      </c>
    </row>
    <row r="1619" spans="1:6">
      <c r="A1619" s="55">
        <v>43990</v>
      </c>
      <c r="B1619" s="55" t="str">
        <f t="shared" si="50"/>
        <v>Jun</v>
      </c>
      <c r="C1619" s="56">
        <f t="shared" si="51"/>
        <v>24</v>
      </c>
      <c r="D1619" s="55" t="s">
        <v>38</v>
      </c>
      <c r="E1619" s="56" t="s">
        <v>56</v>
      </c>
      <c r="F1619" s="56">
        <v>40.549999999999997</v>
      </c>
    </row>
    <row r="1620" spans="1:6">
      <c r="A1620" s="53">
        <v>44056</v>
      </c>
      <c r="B1620" s="53" t="str">
        <f t="shared" si="50"/>
        <v>Aug</v>
      </c>
      <c r="C1620" s="54">
        <f t="shared" si="51"/>
        <v>33</v>
      </c>
      <c r="D1620" s="53" t="s">
        <v>38</v>
      </c>
      <c r="E1620" s="54" t="s">
        <v>56</v>
      </c>
      <c r="F1620" s="54">
        <v>180.99</v>
      </c>
    </row>
    <row r="1621" spans="1:6">
      <c r="A1621" s="55">
        <v>44090</v>
      </c>
      <c r="B1621" s="55" t="str">
        <f t="shared" si="50"/>
        <v>Sep</v>
      </c>
      <c r="C1621" s="56">
        <f t="shared" si="51"/>
        <v>38</v>
      </c>
      <c r="D1621" s="55" t="s">
        <v>38</v>
      </c>
      <c r="E1621" s="56" t="s">
        <v>57</v>
      </c>
      <c r="F1621" s="56">
        <v>46.96</v>
      </c>
    </row>
    <row r="1622" spans="1:6">
      <c r="A1622" s="53">
        <v>44061</v>
      </c>
      <c r="B1622" s="53" t="str">
        <f t="shared" si="50"/>
        <v>Aug</v>
      </c>
      <c r="C1622" s="54">
        <f t="shared" si="51"/>
        <v>34</v>
      </c>
      <c r="D1622" s="53" t="s">
        <v>38</v>
      </c>
      <c r="E1622" s="54" t="s">
        <v>58</v>
      </c>
      <c r="F1622" s="54">
        <v>72.2</v>
      </c>
    </row>
    <row r="1623" spans="1:6">
      <c r="A1623" s="55">
        <v>44075</v>
      </c>
      <c r="B1623" s="55" t="str">
        <f t="shared" si="50"/>
        <v>Sep</v>
      </c>
      <c r="C1623" s="56">
        <f t="shared" si="51"/>
        <v>36</v>
      </c>
      <c r="D1623" s="55" t="s">
        <v>38</v>
      </c>
      <c r="E1623" s="56" t="s">
        <v>46</v>
      </c>
      <c r="F1623" s="56">
        <v>25.98</v>
      </c>
    </row>
    <row r="1624" spans="1:6">
      <c r="A1624" s="53">
        <v>44011</v>
      </c>
      <c r="B1624" s="53" t="str">
        <f t="shared" si="50"/>
        <v>Jun</v>
      </c>
      <c r="C1624" s="54">
        <f t="shared" si="51"/>
        <v>27</v>
      </c>
      <c r="D1624" s="53" t="s">
        <v>45</v>
      </c>
      <c r="E1624" s="54" t="s">
        <v>54</v>
      </c>
      <c r="F1624" s="54">
        <v>71.83</v>
      </c>
    </row>
    <row r="1625" spans="1:6">
      <c r="A1625" s="55">
        <v>43999</v>
      </c>
      <c r="B1625" s="55" t="str">
        <f t="shared" si="50"/>
        <v>Jun</v>
      </c>
      <c r="C1625" s="56">
        <f t="shared" si="51"/>
        <v>25</v>
      </c>
      <c r="D1625" s="55" t="s">
        <v>48</v>
      </c>
      <c r="E1625" s="56" t="s">
        <v>58</v>
      </c>
      <c r="F1625" s="56">
        <v>72.12</v>
      </c>
    </row>
    <row r="1626" spans="1:6">
      <c r="A1626" s="53">
        <v>44027</v>
      </c>
      <c r="B1626" s="53" t="str">
        <f t="shared" si="50"/>
        <v>Jul</v>
      </c>
      <c r="C1626" s="54">
        <f t="shared" si="51"/>
        <v>29</v>
      </c>
      <c r="D1626" s="53" t="s">
        <v>48</v>
      </c>
      <c r="E1626" s="54" t="s">
        <v>39</v>
      </c>
      <c r="F1626" s="54">
        <v>160.36000000000001</v>
      </c>
    </row>
    <row r="1627" spans="1:6">
      <c r="A1627" s="55">
        <v>44032</v>
      </c>
      <c r="B1627" s="55" t="str">
        <f t="shared" si="50"/>
        <v>Jul</v>
      </c>
      <c r="C1627" s="56">
        <f t="shared" si="51"/>
        <v>30</v>
      </c>
      <c r="D1627" s="55" t="s">
        <v>45</v>
      </c>
      <c r="E1627" s="56" t="s">
        <v>46</v>
      </c>
      <c r="F1627" s="56">
        <v>72.63</v>
      </c>
    </row>
    <row r="1628" spans="1:6">
      <c r="A1628" s="53">
        <v>44003</v>
      </c>
      <c r="B1628" s="53" t="str">
        <f t="shared" si="50"/>
        <v>Jun</v>
      </c>
      <c r="C1628" s="54">
        <f t="shared" si="51"/>
        <v>26</v>
      </c>
      <c r="D1628" s="53" t="s">
        <v>48</v>
      </c>
      <c r="E1628" s="54" t="s">
        <v>43</v>
      </c>
      <c r="F1628" s="54">
        <v>20.149999999999999</v>
      </c>
    </row>
    <row r="1629" spans="1:6">
      <c r="A1629" s="55">
        <v>44044</v>
      </c>
      <c r="B1629" s="55" t="str">
        <f t="shared" si="50"/>
        <v>Aug</v>
      </c>
      <c r="C1629" s="56">
        <f t="shared" si="51"/>
        <v>31</v>
      </c>
      <c r="D1629" s="55" t="s">
        <v>48</v>
      </c>
      <c r="E1629" s="56" t="s">
        <v>46</v>
      </c>
      <c r="F1629" s="56">
        <v>25.32</v>
      </c>
    </row>
    <row r="1630" spans="1:6">
      <c r="A1630" s="53">
        <v>43983</v>
      </c>
      <c r="B1630" s="53" t="str">
        <f t="shared" si="50"/>
        <v>Jun</v>
      </c>
      <c r="C1630" s="54">
        <f t="shared" si="51"/>
        <v>23</v>
      </c>
      <c r="D1630" s="53" t="s">
        <v>45</v>
      </c>
      <c r="E1630" s="54" t="s">
        <v>50</v>
      </c>
      <c r="F1630" s="54">
        <v>46.04</v>
      </c>
    </row>
    <row r="1631" spans="1:6">
      <c r="A1631" s="55">
        <v>44058</v>
      </c>
      <c r="B1631" s="55" t="str">
        <f t="shared" si="50"/>
        <v>Aug</v>
      </c>
      <c r="C1631" s="56">
        <f t="shared" si="51"/>
        <v>33</v>
      </c>
      <c r="D1631" s="55" t="s">
        <v>45</v>
      </c>
      <c r="E1631" s="56" t="s">
        <v>54</v>
      </c>
      <c r="F1631" s="56">
        <v>24</v>
      </c>
    </row>
    <row r="1632" spans="1:6">
      <c r="A1632" s="53">
        <v>43993</v>
      </c>
      <c r="B1632" s="53" t="str">
        <f t="shared" si="50"/>
        <v>Jun</v>
      </c>
      <c r="C1632" s="54">
        <f t="shared" si="51"/>
        <v>24</v>
      </c>
      <c r="D1632" s="53" t="s">
        <v>38</v>
      </c>
      <c r="E1632" s="54" t="s">
        <v>43</v>
      </c>
      <c r="F1632" s="54">
        <v>341.53</v>
      </c>
    </row>
    <row r="1633" spans="1:6">
      <c r="A1633" s="55">
        <v>44004</v>
      </c>
      <c r="B1633" s="55" t="str">
        <f t="shared" si="50"/>
        <v>Jun</v>
      </c>
      <c r="C1633" s="56">
        <f t="shared" si="51"/>
        <v>26</v>
      </c>
      <c r="D1633" s="55" t="s">
        <v>48</v>
      </c>
      <c r="E1633" s="56" t="s">
        <v>43</v>
      </c>
      <c r="F1633" s="56">
        <v>20.79</v>
      </c>
    </row>
    <row r="1634" spans="1:6">
      <c r="A1634" s="53">
        <v>44006</v>
      </c>
      <c r="B1634" s="53" t="str">
        <f t="shared" si="50"/>
        <v>Jun</v>
      </c>
      <c r="C1634" s="54">
        <f t="shared" si="51"/>
        <v>26</v>
      </c>
      <c r="D1634" s="53" t="s">
        <v>38</v>
      </c>
      <c r="E1634" s="54" t="s">
        <v>56</v>
      </c>
      <c r="F1634" s="54">
        <v>319.83</v>
      </c>
    </row>
    <row r="1635" spans="1:6">
      <c r="A1635" s="55">
        <v>44004</v>
      </c>
      <c r="B1635" s="55" t="str">
        <f t="shared" si="50"/>
        <v>Jun</v>
      </c>
      <c r="C1635" s="56">
        <f t="shared" si="51"/>
        <v>26</v>
      </c>
      <c r="D1635" s="55" t="s">
        <v>38</v>
      </c>
      <c r="E1635" s="56" t="s">
        <v>49</v>
      </c>
      <c r="F1635" s="56">
        <v>33.42</v>
      </c>
    </row>
    <row r="1636" spans="1:6">
      <c r="A1636" s="53">
        <v>44005</v>
      </c>
      <c r="B1636" s="53" t="str">
        <f t="shared" si="50"/>
        <v>Jun</v>
      </c>
      <c r="C1636" s="54">
        <f t="shared" si="51"/>
        <v>26</v>
      </c>
      <c r="D1636" s="53" t="s">
        <v>38</v>
      </c>
      <c r="E1636" s="54" t="s">
        <v>50</v>
      </c>
      <c r="F1636" s="54">
        <v>46.2</v>
      </c>
    </row>
    <row r="1637" spans="1:6">
      <c r="A1637" s="55">
        <v>43997</v>
      </c>
      <c r="B1637" s="55" t="str">
        <f t="shared" si="50"/>
        <v>Jun</v>
      </c>
      <c r="C1637" s="56">
        <f t="shared" si="51"/>
        <v>25</v>
      </c>
      <c r="D1637" s="55" t="s">
        <v>48</v>
      </c>
      <c r="E1637" s="56" t="s">
        <v>49</v>
      </c>
      <c r="F1637" s="56">
        <v>99.72</v>
      </c>
    </row>
    <row r="1638" spans="1:6">
      <c r="A1638" s="53">
        <v>43984</v>
      </c>
      <c r="B1638" s="53" t="str">
        <f t="shared" si="50"/>
        <v>Jun</v>
      </c>
      <c r="C1638" s="54">
        <f t="shared" si="51"/>
        <v>23</v>
      </c>
      <c r="D1638" s="53" t="s">
        <v>38</v>
      </c>
      <c r="E1638" s="54" t="s">
        <v>50</v>
      </c>
      <c r="F1638" s="54">
        <v>46.08</v>
      </c>
    </row>
    <row r="1639" spans="1:6">
      <c r="A1639" s="55">
        <v>44071</v>
      </c>
      <c r="B1639" s="55" t="str">
        <f t="shared" si="50"/>
        <v>Aug</v>
      </c>
      <c r="C1639" s="56">
        <f t="shared" si="51"/>
        <v>35</v>
      </c>
      <c r="D1639" s="55" t="s">
        <v>38</v>
      </c>
      <c r="E1639" s="56" t="s">
        <v>58</v>
      </c>
      <c r="F1639" s="56">
        <v>50.74</v>
      </c>
    </row>
    <row r="1640" spans="1:6">
      <c r="A1640" s="53">
        <v>44011</v>
      </c>
      <c r="B1640" s="53" t="str">
        <f t="shared" si="50"/>
        <v>Jun</v>
      </c>
      <c r="C1640" s="54">
        <f t="shared" si="51"/>
        <v>27</v>
      </c>
      <c r="D1640" s="53" t="s">
        <v>38</v>
      </c>
      <c r="E1640" s="54" t="s">
        <v>43</v>
      </c>
      <c r="F1640" s="54">
        <v>80.91</v>
      </c>
    </row>
    <row r="1641" spans="1:6">
      <c r="A1641" s="55">
        <v>44064</v>
      </c>
      <c r="B1641" s="55" t="str">
        <f t="shared" si="50"/>
        <v>Aug</v>
      </c>
      <c r="C1641" s="56">
        <f t="shared" si="51"/>
        <v>34</v>
      </c>
      <c r="D1641" s="55" t="s">
        <v>48</v>
      </c>
      <c r="E1641" s="56" t="s">
        <v>50</v>
      </c>
      <c r="F1641" s="56">
        <v>69.489999999999995</v>
      </c>
    </row>
    <row r="1642" spans="1:6">
      <c r="A1642" s="53">
        <v>44068</v>
      </c>
      <c r="B1642" s="53" t="str">
        <f t="shared" si="50"/>
        <v>Aug</v>
      </c>
      <c r="C1642" s="54">
        <f t="shared" si="51"/>
        <v>35</v>
      </c>
      <c r="D1642" s="53" t="s">
        <v>38</v>
      </c>
      <c r="E1642" s="54" t="s">
        <v>50</v>
      </c>
      <c r="F1642" s="54">
        <v>501.98</v>
      </c>
    </row>
    <row r="1643" spans="1:6">
      <c r="A1643" s="55">
        <v>43995</v>
      </c>
      <c r="B1643" s="55" t="str">
        <f t="shared" si="50"/>
        <v>Jun</v>
      </c>
      <c r="C1643" s="56">
        <f t="shared" si="51"/>
        <v>24</v>
      </c>
      <c r="D1643" s="55" t="s">
        <v>48</v>
      </c>
      <c r="E1643" s="56" t="s">
        <v>58</v>
      </c>
      <c r="F1643" s="56">
        <v>75.58</v>
      </c>
    </row>
    <row r="1644" spans="1:6">
      <c r="A1644" s="53">
        <v>44052</v>
      </c>
      <c r="B1644" s="53" t="str">
        <f t="shared" si="50"/>
        <v>Aug</v>
      </c>
      <c r="C1644" s="54">
        <f t="shared" si="51"/>
        <v>33</v>
      </c>
      <c r="D1644" s="53" t="s">
        <v>38</v>
      </c>
      <c r="E1644" s="54" t="s">
        <v>43</v>
      </c>
      <c r="F1644" s="54">
        <v>20.76</v>
      </c>
    </row>
    <row r="1645" spans="1:6">
      <c r="A1645" s="55">
        <v>44061</v>
      </c>
      <c r="B1645" s="55" t="str">
        <f t="shared" si="50"/>
        <v>Aug</v>
      </c>
      <c r="C1645" s="56">
        <f t="shared" si="51"/>
        <v>34</v>
      </c>
      <c r="D1645" s="55" t="s">
        <v>48</v>
      </c>
      <c r="E1645" s="56" t="s">
        <v>54</v>
      </c>
      <c r="F1645" s="56">
        <v>47.63</v>
      </c>
    </row>
    <row r="1646" spans="1:6">
      <c r="A1646" s="53">
        <v>44061</v>
      </c>
      <c r="B1646" s="53" t="str">
        <f t="shared" si="50"/>
        <v>Aug</v>
      </c>
      <c r="C1646" s="54">
        <f t="shared" si="51"/>
        <v>34</v>
      </c>
      <c r="D1646" s="53" t="s">
        <v>38</v>
      </c>
      <c r="E1646" s="54" t="s">
        <v>58</v>
      </c>
      <c r="F1646" s="54">
        <v>72.349999999999994</v>
      </c>
    </row>
    <row r="1647" spans="1:6">
      <c r="A1647" s="55">
        <v>44055</v>
      </c>
      <c r="B1647" s="55" t="str">
        <f t="shared" si="50"/>
        <v>Aug</v>
      </c>
      <c r="C1647" s="56">
        <f t="shared" si="51"/>
        <v>33</v>
      </c>
      <c r="D1647" s="55" t="s">
        <v>48</v>
      </c>
      <c r="E1647" s="56" t="s">
        <v>54</v>
      </c>
      <c r="F1647" s="56">
        <v>24.48</v>
      </c>
    </row>
    <row r="1648" spans="1:6">
      <c r="A1648" s="53">
        <v>43996</v>
      </c>
      <c r="B1648" s="53" t="str">
        <f t="shared" si="50"/>
        <v>Jun</v>
      </c>
      <c r="C1648" s="54">
        <f t="shared" si="51"/>
        <v>25</v>
      </c>
      <c r="D1648" s="53" t="s">
        <v>48</v>
      </c>
      <c r="E1648" s="54" t="s">
        <v>50</v>
      </c>
      <c r="F1648" s="54">
        <v>69.56</v>
      </c>
    </row>
    <row r="1649" spans="1:6">
      <c r="A1649" s="55">
        <v>44061</v>
      </c>
      <c r="B1649" s="55" t="str">
        <f t="shared" si="50"/>
        <v>Aug</v>
      </c>
      <c r="C1649" s="56">
        <f t="shared" si="51"/>
        <v>34</v>
      </c>
      <c r="D1649" s="55" t="s">
        <v>38</v>
      </c>
      <c r="E1649" s="56" t="s">
        <v>53</v>
      </c>
      <c r="F1649" s="56">
        <v>30.02</v>
      </c>
    </row>
    <row r="1650" spans="1:6">
      <c r="A1650" s="53">
        <v>43984</v>
      </c>
      <c r="B1650" s="53" t="str">
        <f t="shared" si="50"/>
        <v>Jun</v>
      </c>
      <c r="C1650" s="54">
        <f t="shared" si="51"/>
        <v>23</v>
      </c>
      <c r="D1650" s="53" t="s">
        <v>48</v>
      </c>
      <c r="E1650" s="54" t="s">
        <v>49</v>
      </c>
      <c r="F1650" s="54">
        <v>272.19</v>
      </c>
    </row>
    <row r="1651" spans="1:6">
      <c r="A1651" s="55">
        <v>44061</v>
      </c>
      <c r="B1651" s="55" t="str">
        <f t="shared" si="50"/>
        <v>Aug</v>
      </c>
      <c r="C1651" s="56">
        <f t="shared" si="51"/>
        <v>34</v>
      </c>
      <c r="D1651" s="55" t="s">
        <v>48</v>
      </c>
      <c r="E1651" s="56" t="s">
        <v>49</v>
      </c>
      <c r="F1651" s="56">
        <v>33.22</v>
      </c>
    </row>
    <row r="1652" spans="1:6">
      <c r="A1652" s="53">
        <v>44063</v>
      </c>
      <c r="B1652" s="53" t="str">
        <f t="shared" si="50"/>
        <v>Aug</v>
      </c>
      <c r="C1652" s="54">
        <f t="shared" si="51"/>
        <v>34</v>
      </c>
      <c r="D1652" s="53" t="s">
        <v>38</v>
      </c>
      <c r="E1652" s="54" t="s">
        <v>58</v>
      </c>
      <c r="F1652" s="54">
        <v>75.989999999999995</v>
      </c>
    </row>
    <row r="1653" spans="1:6">
      <c r="A1653" s="55">
        <v>44000</v>
      </c>
      <c r="B1653" s="55" t="str">
        <f t="shared" si="50"/>
        <v>Jun</v>
      </c>
      <c r="C1653" s="56">
        <f t="shared" si="51"/>
        <v>25</v>
      </c>
      <c r="D1653" s="55" t="s">
        <v>45</v>
      </c>
      <c r="E1653" s="56" t="s">
        <v>54</v>
      </c>
      <c r="F1653" s="56">
        <v>71.260000000000005</v>
      </c>
    </row>
    <row r="1654" spans="1:6">
      <c r="A1654" s="53">
        <v>43994</v>
      </c>
      <c r="B1654" s="53" t="str">
        <f t="shared" si="50"/>
        <v>Jun</v>
      </c>
      <c r="C1654" s="54">
        <f t="shared" si="51"/>
        <v>24</v>
      </c>
      <c r="D1654" s="53" t="s">
        <v>48</v>
      </c>
      <c r="E1654" s="54" t="s">
        <v>57</v>
      </c>
      <c r="F1654" s="54">
        <v>46.42</v>
      </c>
    </row>
    <row r="1655" spans="1:6">
      <c r="A1655" s="55">
        <v>44004</v>
      </c>
      <c r="B1655" s="55" t="str">
        <f t="shared" si="50"/>
        <v>Jun</v>
      </c>
      <c r="C1655" s="56">
        <f t="shared" si="51"/>
        <v>26</v>
      </c>
      <c r="D1655" s="55" t="s">
        <v>38</v>
      </c>
      <c r="E1655" s="56" t="s">
        <v>49</v>
      </c>
      <c r="F1655" s="56">
        <v>34.99</v>
      </c>
    </row>
    <row r="1656" spans="1:6">
      <c r="A1656" s="53">
        <v>44052</v>
      </c>
      <c r="B1656" s="53" t="str">
        <f t="shared" si="50"/>
        <v>Aug</v>
      </c>
      <c r="C1656" s="54">
        <f t="shared" si="51"/>
        <v>33</v>
      </c>
      <c r="D1656" s="53" t="s">
        <v>38</v>
      </c>
      <c r="E1656" s="54" t="s">
        <v>66</v>
      </c>
      <c r="F1656" s="54">
        <v>38.9</v>
      </c>
    </row>
    <row r="1657" spans="1:6">
      <c r="A1657" s="55">
        <v>44001</v>
      </c>
      <c r="B1657" s="55" t="str">
        <f t="shared" si="50"/>
        <v>Jun</v>
      </c>
      <c r="C1657" s="56">
        <f t="shared" si="51"/>
        <v>25</v>
      </c>
      <c r="D1657" s="55" t="s">
        <v>48</v>
      </c>
      <c r="E1657" s="56" t="s">
        <v>56</v>
      </c>
      <c r="F1657" s="56">
        <v>40.29</v>
      </c>
    </row>
    <row r="1658" spans="1:6">
      <c r="A1658" s="53">
        <v>43984</v>
      </c>
      <c r="B1658" s="53" t="str">
        <f t="shared" si="50"/>
        <v>Jun</v>
      </c>
      <c r="C1658" s="54">
        <f t="shared" si="51"/>
        <v>23</v>
      </c>
      <c r="D1658" s="53" t="s">
        <v>48</v>
      </c>
      <c r="E1658" s="54" t="s">
        <v>54</v>
      </c>
      <c r="F1658" s="54">
        <v>24.8</v>
      </c>
    </row>
    <row r="1659" spans="1:6">
      <c r="A1659" s="55">
        <v>44044</v>
      </c>
      <c r="B1659" s="55" t="str">
        <f t="shared" si="50"/>
        <v>Aug</v>
      </c>
      <c r="C1659" s="56">
        <f t="shared" si="51"/>
        <v>31</v>
      </c>
      <c r="D1659" s="55" t="s">
        <v>38</v>
      </c>
      <c r="E1659" s="56" t="s">
        <v>58</v>
      </c>
      <c r="F1659" s="56">
        <v>415.94</v>
      </c>
    </row>
    <row r="1660" spans="1:6">
      <c r="A1660" s="53">
        <v>44049</v>
      </c>
      <c r="B1660" s="53" t="str">
        <f t="shared" si="50"/>
        <v>Aug</v>
      </c>
      <c r="C1660" s="54">
        <f t="shared" si="51"/>
        <v>32</v>
      </c>
      <c r="D1660" s="53" t="s">
        <v>38</v>
      </c>
      <c r="E1660" s="54" t="s">
        <v>53</v>
      </c>
      <c r="F1660" s="54">
        <v>28.44</v>
      </c>
    </row>
    <row r="1661" spans="1:6">
      <c r="A1661" s="55">
        <v>43986</v>
      </c>
      <c r="B1661" s="55" t="str">
        <f t="shared" si="50"/>
        <v>Jun</v>
      </c>
      <c r="C1661" s="56">
        <f t="shared" si="51"/>
        <v>23</v>
      </c>
      <c r="D1661" s="55" t="s">
        <v>38</v>
      </c>
      <c r="E1661" s="56" t="s">
        <v>57</v>
      </c>
      <c r="F1661" s="56">
        <v>46.69</v>
      </c>
    </row>
    <row r="1662" spans="1:6">
      <c r="A1662" s="53">
        <v>44062</v>
      </c>
      <c r="B1662" s="53" t="str">
        <f t="shared" si="50"/>
        <v>Aug</v>
      </c>
      <c r="C1662" s="54">
        <f t="shared" si="51"/>
        <v>34</v>
      </c>
      <c r="D1662" s="53" t="s">
        <v>38</v>
      </c>
      <c r="E1662" s="54" t="s">
        <v>58</v>
      </c>
      <c r="F1662" s="54">
        <v>25.73</v>
      </c>
    </row>
    <row r="1663" spans="1:6">
      <c r="A1663" s="55">
        <v>43986</v>
      </c>
      <c r="B1663" s="55" t="str">
        <f t="shared" si="50"/>
        <v>Jun</v>
      </c>
      <c r="C1663" s="56">
        <f t="shared" si="51"/>
        <v>23</v>
      </c>
      <c r="D1663" s="55" t="s">
        <v>48</v>
      </c>
      <c r="E1663" s="56" t="s">
        <v>58</v>
      </c>
      <c r="F1663" s="56">
        <v>48.45</v>
      </c>
    </row>
    <row r="1664" spans="1:6">
      <c r="A1664" s="53">
        <v>43986</v>
      </c>
      <c r="B1664" s="53" t="str">
        <f t="shared" si="50"/>
        <v>Jun</v>
      </c>
      <c r="C1664" s="54">
        <f t="shared" si="51"/>
        <v>23</v>
      </c>
      <c r="D1664" s="53" t="s">
        <v>45</v>
      </c>
      <c r="E1664" s="54" t="s">
        <v>43</v>
      </c>
      <c r="F1664" s="54">
        <v>38.01</v>
      </c>
    </row>
    <row r="1665" spans="1:6">
      <c r="A1665" s="55">
        <v>43991</v>
      </c>
      <c r="B1665" s="55" t="str">
        <f t="shared" si="50"/>
        <v>Jun</v>
      </c>
      <c r="C1665" s="56">
        <f t="shared" si="51"/>
        <v>24</v>
      </c>
      <c r="D1665" s="55" t="s">
        <v>48</v>
      </c>
      <c r="E1665" s="56" t="s">
        <v>50</v>
      </c>
      <c r="F1665" s="56">
        <v>46.92</v>
      </c>
    </row>
    <row r="1666" spans="1:6">
      <c r="A1666" s="53">
        <v>43986</v>
      </c>
      <c r="B1666" s="53" t="str">
        <f t="shared" si="50"/>
        <v>Jun</v>
      </c>
      <c r="C1666" s="54">
        <f t="shared" si="51"/>
        <v>23</v>
      </c>
      <c r="D1666" s="53" t="s">
        <v>48</v>
      </c>
      <c r="E1666" s="54" t="s">
        <v>61</v>
      </c>
      <c r="F1666" s="54">
        <v>55.24</v>
      </c>
    </row>
    <row r="1667" spans="1:6">
      <c r="A1667" s="55">
        <v>43954</v>
      </c>
      <c r="B1667" s="55" t="str">
        <f t="shared" ref="B1667:B1730" si="52">TEXT(A1667,"mmm")</f>
        <v>May</v>
      </c>
      <c r="C1667" s="56">
        <f t="shared" ref="C1667:C1730" si="53">WEEKNUM(A1667)</f>
        <v>19</v>
      </c>
      <c r="D1667" s="55" t="s">
        <v>38</v>
      </c>
      <c r="E1667" s="56" t="s">
        <v>53</v>
      </c>
      <c r="F1667" s="56">
        <v>60.46</v>
      </c>
    </row>
    <row r="1668" spans="1:6">
      <c r="A1668" s="53">
        <v>44064</v>
      </c>
      <c r="B1668" s="53" t="str">
        <f t="shared" si="52"/>
        <v>Aug</v>
      </c>
      <c r="C1668" s="54">
        <f t="shared" si="53"/>
        <v>34</v>
      </c>
      <c r="D1668" s="53" t="s">
        <v>38</v>
      </c>
      <c r="E1668" s="54" t="s">
        <v>57</v>
      </c>
      <c r="F1668" s="54">
        <v>23.86</v>
      </c>
    </row>
    <row r="1669" spans="1:6">
      <c r="A1669" s="55">
        <v>44053</v>
      </c>
      <c r="B1669" s="55" t="str">
        <f t="shared" si="52"/>
        <v>Aug</v>
      </c>
      <c r="C1669" s="56">
        <f t="shared" si="53"/>
        <v>33</v>
      </c>
      <c r="D1669" s="55" t="s">
        <v>38</v>
      </c>
      <c r="E1669" s="56" t="s">
        <v>57</v>
      </c>
      <c r="F1669" s="56">
        <v>46.98</v>
      </c>
    </row>
    <row r="1670" spans="1:6">
      <c r="A1670" s="53">
        <v>44032</v>
      </c>
      <c r="B1670" s="53" t="str">
        <f t="shared" si="52"/>
        <v>Jul</v>
      </c>
      <c r="C1670" s="54">
        <f t="shared" si="53"/>
        <v>30</v>
      </c>
      <c r="D1670" s="53" t="s">
        <v>48</v>
      </c>
      <c r="E1670" s="54" t="s">
        <v>49</v>
      </c>
      <c r="F1670" s="54">
        <v>64.599999999999994</v>
      </c>
    </row>
    <row r="1671" spans="1:6">
      <c r="A1671" s="55">
        <v>44064</v>
      </c>
      <c r="B1671" s="55" t="str">
        <f t="shared" si="52"/>
        <v>Aug</v>
      </c>
      <c r="C1671" s="56">
        <f t="shared" si="53"/>
        <v>34</v>
      </c>
      <c r="D1671" s="55" t="s">
        <v>48</v>
      </c>
      <c r="E1671" s="56" t="s">
        <v>56</v>
      </c>
      <c r="F1671" s="56">
        <v>40.39</v>
      </c>
    </row>
    <row r="1672" spans="1:6">
      <c r="A1672" s="53">
        <v>44065</v>
      </c>
      <c r="B1672" s="53" t="str">
        <f t="shared" si="52"/>
        <v>Aug</v>
      </c>
      <c r="C1672" s="54">
        <f t="shared" si="53"/>
        <v>34</v>
      </c>
      <c r="D1672" s="53" t="s">
        <v>38</v>
      </c>
      <c r="E1672" s="54" t="s">
        <v>49</v>
      </c>
      <c r="F1672" s="54">
        <v>132.84</v>
      </c>
    </row>
    <row r="1673" spans="1:6">
      <c r="A1673" s="55">
        <v>44052</v>
      </c>
      <c r="B1673" s="55" t="str">
        <f t="shared" si="52"/>
        <v>Aug</v>
      </c>
      <c r="C1673" s="56">
        <f t="shared" si="53"/>
        <v>33</v>
      </c>
      <c r="D1673" s="55" t="s">
        <v>48</v>
      </c>
      <c r="E1673" s="56" t="s">
        <v>54</v>
      </c>
      <c r="F1673" s="56">
        <v>23.43</v>
      </c>
    </row>
    <row r="1674" spans="1:6">
      <c r="A1674" s="53">
        <v>43986</v>
      </c>
      <c r="B1674" s="53" t="str">
        <f t="shared" si="52"/>
        <v>Jun</v>
      </c>
      <c r="C1674" s="54">
        <f t="shared" si="53"/>
        <v>23</v>
      </c>
      <c r="D1674" s="53" t="s">
        <v>48</v>
      </c>
      <c r="E1674" s="54" t="s">
        <v>49</v>
      </c>
      <c r="F1674" s="54">
        <v>102.39</v>
      </c>
    </row>
    <row r="1675" spans="1:6">
      <c r="A1675" s="55">
        <v>44071</v>
      </c>
      <c r="B1675" s="55" t="str">
        <f t="shared" si="52"/>
        <v>Aug</v>
      </c>
      <c r="C1675" s="56">
        <f t="shared" si="53"/>
        <v>35</v>
      </c>
      <c r="D1675" s="55" t="s">
        <v>38</v>
      </c>
      <c r="E1675" s="56" t="s">
        <v>49</v>
      </c>
      <c r="F1675" s="56">
        <v>33.28</v>
      </c>
    </row>
    <row r="1676" spans="1:6">
      <c r="A1676" s="53">
        <v>44010</v>
      </c>
      <c r="B1676" s="53" t="str">
        <f t="shared" si="52"/>
        <v>Jun</v>
      </c>
      <c r="C1676" s="54">
        <f t="shared" si="53"/>
        <v>27</v>
      </c>
      <c r="D1676" s="53" t="s">
        <v>38</v>
      </c>
      <c r="E1676" s="54" t="s">
        <v>39</v>
      </c>
      <c r="F1676" s="54">
        <v>160.41</v>
      </c>
    </row>
    <row r="1677" spans="1:6">
      <c r="A1677" s="55">
        <v>43993</v>
      </c>
      <c r="B1677" s="55" t="str">
        <f t="shared" si="52"/>
        <v>Jun</v>
      </c>
      <c r="C1677" s="56">
        <f t="shared" si="53"/>
        <v>24</v>
      </c>
      <c r="D1677" s="55" t="s">
        <v>38</v>
      </c>
      <c r="E1677" s="56" t="s">
        <v>43</v>
      </c>
      <c r="F1677" s="56">
        <v>20.440000000000001</v>
      </c>
    </row>
    <row r="1678" spans="1:6">
      <c r="A1678" s="53">
        <v>44010</v>
      </c>
      <c r="B1678" s="53" t="str">
        <f t="shared" si="52"/>
        <v>Jun</v>
      </c>
      <c r="C1678" s="54">
        <f t="shared" si="53"/>
        <v>27</v>
      </c>
      <c r="D1678" s="53" t="s">
        <v>48</v>
      </c>
      <c r="E1678" s="54" t="s">
        <v>49</v>
      </c>
      <c r="F1678" s="54">
        <v>68.739999999999995</v>
      </c>
    </row>
    <row r="1679" spans="1:6">
      <c r="A1679" s="55">
        <v>43983</v>
      </c>
      <c r="B1679" s="55" t="str">
        <f t="shared" si="52"/>
        <v>Jun</v>
      </c>
      <c r="C1679" s="56">
        <f t="shared" si="53"/>
        <v>23</v>
      </c>
      <c r="D1679" s="55" t="s">
        <v>38</v>
      </c>
      <c r="E1679" s="56" t="s">
        <v>58</v>
      </c>
      <c r="F1679" s="56">
        <v>75.5</v>
      </c>
    </row>
    <row r="1680" spans="1:6">
      <c r="A1680" s="53">
        <v>43991</v>
      </c>
      <c r="B1680" s="53" t="str">
        <f t="shared" si="52"/>
        <v>Jun</v>
      </c>
      <c r="C1680" s="54">
        <f t="shared" si="53"/>
        <v>24</v>
      </c>
      <c r="D1680" s="53" t="s">
        <v>48</v>
      </c>
      <c r="E1680" s="54" t="s">
        <v>61</v>
      </c>
      <c r="F1680" s="54">
        <v>28.21</v>
      </c>
    </row>
    <row r="1681" spans="1:6">
      <c r="A1681" s="55">
        <v>44052</v>
      </c>
      <c r="B1681" s="55" t="str">
        <f t="shared" si="52"/>
        <v>Aug</v>
      </c>
      <c r="C1681" s="56">
        <f t="shared" si="53"/>
        <v>33</v>
      </c>
      <c r="D1681" s="55" t="s">
        <v>45</v>
      </c>
      <c r="E1681" s="56" t="s">
        <v>49</v>
      </c>
      <c r="F1681" s="56">
        <v>102.96</v>
      </c>
    </row>
    <row r="1682" spans="1:6">
      <c r="A1682" s="53">
        <v>44052</v>
      </c>
      <c r="B1682" s="53" t="str">
        <f t="shared" si="52"/>
        <v>Aug</v>
      </c>
      <c r="C1682" s="54">
        <f t="shared" si="53"/>
        <v>33</v>
      </c>
      <c r="D1682" s="53" t="s">
        <v>38</v>
      </c>
      <c r="E1682" s="54" t="s">
        <v>43</v>
      </c>
      <c r="F1682" s="54">
        <v>40.020000000000003</v>
      </c>
    </row>
    <row r="1683" spans="1:6">
      <c r="A1683" s="55">
        <v>43999</v>
      </c>
      <c r="B1683" s="55" t="str">
        <f t="shared" si="52"/>
        <v>Jun</v>
      </c>
      <c r="C1683" s="56">
        <f t="shared" si="53"/>
        <v>25</v>
      </c>
      <c r="D1683" s="55" t="s">
        <v>38</v>
      </c>
      <c r="E1683" s="56" t="s">
        <v>57</v>
      </c>
      <c r="F1683" s="56">
        <v>69.61</v>
      </c>
    </row>
    <row r="1684" spans="1:6">
      <c r="A1684" s="53">
        <v>43977</v>
      </c>
      <c r="B1684" s="53" t="str">
        <f t="shared" si="52"/>
        <v>May</v>
      </c>
      <c r="C1684" s="54">
        <f t="shared" si="53"/>
        <v>22</v>
      </c>
      <c r="D1684" s="53" t="s">
        <v>48</v>
      </c>
      <c r="E1684" s="54" t="s">
        <v>50</v>
      </c>
      <c r="F1684" s="54">
        <v>92.89</v>
      </c>
    </row>
    <row r="1685" spans="1:6">
      <c r="A1685" s="55">
        <v>43985</v>
      </c>
      <c r="B1685" s="55" t="str">
        <f t="shared" si="52"/>
        <v>Jun</v>
      </c>
      <c r="C1685" s="56">
        <f t="shared" si="53"/>
        <v>23</v>
      </c>
      <c r="D1685" s="55" t="s">
        <v>45</v>
      </c>
      <c r="E1685" s="56" t="s">
        <v>43</v>
      </c>
      <c r="F1685" s="56">
        <v>40.26</v>
      </c>
    </row>
    <row r="1686" spans="1:6">
      <c r="A1686" s="53">
        <v>44057</v>
      </c>
      <c r="B1686" s="53" t="str">
        <f t="shared" si="52"/>
        <v>Aug</v>
      </c>
      <c r="C1686" s="54">
        <f t="shared" si="53"/>
        <v>33</v>
      </c>
      <c r="D1686" s="53" t="s">
        <v>38</v>
      </c>
      <c r="E1686" s="54" t="s">
        <v>56</v>
      </c>
      <c r="F1686" s="54">
        <v>40.96</v>
      </c>
    </row>
    <row r="1687" spans="1:6">
      <c r="A1687" s="55">
        <v>43984</v>
      </c>
      <c r="B1687" s="55" t="str">
        <f t="shared" si="52"/>
        <v>Jun</v>
      </c>
      <c r="C1687" s="56">
        <f t="shared" si="53"/>
        <v>23</v>
      </c>
      <c r="D1687" s="55" t="s">
        <v>48</v>
      </c>
      <c r="E1687" s="56" t="s">
        <v>58</v>
      </c>
      <c r="F1687" s="56">
        <v>72.8</v>
      </c>
    </row>
    <row r="1688" spans="1:6">
      <c r="A1688" s="53">
        <v>44067</v>
      </c>
      <c r="B1688" s="53" t="str">
        <f t="shared" si="52"/>
        <v>Aug</v>
      </c>
      <c r="C1688" s="54">
        <f t="shared" si="53"/>
        <v>35</v>
      </c>
      <c r="D1688" s="53" t="s">
        <v>38</v>
      </c>
      <c r="E1688" s="54" t="s">
        <v>57</v>
      </c>
      <c r="F1688" s="54">
        <v>283.85000000000002</v>
      </c>
    </row>
    <row r="1689" spans="1:6">
      <c r="A1689" s="55">
        <v>43956</v>
      </c>
      <c r="B1689" s="55" t="str">
        <f t="shared" si="52"/>
        <v>May</v>
      </c>
      <c r="C1689" s="56">
        <f t="shared" si="53"/>
        <v>19</v>
      </c>
      <c r="D1689" s="55" t="s">
        <v>48</v>
      </c>
      <c r="E1689" s="56" t="s">
        <v>56</v>
      </c>
      <c r="F1689" s="56">
        <v>20.98</v>
      </c>
    </row>
    <row r="1690" spans="1:6">
      <c r="A1690" s="53">
        <v>44007</v>
      </c>
      <c r="B1690" s="53" t="str">
        <f t="shared" si="52"/>
        <v>Jun</v>
      </c>
      <c r="C1690" s="54">
        <f t="shared" si="53"/>
        <v>26</v>
      </c>
      <c r="D1690" s="53" t="s">
        <v>38</v>
      </c>
      <c r="E1690" s="54" t="s">
        <v>49</v>
      </c>
      <c r="F1690" s="54">
        <v>99.44</v>
      </c>
    </row>
    <row r="1691" spans="1:6">
      <c r="A1691" s="55">
        <v>43989</v>
      </c>
      <c r="B1691" s="55" t="str">
        <f t="shared" si="52"/>
        <v>Jun</v>
      </c>
      <c r="C1691" s="56">
        <f t="shared" si="53"/>
        <v>24</v>
      </c>
      <c r="D1691" s="55" t="s">
        <v>48</v>
      </c>
      <c r="E1691" s="56" t="s">
        <v>57</v>
      </c>
      <c r="F1691" s="56">
        <v>23.76</v>
      </c>
    </row>
    <row r="1692" spans="1:6">
      <c r="A1692" s="53">
        <v>44072</v>
      </c>
      <c r="B1692" s="53" t="str">
        <f t="shared" si="52"/>
        <v>Aug</v>
      </c>
      <c r="C1692" s="54">
        <f t="shared" si="53"/>
        <v>35</v>
      </c>
      <c r="D1692" s="53" t="s">
        <v>45</v>
      </c>
      <c r="E1692" s="54" t="s">
        <v>57</v>
      </c>
      <c r="F1692" s="54">
        <v>66.69</v>
      </c>
    </row>
    <row r="1693" spans="1:6">
      <c r="A1693" s="55">
        <v>44043</v>
      </c>
      <c r="B1693" s="55" t="str">
        <f t="shared" si="52"/>
        <v>Jul</v>
      </c>
      <c r="C1693" s="56">
        <f t="shared" si="53"/>
        <v>31</v>
      </c>
      <c r="D1693" s="55" t="s">
        <v>48</v>
      </c>
      <c r="E1693" s="56" t="s">
        <v>54</v>
      </c>
      <c r="F1693" s="56">
        <v>469.93</v>
      </c>
    </row>
    <row r="1694" spans="1:6">
      <c r="A1694" s="53">
        <v>44012</v>
      </c>
      <c r="B1694" s="53" t="str">
        <f t="shared" si="52"/>
        <v>Jun</v>
      </c>
      <c r="C1694" s="54">
        <f t="shared" si="53"/>
        <v>27</v>
      </c>
      <c r="D1694" s="53" t="s">
        <v>48</v>
      </c>
      <c r="E1694" s="54" t="s">
        <v>57</v>
      </c>
      <c r="F1694" s="54">
        <v>327.75</v>
      </c>
    </row>
    <row r="1695" spans="1:6">
      <c r="A1695" s="55">
        <v>44070</v>
      </c>
      <c r="B1695" s="55" t="str">
        <f t="shared" si="52"/>
        <v>Aug</v>
      </c>
      <c r="C1695" s="56">
        <f t="shared" si="53"/>
        <v>35</v>
      </c>
      <c r="D1695" s="55" t="s">
        <v>48</v>
      </c>
      <c r="E1695" s="56" t="s">
        <v>57</v>
      </c>
      <c r="F1695" s="56">
        <v>46.38</v>
      </c>
    </row>
    <row r="1696" spans="1:6">
      <c r="A1696" s="53">
        <v>44058</v>
      </c>
      <c r="B1696" s="53" t="str">
        <f t="shared" si="52"/>
        <v>Aug</v>
      </c>
      <c r="C1696" s="54">
        <f t="shared" si="53"/>
        <v>33</v>
      </c>
      <c r="D1696" s="53" t="s">
        <v>38</v>
      </c>
      <c r="E1696" s="54" t="s">
        <v>58</v>
      </c>
      <c r="F1696" s="54">
        <v>25.02</v>
      </c>
    </row>
    <row r="1697" spans="1:6">
      <c r="A1697" s="55">
        <v>43995</v>
      </c>
      <c r="B1697" s="55" t="str">
        <f t="shared" si="52"/>
        <v>Jun</v>
      </c>
      <c r="C1697" s="56">
        <f t="shared" si="53"/>
        <v>24</v>
      </c>
      <c r="D1697" s="55" t="s">
        <v>48</v>
      </c>
      <c r="E1697" s="56" t="s">
        <v>57</v>
      </c>
      <c r="F1697" s="56">
        <v>262.81</v>
      </c>
    </row>
    <row r="1698" spans="1:6">
      <c r="A1698" s="53">
        <v>44066</v>
      </c>
      <c r="B1698" s="53" t="str">
        <f t="shared" si="52"/>
        <v>Aug</v>
      </c>
      <c r="C1698" s="54">
        <f t="shared" si="53"/>
        <v>35</v>
      </c>
      <c r="D1698" s="53" t="s">
        <v>38</v>
      </c>
      <c r="E1698" s="54" t="s">
        <v>57</v>
      </c>
      <c r="F1698" s="54">
        <v>46.27</v>
      </c>
    </row>
    <row r="1699" spans="1:6">
      <c r="A1699" s="55">
        <v>43959</v>
      </c>
      <c r="B1699" s="55" t="str">
        <f t="shared" si="52"/>
        <v>May</v>
      </c>
      <c r="C1699" s="56">
        <f t="shared" si="53"/>
        <v>19</v>
      </c>
      <c r="D1699" s="55" t="s">
        <v>38</v>
      </c>
      <c r="E1699" s="56" t="s">
        <v>54</v>
      </c>
      <c r="F1699" s="56">
        <v>23.24</v>
      </c>
    </row>
    <row r="1700" spans="1:6">
      <c r="A1700" s="53">
        <v>44007</v>
      </c>
      <c r="B1700" s="53" t="str">
        <f t="shared" si="52"/>
        <v>Jun</v>
      </c>
      <c r="C1700" s="54">
        <f t="shared" si="53"/>
        <v>26</v>
      </c>
      <c r="D1700" s="53" t="s">
        <v>48</v>
      </c>
      <c r="E1700" s="54" t="s">
        <v>50</v>
      </c>
      <c r="F1700" s="54">
        <v>46.08</v>
      </c>
    </row>
    <row r="1701" spans="1:6">
      <c r="A1701" s="55">
        <v>44070</v>
      </c>
      <c r="B1701" s="55" t="str">
        <f t="shared" si="52"/>
        <v>Aug</v>
      </c>
      <c r="C1701" s="56">
        <f t="shared" si="53"/>
        <v>35</v>
      </c>
      <c r="D1701" s="55" t="s">
        <v>45</v>
      </c>
      <c r="E1701" s="56" t="s">
        <v>49</v>
      </c>
      <c r="F1701" s="56">
        <v>102.02</v>
      </c>
    </row>
    <row r="1702" spans="1:6">
      <c r="A1702" s="53">
        <v>44002</v>
      </c>
      <c r="B1702" s="53" t="str">
        <f t="shared" si="52"/>
        <v>Jun</v>
      </c>
      <c r="C1702" s="54">
        <f t="shared" si="53"/>
        <v>25</v>
      </c>
      <c r="D1702" s="53" t="s">
        <v>48</v>
      </c>
      <c r="E1702" s="54" t="s">
        <v>50</v>
      </c>
      <c r="F1702" s="54">
        <v>23.72</v>
      </c>
    </row>
    <row r="1703" spans="1:6">
      <c r="A1703" s="55">
        <v>44004</v>
      </c>
      <c r="B1703" s="55" t="str">
        <f t="shared" si="52"/>
        <v>Jun</v>
      </c>
      <c r="C1703" s="56">
        <f t="shared" si="53"/>
        <v>26</v>
      </c>
      <c r="D1703" s="55" t="s">
        <v>48</v>
      </c>
      <c r="E1703" s="56" t="s">
        <v>57</v>
      </c>
      <c r="F1703" s="56">
        <v>46.37</v>
      </c>
    </row>
    <row r="1704" spans="1:6">
      <c r="A1704" s="53">
        <v>44062</v>
      </c>
      <c r="B1704" s="53" t="str">
        <f t="shared" si="52"/>
        <v>Aug</v>
      </c>
      <c r="C1704" s="54">
        <f t="shared" si="53"/>
        <v>34</v>
      </c>
      <c r="D1704" s="53" t="s">
        <v>38</v>
      </c>
      <c r="E1704" s="54" t="s">
        <v>50</v>
      </c>
      <c r="F1704" s="54">
        <v>46.76</v>
      </c>
    </row>
    <row r="1705" spans="1:6">
      <c r="A1705" s="55">
        <v>43996</v>
      </c>
      <c r="B1705" s="55" t="str">
        <f t="shared" si="52"/>
        <v>Jun</v>
      </c>
      <c r="C1705" s="56">
        <f t="shared" si="53"/>
        <v>25</v>
      </c>
      <c r="D1705" s="55" t="s">
        <v>38</v>
      </c>
      <c r="E1705" s="56" t="s">
        <v>54</v>
      </c>
      <c r="F1705" s="56">
        <v>71.87</v>
      </c>
    </row>
    <row r="1706" spans="1:6">
      <c r="A1706" s="53">
        <v>44070</v>
      </c>
      <c r="B1706" s="53" t="str">
        <f t="shared" si="52"/>
        <v>Aug</v>
      </c>
      <c r="C1706" s="54">
        <f t="shared" si="53"/>
        <v>35</v>
      </c>
      <c r="D1706" s="53" t="s">
        <v>38</v>
      </c>
      <c r="E1706" s="54" t="s">
        <v>58</v>
      </c>
      <c r="F1706" s="54">
        <v>72.510000000000005</v>
      </c>
    </row>
    <row r="1707" spans="1:6">
      <c r="A1707" s="55">
        <v>43984</v>
      </c>
      <c r="B1707" s="55" t="str">
        <f t="shared" si="52"/>
        <v>Jun</v>
      </c>
      <c r="C1707" s="56">
        <f t="shared" si="53"/>
        <v>23</v>
      </c>
      <c r="D1707" s="55" t="s">
        <v>48</v>
      </c>
      <c r="E1707" s="56" t="s">
        <v>43</v>
      </c>
      <c r="F1707" s="56">
        <v>20.45</v>
      </c>
    </row>
    <row r="1708" spans="1:6">
      <c r="A1708" s="53">
        <v>43980</v>
      </c>
      <c r="B1708" s="53" t="str">
        <f t="shared" si="52"/>
        <v>May</v>
      </c>
      <c r="C1708" s="54">
        <f t="shared" si="53"/>
        <v>22</v>
      </c>
      <c r="D1708" s="53" t="s">
        <v>38</v>
      </c>
      <c r="E1708" s="54" t="s">
        <v>53</v>
      </c>
      <c r="F1708" s="54">
        <v>87.03</v>
      </c>
    </row>
    <row r="1709" spans="1:6">
      <c r="A1709" s="55">
        <v>44015</v>
      </c>
      <c r="B1709" s="55" t="str">
        <f t="shared" si="52"/>
        <v>Jul</v>
      </c>
      <c r="C1709" s="56">
        <f t="shared" si="53"/>
        <v>27</v>
      </c>
      <c r="D1709" s="55" t="s">
        <v>48</v>
      </c>
      <c r="E1709" s="56" t="s">
        <v>53</v>
      </c>
      <c r="F1709" s="56">
        <v>29.32</v>
      </c>
    </row>
    <row r="1710" spans="1:6">
      <c r="A1710" s="53">
        <v>44054</v>
      </c>
      <c r="B1710" s="53" t="str">
        <f t="shared" si="52"/>
        <v>Aug</v>
      </c>
      <c r="C1710" s="54">
        <f t="shared" si="53"/>
        <v>33</v>
      </c>
      <c r="D1710" s="53" t="s">
        <v>38</v>
      </c>
      <c r="E1710" s="54" t="s">
        <v>43</v>
      </c>
      <c r="F1710" s="54">
        <v>19.399999999999999</v>
      </c>
    </row>
    <row r="1711" spans="1:6">
      <c r="A1711" s="55">
        <v>44011</v>
      </c>
      <c r="B1711" s="55" t="str">
        <f t="shared" si="52"/>
        <v>Jun</v>
      </c>
      <c r="C1711" s="56">
        <f t="shared" si="53"/>
        <v>27</v>
      </c>
      <c r="D1711" s="55" t="s">
        <v>48</v>
      </c>
      <c r="E1711" s="56" t="s">
        <v>50</v>
      </c>
      <c r="F1711" s="56">
        <v>69.73</v>
      </c>
    </row>
    <row r="1712" spans="1:6">
      <c r="A1712" s="53">
        <v>43998</v>
      </c>
      <c r="B1712" s="53" t="str">
        <f t="shared" si="52"/>
        <v>Jun</v>
      </c>
      <c r="C1712" s="54">
        <f t="shared" si="53"/>
        <v>25</v>
      </c>
      <c r="D1712" s="53" t="s">
        <v>48</v>
      </c>
      <c r="E1712" s="54" t="s">
        <v>61</v>
      </c>
      <c r="F1712" s="54">
        <v>80.010000000000005</v>
      </c>
    </row>
    <row r="1713" spans="1:6">
      <c r="A1713" s="55">
        <v>44006</v>
      </c>
      <c r="B1713" s="55" t="str">
        <f t="shared" si="52"/>
        <v>Jun</v>
      </c>
      <c r="C1713" s="56">
        <f t="shared" si="53"/>
        <v>26</v>
      </c>
      <c r="D1713" s="55" t="s">
        <v>45</v>
      </c>
      <c r="E1713" s="56" t="s">
        <v>46</v>
      </c>
      <c r="F1713" s="56">
        <v>46.23</v>
      </c>
    </row>
    <row r="1714" spans="1:6">
      <c r="A1714" s="53">
        <v>44048</v>
      </c>
      <c r="B1714" s="53" t="str">
        <f t="shared" si="52"/>
        <v>Aug</v>
      </c>
      <c r="C1714" s="54">
        <f t="shared" si="53"/>
        <v>32</v>
      </c>
      <c r="D1714" s="53" t="s">
        <v>38</v>
      </c>
      <c r="E1714" s="54" t="s">
        <v>43</v>
      </c>
      <c r="F1714" s="54">
        <v>40.409999999999997</v>
      </c>
    </row>
    <row r="1715" spans="1:6">
      <c r="A1715" s="55">
        <v>44070</v>
      </c>
      <c r="B1715" s="55" t="str">
        <f t="shared" si="52"/>
        <v>Aug</v>
      </c>
      <c r="C1715" s="56">
        <f t="shared" si="53"/>
        <v>35</v>
      </c>
      <c r="D1715" s="55" t="s">
        <v>38</v>
      </c>
      <c r="E1715" s="56" t="s">
        <v>43</v>
      </c>
      <c r="F1715" s="56">
        <v>40.299999999999997</v>
      </c>
    </row>
    <row r="1716" spans="1:6">
      <c r="A1716" s="53">
        <v>44073</v>
      </c>
      <c r="B1716" s="53" t="str">
        <f t="shared" si="52"/>
        <v>Aug</v>
      </c>
      <c r="C1716" s="54">
        <f t="shared" si="53"/>
        <v>36</v>
      </c>
      <c r="D1716" s="53" t="s">
        <v>38</v>
      </c>
      <c r="E1716" s="54" t="s">
        <v>54</v>
      </c>
      <c r="F1716" s="54">
        <v>94.64</v>
      </c>
    </row>
    <row r="1717" spans="1:6">
      <c r="A1717" s="55">
        <v>43997</v>
      </c>
      <c r="B1717" s="55" t="str">
        <f t="shared" si="52"/>
        <v>Jun</v>
      </c>
      <c r="C1717" s="56">
        <f t="shared" si="53"/>
        <v>25</v>
      </c>
      <c r="D1717" s="55" t="s">
        <v>38</v>
      </c>
      <c r="E1717" s="56" t="s">
        <v>54</v>
      </c>
      <c r="F1717" s="56">
        <v>68.8</v>
      </c>
    </row>
    <row r="1718" spans="1:6">
      <c r="A1718" s="53">
        <v>44046</v>
      </c>
      <c r="B1718" s="53" t="str">
        <f t="shared" si="52"/>
        <v>Aug</v>
      </c>
      <c r="C1718" s="54">
        <f t="shared" si="53"/>
        <v>32</v>
      </c>
      <c r="D1718" s="53" t="s">
        <v>38</v>
      </c>
      <c r="E1718" s="54" t="s">
        <v>57</v>
      </c>
      <c r="F1718" s="54">
        <v>414.19</v>
      </c>
    </row>
    <row r="1719" spans="1:6">
      <c r="A1719" s="55">
        <v>44005</v>
      </c>
      <c r="B1719" s="55" t="str">
        <f t="shared" si="52"/>
        <v>Jun</v>
      </c>
      <c r="C1719" s="56">
        <f t="shared" si="53"/>
        <v>26</v>
      </c>
      <c r="D1719" s="55" t="s">
        <v>38</v>
      </c>
      <c r="E1719" s="56" t="s">
        <v>49</v>
      </c>
      <c r="F1719" s="56">
        <v>64.959999999999994</v>
      </c>
    </row>
    <row r="1720" spans="1:6">
      <c r="A1720" s="53">
        <v>43991</v>
      </c>
      <c r="B1720" s="53" t="str">
        <f t="shared" si="52"/>
        <v>Jun</v>
      </c>
      <c r="C1720" s="54">
        <f t="shared" si="53"/>
        <v>24</v>
      </c>
      <c r="D1720" s="53" t="s">
        <v>38</v>
      </c>
      <c r="E1720" s="54" t="s">
        <v>53</v>
      </c>
      <c r="F1720" s="54">
        <v>60.08</v>
      </c>
    </row>
    <row r="1721" spans="1:6">
      <c r="A1721" s="55">
        <v>44007</v>
      </c>
      <c r="B1721" s="55" t="str">
        <f t="shared" si="52"/>
        <v>Jun</v>
      </c>
      <c r="C1721" s="56">
        <f t="shared" si="53"/>
        <v>26</v>
      </c>
      <c r="D1721" s="55" t="s">
        <v>48</v>
      </c>
      <c r="E1721" s="56" t="s">
        <v>58</v>
      </c>
      <c r="F1721" s="56">
        <v>96.57</v>
      </c>
    </row>
    <row r="1722" spans="1:6">
      <c r="A1722" s="53">
        <v>44073</v>
      </c>
      <c r="B1722" s="53" t="str">
        <f t="shared" si="52"/>
        <v>Aug</v>
      </c>
      <c r="C1722" s="54">
        <f t="shared" si="53"/>
        <v>36</v>
      </c>
      <c r="D1722" s="53" t="s">
        <v>38</v>
      </c>
      <c r="E1722" s="54" t="s">
        <v>57</v>
      </c>
      <c r="F1722" s="54">
        <v>480.04</v>
      </c>
    </row>
    <row r="1723" spans="1:6">
      <c r="A1723" s="55">
        <v>44034</v>
      </c>
      <c r="B1723" s="55" t="str">
        <f t="shared" si="52"/>
        <v>Jul</v>
      </c>
      <c r="C1723" s="56">
        <f t="shared" si="53"/>
        <v>30</v>
      </c>
      <c r="D1723" s="55" t="s">
        <v>38</v>
      </c>
      <c r="E1723" s="56" t="s">
        <v>54</v>
      </c>
      <c r="F1723" s="56">
        <v>47.34</v>
      </c>
    </row>
    <row r="1724" spans="1:6">
      <c r="A1724" s="53">
        <v>43981</v>
      </c>
      <c r="B1724" s="53" t="str">
        <f t="shared" si="52"/>
        <v>May</v>
      </c>
      <c r="C1724" s="54">
        <f t="shared" si="53"/>
        <v>22</v>
      </c>
      <c r="D1724" s="53" t="s">
        <v>38</v>
      </c>
      <c r="E1724" s="54" t="s">
        <v>43</v>
      </c>
      <c r="F1724" s="54">
        <v>60.52</v>
      </c>
    </row>
    <row r="1725" spans="1:6">
      <c r="A1725" s="55">
        <v>43976</v>
      </c>
      <c r="B1725" s="55" t="str">
        <f t="shared" si="52"/>
        <v>May</v>
      </c>
      <c r="C1725" s="56">
        <f t="shared" si="53"/>
        <v>22</v>
      </c>
      <c r="D1725" s="55" t="s">
        <v>48</v>
      </c>
      <c r="E1725" s="56" t="s">
        <v>61</v>
      </c>
      <c r="F1725" s="56">
        <v>83.73</v>
      </c>
    </row>
    <row r="1726" spans="1:6">
      <c r="A1726" s="53">
        <v>43986</v>
      </c>
      <c r="B1726" s="53" t="str">
        <f t="shared" si="52"/>
        <v>Jun</v>
      </c>
      <c r="C1726" s="54">
        <f t="shared" si="53"/>
        <v>23</v>
      </c>
      <c r="D1726" s="53" t="s">
        <v>38</v>
      </c>
      <c r="E1726" s="54" t="s">
        <v>57</v>
      </c>
      <c r="F1726" s="54">
        <v>23.96</v>
      </c>
    </row>
    <row r="1727" spans="1:6">
      <c r="A1727" s="55">
        <v>44046</v>
      </c>
      <c r="B1727" s="55" t="str">
        <f t="shared" si="52"/>
        <v>Aug</v>
      </c>
      <c r="C1727" s="56">
        <f t="shared" si="53"/>
        <v>32</v>
      </c>
      <c r="D1727" s="55" t="s">
        <v>38</v>
      </c>
      <c r="E1727" s="56" t="s">
        <v>54</v>
      </c>
      <c r="F1727" s="56">
        <v>45.47</v>
      </c>
    </row>
    <row r="1728" spans="1:6">
      <c r="A1728" s="53">
        <v>44005</v>
      </c>
      <c r="B1728" s="53" t="str">
        <f t="shared" si="52"/>
        <v>Jun</v>
      </c>
      <c r="C1728" s="54">
        <f t="shared" si="53"/>
        <v>26</v>
      </c>
      <c r="D1728" s="53" t="s">
        <v>48</v>
      </c>
      <c r="E1728" s="54" t="s">
        <v>49</v>
      </c>
      <c r="F1728" s="54">
        <v>99.9</v>
      </c>
    </row>
    <row r="1729" spans="1:6">
      <c r="A1729" s="55">
        <v>44058</v>
      </c>
      <c r="B1729" s="55" t="str">
        <f t="shared" si="52"/>
        <v>Aug</v>
      </c>
      <c r="C1729" s="56">
        <f t="shared" si="53"/>
        <v>33</v>
      </c>
      <c r="D1729" s="55" t="s">
        <v>48</v>
      </c>
      <c r="E1729" s="56" t="s">
        <v>53</v>
      </c>
      <c r="F1729" s="56">
        <v>58.08</v>
      </c>
    </row>
    <row r="1730" spans="1:6">
      <c r="A1730" s="53">
        <v>44068</v>
      </c>
      <c r="B1730" s="53" t="str">
        <f t="shared" si="52"/>
        <v>Aug</v>
      </c>
      <c r="C1730" s="54">
        <f t="shared" si="53"/>
        <v>35</v>
      </c>
      <c r="D1730" s="53" t="s">
        <v>38</v>
      </c>
      <c r="E1730" s="54" t="s">
        <v>46</v>
      </c>
      <c r="F1730" s="54">
        <v>92.98</v>
      </c>
    </row>
    <row r="1731" spans="1:6">
      <c r="A1731" s="55">
        <v>43975</v>
      </c>
      <c r="B1731" s="55" t="str">
        <f t="shared" ref="B1731:B1794" si="54">TEXT(A1731,"mmm")</f>
        <v>May</v>
      </c>
      <c r="C1731" s="56">
        <f t="shared" ref="C1731:C1794" si="55">WEEKNUM(A1731)</f>
        <v>22</v>
      </c>
      <c r="D1731" s="55" t="s">
        <v>48</v>
      </c>
      <c r="E1731" s="56" t="s">
        <v>56</v>
      </c>
      <c r="F1731" s="56">
        <v>40.119999999999997</v>
      </c>
    </row>
    <row r="1732" spans="1:6">
      <c r="A1732" s="53">
        <v>43985</v>
      </c>
      <c r="B1732" s="53" t="str">
        <f t="shared" si="54"/>
        <v>Jun</v>
      </c>
      <c r="C1732" s="54">
        <f t="shared" si="55"/>
        <v>23</v>
      </c>
      <c r="D1732" s="53" t="s">
        <v>45</v>
      </c>
      <c r="E1732" s="54" t="s">
        <v>54</v>
      </c>
      <c r="F1732" s="54">
        <v>71.849999999999994</v>
      </c>
    </row>
    <row r="1733" spans="1:6">
      <c r="A1733" s="55">
        <v>43980</v>
      </c>
      <c r="B1733" s="55" t="str">
        <f t="shared" si="54"/>
        <v>May</v>
      </c>
      <c r="C1733" s="56">
        <f t="shared" si="55"/>
        <v>22</v>
      </c>
      <c r="D1733" s="55" t="s">
        <v>48</v>
      </c>
      <c r="E1733" s="56" t="s">
        <v>56</v>
      </c>
      <c r="F1733" s="56">
        <v>40.130000000000003</v>
      </c>
    </row>
    <row r="1734" spans="1:6">
      <c r="A1734" s="53">
        <v>44000</v>
      </c>
      <c r="B1734" s="53" t="str">
        <f t="shared" si="54"/>
        <v>Jun</v>
      </c>
      <c r="C1734" s="54">
        <f t="shared" si="55"/>
        <v>25</v>
      </c>
      <c r="D1734" s="53" t="s">
        <v>38</v>
      </c>
      <c r="E1734" s="54" t="s">
        <v>46</v>
      </c>
      <c r="F1734" s="54">
        <v>72.27</v>
      </c>
    </row>
    <row r="1735" spans="1:6">
      <c r="A1735" s="55">
        <v>44058</v>
      </c>
      <c r="B1735" s="55" t="str">
        <f t="shared" si="54"/>
        <v>Aug</v>
      </c>
      <c r="C1735" s="56">
        <f t="shared" si="55"/>
        <v>33</v>
      </c>
      <c r="D1735" s="55" t="s">
        <v>48</v>
      </c>
      <c r="E1735" s="56" t="s">
        <v>53</v>
      </c>
      <c r="F1735" s="56">
        <v>87.88</v>
      </c>
    </row>
    <row r="1736" spans="1:6">
      <c r="A1736" s="53">
        <v>43984</v>
      </c>
      <c r="B1736" s="53" t="str">
        <f t="shared" si="54"/>
        <v>Jun</v>
      </c>
      <c r="C1736" s="54">
        <f t="shared" si="55"/>
        <v>23</v>
      </c>
      <c r="D1736" s="53" t="s">
        <v>38</v>
      </c>
      <c r="E1736" s="54" t="s">
        <v>53</v>
      </c>
      <c r="F1736" s="54">
        <v>56.63</v>
      </c>
    </row>
    <row r="1737" spans="1:6">
      <c r="A1737" s="55">
        <v>44047</v>
      </c>
      <c r="B1737" s="55" t="str">
        <f t="shared" si="54"/>
        <v>Aug</v>
      </c>
      <c r="C1737" s="56">
        <f t="shared" si="55"/>
        <v>32</v>
      </c>
      <c r="D1737" s="55" t="s">
        <v>48</v>
      </c>
      <c r="E1737" s="56" t="s">
        <v>49</v>
      </c>
      <c r="F1737" s="56">
        <v>69</v>
      </c>
    </row>
    <row r="1738" spans="1:6">
      <c r="A1738" s="53">
        <v>44056</v>
      </c>
      <c r="B1738" s="53" t="str">
        <f t="shared" si="54"/>
        <v>Aug</v>
      </c>
      <c r="C1738" s="54">
        <f t="shared" si="55"/>
        <v>33</v>
      </c>
      <c r="D1738" s="53" t="s">
        <v>38</v>
      </c>
      <c r="E1738" s="54" t="s">
        <v>50</v>
      </c>
      <c r="F1738" s="54">
        <v>46.63</v>
      </c>
    </row>
    <row r="1739" spans="1:6">
      <c r="A1739" s="55">
        <v>44005</v>
      </c>
      <c r="B1739" s="55" t="str">
        <f t="shared" si="54"/>
        <v>Jun</v>
      </c>
      <c r="C1739" s="56">
        <f t="shared" si="55"/>
        <v>26</v>
      </c>
      <c r="D1739" s="55" t="s">
        <v>45</v>
      </c>
      <c r="E1739" s="56" t="s">
        <v>58</v>
      </c>
      <c r="F1739" s="56">
        <v>50.15</v>
      </c>
    </row>
    <row r="1740" spans="1:6">
      <c r="A1740" s="53">
        <v>43978</v>
      </c>
      <c r="B1740" s="53" t="str">
        <f t="shared" si="54"/>
        <v>May</v>
      </c>
      <c r="C1740" s="54">
        <f t="shared" si="55"/>
        <v>22</v>
      </c>
      <c r="D1740" s="53" t="s">
        <v>45</v>
      </c>
      <c r="E1740" s="54" t="s">
        <v>49</v>
      </c>
      <c r="F1740" s="54">
        <v>690.75</v>
      </c>
    </row>
    <row r="1741" spans="1:6">
      <c r="A1741" s="55">
        <v>44094</v>
      </c>
      <c r="B1741" s="55" t="str">
        <f t="shared" si="54"/>
        <v>Sep</v>
      </c>
      <c r="C1741" s="56">
        <f t="shared" si="55"/>
        <v>39</v>
      </c>
      <c r="D1741" s="55" t="s">
        <v>45</v>
      </c>
      <c r="E1741" s="56" t="s">
        <v>49</v>
      </c>
      <c r="F1741" s="56">
        <v>33.57</v>
      </c>
    </row>
    <row r="1742" spans="1:6">
      <c r="A1742" s="53">
        <v>44069</v>
      </c>
      <c r="B1742" s="53" t="str">
        <f t="shared" si="54"/>
        <v>Aug</v>
      </c>
      <c r="C1742" s="54">
        <f t="shared" si="55"/>
        <v>35</v>
      </c>
      <c r="D1742" s="53" t="s">
        <v>38</v>
      </c>
      <c r="E1742" s="54" t="s">
        <v>53</v>
      </c>
      <c r="F1742" s="54">
        <v>87.35</v>
      </c>
    </row>
    <row r="1743" spans="1:6">
      <c r="A1743" s="55">
        <v>44091</v>
      </c>
      <c r="B1743" s="55" t="str">
        <f t="shared" si="54"/>
        <v>Sep</v>
      </c>
      <c r="C1743" s="56">
        <f t="shared" si="55"/>
        <v>38</v>
      </c>
      <c r="D1743" s="55" t="s">
        <v>48</v>
      </c>
      <c r="E1743" s="56" t="s">
        <v>58</v>
      </c>
      <c r="F1743" s="56">
        <v>24.6</v>
      </c>
    </row>
    <row r="1744" spans="1:6">
      <c r="A1744" s="53">
        <v>44022</v>
      </c>
      <c r="B1744" s="53" t="str">
        <f t="shared" si="54"/>
        <v>Jul</v>
      </c>
      <c r="C1744" s="54">
        <f t="shared" si="55"/>
        <v>28</v>
      </c>
      <c r="D1744" s="53" t="s">
        <v>38</v>
      </c>
      <c r="E1744" s="54" t="s">
        <v>50</v>
      </c>
      <c r="F1744" s="54">
        <v>69.27</v>
      </c>
    </row>
    <row r="1745" spans="1:6">
      <c r="A1745" s="55">
        <v>44005</v>
      </c>
      <c r="B1745" s="55" t="str">
        <f t="shared" si="54"/>
        <v>Jun</v>
      </c>
      <c r="C1745" s="56">
        <f t="shared" si="55"/>
        <v>26</v>
      </c>
      <c r="D1745" s="55" t="s">
        <v>48</v>
      </c>
      <c r="E1745" s="56" t="s">
        <v>53</v>
      </c>
      <c r="F1745" s="56">
        <v>30.84</v>
      </c>
    </row>
    <row r="1746" spans="1:6">
      <c r="A1746" s="53">
        <v>44075</v>
      </c>
      <c r="B1746" s="53" t="str">
        <f t="shared" si="54"/>
        <v>Sep</v>
      </c>
      <c r="C1746" s="54">
        <f t="shared" si="55"/>
        <v>36</v>
      </c>
      <c r="D1746" s="53" t="s">
        <v>48</v>
      </c>
      <c r="E1746" s="54" t="s">
        <v>50</v>
      </c>
      <c r="F1746" s="54">
        <v>44.48</v>
      </c>
    </row>
    <row r="1747" spans="1:6">
      <c r="A1747" s="55">
        <v>43986</v>
      </c>
      <c r="B1747" s="55" t="str">
        <f t="shared" si="54"/>
        <v>Jun</v>
      </c>
      <c r="C1747" s="56">
        <f t="shared" si="55"/>
        <v>23</v>
      </c>
      <c r="D1747" s="55" t="s">
        <v>48</v>
      </c>
      <c r="E1747" s="56" t="s">
        <v>53</v>
      </c>
      <c r="F1747" s="56">
        <v>58.59</v>
      </c>
    </row>
    <row r="1748" spans="1:6">
      <c r="A1748" s="53">
        <v>44049</v>
      </c>
      <c r="B1748" s="53" t="str">
        <f t="shared" si="54"/>
        <v>Aug</v>
      </c>
      <c r="C1748" s="54">
        <f t="shared" si="55"/>
        <v>32</v>
      </c>
      <c r="D1748" s="53" t="s">
        <v>38</v>
      </c>
      <c r="E1748" s="54" t="s">
        <v>43</v>
      </c>
      <c r="F1748" s="54">
        <v>40.049999999999997</v>
      </c>
    </row>
    <row r="1749" spans="1:6">
      <c r="A1749" s="55">
        <v>44050</v>
      </c>
      <c r="B1749" s="55" t="str">
        <f t="shared" si="54"/>
        <v>Aug</v>
      </c>
      <c r="C1749" s="56">
        <f t="shared" si="55"/>
        <v>32</v>
      </c>
      <c r="D1749" s="55" t="s">
        <v>48</v>
      </c>
      <c r="E1749" s="56" t="s">
        <v>49</v>
      </c>
      <c r="F1749" s="56">
        <v>66.22</v>
      </c>
    </row>
    <row r="1750" spans="1:6">
      <c r="A1750" s="53">
        <v>44057</v>
      </c>
      <c r="B1750" s="53" t="str">
        <f t="shared" si="54"/>
        <v>Aug</v>
      </c>
      <c r="C1750" s="54">
        <f t="shared" si="55"/>
        <v>33</v>
      </c>
      <c r="D1750" s="53" t="s">
        <v>38</v>
      </c>
      <c r="E1750" s="54" t="s">
        <v>49</v>
      </c>
      <c r="F1750" s="54">
        <v>33.32</v>
      </c>
    </row>
    <row r="1751" spans="1:6">
      <c r="A1751" s="55">
        <v>44052</v>
      </c>
      <c r="B1751" s="55" t="str">
        <f t="shared" si="54"/>
        <v>Aug</v>
      </c>
      <c r="C1751" s="56">
        <f t="shared" si="55"/>
        <v>33</v>
      </c>
      <c r="D1751" s="55" t="s">
        <v>38</v>
      </c>
      <c r="E1751" s="56" t="s">
        <v>46</v>
      </c>
      <c r="F1751" s="56">
        <v>25.17</v>
      </c>
    </row>
    <row r="1752" spans="1:6">
      <c r="A1752" s="53">
        <v>44052</v>
      </c>
      <c r="B1752" s="53" t="str">
        <f t="shared" si="54"/>
        <v>Aug</v>
      </c>
      <c r="C1752" s="54">
        <f t="shared" si="55"/>
        <v>33</v>
      </c>
      <c r="D1752" s="53" t="s">
        <v>38</v>
      </c>
      <c r="E1752" s="54" t="s">
        <v>49</v>
      </c>
      <c r="F1752" s="54">
        <v>33.950000000000003</v>
      </c>
    </row>
    <row r="1753" spans="1:6">
      <c r="A1753" s="55">
        <v>44069</v>
      </c>
      <c r="B1753" s="55" t="str">
        <f t="shared" si="54"/>
        <v>Aug</v>
      </c>
      <c r="C1753" s="56">
        <f t="shared" si="55"/>
        <v>35</v>
      </c>
      <c r="D1753" s="55" t="s">
        <v>48</v>
      </c>
      <c r="E1753" s="56" t="s">
        <v>43</v>
      </c>
      <c r="F1753" s="56">
        <v>284</v>
      </c>
    </row>
    <row r="1754" spans="1:6">
      <c r="A1754" s="53">
        <v>44073</v>
      </c>
      <c r="B1754" s="53" t="str">
        <f t="shared" si="54"/>
        <v>Aug</v>
      </c>
      <c r="C1754" s="54">
        <f t="shared" si="55"/>
        <v>36</v>
      </c>
      <c r="D1754" s="53" t="s">
        <v>38</v>
      </c>
      <c r="E1754" s="54" t="s">
        <v>58</v>
      </c>
      <c r="F1754" s="54">
        <v>48.02</v>
      </c>
    </row>
    <row r="1755" spans="1:6">
      <c r="A1755" s="55">
        <v>44074</v>
      </c>
      <c r="B1755" s="55" t="str">
        <f t="shared" si="54"/>
        <v>Aug</v>
      </c>
      <c r="C1755" s="56">
        <f t="shared" si="55"/>
        <v>36</v>
      </c>
      <c r="D1755" s="55" t="s">
        <v>48</v>
      </c>
      <c r="E1755" s="56" t="s">
        <v>50</v>
      </c>
      <c r="F1755" s="56">
        <v>46.97</v>
      </c>
    </row>
    <row r="1756" spans="1:6">
      <c r="A1756" s="53">
        <v>44050</v>
      </c>
      <c r="B1756" s="53" t="str">
        <f t="shared" si="54"/>
        <v>Aug</v>
      </c>
      <c r="C1756" s="54">
        <f t="shared" si="55"/>
        <v>32</v>
      </c>
      <c r="D1756" s="53" t="s">
        <v>38</v>
      </c>
      <c r="E1756" s="54" t="s">
        <v>56</v>
      </c>
      <c r="F1756" s="54">
        <v>42.99</v>
      </c>
    </row>
    <row r="1757" spans="1:6">
      <c r="A1757" s="55">
        <v>44030</v>
      </c>
      <c r="B1757" s="55" t="str">
        <f t="shared" si="54"/>
        <v>Jul</v>
      </c>
      <c r="C1757" s="56">
        <f t="shared" si="55"/>
        <v>29</v>
      </c>
      <c r="D1757" s="55" t="s">
        <v>38</v>
      </c>
      <c r="E1757" s="56" t="s">
        <v>58</v>
      </c>
      <c r="F1757" s="56">
        <v>23.58</v>
      </c>
    </row>
    <row r="1758" spans="1:6">
      <c r="A1758" s="53">
        <v>44002</v>
      </c>
      <c r="B1758" s="53" t="str">
        <f t="shared" si="54"/>
        <v>Jun</v>
      </c>
      <c r="C1758" s="54">
        <f t="shared" si="55"/>
        <v>25</v>
      </c>
      <c r="D1758" s="53" t="s">
        <v>38</v>
      </c>
      <c r="E1758" s="54" t="s">
        <v>57</v>
      </c>
      <c r="F1758" s="54">
        <v>46.4</v>
      </c>
    </row>
    <row r="1759" spans="1:6">
      <c r="A1759" s="55">
        <v>43995</v>
      </c>
      <c r="B1759" s="55" t="str">
        <f t="shared" si="54"/>
        <v>Jun</v>
      </c>
      <c r="C1759" s="56">
        <f t="shared" si="55"/>
        <v>24</v>
      </c>
      <c r="D1759" s="55" t="s">
        <v>45</v>
      </c>
      <c r="E1759" s="56" t="s">
        <v>49</v>
      </c>
      <c r="F1759" s="56">
        <v>68.34</v>
      </c>
    </row>
    <row r="1760" spans="1:6">
      <c r="A1760" s="53">
        <v>44002</v>
      </c>
      <c r="B1760" s="53" t="str">
        <f t="shared" si="54"/>
        <v>Jun</v>
      </c>
      <c r="C1760" s="54">
        <f t="shared" si="55"/>
        <v>25</v>
      </c>
      <c r="D1760" s="53" t="s">
        <v>48</v>
      </c>
      <c r="E1760" s="54" t="s">
        <v>43</v>
      </c>
      <c r="F1760" s="54">
        <v>60.07</v>
      </c>
    </row>
    <row r="1761" spans="1:6">
      <c r="A1761" s="55">
        <v>43962</v>
      </c>
      <c r="B1761" s="55" t="str">
        <f t="shared" si="54"/>
        <v>May</v>
      </c>
      <c r="C1761" s="56">
        <f t="shared" si="55"/>
        <v>20</v>
      </c>
      <c r="D1761" s="55" t="s">
        <v>48</v>
      </c>
      <c r="E1761" s="56" t="s">
        <v>54</v>
      </c>
      <c r="F1761" s="56">
        <v>71.83</v>
      </c>
    </row>
    <row r="1762" spans="1:6">
      <c r="A1762" s="53">
        <v>43984</v>
      </c>
      <c r="B1762" s="53" t="str">
        <f t="shared" si="54"/>
        <v>Jun</v>
      </c>
      <c r="C1762" s="54">
        <f t="shared" si="55"/>
        <v>23</v>
      </c>
      <c r="D1762" s="53" t="s">
        <v>48</v>
      </c>
      <c r="E1762" s="54" t="s">
        <v>39</v>
      </c>
      <c r="F1762" s="54">
        <v>240.1</v>
      </c>
    </row>
    <row r="1763" spans="1:6">
      <c r="A1763" s="55">
        <v>43993</v>
      </c>
      <c r="B1763" s="55" t="str">
        <f t="shared" si="54"/>
        <v>Jun</v>
      </c>
      <c r="C1763" s="56">
        <f t="shared" si="55"/>
        <v>24</v>
      </c>
      <c r="D1763" s="55" t="s">
        <v>38</v>
      </c>
      <c r="E1763" s="56" t="s">
        <v>50</v>
      </c>
      <c r="F1763" s="56">
        <v>22.44</v>
      </c>
    </row>
    <row r="1764" spans="1:6">
      <c r="A1764" s="53">
        <v>44078</v>
      </c>
      <c r="B1764" s="53" t="str">
        <f t="shared" si="54"/>
        <v>Sep</v>
      </c>
      <c r="C1764" s="54">
        <f t="shared" si="55"/>
        <v>36</v>
      </c>
      <c r="D1764" s="53" t="s">
        <v>48</v>
      </c>
      <c r="E1764" s="54" t="s">
        <v>56</v>
      </c>
      <c r="F1764" s="54">
        <v>42.15</v>
      </c>
    </row>
    <row r="1765" spans="1:6">
      <c r="A1765" s="55">
        <v>44005</v>
      </c>
      <c r="B1765" s="55" t="str">
        <f t="shared" si="54"/>
        <v>Jun</v>
      </c>
      <c r="C1765" s="56">
        <f t="shared" si="55"/>
        <v>26</v>
      </c>
      <c r="D1765" s="55" t="s">
        <v>38</v>
      </c>
      <c r="E1765" s="56" t="s">
        <v>58</v>
      </c>
      <c r="F1765" s="56">
        <v>72.52</v>
      </c>
    </row>
    <row r="1766" spans="1:6">
      <c r="A1766" s="53">
        <v>43954</v>
      </c>
      <c r="B1766" s="53" t="str">
        <f t="shared" si="54"/>
        <v>May</v>
      </c>
      <c r="C1766" s="54">
        <f t="shared" si="55"/>
        <v>19</v>
      </c>
      <c r="D1766" s="53" t="s">
        <v>38</v>
      </c>
      <c r="E1766" s="54" t="s">
        <v>49</v>
      </c>
      <c r="F1766" s="54">
        <v>68.260000000000005</v>
      </c>
    </row>
    <row r="1767" spans="1:6">
      <c r="A1767" s="55">
        <v>44005</v>
      </c>
      <c r="B1767" s="55" t="str">
        <f t="shared" si="54"/>
        <v>Jun</v>
      </c>
      <c r="C1767" s="56">
        <f t="shared" si="55"/>
        <v>26</v>
      </c>
      <c r="D1767" s="55" t="s">
        <v>38</v>
      </c>
      <c r="E1767" s="56" t="s">
        <v>49</v>
      </c>
      <c r="F1767" s="56">
        <v>32.01</v>
      </c>
    </row>
    <row r="1768" spans="1:6">
      <c r="A1768" s="53">
        <v>43953</v>
      </c>
      <c r="B1768" s="53" t="str">
        <f t="shared" si="54"/>
        <v>May</v>
      </c>
      <c r="C1768" s="54">
        <f t="shared" si="55"/>
        <v>18</v>
      </c>
      <c r="D1768" s="53" t="s">
        <v>38</v>
      </c>
      <c r="E1768" s="54" t="s">
        <v>66</v>
      </c>
      <c r="F1768" s="54">
        <v>72.31</v>
      </c>
    </row>
    <row r="1769" spans="1:6">
      <c r="A1769" s="55">
        <v>44077</v>
      </c>
      <c r="B1769" s="55" t="str">
        <f t="shared" si="54"/>
        <v>Sep</v>
      </c>
      <c r="C1769" s="56">
        <f t="shared" si="55"/>
        <v>36</v>
      </c>
      <c r="D1769" s="55" t="s">
        <v>48</v>
      </c>
      <c r="E1769" s="56" t="s">
        <v>49</v>
      </c>
      <c r="F1769" s="56">
        <v>470.77</v>
      </c>
    </row>
    <row r="1770" spans="1:6">
      <c r="A1770" s="53">
        <v>44050</v>
      </c>
      <c r="B1770" s="53" t="str">
        <f t="shared" si="54"/>
        <v>Aug</v>
      </c>
      <c r="C1770" s="54">
        <f t="shared" si="55"/>
        <v>32</v>
      </c>
      <c r="D1770" s="53" t="s">
        <v>38</v>
      </c>
      <c r="E1770" s="54" t="s">
        <v>56</v>
      </c>
      <c r="F1770" s="54">
        <v>57.24</v>
      </c>
    </row>
    <row r="1771" spans="1:6">
      <c r="A1771" s="55">
        <v>44034</v>
      </c>
      <c r="B1771" s="55" t="str">
        <f t="shared" si="54"/>
        <v>Jul</v>
      </c>
      <c r="C1771" s="56">
        <f t="shared" si="55"/>
        <v>30</v>
      </c>
      <c r="D1771" s="55" t="s">
        <v>48</v>
      </c>
      <c r="E1771" s="56" t="s">
        <v>49</v>
      </c>
      <c r="F1771" s="56">
        <v>66.709999999999994</v>
      </c>
    </row>
    <row r="1772" spans="1:6">
      <c r="A1772" s="53">
        <v>43990</v>
      </c>
      <c r="B1772" s="53" t="str">
        <f t="shared" si="54"/>
        <v>Jun</v>
      </c>
      <c r="C1772" s="54">
        <f t="shared" si="55"/>
        <v>24</v>
      </c>
      <c r="D1772" s="53" t="s">
        <v>38</v>
      </c>
      <c r="E1772" s="54" t="s">
        <v>57</v>
      </c>
      <c r="F1772" s="54">
        <v>69.790000000000006</v>
      </c>
    </row>
    <row r="1773" spans="1:6">
      <c r="A1773" s="55">
        <v>44087</v>
      </c>
      <c r="B1773" s="55" t="str">
        <f t="shared" si="54"/>
        <v>Sep</v>
      </c>
      <c r="C1773" s="56">
        <f t="shared" si="55"/>
        <v>38</v>
      </c>
      <c r="D1773" s="55" t="s">
        <v>48</v>
      </c>
      <c r="E1773" s="56" t="s">
        <v>66</v>
      </c>
      <c r="F1773" s="56">
        <v>38.29</v>
      </c>
    </row>
    <row r="1774" spans="1:6">
      <c r="A1774" s="53">
        <v>44052</v>
      </c>
      <c r="B1774" s="53" t="str">
        <f t="shared" si="54"/>
        <v>Aug</v>
      </c>
      <c r="C1774" s="54">
        <f t="shared" si="55"/>
        <v>33</v>
      </c>
      <c r="D1774" s="53" t="s">
        <v>38</v>
      </c>
      <c r="E1774" s="54" t="s">
        <v>54</v>
      </c>
      <c r="F1774" s="54">
        <v>47.93</v>
      </c>
    </row>
    <row r="1775" spans="1:6">
      <c r="A1775" s="55">
        <v>44004</v>
      </c>
      <c r="B1775" s="55" t="str">
        <f t="shared" si="54"/>
        <v>Jun</v>
      </c>
      <c r="C1775" s="56">
        <f t="shared" si="55"/>
        <v>26</v>
      </c>
      <c r="D1775" s="55" t="s">
        <v>48</v>
      </c>
      <c r="E1775" s="56" t="s">
        <v>54</v>
      </c>
      <c r="F1775" s="56">
        <v>24.43</v>
      </c>
    </row>
    <row r="1776" spans="1:6">
      <c r="A1776" s="53">
        <v>44056</v>
      </c>
      <c r="B1776" s="53" t="str">
        <f t="shared" si="54"/>
        <v>Aug</v>
      </c>
      <c r="C1776" s="54">
        <f t="shared" si="55"/>
        <v>33</v>
      </c>
      <c r="D1776" s="53" t="s">
        <v>38</v>
      </c>
      <c r="E1776" s="54" t="s">
        <v>50</v>
      </c>
      <c r="F1776" s="54">
        <v>92.76</v>
      </c>
    </row>
    <row r="1777" spans="1:6">
      <c r="A1777" s="55">
        <v>44035</v>
      </c>
      <c r="B1777" s="55" t="str">
        <f t="shared" si="54"/>
        <v>Jul</v>
      </c>
      <c r="C1777" s="56">
        <f t="shared" si="55"/>
        <v>30</v>
      </c>
      <c r="D1777" s="55" t="s">
        <v>48</v>
      </c>
      <c r="E1777" s="56" t="s">
        <v>56</v>
      </c>
      <c r="F1777" s="56">
        <v>63.13</v>
      </c>
    </row>
    <row r="1778" spans="1:6">
      <c r="A1778" s="53">
        <v>44073</v>
      </c>
      <c r="B1778" s="53" t="str">
        <f t="shared" si="54"/>
        <v>Aug</v>
      </c>
      <c r="C1778" s="54">
        <f t="shared" si="55"/>
        <v>36</v>
      </c>
      <c r="D1778" s="53" t="s">
        <v>38</v>
      </c>
      <c r="E1778" s="54" t="s">
        <v>50</v>
      </c>
      <c r="F1778" s="54">
        <v>69.239999999999995</v>
      </c>
    </row>
    <row r="1779" spans="1:6">
      <c r="A1779" s="55">
        <v>44011</v>
      </c>
      <c r="B1779" s="55" t="str">
        <f t="shared" si="54"/>
        <v>Jun</v>
      </c>
      <c r="C1779" s="56">
        <f t="shared" si="55"/>
        <v>27</v>
      </c>
      <c r="D1779" s="55" t="s">
        <v>48</v>
      </c>
      <c r="E1779" s="56" t="s">
        <v>39</v>
      </c>
      <c r="F1779" s="56">
        <v>80.290000000000006</v>
      </c>
    </row>
    <row r="1780" spans="1:6">
      <c r="A1780" s="53">
        <v>44073</v>
      </c>
      <c r="B1780" s="53" t="str">
        <f t="shared" si="54"/>
        <v>Aug</v>
      </c>
      <c r="C1780" s="54">
        <f t="shared" si="55"/>
        <v>36</v>
      </c>
      <c r="D1780" s="53" t="s">
        <v>38</v>
      </c>
      <c r="E1780" s="54" t="s">
        <v>57</v>
      </c>
      <c r="F1780" s="54">
        <v>46.12</v>
      </c>
    </row>
    <row r="1781" spans="1:6">
      <c r="A1781" s="55">
        <v>44044</v>
      </c>
      <c r="B1781" s="55" t="str">
        <f t="shared" si="54"/>
        <v>Aug</v>
      </c>
      <c r="C1781" s="56">
        <f t="shared" si="55"/>
        <v>31</v>
      </c>
      <c r="D1781" s="55" t="s">
        <v>38</v>
      </c>
      <c r="E1781" s="56" t="s">
        <v>57</v>
      </c>
      <c r="F1781" s="56">
        <v>69.86</v>
      </c>
    </row>
    <row r="1782" spans="1:6">
      <c r="A1782" s="53">
        <v>43994</v>
      </c>
      <c r="B1782" s="53" t="str">
        <f t="shared" si="54"/>
        <v>Jun</v>
      </c>
      <c r="C1782" s="54">
        <f t="shared" si="55"/>
        <v>24</v>
      </c>
      <c r="D1782" s="53" t="s">
        <v>38</v>
      </c>
      <c r="E1782" s="54" t="s">
        <v>57</v>
      </c>
      <c r="F1782" s="54">
        <v>23.11</v>
      </c>
    </row>
    <row r="1783" spans="1:6">
      <c r="A1783" s="55">
        <v>43990</v>
      </c>
      <c r="B1783" s="55" t="str">
        <f t="shared" si="54"/>
        <v>Jun</v>
      </c>
      <c r="C1783" s="56">
        <f t="shared" si="55"/>
        <v>24</v>
      </c>
      <c r="D1783" s="55" t="s">
        <v>45</v>
      </c>
      <c r="E1783" s="56" t="s">
        <v>57</v>
      </c>
      <c r="F1783" s="56">
        <v>46.45</v>
      </c>
    </row>
    <row r="1784" spans="1:6">
      <c r="A1784" s="53">
        <v>44048</v>
      </c>
      <c r="B1784" s="53" t="str">
        <f t="shared" si="54"/>
        <v>Aug</v>
      </c>
      <c r="C1784" s="54">
        <f t="shared" si="55"/>
        <v>32</v>
      </c>
      <c r="D1784" s="53" t="s">
        <v>38</v>
      </c>
      <c r="E1784" s="54" t="s">
        <v>49</v>
      </c>
      <c r="F1784" s="54">
        <v>132.66999999999999</v>
      </c>
    </row>
    <row r="1785" spans="1:6">
      <c r="A1785" s="55">
        <v>44044</v>
      </c>
      <c r="B1785" s="55" t="str">
        <f t="shared" si="54"/>
        <v>Aug</v>
      </c>
      <c r="C1785" s="56">
        <f t="shared" si="55"/>
        <v>31</v>
      </c>
      <c r="D1785" s="55" t="s">
        <v>45</v>
      </c>
      <c r="E1785" s="56" t="s">
        <v>66</v>
      </c>
      <c r="F1785" s="56">
        <v>18.21</v>
      </c>
    </row>
    <row r="1786" spans="1:6">
      <c r="A1786" s="53">
        <v>44057</v>
      </c>
      <c r="B1786" s="53" t="str">
        <f t="shared" si="54"/>
        <v>Aug</v>
      </c>
      <c r="C1786" s="54">
        <f t="shared" si="55"/>
        <v>33</v>
      </c>
      <c r="D1786" s="53" t="s">
        <v>38</v>
      </c>
      <c r="E1786" s="54" t="s">
        <v>61</v>
      </c>
      <c r="F1786" s="54">
        <v>27.74</v>
      </c>
    </row>
    <row r="1787" spans="1:6">
      <c r="A1787" s="55">
        <v>44009</v>
      </c>
      <c r="B1787" s="55" t="str">
        <f t="shared" si="54"/>
        <v>Jun</v>
      </c>
      <c r="C1787" s="56">
        <f t="shared" si="55"/>
        <v>26</v>
      </c>
      <c r="D1787" s="55" t="s">
        <v>48</v>
      </c>
      <c r="E1787" s="56" t="s">
        <v>56</v>
      </c>
      <c r="F1787" s="56">
        <v>63</v>
      </c>
    </row>
    <row r="1788" spans="1:6">
      <c r="A1788" s="53">
        <v>43983</v>
      </c>
      <c r="B1788" s="53" t="str">
        <f t="shared" si="54"/>
        <v>Jun</v>
      </c>
      <c r="C1788" s="54">
        <f t="shared" si="55"/>
        <v>23</v>
      </c>
      <c r="D1788" s="53" t="s">
        <v>38</v>
      </c>
      <c r="E1788" s="54" t="s">
        <v>43</v>
      </c>
      <c r="F1788" s="54">
        <v>60.92</v>
      </c>
    </row>
    <row r="1789" spans="1:6">
      <c r="A1789" s="55">
        <v>44070</v>
      </c>
      <c r="B1789" s="55" t="str">
        <f t="shared" si="54"/>
        <v>Aug</v>
      </c>
      <c r="C1789" s="56">
        <f t="shared" si="55"/>
        <v>35</v>
      </c>
      <c r="D1789" s="55" t="s">
        <v>38</v>
      </c>
      <c r="E1789" s="56" t="s">
        <v>53</v>
      </c>
      <c r="F1789" s="56">
        <v>56.24</v>
      </c>
    </row>
    <row r="1790" spans="1:6">
      <c r="A1790" s="53">
        <v>44026</v>
      </c>
      <c r="B1790" s="53" t="str">
        <f t="shared" si="54"/>
        <v>Jul</v>
      </c>
      <c r="C1790" s="54">
        <f t="shared" si="55"/>
        <v>29</v>
      </c>
      <c r="D1790" s="53" t="s">
        <v>48</v>
      </c>
      <c r="E1790" s="54" t="s">
        <v>49</v>
      </c>
      <c r="F1790" s="54">
        <v>33.380000000000003</v>
      </c>
    </row>
    <row r="1791" spans="1:6">
      <c r="A1791" s="55">
        <v>43987</v>
      </c>
      <c r="B1791" s="55" t="str">
        <f t="shared" si="54"/>
        <v>Jun</v>
      </c>
      <c r="C1791" s="56">
        <f t="shared" si="55"/>
        <v>23</v>
      </c>
      <c r="D1791" s="55" t="s">
        <v>48</v>
      </c>
      <c r="E1791" s="56" t="s">
        <v>54</v>
      </c>
      <c r="F1791" s="56">
        <v>90.6</v>
      </c>
    </row>
    <row r="1792" spans="1:6">
      <c r="A1792" s="53">
        <v>44005</v>
      </c>
      <c r="B1792" s="53" t="str">
        <f t="shared" si="54"/>
        <v>Jun</v>
      </c>
      <c r="C1792" s="54">
        <f t="shared" si="55"/>
        <v>26</v>
      </c>
      <c r="D1792" s="53" t="s">
        <v>48</v>
      </c>
      <c r="E1792" s="54" t="s">
        <v>53</v>
      </c>
      <c r="F1792" s="54">
        <v>60.79</v>
      </c>
    </row>
    <row r="1793" spans="1:6">
      <c r="A1793" s="55">
        <v>44096</v>
      </c>
      <c r="B1793" s="55" t="str">
        <f t="shared" si="54"/>
        <v>Sep</v>
      </c>
      <c r="C1793" s="56">
        <f t="shared" si="55"/>
        <v>39</v>
      </c>
      <c r="D1793" s="55" t="s">
        <v>48</v>
      </c>
      <c r="E1793" s="56" t="s">
        <v>43</v>
      </c>
      <c r="F1793" s="56">
        <v>60.2</v>
      </c>
    </row>
    <row r="1794" spans="1:6">
      <c r="A1794" s="53">
        <v>43993</v>
      </c>
      <c r="B1794" s="53" t="str">
        <f t="shared" si="54"/>
        <v>Jun</v>
      </c>
      <c r="C1794" s="54">
        <f t="shared" si="55"/>
        <v>24</v>
      </c>
      <c r="D1794" s="53" t="s">
        <v>45</v>
      </c>
      <c r="E1794" s="54" t="s">
        <v>50</v>
      </c>
      <c r="F1794" s="54">
        <v>23.66</v>
      </c>
    </row>
    <row r="1795" spans="1:6">
      <c r="A1795" s="55">
        <v>44068</v>
      </c>
      <c r="B1795" s="55" t="str">
        <f t="shared" ref="B1795:B1858" si="56">TEXT(A1795,"mmm")</f>
        <v>Aug</v>
      </c>
      <c r="C1795" s="56">
        <f t="shared" ref="C1795:C1858" si="57">WEEKNUM(A1795)</f>
        <v>35</v>
      </c>
      <c r="D1795" s="55" t="s">
        <v>38</v>
      </c>
      <c r="E1795" s="56" t="s">
        <v>46</v>
      </c>
      <c r="F1795" s="56">
        <v>24.72</v>
      </c>
    </row>
    <row r="1796" spans="1:6">
      <c r="A1796" s="53">
        <v>44004</v>
      </c>
      <c r="B1796" s="53" t="str">
        <f t="shared" si="56"/>
        <v>Jun</v>
      </c>
      <c r="C1796" s="54">
        <f t="shared" si="57"/>
        <v>26</v>
      </c>
      <c r="D1796" s="53" t="s">
        <v>38</v>
      </c>
      <c r="E1796" s="54" t="s">
        <v>46</v>
      </c>
      <c r="F1796" s="54">
        <v>100.47</v>
      </c>
    </row>
    <row r="1797" spans="1:6">
      <c r="A1797" s="55">
        <v>43993</v>
      </c>
      <c r="B1797" s="55" t="str">
        <f t="shared" si="56"/>
        <v>Jun</v>
      </c>
      <c r="C1797" s="56">
        <f t="shared" si="57"/>
        <v>24</v>
      </c>
      <c r="D1797" s="55" t="s">
        <v>38</v>
      </c>
      <c r="E1797" s="56" t="s">
        <v>54</v>
      </c>
      <c r="F1797" s="56">
        <v>47.49</v>
      </c>
    </row>
    <row r="1798" spans="1:6">
      <c r="A1798" s="53">
        <v>44067</v>
      </c>
      <c r="B1798" s="53" t="str">
        <f t="shared" si="56"/>
        <v>Aug</v>
      </c>
      <c r="C1798" s="54">
        <f t="shared" si="57"/>
        <v>35</v>
      </c>
      <c r="D1798" s="53" t="s">
        <v>45</v>
      </c>
      <c r="E1798" s="54" t="s">
        <v>58</v>
      </c>
      <c r="F1798" s="54">
        <v>75.48</v>
      </c>
    </row>
    <row r="1799" spans="1:6">
      <c r="A1799" s="55">
        <v>44045</v>
      </c>
      <c r="B1799" s="55" t="str">
        <f t="shared" si="56"/>
        <v>Aug</v>
      </c>
      <c r="C1799" s="56">
        <f t="shared" si="57"/>
        <v>32</v>
      </c>
      <c r="D1799" s="55" t="s">
        <v>38</v>
      </c>
      <c r="E1799" s="56" t="s">
        <v>50</v>
      </c>
      <c r="F1799" s="56">
        <v>46.06</v>
      </c>
    </row>
    <row r="1800" spans="1:6">
      <c r="A1800" s="53">
        <v>44012</v>
      </c>
      <c r="B1800" s="53" t="str">
        <f t="shared" si="56"/>
        <v>Jun</v>
      </c>
      <c r="C1800" s="54">
        <f t="shared" si="57"/>
        <v>27</v>
      </c>
      <c r="D1800" s="53" t="s">
        <v>48</v>
      </c>
      <c r="E1800" s="54" t="s">
        <v>50</v>
      </c>
      <c r="F1800" s="54">
        <v>414.39</v>
      </c>
    </row>
    <row r="1801" spans="1:6">
      <c r="A1801" s="55">
        <v>43986</v>
      </c>
      <c r="B1801" s="55" t="str">
        <f t="shared" si="56"/>
        <v>Jun</v>
      </c>
      <c r="C1801" s="56">
        <f t="shared" si="57"/>
        <v>23</v>
      </c>
      <c r="D1801" s="55" t="s">
        <v>38</v>
      </c>
      <c r="E1801" s="56" t="s">
        <v>53</v>
      </c>
      <c r="F1801" s="56">
        <v>29.66</v>
      </c>
    </row>
    <row r="1802" spans="1:6">
      <c r="A1802" s="53">
        <v>44006</v>
      </c>
      <c r="B1802" s="53" t="str">
        <f t="shared" si="56"/>
        <v>Jun</v>
      </c>
      <c r="C1802" s="54">
        <f t="shared" si="57"/>
        <v>26</v>
      </c>
      <c r="D1802" s="53" t="s">
        <v>48</v>
      </c>
      <c r="E1802" s="54" t="s">
        <v>61</v>
      </c>
      <c r="F1802" s="54">
        <v>28.53</v>
      </c>
    </row>
    <row r="1803" spans="1:6">
      <c r="A1803" s="55">
        <v>44060</v>
      </c>
      <c r="B1803" s="55" t="str">
        <f t="shared" si="56"/>
        <v>Aug</v>
      </c>
      <c r="C1803" s="56">
        <f t="shared" si="57"/>
        <v>34</v>
      </c>
      <c r="D1803" s="55" t="s">
        <v>38</v>
      </c>
      <c r="E1803" s="56" t="s">
        <v>43</v>
      </c>
      <c r="F1803" s="56">
        <v>19.03</v>
      </c>
    </row>
    <row r="1804" spans="1:6">
      <c r="A1804" s="53">
        <v>44067</v>
      </c>
      <c r="B1804" s="53" t="str">
        <f t="shared" si="56"/>
        <v>Aug</v>
      </c>
      <c r="C1804" s="54">
        <f t="shared" si="57"/>
        <v>35</v>
      </c>
      <c r="D1804" s="53" t="s">
        <v>38</v>
      </c>
      <c r="E1804" s="54" t="s">
        <v>49</v>
      </c>
      <c r="F1804" s="54">
        <v>33.65</v>
      </c>
    </row>
    <row r="1805" spans="1:6">
      <c r="A1805" s="55">
        <v>43984</v>
      </c>
      <c r="B1805" s="55" t="str">
        <f t="shared" si="56"/>
        <v>Jun</v>
      </c>
      <c r="C1805" s="56">
        <f t="shared" si="57"/>
        <v>23</v>
      </c>
      <c r="D1805" s="55" t="s">
        <v>48</v>
      </c>
      <c r="E1805" s="56" t="s">
        <v>49</v>
      </c>
      <c r="F1805" s="56">
        <v>136.55000000000001</v>
      </c>
    </row>
    <row r="1806" spans="1:6">
      <c r="A1806" s="53">
        <v>43994</v>
      </c>
      <c r="B1806" s="53" t="str">
        <f t="shared" si="56"/>
        <v>Jun</v>
      </c>
      <c r="C1806" s="54">
        <f t="shared" si="57"/>
        <v>24</v>
      </c>
      <c r="D1806" s="53" t="s">
        <v>48</v>
      </c>
      <c r="E1806" s="54" t="s">
        <v>43</v>
      </c>
      <c r="F1806" s="54">
        <v>38.06</v>
      </c>
    </row>
    <row r="1807" spans="1:6">
      <c r="A1807" s="55">
        <v>44061</v>
      </c>
      <c r="B1807" s="55" t="str">
        <f t="shared" si="56"/>
        <v>Aug</v>
      </c>
      <c r="C1807" s="56">
        <f t="shared" si="57"/>
        <v>34</v>
      </c>
      <c r="D1807" s="55" t="s">
        <v>38</v>
      </c>
      <c r="E1807" s="56" t="s">
        <v>58</v>
      </c>
      <c r="F1807" s="56">
        <v>72.52</v>
      </c>
    </row>
    <row r="1808" spans="1:6">
      <c r="A1808" s="53">
        <v>44071</v>
      </c>
      <c r="B1808" s="53" t="str">
        <f t="shared" si="56"/>
        <v>Aug</v>
      </c>
      <c r="C1808" s="54">
        <f t="shared" si="57"/>
        <v>35</v>
      </c>
      <c r="D1808" s="53" t="s">
        <v>38</v>
      </c>
      <c r="E1808" s="54" t="s">
        <v>58</v>
      </c>
      <c r="F1808" s="54">
        <v>48.48</v>
      </c>
    </row>
    <row r="1809" spans="1:6">
      <c r="A1809" s="55">
        <v>44029</v>
      </c>
      <c r="B1809" s="55" t="str">
        <f t="shared" si="56"/>
        <v>Jul</v>
      </c>
      <c r="C1809" s="56">
        <f t="shared" si="57"/>
        <v>29</v>
      </c>
      <c r="D1809" s="55" t="s">
        <v>38</v>
      </c>
      <c r="E1809" s="56" t="s">
        <v>46</v>
      </c>
      <c r="F1809" s="56">
        <v>25.29</v>
      </c>
    </row>
    <row r="1810" spans="1:6">
      <c r="A1810" s="53">
        <v>44094</v>
      </c>
      <c r="B1810" s="53" t="str">
        <f t="shared" si="56"/>
        <v>Sep</v>
      </c>
      <c r="C1810" s="54">
        <f t="shared" si="57"/>
        <v>39</v>
      </c>
      <c r="D1810" s="53" t="s">
        <v>38</v>
      </c>
      <c r="E1810" s="54" t="s">
        <v>39</v>
      </c>
      <c r="F1810" s="54">
        <v>80.05</v>
      </c>
    </row>
    <row r="1811" spans="1:6">
      <c r="A1811" s="55">
        <v>44000</v>
      </c>
      <c r="B1811" s="55" t="str">
        <f t="shared" si="56"/>
        <v>Jun</v>
      </c>
      <c r="C1811" s="56">
        <f t="shared" si="57"/>
        <v>25</v>
      </c>
      <c r="D1811" s="55" t="s">
        <v>48</v>
      </c>
      <c r="E1811" s="56" t="s">
        <v>49</v>
      </c>
      <c r="F1811" s="56">
        <v>66.28</v>
      </c>
    </row>
    <row r="1812" spans="1:6">
      <c r="A1812" s="53">
        <v>44009</v>
      </c>
      <c r="B1812" s="53" t="str">
        <f t="shared" si="56"/>
        <v>Jun</v>
      </c>
      <c r="C1812" s="54">
        <f t="shared" si="57"/>
        <v>26</v>
      </c>
      <c r="D1812" s="53" t="s">
        <v>38</v>
      </c>
      <c r="E1812" s="54" t="s">
        <v>54</v>
      </c>
      <c r="F1812" s="54">
        <v>68.69</v>
      </c>
    </row>
    <row r="1813" spans="1:6">
      <c r="A1813" s="55">
        <v>44011</v>
      </c>
      <c r="B1813" s="55" t="str">
        <f t="shared" si="56"/>
        <v>Jun</v>
      </c>
      <c r="C1813" s="56">
        <f t="shared" si="57"/>
        <v>27</v>
      </c>
      <c r="D1813" s="55" t="s">
        <v>48</v>
      </c>
      <c r="E1813" s="56" t="s">
        <v>39</v>
      </c>
      <c r="F1813" s="56">
        <v>560.79</v>
      </c>
    </row>
    <row r="1814" spans="1:6">
      <c r="A1814" s="53">
        <v>44060</v>
      </c>
      <c r="B1814" s="53" t="str">
        <f t="shared" si="56"/>
        <v>Aug</v>
      </c>
      <c r="C1814" s="54">
        <f t="shared" si="57"/>
        <v>34</v>
      </c>
      <c r="D1814" s="53" t="s">
        <v>45</v>
      </c>
      <c r="E1814" s="54" t="s">
        <v>50</v>
      </c>
      <c r="F1814" s="54">
        <v>23.09</v>
      </c>
    </row>
    <row r="1815" spans="1:6">
      <c r="A1815" s="55">
        <v>44085</v>
      </c>
      <c r="B1815" s="55" t="str">
        <f t="shared" si="56"/>
        <v>Sep</v>
      </c>
      <c r="C1815" s="56">
        <f t="shared" si="57"/>
        <v>37</v>
      </c>
      <c r="D1815" s="55" t="s">
        <v>38</v>
      </c>
      <c r="E1815" s="56" t="s">
        <v>49</v>
      </c>
      <c r="F1815" s="56">
        <v>64.709999999999994</v>
      </c>
    </row>
    <row r="1816" spans="1:6">
      <c r="A1816" s="53">
        <v>43991</v>
      </c>
      <c r="B1816" s="53" t="str">
        <f t="shared" si="56"/>
        <v>Jun</v>
      </c>
      <c r="C1816" s="54">
        <f t="shared" si="57"/>
        <v>24</v>
      </c>
      <c r="D1816" s="53" t="s">
        <v>45</v>
      </c>
      <c r="E1816" s="54" t="s">
        <v>50</v>
      </c>
      <c r="F1816" s="54">
        <v>46.35</v>
      </c>
    </row>
    <row r="1817" spans="1:6">
      <c r="A1817" s="55">
        <v>43998</v>
      </c>
      <c r="B1817" s="55" t="str">
        <f t="shared" si="56"/>
        <v>Jun</v>
      </c>
      <c r="C1817" s="56">
        <f t="shared" si="57"/>
        <v>25</v>
      </c>
      <c r="D1817" s="55" t="s">
        <v>38</v>
      </c>
      <c r="E1817" s="56" t="s">
        <v>57</v>
      </c>
      <c r="F1817" s="56">
        <v>46.98</v>
      </c>
    </row>
    <row r="1818" spans="1:6">
      <c r="A1818" s="53">
        <v>44009</v>
      </c>
      <c r="B1818" s="53" t="str">
        <f t="shared" si="56"/>
        <v>Jun</v>
      </c>
      <c r="C1818" s="54">
        <f t="shared" si="57"/>
        <v>26</v>
      </c>
      <c r="D1818" s="53" t="s">
        <v>38</v>
      </c>
      <c r="E1818" s="54" t="s">
        <v>53</v>
      </c>
      <c r="F1818" s="54">
        <v>87.02</v>
      </c>
    </row>
    <row r="1819" spans="1:6">
      <c r="A1819" s="55">
        <v>43991</v>
      </c>
      <c r="B1819" s="55" t="str">
        <f t="shared" si="56"/>
        <v>Jun</v>
      </c>
      <c r="C1819" s="56">
        <f t="shared" si="57"/>
        <v>24</v>
      </c>
      <c r="D1819" s="55" t="s">
        <v>48</v>
      </c>
      <c r="E1819" s="56" t="s">
        <v>46</v>
      </c>
      <c r="F1819" s="56">
        <v>75.099999999999994</v>
      </c>
    </row>
    <row r="1820" spans="1:6">
      <c r="A1820" s="53">
        <v>44048</v>
      </c>
      <c r="B1820" s="53" t="str">
        <f t="shared" si="56"/>
        <v>Aug</v>
      </c>
      <c r="C1820" s="54">
        <f t="shared" si="57"/>
        <v>32</v>
      </c>
      <c r="D1820" s="53" t="s">
        <v>38</v>
      </c>
      <c r="E1820" s="54" t="s">
        <v>56</v>
      </c>
      <c r="F1820" s="54">
        <v>40.619999999999997</v>
      </c>
    </row>
    <row r="1821" spans="1:6">
      <c r="A1821" s="55">
        <v>43999</v>
      </c>
      <c r="B1821" s="55" t="str">
        <f t="shared" si="56"/>
        <v>Jun</v>
      </c>
      <c r="C1821" s="56">
        <f t="shared" si="57"/>
        <v>25</v>
      </c>
      <c r="D1821" s="55" t="s">
        <v>48</v>
      </c>
      <c r="E1821" s="56" t="s">
        <v>49</v>
      </c>
      <c r="F1821" s="56">
        <v>99.85</v>
      </c>
    </row>
    <row r="1822" spans="1:6">
      <c r="A1822" s="53">
        <v>44004</v>
      </c>
      <c r="B1822" s="53" t="str">
        <f t="shared" si="56"/>
        <v>Jun</v>
      </c>
      <c r="C1822" s="54">
        <f t="shared" si="57"/>
        <v>26</v>
      </c>
      <c r="D1822" s="53" t="s">
        <v>48</v>
      </c>
      <c r="E1822" s="54" t="s">
        <v>54</v>
      </c>
      <c r="F1822" s="54">
        <v>225.97</v>
      </c>
    </row>
    <row r="1823" spans="1:6">
      <c r="A1823" s="55">
        <v>44064</v>
      </c>
      <c r="B1823" s="55" t="str">
        <f t="shared" si="56"/>
        <v>Aug</v>
      </c>
      <c r="C1823" s="56">
        <f t="shared" si="57"/>
        <v>34</v>
      </c>
      <c r="D1823" s="55" t="s">
        <v>48</v>
      </c>
      <c r="E1823" s="56" t="s">
        <v>57</v>
      </c>
      <c r="F1823" s="56">
        <v>46.73</v>
      </c>
    </row>
    <row r="1824" spans="1:6">
      <c r="A1824" s="53">
        <v>43997</v>
      </c>
      <c r="B1824" s="53" t="str">
        <f t="shared" si="56"/>
        <v>Jun</v>
      </c>
      <c r="C1824" s="54">
        <f t="shared" si="57"/>
        <v>25</v>
      </c>
      <c r="D1824" s="53" t="s">
        <v>38</v>
      </c>
      <c r="E1824" s="54" t="s">
        <v>66</v>
      </c>
      <c r="F1824" s="54">
        <v>57.16</v>
      </c>
    </row>
    <row r="1825" spans="1:6">
      <c r="A1825" s="55">
        <v>44007</v>
      </c>
      <c r="B1825" s="55" t="str">
        <f t="shared" si="56"/>
        <v>Jun</v>
      </c>
      <c r="C1825" s="56">
        <f t="shared" si="57"/>
        <v>26</v>
      </c>
      <c r="D1825" s="55" t="s">
        <v>48</v>
      </c>
      <c r="E1825" s="56" t="s">
        <v>53</v>
      </c>
      <c r="F1825" s="56">
        <v>84.71</v>
      </c>
    </row>
    <row r="1826" spans="1:6">
      <c r="A1826" s="53">
        <v>44003</v>
      </c>
      <c r="B1826" s="53" t="str">
        <f t="shared" si="56"/>
        <v>Jun</v>
      </c>
      <c r="C1826" s="54">
        <f t="shared" si="57"/>
        <v>26</v>
      </c>
      <c r="D1826" s="53" t="s">
        <v>38</v>
      </c>
      <c r="E1826" s="54" t="s">
        <v>57</v>
      </c>
      <c r="F1826" s="54">
        <v>69.099999999999994</v>
      </c>
    </row>
    <row r="1827" spans="1:6">
      <c r="A1827" s="55">
        <v>44066</v>
      </c>
      <c r="B1827" s="55" t="str">
        <f t="shared" si="56"/>
        <v>Aug</v>
      </c>
      <c r="C1827" s="56">
        <f t="shared" si="57"/>
        <v>35</v>
      </c>
      <c r="D1827" s="55" t="s">
        <v>48</v>
      </c>
      <c r="E1827" s="56" t="s">
        <v>61</v>
      </c>
      <c r="F1827" s="56">
        <v>80.28</v>
      </c>
    </row>
    <row r="1828" spans="1:6">
      <c r="A1828" s="53">
        <v>44006</v>
      </c>
      <c r="B1828" s="53" t="str">
        <f t="shared" si="56"/>
        <v>Jun</v>
      </c>
      <c r="C1828" s="54">
        <f t="shared" si="57"/>
        <v>26</v>
      </c>
      <c r="D1828" s="53" t="s">
        <v>38</v>
      </c>
      <c r="E1828" s="54" t="s">
        <v>50</v>
      </c>
      <c r="F1828" s="54">
        <v>23.35</v>
      </c>
    </row>
    <row r="1829" spans="1:6">
      <c r="A1829" s="55">
        <v>44061</v>
      </c>
      <c r="B1829" s="55" t="str">
        <f t="shared" si="56"/>
        <v>Aug</v>
      </c>
      <c r="C1829" s="56">
        <f t="shared" si="57"/>
        <v>34</v>
      </c>
      <c r="D1829" s="55" t="s">
        <v>45</v>
      </c>
      <c r="E1829" s="56" t="s">
        <v>57</v>
      </c>
      <c r="F1829" s="56">
        <v>69.05</v>
      </c>
    </row>
    <row r="1830" spans="1:6">
      <c r="A1830" s="53">
        <v>44057</v>
      </c>
      <c r="B1830" s="53" t="str">
        <f t="shared" si="56"/>
        <v>Aug</v>
      </c>
      <c r="C1830" s="54">
        <f t="shared" si="57"/>
        <v>33</v>
      </c>
      <c r="D1830" s="53" t="s">
        <v>38</v>
      </c>
      <c r="E1830" s="54" t="s">
        <v>53</v>
      </c>
      <c r="F1830" s="54">
        <v>90.02</v>
      </c>
    </row>
    <row r="1831" spans="1:6">
      <c r="A1831" s="55">
        <v>44055</v>
      </c>
      <c r="B1831" s="55" t="str">
        <f t="shared" si="56"/>
        <v>Aug</v>
      </c>
      <c r="C1831" s="56">
        <f t="shared" si="57"/>
        <v>33</v>
      </c>
      <c r="D1831" s="55" t="s">
        <v>48</v>
      </c>
      <c r="E1831" s="56" t="s">
        <v>50</v>
      </c>
      <c r="F1831" s="56">
        <v>46.1</v>
      </c>
    </row>
    <row r="1832" spans="1:6">
      <c r="A1832" s="53">
        <v>44047</v>
      </c>
      <c r="B1832" s="53" t="str">
        <f t="shared" si="56"/>
        <v>Aug</v>
      </c>
      <c r="C1832" s="54">
        <f t="shared" si="57"/>
        <v>32</v>
      </c>
      <c r="D1832" s="53" t="s">
        <v>38</v>
      </c>
      <c r="E1832" s="54" t="s">
        <v>43</v>
      </c>
      <c r="F1832" s="54">
        <v>40.340000000000003</v>
      </c>
    </row>
    <row r="1833" spans="1:6">
      <c r="A1833" s="55">
        <v>44091</v>
      </c>
      <c r="B1833" s="55" t="str">
        <f t="shared" si="56"/>
        <v>Sep</v>
      </c>
      <c r="C1833" s="56">
        <f t="shared" si="57"/>
        <v>38</v>
      </c>
      <c r="D1833" s="55" t="s">
        <v>48</v>
      </c>
      <c r="E1833" s="56" t="s">
        <v>57</v>
      </c>
      <c r="F1833" s="56">
        <v>69.17</v>
      </c>
    </row>
    <row r="1834" spans="1:6">
      <c r="A1834" s="53">
        <v>44009</v>
      </c>
      <c r="B1834" s="53" t="str">
        <f t="shared" si="56"/>
        <v>Jun</v>
      </c>
      <c r="C1834" s="54">
        <f t="shared" si="57"/>
        <v>26</v>
      </c>
      <c r="D1834" s="53" t="s">
        <v>38</v>
      </c>
      <c r="E1834" s="54" t="s">
        <v>66</v>
      </c>
      <c r="F1834" s="54">
        <v>18.64</v>
      </c>
    </row>
    <row r="1835" spans="1:6">
      <c r="A1835" s="55">
        <v>44072</v>
      </c>
      <c r="B1835" s="55" t="str">
        <f t="shared" si="56"/>
        <v>Aug</v>
      </c>
      <c r="C1835" s="56">
        <f t="shared" si="57"/>
        <v>35</v>
      </c>
      <c r="D1835" s="55" t="s">
        <v>48</v>
      </c>
      <c r="E1835" s="56" t="s">
        <v>57</v>
      </c>
      <c r="F1835" s="56">
        <v>46.96</v>
      </c>
    </row>
    <row r="1836" spans="1:6">
      <c r="A1836" s="53">
        <v>44057</v>
      </c>
      <c r="B1836" s="53" t="str">
        <f t="shared" si="56"/>
        <v>Aug</v>
      </c>
      <c r="C1836" s="54">
        <f t="shared" si="57"/>
        <v>33</v>
      </c>
      <c r="D1836" s="53" t="s">
        <v>38</v>
      </c>
      <c r="E1836" s="54" t="s">
        <v>43</v>
      </c>
      <c r="F1836" s="54">
        <v>40.700000000000003</v>
      </c>
    </row>
    <row r="1837" spans="1:6">
      <c r="A1837" s="55">
        <v>43996</v>
      </c>
      <c r="B1837" s="55" t="str">
        <f t="shared" si="56"/>
        <v>Jun</v>
      </c>
      <c r="C1837" s="56">
        <f t="shared" si="57"/>
        <v>25</v>
      </c>
      <c r="D1837" s="55" t="s">
        <v>48</v>
      </c>
      <c r="E1837" s="56" t="s">
        <v>43</v>
      </c>
      <c r="F1837" s="56">
        <v>40.700000000000003</v>
      </c>
    </row>
    <row r="1838" spans="1:6">
      <c r="A1838" s="53">
        <v>44026</v>
      </c>
      <c r="B1838" s="53" t="str">
        <f t="shared" si="56"/>
        <v>Jul</v>
      </c>
      <c r="C1838" s="54">
        <f t="shared" si="57"/>
        <v>29</v>
      </c>
      <c r="D1838" s="53" t="s">
        <v>48</v>
      </c>
      <c r="E1838" s="54" t="s">
        <v>49</v>
      </c>
      <c r="F1838" s="54">
        <v>102.43</v>
      </c>
    </row>
    <row r="1839" spans="1:6">
      <c r="A1839" s="55">
        <v>44082</v>
      </c>
      <c r="B1839" s="55" t="str">
        <f t="shared" si="56"/>
        <v>Sep</v>
      </c>
      <c r="C1839" s="56">
        <f t="shared" si="57"/>
        <v>37</v>
      </c>
      <c r="D1839" s="55" t="s">
        <v>38</v>
      </c>
      <c r="E1839" s="56" t="s">
        <v>66</v>
      </c>
      <c r="F1839" s="56">
        <v>54.38</v>
      </c>
    </row>
    <row r="1840" spans="1:6">
      <c r="A1840" s="53">
        <v>44049</v>
      </c>
      <c r="B1840" s="53" t="str">
        <f t="shared" si="56"/>
        <v>Aug</v>
      </c>
      <c r="C1840" s="54">
        <f t="shared" si="57"/>
        <v>32</v>
      </c>
      <c r="D1840" s="53" t="s">
        <v>38</v>
      </c>
      <c r="E1840" s="54" t="s">
        <v>49</v>
      </c>
      <c r="F1840" s="54">
        <v>34.82</v>
      </c>
    </row>
    <row r="1841" spans="1:6">
      <c r="A1841" s="55">
        <v>43998</v>
      </c>
      <c r="B1841" s="55" t="str">
        <f t="shared" si="56"/>
        <v>Jun</v>
      </c>
      <c r="C1841" s="56">
        <f t="shared" si="57"/>
        <v>25</v>
      </c>
      <c r="D1841" s="55" t="s">
        <v>48</v>
      </c>
      <c r="E1841" s="56" t="s">
        <v>54</v>
      </c>
      <c r="F1841" s="56">
        <v>47.03</v>
      </c>
    </row>
    <row r="1842" spans="1:6">
      <c r="A1842" s="53">
        <v>44047</v>
      </c>
      <c r="B1842" s="53" t="str">
        <f t="shared" si="56"/>
        <v>Aug</v>
      </c>
      <c r="C1842" s="54">
        <f t="shared" si="57"/>
        <v>32</v>
      </c>
      <c r="D1842" s="53" t="s">
        <v>38</v>
      </c>
      <c r="E1842" s="54" t="s">
        <v>43</v>
      </c>
      <c r="F1842" s="54">
        <v>38.76</v>
      </c>
    </row>
    <row r="1843" spans="1:6">
      <c r="A1843" s="55">
        <v>44016</v>
      </c>
      <c r="B1843" s="55" t="str">
        <f t="shared" si="56"/>
        <v>Jul</v>
      </c>
      <c r="C1843" s="56">
        <f t="shared" si="57"/>
        <v>27</v>
      </c>
      <c r="D1843" s="55" t="s">
        <v>38</v>
      </c>
      <c r="E1843" s="56" t="s">
        <v>49</v>
      </c>
      <c r="F1843" s="56">
        <v>68.010000000000005</v>
      </c>
    </row>
    <row r="1844" spans="1:6">
      <c r="A1844" s="53">
        <v>44070</v>
      </c>
      <c r="B1844" s="53" t="str">
        <f t="shared" si="56"/>
        <v>Aug</v>
      </c>
      <c r="C1844" s="54">
        <f t="shared" si="57"/>
        <v>35</v>
      </c>
      <c r="D1844" s="53" t="s">
        <v>38</v>
      </c>
      <c r="E1844" s="54" t="s">
        <v>46</v>
      </c>
      <c r="F1844" s="54">
        <v>50.33</v>
      </c>
    </row>
    <row r="1845" spans="1:6">
      <c r="A1845" s="55">
        <v>44066</v>
      </c>
      <c r="B1845" s="55" t="str">
        <f t="shared" si="56"/>
        <v>Aug</v>
      </c>
      <c r="C1845" s="56">
        <f t="shared" si="57"/>
        <v>35</v>
      </c>
      <c r="D1845" s="55" t="s">
        <v>45</v>
      </c>
      <c r="E1845" s="56" t="s">
        <v>49</v>
      </c>
      <c r="F1845" s="56">
        <v>132.97999999999999</v>
      </c>
    </row>
    <row r="1846" spans="1:6">
      <c r="A1846" s="53">
        <v>44011</v>
      </c>
      <c r="B1846" s="53" t="str">
        <f t="shared" si="56"/>
        <v>Jun</v>
      </c>
      <c r="C1846" s="54">
        <f t="shared" si="57"/>
        <v>27</v>
      </c>
      <c r="D1846" s="53" t="s">
        <v>48</v>
      </c>
      <c r="E1846" s="54" t="s">
        <v>57</v>
      </c>
      <c r="F1846" s="54">
        <v>46.1</v>
      </c>
    </row>
    <row r="1847" spans="1:6">
      <c r="A1847" s="55">
        <v>43992</v>
      </c>
      <c r="B1847" s="55" t="str">
        <f t="shared" si="56"/>
        <v>Jun</v>
      </c>
      <c r="C1847" s="56">
        <f t="shared" si="57"/>
        <v>24</v>
      </c>
      <c r="D1847" s="55" t="s">
        <v>48</v>
      </c>
      <c r="E1847" s="56" t="s">
        <v>49</v>
      </c>
      <c r="F1847" s="56">
        <v>66.930000000000007</v>
      </c>
    </row>
    <row r="1848" spans="1:6">
      <c r="A1848" s="53">
        <v>43988</v>
      </c>
      <c r="B1848" s="53" t="str">
        <f t="shared" si="56"/>
        <v>Jun</v>
      </c>
      <c r="C1848" s="54">
        <f t="shared" si="57"/>
        <v>23</v>
      </c>
      <c r="D1848" s="53" t="s">
        <v>38</v>
      </c>
      <c r="E1848" s="54" t="s">
        <v>66</v>
      </c>
      <c r="F1848" s="54">
        <v>54.87</v>
      </c>
    </row>
    <row r="1849" spans="1:6">
      <c r="A1849" s="55">
        <v>43988</v>
      </c>
      <c r="B1849" s="55" t="str">
        <f t="shared" si="56"/>
        <v>Jun</v>
      </c>
      <c r="C1849" s="56">
        <f t="shared" si="57"/>
        <v>23</v>
      </c>
      <c r="D1849" s="55" t="s">
        <v>38</v>
      </c>
      <c r="E1849" s="56" t="s">
        <v>58</v>
      </c>
      <c r="F1849" s="56">
        <v>25.43</v>
      </c>
    </row>
    <row r="1850" spans="1:6">
      <c r="A1850" s="53">
        <v>44010</v>
      </c>
      <c r="B1850" s="53" t="str">
        <f t="shared" si="56"/>
        <v>Jun</v>
      </c>
      <c r="C1850" s="54">
        <f t="shared" si="57"/>
        <v>27</v>
      </c>
      <c r="D1850" s="53" t="s">
        <v>48</v>
      </c>
      <c r="E1850" s="54" t="s">
        <v>58</v>
      </c>
      <c r="F1850" s="54">
        <v>69.27</v>
      </c>
    </row>
    <row r="1851" spans="1:6">
      <c r="A1851" s="55">
        <v>44005</v>
      </c>
      <c r="B1851" s="55" t="str">
        <f t="shared" si="56"/>
        <v>Jun</v>
      </c>
      <c r="C1851" s="56">
        <f t="shared" si="57"/>
        <v>26</v>
      </c>
      <c r="D1851" s="55" t="s">
        <v>38</v>
      </c>
      <c r="E1851" s="56" t="s">
        <v>57</v>
      </c>
      <c r="F1851" s="56">
        <v>23.82</v>
      </c>
    </row>
    <row r="1852" spans="1:6">
      <c r="A1852" s="53">
        <v>44066</v>
      </c>
      <c r="B1852" s="53" t="str">
        <f t="shared" si="56"/>
        <v>Aug</v>
      </c>
      <c r="C1852" s="54">
        <f t="shared" si="57"/>
        <v>35</v>
      </c>
      <c r="D1852" s="53" t="s">
        <v>38</v>
      </c>
      <c r="E1852" s="54" t="s">
        <v>49</v>
      </c>
      <c r="F1852" s="54">
        <v>102.75</v>
      </c>
    </row>
    <row r="1853" spans="1:6">
      <c r="A1853" s="55">
        <v>44066</v>
      </c>
      <c r="B1853" s="55" t="str">
        <f t="shared" si="56"/>
        <v>Aug</v>
      </c>
      <c r="C1853" s="56">
        <f t="shared" si="57"/>
        <v>35</v>
      </c>
      <c r="D1853" s="55" t="s">
        <v>48</v>
      </c>
      <c r="E1853" s="56" t="s">
        <v>49</v>
      </c>
      <c r="F1853" s="56">
        <v>34.229999999999997</v>
      </c>
    </row>
    <row r="1854" spans="1:6">
      <c r="A1854" s="53">
        <v>43986</v>
      </c>
      <c r="B1854" s="53" t="str">
        <f t="shared" si="56"/>
        <v>Jun</v>
      </c>
      <c r="C1854" s="54">
        <f t="shared" si="57"/>
        <v>23</v>
      </c>
      <c r="D1854" s="53" t="s">
        <v>48</v>
      </c>
      <c r="E1854" s="54" t="s">
        <v>58</v>
      </c>
      <c r="F1854" s="54">
        <v>75.91</v>
      </c>
    </row>
    <row r="1855" spans="1:6">
      <c r="A1855" s="55">
        <v>44008</v>
      </c>
      <c r="B1855" s="55" t="str">
        <f t="shared" si="56"/>
        <v>Jun</v>
      </c>
      <c r="C1855" s="56">
        <f t="shared" si="57"/>
        <v>26</v>
      </c>
      <c r="D1855" s="55" t="s">
        <v>45</v>
      </c>
      <c r="E1855" s="56" t="s">
        <v>58</v>
      </c>
      <c r="F1855" s="56">
        <v>46.15</v>
      </c>
    </row>
    <row r="1856" spans="1:6">
      <c r="A1856" s="53">
        <v>44009</v>
      </c>
      <c r="B1856" s="53" t="str">
        <f t="shared" si="56"/>
        <v>Jun</v>
      </c>
      <c r="C1856" s="54">
        <f t="shared" si="57"/>
        <v>26</v>
      </c>
      <c r="D1856" s="53" t="s">
        <v>48</v>
      </c>
      <c r="E1856" s="54" t="s">
        <v>49</v>
      </c>
      <c r="F1856" s="54">
        <v>96.52</v>
      </c>
    </row>
    <row r="1857" spans="1:6">
      <c r="A1857" s="55">
        <v>44010</v>
      </c>
      <c r="B1857" s="55" t="str">
        <f t="shared" si="56"/>
        <v>Jun</v>
      </c>
      <c r="C1857" s="56">
        <f t="shared" si="57"/>
        <v>27</v>
      </c>
      <c r="D1857" s="55" t="s">
        <v>48</v>
      </c>
      <c r="E1857" s="56" t="s">
        <v>43</v>
      </c>
      <c r="F1857" s="56">
        <v>38.51</v>
      </c>
    </row>
    <row r="1858" spans="1:6">
      <c r="A1858" s="53">
        <v>44018</v>
      </c>
      <c r="B1858" s="53" t="str">
        <f t="shared" si="56"/>
        <v>Jul</v>
      </c>
      <c r="C1858" s="54">
        <f t="shared" si="57"/>
        <v>28</v>
      </c>
      <c r="D1858" s="53" t="s">
        <v>48</v>
      </c>
      <c r="E1858" s="54" t="s">
        <v>43</v>
      </c>
      <c r="F1858" s="54">
        <v>60.2</v>
      </c>
    </row>
    <row r="1859" spans="1:6">
      <c r="A1859" s="55">
        <v>44073</v>
      </c>
      <c r="B1859" s="55" t="str">
        <f t="shared" ref="B1859:B1922" si="58">TEXT(A1859,"mmm")</f>
        <v>Aug</v>
      </c>
      <c r="C1859" s="56">
        <f t="shared" ref="C1859:C1922" si="59">WEEKNUM(A1859)</f>
        <v>36</v>
      </c>
      <c r="D1859" s="55" t="s">
        <v>38</v>
      </c>
      <c r="E1859" s="56" t="s">
        <v>57</v>
      </c>
      <c r="F1859" s="56">
        <v>23.8</v>
      </c>
    </row>
    <row r="1860" spans="1:6">
      <c r="A1860" s="53">
        <v>44035</v>
      </c>
      <c r="B1860" s="53" t="str">
        <f t="shared" si="58"/>
        <v>Jul</v>
      </c>
      <c r="C1860" s="54">
        <f t="shared" si="59"/>
        <v>30</v>
      </c>
      <c r="D1860" s="53" t="s">
        <v>48</v>
      </c>
      <c r="E1860" s="54" t="s">
        <v>53</v>
      </c>
      <c r="F1860" s="54">
        <v>87.02</v>
      </c>
    </row>
    <row r="1861" spans="1:6">
      <c r="A1861" s="55">
        <v>44051</v>
      </c>
      <c r="B1861" s="55" t="str">
        <f t="shared" si="58"/>
        <v>Aug</v>
      </c>
      <c r="C1861" s="56">
        <f t="shared" si="59"/>
        <v>32</v>
      </c>
      <c r="D1861" s="55" t="s">
        <v>48</v>
      </c>
      <c r="E1861" s="56" t="s">
        <v>50</v>
      </c>
      <c r="F1861" s="56">
        <v>69.62</v>
      </c>
    </row>
    <row r="1862" spans="1:6">
      <c r="A1862" s="53">
        <v>43956</v>
      </c>
      <c r="B1862" s="53" t="str">
        <f t="shared" si="58"/>
        <v>May</v>
      </c>
      <c r="C1862" s="54">
        <f t="shared" si="59"/>
        <v>19</v>
      </c>
      <c r="D1862" s="53" t="s">
        <v>38</v>
      </c>
      <c r="E1862" s="54" t="s">
        <v>53</v>
      </c>
      <c r="F1862" s="54">
        <v>116.21</v>
      </c>
    </row>
    <row r="1863" spans="1:6">
      <c r="A1863" s="55">
        <v>43994</v>
      </c>
      <c r="B1863" s="55" t="str">
        <f t="shared" si="58"/>
        <v>Jun</v>
      </c>
      <c r="C1863" s="56">
        <f t="shared" si="59"/>
        <v>24</v>
      </c>
      <c r="D1863" s="55" t="s">
        <v>45</v>
      </c>
      <c r="E1863" s="56" t="s">
        <v>49</v>
      </c>
      <c r="F1863" s="56">
        <v>68.209999999999994</v>
      </c>
    </row>
    <row r="1864" spans="1:6">
      <c r="A1864" s="53">
        <v>43985</v>
      </c>
      <c r="B1864" s="53" t="str">
        <f t="shared" si="58"/>
        <v>Jun</v>
      </c>
      <c r="C1864" s="54">
        <f t="shared" si="59"/>
        <v>23</v>
      </c>
      <c r="D1864" s="53" t="s">
        <v>48</v>
      </c>
      <c r="E1864" s="54" t="s">
        <v>57</v>
      </c>
      <c r="F1864" s="54">
        <v>46.23</v>
      </c>
    </row>
    <row r="1865" spans="1:6">
      <c r="A1865" s="55">
        <v>43989</v>
      </c>
      <c r="B1865" s="55" t="str">
        <f t="shared" si="58"/>
        <v>Jun</v>
      </c>
      <c r="C1865" s="56">
        <f t="shared" si="59"/>
        <v>24</v>
      </c>
      <c r="D1865" s="55" t="s">
        <v>38</v>
      </c>
      <c r="E1865" s="56" t="s">
        <v>61</v>
      </c>
      <c r="F1865" s="56">
        <v>53.94</v>
      </c>
    </row>
    <row r="1866" spans="1:6">
      <c r="A1866" s="53">
        <v>44003</v>
      </c>
      <c r="B1866" s="53" t="str">
        <f t="shared" si="58"/>
        <v>Jun</v>
      </c>
      <c r="C1866" s="54">
        <f t="shared" si="59"/>
        <v>26</v>
      </c>
      <c r="D1866" s="53" t="s">
        <v>48</v>
      </c>
      <c r="E1866" s="54" t="s">
        <v>43</v>
      </c>
      <c r="F1866" s="54">
        <v>60.66</v>
      </c>
    </row>
    <row r="1867" spans="1:6">
      <c r="A1867" s="55">
        <v>43984</v>
      </c>
      <c r="B1867" s="55" t="str">
        <f t="shared" si="58"/>
        <v>Jun</v>
      </c>
      <c r="C1867" s="56">
        <f t="shared" si="59"/>
        <v>23</v>
      </c>
      <c r="D1867" s="55" t="s">
        <v>48</v>
      </c>
      <c r="E1867" s="56" t="s">
        <v>57</v>
      </c>
      <c r="F1867" s="56">
        <v>69.900000000000006</v>
      </c>
    </row>
    <row r="1868" spans="1:6">
      <c r="A1868" s="53">
        <v>44001</v>
      </c>
      <c r="B1868" s="53" t="str">
        <f t="shared" si="58"/>
        <v>Jun</v>
      </c>
      <c r="C1868" s="54">
        <f t="shared" si="59"/>
        <v>25</v>
      </c>
      <c r="D1868" s="53" t="s">
        <v>48</v>
      </c>
      <c r="E1868" s="54" t="s">
        <v>58</v>
      </c>
      <c r="F1868" s="54">
        <v>50.75</v>
      </c>
    </row>
    <row r="1869" spans="1:6">
      <c r="A1869" s="55">
        <v>43986</v>
      </c>
      <c r="B1869" s="55" t="str">
        <f t="shared" si="58"/>
        <v>Jun</v>
      </c>
      <c r="C1869" s="56">
        <f t="shared" si="59"/>
        <v>23</v>
      </c>
      <c r="D1869" s="55" t="s">
        <v>38</v>
      </c>
      <c r="E1869" s="56" t="s">
        <v>49</v>
      </c>
      <c r="F1869" s="56">
        <v>99.3</v>
      </c>
    </row>
    <row r="1870" spans="1:6">
      <c r="A1870" s="53">
        <v>44054</v>
      </c>
      <c r="B1870" s="53" t="str">
        <f t="shared" si="58"/>
        <v>Aug</v>
      </c>
      <c r="C1870" s="54">
        <f t="shared" si="59"/>
        <v>33</v>
      </c>
      <c r="D1870" s="53" t="s">
        <v>38</v>
      </c>
      <c r="E1870" s="54" t="s">
        <v>50</v>
      </c>
      <c r="F1870" s="54">
        <v>69.709999999999994</v>
      </c>
    </row>
    <row r="1871" spans="1:6">
      <c r="A1871" s="55">
        <v>44006</v>
      </c>
      <c r="B1871" s="55" t="str">
        <f t="shared" si="58"/>
        <v>Jun</v>
      </c>
      <c r="C1871" s="56">
        <f t="shared" si="59"/>
        <v>26</v>
      </c>
      <c r="D1871" s="55" t="s">
        <v>48</v>
      </c>
      <c r="E1871" s="56" t="s">
        <v>58</v>
      </c>
      <c r="F1871" s="56">
        <v>72.2</v>
      </c>
    </row>
    <row r="1872" spans="1:6">
      <c r="A1872" s="53">
        <v>43991</v>
      </c>
      <c r="B1872" s="53" t="str">
        <f t="shared" si="58"/>
        <v>Jun</v>
      </c>
      <c r="C1872" s="54">
        <f t="shared" si="59"/>
        <v>24</v>
      </c>
      <c r="D1872" s="53" t="s">
        <v>48</v>
      </c>
      <c r="E1872" s="54" t="s">
        <v>49</v>
      </c>
      <c r="F1872" s="54">
        <v>102.32</v>
      </c>
    </row>
    <row r="1873" spans="1:6">
      <c r="A1873" s="55">
        <v>43991</v>
      </c>
      <c r="B1873" s="55" t="str">
        <f t="shared" si="58"/>
        <v>Jun</v>
      </c>
      <c r="C1873" s="56">
        <f t="shared" si="59"/>
        <v>24</v>
      </c>
      <c r="D1873" s="55" t="s">
        <v>38</v>
      </c>
      <c r="E1873" s="56" t="s">
        <v>46</v>
      </c>
      <c r="F1873" s="56">
        <v>46.4</v>
      </c>
    </row>
    <row r="1874" spans="1:6">
      <c r="A1874" s="53">
        <v>44009</v>
      </c>
      <c r="B1874" s="53" t="str">
        <f t="shared" si="58"/>
        <v>Jun</v>
      </c>
      <c r="C1874" s="54">
        <f t="shared" si="59"/>
        <v>26</v>
      </c>
      <c r="D1874" s="53" t="s">
        <v>38</v>
      </c>
      <c r="E1874" s="54" t="s">
        <v>58</v>
      </c>
      <c r="F1874" s="54">
        <v>46.25</v>
      </c>
    </row>
    <row r="1875" spans="1:6">
      <c r="A1875" s="55">
        <v>44050</v>
      </c>
      <c r="B1875" s="55" t="str">
        <f t="shared" si="58"/>
        <v>Aug</v>
      </c>
      <c r="C1875" s="56">
        <f t="shared" si="59"/>
        <v>32</v>
      </c>
      <c r="D1875" s="55" t="s">
        <v>45</v>
      </c>
      <c r="E1875" s="56" t="s">
        <v>49</v>
      </c>
      <c r="F1875" s="56">
        <v>533.23</v>
      </c>
    </row>
    <row r="1876" spans="1:6">
      <c r="A1876" s="53">
        <v>43987</v>
      </c>
      <c r="B1876" s="53" t="str">
        <f t="shared" si="58"/>
        <v>Jun</v>
      </c>
      <c r="C1876" s="54">
        <f t="shared" si="59"/>
        <v>23</v>
      </c>
      <c r="D1876" s="53" t="s">
        <v>48</v>
      </c>
      <c r="E1876" s="54" t="s">
        <v>49</v>
      </c>
      <c r="F1876" s="54">
        <v>102.77</v>
      </c>
    </row>
    <row r="1877" spans="1:6">
      <c r="A1877" s="55">
        <v>44010</v>
      </c>
      <c r="B1877" s="55" t="str">
        <f t="shared" si="58"/>
        <v>Jun</v>
      </c>
      <c r="C1877" s="56">
        <f t="shared" si="59"/>
        <v>27</v>
      </c>
      <c r="D1877" s="55" t="s">
        <v>45</v>
      </c>
      <c r="E1877" s="56" t="s">
        <v>50</v>
      </c>
      <c r="F1877" s="56">
        <v>44.96</v>
      </c>
    </row>
    <row r="1878" spans="1:6">
      <c r="A1878" s="53">
        <v>43989</v>
      </c>
      <c r="B1878" s="53" t="str">
        <f t="shared" si="58"/>
        <v>Jun</v>
      </c>
      <c r="C1878" s="54">
        <f t="shared" si="59"/>
        <v>24</v>
      </c>
      <c r="D1878" s="53" t="s">
        <v>48</v>
      </c>
      <c r="E1878" s="54" t="s">
        <v>56</v>
      </c>
      <c r="F1878" s="54">
        <v>42.5</v>
      </c>
    </row>
    <row r="1879" spans="1:6">
      <c r="A1879" s="55">
        <v>44048</v>
      </c>
      <c r="B1879" s="55" t="str">
        <f t="shared" si="58"/>
        <v>Aug</v>
      </c>
      <c r="C1879" s="56">
        <f t="shared" si="59"/>
        <v>32</v>
      </c>
      <c r="D1879" s="55" t="s">
        <v>48</v>
      </c>
      <c r="E1879" s="56" t="s">
        <v>50</v>
      </c>
      <c r="F1879" s="56">
        <v>22.7</v>
      </c>
    </row>
    <row r="1880" spans="1:6">
      <c r="A1880" s="53">
        <v>44058</v>
      </c>
      <c r="B1880" s="53" t="str">
        <f t="shared" si="58"/>
        <v>Aug</v>
      </c>
      <c r="C1880" s="54">
        <f t="shared" si="59"/>
        <v>33</v>
      </c>
      <c r="D1880" s="53" t="s">
        <v>38</v>
      </c>
      <c r="E1880" s="54" t="s">
        <v>57</v>
      </c>
      <c r="F1880" s="54">
        <v>501.12</v>
      </c>
    </row>
    <row r="1881" spans="1:6">
      <c r="A1881" s="55">
        <v>43986</v>
      </c>
      <c r="B1881" s="55" t="str">
        <f t="shared" si="58"/>
        <v>Jun</v>
      </c>
      <c r="C1881" s="56">
        <f t="shared" si="59"/>
        <v>23</v>
      </c>
      <c r="D1881" s="55" t="s">
        <v>38</v>
      </c>
      <c r="E1881" s="56" t="s">
        <v>57</v>
      </c>
      <c r="F1881" s="56">
        <v>458.34</v>
      </c>
    </row>
    <row r="1882" spans="1:6">
      <c r="A1882" s="53">
        <v>44047</v>
      </c>
      <c r="B1882" s="53" t="str">
        <f t="shared" si="58"/>
        <v>Aug</v>
      </c>
      <c r="C1882" s="54">
        <f t="shared" si="59"/>
        <v>32</v>
      </c>
      <c r="D1882" s="53" t="s">
        <v>38</v>
      </c>
      <c r="E1882" s="54" t="s">
        <v>58</v>
      </c>
      <c r="F1882" s="54">
        <v>25.66</v>
      </c>
    </row>
    <row r="1883" spans="1:6">
      <c r="A1883" s="55">
        <v>44082</v>
      </c>
      <c r="B1883" s="55" t="str">
        <f t="shared" si="58"/>
        <v>Sep</v>
      </c>
      <c r="C1883" s="56">
        <f t="shared" si="59"/>
        <v>37</v>
      </c>
      <c r="D1883" s="55" t="s">
        <v>48</v>
      </c>
      <c r="E1883" s="56" t="s">
        <v>58</v>
      </c>
      <c r="F1883" s="56">
        <v>24.7</v>
      </c>
    </row>
    <row r="1884" spans="1:6">
      <c r="A1884" s="53">
        <v>44045</v>
      </c>
      <c r="B1884" s="53" t="str">
        <f t="shared" si="58"/>
        <v>Aug</v>
      </c>
      <c r="C1884" s="54">
        <f t="shared" si="59"/>
        <v>32</v>
      </c>
      <c r="D1884" s="53" t="s">
        <v>38</v>
      </c>
      <c r="E1884" s="54" t="s">
        <v>50</v>
      </c>
      <c r="F1884" s="54">
        <v>23.27</v>
      </c>
    </row>
    <row r="1885" spans="1:6">
      <c r="A1885" s="55">
        <v>43983</v>
      </c>
      <c r="B1885" s="55" t="str">
        <f t="shared" si="58"/>
        <v>Jun</v>
      </c>
      <c r="C1885" s="56">
        <f t="shared" si="59"/>
        <v>23</v>
      </c>
      <c r="D1885" s="55" t="s">
        <v>38</v>
      </c>
      <c r="E1885" s="56" t="s">
        <v>49</v>
      </c>
      <c r="F1885" s="56">
        <v>64.069999999999993</v>
      </c>
    </row>
    <row r="1886" spans="1:6">
      <c r="A1886" s="53">
        <v>44003</v>
      </c>
      <c r="B1886" s="53" t="str">
        <f t="shared" si="58"/>
        <v>Jun</v>
      </c>
      <c r="C1886" s="54">
        <f t="shared" si="59"/>
        <v>26</v>
      </c>
      <c r="D1886" s="53" t="s">
        <v>38</v>
      </c>
      <c r="E1886" s="54" t="s">
        <v>49</v>
      </c>
      <c r="F1886" s="54">
        <v>66.5</v>
      </c>
    </row>
    <row r="1887" spans="1:6">
      <c r="A1887" s="55">
        <v>44004</v>
      </c>
      <c r="B1887" s="55" t="str">
        <f t="shared" si="58"/>
        <v>Jun</v>
      </c>
      <c r="C1887" s="56">
        <f t="shared" si="59"/>
        <v>26</v>
      </c>
      <c r="D1887" s="55" t="s">
        <v>38</v>
      </c>
      <c r="E1887" s="56" t="s">
        <v>49</v>
      </c>
      <c r="F1887" s="56">
        <v>66.819999999999993</v>
      </c>
    </row>
    <row r="1888" spans="1:6">
      <c r="A1888" s="53">
        <v>44100</v>
      </c>
      <c r="B1888" s="53" t="str">
        <f t="shared" si="58"/>
        <v>Sep</v>
      </c>
      <c r="C1888" s="54">
        <f t="shared" si="59"/>
        <v>39</v>
      </c>
      <c r="D1888" s="53" t="s">
        <v>38</v>
      </c>
      <c r="E1888" s="54" t="s">
        <v>46</v>
      </c>
      <c r="F1888" s="54">
        <v>75.400000000000006</v>
      </c>
    </row>
    <row r="1889" spans="1:6">
      <c r="A1889" s="55">
        <v>44068</v>
      </c>
      <c r="B1889" s="55" t="str">
        <f t="shared" si="58"/>
        <v>Aug</v>
      </c>
      <c r="C1889" s="56">
        <f t="shared" si="59"/>
        <v>35</v>
      </c>
      <c r="D1889" s="55" t="s">
        <v>45</v>
      </c>
      <c r="E1889" s="56" t="s">
        <v>50</v>
      </c>
      <c r="F1889" s="56">
        <v>23.43</v>
      </c>
    </row>
    <row r="1890" spans="1:6">
      <c r="A1890" s="53">
        <v>44063</v>
      </c>
      <c r="B1890" s="53" t="str">
        <f t="shared" si="58"/>
        <v>Aug</v>
      </c>
      <c r="C1890" s="54">
        <f t="shared" si="59"/>
        <v>34</v>
      </c>
      <c r="D1890" s="53" t="s">
        <v>38</v>
      </c>
      <c r="E1890" s="54" t="s">
        <v>54</v>
      </c>
      <c r="F1890" s="54">
        <v>71.92</v>
      </c>
    </row>
    <row r="1891" spans="1:6">
      <c r="A1891" s="55">
        <v>44043</v>
      </c>
      <c r="B1891" s="55" t="str">
        <f t="shared" si="58"/>
        <v>Jul</v>
      </c>
      <c r="C1891" s="56">
        <f t="shared" si="59"/>
        <v>31</v>
      </c>
      <c r="D1891" s="55" t="s">
        <v>38</v>
      </c>
      <c r="E1891" s="56" t="s">
        <v>54</v>
      </c>
      <c r="F1891" s="56">
        <v>45.1</v>
      </c>
    </row>
    <row r="1892" spans="1:6">
      <c r="A1892" s="53">
        <v>44051</v>
      </c>
      <c r="B1892" s="53" t="str">
        <f t="shared" si="58"/>
        <v>Aug</v>
      </c>
      <c r="C1892" s="54">
        <f t="shared" si="59"/>
        <v>32</v>
      </c>
      <c r="D1892" s="53" t="s">
        <v>45</v>
      </c>
      <c r="E1892" s="54" t="s">
        <v>50</v>
      </c>
      <c r="F1892" s="54">
        <v>88.83</v>
      </c>
    </row>
    <row r="1893" spans="1:6">
      <c r="A1893" s="55">
        <v>44083</v>
      </c>
      <c r="B1893" s="55" t="str">
        <f t="shared" si="58"/>
        <v>Sep</v>
      </c>
      <c r="C1893" s="56">
        <f t="shared" si="59"/>
        <v>37</v>
      </c>
      <c r="D1893" s="55" t="s">
        <v>48</v>
      </c>
      <c r="E1893" s="56" t="s">
        <v>49</v>
      </c>
      <c r="F1893" s="56">
        <v>132.11000000000001</v>
      </c>
    </row>
    <row r="1894" spans="1:6">
      <c r="A1894" s="53">
        <v>44058</v>
      </c>
      <c r="B1894" s="53" t="str">
        <f t="shared" si="58"/>
        <v>Aug</v>
      </c>
      <c r="C1894" s="54">
        <f t="shared" si="59"/>
        <v>33</v>
      </c>
      <c r="D1894" s="53" t="s">
        <v>38</v>
      </c>
      <c r="E1894" s="54" t="s">
        <v>57</v>
      </c>
      <c r="F1894" s="54">
        <v>23.08</v>
      </c>
    </row>
    <row r="1895" spans="1:6">
      <c r="A1895" s="55">
        <v>44090</v>
      </c>
      <c r="B1895" s="55" t="str">
        <f t="shared" si="58"/>
        <v>Sep</v>
      </c>
      <c r="C1895" s="56">
        <f t="shared" si="59"/>
        <v>38</v>
      </c>
      <c r="D1895" s="55" t="s">
        <v>38</v>
      </c>
      <c r="E1895" s="56" t="s">
        <v>58</v>
      </c>
      <c r="F1895" s="56">
        <v>23.16</v>
      </c>
    </row>
    <row r="1896" spans="1:6">
      <c r="A1896" s="53">
        <v>44061</v>
      </c>
      <c r="B1896" s="53" t="str">
        <f t="shared" si="58"/>
        <v>Aug</v>
      </c>
      <c r="C1896" s="54">
        <f t="shared" si="59"/>
        <v>34</v>
      </c>
      <c r="D1896" s="53" t="s">
        <v>38</v>
      </c>
      <c r="E1896" s="54" t="s">
        <v>66</v>
      </c>
      <c r="F1896" s="54">
        <v>77</v>
      </c>
    </row>
    <row r="1897" spans="1:6">
      <c r="A1897" s="55">
        <v>44060</v>
      </c>
      <c r="B1897" s="55" t="str">
        <f t="shared" si="58"/>
        <v>Aug</v>
      </c>
      <c r="C1897" s="56">
        <f t="shared" si="59"/>
        <v>34</v>
      </c>
      <c r="D1897" s="55" t="s">
        <v>38</v>
      </c>
      <c r="E1897" s="56" t="s">
        <v>50</v>
      </c>
      <c r="F1897" s="56">
        <v>69.239999999999995</v>
      </c>
    </row>
    <row r="1898" spans="1:6">
      <c r="A1898" s="53">
        <v>44070</v>
      </c>
      <c r="B1898" s="53" t="str">
        <f t="shared" si="58"/>
        <v>Aug</v>
      </c>
      <c r="C1898" s="54">
        <f t="shared" si="59"/>
        <v>35</v>
      </c>
      <c r="D1898" s="53" t="s">
        <v>38</v>
      </c>
      <c r="E1898" s="54" t="s">
        <v>46</v>
      </c>
      <c r="F1898" s="54">
        <v>24.88</v>
      </c>
    </row>
    <row r="1899" spans="1:6">
      <c r="A1899" s="55">
        <v>44001</v>
      </c>
      <c r="B1899" s="55" t="str">
        <f t="shared" si="58"/>
        <v>Jun</v>
      </c>
      <c r="C1899" s="56">
        <f t="shared" si="59"/>
        <v>25</v>
      </c>
      <c r="D1899" s="55" t="s">
        <v>48</v>
      </c>
      <c r="E1899" s="56" t="s">
        <v>57</v>
      </c>
      <c r="F1899" s="56">
        <v>92.03</v>
      </c>
    </row>
    <row r="1900" spans="1:6">
      <c r="A1900" s="53">
        <v>44062</v>
      </c>
      <c r="B1900" s="53" t="str">
        <f t="shared" si="58"/>
        <v>Aug</v>
      </c>
      <c r="C1900" s="54">
        <f t="shared" si="59"/>
        <v>34</v>
      </c>
      <c r="D1900" s="53" t="s">
        <v>45</v>
      </c>
      <c r="E1900" s="54" t="s">
        <v>49</v>
      </c>
      <c r="F1900" s="54">
        <v>66.58</v>
      </c>
    </row>
    <row r="1901" spans="1:6">
      <c r="A1901" s="55">
        <v>44006</v>
      </c>
      <c r="B1901" s="55" t="str">
        <f t="shared" si="58"/>
        <v>Jun</v>
      </c>
      <c r="C1901" s="56">
        <f t="shared" si="59"/>
        <v>26</v>
      </c>
      <c r="D1901" s="55" t="s">
        <v>48</v>
      </c>
      <c r="E1901" s="56" t="s">
        <v>50</v>
      </c>
      <c r="F1901" s="56">
        <v>92.05</v>
      </c>
    </row>
    <row r="1902" spans="1:6">
      <c r="A1902" s="53">
        <v>44047</v>
      </c>
      <c r="B1902" s="53" t="str">
        <f t="shared" si="58"/>
        <v>Aug</v>
      </c>
      <c r="C1902" s="54">
        <f t="shared" si="59"/>
        <v>32</v>
      </c>
      <c r="D1902" s="53" t="s">
        <v>38</v>
      </c>
      <c r="E1902" s="54" t="s">
        <v>53</v>
      </c>
      <c r="F1902" s="54">
        <v>87.39</v>
      </c>
    </row>
    <row r="1903" spans="1:6">
      <c r="A1903" s="55">
        <v>44051</v>
      </c>
      <c r="B1903" s="55" t="str">
        <f t="shared" si="58"/>
        <v>Aug</v>
      </c>
      <c r="C1903" s="56">
        <f t="shared" si="59"/>
        <v>32</v>
      </c>
      <c r="D1903" s="55" t="s">
        <v>48</v>
      </c>
      <c r="E1903" s="56" t="s">
        <v>49</v>
      </c>
      <c r="F1903" s="56">
        <v>66.680000000000007</v>
      </c>
    </row>
    <row r="1904" spans="1:6">
      <c r="A1904" s="53">
        <v>44063</v>
      </c>
      <c r="B1904" s="53" t="str">
        <f t="shared" si="58"/>
        <v>Aug</v>
      </c>
      <c r="C1904" s="54">
        <f t="shared" si="59"/>
        <v>34</v>
      </c>
      <c r="D1904" s="53" t="s">
        <v>45</v>
      </c>
      <c r="E1904" s="54" t="s">
        <v>50</v>
      </c>
      <c r="F1904" s="54">
        <v>46.56</v>
      </c>
    </row>
    <row r="1905" spans="1:6">
      <c r="A1905" s="55">
        <v>44001</v>
      </c>
      <c r="B1905" s="55" t="str">
        <f t="shared" si="58"/>
        <v>Jun</v>
      </c>
      <c r="C1905" s="56">
        <f t="shared" si="59"/>
        <v>25</v>
      </c>
      <c r="D1905" s="55" t="s">
        <v>38</v>
      </c>
      <c r="E1905" s="56" t="s">
        <v>66</v>
      </c>
      <c r="F1905" s="56">
        <v>54.93</v>
      </c>
    </row>
    <row r="1906" spans="1:6">
      <c r="A1906" s="53">
        <v>44048</v>
      </c>
      <c r="B1906" s="53" t="str">
        <f t="shared" si="58"/>
        <v>Aug</v>
      </c>
      <c r="C1906" s="54">
        <f t="shared" si="59"/>
        <v>32</v>
      </c>
      <c r="D1906" s="53" t="s">
        <v>38</v>
      </c>
      <c r="E1906" s="54" t="s">
        <v>50</v>
      </c>
      <c r="F1906" s="54">
        <v>69.95</v>
      </c>
    </row>
    <row r="1907" spans="1:6">
      <c r="A1907" s="55">
        <v>44045</v>
      </c>
      <c r="B1907" s="55" t="str">
        <f t="shared" si="58"/>
        <v>Aug</v>
      </c>
      <c r="C1907" s="56">
        <f t="shared" si="59"/>
        <v>32</v>
      </c>
      <c r="D1907" s="55" t="s">
        <v>48</v>
      </c>
      <c r="E1907" s="56" t="s">
        <v>46</v>
      </c>
      <c r="F1907" s="56">
        <v>72.17</v>
      </c>
    </row>
    <row r="1908" spans="1:6">
      <c r="A1908" s="53">
        <v>43984</v>
      </c>
      <c r="B1908" s="53" t="str">
        <f t="shared" si="58"/>
        <v>Jun</v>
      </c>
      <c r="C1908" s="54">
        <f t="shared" si="59"/>
        <v>23</v>
      </c>
      <c r="D1908" s="53" t="s">
        <v>45</v>
      </c>
      <c r="E1908" s="54" t="s">
        <v>46</v>
      </c>
      <c r="F1908" s="54">
        <v>46.11</v>
      </c>
    </row>
    <row r="1909" spans="1:6">
      <c r="A1909" s="55">
        <v>44070</v>
      </c>
      <c r="B1909" s="55" t="str">
        <f t="shared" si="58"/>
        <v>Aug</v>
      </c>
      <c r="C1909" s="56">
        <f t="shared" si="59"/>
        <v>35</v>
      </c>
      <c r="D1909" s="55" t="s">
        <v>48</v>
      </c>
      <c r="E1909" s="56" t="s">
        <v>49</v>
      </c>
      <c r="F1909" s="56">
        <v>102.25</v>
      </c>
    </row>
    <row r="1910" spans="1:6">
      <c r="A1910" s="53">
        <v>43986</v>
      </c>
      <c r="B1910" s="53" t="str">
        <f t="shared" si="58"/>
        <v>Jun</v>
      </c>
      <c r="C1910" s="54">
        <f t="shared" si="59"/>
        <v>23</v>
      </c>
      <c r="D1910" s="53" t="s">
        <v>48</v>
      </c>
      <c r="E1910" s="54" t="s">
        <v>43</v>
      </c>
      <c r="F1910" s="54">
        <v>60.12</v>
      </c>
    </row>
    <row r="1911" spans="1:6">
      <c r="A1911" s="55">
        <v>44007</v>
      </c>
      <c r="B1911" s="55" t="str">
        <f t="shared" si="58"/>
        <v>Jun</v>
      </c>
      <c r="C1911" s="56">
        <f t="shared" si="59"/>
        <v>26</v>
      </c>
      <c r="D1911" s="55" t="s">
        <v>45</v>
      </c>
      <c r="E1911" s="56" t="s">
        <v>49</v>
      </c>
      <c r="F1911" s="56">
        <v>66.650000000000006</v>
      </c>
    </row>
    <row r="1912" spans="1:6">
      <c r="A1912" s="53">
        <v>44072</v>
      </c>
      <c r="B1912" s="53" t="str">
        <f t="shared" si="58"/>
        <v>Aug</v>
      </c>
      <c r="C1912" s="54">
        <f t="shared" si="59"/>
        <v>35</v>
      </c>
      <c r="D1912" s="53" t="s">
        <v>38</v>
      </c>
      <c r="E1912" s="54" t="s">
        <v>49</v>
      </c>
      <c r="F1912" s="54">
        <v>96.89</v>
      </c>
    </row>
    <row r="1913" spans="1:6">
      <c r="A1913" s="55">
        <v>44060</v>
      </c>
      <c r="B1913" s="55" t="str">
        <f t="shared" si="58"/>
        <v>Aug</v>
      </c>
      <c r="C1913" s="56">
        <f t="shared" si="59"/>
        <v>34</v>
      </c>
      <c r="D1913" s="55" t="s">
        <v>38</v>
      </c>
      <c r="E1913" s="56" t="s">
        <v>53</v>
      </c>
      <c r="F1913" s="56">
        <v>58.86</v>
      </c>
    </row>
    <row r="1914" spans="1:6">
      <c r="A1914" s="53">
        <v>44085</v>
      </c>
      <c r="B1914" s="53" t="str">
        <f t="shared" si="58"/>
        <v>Sep</v>
      </c>
      <c r="C1914" s="54">
        <f t="shared" si="59"/>
        <v>37</v>
      </c>
      <c r="D1914" s="53" t="s">
        <v>48</v>
      </c>
      <c r="E1914" s="54" t="s">
        <v>49</v>
      </c>
      <c r="F1914" s="54">
        <v>64.95</v>
      </c>
    </row>
    <row r="1915" spans="1:6">
      <c r="A1915" s="55">
        <v>44013</v>
      </c>
      <c r="B1915" s="55" t="str">
        <f t="shared" si="58"/>
        <v>Jul</v>
      </c>
      <c r="C1915" s="56">
        <f t="shared" si="59"/>
        <v>27</v>
      </c>
      <c r="D1915" s="55" t="s">
        <v>38</v>
      </c>
      <c r="E1915" s="56" t="s">
        <v>56</v>
      </c>
      <c r="F1915" s="56">
        <v>21.99</v>
      </c>
    </row>
    <row r="1916" spans="1:6">
      <c r="A1916" s="53">
        <v>43983</v>
      </c>
      <c r="B1916" s="53" t="str">
        <f t="shared" si="58"/>
        <v>Jun</v>
      </c>
      <c r="C1916" s="54">
        <f t="shared" si="59"/>
        <v>23</v>
      </c>
      <c r="D1916" s="53" t="s">
        <v>48</v>
      </c>
      <c r="E1916" s="54" t="s">
        <v>50</v>
      </c>
      <c r="F1916" s="54">
        <v>69.42</v>
      </c>
    </row>
    <row r="1917" spans="1:6">
      <c r="A1917" s="55">
        <v>44058</v>
      </c>
      <c r="B1917" s="55" t="str">
        <f t="shared" si="58"/>
        <v>Aug</v>
      </c>
      <c r="C1917" s="56">
        <f t="shared" si="59"/>
        <v>33</v>
      </c>
      <c r="D1917" s="55" t="s">
        <v>48</v>
      </c>
      <c r="E1917" s="56" t="s">
        <v>54</v>
      </c>
      <c r="F1917" s="56">
        <v>45.47</v>
      </c>
    </row>
    <row r="1918" spans="1:6">
      <c r="A1918" s="53">
        <v>43990</v>
      </c>
      <c r="B1918" s="53" t="str">
        <f t="shared" si="58"/>
        <v>Jun</v>
      </c>
      <c r="C1918" s="54">
        <f t="shared" si="59"/>
        <v>24</v>
      </c>
      <c r="D1918" s="53" t="s">
        <v>48</v>
      </c>
      <c r="E1918" s="54" t="s">
        <v>56</v>
      </c>
      <c r="F1918" s="54">
        <v>60.53</v>
      </c>
    </row>
    <row r="1919" spans="1:6">
      <c r="A1919" s="55">
        <v>44011</v>
      </c>
      <c r="B1919" s="55" t="str">
        <f t="shared" si="58"/>
        <v>Jun</v>
      </c>
      <c r="C1919" s="56">
        <f t="shared" si="59"/>
        <v>27</v>
      </c>
      <c r="D1919" s="55" t="s">
        <v>45</v>
      </c>
      <c r="E1919" s="56" t="s">
        <v>54</v>
      </c>
      <c r="F1919" s="56">
        <v>47.91</v>
      </c>
    </row>
    <row r="1920" spans="1:6">
      <c r="A1920" s="53">
        <v>44064</v>
      </c>
      <c r="B1920" s="53" t="str">
        <f t="shared" si="58"/>
        <v>Aug</v>
      </c>
      <c r="C1920" s="54">
        <f t="shared" si="59"/>
        <v>34</v>
      </c>
      <c r="D1920" s="53" t="s">
        <v>38</v>
      </c>
      <c r="E1920" s="54" t="s">
        <v>56</v>
      </c>
      <c r="F1920" s="54">
        <v>42.12</v>
      </c>
    </row>
    <row r="1921" spans="1:6">
      <c r="A1921" s="55">
        <v>43996</v>
      </c>
      <c r="B1921" s="55" t="str">
        <f t="shared" si="58"/>
        <v>Jun</v>
      </c>
      <c r="C1921" s="56">
        <f t="shared" si="59"/>
        <v>25</v>
      </c>
      <c r="D1921" s="55" t="s">
        <v>38</v>
      </c>
      <c r="E1921" s="56" t="s">
        <v>57</v>
      </c>
      <c r="F1921" s="56">
        <v>66.709999999999994</v>
      </c>
    </row>
    <row r="1922" spans="1:6">
      <c r="A1922" s="53">
        <v>43998</v>
      </c>
      <c r="B1922" s="53" t="str">
        <f t="shared" si="58"/>
        <v>Jun</v>
      </c>
      <c r="C1922" s="54">
        <f t="shared" si="59"/>
        <v>25</v>
      </c>
      <c r="D1922" s="53" t="s">
        <v>38</v>
      </c>
      <c r="E1922" s="54" t="s">
        <v>57</v>
      </c>
      <c r="F1922" s="54">
        <v>23.54</v>
      </c>
    </row>
    <row r="1923" spans="1:6">
      <c r="A1923" s="55">
        <v>44068</v>
      </c>
      <c r="B1923" s="55" t="str">
        <f t="shared" ref="B1923:B1986" si="60">TEXT(A1923,"mmm")</f>
        <v>Aug</v>
      </c>
      <c r="C1923" s="56">
        <f t="shared" ref="C1923:C1986" si="61">WEEKNUM(A1923)</f>
        <v>35</v>
      </c>
      <c r="D1923" s="55" t="s">
        <v>48</v>
      </c>
      <c r="E1923" s="56" t="s">
        <v>58</v>
      </c>
      <c r="F1923" s="56">
        <v>48.62</v>
      </c>
    </row>
    <row r="1924" spans="1:6">
      <c r="A1924" s="53">
        <v>44093</v>
      </c>
      <c r="B1924" s="53" t="str">
        <f t="shared" si="60"/>
        <v>Sep</v>
      </c>
      <c r="C1924" s="54">
        <f t="shared" si="61"/>
        <v>38</v>
      </c>
      <c r="D1924" s="53" t="s">
        <v>48</v>
      </c>
      <c r="E1924" s="54" t="s">
        <v>54</v>
      </c>
      <c r="F1924" s="54">
        <v>335.54</v>
      </c>
    </row>
    <row r="1925" spans="1:6">
      <c r="A1925" s="55">
        <v>44081</v>
      </c>
      <c r="B1925" s="55" t="str">
        <f t="shared" si="60"/>
        <v>Sep</v>
      </c>
      <c r="C1925" s="56">
        <f t="shared" si="61"/>
        <v>37</v>
      </c>
      <c r="D1925" s="55" t="s">
        <v>38</v>
      </c>
      <c r="E1925" s="56" t="s">
        <v>43</v>
      </c>
      <c r="F1925" s="56">
        <v>60.98</v>
      </c>
    </row>
    <row r="1926" spans="1:6">
      <c r="A1926" s="53">
        <v>44044</v>
      </c>
      <c r="B1926" s="53" t="str">
        <f t="shared" si="60"/>
        <v>Aug</v>
      </c>
      <c r="C1926" s="54">
        <f t="shared" si="61"/>
        <v>31</v>
      </c>
      <c r="D1926" s="53" t="s">
        <v>38</v>
      </c>
      <c r="E1926" s="54" t="s">
        <v>46</v>
      </c>
      <c r="F1926" s="54">
        <v>50.06</v>
      </c>
    </row>
    <row r="1927" spans="1:6">
      <c r="A1927" s="55">
        <v>44006</v>
      </c>
      <c r="B1927" s="55" t="str">
        <f t="shared" si="60"/>
        <v>Jun</v>
      </c>
      <c r="C1927" s="56">
        <f t="shared" si="61"/>
        <v>26</v>
      </c>
      <c r="D1927" s="55" t="s">
        <v>48</v>
      </c>
      <c r="E1927" s="56" t="s">
        <v>50</v>
      </c>
      <c r="F1927" s="56">
        <v>69.790000000000006</v>
      </c>
    </row>
    <row r="1928" spans="1:6">
      <c r="A1928" s="53">
        <v>44012</v>
      </c>
      <c r="B1928" s="53" t="str">
        <f t="shared" si="60"/>
        <v>Jun</v>
      </c>
      <c r="C1928" s="54">
        <f t="shared" si="61"/>
        <v>27</v>
      </c>
      <c r="D1928" s="53" t="s">
        <v>48</v>
      </c>
      <c r="E1928" s="54" t="s">
        <v>46</v>
      </c>
      <c r="F1928" s="54">
        <v>72.459999999999994</v>
      </c>
    </row>
    <row r="1929" spans="1:6">
      <c r="A1929" s="55">
        <v>44027</v>
      </c>
      <c r="B1929" s="55" t="str">
        <f t="shared" si="60"/>
        <v>Jul</v>
      </c>
      <c r="C1929" s="56">
        <f t="shared" si="61"/>
        <v>29</v>
      </c>
      <c r="D1929" s="55" t="s">
        <v>48</v>
      </c>
      <c r="E1929" s="56" t="s">
        <v>43</v>
      </c>
      <c r="F1929" s="56">
        <v>20.22</v>
      </c>
    </row>
    <row r="1930" spans="1:6">
      <c r="A1930" s="53">
        <v>44004</v>
      </c>
      <c r="B1930" s="53" t="str">
        <f t="shared" si="60"/>
        <v>Jun</v>
      </c>
      <c r="C1930" s="54">
        <f t="shared" si="61"/>
        <v>26</v>
      </c>
      <c r="D1930" s="53" t="s">
        <v>48</v>
      </c>
      <c r="E1930" s="54" t="s">
        <v>43</v>
      </c>
      <c r="F1930" s="54">
        <v>200.6</v>
      </c>
    </row>
    <row r="1931" spans="1:6">
      <c r="A1931" s="55">
        <v>44058</v>
      </c>
      <c r="B1931" s="55" t="str">
        <f t="shared" si="60"/>
        <v>Aug</v>
      </c>
      <c r="C1931" s="56">
        <f t="shared" si="61"/>
        <v>33</v>
      </c>
      <c r="D1931" s="55" t="s">
        <v>48</v>
      </c>
      <c r="E1931" s="56" t="s">
        <v>46</v>
      </c>
      <c r="F1931" s="56">
        <v>75.209999999999994</v>
      </c>
    </row>
    <row r="1932" spans="1:6">
      <c r="A1932" s="53">
        <v>43971</v>
      </c>
      <c r="B1932" s="53" t="str">
        <f t="shared" si="60"/>
        <v>May</v>
      </c>
      <c r="C1932" s="54">
        <f t="shared" si="61"/>
        <v>21</v>
      </c>
      <c r="D1932" s="53" t="s">
        <v>48</v>
      </c>
      <c r="E1932" s="54" t="s">
        <v>50</v>
      </c>
      <c r="F1932" s="54">
        <v>523.04999999999995</v>
      </c>
    </row>
    <row r="1933" spans="1:6">
      <c r="A1933" s="55">
        <v>44003</v>
      </c>
      <c r="B1933" s="55" t="str">
        <f t="shared" si="60"/>
        <v>Jun</v>
      </c>
      <c r="C1933" s="56">
        <f t="shared" si="61"/>
        <v>26</v>
      </c>
      <c r="D1933" s="55" t="s">
        <v>45</v>
      </c>
      <c r="E1933" s="56" t="s">
        <v>43</v>
      </c>
      <c r="F1933" s="56">
        <v>40.67</v>
      </c>
    </row>
    <row r="1934" spans="1:6">
      <c r="A1934" s="53">
        <v>44050</v>
      </c>
      <c r="B1934" s="53" t="str">
        <f t="shared" si="60"/>
        <v>Aug</v>
      </c>
      <c r="C1934" s="54">
        <f t="shared" si="61"/>
        <v>32</v>
      </c>
      <c r="D1934" s="53" t="s">
        <v>38</v>
      </c>
      <c r="E1934" s="54" t="s">
        <v>57</v>
      </c>
      <c r="F1934" s="54">
        <v>22.7</v>
      </c>
    </row>
    <row r="1935" spans="1:6">
      <c r="A1935" s="55">
        <v>43983</v>
      </c>
      <c r="B1935" s="55" t="str">
        <f t="shared" si="60"/>
        <v>Jun</v>
      </c>
      <c r="C1935" s="56">
        <f t="shared" si="61"/>
        <v>23</v>
      </c>
      <c r="D1935" s="55" t="s">
        <v>38</v>
      </c>
      <c r="E1935" s="56" t="s">
        <v>58</v>
      </c>
      <c r="F1935" s="56">
        <v>96.37</v>
      </c>
    </row>
    <row r="1936" spans="1:6">
      <c r="A1936" s="53">
        <v>44011</v>
      </c>
      <c r="B1936" s="53" t="str">
        <f t="shared" si="60"/>
        <v>Jun</v>
      </c>
      <c r="C1936" s="54">
        <f t="shared" si="61"/>
        <v>27</v>
      </c>
      <c r="D1936" s="53" t="s">
        <v>38</v>
      </c>
      <c r="E1936" s="54" t="s">
        <v>50</v>
      </c>
      <c r="F1936" s="54">
        <v>44.37</v>
      </c>
    </row>
    <row r="1937" spans="1:6">
      <c r="A1937" s="55">
        <v>44055</v>
      </c>
      <c r="B1937" s="55" t="str">
        <f t="shared" si="60"/>
        <v>Aug</v>
      </c>
      <c r="C1937" s="56">
        <f t="shared" si="61"/>
        <v>33</v>
      </c>
      <c r="D1937" s="55" t="s">
        <v>48</v>
      </c>
      <c r="E1937" s="56" t="s">
        <v>61</v>
      </c>
      <c r="F1937" s="56">
        <v>83.67</v>
      </c>
    </row>
    <row r="1938" spans="1:6">
      <c r="A1938" s="53">
        <v>44068</v>
      </c>
      <c r="B1938" s="53" t="str">
        <f t="shared" si="60"/>
        <v>Aug</v>
      </c>
      <c r="C1938" s="54">
        <f t="shared" si="61"/>
        <v>35</v>
      </c>
      <c r="D1938" s="53" t="s">
        <v>38</v>
      </c>
      <c r="E1938" s="54" t="s">
        <v>57</v>
      </c>
      <c r="F1938" s="54">
        <v>46.13</v>
      </c>
    </row>
    <row r="1939" spans="1:6">
      <c r="A1939" s="55">
        <v>44067</v>
      </c>
      <c r="B1939" s="55" t="str">
        <f t="shared" si="60"/>
        <v>Aug</v>
      </c>
      <c r="C1939" s="56">
        <f t="shared" si="61"/>
        <v>35</v>
      </c>
      <c r="D1939" s="55" t="s">
        <v>48</v>
      </c>
      <c r="E1939" s="56" t="s">
        <v>58</v>
      </c>
      <c r="F1939" s="56">
        <v>48.38</v>
      </c>
    </row>
    <row r="1940" spans="1:6">
      <c r="A1940" s="53">
        <v>44055</v>
      </c>
      <c r="B1940" s="53" t="str">
        <f t="shared" si="60"/>
        <v>Aug</v>
      </c>
      <c r="C1940" s="54">
        <f t="shared" si="61"/>
        <v>33</v>
      </c>
      <c r="D1940" s="53" t="s">
        <v>38</v>
      </c>
      <c r="E1940" s="54" t="s">
        <v>54</v>
      </c>
      <c r="F1940" s="54">
        <v>24.64</v>
      </c>
    </row>
    <row r="1941" spans="1:6">
      <c r="A1941" s="55">
        <v>44062</v>
      </c>
      <c r="B1941" s="55" t="str">
        <f t="shared" si="60"/>
        <v>Aug</v>
      </c>
      <c r="C1941" s="56">
        <f t="shared" si="61"/>
        <v>34</v>
      </c>
      <c r="D1941" s="55" t="s">
        <v>48</v>
      </c>
      <c r="E1941" s="56" t="s">
        <v>43</v>
      </c>
      <c r="F1941" s="56">
        <v>20.63</v>
      </c>
    </row>
    <row r="1942" spans="1:6">
      <c r="A1942" s="53">
        <v>44015</v>
      </c>
      <c r="B1942" s="53" t="str">
        <f t="shared" si="60"/>
        <v>Jul</v>
      </c>
      <c r="C1942" s="54">
        <f t="shared" si="61"/>
        <v>27</v>
      </c>
      <c r="D1942" s="53" t="s">
        <v>38</v>
      </c>
      <c r="E1942" s="54" t="s">
        <v>61</v>
      </c>
      <c r="F1942" s="54">
        <v>53.15</v>
      </c>
    </row>
    <row r="1943" spans="1:6">
      <c r="A1943" s="55">
        <v>44067</v>
      </c>
      <c r="B1943" s="55" t="str">
        <f t="shared" si="60"/>
        <v>Aug</v>
      </c>
      <c r="C1943" s="56">
        <f t="shared" si="61"/>
        <v>35</v>
      </c>
      <c r="D1943" s="55" t="s">
        <v>45</v>
      </c>
      <c r="E1943" s="56" t="s">
        <v>46</v>
      </c>
      <c r="F1943" s="56">
        <v>24.92</v>
      </c>
    </row>
    <row r="1944" spans="1:6">
      <c r="A1944" s="53">
        <v>44070</v>
      </c>
      <c r="B1944" s="53" t="str">
        <f t="shared" si="60"/>
        <v>Aug</v>
      </c>
      <c r="C1944" s="54">
        <f t="shared" si="61"/>
        <v>35</v>
      </c>
      <c r="D1944" s="53" t="s">
        <v>38</v>
      </c>
      <c r="E1944" s="54" t="s">
        <v>43</v>
      </c>
      <c r="F1944" s="54">
        <v>60.52</v>
      </c>
    </row>
    <row r="1945" spans="1:6">
      <c r="A1945" s="55">
        <v>44047</v>
      </c>
      <c r="B1945" s="55" t="str">
        <f t="shared" si="60"/>
        <v>Aug</v>
      </c>
      <c r="C1945" s="56">
        <f t="shared" si="61"/>
        <v>32</v>
      </c>
      <c r="D1945" s="55" t="s">
        <v>48</v>
      </c>
      <c r="E1945" s="56" t="s">
        <v>50</v>
      </c>
      <c r="F1945" s="56">
        <v>23.69</v>
      </c>
    </row>
    <row r="1946" spans="1:6">
      <c r="A1946" s="53">
        <v>44044</v>
      </c>
      <c r="B1946" s="53" t="str">
        <f t="shared" si="60"/>
        <v>Aug</v>
      </c>
      <c r="C1946" s="54">
        <f t="shared" si="61"/>
        <v>31</v>
      </c>
      <c r="D1946" s="53" t="s">
        <v>38</v>
      </c>
      <c r="E1946" s="54" t="s">
        <v>46</v>
      </c>
      <c r="F1946" s="54">
        <v>46.73</v>
      </c>
    </row>
    <row r="1947" spans="1:6">
      <c r="A1947" s="55">
        <v>44068</v>
      </c>
      <c r="B1947" s="55" t="str">
        <f t="shared" si="60"/>
        <v>Aug</v>
      </c>
      <c r="C1947" s="56">
        <f t="shared" si="61"/>
        <v>35</v>
      </c>
      <c r="D1947" s="55" t="s">
        <v>48</v>
      </c>
      <c r="E1947" s="56" t="s">
        <v>46</v>
      </c>
      <c r="F1947" s="56">
        <v>24.17</v>
      </c>
    </row>
    <row r="1948" spans="1:6">
      <c r="A1948" s="53">
        <v>44059</v>
      </c>
      <c r="B1948" s="53" t="str">
        <f t="shared" si="60"/>
        <v>Aug</v>
      </c>
      <c r="C1948" s="54">
        <f t="shared" si="61"/>
        <v>34</v>
      </c>
      <c r="D1948" s="53" t="s">
        <v>38</v>
      </c>
      <c r="E1948" s="54" t="s">
        <v>43</v>
      </c>
      <c r="F1948" s="54">
        <v>40.9</v>
      </c>
    </row>
    <row r="1949" spans="1:6">
      <c r="A1949" s="55">
        <v>44076</v>
      </c>
      <c r="B1949" s="55" t="str">
        <f t="shared" si="60"/>
        <v>Sep</v>
      </c>
      <c r="C1949" s="56">
        <f t="shared" si="61"/>
        <v>36</v>
      </c>
      <c r="D1949" s="55" t="s">
        <v>38</v>
      </c>
      <c r="E1949" s="56" t="s">
        <v>66</v>
      </c>
      <c r="F1949" s="56">
        <v>36.74</v>
      </c>
    </row>
    <row r="1950" spans="1:6">
      <c r="A1950" s="53">
        <v>44050</v>
      </c>
      <c r="B1950" s="53" t="str">
        <f t="shared" si="60"/>
        <v>Aug</v>
      </c>
      <c r="C1950" s="54">
        <f t="shared" si="61"/>
        <v>32</v>
      </c>
      <c r="D1950" s="53" t="s">
        <v>38</v>
      </c>
      <c r="E1950" s="54" t="s">
        <v>57</v>
      </c>
      <c r="F1950" s="54">
        <v>46.13</v>
      </c>
    </row>
    <row r="1951" spans="1:6">
      <c r="A1951" s="55">
        <v>44011</v>
      </c>
      <c r="B1951" s="55" t="str">
        <f t="shared" si="60"/>
        <v>Jun</v>
      </c>
      <c r="C1951" s="56">
        <f t="shared" si="61"/>
        <v>27</v>
      </c>
      <c r="D1951" s="55" t="s">
        <v>45</v>
      </c>
      <c r="E1951" s="56" t="s">
        <v>46</v>
      </c>
      <c r="F1951" s="56">
        <v>48.61</v>
      </c>
    </row>
    <row r="1952" spans="1:6">
      <c r="A1952" s="53">
        <v>44006</v>
      </c>
      <c r="B1952" s="53" t="str">
        <f t="shared" si="60"/>
        <v>Jun</v>
      </c>
      <c r="C1952" s="54">
        <f t="shared" si="61"/>
        <v>26</v>
      </c>
      <c r="D1952" s="53" t="s">
        <v>38</v>
      </c>
      <c r="E1952" s="54" t="s">
        <v>43</v>
      </c>
      <c r="F1952" s="54">
        <v>20.59</v>
      </c>
    </row>
    <row r="1953" spans="1:6">
      <c r="A1953" s="55">
        <v>44044</v>
      </c>
      <c r="B1953" s="55" t="str">
        <f t="shared" si="60"/>
        <v>Aug</v>
      </c>
      <c r="C1953" s="56">
        <f t="shared" si="61"/>
        <v>31</v>
      </c>
      <c r="D1953" s="55" t="s">
        <v>48</v>
      </c>
      <c r="E1953" s="56" t="s">
        <v>57</v>
      </c>
      <c r="F1953" s="56">
        <v>66.540000000000006</v>
      </c>
    </row>
    <row r="1954" spans="1:6">
      <c r="A1954" s="53">
        <v>44045</v>
      </c>
      <c r="B1954" s="53" t="str">
        <f t="shared" si="60"/>
        <v>Aug</v>
      </c>
      <c r="C1954" s="54">
        <f t="shared" si="61"/>
        <v>32</v>
      </c>
      <c r="D1954" s="53" t="s">
        <v>38</v>
      </c>
      <c r="E1954" s="54" t="s">
        <v>54</v>
      </c>
      <c r="F1954" s="54">
        <v>68.37</v>
      </c>
    </row>
    <row r="1955" spans="1:6">
      <c r="A1955" s="55">
        <v>43987</v>
      </c>
      <c r="B1955" s="55" t="str">
        <f t="shared" si="60"/>
        <v>Jun</v>
      </c>
      <c r="C1955" s="56">
        <f t="shared" si="61"/>
        <v>23</v>
      </c>
      <c r="D1955" s="55" t="s">
        <v>38</v>
      </c>
      <c r="E1955" s="56" t="s">
        <v>66</v>
      </c>
      <c r="F1955" s="56">
        <v>54.7</v>
      </c>
    </row>
    <row r="1956" spans="1:6">
      <c r="A1956" s="53">
        <v>44073</v>
      </c>
      <c r="B1956" s="53" t="str">
        <f t="shared" si="60"/>
        <v>Aug</v>
      </c>
      <c r="C1956" s="54">
        <f t="shared" si="61"/>
        <v>36</v>
      </c>
      <c r="D1956" s="53" t="s">
        <v>38</v>
      </c>
      <c r="E1956" s="54" t="s">
        <v>49</v>
      </c>
      <c r="F1956" s="54">
        <v>66.97</v>
      </c>
    </row>
    <row r="1957" spans="1:6">
      <c r="A1957" s="55">
        <v>43997</v>
      </c>
      <c r="B1957" s="55" t="str">
        <f t="shared" si="60"/>
        <v>Jun</v>
      </c>
      <c r="C1957" s="56">
        <f t="shared" si="61"/>
        <v>25</v>
      </c>
      <c r="D1957" s="55" t="s">
        <v>48</v>
      </c>
      <c r="E1957" s="56" t="s">
        <v>56</v>
      </c>
      <c r="F1957" s="56">
        <v>63.42</v>
      </c>
    </row>
    <row r="1958" spans="1:6">
      <c r="A1958" s="53">
        <v>43969</v>
      </c>
      <c r="B1958" s="53" t="str">
        <f t="shared" si="60"/>
        <v>May</v>
      </c>
      <c r="C1958" s="54">
        <f t="shared" si="61"/>
        <v>21</v>
      </c>
      <c r="D1958" s="53" t="s">
        <v>48</v>
      </c>
      <c r="E1958" s="54" t="s">
        <v>43</v>
      </c>
      <c r="F1958" s="54">
        <v>20.91</v>
      </c>
    </row>
    <row r="1959" spans="1:6">
      <c r="A1959" s="55">
        <v>44050</v>
      </c>
      <c r="B1959" s="55" t="str">
        <f t="shared" si="60"/>
        <v>Aug</v>
      </c>
      <c r="C1959" s="56">
        <f t="shared" si="61"/>
        <v>32</v>
      </c>
      <c r="D1959" s="55" t="s">
        <v>45</v>
      </c>
      <c r="E1959" s="56" t="s">
        <v>54</v>
      </c>
      <c r="F1959" s="56">
        <v>24.21</v>
      </c>
    </row>
    <row r="1960" spans="1:6">
      <c r="A1960" s="53">
        <v>44047</v>
      </c>
      <c r="B1960" s="53" t="str">
        <f t="shared" si="60"/>
        <v>Aug</v>
      </c>
      <c r="C1960" s="54">
        <f t="shared" si="61"/>
        <v>32</v>
      </c>
      <c r="D1960" s="53" t="s">
        <v>38</v>
      </c>
      <c r="E1960" s="54" t="s">
        <v>56</v>
      </c>
      <c r="F1960" s="54">
        <v>84.38</v>
      </c>
    </row>
    <row r="1961" spans="1:6">
      <c r="A1961" s="55">
        <v>44020</v>
      </c>
      <c r="B1961" s="55" t="str">
        <f t="shared" si="60"/>
        <v>Jul</v>
      </c>
      <c r="C1961" s="56">
        <f t="shared" si="61"/>
        <v>28</v>
      </c>
      <c r="D1961" s="55" t="s">
        <v>38</v>
      </c>
      <c r="E1961" s="56" t="s">
        <v>54</v>
      </c>
      <c r="F1961" s="56">
        <v>47.94</v>
      </c>
    </row>
    <row r="1962" spans="1:6">
      <c r="A1962" s="53">
        <v>43976</v>
      </c>
      <c r="B1962" s="53" t="str">
        <f t="shared" si="60"/>
        <v>May</v>
      </c>
      <c r="C1962" s="54">
        <f t="shared" si="61"/>
        <v>22</v>
      </c>
      <c r="D1962" s="53" t="s">
        <v>48</v>
      </c>
      <c r="E1962" s="54" t="s">
        <v>53</v>
      </c>
      <c r="F1962" s="54">
        <v>87.2</v>
      </c>
    </row>
    <row r="1963" spans="1:6">
      <c r="A1963" s="55">
        <v>43964</v>
      </c>
      <c r="B1963" s="55" t="str">
        <f t="shared" si="60"/>
        <v>May</v>
      </c>
      <c r="C1963" s="56">
        <f t="shared" si="61"/>
        <v>20</v>
      </c>
      <c r="D1963" s="55" t="s">
        <v>38</v>
      </c>
      <c r="E1963" s="56" t="s">
        <v>43</v>
      </c>
      <c r="F1963" s="56">
        <v>40.75</v>
      </c>
    </row>
    <row r="1964" spans="1:6">
      <c r="A1964" s="53">
        <v>44083</v>
      </c>
      <c r="B1964" s="53" t="str">
        <f t="shared" si="60"/>
        <v>Sep</v>
      </c>
      <c r="C1964" s="54">
        <f t="shared" si="61"/>
        <v>37</v>
      </c>
      <c r="D1964" s="53" t="s">
        <v>48</v>
      </c>
      <c r="E1964" s="54" t="s">
        <v>43</v>
      </c>
      <c r="F1964" s="54">
        <v>246.2</v>
      </c>
    </row>
    <row r="1965" spans="1:6">
      <c r="A1965" s="55">
        <v>43997</v>
      </c>
      <c r="B1965" s="55" t="str">
        <f t="shared" si="60"/>
        <v>Jun</v>
      </c>
      <c r="C1965" s="56">
        <f t="shared" si="61"/>
        <v>25</v>
      </c>
      <c r="D1965" s="55" t="s">
        <v>48</v>
      </c>
      <c r="E1965" s="56" t="s">
        <v>39</v>
      </c>
      <c r="F1965" s="56">
        <v>240.26</v>
      </c>
    </row>
    <row r="1966" spans="1:6">
      <c r="A1966" s="53">
        <v>44068</v>
      </c>
      <c r="B1966" s="53" t="str">
        <f t="shared" si="60"/>
        <v>Aug</v>
      </c>
      <c r="C1966" s="54">
        <f t="shared" si="61"/>
        <v>35</v>
      </c>
      <c r="D1966" s="53" t="s">
        <v>38</v>
      </c>
      <c r="E1966" s="54" t="s">
        <v>49</v>
      </c>
      <c r="F1966" s="54">
        <v>99.9</v>
      </c>
    </row>
    <row r="1967" spans="1:6">
      <c r="A1967" s="55">
        <v>43983</v>
      </c>
      <c r="B1967" s="55" t="str">
        <f t="shared" si="60"/>
        <v>Jun</v>
      </c>
      <c r="C1967" s="56">
        <f t="shared" si="61"/>
        <v>23</v>
      </c>
      <c r="D1967" s="55" t="s">
        <v>38</v>
      </c>
      <c r="E1967" s="56" t="s">
        <v>49</v>
      </c>
      <c r="F1967" s="56">
        <v>68.92</v>
      </c>
    </row>
    <row r="1968" spans="1:6">
      <c r="A1968" s="53">
        <v>44009</v>
      </c>
      <c r="B1968" s="53" t="str">
        <f t="shared" si="60"/>
        <v>Jun</v>
      </c>
      <c r="C1968" s="54">
        <f t="shared" si="61"/>
        <v>26</v>
      </c>
      <c r="D1968" s="53" t="s">
        <v>48</v>
      </c>
      <c r="E1968" s="54" t="s">
        <v>46</v>
      </c>
      <c r="F1968" s="54">
        <v>73</v>
      </c>
    </row>
    <row r="1969" spans="1:6">
      <c r="A1969" s="55">
        <v>44072</v>
      </c>
      <c r="B1969" s="55" t="str">
        <f t="shared" si="60"/>
        <v>Aug</v>
      </c>
      <c r="C1969" s="56">
        <f t="shared" si="61"/>
        <v>35</v>
      </c>
      <c r="D1969" s="55" t="s">
        <v>48</v>
      </c>
      <c r="E1969" s="56" t="s">
        <v>43</v>
      </c>
      <c r="F1969" s="56">
        <v>40.340000000000003</v>
      </c>
    </row>
    <row r="1970" spans="1:6">
      <c r="A1970" s="53">
        <v>44005</v>
      </c>
      <c r="B1970" s="53" t="str">
        <f t="shared" si="60"/>
        <v>Jun</v>
      </c>
      <c r="C1970" s="54">
        <f t="shared" si="61"/>
        <v>26</v>
      </c>
      <c r="D1970" s="53" t="s">
        <v>38</v>
      </c>
      <c r="E1970" s="54" t="s">
        <v>54</v>
      </c>
      <c r="F1970" s="54">
        <v>71.72</v>
      </c>
    </row>
    <row r="1971" spans="1:6">
      <c r="A1971" s="55">
        <v>43992</v>
      </c>
      <c r="B1971" s="55" t="str">
        <f t="shared" si="60"/>
        <v>Jun</v>
      </c>
      <c r="C1971" s="56">
        <f t="shared" si="61"/>
        <v>24</v>
      </c>
      <c r="D1971" s="55" t="s">
        <v>48</v>
      </c>
      <c r="E1971" s="56" t="s">
        <v>54</v>
      </c>
      <c r="F1971" s="56">
        <v>71.67</v>
      </c>
    </row>
    <row r="1972" spans="1:6">
      <c r="A1972" s="53">
        <v>43976</v>
      </c>
      <c r="B1972" s="53" t="str">
        <f t="shared" si="60"/>
        <v>May</v>
      </c>
      <c r="C1972" s="54">
        <f t="shared" si="61"/>
        <v>22</v>
      </c>
      <c r="D1972" s="53" t="s">
        <v>38</v>
      </c>
      <c r="E1972" s="54" t="s">
        <v>50</v>
      </c>
      <c r="F1972" s="54">
        <v>46.43</v>
      </c>
    </row>
    <row r="1973" spans="1:6">
      <c r="A1973" s="55">
        <v>44038</v>
      </c>
      <c r="B1973" s="55" t="str">
        <f t="shared" si="60"/>
        <v>Jul</v>
      </c>
      <c r="C1973" s="56">
        <f t="shared" si="61"/>
        <v>31</v>
      </c>
      <c r="D1973" s="55" t="s">
        <v>48</v>
      </c>
      <c r="E1973" s="56" t="s">
        <v>57</v>
      </c>
      <c r="F1973" s="56">
        <v>69.84</v>
      </c>
    </row>
    <row r="1974" spans="1:6">
      <c r="A1974" s="53">
        <v>44007</v>
      </c>
      <c r="B1974" s="53" t="str">
        <f t="shared" si="60"/>
        <v>Jun</v>
      </c>
      <c r="C1974" s="54">
        <f t="shared" si="61"/>
        <v>26</v>
      </c>
      <c r="D1974" s="53" t="s">
        <v>48</v>
      </c>
      <c r="E1974" s="54" t="s">
        <v>50</v>
      </c>
      <c r="F1974" s="54">
        <v>69.400000000000006</v>
      </c>
    </row>
    <row r="1975" spans="1:6">
      <c r="A1975" s="55">
        <v>44046</v>
      </c>
      <c r="B1975" s="55" t="str">
        <f t="shared" si="60"/>
        <v>Aug</v>
      </c>
      <c r="C1975" s="56">
        <f t="shared" si="61"/>
        <v>32</v>
      </c>
      <c r="D1975" s="55" t="s">
        <v>48</v>
      </c>
      <c r="E1975" s="56" t="s">
        <v>49</v>
      </c>
      <c r="F1975" s="56">
        <v>66.34</v>
      </c>
    </row>
    <row r="1976" spans="1:6">
      <c r="A1976" s="53">
        <v>43986</v>
      </c>
      <c r="B1976" s="53" t="str">
        <f t="shared" si="60"/>
        <v>Jun</v>
      </c>
      <c r="C1976" s="54">
        <f t="shared" si="61"/>
        <v>23</v>
      </c>
      <c r="D1976" s="53" t="s">
        <v>45</v>
      </c>
      <c r="E1976" s="54" t="s">
        <v>49</v>
      </c>
      <c r="F1976" s="54">
        <v>68.95</v>
      </c>
    </row>
    <row r="1977" spans="1:6">
      <c r="A1977" s="55">
        <v>44010</v>
      </c>
      <c r="B1977" s="55" t="str">
        <f t="shared" si="60"/>
        <v>Jun</v>
      </c>
      <c r="C1977" s="56">
        <f t="shared" si="61"/>
        <v>27</v>
      </c>
      <c r="D1977" s="55" t="s">
        <v>38</v>
      </c>
      <c r="E1977" s="56" t="s">
        <v>43</v>
      </c>
      <c r="F1977" s="56">
        <v>38.36</v>
      </c>
    </row>
    <row r="1978" spans="1:6">
      <c r="A1978" s="53">
        <v>44053</v>
      </c>
      <c r="B1978" s="53" t="str">
        <f t="shared" si="60"/>
        <v>Aug</v>
      </c>
      <c r="C1978" s="54">
        <f t="shared" si="61"/>
        <v>33</v>
      </c>
      <c r="D1978" s="53" t="s">
        <v>38</v>
      </c>
      <c r="E1978" s="54" t="s">
        <v>57</v>
      </c>
      <c r="F1978" s="54">
        <v>23.91</v>
      </c>
    </row>
    <row r="1979" spans="1:6">
      <c r="A1979" s="55">
        <v>44020</v>
      </c>
      <c r="B1979" s="55" t="str">
        <f t="shared" si="60"/>
        <v>Jul</v>
      </c>
      <c r="C1979" s="56">
        <f t="shared" si="61"/>
        <v>28</v>
      </c>
      <c r="D1979" s="55" t="s">
        <v>48</v>
      </c>
      <c r="E1979" s="56" t="s">
        <v>53</v>
      </c>
      <c r="F1979" s="56">
        <v>58.61</v>
      </c>
    </row>
    <row r="1980" spans="1:6">
      <c r="A1980" s="53">
        <v>43990</v>
      </c>
      <c r="B1980" s="53" t="str">
        <f t="shared" si="60"/>
        <v>Jun</v>
      </c>
      <c r="C1980" s="54">
        <f t="shared" si="61"/>
        <v>24</v>
      </c>
      <c r="D1980" s="53" t="s">
        <v>48</v>
      </c>
      <c r="E1980" s="54" t="s">
        <v>53</v>
      </c>
      <c r="F1980" s="54">
        <v>87.15</v>
      </c>
    </row>
    <row r="1981" spans="1:6">
      <c r="A1981" s="55">
        <v>43952</v>
      </c>
      <c r="B1981" s="55" t="str">
        <f t="shared" si="60"/>
        <v>May</v>
      </c>
      <c r="C1981" s="56">
        <f t="shared" si="61"/>
        <v>18</v>
      </c>
      <c r="D1981" s="55" t="s">
        <v>48</v>
      </c>
      <c r="E1981" s="56" t="s">
        <v>61</v>
      </c>
      <c r="F1981" s="56">
        <v>83.4</v>
      </c>
    </row>
    <row r="1982" spans="1:6">
      <c r="A1982" s="53">
        <v>44072</v>
      </c>
      <c r="B1982" s="53" t="str">
        <f t="shared" si="60"/>
        <v>Aug</v>
      </c>
      <c r="C1982" s="54">
        <f t="shared" si="61"/>
        <v>35</v>
      </c>
      <c r="D1982" s="53" t="s">
        <v>38</v>
      </c>
      <c r="E1982" s="54" t="s">
        <v>53</v>
      </c>
      <c r="F1982" s="54">
        <v>331.02</v>
      </c>
    </row>
    <row r="1983" spans="1:6">
      <c r="A1983" s="55">
        <v>44071</v>
      </c>
      <c r="B1983" s="55" t="str">
        <f t="shared" si="60"/>
        <v>Aug</v>
      </c>
      <c r="C1983" s="56">
        <f t="shared" si="61"/>
        <v>35</v>
      </c>
      <c r="D1983" s="55" t="s">
        <v>45</v>
      </c>
      <c r="E1983" s="56" t="s">
        <v>49</v>
      </c>
      <c r="F1983" s="56">
        <v>96.6</v>
      </c>
    </row>
    <row r="1984" spans="1:6">
      <c r="A1984" s="53">
        <v>43990</v>
      </c>
      <c r="B1984" s="53" t="str">
        <f t="shared" si="60"/>
        <v>Jun</v>
      </c>
      <c r="C1984" s="54">
        <f t="shared" si="61"/>
        <v>24</v>
      </c>
      <c r="D1984" s="53" t="s">
        <v>45</v>
      </c>
      <c r="E1984" s="54" t="s">
        <v>53</v>
      </c>
      <c r="F1984" s="54">
        <v>58.37</v>
      </c>
    </row>
    <row r="1985" spans="1:6">
      <c r="A1985" s="55">
        <v>44002</v>
      </c>
      <c r="B1985" s="55" t="str">
        <f t="shared" si="60"/>
        <v>Jun</v>
      </c>
      <c r="C1985" s="56">
        <f t="shared" si="61"/>
        <v>25</v>
      </c>
      <c r="D1985" s="55" t="s">
        <v>48</v>
      </c>
      <c r="E1985" s="56" t="s">
        <v>57</v>
      </c>
      <c r="F1985" s="56">
        <v>23.78</v>
      </c>
    </row>
    <row r="1986" spans="1:6">
      <c r="A1986" s="53">
        <v>44010</v>
      </c>
      <c r="B1986" s="53" t="str">
        <f t="shared" si="60"/>
        <v>Jun</v>
      </c>
      <c r="C1986" s="54">
        <f t="shared" si="61"/>
        <v>27</v>
      </c>
      <c r="D1986" s="53" t="s">
        <v>48</v>
      </c>
      <c r="E1986" s="54" t="s">
        <v>61</v>
      </c>
      <c r="F1986" s="54">
        <v>277.32</v>
      </c>
    </row>
    <row r="1987" spans="1:6">
      <c r="A1987" s="55">
        <v>44000</v>
      </c>
      <c r="B1987" s="55" t="str">
        <f t="shared" ref="B1987:B2001" si="62">TEXT(A1987,"mmm")</f>
        <v>Jun</v>
      </c>
      <c r="C1987" s="56">
        <f t="shared" ref="C1987:C2001" si="63">WEEKNUM(A1987)</f>
        <v>25</v>
      </c>
      <c r="D1987" s="55" t="s">
        <v>48</v>
      </c>
      <c r="E1987" s="56" t="s">
        <v>49</v>
      </c>
      <c r="F1987" s="56">
        <v>33.33</v>
      </c>
    </row>
    <row r="1988" spans="1:6">
      <c r="A1988" s="53">
        <v>43996</v>
      </c>
      <c r="B1988" s="53" t="str">
        <f t="shared" si="62"/>
        <v>Jun</v>
      </c>
      <c r="C1988" s="54">
        <f t="shared" si="63"/>
        <v>25</v>
      </c>
      <c r="D1988" s="53" t="s">
        <v>48</v>
      </c>
      <c r="E1988" s="54" t="s">
        <v>58</v>
      </c>
      <c r="F1988" s="54">
        <v>24.9</v>
      </c>
    </row>
    <row r="1989" spans="1:6">
      <c r="A1989" s="55">
        <v>44065</v>
      </c>
      <c r="B1989" s="55" t="str">
        <f t="shared" si="62"/>
        <v>Aug</v>
      </c>
      <c r="C1989" s="56">
        <f t="shared" si="63"/>
        <v>34</v>
      </c>
      <c r="D1989" s="55" t="s">
        <v>48</v>
      </c>
      <c r="E1989" s="56" t="s">
        <v>57</v>
      </c>
      <c r="F1989" s="56">
        <v>66.78</v>
      </c>
    </row>
    <row r="1990" spans="1:6">
      <c r="A1990" s="53">
        <v>43995</v>
      </c>
      <c r="B1990" s="53" t="str">
        <f t="shared" si="62"/>
        <v>Jun</v>
      </c>
      <c r="C1990" s="54">
        <f t="shared" si="63"/>
        <v>24</v>
      </c>
      <c r="D1990" s="53" t="s">
        <v>48</v>
      </c>
      <c r="E1990" s="54" t="s">
        <v>61</v>
      </c>
      <c r="F1990" s="54">
        <v>27.75</v>
      </c>
    </row>
    <row r="1991" spans="1:6">
      <c r="A1991" s="55">
        <v>43986</v>
      </c>
      <c r="B1991" s="55" t="str">
        <f t="shared" si="62"/>
        <v>Jun</v>
      </c>
      <c r="C1991" s="56">
        <f t="shared" si="63"/>
        <v>23</v>
      </c>
      <c r="D1991" s="55" t="s">
        <v>48</v>
      </c>
      <c r="E1991" s="56" t="s">
        <v>57</v>
      </c>
      <c r="F1991" s="56">
        <v>23.48</v>
      </c>
    </row>
    <row r="1992" spans="1:6">
      <c r="A1992" s="53">
        <v>43995</v>
      </c>
      <c r="B1992" s="53" t="str">
        <f t="shared" si="62"/>
        <v>Jun</v>
      </c>
      <c r="C1992" s="54">
        <f t="shared" si="63"/>
        <v>24</v>
      </c>
      <c r="D1992" s="53" t="s">
        <v>48</v>
      </c>
      <c r="E1992" s="54" t="s">
        <v>53</v>
      </c>
      <c r="F1992" s="54">
        <v>28.71</v>
      </c>
    </row>
    <row r="1993" spans="1:6">
      <c r="A1993" s="55">
        <v>44073</v>
      </c>
      <c r="B1993" s="55" t="str">
        <f t="shared" si="62"/>
        <v>Aug</v>
      </c>
      <c r="C1993" s="56">
        <f t="shared" si="63"/>
        <v>36</v>
      </c>
      <c r="D1993" s="55" t="s">
        <v>48</v>
      </c>
      <c r="E1993" s="56" t="s">
        <v>43</v>
      </c>
      <c r="F1993" s="56">
        <v>60.09</v>
      </c>
    </row>
    <row r="1994" spans="1:6">
      <c r="A1994" s="53">
        <v>44092</v>
      </c>
      <c r="B1994" s="53" t="str">
        <f t="shared" si="62"/>
        <v>Sep</v>
      </c>
      <c r="C1994" s="54">
        <f t="shared" si="63"/>
        <v>38</v>
      </c>
      <c r="D1994" s="53" t="s">
        <v>38</v>
      </c>
      <c r="E1994" s="54" t="s">
        <v>46</v>
      </c>
      <c r="F1994" s="54">
        <v>75.36</v>
      </c>
    </row>
    <row r="1995" spans="1:6">
      <c r="A1995" s="55">
        <v>44061</v>
      </c>
      <c r="B1995" s="55" t="str">
        <f t="shared" si="62"/>
        <v>Aug</v>
      </c>
      <c r="C1995" s="56">
        <f t="shared" si="63"/>
        <v>34</v>
      </c>
      <c r="D1995" s="55" t="s">
        <v>45</v>
      </c>
      <c r="E1995" s="56" t="s">
        <v>39</v>
      </c>
      <c r="F1995" s="56">
        <v>78.58</v>
      </c>
    </row>
    <row r="1996" spans="1:6">
      <c r="A1996" s="53">
        <v>44072</v>
      </c>
      <c r="B1996" s="53" t="str">
        <f t="shared" si="62"/>
        <v>Aug</v>
      </c>
      <c r="C1996" s="54">
        <f t="shared" si="63"/>
        <v>35</v>
      </c>
      <c r="D1996" s="53" t="s">
        <v>38</v>
      </c>
      <c r="E1996" s="54" t="s">
        <v>61</v>
      </c>
      <c r="F1996" s="54">
        <v>83.37</v>
      </c>
    </row>
    <row r="1997" spans="1:6">
      <c r="A1997" s="55">
        <v>43984</v>
      </c>
      <c r="B1997" s="55" t="str">
        <f t="shared" si="62"/>
        <v>Jun</v>
      </c>
      <c r="C1997" s="56">
        <f t="shared" si="63"/>
        <v>23</v>
      </c>
      <c r="D1997" s="55" t="s">
        <v>48</v>
      </c>
      <c r="E1997" s="56" t="s">
        <v>49</v>
      </c>
      <c r="F1997" s="56">
        <v>136.15</v>
      </c>
    </row>
    <row r="1998" spans="1:6">
      <c r="A1998" s="53">
        <v>44036</v>
      </c>
      <c r="B1998" s="53" t="str">
        <f t="shared" si="62"/>
        <v>Jul</v>
      </c>
      <c r="C1998" s="54">
        <f t="shared" si="63"/>
        <v>30</v>
      </c>
      <c r="D1998" s="53" t="s">
        <v>48</v>
      </c>
      <c r="E1998" s="54" t="s">
        <v>53</v>
      </c>
      <c r="F1998" s="54">
        <v>29.8</v>
      </c>
    </row>
    <row r="1999" spans="1:6">
      <c r="A1999" s="55">
        <v>44061</v>
      </c>
      <c r="B1999" s="55" t="str">
        <f t="shared" si="62"/>
        <v>Aug</v>
      </c>
      <c r="C1999" s="56">
        <f t="shared" si="63"/>
        <v>34</v>
      </c>
      <c r="D1999" s="55" t="s">
        <v>48</v>
      </c>
      <c r="E1999" s="56" t="s">
        <v>43</v>
      </c>
      <c r="F1999" s="56">
        <v>38.01</v>
      </c>
    </row>
    <row r="2000" spans="1:6">
      <c r="A2000" s="53">
        <v>44011</v>
      </c>
      <c r="B2000" s="53" t="str">
        <f t="shared" si="62"/>
        <v>Jun</v>
      </c>
      <c r="C2000" s="54">
        <f t="shared" si="63"/>
        <v>27</v>
      </c>
      <c r="D2000" s="53" t="s">
        <v>48</v>
      </c>
      <c r="E2000" s="54" t="s">
        <v>57</v>
      </c>
      <c r="F2000" s="54">
        <v>46.46</v>
      </c>
    </row>
    <row r="2001" spans="1:6">
      <c r="A2001" s="55">
        <v>43984</v>
      </c>
      <c r="B2001" s="55" t="str">
        <f t="shared" si="62"/>
        <v>Jun</v>
      </c>
      <c r="C2001" s="56">
        <f t="shared" si="63"/>
        <v>23</v>
      </c>
      <c r="D2001" s="55" t="s">
        <v>45</v>
      </c>
      <c r="E2001" s="56" t="s">
        <v>50</v>
      </c>
      <c r="F2001" s="56">
        <v>501.75</v>
      </c>
    </row>
    <row r="2002" spans="1:6">
      <c r="A2002" s="55">
        <v>44168</v>
      </c>
      <c r="B2002" s="55" t="s">
        <v>246</v>
      </c>
      <c r="C2002" s="56">
        <v>49</v>
      </c>
      <c r="D2002" s="55" t="s">
        <v>48</v>
      </c>
      <c r="E2002" s="56" t="s">
        <v>54</v>
      </c>
      <c r="F2002" s="56">
        <v>206.54</v>
      </c>
    </row>
    <row r="2003" spans="1:6">
      <c r="A2003" s="93">
        <v>44186</v>
      </c>
      <c r="B2003" s="93" t="s">
        <v>246</v>
      </c>
      <c r="C2003" s="94">
        <v>52</v>
      </c>
      <c r="D2003" s="93" t="s">
        <v>38</v>
      </c>
      <c r="E2003" s="94" t="s">
        <v>49</v>
      </c>
      <c r="F2003" s="94">
        <v>73.710000000000008</v>
      </c>
    </row>
    <row r="2004" spans="1:6">
      <c r="A2004" s="93">
        <v>44170</v>
      </c>
      <c r="B2004" s="93" t="s">
        <v>246</v>
      </c>
      <c r="C2004" s="94">
        <v>49</v>
      </c>
      <c r="D2004" s="93" t="s">
        <v>38</v>
      </c>
      <c r="E2004" s="94" t="s">
        <v>57</v>
      </c>
      <c r="F2004" s="94">
        <v>65.960000000000008</v>
      </c>
    </row>
    <row r="2005" spans="1:6">
      <c r="A2005" s="93">
        <v>44177</v>
      </c>
      <c r="B2005" s="93" t="s">
        <v>246</v>
      </c>
      <c r="C2005" s="94">
        <v>50</v>
      </c>
      <c r="D2005" s="93" t="s">
        <v>38</v>
      </c>
      <c r="E2005" s="94" t="s">
        <v>43</v>
      </c>
      <c r="F2005" s="94">
        <v>130.44</v>
      </c>
    </row>
    <row r="2006" spans="1:6">
      <c r="A2006" s="93">
        <v>44187</v>
      </c>
      <c r="B2006" s="93" t="s">
        <v>246</v>
      </c>
      <c r="C2006" s="94">
        <v>52</v>
      </c>
      <c r="D2006" s="93" t="s">
        <v>48</v>
      </c>
      <c r="E2006" s="94" t="s">
        <v>49</v>
      </c>
      <c r="F2006" s="94">
        <v>43.29</v>
      </c>
    </row>
    <row r="2007" spans="1:6">
      <c r="A2007" s="93">
        <v>44162</v>
      </c>
      <c r="B2007" s="93" t="s">
        <v>247</v>
      </c>
      <c r="C2007" s="94">
        <v>48</v>
      </c>
      <c r="D2007" s="93" t="s">
        <v>48</v>
      </c>
      <c r="E2007" s="94" t="s">
        <v>50</v>
      </c>
      <c r="F2007" s="94">
        <v>70.39</v>
      </c>
    </row>
    <row r="2008" spans="1:6">
      <c r="A2008" s="93">
        <v>44142</v>
      </c>
      <c r="B2008" s="93" t="s">
        <v>247</v>
      </c>
      <c r="C2008" s="94">
        <v>45</v>
      </c>
      <c r="D2008" s="93" t="s">
        <v>48</v>
      </c>
      <c r="E2008" s="94" t="s">
        <v>43</v>
      </c>
      <c r="F2008" s="94">
        <v>106.50999999999999</v>
      </c>
    </row>
    <row r="2009" spans="1:6">
      <c r="A2009" s="93">
        <v>44135</v>
      </c>
      <c r="B2009" s="93" t="s">
        <v>248</v>
      </c>
      <c r="C2009" s="94">
        <v>44</v>
      </c>
      <c r="D2009" s="93" t="s">
        <v>48</v>
      </c>
      <c r="E2009" s="94" t="s">
        <v>49</v>
      </c>
      <c r="F2009" s="94">
        <v>101.93</v>
      </c>
    </row>
    <row r="2010" spans="1:6">
      <c r="A2010" s="93">
        <v>44164</v>
      </c>
      <c r="B2010" s="93" t="s">
        <v>247</v>
      </c>
      <c r="C2010" s="94">
        <v>49</v>
      </c>
      <c r="D2010" s="93" t="s">
        <v>38</v>
      </c>
      <c r="E2010" s="94" t="s">
        <v>58</v>
      </c>
      <c r="F2010" s="94">
        <v>34.5</v>
      </c>
    </row>
    <row r="2011" spans="1:6">
      <c r="A2011" s="93">
        <v>44170</v>
      </c>
      <c r="B2011" s="93" t="s">
        <v>246</v>
      </c>
      <c r="C2011" s="94">
        <v>49</v>
      </c>
      <c r="D2011" s="93" t="s">
        <v>38</v>
      </c>
      <c r="E2011" s="94" t="s">
        <v>43</v>
      </c>
      <c r="F2011" s="94">
        <v>38.909999999999997</v>
      </c>
    </row>
    <row r="2012" spans="1:6">
      <c r="A2012" s="93">
        <v>44188</v>
      </c>
      <c r="B2012" s="93" t="s">
        <v>246</v>
      </c>
      <c r="C2012" s="94">
        <v>52</v>
      </c>
      <c r="D2012" s="93" t="s">
        <v>48</v>
      </c>
      <c r="E2012" s="94" t="s">
        <v>50</v>
      </c>
      <c r="F2012" s="94">
        <v>83.639999999999986</v>
      </c>
    </row>
    <row r="2013" spans="1:6">
      <c r="A2013" s="93">
        <v>44160</v>
      </c>
      <c r="B2013" s="93" t="s">
        <v>247</v>
      </c>
      <c r="C2013" s="94">
        <v>48</v>
      </c>
      <c r="D2013" s="93" t="s">
        <v>48</v>
      </c>
      <c r="E2013" s="94" t="s">
        <v>54</v>
      </c>
      <c r="F2013" s="94">
        <v>7.1400000000000006</v>
      </c>
    </row>
    <row r="2014" spans="1:6">
      <c r="A2014" s="93">
        <v>44162</v>
      </c>
      <c r="B2014" s="93" t="s">
        <v>247</v>
      </c>
      <c r="C2014" s="94">
        <v>48</v>
      </c>
      <c r="D2014" s="93" t="s">
        <v>48</v>
      </c>
      <c r="E2014" s="94" t="s">
        <v>43</v>
      </c>
      <c r="F2014" s="94">
        <v>67.819999999999993</v>
      </c>
    </row>
    <row r="2015" spans="1:6">
      <c r="A2015" s="93">
        <v>44189</v>
      </c>
      <c r="B2015" s="93" t="s">
        <v>246</v>
      </c>
      <c r="C2015" s="94">
        <v>52</v>
      </c>
      <c r="D2015" s="93" t="s">
        <v>48</v>
      </c>
      <c r="E2015" s="94" t="s">
        <v>58</v>
      </c>
      <c r="F2015" s="94">
        <v>102.19</v>
      </c>
    </row>
    <row r="2016" spans="1:6">
      <c r="A2016" s="93">
        <v>44165</v>
      </c>
      <c r="B2016" s="93" t="s">
        <v>247</v>
      </c>
      <c r="C2016" s="94">
        <v>49</v>
      </c>
      <c r="D2016" s="93" t="s">
        <v>48</v>
      </c>
      <c r="E2016" s="94" t="s">
        <v>43</v>
      </c>
      <c r="F2016" s="94">
        <v>12.1</v>
      </c>
    </row>
    <row r="2017" spans="1:6">
      <c r="A2017" s="93">
        <v>44184</v>
      </c>
      <c r="B2017" s="93" t="s">
        <v>246</v>
      </c>
      <c r="C2017" s="94">
        <v>51</v>
      </c>
      <c r="D2017" s="93" t="s">
        <v>38</v>
      </c>
      <c r="E2017" s="94" t="s">
        <v>57</v>
      </c>
      <c r="F2017" s="94">
        <v>4.879999999999999</v>
      </c>
    </row>
    <row r="2018" spans="1:6">
      <c r="A2018" s="93">
        <v>44112</v>
      </c>
      <c r="B2018" s="93" t="s">
        <v>248</v>
      </c>
      <c r="C2018" s="94">
        <v>41</v>
      </c>
      <c r="D2018" s="93" t="s">
        <v>38</v>
      </c>
      <c r="E2018" s="94" t="s">
        <v>58</v>
      </c>
      <c r="F2018" s="94">
        <v>99.710000000000008</v>
      </c>
    </row>
    <row r="2019" spans="1:6">
      <c r="A2019" s="93">
        <v>44109</v>
      </c>
      <c r="B2019" s="93" t="s">
        <v>248</v>
      </c>
      <c r="C2019" s="94">
        <v>41</v>
      </c>
      <c r="D2019" s="93" t="s">
        <v>48</v>
      </c>
      <c r="E2019" s="94" t="s">
        <v>43</v>
      </c>
      <c r="F2019" s="94">
        <v>338.72</v>
      </c>
    </row>
    <row r="2020" spans="1:6">
      <c r="A2020" s="93">
        <v>44189</v>
      </c>
      <c r="B2020" s="93" t="s">
        <v>246</v>
      </c>
      <c r="C2020" s="94">
        <v>52</v>
      </c>
      <c r="D2020" s="93" t="s">
        <v>48</v>
      </c>
      <c r="E2020" s="94" t="s">
        <v>50</v>
      </c>
      <c r="F2020" s="94">
        <v>16.07</v>
      </c>
    </row>
    <row r="2021" spans="1:6">
      <c r="A2021" s="93">
        <v>44143</v>
      </c>
      <c r="B2021" s="93" t="s">
        <v>247</v>
      </c>
      <c r="C2021" s="94">
        <v>46</v>
      </c>
      <c r="D2021" s="93" t="s">
        <v>45</v>
      </c>
      <c r="E2021" s="94" t="s">
        <v>43</v>
      </c>
      <c r="F2021" s="94">
        <v>113.69999999999999</v>
      </c>
    </row>
    <row r="2022" spans="1:6">
      <c r="A2022" s="93">
        <v>44180</v>
      </c>
      <c r="B2022" s="93" t="s">
        <v>246</v>
      </c>
      <c r="C2022" s="94">
        <v>51</v>
      </c>
      <c r="D2022" s="93" t="s">
        <v>48</v>
      </c>
      <c r="E2022" s="94" t="s">
        <v>43</v>
      </c>
      <c r="F2022" s="94">
        <v>77.010000000000005</v>
      </c>
    </row>
    <row r="2023" spans="1:6">
      <c r="A2023" s="93">
        <v>44188</v>
      </c>
      <c r="B2023" s="93" t="s">
        <v>246</v>
      </c>
      <c r="C2023" s="94">
        <v>52</v>
      </c>
      <c r="D2023" s="93" t="s">
        <v>45</v>
      </c>
      <c r="E2023" s="94" t="s">
        <v>39</v>
      </c>
      <c r="F2023" s="94">
        <v>89.15</v>
      </c>
    </row>
    <row r="2024" spans="1:6">
      <c r="A2024" s="93">
        <v>44169</v>
      </c>
      <c r="B2024" s="93" t="s">
        <v>246</v>
      </c>
      <c r="C2024" s="94">
        <v>49</v>
      </c>
      <c r="D2024" s="93" t="s">
        <v>48</v>
      </c>
      <c r="E2024" s="94" t="s">
        <v>49</v>
      </c>
      <c r="F2024" s="94">
        <v>10.610000000000003</v>
      </c>
    </row>
    <row r="2025" spans="1:6">
      <c r="A2025" s="93">
        <v>44168</v>
      </c>
      <c r="B2025" s="93" t="s">
        <v>246</v>
      </c>
      <c r="C2025" s="94">
        <v>49</v>
      </c>
      <c r="D2025" s="93" t="s">
        <v>48</v>
      </c>
      <c r="E2025" s="94" t="s">
        <v>57</v>
      </c>
      <c r="F2025" s="94">
        <v>50.96</v>
      </c>
    </row>
    <row r="2026" spans="1:6">
      <c r="A2026" s="93">
        <v>44177</v>
      </c>
      <c r="B2026" s="93" t="s">
        <v>246</v>
      </c>
      <c r="C2026" s="94">
        <v>50</v>
      </c>
      <c r="D2026" s="93" t="s">
        <v>38</v>
      </c>
      <c r="E2026" s="94" t="s">
        <v>66</v>
      </c>
      <c r="F2026" s="94">
        <v>476.32</v>
      </c>
    </row>
    <row r="2027" spans="1:6">
      <c r="A2027" s="93">
        <v>44184</v>
      </c>
      <c r="B2027" s="93" t="s">
        <v>246</v>
      </c>
      <c r="C2027" s="94">
        <v>51</v>
      </c>
      <c r="D2027" s="93" t="s">
        <v>38</v>
      </c>
      <c r="E2027" s="94" t="s">
        <v>58</v>
      </c>
      <c r="F2027" s="94">
        <v>58.56</v>
      </c>
    </row>
    <row r="2028" spans="1:6">
      <c r="A2028" s="93">
        <v>44179</v>
      </c>
      <c r="B2028" s="93" t="s">
        <v>246</v>
      </c>
      <c r="C2028" s="94">
        <v>51</v>
      </c>
      <c r="D2028" s="93" t="s">
        <v>38</v>
      </c>
      <c r="E2028" s="94" t="s">
        <v>43</v>
      </c>
      <c r="F2028" s="94">
        <v>67.5</v>
      </c>
    </row>
    <row r="2029" spans="1:6">
      <c r="A2029" s="93">
        <v>44173</v>
      </c>
      <c r="B2029" s="93" t="s">
        <v>246</v>
      </c>
      <c r="C2029" s="94">
        <v>50</v>
      </c>
      <c r="D2029" s="93" t="s">
        <v>38</v>
      </c>
      <c r="E2029" s="94" t="s">
        <v>58</v>
      </c>
      <c r="F2029" s="94">
        <v>79.77</v>
      </c>
    </row>
    <row r="2030" spans="1:6">
      <c r="A2030" s="93">
        <v>44151</v>
      </c>
      <c r="B2030" s="93" t="s">
        <v>247</v>
      </c>
      <c r="C2030" s="94">
        <v>47</v>
      </c>
      <c r="D2030" s="93" t="s">
        <v>38</v>
      </c>
      <c r="E2030" s="94" t="s">
        <v>43</v>
      </c>
      <c r="F2030" s="94">
        <v>73.62</v>
      </c>
    </row>
    <row r="2031" spans="1:6">
      <c r="A2031" s="93">
        <v>44164</v>
      </c>
      <c r="B2031" s="93" t="s">
        <v>247</v>
      </c>
      <c r="C2031" s="94">
        <v>49</v>
      </c>
      <c r="D2031" s="93" t="s">
        <v>45</v>
      </c>
      <c r="E2031" s="94" t="s">
        <v>49</v>
      </c>
      <c r="F2031" s="94">
        <v>2.66</v>
      </c>
    </row>
    <row r="2032" spans="1:6">
      <c r="A2032" s="93">
        <v>44173</v>
      </c>
      <c r="B2032" s="93" t="s">
        <v>246</v>
      </c>
      <c r="C2032" s="94">
        <v>50</v>
      </c>
      <c r="D2032" s="93" t="s">
        <v>48</v>
      </c>
      <c r="E2032" s="94" t="s">
        <v>49</v>
      </c>
      <c r="F2032" s="94">
        <v>7.1599999999999984</v>
      </c>
    </row>
    <row r="2033" spans="1:6">
      <c r="A2033" s="93">
        <v>44171</v>
      </c>
      <c r="B2033" s="93" t="s">
        <v>246</v>
      </c>
      <c r="C2033" s="94">
        <v>50</v>
      </c>
      <c r="D2033" s="93" t="s">
        <v>38</v>
      </c>
      <c r="E2033" s="94" t="s">
        <v>50</v>
      </c>
      <c r="F2033" s="94">
        <v>117.57</v>
      </c>
    </row>
    <row r="2034" spans="1:6">
      <c r="A2034" s="93">
        <v>44186</v>
      </c>
      <c r="B2034" s="93" t="s">
        <v>246</v>
      </c>
      <c r="C2034" s="94">
        <v>52</v>
      </c>
      <c r="D2034" s="93" t="s">
        <v>48</v>
      </c>
      <c r="E2034" s="94" t="s">
        <v>43</v>
      </c>
      <c r="F2034" s="94">
        <v>433.65000000000003</v>
      </c>
    </row>
    <row r="2035" spans="1:6">
      <c r="A2035" s="93">
        <v>44196</v>
      </c>
      <c r="B2035" s="93" t="s">
        <v>246</v>
      </c>
      <c r="C2035" s="94">
        <v>53</v>
      </c>
      <c r="D2035" s="93" t="s">
        <v>48</v>
      </c>
      <c r="E2035" s="94" t="s">
        <v>58</v>
      </c>
      <c r="F2035" s="94">
        <v>84.85</v>
      </c>
    </row>
    <row r="2036" spans="1:6">
      <c r="A2036" s="93">
        <v>44180</v>
      </c>
      <c r="B2036" s="93" t="s">
        <v>246</v>
      </c>
      <c r="C2036" s="94">
        <v>51</v>
      </c>
      <c r="D2036" s="93" t="s">
        <v>48</v>
      </c>
      <c r="E2036" s="94" t="s">
        <v>57</v>
      </c>
      <c r="F2036" s="94">
        <v>75.8</v>
      </c>
    </row>
    <row r="2037" spans="1:6">
      <c r="A2037" s="93">
        <v>44114</v>
      </c>
      <c r="B2037" s="93" t="s">
        <v>248</v>
      </c>
      <c r="C2037" s="94">
        <v>41</v>
      </c>
      <c r="D2037" s="93" t="s">
        <v>48</v>
      </c>
      <c r="E2037" s="94" t="s">
        <v>56</v>
      </c>
      <c r="F2037" s="94">
        <v>100.67</v>
      </c>
    </row>
    <row r="2038" spans="1:6">
      <c r="A2038" s="93">
        <v>44168</v>
      </c>
      <c r="B2038" s="93" t="s">
        <v>246</v>
      </c>
      <c r="C2038" s="94">
        <v>49</v>
      </c>
      <c r="D2038" s="93" t="s">
        <v>48</v>
      </c>
      <c r="E2038" s="94" t="s">
        <v>54</v>
      </c>
      <c r="F2038" s="94">
        <v>123.50999999999999</v>
      </c>
    </row>
    <row r="2039" spans="1:6">
      <c r="A2039" s="93">
        <v>44184</v>
      </c>
      <c r="B2039" s="93" t="s">
        <v>246</v>
      </c>
      <c r="C2039" s="94">
        <v>51</v>
      </c>
      <c r="D2039" s="93" t="s">
        <v>38</v>
      </c>
      <c r="E2039" s="94" t="s">
        <v>49</v>
      </c>
      <c r="F2039" s="94">
        <v>124.58</v>
      </c>
    </row>
    <row r="2040" spans="1:6">
      <c r="A2040" s="93">
        <v>44173</v>
      </c>
      <c r="B2040" s="93" t="s">
        <v>246</v>
      </c>
      <c r="C2040" s="94">
        <v>50</v>
      </c>
      <c r="D2040" s="93" t="s">
        <v>48</v>
      </c>
      <c r="E2040" s="94" t="s">
        <v>43</v>
      </c>
      <c r="F2040" s="94">
        <v>39.130000000000003</v>
      </c>
    </row>
    <row r="2041" spans="1:6">
      <c r="A2041" s="93">
        <v>44178</v>
      </c>
      <c r="B2041" s="93" t="s">
        <v>246</v>
      </c>
      <c r="C2041" s="94">
        <v>51</v>
      </c>
      <c r="D2041" s="93" t="s">
        <v>38</v>
      </c>
      <c r="E2041" s="94" t="s">
        <v>49</v>
      </c>
      <c r="F2041" s="94">
        <v>28.51</v>
      </c>
    </row>
    <row r="2042" spans="1:6">
      <c r="A2042" s="93">
        <v>44115</v>
      </c>
      <c r="B2042" s="93" t="s">
        <v>248</v>
      </c>
      <c r="C2042" s="94">
        <v>42</v>
      </c>
      <c r="D2042" s="93" t="s">
        <v>48</v>
      </c>
      <c r="E2042" s="94" t="s">
        <v>49</v>
      </c>
      <c r="F2042" s="94">
        <v>102.72</v>
      </c>
    </row>
    <row r="2043" spans="1:6">
      <c r="A2043" s="93">
        <v>44147</v>
      </c>
      <c r="B2043" s="93" t="s">
        <v>247</v>
      </c>
      <c r="C2043" s="94">
        <v>46</v>
      </c>
      <c r="D2043" s="93" t="s">
        <v>48</v>
      </c>
      <c r="E2043" s="94" t="s">
        <v>57</v>
      </c>
      <c r="F2043" s="94">
        <v>77.45</v>
      </c>
    </row>
    <row r="2044" spans="1:6">
      <c r="A2044" s="93">
        <v>44178</v>
      </c>
      <c r="B2044" s="93" t="s">
        <v>246</v>
      </c>
      <c r="C2044" s="94">
        <v>51</v>
      </c>
      <c r="D2044" s="93" t="s">
        <v>48</v>
      </c>
      <c r="E2044" s="94" t="s">
        <v>50</v>
      </c>
      <c r="F2044" s="94">
        <v>31.78</v>
      </c>
    </row>
    <row r="2045" spans="1:6">
      <c r="A2045" s="93">
        <v>44185</v>
      </c>
      <c r="B2045" s="93" t="s">
        <v>246</v>
      </c>
      <c r="C2045" s="94">
        <v>52</v>
      </c>
      <c r="D2045" s="93" t="s">
        <v>48</v>
      </c>
      <c r="E2045" s="94" t="s">
        <v>56</v>
      </c>
      <c r="F2045" s="94">
        <v>35.730000000000004</v>
      </c>
    </row>
    <row r="2046" spans="1:6">
      <c r="A2046" s="93">
        <v>44176</v>
      </c>
      <c r="B2046" s="93" t="s">
        <v>246</v>
      </c>
      <c r="C2046" s="94">
        <v>50</v>
      </c>
      <c r="D2046" s="93" t="s">
        <v>48</v>
      </c>
      <c r="E2046" s="94" t="s">
        <v>58</v>
      </c>
      <c r="F2046" s="94">
        <v>42.6</v>
      </c>
    </row>
    <row r="2047" spans="1:6">
      <c r="A2047" s="93">
        <v>44179</v>
      </c>
      <c r="B2047" s="93" t="s">
        <v>246</v>
      </c>
      <c r="C2047" s="94">
        <v>51</v>
      </c>
      <c r="D2047" s="93" t="s">
        <v>38</v>
      </c>
      <c r="E2047" s="94" t="s">
        <v>58</v>
      </c>
      <c r="F2047" s="94">
        <v>99.72999999999999</v>
      </c>
    </row>
    <row r="2048" spans="1:6">
      <c r="A2048" s="93">
        <v>44185</v>
      </c>
      <c r="B2048" s="93" t="s">
        <v>246</v>
      </c>
      <c r="C2048" s="94">
        <v>52</v>
      </c>
      <c r="D2048" s="93" t="s">
        <v>48</v>
      </c>
      <c r="E2048" s="94" t="s">
        <v>46</v>
      </c>
      <c r="F2048" s="94">
        <v>47.980000000000004</v>
      </c>
    </row>
    <row r="2049" spans="1:6">
      <c r="A2049" s="93">
        <v>44167</v>
      </c>
      <c r="B2049" s="93" t="s">
        <v>246</v>
      </c>
      <c r="C2049" s="94">
        <v>49</v>
      </c>
      <c r="D2049" s="93" t="s">
        <v>48</v>
      </c>
      <c r="E2049" s="94" t="s">
        <v>58</v>
      </c>
      <c r="F2049" s="94">
        <v>99.98</v>
      </c>
    </row>
    <row r="2050" spans="1:6">
      <c r="A2050" s="93">
        <v>44184</v>
      </c>
      <c r="B2050" s="93" t="s">
        <v>246</v>
      </c>
      <c r="C2050" s="94">
        <v>51</v>
      </c>
      <c r="D2050" s="93" t="s">
        <v>45</v>
      </c>
      <c r="E2050" s="94" t="s">
        <v>50</v>
      </c>
      <c r="F2050" s="94">
        <v>92.16</v>
      </c>
    </row>
    <row r="2051" spans="1:6">
      <c r="A2051" s="93">
        <v>44164</v>
      </c>
      <c r="B2051" s="93" t="s">
        <v>247</v>
      </c>
      <c r="C2051" s="94">
        <v>49</v>
      </c>
      <c r="D2051" s="93" t="s">
        <v>45</v>
      </c>
      <c r="E2051" s="94" t="s">
        <v>57</v>
      </c>
      <c r="F2051" s="94">
        <v>45.49</v>
      </c>
    </row>
    <row r="2052" spans="1:6">
      <c r="A2052" s="93">
        <v>44166</v>
      </c>
      <c r="B2052" s="93" t="s">
        <v>246</v>
      </c>
      <c r="C2052" s="94">
        <v>49</v>
      </c>
      <c r="D2052" s="93" t="s">
        <v>48</v>
      </c>
      <c r="E2052" s="94" t="s">
        <v>50</v>
      </c>
      <c r="F2052" s="94">
        <v>102.22999999999999</v>
      </c>
    </row>
    <row r="2053" spans="1:6">
      <c r="A2053" s="93">
        <v>44169</v>
      </c>
      <c r="B2053" s="93" t="s">
        <v>246</v>
      </c>
      <c r="C2053" s="94">
        <v>49</v>
      </c>
      <c r="D2053" s="93" t="s">
        <v>48</v>
      </c>
      <c r="E2053" s="94" t="s">
        <v>43</v>
      </c>
      <c r="F2053" s="94">
        <v>75.430000000000007</v>
      </c>
    </row>
    <row r="2054" spans="1:6">
      <c r="A2054" s="93">
        <v>44166</v>
      </c>
      <c r="B2054" s="93" t="s">
        <v>246</v>
      </c>
      <c r="C2054" s="94">
        <v>49</v>
      </c>
      <c r="D2054" s="93" t="s">
        <v>38</v>
      </c>
      <c r="E2054" s="94" t="s">
        <v>50</v>
      </c>
      <c r="F2054" s="94">
        <v>69.44</v>
      </c>
    </row>
    <row r="2055" spans="1:6">
      <c r="A2055" s="93">
        <v>44160</v>
      </c>
      <c r="B2055" s="93" t="s">
        <v>247</v>
      </c>
      <c r="C2055" s="94">
        <v>48</v>
      </c>
      <c r="D2055" s="93" t="s">
        <v>48</v>
      </c>
      <c r="E2055" s="94" t="s">
        <v>43</v>
      </c>
      <c r="F2055" s="94">
        <v>235.07</v>
      </c>
    </row>
    <row r="2056" spans="1:6">
      <c r="A2056" s="93">
        <v>44132</v>
      </c>
      <c r="B2056" s="93" t="s">
        <v>248</v>
      </c>
      <c r="C2056" s="94">
        <v>44</v>
      </c>
      <c r="D2056" s="93" t="s">
        <v>38</v>
      </c>
      <c r="E2056" s="94" t="s">
        <v>43</v>
      </c>
      <c r="F2056" s="94">
        <v>78.34</v>
      </c>
    </row>
    <row r="2057" spans="1:6">
      <c r="A2057" s="93">
        <v>44175</v>
      </c>
      <c r="B2057" s="93" t="s">
        <v>246</v>
      </c>
      <c r="C2057" s="94">
        <v>50</v>
      </c>
      <c r="D2057" s="93" t="s">
        <v>48</v>
      </c>
      <c r="E2057" s="94" t="s">
        <v>50</v>
      </c>
      <c r="F2057" s="94">
        <v>171.23999999999998</v>
      </c>
    </row>
    <row r="2058" spans="1:6">
      <c r="A2058" s="93">
        <v>44184</v>
      </c>
      <c r="B2058" s="93" t="s">
        <v>246</v>
      </c>
      <c r="C2058" s="94">
        <v>51</v>
      </c>
      <c r="D2058" s="93" t="s">
        <v>45</v>
      </c>
      <c r="E2058" s="94" t="s">
        <v>50</v>
      </c>
      <c r="F2058" s="94">
        <v>41.75</v>
      </c>
    </row>
    <row r="2059" spans="1:6">
      <c r="A2059" s="93">
        <v>44166</v>
      </c>
      <c r="B2059" s="93" t="s">
        <v>246</v>
      </c>
      <c r="C2059" s="94">
        <v>49</v>
      </c>
      <c r="D2059" s="93" t="s">
        <v>48</v>
      </c>
      <c r="E2059" s="94" t="s">
        <v>57</v>
      </c>
      <c r="F2059" s="94">
        <v>59.239999999999995</v>
      </c>
    </row>
    <row r="2060" spans="1:6">
      <c r="A2060" s="93">
        <v>44178</v>
      </c>
      <c r="B2060" s="93" t="s">
        <v>246</v>
      </c>
      <c r="C2060" s="94">
        <v>51</v>
      </c>
      <c r="D2060" s="93" t="s">
        <v>38</v>
      </c>
      <c r="E2060" s="94" t="s">
        <v>39</v>
      </c>
      <c r="F2060" s="94">
        <v>489.21999999999997</v>
      </c>
    </row>
    <row r="2061" spans="1:6">
      <c r="A2061" s="93">
        <v>44176</v>
      </c>
      <c r="B2061" s="93" t="s">
        <v>246</v>
      </c>
      <c r="C2061" s="94">
        <v>50</v>
      </c>
      <c r="D2061" s="93" t="s">
        <v>38</v>
      </c>
      <c r="E2061" s="94" t="s">
        <v>56</v>
      </c>
      <c r="F2061" s="94">
        <v>62.09</v>
      </c>
    </row>
    <row r="2062" spans="1:6">
      <c r="A2062" s="93">
        <v>44150</v>
      </c>
      <c r="B2062" s="93" t="s">
        <v>247</v>
      </c>
      <c r="C2062" s="94">
        <v>47</v>
      </c>
      <c r="D2062" s="93" t="s">
        <v>38</v>
      </c>
      <c r="E2062" s="94" t="s">
        <v>49</v>
      </c>
      <c r="F2062" s="94">
        <v>329.55999999999995</v>
      </c>
    </row>
    <row r="2063" spans="1:6">
      <c r="A2063" s="93">
        <v>44145</v>
      </c>
      <c r="B2063" s="93" t="s">
        <v>247</v>
      </c>
      <c r="C2063" s="94">
        <v>46</v>
      </c>
      <c r="D2063" s="93" t="s">
        <v>48</v>
      </c>
      <c r="E2063" s="94" t="s">
        <v>53</v>
      </c>
      <c r="F2063" s="94">
        <v>78.03</v>
      </c>
    </row>
    <row r="2064" spans="1:6">
      <c r="A2064" s="93">
        <v>44174</v>
      </c>
      <c r="B2064" s="93" t="s">
        <v>246</v>
      </c>
      <c r="C2064" s="94">
        <v>50</v>
      </c>
      <c r="D2064" s="93" t="s">
        <v>38</v>
      </c>
      <c r="E2064" s="94" t="s">
        <v>46</v>
      </c>
      <c r="F2064" s="94">
        <v>64.92</v>
      </c>
    </row>
    <row r="2065" spans="1:6">
      <c r="A2065" s="93">
        <v>44186</v>
      </c>
      <c r="B2065" s="93" t="s">
        <v>246</v>
      </c>
      <c r="C2065" s="94">
        <v>52</v>
      </c>
      <c r="D2065" s="93" t="s">
        <v>48</v>
      </c>
      <c r="E2065" s="94" t="s">
        <v>43</v>
      </c>
      <c r="F2065" s="94">
        <v>56.17</v>
      </c>
    </row>
    <row r="2066" spans="1:6">
      <c r="A2066" s="93">
        <v>44169</v>
      </c>
      <c r="B2066" s="93" t="s">
        <v>246</v>
      </c>
      <c r="C2066" s="94">
        <v>49</v>
      </c>
      <c r="D2066" s="93" t="s">
        <v>38</v>
      </c>
      <c r="E2066" s="94" t="s">
        <v>57</v>
      </c>
      <c r="F2066" s="94">
        <v>88.13</v>
      </c>
    </row>
    <row r="2067" spans="1:6">
      <c r="A2067" s="93">
        <v>44134</v>
      </c>
      <c r="B2067" s="93" t="s">
        <v>248</v>
      </c>
      <c r="C2067" s="94">
        <v>44</v>
      </c>
      <c r="D2067" s="93" t="s">
        <v>48</v>
      </c>
      <c r="E2067" s="94" t="s">
        <v>58</v>
      </c>
      <c r="F2067" s="94">
        <v>47.870000000000005</v>
      </c>
    </row>
    <row r="2068" spans="1:6">
      <c r="A2068" s="93">
        <v>44162</v>
      </c>
      <c r="B2068" s="93" t="s">
        <v>247</v>
      </c>
      <c r="C2068" s="94">
        <v>48</v>
      </c>
      <c r="D2068" s="93" t="s">
        <v>48</v>
      </c>
      <c r="E2068" s="94" t="s">
        <v>53</v>
      </c>
      <c r="F2068" s="94">
        <v>40.659999999999997</v>
      </c>
    </row>
    <row r="2069" spans="1:6">
      <c r="A2069" s="93">
        <v>44143</v>
      </c>
      <c r="B2069" s="93" t="s">
        <v>247</v>
      </c>
      <c r="C2069" s="94">
        <v>46</v>
      </c>
      <c r="D2069" s="93" t="s">
        <v>48</v>
      </c>
      <c r="E2069" s="94" t="s">
        <v>49</v>
      </c>
      <c r="F2069" s="94">
        <v>80.59</v>
      </c>
    </row>
    <row r="2070" spans="1:6">
      <c r="A2070" s="93">
        <v>44133</v>
      </c>
      <c r="B2070" s="93" t="s">
        <v>248</v>
      </c>
      <c r="C2070" s="94">
        <v>44</v>
      </c>
      <c r="D2070" s="93" t="s">
        <v>48</v>
      </c>
      <c r="E2070" s="94" t="s">
        <v>57</v>
      </c>
      <c r="F2070" s="94">
        <v>75.650000000000006</v>
      </c>
    </row>
    <row r="2071" spans="1:6">
      <c r="A2071" s="93">
        <v>44175</v>
      </c>
      <c r="B2071" s="93" t="s">
        <v>246</v>
      </c>
      <c r="C2071" s="94">
        <v>50</v>
      </c>
      <c r="D2071" s="93" t="s">
        <v>48</v>
      </c>
      <c r="E2071" s="94" t="s">
        <v>46</v>
      </c>
      <c r="F2071" s="94">
        <v>89.97</v>
      </c>
    </row>
    <row r="2072" spans="1:6">
      <c r="A2072" s="93">
        <v>44165</v>
      </c>
      <c r="B2072" s="93" t="s">
        <v>247</v>
      </c>
      <c r="C2072" s="94">
        <v>49</v>
      </c>
      <c r="D2072" s="93" t="s">
        <v>48</v>
      </c>
      <c r="E2072" s="94" t="s">
        <v>57</v>
      </c>
      <c r="F2072" s="94">
        <v>74.22999999999999</v>
      </c>
    </row>
    <row r="2073" spans="1:6">
      <c r="A2073" s="93">
        <v>44174</v>
      </c>
      <c r="B2073" s="93" t="s">
        <v>246</v>
      </c>
      <c r="C2073" s="94">
        <v>50</v>
      </c>
      <c r="D2073" s="93" t="s">
        <v>38</v>
      </c>
      <c r="E2073" s="94" t="s">
        <v>57</v>
      </c>
      <c r="F2073" s="94">
        <v>54.48</v>
      </c>
    </row>
    <row r="2074" spans="1:6">
      <c r="A2074" s="93">
        <v>44180</v>
      </c>
      <c r="B2074" s="93" t="s">
        <v>246</v>
      </c>
      <c r="C2074" s="94">
        <v>51</v>
      </c>
      <c r="D2074" s="93" t="s">
        <v>38</v>
      </c>
      <c r="E2074" s="94" t="s">
        <v>54</v>
      </c>
      <c r="F2074" s="94">
        <v>29.91</v>
      </c>
    </row>
    <row r="2075" spans="1:6">
      <c r="A2075" s="93">
        <v>44157</v>
      </c>
      <c r="B2075" s="93" t="s">
        <v>247</v>
      </c>
      <c r="C2075" s="94">
        <v>48</v>
      </c>
      <c r="D2075" s="93" t="s">
        <v>38</v>
      </c>
      <c r="E2075" s="94" t="s">
        <v>49</v>
      </c>
      <c r="F2075" s="94">
        <v>65.8</v>
      </c>
    </row>
    <row r="2076" spans="1:6">
      <c r="A2076" s="93">
        <v>44165</v>
      </c>
      <c r="B2076" s="93" t="s">
        <v>247</v>
      </c>
      <c r="C2076" s="94">
        <v>49</v>
      </c>
      <c r="D2076" s="93" t="s">
        <v>45</v>
      </c>
      <c r="E2076" s="94" t="s">
        <v>46</v>
      </c>
      <c r="F2076" s="94">
        <v>115.74</v>
      </c>
    </row>
    <row r="2077" spans="1:6">
      <c r="A2077" s="93">
        <v>44113</v>
      </c>
      <c r="B2077" s="93" t="s">
        <v>248</v>
      </c>
      <c r="C2077" s="94">
        <v>41</v>
      </c>
      <c r="D2077" s="93" t="s">
        <v>38</v>
      </c>
      <c r="E2077" s="94" t="s">
        <v>43</v>
      </c>
      <c r="F2077" s="94">
        <v>8.98</v>
      </c>
    </row>
    <row r="2078" spans="1:6">
      <c r="A2078" s="93">
        <v>44116</v>
      </c>
      <c r="B2078" s="93" t="s">
        <v>248</v>
      </c>
      <c r="C2078" s="94">
        <v>42</v>
      </c>
      <c r="D2078" s="93" t="s">
        <v>38</v>
      </c>
      <c r="E2078" s="94" t="s">
        <v>57</v>
      </c>
      <c r="F2078" s="94">
        <v>56.44</v>
      </c>
    </row>
    <row r="2079" spans="1:6">
      <c r="A2079" s="93">
        <v>44183</v>
      </c>
      <c r="B2079" s="93" t="s">
        <v>246</v>
      </c>
      <c r="C2079" s="94">
        <v>51</v>
      </c>
      <c r="D2079" s="93" t="s">
        <v>38</v>
      </c>
      <c r="E2079" s="94" t="s">
        <v>50</v>
      </c>
      <c r="F2079" s="94">
        <v>189.74</v>
      </c>
    </row>
    <row r="2080" spans="1:6">
      <c r="A2080" s="93">
        <v>44135</v>
      </c>
      <c r="B2080" s="93" t="s">
        <v>248</v>
      </c>
      <c r="C2080" s="94">
        <v>44</v>
      </c>
      <c r="D2080" s="93" t="s">
        <v>48</v>
      </c>
      <c r="E2080" s="94" t="s">
        <v>57</v>
      </c>
      <c r="F2080" s="94">
        <v>110.39000000000001</v>
      </c>
    </row>
    <row r="2081" spans="1:6">
      <c r="A2081" s="93">
        <v>44175</v>
      </c>
      <c r="B2081" s="93" t="s">
        <v>246</v>
      </c>
      <c r="C2081" s="94">
        <v>50</v>
      </c>
      <c r="D2081" s="93" t="s">
        <v>38</v>
      </c>
      <c r="E2081" s="94" t="s">
        <v>58</v>
      </c>
      <c r="F2081" s="94">
        <v>80.92</v>
      </c>
    </row>
    <row r="2082" spans="1:6">
      <c r="A2082" s="93">
        <v>44182</v>
      </c>
      <c r="B2082" s="93" t="s">
        <v>246</v>
      </c>
      <c r="C2082" s="94">
        <v>51</v>
      </c>
      <c r="D2082" s="93" t="s">
        <v>48</v>
      </c>
      <c r="E2082" s="94" t="s">
        <v>56</v>
      </c>
      <c r="F2082" s="94">
        <v>514.18999999999994</v>
      </c>
    </row>
    <row r="2083" spans="1:6">
      <c r="A2083" s="93">
        <v>44176</v>
      </c>
      <c r="B2083" s="93" t="s">
        <v>246</v>
      </c>
      <c r="C2083" s="94">
        <v>50</v>
      </c>
      <c r="D2083" s="93" t="s">
        <v>48</v>
      </c>
      <c r="E2083" s="94" t="s">
        <v>58</v>
      </c>
      <c r="F2083" s="94">
        <v>412.53000000000003</v>
      </c>
    </row>
    <row r="2084" spans="1:6">
      <c r="A2084" s="93">
        <v>44171</v>
      </c>
      <c r="B2084" s="93" t="s">
        <v>246</v>
      </c>
      <c r="C2084" s="94">
        <v>50</v>
      </c>
      <c r="D2084" s="93" t="s">
        <v>48</v>
      </c>
      <c r="E2084" s="94" t="s">
        <v>49</v>
      </c>
      <c r="F2084" s="94">
        <v>84.59</v>
      </c>
    </row>
    <row r="2085" spans="1:6">
      <c r="A2085" s="93">
        <v>44188</v>
      </c>
      <c r="B2085" s="93" t="s">
        <v>246</v>
      </c>
      <c r="C2085" s="94">
        <v>52</v>
      </c>
      <c r="D2085" s="93" t="s">
        <v>48</v>
      </c>
      <c r="E2085" s="94" t="s">
        <v>43</v>
      </c>
      <c r="F2085" s="94">
        <v>141.36000000000001</v>
      </c>
    </row>
    <row r="2086" spans="1:6">
      <c r="A2086" s="93">
        <v>44169</v>
      </c>
      <c r="B2086" s="93" t="s">
        <v>246</v>
      </c>
      <c r="C2086" s="94">
        <v>49</v>
      </c>
      <c r="D2086" s="93" t="s">
        <v>48</v>
      </c>
      <c r="E2086" s="94" t="s">
        <v>39</v>
      </c>
      <c r="F2086" s="94">
        <v>73.319999999999993</v>
      </c>
    </row>
    <row r="2087" spans="1:6">
      <c r="A2087" s="93">
        <v>44170</v>
      </c>
      <c r="B2087" s="93" t="s">
        <v>246</v>
      </c>
      <c r="C2087" s="94">
        <v>49</v>
      </c>
      <c r="D2087" s="93" t="s">
        <v>38</v>
      </c>
      <c r="E2087" s="94" t="s">
        <v>61</v>
      </c>
      <c r="F2087" s="94">
        <v>125.8</v>
      </c>
    </row>
    <row r="2088" spans="1:6">
      <c r="A2088" s="93">
        <v>44166</v>
      </c>
      <c r="B2088" s="93" t="s">
        <v>246</v>
      </c>
      <c r="C2088" s="94">
        <v>49</v>
      </c>
      <c r="D2088" s="93" t="s">
        <v>38</v>
      </c>
      <c r="E2088" s="94" t="s">
        <v>57</v>
      </c>
      <c r="F2088" s="94">
        <v>103.62</v>
      </c>
    </row>
    <row r="2089" spans="1:6">
      <c r="A2089" s="93">
        <v>44185</v>
      </c>
      <c r="B2089" s="93" t="s">
        <v>246</v>
      </c>
      <c r="C2089" s="94">
        <v>52</v>
      </c>
      <c r="D2089" s="93" t="s">
        <v>38</v>
      </c>
      <c r="E2089" s="94" t="s">
        <v>50</v>
      </c>
      <c r="F2089" s="94">
        <v>80.69</v>
      </c>
    </row>
    <row r="2090" spans="1:6">
      <c r="A2090" s="93">
        <v>44193</v>
      </c>
      <c r="B2090" s="93" t="s">
        <v>246</v>
      </c>
      <c r="C2090" s="94">
        <v>53</v>
      </c>
      <c r="D2090" s="93" t="s">
        <v>38</v>
      </c>
      <c r="E2090" s="94" t="s">
        <v>39</v>
      </c>
      <c r="F2090" s="94">
        <v>102.14000000000001</v>
      </c>
    </row>
    <row r="2091" spans="1:6">
      <c r="A2091" s="93">
        <v>44189</v>
      </c>
      <c r="B2091" s="93" t="s">
        <v>246</v>
      </c>
      <c r="C2091" s="94">
        <v>52</v>
      </c>
      <c r="D2091" s="93" t="s">
        <v>48</v>
      </c>
      <c r="E2091" s="94" t="s">
        <v>56</v>
      </c>
      <c r="F2091" s="94">
        <v>85.89</v>
      </c>
    </row>
    <row r="2092" spans="1:6">
      <c r="A2092" s="93">
        <v>44157</v>
      </c>
      <c r="B2092" s="93" t="s">
        <v>247</v>
      </c>
      <c r="C2092" s="94">
        <v>48</v>
      </c>
      <c r="D2092" s="93" t="s">
        <v>48</v>
      </c>
      <c r="E2092" s="94" t="s">
        <v>56</v>
      </c>
      <c r="F2092" s="94">
        <v>530.44000000000005</v>
      </c>
    </row>
    <row r="2093" spans="1:6">
      <c r="A2093" s="93">
        <v>44115</v>
      </c>
      <c r="B2093" s="93" t="s">
        <v>248</v>
      </c>
      <c r="C2093" s="94">
        <v>42</v>
      </c>
      <c r="D2093" s="93" t="s">
        <v>48</v>
      </c>
      <c r="E2093" s="94" t="s">
        <v>54</v>
      </c>
      <c r="F2093" s="94">
        <v>103.11</v>
      </c>
    </row>
    <row r="2094" spans="1:6">
      <c r="A2094" s="93">
        <v>44172</v>
      </c>
      <c r="B2094" s="93" t="s">
        <v>246</v>
      </c>
      <c r="C2094" s="94">
        <v>50</v>
      </c>
      <c r="D2094" s="93" t="s">
        <v>38</v>
      </c>
      <c r="E2094" s="94" t="s">
        <v>53</v>
      </c>
      <c r="F2094" s="94">
        <v>29.84</v>
      </c>
    </row>
    <row r="2095" spans="1:6">
      <c r="A2095" s="93">
        <v>44142</v>
      </c>
      <c r="B2095" s="93" t="s">
        <v>247</v>
      </c>
      <c r="C2095" s="94">
        <v>45</v>
      </c>
      <c r="D2095" s="93" t="s">
        <v>48</v>
      </c>
      <c r="E2095" s="94" t="s">
        <v>49</v>
      </c>
      <c r="F2095" s="94">
        <v>94.98</v>
      </c>
    </row>
    <row r="2096" spans="1:6">
      <c r="A2096" s="93">
        <v>44176</v>
      </c>
      <c r="B2096" s="93" t="s">
        <v>246</v>
      </c>
      <c r="C2096" s="94">
        <v>50</v>
      </c>
      <c r="D2096" s="93" t="s">
        <v>45</v>
      </c>
      <c r="E2096" s="94" t="s">
        <v>50</v>
      </c>
      <c r="F2096" s="94">
        <v>62.160000000000004</v>
      </c>
    </row>
    <row r="2097" spans="1:6">
      <c r="A2097" s="93">
        <v>44129</v>
      </c>
      <c r="B2097" s="93" t="s">
        <v>248</v>
      </c>
      <c r="C2097" s="94">
        <v>44</v>
      </c>
      <c r="D2097" s="93" t="s">
        <v>48</v>
      </c>
      <c r="E2097" s="94" t="s">
        <v>49</v>
      </c>
      <c r="F2097" s="94">
        <v>29.050000000000004</v>
      </c>
    </row>
    <row r="2098" spans="1:6">
      <c r="A2098" s="93">
        <v>44163</v>
      </c>
      <c r="B2098" s="93" t="s">
        <v>247</v>
      </c>
      <c r="C2098" s="94">
        <v>48</v>
      </c>
      <c r="D2098" s="93" t="s">
        <v>38</v>
      </c>
      <c r="E2098" s="94" t="s">
        <v>56</v>
      </c>
      <c r="F2098" s="94">
        <v>31.09</v>
      </c>
    </row>
    <row r="2099" spans="1:6">
      <c r="A2099" s="93">
        <v>44145</v>
      </c>
      <c r="B2099" s="93" t="s">
        <v>247</v>
      </c>
      <c r="C2099" s="94">
        <v>46</v>
      </c>
      <c r="D2099" s="93" t="s">
        <v>48</v>
      </c>
      <c r="E2099" s="94" t="s">
        <v>49</v>
      </c>
      <c r="F2099" s="94">
        <v>64.69</v>
      </c>
    </row>
    <row r="2100" spans="1:6">
      <c r="A2100" s="93">
        <v>44170</v>
      </c>
      <c r="B2100" s="93" t="s">
        <v>246</v>
      </c>
      <c r="C2100" s="94">
        <v>49</v>
      </c>
      <c r="D2100" s="93" t="s">
        <v>45</v>
      </c>
      <c r="E2100" s="94" t="s">
        <v>66</v>
      </c>
      <c r="F2100" s="94">
        <v>70</v>
      </c>
    </row>
    <row r="2101" spans="1:6">
      <c r="A2101" s="93">
        <v>44191</v>
      </c>
      <c r="B2101" s="93" t="s">
        <v>246</v>
      </c>
      <c r="C2101" s="94">
        <v>52</v>
      </c>
      <c r="D2101" s="93" t="s">
        <v>45</v>
      </c>
      <c r="E2101" s="94" t="s">
        <v>49</v>
      </c>
      <c r="F2101" s="94">
        <v>120.71000000000001</v>
      </c>
    </row>
    <row r="2102" spans="1:6">
      <c r="A2102" s="93">
        <v>44158</v>
      </c>
      <c r="B2102" s="93" t="s">
        <v>247</v>
      </c>
      <c r="C2102" s="94">
        <v>48</v>
      </c>
      <c r="D2102" s="93" t="s">
        <v>48</v>
      </c>
      <c r="E2102" s="94" t="s">
        <v>53</v>
      </c>
      <c r="F2102" s="94">
        <v>73.95</v>
      </c>
    </row>
    <row r="2103" spans="1:6">
      <c r="A2103" s="93">
        <v>44181</v>
      </c>
      <c r="B2103" s="93" t="s">
        <v>246</v>
      </c>
      <c r="C2103" s="94">
        <v>51</v>
      </c>
      <c r="D2103" s="93" t="s">
        <v>38</v>
      </c>
      <c r="E2103" s="94" t="s">
        <v>46</v>
      </c>
      <c r="F2103" s="94">
        <v>54</v>
      </c>
    </row>
    <row r="2104" spans="1:6">
      <c r="A2104" s="93">
        <v>44165</v>
      </c>
      <c r="B2104" s="93" t="s">
        <v>247</v>
      </c>
      <c r="C2104" s="94">
        <v>49</v>
      </c>
      <c r="D2104" s="93" t="s">
        <v>48</v>
      </c>
      <c r="E2104" s="94" t="s">
        <v>56</v>
      </c>
      <c r="F2104" s="94">
        <v>54.629999999999995</v>
      </c>
    </row>
    <row r="2105" spans="1:6">
      <c r="A2105" s="93">
        <v>44182</v>
      </c>
      <c r="B2105" s="93" t="s">
        <v>246</v>
      </c>
      <c r="C2105" s="94">
        <v>51</v>
      </c>
      <c r="D2105" s="93" t="s">
        <v>48</v>
      </c>
      <c r="E2105" s="94" t="s">
        <v>57</v>
      </c>
      <c r="F2105" s="94">
        <v>102.62</v>
      </c>
    </row>
    <row r="2106" spans="1:6">
      <c r="A2106" s="93">
        <v>44176</v>
      </c>
      <c r="B2106" s="93" t="s">
        <v>246</v>
      </c>
      <c r="C2106" s="94">
        <v>50</v>
      </c>
      <c r="D2106" s="93" t="s">
        <v>38</v>
      </c>
      <c r="E2106" s="94" t="s">
        <v>58</v>
      </c>
      <c r="F2106" s="94">
        <v>78.45</v>
      </c>
    </row>
    <row r="2107" spans="1:6">
      <c r="A2107" s="93">
        <v>44165</v>
      </c>
      <c r="B2107" s="93" t="s">
        <v>247</v>
      </c>
      <c r="C2107" s="94">
        <v>49</v>
      </c>
      <c r="D2107" s="93" t="s">
        <v>48</v>
      </c>
      <c r="E2107" s="94" t="s">
        <v>56</v>
      </c>
      <c r="F2107" s="94">
        <v>98.69</v>
      </c>
    </row>
    <row r="2108" spans="1:6">
      <c r="A2108" s="93">
        <v>44180</v>
      </c>
      <c r="B2108" s="93" t="s">
        <v>246</v>
      </c>
      <c r="C2108" s="94">
        <v>51</v>
      </c>
      <c r="D2108" s="93" t="s">
        <v>38</v>
      </c>
      <c r="E2108" s="94" t="s">
        <v>49</v>
      </c>
      <c r="F2108" s="94">
        <v>90.649999999999991</v>
      </c>
    </row>
    <row r="2109" spans="1:6">
      <c r="A2109" s="93">
        <v>44164</v>
      </c>
      <c r="B2109" s="93" t="s">
        <v>247</v>
      </c>
      <c r="C2109" s="94">
        <v>49</v>
      </c>
      <c r="D2109" s="93" t="s">
        <v>38</v>
      </c>
      <c r="E2109" s="94" t="s">
        <v>57</v>
      </c>
      <c r="F2109" s="94">
        <v>65.289999999999992</v>
      </c>
    </row>
    <row r="2110" spans="1:6">
      <c r="A2110" s="93">
        <v>44172</v>
      </c>
      <c r="B2110" s="93" t="s">
        <v>246</v>
      </c>
      <c r="C2110" s="94">
        <v>50</v>
      </c>
      <c r="D2110" s="93" t="s">
        <v>45</v>
      </c>
      <c r="E2110" s="94" t="s">
        <v>50</v>
      </c>
      <c r="F2110" s="94">
        <v>67.37</v>
      </c>
    </row>
    <row r="2111" spans="1:6">
      <c r="A2111" s="93">
        <v>44158</v>
      </c>
      <c r="B2111" s="93" t="s">
        <v>247</v>
      </c>
      <c r="C2111" s="94">
        <v>48</v>
      </c>
      <c r="D2111" s="93" t="s">
        <v>48</v>
      </c>
      <c r="E2111" s="94" t="s">
        <v>49</v>
      </c>
      <c r="F2111" s="94">
        <v>197.13</v>
      </c>
    </row>
    <row r="2112" spans="1:6">
      <c r="A2112" s="93">
        <v>44175</v>
      </c>
      <c r="B2112" s="93" t="s">
        <v>246</v>
      </c>
      <c r="C2112" s="94">
        <v>50</v>
      </c>
      <c r="D2112" s="93" t="s">
        <v>48</v>
      </c>
      <c r="E2112" s="94" t="s">
        <v>50</v>
      </c>
      <c r="F2112" s="94">
        <v>80.389999999999986</v>
      </c>
    </row>
    <row r="2113" spans="1:6">
      <c r="A2113" s="93">
        <v>44177</v>
      </c>
      <c r="B2113" s="93" t="s">
        <v>246</v>
      </c>
      <c r="C2113" s="94">
        <v>50</v>
      </c>
      <c r="D2113" s="93" t="s">
        <v>38</v>
      </c>
      <c r="E2113" s="94" t="s">
        <v>49</v>
      </c>
      <c r="F2113" s="94">
        <v>29.28</v>
      </c>
    </row>
    <row r="2114" spans="1:6">
      <c r="A2114" s="93">
        <v>44179</v>
      </c>
      <c r="B2114" s="93" t="s">
        <v>246</v>
      </c>
      <c r="C2114" s="94">
        <v>51</v>
      </c>
      <c r="D2114" s="93" t="s">
        <v>38</v>
      </c>
      <c r="E2114" s="94" t="s">
        <v>54</v>
      </c>
      <c r="F2114" s="94">
        <v>73.83</v>
      </c>
    </row>
    <row r="2115" spans="1:6">
      <c r="A2115" s="93">
        <v>44106</v>
      </c>
      <c r="B2115" s="93" t="s">
        <v>248</v>
      </c>
      <c r="C2115" s="94">
        <v>40</v>
      </c>
      <c r="D2115" s="93" t="s">
        <v>48</v>
      </c>
      <c r="E2115" s="94" t="s">
        <v>58</v>
      </c>
      <c r="F2115" s="94">
        <v>75.5</v>
      </c>
    </row>
    <row r="2116" spans="1:6">
      <c r="A2116" s="93">
        <v>44134</v>
      </c>
      <c r="B2116" s="93" t="s">
        <v>248</v>
      </c>
      <c r="C2116" s="94">
        <v>44</v>
      </c>
      <c r="D2116" s="93" t="s">
        <v>38</v>
      </c>
      <c r="E2116" s="94" t="s">
        <v>46</v>
      </c>
      <c r="F2116" s="94">
        <v>469.84000000000003</v>
      </c>
    </row>
    <row r="2117" spans="1:6">
      <c r="A2117" s="93">
        <v>44172</v>
      </c>
      <c r="B2117" s="93" t="s">
        <v>246</v>
      </c>
      <c r="C2117" s="94">
        <v>50</v>
      </c>
      <c r="D2117" s="93" t="s">
        <v>48</v>
      </c>
      <c r="E2117" s="94" t="s">
        <v>49</v>
      </c>
      <c r="F2117" s="94">
        <v>69.03</v>
      </c>
    </row>
    <row r="2118" spans="1:6">
      <c r="A2118" s="93">
        <v>44174</v>
      </c>
      <c r="B2118" s="93" t="s">
        <v>246</v>
      </c>
      <c r="C2118" s="94">
        <v>50</v>
      </c>
      <c r="D2118" s="93" t="s">
        <v>48</v>
      </c>
      <c r="E2118" s="94" t="s">
        <v>49</v>
      </c>
      <c r="F2118" s="94">
        <v>98.55</v>
      </c>
    </row>
    <row r="2119" spans="1:6">
      <c r="A2119" s="93">
        <v>44169</v>
      </c>
      <c r="B2119" s="93" t="s">
        <v>246</v>
      </c>
      <c r="C2119" s="94">
        <v>49</v>
      </c>
      <c r="D2119" s="93" t="s">
        <v>38</v>
      </c>
      <c r="E2119" s="94" t="s">
        <v>43</v>
      </c>
      <c r="F2119" s="94">
        <v>70.22</v>
      </c>
    </row>
    <row r="2120" spans="1:6">
      <c r="A2120" s="93">
        <v>44178</v>
      </c>
      <c r="B2120" s="93" t="s">
        <v>246</v>
      </c>
      <c r="C2120" s="94">
        <v>51</v>
      </c>
      <c r="D2120" s="93" t="s">
        <v>48</v>
      </c>
      <c r="E2120" s="94" t="s">
        <v>54</v>
      </c>
      <c r="F2120" s="94">
        <v>83</v>
      </c>
    </row>
    <row r="2121" spans="1:6">
      <c r="A2121" s="93">
        <v>44193</v>
      </c>
      <c r="B2121" s="93" t="s">
        <v>246</v>
      </c>
      <c r="C2121" s="94">
        <v>53</v>
      </c>
      <c r="D2121" s="93" t="s">
        <v>38</v>
      </c>
      <c r="E2121" s="94" t="s">
        <v>57</v>
      </c>
      <c r="F2121" s="94">
        <v>391.9</v>
      </c>
    </row>
    <row r="2122" spans="1:6">
      <c r="A2122" s="93">
        <v>44185</v>
      </c>
      <c r="B2122" s="93" t="s">
        <v>246</v>
      </c>
      <c r="C2122" s="94">
        <v>52</v>
      </c>
      <c r="D2122" s="93" t="s">
        <v>45</v>
      </c>
      <c r="E2122" s="94" t="s">
        <v>56</v>
      </c>
      <c r="F2122" s="94">
        <v>58.14</v>
      </c>
    </row>
    <row r="2123" spans="1:6">
      <c r="A2123" s="93">
        <v>44156</v>
      </c>
      <c r="B2123" s="93" t="s">
        <v>247</v>
      </c>
      <c r="C2123" s="94">
        <v>47</v>
      </c>
      <c r="D2123" s="93" t="s">
        <v>45</v>
      </c>
      <c r="E2123" s="94" t="s">
        <v>50</v>
      </c>
      <c r="F2123" s="94">
        <v>88.19</v>
      </c>
    </row>
    <row r="2124" spans="1:6">
      <c r="A2124" s="93">
        <v>44190</v>
      </c>
      <c r="B2124" s="93" t="s">
        <v>246</v>
      </c>
      <c r="C2124" s="94">
        <v>52</v>
      </c>
      <c r="D2124" s="93" t="s">
        <v>48</v>
      </c>
      <c r="E2124" s="94" t="s">
        <v>46</v>
      </c>
      <c r="F2124" s="94">
        <v>142.89000000000001</v>
      </c>
    </row>
    <row r="2125" spans="1:6">
      <c r="A2125" s="93">
        <v>44179</v>
      </c>
      <c r="B2125" s="93" t="s">
        <v>246</v>
      </c>
      <c r="C2125" s="94">
        <v>51</v>
      </c>
      <c r="D2125" s="93" t="s">
        <v>48</v>
      </c>
      <c r="E2125" s="94" t="s">
        <v>49</v>
      </c>
      <c r="F2125" s="94">
        <v>89.28</v>
      </c>
    </row>
    <row r="2126" spans="1:6">
      <c r="A2126" s="93">
        <v>44177</v>
      </c>
      <c r="B2126" s="93" t="s">
        <v>246</v>
      </c>
      <c r="C2126" s="94">
        <v>50</v>
      </c>
      <c r="D2126" s="93" t="s">
        <v>48</v>
      </c>
      <c r="E2126" s="94" t="s">
        <v>46</v>
      </c>
      <c r="F2126" s="94">
        <v>64.16</v>
      </c>
    </row>
    <row r="2127" spans="1:6">
      <c r="A2127" s="93">
        <v>44155</v>
      </c>
      <c r="B2127" s="93" t="s">
        <v>247</v>
      </c>
      <c r="C2127" s="94">
        <v>47</v>
      </c>
      <c r="D2127" s="93" t="s">
        <v>48</v>
      </c>
      <c r="E2127" s="94" t="s">
        <v>49</v>
      </c>
      <c r="F2127" s="94">
        <v>66.3</v>
      </c>
    </row>
    <row r="2128" spans="1:6">
      <c r="A2128" s="93">
        <v>44186</v>
      </c>
      <c r="B2128" s="93" t="s">
        <v>246</v>
      </c>
      <c r="C2128" s="94">
        <v>52</v>
      </c>
      <c r="D2128" s="93" t="s">
        <v>48</v>
      </c>
      <c r="E2128" s="94" t="s">
        <v>49</v>
      </c>
      <c r="F2128" s="94">
        <v>43.44</v>
      </c>
    </row>
    <row r="2129" spans="1:6">
      <c r="A2129" s="93">
        <v>44171</v>
      </c>
      <c r="B2129" s="93" t="s">
        <v>246</v>
      </c>
      <c r="C2129" s="94">
        <v>50</v>
      </c>
      <c r="D2129" s="93" t="s">
        <v>48</v>
      </c>
      <c r="E2129" s="94" t="s">
        <v>43</v>
      </c>
      <c r="F2129" s="94">
        <v>46.7</v>
      </c>
    </row>
    <row r="2130" spans="1:6">
      <c r="A2130" s="93">
        <v>44186</v>
      </c>
      <c r="B2130" s="93" t="s">
        <v>246</v>
      </c>
      <c r="C2130" s="94">
        <v>52</v>
      </c>
      <c r="D2130" s="93" t="s">
        <v>48</v>
      </c>
      <c r="E2130" s="94" t="s">
        <v>49</v>
      </c>
      <c r="F2130" s="94">
        <v>113.69</v>
      </c>
    </row>
    <row r="2131" spans="1:6">
      <c r="A2131" s="93">
        <v>44170</v>
      </c>
      <c r="B2131" s="93" t="s">
        <v>246</v>
      </c>
      <c r="C2131" s="94">
        <v>49</v>
      </c>
      <c r="D2131" s="93" t="s">
        <v>45</v>
      </c>
      <c r="E2131" s="94" t="s">
        <v>46</v>
      </c>
      <c r="F2131" s="94">
        <v>84.63</v>
      </c>
    </row>
    <row r="2132" spans="1:6">
      <c r="A2132" s="93">
        <v>44165</v>
      </c>
      <c r="B2132" s="93" t="s">
        <v>247</v>
      </c>
      <c r="C2132" s="94">
        <v>49</v>
      </c>
      <c r="D2132" s="93" t="s">
        <v>48</v>
      </c>
      <c r="E2132" s="94" t="s">
        <v>50</v>
      </c>
      <c r="F2132" s="94">
        <v>70.86</v>
      </c>
    </row>
    <row r="2133" spans="1:6">
      <c r="A2133" s="93">
        <v>44167</v>
      </c>
      <c r="B2133" s="93" t="s">
        <v>246</v>
      </c>
      <c r="C2133" s="94">
        <v>49</v>
      </c>
      <c r="D2133" s="93" t="s">
        <v>38</v>
      </c>
      <c r="E2133" s="94" t="s">
        <v>57</v>
      </c>
      <c r="F2133" s="94">
        <v>309.23</v>
      </c>
    </row>
    <row r="2134" spans="1:6">
      <c r="A2134" s="93">
        <v>44173</v>
      </c>
      <c r="B2134" s="93" t="s">
        <v>246</v>
      </c>
      <c r="C2134" s="94">
        <v>50</v>
      </c>
      <c r="D2134" s="93" t="s">
        <v>38</v>
      </c>
      <c r="E2134" s="94" t="s">
        <v>43</v>
      </c>
      <c r="F2134" s="94">
        <v>35.76</v>
      </c>
    </row>
    <row r="2135" spans="1:6">
      <c r="A2135" s="93">
        <v>44117</v>
      </c>
      <c r="B2135" s="93" t="s">
        <v>248</v>
      </c>
      <c r="C2135" s="94">
        <v>42</v>
      </c>
      <c r="D2135" s="93" t="s">
        <v>48</v>
      </c>
      <c r="E2135" s="94" t="s">
        <v>46</v>
      </c>
      <c r="F2135" s="94">
        <v>107.3</v>
      </c>
    </row>
    <row r="2136" spans="1:6">
      <c r="A2136" s="93">
        <v>44196</v>
      </c>
      <c r="B2136" s="93" t="s">
        <v>246</v>
      </c>
      <c r="C2136" s="94">
        <v>53</v>
      </c>
      <c r="D2136" s="93" t="s">
        <v>38</v>
      </c>
      <c r="E2136" s="94" t="s">
        <v>56</v>
      </c>
      <c r="F2136" s="94">
        <v>95.240000000000009</v>
      </c>
    </row>
    <row r="2137" spans="1:6">
      <c r="A2137" s="93">
        <v>44176</v>
      </c>
      <c r="B2137" s="93" t="s">
        <v>246</v>
      </c>
      <c r="C2137" s="94">
        <v>50</v>
      </c>
      <c r="D2137" s="93" t="s">
        <v>48</v>
      </c>
      <c r="E2137" s="94" t="s">
        <v>49</v>
      </c>
      <c r="F2137" s="94">
        <v>22.89</v>
      </c>
    </row>
    <row r="2138" spans="1:6">
      <c r="A2138" s="93">
        <v>44174</v>
      </c>
      <c r="B2138" s="93" t="s">
        <v>246</v>
      </c>
      <c r="C2138" s="94">
        <v>50</v>
      </c>
      <c r="D2138" s="93" t="s">
        <v>45</v>
      </c>
      <c r="E2138" s="94" t="s">
        <v>49</v>
      </c>
      <c r="F2138" s="94">
        <v>67.150000000000006</v>
      </c>
    </row>
    <row r="2139" spans="1:6">
      <c r="A2139" s="93">
        <v>44162</v>
      </c>
      <c r="B2139" s="93" t="s">
        <v>247</v>
      </c>
      <c r="C2139" s="94">
        <v>48</v>
      </c>
      <c r="D2139" s="93" t="s">
        <v>38</v>
      </c>
      <c r="E2139" s="94" t="s">
        <v>49</v>
      </c>
      <c r="F2139" s="94">
        <v>73.710000000000008</v>
      </c>
    </row>
    <row r="2140" spans="1:6">
      <c r="A2140" s="93">
        <v>44181</v>
      </c>
      <c r="B2140" s="93" t="s">
        <v>246</v>
      </c>
      <c r="C2140" s="94">
        <v>51</v>
      </c>
      <c r="D2140" s="93" t="s">
        <v>48</v>
      </c>
      <c r="E2140" s="94" t="s">
        <v>57</v>
      </c>
      <c r="F2140" s="94">
        <v>71.37</v>
      </c>
    </row>
    <row r="2141" spans="1:6">
      <c r="A2141" s="93">
        <v>44181</v>
      </c>
      <c r="B2141" s="93" t="s">
        <v>246</v>
      </c>
      <c r="C2141" s="94">
        <v>51</v>
      </c>
      <c r="D2141" s="93" t="s">
        <v>48</v>
      </c>
      <c r="E2141" s="94" t="s">
        <v>49</v>
      </c>
      <c r="F2141" s="94">
        <v>63.94</v>
      </c>
    </row>
    <row r="2142" spans="1:6">
      <c r="A2142" s="93">
        <v>44171</v>
      </c>
      <c r="B2142" s="93" t="s">
        <v>246</v>
      </c>
      <c r="C2142" s="94">
        <v>50</v>
      </c>
      <c r="D2142" s="93" t="s">
        <v>48</v>
      </c>
      <c r="E2142" s="94" t="s">
        <v>53</v>
      </c>
      <c r="F2142" s="94">
        <v>248.11</v>
      </c>
    </row>
    <row r="2143" spans="1:6">
      <c r="A2143" s="93">
        <v>44134</v>
      </c>
      <c r="B2143" s="93" t="s">
        <v>248</v>
      </c>
      <c r="C2143" s="94">
        <v>44</v>
      </c>
      <c r="D2143" s="93" t="s">
        <v>48</v>
      </c>
      <c r="E2143" s="94" t="s">
        <v>39</v>
      </c>
      <c r="F2143" s="94">
        <v>70.489999999999995</v>
      </c>
    </row>
    <row r="2144" spans="1:6">
      <c r="A2144" s="93">
        <v>44174</v>
      </c>
      <c r="B2144" s="93" t="s">
        <v>246</v>
      </c>
      <c r="C2144" s="94">
        <v>50</v>
      </c>
      <c r="D2144" s="93" t="s">
        <v>38</v>
      </c>
      <c r="E2144" s="94" t="s">
        <v>49</v>
      </c>
      <c r="F2144" s="94">
        <v>51.6</v>
      </c>
    </row>
    <row r="2145" spans="1:6">
      <c r="A2145" s="93">
        <v>44173</v>
      </c>
      <c r="B2145" s="93" t="s">
        <v>246</v>
      </c>
      <c r="C2145" s="94">
        <v>50</v>
      </c>
      <c r="D2145" s="93" t="s">
        <v>45</v>
      </c>
      <c r="E2145" s="94" t="s">
        <v>46</v>
      </c>
      <c r="F2145" s="94">
        <v>133.82</v>
      </c>
    </row>
    <row r="2146" spans="1:6">
      <c r="A2146" s="93">
        <v>44180</v>
      </c>
      <c r="B2146" s="93" t="s">
        <v>246</v>
      </c>
      <c r="C2146" s="94">
        <v>51</v>
      </c>
      <c r="D2146" s="93" t="s">
        <v>38</v>
      </c>
      <c r="E2146" s="94" t="s">
        <v>56</v>
      </c>
      <c r="F2146" s="94">
        <v>41.82</v>
      </c>
    </row>
    <row r="2147" spans="1:6">
      <c r="A2147" s="93">
        <v>44189</v>
      </c>
      <c r="B2147" s="93" t="s">
        <v>246</v>
      </c>
      <c r="C2147" s="94">
        <v>52</v>
      </c>
      <c r="D2147" s="93" t="s">
        <v>38</v>
      </c>
      <c r="E2147" s="94" t="s">
        <v>49</v>
      </c>
      <c r="F2147" s="94">
        <v>75.289999999999992</v>
      </c>
    </row>
    <row r="2148" spans="1:6">
      <c r="A2148" s="93">
        <v>44187</v>
      </c>
      <c r="B2148" s="93" t="s">
        <v>246</v>
      </c>
      <c r="C2148" s="94">
        <v>52</v>
      </c>
      <c r="D2148" s="93" t="s">
        <v>38</v>
      </c>
      <c r="E2148" s="94" t="s">
        <v>57</v>
      </c>
      <c r="F2148" s="94">
        <v>148.22</v>
      </c>
    </row>
    <row r="2149" spans="1:6">
      <c r="A2149" s="93">
        <v>44170</v>
      </c>
      <c r="B2149" s="93" t="s">
        <v>246</v>
      </c>
      <c r="C2149" s="94">
        <v>49</v>
      </c>
      <c r="D2149" s="93" t="s">
        <v>38</v>
      </c>
      <c r="E2149" s="94" t="s">
        <v>43</v>
      </c>
      <c r="F2149" s="94">
        <v>35.47</v>
      </c>
    </row>
    <row r="2150" spans="1:6">
      <c r="A2150" s="93">
        <v>44176</v>
      </c>
      <c r="B2150" s="93" t="s">
        <v>246</v>
      </c>
      <c r="C2150" s="94">
        <v>50</v>
      </c>
      <c r="D2150" s="93" t="s">
        <v>48</v>
      </c>
      <c r="E2150" s="94" t="s">
        <v>43</v>
      </c>
      <c r="F2150" s="94">
        <v>95.77000000000001</v>
      </c>
    </row>
    <row r="2151" spans="1:6">
      <c r="A2151" s="93">
        <v>44129</v>
      </c>
      <c r="B2151" s="93" t="s">
        <v>248</v>
      </c>
      <c r="C2151" s="94">
        <v>44</v>
      </c>
      <c r="D2151" s="93" t="s">
        <v>38</v>
      </c>
      <c r="E2151" s="94" t="s">
        <v>53</v>
      </c>
      <c r="F2151" s="94">
        <v>80.039999999999992</v>
      </c>
    </row>
    <row r="2152" spans="1:6">
      <c r="A2152" s="93">
        <v>44162</v>
      </c>
      <c r="B2152" s="93" t="s">
        <v>247</v>
      </c>
      <c r="C2152" s="94">
        <v>48</v>
      </c>
      <c r="D2152" s="93" t="s">
        <v>38</v>
      </c>
      <c r="E2152" s="94" t="s">
        <v>49</v>
      </c>
      <c r="F2152" s="94">
        <v>57.25</v>
      </c>
    </row>
    <row r="2153" spans="1:6">
      <c r="A2153" s="93">
        <v>44179</v>
      </c>
      <c r="B2153" s="93" t="s">
        <v>246</v>
      </c>
      <c r="C2153" s="94">
        <v>51</v>
      </c>
      <c r="D2153" s="93" t="s">
        <v>38</v>
      </c>
      <c r="E2153" s="94" t="s">
        <v>49</v>
      </c>
      <c r="F2153" s="94">
        <v>13.740000000000002</v>
      </c>
    </row>
    <row r="2154" spans="1:6">
      <c r="A2154" s="93">
        <v>44177</v>
      </c>
      <c r="B2154" s="93" t="s">
        <v>246</v>
      </c>
      <c r="C2154" s="94">
        <v>50</v>
      </c>
      <c r="D2154" s="93" t="s">
        <v>48</v>
      </c>
      <c r="E2154" s="94" t="s">
        <v>46</v>
      </c>
      <c r="F2154" s="94">
        <v>189.29999999999998</v>
      </c>
    </row>
    <row r="2155" spans="1:6">
      <c r="A2155" s="93">
        <v>44164</v>
      </c>
      <c r="B2155" s="93" t="s">
        <v>247</v>
      </c>
      <c r="C2155" s="94">
        <v>49</v>
      </c>
      <c r="D2155" s="93" t="s">
        <v>45</v>
      </c>
      <c r="E2155" s="94" t="s">
        <v>56</v>
      </c>
      <c r="F2155" s="94">
        <v>46.709999999999994</v>
      </c>
    </row>
    <row r="2156" spans="1:6">
      <c r="A2156" s="93">
        <v>44182</v>
      </c>
      <c r="B2156" s="93" t="s">
        <v>246</v>
      </c>
      <c r="C2156" s="94">
        <v>51</v>
      </c>
      <c r="D2156" s="93" t="s">
        <v>48</v>
      </c>
      <c r="E2156" s="94" t="s">
        <v>54</v>
      </c>
      <c r="F2156" s="94">
        <v>50.88</v>
      </c>
    </row>
    <row r="2157" spans="1:6">
      <c r="A2157" s="93">
        <v>44136</v>
      </c>
      <c r="B2157" s="93" t="s">
        <v>247</v>
      </c>
      <c r="C2157" s="94">
        <v>45</v>
      </c>
      <c r="D2157" s="93" t="s">
        <v>45</v>
      </c>
      <c r="E2157" s="94" t="s">
        <v>57</v>
      </c>
      <c r="F2157" s="94">
        <v>110.95</v>
      </c>
    </row>
    <row r="2158" spans="1:6">
      <c r="A2158" s="93">
        <v>44129</v>
      </c>
      <c r="B2158" s="93" t="s">
        <v>248</v>
      </c>
      <c r="C2158" s="94">
        <v>44</v>
      </c>
      <c r="D2158" s="93" t="s">
        <v>48</v>
      </c>
      <c r="E2158" s="94" t="s">
        <v>58</v>
      </c>
      <c r="F2158" s="94">
        <v>89.17</v>
      </c>
    </row>
    <row r="2159" spans="1:6">
      <c r="A2159" s="93">
        <v>44159</v>
      </c>
      <c r="B2159" s="93" t="s">
        <v>247</v>
      </c>
      <c r="C2159" s="94">
        <v>48</v>
      </c>
      <c r="D2159" s="93" t="s">
        <v>38</v>
      </c>
      <c r="E2159" s="94" t="s">
        <v>56</v>
      </c>
      <c r="F2159" s="94">
        <v>147.64999999999998</v>
      </c>
    </row>
    <row r="2160" spans="1:6">
      <c r="A2160" s="93">
        <v>44174</v>
      </c>
      <c r="B2160" s="93" t="s">
        <v>246</v>
      </c>
      <c r="C2160" s="94">
        <v>50</v>
      </c>
      <c r="D2160" s="93" t="s">
        <v>38</v>
      </c>
      <c r="E2160" s="94" t="s">
        <v>46</v>
      </c>
      <c r="F2160" s="94">
        <v>315.41999999999996</v>
      </c>
    </row>
    <row r="2161" spans="1:6">
      <c r="A2161" s="93">
        <v>44110</v>
      </c>
      <c r="B2161" s="93" t="s">
        <v>248</v>
      </c>
      <c r="C2161" s="94">
        <v>41</v>
      </c>
      <c r="D2161" s="93" t="s">
        <v>48</v>
      </c>
      <c r="E2161" s="94" t="s">
        <v>49</v>
      </c>
      <c r="F2161" s="94">
        <v>318.29000000000002</v>
      </c>
    </row>
    <row r="2162" spans="1:6">
      <c r="A2162" s="93">
        <v>44188</v>
      </c>
      <c r="B2162" s="93" t="s">
        <v>246</v>
      </c>
      <c r="C2162" s="94">
        <v>52</v>
      </c>
      <c r="D2162" s="93" t="s">
        <v>38</v>
      </c>
      <c r="E2162" s="94" t="s">
        <v>43</v>
      </c>
      <c r="F2162" s="94">
        <v>5.120000000000001</v>
      </c>
    </row>
    <row r="2163" spans="1:6">
      <c r="A2163" s="93">
        <v>44176</v>
      </c>
      <c r="B2163" s="93" t="s">
        <v>246</v>
      </c>
      <c r="C2163" s="94">
        <v>50</v>
      </c>
      <c r="D2163" s="93" t="s">
        <v>48</v>
      </c>
      <c r="E2163" s="94" t="s">
        <v>56</v>
      </c>
      <c r="F2163" s="94">
        <v>32</v>
      </c>
    </row>
    <row r="2164" spans="1:6">
      <c r="A2164" s="93">
        <v>44168</v>
      </c>
      <c r="B2164" s="93" t="s">
        <v>246</v>
      </c>
      <c r="C2164" s="94">
        <v>49</v>
      </c>
      <c r="D2164" s="93" t="s">
        <v>48</v>
      </c>
      <c r="E2164" s="94" t="s">
        <v>50</v>
      </c>
      <c r="F2164" s="94">
        <v>155.29</v>
      </c>
    </row>
    <row r="2165" spans="1:6">
      <c r="A2165" s="93">
        <v>44140</v>
      </c>
      <c r="B2165" s="93" t="s">
        <v>247</v>
      </c>
      <c r="C2165" s="94">
        <v>45</v>
      </c>
      <c r="D2165" s="93" t="s">
        <v>38</v>
      </c>
      <c r="E2165" s="94" t="s">
        <v>66</v>
      </c>
      <c r="F2165" s="94">
        <v>333.56</v>
      </c>
    </row>
    <row r="2166" spans="1:6">
      <c r="A2166" s="93">
        <v>44156</v>
      </c>
      <c r="B2166" s="93" t="s">
        <v>247</v>
      </c>
      <c r="C2166" s="94">
        <v>47</v>
      </c>
      <c r="D2166" s="93" t="s">
        <v>38</v>
      </c>
      <c r="E2166" s="94" t="s">
        <v>57</v>
      </c>
      <c r="F2166" s="94">
        <v>92.68</v>
      </c>
    </row>
    <row r="2167" spans="1:6">
      <c r="A2167" s="93">
        <v>44165</v>
      </c>
      <c r="B2167" s="93" t="s">
        <v>247</v>
      </c>
      <c r="C2167" s="94">
        <v>49</v>
      </c>
      <c r="D2167" s="93" t="s">
        <v>48</v>
      </c>
      <c r="E2167" s="94" t="s">
        <v>39</v>
      </c>
      <c r="F2167" s="94">
        <v>106.82000000000001</v>
      </c>
    </row>
    <row r="2168" spans="1:6">
      <c r="A2168" s="93">
        <v>44169</v>
      </c>
      <c r="B2168" s="93" t="s">
        <v>246</v>
      </c>
      <c r="C2168" s="94">
        <v>49</v>
      </c>
      <c r="D2168" s="93" t="s">
        <v>48</v>
      </c>
      <c r="E2168" s="94" t="s">
        <v>53</v>
      </c>
      <c r="F2168" s="94">
        <v>93.6</v>
      </c>
    </row>
    <row r="2169" spans="1:6">
      <c r="A2169" s="93">
        <v>44106</v>
      </c>
      <c r="B2169" s="93" t="s">
        <v>248</v>
      </c>
      <c r="C2169" s="94">
        <v>40</v>
      </c>
      <c r="D2169" s="93" t="s">
        <v>48</v>
      </c>
      <c r="E2169" s="94" t="s">
        <v>50</v>
      </c>
      <c r="F2169" s="94">
        <v>43.86</v>
      </c>
    </row>
    <row r="2170" spans="1:6">
      <c r="A2170" s="93">
        <v>44177</v>
      </c>
      <c r="B2170" s="93" t="s">
        <v>246</v>
      </c>
      <c r="C2170" s="94">
        <v>50</v>
      </c>
      <c r="D2170" s="93" t="s">
        <v>48</v>
      </c>
      <c r="E2170" s="94" t="s">
        <v>49</v>
      </c>
      <c r="F2170" s="94">
        <v>57.900000000000006</v>
      </c>
    </row>
    <row r="2171" spans="1:6">
      <c r="A2171" s="93">
        <v>44141</v>
      </c>
      <c r="B2171" s="93" t="s">
        <v>247</v>
      </c>
      <c r="C2171" s="94">
        <v>45</v>
      </c>
      <c r="D2171" s="93" t="s">
        <v>38</v>
      </c>
      <c r="E2171" s="94" t="s">
        <v>49</v>
      </c>
      <c r="F2171" s="94">
        <v>72.490000000000009</v>
      </c>
    </row>
    <row r="2172" spans="1:6">
      <c r="A2172" s="93">
        <v>44142</v>
      </c>
      <c r="B2172" s="93" t="s">
        <v>247</v>
      </c>
      <c r="C2172" s="94">
        <v>45</v>
      </c>
      <c r="D2172" s="93" t="s">
        <v>45</v>
      </c>
      <c r="E2172" s="94" t="s">
        <v>58</v>
      </c>
      <c r="F2172" s="94">
        <v>66.17</v>
      </c>
    </row>
    <row r="2173" spans="1:6">
      <c r="A2173" s="93">
        <v>44160</v>
      </c>
      <c r="B2173" s="93" t="s">
        <v>247</v>
      </c>
      <c r="C2173" s="94">
        <v>48</v>
      </c>
      <c r="D2173" s="93" t="s">
        <v>48</v>
      </c>
      <c r="E2173" s="94" t="s">
        <v>58</v>
      </c>
      <c r="F2173" s="94">
        <v>31.559999999999995</v>
      </c>
    </row>
    <row r="2174" spans="1:6">
      <c r="A2174" s="93">
        <v>44182</v>
      </c>
      <c r="B2174" s="93" t="s">
        <v>246</v>
      </c>
      <c r="C2174" s="94">
        <v>51</v>
      </c>
      <c r="D2174" s="93" t="s">
        <v>38</v>
      </c>
      <c r="E2174" s="94" t="s">
        <v>46</v>
      </c>
      <c r="F2174" s="94">
        <v>30.520000000000003</v>
      </c>
    </row>
    <row r="2175" spans="1:6">
      <c r="A2175" s="93">
        <v>44166</v>
      </c>
      <c r="B2175" s="93" t="s">
        <v>246</v>
      </c>
      <c r="C2175" s="94">
        <v>49</v>
      </c>
      <c r="D2175" s="93" t="s">
        <v>38</v>
      </c>
      <c r="E2175" s="94" t="s">
        <v>50</v>
      </c>
      <c r="F2175" s="94">
        <v>103.49</v>
      </c>
    </row>
    <row r="2176" spans="1:6">
      <c r="A2176" s="93">
        <v>44109</v>
      </c>
      <c r="B2176" s="93" t="s">
        <v>248</v>
      </c>
      <c r="C2176" s="94">
        <v>41</v>
      </c>
      <c r="D2176" s="93" t="s">
        <v>48</v>
      </c>
      <c r="E2176" s="94" t="s">
        <v>50</v>
      </c>
      <c r="F2176" s="94">
        <v>542.94000000000005</v>
      </c>
    </row>
    <row r="2177" spans="1:6">
      <c r="A2177" s="93">
        <v>44176</v>
      </c>
      <c r="B2177" s="93" t="s">
        <v>246</v>
      </c>
      <c r="C2177" s="94">
        <v>50</v>
      </c>
      <c r="D2177" s="93" t="s">
        <v>45</v>
      </c>
      <c r="E2177" s="94" t="s">
        <v>57</v>
      </c>
      <c r="F2177" s="94">
        <v>122.23</v>
      </c>
    </row>
    <row r="2178" spans="1:6">
      <c r="A2178" s="93">
        <v>44146</v>
      </c>
      <c r="B2178" s="93" t="s">
        <v>247</v>
      </c>
      <c r="C2178" s="94">
        <v>46</v>
      </c>
      <c r="D2178" s="93" t="s">
        <v>48</v>
      </c>
      <c r="E2178" s="94" t="s">
        <v>43</v>
      </c>
      <c r="F2178" s="94">
        <v>86.46</v>
      </c>
    </row>
    <row r="2179" spans="1:6">
      <c r="A2179" s="93">
        <v>44133</v>
      </c>
      <c r="B2179" s="93" t="s">
        <v>248</v>
      </c>
      <c r="C2179" s="94">
        <v>44</v>
      </c>
      <c r="D2179" s="93" t="s">
        <v>48</v>
      </c>
      <c r="E2179" s="94" t="s">
        <v>58</v>
      </c>
      <c r="F2179" s="94">
        <v>23.11</v>
      </c>
    </row>
    <row r="2180" spans="1:6">
      <c r="A2180" s="93">
        <v>44170</v>
      </c>
      <c r="B2180" s="93" t="s">
        <v>246</v>
      </c>
      <c r="C2180" s="94">
        <v>49</v>
      </c>
      <c r="D2180" s="93" t="s">
        <v>48</v>
      </c>
      <c r="E2180" s="94" t="s">
        <v>58</v>
      </c>
      <c r="F2180" s="94">
        <v>56.84</v>
      </c>
    </row>
    <row r="2181" spans="1:6">
      <c r="A2181" s="93">
        <v>44186</v>
      </c>
      <c r="B2181" s="93" t="s">
        <v>246</v>
      </c>
      <c r="C2181" s="94">
        <v>52</v>
      </c>
      <c r="D2181" s="93" t="s">
        <v>38</v>
      </c>
      <c r="E2181" s="94" t="s">
        <v>49</v>
      </c>
      <c r="F2181" s="94">
        <v>429.47</v>
      </c>
    </row>
    <row r="2182" spans="1:6">
      <c r="A2182" s="93">
        <v>44167</v>
      </c>
      <c r="B2182" s="93" t="s">
        <v>246</v>
      </c>
      <c r="C2182" s="94">
        <v>49</v>
      </c>
      <c r="D2182" s="93" t="s">
        <v>38</v>
      </c>
      <c r="E2182" s="94" t="s">
        <v>49</v>
      </c>
      <c r="F2182" s="94">
        <v>90.16</v>
      </c>
    </row>
    <row r="2183" spans="1:6">
      <c r="A2183" s="93">
        <v>44175</v>
      </c>
      <c r="B2183" s="93" t="s">
        <v>246</v>
      </c>
      <c r="C2183" s="94">
        <v>50</v>
      </c>
      <c r="D2183" s="93" t="s">
        <v>38</v>
      </c>
      <c r="E2183" s="94" t="s">
        <v>39</v>
      </c>
      <c r="F2183" s="94">
        <v>46.489999999999995</v>
      </c>
    </row>
    <row r="2184" spans="1:6">
      <c r="A2184" s="93">
        <v>44183</v>
      </c>
      <c r="B2184" s="93" t="s">
        <v>246</v>
      </c>
      <c r="C2184" s="94">
        <v>51</v>
      </c>
      <c r="D2184" s="93" t="s">
        <v>48</v>
      </c>
      <c r="E2184" s="94" t="s">
        <v>56</v>
      </c>
      <c r="F2184" s="94">
        <v>153.13999999999999</v>
      </c>
    </row>
    <row r="2185" spans="1:6">
      <c r="A2185" s="93">
        <v>44176</v>
      </c>
      <c r="B2185" s="93" t="s">
        <v>246</v>
      </c>
      <c r="C2185" s="94">
        <v>50</v>
      </c>
      <c r="D2185" s="93" t="s">
        <v>45</v>
      </c>
      <c r="E2185" s="94" t="s">
        <v>46</v>
      </c>
      <c r="F2185" s="94">
        <v>146.05000000000001</v>
      </c>
    </row>
    <row r="2186" spans="1:6">
      <c r="A2186" s="93">
        <v>44141</v>
      </c>
      <c r="B2186" s="93" t="s">
        <v>247</v>
      </c>
      <c r="C2186" s="94">
        <v>45</v>
      </c>
      <c r="D2186" s="93" t="s">
        <v>38</v>
      </c>
      <c r="E2186" s="94" t="s">
        <v>61</v>
      </c>
      <c r="F2186" s="94">
        <v>64.97</v>
      </c>
    </row>
    <row r="2187" spans="1:6">
      <c r="A2187" s="93">
        <v>44176</v>
      </c>
      <c r="B2187" s="93" t="s">
        <v>246</v>
      </c>
      <c r="C2187" s="94">
        <v>50</v>
      </c>
      <c r="D2187" s="93" t="s">
        <v>48</v>
      </c>
      <c r="E2187" s="94" t="s">
        <v>58</v>
      </c>
      <c r="F2187" s="94">
        <v>236.79999999999998</v>
      </c>
    </row>
    <row r="2188" spans="1:6">
      <c r="A2188" s="93">
        <v>44167</v>
      </c>
      <c r="B2188" s="93" t="s">
        <v>246</v>
      </c>
      <c r="C2188" s="94">
        <v>49</v>
      </c>
      <c r="D2188" s="93" t="s">
        <v>38</v>
      </c>
      <c r="E2188" s="94" t="s">
        <v>43</v>
      </c>
      <c r="F2188" s="94">
        <v>96.71</v>
      </c>
    </row>
    <row r="2189" spans="1:6">
      <c r="A2189" s="93">
        <v>44181</v>
      </c>
      <c r="B2189" s="93" t="s">
        <v>246</v>
      </c>
      <c r="C2189" s="94">
        <v>51</v>
      </c>
      <c r="D2189" s="93" t="s">
        <v>38</v>
      </c>
      <c r="E2189" s="94" t="s">
        <v>50</v>
      </c>
      <c r="F2189" s="94">
        <v>72.569999999999993</v>
      </c>
    </row>
    <row r="2190" spans="1:6">
      <c r="A2190" s="93">
        <v>44167</v>
      </c>
      <c r="B2190" s="93" t="s">
        <v>246</v>
      </c>
      <c r="C2190" s="94">
        <v>49</v>
      </c>
      <c r="D2190" s="93" t="s">
        <v>38</v>
      </c>
      <c r="E2190" s="94" t="s">
        <v>50</v>
      </c>
      <c r="F2190" s="94">
        <v>80.210000000000008</v>
      </c>
    </row>
    <row r="2191" spans="1:6">
      <c r="A2191" s="93">
        <v>44178</v>
      </c>
      <c r="B2191" s="93" t="s">
        <v>246</v>
      </c>
      <c r="C2191" s="94">
        <v>51</v>
      </c>
      <c r="D2191" s="93" t="s">
        <v>38</v>
      </c>
      <c r="E2191" s="94" t="s">
        <v>58</v>
      </c>
      <c r="F2191" s="94">
        <v>48.980000000000004</v>
      </c>
    </row>
    <row r="2192" spans="1:6">
      <c r="A2192" s="93">
        <v>44176</v>
      </c>
      <c r="B2192" s="93" t="s">
        <v>246</v>
      </c>
      <c r="C2192" s="94">
        <v>50</v>
      </c>
      <c r="D2192" s="93" t="s">
        <v>38</v>
      </c>
      <c r="E2192" s="94" t="s">
        <v>43</v>
      </c>
      <c r="F2192" s="94">
        <v>4.240000000000002</v>
      </c>
    </row>
    <row r="2193" spans="1:6">
      <c r="A2193" s="93">
        <v>44164</v>
      </c>
      <c r="B2193" s="93" t="s">
        <v>247</v>
      </c>
      <c r="C2193" s="94">
        <v>49</v>
      </c>
      <c r="D2193" s="93" t="s">
        <v>48</v>
      </c>
      <c r="E2193" s="94" t="s">
        <v>46</v>
      </c>
      <c r="F2193" s="94">
        <v>52.52</v>
      </c>
    </row>
    <row r="2194" spans="1:6">
      <c r="A2194" s="93">
        <v>44138</v>
      </c>
      <c r="B2194" s="93" t="s">
        <v>247</v>
      </c>
      <c r="C2194" s="94">
        <v>45</v>
      </c>
      <c r="D2194" s="93" t="s">
        <v>48</v>
      </c>
      <c r="E2194" s="94" t="s">
        <v>56</v>
      </c>
      <c r="F2194" s="94">
        <v>85.97</v>
      </c>
    </row>
    <row r="2195" spans="1:6">
      <c r="A2195" s="93">
        <v>44165</v>
      </c>
      <c r="B2195" s="93" t="s">
        <v>247</v>
      </c>
      <c r="C2195" s="94">
        <v>49</v>
      </c>
      <c r="D2195" s="93" t="s">
        <v>48</v>
      </c>
      <c r="E2195" s="94" t="s">
        <v>61</v>
      </c>
      <c r="F2195" s="94">
        <v>60.98</v>
      </c>
    </row>
    <row r="2196" spans="1:6">
      <c r="A2196" s="93">
        <v>44165</v>
      </c>
      <c r="B2196" s="93" t="s">
        <v>247</v>
      </c>
      <c r="C2196" s="94">
        <v>49</v>
      </c>
      <c r="D2196" s="93" t="s">
        <v>45</v>
      </c>
      <c r="E2196" s="94" t="s">
        <v>50</v>
      </c>
      <c r="F2196" s="94">
        <v>118.7</v>
      </c>
    </row>
    <row r="2197" spans="1:6">
      <c r="A2197" s="93">
        <v>44166</v>
      </c>
      <c r="B2197" s="93" t="s">
        <v>246</v>
      </c>
      <c r="C2197" s="94">
        <v>49</v>
      </c>
      <c r="D2197" s="93" t="s">
        <v>48</v>
      </c>
      <c r="E2197" s="94" t="s">
        <v>50</v>
      </c>
      <c r="F2197" s="94">
        <v>62.35</v>
      </c>
    </row>
    <row r="2198" spans="1:6">
      <c r="A2198" s="93">
        <v>44159</v>
      </c>
      <c r="B2198" s="93" t="s">
        <v>247</v>
      </c>
      <c r="C2198" s="94">
        <v>48</v>
      </c>
      <c r="D2198" s="93" t="s">
        <v>48</v>
      </c>
      <c r="E2198" s="94" t="s">
        <v>57</v>
      </c>
      <c r="F2198" s="94">
        <v>85.47</v>
      </c>
    </row>
    <row r="2199" spans="1:6">
      <c r="A2199" s="93">
        <v>44163</v>
      </c>
      <c r="B2199" s="93" t="s">
        <v>247</v>
      </c>
      <c r="C2199" s="94">
        <v>48</v>
      </c>
      <c r="D2199" s="93" t="s">
        <v>48</v>
      </c>
      <c r="E2199" s="94" t="s">
        <v>57</v>
      </c>
      <c r="F2199" s="94">
        <v>72.900000000000006</v>
      </c>
    </row>
    <row r="2200" spans="1:6">
      <c r="A2200" s="93">
        <v>44138</v>
      </c>
      <c r="B2200" s="93" t="s">
        <v>247</v>
      </c>
      <c r="C2200" s="94">
        <v>45</v>
      </c>
      <c r="D2200" s="93" t="s">
        <v>38</v>
      </c>
      <c r="E2200" s="94" t="s">
        <v>49</v>
      </c>
      <c r="F2200" s="94">
        <v>45.239999999999995</v>
      </c>
    </row>
    <row r="2201" spans="1:6">
      <c r="A2201" s="93">
        <v>44155</v>
      </c>
      <c r="B2201" s="93" t="s">
        <v>247</v>
      </c>
      <c r="C2201" s="94">
        <v>47</v>
      </c>
      <c r="D2201" s="93" t="s">
        <v>38</v>
      </c>
      <c r="E2201" s="94" t="s">
        <v>50</v>
      </c>
      <c r="F2201" s="94">
        <v>77.680000000000007</v>
      </c>
    </row>
    <row r="2202" spans="1:6">
      <c r="A2202" s="93">
        <v>44164</v>
      </c>
      <c r="B2202" s="93" t="s">
        <v>247</v>
      </c>
      <c r="C2202" s="94">
        <v>49</v>
      </c>
      <c r="D2202" s="93" t="s">
        <v>38</v>
      </c>
      <c r="E2202" s="94" t="s">
        <v>58</v>
      </c>
      <c r="F2202" s="94">
        <v>86.8</v>
      </c>
    </row>
    <row r="2203" spans="1:6">
      <c r="A2203" s="93">
        <v>44150</v>
      </c>
      <c r="B2203" s="93" t="s">
        <v>247</v>
      </c>
      <c r="C2203" s="94">
        <v>47</v>
      </c>
      <c r="D2203" s="93" t="s">
        <v>48</v>
      </c>
      <c r="E2203" s="94" t="s">
        <v>50</v>
      </c>
      <c r="F2203" s="94">
        <v>137.26</v>
      </c>
    </row>
    <row r="2204" spans="1:6">
      <c r="A2204" s="93">
        <v>44181</v>
      </c>
      <c r="B2204" s="93" t="s">
        <v>246</v>
      </c>
      <c r="C2204" s="94">
        <v>51</v>
      </c>
      <c r="D2204" s="93" t="s">
        <v>38</v>
      </c>
      <c r="E2204" s="94" t="s">
        <v>50</v>
      </c>
      <c r="F2204" s="94">
        <v>8.59</v>
      </c>
    </row>
    <row r="2205" spans="1:6">
      <c r="A2205" s="93">
        <v>44135</v>
      </c>
      <c r="B2205" s="93" t="s">
        <v>248</v>
      </c>
      <c r="C2205" s="94">
        <v>44</v>
      </c>
      <c r="D2205" s="93" t="s">
        <v>45</v>
      </c>
      <c r="E2205" s="94" t="s">
        <v>50</v>
      </c>
      <c r="F2205" s="94">
        <v>43.73</v>
      </c>
    </row>
    <row r="2206" spans="1:6">
      <c r="A2206" s="93">
        <v>44116</v>
      </c>
      <c r="B2206" s="93" t="s">
        <v>248</v>
      </c>
      <c r="C2206" s="94">
        <v>42</v>
      </c>
      <c r="D2206" s="93" t="s">
        <v>45</v>
      </c>
      <c r="E2206" s="94" t="s">
        <v>53</v>
      </c>
      <c r="F2206" s="94">
        <v>117.68</v>
      </c>
    </row>
    <row r="2207" spans="1:6">
      <c r="A2207" s="93">
        <v>44173</v>
      </c>
      <c r="B2207" s="93" t="s">
        <v>246</v>
      </c>
      <c r="C2207" s="94">
        <v>50</v>
      </c>
      <c r="D2207" s="93" t="s">
        <v>48</v>
      </c>
      <c r="E2207" s="94" t="s">
        <v>57</v>
      </c>
      <c r="F2207" s="94">
        <v>30.42</v>
      </c>
    </row>
    <row r="2208" spans="1:6">
      <c r="A2208" s="93">
        <v>44126</v>
      </c>
      <c r="B2208" s="93" t="s">
        <v>248</v>
      </c>
      <c r="C2208" s="94">
        <v>43</v>
      </c>
      <c r="D2208" s="93" t="s">
        <v>48</v>
      </c>
      <c r="E2208" s="94" t="s">
        <v>57</v>
      </c>
      <c r="F2208" s="94">
        <v>736.15000000000009</v>
      </c>
    </row>
    <row r="2209" spans="1:6">
      <c r="A2209" s="93">
        <v>44183</v>
      </c>
      <c r="B2209" s="93" t="s">
        <v>246</v>
      </c>
      <c r="C2209" s="94">
        <v>51</v>
      </c>
      <c r="D2209" s="93" t="s">
        <v>48</v>
      </c>
      <c r="E2209" s="94" t="s">
        <v>46</v>
      </c>
      <c r="F2209" s="94">
        <v>83.09</v>
      </c>
    </row>
    <row r="2210" spans="1:6">
      <c r="A2210" s="93">
        <v>44170</v>
      </c>
      <c r="B2210" s="93" t="s">
        <v>246</v>
      </c>
      <c r="C2210" s="94">
        <v>49</v>
      </c>
      <c r="D2210" s="93" t="s">
        <v>38</v>
      </c>
      <c r="E2210" s="94" t="s">
        <v>56</v>
      </c>
      <c r="F2210" s="94">
        <v>52.75</v>
      </c>
    </row>
    <row r="2211" spans="1:6">
      <c r="A2211" s="93">
        <v>44192</v>
      </c>
      <c r="B2211" s="93" t="s">
        <v>246</v>
      </c>
      <c r="C2211" s="94">
        <v>53</v>
      </c>
      <c r="D2211" s="93" t="s">
        <v>45</v>
      </c>
      <c r="E2211" s="94" t="s">
        <v>39</v>
      </c>
      <c r="F2211" s="94">
        <v>433.12</v>
      </c>
    </row>
    <row r="2212" spans="1:6">
      <c r="A2212" s="93">
        <v>44185</v>
      </c>
      <c r="B2212" s="93" t="s">
        <v>246</v>
      </c>
      <c r="C2212" s="94">
        <v>52</v>
      </c>
      <c r="D2212" s="93" t="s">
        <v>48</v>
      </c>
      <c r="E2212" s="94" t="s">
        <v>61</v>
      </c>
      <c r="F2212" s="94">
        <v>110.19</v>
      </c>
    </row>
    <row r="2213" spans="1:6">
      <c r="A2213" s="93">
        <v>44166</v>
      </c>
      <c r="B2213" s="93" t="s">
        <v>246</v>
      </c>
      <c r="C2213" s="94">
        <v>49</v>
      </c>
      <c r="D2213" s="93" t="s">
        <v>48</v>
      </c>
      <c r="E2213" s="94" t="s">
        <v>46</v>
      </c>
      <c r="F2213" s="94">
        <v>321.94</v>
      </c>
    </row>
    <row r="2214" spans="1:6">
      <c r="A2214" s="93">
        <v>44145</v>
      </c>
      <c r="B2214" s="93" t="s">
        <v>247</v>
      </c>
      <c r="C2214" s="94">
        <v>46</v>
      </c>
      <c r="D2214" s="93" t="s">
        <v>48</v>
      </c>
      <c r="E2214" s="94" t="s">
        <v>49</v>
      </c>
      <c r="F2214" s="94">
        <v>80.75</v>
      </c>
    </row>
    <row r="2215" spans="1:6">
      <c r="A2215" s="93">
        <v>44187</v>
      </c>
      <c r="B2215" s="93" t="s">
        <v>246</v>
      </c>
      <c r="C2215" s="94">
        <v>52</v>
      </c>
      <c r="D2215" s="93" t="s">
        <v>38</v>
      </c>
      <c r="E2215" s="94" t="s">
        <v>58</v>
      </c>
      <c r="F2215" s="94">
        <v>110.42</v>
      </c>
    </row>
    <row r="2216" spans="1:6">
      <c r="A2216" s="93">
        <v>44172</v>
      </c>
      <c r="B2216" s="93" t="s">
        <v>246</v>
      </c>
      <c r="C2216" s="94">
        <v>50</v>
      </c>
      <c r="D2216" s="93" t="s">
        <v>48</v>
      </c>
      <c r="E2216" s="94" t="s">
        <v>39</v>
      </c>
      <c r="F2216" s="94">
        <v>36.430000000000007</v>
      </c>
    </row>
    <row r="2217" spans="1:6">
      <c r="A2217" s="93">
        <v>44185</v>
      </c>
      <c r="B2217" s="93" t="s">
        <v>246</v>
      </c>
      <c r="C2217" s="94">
        <v>52</v>
      </c>
      <c r="D2217" s="93" t="s">
        <v>38</v>
      </c>
      <c r="E2217" s="94" t="s">
        <v>50</v>
      </c>
      <c r="F2217" s="94">
        <v>63.2</v>
      </c>
    </row>
    <row r="2218" spans="1:6">
      <c r="A2218" s="93">
        <v>44138</v>
      </c>
      <c r="B2218" s="93" t="s">
        <v>247</v>
      </c>
      <c r="C2218" s="94">
        <v>45</v>
      </c>
      <c r="D2218" s="93" t="s">
        <v>48</v>
      </c>
      <c r="E2218" s="94" t="s">
        <v>46</v>
      </c>
      <c r="F2218" s="94">
        <v>100.43</v>
      </c>
    </row>
    <row r="2219" spans="1:6">
      <c r="A2219" s="93">
        <v>44168</v>
      </c>
      <c r="B2219" s="93" t="s">
        <v>246</v>
      </c>
      <c r="C2219" s="94">
        <v>49</v>
      </c>
      <c r="D2219" s="93" t="s">
        <v>38</v>
      </c>
      <c r="E2219" s="94" t="s">
        <v>39</v>
      </c>
      <c r="F2219" s="94">
        <v>27.02</v>
      </c>
    </row>
    <row r="2220" spans="1:6">
      <c r="A2220" s="93">
        <v>44180</v>
      </c>
      <c r="B2220" s="93" t="s">
        <v>246</v>
      </c>
      <c r="C2220" s="94">
        <v>51</v>
      </c>
      <c r="D2220" s="93" t="s">
        <v>48</v>
      </c>
      <c r="E2220" s="94" t="s">
        <v>49</v>
      </c>
      <c r="F2220" s="94">
        <v>38.880000000000003</v>
      </c>
    </row>
    <row r="2221" spans="1:6">
      <c r="A2221" s="93">
        <v>44168</v>
      </c>
      <c r="B2221" s="93" t="s">
        <v>246</v>
      </c>
      <c r="C2221" s="94">
        <v>49</v>
      </c>
      <c r="D2221" s="93" t="s">
        <v>38</v>
      </c>
      <c r="E2221" s="94" t="s">
        <v>50</v>
      </c>
      <c r="F2221" s="94">
        <v>72.33</v>
      </c>
    </row>
    <row r="2222" spans="1:6">
      <c r="A2222" s="93">
        <v>44191</v>
      </c>
      <c r="B2222" s="93" t="s">
        <v>246</v>
      </c>
      <c r="C2222" s="94">
        <v>52</v>
      </c>
      <c r="D2222" s="93" t="s">
        <v>38</v>
      </c>
      <c r="E2222" s="94" t="s">
        <v>53</v>
      </c>
      <c r="F2222" s="94">
        <v>264.96999999999997</v>
      </c>
    </row>
    <row r="2223" spans="1:6">
      <c r="A2223" s="93">
        <v>44182</v>
      </c>
      <c r="B2223" s="93" t="s">
        <v>246</v>
      </c>
      <c r="C2223" s="94">
        <v>51</v>
      </c>
      <c r="D2223" s="93" t="s">
        <v>38</v>
      </c>
      <c r="E2223" s="94" t="s">
        <v>58</v>
      </c>
      <c r="F2223" s="94">
        <v>68.569999999999993</v>
      </c>
    </row>
    <row r="2224" spans="1:6">
      <c r="A2224" s="93">
        <v>44173</v>
      </c>
      <c r="B2224" s="93" t="s">
        <v>246</v>
      </c>
      <c r="C2224" s="94">
        <v>50</v>
      </c>
      <c r="D2224" s="93" t="s">
        <v>48</v>
      </c>
      <c r="E2224" s="94" t="s">
        <v>54</v>
      </c>
      <c r="F2224" s="94">
        <v>118.03</v>
      </c>
    </row>
    <row r="2225" spans="1:6">
      <c r="A2225" s="93">
        <v>44179</v>
      </c>
      <c r="B2225" s="93" t="s">
        <v>246</v>
      </c>
      <c r="C2225" s="94">
        <v>51</v>
      </c>
      <c r="D2225" s="93" t="s">
        <v>38</v>
      </c>
      <c r="E2225" s="94" t="s">
        <v>39</v>
      </c>
      <c r="F2225" s="94">
        <v>54.78</v>
      </c>
    </row>
    <row r="2226" spans="1:6">
      <c r="A2226" s="93">
        <v>44180</v>
      </c>
      <c r="B2226" s="93" t="s">
        <v>246</v>
      </c>
      <c r="C2226" s="94">
        <v>51</v>
      </c>
      <c r="D2226" s="93" t="s">
        <v>48</v>
      </c>
      <c r="E2226" s="94" t="s">
        <v>46</v>
      </c>
      <c r="F2226" s="94">
        <v>48.059999999999995</v>
      </c>
    </row>
    <row r="2227" spans="1:6">
      <c r="A2227" s="93">
        <v>44187</v>
      </c>
      <c r="B2227" s="93" t="s">
        <v>246</v>
      </c>
      <c r="C2227" s="94">
        <v>52</v>
      </c>
      <c r="D2227" s="93" t="s">
        <v>45</v>
      </c>
      <c r="E2227" s="94" t="s">
        <v>50</v>
      </c>
      <c r="F2227" s="94">
        <v>29.140000000000004</v>
      </c>
    </row>
    <row r="2228" spans="1:6">
      <c r="A2228" s="93">
        <v>44156</v>
      </c>
      <c r="B2228" s="93" t="s">
        <v>247</v>
      </c>
      <c r="C2228" s="94">
        <v>47</v>
      </c>
      <c r="D2228" s="93" t="s">
        <v>48</v>
      </c>
      <c r="E2228" s="94" t="s">
        <v>49</v>
      </c>
      <c r="F2228" s="94">
        <v>109.42</v>
      </c>
    </row>
    <row r="2229" spans="1:6">
      <c r="A2229" s="93">
        <v>44158</v>
      </c>
      <c r="B2229" s="93" t="s">
        <v>247</v>
      </c>
      <c r="C2229" s="94">
        <v>48</v>
      </c>
      <c r="D2229" s="93" t="s">
        <v>48</v>
      </c>
      <c r="E2229" s="94" t="s">
        <v>57</v>
      </c>
      <c r="F2229" s="94">
        <v>23.02</v>
      </c>
    </row>
    <row r="2230" spans="1:6">
      <c r="A2230" s="93">
        <v>44171</v>
      </c>
      <c r="B2230" s="93" t="s">
        <v>246</v>
      </c>
      <c r="C2230" s="94">
        <v>50</v>
      </c>
      <c r="D2230" s="93" t="s">
        <v>48</v>
      </c>
      <c r="E2230" s="94" t="s">
        <v>53</v>
      </c>
      <c r="F2230" s="94">
        <v>109.41</v>
      </c>
    </row>
    <row r="2231" spans="1:6">
      <c r="A2231" s="93">
        <v>44135</v>
      </c>
      <c r="B2231" s="93" t="s">
        <v>248</v>
      </c>
      <c r="C2231" s="94">
        <v>44</v>
      </c>
      <c r="D2231" s="93" t="s">
        <v>38</v>
      </c>
      <c r="E2231" s="94" t="s">
        <v>39</v>
      </c>
      <c r="F2231" s="94">
        <v>129.87</v>
      </c>
    </row>
    <row r="2232" spans="1:6">
      <c r="A2232" s="93">
        <v>44179</v>
      </c>
      <c r="B2232" s="93" t="s">
        <v>246</v>
      </c>
      <c r="C2232" s="94">
        <v>51</v>
      </c>
      <c r="D2232" s="93" t="s">
        <v>48</v>
      </c>
      <c r="E2232" s="94" t="s">
        <v>46</v>
      </c>
      <c r="F2232" s="94">
        <v>196.39999999999998</v>
      </c>
    </row>
    <row r="2233" spans="1:6">
      <c r="A2233" s="93">
        <v>44179</v>
      </c>
      <c r="B2233" s="93" t="s">
        <v>246</v>
      </c>
      <c r="C2233" s="94">
        <v>51</v>
      </c>
      <c r="D2233" s="93" t="s">
        <v>38</v>
      </c>
      <c r="E2233" s="94" t="s">
        <v>56</v>
      </c>
      <c r="F2233" s="94">
        <v>64.349999999999994</v>
      </c>
    </row>
    <row r="2234" spans="1:6">
      <c r="A2234" s="93">
        <v>44164</v>
      </c>
      <c r="B2234" s="93" t="s">
        <v>247</v>
      </c>
      <c r="C2234" s="94">
        <v>49</v>
      </c>
      <c r="D2234" s="93" t="s">
        <v>38</v>
      </c>
      <c r="E2234" s="94" t="s">
        <v>61</v>
      </c>
      <c r="F2234" s="94">
        <v>269.7</v>
      </c>
    </row>
    <row r="2235" spans="1:6">
      <c r="A2235" s="93">
        <v>44180</v>
      </c>
      <c r="B2235" s="93" t="s">
        <v>246</v>
      </c>
      <c r="C2235" s="94">
        <v>51</v>
      </c>
      <c r="D2235" s="93" t="s">
        <v>45</v>
      </c>
      <c r="E2235" s="94" t="s">
        <v>39</v>
      </c>
      <c r="F2235" s="94">
        <v>103.37</v>
      </c>
    </row>
    <row r="2236" spans="1:6">
      <c r="A2236" s="93">
        <v>44127</v>
      </c>
      <c r="B2236" s="93" t="s">
        <v>248</v>
      </c>
      <c r="C2236" s="94">
        <v>43</v>
      </c>
      <c r="D2236" s="93" t="s">
        <v>48</v>
      </c>
      <c r="E2236" s="94" t="s">
        <v>50</v>
      </c>
      <c r="F2236" s="94">
        <v>63.79</v>
      </c>
    </row>
    <row r="2237" spans="1:6">
      <c r="A2237" s="93">
        <v>44129</v>
      </c>
      <c r="B2237" s="93" t="s">
        <v>248</v>
      </c>
      <c r="C2237" s="94">
        <v>44</v>
      </c>
      <c r="D2237" s="93" t="s">
        <v>38</v>
      </c>
      <c r="E2237" s="94" t="s">
        <v>43</v>
      </c>
      <c r="F2237" s="94">
        <v>111.33</v>
      </c>
    </row>
    <row r="2238" spans="1:6">
      <c r="A2238" s="93">
        <v>44124</v>
      </c>
      <c r="B2238" s="93" t="s">
        <v>248</v>
      </c>
      <c r="C2238" s="94">
        <v>43</v>
      </c>
      <c r="D2238" s="93" t="s">
        <v>38</v>
      </c>
      <c r="E2238" s="94" t="s">
        <v>43</v>
      </c>
      <c r="F2238" s="94">
        <v>126.69</v>
      </c>
    </row>
    <row r="2239" spans="1:6">
      <c r="A2239" s="93">
        <v>44177</v>
      </c>
      <c r="B2239" s="93" t="s">
        <v>246</v>
      </c>
      <c r="C2239" s="94">
        <v>50</v>
      </c>
      <c r="D2239" s="93" t="s">
        <v>38</v>
      </c>
      <c r="E2239" s="94" t="s">
        <v>57</v>
      </c>
      <c r="F2239" s="94">
        <v>140.62</v>
      </c>
    </row>
    <row r="2240" spans="1:6">
      <c r="A2240" s="93">
        <v>44193</v>
      </c>
      <c r="B2240" s="93" t="s">
        <v>246</v>
      </c>
      <c r="C2240" s="94">
        <v>53</v>
      </c>
      <c r="D2240" s="93" t="s">
        <v>45</v>
      </c>
      <c r="E2240" s="94" t="s">
        <v>46</v>
      </c>
      <c r="F2240" s="94">
        <v>80.050000000000011</v>
      </c>
    </row>
    <row r="2241" spans="1:6">
      <c r="A2241" s="93">
        <v>44185</v>
      </c>
      <c r="B2241" s="93" t="s">
        <v>246</v>
      </c>
      <c r="C2241" s="94">
        <v>52</v>
      </c>
      <c r="D2241" s="93" t="s">
        <v>38</v>
      </c>
      <c r="E2241" s="94" t="s">
        <v>53</v>
      </c>
      <c r="F2241" s="94">
        <v>76.11</v>
      </c>
    </row>
    <row r="2242" spans="1:6">
      <c r="A2242" s="93">
        <v>44178</v>
      </c>
      <c r="B2242" s="93" t="s">
        <v>246</v>
      </c>
      <c r="C2242" s="94">
        <v>51</v>
      </c>
      <c r="D2242" s="93" t="s">
        <v>38</v>
      </c>
      <c r="E2242" s="94" t="s">
        <v>61</v>
      </c>
      <c r="F2242" s="94">
        <v>23.75</v>
      </c>
    </row>
    <row r="2243" spans="1:6">
      <c r="A2243" s="93">
        <v>44170</v>
      </c>
      <c r="B2243" s="93" t="s">
        <v>246</v>
      </c>
      <c r="C2243" s="94">
        <v>49</v>
      </c>
      <c r="D2243" s="93" t="s">
        <v>48</v>
      </c>
      <c r="E2243" s="94" t="s">
        <v>46</v>
      </c>
      <c r="F2243" s="94">
        <v>100.36</v>
      </c>
    </row>
    <row r="2244" spans="1:6">
      <c r="A2244" s="93">
        <v>44170</v>
      </c>
      <c r="B2244" s="93" t="s">
        <v>246</v>
      </c>
      <c r="C2244" s="94">
        <v>49</v>
      </c>
      <c r="D2244" s="93" t="s">
        <v>38</v>
      </c>
      <c r="E2244" s="94" t="s">
        <v>49</v>
      </c>
      <c r="F2244" s="94">
        <v>41.95</v>
      </c>
    </row>
    <row r="2245" spans="1:6">
      <c r="A2245" s="93">
        <v>44170</v>
      </c>
      <c r="B2245" s="93" t="s">
        <v>246</v>
      </c>
      <c r="C2245" s="94">
        <v>49</v>
      </c>
      <c r="D2245" s="93" t="s">
        <v>48</v>
      </c>
      <c r="E2245" s="94" t="s">
        <v>66</v>
      </c>
      <c r="F2245" s="94">
        <v>103.98</v>
      </c>
    </row>
    <row r="2246" spans="1:6">
      <c r="A2246" s="93">
        <v>44163</v>
      </c>
      <c r="B2246" s="93" t="s">
        <v>247</v>
      </c>
      <c r="C2246" s="94">
        <v>48</v>
      </c>
      <c r="D2246" s="93" t="s">
        <v>48</v>
      </c>
      <c r="E2246" s="94" t="s">
        <v>58</v>
      </c>
      <c r="F2246" s="94">
        <v>446.93</v>
      </c>
    </row>
    <row r="2247" spans="1:6">
      <c r="A2247" s="93">
        <v>44176</v>
      </c>
      <c r="B2247" s="93" t="s">
        <v>246</v>
      </c>
      <c r="C2247" s="94">
        <v>50</v>
      </c>
      <c r="D2247" s="93" t="s">
        <v>38</v>
      </c>
      <c r="E2247" s="94" t="s">
        <v>39</v>
      </c>
      <c r="F2247" s="94">
        <v>90.75</v>
      </c>
    </row>
    <row r="2248" spans="1:6">
      <c r="A2248" s="93">
        <v>44166</v>
      </c>
      <c r="B2248" s="93" t="s">
        <v>246</v>
      </c>
      <c r="C2248" s="94">
        <v>49</v>
      </c>
      <c r="D2248" s="93" t="s">
        <v>38</v>
      </c>
      <c r="E2248" s="94" t="s">
        <v>57</v>
      </c>
      <c r="F2248" s="94">
        <v>107.18</v>
      </c>
    </row>
    <row r="2249" spans="1:6">
      <c r="A2249" s="93">
        <v>44180</v>
      </c>
      <c r="B2249" s="93" t="s">
        <v>246</v>
      </c>
      <c r="C2249" s="94">
        <v>51</v>
      </c>
      <c r="D2249" s="93" t="s">
        <v>48</v>
      </c>
      <c r="E2249" s="94" t="s">
        <v>53</v>
      </c>
      <c r="F2249" s="94">
        <v>29.439999999999998</v>
      </c>
    </row>
    <row r="2250" spans="1:6">
      <c r="A2250" s="93">
        <v>44126</v>
      </c>
      <c r="B2250" s="93" t="s">
        <v>248</v>
      </c>
      <c r="C2250" s="94">
        <v>43</v>
      </c>
      <c r="D2250" s="93" t="s">
        <v>45</v>
      </c>
      <c r="E2250" s="94" t="s">
        <v>50</v>
      </c>
      <c r="F2250" s="94">
        <v>75.92</v>
      </c>
    </row>
    <row r="2251" spans="1:6">
      <c r="A2251" s="93">
        <v>44189</v>
      </c>
      <c r="B2251" s="93" t="s">
        <v>246</v>
      </c>
      <c r="C2251" s="94">
        <v>52</v>
      </c>
      <c r="D2251" s="93" t="s">
        <v>45</v>
      </c>
      <c r="E2251" s="94" t="s">
        <v>49</v>
      </c>
      <c r="F2251" s="94">
        <v>215.85000000000002</v>
      </c>
    </row>
    <row r="2252" spans="1:6">
      <c r="A2252" s="93">
        <v>44173</v>
      </c>
      <c r="B2252" s="93" t="s">
        <v>246</v>
      </c>
      <c r="C2252" s="94">
        <v>50</v>
      </c>
      <c r="D2252" s="93" t="s">
        <v>38</v>
      </c>
      <c r="E2252" s="94" t="s">
        <v>57</v>
      </c>
      <c r="F2252" s="94">
        <v>62.069999999999993</v>
      </c>
    </row>
    <row r="2253" spans="1:6">
      <c r="A2253" s="93">
        <v>44187</v>
      </c>
      <c r="B2253" s="93" t="s">
        <v>246</v>
      </c>
      <c r="C2253" s="94">
        <v>52</v>
      </c>
      <c r="D2253" s="93" t="s">
        <v>48</v>
      </c>
      <c r="E2253" s="94" t="s">
        <v>49</v>
      </c>
      <c r="F2253" s="94">
        <v>332.12</v>
      </c>
    </row>
    <row r="2254" spans="1:6">
      <c r="A2254" s="93">
        <v>44178</v>
      </c>
      <c r="B2254" s="93" t="s">
        <v>246</v>
      </c>
      <c r="C2254" s="94">
        <v>51</v>
      </c>
      <c r="D2254" s="93" t="s">
        <v>48</v>
      </c>
      <c r="E2254" s="94" t="s">
        <v>46</v>
      </c>
      <c r="F2254" s="94">
        <v>239.48</v>
      </c>
    </row>
    <row r="2255" spans="1:6">
      <c r="A2255" s="93">
        <v>44194</v>
      </c>
      <c r="B2255" s="93" t="s">
        <v>246</v>
      </c>
      <c r="C2255" s="94">
        <v>53</v>
      </c>
      <c r="D2255" s="93" t="s">
        <v>38</v>
      </c>
      <c r="E2255" s="94" t="s">
        <v>46</v>
      </c>
      <c r="F2255" s="94">
        <v>564.36</v>
      </c>
    </row>
    <row r="2256" spans="1:6">
      <c r="A2256" s="93">
        <v>44182</v>
      </c>
      <c r="B2256" s="93" t="s">
        <v>246</v>
      </c>
      <c r="C2256" s="94">
        <v>51</v>
      </c>
      <c r="D2256" s="93" t="s">
        <v>48</v>
      </c>
      <c r="E2256" s="94" t="s">
        <v>57</v>
      </c>
      <c r="F2256" s="94">
        <v>58.28</v>
      </c>
    </row>
    <row r="2257" spans="1:6">
      <c r="A2257" s="93">
        <v>44167</v>
      </c>
      <c r="B2257" s="93" t="s">
        <v>246</v>
      </c>
      <c r="C2257" s="94">
        <v>49</v>
      </c>
      <c r="D2257" s="93" t="s">
        <v>38</v>
      </c>
      <c r="E2257" s="94" t="s">
        <v>46</v>
      </c>
      <c r="F2257" s="94">
        <v>107.18</v>
      </c>
    </row>
    <row r="2258" spans="1:6">
      <c r="A2258" s="93">
        <v>44178</v>
      </c>
      <c r="B2258" s="93" t="s">
        <v>246</v>
      </c>
      <c r="C2258" s="94">
        <v>51</v>
      </c>
      <c r="D2258" s="93" t="s">
        <v>45</v>
      </c>
      <c r="E2258" s="94" t="s">
        <v>61</v>
      </c>
      <c r="F2258" s="94">
        <v>20.149999999999999</v>
      </c>
    </row>
    <row r="2259" spans="1:6">
      <c r="A2259" s="93">
        <v>44185</v>
      </c>
      <c r="B2259" s="93" t="s">
        <v>246</v>
      </c>
      <c r="C2259" s="94">
        <v>52</v>
      </c>
      <c r="D2259" s="93" t="s">
        <v>38</v>
      </c>
      <c r="E2259" s="94" t="s">
        <v>50</v>
      </c>
      <c r="F2259" s="94">
        <v>121.94</v>
      </c>
    </row>
    <row r="2260" spans="1:6">
      <c r="A2260" s="93">
        <v>44179</v>
      </c>
      <c r="B2260" s="93" t="s">
        <v>246</v>
      </c>
      <c r="C2260" s="94">
        <v>51</v>
      </c>
      <c r="D2260" s="93" t="s">
        <v>38</v>
      </c>
      <c r="E2260" s="94" t="s">
        <v>57</v>
      </c>
      <c r="F2260" s="94">
        <v>59.400000000000006</v>
      </c>
    </row>
    <row r="2261" spans="1:6">
      <c r="A2261" s="93">
        <v>44159</v>
      </c>
      <c r="B2261" s="93" t="s">
        <v>247</v>
      </c>
      <c r="C2261" s="94">
        <v>48</v>
      </c>
      <c r="D2261" s="93" t="s">
        <v>45</v>
      </c>
      <c r="E2261" s="94" t="s">
        <v>39</v>
      </c>
      <c r="F2261" s="94">
        <v>75.360000000000014</v>
      </c>
    </row>
    <row r="2262" spans="1:6">
      <c r="A2262" s="93">
        <v>44165</v>
      </c>
      <c r="B2262" s="93" t="s">
        <v>247</v>
      </c>
      <c r="C2262" s="94">
        <v>49</v>
      </c>
      <c r="D2262" s="93" t="s">
        <v>48</v>
      </c>
      <c r="E2262" s="94" t="s">
        <v>43</v>
      </c>
      <c r="F2262" s="94">
        <v>5.1899999999999977</v>
      </c>
    </row>
    <row r="2263" spans="1:6">
      <c r="A2263" s="93">
        <v>44177</v>
      </c>
      <c r="B2263" s="93" t="s">
        <v>246</v>
      </c>
      <c r="C2263" s="94">
        <v>50</v>
      </c>
      <c r="D2263" s="93" t="s">
        <v>38</v>
      </c>
      <c r="E2263" s="94" t="s">
        <v>46</v>
      </c>
      <c r="F2263" s="94">
        <v>91.33</v>
      </c>
    </row>
    <row r="2264" spans="1:6">
      <c r="A2264" s="93">
        <v>44180</v>
      </c>
      <c r="B2264" s="93" t="s">
        <v>246</v>
      </c>
      <c r="C2264" s="94">
        <v>51</v>
      </c>
      <c r="D2264" s="93" t="s">
        <v>38</v>
      </c>
      <c r="E2264" s="94" t="s">
        <v>54</v>
      </c>
      <c r="F2264" s="94">
        <v>124.86000000000001</v>
      </c>
    </row>
    <row r="2265" spans="1:6">
      <c r="A2265" s="93">
        <v>44168</v>
      </c>
      <c r="B2265" s="93" t="s">
        <v>246</v>
      </c>
      <c r="C2265" s="94">
        <v>49</v>
      </c>
      <c r="D2265" s="93" t="s">
        <v>48</v>
      </c>
      <c r="E2265" s="94" t="s">
        <v>49</v>
      </c>
      <c r="F2265" s="94">
        <v>91</v>
      </c>
    </row>
    <row r="2266" spans="1:6">
      <c r="A2266" s="93">
        <v>44169</v>
      </c>
      <c r="B2266" s="93" t="s">
        <v>246</v>
      </c>
      <c r="C2266" s="94">
        <v>49</v>
      </c>
      <c r="D2266" s="93" t="s">
        <v>48</v>
      </c>
      <c r="E2266" s="94" t="s">
        <v>49</v>
      </c>
      <c r="F2266" s="94">
        <v>73.699999999999989</v>
      </c>
    </row>
    <row r="2267" spans="1:6">
      <c r="A2267" s="93">
        <v>44185</v>
      </c>
      <c r="B2267" s="93" t="s">
        <v>246</v>
      </c>
      <c r="C2267" s="94">
        <v>52</v>
      </c>
      <c r="D2267" s="93" t="s">
        <v>38</v>
      </c>
      <c r="E2267" s="94" t="s">
        <v>43</v>
      </c>
      <c r="F2267" s="94">
        <v>59.690000000000005</v>
      </c>
    </row>
    <row r="2268" spans="1:6">
      <c r="A2268" s="93">
        <v>44187</v>
      </c>
      <c r="B2268" s="93" t="s">
        <v>246</v>
      </c>
      <c r="C2268" s="94">
        <v>52</v>
      </c>
      <c r="D2268" s="93" t="s">
        <v>38</v>
      </c>
      <c r="E2268" s="94" t="s">
        <v>49</v>
      </c>
      <c r="F2268" s="94">
        <v>65.72</v>
      </c>
    </row>
    <row r="2269" spans="1:6">
      <c r="A2269" s="93">
        <v>44157</v>
      </c>
      <c r="B2269" s="93" t="s">
        <v>247</v>
      </c>
      <c r="C2269" s="94">
        <v>48</v>
      </c>
      <c r="D2269" s="93" t="s">
        <v>38</v>
      </c>
      <c r="E2269" s="94" t="s">
        <v>50</v>
      </c>
      <c r="F2269" s="94">
        <v>79.3</v>
      </c>
    </row>
    <row r="2270" spans="1:6">
      <c r="A2270" s="93">
        <v>44184</v>
      </c>
      <c r="B2270" s="93" t="s">
        <v>246</v>
      </c>
      <c r="C2270" s="94">
        <v>51</v>
      </c>
      <c r="D2270" s="93" t="s">
        <v>38</v>
      </c>
      <c r="E2270" s="94" t="s">
        <v>50</v>
      </c>
      <c r="F2270" s="94">
        <v>52.33</v>
      </c>
    </row>
    <row r="2271" spans="1:6">
      <c r="A2271" s="93">
        <v>44186</v>
      </c>
      <c r="B2271" s="93" t="s">
        <v>246</v>
      </c>
      <c r="C2271" s="94">
        <v>52</v>
      </c>
      <c r="D2271" s="93" t="s">
        <v>45</v>
      </c>
      <c r="E2271" s="94" t="s">
        <v>57</v>
      </c>
      <c r="F2271" s="94">
        <v>92.41</v>
      </c>
    </row>
    <row r="2272" spans="1:6">
      <c r="A2272" s="93">
        <v>44177</v>
      </c>
      <c r="B2272" s="93" t="s">
        <v>246</v>
      </c>
      <c r="C2272" s="94">
        <v>50</v>
      </c>
      <c r="D2272" s="93" t="s">
        <v>48</v>
      </c>
      <c r="E2272" s="94" t="s">
        <v>57</v>
      </c>
      <c r="F2272" s="94">
        <v>15.930000000000003</v>
      </c>
    </row>
    <row r="2273" spans="1:6">
      <c r="A2273" s="93">
        <v>44180</v>
      </c>
      <c r="B2273" s="93" t="s">
        <v>246</v>
      </c>
      <c r="C2273" s="94">
        <v>51</v>
      </c>
      <c r="D2273" s="93" t="s">
        <v>38</v>
      </c>
      <c r="E2273" s="94" t="s">
        <v>49</v>
      </c>
      <c r="F2273" s="94">
        <v>374.41999999999996</v>
      </c>
    </row>
    <row r="2274" spans="1:6">
      <c r="A2274" s="93">
        <v>44169</v>
      </c>
      <c r="B2274" s="93" t="s">
        <v>246</v>
      </c>
      <c r="C2274" s="94">
        <v>49</v>
      </c>
      <c r="D2274" s="93" t="s">
        <v>38</v>
      </c>
      <c r="E2274" s="94" t="s">
        <v>43</v>
      </c>
      <c r="F2274" s="94">
        <v>78.08</v>
      </c>
    </row>
    <row r="2275" spans="1:6">
      <c r="A2275" s="93">
        <v>44156</v>
      </c>
      <c r="B2275" s="93" t="s">
        <v>247</v>
      </c>
      <c r="C2275" s="94">
        <v>47</v>
      </c>
      <c r="D2275" s="93" t="s">
        <v>45</v>
      </c>
      <c r="E2275" s="94" t="s">
        <v>57</v>
      </c>
      <c r="F2275" s="94">
        <v>67.39</v>
      </c>
    </row>
    <row r="2276" spans="1:6">
      <c r="A2276" s="93">
        <v>44166</v>
      </c>
      <c r="B2276" s="93" t="s">
        <v>246</v>
      </c>
      <c r="C2276" s="94">
        <v>49</v>
      </c>
      <c r="D2276" s="93" t="s">
        <v>38</v>
      </c>
      <c r="E2276" s="94" t="s">
        <v>49</v>
      </c>
      <c r="F2276" s="94">
        <v>97.7</v>
      </c>
    </row>
    <row r="2277" spans="1:6">
      <c r="A2277" s="93">
        <v>44187</v>
      </c>
      <c r="B2277" s="93" t="s">
        <v>246</v>
      </c>
      <c r="C2277" s="94">
        <v>52</v>
      </c>
      <c r="D2277" s="93" t="s">
        <v>45</v>
      </c>
      <c r="E2277" s="94" t="s">
        <v>54</v>
      </c>
      <c r="F2277" s="94">
        <v>762.88</v>
      </c>
    </row>
    <row r="2278" spans="1:6">
      <c r="A2278" s="93">
        <v>44160</v>
      </c>
      <c r="B2278" s="93" t="s">
        <v>247</v>
      </c>
      <c r="C2278" s="94">
        <v>48</v>
      </c>
      <c r="D2278" s="93" t="s">
        <v>38</v>
      </c>
      <c r="E2278" s="94" t="s">
        <v>43</v>
      </c>
      <c r="F2278" s="94">
        <v>93.25</v>
      </c>
    </row>
    <row r="2279" spans="1:6">
      <c r="A2279" s="93">
        <v>44185</v>
      </c>
      <c r="B2279" s="93" t="s">
        <v>246</v>
      </c>
      <c r="C2279" s="94">
        <v>52</v>
      </c>
      <c r="D2279" s="93" t="s">
        <v>48</v>
      </c>
      <c r="E2279" s="94" t="s">
        <v>43</v>
      </c>
      <c r="F2279" s="94">
        <v>48.82</v>
      </c>
    </row>
    <row r="2280" spans="1:6">
      <c r="A2280" s="93">
        <v>44166</v>
      </c>
      <c r="B2280" s="93" t="s">
        <v>246</v>
      </c>
      <c r="C2280" s="94">
        <v>49</v>
      </c>
      <c r="D2280" s="93" t="s">
        <v>38</v>
      </c>
      <c r="E2280" s="94" t="s">
        <v>49</v>
      </c>
      <c r="F2280" s="94">
        <v>103.32</v>
      </c>
    </row>
    <row r="2281" spans="1:6">
      <c r="A2281" s="93">
        <v>44159</v>
      </c>
      <c r="B2281" s="93" t="s">
        <v>247</v>
      </c>
      <c r="C2281" s="94">
        <v>48</v>
      </c>
      <c r="D2281" s="93" t="s">
        <v>38</v>
      </c>
      <c r="E2281" s="94" t="s">
        <v>58</v>
      </c>
      <c r="F2281" s="94">
        <v>46.629999999999995</v>
      </c>
    </row>
    <row r="2282" spans="1:6">
      <c r="A2282" s="93">
        <v>44189</v>
      </c>
      <c r="B2282" s="93" t="s">
        <v>246</v>
      </c>
      <c r="C2282" s="94">
        <v>52</v>
      </c>
      <c r="D2282" s="93" t="s">
        <v>48</v>
      </c>
      <c r="E2282" s="94" t="s">
        <v>56</v>
      </c>
      <c r="F2282" s="94">
        <v>35.339999999999996</v>
      </c>
    </row>
    <row r="2283" spans="1:6">
      <c r="A2283" s="93">
        <v>44180</v>
      </c>
      <c r="B2283" s="93" t="s">
        <v>246</v>
      </c>
      <c r="C2283" s="94">
        <v>51</v>
      </c>
      <c r="D2283" s="93" t="s">
        <v>45</v>
      </c>
      <c r="E2283" s="94" t="s">
        <v>49</v>
      </c>
      <c r="F2283" s="94">
        <v>45.5</v>
      </c>
    </row>
    <row r="2284" spans="1:6">
      <c r="A2284" s="93">
        <v>44181</v>
      </c>
      <c r="B2284" s="93" t="s">
        <v>246</v>
      </c>
      <c r="C2284" s="94">
        <v>51</v>
      </c>
      <c r="D2284" s="93" t="s">
        <v>38</v>
      </c>
      <c r="E2284" s="94" t="s">
        <v>57</v>
      </c>
      <c r="F2284" s="94">
        <v>29.119999999999997</v>
      </c>
    </row>
    <row r="2285" spans="1:6">
      <c r="A2285" s="93">
        <v>44194</v>
      </c>
      <c r="B2285" s="93" t="s">
        <v>246</v>
      </c>
      <c r="C2285" s="94">
        <v>53</v>
      </c>
      <c r="D2285" s="93" t="s">
        <v>38</v>
      </c>
      <c r="E2285" s="94" t="s">
        <v>43</v>
      </c>
      <c r="F2285" s="94">
        <v>11.48</v>
      </c>
    </row>
    <row r="2286" spans="1:6">
      <c r="A2286" s="93">
        <v>44194</v>
      </c>
      <c r="B2286" s="93" t="s">
        <v>246</v>
      </c>
      <c r="C2286" s="94">
        <v>53</v>
      </c>
      <c r="D2286" s="93" t="s">
        <v>38</v>
      </c>
      <c r="E2286" s="94" t="s">
        <v>43</v>
      </c>
      <c r="F2286" s="94">
        <v>61.39</v>
      </c>
    </row>
    <row r="2287" spans="1:6">
      <c r="A2287" s="93">
        <v>44150</v>
      </c>
      <c r="B2287" s="93" t="s">
        <v>247</v>
      </c>
      <c r="C2287" s="94">
        <v>47</v>
      </c>
      <c r="D2287" s="93" t="s">
        <v>48</v>
      </c>
      <c r="E2287" s="94" t="s">
        <v>49</v>
      </c>
      <c r="F2287" s="94">
        <v>155.11000000000001</v>
      </c>
    </row>
    <row r="2288" spans="1:6">
      <c r="A2288" s="93">
        <v>44163</v>
      </c>
      <c r="B2288" s="93" t="s">
        <v>247</v>
      </c>
      <c r="C2288" s="94">
        <v>48</v>
      </c>
      <c r="D2288" s="93" t="s">
        <v>48</v>
      </c>
      <c r="E2288" s="94" t="s">
        <v>49</v>
      </c>
      <c r="F2288" s="94">
        <v>28.349999999999998</v>
      </c>
    </row>
    <row r="2289" spans="1:6">
      <c r="A2289" s="93">
        <v>44178</v>
      </c>
      <c r="B2289" s="93" t="s">
        <v>246</v>
      </c>
      <c r="C2289" s="94">
        <v>51</v>
      </c>
      <c r="D2289" s="93" t="s">
        <v>38</v>
      </c>
      <c r="E2289" s="94" t="s">
        <v>49</v>
      </c>
      <c r="F2289" s="94">
        <v>113.84</v>
      </c>
    </row>
    <row r="2290" spans="1:6">
      <c r="A2290" s="93">
        <v>44153</v>
      </c>
      <c r="B2290" s="93" t="s">
        <v>247</v>
      </c>
      <c r="C2290" s="94">
        <v>47</v>
      </c>
      <c r="D2290" s="93" t="s">
        <v>48</v>
      </c>
      <c r="E2290" s="94" t="s">
        <v>50</v>
      </c>
      <c r="F2290" s="94">
        <v>92.57</v>
      </c>
    </row>
    <row r="2291" spans="1:6">
      <c r="A2291" s="93">
        <v>44182</v>
      </c>
      <c r="B2291" s="93" t="s">
        <v>246</v>
      </c>
      <c r="C2291" s="94">
        <v>51</v>
      </c>
      <c r="D2291" s="93" t="s">
        <v>45</v>
      </c>
      <c r="E2291" s="94" t="s">
        <v>43</v>
      </c>
      <c r="F2291" s="94">
        <v>80.31</v>
      </c>
    </row>
    <row r="2292" spans="1:6">
      <c r="A2292" s="93">
        <v>44118</v>
      </c>
      <c r="B2292" s="93" t="s">
        <v>248</v>
      </c>
      <c r="C2292" s="94">
        <v>42</v>
      </c>
      <c r="D2292" s="93" t="s">
        <v>48</v>
      </c>
      <c r="E2292" s="94" t="s">
        <v>58</v>
      </c>
      <c r="F2292" s="94">
        <v>41.599999999999994</v>
      </c>
    </row>
    <row r="2293" spans="1:6">
      <c r="A2293" s="93">
        <v>44163</v>
      </c>
      <c r="B2293" s="93" t="s">
        <v>247</v>
      </c>
      <c r="C2293" s="94">
        <v>48</v>
      </c>
      <c r="D2293" s="93" t="s">
        <v>38</v>
      </c>
      <c r="E2293" s="94" t="s">
        <v>57</v>
      </c>
      <c r="F2293" s="94">
        <v>112.41999999999999</v>
      </c>
    </row>
    <row r="2294" spans="1:6">
      <c r="A2294" s="93">
        <v>44182</v>
      </c>
      <c r="B2294" s="93" t="s">
        <v>246</v>
      </c>
      <c r="C2294" s="94">
        <v>51</v>
      </c>
      <c r="D2294" s="93" t="s">
        <v>38</v>
      </c>
      <c r="E2294" s="94" t="s">
        <v>49</v>
      </c>
      <c r="F2294" s="94">
        <v>89.13</v>
      </c>
    </row>
    <row r="2295" spans="1:6">
      <c r="A2295" s="93">
        <v>44168</v>
      </c>
      <c r="B2295" s="93" t="s">
        <v>246</v>
      </c>
      <c r="C2295" s="94">
        <v>49</v>
      </c>
      <c r="D2295" s="93" t="s">
        <v>48</v>
      </c>
      <c r="E2295" s="94" t="s">
        <v>49</v>
      </c>
      <c r="F2295" s="94">
        <v>86.759999999999991</v>
      </c>
    </row>
    <row r="2296" spans="1:6">
      <c r="A2296" s="93">
        <v>44186</v>
      </c>
      <c r="B2296" s="93" t="s">
        <v>246</v>
      </c>
      <c r="C2296" s="94">
        <v>52</v>
      </c>
      <c r="D2296" s="93" t="s">
        <v>48</v>
      </c>
      <c r="E2296" s="94" t="s">
        <v>54</v>
      </c>
      <c r="F2296" s="94">
        <v>93.79</v>
      </c>
    </row>
    <row r="2297" spans="1:6">
      <c r="A2297" s="93">
        <v>44160</v>
      </c>
      <c r="B2297" s="93" t="s">
        <v>247</v>
      </c>
      <c r="C2297" s="94">
        <v>48</v>
      </c>
      <c r="D2297" s="93" t="s">
        <v>45</v>
      </c>
      <c r="E2297" s="94" t="s">
        <v>50</v>
      </c>
      <c r="F2297" s="94">
        <v>32.36</v>
      </c>
    </row>
    <row r="2298" spans="1:6">
      <c r="A2298" s="93">
        <v>44177</v>
      </c>
      <c r="B2298" s="93" t="s">
        <v>246</v>
      </c>
      <c r="C2298" s="94">
        <v>50</v>
      </c>
      <c r="D2298" s="93" t="s">
        <v>38</v>
      </c>
      <c r="E2298" s="94" t="s">
        <v>49</v>
      </c>
      <c r="F2298" s="94">
        <v>23.259999999999998</v>
      </c>
    </row>
    <row r="2299" spans="1:6">
      <c r="A2299" s="93">
        <v>44186</v>
      </c>
      <c r="B2299" s="93" t="s">
        <v>246</v>
      </c>
      <c r="C2299" s="94">
        <v>52</v>
      </c>
      <c r="D2299" s="93" t="s">
        <v>38</v>
      </c>
      <c r="E2299" s="94" t="s">
        <v>43</v>
      </c>
      <c r="F2299" s="94">
        <v>41.709999999999994</v>
      </c>
    </row>
    <row r="2300" spans="1:6">
      <c r="A2300" s="93">
        <v>44186</v>
      </c>
      <c r="B2300" s="93" t="s">
        <v>246</v>
      </c>
      <c r="C2300" s="94">
        <v>52</v>
      </c>
      <c r="D2300" s="93" t="s">
        <v>38</v>
      </c>
      <c r="E2300" s="94" t="s">
        <v>50</v>
      </c>
      <c r="F2300" s="94">
        <v>38.92</v>
      </c>
    </row>
    <row r="2301" spans="1:6">
      <c r="A2301" s="93">
        <v>44188</v>
      </c>
      <c r="B2301" s="93" t="s">
        <v>246</v>
      </c>
      <c r="C2301" s="94">
        <v>52</v>
      </c>
      <c r="D2301" s="93" t="s">
        <v>45</v>
      </c>
      <c r="E2301" s="94" t="s">
        <v>43</v>
      </c>
      <c r="F2301" s="94">
        <v>50.6</v>
      </c>
    </row>
    <row r="2302" spans="1:6">
      <c r="A2302" s="93">
        <v>44170</v>
      </c>
      <c r="B2302" s="93" t="s">
        <v>246</v>
      </c>
      <c r="C2302" s="94">
        <v>49</v>
      </c>
      <c r="D2302" s="93" t="s">
        <v>48</v>
      </c>
      <c r="E2302" s="94" t="s">
        <v>53</v>
      </c>
      <c r="F2302" s="94">
        <v>67.28</v>
      </c>
    </row>
    <row r="2303" spans="1:6">
      <c r="A2303" s="93">
        <v>44166</v>
      </c>
      <c r="B2303" s="93" t="s">
        <v>246</v>
      </c>
      <c r="C2303" s="94">
        <v>49</v>
      </c>
      <c r="D2303" s="93" t="s">
        <v>38</v>
      </c>
      <c r="E2303" s="94" t="s">
        <v>56</v>
      </c>
      <c r="F2303" s="94">
        <v>13.75</v>
      </c>
    </row>
    <row r="2304" spans="1:6">
      <c r="A2304" s="93">
        <v>44138</v>
      </c>
      <c r="B2304" s="93" t="s">
        <v>247</v>
      </c>
      <c r="C2304" s="94">
        <v>45</v>
      </c>
      <c r="D2304" s="93" t="s">
        <v>38</v>
      </c>
      <c r="E2304" s="94" t="s">
        <v>61</v>
      </c>
      <c r="F2304" s="94">
        <v>18.02</v>
      </c>
    </row>
    <row r="2305" spans="1:6">
      <c r="A2305" s="93">
        <v>44168</v>
      </c>
      <c r="B2305" s="93" t="s">
        <v>246</v>
      </c>
      <c r="C2305" s="94">
        <v>49</v>
      </c>
      <c r="D2305" s="93" t="s">
        <v>48</v>
      </c>
      <c r="E2305" s="94" t="s">
        <v>56</v>
      </c>
      <c r="F2305" s="94">
        <v>95.460000000000008</v>
      </c>
    </row>
    <row r="2306" spans="1:6">
      <c r="A2306" s="93">
        <v>44187</v>
      </c>
      <c r="B2306" s="93" t="s">
        <v>246</v>
      </c>
      <c r="C2306" s="94">
        <v>52</v>
      </c>
      <c r="D2306" s="93" t="s">
        <v>38</v>
      </c>
      <c r="E2306" s="94" t="s">
        <v>49</v>
      </c>
      <c r="F2306" s="94">
        <v>83.74</v>
      </c>
    </row>
    <row r="2307" spans="1:6">
      <c r="A2307" s="93">
        <v>44108</v>
      </c>
      <c r="B2307" s="93" t="s">
        <v>248</v>
      </c>
      <c r="C2307" s="94">
        <v>41</v>
      </c>
      <c r="D2307" s="93" t="s">
        <v>38</v>
      </c>
      <c r="E2307" s="94" t="s">
        <v>39</v>
      </c>
      <c r="F2307" s="94">
        <v>69.009999999999991</v>
      </c>
    </row>
    <row r="2308" spans="1:6">
      <c r="A2308" s="93">
        <v>44170</v>
      </c>
      <c r="B2308" s="93" t="s">
        <v>246</v>
      </c>
      <c r="C2308" s="94">
        <v>49</v>
      </c>
      <c r="D2308" s="93" t="s">
        <v>48</v>
      </c>
      <c r="E2308" s="94" t="s">
        <v>49</v>
      </c>
      <c r="F2308" s="94">
        <v>87.9</v>
      </c>
    </row>
    <row r="2309" spans="1:6">
      <c r="A2309" s="93">
        <v>44187</v>
      </c>
      <c r="B2309" s="93" t="s">
        <v>246</v>
      </c>
      <c r="C2309" s="94">
        <v>52</v>
      </c>
      <c r="D2309" s="93" t="s">
        <v>38</v>
      </c>
      <c r="E2309" s="94" t="s">
        <v>53</v>
      </c>
      <c r="F2309" s="94">
        <v>50.78</v>
      </c>
    </row>
    <row r="2310" spans="1:6">
      <c r="A2310" s="93">
        <v>44164</v>
      </c>
      <c r="B2310" s="93" t="s">
        <v>247</v>
      </c>
      <c r="C2310" s="94">
        <v>49</v>
      </c>
      <c r="D2310" s="93" t="s">
        <v>38</v>
      </c>
      <c r="E2310" s="94" t="s">
        <v>49</v>
      </c>
      <c r="F2310" s="94">
        <v>37.409999999999997</v>
      </c>
    </row>
    <row r="2311" spans="1:6">
      <c r="A2311" s="93">
        <v>44167</v>
      </c>
      <c r="B2311" s="93" t="s">
        <v>246</v>
      </c>
      <c r="C2311" s="94">
        <v>49</v>
      </c>
      <c r="D2311" s="93" t="s">
        <v>45</v>
      </c>
      <c r="E2311" s="94" t="s">
        <v>49</v>
      </c>
      <c r="F2311" s="94">
        <v>21.37</v>
      </c>
    </row>
    <row r="2312" spans="1:6">
      <c r="A2312" s="93">
        <v>44183</v>
      </c>
      <c r="B2312" s="93" t="s">
        <v>246</v>
      </c>
      <c r="C2312" s="94">
        <v>51</v>
      </c>
      <c r="D2312" s="93" t="s">
        <v>48</v>
      </c>
      <c r="E2312" s="94" t="s">
        <v>61</v>
      </c>
      <c r="F2312" s="94">
        <v>77.67</v>
      </c>
    </row>
    <row r="2313" spans="1:6">
      <c r="A2313" s="93">
        <v>44168</v>
      </c>
      <c r="B2313" s="93" t="s">
        <v>246</v>
      </c>
      <c r="C2313" s="94">
        <v>49</v>
      </c>
      <c r="D2313" s="93" t="s">
        <v>38</v>
      </c>
      <c r="E2313" s="94" t="s">
        <v>61</v>
      </c>
      <c r="F2313" s="94">
        <v>17.96</v>
      </c>
    </row>
    <row r="2314" spans="1:6">
      <c r="A2314" s="93">
        <v>44123</v>
      </c>
      <c r="B2314" s="93" t="s">
        <v>248</v>
      </c>
      <c r="C2314" s="94">
        <v>43</v>
      </c>
      <c r="D2314" s="93" t="s">
        <v>48</v>
      </c>
      <c r="E2314" s="94" t="s">
        <v>53</v>
      </c>
      <c r="F2314" s="94">
        <v>450.48</v>
      </c>
    </row>
    <row r="2315" spans="1:6">
      <c r="A2315" s="93">
        <v>44169</v>
      </c>
      <c r="B2315" s="93" t="s">
        <v>246</v>
      </c>
      <c r="C2315" s="94">
        <v>49</v>
      </c>
      <c r="D2315" s="93" t="s">
        <v>48</v>
      </c>
      <c r="E2315" s="94" t="s">
        <v>58</v>
      </c>
      <c r="F2315" s="94">
        <v>97.210000000000008</v>
      </c>
    </row>
    <row r="2316" spans="1:6">
      <c r="A2316" s="93">
        <v>44176</v>
      </c>
      <c r="B2316" s="93" t="s">
        <v>246</v>
      </c>
      <c r="C2316" s="94">
        <v>50</v>
      </c>
      <c r="D2316" s="93" t="s">
        <v>45</v>
      </c>
      <c r="E2316" s="94" t="s">
        <v>57</v>
      </c>
      <c r="F2316" s="94">
        <v>76.48</v>
      </c>
    </row>
    <row r="2317" spans="1:6">
      <c r="A2317" s="93">
        <v>44179</v>
      </c>
      <c r="B2317" s="93" t="s">
        <v>246</v>
      </c>
      <c r="C2317" s="94">
        <v>51</v>
      </c>
      <c r="D2317" s="93" t="s">
        <v>48</v>
      </c>
      <c r="E2317" s="94" t="s">
        <v>49</v>
      </c>
      <c r="F2317" s="94">
        <v>57.47</v>
      </c>
    </row>
    <row r="2318" spans="1:6">
      <c r="A2318" s="93">
        <v>44177</v>
      </c>
      <c r="B2318" s="93" t="s">
        <v>246</v>
      </c>
      <c r="C2318" s="94">
        <v>50</v>
      </c>
      <c r="D2318" s="93" t="s">
        <v>38</v>
      </c>
      <c r="E2318" s="94" t="s">
        <v>53</v>
      </c>
      <c r="F2318" s="94">
        <v>96.85</v>
      </c>
    </row>
    <row r="2319" spans="1:6">
      <c r="A2319" s="93">
        <v>44110</v>
      </c>
      <c r="B2319" s="93" t="s">
        <v>248</v>
      </c>
      <c r="C2319" s="94">
        <v>41</v>
      </c>
      <c r="D2319" s="93" t="s">
        <v>48</v>
      </c>
      <c r="E2319" s="94" t="s">
        <v>58</v>
      </c>
      <c r="F2319" s="94">
        <v>43.51</v>
      </c>
    </row>
    <row r="2320" spans="1:6">
      <c r="A2320" s="93">
        <v>44168</v>
      </c>
      <c r="B2320" s="93" t="s">
        <v>246</v>
      </c>
      <c r="C2320" s="94">
        <v>49</v>
      </c>
      <c r="D2320" s="93" t="s">
        <v>45</v>
      </c>
      <c r="E2320" s="94" t="s">
        <v>49</v>
      </c>
      <c r="F2320" s="94">
        <v>64.67</v>
      </c>
    </row>
    <row r="2321" spans="1:6">
      <c r="A2321" s="93">
        <v>44157</v>
      </c>
      <c r="B2321" s="93" t="s">
        <v>247</v>
      </c>
      <c r="C2321" s="94">
        <v>48</v>
      </c>
      <c r="D2321" s="93" t="s">
        <v>48</v>
      </c>
      <c r="E2321" s="94" t="s">
        <v>49</v>
      </c>
      <c r="F2321" s="94">
        <v>115.63999999999999</v>
      </c>
    </row>
    <row r="2322" spans="1:6">
      <c r="A2322" s="93">
        <v>44169</v>
      </c>
      <c r="B2322" s="93" t="s">
        <v>246</v>
      </c>
      <c r="C2322" s="94">
        <v>49</v>
      </c>
      <c r="D2322" s="93" t="s">
        <v>48</v>
      </c>
      <c r="E2322" s="94" t="s">
        <v>58</v>
      </c>
      <c r="F2322" s="94">
        <v>65.28</v>
      </c>
    </row>
    <row r="2323" spans="1:6">
      <c r="A2323" s="93">
        <v>44190</v>
      </c>
      <c r="B2323" s="93" t="s">
        <v>246</v>
      </c>
      <c r="C2323" s="94">
        <v>52</v>
      </c>
      <c r="D2323" s="93" t="s">
        <v>45</v>
      </c>
      <c r="E2323" s="94" t="s">
        <v>50</v>
      </c>
      <c r="F2323" s="94">
        <v>134.25</v>
      </c>
    </row>
    <row r="2324" spans="1:6">
      <c r="A2324" s="93">
        <v>44171</v>
      </c>
      <c r="B2324" s="93" t="s">
        <v>246</v>
      </c>
      <c r="C2324" s="94">
        <v>50</v>
      </c>
      <c r="D2324" s="93" t="s">
        <v>38</v>
      </c>
      <c r="E2324" s="94" t="s">
        <v>50</v>
      </c>
      <c r="F2324" s="94">
        <v>115.51</v>
      </c>
    </row>
    <row r="2325" spans="1:6">
      <c r="A2325" s="93">
        <v>44178</v>
      </c>
      <c r="B2325" s="93" t="s">
        <v>246</v>
      </c>
      <c r="C2325" s="94">
        <v>51</v>
      </c>
      <c r="D2325" s="93" t="s">
        <v>48</v>
      </c>
      <c r="E2325" s="94" t="s">
        <v>46</v>
      </c>
      <c r="F2325" s="94">
        <v>20.529999999999998</v>
      </c>
    </row>
    <row r="2326" spans="1:6">
      <c r="A2326" s="93">
        <v>44163</v>
      </c>
      <c r="B2326" s="93" t="s">
        <v>247</v>
      </c>
      <c r="C2326" s="94">
        <v>48</v>
      </c>
      <c r="D2326" s="93" t="s">
        <v>48</v>
      </c>
      <c r="E2326" s="94" t="s">
        <v>50</v>
      </c>
      <c r="F2326" s="94">
        <v>103.88</v>
      </c>
    </row>
    <row r="2327" spans="1:6">
      <c r="A2327" s="93">
        <v>44183</v>
      </c>
      <c r="B2327" s="93" t="s">
        <v>246</v>
      </c>
      <c r="C2327" s="94">
        <v>51</v>
      </c>
      <c r="D2327" s="93" t="s">
        <v>45</v>
      </c>
      <c r="E2327" s="94" t="s">
        <v>43</v>
      </c>
      <c r="F2327" s="94">
        <v>89.44</v>
      </c>
    </row>
    <row r="2328" spans="1:6">
      <c r="A2328" s="93">
        <v>44178</v>
      </c>
      <c r="B2328" s="93" t="s">
        <v>246</v>
      </c>
      <c r="C2328" s="94">
        <v>51</v>
      </c>
      <c r="D2328" s="93" t="s">
        <v>38</v>
      </c>
      <c r="E2328" s="94" t="s">
        <v>58</v>
      </c>
      <c r="F2328" s="94">
        <v>59.39</v>
      </c>
    </row>
    <row r="2329" spans="1:6">
      <c r="A2329" s="93">
        <v>44196</v>
      </c>
      <c r="B2329" s="93" t="s">
        <v>246</v>
      </c>
      <c r="C2329" s="94">
        <v>53</v>
      </c>
      <c r="D2329" s="93" t="s">
        <v>48</v>
      </c>
      <c r="E2329" s="94" t="s">
        <v>43</v>
      </c>
      <c r="F2329" s="94">
        <v>66.59</v>
      </c>
    </row>
    <row r="2330" spans="1:6">
      <c r="A2330" s="93">
        <v>44150</v>
      </c>
      <c r="B2330" s="93" t="s">
        <v>247</v>
      </c>
      <c r="C2330" s="94">
        <v>47</v>
      </c>
      <c r="D2330" s="93" t="s">
        <v>48</v>
      </c>
      <c r="E2330" s="94" t="s">
        <v>57</v>
      </c>
      <c r="F2330" s="94">
        <v>66.31</v>
      </c>
    </row>
    <row r="2331" spans="1:6">
      <c r="A2331" s="93">
        <v>44175</v>
      </c>
      <c r="B2331" s="93" t="s">
        <v>246</v>
      </c>
      <c r="C2331" s="94">
        <v>50</v>
      </c>
      <c r="D2331" s="93" t="s">
        <v>38</v>
      </c>
      <c r="E2331" s="94" t="s">
        <v>56</v>
      </c>
      <c r="F2331" s="94">
        <v>63.870000000000005</v>
      </c>
    </row>
    <row r="2332" spans="1:6">
      <c r="A2332" s="93">
        <v>44162</v>
      </c>
      <c r="B2332" s="93" t="s">
        <v>247</v>
      </c>
      <c r="C2332" s="94">
        <v>48</v>
      </c>
      <c r="D2332" s="93" t="s">
        <v>38</v>
      </c>
      <c r="E2332" s="94" t="s">
        <v>57</v>
      </c>
      <c r="F2332" s="94">
        <v>313.14</v>
      </c>
    </row>
    <row r="2333" spans="1:6">
      <c r="A2333" s="93">
        <v>44155</v>
      </c>
      <c r="B2333" s="93" t="s">
        <v>247</v>
      </c>
      <c r="C2333" s="94">
        <v>47</v>
      </c>
      <c r="D2333" s="93" t="s">
        <v>45</v>
      </c>
      <c r="E2333" s="94" t="s">
        <v>66</v>
      </c>
      <c r="F2333" s="94">
        <v>735.5</v>
      </c>
    </row>
    <row r="2334" spans="1:6">
      <c r="A2334" s="93">
        <v>44184</v>
      </c>
      <c r="B2334" s="93" t="s">
        <v>246</v>
      </c>
      <c r="C2334" s="94">
        <v>51</v>
      </c>
      <c r="D2334" s="93" t="s">
        <v>45</v>
      </c>
      <c r="E2334" s="94" t="s">
        <v>50</v>
      </c>
      <c r="F2334" s="94">
        <v>65.97</v>
      </c>
    </row>
    <row r="2335" spans="1:6">
      <c r="A2335" s="93">
        <v>44169</v>
      </c>
      <c r="B2335" s="93" t="s">
        <v>246</v>
      </c>
      <c r="C2335" s="94">
        <v>49</v>
      </c>
      <c r="D2335" s="93" t="s">
        <v>38</v>
      </c>
      <c r="E2335" s="94" t="s">
        <v>39</v>
      </c>
      <c r="F2335" s="94">
        <v>77.98</v>
      </c>
    </row>
    <row r="2336" spans="1:6">
      <c r="A2336" s="93">
        <v>44175</v>
      </c>
      <c r="B2336" s="93" t="s">
        <v>246</v>
      </c>
      <c r="C2336" s="94">
        <v>50</v>
      </c>
      <c r="D2336" s="93" t="s">
        <v>45</v>
      </c>
      <c r="E2336" s="94" t="s">
        <v>58</v>
      </c>
      <c r="F2336" s="94">
        <v>52.589999999999996</v>
      </c>
    </row>
    <row r="2337" spans="1:6">
      <c r="A2337" s="93">
        <v>44165</v>
      </c>
      <c r="B2337" s="93" t="s">
        <v>247</v>
      </c>
      <c r="C2337" s="94">
        <v>49</v>
      </c>
      <c r="D2337" s="93" t="s">
        <v>45</v>
      </c>
      <c r="E2337" s="94" t="s">
        <v>53</v>
      </c>
      <c r="F2337" s="94">
        <v>95.56</v>
      </c>
    </row>
    <row r="2338" spans="1:6">
      <c r="A2338" s="93">
        <v>44182</v>
      </c>
      <c r="B2338" s="93" t="s">
        <v>246</v>
      </c>
      <c r="C2338" s="94">
        <v>51</v>
      </c>
      <c r="D2338" s="93" t="s">
        <v>48</v>
      </c>
      <c r="E2338" s="94" t="s">
        <v>58</v>
      </c>
      <c r="F2338" s="94">
        <v>42.39</v>
      </c>
    </row>
    <row r="2339" spans="1:6">
      <c r="A2339" s="93">
        <v>44177</v>
      </c>
      <c r="B2339" s="93" t="s">
        <v>246</v>
      </c>
      <c r="C2339" s="94">
        <v>50</v>
      </c>
      <c r="D2339" s="93" t="s">
        <v>48</v>
      </c>
      <c r="E2339" s="94" t="s">
        <v>61</v>
      </c>
      <c r="F2339" s="94">
        <v>20.759999999999998</v>
      </c>
    </row>
    <row r="2340" spans="1:6">
      <c r="A2340" s="93">
        <v>44172</v>
      </c>
      <c r="B2340" s="93" t="s">
        <v>246</v>
      </c>
      <c r="C2340" s="94">
        <v>50</v>
      </c>
      <c r="D2340" s="93" t="s">
        <v>48</v>
      </c>
      <c r="E2340" s="94" t="s">
        <v>57</v>
      </c>
      <c r="F2340" s="94">
        <v>28.37</v>
      </c>
    </row>
    <row r="2341" spans="1:6">
      <c r="A2341" s="93">
        <v>44184</v>
      </c>
      <c r="B2341" s="93" t="s">
        <v>246</v>
      </c>
      <c r="C2341" s="94">
        <v>51</v>
      </c>
      <c r="D2341" s="93" t="s">
        <v>48</v>
      </c>
      <c r="E2341" s="94" t="s">
        <v>43</v>
      </c>
      <c r="F2341" s="94">
        <v>47.13</v>
      </c>
    </row>
    <row r="2342" spans="1:6">
      <c r="A2342" s="93">
        <v>44113</v>
      </c>
      <c r="B2342" s="93" t="s">
        <v>248</v>
      </c>
      <c r="C2342" s="94">
        <v>41</v>
      </c>
      <c r="D2342" s="93" t="s">
        <v>48</v>
      </c>
      <c r="E2342" s="94" t="s">
        <v>43</v>
      </c>
      <c r="F2342" s="94">
        <v>57.76</v>
      </c>
    </row>
    <row r="2343" spans="1:6">
      <c r="A2343" s="93">
        <v>44182</v>
      </c>
      <c r="B2343" s="93" t="s">
        <v>246</v>
      </c>
      <c r="C2343" s="94">
        <v>51</v>
      </c>
      <c r="D2343" s="93" t="s">
        <v>48</v>
      </c>
      <c r="E2343" s="94" t="s">
        <v>50</v>
      </c>
      <c r="F2343" s="94">
        <v>31.650000000000002</v>
      </c>
    </row>
    <row r="2344" spans="1:6">
      <c r="A2344" s="93">
        <v>44177</v>
      </c>
      <c r="B2344" s="93" t="s">
        <v>246</v>
      </c>
      <c r="C2344" s="94">
        <v>50</v>
      </c>
      <c r="D2344" s="93" t="s">
        <v>48</v>
      </c>
      <c r="E2344" s="94" t="s">
        <v>61</v>
      </c>
      <c r="F2344" s="94">
        <v>78.94</v>
      </c>
    </row>
    <row r="2345" spans="1:6">
      <c r="A2345" s="93">
        <v>44169</v>
      </c>
      <c r="B2345" s="93" t="s">
        <v>246</v>
      </c>
      <c r="C2345" s="94">
        <v>49</v>
      </c>
      <c r="D2345" s="93" t="s">
        <v>45</v>
      </c>
      <c r="E2345" s="94" t="s">
        <v>50</v>
      </c>
      <c r="F2345" s="94">
        <v>66.83</v>
      </c>
    </row>
    <row r="2346" spans="1:6">
      <c r="A2346" s="93">
        <v>44185</v>
      </c>
      <c r="B2346" s="93" t="s">
        <v>246</v>
      </c>
      <c r="C2346" s="94">
        <v>52</v>
      </c>
      <c r="D2346" s="93" t="s">
        <v>48</v>
      </c>
      <c r="E2346" s="94" t="s">
        <v>66</v>
      </c>
      <c r="F2346" s="94">
        <v>106.65</v>
      </c>
    </row>
    <row r="2347" spans="1:6">
      <c r="A2347" s="93">
        <v>44167</v>
      </c>
      <c r="B2347" s="93" t="s">
        <v>246</v>
      </c>
      <c r="C2347" s="94">
        <v>49</v>
      </c>
      <c r="D2347" s="93" t="s">
        <v>48</v>
      </c>
      <c r="E2347" s="94" t="s">
        <v>58</v>
      </c>
      <c r="F2347" s="94">
        <v>81.37</v>
      </c>
    </row>
    <row r="2348" spans="1:6">
      <c r="A2348" s="93">
        <v>44180</v>
      </c>
      <c r="B2348" s="93" t="s">
        <v>246</v>
      </c>
      <c r="C2348" s="94">
        <v>51</v>
      </c>
      <c r="D2348" s="93" t="s">
        <v>48</v>
      </c>
      <c r="E2348" s="94" t="s">
        <v>49</v>
      </c>
      <c r="F2348" s="94">
        <v>29.32</v>
      </c>
    </row>
    <row r="2349" spans="1:6">
      <c r="A2349" s="93">
        <v>44180</v>
      </c>
      <c r="B2349" s="93" t="s">
        <v>246</v>
      </c>
      <c r="C2349" s="94">
        <v>51</v>
      </c>
      <c r="D2349" s="93" t="s">
        <v>38</v>
      </c>
      <c r="E2349" s="94" t="s">
        <v>54</v>
      </c>
      <c r="F2349" s="94">
        <v>2.889999999999997</v>
      </c>
    </row>
    <row r="2350" spans="1:6">
      <c r="A2350" s="93">
        <v>44186</v>
      </c>
      <c r="B2350" s="93" t="s">
        <v>246</v>
      </c>
      <c r="C2350" s="94">
        <v>52</v>
      </c>
      <c r="D2350" s="93" t="s">
        <v>38</v>
      </c>
      <c r="E2350" s="94" t="s">
        <v>56</v>
      </c>
      <c r="F2350" s="94">
        <v>89.07</v>
      </c>
    </row>
    <row r="2351" spans="1:6">
      <c r="A2351" s="93">
        <v>44189</v>
      </c>
      <c r="B2351" s="93" t="s">
        <v>246</v>
      </c>
      <c r="C2351" s="94">
        <v>52</v>
      </c>
      <c r="D2351" s="93" t="s">
        <v>38</v>
      </c>
      <c r="E2351" s="94" t="s">
        <v>56</v>
      </c>
      <c r="F2351" s="94">
        <v>42.050000000000004</v>
      </c>
    </row>
    <row r="2352" spans="1:6">
      <c r="A2352" s="93">
        <v>44121</v>
      </c>
      <c r="B2352" s="93" t="s">
        <v>248</v>
      </c>
      <c r="C2352" s="94">
        <v>42</v>
      </c>
      <c r="D2352" s="93" t="s">
        <v>38</v>
      </c>
      <c r="E2352" s="94" t="s">
        <v>58</v>
      </c>
      <c r="F2352" s="94">
        <v>80.88000000000001</v>
      </c>
    </row>
    <row r="2353" spans="1:6">
      <c r="A2353" s="93">
        <v>44171</v>
      </c>
      <c r="B2353" s="93" t="s">
        <v>246</v>
      </c>
      <c r="C2353" s="94">
        <v>50</v>
      </c>
      <c r="D2353" s="93" t="s">
        <v>48</v>
      </c>
      <c r="E2353" s="94" t="s">
        <v>50</v>
      </c>
      <c r="F2353" s="94">
        <v>48.769999999999996</v>
      </c>
    </row>
    <row r="2354" spans="1:6">
      <c r="A2354" s="93">
        <v>44178</v>
      </c>
      <c r="B2354" s="93" t="s">
        <v>246</v>
      </c>
      <c r="C2354" s="94">
        <v>51</v>
      </c>
      <c r="D2354" s="93" t="s">
        <v>38</v>
      </c>
      <c r="E2354" s="94" t="s">
        <v>57</v>
      </c>
      <c r="F2354" s="94">
        <v>67.67</v>
      </c>
    </row>
    <row r="2355" spans="1:6">
      <c r="A2355" s="93">
        <v>44178</v>
      </c>
      <c r="B2355" s="93" t="s">
        <v>246</v>
      </c>
      <c r="C2355" s="94">
        <v>51</v>
      </c>
      <c r="D2355" s="93" t="s">
        <v>38</v>
      </c>
      <c r="E2355" s="94" t="s">
        <v>57</v>
      </c>
      <c r="F2355" s="94">
        <v>78.430000000000007</v>
      </c>
    </row>
    <row r="2356" spans="1:6">
      <c r="A2356" s="93">
        <v>44157</v>
      </c>
      <c r="B2356" s="93" t="s">
        <v>247</v>
      </c>
      <c r="C2356" s="94">
        <v>48</v>
      </c>
      <c r="D2356" s="93" t="s">
        <v>48</v>
      </c>
      <c r="E2356" s="94" t="s">
        <v>50</v>
      </c>
      <c r="F2356" s="94">
        <v>88.78</v>
      </c>
    </row>
    <row r="2357" spans="1:6">
      <c r="A2357" s="93">
        <v>44165</v>
      </c>
      <c r="B2357" s="93" t="s">
        <v>247</v>
      </c>
      <c r="C2357" s="94">
        <v>49</v>
      </c>
      <c r="D2357" s="93" t="s">
        <v>48</v>
      </c>
      <c r="E2357" s="94" t="s">
        <v>53</v>
      </c>
      <c r="F2357" s="94">
        <v>103.35</v>
      </c>
    </row>
    <row r="2358" spans="1:6">
      <c r="A2358" s="93">
        <v>44181</v>
      </c>
      <c r="B2358" s="93" t="s">
        <v>246</v>
      </c>
      <c r="C2358" s="94">
        <v>51</v>
      </c>
      <c r="D2358" s="93" t="s">
        <v>38</v>
      </c>
      <c r="E2358" s="94" t="s">
        <v>49</v>
      </c>
      <c r="F2358" s="94">
        <v>484.55999999999995</v>
      </c>
    </row>
    <row r="2359" spans="1:6">
      <c r="A2359" s="93">
        <v>44175</v>
      </c>
      <c r="B2359" s="93" t="s">
        <v>246</v>
      </c>
      <c r="C2359" s="94">
        <v>50</v>
      </c>
      <c r="D2359" s="93" t="s">
        <v>48</v>
      </c>
      <c r="E2359" s="94" t="s">
        <v>57</v>
      </c>
      <c r="F2359" s="94">
        <v>54.11</v>
      </c>
    </row>
    <row r="2360" spans="1:6">
      <c r="A2360" s="93">
        <v>44112</v>
      </c>
      <c r="B2360" s="93" t="s">
        <v>248</v>
      </c>
      <c r="C2360" s="94">
        <v>41</v>
      </c>
      <c r="D2360" s="93" t="s">
        <v>48</v>
      </c>
      <c r="E2360" s="94" t="s">
        <v>43</v>
      </c>
      <c r="F2360" s="94">
        <v>85.240000000000009</v>
      </c>
    </row>
    <row r="2361" spans="1:6">
      <c r="A2361" s="93">
        <v>44151</v>
      </c>
      <c r="B2361" s="93" t="s">
        <v>247</v>
      </c>
      <c r="C2361" s="94">
        <v>47</v>
      </c>
      <c r="D2361" s="93" t="s">
        <v>38</v>
      </c>
      <c r="E2361" s="94" t="s">
        <v>46</v>
      </c>
      <c r="F2361" s="94">
        <v>70.69</v>
      </c>
    </row>
    <row r="2362" spans="1:6">
      <c r="A2362" s="93">
        <v>44187</v>
      </c>
      <c r="B2362" s="93" t="s">
        <v>246</v>
      </c>
      <c r="C2362" s="94">
        <v>52</v>
      </c>
      <c r="D2362" s="93" t="s">
        <v>45</v>
      </c>
      <c r="E2362" s="94" t="s">
        <v>54</v>
      </c>
      <c r="F2362" s="94">
        <v>42.55</v>
      </c>
    </row>
    <row r="2363" spans="1:6">
      <c r="A2363" s="93">
        <v>44187</v>
      </c>
      <c r="B2363" s="93" t="s">
        <v>246</v>
      </c>
      <c r="C2363" s="94">
        <v>52</v>
      </c>
      <c r="D2363" s="93" t="s">
        <v>48</v>
      </c>
      <c r="E2363" s="94" t="s">
        <v>58</v>
      </c>
      <c r="F2363" s="94">
        <v>19.550000000000004</v>
      </c>
    </row>
    <row r="2364" spans="1:6">
      <c r="A2364" s="93">
        <v>44165</v>
      </c>
      <c r="B2364" s="93" t="s">
        <v>247</v>
      </c>
      <c r="C2364" s="94">
        <v>49</v>
      </c>
      <c r="D2364" s="93" t="s">
        <v>38</v>
      </c>
      <c r="E2364" s="94" t="s">
        <v>58</v>
      </c>
      <c r="F2364" s="94">
        <v>59.13</v>
      </c>
    </row>
    <row r="2365" spans="1:6">
      <c r="A2365" s="93">
        <v>44179</v>
      </c>
      <c r="B2365" s="93" t="s">
        <v>246</v>
      </c>
      <c r="C2365" s="94">
        <v>51</v>
      </c>
      <c r="D2365" s="93" t="s">
        <v>38</v>
      </c>
      <c r="E2365" s="94" t="s">
        <v>49</v>
      </c>
      <c r="F2365" s="94">
        <v>113.59</v>
      </c>
    </row>
    <row r="2366" spans="1:6">
      <c r="A2366" s="93">
        <v>44186</v>
      </c>
      <c r="B2366" s="93" t="s">
        <v>246</v>
      </c>
      <c r="C2366" s="94">
        <v>52</v>
      </c>
      <c r="D2366" s="93" t="s">
        <v>45</v>
      </c>
      <c r="E2366" s="94" t="s">
        <v>50</v>
      </c>
      <c r="F2366" s="94">
        <v>56.54</v>
      </c>
    </row>
    <row r="2367" spans="1:6">
      <c r="A2367" s="93">
        <v>44182</v>
      </c>
      <c r="B2367" s="93" t="s">
        <v>246</v>
      </c>
      <c r="C2367" s="94">
        <v>51</v>
      </c>
      <c r="D2367" s="93" t="s">
        <v>48</v>
      </c>
      <c r="E2367" s="94" t="s">
        <v>58</v>
      </c>
      <c r="F2367" s="94">
        <v>32.729999999999997</v>
      </c>
    </row>
    <row r="2368" spans="1:6">
      <c r="A2368" s="93">
        <v>44166</v>
      </c>
      <c r="B2368" s="93" t="s">
        <v>246</v>
      </c>
      <c r="C2368" s="94">
        <v>49</v>
      </c>
      <c r="D2368" s="93" t="s">
        <v>45</v>
      </c>
      <c r="E2368" s="94" t="s">
        <v>58</v>
      </c>
      <c r="F2368" s="94">
        <v>128.49</v>
      </c>
    </row>
    <row r="2369" spans="1:6">
      <c r="A2369" s="93">
        <v>44166</v>
      </c>
      <c r="B2369" s="93" t="s">
        <v>246</v>
      </c>
      <c r="C2369" s="94">
        <v>49</v>
      </c>
      <c r="D2369" s="93" t="s">
        <v>48</v>
      </c>
      <c r="E2369" s="94" t="s">
        <v>56</v>
      </c>
      <c r="F2369" s="94">
        <v>95.550000000000011</v>
      </c>
    </row>
    <row r="2370" spans="1:6">
      <c r="A2370" s="93">
        <v>44173</v>
      </c>
      <c r="B2370" s="93" t="s">
        <v>246</v>
      </c>
      <c r="C2370" s="94">
        <v>50</v>
      </c>
      <c r="D2370" s="93" t="s">
        <v>38</v>
      </c>
      <c r="E2370" s="94" t="s">
        <v>43</v>
      </c>
      <c r="F2370" s="94">
        <v>63.690000000000005</v>
      </c>
    </row>
    <row r="2371" spans="1:6">
      <c r="A2371" s="93">
        <v>44175</v>
      </c>
      <c r="B2371" s="93" t="s">
        <v>246</v>
      </c>
      <c r="C2371" s="94">
        <v>50</v>
      </c>
      <c r="D2371" s="93" t="s">
        <v>48</v>
      </c>
      <c r="E2371" s="94" t="s">
        <v>61</v>
      </c>
      <c r="F2371" s="94">
        <v>69.819999999999993</v>
      </c>
    </row>
    <row r="2372" spans="1:6">
      <c r="A2372" s="93">
        <v>44189</v>
      </c>
      <c r="B2372" s="93" t="s">
        <v>246</v>
      </c>
      <c r="C2372" s="94">
        <v>52</v>
      </c>
      <c r="D2372" s="93" t="s">
        <v>48</v>
      </c>
      <c r="E2372" s="94" t="s">
        <v>66</v>
      </c>
      <c r="F2372" s="94">
        <v>72.58</v>
      </c>
    </row>
    <row r="2373" spans="1:6">
      <c r="A2373" s="93">
        <v>44151</v>
      </c>
      <c r="B2373" s="93" t="s">
        <v>247</v>
      </c>
      <c r="C2373" s="94">
        <v>47</v>
      </c>
      <c r="D2373" s="93" t="s">
        <v>45</v>
      </c>
      <c r="E2373" s="94" t="s">
        <v>43</v>
      </c>
      <c r="F2373" s="94">
        <v>67.12</v>
      </c>
    </row>
    <row r="2374" spans="1:6">
      <c r="A2374" s="93">
        <v>44113</v>
      </c>
      <c r="B2374" s="93" t="s">
        <v>248</v>
      </c>
      <c r="C2374" s="94">
        <v>41</v>
      </c>
      <c r="D2374" s="93" t="s">
        <v>38</v>
      </c>
      <c r="E2374" s="94" t="s">
        <v>57</v>
      </c>
      <c r="F2374" s="94">
        <v>37.409999999999997</v>
      </c>
    </row>
    <row r="2375" spans="1:6">
      <c r="A2375" s="93">
        <v>44168</v>
      </c>
      <c r="B2375" s="93" t="s">
        <v>246</v>
      </c>
      <c r="C2375" s="94">
        <v>49</v>
      </c>
      <c r="D2375" s="93" t="s">
        <v>45</v>
      </c>
      <c r="E2375" s="94" t="s">
        <v>57</v>
      </c>
      <c r="F2375" s="94">
        <v>300</v>
      </c>
    </row>
    <row r="2376" spans="1:6">
      <c r="A2376" s="93">
        <v>44145</v>
      </c>
      <c r="B2376" s="93" t="s">
        <v>247</v>
      </c>
      <c r="C2376" s="94">
        <v>46</v>
      </c>
      <c r="D2376" s="93" t="s">
        <v>48</v>
      </c>
      <c r="E2376" s="94" t="s">
        <v>57</v>
      </c>
      <c r="F2376" s="94">
        <v>95.55</v>
      </c>
    </row>
    <row r="2377" spans="1:6">
      <c r="A2377" s="93">
        <v>44113</v>
      </c>
      <c r="B2377" s="93" t="s">
        <v>248</v>
      </c>
      <c r="C2377" s="94">
        <v>41</v>
      </c>
      <c r="D2377" s="93" t="s">
        <v>48</v>
      </c>
      <c r="E2377" s="94" t="s">
        <v>57</v>
      </c>
      <c r="F2377" s="94">
        <v>18.78</v>
      </c>
    </row>
    <row r="2378" spans="1:6">
      <c r="A2378" s="93">
        <v>44134</v>
      </c>
      <c r="B2378" s="93" t="s">
        <v>248</v>
      </c>
      <c r="C2378" s="94">
        <v>44</v>
      </c>
      <c r="D2378" s="93" t="s">
        <v>38</v>
      </c>
      <c r="E2378" s="94" t="s">
        <v>53</v>
      </c>
      <c r="F2378" s="94">
        <v>65.5</v>
      </c>
    </row>
    <row r="2379" spans="1:6">
      <c r="A2379" s="93">
        <v>44163</v>
      </c>
      <c r="B2379" s="93" t="s">
        <v>247</v>
      </c>
      <c r="C2379" s="94">
        <v>48</v>
      </c>
      <c r="D2379" s="93" t="s">
        <v>38</v>
      </c>
      <c r="E2379" s="94" t="s">
        <v>50</v>
      </c>
      <c r="F2379" s="94">
        <v>68.75</v>
      </c>
    </row>
    <row r="2380" spans="1:6">
      <c r="A2380" s="93">
        <v>44109</v>
      </c>
      <c r="B2380" s="93" t="s">
        <v>248</v>
      </c>
      <c r="C2380" s="94">
        <v>41</v>
      </c>
      <c r="D2380" s="93" t="s">
        <v>48</v>
      </c>
      <c r="E2380" s="94" t="s">
        <v>49</v>
      </c>
      <c r="F2380" s="94">
        <v>85.050000000000011</v>
      </c>
    </row>
    <row r="2381" spans="1:6">
      <c r="A2381" s="93">
        <v>44185</v>
      </c>
      <c r="B2381" s="93" t="s">
        <v>246</v>
      </c>
      <c r="C2381" s="94">
        <v>52</v>
      </c>
      <c r="D2381" s="93" t="s">
        <v>38</v>
      </c>
      <c r="E2381" s="94" t="s">
        <v>58</v>
      </c>
      <c r="F2381" s="94">
        <v>20.18</v>
      </c>
    </row>
    <row r="2382" spans="1:6">
      <c r="A2382" s="93">
        <v>44107</v>
      </c>
      <c r="B2382" s="93" t="s">
        <v>248</v>
      </c>
      <c r="C2382" s="94">
        <v>40</v>
      </c>
      <c r="D2382" s="93" t="s">
        <v>48</v>
      </c>
      <c r="E2382" s="94" t="s">
        <v>49</v>
      </c>
      <c r="F2382" s="94">
        <v>35.349999999999994</v>
      </c>
    </row>
    <row r="2383" spans="1:6">
      <c r="A2383" s="93">
        <v>44156</v>
      </c>
      <c r="B2383" s="93" t="s">
        <v>247</v>
      </c>
      <c r="C2383" s="94">
        <v>47</v>
      </c>
      <c r="D2383" s="93" t="s">
        <v>48</v>
      </c>
      <c r="E2383" s="94" t="s">
        <v>58</v>
      </c>
      <c r="F2383" s="94">
        <v>308.63</v>
      </c>
    </row>
    <row r="2384" spans="1:6">
      <c r="A2384" s="93">
        <v>44183</v>
      </c>
      <c r="B2384" s="93" t="s">
        <v>246</v>
      </c>
      <c r="C2384" s="94">
        <v>51</v>
      </c>
      <c r="D2384" s="93" t="s">
        <v>48</v>
      </c>
      <c r="E2384" s="94" t="s">
        <v>43</v>
      </c>
      <c r="F2384" s="94">
        <v>24.9</v>
      </c>
    </row>
    <row r="2385" spans="1:6">
      <c r="A2385" s="93">
        <v>44176</v>
      </c>
      <c r="B2385" s="93" t="s">
        <v>246</v>
      </c>
      <c r="C2385" s="94">
        <v>50</v>
      </c>
      <c r="D2385" s="93" t="s">
        <v>48</v>
      </c>
      <c r="E2385" s="94" t="s">
        <v>53</v>
      </c>
      <c r="F2385" s="94">
        <v>68.78</v>
      </c>
    </row>
    <row r="2386" spans="1:6">
      <c r="A2386" s="93">
        <v>44171</v>
      </c>
      <c r="B2386" s="93" t="s">
        <v>246</v>
      </c>
      <c r="C2386" s="94">
        <v>50</v>
      </c>
      <c r="D2386" s="93" t="s">
        <v>38</v>
      </c>
      <c r="E2386" s="94" t="s">
        <v>56</v>
      </c>
      <c r="F2386" s="94">
        <v>81.23</v>
      </c>
    </row>
    <row r="2387" spans="1:6">
      <c r="A2387" s="93">
        <v>44181</v>
      </c>
      <c r="B2387" s="93" t="s">
        <v>246</v>
      </c>
      <c r="C2387" s="94">
        <v>51</v>
      </c>
      <c r="D2387" s="93" t="s">
        <v>48</v>
      </c>
      <c r="E2387" s="94" t="s">
        <v>54</v>
      </c>
      <c r="F2387" s="94">
        <v>73.78</v>
      </c>
    </row>
    <row r="2388" spans="1:6">
      <c r="A2388" s="93">
        <v>44157</v>
      </c>
      <c r="B2388" s="93" t="s">
        <v>247</v>
      </c>
      <c r="C2388" s="94">
        <v>48</v>
      </c>
      <c r="D2388" s="93" t="s">
        <v>38</v>
      </c>
      <c r="E2388" s="94" t="s">
        <v>49</v>
      </c>
      <c r="F2388" s="94">
        <v>85.070000000000007</v>
      </c>
    </row>
    <row r="2389" spans="1:6">
      <c r="A2389" s="93">
        <v>44177</v>
      </c>
      <c r="B2389" s="93" t="s">
        <v>246</v>
      </c>
      <c r="C2389" s="94">
        <v>50</v>
      </c>
      <c r="D2389" s="93" t="s">
        <v>38</v>
      </c>
      <c r="E2389" s="94" t="s">
        <v>57</v>
      </c>
      <c r="F2389" s="94">
        <v>28.48</v>
      </c>
    </row>
    <row r="2390" spans="1:6">
      <c r="A2390" s="93">
        <v>44123</v>
      </c>
      <c r="B2390" s="93" t="s">
        <v>248</v>
      </c>
      <c r="C2390" s="94">
        <v>43</v>
      </c>
      <c r="D2390" s="93" t="s">
        <v>38</v>
      </c>
      <c r="E2390" s="94" t="s">
        <v>57</v>
      </c>
      <c r="F2390" s="94">
        <v>65.94</v>
      </c>
    </row>
    <row r="2391" spans="1:6">
      <c r="A2391" s="93">
        <v>44165</v>
      </c>
      <c r="B2391" s="93" t="s">
        <v>247</v>
      </c>
      <c r="C2391" s="94">
        <v>49</v>
      </c>
      <c r="D2391" s="93" t="s">
        <v>48</v>
      </c>
      <c r="E2391" s="94" t="s">
        <v>46</v>
      </c>
      <c r="F2391" s="94">
        <v>292.58</v>
      </c>
    </row>
    <row r="2392" spans="1:6">
      <c r="A2392" s="93">
        <v>44186</v>
      </c>
      <c r="B2392" s="93" t="s">
        <v>246</v>
      </c>
      <c r="C2392" s="94">
        <v>52</v>
      </c>
      <c r="D2392" s="93" t="s">
        <v>48</v>
      </c>
      <c r="E2392" s="94" t="s">
        <v>57</v>
      </c>
      <c r="F2392" s="94">
        <v>59.21</v>
      </c>
    </row>
    <row r="2393" spans="1:6">
      <c r="A2393" s="93">
        <v>44154</v>
      </c>
      <c r="B2393" s="93" t="s">
        <v>247</v>
      </c>
      <c r="C2393" s="94">
        <v>47</v>
      </c>
      <c r="D2393" s="93" t="s">
        <v>38</v>
      </c>
      <c r="E2393" s="94" t="s">
        <v>56</v>
      </c>
      <c r="F2393" s="94">
        <v>229.59</v>
      </c>
    </row>
    <row r="2394" spans="1:6">
      <c r="A2394" s="93">
        <v>44158</v>
      </c>
      <c r="B2394" s="93" t="s">
        <v>247</v>
      </c>
      <c r="C2394" s="94">
        <v>48</v>
      </c>
      <c r="D2394" s="93" t="s">
        <v>48</v>
      </c>
      <c r="E2394" s="94" t="s">
        <v>46</v>
      </c>
      <c r="F2394" s="94">
        <v>73.039999999999992</v>
      </c>
    </row>
    <row r="2395" spans="1:6">
      <c r="A2395" s="93">
        <v>44137</v>
      </c>
      <c r="B2395" s="93" t="s">
        <v>247</v>
      </c>
      <c r="C2395" s="94">
        <v>45</v>
      </c>
      <c r="D2395" s="93" t="s">
        <v>38</v>
      </c>
      <c r="E2395" s="94" t="s">
        <v>46</v>
      </c>
      <c r="F2395" s="94">
        <v>66.19</v>
      </c>
    </row>
    <row r="2396" spans="1:6">
      <c r="A2396" s="93">
        <v>44183</v>
      </c>
      <c r="B2396" s="93" t="s">
        <v>246</v>
      </c>
      <c r="C2396" s="94">
        <v>51</v>
      </c>
      <c r="D2396" s="93" t="s">
        <v>38</v>
      </c>
      <c r="E2396" s="94" t="s">
        <v>58</v>
      </c>
      <c r="F2396" s="94">
        <v>43.690000000000005</v>
      </c>
    </row>
    <row r="2397" spans="1:6">
      <c r="A2397" s="93">
        <v>44167</v>
      </c>
      <c r="B2397" s="93" t="s">
        <v>246</v>
      </c>
      <c r="C2397" s="94">
        <v>49</v>
      </c>
      <c r="D2397" s="93" t="s">
        <v>48</v>
      </c>
      <c r="E2397" s="94" t="s">
        <v>49</v>
      </c>
      <c r="F2397" s="94">
        <v>15.29</v>
      </c>
    </row>
    <row r="2398" spans="1:6">
      <c r="A2398" s="93">
        <v>44169</v>
      </c>
      <c r="B2398" s="93" t="s">
        <v>246</v>
      </c>
      <c r="C2398" s="94">
        <v>49</v>
      </c>
      <c r="D2398" s="93" t="s">
        <v>48</v>
      </c>
      <c r="E2398" s="94" t="s">
        <v>43</v>
      </c>
      <c r="F2398" s="94">
        <v>95.38</v>
      </c>
    </row>
    <row r="2399" spans="1:6">
      <c r="A2399" s="93">
        <v>44150</v>
      </c>
      <c r="B2399" s="93" t="s">
        <v>247</v>
      </c>
      <c r="C2399" s="94">
        <v>47</v>
      </c>
      <c r="D2399" s="93" t="s">
        <v>38</v>
      </c>
      <c r="E2399" s="94" t="s">
        <v>54</v>
      </c>
      <c r="F2399" s="94">
        <v>48.22</v>
      </c>
    </row>
    <row r="2400" spans="1:6">
      <c r="A2400" s="93">
        <v>44121</v>
      </c>
      <c r="B2400" s="93" t="s">
        <v>248</v>
      </c>
      <c r="C2400" s="94">
        <v>42</v>
      </c>
      <c r="D2400" s="93" t="s">
        <v>48</v>
      </c>
      <c r="E2400" s="94" t="s">
        <v>57</v>
      </c>
      <c r="F2400" s="94">
        <v>210.82</v>
      </c>
    </row>
    <row r="2401" spans="1:6">
      <c r="A2401" s="93">
        <v>44180</v>
      </c>
      <c r="B2401" s="93" t="s">
        <v>246</v>
      </c>
      <c r="C2401" s="94">
        <v>51</v>
      </c>
      <c r="D2401" s="93" t="s">
        <v>38</v>
      </c>
      <c r="E2401" s="94" t="s">
        <v>58</v>
      </c>
      <c r="F2401" s="94">
        <v>111.65</v>
      </c>
    </row>
    <row r="2402" spans="1:6">
      <c r="A2402" s="93">
        <v>44176</v>
      </c>
      <c r="B2402" s="93" t="s">
        <v>246</v>
      </c>
      <c r="C2402" s="94">
        <v>50</v>
      </c>
      <c r="D2402" s="93" t="s">
        <v>45</v>
      </c>
      <c r="E2402" s="94" t="s">
        <v>54</v>
      </c>
      <c r="F2402" s="94">
        <v>16.39</v>
      </c>
    </row>
    <row r="2403" spans="1:6">
      <c r="A2403" s="93">
        <v>44185</v>
      </c>
      <c r="B2403" s="93" t="s">
        <v>246</v>
      </c>
      <c r="C2403" s="94">
        <v>52</v>
      </c>
      <c r="D2403" s="93" t="s">
        <v>48</v>
      </c>
      <c r="E2403" s="94" t="s">
        <v>56</v>
      </c>
      <c r="F2403" s="94">
        <v>524.52</v>
      </c>
    </row>
    <row r="2404" spans="1:6">
      <c r="A2404" s="93">
        <v>44184</v>
      </c>
      <c r="B2404" s="93" t="s">
        <v>246</v>
      </c>
      <c r="C2404" s="94">
        <v>51</v>
      </c>
      <c r="D2404" s="93" t="s">
        <v>38</v>
      </c>
      <c r="E2404" s="94" t="s">
        <v>56</v>
      </c>
      <c r="F2404" s="94">
        <v>100.72999999999999</v>
      </c>
    </row>
    <row r="2405" spans="1:6">
      <c r="A2405" s="93">
        <v>44157</v>
      </c>
      <c r="B2405" s="93" t="s">
        <v>247</v>
      </c>
      <c r="C2405" s="94">
        <v>48</v>
      </c>
      <c r="D2405" s="93" t="s">
        <v>48</v>
      </c>
      <c r="E2405" s="94" t="s">
        <v>43</v>
      </c>
      <c r="F2405" s="94">
        <v>42.29</v>
      </c>
    </row>
    <row r="2406" spans="1:6">
      <c r="A2406" s="93">
        <v>44176</v>
      </c>
      <c r="B2406" s="93" t="s">
        <v>246</v>
      </c>
      <c r="C2406" s="94">
        <v>50</v>
      </c>
      <c r="D2406" s="93" t="s">
        <v>45</v>
      </c>
      <c r="E2406" s="94" t="s">
        <v>57</v>
      </c>
      <c r="F2406" s="94">
        <v>93.83</v>
      </c>
    </row>
    <row r="2407" spans="1:6">
      <c r="A2407" s="93">
        <v>44170</v>
      </c>
      <c r="B2407" s="93" t="s">
        <v>246</v>
      </c>
      <c r="C2407" s="94">
        <v>49</v>
      </c>
      <c r="D2407" s="93" t="s">
        <v>48</v>
      </c>
      <c r="E2407" s="94" t="s">
        <v>50</v>
      </c>
      <c r="F2407" s="94">
        <v>64.199999999999989</v>
      </c>
    </row>
    <row r="2408" spans="1:6">
      <c r="A2408" s="93">
        <v>44175</v>
      </c>
      <c r="B2408" s="93" t="s">
        <v>246</v>
      </c>
      <c r="C2408" s="94">
        <v>50</v>
      </c>
      <c r="D2408" s="93" t="s">
        <v>48</v>
      </c>
      <c r="E2408" s="94" t="s">
        <v>57</v>
      </c>
      <c r="F2408" s="94">
        <v>52</v>
      </c>
    </row>
    <row r="2409" spans="1:6">
      <c r="A2409" s="93">
        <v>44195</v>
      </c>
      <c r="B2409" s="93" t="s">
        <v>246</v>
      </c>
      <c r="C2409" s="94">
        <v>53</v>
      </c>
      <c r="D2409" s="93" t="s">
        <v>38</v>
      </c>
      <c r="E2409" s="94" t="s">
        <v>57</v>
      </c>
      <c r="F2409" s="94">
        <v>49.550000000000004</v>
      </c>
    </row>
    <row r="2410" spans="1:6">
      <c r="A2410" s="93">
        <v>44193</v>
      </c>
      <c r="B2410" s="93" t="s">
        <v>246</v>
      </c>
      <c r="C2410" s="94">
        <v>53</v>
      </c>
      <c r="D2410" s="93" t="s">
        <v>48</v>
      </c>
      <c r="E2410" s="94" t="s">
        <v>49</v>
      </c>
      <c r="F2410" s="94">
        <v>197.45000000000002</v>
      </c>
    </row>
    <row r="2411" spans="1:6">
      <c r="A2411" s="93">
        <v>44182</v>
      </c>
      <c r="B2411" s="93" t="s">
        <v>246</v>
      </c>
      <c r="C2411" s="94">
        <v>51</v>
      </c>
      <c r="D2411" s="93" t="s">
        <v>38</v>
      </c>
      <c r="E2411" s="94" t="s">
        <v>49</v>
      </c>
      <c r="F2411" s="94">
        <v>10.540000000000001</v>
      </c>
    </row>
    <row r="2412" spans="1:6">
      <c r="A2412" s="93">
        <v>44182</v>
      </c>
      <c r="B2412" s="93" t="s">
        <v>246</v>
      </c>
      <c r="C2412" s="94">
        <v>51</v>
      </c>
      <c r="D2412" s="93" t="s">
        <v>48</v>
      </c>
      <c r="E2412" s="94" t="s">
        <v>57</v>
      </c>
      <c r="F2412" s="94">
        <v>146.87</v>
      </c>
    </row>
    <row r="2413" spans="1:6">
      <c r="A2413" s="93">
        <v>44169</v>
      </c>
      <c r="B2413" s="93" t="s">
        <v>246</v>
      </c>
      <c r="C2413" s="94">
        <v>49</v>
      </c>
      <c r="D2413" s="93" t="s">
        <v>38</v>
      </c>
      <c r="E2413" s="94" t="s">
        <v>49</v>
      </c>
      <c r="F2413" s="94">
        <v>88.960000000000008</v>
      </c>
    </row>
    <row r="2414" spans="1:6">
      <c r="A2414" s="93">
        <v>44111</v>
      </c>
      <c r="B2414" s="93" t="s">
        <v>248</v>
      </c>
      <c r="C2414" s="94">
        <v>41</v>
      </c>
      <c r="D2414" s="93" t="s">
        <v>38</v>
      </c>
      <c r="E2414" s="94" t="s">
        <v>56</v>
      </c>
      <c r="F2414" s="94">
        <v>81.539999999999992</v>
      </c>
    </row>
    <row r="2415" spans="1:6">
      <c r="A2415" s="93">
        <v>44191</v>
      </c>
      <c r="B2415" s="93" t="s">
        <v>246</v>
      </c>
      <c r="C2415" s="94">
        <v>52</v>
      </c>
      <c r="D2415" s="93" t="s">
        <v>38</v>
      </c>
      <c r="E2415" s="94" t="s">
        <v>58</v>
      </c>
      <c r="F2415" s="94">
        <v>132.77000000000001</v>
      </c>
    </row>
    <row r="2416" spans="1:6">
      <c r="A2416" s="93">
        <v>44168</v>
      </c>
      <c r="B2416" s="93" t="s">
        <v>246</v>
      </c>
      <c r="C2416" s="94">
        <v>49</v>
      </c>
      <c r="D2416" s="93" t="s">
        <v>48</v>
      </c>
      <c r="E2416" s="94" t="s">
        <v>43</v>
      </c>
      <c r="F2416" s="94">
        <v>490.28999999999996</v>
      </c>
    </row>
    <row r="2417" spans="1:6">
      <c r="A2417" s="93">
        <v>44107</v>
      </c>
      <c r="B2417" s="93" t="s">
        <v>248</v>
      </c>
      <c r="C2417" s="94">
        <v>40</v>
      </c>
      <c r="D2417" s="93" t="s">
        <v>48</v>
      </c>
      <c r="E2417" s="94" t="s">
        <v>50</v>
      </c>
      <c r="F2417" s="94">
        <v>38.290000000000006</v>
      </c>
    </row>
    <row r="2418" spans="1:6">
      <c r="A2418" s="93">
        <v>44159</v>
      </c>
      <c r="B2418" s="93" t="s">
        <v>247</v>
      </c>
      <c r="C2418" s="94">
        <v>48</v>
      </c>
      <c r="D2418" s="93" t="s">
        <v>48</v>
      </c>
      <c r="E2418" s="94" t="s">
        <v>57</v>
      </c>
      <c r="F2418" s="94">
        <v>263.93</v>
      </c>
    </row>
    <row r="2419" spans="1:6">
      <c r="A2419" s="93">
        <v>44164</v>
      </c>
      <c r="B2419" s="93" t="s">
        <v>247</v>
      </c>
      <c r="C2419" s="94">
        <v>49</v>
      </c>
      <c r="D2419" s="93" t="s">
        <v>38</v>
      </c>
      <c r="E2419" s="94" t="s">
        <v>49</v>
      </c>
      <c r="F2419" s="94">
        <v>92.02</v>
      </c>
    </row>
    <row r="2420" spans="1:6">
      <c r="A2420" s="93">
        <v>44171</v>
      </c>
      <c r="B2420" s="93" t="s">
        <v>246</v>
      </c>
      <c r="C2420" s="94">
        <v>50</v>
      </c>
      <c r="D2420" s="93" t="s">
        <v>45</v>
      </c>
      <c r="E2420" s="94" t="s">
        <v>43</v>
      </c>
      <c r="F2420" s="94">
        <v>89.11</v>
      </c>
    </row>
    <row r="2421" spans="1:6">
      <c r="A2421" s="93">
        <v>44177</v>
      </c>
      <c r="B2421" s="93" t="s">
        <v>246</v>
      </c>
      <c r="C2421" s="94">
        <v>50</v>
      </c>
      <c r="D2421" s="93" t="s">
        <v>48</v>
      </c>
      <c r="E2421" s="94" t="s">
        <v>50</v>
      </c>
      <c r="F2421" s="94">
        <v>25.720000000000002</v>
      </c>
    </row>
    <row r="2422" spans="1:6">
      <c r="A2422" s="93">
        <v>44156</v>
      </c>
      <c r="B2422" s="93" t="s">
        <v>247</v>
      </c>
      <c r="C2422" s="94">
        <v>47</v>
      </c>
      <c r="D2422" s="93" t="s">
        <v>38</v>
      </c>
      <c r="E2422" s="94" t="s">
        <v>50</v>
      </c>
      <c r="F2422" s="94">
        <v>257.92</v>
      </c>
    </row>
    <row r="2423" spans="1:6">
      <c r="A2423" s="93">
        <v>44176</v>
      </c>
      <c r="B2423" s="93" t="s">
        <v>246</v>
      </c>
      <c r="C2423" s="94">
        <v>50</v>
      </c>
      <c r="D2423" s="93" t="s">
        <v>38</v>
      </c>
      <c r="E2423" s="94" t="s">
        <v>50</v>
      </c>
      <c r="F2423" s="94">
        <v>48.169999999999995</v>
      </c>
    </row>
    <row r="2424" spans="1:6">
      <c r="A2424" s="93">
        <v>44169</v>
      </c>
      <c r="B2424" s="93" t="s">
        <v>246</v>
      </c>
      <c r="C2424" s="94">
        <v>49</v>
      </c>
      <c r="D2424" s="93" t="s">
        <v>48</v>
      </c>
      <c r="E2424" s="94" t="s">
        <v>50</v>
      </c>
      <c r="F2424" s="94">
        <v>851.33</v>
      </c>
    </row>
    <row r="2425" spans="1:6">
      <c r="A2425" s="93">
        <v>44154</v>
      </c>
      <c r="B2425" s="93" t="s">
        <v>247</v>
      </c>
      <c r="C2425" s="94">
        <v>47</v>
      </c>
      <c r="D2425" s="93" t="s">
        <v>38</v>
      </c>
      <c r="E2425" s="94" t="s">
        <v>57</v>
      </c>
      <c r="F2425" s="94">
        <v>112.41</v>
      </c>
    </row>
    <row r="2426" spans="1:6">
      <c r="A2426" s="93">
        <v>44161</v>
      </c>
      <c r="B2426" s="93" t="s">
        <v>247</v>
      </c>
      <c r="C2426" s="94">
        <v>48</v>
      </c>
      <c r="D2426" s="93" t="s">
        <v>48</v>
      </c>
      <c r="E2426" s="94" t="s">
        <v>46</v>
      </c>
      <c r="F2426" s="94">
        <v>95.31</v>
      </c>
    </row>
    <row r="2427" spans="1:6">
      <c r="A2427" s="93">
        <v>44163</v>
      </c>
      <c r="B2427" s="93" t="s">
        <v>247</v>
      </c>
      <c r="C2427" s="94">
        <v>48</v>
      </c>
      <c r="D2427" s="93" t="s">
        <v>38</v>
      </c>
      <c r="E2427" s="94" t="s">
        <v>57</v>
      </c>
      <c r="F2427" s="94">
        <v>90.29</v>
      </c>
    </row>
    <row r="2428" spans="1:6">
      <c r="A2428" s="93">
        <v>44120</v>
      </c>
      <c r="B2428" s="93" t="s">
        <v>248</v>
      </c>
      <c r="C2428" s="94">
        <v>42</v>
      </c>
      <c r="D2428" s="93" t="s">
        <v>45</v>
      </c>
      <c r="E2428" s="94" t="s">
        <v>57</v>
      </c>
      <c r="F2428" s="94">
        <v>45.7</v>
      </c>
    </row>
    <row r="2429" spans="1:6">
      <c r="A2429" s="93">
        <v>44173</v>
      </c>
      <c r="B2429" s="93" t="s">
        <v>246</v>
      </c>
      <c r="C2429" s="94">
        <v>50</v>
      </c>
      <c r="D2429" s="93" t="s">
        <v>38</v>
      </c>
      <c r="E2429" s="94" t="s">
        <v>53</v>
      </c>
      <c r="F2429" s="94">
        <v>298.64</v>
      </c>
    </row>
    <row r="2430" spans="1:6">
      <c r="A2430" s="93">
        <v>44174</v>
      </c>
      <c r="B2430" s="93" t="s">
        <v>246</v>
      </c>
      <c r="C2430" s="94">
        <v>50</v>
      </c>
      <c r="D2430" s="93" t="s">
        <v>38</v>
      </c>
      <c r="E2430" s="94" t="s">
        <v>49</v>
      </c>
      <c r="F2430" s="94">
        <v>0.41000000000000014</v>
      </c>
    </row>
    <row r="2431" spans="1:6">
      <c r="A2431" s="93">
        <v>44175</v>
      </c>
      <c r="B2431" s="93" t="s">
        <v>246</v>
      </c>
      <c r="C2431" s="94">
        <v>50</v>
      </c>
      <c r="D2431" s="93" t="s">
        <v>48</v>
      </c>
      <c r="E2431" s="94" t="s">
        <v>53</v>
      </c>
      <c r="F2431" s="94">
        <v>157.38</v>
      </c>
    </row>
    <row r="2432" spans="1:6">
      <c r="A2432" s="93">
        <v>44105</v>
      </c>
      <c r="B2432" s="93" t="s">
        <v>248</v>
      </c>
      <c r="C2432" s="94">
        <v>40</v>
      </c>
      <c r="D2432" s="93" t="s">
        <v>38</v>
      </c>
      <c r="E2432" s="94" t="s">
        <v>49</v>
      </c>
      <c r="F2432" s="94">
        <v>31.16</v>
      </c>
    </row>
    <row r="2433" spans="1:6">
      <c r="A2433" s="93">
        <v>44183</v>
      </c>
      <c r="B2433" s="93" t="s">
        <v>246</v>
      </c>
      <c r="C2433" s="94">
        <v>51</v>
      </c>
      <c r="D2433" s="93" t="s">
        <v>45</v>
      </c>
      <c r="E2433" s="94" t="s">
        <v>57</v>
      </c>
      <c r="F2433" s="94">
        <v>77.25</v>
      </c>
    </row>
    <row r="2434" spans="1:6">
      <c r="A2434" s="93">
        <v>44181</v>
      </c>
      <c r="B2434" s="93" t="s">
        <v>246</v>
      </c>
      <c r="C2434" s="94">
        <v>51</v>
      </c>
      <c r="D2434" s="93" t="s">
        <v>38</v>
      </c>
      <c r="E2434" s="94" t="s">
        <v>57</v>
      </c>
      <c r="F2434" s="94">
        <v>50.089999999999996</v>
      </c>
    </row>
    <row r="2435" spans="1:6">
      <c r="A2435" s="93">
        <v>44149</v>
      </c>
      <c r="B2435" s="93" t="s">
        <v>247</v>
      </c>
      <c r="C2435" s="94">
        <v>46</v>
      </c>
      <c r="D2435" s="93" t="s">
        <v>38</v>
      </c>
      <c r="E2435" s="94" t="s">
        <v>39</v>
      </c>
      <c r="F2435" s="94">
        <v>45.56</v>
      </c>
    </row>
    <row r="2436" spans="1:6">
      <c r="A2436" s="93">
        <v>44172</v>
      </c>
      <c r="B2436" s="93" t="s">
        <v>246</v>
      </c>
      <c r="C2436" s="94">
        <v>50</v>
      </c>
      <c r="D2436" s="93" t="s">
        <v>48</v>
      </c>
      <c r="E2436" s="94" t="s">
        <v>49</v>
      </c>
      <c r="F2436" s="94">
        <v>98.1</v>
      </c>
    </row>
    <row r="2437" spans="1:6">
      <c r="A2437" s="93">
        <v>44179</v>
      </c>
      <c r="B2437" s="93" t="s">
        <v>246</v>
      </c>
      <c r="C2437" s="94">
        <v>51</v>
      </c>
      <c r="D2437" s="93" t="s">
        <v>48</v>
      </c>
      <c r="E2437" s="94" t="s">
        <v>49</v>
      </c>
      <c r="F2437" s="94">
        <v>30.64</v>
      </c>
    </row>
    <row r="2438" spans="1:6">
      <c r="A2438" s="93">
        <v>44175</v>
      </c>
      <c r="B2438" s="93" t="s">
        <v>246</v>
      </c>
      <c r="C2438" s="94">
        <v>50</v>
      </c>
      <c r="D2438" s="93" t="s">
        <v>38</v>
      </c>
      <c r="E2438" s="94" t="s">
        <v>43</v>
      </c>
      <c r="F2438" s="94">
        <v>94.02000000000001</v>
      </c>
    </row>
    <row r="2439" spans="1:6">
      <c r="A2439" s="93">
        <v>44136</v>
      </c>
      <c r="B2439" s="93" t="s">
        <v>247</v>
      </c>
      <c r="C2439" s="94">
        <v>45</v>
      </c>
      <c r="D2439" s="93" t="s">
        <v>38</v>
      </c>
      <c r="E2439" s="94" t="s">
        <v>58</v>
      </c>
      <c r="F2439" s="94">
        <v>76.739999999999995</v>
      </c>
    </row>
    <row r="2440" spans="1:6">
      <c r="A2440" s="93">
        <v>44156</v>
      </c>
      <c r="B2440" s="93" t="s">
        <v>247</v>
      </c>
      <c r="C2440" s="94">
        <v>47</v>
      </c>
      <c r="D2440" s="93" t="s">
        <v>38</v>
      </c>
      <c r="E2440" s="94" t="s">
        <v>57</v>
      </c>
      <c r="F2440" s="94">
        <v>83</v>
      </c>
    </row>
    <row r="2441" spans="1:6">
      <c r="A2441" s="93">
        <v>44186</v>
      </c>
      <c r="B2441" s="93" t="s">
        <v>246</v>
      </c>
      <c r="C2441" s="94">
        <v>52</v>
      </c>
      <c r="D2441" s="93" t="s">
        <v>48</v>
      </c>
      <c r="E2441" s="94" t="s">
        <v>56</v>
      </c>
      <c r="F2441" s="94">
        <v>482.64</v>
      </c>
    </row>
    <row r="2442" spans="1:6">
      <c r="A2442" s="93">
        <v>44170</v>
      </c>
      <c r="B2442" s="93" t="s">
        <v>246</v>
      </c>
      <c r="C2442" s="94">
        <v>49</v>
      </c>
      <c r="D2442" s="93" t="s">
        <v>48</v>
      </c>
      <c r="E2442" s="94" t="s">
        <v>50</v>
      </c>
      <c r="F2442" s="94">
        <v>53.870000000000005</v>
      </c>
    </row>
    <row r="2443" spans="1:6">
      <c r="A2443" s="93">
        <v>44158</v>
      </c>
      <c r="B2443" s="93" t="s">
        <v>247</v>
      </c>
      <c r="C2443" s="94">
        <v>48</v>
      </c>
      <c r="D2443" s="93" t="s">
        <v>38</v>
      </c>
      <c r="E2443" s="94" t="s">
        <v>39</v>
      </c>
      <c r="F2443" s="94">
        <v>57.730000000000004</v>
      </c>
    </row>
    <row r="2444" spans="1:6">
      <c r="A2444" s="93">
        <v>44164</v>
      </c>
      <c r="B2444" s="93" t="s">
        <v>247</v>
      </c>
      <c r="C2444" s="94">
        <v>49</v>
      </c>
      <c r="D2444" s="93" t="s">
        <v>48</v>
      </c>
      <c r="E2444" s="94" t="s">
        <v>46</v>
      </c>
      <c r="F2444" s="94">
        <v>92.71</v>
      </c>
    </row>
    <row r="2445" spans="1:6">
      <c r="A2445" s="93">
        <v>44179</v>
      </c>
      <c r="B2445" s="93" t="s">
        <v>246</v>
      </c>
      <c r="C2445" s="94">
        <v>51</v>
      </c>
      <c r="D2445" s="93" t="s">
        <v>48</v>
      </c>
      <c r="E2445" s="94" t="s">
        <v>49</v>
      </c>
      <c r="F2445" s="94">
        <v>62.399999999999991</v>
      </c>
    </row>
    <row r="2446" spans="1:6">
      <c r="A2446" s="93">
        <v>44186</v>
      </c>
      <c r="B2446" s="93" t="s">
        <v>246</v>
      </c>
      <c r="C2446" s="94">
        <v>52</v>
      </c>
      <c r="D2446" s="93" t="s">
        <v>48</v>
      </c>
      <c r="E2446" s="94" t="s">
        <v>53</v>
      </c>
      <c r="F2446" s="94">
        <v>15.85</v>
      </c>
    </row>
    <row r="2447" spans="1:6">
      <c r="A2447" s="93">
        <v>44173</v>
      </c>
      <c r="B2447" s="93" t="s">
        <v>246</v>
      </c>
      <c r="C2447" s="94">
        <v>50</v>
      </c>
      <c r="D2447" s="93" t="s">
        <v>38</v>
      </c>
      <c r="E2447" s="94" t="s">
        <v>43</v>
      </c>
      <c r="F2447" s="94">
        <v>27.01</v>
      </c>
    </row>
    <row r="2448" spans="1:6">
      <c r="A2448" s="93">
        <v>44173</v>
      </c>
      <c r="B2448" s="93" t="s">
        <v>246</v>
      </c>
      <c r="C2448" s="94">
        <v>50</v>
      </c>
      <c r="D2448" s="93" t="s">
        <v>48</v>
      </c>
      <c r="E2448" s="94" t="s">
        <v>57</v>
      </c>
      <c r="F2448" s="94">
        <v>76.599999999999994</v>
      </c>
    </row>
    <row r="2449" spans="1:6">
      <c r="A2449" s="93">
        <v>44105</v>
      </c>
      <c r="B2449" s="93" t="s">
        <v>248</v>
      </c>
      <c r="C2449" s="94">
        <v>40</v>
      </c>
      <c r="D2449" s="93" t="s">
        <v>48</v>
      </c>
      <c r="E2449" s="94" t="s">
        <v>54</v>
      </c>
      <c r="F2449" s="94">
        <v>38.909999999999997</v>
      </c>
    </row>
    <row r="2450" spans="1:6">
      <c r="A2450" s="93">
        <v>44171</v>
      </c>
      <c r="B2450" s="93" t="s">
        <v>246</v>
      </c>
      <c r="C2450" s="94">
        <v>50</v>
      </c>
      <c r="D2450" s="93" t="s">
        <v>45</v>
      </c>
      <c r="E2450" s="94" t="s">
        <v>43</v>
      </c>
      <c r="F2450" s="94">
        <v>44.94</v>
      </c>
    </row>
    <row r="2451" spans="1:6">
      <c r="A2451" s="93">
        <v>44185</v>
      </c>
      <c r="B2451" s="93" t="s">
        <v>246</v>
      </c>
      <c r="C2451" s="94">
        <v>52</v>
      </c>
      <c r="D2451" s="93" t="s">
        <v>38</v>
      </c>
      <c r="E2451" s="94" t="s">
        <v>46</v>
      </c>
      <c r="F2451" s="94">
        <v>141.59</v>
      </c>
    </row>
    <row r="2452" spans="1:6">
      <c r="A2452" s="93">
        <v>44173</v>
      </c>
      <c r="B2452" s="93" t="s">
        <v>246</v>
      </c>
      <c r="C2452" s="94">
        <v>50</v>
      </c>
      <c r="D2452" s="93" t="s">
        <v>38</v>
      </c>
      <c r="E2452" s="94" t="s">
        <v>43</v>
      </c>
      <c r="F2452" s="94">
        <v>39.89</v>
      </c>
    </row>
    <row r="2453" spans="1:6">
      <c r="A2453" s="93">
        <v>44161</v>
      </c>
      <c r="B2453" s="93" t="s">
        <v>247</v>
      </c>
      <c r="C2453" s="94">
        <v>48</v>
      </c>
      <c r="D2453" s="93" t="s">
        <v>38</v>
      </c>
      <c r="E2453" s="94" t="s">
        <v>50</v>
      </c>
      <c r="F2453" s="94">
        <v>277.7</v>
      </c>
    </row>
    <row r="2454" spans="1:6">
      <c r="A2454" s="93">
        <v>44180</v>
      </c>
      <c r="B2454" s="93" t="s">
        <v>246</v>
      </c>
      <c r="C2454" s="94">
        <v>51</v>
      </c>
      <c r="D2454" s="93" t="s">
        <v>48</v>
      </c>
      <c r="E2454" s="94" t="s">
        <v>43</v>
      </c>
      <c r="F2454" s="94">
        <v>58.910000000000004</v>
      </c>
    </row>
    <row r="2455" spans="1:6">
      <c r="A2455" s="93">
        <v>44162</v>
      </c>
      <c r="B2455" s="93" t="s">
        <v>247</v>
      </c>
      <c r="C2455" s="94">
        <v>48</v>
      </c>
      <c r="D2455" s="93" t="s">
        <v>48</v>
      </c>
      <c r="E2455" s="94" t="s">
        <v>53</v>
      </c>
      <c r="F2455" s="94">
        <v>97.97</v>
      </c>
    </row>
    <row r="2456" spans="1:6">
      <c r="A2456" s="93">
        <v>44171</v>
      </c>
      <c r="B2456" s="93" t="s">
        <v>246</v>
      </c>
      <c r="C2456" s="94">
        <v>50</v>
      </c>
      <c r="D2456" s="93" t="s">
        <v>48</v>
      </c>
      <c r="E2456" s="94" t="s">
        <v>50</v>
      </c>
      <c r="F2456" s="94">
        <v>74.41</v>
      </c>
    </row>
    <row r="2457" spans="1:6">
      <c r="A2457" s="93">
        <v>44159</v>
      </c>
      <c r="B2457" s="93" t="s">
        <v>247</v>
      </c>
      <c r="C2457" s="94">
        <v>48</v>
      </c>
      <c r="D2457" s="93" t="s">
        <v>45</v>
      </c>
      <c r="E2457" s="94" t="s">
        <v>49</v>
      </c>
      <c r="F2457" s="94">
        <v>93.56</v>
      </c>
    </row>
    <row r="2458" spans="1:6">
      <c r="A2458" s="93">
        <v>44172</v>
      </c>
      <c r="B2458" s="93" t="s">
        <v>246</v>
      </c>
      <c r="C2458" s="94">
        <v>50</v>
      </c>
      <c r="D2458" s="93" t="s">
        <v>48</v>
      </c>
      <c r="E2458" s="94" t="s">
        <v>49</v>
      </c>
      <c r="F2458" s="94">
        <v>114.85000000000001</v>
      </c>
    </row>
    <row r="2459" spans="1:6">
      <c r="A2459" s="93">
        <v>44134</v>
      </c>
      <c r="B2459" s="93" t="s">
        <v>248</v>
      </c>
      <c r="C2459" s="94">
        <v>44</v>
      </c>
      <c r="D2459" s="93" t="s">
        <v>45</v>
      </c>
      <c r="E2459" s="94" t="s">
        <v>61</v>
      </c>
      <c r="F2459" s="94">
        <v>76.070000000000007</v>
      </c>
    </row>
    <row r="2460" spans="1:6">
      <c r="A2460" s="93">
        <v>44171</v>
      </c>
      <c r="B2460" s="93" t="s">
        <v>246</v>
      </c>
      <c r="C2460" s="94">
        <v>50</v>
      </c>
      <c r="D2460" s="93" t="s">
        <v>38</v>
      </c>
      <c r="E2460" s="94" t="s">
        <v>53</v>
      </c>
      <c r="F2460" s="94">
        <v>532.07000000000005</v>
      </c>
    </row>
    <row r="2461" spans="1:6">
      <c r="A2461" s="93">
        <v>44170</v>
      </c>
      <c r="B2461" s="93" t="s">
        <v>246</v>
      </c>
      <c r="C2461" s="94">
        <v>49</v>
      </c>
      <c r="D2461" s="93" t="s">
        <v>38</v>
      </c>
      <c r="E2461" s="94" t="s">
        <v>56</v>
      </c>
      <c r="F2461" s="94">
        <v>43.56</v>
      </c>
    </row>
    <row r="2462" spans="1:6">
      <c r="A2462" s="93">
        <v>44140</v>
      </c>
      <c r="B2462" s="93" t="s">
        <v>247</v>
      </c>
      <c r="C2462" s="94">
        <v>45</v>
      </c>
      <c r="D2462" s="93" t="s">
        <v>38</v>
      </c>
      <c r="E2462" s="94" t="s">
        <v>54</v>
      </c>
      <c r="F2462" s="94">
        <v>82.65</v>
      </c>
    </row>
    <row r="2463" spans="1:6">
      <c r="A2463" s="93">
        <v>44163</v>
      </c>
      <c r="B2463" s="93" t="s">
        <v>247</v>
      </c>
      <c r="C2463" s="94">
        <v>48</v>
      </c>
      <c r="D2463" s="93" t="s">
        <v>48</v>
      </c>
      <c r="E2463" s="94" t="s">
        <v>49</v>
      </c>
      <c r="F2463" s="94">
        <v>12.440000000000001</v>
      </c>
    </row>
    <row r="2464" spans="1:6">
      <c r="A2464" s="93">
        <v>44157</v>
      </c>
      <c r="B2464" s="93" t="s">
        <v>247</v>
      </c>
      <c r="C2464" s="94">
        <v>48</v>
      </c>
      <c r="D2464" s="93" t="s">
        <v>48</v>
      </c>
      <c r="E2464" s="94" t="s">
        <v>49</v>
      </c>
      <c r="F2464" s="94">
        <v>29.27</v>
      </c>
    </row>
    <row r="2465" spans="1:6">
      <c r="A2465" s="93">
        <v>44157</v>
      </c>
      <c r="B2465" s="93" t="s">
        <v>247</v>
      </c>
      <c r="C2465" s="94">
        <v>48</v>
      </c>
      <c r="D2465" s="93" t="s">
        <v>45</v>
      </c>
      <c r="E2465" s="94" t="s">
        <v>43</v>
      </c>
      <c r="F2465" s="94">
        <v>58.46</v>
      </c>
    </row>
    <row r="2466" spans="1:6">
      <c r="A2466" s="93">
        <v>44112</v>
      </c>
      <c r="B2466" s="93" t="s">
        <v>248</v>
      </c>
      <c r="C2466" s="94">
        <v>41</v>
      </c>
      <c r="D2466" s="93" t="s">
        <v>48</v>
      </c>
      <c r="E2466" s="94" t="s">
        <v>57</v>
      </c>
      <c r="F2466" s="94">
        <v>67.97</v>
      </c>
    </row>
    <row r="2467" spans="1:6">
      <c r="A2467" s="93">
        <v>44179</v>
      </c>
      <c r="B2467" s="93" t="s">
        <v>246</v>
      </c>
      <c r="C2467" s="94">
        <v>51</v>
      </c>
      <c r="D2467" s="93" t="s">
        <v>48</v>
      </c>
      <c r="E2467" s="94" t="s">
        <v>49</v>
      </c>
      <c r="F2467" s="94">
        <v>97.74</v>
      </c>
    </row>
    <row r="2468" spans="1:6">
      <c r="A2468" s="93">
        <v>44157</v>
      </c>
      <c r="B2468" s="93" t="s">
        <v>247</v>
      </c>
      <c r="C2468" s="94">
        <v>48</v>
      </c>
      <c r="D2468" s="93" t="s">
        <v>38</v>
      </c>
      <c r="E2468" s="94" t="s">
        <v>58</v>
      </c>
      <c r="F2468" s="94">
        <v>280.46000000000004</v>
      </c>
    </row>
    <row r="2469" spans="1:6">
      <c r="A2469" s="93">
        <v>44174</v>
      </c>
      <c r="B2469" s="93" t="s">
        <v>246</v>
      </c>
      <c r="C2469" s="94">
        <v>50</v>
      </c>
      <c r="D2469" s="93" t="s">
        <v>38</v>
      </c>
      <c r="E2469" s="94" t="s">
        <v>50</v>
      </c>
      <c r="F2469" s="94">
        <v>69.429999999999993</v>
      </c>
    </row>
    <row r="2470" spans="1:6">
      <c r="A2470" s="93">
        <v>44187</v>
      </c>
      <c r="B2470" s="93" t="s">
        <v>246</v>
      </c>
      <c r="C2470" s="94">
        <v>52</v>
      </c>
      <c r="D2470" s="93" t="s">
        <v>48</v>
      </c>
      <c r="E2470" s="94" t="s">
        <v>46</v>
      </c>
      <c r="F2470" s="94">
        <v>78.150000000000006</v>
      </c>
    </row>
    <row r="2471" spans="1:6">
      <c r="A2471" s="93">
        <v>44187</v>
      </c>
      <c r="B2471" s="93" t="s">
        <v>246</v>
      </c>
      <c r="C2471" s="94">
        <v>52</v>
      </c>
      <c r="D2471" s="93" t="s">
        <v>48</v>
      </c>
      <c r="E2471" s="94" t="s">
        <v>57</v>
      </c>
      <c r="F2471" s="94">
        <v>64.86</v>
      </c>
    </row>
    <row r="2472" spans="1:6">
      <c r="A2472" s="93">
        <v>44157</v>
      </c>
      <c r="B2472" s="93" t="s">
        <v>247</v>
      </c>
      <c r="C2472" s="94">
        <v>48</v>
      </c>
      <c r="D2472" s="93" t="s">
        <v>38</v>
      </c>
      <c r="E2472" s="94" t="s">
        <v>54</v>
      </c>
      <c r="F2472" s="94">
        <v>92.61</v>
      </c>
    </row>
    <row r="2473" spans="1:6">
      <c r="A2473" s="93">
        <v>44184</v>
      </c>
      <c r="B2473" s="93" t="s">
        <v>246</v>
      </c>
      <c r="C2473" s="94">
        <v>51</v>
      </c>
      <c r="D2473" s="93" t="s">
        <v>45</v>
      </c>
      <c r="E2473" s="94" t="s">
        <v>50</v>
      </c>
      <c r="F2473" s="94">
        <v>74.680000000000007</v>
      </c>
    </row>
    <row r="2474" spans="1:6">
      <c r="A2474" s="93">
        <v>44184</v>
      </c>
      <c r="B2474" s="93" t="s">
        <v>246</v>
      </c>
      <c r="C2474" s="94">
        <v>51</v>
      </c>
      <c r="D2474" s="93" t="s">
        <v>48</v>
      </c>
      <c r="E2474" s="94" t="s">
        <v>53</v>
      </c>
      <c r="F2474" s="94">
        <v>124.05</v>
      </c>
    </row>
    <row r="2475" spans="1:6">
      <c r="A2475" s="93">
        <v>44185</v>
      </c>
      <c r="B2475" s="93" t="s">
        <v>246</v>
      </c>
      <c r="C2475" s="94">
        <v>52</v>
      </c>
      <c r="D2475" s="93" t="s">
        <v>45</v>
      </c>
      <c r="E2475" s="94" t="s">
        <v>50</v>
      </c>
      <c r="F2475" s="94">
        <v>11.06</v>
      </c>
    </row>
    <row r="2476" spans="1:6">
      <c r="A2476" s="93">
        <v>44165</v>
      </c>
      <c r="B2476" s="93" t="s">
        <v>247</v>
      </c>
      <c r="C2476" s="94">
        <v>49</v>
      </c>
      <c r="D2476" s="93" t="s">
        <v>38</v>
      </c>
      <c r="E2476" s="94" t="s">
        <v>43</v>
      </c>
      <c r="F2476" s="94">
        <v>77.78</v>
      </c>
    </row>
    <row r="2477" spans="1:6">
      <c r="A2477" s="93">
        <v>44176</v>
      </c>
      <c r="B2477" s="93" t="s">
        <v>246</v>
      </c>
      <c r="C2477" s="94">
        <v>50</v>
      </c>
      <c r="D2477" s="93" t="s">
        <v>38</v>
      </c>
      <c r="E2477" s="94" t="s">
        <v>66</v>
      </c>
      <c r="F2477" s="94">
        <v>110.84</v>
      </c>
    </row>
    <row r="2478" spans="1:6">
      <c r="A2478" s="93">
        <v>44132</v>
      </c>
      <c r="B2478" s="93" t="s">
        <v>248</v>
      </c>
      <c r="C2478" s="94">
        <v>44</v>
      </c>
      <c r="D2478" s="93" t="s">
        <v>45</v>
      </c>
      <c r="E2478" s="94" t="s">
        <v>57</v>
      </c>
      <c r="F2478" s="94">
        <v>51.470000000000006</v>
      </c>
    </row>
    <row r="2479" spans="1:6">
      <c r="A2479" s="93">
        <v>44179</v>
      </c>
      <c r="B2479" s="93" t="s">
        <v>246</v>
      </c>
      <c r="C2479" s="94">
        <v>51</v>
      </c>
      <c r="D2479" s="93" t="s">
        <v>38</v>
      </c>
      <c r="E2479" s="94" t="s">
        <v>61</v>
      </c>
      <c r="F2479" s="94">
        <v>80.27000000000001</v>
      </c>
    </row>
    <row r="2480" spans="1:6">
      <c r="A2480" s="93">
        <v>44110</v>
      </c>
      <c r="B2480" s="93" t="s">
        <v>248</v>
      </c>
      <c r="C2480" s="94">
        <v>41</v>
      </c>
      <c r="D2480" s="93" t="s">
        <v>38</v>
      </c>
      <c r="E2480" s="94" t="s">
        <v>57</v>
      </c>
      <c r="F2480" s="94">
        <v>511.94999999999993</v>
      </c>
    </row>
    <row r="2481" spans="1:6">
      <c r="A2481" s="93">
        <v>44169</v>
      </c>
      <c r="B2481" s="93" t="s">
        <v>246</v>
      </c>
      <c r="C2481" s="94">
        <v>49</v>
      </c>
      <c r="D2481" s="93" t="s">
        <v>38</v>
      </c>
      <c r="E2481" s="94" t="s">
        <v>57</v>
      </c>
      <c r="F2481" s="94">
        <v>81.86</v>
      </c>
    </row>
    <row r="2482" spans="1:6">
      <c r="A2482" s="93">
        <v>44196</v>
      </c>
      <c r="B2482" s="93" t="s">
        <v>246</v>
      </c>
      <c r="C2482" s="94">
        <v>53</v>
      </c>
      <c r="D2482" s="93" t="s">
        <v>38</v>
      </c>
      <c r="E2482" s="94" t="s">
        <v>58</v>
      </c>
      <c r="F2482" s="94">
        <v>117.18</v>
      </c>
    </row>
    <row r="2483" spans="1:6">
      <c r="A2483" s="93">
        <v>44177</v>
      </c>
      <c r="B2483" s="93" t="s">
        <v>246</v>
      </c>
      <c r="C2483" s="94">
        <v>50</v>
      </c>
      <c r="D2483" s="93" t="s">
        <v>48</v>
      </c>
      <c r="E2483" s="94" t="s">
        <v>39</v>
      </c>
      <c r="F2483" s="94">
        <v>67.180000000000007</v>
      </c>
    </row>
    <row r="2484" spans="1:6">
      <c r="A2484" s="93">
        <v>44176</v>
      </c>
      <c r="B2484" s="93" t="s">
        <v>246</v>
      </c>
      <c r="C2484" s="94">
        <v>50</v>
      </c>
      <c r="D2484" s="93" t="s">
        <v>48</v>
      </c>
      <c r="E2484" s="94" t="s">
        <v>61</v>
      </c>
      <c r="F2484" s="94">
        <v>101.33</v>
      </c>
    </row>
    <row r="2485" spans="1:6">
      <c r="A2485" s="93">
        <v>44184</v>
      </c>
      <c r="B2485" s="93" t="s">
        <v>246</v>
      </c>
      <c r="C2485" s="94">
        <v>51</v>
      </c>
      <c r="D2485" s="93" t="s">
        <v>38</v>
      </c>
      <c r="E2485" s="94" t="s">
        <v>50</v>
      </c>
      <c r="F2485" s="94">
        <v>88.59</v>
      </c>
    </row>
    <row r="2486" spans="1:6">
      <c r="A2486" s="93">
        <v>44172</v>
      </c>
      <c r="B2486" s="93" t="s">
        <v>246</v>
      </c>
      <c r="C2486" s="94">
        <v>50</v>
      </c>
      <c r="D2486" s="93" t="s">
        <v>38</v>
      </c>
      <c r="E2486" s="94" t="s">
        <v>50</v>
      </c>
      <c r="F2486" s="94">
        <v>55.96</v>
      </c>
    </row>
    <row r="2487" spans="1:6">
      <c r="A2487" s="93">
        <v>44185</v>
      </c>
      <c r="B2487" s="93" t="s">
        <v>246</v>
      </c>
      <c r="C2487" s="94">
        <v>52</v>
      </c>
      <c r="D2487" s="93" t="s">
        <v>48</v>
      </c>
      <c r="E2487" s="94" t="s">
        <v>61</v>
      </c>
      <c r="F2487" s="94">
        <v>467.88</v>
      </c>
    </row>
    <row r="2488" spans="1:6">
      <c r="A2488" s="93">
        <v>44170</v>
      </c>
      <c r="B2488" s="93" t="s">
        <v>246</v>
      </c>
      <c r="C2488" s="94">
        <v>49</v>
      </c>
      <c r="D2488" s="93" t="s">
        <v>38</v>
      </c>
      <c r="E2488" s="94" t="s">
        <v>56</v>
      </c>
      <c r="F2488" s="94">
        <v>776.92</v>
      </c>
    </row>
    <row r="2489" spans="1:6">
      <c r="A2489" s="93">
        <v>44123</v>
      </c>
      <c r="B2489" s="93" t="s">
        <v>248</v>
      </c>
      <c r="C2489" s="94">
        <v>43</v>
      </c>
      <c r="D2489" s="93" t="s">
        <v>45</v>
      </c>
      <c r="E2489" s="94" t="s">
        <v>50</v>
      </c>
      <c r="F2489" s="94">
        <v>93.22</v>
      </c>
    </row>
    <row r="2490" spans="1:6">
      <c r="A2490" s="93">
        <v>44161</v>
      </c>
      <c r="B2490" s="93" t="s">
        <v>247</v>
      </c>
      <c r="C2490" s="94">
        <v>48</v>
      </c>
      <c r="D2490" s="93" t="s">
        <v>45</v>
      </c>
      <c r="E2490" s="94" t="s">
        <v>66</v>
      </c>
      <c r="F2490" s="94">
        <v>247.49</v>
      </c>
    </row>
    <row r="2491" spans="1:6">
      <c r="A2491" s="93">
        <v>44163</v>
      </c>
      <c r="B2491" s="93" t="s">
        <v>247</v>
      </c>
      <c r="C2491" s="94">
        <v>48</v>
      </c>
      <c r="D2491" s="93" t="s">
        <v>48</v>
      </c>
      <c r="E2491" s="94" t="s">
        <v>50</v>
      </c>
      <c r="F2491" s="94">
        <v>75.259999999999991</v>
      </c>
    </row>
    <row r="2492" spans="1:6">
      <c r="A2492" s="93">
        <v>44177</v>
      </c>
      <c r="B2492" s="93" t="s">
        <v>246</v>
      </c>
      <c r="C2492" s="94">
        <v>50</v>
      </c>
      <c r="D2492" s="93" t="s">
        <v>48</v>
      </c>
      <c r="E2492" s="94" t="s">
        <v>54</v>
      </c>
      <c r="F2492" s="94">
        <v>108.83</v>
      </c>
    </row>
    <row r="2493" spans="1:6">
      <c r="A2493" s="93">
        <v>44169</v>
      </c>
      <c r="B2493" s="93" t="s">
        <v>246</v>
      </c>
      <c r="C2493" s="94">
        <v>49</v>
      </c>
      <c r="D2493" s="93" t="s">
        <v>48</v>
      </c>
      <c r="E2493" s="94" t="s">
        <v>54</v>
      </c>
      <c r="F2493" s="94">
        <v>87.710000000000008</v>
      </c>
    </row>
    <row r="2494" spans="1:6">
      <c r="A2494" s="93">
        <v>44177</v>
      </c>
      <c r="B2494" s="93" t="s">
        <v>246</v>
      </c>
      <c r="C2494" s="94">
        <v>50</v>
      </c>
      <c r="D2494" s="93" t="s">
        <v>48</v>
      </c>
      <c r="E2494" s="94" t="s">
        <v>43</v>
      </c>
      <c r="F2494" s="94">
        <v>27.869999999999997</v>
      </c>
    </row>
    <row r="2495" spans="1:6">
      <c r="A2495" s="93">
        <v>44186</v>
      </c>
      <c r="B2495" s="93" t="s">
        <v>246</v>
      </c>
      <c r="C2495" s="94">
        <v>52</v>
      </c>
      <c r="D2495" s="93" t="s">
        <v>38</v>
      </c>
      <c r="E2495" s="94" t="s">
        <v>43</v>
      </c>
      <c r="F2495" s="94">
        <v>56.410000000000004</v>
      </c>
    </row>
    <row r="2496" spans="1:6">
      <c r="A2496" s="93">
        <v>44114</v>
      </c>
      <c r="B2496" s="93" t="s">
        <v>248</v>
      </c>
      <c r="C2496" s="94">
        <v>41</v>
      </c>
      <c r="D2496" s="93" t="s">
        <v>48</v>
      </c>
      <c r="E2496" s="94" t="s">
        <v>57</v>
      </c>
      <c r="F2496" s="94">
        <v>77.009999999999991</v>
      </c>
    </row>
    <row r="2497" spans="1:6">
      <c r="A2497" s="93">
        <v>44127</v>
      </c>
      <c r="B2497" s="93" t="s">
        <v>248</v>
      </c>
      <c r="C2497" s="94">
        <v>43</v>
      </c>
      <c r="D2497" s="93" t="s">
        <v>38</v>
      </c>
      <c r="E2497" s="94" t="s">
        <v>56</v>
      </c>
      <c r="F2497" s="94">
        <v>85.84</v>
      </c>
    </row>
    <row r="2498" spans="1:6">
      <c r="A2498" s="93">
        <v>44174</v>
      </c>
      <c r="B2498" s="93" t="s">
        <v>246</v>
      </c>
      <c r="C2498" s="94">
        <v>50</v>
      </c>
      <c r="D2498" s="93" t="s">
        <v>38</v>
      </c>
      <c r="E2498" s="94" t="s">
        <v>54</v>
      </c>
      <c r="F2498" s="94">
        <v>93.39</v>
      </c>
    </row>
    <row r="2499" spans="1:6">
      <c r="A2499" s="93">
        <v>44157</v>
      </c>
      <c r="B2499" s="93" t="s">
        <v>247</v>
      </c>
      <c r="C2499" s="94">
        <v>48</v>
      </c>
      <c r="D2499" s="93" t="s">
        <v>48</v>
      </c>
      <c r="E2499" s="94" t="s">
        <v>49</v>
      </c>
      <c r="F2499" s="94">
        <v>191.2</v>
      </c>
    </row>
    <row r="2500" spans="1:6">
      <c r="A2500" s="93">
        <v>44189</v>
      </c>
      <c r="B2500" s="93" t="s">
        <v>246</v>
      </c>
      <c r="C2500" s="94">
        <v>52</v>
      </c>
      <c r="D2500" s="93" t="s">
        <v>48</v>
      </c>
      <c r="E2500" s="94" t="s">
        <v>39</v>
      </c>
      <c r="F2500" s="94">
        <v>39.839999999999996</v>
      </c>
    </row>
    <row r="2501" spans="1:6">
      <c r="A2501" s="93">
        <v>44176</v>
      </c>
      <c r="B2501" s="93" t="s">
        <v>246</v>
      </c>
      <c r="C2501" s="94">
        <v>50</v>
      </c>
      <c r="D2501" s="93" t="s">
        <v>48</v>
      </c>
      <c r="E2501" s="94" t="s">
        <v>56</v>
      </c>
      <c r="F2501" s="94">
        <v>68.44</v>
      </c>
    </row>
    <row r="2502" spans="1:6">
      <c r="A2502" s="93">
        <v>44168</v>
      </c>
      <c r="B2502" s="93" t="s">
        <v>246</v>
      </c>
      <c r="C2502" s="94">
        <v>49</v>
      </c>
      <c r="D2502" s="93" t="s">
        <v>38</v>
      </c>
      <c r="E2502" s="94" t="s">
        <v>49</v>
      </c>
      <c r="F2502" s="94">
        <v>104.44</v>
      </c>
    </row>
    <row r="2503" spans="1:6">
      <c r="A2503" s="93">
        <v>44139</v>
      </c>
      <c r="B2503" s="93" t="s">
        <v>247</v>
      </c>
      <c r="C2503" s="94">
        <v>45</v>
      </c>
      <c r="D2503" s="93" t="s">
        <v>45</v>
      </c>
      <c r="E2503" s="94" t="s">
        <v>50</v>
      </c>
      <c r="F2503" s="94">
        <v>116.5</v>
      </c>
    </row>
    <row r="2504" spans="1:6">
      <c r="A2504" s="93">
        <v>44167</v>
      </c>
      <c r="B2504" s="93" t="s">
        <v>246</v>
      </c>
      <c r="C2504" s="94">
        <v>49</v>
      </c>
      <c r="D2504" s="93" t="s">
        <v>38</v>
      </c>
      <c r="E2504" s="94" t="s">
        <v>66</v>
      </c>
      <c r="F2504" s="94">
        <v>122.09</v>
      </c>
    </row>
    <row r="2505" spans="1:6">
      <c r="A2505" s="93">
        <v>44167</v>
      </c>
      <c r="B2505" s="93" t="s">
        <v>246</v>
      </c>
      <c r="C2505" s="94">
        <v>49</v>
      </c>
      <c r="D2505" s="93" t="s">
        <v>38</v>
      </c>
      <c r="E2505" s="94" t="s">
        <v>53</v>
      </c>
      <c r="F2505" s="94">
        <v>146.26999999999998</v>
      </c>
    </row>
    <row r="2506" spans="1:6">
      <c r="A2506" s="93">
        <v>44188</v>
      </c>
      <c r="B2506" s="93" t="s">
        <v>246</v>
      </c>
      <c r="C2506" s="94">
        <v>52</v>
      </c>
      <c r="D2506" s="93" t="s">
        <v>38</v>
      </c>
      <c r="E2506" s="94" t="s">
        <v>53</v>
      </c>
      <c r="F2506" s="94">
        <v>30.699999999999996</v>
      </c>
    </row>
    <row r="2507" spans="1:6">
      <c r="A2507" s="93">
        <v>44177</v>
      </c>
      <c r="B2507" s="93" t="s">
        <v>246</v>
      </c>
      <c r="C2507" s="94">
        <v>50</v>
      </c>
      <c r="D2507" s="93" t="s">
        <v>48</v>
      </c>
      <c r="E2507" s="94" t="s">
        <v>53</v>
      </c>
      <c r="F2507" s="94">
        <v>17.470000000000002</v>
      </c>
    </row>
    <row r="2508" spans="1:6">
      <c r="A2508" s="93">
        <v>44184</v>
      </c>
      <c r="B2508" s="93" t="s">
        <v>246</v>
      </c>
      <c r="C2508" s="94">
        <v>51</v>
      </c>
      <c r="D2508" s="93" t="s">
        <v>48</v>
      </c>
      <c r="E2508" s="94" t="s">
        <v>58</v>
      </c>
      <c r="F2508" s="94">
        <v>33.869999999999997</v>
      </c>
    </row>
    <row r="2509" spans="1:6">
      <c r="A2509" s="93">
        <v>44157</v>
      </c>
      <c r="B2509" s="93" t="s">
        <v>247</v>
      </c>
      <c r="C2509" s="94">
        <v>48</v>
      </c>
      <c r="D2509" s="93" t="s">
        <v>45</v>
      </c>
      <c r="E2509" s="94" t="s">
        <v>58</v>
      </c>
      <c r="F2509" s="94">
        <v>16.399999999999999</v>
      </c>
    </row>
    <row r="2510" spans="1:6">
      <c r="A2510" s="93">
        <v>44174</v>
      </c>
      <c r="B2510" s="93" t="s">
        <v>246</v>
      </c>
      <c r="C2510" s="94">
        <v>50</v>
      </c>
      <c r="D2510" s="93" t="s">
        <v>38</v>
      </c>
      <c r="E2510" s="94" t="s">
        <v>54</v>
      </c>
      <c r="F2510" s="94">
        <v>126.19</v>
      </c>
    </row>
    <row r="2511" spans="1:6">
      <c r="A2511" s="93">
        <v>44186</v>
      </c>
      <c r="B2511" s="93" t="s">
        <v>246</v>
      </c>
      <c r="C2511" s="94">
        <v>52</v>
      </c>
      <c r="D2511" s="93" t="s">
        <v>48</v>
      </c>
      <c r="E2511" s="94" t="s">
        <v>58</v>
      </c>
      <c r="F2511" s="94">
        <v>148.57</v>
      </c>
    </row>
    <row r="2512" spans="1:6">
      <c r="A2512" s="93">
        <v>44180</v>
      </c>
      <c r="B2512" s="93" t="s">
        <v>246</v>
      </c>
      <c r="C2512" s="94">
        <v>51</v>
      </c>
      <c r="D2512" s="93" t="s">
        <v>38</v>
      </c>
      <c r="E2512" s="94" t="s">
        <v>53</v>
      </c>
      <c r="F2512" s="94">
        <v>24.990000000000002</v>
      </c>
    </row>
    <row r="2513" spans="1:6">
      <c r="A2513" s="93">
        <v>44174</v>
      </c>
      <c r="B2513" s="93" t="s">
        <v>246</v>
      </c>
      <c r="C2513" s="94">
        <v>50</v>
      </c>
      <c r="D2513" s="93" t="s">
        <v>38</v>
      </c>
      <c r="E2513" s="94" t="s">
        <v>43</v>
      </c>
      <c r="F2513" s="94">
        <v>109.16</v>
      </c>
    </row>
    <row r="2514" spans="1:6">
      <c r="A2514" s="93">
        <v>44186</v>
      </c>
      <c r="B2514" s="93" t="s">
        <v>246</v>
      </c>
      <c r="C2514" s="94">
        <v>52</v>
      </c>
      <c r="D2514" s="93" t="s">
        <v>38</v>
      </c>
      <c r="E2514" s="94" t="s">
        <v>56</v>
      </c>
      <c r="F2514" s="94">
        <v>39.74</v>
      </c>
    </row>
    <row r="2515" spans="1:6">
      <c r="A2515" s="93">
        <v>44166</v>
      </c>
      <c r="B2515" s="93" t="s">
        <v>246</v>
      </c>
      <c r="C2515" s="94">
        <v>49</v>
      </c>
      <c r="D2515" s="93" t="s">
        <v>48</v>
      </c>
      <c r="E2515" s="94" t="s">
        <v>50</v>
      </c>
      <c r="F2515" s="94">
        <v>96.2</v>
      </c>
    </row>
    <row r="2516" spans="1:6">
      <c r="A2516" s="93">
        <v>44168</v>
      </c>
      <c r="B2516" s="93" t="s">
        <v>246</v>
      </c>
      <c r="C2516" s="94">
        <v>49</v>
      </c>
      <c r="D2516" s="93" t="s">
        <v>48</v>
      </c>
      <c r="E2516" s="94" t="s">
        <v>53</v>
      </c>
      <c r="F2516" s="94">
        <v>123.25999999999999</v>
      </c>
    </row>
    <row r="2517" spans="1:6">
      <c r="A2517" s="93">
        <v>44168</v>
      </c>
      <c r="B2517" s="93" t="s">
        <v>246</v>
      </c>
      <c r="C2517" s="94">
        <v>49</v>
      </c>
      <c r="D2517" s="93" t="s">
        <v>48</v>
      </c>
      <c r="E2517" s="94" t="s">
        <v>57</v>
      </c>
      <c r="F2517" s="94">
        <v>54.84</v>
      </c>
    </row>
    <row r="2518" spans="1:6">
      <c r="A2518" s="93">
        <v>44152</v>
      </c>
      <c r="B2518" s="93" t="s">
        <v>247</v>
      </c>
      <c r="C2518" s="94">
        <v>47</v>
      </c>
      <c r="D2518" s="93" t="s">
        <v>48</v>
      </c>
      <c r="E2518" s="94" t="s">
        <v>39</v>
      </c>
      <c r="F2518" s="94">
        <v>64.260000000000005</v>
      </c>
    </row>
    <row r="2519" spans="1:6">
      <c r="A2519" s="93">
        <v>44157</v>
      </c>
      <c r="B2519" s="93" t="s">
        <v>247</v>
      </c>
      <c r="C2519" s="94">
        <v>48</v>
      </c>
      <c r="D2519" s="93" t="s">
        <v>48</v>
      </c>
      <c r="E2519" s="94" t="s">
        <v>49</v>
      </c>
      <c r="F2519" s="94">
        <v>19.28</v>
      </c>
    </row>
    <row r="2520" spans="1:6">
      <c r="A2520" s="93">
        <v>44140</v>
      </c>
      <c r="B2520" s="93" t="s">
        <v>247</v>
      </c>
      <c r="C2520" s="94">
        <v>45</v>
      </c>
      <c r="D2520" s="93" t="s">
        <v>38</v>
      </c>
      <c r="E2520" s="94" t="s">
        <v>57</v>
      </c>
      <c r="F2520" s="94">
        <v>99.1</v>
      </c>
    </row>
    <row r="2521" spans="1:6">
      <c r="A2521" s="93">
        <v>44178</v>
      </c>
      <c r="B2521" s="93" t="s">
        <v>246</v>
      </c>
      <c r="C2521" s="94">
        <v>51</v>
      </c>
      <c r="D2521" s="93" t="s">
        <v>48</v>
      </c>
      <c r="E2521" s="94" t="s">
        <v>49</v>
      </c>
      <c r="F2521" s="94">
        <v>104.75999999999999</v>
      </c>
    </row>
    <row r="2522" spans="1:6">
      <c r="A2522" s="93">
        <v>44143</v>
      </c>
      <c r="B2522" s="93" t="s">
        <v>247</v>
      </c>
      <c r="C2522" s="94">
        <v>46</v>
      </c>
      <c r="D2522" s="93" t="s">
        <v>48</v>
      </c>
      <c r="E2522" s="94" t="s">
        <v>57</v>
      </c>
      <c r="F2522" s="94">
        <v>67.72</v>
      </c>
    </row>
    <row r="2523" spans="1:6">
      <c r="A2523" s="93">
        <v>44187</v>
      </c>
      <c r="B2523" s="93" t="s">
        <v>246</v>
      </c>
      <c r="C2523" s="94">
        <v>52</v>
      </c>
      <c r="D2523" s="93" t="s">
        <v>48</v>
      </c>
      <c r="E2523" s="94" t="s">
        <v>50</v>
      </c>
      <c r="F2523" s="94">
        <v>103.30000000000001</v>
      </c>
    </row>
    <row r="2524" spans="1:6">
      <c r="A2524" s="93">
        <v>44169</v>
      </c>
      <c r="B2524" s="93" t="s">
        <v>246</v>
      </c>
      <c r="C2524" s="94">
        <v>49</v>
      </c>
      <c r="D2524" s="93" t="s">
        <v>48</v>
      </c>
      <c r="E2524" s="94" t="s">
        <v>57</v>
      </c>
      <c r="F2524" s="94">
        <v>130.66</v>
      </c>
    </row>
    <row r="2525" spans="1:6">
      <c r="A2525" s="93">
        <v>44146</v>
      </c>
      <c r="B2525" s="93" t="s">
        <v>247</v>
      </c>
      <c r="C2525" s="94">
        <v>46</v>
      </c>
      <c r="D2525" s="93" t="s">
        <v>38</v>
      </c>
      <c r="E2525" s="94" t="s">
        <v>49</v>
      </c>
      <c r="F2525" s="94">
        <v>111.71000000000001</v>
      </c>
    </row>
    <row r="2526" spans="1:6">
      <c r="A2526" s="93">
        <v>44132</v>
      </c>
      <c r="B2526" s="93" t="s">
        <v>248</v>
      </c>
      <c r="C2526" s="94">
        <v>44</v>
      </c>
      <c r="D2526" s="93" t="s">
        <v>45</v>
      </c>
      <c r="E2526" s="94" t="s">
        <v>58</v>
      </c>
      <c r="F2526" s="94">
        <v>104.85</v>
      </c>
    </row>
    <row r="2527" spans="1:6">
      <c r="A2527" s="93">
        <v>44110</v>
      </c>
      <c r="B2527" s="93" t="s">
        <v>248</v>
      </c>
      <c r="C2527" s="94">
        <v>41</v>
      </c>
      <c r="D2527" s="93" t="s">
        <v>38</v>
      </c>
      <c r="E2527" s="94" t="s">
        <v>57</v>
      </c>
      <c r="F2527" s="94">
        <v>125.65999999999998</v>
      </c>
    </row>
    <row r="2528" spans="1:6">
      <c r="A2528" s="93">
        <v>44173</v>
      </c>
      <c r="B2528" s="93" t="s">
        <v>246</v>
      </c>
      <c r="C2528" s="94">
        <v>50</v>
      </c>
      <c r="D2528" s="93" t="s">
        <v>38</v>
      </c>
      <c r="E2528" s="94" t="s">
        <v>50</v>
      </c>
      <c r="F2528" s="94">
        <v>73.36</v>
      </c>
    </row>
    <row r="2529" spans="1:6">
      <c r="A2529" s="93">
        <v>44173</v>
      </c>
      <c r="B2529" s="93" t="s">
        <v>246</v>
      </c>
      <c r="C2529" s="94">
        <v>50</v>
      </c>
      <c r="D2529" s="93" t="s">
        <v>48</v>
      </c>
      <c r="E2529" s="94" t="s">
        <v>53</v>
      </c>
      <c r="F2529" s="94">
        <v>103.72999999999999</v>
      </c>
    </row>
    <row r="2530" spans="1:6">
      <c r="A2530" s="93">
        <v>44162</v>
      </c>
      <c r="B2530" s="93" t="s">
        <v>247</v>
      </c>
      <c r="C2530" s="94">
        <v>48</v>
      </c>
      <c r="D2530" s="93" t="s">
        <v>38</v>
      </c>
      <c r="E2530" s="94" t="s">
        <v>53</v>
      </c>
      <c r="F2530" s="94">
        <v>592.82000000000005</v>
      </c>
    </row>
    <row r="2531" spans="1:6">
      <c r="A2531" s="93">
        <v>44173</v>
      </c>
      <c r="B2531" s="93" t="s">
        <v>246</v>
      </c>
      <c r="C2531" s="94">
        <v>50</v>
      </c>
      <c r="D2531" s="93" t="s">
        <v>45</v>
      </c>
      <c r="E2531" s="94" t="s">
        <v>66</v>
      </c>
      <c r="F2531" s="94">
        <v>29.43</v>
      </c>
    </row>
    <row r="2532" spans="1:6">
      <c r="A2532" s="93">
        <v>44169</v>
      </c>
      <c r="B2532" s="93" t="s">
        <v>246</v>
      </c>
      <c r="C2532" s="94">
        <v>49</v>
      </c>
      <c r="D2532" s="93" t="s">
        <v>48</v>
      </c>
      <c r="E2532" s="94" t="s">
        <v>53</v>
      </c>
      <c r="F2532" s="94">
        <v>61.41</v>
      </c>
    </row>
    <row r="2533" spans="1:6">
      <c r="A2533" s="93">
        <v>44167</v>
      </c>
      <c r="B2533" s="93" t="s">
        <v>246</v>
      </c>
      <c r="C2533" s="94">
        <v>49</v>
      </c>
      <c r="D2533" s="93" t="s">
        <v>38</v>
      </c>
      <c r="E2533" s="94" t="s">
        <v>54</v>
      </c>
      <c r="F2533" s="94">
        <v>34.309999999999995</v>
      </c>
    </row>
    <row r="2534" spans="1:6">
      <c r="A2534" s="93">
        <v>44162</v>
      </c>
      <c r="B2534" s="93" t="s">
        <v>247</v>
      </c>
      <c r="C2534" s="94">
        <v>48</v>
      </c>
      <c r="D2534" s="93" t="s">
        <v>48</v>
      </c>
      <c r="E2534" s="94" t="s">
        <v>58</v>
      </c>
      <c r="F2534" s="94">
        <v>51.65</v>
      </c>
    </row>
    <row r="2535" spans="1:6">
      <c r="A2535" s="93">
        <v>44185</v>
      </c>
      <c r="B2535" s="93" t="s">
        <v>246</v>
      </c>
      <c r="C2535" s="94">
        <v>52</v>
      </c>
      <c r="D2535" s="93" t="s">
        <v>48</v>
      </c>
      <c r="E2535" s="94" t="s">
        <v>57</v>
      </c>
      <c r="F2535" s="94">
        <v>74.48</v>
      </c>
    </row>
    <row r="2536" spans="1:6">
      <c r="A2536" s="93">
        <v>44168</v>
      </c>
      <c r="B2536" s="93" t="s">
        <v>246</v>
      </c>
      <c r="C2536" s="94">
        <v>49</v>
      </c>
      <c r="D2536" s="93" t="s">
        <v>48</v>
      </c>
      <c r="E2536" s="94" t="s">
        <v>50</v>
      </c>
      <c r="F2536" s="94">
        <v>680.88</v>
      </c>
    </row>
    <row r="2537" spans="1:6">
      <c r="A2537" s="93">
        <v>44181</v>
      </c>
      <c r="B2537" s="93" t="s">
        <v>246</v>
      </c>
      <c r="C2537" s="94">
        <v>51</v>
      </c>
      <c r="D2537" s="93" t="s">
        <v>48</v>
      </c>
      <c r="E2537" s="94" t="s">
        <v>54</v>
      </c>
      <c r="F2537" s="94">
        <v>65.42</v>
      </c>
    </row>
    <row r="2538" spans="1:6">
      <c r="A2538" s="93">
        <v>44108</v>
      </c>
      <c r="B2538" s="93" t="s">
        <v>248</v>
      </c>
      <c r="C2538" s="94">
        <v>41</v>
      </c>
      <c r="D2538" s="93" t="s">
        <v>48</v>
      </c>
      <c r="E2538" s="94" t="s">
        <v>58</v>
      </c>
      <c r="F2538" s="94">
        <v>44.82</v>
      </c>
    </row>
    <row r="2539" spans="1:6">
      <c r="A2539" s="93">
        <v>44158</v>
      </c>
      <c r="B2539" s="93" t="s">
        <v>247</v>
      </c>
      <c r="C2539" s="94">
        <v>48</v>
      </c>
      <c r="D2539" s="93" t="s">
        <v>38</v>
      </c>
      <c r="E2539" s="94" t="s">
        <v>49</v>
      </c>
      <c r="F2539" s="94">
        <v>34.909999999999997</v>
      </c>
    </row>
    <row r="2540" spans="1:6">
      <c r="A2540" s="93">
        <v>44139</v>
      </c>
      <c r="B2540" s="93" t="s">
        <v>247</v>
      </c>
      <c r="C2540" s="94">
        <v>45</v>
      </c>
      <c r="D2540" s="93" t="s">
        <v>38</v>
      </c>
      <c r="E2540" s="94" t="s">
        <v>49</v>
      </c>
      <c r="F2540" s="94">
        <v>39.47</v>
      </c>
    </row>
    <row r="2541" spans="1:6">
      <c r="A2541" s="93">
        <v>44182</v>
      </c>
      <c r="B2541" s="93" t="s">
        <v>246</v>
      </c>
      <c r="C2541" s="94">
        <v>51</v>
      </c>
      <c r="D2541" s="93" t="s">
        <v>38</v>
      </c>
      <c r="E2541" s="94" t="s">
        <v>58</v>
      </c>
      <c r="F2541" s="94">
        <v>112.00999999999999</v>
      </c>
    </row>
    <row r="2542" spans="1:6">
      <c r="A2542" s="93">
        <v>44167</v>
      </c>
      <c r="B2542" s="93" t="s">
        <v>246</v>
      </c>
      <c r="C2542" s="94">
        <v>49</v>
      </c>
      <c r="D2542" s="93" t="s">
        <v>38</v>
      </c>
      <c r="E2542" s="94" t="s">
        <v>49</v>
      </c>
      <c r="F2542" s="94">
        <v>36.21</v>
      </c>
    </row>
    <row r="2543" spans="1:6">
      <c r="A2543" s="93">
        <v>44179</v>
      </c>
      <c r="B2543" s="93" t="s">
        <v>246</v>
      </c>
      <c r="C2543" s="94">
        <v>51</v>
      </c>
      <c r="D2543" s="93" t="s">
        <v>45</v>
      </c>
      <c r="E2543" s="94" t="s">
        <v>49</v>
      </c>
      <c r="F2543" s="94">
        <v>7.3399999999999981</v>
      </c>
    </row>
    <row r="2544" spans="1:6">
      <c r="A2544" s="93">
        <v>44172</v>
      </c>
      <c r="B2544" s="93" t="s">
        <v>246</v>
      </c>
      <c r="C2544" s="94">
        <v>50</v>
      </c>
      <c r="D2544" s="93" t="s">
        <v>48</v>
      </c>
      <c r="E2544" s="94" t="s">
        <v>58</v>
      </c>
      <c r="F2544" s="94">
        <v>93.47</v>
      </c>
    </row>
    <row r="2545" spans="1:6">
      <c r="A2545" s="93">
        <v>44186</v>
      </c>
      <c r="B2545" s="93" t="s">
        <v>246</v>
      </c>
      <c r="C2545" s="94">
        <v>52</v>
      </c>
      <c r="D2545" s="93" t="s">
        <v>38</v>
      </c>
      <c r="E2545" s="94" t="s">
        <v>56</v>
      </c>
      <c r="F2545" s="94">
        <v>57.76</v>
      </c>
    </row>
    <row r="2546" spans="1:6">
      <c r="A2546" s="93">
        <v>44186</v>
      </c>
      <c r="B2546" s="93" t="s">
        <v>246</v>
      </c>
      <c r="C2546" s="94">
        <v>52</v>
      </c>
      <c r="D2546" s="93" t="s">
        <v>38</v>
      </c>
      <c r="E2546" s="94" t="s">
        <v>53</v>
      </c>
      <c r="F2546" s="94">
        <v>17.61</v>
      </c>
    </row>
    <row r="2547" spans="1:6">
      <c r="A2547" s="93">
        <v>44162</v>
      </c>
      <c r="B2547" s="93" t="s">
        <v>247</v>
      </c>
      <c r="C2547" s="94">
        <v>48</v>
      </c>
      <c r="D2547" s="93" t="s">
        <v>48</v>
      </c>
      <c r="E2547" s="94" t="s">
        <v>61</v>
      </c>
      <c r="F2547" s="94">
        <v>285.06</v>
      </c>
    </row>
    <row r="2548" spans="1:6">
      <c r="A2548" s="93">
        <v>44166</v>
      </c>
      <c r="B2548" s="93" t="s">
        <v>246</v>
      </c>
      <c r="C2548" s="94">
        <v>49</v>
      </c>
      <c r="D2548" s="93" t="s">
        <v>45</v>
      </c>
      <c r="E2548" s="94" t="s">
        <v>57</v>
      </c>
      <c r="F2548" s="94">
        <v>72.48</v>
      </c>
    </row>
    <row r="2549" spans="1:6">
      <c r="A2549" s="93">
        <v>44131</v>
      </c>
      <c r="B2549" s="93" t="s">
        <v>248</v>
      </c>
      <c r="C2549" s="94">
        <v>44</v>
      </c>
      <c r="D2549" s="93" t="s">
        <v>48</v>
      </c>
      <c r="E2549" s="94" t="s">
        <v>57</v>
      </c>
      <c r="F2549" s="94">
        <v>75.589999999999989</v>
      </c>
    </row>
    <row r="2550" spans="1:6">
      <c r="A2550" s="93">
        <v>44112</v>
      </c>
      <c r="B2550" s="93" t="s">
        <v>248</v>
      </c>
      <c r="C2550" s="94">
        <v>41</v>
      </c>
      <c r="D2550" s="93" t="s">
        <v>45</v>
      </c>
      <c r="E2550" s="94" t="s">
        <v>61</v>
      </c>
      <c r="F2550" s="94">
        <v>1.879999999999999</v>
      </c>
    </row>
    <row r="2551" spans="1:6">
      <c r="A2551" s="93">
        <v>44187</v>
      </c>
      <c r="B2551" s="93" t="s">
        <v>246</v>
      </c>
      <c r="C2551" s="94">
        <v>52</v>
      </c>
      <c r="D2551" s="93" t="s">
        <v>45</v>
      </c>
      <c r="E2551" s="94" t="s">
        <v>50</v>
      </c>
      <c r="F2551" s="94">
        <v>94.050000000000011</v>
      </c>
    </row>
    <row r="2552" spans="1:6">
      <c r="A2552" s="93">
        <v>44181</v>
      </c>
      <c r="B2552" s="93" t="s">
        <v>246</v>
      </c>
      <c r="C2552" s="94">
        <v>51</v>
      </c>
      <c r="D2552" s="93" t="s">
        <v>38</v>
      </c>
      <c r="E2552" s="94" t="s">
        <v>49</v>
      </c>
      <c r="F2552" s="94">
        <v>72.83</v>
      </c>
    </row>
    <row r="2553" spans="1:6">
      <c r="A2553" s="93">
        <v>44178</v>
      </c>
      <c r="B2553" s="93" t="s">
        <v>246</v>
      </c>
      <c r="C2553" s="94">
        <v>51</v>
      </c>
      <c r="D2553" s="93" t="s">
        <v>48</v>
      </c>
      <c r="E2553" s="94" t="s">
        <v>54</v>
      </c>
      <c r="F2553" s="94">
        <v>114.11</v>
      </c>
    </row>
    <row r="2554" spans="1:6">
      <c r="A2554" s="93">
        <v>44187</v>
      </c>
      <c r="B2554" s="93" t="s">
        <v>246</v>
      </c>
      <c r="C2554" s="94">
        <v>52</v>
      </c>
      <c r="D2554" s="93" t="s">
        <v>38</v>
      </c>
      <c r="E2554" s="94" t="s">
        <v>49</v>
      </c>
      <c r="F2554" s="94">
        <v>24.619999999999997</v>
      </c>
    </row>
    <row r="2555" spans="1:6">
      <c r="A2555" s="93">
        <v>44185</v>
      </c>
      <c r="B2555" s="93" t="s">
        <v>246</v>
      </c>
      <c r="C2555" s="94">
        <v>52</v>
      </c>
      <c r="D2555" s="93" t="s">
        <v>48</v>
      </c>
      <c r="E2555" s="94" t="s">
        <v>66</v>
      </c>
      <c r="F2555" s="94">
        <v>186.49</v>
      </c>
    </row>
    <row r="2556" spans="1:6">
      <c r="A2556" s="93">
        <v>44164</v>
      </c>
      <c r="B2556" s="93" t="s">
        <v>247</v>
      </c>
      <c r="C2556" s="94">
        <v>49</v>
      </c>
      <c r="D2556" s="93" t="s">
        <v>38</v>
      </c>
      <c r="E2556" s="94" t="s">
        <v>54</v>
      </c>
      <c r="F2556" s="94">
        <v>90.6</v>
      </c>
    </row>
    <row r="2557" spans="1:6">
      <c r="A2557" s="93">
        <v>44187</v>
      </c>
      <c r="B2557" s="93" t="s">
        <v>246</v>
      </c>
      <c r="C2557" s="94">
        <v>52</v>
      </c>
      <c r="D2557" s="93" t="s">
        <v>48</v>
      </c>
      <c r="E2557" s="94" t="s">
        <v>61</v>
      </c>
      <c r="F2557" s="94">
        <v>76.389999999999986</v>
      </c>
    </row>
    <row r="2558" spans="1:6">
      <c r="A2558" s="93">
        <v>44178</v>
      </c>
      <c r="B2558" s="93" t="s">
        <v>246</v>
      </c>
      <c r="C2558" s="94">
        <v>51</v>
      </c>
      <c r="D2558" s="93" t="s">
        <v>38</v>
      </c>
      <c r="E2558" s="94" t="s">
        <v>56</v>
      </c>
      <c r="F2558" s="94">
        <v>35.24</v>
      </c>
    </row>
    <row r="2559" spans="1:6">
      <c r="A2559" s="93">
        <v>44121</v>
      </c>
      <c r="B2559" s="93" t="s">
        <v>248</v>
      </c>
      <c r="C2559" s="94">
        <v>42</v>
      </c>
      <c r="D2559" s="93" t="s">
        <v>38</v>
      </c>
      <c r="E2559" s="94" t="s">
        <v>50</v>
      </c>
      <c r="F2559" s="94">
        <v>61.56</v>
      </c>
    </row>
    <row r="2560" spans="1:6">
      <c r="A2560" s="93">
        <v>44162</v>
      </c>
      <c r="B2560" s="93" t="s">
        <v>247</v>
      </c>
      <c r="C2560" s="94">
        <v>48</v>
      </c>
      <c r="D2560" s="93" t="s">
        <v>48</v>
      </c>
      <c r="E2560" s="94" t="s">
        <v>56</v>
      </c>
      <c r="F2560" s="94">
        <v>50.23</v>
      </c>
    </row>
    <row r="2561" spans="1:6">
      <c r="A2561" s="93">
        <v>44175</v>
      </c>
      <c r="B2561" s="93" t="s">
        <v>246</v>
      </c>
      <c r="C2561" s="94">
        <v>50</v>
      </c>
      <c r="D2561" s="93" t="s">
        <v>45</v>
      </c>
      <c r="E2561" s="94" t="s">
        <v>58</v>
      </c>
      <c r="F2561" s="94">
        <v>49.44</v>
      </c>
    </row>
    <row r="2562" spans="1:6">
      <c r="A2562" s="93">
        <v>44175</v>
      </c>
      <c r="B2562" s="93" t="s">
        <v>246</v>
      </c>
      <c r="C2562" s="94">
        <v>50</v>
      </c>
      <c r="D2562" s="93" t="s">
        <v>45</v>
      </c>
      <c r="E2562" s="94" t="s">
        <v>58</v>
      </c>
      <c r="F2562" s="94">
        <v>8.66</v>
      </c>
    </row>
    <row r="2563" spans="1:6">
      <c r="A2563" s="93">
        <v>44191</v>
      </c>
      <c r="B2563" s="93" t="s">
        <v>246</v>
      </c>
      <c r="C2563" s="94">
        <v>52</v>
      </c>
      <c r="D2563" s="93" t="s">
        <v>38</v>
      </c>
      <c r="E2563" s="94" t="s">
        <v>49</v>
      </c>
      <c r="F2563" s="94">
        <v>98.59</v>
      </c>
    </row>
    <row r="2564" spans="1:6">
      <c r="A2564" s="93">
        <v>44184</v>
      </c>
      <c r="B2564" s="93" t="s">
        <v>246</v>
      </c>
      <c r="C2564" s="94">
        <v>51</v>
      </c>
      <c r="D2564" s="93" t="s">
        <v>38</v>
      </c>
      <c r="E2564" s="94" t="s">
        <v>58</v>
      </c>
      <c r="F2564" s="94">
        <v>93.87</v>
      </c>
    </row>
    <row r="2565" spans="1:6">
      <c r="A2565" s="93">
        <v>44167</v>
      </c>
      <c r="B2565" s="93" t="s">
        <v>246</v>
      </c>
      <c r="C2565" s="94">
        <v>49</v>
      </c>
      <c r="D2565" s="93" t="s">
        <v>48</v>
      </c>
      <c r="E2565" s="94" t="s">
        <v>57</v>
      </c>
      <c r="F2565" s="94">
        <v>82.95</v>
      </c>
    </row>
    <row r="2566" spans="1:6">
      <c r="A2566" s="93">
        <v>44119</v>
      </c>
      <c r="B2566" s="93" t="s">
        <v>248</v>
      </c>
      <c r="C2566" s="94">
        <v>42</v>
      </c>
      <c r="D2566" s="93" t="s">
        <v>38</v>
      </c>
      <c r="E2566" s="94" t="s">
        <v>50</v>
      </c>
      <c r="F2566" s="94">
        <v>74.509999999999991</v>
      </c>
    </row>
    <row r="2567" spans="1:6">
      <c r="A2567" s="93">
        <v>44174</v>
      </c>
      <c r="B2567" s="93" t="s">
        <v>246</v>
      </c>
      <c r="C2567" s="94">
        <v>50</v>
      </c>
      <c r="D2567" s="93" t="s">
        <v>48</v>
      </c>
      <c r="E2567" s="94" t="s">
        <v>43</v>
      </c>
      <c r="F2567" s="94">
        <v>14.409999999999997</v>
      </c>
    </row>
    <row r="2568" spans="1:6">
      <c r="A2568" s="93">
        <v>44141</v>
      </c>
      <c r="B2568" s="93" t="s">
        <v>247</v>
      </c>
      <c r="C2568" s="94">
        <v>45</v>
      </c>
      <c r="D2568" s="93" t="s">
        <v>38</v>
      </c>
      <c r="E2568" s="94" t="s">
        <v>49</v>
      </c>
      <c r="F2568" s="94">
        <v>120.34</v>
      </c>
    </row>
    <row r="2569" spans="1:6">
      <c r="A2569" s="93">
        <v>44175</v>
      </c>
      <c r="B2569" s="93" t="s">
        <v>246</v>
      </c>
      <c r="C2569" s="94">
        <v>50</v>
      </c>
      <c r="D2569" s="93" t="s">
        <v>48</v>
      </c>
      <c r="E2569" s="94" t="s">
        <v>54</v>
      </c>
      <c r="F2569" s="94">
        <v>5.4400000000000013</v>
      </c>
    </row>
    <row r="2570" spans="1:6">
      <c r="A2570" s="93">
        <v>44129</v>
      </c>
      <c r="B2570" s="93" t="s">
        <v>248</v>
      </c>
      <c r="C2570" s="94">
        <v>44</v>
      </c>
      <c r="D2570" s="93" t="s">
        <v>48</v>
      </c>
      <c r="E2570" s="94" t="s">
        <v>58</v>
      </c>
      <c r="F2570" s="94">
        <v>50.650000000000006</v>
      </c>
    </row>
    <row r="2571" spans="1:6">
      <c r="A2571" s="93">
        <v>44187</v>
      </c>
      <c r="B2571" s="93" t="s">
        <v>246</v>
      </c>
      <c r="C2571" s="94">
        <v>52</v>
      </c>
      <c r="D2571" s="93" t="s">
        <v>48</v>
      </c>
      <c r="E2571" s="94" t="s">
        <v>53</v>
      </c>
      <c r="F2571" s="94">
        <v>87.36</v>
      </c>
    </row>
    <row r="2572" spans="1:6">
      <c r="A2572" s="93">
        <v>44139</v>
      </c>
      <c r="B2572" s="93" t="s">
        <v>247</v>
      </c>
      <c r="C2572" s="94">
        <v>45</v>
      </c>
      <c r="D2572" s="93" t="s">
        <v>38</v>
      </c>
      <c r="E2572" s="94" t="s">
        <v>43</v>
      </c>
      <c r="F2572" s="94">
        <v>115.02</v>
      </c>
    </row>
    <row r="2573" spans="1:6">
      <c r="A2573" s="93">
        <v>44122</v>
      </c>
      <c r="B2573" s="93" t="s">
        <v>248</v>
      </c>
      <c r="C2573" s="94">
        <v>43</v>
      </c>
      <c r="D2573" s="93" t="s">
        <v>38</v>
      </c>
      <c r="E2573" s="94" t="s">
        <v>49</v>
      </c>
      <c r="F2573" s="94">
        <v>62.980000000000004</v>
      </c>
    </row>
    <row r="2574" spans="1:6">
      <c r="A2574" s="93">
        <v>44163</v>
      </c>
      <c r="B2574" s="93" t="s">
        <v>247</v>
      </c>
      <c r="C2574" s="94">
        <v>48</v>
      </c>
      <c r="D2574" s="93" t="s">
        <v>38</v>
      </c>
      <c r="E2574" s="94" t="s">
        <v>49</v>
      </c>
      <c r="F2574" s="94">
        <v>62.519999999999996</v>
      </c>
    </row>
    <row r="2575" spans="1:6">
      <c r="A2575" s="93">
        <v>44182</v>
      </c>
      <c r="B2575" s="93" t="s">
        <v>246</v>
      </c>
      <c r="C2575" s="94">
        <v>51</v>
      </c>
      <c r="D2575" s="93" t="s">
        <v>48</v>
      </c>
      <c r="E2575" s="94" t="s">
        <v>56</v>
      </c>
      <c r="F2575" s="94">
        <v>120.13</v>
      </c>
    </row>
    <row r="2576" spans="1:6">
      <c r="A2576" s="93">
        <v>44170</v>
      </c>
      <c r="B2576" s="93" t="s">
        <v>246</v>
      </c>
      <c r="C2576" s="94">
        <v>49</v>
      </c>
      <c r="D2576" s="93" t="s">
        <v>38</v>
      </c>
      <c r="E2576" s="94" t="s">
        <v>46</v>
      </c>
      <c r="F2576" s="94">
        <v>91.5</v>
      </c>
    </row>
    <row r="2577" spans="1:6">
      <c r="A2577" s="93">
        <v>44180</v>
      </c>
      <c r="B2577" s="93" t="s">
        <v>246</v>
      </c>
      <c r="C2577" s="94">
        <v>51</v>
      </c>
      <c r="D2577" s="93" t="s">
        <v>38</v>
      </c>
      <c r="E2577" s="94" t="s">
        <v>49</v>
      </c>
      <c r="F2577" s="94">
        <v>280.8</v>
      </c>
    </row>
    <row r="2578" spans="1:6">
      <c r="A2578" s="93">
        <v>44162</v>
      </c>
      <c r="B2578" s="93" t="s">
        <v>247</v>
      </c>
      <c r="C2578" s="94">
        <v>48</v>
      </c>
      <c r="D2578" s="93" t="s">
        <v>48</v>
      </c>
      <c r="E2578" s="94" t="s">
        <v>61</v>
      </c>
      <c r="F2578" s="94">
        <v>62.41</v>
      </c>
    </row>
    <row r="2579" spans="1:6">
      <c r="A2579" s="93">
        <v>44185</v>
      </c>
      <c r="B2579" s="93" t="s">
        <v>246</v>
      </c>
      <c r="C2579" s="94">
        <v>52</v>
      </c>
      <c r="D2579" s="93" t="s">
        <v>38</v>
      </c>
      <c r="E2579" s="94" t="s">
        <v>50</v>
      </c>
      <c r="F2579" s="94">
        <v>128.68</v>
      </c>
    </row>
    <row r="2580" spans="1:6">
      <c r="A2580" s="93">
        <v>44163</v>
      </c>
      <c r="B2580" s="93" t="s">
        <v>247</v>
      </c>
      <c r="C2580" s="94">
        <v>48</v>
      </c>
      <c r="D2580" s="93" t="s">
        <v>48</v>
      </c>
      <c r="E2580" s="94" t="s">
        <v>46</v>
      </c>
      <c r="F2580" s="94">
        <v>469.74</v>
      </c>
    </row>
    <row r="2581" spans="1:6">
      <c r="A2581" s="93">
        <v>44180</v>
      </c>
      <c r="B2581" s="93" t="s">
        <v>246</v>
      </c>
      <c r="C2581" s="94">
        <v>51</v>
      </c>
      <c r="D2581" s="93" t="s">
        <v>48</v>
      </c>
      <c r="E2581" s="94" t="s">
        <v>46</v>
      </c>
      <c r="F2581" s="94">
        <v>90.77000000000001</v>
      </c>
    </row>
    <row r="2582" spans="1:6">
      <c r="A2582" s="93">
        <v>44148</v>
      </c>
      <c r="B2582" s="93" t="s">
        <v>247</v>
      </c>
      <c r="C2582" s="94">
        <v>46</v>
      </c>
      <c r="D2582" s="93" t="s">
        <v>38</v>
      </c>
      <c r="E2582" s="94" t="s">
        <v>53</v>
      </c>
      <c r="F2582" s="94">
        <v>21.2</v>
      </c>
    </row>
    <row r="2583" spans="1:6">
      <c r="A2583" s="93">
        <v>44166</v>
      </c>
      <c r="B2583" s="93" t="s">
        <v>246</v>
      </c>
      <c r="C2583" s="94">
        <v>49</v>
      </c>
      <c r="D2583" s="93" t="s">
        <v>45</v>
      </c>
      <c r="E2583" s="94" t="s">
        <v>49</v>
      </c>
      <c r="F2583" s="94">
        <v>73.44</v>
      </c>
    </row>
    <row r="2584" spans="1:6">
      <c r="A2584" s="93">
        <v>44161</v>
      </c>
      <c r="B2584" s="93" t="s">
        <v>247</v>
      </c>
      <c r="C2584" s="94">
        <v>48</v>
      </c>
      <c r="D2584" s="93" t="s">
        <v>48</v>
      </c>
      <c r="E2584" s="94" t="s">
        <v>43</v>
      </c>
      <c r="F2584" s="94">
        <v>99.990000000000009</v>
      </c>
    </row>
    <row r="2585" spans="1:6">
      <c r="A2585" s="93">
        <v>44177</v>
      </c>
      <c r="B2585" s="93" t="s">
        <v>246</v>
      </c>
      <c r="C2585" s="94">
        <v>50</v>
      </c>
      <c r="D2585" s="93" t="s">
        <v>45</v>
      </c>
      <c r="E2585" s="94" t="s">
        <v>58</v>
      </c>
      <c r="F2585" s="94">
        <v>80.66</v>
      </c>
    </row>
    <row r="2586" spans="1:6">
      <c r="A2586" s="93">
        <v>44175</v>
      </c>
      <c r="B2586" s="93" t="s">
        <v>246</v>
      </c>
      <c r="C2586" s="94">
        <v>50</v>
      </c>
      <c r="D2586" s="93" t="s">
        <v>38</v>
      </c>
      <c r="E2586" s="94" t="s">
        <v>49</v>
      </c>
      <c r="F2586" s="94">
        <v>110.26</v>
      </c>
    </row>
    <row r="2587" spans="1:6">
      <c r="A2587" s="93">
        <v>44157</v>
      </c>
      <c r="B2587" s="93" t="s">
        <v>247</v>
      </c>
      <c r="C2587" s="94">
        <v>48</v>
      </c>
      <c r="D2587" s="93" t="s">
        <v>48</v>
      </c>
      <c r="E2587" s="94" t="s">
        <v>53</v>
      </c>
      <c r="F2587" s="94">
        <v>111.6</v>
      </c>
    </row>
    <row r="2588" spans="1:6">
      <c r="A2588" s="93">
        <v>44177</v>
      </c>
      <c r="B2588" s="93" t="s">
        <v>246</v>
      </c>
      <c r="C2588" s="94">
        <v>50</v>
      </c>
      <c r="D2588" s="93" t="s">
        <v>38</v>
      </c>
      <c r="E2588" s="94" t="s">
        <v>66</v>
      </c>
      <c r="F2588" s="94">
        <v>12.61</v>
      </c>
    </row>
    <row r="2589" spans="1:6">
      <c r="A2589" s="93">
        <v>44150</v>
      </c>
      <c r="B2589" s="93" t="s">
        <v>247</v>
      </c>
      <c r="C2589" s="94">
        <v>47</v>
      </c>
      <c r="D2589" s="93" t="s">
        <v>45</v>
      </c>
      <c r="E2589" s="94" t="s">
        <v>39</v>
      </c>
      <c r="F2589" s="94">
        <v>772.31999999999994</v>
      </c>
    </row>
    <row r="2590" spans="1:6">
      <c r="A2590" s="93">
        <v>44110</v>
      </c>
      <c r="B2590" s="93" t="s">
        <v>248</v>
      </c>
      <c r="C2590" s="94">
        <v>41</v>
      </c>
      <c r="D2590" s="93" t="s">
        <v>38</v>
      </c>
      <c r="E2590" s="94" t="s">
        <v>57</v>
      </c>
      <c r="F2590" s="94">
        <v>67.53</v>
      </c>
    </row>
    <row r="2591" spans="1:6">
      <c r="A2591" s="93">
        <v>44173</v>
      </c>
      <c r="B2591" s="93" t="s">
        <v>246</v>
      </c>
      <c r="C2591" s="94">
        <v>50</v>
      </c>
      <c r="D2591" s="93" t="s">
        <v>48</v>
      </c>
      <c r="E2591" s="94" t="s">
        <v>49</v>
      </c>
      <c r="F2591" s="94">
        <v>9.2099999999999973</v>
      </c>
    </row>
    <row r="2592" spans="1:6">
      <c r="A2592" s="93">
        <v>44185</v>
      </c>
      <c r="B2592" s="93" t="s">
        <v>246</v>
      </c>
      <c r="C2592" s="94">
        <v>52</v>
      </c>
      <c r="D2592" s="93" t="s">
        <v>48</v>
      </c>
      <c r="E2592" s="94" t="s">
        <v>43</v>
      </c>
      <c r="F2592" s="94">
        <v>59.79</v>
      </c>
    </row>
    <row r="2593" spans="1:6">
      <c r="A2593" s="93">
        <v>44140</v>
      </c>
      <c r="B2593" s="93" t="s">
        <v>247</v>
      </c>
      <c r="C2593" s="94">
        <v>45</v>
      </c>
      <c r="D2593" s="93" t="s">
        <v>38</v>
      </c>
      <c r="E2593" s="94" t="s">
        <v>61</v>
      </c>
      <c r="F2593" s="94">
        <v>67.16</v>
      </c>
    </row>
    <row r="2594" spans="1:6">
      <c r="A2594" s="93">
        <v>44180</v>
      </c>
      <c r="B2594" s="93" t="s">
        <v>246</v>
      </c>
      <c r="C2594" s="94">
        <v>51</v>
      </c>
      <c r="D2594" s="93" t="s">
        <v>48</v>
      </c>
      <c r="E2594" s="94" t="s">
        <v>57</v>
      </c>
      <c r="F2594" s="94">
        <v>59.85</v>
      </c>
    </row>
    <row r="2595" spans="1:6">
      <c r="A2595" s="93">
        <v>44187</v>
      </c>
      <c r="B2595" s="93" t="s">
        <v>246</v>
      </c>
      <c r="C2595" s="94">
        <v>52</v>
      </c>
      <c r="D2595" s="93" t="s">
        <v>38</v>
      </c>
      <c r="E2595" s="94" t="s">
        <v>39</v>
      </c>
      <c r="F2595" s="94">
        <v>55.96</v>
      </c>
    </row>
    <row r="2596" spans="1:6">
      <c r="A2596" s="93">
        <v>44182</v>
      </c>
      <c r="B2596" s="93" t="s">
        <v>246</v>
      </c>
      <c r="C2596" s="94">
        <v>51</v>
      </c>
      <c r="D2596" s="93" t="s">
        <v>48</v>
      </c>
      <c r="E2596" s="94" t="s">
        <v>49</v>
      </c>
      <c r="F2596" s="94">
        <v>148.52000000000001</v>
      </c>
    </row>
    <row r="2597" spans="1:6">
      <c r="A2597" s="93">
        <v>44185</v>
      </c>
      <c r="B2597" s="93" t="s">
        <v>246</v>
      </c>
      <c r="C2597" s="94">
        <v>52</v>
      </c>
      <c r="D2597" s="93" t="s">
        <v>38</v>
      </c>
      <c r="E2597" s="94" t="s">
        <v>50</v>
      </c>
      <c r="F2597" s="94">
        <v>75.03</v>
      </c>
    </row>
    <row r="2598" spans="1:6">
      <c r="A2598" s="93">
        <v>44175</v>
      </c>
      <c r="B2598" s="93" t="s">
        <v>246</v>
      </c>
      <c r="C2598" s="94">
        <v>50</v>
      </c>
      <c r="D2598" s="93" t="s">
        <v>38</v>
      </c>
      <c r="E2598" s="94" t="s">
        <v>58</v>
      </c>
      <c r="F2598" s="94">
        <v>60.14</v>
      </c>
    </row>
    <row r="2599" spans="1:6">
      <c r="A2599" s="93">
        <v>44152</v>
      </c>
      <c r="B2599" s="93" t="s">
        <v>247</v>
      </c>
      <c r="C2599" s="94">
        <v>47</v>
      </c>
      <c r="D2599" s="93" t="s">
        <v>48</v>
      </c>
      <c r="E2599" s="94" t="s">
        <v>43</v>
      </c>
      <c r="F2599" s="94">
        <v>109.15</v>
      </c>
    </row>
    <row r="2600" spans="1:6">
      <c r="A2600" s="93">
        <v>44177</v>
      </c>
      <c r="B2600" s="93" t="s">
        <v>246</v>
      </c>
      <c r="C2600" s="94">
        <v>50</v>
      </c>
      <c r="D2600" s="93" t="s">
        <v>38</v>
      </c>
      <c r="E2600" s="94" t="s">
        <v>61</v>
      </c>
      <c r="F2600" s="94">
        <v>67.19</v>
      </c>
    </row>
    <row r="2601" spans="1:6">
      <c r="A2601" s="93">
        <v>44192</v>
      </c>
      <c r="B2601" s="93" t="s">
        <v>246</v>
      </c>
      <c r="C2601" s="94">
        <v>53</v>
      </c>
      <c r="D2601" s="93" t="s">
        <v>48</v>
      </c>
      <c r="E2601" s="94" t="s">
        <v>53</v>
      </c>
      <c r="F2601" s="94">
        <v>586.43999999999994</v>
      </c>
    </row>
    <row r="2602" spans="1:6">
      <c r="A2602" s="93">
        <v>44166</v>
      </c>
      <c r="B2602" s="93" t="s">
        <v>246</v>
      </c>
      <c r="C2602" s="94">
        <v>49</v>
      </c>
      <c r="D2602" s="93" t="s">
        <v>38</v>
      </c>
      <c r="E2602" s="94" t="s">
        <v>61</v>
      </c>
      <c r="F2602" s="94">
        <v>92.42</v>
      </c>
    </row>
    <row r="2603" spans="1:6">
      <c r="A2603" s="93">
        <v>44185</v>
      </c>
      <c r="B2603" s="93" t="s">
        <v>246</v>
      </c>
      <c r="C2603" s="94">
        <v>52</v>
      </c>
      <c r="D2603" s="93" t="s">
        <v>48</v>
      </c>
      <c r="E2603" s="94" t="s">
        <v>49</v>
      </c>
      <c r="F2603" s="94">
        <v>68.290000000000006</v>
      </c>
    </row>
    <row r="2604" spans="1:6">
      <c r="A2604" s="93">
        <v>44167</v>
      </c>
      <c r="B2604" s="93" t="s">
        <v>246</v>
      </c>
      <c r="C2604" s="94">
        <v>49</v>
      </c>
      <c r="D2604" s="93" t="s">
        <v>48</v>
      </c>
      <c r="E2604" s="94" t="s">
        <v>49</v>
      </c>
      <c r="F2604" s="94">
        <v>99.77000000000001</v>
      </c>
    </row>
    <row r="2605" spans="1:6">
      <c r="A2605" s="93">
        <v>44164</v>
      </c>
      <c r="B2605" s="93" t="s">
        <v>247</v>
      </c>
      <c r="C2605" s="94">
        <v>49</v>
      </c>
      <c r="D2605" s="93" t="s">
        <v>38</v>
      </c>
      <c r="E2605" s="94" t="s">
        <v>57</v>
      </c>
      <c r="F2605" s="94">
        <v>59.78</v>
      </c>
    </row>
    <row r="2606" spans="1:6">
      <c r="A2606" s="93">
        <v>44182</v>
      </c>
      <c r="B2606" s="93" t="s">
        <v>246</v>
      </c>
      <c r="C2606" s="94">
        <v>51</v>
      </c>
      <c r="D2606" s="93" t="s">
        <v>38</v>
      </c>
      <c r="E2606" s="94" t="s">
        <v>58</v>
      </c>
      <c r="F2606" s="94">
        <v>68.3</v>
      </c>
    </row>
    <row r="2607" spans="1:6">
      <c r="A2607" s="93">
        <v>44164</v>
      </c>
      <c r="B2607" s="93" t="s">
        <v>247</v>
      </c>
      <c r="C2607" s="94">
        <v>49</v>
      </c>
      <c r="D2607" s="93" t="s">
        <v>38</v>
      </c>
      <c r="E2607" s="94" t="s">
        <v>66</v>
      </c>
      <c r="F2607" s="94">
        <v>43.31</v>
      </c>
    </row>
    <row r="2608" spans="1:6">
      <c r="A2608" s="93">
        <v>44132</v>
      </c>
      <c r="B2608" s="93" t="s">
        <v>248</v>
      </c>
      <c r="C2608" s="94">
        <v>44</v>
      </c>
      <c r="D2608" s="93" t="s">
        <v>38</v>
      </c>
      <c r="E2608" s="94" t="s">
        <v>39</v>
      </c>
      <c r="F2608" s="94">
        <v>88.94</v>
      </c>
    </row>
    <row r="2609" spans="1:6">
      <c r="A2609" s="93">
        <v>44138</v>
      </c>
      <c r="B2609" s="93" t="s">
        <v>247</v>
      </c>
      <c r="C2609" s="94">
        <v>45</v>
      </c>
      <c r="D2609" s="93" t="s">
        <v>38</v>
      </c>
      <c r="E2609" s="94" t="s">
        <v>54</v>
      </c>
      <c r="F2609" s="94">
        <v>73.289999999999992</v>
      </c>
    </row>
    <row r="2610" spans="1:6">
      <c r="A2610" s="93">
        <v>44169</v>
      </c>
      <c r="B2610" s="93" t="s">
        <v>246</v>
      </c>
      <c r="C2610" s="94">
        <v>49</v>
      </c>
      <c r="D2610" s="93" t="s">
        <v>48</v>
      </c>
      <c r="E2610" s="94" t="s">
        <v>50</v>
      </c>
      <c r="F2610" s="94">
        <v>55.34</v>
      </c>
    </row>
    <row r="2611" spans="1:6">
      <c r="A2611" s="93">
        <v>44188</v>
      </c>
      <c r="B2611" s="93" t="s">
        <v>246</v>
      </c>
      <c r="C2611" s="94">
        <v>52</v>
      </c>
      <c r="D2611" s="93" t="s">
        <v>48</v>
      </c>
      <c r="E2611" s="94" t="s">
        <v>58</v>
      </c>
      <c r="F2611" s="94">
        <v>136.72</v>
      </c>
    </row>
    <row r="2612" spans="1:6">
      <c r="A2612" s="93">
        <v>44175</v>
      </c>
      <c r="B2612" s="93" t="s">
        <v>246</v>
      </c>
      <c r="C2612" s="94">
        <v>50</v>
      </c>
      <c r="D2612" s="93" t="s">
        <v>48</v>
      </c>
      <c r="E2612" s="94" t="s">
        <v>43</v>
      </c>
      <c r="F2612" s="94">
        <v>49.559999999999995</v>
      </c>
    </row>
    <row r="2613" spans="1:6">
      <c r="A2613" s="93">
        <v>44175</v>
      </c>
      <c r="B2613" s="93" t="s">
        <v>246</v>
      </c>
      <c r="C2613" s="94">
        <v>50</v>
      </c>
      <c r="D2613" s="93" t="s">
        <v>38</v>
      </c>
      <c r="E2613" s="94" t="s">
        <v>57</v>
      </c>
      <c r="F2613" s="94">
        <v>145.32</v>
      </c>
    </row>
    <row r="2614" spans="1:6">
      <c r="A2614" s="93">
        <v>44180</v>
      </c>
      <c r="B2614" s="93" t="s">
        <v>246</v>
      </c>
      <c r="C2614" s="94">
        <v>51</v>
      </c>
      <c r="D2614" s="93" t="s">
        <v>48</v>
      </c>
      <c r="E2614" s="94" t="s">
        <v>43</v>
      </c>
      <c r="F2614" s="94">
        <v>63.100000000000009</v>
      </c>
    </row>
    <row r="2615" spans="1:6">
      <c r="A2615" s="93">
        <v>44170</v>
      </c>
      <c r="B2615" s="93" t="s">
        <v>246</v>
      </c>
      <c r="C2615" s="94">
        <v>49</v>
      </c>
      <c r="D2615" s="93" t="s">
        <v>48</v>
      </c>
      <c r="E2615" s="94" t="s">
        <v>43</v>
      </c>
      <c r="F2615" s="94">
        <v>42.53</v>
      </c>
    </row>
    <row r="2616" spans="1:6">
      <c r="A2616" s="93">
        <v>44172</v>
      </c>
      <c r="B2616" s="93" t="s">
        <v>246</v>
      </c>
      <c r="C2616" s="94">
        <v>50</v>
      </c>
      <c r="D2616" s="93" t="s">
        <v>38</v>
      </c>
      <c r="E2616" s="94" t="s">
        <v>53</v>
      </c>
      <c r="F2616" s="94">
        <v>50.239999999999995</v>
      </c>
    </row>
    <row r="2617" spans="1:6">
      <c r="A2617" s="93">
        <v>44175</v>
      </c>
      <c r="B2617" s="93" t="s">
        <v>246</v>
      </c>
      <c r="C2617" s="94">
        <v>50</v>
      </c>
      <c r="D2617" s="93" t="s">
        <v>48</v>
      </c>
      <c r="E2617" s="94" t="s">
        <v>53</v>
      </c>
      <c r="F2617" s="94">
        <v>327.43</v>
      </c>
    </row>
    <row r="2618" spans="1:6">
      <c r="A2618" s="93">
        <v>44173</v>
      </c>
      <c r="B2618" s="93" t="s">
        <v>246</v>
      </c>
      <c r="C2618" s="94">
        <v>50</v>
      </c>
      <c r="D2618" s="93" t="s">
        <v>38</v>
      </c>
      <c r="E2618" s="94" t="s">
        <v>43</v>
      </c>
      <c r="F2618" s="94">
        <v>23.389999999999997</v>
      </c>
    </row>
    <row r="2619" spans="1:6">
      <c r="A2619" s="93">
        <v>44195</v>
      </c>
      <c r="B2619" s="93" t="s">
        <v>246</v>
      </c>
      <c r="C2619" s="94">
        <v>53</v>
      </c>
      <c r="D2619" s="93" t="s">
        <v>48</v>
      </c>
      <c r="E2619" s="94" t="s">
        <v>58</v>
      </c>
      <c r="F2619" s="94">
        <v>121.77</v>
      </c>
    </row>
    <row r="2620" spans="1:6">
      <c r="A2620" s="93">
        <v>44165</v>
      </c>
      <c r="B2620" s="93" t="s">
        <v>247</v>
      </c>
      <c r="C2620" s="94">
        <v>49</v>
      </c>
      <c r="D2620" s="93" t="s">
        <v>38</v>
      </c>
      <c r="E2620" s="94" t="s">
        <v>46</v>
      </c>
      <c r="F2620" s="94">
        <v>75.44</v>
      </c>
    </row>
    <row r="2621" spans="1:6">
      <c r="A2621" s="93">
        <v>44120</v>
      </c>
      <c r="B2621" s="93" t="s">
        <v>248</v>
      </c>
      <c r="C2621" s="94">
        <v>42</v>
      </c>
      <c r="D2621" s="93" t="s">
        <v>38</v>
      </c>
      <c r="E2621" s="94" t="s">
        <v>54</v>
      </c>
      <c r="F2621" s="94">
        <v>22.889999999999997</v>
      </c>
    </row>
    <row r="2622" spans="1:6">
      <c r="A2622" s="93">
        <v>44174</v>
      </c>
      <c r="B2622" s="93" t="s">
        <v>246</v>
      </c>
      <c r="C2622" s="94">
        <v>50</v>
      </c>
      <c r="D2622" s="93" t="s">
        <v>45</v>
      </c>
      <c r="E2622" s="94" t="s">
        <v>58</v>
      </c>
      <c r="F2622" s="94">
        <v>42.519999999999996</v>
      </c>
    </row>
    <row r="2623" spans="1:6">
      <c r="A2623" s="93">
        <v>44170</v>
      </c>
      <c r="B2623" s="93" t="s">
        <v>246</v>
      </c>
      <c r="C2623" s="94">
        <v>49</v>
      </c>
      <c r="D2623" s="93" t="s">
        <v>48</v>
      </c>
      <c r="E2623" s="94" t="s">
        <v>58</v>
      </c>
      <c r="F2623" s="94">
        <v>699.54</v>
      </c>
    </row>
    <row r="2624" spans="1:6">
      <c r="A2624" s="93">
        <v>44188</v>
      </c>
      <c r="B2624" s="93" t="s">
        <v>246</v>
      </c>
      <c r="C2624" s="94">
        <v>52</v>
      </c>
      <c r="D2624" s="93" t="s">
        <v>48</v>
      </c>
      <c r="E2624" s="94" t="s">
        <v>50</v>
      </c>
      <c r="F2624" s="94">
        <v>89.25</v>
      </c>
    </row>
    <row r="2625" spans="1:6">
      <c r="A2625" s="93">
        <v>44163</v>
      </c>
      <c r="B2625" s="93" t="s">
        <v>247</v>
      </c>
      <c r="C2625" s="94">
        <v>48</v>
      </c>
      <c r="D2625" s="93" t="s">
        <v>48</v>
      </c>
      <c r="E2625" s="94" t="s">
        <v>57</v>
      </c>
      <c r="F2625" s="94">
        <v>34.53</v>
      </c>
    </row>
    <row r="2626" spans="1:6">
      <c r="A2626" s="93">
        <v>44177</v>
      </c>
      <c r="B2626" s="93" t="s">
        <v>246</v>
      </c>
      <c r="C2626" s="94">
        <v>50</v>
      </c>
      <c r="D2626" s="93" t="s">
        <v>38</v>
      </c>
      <c r="E2626" s="94" t="s">
        <v>43</v>
      </c>
      <c r="F2626" s="94">
        <v>16.38</v>
      </c>
    </row>
    <row r="2627" spans="1:6">
      <c r="A2627" s="93">
        <v>44163</v>
      </c>
      <c r="B2627" s="93" t="s">
        <v>247</v>
      </c>
      <c r="C2627" s="94">
        <v>48</v>
      </c>
      <c r="D2627" s="93" t="s">
        <v>48</v>
      </c>
      <c r="E2627" s="94" t="s">
        <v>57</v>
      </c>
      <c r="F2627" s="94">
        <v>24.119999999999997</v>
      </c>
    </row>
    <row r="2628" spans="1:6">
      <c r="A2628" s="93">
        <v>44186</v>
      </c>
      <c r="B2628" s="93" t="s">
        <v>246</v>
      </c>
      <c r="C2628" s="94">
        <v>52</v>
      </c>
      <c r="D2628" s="93" t="s">
        <v>38</v>
      </c>
      <c r="E2628" s="94" t="s">
        <v>49</v>
      </c>
      <c r="F2628" s="94">
        <v>84.33</v>
      </c>
    </row>
    <row r="2629" spans="1:6">
      <c r="A2629" s="93">
        <v>44181</v>
      </c>
      <c r="B2629" s="93" t="s">
        <v>246</v>
      </c>
      <c r="C2629" s="94">
        <v>51</v>
      </c>
      <c r="D2629" s="93" t="s">
        <v>38</v>
      </c>
      <c r="E2629" s="94" t="s">
        <v>46</v>
      </c>
      <c r="F2629" s="94">
        <v>234.10999999999999</v>
      </c>
    </row>
    <row r="2630" spans="1:6">
      <c r="A2630" s="93">
        <v>44114</v>
      </c>
      <c r="B2630" s="93" t="s">
        <v>248</v>
      </c>
      <c r="C2630" s="94">
        <v>41</v>
      </c>
      <c r="D2630" s="93" t="s">
        <v>48</v>
      </c>
      <c r="E2630" s="94" t="s">
        <v>53</v>
      </c>
      <c r="F2630" s="94">
        <v>81.539999999999992</v>
      </c>
    </row>
    <row r="2631" spans="1:6">
      <c r="A2631" s="93">
        <v>44177</v>
      </c>
      <c r="B2631" s="93" t="s">
        <v>246</v>
      </c>
      <c r="C2631" s="94">
        <v>50</v>
      </c>
      <c r="D2631" s="93" t="s">
        <v>38</v>
      </c>
      <c r="E2631" s="94" t="s">
        <v>61</v>
      </c>
      <c r="F2631" s="94">
        <v>102.00999999999999</v>
      </c>
    </row>
    <row r="2632" spans="1:6">
      <c r="A2632" s="93">
        <v>44179</v>
      </c>
      <c r="B2632" s="93" t="s">
        <v>246</v>
      </c>
      <c r="C2632" s="94">
        <v>51</v>
      </c>
      <c r="D2632" s="93" t="s">
        <v>48</v>
      </c>
      <c r="E2632" s="94" t="s">
        <v>58</v>
      </c>
      <c r="F2632" s="94">
        <v>151.54</v>
      </c>
    </row>
    <row r="2633" spans="1:6">
      <c r="A2633" s="93">
        <v>44186</v>
      </c>
      <c r="B2633" s="93" t="s">
        <v>246</v>
      </c>
      <c r="C2633" s="94">
        <v>52</v>
      </c>
      <c r="D2633" s="93" t="s">
        <v>48</v>
      </c>
      <c r="E2633" s="94" t="s">
        <v>49</v>
      </c>
      <c r="F2633" s="94">
        <v>43.419999999999995</v>
      </c>
    </row>
    <row r="2634" spans="1:6">
      <c r="A2634" s="93">
        <v>44183</v>
      </c>
      <c r="B2634" s="93" t="s">
        <v>246</v>
      </c>
      <c r="C2634" s="94">
        <v>51</v>
      </c>
      <c r="D2634" s="93" t="s">
        <v>38</v>
      </c>
      <c r="E2634" s="94" t="s">
        <v>43</v>
      </c>
      <c r="F2634" s="94">
        <v>139.66999999999999</v>
      </c>
    </row>
    <row r="2635" spans="1:6">
      <c r="A2635" s="93">
        <v>44169</v>
      </c>
      <c r="B2635" s="93" t="s">
        <v>246</v>
      </c>
      <c r="C2635" s="94">
        <v>49</v>
      </c>
      <c r="D2635" s="93" t="s">
        <v>48</v>
      </c>
      <c r="E2635" s="94" t="s">
        <v>58</v>
      </c>
      <c r="F2635" s="94">
        <v>81.78</v>
      </c>
    </row>
    <row r="2636" spans="1:6">
      <c r="A2636" s="93">
        <v>44161</v>
      </c>
      <c r="B2636" s="93" t="s">
        <v>247</v>
      </c>
      <c r="C2636" s="94">
        <v>48</v>
      </c>
      <c r="D2636" s="93" t="s">
        <v>45</v>
      </c>
      <c r="E2636" s="94" t="s">
        <v>54</v>
      </c>
      <c r="F2636" s="94">
        <v>65.38</v>
      </c>
    </row>
    <row r="2637" spans="1:6">
      <c r="A2637" s="93">
        <v>44167</v>
      </c>
      <c r="B2637" s="93" t="s">
        <v>246</v>
      </c>
      <c r="C2637" s="94">
        <v>49</v>
      </c>
      <c r="D2637" s="93" t="s">
        <v>38</v>
      </c>
      <c r="E2637" s="94" t="s">
        <v>50</v>
      </c>
      <c r="F2637" s="94">
        <v>95.06</v>
      </c>
    </row>
    <row r="2638" spans="1:6">
      <c r="A2638" s="93">
        <v>44124</v>
      </c>
      <c r="B2638" s="93" t="s">
        <v>248</v>
      </c>
      <c r="C2638" s="94">
        <v>43</v>
      </c>
      <c r="D2638" s="93" t="s">
        <v>38</v>
      </c>
      <c r="E2638" s="94" t="s">
        <v>56</v>
      </c>
      <c r="F2638" s="94">
        <v>53.150000000000006</v>
      </c>
    </row>
    <row r="2639" spans="1:6">
      <c r="A2639" s="93">
        <v>44147</v>
      </c>
      <c r="B2639" s="93" t="s">
        <v>247</v>
      </c>
      <c r="C2639" s="94">
        <v>46</v>
      </c>
      <c r="D2639" s="93" t="s">
        <v>38</v>
      </c>
      <c r="E2639" s="94" t="s">
        <v>49</v>
      </c>
      <c r="F2639" s="94">
        <v>62.13</v>
      </c>
    </row>
    <row r="2640" spans="1:6">
      <c r="A2640" s="93">
        <v>44167</v>
      </c>
      <c r="B2640" s="93" t="s">
        <v>246</v>
      </c>
      <c r="C2640" s="94">
        <v>49</v>
      </c>
      <c r="D2640" s="93" t="s">
        <v>48</v>
      </c>
      <c r="E2640" s="94" t="s">
        <v>57</v>
      </c>
      <c r="F2640" s="94">
        <v>100.25</v>
      </c>
    </row>
    <row r="2641" spans="1:6">
      <c r="A2641" s="93">
        <v>44175</v>
      </c>
      <c r="B2641" s="93" t="s">
        <v>246</v>
      </c>
      <c r="C2641" s="94">
        <v>50</v>
      </c>
      <c r="D2641" s="93" t="s">
        <v>48</v>
      </c>
      <c r="E2641" s="94" t="s">
        <v>46</v>
      </c>
      <c r="F2641" s="94">
        <v>88.100000000000009</v>
      </c>
    </row>
    <row r="2642" spans="1:6">
      <c r="A2642" s="93">
        <v>44161</v>
      </c>
      <c r="B2642" s="93" t="s">
        <v>247</v>
      </c>
      <c r="C2642" s="94">
        <v>48</v>
      </c>
      <c r="D2642" s="93" t="s">
        <v>38</v>
      </c>
      <c r="E2642" s="94" t="s">
        <v>49</v>
      </c>
      <c r="F2642" s="94">
        <v>92.12</v>
      </c>
    </row>
    <row r="2643" spans="1:6">
      <c r="A2643" s="93">
        <v>44187</v>
      </c>
      <c r="B2643" s="93" t="s">
        <v>246</v>
      </c>
      <c r="C2643" s="94">
        <v>52</v>
      </c>
      <c r="D2643" s="93" t="s">
        <v>38</v>
      </c>
      <c r="E2643" s="94" t="s">
        <v>54</v>
      </c>
      <c r="F2643" s="94">
        <v>104.33</v>
      </c>
    </row>
    <row r="2644" spans="1:6">
      <c r="A2644" s="93">
        <v>44180</v>
      </c>
      <c r="B2644" s="93" t="s">
        <v>246</v>
      </c>
      <c r="C2644" s="94">
        <v>51</v>
      </c>
      <c r="D2644" s="93" t="s">
        <v>48</v>
      </c>
      <c r="E2644" s="94" t="s">
        <v>46</v>
      </c>
      <c r="F2644" s="94">
        <v>61.959999999999994</v>
      </c>
    </row>
    <row r="2645" spans="1:6">
      <c r="A2645" s="93">
        <v>44168</v>
      </c>
      <c r="B2645" s="93" t="s">
        <v>246</v>
      </c>
      <c r="C2645" s="94">
        <v>49</v>
      </c>
      <c r="D2645" s="93" t="s">
        <v>38</v>
      </c>
      <c r="E2645" s="94" t="s">
        <v>50</v>
      </c>
      <c r="F2645" s="94">
        <v>47.88</v>
      </c>
    </row>
    <row r="2646" spans="1:6">
      <c r="A2646" s="93">
        <v>44182</v>
      </c>
      <c r="B2646" s="93" t="s">
        <v>246</v>
      </c>
      <c r="C2646" s="94">
        <v>51</v>
      </c>
      <c r="D2646" s="93" t="s">
        <v>38</v>
      </c>
      <c r="E2646" s="94" t="s">
        <v>50</v>
      </c>
      <c r="F2646" s="94">
        <v>69.14</v>
      </c>
    </row>
    <row r="2647" spans="1:6">
      <c r="A2647" s="93">
        <v>44169</v>
      </c>
      <c r="B2647" s="93" t="s">
        <v>246</v>
      </c>
      <c r="C2647" s="94">
        <v>49</v>
      </c>
      <c r="D2647" s="93" t="s">
        <v>38</v>
      </c>
      <c r="E2647" s="94" t="s">
        <v>49</v>
      </c>
      <c r="F2647" s="94">
        <v>63.86</v>
      </c>
    </row>
    <row r="2648" spans="1:6">
      <c r="A2648" s="93">
        <v>44164</v>
      </c>
      <c r="B2648" s="93" t="s">
        <v>247</v>
      </c>
      <c r="C2648" s="94">
        <v>49</v>
      </c>
      <c r="D2648" s="93" t="s">
        <v>48</v>
      </c>
      <c r="E2648" s="94" t="s">
        <v>61</v>
      </c>
      <c r="F2648" s="94">
        <v>70.570000000000007</v>
      </c>
    </row>
    <row r="2649" spans="1:6">
      <c r="A2649" s="93">
        <v>44134</v>
      </c>
      <c r="B2649" s="93" t="s">
        <v>248</v>
      </c>
      <c r="C2649" s="94">
        <v>44</v>
      </c>
      <c r="D2649" s="93" t="s">
        <v>48</v>
      </c>
      <c r="E2649" s="94" t="s">
        <v>53</v>
      </c>
      <c r="F2649" s="94">
        <v>59.740000000000009</v>
      </c>
    </row>
    <row r="2650" spans="1:6">
      <c r="A2650" s="93">
        <v>44187</v>
      </c>
      <c r="B2650" s="93" t="s">
        <v>246</v>
      </c>
      <c r="C2650" s="94">
        <v>52</v>
      </c>
      <c r="D2650" s="93" t="s">
        <v>38</v>
      </c>
      <c r="E2650" s="94" t="s">
        <v>57</v>
      </c>
      <c r="F2650" s="94">
        <v>45.879999999999995</v>
      </c>
    </row>
    <row r="2651" spans="1:6">
      <c r="A2651" s="93">
        <v>44183</v>
      </c>
      <c r="B2651" s="93" t="s">
        <v>246</v>
      </c>
      <c r="C2651" s="94">
        <v>51</v>
      </c>
      <c r="D2651" s="93" t="s">
        <v>38</v>
      </c>
      <c r="E2651" s="94" t="s">
        <v>50</v>
      </c>
      <c r="F2651" s="94">
        <v>118.00999999999999</v>
      </c>
    </row>
    <row r="2652" spans="1:6">
      <c r="A2652" s="93">
        <v>44186</v>
      </c>
      <c r="B2652" s="93" t="s">
        <v>246</v>
      </c>
      <c r="C2652" s="94">
        <v>52</v>
      </c>
      <c r="D2652" s="93" t="s">
        <v>45</v>
      </c>
      <c r="E2652" s="94" t="s">
        <v>57</v>
      </c>
      <c r="F2652" s="94">
        <v>129.07</v>
      </c>
    </row>
    <row r="2653" spans="1:6">
      <c r="A2653" s="93">
        <v>44166</v>
      </c>
      <c r="B2653" s="93" t="s">
        <v>246</v>
      </c>
      <c r="C2653" s="94">
        <v>49</v>
      </c>
      <c r="D2653" s="93" t="s">
        <v>48</v>
      </c>
      <c r="E2653" s="94" t="s">
        <v>49</v>
      </c>
      <c r="F2653" s="94">
        <v>35.790000000000006</v>
      </c>
    </row>
    <row r="2654" spans="1:6">
      <c r="A2654" s="93">
        <v>44181</v>
      </c>
      <c r="B2654" s="93" t="s">
        <v>246</v>
      </c>
      <c r="C2654" s="94">
        <v>51</v>
      </c>
      <c r="D2654" s="93" t="s">
        <v>48</v>
      </c>
      <c r="E2654" s="94" t="s">
        <v>43</v>
      </c>
      <c r="F2654" s="94">
        <v>558.98</v>
      </c>
    </row>
    <row r="2655" spans="1:6">
      <c r="A2655" s="93">
        <v>44170</v>
      </c>
      <c r="B2655" s="93" t="s">
        <v>246</v>
      </c>
      <c r="C2655" s="94">
        <v>49</v>
      </c>
      <c r="D2655" s="93" t="s">
        <v>48</v>
      </c>
      <c r="E2655" s="94" t="s">
        <v>50</v>
      </c>
      <c r="F2655" s="94">
        <v>94.539999999999992</v>
      </c>
    </row>
    <row r="2656" spans="1:6">
      <c r="A2656" s="93">
        <v>44155</v>
      </c>
      <c r="B2656" s="93" t="s">
        <v>247</v>
      </c>
      <c r="C2656" s="94">
        <v>47</v>
      </c>
      <c r="D2656" s="93" t="s">
        <v>38</v>
      </c>
      <c r="E2656" s="94" t="s">
        <v>56</v>
      </c>
      <c r="F2656" s="94">
        <v>142</v>
      </c>
    </row>
    <row r="2657" spans="1:6">
      <c r="A2657" s="93">
        <v>44182</v>
      </c>
      <c r="B2657" s="93" t="s">
        <v>246</v>
      </c>
      <c r="C2657" s="94">
        <v>51</v>
      </c>
      <c r="D2657" s="93" t="s">
        <v>38</v>
      </c>
      <c r="E2657" s="94" t="s">
        <v>50</v>
      </c>
      <c r="F2657" s="94">
        <v>98.57</v>
      </c>
    </row>
    <row r="2658" spans="1:6">
      <c r="A2658" s="93">
        <v>44162</v>
      </c>
      <c r="B2658" s="93" t="s">
        <v>247</v>
      </c>
      <c r="C2658" s="94">
        <v>48</v>
      </c>
      <c r="D2658" s="93" t="s">
        <v>38</v>
      </c>
      <c r="E2658" s="94" t="s">
        <v>49</v>
      </c>
      <c r="F2658" s="94">
        <v>76.75</v>
      </c>
    </row>
    <row r="2659" spans="1:6">
      <c r="A2659" s="93">
        <v>44110</v>
      </c>
      <c r="B2659" s="93" t="s">
        <v>248</v>
      </c>
      <c r="C2659" s="94">
        <v>41</v>
      </c>
      <c r="D2659" s="93" t="s">
        <v>38</v>
      </c>
      <c r="E2659" s="94" t="s">
        <v>57</v>
      </c>
      <c r="F2659" s="94">
        <v>139.13999999999999</v>
      </c>
    </row>
    <row r="2660" spans="1:6">
      <c r="A2660" s="93">
        <v>44189</v>
      </c>
      <c r="B2660" s="93" t="s">
        <v>246</v>
      </c>
      <c r="C2660" s="94">
        <v>52</v>
      </c>
      <c r="D2660" s="93" t="s">
        <v>48</v>
      </c>
      <c r="E2660" s="94" t="s">
        <v>49</v>
      </c>
      <c r="F2660" s="94">
        <v>55.74</v>
      </c>
    </row>
    <row r="2661" spans="1:6">
      <c r="A2661" s="93">
        <v>44186</v>
      </c>
      <c r="B2661" s="93" t="s">
        <v>246</v>
      </c>
      <c r="C2661" s="94">
        <v>52</v>
      </c>
      <c r="D2661" s="93" t="s">
        <v>38</v>
      </c>
      <c r="E2661" s="94" t="s">
        <v>50</v>
      </c>
      <c r="F2661" s="94">
        <v>60.97</v>
      </c>
    </row>
    <row r="2662" spans="1:6">
      <c r="A2662" s="93">
        <v>44166</v>
      </c>
      <c r="B2662" s="93" t="s">
        <v>246</v>
      </c>
      <c r="C2662" s="94">
        <v>49</v>
      </c>
      <c r="D2662" s="93" t="s">
        <v>45</v>
      </c>
      <c r="E2662" s="94" t="s">
        <v>61</v>
      </c>
      <c r="F2662" s="94">
        <v>122.25999999999999</v>
      </c>
    </row>
    <row r="2663" spans="1:6">
      <c r="A2663" s="93">
        <v>44180</v>
      </c>
      <c r="B2663" s="93" t="s">
        <v>246</v>
      </c>
      <c r="C2663" s="94">
        <v>51</v>
      </c>
      <c r="D2663" s="93" t="s">
        <v>48</v>
      </c>
      <c r="E2663" s="94" t="s">
        <v>43</v>
      </c>
      <c r="F2663" s="94">
        <v>30.07</v>
      </c>
    </row>
    <row r="2664" spans="1:6">
      <c r="A2664" s="93">
        <v>44186</v>
      </c>
      <c r="B2664" s="93" t="s">
        <v>246</v>
      </c>
      <c r="C2664" s="94">
        <v>52</v>
      </c>
      <c r="D2664" s="93" t="s">
        <v>48</v>
      </c>
      <c r="E2664" s="94" t="s">
        <v>43</v>
      </c>
      <c r="F2664" s="94">
        <v>83.35</v>
      </c>
    </row>
    <row r="2665" spans="1:6">
      <c r="A2665" s="93">
        <v>44185</v>
      </c>
      <c r="B2665" s="93" t="s">
        <v>246</v>
      </c>
      <c r="C2665" s="94">
        <v>52</v>
      </c>
      <c r="D2665" s="93" t="s">
        <v>48</v>
      </c>
      <c r="E2665" s="94" t="s">
        <v>54</v>
      </c>
      <c r="F2665" s="94">
        <v>36.379999999999995</v>
      </c>
    </row>
    <row r="2666" spans="1:6">
      <c r="A2666" s="93">
        <v>44164</v>
      </c>
      <c r="B2666" s="93" t="s">
        <v>247</v>
      </c>
      <c r="C2666" s="94">
        <v>49</v>
      </c>
      <c r="D2666" s="93" t="s">
        <v>45</v>
      </c>
      <c r="E2666" s="94" t="s">
        <v>50</v>
      </c>
      <c r="F2666" s="94">
        <v>19.869999999999997</v>
      </c>
    </row>
    <row r="2667" spans="1:6">
      <c r="A2667" s="93">
        <v>44167</v>
      </c>
      <c r="B2667" s="93" t="s">
        <v>246</v>
      </c>
      <c r="C2667" s="94">
        <v>49</v>
      </c>
      <c r="D2667" s="93" t="s">
        <v>48</v>
      </c>
      <c r="E2667" s="94" t="s">
        <v>57</v>
      </c>
      <c r="F2667" s="94">
        <v>68.11</v>
      </c>
    </row>
    <row r="2668" spans="1:6">
      <c r="A2668" s="93">
        <v>44177</v>
      </c>
      <c r="B2668" s="93" t="s">
        <v>246</v>
      </c>
      <c r="C2668" s="94">
        <v>50</v>
      </c>
      <c r="D2668" s="93" t="s">
        <v>48</v>
      </c>
      <c r="E2668" s="94" t="s">
        <v>46</v>
      </c>
      <c r="F2668" s="94">
        <v>76.900000000000006</v>
      </c>
    </row>
    <row r="2669" spans="1:6">
      <c r="A2669" s="93">
        <v>44182</v>
      </c>
      <c r="B2669" s="93" t="s">
        <v>246</v>
      </c>
      <c r="C2669" s="94">
        <v>51</v>
      </c>
      <c r="D2669" s="93" t="s">
        <v>38</v>
      </c>
      <c r="E2669" s="94" t="s">
        <v>57</v>
      </c>
      <c r="F2669" s="94">
        <v>48.620000000000005</v>
      </c>
    </row>
    <row r="2670" spans="1:6">
      <c r="A2670" s="93">
        <v>44167</v>
      </c>
      <c r="B2670" s="93" t="s">
        <v>246</v>
      </c>
      <c r="C2670" s="94">
        <v>49</v>
      </c>
      <c r="D2670" s="93" t="s">
        <v>38</v>
      </c>
      <c r="E2670" s="94" t="s">
        <v>50</v>
      </c>
      <c r="F2670" s="94">
        <v>281.90999999999997</v>
      </c>
    </row>
    <row r="2671" spans="1:6">
      <c r="A2671" s="93">
        <v>44161</v>
      </c>
      <c r="B2671" s="93" t="s">
        <v>247</v>
      </c>
      <c r="C2671" s="94">
        <v>48</v>
      </c>
      <c r="D2671" s="93" t="s">
        <v>48</v>
      </c>
      <c r="E2671" s="94" t="s">
        <v>58</v>
      </c>
      <c r="F2671" s="94">
        <v>125.06</v>
      </c>
    </row>
    <row r="2672" spans="1:6">
      <c r="A2672" s="93">
        <v>44183</v>
      </c>
      <c r="B2672" s="93" t="s">
        <v>246</v>
      </c>
      <c r="C2672" s="94">
        <v>51</v>
      </c>
      <c r="D2672" s="93" t="s">
        <v>48</v>
      </c>
      <c r="E2672" s="94" t="s">
        <v>50</v>
      </c>
      <c r="F2672" s="94">
        <v>88.11</v>
      </c>
    </row>
    <row r="2673" spans="1:6">
      <c r="A2673" s="93">
        <v>44170</v>
      </c>
      <c r="B2673" s="93" t="s">
        <v>246</v>
      </c>
      <c r="C2673" s="94">
        <v>49</v>
      </c>
      <c r="D2673" s="93" t="s">
        <v>48</v>
      </c>
      <c r="E2673" s="94" t="s">
        <v>66</v>
      </c>
      <c r="F2673" s="94">
        <v>42.82</v>
      </c>
    </row>
    <row r="2674" spans="1:6">
      <c r="A2674" s="93">
        <v>44170</v>
      </c>
      <c r="B2674" s="93" t="s">
        <v>246</v>
      </c>
      <c r="C2674" s="94">
        <v>49</v>
      </c>
      <c r="D2674" s="93" t="s">
        <v>38</v>
      </c>
      <c r="E2674" s="94" t="s">
        <v>49</v>
      </c>
      <c r="F2674" s="94">
        <v>58.7</v>
      </c>
    </row>
    <row r="2675" spans="1:6">
      <c r="A2675" s="93">
        <v>44174</v>
      </c>
      <c r="B2675" s="93" t="s">
        <v>246</v>
      </c>
      <c r="C2675" s="94">
        <v>50</v>
      </c>
      <c r="D2675" s="93" t="s">
        <v>38</v>
      </c>
      <c r="E2675" s="94" t="s">
        <v>43</v>
      </c>
      <c r="F2675" s="94">
        <v>73.990000000000009</v>
      </c>
    </row>
    <row r="2676" spans="1:6">
      <c r="A2676" s="93">
        <v>44175</v>
      </c>
      <c r="B2676" s="93" t="s">
        <v>246</v>
      </c>
      <c r="C2676" s="94">
        <v>50</v>
      </c>
      <c r="D2676" s="93" t="s">
        <v>48</v>
      </c>
      <c r="E2676" s="94" t="s">
        <v>46</v>
      </c>
      <c r="F2676" s="94">
        <v>43.22</v>
      </c>
    </row>
    <row r="2677" spans="1:6">
      <c r="A2677" s="93">
        <v>44170</v>
      </c>
      <c r="B2677" s="93" t="s">
        <v>246</v>
      </c>
      <c r="C2677" s="94">
        <v>49</v>
      </c>
      <c r="D2677" s="93" t="s">
        <v>38</v>
      </c>
      <c r="E2677" s="94" t="s">
        <v>53</v>
      </c>
      <c r="F2677" s="94">
        <v>42.220000000000006</v>
      </c>
    </row>
    <row r="2678" spans="1:6">
      <c r="A2678" s="93">
        <v>44166</v>
      </c>
      <c r="B2678" s="93" t="s">
        <v>246</v>
      </c>
      <c r="C2678" s="94">
        <v>49</v>
      </c>
      <c r="D2678" s="93" t="s">
        <v>38</v>
      </c>
      <c r="E2678" s="94" t="s">
        <v>57</v>
      </c>
      <c r="F2678" s="94">
        <v>109.16</v>
      </c>
    </row>
    <row r="2679" spans="1:6">
      <c r="A2679" s="93">
        <v>44160</v>
      </c>
      <c r="B2679" s="93" t="s">
        <v>247</v>
      </c>
      <c r="C2679" s="94">
        <v>48</v>
      </c>
      <c r="D2679" s="93" t="s">
        <v>38</v>
      </c>
      <c r="E2679" s="94" t="s">
        <v>46</v>
      </c>
      <c r="F2679" s="94">
        <v>79.45</v>
      </c>
    </row>
    <row r="2680" spans="1:6">
      <c r="A2680" s="93">
        <v>44174</v>
      </c>
      <c r="B2680" s="93" t="s">
        <v>246</v>
      </c>
      <c r="C2680" s="94">
        <v>50</v>
      </c>
      <c r="D2680" s="93" t="s">
        <v>48</v>
      </c>
      <c r="E2680" s="94" t="s">
        <v>57</v>
      </c>
      <c r="F2680" s="94">
        <v>71.12</v>
      </c>
    </row>
    <row r="2681" spans="1:6">
      <c r="A2681" s="93">
        <v>44181</v>
      </c>
      <c r="B2681" s="93" t="s">
        <v>246</v>
      </c>
      <c r="C2681" s="94">
        <v>51</v>
      </c>
      <c r="D2681" s="93" t="s">
        <v>48</v>
      </c>
      <c r="E2681" s="94" t="s">
        <v>66</v>
      </c>
      <c r="F2681" s="94">
        <v>58.12</v>
      </c>
    </row>
    <row r="2682" spans="1:6">
      <c r="A2682" s="93">
        <v>44118</v>
      </c>
      <c r="B2682" s="93" t="s">
        <v>248</v>
      </c>
      <c r="C2682" s="94">
        <v>42</v>
      </c>
      <c r="D2682" s="93" t="s">
        <v>38</v>
      </c>
      <c r="E2682" s="94" t="s">
        <v>57</v>
      </c>
      <c r="F2682" s="94">
        <v>60.459999999999994</v>
      </c>
    </row>
    <row r="2683" spans="1:6">
      <c r="A2683" s="93">
        <v>44178</v>
      </c>
      <c r="B2683" s="93" t="s">
        <v>246</v>
      </c>
      <c r="C2683" s="94">
        <v>51</v>
      </c>
      <c r="D2683" s="93" t="s">
        <v>38</v>
      </c>
      <c r="E2683" s="94" t="s">
        <v>50</v>
      </c>
      <c r="F2683" s="94">
        <v>224.07</v>
      </c>
    </row>
    <row r="2684" spans="1:6">
      <c r="A2684" s="93">
        <v>44169</v>
      </c>
      <c r="B2684" s="93" t="s">
        <v>246</v>
      </c>
      <c r="C2684" s="94">
        <v>49</v>
      </c>
      <c r="D2684" s="93" t="s">
        <v>38</v>
      </c>
      <c r="E2684" s="94" t="s">
        <v>57</v>
      </c>
      <c r="F2684" s="94">
        <v>63.92</v>
      </c>
    </row>
    <row r="2685" spans="1:6">
      <c r="A2685" s="93">
        <v>44173</v>
      </c>
      <c r="B2685" s="93" t="s">
        <v>246</v>
      </c>
      <c r="C2685" s="94">
        <v>50</v>
      </c>
      <c r="D2685" s="93" t="s">
        <v>48</v>
      </c>
      <c r="E2685" s="94" t="s">
        <v>43</v>
      </c>
      <c r="F2685" s="94">
        <v>67.61</v>
      </c>
    </row>
    <row r="2686" spans="1:6">
      <c r="A2686" s="93">
        <v>44126</v>
      </c>
      <c r="B2686" s="93" t="s">
        <v>248</v>
      </c>
      <c r="C2686" s="94">
        <v>43</v>
      </c>
      <c r="D2686" s="93" t="s">
        <v>48</v>
      </c>
      <c r="E2686" s="94" t="s">
        <v>49</v>
      </c>
      <c r="F2686" s="94">
        <v>36.99</v>
      </c>
    </row>
    <row r="2687" spans="1:6">
      <c r="A2687" s="93">
        <v>44127</v>
      </c>
      <c r="B2687" s="93" t="s">
        <v>248</v>
      </c>
      <c r="C2687" s="94">
        <v>43</v>
      </c>
      <c r="D2687" s="93" t="s">
        <v>48</v>
      </c>
      <c r="E2687" s="94" t="s">
        <v>56</v>
      </c>
      <c r="F2687" s="94">
        <v>39.989999999999995</v>
      </c>
    </row>
    <row r="2688" spans="1:6">
      <c r="A2688" s="93">
        <v>44189</v>
      </c>
      <c r="B2688" s="93" t="s">
        <v>246</v>
      </c>
      <c r="C2688" s="94">
        <v>52</v>
      </c>
      <c r="D2688" s="93" t="s">
        <v>48</v>
      </c>
      <c r="E2688" s="94" t="s">
        <v>50</v>
      </c>
      <c r="F2688" s="94">
        <v>49.419999999999995</v>
      </c>
    </row>
    <row r="2689" spans="1:6">
      <c r="A2689" s="93">
        <v>44186</v>
      </c>
      <c r="B2689" s="93" t="s">
        <v>246</v>
      </c>
      <c r="C2689" s="94">
        <v>52</v>
      </c>
      <c r="D2689" s="93" t="s">
        <v>38</v>
      </c>
      <c r="E2689" s="94" t="s">
        <v>49</v>
      </c>
      <c r="F2689" s="94">
        <v>33.190000000000005</v>
      </c>
    </row>
    <row r="2690" spans="1:6">
      <c r="A2690" s="93">
        <v>44155</v>
      </c>
      <c r="B2690" s="93" t="s">
        <v>247</v>
      </c>
      <c r="C2690" s="94">
        <v>47</v>
      </c>
      <c r="D2690" s="93" t="s">
        <v>48</v>
      </c>
      <c r="E2690" s="94" t="s">
        <v>57</v>
      </c>
      <c r="F2690" s="94">
        <v>81.599999999999994</v>
      </c>
    </row>
    <row r="2691" spans="1:6">
      <c r="A2691" s="93">
        <v>44167</v>
      </c>
      <c r="B2691" s="93" t="s">
        <v>246</v>
      </c>
      <c r="C2691" s="94">
        <v>49</v>
      </c>
      <c r="D2691" s="93" t="s">
        <v>45</v>
      </c>
      <c r="E2691" s="94" t="s">
        <v>39</v>
      </c>
      <c r="F2691" s="94">
        <v>90.539999999999992</v>
      </c>
    </row>
    <row r="2692" spans="1:6">
      <c r="A2692" s="93">
        <v>44132</v>
      </c>
      <c r="B2692" s="93" t="s">
        <v>248</v>
      </c>
      <c r="C2692" s="94">
        <v>44</v>
      </c>
      <c r="D2692" s="93" t="s">
        <v>48</v>
      </c>
      <c r="E2692" s="94" t="s">
        <v>54</v>
      </c>
      <c r="F2692" s="94">
        <v>55.15</v>
      </c>
    </row>
    <row r="2693" spans="1:6">
      <c r="A2693" s="93">
        <v>44184</v>
      </c>
      <c r="B2693" s="93" t="s">
        <v>246</v>
      </c>
      <c r="C2693" s="94">
        <v>51</v>
      </c>
      <c r="D2693" s="93" t="s">
        <v>48</v>
      </c>
      <c r="E2693" s="94" t="s">
        <v>54</v>
      </c>
      <c r="F2693" s="94">
        <v>208.88</v>
      </c>
    </row>
    <row r="2694" spans="1:6">
      <c r="A2694" s="93">
        <v>44181</v>
      </c>
      <c r="B2694" s="93" t="s">
        <v>246</v>
      </c>
      <c r="C2694" s="94">
        <v>51</v>
      </c>
      <c r="D2694" s="93" t="s">
        <v>48</v>
      </c>
      <c r="E2694" s="94" t="s">
        <v>56</v>
      </c>
      <c r="F2694" s="94">
        <v>80.009999999999991</v>
      </c>
    </row>
    <row r="2695" spans="1:6">
      <c r="A2695" s="93">
        <v>44184</v>
      </c>
      <c r="B2695" s="93" t="s">
        <v>246</v>
      </c>
      <c r="C2695" s="94">
        <v>51</v>
      </c>
      <c r="D2695" s="93" t="s">
        <v>38</v>
      </c>
      <c r="E2695" s="94" t="s">
        <v>58</v>
      </c>
      <c r="F2695" s="94">
        <v>44.64</v>
      </c>
    </row>
    <row r="2696" spans="1:6">
      <c r="A2696" s="93">
        <v>44170</v>
      </c>
      <c r="B2696" s="93" t="s">
        <v>246</v>
      </c>
      <c r="C2696" s="94">
        <v>49</v>
      </c>
      <c r="D2696" s="93" t="s">
        <v>45</v>
      </c>
      <c r="E2696" s="94" t="s">
        <v>57</v>
      </c>
      <c r="F2696" s="94">
        <v>135.96</v>
      </c>
    </row>
    <row r="2697" spans="1:6">
      <c r="A2697" s="93">
        <v>44173</v>
      </c>
      <c r="B2697" s="93" t="s">
        <v>246</v>
      </c>
      <c r="C2697" s="94">
        <v>50</v>
      </c>
      <c r="D2697" s="93" t="s">
        <v>38</v>
      </c>
      <c r="E2697" s="94" t="s">
        <v>43</v>
      </c>
      <c r="F2697" s="94">
        <v>67.989999999999995</v>
      </c>
    </row>
    <row r="2698" spans="1:6">
      <c r="A2698" s="93">
        <v>44187</v>
      </c>
      <c r="B2698" s="93" t="s">
        <v>246</v>
      </c>
      <c r="C2698" s="94">
        <v>52</v>
      </c>
      <c r="D2698" s="93" t="s">
        <v>48</v>
      </c>
      <c r="E2698" s="94" t="s">
        <v>49</v>
      </c>
      <c r="F2698" s="94">
        <v>90.37</v>
      </c>
    </row>
    <row r="2699" spans="1:6">
      <c r="A2699" s="93">
        <v>44175</v>
      </c>
      <c r="B2699" s="93" t="s">
        <v>246</v>
      </c>
      <c r="C2699" s="94">
        <v>50</v>
      </c>
      <c r="D2699" s="93" t="s">
        <v>48</v>
      </c>
      <c r="E2699" s="94" t="s">
        <v>49</v>
      </c>
      <c r="F2699" s="94">
        <v>54.92</v>
      </c>
    </row>
    <row r="2700" spans="1:6">
      <c r="A2700" s="93">
        <v>44164</v>
      </c>
      <c r="B2700" s="93" t="s">
        <v>247</v>
      </c>
      <c r="C2700" s="94">
        <v>49</v>
      </c>
      <c r="D2700" s="93" t="s">
        <v>38</v>
      </c>
      <c r="E2700" s="94" t="s">
        <v>53</v>
      </c>
      <c r="F2700" s="94">
        <v>590.46</v>
      </c>
    </row>
    <row r="2701" spans="1:6">
      <c r="A2701" s="93">
        <v>44187</v>
      </c>
      <c r="B2701" s="93" t="s">
        <v>246</v>
      </c>
      <c r="C2701" s="94">
        <v>52</v>
      </c>
      <c r="D2701" s="93" t="s">
        <v>38</v>
      </c>
      <c r="E2701" s="94" t="s">
        <v>66</v>
      </c>
      <c r="F2701" s="94">
        <v>47.910000000000004</v>
      </c>
    </row>
    <row r="2702" spans="1:6">
      <c r="A2702" s="93">
        <v>44148</v>
      </c>
      <c r="B2702" s="93" t="s">
        <v>247</v>
      </c>
      <c r="C2702" s="94">
        <v>46</v>
      </c>
      <c r="D2702" s="93" t="s">
        <v>48</v>
      </c>
      <c r="E2702" s="94" t="s">
        <v>58</v>
      </c>
      <c r="F2702" s="94">
        <v>85.16</v>
      </c>
    </row>
    <row r="2703" spans="1:6">
      <c r="A2703" s="93">
        <v>44145</v>
      </c>
      <c r="B2703" s="93" t="s">
        <v>247</v>
      </c>
      <c r="C2703" s="94">
        <v>46</v>
      </c>
      <c r="D2703" s="93" t="s">
        <v>38</v>
      </c>
      <c r="E2703" s="94" t="s">
        <v>39</v>
      </c>
      <c r="F2703" s="94">
        <v>59.6</v>
      </c>
    </row>
    <row r="2704" spans="1:6">
      <c r="A2704" s="93">
        <v>44186</v>
      </c>
      <c r="B2704" s="93" t="s">
        <v>246</v>
      </c>
      <c r="C2704" s="94">
        <v>52</v>
      </c>
      <c r="D2704" s="93" t="s">
        <v>38</v>
      </c>
      <c r="E2704" s="94" t="s">
        <v>53</v>
      </c>
      <c r="F2704" s="94">
        <v>36.020000000000003</v>
      </c>
    </row>
    <row r="2705" spans="1:6">
      <c r="A2705" s="93">
        <v>44180</v>
      </c>
      <c r="B2705" s="93" t="s">
        <v>246</v>
      </c>
      <c r="C2705" s="94">
        <v>51</v>
      </c>
      <c r="D2705" s="93" t="s">
        <v>48</v>
      </c>
      <c r="E2705" s="94" t="s">
        <v>46</v>
      </c>
      <c r="F2705" s="94">
        <v>34.489999999999995</v>
      </c>
    </row>
    <row r="2706" spans="1:6">
      <c r="A2706" s="93">
        <v>44176</v>
      </c>
      <c r="B2706" s="93" t="s">
        <v>246</v>
      </c>
      <c r="C2706" s="94">
        <v>50</v>
      </c>
      <c r="D2706" s="93" t="s">
        <v>45</v>
      </c>
      <c r="E2706" s="94" t="s">
        <v>54</v>
      </c>
      <c r="F2706" s="94">
        <v>24.310000000000002</v>
      </c>
    </row>
    <row r="2707" spans="1:6">
      <c r="A2707" s="93">
        <v>44112</v>
      </c>
      <c r="B2707" s="93" t="s">
        <v>248</v>
      </c>
      <c r="C2707" s="94">
        <v>41</v>
      </c>
      <c r="D2707" s="93" t="s">
        <v>45</v>
      </c>
      <c r="E2707" s="94" t="s">
        <v>56</v>
      </c>
      <c r="F2707" s="94">
        <v>68.39</v>
      </c>
    </row>
    <row r="2708" spans="1:6">
      <c r="A2708" s="93">
        <v>44170</v>
      </c>
      <c r="B2708" s="93" t="s">
        <v>246</v>
      </c>
      <c r="C2708" s="94">
        <v>49</v>
      </c>
      <c r="D2708" s="93" t="s">
        <v>48</v>
      </c>
      <c r="E2708" s="94" t="s">
        <v>49</v>
      </c>
      <c r="F2708" s="94">
        <v>3.6700000000000017</v>
      </c>
    </row>
    <row r="2709" spans="1:6">
      <c r="A2709" s="93">
        <v>44150</v>
      </c>
      <c r="B2709" s="93" t="s">
        <v>247</v>
      </c>
      <c r="C2709" s="94">
        <v>47</v>
      </c>
      <c r="D2709" s="93" t="s">
        <v>38</v>
      </c>
      <c r="E2709" s="94" t="s">
        <v>50</v>
      </c>
      <c r="F2709" s="94">
        <v>83.419999999999987</v>
      </c>
    </row>
    <row r="2710" spans="1:6">
      <c r="A2710" s="93">
        <v>44157</v>
      </c>
      <c r="B2710" s="93" t="s">
        <v>247</v>
      </c>
      <c r="C2710" s="94">
        <v>48</v>
      </c>
      <c r="D2710" s="93" t="s">
        <v>38</v>
      </c>
      <c r="E2710" s="94" t="s">
        <v>50</v>
      </c>
      <c r="F2710" s="94">
        <v>238.32</v>
      </c>
    </row>
    <row r="2711" spans="1:6">
      <c r="A2711" s="93">
        <v>44108</v>
      </c>
      <c r="B2711" s="93" t="s">
        <v>248</v>
      </c>
      <c r="C2711" s="94">
        <v>41</v>
      </c>
      <c r="D2711" s="93" t="s">
        <v>38</v>
      </c>
      <c r="E2711" s="94" t="s">
        <v>49</v>
      </c>
      <c r="F2711" s="94">
        <v>115.02000000000001</v>
      </c>
    </row>
    <row r="2712" spans="1:6">
      <c r="A2712" s="93">
        <v>44166</v>
      </c>
      <c r="B2712" s="93" t="s">
        <v>246</v>
      </c>
      <c r="C2712" s="94">
        <v>49</v>
      </c>
      <c r="D2712" s="93" t="s">
        <v>48</v>
      </c>
      <c r="E2712" s="94" t="s">
        <v>49</v>
      </c>
      <c r="F2712" s="94">
        <v>204.21999999999997</v>
      </c>
    </row>
    <row r="2713" spans="1:6">
      <c r="A2713" s="93">
        <v>44178</v>
      </c>
      <c r="B2713" s="93" t="s">
        <v>246</v>
      </c>
      <c r="C2713" s="94">
        <v>51</v>
      </c>
      <c r="D2713" s="93" t="s">
        <v>38</v>
      </c>
      <c r="E2713" s="94" t="s">
        <v>39</v>
      </c>
      <c r="F2713" s="94">
        <v>119.87</v>
      </c>
    </row>
    <row r="2714" spans="1:6">
      <c r="A2714" s="93">
        <v>44146</v>
      </c>
      <c r="B2714" s="93" t="s">
        <v>247</v>
      </c>
      <c r="C2714" s="94">
        <v>46</v>
      </c>
      <c r="D2714" s="93" t="s">
        <v>48</v>
      </c>
      <c r="E2714" s="94" t="s">
        <v>49</v>
      </c>
      <c r="F2714" s="94">
        <v>73.31</v>
      </c>
    </row>
    <row r="2715" spans="1:6">
      <c r="A2715" s="93">
        <v>44185</v>
      </c>
      <c r="B2715" s="93" t="s">
        <v>246</v>
      </c>
      <c r="C2715" s="94">
        <v>52</v>
      </c>
      <c r="D2715" s="93" t="s">
        <v>38</v>
      </c>
      <c r="E2715" s="94" t="s">
        <v>43</v>
      </c>
      <c r="F2715" s="94">
        <v>70.510000000000005</v>
      </c>
    </row>
    <row r="2716" spans="1:6">
      <c r="A2716" s="93">
        <v>44177</v>
      </c>
      <c r="B2716" s="93" t="s">
        <v>246</v>
      </c>
      <c r="C2716" s="94">
        <v>50</v>
      </c>
      <c r="D2716" s="93" t="s">
        <v>48</v>
      </c>
      <c r="E2716" s="94" t="s">
        <v>49</v>
      </c>
      <c r="F2716" s="94">
        <v>45.26</v>
      </c>
    </row>
    <row r="2717" spans="1:6">
      <c r="A2717" s="93">
        <v>44186</v>
      </c>
      <c r="B2717" s="93" t="s">
        <v>246</v>
      </c>
      <c r="C2717" s="94">
        <v>52</v>
      </c>
      <c r="D2717" s="93" t="s">
        <v>48</v>
      </c>
      <c r="E2717" s="94" t="s">
        <v>66</v>
      </c>
      <c r="F2717" s="94">
        <v>75.099999999999994</v>
      </c>
    </row>
    <row r="2718" spans="1:6">
      <c r="A2718" s="93">
        <v>44163</v>
      </c>
      <c r="B2718" s="93" t="s">
        <v>247</v>
      </c>
      <c r="C2718" s="94">
        <v>48</v>
      </c>
      <c r="D2718" s="93" t="s">
        <v>45</v>
      </c>
      <c r="E2718" s="94" t="s">
        <v>49</v>
      </c>
      <c r="F2718" s="94">
        <v>40.1</v>
      </c>
    </row>
    <row r="2719" spans="1:6">
      <c r="A2719" s="93">
        <v>44185</v>
      </c>
      <c r="B2719" s="93" t="s">
        <v>246</v>
      </c>
      <c r="C2719" s="94">
        <v>52</v>
      </c>
      <c r="D2719" s="93" t="s">
        <v>38</v>
      </c>
      <c r="E2719" s="94" t="s">
        <v>57</v>
      </c>
      <c r="F2719" s="94">
        <v>60.23</v>
      </c>
    </row>
    <row r="2720" spans="1:6">
      <c r="A2720" s="93">
        <v>44169</v>
      </c>
      <c r="B2720" s="93" t="s">
        <v>246</v>
      </c>
      <c r="C2720" s="94">
        <v>49</v>
      </c>
      <c r="D2720" s="93" t="s">
        <v>48</v>
      </c>
      <c r="E2720" s="94" t="s">
        <v>50</v>
      </c>
      <c r="F2720" s="94">
        <v>71.5</v>
      </c>
    </row>
    <row r="2721" spans="1:6">
      <c r="A2721" s="93">
        <v>44163</v>
      </c>
      <c r="B2721" s="93" t="s">
        <v>247</v>
      </c>
      <c r="C2721" s="94">
        <v>48</v>
      </c>
      <c r="D2721" s="93" t="s">
        <v>38</v>
      </c>
      <c r="E2721" s="94" t="s">
        <v>54</v>
      </c>
      <c r="F2721" s="94">
        <v>109.14999999999999</v>
      </c>
    </row>
    <row r="2722" spans="1:6">
      <c r="A2722" s="93">
        <v>44177</v>
      </c>
      <c r="B2722" s="93" t="s">
        <v>246</v>
      </c>
      <c r="C2722" s="94">
        <v>50</v>
      </c>
      <c r="D2722" s="93" t="s">
        <v>48</v>
      </c>
      <c r="E2722" s="94" t="s">
        <v>57</v>
      </c>
      <c r="F2722" s="94">
        <v>124.61</v>
      </c>
    </row>
    <row r="2723" spans="1:6">
      <c r="A2723" s="93">
        <v>44126</v>
      </c>
      <c r="B2723" s="93" t="s">
        <v>248</v>
      </c>
      <c r="C2723" s="94">
        <v>43</v>
      </c>
      <c r="D2723" s="93" t="s">
        <v>48</v>
      </c>
      <c r="E2723" s="94" t="s">
        <v>56</v>
      </c>
      <c r="F2723" s="94">
        <v>15.420000000000002</v>
      </c>
    </row>
    <row r="2724" spans="1:6">
      <c r="A2724" s="93">
        <v>44184</v>
      </c>
      <c r="B2724" s="93" t="s">
        <v>246</v>
      </c>
      <c r="C2724" s="94">
        <v>51</v>
      </c>
      <c r="D2724" s="93" t="s">
        <v>45</v>
      </c>
      <c r="E2724" s="94" t="s">
        <v>49</v>
      </c>
      <c r="F2724" s="94">
        <v>86.69</v>
      </c>
    </row>
    <row r="2725" spans="1:6">
      <c r="A2725" s="93">
        <v>44183</v>
      </c>
      <c r="B2725" s="93" t="s">
        <v>246</v>
      </c>
      <c r="C2725" s="94">
        <v>51</v>
      </c>
      <c r="D2725" s="93" t="s">
        <v>48</v>
      </c>
      <c r="E2725" s="94" t="s">
        <v>43</v>
      </c>
      <c r="F2725" s="94">
        <v>342.47</v>
      </c>
    </row>
    <row r="2726" spans="1:6">
      <c r="A2726" s="93">
        <v>44174</v>
      </c>
      <c r="B2726" s="93" t="s">
        <v>246</v>
      </c>
      <c r="C2726" s="94">
        <v>50</v>
      </c>
      <c r="D2726" s="93" t="s">
        <v>38</v>
      </c>
      <c r="E2726" s="94" t="s">
        <v>58</v>
      </c>
      <c r="F2726" s="94">
        <v>45.72</v>
      </c>
    </row>
    <row r="2727" spans="1:6">
      <c r="A2727" s="93">
        <v>44153</v>
      </c>
      <c r="B2727" s="93" t="s">
        <v>247</v>
      </c>
      <c r="C2727" s="94">
        <v>47</v>
      </c>
      <c r="D2727" s="93" t="s">
        <v>48</v>
      </c>
      <c r="E2727" s="94" t="s">
        <v>43</v>
      </c>
      <c r="F2727" s="94">
        <v>46.79</v>
      </c>
    </row>
    <row r="2728" spans="1:6">
      <c r="A2728" s="93">
        <v>44194</v>
      </c>
      <c r="B2728" s="93" t="s">
        <v>246</v>
      </c>
      <c r="C2728" s="94">
        <v>53</v>
      </c>
      <c r="D2728" s="93" t="s">
        <v>38</v>
      </c>
      <c r="E2728" s="94" t="s">
        <v>49</v>
      </c>
      <c r="F2728" s="94">
        <v>81.78</v>
      </c>
    </row>
    <row r="2729" spans="1:6">
      <c r="A2729" s="93">
        <v>44149</v>
      </c>
      <c r="B2729" s="93" t="s">
        <v>247</v>
      </c>
      <c r="C2729" s="94">
        <v>46</v>
      </c>
      <c r="D2729" s="93" t="s">
        <v>38</v>
      </c>
      <c r="E2729" s="94" t="s">
        <v>50</v>
      </c>
      <c r="F2729" s="94">
        <v>123.63999999999999</v>
      </c>
    </row>
    <row r="2730" spans="1:6">
      <c r="A2730" s="93">
        <v>44183</v>
      </c>
      <c r="B2730" s="93" t="s">
        <v>246</v>
      </c>
      <c r="C2730" s="94">
        <v>51</v>
      </c>
      <c r="D2730" s="93" t="s">
        <v>45</v>
      </c>
      <c r="E2730" s="94" t="s">
        <v>50</v>
      </c>
      <c r="F2730" s="94">
        <v>64.91</v>
      </c>
    </row>
    <row r="2731" spans="1:6">
      <c r="A2731" s="93">
        <v>44180</v>
      </c>
      <c r="B2731" s="93" t="s">
        <v>246</v>
      </c>
      <c r="C2731" s="94">
        <v>51</v>
      </c>
      <c r="D2731" s="93" t="s">
        <v>38</v>
      </c>
      <c r="E2731" s="94" t="s">
        <v>46</v>
      </c>
      <c r="F2731" s="94">
        <v>60.349999999999994</v>
      </c>
    </row>
    <row r="2732" spans="1:6">
      <c r="A2732" s="93">
        <v>44186</v>
      </c>
      <c r="B2732" s="93" t="s">
        <v>246</v>
      </c>
      <c r="C2732" s="94">
        <v>52</v>
      </c>
      <c r="D2732" s="93" t="s">
        <v>48</v>
      </c>
      <c r="E2732" s="94" t="s">
        <v>43</v>
      </c>
      <c r="F2732" s="94">
        <v>64.56</v>
      </c>
    </row>
    <row r="2733" spans="1:6">
      <c r="A2733" s="93">
        <v>44156</v>
      </c>
      <c r="B2733" s="93" t="s">
        <v>247</v>
      </c>
      <c r="C2733" s="94">
        <v>47</v>
      </c>
      <c r="D2733" s="93" t="s">
        <v>45</v>
      </c>
      <c r="E2733" s="94" t="s">
        <v>43</v>
      </c>
      <c r="F2733" s="94">
        <v>24.19</v>
      </c>
    </row>
    <row r="2734" spans="1:6">
      <c r="A2734" s="93">
        <v>44179</v>
      </c>
      <c r="B2734" s="93" t="s">
        <v>246</v>
      </c>
      <c r="C2734" s="94">
        <v>51</v>
      </c>
      <c r="D2734" s="93" t="s">
        <v>48</v>
      </c>
      <c r="E2734" s="94" t="s">
        <v>54</v>
      </c>
      <c r="F2734" s="94">
        <v>155.01</v>
      </c>
    </row>
    <row r="2735" spans="1:6">
      <c r="A2735" s="93">
        <v>44182</v>
      </c>
      <c r="B2735" s="93" t="s">
        <v>246</v>
      </c>
      <c r="C2735" s="94">
        <v>51</v>
      </c>
      <c r="D2735" s="93" t="s">
        <v>38</v>
      </c>
      <c r="E2735" s="94" t="s">
        <v>58</v>
      </c>
      <c r="F2735" s="94">
        <v>113.25</v>
      </c>
    </row>
    <row r="2736" spans="1:6">
      <c r="A2736" s="93">
        <v>44174</v>
      </c>
      <c r="B2736" s="93" t="s">
        <v>246</v>
      </c>
      <c r="C2736" s="94">
        <v>50</v>
      </c>
      <c r="D2736" s="93" t="s">
        <v>48</v>
      </c>
      <c r="E2736" s="94" t="s">
        <v>39</v>
      </c>
      <c r="F2736" s="94">
        <v>57.22</v>
      </c>
    </row>
    <row r="2737" spans="1:6">
      <c r="A2737" s="93">
        <v>44161</v>
      </c>
      <c r="B2737" s="93" t="s">
        <v>247</v>
      </c>
      <c r="C2737" s="94">
        <v>48</v>
      </c>
      <c r="D2737" s="93" t="s">
        <v>38</v>
      </c>
      <c r="E2737" s="94" t="s">
        <v>66</v>
      </c>
      <c r="F2737" s="94">
        <v>8.6999999999999993</v>
      </c>
    </row>
    <row r="2738" spans="1:6">
      <c r="A2738" s="93">
        <v>44172</v>
      </c>
      <c r="B2738" s="93" t="s">
        <v>246</v>
      </c>
      <c r="C2738" s="94">
        <v>50</v>
      </c>
      <c r="D2738" s="93" t="s">
        <v>38</v>
      </c>
      <c r="E2738" s="94" t="s">
        <v>49</v>
      </c>
      <c r="F2738" s="94">
        <v>29.48</v>
      </c>
    </row>
    <row r="2739" spans="1:6">
      <c r="A2739" s="93">
        <v>44184</v>
      </c>
      <c r="B2739" s="93" t="s">
        <v>246</v>
      </c>
      <c r="C2739" s="94">
        <v>51</v>
      </c>
      <c r="D2739" s="93" t="s">
        <v>48</v>
      </c>
      <c r="E2739" s="94" t="s">
        <v>58</v>
      </c>
      <c r="F2739" s="94">
        <v>73.990000000000009</v>
      </c>
    </row>
    <row r="2740" spans="1:6">
      <c r="A2740" s="93">
        <v>44143</v>
      </c>
      <c r="B2740" s="93" t="s">
        <v>247</v>
      </c>
      <c r="C2740" s="94">
        <v>46</v>
      </c>
      <c r="D2740" s="93" t="s">
        <v>48</v>
      </c>
      <c r="E2740" s="94" t="s">
        <v>50</v>
      </c>
      <c r="F2740" s="94">
        <v>144.82</v>
      </c>
    </row>
    <row r="2741" spans="1:6">
      <c r="A2741" s="93">
        <v>44156</v>
      </c>
      <c r="B2741" s="93" t="s">
        <v>247</v>
      </c>
      <c r="C2741" s="94">
        <v>47</v>
      </c>
      <c r="D2741" s="93" t="s">
        <v>45</v>
      </c>
      <c r="E2741" s="94" t="s">
        <v>57</v>
      </c>
      <c r="F2741" s="94">
        <v>77.900000000000006</v>
      </c>
    </row>
    <row r="2742" spans="1:6">
      <c r="A2742" s="93">
        <v>44149</v>
      </c>
      <c r="B2742" s="93" t="s">
        <v>247</v>
      </c>
      <c r="C2742" s="94">
        <v>46</v>
      </c>
      <c r="D2742" s="93" t="s">
        <v>38</v>
      </c>
      <c r="E2742" s="94" t="s">
        <v>46</v>
      </c>
      <c r="F2742" s="94">
        <v>179.35000000000002</v>
      </c>
    </row>
    <row r="2743" spans="1:6">
      <c r="A2743" s="93">
        <v>44131</v>
      </c>
      <c r="B2743" s="93" t="s">
        <v>248</v>
      </c>
      <c r="C2743" s="94">
        <v>44</v>
      </c>
      <c r="D2743" s="93" t="s">
        <v>48</v>
      </c>
      <c r="E2743" s="94" t="s">
        <v>50</v>
      </c>
      <c r="F2743" s="94">
        <v>239.25</v>
      </c>
    </row>
    <row r="2744" spans="1:6">
      <c r="A2744" s="93">
        <v>44181</v>
      </c>
      <c r="B2744" s="93" t="s">
        <v>246</v>
      </c>
      <c r="C2744" s="94">
        <v>51</v>
      </c>
      <c r="D2744" s="93" t="s">
        <v>48</v>
      </c>
      <c r="E2744" s="94" t="s">
        <v>50</v>
      </c>
      <c r="F2744" s="94">
        <v>138.5</v>
      </c>
    </row>
    <row r="2745" spans="1:6">
      <c r="A2745" s="93">
        <v>44185</v>
      </c>
      <c r="B2745" s="93" t="s">
        <v>246</v>
      </c>
      <c r="C2745" s="94">
        <v>52</v>
      </c>
      <c r="D2745" s="93" t="s">
        <v>38</v>
      </c>
      <c r="E2745" s="94" t="s">
        <v>43</v>
      </c>
      <c r="F2745" s="94">
        <v>59.72</v>
      </c>
    </row>
    <row r="2746" spans="1:6">
      <c r="A2746" s="93">
        <v>44177</v>
      </c>
      <c r="B2746" s="93" t="s">
        <v>246</v>
      </c>
      <c r="C2746" s="94">
        <v>50</v>
      </c>
      <c r="D2746" s="93" t="s">
        <v>45</v>
      </c>
      <c r="E2746" s="94" t="s">
        <v>50</v>
      </c>
      <c r="F2746" s="94">
        <v>136.57999999999998</v>
      </c>
    </row>
    <row r="2747" spans="1:6">
      <c r="A2747" s="93">
        <v>44165</v>
      </c>
      <c r="B2747" s="93" t="s">
        <v>247</v>
      </c>
      <c r="C2747" s="94">
        <v>49</v>
      </c>
      <c r="D2747" s="93" t="s">
        <v>38</v>
      </c>
      <c r="E2747" s="94" t="s">
        <v>43</v>
      </c>
      <c r="F2747" s="94">
        <v>81.89</v>
      </c>
    </row>
    <row r="2748" spans="1:6">
      <c r="A2748" s="93">
        <v>44162</v>
      </c>
      <c r="B2748" s="93" t="s">
        <v>247</v>
      </c>
      <c r="C2748" s="94">
        <v>48</v>
      </c>
      <c r="D2748" s="93" t="s">
        <v>48</v>
      </c>
      <c r="E2748" s="94" t="s">
        <v>50</v>
      </c>
      <c r="F2748" s="94">
        <v>52.31</v>
      </c>
    </row>
    <row r="2749" spans="1:6">
      <c r="A2749" s="93">
        <v>44147</v>
      </c>
      <c r="B2749" s="93" t="s">
        <v>247</v>
      </c>
      <c r="C2749" s="94">
        <v>46</v>
      </c>
      <c r="D2749" s="93" t="s">
        <v>38</v>
      </c>
      <c r="E2749" s="94" t="s">
        <v>53</v>
      </c>
      <c r="F2749" s="94">
        <v>79.3</v>
      </c>
    </row>
    <row r="2750" spans="1:6">
      <c r="A2750" s="93">
        <v>44189</v>
      </c>
      <c r="B2750" s="93" t="s">
        <v>246</v>
      </c>
      <c r="C2750" s="94">
        <v>52</v>
      </c>
      <c r="D2750" s="93" t="s">
        <v>45</v>
      </c>
      <c r="E2750" s="94" t="s">
        <v>66</v>
      </c>
      <c r="F2750" s="94">
        <v>78.36</v>
      </c>
    </row>
    <row r="2751" spans="1:6">
      <c r="A2751" s="93">
        <v>44169</v>
      </c>
      <c r="B2751" s="93" t="s">
        <v>246</v>
      </c>
      <c r="C2751" s="94">
        <v>49</v>
      </c>
      <c r="D2751" s="93" t="s">
        <v>38</v>
      </c>
      <c r="E2751" s="94" t="s">
        <v>49</v>
      </c>
      <c r="F2751" s="94">
        <v>73.599999999999994</v>
      </c>
    </row>
    <row r="2752" spans="1:6">
      <c r="A2752" s="93">
        <v>44172</v>
      </c>
      <c r="B2752" s="93" t="s">
        <v>246</v>
      </c>
      <c r="C2752" s="94">
        <v>50</v>
      </c>
      <c r="D2752" s="93" t="s">
        <v>48</v>
      </c>
      <c r="E2752" s="94" t="s">
        <v>56</v>
      </c>
      <c r="F2752" s="94">
        <v>94.300000000000011</v>
      </c>
    </row>
    <row r="2753" spans="1:6">
      <c r="A2753" s="93">
        <v>44182</v>
      </c>
      <c r="B2753" s="93" t="s">
        <v>246</v>
      </c>
      <c r="C2753" s="94">
        <v>51</v>
      </c>
      <c r="D2753" s="93" t="s">
        <v>38</v>
      </c>
      <c r="E2753" s="94" t="s">
        <v>57</v>
      </c>
      <c r="F2753" s="94">
        <v>82.03</v>
      </c>
    </row>
    <row r="2754" spans="1:6">
      <c r="A2754" s="93">
        <v>44180</v>
      </c>
      <c r="B2754" s="93" t="s">
        <v>246</v>
      </c>
      <c r="C2754" s="94">
        <v>51</v>
      </c>
      <c r="D2754" s="93" t="s">
        <v>38</v>
      </c>
      <c r="E2754" s="94" t="s">
        <v>58</v>
      </c>
      <c r="F2754" s="94">
        <v>75.75</v>
      </c>
    </row>
    <row r="2755" spans="1:6">
      <c r="A2755" s="93">
        <v>44164</v>
      </c>
      <c r="B2755" s="93" t="s">
        <v>247</v>
      </c>
      <c r="C2755" s="94">
        <v>49</v>
      </c>
      <c r="D2755" s="93" t="s">
        <v>38</v>
      </c>
      <c r="E2755" s="94" t="s">
        <v>49</v>
      </c>
      <c r="F2755" s="94">
        <v>87.06</v>
      </c>
    </row>
    <row r="2756" spans="1:6">
      <c r="A2756" s="93">
        <v>44169</v>
      </c>
      <c r="B2756" s="93" t="s">
        <v>246</v>
      </c>
      <c r="C2756" s="94">
        <v>49</v>
      </c>
      <c r="D2756" s="93" t="s">
        <v>48</v>
      </c>
      <c r="E2756" s="94" t="s">
        <v>39</v>
      </c>
      <c r="F2756" s="94">
        <v>105.08999999999999</v>
      </c>
    </row>
    <row r="2757" spans="1:6">
      <c r="A2757" s="93">
        <v>44165</v>
      </c>
      <c r="B2757" s="93" t="s">
        <v>247</v>
      </c>
      <c r="C2757" s="94">
        <v>49</v>
      </c>
      <c r="D2757" s="93" t="s">
        <v>48</v>
      </c>
      <c r="E2757" s="94" t="s">
        <v>57</v>
      </c>
      <c r="F2757" s="94">
        <v>111.36</v>
      </c>
    </row>
    <row r="2758" spans="1:6">
      <c r="A2758" s="93">
        <v>44166</v>
      </c>
      <c r="B2758" s="93" t="s">
        <v>246</v>
      </c>
      <c r="C2758" s="94">
        <v>49</v>
      </c>
      <c r="D2758" s="93" t="s">
        <v>48</v>
      </c>
      <c r="E2758" s="94" t="s">
        <v>57</v>
      </c>
      <c r="F2758" s="94">
        <v>51.43</v>
      </c>
    </row>
    <row r="2759" spans="1:6">
      <c r="A2759" s="93">
        <v>44153</v>
      </c>
      <c r="B2759" s="93" t="s">
        <v>247</v>
      </c>
      <c r="C2759" s="94">
        <v>47</v>
      </c>
      <c r="D2759" s="93" t="s">
        <v>38</v>
      </c>
      <c r="E2759" s="94" t="s">
        <v>57</v>
      </c>
      <c r="F2759" s="94">
        <v>50.629999999999995</v>
      </c>
    </row>
    <row r="2760" spans="1:6">
      <c r="A2760" s="93">
        <v>44143</v>
      </c>
      <c r="B2760" s="93" t="s">
        <v>247</v>
      </c>
      <c r="C2760" s="94">
        <v>46</v>
      </c>
      <c r="D2760" s="93" t="s">
        <v>48</v>
      </c>
      <c r="E2760" s="94" t="s">
        <v>49</v>
      </c>
      <c r="F2760" s="94">
        <v>78.28</v>
      </c>
    </row>
    <row r="2761" spans="1:6">
      <c r="A2761" s="93">
        <v>44165</v>
      </c>
      <c r="B2761" s="93" t="s">
        <v>247</v>
      </c>
      <c r="C2761" s="94">
        <v>49</v>
      </c>
      <c r="D2761" s="93" t="s">
        <v>48</v>
      </c>
      <c r="E2761" s="94" t="s">
        <v>57</v>
      </c>
      <c r="F2761" s="94">
        <v>551.17000000000007</v>
      </c>
    </row>
    <row r="2762" spans="1:6">
      <c r="A2762" s="93">
        <v>44188</v>
      </c>
      <c r="B2762" s="93" t="s">
        <v>246</v>
      </c>
      <c r="C2762" s="94">
        <v>52</v>
      </c>
      <c r="D2762" s="93" t="s">
        <v>48</v>
      </c>
      <c r="E2762" s="94" t="s">
        <v>50</v>
      </c>
      <c r="F2762" s="94">
        <v>81.69</v>
      </c>
    </row>
    <row r="2763" spans="1:6">
      <c r="A2763" s="93">
        <v>44180</v>
      </c>
      <c r="B2763" s="93" t="s">
        <v>246</v>
      </c>
      <c r="C2763" s="94">
        <v>51</v>
      </c>
      <c r="D2763" s="93" t="s">
        <v>48</v>
      </c>
      <c r="E2763" s="94" t="s">
        <v>49</v>
      </c>
      <c r="F2763" s="94">
        <v>8.74</v>
      </c>
    </row>
    <row r="2764" spans="1:6">
      <c r="A2764" s="93">
        <v>44163</v>
      </c>
      <c r="B2764" s="93" t="s">
        <v>247</v>
      </c>
      <c r="C2764" s="94">
        <v>48</v>
      </c>
      <c r="D2764" s="93" t="s">
        <v>48</v>
      </c>
      <c r="E2764" s="94" t="s">
        <v>50</v>
      </c>
      <c r="F2764" s="94">
        <v>75.539999999999992</v>
      </c>
    </row>
    <row r="2765" spans="1:6">
      <c r="A2765" s="93">
        <v>44115</v>
      </c>
      <c r="B2765" s="93" t="s">
        <v>248</v>
      </c>
      <c r="C2765" s="94">
        <v>42</v>
      </c>
      <c r="D2765" s="93" t="s">
        <v>38</v>
      </c>
      <c r="E2765" s="94" t="s">
        <v>49</v>
      </c>
      <c r="F2765" s="94">
        <v>105.38</v>
      </c>
    </row>
    <row r="2766" spans="1:6">
      <c r="A2766" s="93">
        <v>44174</v>
      </c>
      <c r="B2766" s="93" t="s">
        <v>246</v>
      </c>
      <c r="C2766" s="94">
        <v>50</v>
      </c>
      <c r="D2766" s="93" t="s">
        <v>48</v>
      </c>
      <c r="E2766" s="94" t="s">
        <v>57</v>
      </c>
      <c r="F2766" s="94">
        <v>128.94999999999999</v>
      </c>
    </row>
    <row r="2767" spans="1:6">
      <c r="A2767" s="93">
        <v>44143</v>
      </c>
      <c r="B2767" s="93" t="s">
        <v>247</v>
      </c>
      <c r="C2767" s="94">
        <v>46</v>
      </c>
      <c r="D2767" s="93" t="s">
        <v>38</v>
      </c>
      <c r="E2767" s="94" t="s">
        <v>49</v>
      </c>
      <c r="F2767" s="94">
        <v>140.26</v>
      </c>
    </row>
    <row r="2768" spans="1:6">
      <c r="A2768" s="93">
        <v>44163</v>
      </c>
      <c r="B2768" s="93" t="s">
        <v>247</v>
      </c>
      <c r="C2768" s="94">
        <v>48</v>
      </c>
      <c r="D2768" s="93" t="s">
        <v>48</v>
      </c>
      <c r="E2768" s="94" t="s">
        <v>49</v>
      </c>
      <c r="F2768" s="94">
        <v>74.849999999999994</v>
      </c>
    </row>
    <row r="2769" spans="1:6">
      <c r="A2769" s="93">
        <v>44184</v>
      </c>
      <c r="B2769" s="93" t="s">
        <v>246</v>
      </c>
      <c r="C2769" s="94">
        <v>51</v>
      </c>
      <c r="D2769" s="93" t="s">
        <v>38</v>
      </c>
      <c r="E2769" s="94" t="s">
        <v>49</v>
      </c>
      <c r="F2769" s="94">
        <v>91.740000000000009</v>
      </c>
    </row>
    <row r="2770" spans="1:6">
      <c r="A2770" s="93">
        <v>44177</v>
      </c>
      <c r="B2770" s="93" t="s">
        <v>246</v>
      </c>
      <c r="C2770" s="94">
        <v>50</v>
      </c>
      <c r="D2770" s="93" t="s">
        <v>38</v>
      </c>
      <c r="E2770" s="94" t="s">
        <v>49</v>
      </c>
      <c r="F2770" s="94">
        <v>557.68000000000006</v>
      </c>
    </row>
    <row r="2771" spans="1:6">
      <c r="A2771" s="93">
        <v>44138</v>
      </c>
      <c r="B2771" s="93" t="s">
        <v>247</v>
      </c>
      <c r="C2771" s="94">
        <v>45</v>
      </c>
      <c r="D2771" s="93" t="s">
        <v>48</v>
      </c>
      <c r="E2771" s="94" t="s">
        <v>58</v>
      </c>
      <c r="F2771" s="94">
        <v>39.28</v>
      </c>
    </row>
    <row r="2772" spans="1:6">
      <c r="A2772" s="93">
        <v>44150</v>
      </c>
      <c r="B2772" s="93" t="s">
        <v>247</v>
      </c>
      <c r="C2772" s="94">
        <v>47</v>
      </c>
      <c r="D2772" s="93" t="s">
        <v>48</v>
      </c>
      <c r="E2772" s="94" t="s">
        <v>50</v>
      </c>
      <c r="F2772" s="94">
        <v>57.949999999999996</v>
      </c>
    </row>
    <row r="2773" spans="1:6">
      <c r="A2773" s="93">
        <v>44184</v>
      </c>
      <c r="B2773" s="93" t="s">
        <v>246</v>
      </c>
      <c r="C2773" s="94">
        <v>51</v>
      </c>
      <c r="D2773" s="93" t="s">
        <v>48</v>
      </c>
      <c r="E2773" s="94" t="s">
        <v>43</v>
      </c>
      <c r="F2773" s="94">
        <v>77.960000000000008</v>
      </c>
    </row>
    <row r="2774" spans="1:6">
      <c r="A2774" s="93">
        <v>44180</v>
      </c>
      <c r="B2774" s="93" t="s">
        <v>246</v>
      </c>
      <c r="C2774" s="94">
        <v>51</v>
      </c>
      <c r="D2774" s="93" t="s">
        <v>38</v>
      </c>
      <c r="E2774" s="94" t="s">
        <v>43</v>
      </c>
      <c r="F2774" s="94">
        <v>150.03</v>
      </c>
    </row>
    <row r="2775" spans="1:6">
      <c r="A2775" s="93">
        <v>44180</v>
      </c>
      <c r="B2775" s="93" t="s">
        <v>246</v>
      </c>
      <c r="C2775" s="94">
        <v>51</v>
      </c>
      <c r="D2775" s="93" t="s">
        <v>48</v>
      </c>
      <c r="E2775" s="94" t="s">
        <v>50</v>
      </c>
      <c r="F2775" s="94">
        <v>33.660000000000004</v>
      </c>
    </row>
    <row r="2776" spans="1:6">
      <c r="A2776" s="93">
        <v>44145</v>
      </c>
      <c r="B2776" s="93" t="s">
        <v>247</v>
      </c>
      <c r="C2776" s="94">
        <v>46</v>
      </c>
      <c r="D2776" s="93" t="s">
        <v>48</v>
      </c>
      <c r="E2776" s="94" t="s">
        <v>46</v>
      </c>
      <c r="F2776" s="94">
        <v>92.34</v>
      </c>
    </row>
    <row r="2777" spans="1:6">
      <c r="A2777" s="93">
        <v>44156</v>
      </c>
      <c r="B2777" s="93" t="s">
        <v>247</v>
      </c>
      <c r="C2777" s="94">
        <v>47</v>
      </c>
      <c r="D2777" s="93" t="s">
        <v>45</v>
      </c>
      <c r="E2777" s="94" t="s">
        <v>46</v>
      </c>
      <c r="F2777" s="94">
        <v>73.63</v>
      </c>
    </row>
    <row r="2778" spans="1:6">
      <c r="A2778" s="93">
        <v>44177</v>
      </c>
      <c r="B2778" s="93" t="s">
        <v>246</v>
      </c>
      <c r="C2778" s="94">
        <v>50</v>
      </c>
      <c r="D2778" s="93" t="s">
        <v>48</v>
      </c>
      <c r="E2778" s="94" t="s">
        <v>57</v>
      </c>
      <c r="F2778" s="94">
        <v>61.519999999999996</v>
      </c>
    </row>
    <row r="2779" spans="1:6">
      <c r="A2779" s="93">
        <v>44177</v>
      </c>
      <c r="B2779" s="93" t="s">
        <v>246</v>
      </c>
      <c r="C2779" s="94">
        <v>50</v>
      </c>
      <c r="D2779" s="93" t="s">
        <v>38</v>
      </c>
      <c r="E2779" s="94" t="s">
        <v>57</v>
      </c>
      <c r="F2779" s="94">
        <v>105.28999999999999</v>
      </c>
    </row>
    <row r="2780" spans="1:6">
      <c r="A2780" s="93">
        <v>44187</v>
      </c>
      <c r="B2780" s="93" t="s">
        <v>246</v>
      </c>
      <c r="C2780" s="94">
        <v>52</v>
      </c>
      <c r="D2780" s="93" t="s">
        <v>48</v>
      </c>
      <c r="E2780" s="94" t="s">
        <v>50</v>
      </c>
      <c r="F2780" s="94">
        <v>88.17</v>
      </c>
    </row>
    <row r="2781" spans="1:6">
      <c r="A2781" s="93">
        <v>44172</v>
      </c>
      <c r="B2781" s="93" t="s">
        <v>246</v>
      </c>
      <c r="C2781" s="94">
        <v>50</v>
      </c>
      <c r="D2781" s="93" t="s">
        <v>48</v>
      </c>
      <c r="E2781" s="94" t="s">
        <v>43</v>
      </c>
      <c r="F2781" s="94">
        <v>111.25</v>
      </c>
    </row>
    <row r="2782" spans="1:6">
      <c r="A2782" s="93">
        <v>44152</v>
      </c>
      <c r="B2782" s="93" t="s">
        <v>247</v>
      </c>
      <c r="C2782" s="94">
        <v>47</v>
      </c>
      <c r="D2782" s="93" t="s">
        <v>38</v>
      </c>
      <c r="E2782" s="94" t="s">
        <v>39</v>
      </c>
      <c r="F2782" s="94">
        <v>7.870000000000001</v>
      </c>
    </row>
    <row r="2783" spans="1:6">
      <c r="A2783" s="93">
        <v>44148</v>
      </c>
      <c r="B2783" s="93" t="s">
        <v>247</v>
      </c>
      <c r="C2783" s="94">
        <v>46</v>
      </c>
      <c r="D2783" s="93" t="s">
        <v>45</v>
      </c>
      <c r="E2783" s="94" t="s">
        <v>54</v>
      </c>
      <c r="F2783" s="94">
        <v>35.04</v>
      </c>
    </row>
    <row r="2784" spans="1:6">
      <c r="A2784" s="93">
        <v>44180</v>
      </c>
      <c r="B2784" s="93" t="s">
        <v>246</v>
      </c>
      <c r="C2784" s="94">
        <v>51</v>
      </c>
      <c r="D2784" s="93" t="s">
        <v>38</v>
      </c>
      <c r="E2784" s="94" t="s">
        <v>56</v>
      </c>
      <c r="F2784" s="94">
        <v>109.92</v>
      </c>
    </row>
    <row r="2785" spans="1:6">
      <c r="A2785" s="93">
        <v>44185</v>
      </c>
      <c r="B2785" s="93" t="s">
        <v>246</v>
      </c>
      <c r="C2785" s="94">
        <v>52</v>
      </c>
      <c r="D2785" s="93" t="s">
        <v>48</v>
      </c>
      <c r="E2785" s="94" t="s">
        <v>50</v>
      </c>
      <c r="F2785" s="94">
        <v>67.319999999999993</v>
      </c>
    </row>
    <row r="2786" spans="1:6">
      <c r="A2786" s="93">
        <v>44177</v>
      </c>
      <c r="B2786" s="93" t="s">
        <v>246</v>
      </c>
      <c r="C2786" s="94">
        <v>50</v>
      </c>
      <c r="D2786" s="93" t="s">
        <v>38</v>
      </c>
      <c r="E2786" s="94" t="s">
        <v>50</v>
      </c>
      <c r="F2786" s="94">
        <v>105.03</v>
      </c>
    </row>
    <row r="2787" spans="1:6">
      <c r="A2787" s="93">
        <v>44159</v>
      </c>
      <c r="B2787" s="93" t="s">
        <v>247</v>
      </c>
      <c r="C2787" s="94">
        <v>48</v>
      </c>
      <c r="D2787" s="93" t="s">
        <v>48</v>
      </c>
      <c r="E2787" s="94" t="s">
        <v>50</v>
      </c>
      <c r="F2787" s="94">
        <v>70.91</v>
      </c>
    </row>
    <row r="2788" spans="1:6">
      <c r="A2788" s="93">
        <v>44172</v>
      </c>
      <c r="B2788" s="93" t="s">
        <v>246</v>
      </c>
      <c r="C2788" s="94">
        <v>50</v>
      </c>
      <c r="D2788" s="93" t="s">
        <v>38</v>
      </c>
      <c r="E2788" s="94" t="s">
        <v>58</v>
      </c>
      <c r="F2788" s="94">
        <v>84.830000000000013</v>
      </c>
    </row>
    <row r="2789" spans="1:6">
      <c r="A2789" s="93">
        <v>44182</v>
      </c>
      <c r="B2789" s="93" t="s">
        <v>246</v>
      </c>
      <c r="C2789" s="94">
        <v>51</v>
      </c>
      <c r="D2789" s="93" t="s">
        <v>38</v>
      </c>
      <c r="E2789" s="94" t="s">
        <v>58</v>
      </c>
      <c r="F2789" s="94">
        <v>47.900000000000006</v>
      </c>
    </row>
    <row r="2790" spans="1:6">
      <c r="A2790" s="93">
        <v>44171</v>
      </c>
      <c r="B2790" s="93" t="s">
        <v>246</v>
      </c>
      <c r="C2790" s="94">
        <v>50</v>
      </c>
      <c r="D2790" s="93" t="s">
        <v>45</v>
      </c>
      <c r="E2790" s="94" t="s">
        <v>57</v>
      </c>
      <c r="F2790" s="94">
        <v>88.59</v>
      </c>
    </row>
    <row r="2791" spans="1:6">
      <c r="A2791" s="93">
        <v>44171</v>
      </c>
      <c r="B2791" s="93" t="s">
        <v>246</v>
      </c>
      <c r="C2791" s="94">
        <v>50</v>
      </c>
      <c r="D2791" s="93" t="s">
        <v>38</v>
      </c>
      <c r="E2791" s="94" t="s">
        <v>49</v>
      </c>
      <c r="F2791" s="94">
        <v>61.35</v>
      </c>
    </row>
    <row r="2792" spans="1:6">
      <c r="A2792" s="93">
        <v>44177</v>
      </c>
      <c r="B2792" s="93" t="s">
        <v>246</v>
      </c>
      <c r="C2792" s="94">
        <v>50</v>
      </c>
      <c r="D2792" s="93" t="s">
        <v>48</v>
      </c>
      <c r="E2792" s="94" t="s">
        <v>49</v>
      </c>
      <c r="F2792" s="94">
        <v>60.139999999999993</v>
      </c>
    </row>
    <row r="2793" spans="1:6">
      <c r="A2793" s="93">
        <v>44187</v>
      </c>
      <c r="B2793" s="93" t="s">
        <v>246</v>
      </c>
      <c r="C2793" s="94">
        <v>52</v>
      </c>
      <c r="D2793" s="93" t="s">
        <v>38</v>
      </c>
      <c r="E2793" s="94" t="s">
        <v>49</v>
      </c>
      <c r="F2793" s="94">
        <v>69.489999999999995</v>
      </c>
    </row>
    <row r="2794" spans="1:6">
      <c r="A2794" s="93">
        <v>44175</v>
      </c>
      <c r="B2794" s="93" t="s">
        <v>246</v>
      </c>
      <c r="C2794" s="94">
        <v>50</v>
      </c>
      <c r="D2794" s="93" t="s">
        <v>38</v>
      </c>
      <c r="E2794" s="94" t="s">
        <v>43</v>
      </c>
      <c r="F2794" s="94">
        <v>78.84</v>
      </c>
    </row>
    <row r="2795" spans="1:6">
      <c r="A2795" s="93">
        <v>44168</v>
      </c>
      <c r="B2795" s="93" t="s">
        <v>246</v>
      </c>
      <c r="C2795" s="94">
        <v>49</v>
      </c>
      <c r="D2795" s="93" t="s">
        <v>48</v>
      </c>
      <c r="E2795" s="94" t="s">
        <v>58</v>
      </c>
      <c r="F2795" s="94">
        <v>100.69</v>
      </c>
    </row>
    <row r="2796" spans="1:6">
      <c r="A2796" s="93">
        <v>44159</v>
      </c>
      <c r="B2796" s="93" t="s">
        <v>247</v>
      </c>
      <c r="C2796" s="94">
        <v>48</v>
      </c>
      <c r="D2796" s="93" t="s">
        <v>48</v>
      </c>
      <c r="E2796" s="94" t="s">
        <v>57</v>
      </c>
      <c r="F2796" s="94">
        <v>60.529999999999994</v>
      </c>
    </row>
    <row r="2797" spans="1:6">
      <c r="A2797" s="93">
        <v>44179</v>
      </c>
      <c r="B2797" s="93" t="s">
        <v>246</v>
      </c>
      <c r="C2797" s="94">
        <v>51</v>
      </c>
      <c r="D2797" s="93" t="s">
        <v>38</v>
      </c>
      <c r="E2797" s="94" t="s">
        <v>43</v>
      </c>
      <c r="F2797" s="94">
        <v>120.31</v>
      </c>
    </row>
    <row r="2798" spans="1:6">
      <c r="A2798" s="93">
        <v>44180</v>
      </c>
      <c r="B2798" s="93" t="s">
        <v>246</v>
      </c>
      <c r="C2798" s="94">
        <v>51</v>
      </c>
      <c r="D2798" s="93" t="s">
        <v>38</v>
      </c>
      <c r="E2798" s="94" t="s">
        <v>57</v>
      </c>
      <c r="F2798" s="94">
        <v>94.82</v>
      </c>
    </row>
    <row r="2799" spans="1:6">
      <c r="A2799" s="93">
        <v>44187</v>
      </c>
      <c r="B2799" s="93" t="s">
        <v>246</v>
      </c>
      <c r="C2799" s="94">
        <v>52</v>
      </c>
      <c r="D2799" s="93" t="s">
        <v>45</v>
      </c>
      <c r="E2799" s="94" t="s">
        <v>58</v>
      </c>
      <c r="F2799" s="94">
        <v>39.06</v>
      </c>
    </row>
    <row r="2800" spans="1:6">
      <c r="A2800" s="93">
        <v>44163</v>
      </c>
      <c r="B2800" s="93" t="s">
        <v>247</v>
      </c>
      <c r="C2800" s="94">
        <v>48</v>
      </c>
      <c r="D2800" s="93" t="s">
        <v>48</v>
      </c>
      <c r="E2800" s="94" t="s">
        <v>56</v>
      </c>
      <c r="F2800" s="94">
        <v>74.12</v>
      </c>
    </row>
    <row r="2801" spans="1:6">
      <c r="A2801" s="93">
        <v>44185</v>
      </c>
      <c r="B2801" s="93" t="s">
        <v>246</v>
      </c>
      <c r="C2801" s="94">
        <v>52</v>
      </c>
      <c r="D2801" s="93" t="s">
        <v>48</v>
      </c>
      <c r="E2801" s="94" t="s">
        <v>58</v>
      </c>
      <c r="F2801" s="94">
        <v>68.67</v>
      </c>
    </row>
    <row r="2802" spans="1:6">
      <c r="A2802" s="93">
        <v>44133</v>
      </c>
      <c r="B2802" s="93" t="s">
        <v>248</v>
      </c>
      <c r="C2802" s="94">
        <v>44</v>
      </c>
      <c r="D2802" s="93" t="s">
        <v>48</v>
      </c>
      <c r="E2802" s="94" t="s">
        <v>50</v>
      </c>
      <c r="F2802" s="94">
        <v>99.53</v>
      </c>
    </row>
    <row r="2803" spans="1:6">
      <c r="A2803" s="93">
        <v>44182</v>
      </c>
      <c r="B2803" s="93" t="s">
        <v>246</v>
      </c>
      <c r="C2803" s="94">
        <v>51</v>
      </c>
      <c r="D2803" s="93" t="s">
        <v>48</v>
      </c>
      <c r="E2803" s="94" t="s">
        <v>57</v>
      </c>
      <c r="F2803" s="94">
        <v>88.97</v>
      </c>
    </row>
    <row r="2804" spans="1:6">
      <c r="A2804" s="93">
        <v>44139</v>
      </c>
      <c r="B2804" s="93" t="s">
        <v>247</v>
      </c>
      <c r="C2804" s="94">
        <v>45</v>
      </c>
      <c r="D2804" s="93" t="s">
        <v>48</v>
      </c>
      <c r="E2804" s="94" t="s">
        <v>53</v>
      </c>
      <c r="F2804" s="94">
        <v>281.97999999999996</v>
      </c>
    </row>
    <row r="2805" spans="1:6">
      <c r="A2805" s="93">
        <v>44180</v>
      </c>
      <c r="B2805" s="93" t="s">
        <v>246</v>
      </c>
      <c r="C2805" s="94">
        <v>51</v>
      </c>
      <c r="D2805" s="93" t="s">
        <v>48</v>
      </c>
      <c r="E2805" s="94" t="s">
        <v>56</v>
      </c>
      <c r="F2805" s="94">
        <v>89.64</v>
      </c>
    </row>
    <row r="2806" spans="1:6">
      <c r="A2806" s="93">
        <v>44130</v>
      </c>
      <c r="B2806" s="93" t="s">
        <v>248</v>
      </c>
      <c r="C2806" s="94">
        <v>44</v>
      </c>
      <c r="D2806" s="93" t="s">
        <v>48</v>
      </c>
      <c r="E2806" s="94" t="s">
        <v>58</v>
      </c>
      <c r="F2806" s="94">
        <v>58.32</v>
      </c>
    </row>
    <row r="2807" spans="1:6">
      <c r="A2807" s="93">
        <v>44188</v>
      </c>
      <c r="B2807" s="93" t="s">
        <v>246</v>
      </c>
      <c r="C2807" s="94">
        <v>52</v>
      </c>
      <c r="D2807" s="93" t="s">
        <v>48</v>
      </c>
      <c r="E2807" s="94" t="s">
        <v>49</v>
      </c>
      <c r="F2807" s="94">
        <v>18.7</v>
      </c>
    </row>
    <row r="2808" spans="1:6">
      <c r="A2808" s="93">
        <v>44157</v>
      </c>
      <c r="B2808" s="93" t="s">
        <v>247</v>
      </c>
      <c r="C2808" s="94">
        <v>48</v>
      </c>
      <c r="D2808" s="93" t="s">
        <v>38</v>
      </c>
      <c r="E2808" s="94" t="s">
        <v>57</v>
      </c>
      <c r="F2808" s="94">
        <v>56.91</v>
      </c>
    </row>
    <row r="2809" spans="1:6">
      <c r="A2809" s="93">
        <v>44169</v>
      </c>
      <c r="B2809" s="93" t="s">
        <v>246</v>
      </c>
      <c r="C2809" s="94">
        <v>49</v>
      </c>
      <c r="D2809" s="93" t="s">
        <v>48</v>
      </c>
      <c r="E2809" s="94" t="s">
        <v>43</v>
      </c>
      <c r="F2809" s="94">
        <v>51.910000000000004</v>
      </c>
    </row>
    <row r="2810" spans="1:6">
      <c r="A2810" s="93">
        <v>44175</v>
      </c>
      <c r="B2810" s="93" t="s">
        <v>246</v>
      </c>
      <c r="C2810" s="94">
        <v>50</v>
      </c>
      <c r="D2810" s="93" t="s">
        <v>38</v>
      </c>
      <c r="E2810" s="94" t="s">
        <v>50</v>
      </c>
      <c r="F2810" s="94">
        <v>67.28</v>
      </c>
    </row>
    <row r="2811" spans="1:6">
      <c r="A2811" s="93">
        <v>44178</v>
      </c>
      <c r="B2811" s="93" t="s">
        <v>246</v>
      </c>
      <c r="C2811" s="94">
        <v>51</v>
      </c>
      <c r="D2811" s="93" t="s">
        <v>38</v>
      </c>
      <c r="E2811" s="94" t="s">
        <v>53</v>
      </c>
      <c r="F2811" s="94">
        <v>46.69</v>
      </c>
    </row>
    <row r="2812" spans="1:6">
      <c r="A2812" s="93">
        <v>44179</v>
      </c>
      <c r="B2812" s="93" t="s">
        <v>246</v>
      </c>
      <c r="C2812" s="94">
        <v>51</v>
      </c>
      <c r="D2812" s="93" t="s">
        <v>38</v>
      </c>
      <c r="E2812" s="94" t="s">
        <v>53</v>
      </c>
      <c r="F2812" s="94">
        <v>50.43</v>
      </c>
    </row>
    <row r="2813" spans="1:6">
      <c r="A2813" s="93">
        <v>44165</v>
      </c>
      <c r="B2813" s="93" t="s">
        <v>247</v>
      </c>
      <c r="C2813" s="94">
        <v>49</v>
      </c>
      <c r="D2813" s="93" t="s">
        <v>48</v>
      </c>
      <c r="E2813" s="94" t="s">
        <v>57</v>
      </c>
      <c r="F2813" s="94">
        <v>77.09</v>
      </c>
    </row>
    <row r="2814" spans="1:6">
      <c r="A2814" s="93">
        <v>44107</v>
      </c>
      <c r="B2814" s="93" t="s">
        <v>248</v>
      </c>
      <c r="C2814" s="94">
        <v>40</v>
      </c>
      <c r="D2814" s="93" t="s">
        <v>38</v>
      </c>
      <c r="E2814" s="94" t="s">
        <v>43</v>
      </c>
      <c r="F2814" s="94">
        <v>125.62</v>
      </c>
    </row>
    <row r="2815" spans="1:6">
      <c r="A2815" s="93">
        <v>44152</v>
      </c>
      <c r="B2815" s="93" t="s">
        <v>247</v>
      </c>
      <c r="C2815" s="94">
        <v>47</v>
      </c>
      <c r="D2815" s="93" t="s">
        <v>48</v>
      </c>
      <c r="E2815" s="94" t="s">
        <v>49</v>
      </c>
      <c r="F2815" s="94">
        <v>41.82</v>
      </c>
    </row>
    <row r="2816" spans="1:6">
      <c r="A2816" s="93">
        <v>44158</v>
      </c>
      <c r="B2816" s="93" t="s">
        <v>247</v>
      </c>
      <c r="C2816" s="94">
        <v>48</v>
      </c>
      <c r="D2816" s="93" t="s">
        <v>48</v>
      </c>
      <c r="E2816" s="94" t="s">
        <v>58</v>
      </c>
      <c r="F2816" s="94">
        <v>104.67</v>
      </c>
    </row>
    <row r="2817" spans="1:6">
      <c r="A2817" s="93">
        <v>44184</v>
      </c>
      <c r="B2817" s="93" t="s">
        <v>246</v>
      </c>
      <c r="C2817" s="94">
        <v>51</v>
      </c>
      <c r="D2817" s="93" t="s">
        <v>38</v>
      </c>
      <c r="E2817" s="94" t="s">
        <v>61</v>
      </c>
      <c r="F2817" s="94">
        <v>63.46</v>
      </c>
    </row>
    <row r="2818" spans="1:6">
      <c r="A2818" s="93">
        <v>44167</v>
      </c>
      <c r="B2818" s="93" t="s">
        <v>246</v>
      </c>
      <c r="C2818" s="94">
        <v>49</v>
      </c>
      <c r="D2818" s="93" t="s">
        <v>38</v>
      </c>
      <c r="E2818" s="94" t="s">
        <v>66</v>
      </c>
      <c r="F2818" s="94">
        <v>45.820000000000007</v>
      </c>
    </row>
    <row r="2819" spans="1:6">
      <c r="A2819" s="93">
        <v>44141</v>
      </c>
      <c r="B2819" s="93" t="s">
        <v>247</v>
      </c>
      <c r="C2819" s="94">
        <v>45</v>
      </c>
      <c r="D2819" s="93" t="s">
        <v>48</v>
      </c>
      <c r="E2819" s="94" t="s">
        <v>53</v>
      </c>
      <c r="F2819" s="94">
        <v>19.720000000000002</v>
      </c>
    </row>
    <row r="2820" spans="1:6">
      <c r="A2820" s="93">
        <v>44176</v>
      </c>
      <c r="B2820" s="93" t="s">
        <v>246</v>
      </c>
      <c r="C2820" s="94">
        <v>50</v>
      </c>
      <c r="D2820" s="93" t="s">
        <v>38</v>
      </c>
      <c r="E2820" s="94" t="s">
        <v>49</v>
      </c>
      <c r="F2820" s="94">
        <v>21.31</v>
      </c>
    </row>
    <row r="2821" spans="1:6">
      <c r="A2821" s="93">
        <v>44173</v>
      </c>
      <c r="B2821" s="93" t="s">
        <v>246</v>
      </c>
      <c r="C2821" s="94">
        <v>50</v>
      </c>
      <c r="D2821" s="93" t="s">
        <v>48</v>
      </c>
      <c r="E2821" s="94" t="s">
        <v>50</v>
      </c>
      <c r="F2821" s="94">
        <v>58.8</v>
      </c>
    </row>
    <row r="2822" spans="1:6">
      <c r="A2822" s="93">
        <v>44170</v>
      </c>
      <c r="B2822" s="93" t="s">
        <v>246</v>
      </c>
      <c r="C2822" s="94">
        <v>49</v>
      </c>
      <c r="D2822" s="93" t="s">
        <v>38</v>
      </c>
      <c r="E2822" s="94" t="s">
        <v>50</v>
      </c>
      <c r="F2822" s="94">
        <v>436.08000000000004</v>
      </c>
    </row>
    <row r="2823" spans="1:6">
      <c r="A2823" s="93">
        <v>44183</v>
      </c>
      <c r="B2823" s="93" t="s">
        <v>246</v>
      </c>
      <c r="C2823" s="94">
        <v>51</v>
      </c>
      <c r="D2823" s="93" t="s">
        <v>48</v>
      </c>
      <c r="E2823" s="94" t="s">
        <v>43</v>
      </c>
      <c r="F2823" s="94">
        <v>99.05</v>
      </c>
    </row>
    <row r="2824" spans="1:6">
      <c r="A2824" s="93">
        <v>44135</v>
      </c>
      <c r="B2824" s="93" t="s">
        <v>248</v>
      </c>
      <c r="C2824" s="94">
        <v>44</v>
      </c>
      <c r="D2824" s="93" t="s">
        <v>38</v>
      </c>
      <c r="E2824" s="94" t="s">
        <v>53</v>
      </c>
      <c r="F2824" s="94">
        <v>83.57</v>
      </c>
    </row>
    <row r="2825" spans="1:6">
      <c r="A2825" s="93">
        <v>44177</v>
      </c>
      <c r="B2825" s="93" t="s">
        <v>246</v>
      </c>
      <c r="C2825" s="94">
        <v>50</v>
      </c>
      <c r="D2825" s="93" t="s">
        <v>38</v>
      </c>
      <c r="E2825" s="94" t="s">
        <v>54</v>
      </c>
      <c r="F2825" s="94">
        <v>72.72</v>
      </c>
    </row>
    <row r="2826" spans="1:6">
      <c r="A2826" s="93">
        <v>44166</v>
      </c>
      <c r="B2826" s="93" t="s">
        <v>246</v>
      </c>
      <c r="C2826" s="94">
        <v>49</v>
      </c>
      <c r="D2826" s="93" t="s">
        <v>48</v>
      </c>
      <c r="E2826" s="94" t="s">
        <v>49</v>
      </c>
      <c r="F2826" s="94">
        <v>103.53999999999999</v>
      </c>
    </row>
    <row r="2827" spans="1:6">
      <c r="A2827" s="93">
        <v>44175</v>
      </c>
      <c r="B2827" s="93" t="s">
        <v>246</v>
      </c>
      <c r="C2827" s="94">
        <v>50</v>
      </c>
      <c r="D2827" s="93" t="s">
        <v>38</v>
      </c>
      <c r="E2827" s="94" t="s">
        <v>43</v>
      </c>
      <c r="F2827" s="94">
        <v>34.019999999999996</v>
      </c>
    </row>
    <row r="2828" spans="1:6">
      <c r="A2828" s="93">
        <v>44186</v>
      </c>
      <c r="B2828" s="93" t="s">
        <v>246</v>
      </c>
      <c r="C2828" s="94">
        <v>52</v>
      </c>
      <c r="D2828" s="93" t="s">
        <v>38</v>
      </c>
      <c r="E2828" s="94" t="s">
        <v>61</v>
      </c>
      <c r="F2828" s="94">
        <v>139.76999999999998</v>
      </c>
    </row>
    <row r="2829" spans="1:6">
      <c r="A2829" s="93">
        <v>44170</v>
      </c>
      <c r="B2829" s="93" t="s">
        <v>246</v>
      </c>
      <c r="C2829" s="94">
        <v>49</v>
      </c>
      <c r="D2829" s="93" t="s">
        <v>48</v>
      </c>
      <c r="E2829" s="94" t="s">
        <v>43</v>
      </c>
      <c r="F2829" s="94">
        <v>47.75</v>
      </c>
    </row>
    <row r="2830" spans="1:6">
      <c r="A2830" s="93">
        <v>44164</v>
      </c>
      <c r="B2830" s="93" t="s">
        <v>247</v>
      </c>
      <c r="C2830" s="94">
        <v>49</v>
      </c>
      <c r="D2830" s="93" t="s">
        <v>38</v>
      </c>
      <c r="E2830" s="94" t="s">
        <v>49</v>
      </c>
      <c r="F2830" s="94">
        <v>51.540000000000006</v>
      </c>
    </row>
    <row r="2831" spans="1:6">
      <c r="A2831" s="93">
        <v>44119</v>
      </c>
      <c r="B2831" s="93" t="s">
        <v>248</v>
      </c>
      <c r="C2831" s="94">
        <v>42</v>
      </c>
      <c r="D2831" s="93" t="s">
        <v>38</v>
      </c>
      <c r="E2831" s="94" t="s">
        <v>57</v>
      </c>
      <c r="F2831" s="94">
        <v>124.69</v>
      </c>
    </row>
    <row r="2832" spans="1:6">
      <c r="A2832" s="93">
        <v>44163</v>
      </c>
      <c r="B2832" s="93" t="s">
        <v>247</v>
      </c>
      <c r="C2832" s="94">
        <v>48</v>
      </c>
      <c r="D2832" s="93" t="s">
        <v>48</v>
      </c>
      <c r="E2832" s="94" t="s">
        <v>66</v>
      </c>
      <c r="F2832" s="94">
        <v>115.8</v>
      </c>
    </row>
    <row r="2833" spans="1:6">
      <c r="A2833" s="93">
        <v>44191</v>
      </c>
      <c r="B2833" s="93" t="s">
        <v>246</v>
      </c>
      <c r="C2833" s="94">
        <v>52</v>
      </c>
      <c r="D2833" s="93" t="s">
        <v>38</v>
      </c>
      <c r="E2833" s="94" t="s">
        <v>43</v>
      </c>
      <c r="F2833" s="94">
        <v>352.27</v>
      </c>
    </row>
    <row r="2834" spans="1:6">
      <c r="A2834" s="93">
        <v>44188</v>
      </c>
      <c r="B2834" s="93" t="s">
        <v>246</v>
      </c>
      <c r="C2834" s="94">
        <v>52</v>
      </c>
      <c r="D2834" s="93" t="s">
        <v>38</v>
      </c>
      <c r="E2834" s="94" t="s">
        <v>46</v>
      </c>
      <c r="F2834" s="94">
        <v>52.97</v>
      </c>
    </row>
    <row r="2835" spans="1:6">
      <c r="A2835" s="93">
        <v>44183</v>
      </c>
      <c r="B2835" s="93" t="s">
        <v>246</v>
      </c>
      <c r="C2835" s="94">
        <v>51</v>
      </c>
      <c r="D2835" s="93" t="s">
        <v>38</v>
      </c>
      <c r="E2835" s="94" t="s">
        <v>56</v>
      </c>
      <c r="F2835" s="94">
        <v>71.22999999999999</v>
      </c>
    </row>
    <row r="2836" spans="1:6">
      <c r="A2836" s="93">
        <v>44172</v>
      </c>
      <c r="B2836" s="93" t="s">
        <v>246</v>
      </c>
      <c r="C2836" s="94">
        <v>50</v>
      </c>
      <c r="D2836" s="93" t="s">
        <v>38</v>
      </c>
      <c r="E2836" s="94" t="s">
        <v>46</v>
      </c>
      <c r="F2836" s="94">
        <v>29.73</v>
      </c>
    </row>
    <row r="2837" spans="1:6">
      <c r="A2837" s="93">
        <v>44184</v>
      </c>
      <c r="B2837" s="93" t="s">
        <v>246</v>
      </c>
      <c r="C2837" s="94">
        <v>51</v>
      </c>
      <c r="D2837" s="93" t="s">
        <v>45</v>
      </c>
      <c r="E2837" s="94" t="s">
        <v>58</v>
      </c>
      <c r="F2837" s="94">
        <v>67.97</v>
      </c>
    </row>
    <row r="2838" spans="1:6">
      <c r="A2838" s="93">
        <v>44175</v>
      </c>
      <c r="B2838" s="93" t="s">
        <v>246</v>
      </c>
      <c r="C2838" s="94">
        <v>50</v>
      </c>
      <c r="D2838" s="93" t="s">
        <v>38</v>
      </c>
      <c r="E2838" s="94" t="s">
        <v>49</v>
      </c>
      <c r="F2838" s="94">
        <v>62.18</v>
      </c>
    </row>
    <row r="2839" spans="1:6">
      <c r="A2839" s="93">
        <v>44179</v>
      </c>
      <c r="B2839" s="93" t="s">
        <v>246</v>
      </c>
      <c r="C2839" s="94">
        <v>51</v>
      </c>
      <c r="D2839" s="93" t="s">
        <v>38</v>
      </c>
      <c r="E2839" s="94" t="s">
        <v>54</v>
      </c>
      <c r="F2839" s="94">
        <v>40.6</v>
      </c>
    </row>
    <row r="2840" spans="1:6">
      <c r="A2840" s="93">
        <v>44184</v>
      </c>
      <c r="B2840" s="93" t="s">
        <v>246</v>
      </c>
      <c r="C2840" s="94">
        <v>51</v>
      </c>
      <c r="D2840" s="93" t="s">
        <v>48</v>
      </c>
      <c r="E2840" s="94" t="s">
        <v>50</v>
      </c>
      <c r="F2840" s="94">
        <v>59.22999999999999</v>
      </c>
    </row>
    <row r="2841" spans="1:6">
      <c r="A2841" s="93">
        <v>44165</v>
      </c>
      <c r="B2841" s="93" t="s">
        <v>247</v>
      </c>
      <c r="C2841" s="94">
        <v>49</v>
      </c>
      <c r="D2841" s="93" t="s">
        <v>48</v>
      </c>
      <c r="E2841" s="94" t="s">
        <v>54</v>
      </c>
      <c r="F2841" s="94">
        <v>115.78999999999999</v>
      </c>
    </row>
    <row r="2842" spans="1:6">
      <c r="A2842" s="93">
        <v>44179</v>
      </c>
      <c r="B2842" s="93" t="s">
        <v>246</v>
      </c>
      <c r="C2842" s="94">
        <v>51</v>
      </c>
      <c r="D2842" s="93" t="s">
        <v>48</v>
      </c>
      <c r="E2842" s="94" t="s">
        <v>66</v>
      </c>
      <c r="F2842" s="94">
        <v>45.53</v>
      </c>
    </row>
    <row r="2843" spans="1:6">
      <c r="A2843" s="93">
        <v>44155</v>
      </c>
      <c r="B2843" s="93" t="s">
        <v>247</v>
      </c>
      <c r="C2843" s="94">
        <v>47</v>
      </c>
      <c r="D2843" s="93" t="s">
        <v>38</v>
      </c>
      <c r="E2843" s="94" t="s">
        <v>43</v>
      </c>
      <c r="F2843" s="94">
        <v>80.180000000000007</v>
      </c>
    </row>
    <row r="2844" spans="1:6">
      <c r="A2844" s="93">
        <v>44183</v>
      </c>
      <c r="B2844" s="93" t="s">
        <v>246</v>
      </c>
      <c r="C2844" s="94">
        <v>51</v>
      </c>
      <c r="D2844" s="93" t="s">
        <v>48</v>
      </c>
      <c r="E2844" s="94" t="s">
        <v>56</v>
      </c>
      <c r="F2844" s="94">
        <v>77.08</v>
      </c>
    </row>
    <row r="2845" spans="1:6">
      <c r="A2845" s="93">
        <v>44135</v>
      </c>
      <c r="B2845" s="93" t="s">
        <v>248</v>
      </c>
      <c r="C2845" s="94">
        <v>44</v>
      </c>
      <c r="D2845" s="93" t="s">
        <v>48</v>
      </c>
      <c r="E2845" s="94" t="s">
        <v>49</v>
      </c>
      <c r="F2845" s="94">
        <v>61.650000000000006</v>
      </c>
    </row>
    <row r="2846" spans="1:6">
      <c r="A2846" s="93">
        <v>44180</v>
      </c>
      <c r="B2846" s="93" t="s">
        <v>246</v>
      </c>
      <c r="C2846" s="94">
        <v>51</v>
      </c>
      <c r="D2846" s="93" t="s">
        <v>38</v>
      </c>
      <c r="E2846" s="94" t="s">
        <v>43</v>
      </c>
      <c r="F2846" s="94">
        <v>84.97</v>
      </c>
    </row>
    <row r="2847" spans="1:6">
      <c r="A2847" s="93">
        <v>44161</v>
      </c>
      <c r="B2847" s="93" t="s">
        <v>247</v>
      </c>
      <c r="C2847" s="94">
        <v>48</v>
      </c>
      <c r="D2847" s="93" t="s">
        <v>38</v>
      </c>
      <c r="E2847" s="94" t="s">
        <v>58</v>
      </c>
      <c r="F2847" s="94">
        <v>64.260000000000005</v>
      </c>
    </row>
    <row r="2848" spans="1:6">
      <c r="A2848" s="93">
        <v>44164</v>
      </c>
      <c r="B2848" s="93" t="s">
        <v>247</v>
      </c>
      <c r="C2848" s="94">
        <v>49</v>
      </c>
      <c r="D2848" s="93" t="s">
        <v>48</v>
      </c>
      <c r="E2848" s="94" t="s">
        <v>49</v>
      </c>
      <c r="F2848" s="94">
        <v>142.49</v>
      </c>
    </row>
    <row r="2849" spans="1:6">
      <c r="A2849" s="93">
        <v>44194</v>
      </c>
      <c r="B2849" s="93" t="s">
        <v>246</v>
      </c>
      <c r="C2849" s="94">
        <v>53</v>
      </c>
      <c r="D2849" s="93" t="s">
        <v>38</v>
      </c>
      <c r="E2849" s="94" t="s">
        <v>53</v>
      </c>
      <c r="F2849" s="94">
        <v>56.620000000000005</v>
      </c>
    </row>
    <row r="2850" spans="1:6">
      <c r="A2850" s="93">
        <v>44187</v>
      </c>
      <c r="B2850" s="93" t="s">
        <v>246</v>
      </c>
      <c r="C2850" s="94">
        <v>52</v>
      </c>
      <c r="D2850" s="93" t="s">
        <v>38</v>
      </c>
      <c r="E2850" s="94" t="s">
        <v>49</v>
      </c>
      <c r="F2850" s="94">
        <v>83.89</v>
      </c>
    </row>
    <row r="2851" spans="1:6">
      <c r="A2851" s="93">
        <v>44178</v>
      </c>
      <c r="B2851" s="93" t="s">
        <v>246</v>
      </c>
      <c r="C2851" s="94">
        <v>51</v>
      </c>
      <c r="D2851" s="93" t="s">
        <v>48</v>
      </c>
      <c r="E2851" s="94" t="s">
        <v>56</v>
      </c>
      <c r="F2851" s="94">
        <v>93.38</v>
      </c>
    </row>
    <row r="2852" spans="1:6">
      <c r="A2852" s="93">
        <v>44135</v>
      </c>
      <c r="B2852" s="93" t="s">
        <v>248</v>
      </c>
      <c r="C2852" s="94">
        <v>44</v>
      </c>
      <c r="D2852" s="93" t="s">
        <v>48</v>
      </c>
      <c r="E2852" s="94" t="s">
        <v>53</v>
      </c>
      <c r="F2852" s="94">
        <v>95.89</v>
      </c>
    </row>
    <row r="2853" spans="1:6">
      <c r="A2853" s="93">
        <v>44115</v>
      </c>
      <c r="B2853" s="93" t="s">
        <v>248</v>
      </c>
      <c r="C2853" s="94">
        <v>42</v>
      </c>
      <c r="D2853" s="93" t="s">
        <v>48</v>
      </c>
      <c r="E2853" s="94" t="s">
        <v>57</v>
      </c>
      <c r="F2853" s="94">
        <v>167.89999999999998</v>
      </c>
    </row>
    <row r="2854" spans="1:6">
      <c r="A2854" s="93">
        <v>44166</v>
      </c>
      <c r="B2854" s="93" t="s">
        <v>246</v>
      </c>
      <c r="C2854" s="94">
        <v>49</v>
      </c>
      <c r="D2854" s="93" t="s">
        <v>48</v>
      </c>
      <c r="E2854" s="94" t="s">
        <v>49</v>
      </c>
      <c r="F2854" s="94">
        <v>99.759999999999991</v>
      </c>
    </row>
    <row r="2855" spans="1:6">
      <c r="A2855" s="93">
        <v>44166</v>
      </c>
      <c r="B2855" s="93" t="s">
        <v>246</v>
      </c>
      <c r="C2855" s="94">
        <v>49</v>
      </c>
      <c r="D2855" s="93" t="s">
        <v>48</v>
      </c>
      <c r="E2855" s="94" t="s">
        <v>54</v>
      </c>
      <c r="F2855" s="94">
        <v>65.680000000000007</v>
      </c>
    </row>
    <row r="2856" spans="1:6">
      <c r="A2856" s="93">
        <v>44164</v>
      </c>
      <c r="B2856" s="93" t="s">
        <v>247</v>
      </c>
      <c r="C2856" s="94">
        <v>49</v>
      </c>
      <c r="D2856" s="93" t="s">
        <v>48</v>
      </c>
      <c r="E2856" s="94" t="s">
        <v>54</v>
      </c>
      <c r="F2856" s="94">
        <v>122.54</v>
      </c>
    </row>
    <row r="2857" spans="1:6">
      <c r="A2857" s="93">
        <v>44182</v>
      </c>
      <c r="B2857" s="93" t="s">
        <v>246</v>
      </c>
      <c r="C2857" s="94">
        <v>51</v>
      </c>
      <c r="D2857" s="93" t="s">
        <v>48</v>
      </c>
      <c r="E2857" s="94" t="s">
        <v>58</v>
      </c>
      <c r="F2857" s="94">
        <v>88.88</v>
      </c>
    </row>
    <row r="2858" spans="1:6">
      <c r="A2858" s="93">
        <v>44167</v>
      </c>
      <c r="B2858" s="93" t="s">
        <v>246</v>
      </c>
      <c r="C2858" s="94">
        <v>49</v>
      </c>
      <c r="D2858" s="93" t="s">
        <v>45</v>
      </c>
      <c r="E2858" s="94" t="s">
        <v>56</v>
      </c>
      <c r="F2858" s="94">
        <v>22.79</v>
      </c>
    </row>
    <row r="2859" spans="1:6">
      <c r="A2859" s="93">
        <v>44180</v>
      </c>
      <c r="B2859" s="93" t="s">
        <v>246</v>
      </c>
      <c r="C2859" s="94">
        <v>51</v>
      </c>
      <c r="D2859" s="93" t="s">
        <v>38</v>
      </c>
      <c r="E2859" s="94" t="s">
        <v>49</v>
      </c>
      <c r="F2859" s="94">
        <v>46.35</v>
      </c>
    </row>
    <row r="2860" spans="1:6">
      <c r="A2860" s="93">
        <v>44160</v>
      </c>
      <c r="B2860" s="93" t="s">
        <v>247</v>
      </c>
      <c r="C2860" s="94">
        <v>48</v>
      </c>
      <c r="D2860" s="93" t="s">
        <v>48</v>
      </c>
      <c r="E2860" s="94" t="s">
        <v>54</v>
      </c>
      <c r="F2860" s="94">
        <v>109.42</v>
      </c>
    </row>
    <row r="2861" spans="1:6">
      <c r="A2861" s="93">
        <v>44184</v>
      </c>
      <c r="B2861" s="93" t="s">
        <v>246</v>
      </c>
      <c r="C2861" s="94">
        <v>51</v>
      </c>
      <c r="D2861" s="93" t="s">
        <v>48</v>
      </c>
      <c r="E2861" s="94" t="s">
        <v>43</v>
      </c>
      <c r="F2861" s="94">
        <v>42.260000000000005</v>
      </c>
    </row>
    <row r="2862" spans="1:6">
      <c r="A2862" s="93">
        <v>44118</v>
      </c>
      <c r="B2862" s="93" t="s">
        <v>248</v>
      </c>
      <c r="C2862" s="94">
        <v>42</v>
      </c>
      <c r="D2862" s="93" t="s">
        <v>48</v>
      </c>
      <c r="E2862" s="94" t="s">
        <v>53</v>
      </c>
      <c r="F2862" s="94">
        <v>125.15</v>
      </c>
    </row>
    <row r="2863" spans="1:6">
      <c r="A2863" s="93">
        <v>44180</v>
      </c>
      <c r="B2863" s="93" t="s">
        <v>246</v>
      </c>
      <c r="C2863" s="94">
        <v>51</v>
      </c>
      <c r="D2863" s="93" t="s">
        <v>38</v>
      </c>
      <c r="E2863" s="94" t="s">
        <v>50</v>
      </c>
      <c r="F2863" s="94">
        <v>144.49</v>
      </c>
    </row>
    <row r="2864" spans="1:6">
      <c r="A2864" s="93">
        <v>44145</v>
      </c>
      <c r="B2864" s="93" t="s">
        <v>247</v>
      </c>
      <c r="C2864" s="94">
        <v>46</v>
      </c>
      <c r="D2864" s="93" t="s">
        <v>48</v>
      </c>
      <c r="E2864" s="94" t="s">
        <v>56</v>
      </c>
      <c r="F2864" s="94">
        <v>120.09</v>
      </c>
    </row>
    <row r="2865" spans="1:6">
      <c r="A2865" s="93">
        <v>44184</v>
      </c>
      <c r="B2865" s="93" t="s">
        <v>246</v>
      </c>
      <c r="C2865" s="94">
        <v>51</v>
      </c>
      <c r="D2865" s="93" t="s">
        <v>38</v>
      </c>
      <c r="E2865" s="94" t="s">
        <v>46</v>
      </c>
      <c r="F2865" s="94">
        <v>70.290000000000006</v>
      </c>
    </row>
    <row r="2866" spans="1:6">
      <c r="A2866" s="93">
        <v>44121</v>
      </c>
      <c r="B2866" s="93" t="s">
        <v>248</v>
      </c>
      <c r="C2866" s="94">
        <v>42</v>
      </c>
      <c r="D2866" s="93" t="s">
        <v>38</v>
      </c>
      <c r="E2866" s="94" t="s">
        <v>50</v>
      </c>
      <c r="F2866" s="94">
        <v>125.1</v>
      </c>
    </row>
    <row r="2867" spans="1:6">
      <c r="A2867" s="93">
        <v>44167</v>
      </c>
      <c r="B2867" s="93" t="s">
        <v>246</v>
      </c>
      <c r="C2867" s="94">
        <v>49</v>
      </c>
      <c r="D2867" s="93" t="s">
        <v>45</v>
      </c>
      <c r="E2867" s="94" t="s">
        <v>58</v>
      </c>
      <c r="F2867" s="94">
        <v>48.16</v>
      </c>
    </row>
    <row r="2868" spans="1:6">
      <c r="A2868" s="93">
        <v>44155</v>
      </c>
      <c r="B2868" s="93" t="s">
        <v>247</v>
      </c>
      <c r="C2868" s="94">
        <v>47</v>
      </c>
      <c r="D2868" s="93" t="s">
        <v>38</v>
      </c>
      <c r="E2868" s="94" t="s">
        <v>56</v>
      </c>
      <c r="F2868" s="94">
        <v>98.76</v>
      </c>
    </row>
    <row r="2869" spans="1:6">
      <c r="A2869" s="93">
        <v>44167</v>
      </c>
      <c r="B2869" s="93" t="s">
        <v>246</v>
      </c>
      <c r="C2869" s="94">
        <v>49</v>
      </c>
      <c r="D2869" s="93" t="s">
        <v>48</v>
      </c>
      <c r="E2869" s="94" t="s">
        <v>49</v>
      </c>
      <c r="F2869" s="94">
        <v>-0.73000000000000043</v>
      </c>
    </row>
    <row r="2870" spans="1:6">
      <c r="A2870" s="93">
        <v>44176</v>
      </c>
      <c r="B2870" s="93" t="s">
        <v>246</v>
      </c>
      <c r="C2870" s="94">
        <v>50</v>
      </c>
      <c r="D2870" s="93" t="s">
        <v>48</v>
      </c>
      <c r="E2870" s="94" t="s">
        <v>57</v>
      </c>
      <c r="F2870" s="94">
        <v>75.759999999999991</v>
      </c>
    </row>
    <row r="2871" spans="1:6">
      <c r="A2871" s="93">
        <v>44186</v>
      </c>
      <c r="B2871" s="93" t="s">
        <v>246</v>
      </c>
      <c r="C2871" s="94">
        <v>52</v>
      </c>
      <c r="D2871" s="93" t="s">
        <v>48</v>
      </c>
      <c r="E2871" s="94" t="s">
        <v>57</v>
      </c>
      <c r="F2871" s="94">
        <v>515.9799999999999</v>
      </c>
    </row>
    <row r="2872" spans="1:6">
      <c r="A2872" s="93">
        <v>44179</v>
      </c>
      <c r="B2872" s="93" t="s">
        <v>246</v>
      </c>
      <c r="C2872" s="94">
        <v>51</v>
      </c>
      <c r="D2872" s="93" t="s">
        <v>48</v>
      </c>
      <c r="E2872" s="94" t="s">
        <v>61</v>
      </c>
      <c r="F2872" s="94">
        <v>37.449999999999996</v>
      </c>
    </row>
    <row r="2873" spans="1:6">
      <c r="A2873" s="93">
        <v>44181</v>
      </c>
      <c r="B2873" s="93" t="s">
        <v>246</v>
      </c>
      <c r="C2873" s="94">
        <v>51</v>
      </c>
      <c r="D2873" s="93" t="s">
        <v>48</v>
      </c>
      <c r="E2873" s="94" t="s">
        <v>49</v>
      </c>
      <c r="F2873" s="94">
        <v>82.22</v>
      </c>
    </row>
    <row r="2874" spans="1:6">
      <c r="A2874" s="93">
        <v>44165</v>
      </c>
      <c r="B2874" s="93" t="s">
        <v>247</v>
      </c>
      <c r="C2874" s="94">
        <v>49</v>
      </c>
      <c r="D2874" s="93" t="s">
        <v>45</v>
      </c>
      <c r="E2874" s="94" t="s">
        <v>57</v>
      </c>
      <c r="F2874" s="94">
        <v>89.55</v>
      </c>
    </row>
    <row r="2875" spans="1:6">
      <c r="A2875" s="93">
        <v>44163</v>
      </c>
      <c r="B2875" s="93" t="s">
        <v>247</v>
      </c>
      <c r="C2875" s="94">
        <v>48</v>
      </c>
      <c r="D2875" s="93" t="s">
        <v>38</v>
      </c>
      <c r="E2875" s="94" t="s">
        <v>56</v>
      </c>
      <c r="F2875" s="94">
        <v>78.91</v>
      </c>
    </row>
    <row r="2876" spans="1:6">
      <c r="A2876" s="93">
        <v>44156</v>
      </c>
      <c r="B2876" s="93" t="s">
        <v>247</v>
      </c>
      <c r="C2876" s="94">
        <v>47</v>
      </c>
      <c r="D2876" s="93" t="s">
        <v>48</v>
      </c>
      <c r="E2876" s="94" t="s">
        <v>49</v>
      </c>
      <c r="F2876" s="94">
        <v>618.59999999999991</v>
      </c>
    </row>
    <row r="2877" spans="1:6">
      <c r="A2877" s="93">
        <v>44184</v>
      </c>
      <c r="B2877" s="93" t="s">
        <v>246</v>
      </c>
      <c r="C2877" s="94">
        <v>51</v>
      </c>
      <c r="D2877" s="93" t="s">
        <v>48</v>
      </c>
      <c r="E2877" s="94" t="s">
        <v>66</v>
      </c>
      <c r="F2877" s="94">
        <v>44</v>
      </c>
    </row>
    <row r="2878" spans="1:6">
      <c r="A2878" s="93">
        <v>44182</v>
      </c>
      <c r="B2878" s="93" t="s">
        <v>246</v>
      </c>
      <c r="C2878" s="94">
        <v>51</v>
      </c>
      <c r="D2878" s="93" t="s">
        <v>45</v>
      </c>
      <c r="E2878" s="94" t="s">
        <v>49</v>
      </c>
      <c r="F2878" s="94">
        <v>93.86999999999999</v>
      </c>
    </row>
    <row r="2879" spans="1:6">
      <c r="A2879" s="93">
        <v>44167</v>
      </c>
      <c r="B2879" s="93" t="s">
        <v>246</v>
      </c>
      <c r="C2879" s="94">
        <v>49</v>
      </c>
      <c r="D2879" s="93" t="s">
        <v>45</v>
      </c>
      <c r="E2879" s="94" t="s">
        <v>57</v>
      </c>
      <c r="F2879" s="94">
        <v>53.239999999999995</v>
      </c>
    </row>
    <row r="2880" spans="1:6">
      <c r="A2880" s="93">
        <v>44170</v>
      </c>
      <c r="B2880" s="93" t="s">
        <v>246</v>
      </c>
      <c r="C2880" s="94">
        <v>49</v>
      </c>
      <c r="D2880" s="93" t="s">
        <v>38</v>
      </c>
      <c r="E2880" s="94" t="s">
        <v>56</v>
      </c>
      <c r="F2880" s="94">
        <v>19.869999999999997</v>
      </c>
    </row>
    <row r="2881" spans="1:6">
      <c r="A2881" s="93">
        <v>44164</v>
      </c>
      <c r="B2881" s="93" t="s">
        <v>247</v>
      </c>
      <c r="C2881" s="94">
        <v>49</v>
      </c>
      <c r="D2881" s="93" t="s">
        <v>45</v>
      </c>
      <c r="E2881" s="94" t="s">
        <v>57</v>
      </c>
      <c r="F2881" s="94">
        <v>74.399999999999991</v>
      </c>
    </row>
    <row r="2882" spans="1:6">
      <c r="A2882" s="93">
        <v>44163</v>
      </c>
      <c r="B2882" s="93" t="s">
        <v>247</v>
      </c>
      <c r="C2882" s="94">
        <v>48</v>
      </c>
      <c r="D2882" s="93" t="s">
        <v>48</v>
      </c>
      <c r="E2882" s="94" t="s">
        <v>61</v>
      </c>
      <c r="F2882" s="94">
        <v>77.25</v>
      </c>
    </row>
    <row r="2883" spans="1:6">
      <c r="A2883" s="93">
        <v>44122</v>
      </c>
      <c r="B2883" s="93" t="s">
        <v>248</v>
      </c>
      <c r="C2883" s="94">
        <v>43</v>
      </c>
      <c r="D2883" s="93" t="s">
        <v>48</v>
      </c>
      <c r="E2883" s="94" t="s">
        <v>43</v>
      </c>
      <c r="F2883" s="94">
        <v>44.48</v>
      </c>
    </row>
    <row r="2884" spans="1:6">
      <c r="A2884" s="93">
        <v>44160</v>
      </c>
      <c r="B2884" s="93" t="s">
        <v>247</v>
      </c>
      <c r="C2884" s="94">
        <v>48</v>
      </c>
      <c r="D2884" s="93" t="s">
        <v>45</v>
      </c>
      <c r="E2884" s="94" t="s">
        <v>43</v>
      </c>
      <c r="F2884" s="94">
        <v>65.930000000000007</v>
      </c>
    </row>
    <row r="2885" spans="1:6">
      <c r="A2885" s="93">
        <v>44182</v>
      </c>
      <c r="B2885" s="93" t="s">
        <v>246</v>
      </c>
      <c r="C2885" s="94">
        <v>51</v>
      </c>
      <c r="D2885" s="93" t="s">
        <v>48</v>
      </c>
      <c r="E2885" s="94" t="s">
        <v>50</v>
      </c>
      <c r="F2885" s="94">
        <v>112.81</v>
      </c>
    </row>
    <row r="2886" spans="1:6">
      <c r="A2886" s="93">
        <v>44165</v>
      </c>
      <c r="B2886" s="93" t="s">
        <v>247</v>
      </c>
      <c r="C2886" s="94">
        <v>49</v>
      </c>
      <c r="D2886" s="93" t="s">
        <v>38</v>
      </c>
      <c r="E2886" s="94" t="s">
        <v>46</v>
      </c>
      <c r="F2886" s="94">
        <v>127.20000000000002</v>
      </c>
    </row>
    <row r="2887" spans="1:6">
      <c r="A2887" s="93">
        <v>44174</v>
      </c>
      <c r="B2887" s="93" t="s">
        <v>246</v>
      </c>
      <c r="C2887" s="94">
        <v>50</v>
      </c>
      <c r="D2887" s="93" t="s">
        <v>48</v>
      </c>
      <c r="E2887" s="94" t="s">
        <v>49</v>
      </c>
      <c r="F2887" s="94">
        <v>221.41</v>
      </c>
    </row>
    <row r="2888" spans="1:6">
      <c r="A2888" s="93">
        <v>44157</v>
      </c>
      <c r="B2888" s="93" t="s">
        <v>247</v>
      </c>
      <c r="C2888" s="94">
        <v>48</v>
      </c>
      <c r="D2888" s="93" t="s">
        <v>38</v>
      </c>
      <c r="E2888" s="94" t="s">
        <v>49</v>
      </c>
      <c r="F2888" s="94">
        <v>69.87</v>
      </c>
    </row>
    <row r="2889" spans="1:6">
      <c r="A2889" s="93">
        <v>44183</v>
      </c>
      <c r="B2889" s="93" t="s">
        <v>246</v>
      </c>
      <c r="C2889" s="94">
        <v>51</v>
      </c>
      <c r="D2889" s="93" t="s">
        <v>38</v>
      </c>
      <c r="E2889" s="94" t="s">
        <v>57</v>
      </c>
      <c r="F2889" s="94">
        <v>40.700000000000003</v>
      </c>
    </row>
    <row r="2890" spans="1:6">
      <c r="A2890" s="93">
        <v>44166</v>
      </c>
      <c r="B2890" s="93" t="s">
        <v>246</v>
      </c>
      <c r="C2890" s="94">
        <v>49</v>
      </c>
      <c r="D2890" s="93" t="s">
        <v>48</v>
      </c>
      <c r="E2890" s="94" t="s">
        <v>46</v>
      </c>
      <c r="F2890" s="94">
        <v>83.419999999999987</v>
      </c>
    </row>
    <row r="2891" spans="1:6">
      <c r="A2891" s="93">
        <v>44149</v>
      </c>
      <c r="B2891" s="93" t="s">
        <v>247</v>
      </c>
      <c r="C2891" s="94">
        <v>46</v>
      </c>
      <c r="D2891" s="93" t="s">
        <v>38</v>
      </c>
      <c r="E2891" s="94" t="s">
        <v>57</v>
      </c>
      <c r="F2891" s="94">
        <v>290.13</v>
      </c>
    </row>
    <row r="2892" spans="1:6">
      <c r="A2892" s="93">
        <v>44176</v>
      </c>
      <c r="B2892" s="93" t="s">
        <v>246</v>
      </c>
      <c r="C2892" s="94">
        <v>50</v>
      </c>
      <c r="D2892" s="93" t="s">
        <v>38</v>
      </c>
      <c r="E2892" s="94" t="s">
        <v>49</v>
      </c>
      <c r="F2892" s="94">
        <v>455.04</v>
      </c>
    </row>
    <row r="2893" spans="1:6">
      <c r="A2893" s="93">
        <v>44179</v>
      </c>
      <c r="B2893" s="93" t="s">
        <v>246</v>
      </c>
      <c r="C2893" s="94">
        <v>51</v>
      </c>
      <c r="D2893" s="93" t="s">
        <v>45</v>
      </c>
      <c r="E2893" s="94" t="s">
        <v>39</v>
      </c>
      <c r="F2893" s="94">
        <v>40.19</v>
      </c>
    </row>
    <row r="2894" spans="1:6">
      <c r="A2894" s="93">
        <v>44178</v>
      </c>
      <c r="B2894" s="93" t="s">
        <v>246</v>
      </c>
      <c r="C2894" s="94">
        <v>51</v>
      </c>
      <c r="D2894" s="93" t="s">
        <v>48</v>
      </c>
      <c r="E2894" s="94" t="s">
        <v>54</v>
      </c>
      <c r="F2894" s="94">
        <v>293.62</v>
      </c>
    </row>
    <row r="2895" spans="1:6">
      <c r="A2895" s="93">
        <v>44162</v>
      </c>
      <c r="B2895" s="93" t="s">
        <v>247</v>
      </c>
      <c r="C2895" s="94">
        <v>48</v>
      </c>
      <c r="D2895" s="93" t="s">
        <v>38</v>
      </c>
      <c r="E2895" s="94" t="s">
        <v>57</v>
      </c>
      <c r="F2895" s="94">
        <v>479.15</v>
      </c>
    </row>
    <row r="2896" spans="1:6">
      <c r="A2896" s="93">
        <v>44171</v>
      </c>
      <c r="B2896" s="93" t="s">
        <v>246</v>
      </c>
      <c r="C2896" s="94">
        <v>50</v>
      </c>
      <c r="D2896" s="93" t="s">
        <v>48</v>
      </c>
      <c r="E2896" s="94" t="s">
        <v>61</v>
      </c>
      <c r="F2896" s="94">
        <v>18.16</v>
      </c>
    </row>
    <row r="2897" spans="1:6">
      <c r="A2897" s="93">
        <v>44167</v>
      </c>
      <c r="B2897" s="93" t="s">
        <v>246</v>
      </c>
      <c r="C2897" s="94">
        <v>49</v>
      </c>
      <c r="D2897" s="93" t="s">
        <v>48</v>
      </c>
      <c r="E2897" s="94" t="s">
        <v>56</v>
      </c>
      <c r="F2897" s="94">
        <v>136.32</v>
      </c>
    </row>
    <row r="2898" spans="1:6">
      <c r="A2898" s="93">
        <v>44189</v>
      </c>
      <c r="B2898" s="93" t="s">
        <v>246</v>
      </c>
      <c r="C2898" s="94">
        <v>52</v>
      </c>
      <c r="D2898" s="93" t="s">
        <v>48</v>
      </c>
      <c r="E2898" s="94" t="s">
        <v>58</v>
      </c>
      <c r="F2898" s="94">
        <v>7.6700000000000017</v>
      </c>
    </row>
    <row r="2899" spans="1:6">
      <c r="A2899" s="93">
        <v>44188</v>
      </c>
      <c r="B2899" s="93" t="s">
        <v>246</v>
      </c>
      <c r="C2899" s="94">
        <v>52</v>
      </c>
      <c r="D2899" s="93" t="s">
        <v>38</v>
      </c>
      <c r="E2899" s="94" t="s">
        <v>43</v>
      </c>
      <c r="F2899" s="94">
        <v>848.39</v>
      </c>
    </row>
    <row r="2900" spans="1:6">
      <c r="A2900" s="93">
        <v>44173</v>
      </c>
      <c r="B2900" s="93" t="s">
        <v>246</v>
      </c>
      <c r="C2900" s="94">
        <v>50</v>
      </c>
      <c r="D2900" s="93" t="s">
        <v>38</v>
      </c>
      <c r="E2900" s="94" t="s">
        <v>57</v>
      </c>
      <c r="F2900" s="94">
        <v>75.099999999999994</v>
      </c>
    </row>
    <row r="2901" spans="1:6">
      <c r="A2901" s="93">
        <v>44184</v>
      </c>
      <c r="B2901" s="93" t="s">
        <v>246</v>
      </c>
      <c r="C2901" s="94">
        <v>51</v>
      </c>
      <c r="D2901" s="93" t="s">
        <v>38</v>
      </c>
      <c r="E2901" s="94" t="s">
        <v>46</v>
      </c>
      <c r="F2901" s="94">
        <v>22.71</v>
      </c>
    </row>
    <row r="2902" spans="1:6">
      <c r="A2902" s="93">
        <v>44176</v>
      </c>
      <c r="B2902" s="93" t="s">
        <v>246</v>
      </c>
      <c r="C2902" s="94">
        <v>50</v>
      </c>
      <c r="D2902" s="93" t="s">
        <v>38</v>
      </c>
      <c r="E2902" s="94" t="s">
        <v>66</v>
      </c>
      <c r="F2902" s="94">
        <v>66.06</v>
      </c>
    </row>
    <row r="2903" spans="1:6">
      <c r="A2903" s="93">
        <v>44168</v>
      </c>
      <c r="B2903" s="93" t="s">
        <v>246</v>
      </c>
      <c r="C2903" s="94">
        <v>49</v>
      </c>
      <c r="D2903" s="93" t="s">
        <v>38</v>
      </c>
      <c r="E2903" s="94" t="s">
        <v>43</v>
      </c>
      <c r="F2903" s="94">
        <v>42.14</v>
      </c>
    </row>
    <row r="2904" spans="1:6">
      <c r="A2904" s="93">
        <v>44166</v>
      </c>
      <c r="B2904" s="93" t="s">
        <v>246</v>
      </c>
      <c r="C2904" s="94">
        <v>49</v>
      </c>
      <c r="D2904" s="93" t="s">
        <v>45</v>
      </c>
      <c r="E2904" s="94" t="s">
        <v>58</v>
      </c>
      <c r="F2904" s="94">
        <v>292.36</v>
      </c>
    </row>
    <row r="2905" spans="1:6">
      <c r="A2905" s="93">
        <v>44117</v>
      </c>
      <c r="B2905" s="93" t="s">
        <v>248</v>
      </c>
      <c r="C2905" s="94">
        <v>42</v>
      </c>
      <c r="D2905" s="93" t="s">
        <v>45</v>
      </c>
      <c r="E2905" s="94" t="s">
        <v>58</v>
      </c>
      <c r="F2905" s="94">
        <v>19.84</v>
      </c>
    </row>
    <row r="2906" spans="1:6">
      <c r="A2906" s="93">
        <v>44184</v>
      </c>
      <c r="B2906" s="93" t="s">
        <v>246</v>
      </c>
      <c r="C2906" s="94">
        <v>51</v>
      </c>
      <c r="D2906" s="93" t="s">
        <v>45</v>
      </c>
      <c r="E2906" s="94" t="s">
        <v>39</v>
      </c>
      <c r="F2906" s="94">
        <v>218.63</v>
      </c>
    </row>
    <row r="2907" spans="1:6">
      <c r="A2907" s="93">
        <v>44167</v>
      </c>
      <c r="B2907" s="93" t="s">
        <v>246</v>
      </c>
      <c r="C2907" s="94">
        <v>49</v>
      </c>
      <c r="D2907" s="93" t="s">
        <v>48</v>
      </c>
      <c r="E2907" s="94" t="s">
        <v>58</v>
      </c>
      <c r="F2907" s="94">
        <v>492.77000000000004</v>
      </c>
    </row>
    <row r="2908" spans="1:6">
      <c r="A2908" s="93">
        <v>44173</v>
      </c>
      <c r="B2908" s="93" t="s">
        <v>246</v>
      </c>
      <c r="C2908" s="94">
        <v>50</v>
      </c>
      <c r="D2908" s="93" t="s">
        <v>38</v>
      </c>
      <c r="E2908" s="94" t="s">
        <v>50</v>
      </c>
      <c r="F2908" s="94">
        <v>66.069999999999993</v>
      </c>
    </row>
    <row r="2909" spans="1:6">
      <c r="A2909" s="93">
        <v>44140</v>
      </c>
      <c r="B2909" s="93" t="s">
        <v>247</v>
      </c>
      <c r="C2909" s="94">
        <v>45</v>
      </c>
      <c r="D2909" s="93" t="s">
        <v>38</v>
      </c>
      <c r="E2909" s="94" t="s">
        <v>66</v>
      </c>
      <c r="F2909" s="94">
        <v>289.44</v>
      </c>
    </row>
    <row r="2910" spans="1:6">
      <c r="A2910" s="93">
        <v>44182</v>
      </c>
      <c r="B2910" s="93" t="s">
        <v>246</v>
      </c>
      <c r="C2910" s="94">
        <v>51</v>
      </c>
      <c r="D2910" s="93" t="s">
        <v>38</v>
      </c>
      <c r="E2910" s="94" t="s">
        <v>57</v>
      </c>
      <c r="F2910" s="94">
        <v>83.289999999999992</v>
      </c>
    </row>
    <row r="2911" spans="1:6">
      <c r="A2911" s="93">
        <v>44177</v>
      </c>
      <c r="B2911" s="93" t="s">
        <v>246</v>
      </c>
      <c r="C2911" s="94">
        <v>50</v>
      </c>
      <c r="D2911" s="93" t="s">
        <v>38</v>
      </c>
      <c r="E2911" s="94" t="s">
        <v>50</v>
      </c>
      <c r="F2911" s="94">
        <v>26.169999999999998</v>
      </c>
    </row>
    <row r="2912" spans="1:6">
      <c r="A2912" s="93">
        <v>44176</v>
      </c>
      <c r="B2912" s="93" t="s">
        <v>246</v>
      </c>
      <c r="C2912" s="94">
        <v>50</v>
      </c>
      <c r="D2912" s="93" t="s">
        <v>48</v>
      </c>
      <c r="E2912" s="94" t="s">
        <v>43</v>
      </c>
      <c r="F2912" s="94">
        <v>61.19</v>
      </c>
    </row>
    <row r="2913" spans="1:6">
      <c r="A2913" s="93">
        <v>44186</v>
      </c>
      <c r="B2913" s="93" t="s">
        <v>246</v>
      </c>
      <c r="C2913" s="94">
        <v>52</v>
      </c>
      <c r="D2913" s="93" t="s">
        <v>48</v>
      </c>
      <c r="E2913" s="94" t="s">
        <v>50</v>
      </c>
      <c r="F2913" s="94">
        <v>50.73</v>
      </c>
    </row>
    <row r="2914" spans="1:6">
      <c r="A2914" s="93">
        <v>44180</v>
      </c>
      <c r="B2914" s="93" t="s">
        <v>246</v>
      </c>
      <c r="C2914" s="94">
        <v>51</v>
      </c>
      <c r="D2914" s="93" t="s">
        <v>48</v>
      </c>
      <c r="E2914" s="94" t="s">
        <v>39</v>
      </c>
      <c r="F2914" s="94">
        <v>116.46000000000001</v>
      </c>
    </row>
    <row r="2915" spans="1:6">
      <c r="A2915" s="93">
        <v>44167</v>
      </c>
      <c r="B2915" s="93" t="s">
        <v>246</v>
      </c>
      <c r="C2915" s="94">
        <v>49</v>
      </c>
      <c r="D2915" s="93" t="s">
        <v>48</v>
      </c>
      <c r="E2915" s="94" t="s">
        <v>58</v>
      </c>
      <c r="F2915" s="94">
        <v>5.2899999999999991</v>
      </c>
    </row>
    <row r="2916" spans="1:6">
      <c r="A2916" s="93">
        <v>44177</v>
      </c>
      <c r="B2916" s="93" t="s">
        <v>246</v>
      </c>
      <c r="C2916" s="94">
        <v>50</v>
      </c>
      <c r="D2916" s="93" t="s">
        <v>45</v>
      </c>
      <c r="E2916" s="94" t="s">
        <v>49</v>
      </c>
      <c r="F2916" s="94">
        <v>75.179999999999993</v>
      </c>
    </row>
    <row r="2917" spans="1:6">
      <c r="A2917" s="93">
        <v>44187</v>
      </c>
      <c r="B2917" s="93" t="s">
        <v>246</v>
      </c>
      <c r="C2917" s="94">
        <v>52</v>
      </c>
      <c r="D2917" s="93" t="s">
        <v>38</v>
      </c>
      <c r="E2917" s="94" t="s">
        <v>49</v>
      </c>
      <c r="F2917" s="94">
        <v>471.86</v>
      </c>
    </row>
    <row r="2918" spans="1:6">
      <c r="A2918" s="93">
        <v>44191</v>
      </c>
      <c r="B2918" s="93" t="s">
        <v>246</v>
      </c>
      <c r="C2918" s="94">
        <v>52</v>
      </c>
      <c r="D2918" s="93" t="s">
        <v>48</v>
      </c>
      <c r="E2918" s="94" t="s">
        <v>58</v>
      </c>
      <c r="F2918" s="94">
        <v>96.01</v>
      </c>
    </row>
    <row r="2919" spans="1:6">
      <c r="A2919" s="93">
        <v>44183</v>
      </c>
      <c r="B2919" s="93" t="s">
        <v>246</v>
      </c>
      <c r="C2919" s="94">
        <v>51</v>
      </c>
      <c r="D2919" s="93" t="s">
        <v>45</v>
      </c>
      <c r="E2919" s="94" t="s">
        <v>57</v>
      </c>
      <c r="F2919" s="94">
        <v>120.08000000000001</v>
      </c>
    </row>
    <row r="2920" spans="1:6">
      <c r="A2920" s="93">
        <v>44177</v>
      </c>
      <c r="B2920" s="93" t="s">
        <v>246</v>
      </c>
      <c r="C2920" s="94">
        <v>50</v>
      </c>
      <c r="D2920" s="93" t="s">
        <v>48</v>
      </c>
      <c r="E2920" s="94" t="s">
        <v>66</v>
      </c>
      <c r="F2920" s="94">
        <v>32.68</v>
      </c>
    </row>
    <row r="2921" spans="1:6">
      <c r="A2921" s="93">
        <v>44184</v>
      </c>
      <c r="B2921" s="93" t="s">
        <v>246</v>
      </c>
      <c r="C2921" s="94">
        <v>51</v>
      </c>
      <c r="D2921" s="93" t="s">
        <v>48</v>
      </c>
      <c r="E2921" s="94" t="s">
        <v>58</v>
      </c>
      <c r="F2921" s="94">
        <v>93.509999999999991</v>
      </c>
    </row>
    <row r="2922" spans="1:6">
      <c r="A2922" s="93">
        <v>44140</v>
      </c>
      <c r="B2922" s="93" t="s">
        <v>247</v>
      </c>
      <c r="C2922" s="94">
        <v>45</v>
      </c>
      <c r="D2922" s="93" t="s">
        <v>38</v>
      </c>
      <c r="E2922" s="94" t="s">
        <v>43</v>
      </c>
      <c r="F2922" s="94">
        <v>51.57</v>
      </c>
    </row>
    <row r="2923" spans="1:6">
      <c r="A2923" s="93">
        <v>44193</v>
      </c>
      <c r="B2923" s="93" t="s">
        <v>246</v>
      </c>
      <c r="C2923" s="94">
        <v>53</v>
      </c>
      <c r="D2923" s="93" t="s">
        <v>48</v>
      </c>
      <c r="E2923" s="94" t="s">
        <v>58</v>
      </c>
      <c r="F2923" s="94">
        <v>155.72999999999999</v>
      </c>
    </row>
    <row r="2924" spans="1:6">
      <c r="A2924" s="93">
        <v>44167</v>
      </c>
      <c r="B2924" s="93" t="s">
        <v>246</v>
      </c>
      <c r="C2924" s="94">
        <v>49</v>
      </c>
      <c r="D2924" s="93" t="s">
        <v>48</v>
      </c>
      <c r="E2924" s="94" t="s">
        <v>58</v>
      </c>
      <c r="F2924" s="94">
        <v>73.759999999999991</v>
      </c>
    </row>
    <row r="2925" spans="1:6">
      <c r="A2925" s="93">
        <v>44164</v>
      </c>
      <c r="B2925" s="93" t="s">
        <v>247</v>
      </c>
      <c r="C2925" s="94">
        <v>49</v>
      </c>
      <c r="D2925" s="93" t="s">
        <v>38</v>
      </c>
      <c r="E2925" s="94" t="s">
        <v>43</v>
      </c>
      <c r="F2925" s="94">
        <v>68.849999999999994</v>
      </c>
    </row>
    <row r="2926" spans="1:6">
      <c r="A2926" s="93">
        <v>44161</v>
      </c>
      <c r="B2926" s="93" t="s">
        <v>247</v>
      </c>
      <c r="C2926" s="94">
        <v>48</v>
      </c>
      <c r="D2926" s="93" t="s">
        <v>45</v>
      </c>
      <c r="E2926" s="94" t="s">
        <v>50</v>
      </c>
      <c r="F2926" s="94">
        <v>74.25</v>
      </c>
    </row>
    <row r="2927" spans="1:6">
      <c r="A2927" s="93">
        <v>44176</v>
      </c>
      <c r="B2927" s="93" t="s">
        <v>246</v>
      </c>
      <c r="C2927" s="94">
        <v>50</v>
      </c>
      <c r="D2927" s="93" t="s">
        <v>38</v>
      </c>
      <c r="E2927" s="94" t="s">
        <v>43</v>
      </c>
      <c r="F2927" s="94">
        <v>463.17</v>
      </c>
    </row>
    <row r="2928" spans="1:6">
      <c r="A2928" s="93">
        <v>44147</v>
      </c>
      <c r="B2928" s="93" t="s">
        <v>247</v>
      </c>
      <c r="C2928" s="94">
        <v>46</v>
      </c>
      <c r="D2928" s="93" t="s">
        <v>48</v>
      </c>
      <c r="E2928" s="94" t="s">
        <v>61</v>
      </c>
      <c r="F2928" s="94">
        <v>188.56</v>
      </c>
    </row>
    <row r="2929" spans="1:6">
      <c r="A2929" s="93">
        <v>44172</v>
      </c>
      <c r="B2929" s="93" t="s">
        <v>246</v>
      </c>
      <c r="C2929" s="94">
        <v>50</v>
      </c>
      <c r="D2929" s="93" t="s">
        <v>48</v>
      </c>
      <c r="E2929" s="94" t="s">
        <v>49</v>
      </c>
      <c r="F2929" s="94">
        <v>99.64</v>
      </c>
    </row>
    <row r="2930" spans="1:6">
      <c r="A2930" s="93">
        <v>44168</v>
      </c>
      <c r="B2930" s="93" t="s">
        <v>246</v>
      </c>
      <c r="C2930" s="94">
        <v>49</v>
      </c>
      <c r="D2930" s="93" t="s">
        <v>38</v>
      </c>
      <c r="E2930" s="94" t="s">
        <v>57</v>
      </c>
      <c r="F2930" s="94">
        <v>29.32</v>
      </c>
    </row>
    <row r="2931" spans="1:6">
      <c r="A2931" s="93">
        <v>44158</v>
      </c>
      <c r="B2931" s="93" t="s">
        <v>247</v>
      </c>
      <c r="C2931" s="94">
        <v>48</v>
      </c>
      <c r="D2931" s="93" t="s">
        <v>48</v>
      </c>
      <c r="E2931" s="94" t="s">
        <v>43</v>
      </c>
      <c r="F2931" s="94">
        <v>70.11</v>
      </c>
    </row>
    <row r="2932" spans="1:6">
      <c r="A2932" s="93">
        <v>44184</v>
      </c>
      <c r="B2932" s="93" t="s">
        <v>246</v>
      </c>
      <c r="C2932" s="94">
        <v>51</v>
      </c>
      <c r="D2932" s="93" t="s">
        <v>48</v>
      </c>
      <c r="E2932" s="94" t="s">
        <v>43</v>
      </c>
      <c r="F2932" s="94">
        <v>278.33999999999997</v>
      </c>
    </row>
    <row r="2933" spans="1:6">
      <c r="A2933" s="93">
        <v>44145</v>
      </c>
      <c r="B2933" s="93" t="s">
        <v>247</v>
      </c>
      <c r="C2933" s="94">
        <v>46</v>
      </c>
      <c r="D2933" s="93" t="s">
        <v>38</v>
      </c>
      <c r="E2933" s="94" t="s">
        <v>53</v>
      </c>
      <c r="F2933" s="94">
        <v>429.11999999999995</v>
      </c>
    </row>
    <row r="2934" spans="1:6">
      <c r="A2934" s="93">
        <v>44185</v>
      </c>
      <c r="B2934" s="93" t="s">
        <v>246</v>
      </c>
      <c r="C2934" s="94">
        <v>52</v>
      </c>
      <c r="D2934" s="93" t="s">
        <v>48</v>
      </c>
      <c r="E2934" s="94" t="s">
        <v>50</v>
      </c>
      <c r="F2934" s="94">
        <v>123.69</v>
      </c>
    </row>
    <row r="2935" spans="1:6">
      <c r="A2935" s="93">
        <v>44172</v>
      </c>
      <c r="B2935" s="93" t="s">
        <v>246</v>
      </c>
      <c r="C2935" s="94">
        <v>50</v>
      </c>
      <c r="D2935" s="93" t="s">
        <v>48</v>
      </c>
      <c r="E2935" s="94" t="s">
        <v>46</v>
      </c>
      <c r="F2935" s="94">
        <v>102.22</v>
      </c>
    </row>
    <row r="2936" spans="1:6">
      <c r="A2936" s="93">
        <v>44170</v>
      </c>
      <c r="B2936" s="93" t="s">
        <v>246</v>
      </c>
      <c r="C2936" s="94">
        <v>49</v>
      </c>
      <c r="D2936" s="93" t="s">
        <v>38</v>
      </c>
      <c r="E2936" s="94" t="s">
        <v>43</v>
      </c>
      <c r="F2936" s="94">
        <v>83.990000000000009</v>
      </c>
    </row>
    <row r="2937" spans="1:6">
      <c r="A2937" s="93">
        <v>44165</v>
      </c>
      <c r="B2937" s="93" t="s">
        <v>247</v>
      </c>
      <c r="C2937" s="94">
        <v>49</v>
      </c>
      <c r="D2937" s="93" t="s">
        <v>48</v>
      </c>
      <c r="E2937" s="94" t="s">
        <v>58</v>
      </c>
      <c r="F2937" s="94">
        <v>94.460000000000008</v>
      </c>
    </row>
    <row r="2938" spans="1:6">
      <c r="A2938" s="93">
        <v>44168</v>
      </c>
      <c r="B2938" s="93" t="s">
        <v>246</v>
      </c>
      <c r="C2938" s="94">
        <v>49</v>
      </c>
      <c r="D2938" s="93" t="s">
        <v>48</v>
      </c>
      <c r="E2938" s="94" t="s">
        <v>66</v>
      </c>
      <c r="F2938" s="94">
        <v>73.92</v>
      </c>
    </row>
    <row r="2939" spans="1:6">
      <c r="A2939" s="93">
        <v>44168</v>
      </c>
      <c r="B2939" s="93" t="s">
        <v>246</v>
      </c>
      <c r="C2939" s="94">
        <v>49</v>
      </c>
      <c r="D2939" s="93" t="s">
        <v>48</v>
      </c>
      <c r="E2939" s="94" t="s">
        <v>57</v>
      </c>
      <c r="F2939" s="94">
        <v>73.95</v>
      </c>
    </row>
    <row r="2940" spans="1:6">
      <c r="A2940" s="93">
        <v>44145</v>
      </c>
      <c r="B2940" s="93" t="s">
        <v>247</v>
      </c>
      <c r="C2940" s="94">
        <v>46</v>
      </c>
      <c r="D2940" s="93" t="s">
        <v>45</v>
      </c>
      <c r="E2940" s="94" t="s">
        <v>53</v>
      </c>
      <c r="F2940" s="94">
        <v>50.199999999999996</v>
      </c>
    </row>
    <row r="2941" spans="1:6">
      <c r="A2941" s="93">
        <v>44187</v>
      </c>
      <c r="B2941" s="93" t="s">
        <v>246</v>
      </c>
      <c r="C2941" s="94">
        <v>52</v>
      </c>
      <c r="D2941" s="93" t="s">
        <v>45</v>
      </c>
      <c r="E2941" s="94" t="s">
        <v>39</v>
      </c>
      <c r="F2941" s="94">
        <v>137.91</v>
      </c>
    </row>
    <row r="2942" spans="1:6">
      <c r="A2942" s="93">
        <v>44178</v>
      </c>
      <c r="B2942" s="93" t="s">
        <v>246</v>
      </c>
      <c r="C2942" s="94">
        <v>51</v>
      </c>
      <c r="D2942" s="93" t="s">
        <v>48</v>
      </c>
      <c r="E2942" s="94" t="s">
        <v>56</v>
      </c>
      <c r="F2942" s="94">
        <v>76.680000000000007</v>
      </c>
    </row>
    <row r="2943" spans="1:6">
      <c r="A2943" s="93">
        <v>44141</v>
      </c>
      <c r="B2943" s="93" t="s">
        <v>247</v>
      </c>
      <c r="C2943" s="94">
        <v>45</v>
      </c>
      <c r="D2943" s="93" t="s">
        <v>48</v>
      </c>
      <c r="E2943" s="94" t="s">
        <v>43</v>
      </c>
      <c r="F2943" s="94">
        <v>27.199999999999996</v>
      </c>
    </row>
    <row r="2944" spans="1:6">
      <c r="A2944" s="93">
        <v>44172</v>
      </c>
      <c r="B2944" s="93" t="s">
        <v>246</v>
      </c>
      <c r="C2944" s="94">
        <v>50</v>
      </c>
      <c r="D2944" s="93" t="s">
        <v>45</v>
      </c>
      <c r="E2944" s="94" t="s">
        <v>46</v>
      </c>
      <c r="F2944" s="94">
        <v>174.37</v>
      </c>
    </row>
    <row r="2945" spans="1:6">
      <c r="A2945" s="93">
        <v>44180</v>
      </c>
      <c r="B2945" s="93" t="s">
        <v>246</v>
      </c>
      <c r="C2945" s="94">
        <v>51</v>
      </c>
      <c r="D2945" s="93" t="s">
        <v>48</v>
      </c>
      <c r="E2945" s="94" t="s">
        <v>50</v>
      </c>
      <c r="F2945" s="94">
        <v>105.67</v>
      </c>
    </row>
    <row r="2946" spans="1:6">
      <c r="A2946" s="93">
        <v>44158</v>
      </c>
      <c r="B2946" s="93" t="s">
        <v>247</v>
      </c>
      <c r="C2946" s="94">
        <v>48</v>
      </c>
      <c r="D2946" s="93" t="s">
        <v>48</v>
      </c>
      <c r="E2946" s="94" t="s">
        <v>43</v>
      </c>
      <c r="F2946" s="94">
        <v>120.99000000000001</v>
      </c>
    </row>
    <row r="2947" spans="1:6">
      <c r="A2947" s="93">
        <v>44113</v>
      </c>
      <c r="B2947" s="93" t="s">
        <v>248</v>
      </c>
      <c r="C2947" s="94">
        <v>41</v>
      </c>
      <c r="D2947" s="93" t="s">
        <v>38</v>
      </c>
      <c r="E2947" s="94" t="s">
        <v>43</v>
      </c>
      <c r="F2947" s="94">
        <v>60.08</v>
      </c>
    </row>
    <row r="2948" spans="1:6">
      <c r="A2948" s="93">
        <v>44176</v>
      </c>
      <c r="B2948" s="93" t="s">
        <v>246</v>
      </c>
      <c r="C2948" s="94">
        <v>50</v>
      </c>
      <c r="D2948" s="93" t="s">
        <v>48</v>
      </c>
      <c r="E2948" s="94" t="s">
        <v>43</v>
      </c>
      <c r="F2948" s="94">
        <v>43.919999999999995</v>
      </c>
    </row>
    <row r="2949" spans="1:6">
      <c r="A2949" s="93">
        <v>44188</v>
      </c>
      <c r="B2949" s="93" t="s">
        <v>246</v>
      </c>
      <c r="C2949" s="94">
        <v>52</v>
      </c>
      <c r="D2949" s="93" t="s">
        <v>38</v>
      </c>
      <c r="E2949" s="94" t="s">
        <v>57</v>
      </c>
      <c r="F2949" s="94">
        <v>56.58</v>
      </c>
    </row>
    <row r="2950" spans="1:6">
      <c r="A2950" s="93">
        <v>44165</v>
      </c>
      <c r="B2950" s="93" t="s">
        <v>247</v>
      </c>
      <c r="C2950" s="94">
        <v>49</v>
      </c>
      <c r="D2950" s="93" t="s">
        <v>48</v>
      </c>
      <c r="E2950" s="94" t="s">
        <v>49</v>
      </c>
      <c r="F2950" s="94">
        <v>143.87</v>
      </c>
    </row>
    <row r="2951" spans="1:6">
      <c r="A2951" s="93">
        <v>44140</v>
      </c>
      <c r="B2951" s="93" t="s">
        <v>247</v>
      </c>
      <c r="C2951" s="94">
        <v>45</v>
      </c>
      <c r="D2951" s="93" t="s">
        <v>48</v>
      </c>
      <c r="E2951" s="94" t="s">
        <v>57</v>
      </c>
      <c r="F2951" s="94">
        <v>372.21999999999997</v>
      </c>
    </row>
    <row r="2952" spans="1:6">
      <c r="A2952" s="93">
        <v>44181</v>
      </c>
      <c r="B2952" s="93" t="s">
        <v>246</v>
      </c>
      <c r="C2952" s="94">
        <v>51</v>
      </c>
      <c r="D2952" s="93" t="s">
        <v>48</v>
      </c>
      <c r="E2952" s="94" t="s">
        <v>43</v>
      </c>
      <c r="F2952" s="94">
        <v>58.7</v>
      </c>
    </row>
    <row r="2953" spans="1:6">
      <c r="A2953" s="93">
        <v>44171</v>
      </c>
      <c r="B2953" s="93" t="s">
        <v>246</v>
      </c>
      <c r="C2953" s="94">
        <v>50</v>
      </c>
      <c r="D2953" s="93" t="s">
        <v>38</v>
      </c>
      <c r="E2953" s="94" t="s">
        <v>50</v>
      </c>
      <c r="F2953" s="94">
        <v>73.02</v>
      </c>
    </row>
    <row r="2954" spans="1:6">
      <c r="A2954" s="93">
        <v>44166</v>
      </c>
      <c r="B2954" s="93" t="s">
        <v>246</v>
      </c>
      <c r="C2954" s="94">
        <v>49</v>
      </c>
      <c r="D2954" s="93" t="s">
        <v>45</v>
      </c>
      <c r="E2954" s="94" t="s">
        <v>46</v>
      </c>
      <c r="F2954" s="94">
        <v>9.75</v>
      </c>
    </row>
    <row r="2955" spans="1:6">
      <c r="A2955" s="93">
        <v>44195</v>
      </c>
      <c r="B2955" s="93" t="s">
        <v>246</v>
      </c>
      <c r="C2955" s="94">
        <v>53</v>
      </c>
      <c r="D2955" s="93" t="s">
        <v>48</v>
      </c>
      <c r="E2955" s="94" t="s">
        <v>54</v>
      </c>
      <c r="F2955" s="94">
        <v>91.850000000000009</v>
      </c>
    </row>
    <row r="2956" spans="1:6">
      <c r="A2956" s="93">
        <v>44164</v>
      </c>
      <c r="B2956" s="93" t="s">
        <v>247</v>
      </c>
      <c r="C2956" s="94">
        <v>49</v>
      </c>
      <c r="D2956" s="93" t="s">
        <v>48</v>
      </c>
      <c r="E2956" s="94" t="s">
        <v>46</v>
      </c>
      <c r="F2956" s="94">
        <v>513.96</v>
      </c>
    </row>
    <row r="2957" spans="1:6">
      <c r="A2957" s="93">
        <v>44164</v>
      </c>
      <c r="B2957" s="93" t="s">
        <v>247</v>
      </c>
      <c r="C2957" s="94">
        <v>49</v>
      </c>
      <c r="D2957" s="93" t="s">
        <v>48</v>
      </c>
      <c r="E2957" s="94" t="s">
        <v>57</v>
      </c>
      <c r="F2957" s="94">
        <v>66.240000000000009</v>
      </c>
    </row>
    <row r="2958" spans="1:6">
      <c r="A2958" s="93">
        <v>44170</v>
      </c>
      <c r="B2958" s="93" t="s">
        <v>246</v>
      </c>
      <c r="C2958" s="94">
        <v>49</v>
      </c>
      <c r="D2958" s="93" t="s">
        <v>48</v>
      </c>
      <c r="E2958" s="94" t="s">
        <v>43</v>
      </c>
      <c r="F2958" s="94">
        <v>88.33</v>
      </c>
    </row>
    <row r="2959" spans="1:6">
      <c r="A2959" s="93">
        <v>44182</v>
      </c>
      <c r="B2959" s="93" t="s">
        <v>246</v>
      </c>
      <c r="C2959" s="94">
        <v>51</v>
      </c>
      <c r="D2959" s="93" t="s">
        <v>48</v>
      </c>
      <c r="E2959" s="94" t="s">
        <v>50</v>
      </c>
      <c r="F2959" s="94">
        <v>69.290000000000006</v>
      </c>
    </row>
    <row r="2960" spans="1:6">
      <c r="A2960" s="93">
        <v>44174</v>
      </c>
      <c r="B2960" s="93" t="s">
        <v>246</v>
      </c>
      <c r="C2960" s="94">
        <v>50</v>
      </c>
      <c r="D2960" s="93" t="s">
        <v>38</v>
      </c>
      <c r="E2960" s="94" t="s">
        <v>50</v>
      </c>
      <c r="F2960" s="94">
        <v>186.13</v>
      </c>
    </row>
    <row r="2961" spans="1:6">
      <c r="A2961" s="93">
        <v>44185</v>
      </c>
      <c r="B2961" s="93" t="s">
        <v>246</v>
      </c>
      <c r="C2961" s="94">
        <v>52</v>
      </c>
      <c r="D2961" s="93" t="s">
        <v>48</v>
      </c>
      <c r="E2961" s="94" t="s">
        <v>43</v>
      </c>
      <c r="F2961" s="94">
        <v>90.96</v>
      </c>
    </row>
    <row r="2962" spans="1:6">
      <c r="A2962" s="93">
        <v>44161</v>
      </c>
      <c r="B2962" s="93" t="s">
        <v>247</v>
      </c>
      <c r="C2962" s="94">
        <v>48</v>
      </c>
      <c r="D2962" s="93" t="s">
        <v>48</v>
      </c>
      <c r="E2962" s="94" t="s">
        <v>49</v>
      </c>
      <c r="F2962" s="94">
        <v>376.03999999999996</v>
      </c>
    </row>
    <row r="2963" spans="1:6">
      <c r="A2963" s="93">
        <v>44140</v>
      </c>
      <c r="B2963" s="93" t="s">
        <v>247</v>
      </c>
      <c r="C2963" s="94">
        <v>45</v>
      </c>
      <c r="D2963" s="93" t="s">
        <v>45</v>
      </c>
      <c r="E2963" s="94" t="s">
        <v>49</v>
      </c>
      <c r="F2963" s="94">
        <v>592.48</v>
      </c>
    </row>
    <row r="2964" spans="1:6">
      <c r="A2964" s="93">
        <v>44167</v>
      </c>
      <c r="B2964" s="93" t="s">
        <v>246</v>
      </c>
      <c r="C2964" s="94">
        <v>49</v>
      </c>
      <c r="D2964" s="93" t="s">
        <v>48</v>
      </c>
      <c r="E2964" s="94" t="s">
        <v>58</v>
      </c>
      <c r="F2964" s="94">
        <v>67.260000000000005</v>
      </c>
    </row>
    <row r="2965" spans="1:6">
      <c r="A2965" s="93">
        <v>44138</v>
      </c>
      <c r="B2965" s="93" t="s">
        <v>247</v>
      </c>
      <c r="C2965" s="94">
        <v>45</v>
      </c>
      <c r="D2965" s="93" t="s">
        <v>38</v>
      </c>
      <c r="E2965" s="94" t="s">
        <v>50</v>
      </c>
      <c r="F2965" s="94">
        <v>48.540000000000006</v>
      </c>
    </row>
    <row r="2966" spans="1:6">
      <c r="A2966" s="93">
        <v>44169</v>
      </c>
      <c r="B2966" s="93" t="s">
        <v>246</v>
      </c>
      <c r="C2966" s="94">
        <v>49</v>
      </c>
      <c r="D2966" s="93" t="s">
        <v>45</v>
      </c>
      <c r="E2966" s="94" t="s">
        <v>49</v>
      </c>
      <c r="F2966" s="94">
        <v>69.34</v>
      </c>
    </row>
    <row r="2967" spans="1:6">
      <c r="A2967" s="93">
        <v>44179</v>
      </c>
      <c r="B2967" s="93" t="s">
        <v>246</v>
      </c>
      <c r="C2967" s="94">
        <v>51</v>
      </c>
      <c r="D2967" s="93" t="s">
        <v>38</v>
      </c>
      <c r="E2967" s="94" t="s">
        <v>57</v>
      </c>
      <c r="F2967" s="94">
        <v>63.319999999999993</v>
      </c>
    </row>
    <row r="2968" spans="1:6">
      <c r="A2968" s="93">
        <v>44162</v>
      </c>
      <c r="B2968" s="93" t="s">
        <v>247</v>
      </c>
      <c r="C2968" s="94">
        <v>48</v>
      </c>
      <c r="D2968" s="93" t="s">
        <v>45</v>
      </c>
      <c r="E2968" s="94" t="s">
        <v>49</v>
      </c>
      <c r="F2968" s="94">
        <v>91.6</v>
      </c>
    </row>
    <row r="2969" spans="1:6">
      <c r="A2969" s="93">
        <v>44181</v>
      </c>
      <c r="B2969" s="93" t="s">
        <v>246</v>
      </c>
      <c r="C2969" s="94">
        <v>51</v>
      </c>
      <c r="D2969" s="93" t="s">
        <v>48</v>
      </c>
      <c r="E2969" s="94" t="s">
        <v>58</v>
      </c>
      <c r="F2969" s="94">
        <v>78.509999999999991</v>
      </c>
    </row>
    <row r="2970" spans="1:6">
      <c r="A2970" s="93">
        <v>44187</v>
      </c>
      <c r="B2970" s="93" t="s">
        <v>246</v>
      </c>
      <c r="C2970" s="94">
        <v>52</v>
      </c>
      <c r="D2970" s="93" t="s">
        <v>48</v>
      </c>
      <c r="E2970" s="94" t="s">
        <v>39</v>
      </c>
      <c r="F2970" s="94">
        <v>120.61</v>
      </c>
    </row>
    <row r="2971" spans="1:6">
      <c r="A2971" s="93">
        <v>44156</v>
      </c>
      <c r="B2971" s="93" t="s">
        <v>247</v>
      </c>
      <c r="C2971" s="94">
        <v>47</v>
      </c>
      <c r="D2971" s="93" t="s">
        <v>38</v>
      </c>
      <c r="E2971" s="94" t="s">
        <v>39</v>
      </c>
      <c r="F2971" s="94">
        <v>25.17</v>
      </c>
    </row>
    <row r="2972" spans="1:6">
      <c r="A2972" s="93">
        <v>44105</v>
      </c>
      <c r="B2972" s="93" t="s">
        <v>248</v>
      </c>
      <c r="C2972" s="94">
        <v>40</v>
      </c>
      <c r="D2972" s="93" t="s">
        <v>48</v>
      </c>
      <c r="E2972" s="94" t="s">
        <v>43</v>
      </c>
      <c r="F2972" s="94">
        <v>135.09</v>
      </c>
    </row>
    <row r="2973" spans="1:6">
      <c r="A2973" s="93">
        <v>44155</v>
      </c>
      <c r="B2973" s="93" t="s">
        <v>247</v>
      </c>
      <c r="C2973" s="94">
        <v>47</v>
      </c>
      <c r="D2973" s="93" t="s">
        <v>38</v>
      </c>
      <c r="E2973" s="94" t="s">
        <v>50</v>
      </c>
      <c r="F2973" s="94">
        <v>34.580000000000005</v>
      </c>
    </row>
    <row r="2974" spans="1:6">
      <c r="A2974" s="93">
        <v>44193</v>
      </c>
      <c r="B2974" s="93" t="s">
        <v>246</v>
      </c>
      <c r="C2974" s="94">
        <v>53</v>
      </c>
      <c r="D2974" s="93" t="s">
        <v>48</v>
      </c>
      <c r="E2974" s="94" t="s">
        <v>46</v>
      </c>
      <c r="F2974" s="94">
        <v>79.52</v>
      </c>
    </row>
    <row r="2975" spans="1:6">
      <c r="A2975" s="93">
        <v>44131</v>
      </c>
      <c r="B2975" s="93" t="s">
        <v>248</v>
      </c>
      <c r="C2975" s="94">
        <v>44</v>
      </c>
      <c r="D2975" s="93" t="s">
        <v>38</v>
      </c>
      <c r="E2975" s="94" t="s">
        <v>43</v>
      </c>
      <c r="F2975" s="94">
        <v>216.71</v>
      </c>
    </row>
    <row r="2976" spans="1:6">
      <c r="A2976" s="93">
        <v>44163</v>
      </c>
      <c r="B2976" s="93" t="s">
        <v>247</v>
      </c>
      <c r="C2976" s="94">
        <v>48</v>
      </c>
      <c r="D2976" s="93" t="s">
        <v>38</v>
      </c>
      <c r="E2976" s="94" t="s">
        <v>61</v>
      </c>
      <c r="F2976" s="94">
        <v>55.44</v>
      </c>
    </row>
    <row r="2977" spans="1:6">
      <c r="A2977" s="93">
        <v>44122</v>
      </c>
      <c r="B2977" s="93" t="s">
        <v>248</v>
      </c>
      <c r="C2977" s="94">
        <v>43</v>
      </c>
      <c r="D2977" s="93" t="s">
        <v>45</v>
      </c>
      <c r="E2977" s="94" t="s">
        <v>50</v>
      </c>
      <c r="F2977" s="94">
        <v>56.14</v>
      </c>
    </row>
    <row r="2978" spans="1:6">
      <c r="A2978" s="93">
        <v>44180</v>
      </c>
      <c r="B2978" s="93" t="s">
        <v>246</v>
      </c>
      <c r="C2978" s="94">
        <v>51</v>
      </c>
      <c r="D2978" s="93" t="s">
        <v>48</v>
      </c>
      <c r="E2978" s="94" t="s">
        <v>50</v>
      </c>
      <c r="F2978" s="94">
        <v>133.78</v>
      </c>
    </row>
    <row r="2979" spans="1:6">
      <c r="A2979" s="93">
        <v>44165</v>
      </c>
      <c r="B2979" s="93" t="s">
        <v>247</v>
      </c>
      <c r="C2979" s="94">
        <v>49</v>
      </c>
      <c r="D2979" s="93" t="s">
        <v>48</v>
      </c>
      <c r="E2979" s="94" t="s">
        <v>57</v>
      </c>
      <c r="F2979" s="94">
        <v>79.349999999999994</v>
      </c>
    </row>
    <row r="2980" spans="1:6">
      <c r="A2980" s="93">
        <v>44166</v>
      </c>
      <c r="B2980" s="93" t="s">
        <v>246</v>
      </c>
      <c r="C2980" s="94">
        <v>49</v>
      </c>
      <c r="D2980" s="93" t="s">
        <v>48</v>
      </c>
      <c r="E2980" s="94" t="s">
        <v>50</v>
      </c>
      <c r="F2980" s="94">
        <v>91.06</v>
      </c>
    </row>
    <row r="2981" spans="1:6">
      <c r="A2981" s="93">
        <v>44187</v>
      </c>
      <c r="B2981" s="93" t="s">
        <v>246</v>
      </c>
      <c r="C2981" s="94">
        <v>52</v>
      </c>
      <c r="D2981" s="93" t="s">
        <v>48</v>
      </c>
      <c r="E2981" s="94" t="s">
        <v>57</v>
      </c>
      <c r="F2981" s="94">
        <v>90.32</v>
      </c>
    </row>
    <row r="2982" spans="1:6">
      <c r="A2982" s="93">
        <v>44168</v>
      </c>
      <c r="B2982" s="93" t="s">
        <v>246</v>
      </c>
      <c r="C2982" s="94">
        <v>49</v>
      </c>
      <c r="D2982" s="93" t="s">
        <v>38</v>
      </c>
      <c r="E2982" s="94" t="s">
        <v>43</v>
      </c>
      <c r="F2982" s="94">
        <v>48.099999999999994</v>
      </c>
    </row>
    <row r="2983" spans="1:6">
      <c r="A2983" s="93">
        <v>44189</v>
      </c>
      <c r="B2983" s="93" t="s">
        <v>246</v>
      </c>
      <c r="C2983" s="94">
        <v>52</v>
      </c>
      <c r="D2983" s="93" t="s">
        <v>38</v>
      </c>
      <c r="E2983" s="94" t="s">
        <v>49</v>
      </c>
      <c r="F2983" s="94">
        <v>458.93</v>
      </c>
    </row>
    <row r="2984" spans="1:6">
      <c r="A2984" s="93">
        <v>44113</v>
      </c>
      <c r="B2984" s="93" t="s">
        <v>248</v>
      </c>
      <c r="C2984" s="94">
        <v>41</v>
      </c>
      <c r="D2984" s="93" t="s">
        <v>48</v>
      </c>
      <c r="E2984" s="94" t="s">
        <v>43</v>
      </c>
      <c r="F2984" s="94">
        <v>35.24</v>
      </c>
    </row>
    <row r="2985" spans="1:6">
      <c r="A2985" s="93">
        <v>44166</v>
      </c>
      <c r="B2985" s="93" t="s">
        <v>246</v>
      </c>
      <c r="C2985" s="94">
        <v>49</v>
      </c>
      <c r="D2985" s="93" t="s">
        <v>48</v>
      </c>
      <c r="E2985" s="94" t="s">
        <v>46</v>
      </c>
      <c r="F2985" s="94">
        <v>335.44</v>
      </c>
    </row>
    <row r="2986" spans="1:6">
      <c r="A2986" s="93">
        <v>44158</v>
      </c>
      <c r="B2986" s="93" t="s">
        <v>247</v>
      </c>
      <c r="C2986" s="94">
        <v>48</v>
      </c>
      <c r="D2986" s="93" t="s">
        <v>38</v>
      </c>
      <c r="E2986" s="94" t="s">
        <v>61</v>
      </c>
      <c r="F2986" s="94">
        <v>29.059999999999995</v>
      </c>
    </row>
    <row r="2987" spans="1:6">
      <c r="A2987" s="93">
        <v>44184</v>
      </c>
      <c r="B2987" s="93" t="s">
        <v>246</v>
      </c>
      <c r="C2987" s="94">
        <v>51</v>
      </c>
      <c r="D2987" s="93" t="s">
        <v>38</v>
      </c>
      <c r="E2987" s="94" t="s">
        <v>43</v>
      </c>
      <c r="F2987" s="94">
        <v>49.78</v>
      </c>
    </row>
    <row r="2988" spans="1:6">
      <c r="A2988" s="93">
        <v>44183</v>
      </c>
      <c r="B2988" s="93" t="s">
        <v>246</v>
      </c>
      <c r="C2988" s="94">
        <v>51</v>
      </c>
      <c r="D2988" s="93" t="s">
        <v>48</v>
      </c>
      <c r="E2988" s="94" t="s">
        <v>49</v>
      </c>
      <c r="F2988" s="94">
        <v>54.540000000000006</v>
      </c>
    </row>
    <row r="2989" spans="1:6">
      <c r="A2989" s="93">
        <v>44146</v>
      </c>
      <c r="B2989" s="93" t="s">
        <v>247</v>
      </c>
      <c r="C2989" s="94">
        <v>46</v>
      </c>
      <c r="D2989" s="93" t="s">
        <v>38</v>
      </c>
      <c r="E2989" s="94" t="s">
        <v>49</v>
      </c>
      <c r="F2989" s="94">
        <v>105.95</v>
      </c>
    </row>
    <row r="2990" spans="1:6">
      <c r="A2990" s="93">
        <v>44194</v>
      </c>
      <c r="B2990" s="93" t="s">
        <v>246</v>
      </c>
      <c r="C2990" s="94">
        <v>53</v>
      </c>
      <c r="D2990" s="93" t="s">
        <v>48</v>
      </c>
      <c r="E2990" s="94" t="s">
        <v>57</v>
      </c>
      <c r="F2990" s="94">
        <v>45.92</v>
      </c>
    </row>
    <row r="2991" spans="1:6">
      <c r="A2991" s="93">
        <v>44187</v>
      </c>
      <c r="B2991" s="93" t="s">
        <v>246</v>
      </c>
      <c r="C2991" s="94">
        <v>52</v>
      </c>
      <c r="D2991" s="93" t="s">
        <v>48</v>
      </c>
      <c r="E2991" s="94" t="s">
        <v>50</v>
      </c>
      <c r="F2991" s="94">
        <v>115.07</v>
      </c>
    </row>
    <row r="2992" spans="1:6">
      <c r="A2992" s="93">
        <v>44178</v>
      </c>
      <c r="B2992" s="93" t="s">
        <v>246</v>
      </c>
      <c r="C2992" s="94">
        <v>51</v>
      </c>
      <c r="D2992" s="93" t="s">
        <v>48</v>
      </c>
      <c r="E2992" s="94" t="s">
        <v>58</v>
      </c>
      <c r="F2992" s="94">
        <v>72.52000000000001</v>
      </c>
    </row>
    <row r="2993" spans="1:6">
      <c r="A2993" s="93">
        <v>44162</v>
      </c>
      <c r="B2993" s="93" t="s">
        <v>247</v>
      </c>
      <c r="C2993" s="94">
        <v>48</v>
      </c>
      <c r="D2993" s="93" t="s">
        <v>48</v>
      </c>
      <c r="E2993" s="94" t="s">
        <v>53</v>
      </c>
      <c r="F2993" s="94">
        <v>14.66</v>
      </c>
    </row>
    <row r="2994" spans="1:6">
      <c r="A2994" s="93">
        <v>44157</v>
      </c>
      <c r="B2994" s="93" t="s">
        <v>247</v>
      </c>
      <c r="C2994" s="94">
        <v>48</v>
      </c>
      <c r="D2994" s="93" t="s">
        <v>38</v>
      </c>
      <c r="E2994" s="94" t="s">
        <v>53</v>
      </c>
      <c r="F2994" s="94">
        <v>142.04</v>
      </c>
    </row>
    <row r="2995" spans="1:6">
      <c r="A2995" s="93">
        <v>44163</v>
      </c>
      <c r="B2995" s="93" t="s">
        <v>247</v>
      </c>
      <c r="C2995" s="94">
        <v>48</v>
      </c>
      <c r="D2995" s="93" t="s">
        <v>45</v>
      </c>
      <c r="E2995" s="94" t="s">
        <v>49</v>
      </c>
      <c r="F2995" s="94">
        <v>38.97</v>
      </c>
    </row>
    <row r="2996" spans="1:6">
      <c r="A2996" s="93">
        <v>44187</v>
      </c>
      <c r="B2996" s="93" t="s">
        <v>246</v>
      </c>
      <c r="C2996" s="94">
        <v>52</v>
      </c>
      <c r="D2996" s="93" t="s">
        <v>48</v>
      </c>
      <c r="E2996" s="94" t="s">
        <v>39</v>
      </c>
      <c r="F2996" s="94">
        <v>87.15</v>
      </c>
    </row>
    <row r="2997" spans="1:6">
      <c r="A2997" s="93">
        <v>44185</v>
      </c>
      <c r="B2997" s="93" t="s">
        <v>246</v>
      </c>
      <c r="C2997" s="94">
        <v>52</v>
      </c>
      <c r="D2997" s="93" t="s">
        <v>48</v>
      </c>
      <c r="E2997" s="94" t="s">
        <v>49</v>
      </c>
      <c r="F2997" s="94">
        <v>102.67999999999999</v>
      </c>
    </row>
    <row r="2998" spans="1:6">
      <c r="A2998" s="93">
        <v>44180</v>
      </c>
      <c r="B2998" s="93" t="s">
        <v>246</v>
      </c>
      <c r="C2998" s="94">
        <v>51</v>
      </c>
      <c r="D2998" s="93" t="s">
        <v>48</v>
      </c>
      <c r="E2998" s="94" t="s">
        <v>57</v>
      </c>
      <c r="F2998" s="94">
        <v>65.34</v>
      </c>
    </row>
    <row r="2999" spans="1:6">
      <c r="A2999" s="93">
        <v>44167</v>
      </c>
      <c r="B2999" s="93" t="s">
        <v>246</v>
      </c>
      <c r="C2999" s="94">
        <v>49</v>
      </c>
      <c r="D2999" s="93" t="s">
        <v>48</v>
      </c>
      <c r="E2999" s="94" t="s">
        <v>57</v>
      </c>
      <c r="F2999" s="94">
        <v>100.98</v>
      </c>
    </row>
    <row r="3000" spans="1:6">
      <c r="A3000" s="93">
        <v>44172</v>
      </c>
      <c r="B3000" s="93" t="s">
        <v>246</v>
      </c>
      <c r="C3000" s="94">
        <v>50</v>
      </c>
      <c r="D3000" s="93" t="s">
        <v>45</v>
      </c>
      <c r="E3000" s="94" t="s">
        <v>50</v>
      </c>
      <c r="F3000" s="94">
        <v>80.699999999999989</v>
      </c>
    </row>
    <row r="3001" spans="1:6">
      <c r="A3001" s="93">
        <v>44157</v>
      </c>
      <c r="B3001" s="93" t="s">
        <v>247</v>
      </c>
      <c r="C3001" s="94">
        <v>48</v>
      </c>
      <c r="D3001" s="93" t="s">
        <v>38</v>
      </c>
      <c r="E3001" s="94" t="s">
        <v>43</v>
      </c>
      <c r="F3001" s="94">
        <v>49.55</v>
      </c>
    </row>
    <row r="3002" spans="1:6">
      <c r="A3002" s="93">
        <v>44174</v>
      </c>
      <c r="B3002" s="93" t="s">
        <v>246</v>
      </c>
      <c r="C3002" s="94">
        <v>50</v>
      </c>
      <c r="D3002" s="93" t="s">
        <v>38</v>
      </c>
      <c r="E3002" s="94" t="s">
        <v>50</v>
      </c>
      <c r="F3002" s="94">
        <v>39.790000000000006</v>
      </c>
    </row>
    <row r="3003" spans="1:6">
      <c r="A3003" s="93">
        <v>44129</v>
      </c>
      <c r="B3003" s="93" t="s">
        <v>248</v>
      </c>
      <c r="C3003" s="94">
        <v>44</v>
      </c>
      <c r="D3003" s="93" t="s">
        <v>38</v>
      </c>
      <c r="E3003" s="94" t="s">
        <v>54</v>
      </c>
      <c r="F3003" s="94">
        <v>0.82000000000000028</v>
      </c>
    </row>
    <row r="3004" spans="1:6">
      <c r="A3004" s="93">
        <v>44164</v>
      </c>
      <c r="B3004" s="93" t="s">
        <v>247</v>
      </c>
      <c r="C3004" s="94">
        <v>49</v>
      </c>
      <c r="D3004" s="93" t="s">
        <v>38</v>
      </c>
      <c r="E3004" s="94" t="s">
        <v>43</v>
      </c>
      <c r="F3004" s="94">
        <v>63.03</v>
      </c>
    </row>
    <row r="3005" spans="1:6">
      <c r="A3005" s="93">
        <v>44196</v>
      </c>
      <c r="B3005" s="93" t="s">
        <v>246</v>
      </c>
      <c r="C3005" s="94">
        <v>53</v>
      </c>
      <c r="D3005" s="93" t="s">
        <v>38</v>
      </c>
      <c r="E3005" s="94" t="s">
        <v>53</v>
      </c>
      <c r="F3005" s="94">
        <v>69.94</v>
      </c>
    </row>
    <row r="3006" spans="1:6">
      <c r="A3006" s="93">
        <v>44132</v>
      </c>
      <c r="B3006" s="93" t="s">
        <v>248</v>
      </c>
      <c r="C3006" s="94">
        <v>44</v>
      </c>
      <c r="D3006" s="93" t="s">
        <v>48</v>
      </c>
      <c r="E3006" s="94" t="s">
        <v>39</v>
      </c>
      <c r="F3006" s="94">
        <v>57.249999999999993</v>
      </c>
    </row>
    <row r="3007" spans="1:6">
      <c r="A3007" s="93">
        <v>44169</v>
      </c>
      <c r="B3007" s="93" t="s">
        <v>246</v>
      </c>
      <c r="C3007" s="94">
        <v>49</v>
      </c>
      <c r="D3007" s="93" t="s">
        <v>38</v>
      </c>
      <c r="E3007" s="94" t="s">
        <v>58</v>
      </c>
      <c r="F3007" s="94">
        <v>72.53</v>
      </c>
    </row>
    <row r="3008" spans="1:6">
      <c r="A3008" s="93">
        <v>44152</v>
      </c>
      <c r="B3008" s="93" t="s">
        <v>247</v>
      </c>
      <c r="C3008" s="94">
        <v>47</v>
      </c>
      <c r="D3008" s="93" t="s">
        <v>45</v>
      </c>
      <c r="E3008" s="94" t="s">
        <v>50</v>
      </c>
      <c r="F3008" s="94">
        <v>134.30000000000001</v>
      </c>
    </row>
    <row r="3009" spans="1:6">
      <c r="A3009" s="93">
        <v>44148</v>
      </c>
      <c r="B3009" s="93" t="s">
        <v>247</v>
      </c>
      <c r="C3009" s="94">
        <v>46</v>
      </c>
      <c r="D3009" s="93" t="s">
        <v>48</v>
      </c>
      <c r="E3009" s="94" t="s">
        <v>43</v>
      </c>
      <c r="F3009" s="94">
        <v>103.97</v>
      </c>
    </row>
    <row r="3010" spans="1:6">
      <c r="A3010" s="93">
        <v>44178</v>
      </c>
      <c r="B3010" s="93" t="s">
        <v>246</v>
      </c>
      <c r="C3010" s="94">
        <v>51</v>
      </c>
      <c r="D3010" s="93" t="s">
        <v>38</v>
      </c>
      <c r="E3010" s="94" t="s">
        <v>49</v>
      </c>
      <c r="F3010" s="94">
        <v>26.12</v>
      </c>
    </row>
    <row r="3011" spans="1:6">
      <c r="A3011" s="93">
        <v>44184</v>
      </c>
      <c r="B3011" s="93" t="s">
        <v>246</v>
      </c>
      <c r="C3011" s="94">
        <v>51</v>
      </c>
      <c r="D3011" s="93" t="s">
        <v>45</v>
      </c>
      <c r="E3011" s="94" t="s">
        <v>49</v>
      </c>
      <c r="F3011" s="94">
        <v>22.240000000000002</v>
      </c>
    </row>
    <row r="3012" spans="1:6">
      <c r="A3012" s="93">
        <v>44171</v>
      </c>
      <c r="B3012" s="93" t="s">
        <v>246</v>
      </c>
      <c r="C3012" s="94">
        <v>50</v>
      </c>
      <c r="D3012" s="93" t="s">
        <v>45</v>
      </c>
      <c r="E3012" s="94" t="s">
        <v>57</v>
      </c>
      <c r="F3012" s="94">
        <v>635.16000000000008</v>
      </c>
    </row>
    <row r="3013" spans="1:6">
      <c r="A3013" s="93">
        <v>44171</v>
      </c>
      <c r="B3013" s="93" t="s">
        <v>246</v>
      </c>
      <c r="C3013" s="94">
        <v>50</v>
      </c>
      <c r="D3013" s="93" t="s">
        <v>48</v>
      </c>
      <c r="E3013" s="94" t="s">
        <v>43</v>
      </c>
      <c r="F3013" s="94">
        <v>72.789999999999992</v>
      </c>
    </row>
    <row r="3014" spans="1:6">
      <c r="A3014" s="93">
        <v>44124</v>
      </c>
      <c r="B3014" s="93" t="s">
        <v>248</v>
      </c>
      <c r="C3014" s="94">
        <v>43</v>
      </c>
      <c r="D3014" s="93" t="s">
        <v>38</v>
      </c>
      <c r="E3014" s="94" t="s">
        <v>57</v>
      </c>
      <c r="F3014" s="94">
        <v>20.240000000000002</v>
      </c>
    </row>
    <row r="3015" spans="1:6">
      <c r="A3015" s="93">
        <v>44157</v>
      </c>
      <c r="B3015" s="93" t="s">
        <v>247</v>
      </c>
      <c r="C3015" s="94">
        <v>48</v>
      </c>
      <c r="D3015" s="93" t="s">
        <v>38</v>
      </c>
      <c r="E3015" s="94" t="s">
        <v>46</v>
      </c>
      <c r="F3015" s="94">
        <v>115.06</v>
      </c>
    </row>
    <row r="3016" spans="1:6">
      <c r="A3016" s="93">
        <v>44142</v>
      </c>
      <c r="B3016" s="93" t="s">
        <v>247</v>
      </c>
      <c r="C3016" s="94">
        <v>45</v>
      </c>
      <c r="D3016" s="93" t="s">
        <v>48</v>
      </c>
      <c r="E3016" s="94" t="s">
        <v>57</v>
      </c>
      <c r="F3016" s="94">
        <v>62.67</v>
      </c>
    </row>
    <row r="3017" spans="1:6">
      <c r="A3017" s="93">
        <v>44147</v>
      </c>
      <c r="B3017" s="93" t="s">
        <v>247</v>
      </c>
      <c r="C3017" s="94">
        <v>46</v>
      </c>
      <c r="D3017" s="93" t="s">
        <v>38</v>
      </c>
      <c r="E3017" s="94" t="s">
        <v>43</v>
      </c>
      <c r="F3017" s="94">
        <v>69.710000000000008</v>
      </c>
    </row>
    <row r="3018" spans="1:6">
      <c r="A3018" s="93">
        <v>44188</v>
      </c>
      <c r="B3018" s="93" t="s">
        <v>246</v>
      </c>
      <c r="C3018" s="94">
        <v>52</v>
      </c>
      <c r="D3018" s="93" t="s">
        <v>48</v>
      </c>
      <c r="E3018" s="94" t="s">
        <v>61</v>
      </c>
      <c r="F3018" s="94">
        <v>436.59</v>
      </c>
    </row>
    <row r="3019" spans="1:6">
      <c r="A3019" s="93">
        <v>44177</v>
      </c>
      <c r="B3019" s="93" t="s">
        <v>246</v>
      </c>
      <c r="C3019" s="94">
        <v>50</v>
      </c>
      <c r="D3019" s="93" t="s">
        <v>45</v>
      </c>
      <c r="E3019" s="94" t="s">
        <v>57</v>
      </c>
      <c r="F3019" s="94">
        <v>92.02000000000001</v>
      </c>
    </row>
    <row r="3020" spans="1:6">
      <c r="A3020" s="93">
        <v>44178</v>
      </c>
      <c r="B3020" s="93" t="s">
        <v>246</v>
      </c>
      <c r="C3020" s="94">
        <v>51</v>
      </c>
      <c r="D3020" s="93" t="s">
        <v>48</v>
      </c>
      <c r="E3020" s="94" t="s">
        <v>56</v>
      </c>
      <c r="F3020" s="94">
        <v>96.97</v>
      </c>
    </row>
    <row r="3021" spans="1:6">
      <c r="A3021" s="93">
        <v>44110</v>
      </c>
      <c r="B3021" s="93" t="s">
        <v>248</v>
      </c>
      <c r="C3021" s="94">
        <v>41</v>
      </c>
      <c r="D3021" s="93" t="s">
        <v>48</v>
      </c>
      <c r="E3021" s="94" t="s">
        <v>43</v>
      </c>
      <c r="F3021" s="94">
        <v>39.549999999999997</v>
      </c>
    </row>
    <row r="3022" spans="1:6">
      <c r="A3022" s="93">
        <v>44131</v>
      </c>
      <c r="B3022" s="93" t="s">
        <v>248</v>
      </c>
      <c r="C3022" s="94">
        <v>44</v>
      </c>
      <c r="D3022" s="93" t="s">
        <v>38</v>
      </c>
      <c r="E3022" s="94" t="s">
        <v>53</v>
      </c>
      <c r="F3022" s="94">
        <v>34.39</v>
      </c>
    </row>
    <row r="3023" spans="1:6">
      <c r="A3023" s="93">
        <v>44135</v>
      </c>
      <c r="B3023" s="93" t="s">
        <v>248</v>
      </c>
      <c r="C3023" s="94">
        <v>44</v>
      </c>
      <c r="D3023" s="93" t="s">
        <v>48</v>
      </c>
      <c r="E3023" s="94" t="s">
        <v>46</v>
      </c>
      <c r="F3023" s="94">
        <v>43.25</v>
      </c>
    </row>
    <row r="3024" spans="1:6">
      <c r="A3024" s="93">
        <v>44178</v>
      </c>
      <c r="B3024" s="93" t="s">
        <v>246</v>
      </c>
      <c r="C3024" s="94">
        <v>51</v>
      </c>
      <c r="D3024" s="93" t="s">
        <v>38</v>
      </c>
      <c r="E3024" s="94" t="s">
        <v>53</v>
      </c>
      <c r="F3024" s="94">
        <v>100.64</v>
      </c>
    </row>
    <row r="3025" spans="1:6">
      <c r="A3025" s="93">
        <v>44168</v>
      </c>
      <c r="B3025" s="93" t="s">
        <v>246</v>
      </c>
      <c r="C3025" s="94">
        <v>49</v>
      </c>
      <c r="D3025" s="93" t="s">
        <v>38</v>
      </c>
      <c r="E3025" s="94" t="s">
        <v>54</v>
      </c>
      <c r="F3025" s="94">
        <v>88.47999999999999</v>
      </c>
    </row>
    <row r="3026" spans="1:6">
      <c r="A3026" s="93">
        <v>44172</v>
      </c>
      <c r="B3026" s="93" t="s">
        <v>246</v>
      </c>
      <c r="C3026" s="94">
        <v>50</v>
      </c>
      <c r="D3026" s="93" t="s">
        <v>48</v>
      </c>
      <c r="E3026" s="94" t="s">
        <v>39</v>
      </c>
      <c r="F3026" s="94">
        <v>78.41</v>
      </c>
    </row>
    <row r="3027" spans="1:6">
      <c r="A3027" s="93">
        <v>44177</v>
      </c>
      <c r="B3027" s="93" t="s">
        <v>246</v>
      </c>
      <c r="C3027" s="94">
        <v>50</v>
      </c>
      <c r="D3027" s="93" t="s">
        <v>38</v>
      </c>
      <c r="E3027" s="94" t="s">
        <v>53</v>
      </c>
      <c r="F3027" s="94">
        <v>264.86</v>
      </c>
    </row>
    <row r="3028" spans="1:6">
      <c r="A3028" s="93">
        <v>44164</v>
      </c>
      <c r="B3028" s="93" t="s">
        <v>247</v>
      </c>
      <c r="C3028" s="94">
        <v>49</v>
      </c>
      <c r="D3028" s="93" t="s">
        <v>38</v>
      </c>
      <c r="E3028" s="94" t="s">
        <v>57</v>
      </c>
      <c r="F3028" s="94">
        <v>7.92</v>
      </c>
    </row>
    <row r="3029" spans="1:6">
      <c r="A3029" s="93">
        <v>44156</v>
      </c>
      <c r="B3029" s="93" t="s">
        <v>247</v>
      </c>
      <c r="C3029" s="94">
        <v>47</v>
      </c>
      <c r="D3029" s="93" t="s">
        <v>38</v>
      </c>
      <c r="E3029" s="94" t="s">
        <v>49</v>
      </c>
      <c r="F3029" s="94">
        <v>44.35</v>
      </c>
    </row>
    <row r="3030" spans="1:6">
      <c r="A3030" s="93">
        <v>44161</v>
      </c>
      <c r="B3030" s="93" t="s">
        <v>247</v>
      </c>
      <c r="C3030" s="94">
        <v>48</v>
      </c>
      <c r="D3030" s="93" t="s">
        <v>48</v>
      </c>
      <c r="E3030" s="94" t="s">
        <v>49</v>
      </c>
      <c r="F3030" s="94">
        <v>248.94000000000003</v>
      </c>
    </row>
    <row r="3031" spans="1:6">
      <c r="A3031" s="93">
        <v>44183</v>
      </c>
      <c r="B3031" s="93" t="s">
        <v>246</v>
      </c>
      <c r="C3031" s="94">
        <v>51</v>
      </c>
      <c r="D3031" s="93" t="s">
        <v>38</v>
      </c>
      <c r="E3031" s="94" t="s">
        <v>43</v>
      </c>
      <c r="F3031" s="94">
        <v>78</v>
      </c>
    </row>
    <row r="3032" spans="1:6">
      <c r="A3032" s="93">
        <v>44188</v>
      </c>
      <c r="B3032" s="93" t="s">
        <v>246</v>
      </c>
      <c r="C3032" s="94">
        <v>52</v>
      </c>
      <c r="D3032" s="93" t="s">
        <v>48</v>
      </c>
      <c r="E3032" s="94" t="s">
        <v>56</v>
      </c>
      <c r="F3032" s="94">
        <v>44.05</v>
      </c>
    </row>
    <row r="3033" spans="1:6">
      <c r="A3033" s="93">
        <v>44168</v>
      </c>
      <c r="B3033" s="93" t="s">
        <v>246</v>
      </c>
      <c r="C3033" s="94">
        <v>49</v>
      </c>
      <c r="D3033" s="93" t="s">
        <v>48</v>
      </c>
      <c r="E3033" s="94" t="s">
        <v>43</v>
      </c>
      <c r="F3033" s="94">
        <v>151.94999999999999</v>
      </c>
    </row>
    <row r="3034" spans="1:6">
      <c r="A3034" s="93">
        <v>44180</v>
      </c>
      <c r="B3034" s="93" t="s">
        <v>246</v>
      </c>
      <c r="C3034" s="94">
        <v>51</v>
      </c>
      <c r="D3034" s="93" t="s">
        <v>38</v>
      </c>
      <c r="E3034" s="94" t="s">
        <v>50</v>
      </c>
      <c r="F3034" s="94">
        <v>149.72999999999999</v>
      </c>
    </row>
    <row r="3035" spans="1:6">
      <c r="A3035" s="93">
        <v>44166</v>
      </c>
      <c r="B3035" s="93" t="s">
        <v>246</v>
      </c>
      <c r="C3035" s="94">
        <v>49</v>
      </c>
      <c r="D3035" s="93" t="s">
        <v>48</v>
      </c>
      <c r="E3035" s="94" t="s">
        <v>50</v>
      </c>
      <c r="F3035" s="94">
        <v>102.41</v>
      </c>
    </row>
    <row r="3036" spans="1:6">
      <c r="A3036" s="93">
        <v>44165</v>
      </c>
      <c r="B3036" s="93" t="s">
        <v>247</v>
      </c>
      <c r="C3036" s="94">
        <v>49</v>
      </c>
      <c r="D3036" s="93" t="s">
        <v>45</v>
      </c>
      <c r="E3036" s="94" t="s">
        <v>43</v>
      </c>
      <c r="F3036" s="94">
        <v>31.41</v>
      </c>
    </row>
    <row r="3037" spans="1:6">
      <c r="A3037" s="93">
        <v>44183</v>
      </c>
      <c r="B3037" s="93" t="s">
        <v>246</v>
      </c>
      <c r="C3037" s="94">
        <v>51</v>
      </c>
      <c r="D3037" s="93" t="s">
        <v>48</v>
      </c>
      <c r="E3037" s="94" t="s">
        <v>50</v>
      </c>
      <c r="F3037" s="94">
        <v>37</v>
      </c>
    </row>
    <row r="3038" spans="1:6">
      <c r="A3038" s="93">
        <v>44137</v>
      </c>
      <c r="B3038" s="93" t="s">
        <v>247</v>
      </c>
      <c r="C3038" s="94">
        <v>45</v>
      </c>
      <c r="D3038" s="93" t="s">
        <v>38</v>
      </c>
      <c r="E3038" s="94" t="s">
        <v>57</v>
      </c>
      <c r="F3038" s="94">
        <v>508.60000000000008</v>
      </c>
    </row>
    <row r="3039" spans="1:6">
      <c r="A3039" s="93">
        <v>44165</v>
      </c>
      <c r="B3039" s="93" t="s">
        <v>247</v>
      </c>
      <c r="C3039" s="94">
        <v>49</v>
      </c>
      <c r="D3039" s="93" t="s">
        <v>38</v>
      </c>
      <c r="E3039" s="94" t="s">
        <v>54</v>
      </c>
      <c r="F3039" s="94">
        <v>53.27</v>
      </c>
    </row>
    <row r="3040" spans="1:6">
      <c r="A3040" s="93">
        <v>44171</v>
      </c>
      <c r="B3040" s="93" t="s">
        <v>246</v>
      </c>
      <c r="C3040" s="94">
        <v>50</v>
      </c>
      <c r="D3040" s="93" t="s">
        <v>38</v>
      </c>
      <c r="E3040" s="94" t="s">
        <v>43</v>
      </c>
      <c r="F3040" s="94">
        <v>40.269999999999996</v>
      </c>
    </row>
    <row r="3041" spans="1:6">
      <c r="A3041" s="93">
        <v>44179</v>
      </c>
      <c r="B3041" s="93" t="s">
        <v>246</v>
      </c>
      <c r="C3041" s="94">
        <v>51</v>
      </c>
      <c r="D3041" s="93" t="s">
        <v>38</v>
      </c>
      <c r="E3041" s="94" t="s">
        <v>66</v>
      </c>
      <c r="F3041" s="94">
        <v>88.65</v>
      </c>
    </row>
    <row r="3042" spans="1:6">
      <c r="A3042" s="93">
        <v>44165</v>
      </c>
      <c r="B3042" s="93" t="s">
        <v>247</v>
      </c>
      <c r="C3042" s="94">
        <v>49</v>
      </c>
      <c r="D3042" s="93" t="s">
        <v>38</v>
      </c>
      <c r="E3042" s="94" t="s">
        <v>43</v>
      </c>
      <c r="F3042" s="94">
        <v>76.669999999999987</v>
      </c>
    </row>
    <row r="3043" spans="1:6">
      <c r="A3043" s="93">
        <v>44178</v>
      </c>
      <c r="B3043" s="93" t="s">
        <v>246</v>
      </c>
      <c r="C3043" s="94">
        <v>51</v>
      </c>
      <c r="D3043" s="93" t="s">
        <v>48</v>
      </c>
      <c r="E3043" s="94" t="s">
        <v>39</v>
      </c>
      <c r="F3043" s="94">
        <v>567.6</v>
      </c>
    </row>
    <row r="3044" spans="1:6">
      <c r="A3044" s="93">
        <v>44170</v>
      </c>
      <c r="B3044" s="93" t="s">
        <v>246</v>
      </c>
      <c r="C3044" s="94">
        <v>49</v>
      </c>
      <c r="D3044" s="93" t="s">
        <v>38</v>
      </c>
      <c r="E3044" s="94" t="s">
        <v>49</v>
      </c>
      <c r="F3044" s="94">
        <v>73.55</v>
      </c>
    </row>
    <row r="3045" spans="1:6">
      <c r="A3045" s="93">
        <v>44185</v>
      </c>
      <c r="B3045" s="93" t="s">
        <v>246</v>
      </c>
      <c r="C3045" s="94">
        <v>52</v>
      </c>
      <c r="D3045" s="93" t="s">
        <v>48</v>
      </c>
      <c r="E3045" s="94" t="s">
        <v>57</v>
      </c>
      <c r="F3045" s="94">
        <v>116.17</v>
      </c>
    </row>
    <row r="3046" spans="1:6">
      <c r="A3046" s="93">
        <v>44170</v>
      </c>
      <c r="B3046" s="93" t="s">
        <v>246</v>
      </c>
      <c r="C3046" s="94">
        <v>49</v>
      </c>
      <c r="D3046" s="93" t="s">
        <v>48</v>
      </c>
      <c r="E3046" s="94" t="s">
        <v>57</v>
      </c>
      <c r="F3046" s="94">
        <v>304.68</v>
      </c>
    </row>
    <row r="3047" spans="1:6">
      <c r="A3047" s="93">
        <v>44166</v>
      </c>
      <c r="B3047" s="93" t="s">
        <v>246</v>
      </c>
      <c r="C3047" s="94">
        <v>49</v>
      </c>
      <c r="D3047" s="93" t="s">
        <v>38</v>
      </c>
      <c r="E3047" s="94" t="s">
        <v>56</v>
      </c>
      <c r="F3047" s="94">
        <v>205</v>
      </c>
    </row>
    <row r="3048" spans="1:6">
      <c r="A3048" s="93">
        <v>44179</v>
      </c>
      <c r="B3048" s="93" t="s">
        <v>246</v>
      </c>
      <c r="C3048" s="94">
        <v>51</v>
      </c>
      <c r="D3048" s="93" t="s">
        <v>48</v>
      </c>
      <c r="E3048" s="94" t="s">
        <v>49</v>
      </c>
      <c r="F3048" s="94">
        <v>257.18</v>
      </c>
    </row>
    <row r="3049" spans="1:6">
      <c r="A3049" s="93">
        <v>44163</v>
      </c>
      <c r="B3049" s="93" t="s">
        <v>247</v>
      </c>
      <c r="C3049" s="94">
        <v>48</v>
      </c>
      <c r="D3049" s="93" t="s">
        <v>38</v>
      </c>
      <c r="E3049" s="94" t="s">
        <v>39</v>
      </c>
      <c r="F3049" s="94">
        <v>106.19999999999999</v>
      </c>
    </row>
    <row r="3050" spans="1:6">
      <c r="A3050" s="93">
        <v>44183</v>
      </c>
      <c r="B3050" s="93" t="s">
        <v>246</v>
      </c>
      <c r="C3050" s="94">
        <v>51</v>
      </c>
      <c r="D3050" s="93" t="s">
        <v>48</v>
      </c>
      <c r="E3050" s="94" t="s">
        <v>49</v>
      </c>
      <c r="F3050" s="94">
        <v>64.679999999999993</v>
      </c>
    </row>
    <row r="3051" spans="1:6">
      <c r="A3051" s="93">
        <v>44157</v>
      </c>
      <c r="B3051" s="93" t="s">
        <v>247</v>
      </c>
      <c r="C3051" s="94">
        <v>48</v>
      </c>
      <c r="D3051" s="93" t="s">
        <v>38</v>
      </c>
      <c r="E3051" s="94" t="s">
        <v>53</v>
      </c>
      <c r="F3051" s="94">
        <v>56.94</v>
      </c>
    </row>
    <row r="3052" spans="1:6">
      <c r="A3052" s="93">
        <v>44184</v>
      </c>
      <c r="B3052" s="93" t="s">
        <v>246</v>
      </c>
      <c r="C3052" s="94">
        <v>51</v>
      </c>
      <c r="D3052" s="93" t="s">
        <v>48</v>
      </c>
      <c r="E3052" s="94" t="s">
        <v>56</v>
      </c>
      <c r="F3052" s="94">
        <v>85.59</v>
      </c>
    </row>
    <row r="3053" spans="1:6">
      <c r="A3053" s="93">
        <v>44169</v>
      </c>
      <c r="B3053" s="93" t="s">
        <v>246</v>
      </c>
      <c r="C3053" s="94">
        <v>49</v>
      </c>
      <c r="D3053" s="93" t="s">
        <v>48</v>
      </c>
      <c r="E3053" s="94" t="s">
        <v>50</v>
      </c>
      <c r="F3053" s="94">
        <v>33.940000000000005</v>
      </c>
    </row>
    <row r="3054" spans="1:6">
      <c r="A3054" s="93">
        <v>44177</v>
      </c>
      <c r="B3054" s="93" t="s">
        <v>246</v>
      </c>
      <c r="C3054" s="94">
        <v>50</v>
      </c>
      <c r="D3054" s="93" t="s">
        <v>48</v>
      </c>
      <c r="E3054" s="94" t="s">
        <v>43</v>
      </c>
      <c r="F3054" s="94">
        <v>77.069999999999993</v>
      </c>
    </row>
    <row r="3055" spans="1:6">
      <c r="A3055" s="93">
        <v>44171</v>
      </c>
      <c r="B3055" s="93" t="s">
        <v>246</v>
      </c>
      <c r="C3055" s="94">
        <v>50</v>
      </c>
      <c r="D3055" s="93" t="s">
        <v>48</v>
      </c>
      <c r="E3055" s="94" t="s">
        <v>50</v>
      </c>
      <c r="F3055" s="94">
        <v>78.569999999999993</v>
      </c>
    </row>
    <row r="3056" spans="1:6">
      <c r="A3056" s="93">
        <v>44172</v>
      </c>
      <c r="B3056" s="93" t="s">
        <v>246</v>
      </c>
      <c r="C3056" s="94">
        <v>50</v>
      </c>
      <c r="D3056" s="93" t="s">
        <v>48</v>
      </c>
      <c r="E3056" s="94" t="s">
        <v>43</v>
      </c>
      <c r="F3056" s="94">
        <v>33.4</v>
      </c>
    </row>
    <row r="3057" spans="1:6">
      <c r="A3057" s="93">
        <v>44169</v>
      </c>
      <c r="B3057" s="93" t="s">
        <v>246</v>
      </c>
      <c r="C3057" s="94">
        <v>49</v>
      </c>
      <c r="D3057" s="93" t="s">
        <v>38</v>
      </c>
      <c r="E3057" s="94" t="s">
        <v>49</v>
      </c>
      <c r="F3057" s="94">
        <v>63.38</v>
      </c>
    </row>
    <row r="3058" spans="1:6">
      <c r="A3058" s="93">
        <v>44183</v>
      </c>
      <c r="B3058" s="93" t="s">
        <v>246</v>
      </c>
      <c r="C3058" s="94">
        <v>51</v>
      </c>
      <c r="D3058" s="93" t="s">
        <v>38</v>
      </c>
      <c r="E3058" s="94" t="s">
        <v>57</v>
      </c>
      <c r="F3058" s="94">
        <v>36.589999999999996</v>
      </c>
    </row>
    <row r="3059" spans="1:6">
      <c r="A3059" s="93">
        <v>44169</v>
      </c>
      <c r="B3059" s="93" t="s">
        <v>246</v>
      </c>
      <c r="C3059" s="94">
        <v>49</v>
      </c>
      <c r="D3059" s="93" t="s">
        <v>38</v>
      </c>
      <c r="E3059" s="94" t="s">
        <v>50</v>
      </c>
      <c r="F3059" s="94">
        <v>86.43</v>
      </c>
    </row>
    <row r="3060" spans="1:6">
      <c r="A3060" s="93">
        <v>44186</v>
      </c>
      <c r="B3060" s="93" t="s">
        <v>246</v>
      </c>
      <c r="C3060" s="94">
        <v>52</v>
      </c>
      <c r="D3060" s="93" t="s">
        <v>38</v>
      </c>
      <c r="E3060" s="94" t="s">
        <v>57</v>
      </c>
      <c r="F3060" s="94">
        <v>111.87</v>
      </c>
    </row>
    <row r="3061" spans="1:6">
      <c r="A3061" s="93">
        <v>44168</v>
      </c>
      <c r="B3061" s="93" t="s">
        <v>246</v>
      </c>
      <c r="C3061" s="94">
        <v>49</v>
      </c>
      <c r="D3061" s="93" t="s">
        <v>48</v>
      </c>
      <c r="E3061" s="94" t="s">
        <v>61</v>
      </c>
      <c r="F3061" s="94">
        <v>95.27</v>
      </c>
    </row>
    <row r="3062" spans="1:6">
      <c r="A3062" s="93">
        <v>44167</v>
      </c>
      <c r="B3062" s="93" t="s">
        <v>246</v>
      </c>
      <c r="C3062" s="94">
        <v>49</v>
      </c>
      <c r="D3062" s="93" t="s">
        <v>48</v>
      </c>
      <c r="E3062" s="94" t="s">
        <v>39</v>
      </c>
      <c r="F3062" s="94">
        <v>63.250000000000007</v>
      </c>
    </row>
    <row r="3063" spans="1:6">
      <c r="A3063" s="93">
        <v>44167</v>
      </c>
      <c r="B3063" s="93" t="s">
        <v>246</v>
      </c>
      <c r="C3063" s="94">
        <v>49</v>
      </c>
      <c r="D3063" s="93" t="s">
        <v>45</v>
      </c>
      <c r="E3063" s="94" t="s">
        <v>57</v>
      </c>
      <c r="F3063" s="94">
        <v>54.25</v>
      </c>
    </row>
    <row r="3064" spans="1:6">
      <c r="A3064" s="93">
        <v>44186</v>
      </c>
      <c r="B3064" s="93" t="s">
        <v>246</v>
      </c>
      <c r="C3064" s="94">
        <v>52</v>
      </c>
      <c r="D3064" s="93" t="s">
        <v>38</v>
      </c>
      <c r="E3064" s="94" t="s">
        <v>58</v>
      </c>
      <c r="F3064" s="94">
        <v>15.060000000000002</v>
      </c>
    </row>
    <row r="3065" spans="1:6">
      <c r="A3065" s="93">
        <v>44189</v>
      </c>
      <c r="B3065" s="93" t="s">
        <v>246</v>
      </c>
      <c r="C3065" s="94">
        <v>52</v>
      </c>
      <c r="D3065" s="93" t="s">
        <v>38</v>
      </c>
      <c r="E3065" s="94" t="s">
        <v>43</v>
      </c>
      <c r="F3065" s="94">
        <v>63.06</v>
      </c>
    </row>
    <row r="3066" spans="1:6">
      <c r="A3066" s="93">
        <v>44177</v>
      </c>
      <c r="B3066" s="93" t="s">
        <v>246</v>
      </c>
      <c r="C3066" s="94">
        <v>50</v>
      </c>
      <c r="D3066" s="93" t="s">
        <v>48</v>
      </c>
      <c r="E3066" s="94" t="s">
        <v>49</v>
      </c>
      <c r="F3066" s="94">
        <v>62.93</v>
      </c>
    </row>
    <row r="3067" spans="1:6">
      <c r="A3067" s="93">
        <v>44113</v>
      </c>
      <c r="B3067" s="93" t="s">
        <v>248</v>
      </c>
      <c r="C3067" s="94">
        <v>41</v>
      </c>
      <c r="D3067" s="93" t="s">
        <v>38</v>
      </c>
      <c r="E3067" s="94" t="s">
        <v>54</v>
      </c>
      <c r="F3067" s="94">
        <v>79.209999999999994</v>
      </c>
    </row>
    <row r="3068" spans="1:6">
      <c r="A3068" s="93">
        <v>44184</v>
      </c>
      <c r="B3068" s="93" t="s">
        <v>246</v>
      </c>
      <c r="C3068" s="94">
        <v>51</v>
      </c>
      <c r="D3068" s="93" t="s">
        <v>48</v>
      </c>
      <c r="E3068" s="94" t="s">
        <v>58</v>
      </c>
      <c r="F3068" s="94">
        <v>125.1</v>
      </c>
    </row>
    <row r="3069" spans="1:6">
      <c r="A3069" s="93">
        <v>44130</v>
      </c>
      <c r="B3069" s="93" t="s">
        <v>248</v>
      </c>
      <c r="C3069" s="94">
        <v>44</v>
      </c>
      <c r="D3069" s="93" t="s">
        <v>38</v>
      </c>
      <c r="E3069" s="94" t="s">
        <v>50</v>
      </c>
      <c r="F3069" s="94">
        <v>64.459999999999994</v>
      </c>
    </row>
    <row r="3070" spans="1:6">
      <c r="A3070" s="93">
        <v>44177</v>
      </c>
      <c r="B3070" s="93" t="s">
        <v>246</v>
      </c>
      <c r="C3070" s="94">
        <v>50</v>
      </c>
      <c r="D3070" s="93" t="s">
        <v>38</v>
      </c>
      <c r="E3070" s="94" t="s">
        <v>66</v>
      </c>
      <c r="F3070" s="94">
        <v>85.55</v>
      </c>
    </row>
    <row r="3071" spans="1:6">
      <c r="A3071" s="93">
        <v>44170</v>
      </c>
      <c r="B3071" s="93" t="s">
        <v>246</v>
      </c>
      <c r="C3071" s="94">
        <v>49</v>
      </c>
      <c r="D3071" s="93" t="s">
        <v>45</v>
      </c>
      <c r="E3071" s="94" t="s">
        <v>43</v>
      </c>
      <c r="F3071" s="94">
        <v>84.47</v>
      </c>
    </row>
    <row r="3072" spans="1:6">
      <c r="A3072" s="93">
        <v>44131</v>
      </c>
      <c r="B3072" s="93" t="s">
        <v>248</v>
      </c>
      <c r="C3072" s="94">
        <v>44</v>
      </c>
      <c r="D3072" s="93" t="s">
        <v>48</v>
      </c>
      <c r="E3072" s="94" t="s">
        <v>66</v>
      </c>
      <c r="F3072" s="94">
        <v>101.16</v>
      </c>
    </row>
    <row r="3073" spans="1:6">
      <c r="A3073" s="93">
        <v>44174</v>
      </c>
      <c r="B3073" s="93" t="s">
        <v>246</v>
      </c>
      <c r="C3073" s="94">
        <v>50</v>
      </c>
      <c r="D3073" s="93" t="s">
        <v>38</v>
      </c>
      <c r="E3073" s="94" t="s">
        <v>50</v>
      </c>
      <c r="F3073" s="94">
        <v>66.97999999999999</v>
      </c>
    </row>
    <row r="3074" spans="1:6">
      <c r="A3074" s="93">
        <v>44165</v>
      </c>
      <c r="B3074" s="93" t="s">
        <v>247</v>
      </c>
      <c r="C3074" s="94">
        <v>49</v>
      </c>
      <c r="D3074" s="93" t="s">
        <v>48</v>
      </c>
      <c r="E3074" s="94" t="s">
        <v>56</v>
      </c>
      <c r="F3074" s="94">
        <v>58.58</v>
      </c>
    </row>
    <row r="3075" spans="1:6">
      <c r="A3075" s="93">
        <v>44159</v>
      </c>
      <c r="B3075" s="93" t="s">
        <v>247</v>
      </c>
      <c r="C3075" s="94">
        <v>48</v>
      </c>
      <c r="D3075" s="93" t="s">
        <v>48</v>
      </c>
      <c r="E3075" s="94" t="s">
        <v>46</v>
      </c>
      <c r="F3075" s="94">
        <v>47.61</v>
      </c>
    </row>
    <row r="3076" spans="1:6">
      <c r="A3076" s="93">
        <v>44174</v>
      </c>
      <c r="B3076" s="93" t="s">
        <v>246</v>
      </c>
      <c r="C3076" s="94">
        <v>50</v>
      </c>
      <c r="D3076" s="93" t="s">
        <v>38</v>
      </c>
      <c r="E3076" s="94" t="s">
        <v>43</v>
      </c>
      <c r="F3076" s="94">
        <v>139.35</v>
      </c>
    </row>
    <row r="3077" spans="1:6">
      <c r="A3077" s="93">
        <v>44164</v>
      </c>
      <c r="B3077" s="93" t="s">
        <v>247</v>
      </c>
      <c r="C3077" s="94">
        <v>49</v>
      </c>
      <c r="D3077" s="93" t="s">
        <v>38</v>
      </c>
      <c r="E3077" s="94" t="s">
        <v>50</v>
      </c>
      <c r="F3077" s="94">
        <v>42.94</v>
      </c>
    </row>
    <row r="3078" spans="1:6">
      <c r="A3078" s="93">
        <v>44172</v>
      </c>
      <c r="B3078" s="93" t="s">
        <v>246</v>
      </c>
      <c r="C3078" s="94">
        <v>50</v>
      </c>
      <c r="D3078" s="93" t="s">
        <v>38</v>
      </c>
      <c r="E3078" s="94" t="s">
        <v>43</v>
      </c>
      <c r="F3078" s="94">
        <v>97.18</v>
      </c>
    </row>
    <row r="3079" spans="1:6">
      <c r="A3079" s="93">
        <v>44181</v>
      </c>
      <c r="B3079" s="93" t="s">
        <v>246</v>
      </c>
      <c r="C3079" s="94">
        <v>51</v>
      </c>
      <c r="D3079" s="93" t="s">
        <v>48</v>
      </c>
      <c r="E3079" s="94" t="s">
        <v>54</v>
      </c>
      <c r="F3079" s="94">
        <v>113.95</v>
      </c>
    </row>
    <row r="3080" spans="1:6">
      <c r="A3080" s="93">
        <v>44175</v>
      </c>
      <c r="B3080" s="93" t="s">
        <v>246</v>
      </c>
      <c r="C3080" s="94">
        <v>50</v>
      </c>
      <c r="D3080" s="93" t="s">
        <v>38</v>
      </c>
      <c r="E3080" s="94" t="s">
        <v>50</v>
      </c>
      <c r="F3080" s="94">
        <v>13.459999999999999</v>
      </c>
    </row>
    <row r="3081" spans="1:6">
      <c r="A3081" s="93">
        <v>44166</v>
      </c>
      <c r="B3081" s="93" t="s">
        <v>246</v>
      </c>
      <c r="C3081" s="94">
        <v>49</v>
      </c>
      <c r="D3081" s="93" t="s">
        <v>38</v>
      </c>
      <c r="E3081" s="94" t="s">
        <v>54</v>
      </c>
      <c r="F3081" s="94">
        <v>37.659999999999997</v>
      </c>
    </row>
    <row r="3082" spans="1:6">
      <c r="A3082" s="93">
        <v>44170</v>
      </c>
      <c r="B3082" s="93" t="s">
        <v>246</v>
      </c>
      <c r="C3082" s="94">
        <v>49</v>
      </c>
      <c r="D3082" s="93" t="s">
        <v>45</v>
      </c>
      <c r="E3082" s="94" t="s">
        <v>53</v>
      </c>
      <c r="F3082" s="94">
        <v>71.38000000000001</v>
      </c>
    </row>
    <row r="3083" spans="1:6">
      <c r="A3083" s="93">
        <v>44160</v>
      </c>
      <c r="B3083" s="93" t="s">
        <v>247</v>
      </c>
      <c r="C3083" s="94">
        <v>48</v>
      </c>
      <c r="D3083" s="93" t="s">
        <v>48</v>
      </c>
      <c r="E3083" s="94" t="s">
        <v>56</v>
      </c>
      <c r="F3083" s="94">
        <v>508.27</v>
      </c>
    </row>
    <row r="3084" spans="1:6">
      <c r="A3084" s="93">
        <v>44174</v>
      </c>
      <c r="B3084" s="93" t="s">
        <v>246</v>
      </c>
      <c r="C3084" s="94">
        <v>50</v>
      </c>
      <c r="D3084" s="93" t="s">
        <v>48</v>
      </c>
      <c r="E3084" s="94" t="s">
        <v>57</v>
      </c>
      <c r="F3084" s="94">
        <v>115.05</v>
      </c>
    </row>
    <row r="3085" spans="1:6">
      <c r="A3085" s="93">
        <v>44178</v>
      </c>
      <c r="B3085" s="93" t="s">
        <v>246</v>
      </c>
      <c r="C3085" s="94">
        <v>51</v>
      </c>
      <c r="D3085" s="93" t="s">
        <v>38</v>
      </c>
      <c r="E3085" s="94" t="s">
        <v>53</v>
      </c>
      <c r="F3085" s="94">
        <v>75.8</v>
      </c>
    </row>
    <row r="3086" spans="1:6">
      <c r="A3086" s="93">
        <v>44191</v>
      </c>
      <c r="B3086" s="93" t="s">
        <v>246</v>
      </c>
      <c r="C3086" s="94">
        <v>52</v>
      </c>
      <c r="D3086" s="93" t="s">
        <v>48</v>
      </c>
      <c r="E3086" s="94" t="s">
        <v>49</v>
      </c>
      <c r="F3086" s="94">
        <v>61.759999999999991</v>
      </c>
    </row>
    <row r="3087" spans="1:6">
      <c r="A3087" s="93">
        <v>44163</v>
      </c>
      <c r="B3087" s="93" t="s">
        <v>247</v>
      </c>
      <c r="C3087" s="94">
        <v>48</v>
      </c>
      <c r="D3087" s="93" t="s">
        <v>38</v>
      </c>
      <c r="E3087" s="94" t="s">
        <v>53</v>
      </c>
      <c r="F3087" s="94">
        <v>49.67</v>
      </c>
    </row>
    <row r="3088" spans="1:6">
      <c r="A3088" s="93">
        <v>44165</v>
      </c>
      <c r="B3088" s="93" t="s">
        <v>247</v>
      </c>
      <c r="C3088" s="94">
        <v>49</v>
      </c>
      <c r="D3088" s="93" t="s">
        <v>48</v>
      </c>
      <c r="E3088" s="94" t="s">
        <v>39</v>
      </c>
      <c r="F3088" s="94">
        <v>107.11</v>
      </c>
    </row>
    <row r="3089" spans="1:6">
      <c r="A3089" s="93">
        <v>44171</v>
      </c>
      <c r="B3089" s="93" t="s">
        <v>246</v>
      </c>
      <c r="C3089" s="94">
        <v>50</v>
      </c>
      <c r="D3089" s="93" t="s">
        <v>38</v>
      </c>
      <c r="E3089" s="94" t="s">
        <v>53</v>
      </c>
      <c r="F3089" s="94">
        <v>86.19</v>
      </c>
    </row>
    <row r="3090" spans="1:6">
      <c r="A3090" s="93">
        <v>44176</v>
      </c>
      <c r="B3090" s="93" t="s">
        <v>246</v>
      </c>
      <c r="C3090" s="94">
        <v>50</v>
      </c>
      <c r="D3090" s="93" t="s">
        <v>48</v>
      </c>
      <c r="E3090" s="94" t="s">
        <v>49</v>
      </c>
      <c r="F3090" s="94">
        <v>80.460000000000008</v>
      </c>
    </row>
    <row r="3091" spans="1:6">
      <c r="A3091" s="93">
        <v>44157</v>
      </c>
      <c r="B3091" s="93" t="s">
        <v>247</v>
      </c>
      <c r="C3091" s="94">
        <v>48</v>
      </c>
      <c r="D3091" s="93" t="s">
        <v>48</v>
      </c>
      <c r="E3091" s="94" t="s">
        <v>66</v>
      </c>
      <c r="F3091" s="94">
        <v>64.210000000000008</v>
      </c>
    </row>
    <row r="3092" spans="1:6">
      <c r="A3092" s="93">
        <v>44119</v>
      </c>
      <c r="B3092" s="93" t="s">
        <v>248</v>
      </c>
      <c r="C3092" s="94">
        <v>42</v>
      </c>
      <c r="D3092" s="93" t="s">
        <v>48</v>
      </c>
      <c r="E3092" s="94" t="s">
        <v>54</v>
      </c>
      <c r="F3092" s="94">
        <v>46</v>
      </c>
    </row>
    <row r="3093" spans="1:6">
      <c r="A3093" s="93">
        <v>44175</v>
      </c>
      <c r="B3093" s="93" t="s">
        <v>246</v>
      </c>
      <c r="C3093" s="94">
        <v>50</v>
      </c>
      <c r="D3093" s="93" t="s">
        <v>48</v>
      </c>
      <c r="E3093" s="94" t="s">
        <v>54</v>
      </c>
      <c r="F3093" s="94">
        <v>70.73</v>
      </c>
    </row>
    <row r="3094" spans="1:6">
      <c r="A3094" s="93">
        <v>44161</v>
      </c>
      <c r="B3094" s="93" t="s">
        <v>247</v>
      </c>
      <c r="C3094" s="94">
        <v>48</v>
      </c>
      <c r="D3094" s="93" t="s">
        <v>48</v>
      </c>
      <c r="E3094" s="94" t="s">
        <v>61</v>
      </c>
      <c r="F3094" s="94">
        <v>452.78999999999996</v>
      </c>
    </row>
    <row r="3095" spans="1:6">
      <c r="A3095" s="93">
        <v>44176</v>
      </c>
      <c r="B3095" s="93" t="s">
        <v>246</v>
      </c>
      <c r="C3095" s="94">
        <v>50</v>
      </c>
      <c r="D3095" s="93" t="s">
        <v>38</v>
      </c>
      <c r="E3095" s="94" t="s">
        <v>43</v>
      </c>
      <c r="F3095" s="94">
        <v>47.17</v>
      </c>
    </row>
    <row r="3096" spans="1:6">
      <c r="A3096" s="93">
        <v>44152</v>
      </c>
      <c r="B3096" s="93" t="s">
        <v>247</v>
      </c>
      <c r="C3096" s="94">
        <v>47</v>
      </c>
      <c r="D3096" s="93" t="s">
        <v>45</v>
      </c>
      <c r="E3096" s="94" t="s">
        <v>57</v>
      </c>
      <c r="F3096" s="94">
        <v>28.73</v>
      </c>
    </row>
    <row r="3097" spans="1:6">
      <c r="A3097" s="93">
        <v>44172</v>
      </c>
      <c r="B3097" s="93" t="s">
        <v>246</v>
      </c>
      <c r="C3097" s="94">
        <v>50</v>
      </c>
      <c r="D3097" s="93" t="s">
        <v>48</v>
      </c>
      <c r="E3097" s="94" t="s">
        <v>50</v>
      </c>
      <c r="F3097" s="94">
        <v>104.67</v>
      </c>
    </row>
    <row r="3098" spans="1:6">
      <c r="A3098" s="93">
        <v>44189</v>
      </c>
      <c r="B3098" s="93" t="s">
        <v>246</v>
      </c>
      <c r="C3098" s="94">
        <v>52</v>
      </c>
      <c r="D3098" s="93" t="s">
        <v>38</v>
      </c>
      <c r="E3098" s="94" t="s">
        <v>49</v>
      </c>
      <c r="F3098" s="94">
        <v>89.03</v>
      </c>
    </row>
    <row r="3099" spans="1:6">
      <c r="A3099" s="93">
        <v>44166</v>
      </c>
      <c r="B3099" s="93" t="s">
        <v>246</v>
      </c>
      <c r="C3099" s="94">
        <v>49</v>
      </c>
      <c r="D3099" s="93" t="s">
        <v>48</v>
      </c>
      <c r="E3099" s="94" t="s">
        <v>39</v>
      </c>
      <c r="F3099" s="94">
        <v>90.18</v>
      </c>
    </row>
    <row r="3100" spans="1:6">
      <c r="A3100" s="93">
        <v>44168</v>
      </c>
      <c r="B3100" s="93" t="s">
        <v>246</v>
      </c>
      <c r="C3100" s="94">
        <v>49</v>
      </c>
      <c r="D3100" s="93" t="s">
        <v>38</v>
      </c>
      <c r="E3100" s="94" t="s">
        <v>46</v>
      </c>
      <c r="F3100" s="94">
        <v>87.36</v>
      </c>
    </row>
    <row r="3101" spans="1:6">
      <c r="A3101" s="93">
        <v>44174</v>
      </c>
      <c r="B3101" s="93" t="s">
        <v>246</v>
      </c>
      <c r="C3101" s="94">
        <v>50</v>
      </c>
      <c r="D3101" s="93" t="s">
        <v>38</v>
      </c>
      <c r="E3101" s="94" t="s">
        <v>49</v>
      </c>
      <c r="F3101" s="94">
        <v>122.91999999999999</v>
      </c>
    </row>
    <row r="3102" spans="1:6">
      <c r="A3102" s="93">
        <v>44157</v>
      </c>
      <c r="B3102" s="93" t="s">
        <v>247</v>
      </c>
      <c r="C3102" s="94">
        <v>48</v>
      </c>
      <c r="D3102" s="93" t="s">
        <v>38</v>
      </c>
      <c r="E3102" s="94" t="s">
        <v>39</v>
      </c>
      <c r="F3102" s="94">
        <v>118.94999999999999</v>
      </c>
    </row>
    <row r="3103" spans="1:6">
      <c r="A3103" s="93">
        <v>44107</v>
      </c>
      <c r="B3103" s="93" t="s">
        <v>248</v>
      </c>
      <c r="C3103" s="94">
        <v>40</v>
      </c>
      <c r="D3103" s="93" t="s">
        <v>45</v>
      </c>
      <c r="E3103" s="94" t="s">
        <v>49</v>
      </c>
      <c r="F3103" s="94">
        <v>51.459999999999994</v>
      </c>
    </row>
    <row r="3104" spans="1:6">
      <c r="A3104" s="93">
        <v>44151</v>
      </c>
      <c r="B3104" s="93" t="s">
        <v>247</v>
      </c>
      <c r="C3104" s="94">
        <v>47</v>
      </c>
      <c r="D3104" s="93" t="s">
        <v>48</v>
      </c>
      <c r="E3104" s="94" t="s">
        <v>57</v>
      </c>
      <c r="F3104" s="94">
        <v>47.07</v>
      </c>
    </row>
    <row r="3105" spans="1:6">
      <c r="A3105" s="93">
        <v>44165</v>
      </c>
      <c r="B3105" s="93" t="s">
        <v>247</v>
      </c>
      <c r="C3105" s="94">
        <v>49</v>
      </c>
      <c r="D3105" s="93" t="s">
        <v>48</v>
      </c>
      <c r="E3105" s="94" t="s">
        <v>53</v>
      </c>
      <c r="F3105" s="94">
        <v>212.13</v>
      </c>
    </row>
    <row r="3106" spans="1:6">
      <c r="A3106" s="93">
        <v>44127</v>
      </c>
      <c r="B3106" s="93" t="s">
        <v>248</v>
      </c>
      <c r="C3106" s="94">
        <v>43</v>
      </c>
      <c r="D3106" s="93" t="s">
        <v>48</v>
      </c>
      <c r="E3106" s="94" t="s">
        <v>58</v>
      </c>
      <c r="F3106" s="94">
        <v>67.010000000000005</v>
      </c>
    </row>
    <row r="3107" spans="1:6">
      <c r="A3107" s="93">
        <v>44184</v>
      </c>
      <c r="B3107" s="93" t="s">
        <v>246</v>
      </c>
      <c r="C3107" s="94">
        <v>51</v>
      </c>
      <c r="D3107" s="93" t="s">
        <v>48</v>
      </c>
      <c r="E3107" s="94" t="s">
        <v>49</v>
      </c>
      <c r="F3107" s="94">
        <v>97.35</v>
      </c>
    </row>
    <row r="3108" spans="1:6">
      <c r="A3108" s="93">
        <v>44140</v>
      </c>
      <c r="B3108" s="93" t="s">
        <v>247</v>
      </c>
      <c r="C3108" s="94">
        <v>45</v>
      </c>
      <c r="D3108" s="93" t="s">
        <v>48</v>
      </c>
      <c r="E3108" s="94" t="s">
        <v>49</v>
      </c>
      <c r="F3108" s="94">
        <v>39.120000000000005</v>
      </c>
    </row>
    <row r="3109" spans="1:6">
      <c r="A3109" s="93">
        <v>44163</v>
      </c>
      <c r="B3109" s="93" t="s">
        <v>247</v>
      </c>
      <c r="C3109" s="94">
        <v>48</v>
      </c>
      <c r="D3109" s="93" t="s">
        <v>48</v>
      </c>
      <c r="E3109" s="94" t="s">
        <v>61</v>
      </c>
      <c r="F3109" s="94">
        <v>48.47</v>
      </c>
    </row>
    <row r="3110" spans="1:6">
      <c r="A3110" s="93">
        <v>44178</v>
      </c>
      <c r="B3110" s="93" t="s">
        <v>246</v>
      </c>
      <c r="C3110" s="94">
        <v>51</v>
      </c>
      <c r="D3110" s="93" t="s">
        <v>48</v>
      </c>
      <c r="E3110" s="94" t="s">
        <v>39</v>
      </c>
      <c r="F3110" s="94">
        <v>120.74000000000001</v>
      </c>
    </row>
    <row r="3111" spans="1:6">
      <c r="A3111" s="93">
        <v>44178</v>
      </c>
      <c r="B3111" s="93" t="s">
        <v>246</v>
      </c>
      <c r="C3111" s="94">
        <v>51</v>
      </c>
      <c r="D3111" s="93" t="s">
        <v>45</v>
      </c>
      <c r="E3111" s="94" t="s">
        <v>49</v>
      </c>
      <c r="F3111" s="94">
        <v>370.20000000000005</v>
      </c>
    </row>
    <row r="3112" spans="1:6">
      <c r="A3112" s="93">
        <v>44164</v>
      </c>
      <c r="B3112" s="93" t="s">
        <v>247</v>
      </c>
      <c r="C3112" s="94">
        <v>49</v>
      </c>
      <c r="D3112" s="93" t="s">
        <v>38</v>
      </c>
      <c r="E3112" s="94" t="s">
        <v>49</v>
      </c>
      <c r="F3112" s="94">
        <v>100.18</v>
      </c>
    </row>
    <row r="3113" spans="1:6">
      <c r="A3113" s="93">
        <v>44181</v>
      </c>
      <c r="B3113" s="93" t="s">
        <v>246</v>
      </c>
      <c r="C3113" s="94">
        <v>51</v>
      </c>
      <c r="D3113" s="93" t="s">
        <v>38</v>
      </c>
      <c r="E3113" s="94" t="s">
        <v>58</v>
      </c>
      <c r="F3113" s="94">
        <v>3.7800000000000011</v>
      </c>
    </row>
    <row r="3114" spans="1:6">
      <c r="A3114" s="93">
        <v>44168</v>
      </c>
      <c r="B3114" s="93" t="s">
        <v>246</v>
      </c>
      <c r="C3114" s="94">
        <v>49</v>
      </c>
      <c r="D3114" s="93" t="s">
        <v>38</v>
      </c>
      <c r="E3114" s="94" t="s">
        <v>46</v>
      </c>
      <c r="F3114" s="94">
        <v>121.41999999999999</v>
      </c>
    </row>
    <row r="3115" spans="1:6">
      <c r="A3115" s="93">
        <v>44164</v>
      </c>
      <c r="B3115" s="93" t="s">
        <v>247</v>
      </c>
      <c r="C3115" s="94">
        <v>49</v>
      </c>
      <c r="D3115" s="93" t="s">
        <v>48</v>
      </c>
      <c r="E3115" s="94" t="s">
        <v>53</v>
      </c>
      <c r="F3115" s="94">
        <v>34.03</v>
      </c>
    </row>
    <row r="3116" spans="1:6">
      <c r="A3116" s="93">
        <v>44111</v>
      </c>
      <c r="B3116" s="93" t="s">
        <v>248</v>
      </c>
      <c r="C3116" s="94">
        <v>41</v>
      </c>
      <c r="D3116" s="93" t="s">
        <v>38</v>
      </c>
      <c r="E3116" s="94" t="s">
        <v>57</v>
      </c>
      <c r="F3116" s="94">
        <v>60.790000000000006</v>
      </c>
    </row>
    <row r="3117" spans="1:6">
      <c r="A3117" s="93">
        <v>44182</v>
      </c>
      <c r="B3117" s="93" t="s">
        <v>246</v>
      </c>
      <c r="C3117" s="94">
        <v>51</v>
      </c>
      <c r="D3117" s="93" t="s">
        <v>48</v>
      </c>
      <c r="E3117" s="94" t="s">
        <v>66</v>
      </c>
      <c r="F3117" s="94">
        <v>215.61</v>
      </c>
    </row>
    <row r="3118" spans="1:6">
      <c r="A3118" s="93">
        <v>44169</v>
      </c>
      <c r="B3118" s="93" t="s">
        <v>246</v>
      </c>
      <c r="C3118" s="94">
        <v>49</v>
      </c>
      <c r="D3118" s="93" t="s">
        <v>48</v>
      </c>
      <c r="E3118" s="94" t="s">
        <v>53</v>
      </c>
      <c r="F3118" s="94">
        <v>16.700000000000003</v>
      </c>
    </row>
    <row r="3119" spans="1:6">
      <c r="A3119" s="93">
        <v>44176</v>
      </c>
      <c r="B3119" s="93" t="s">
        <v>246</v>
      </c>
      <c r="C3119" s="94">
        <v>50</v>
      </c>
      <c r="D3119" s="93" t="s">
        <v>38</v>
      </c>
      <c r="E3119" s="94" t="s">
        <v>58</v>
      </c>
      <c r="F3119" s="94">
        <v>1.0100000000000016</v>
      </c>
    </row>
    <row r="3120" spans="1:6">
      <c r="A3120" s="93">
        <v>44177</v>
      </c>
      <c r="B3120" s="93" t="s">
        <v>246</v>
      </c>
      <c r="C3120" s="94">
        <v>50</v>
      </c>
      <c r="D3120" s="93" t="s">
        <v>38</v>
      </c>
      <c r="E3120" s="94" t="s">
        <v>49</v>
      </c>
      <c r="F3120" s="94">
        <v>530.71999999999991</v>
      </c>
    </row>
    <row r="3121" spans="1:6">
      <c r="A3121" s="93">
        <v>44168</v>
      </c>
      <c r="B3121" s="93" t="s">
        <v>246</v>
      </c>
      <c r="C3121" s="94">
        <v>49</v>
      </c>
      <c r="D3121" s="93" t="s">
        <v>48</v>
      </c>
      <c r="E3121" s="94" t="s">
        <v>49</v>
      </c>
      <c r="F3121" s="94">
        <v>242.85000000000002</v>
      </c>
    </row>
    <row r="3122" spans="1:6">
      <c r="A3122" s="93">
        <v>44195</v>
      </c>
      <c r="B3122" s="93" t="s">
        <v>246</v>
      </c>
      <c r="C3122" s="94">
        <v>53</v>
      </c>
      <c r="D3122" s="93" t="s">
        <v>48</v>
      </c>
      <c r="E3122" s="94" t="s">
        <v>54</v>
      </c>
      <c r="F3122" s="94">
        <v>63.29</v>
      </c>
    </row>
    <row r="3123" spans="1:6">
      <c r="A3123" s="93">
        <v>44166</v>
      </c>
      <c r="B3123" s="93" t="s">
        <v>246</v>
      </c>
      <c r="C3123" s="94">
        <v>49</v>
      </c>
      <c r="D3123" s="93" t="s">
        <v>38</v>
      </c>
      <c r="E3123" s="94" t="s">
        <v>61</v>
      </c>
      <c r="F3123" s="94">
        <v>69.58</v>
      </c>
    </row>
    <row r="3124" spans="1:6">
      <c r="A3124" s="93">
        <v>44166</v>
      </c>
      <c r="B3124" s="93" t="s">
        <v>246</v>
      </c>
      <c r="C3124" s="94">
        <v>49</v>
      </c>
      <c r="D3124" s="93" t="s">
        <v>48</v>
      </c>
      <c r="E3124" s="94" t="s">
        <v>50</v>
      </c>
      <c r="F3124" s="94">
        <v>48.850000000000009</v>
      </c>
    </row>
    <row r="3125" spans="1:6">
      <c r="A3125" s="93">
        <v>44164</v>
      </c>
      <c r="B3125" s="93" t="s">
        <v>247</v>
      </c>
      <c r="C3125" s="94">
        <v>49</v>
      </c>
      <c r="D3125" s="93" t="s">
        <v>48</v>
      </c>
      <c r="E3125" s="94" t="s">
        <v>58</v>
      </c>
      <c r="F3125" s="94">
        <v>80.539999999999992</v>
      </c>
    </row>
    <row r="3126" spans="1:6">
      <c r="A3126" s="93">
        <v>44153</v>
      </c>
      <c r="B3126" s="93" t="s">
        <v>247</v>
      </c>
      <c r="C3126" s="94">
        <v>47</v>
      </c>
      <c r="D3126" s="93" t="s">
        <v>48</v>
      </c>
      <c r="E3126" s="94" t="s">
        <v>61</v>
      </c>
      <c r="F3126" s="94">
        <v>19.850000000000001</v>
      </c>
    </row>
    <row r="3127" spans="1:6">
      <c r="A3127" s="93">
        <v>44168</v>
      </c>
      <c r="B3127" s="93" t="s">
        <v>246</v>
      </c>
      <c r="C3127" s="94">
        <v>49</v>
      </c>
      <c r="D3127" s="93" t="s">
        <v>48</v>
      </c>
      <c r="E3127" s="94" t="s">
        <v>53</v>
      </c>
      <c r="F3127" s="94">
        <v>75.960000000000008</v>
      </c>
    </row>
    <row r="3128" spans="1:6">
      <c r="A3128" s="93">
        <v>44177</v>
      </c>
      <c r="B3128" s="93" t="s">
        <v>246</v>
      </c>
      <c r="C3128" s="94">
        <v>50</v>
      </c>
      <c r="D3128" s="93" t="s">
        <v>48</v>
      </c>
      <c r="E3128" s="94" t="s">
        <v>46</v>
      </c>
      <c r="F3128" s="94">
        <v>64.680000000000007</v>
      </c>
    </row>
    <row r="3129" spans="1:6">
      <c r="A3129" s="93">
        <v>44162</v>
      </c>
      <c r="B3129" s="93" t="s">
        <v>247</v>
      </c>
      <c r="C3129" s="94">
        <v>48</v>
      </c>
      <c r="D3129" s="93" t="s">
        <v>48</v>
      </c>
      <c r="E3129" s="94" t="s">
        <v>49</v>
      </c>
      <c r="F3129" s="94">
        <v>283.41999999999996</v>
      </c>
    </row>
    <row r="3130" spans="1:6">
      <c r="A3130" s="93">
        <v>44105</v>
      </c>
      <c r="B3130" s="93" t="s">
        <v>248</v>
      </c>
      <c r="C3130" s="94">
        <v>40</v>
      </c>
      <c r="D3130" s="93" t="s">
        <v>38</v>
      </c>
      <c r="E3130" s="94" t="s">
        <v>57</v>
      </c>
      <c r="F3130" s="94">
        <v>27.699999999999996</v>
      </c>
    </row>
    <row r="3131" spans="1:6">
      <c r="A3131" s="93">
        <v>44114</v>
      </c>
      <c r="B3131" s="93" t="s">
        <v>248</v>
      </c>
      <c r="C3131" s="94">
        <v>41</v>
      </c>
      <c r="D3131" s="93" t="s">
        <v>45</v>
      </c>
      <c r="E3131" s="94" t="s">
        <v>66</v>
      </c>
      <c r="F3131" s="94">
        <v>90.7</v>
      </c>
    </row>
    <row r="3132" spans="1:6">
      <c r="A3132" s="93">
        <v>44108</v>
      </c>
      <c r="B3132" s="93" t="s">
        <v>248</v>
      </c>
      <c r="C3132" s="94">
        <v>41</v>
      </c>
      <c r="D3132" s="93" t="s">
        <v>38</v>
      </c>
      <c r="E3132" s="94" t="s">
        <v>43</v>
      </c>
      <c r="F3132" s="94">
        <v>74.41</v>
      </c>
    </row>
    <row r="3133" spans="1:6">
      <c r="A3133" s="93">
        <v>44140</v>
      </c>
      <c r="B3133" s="93" t="s">
        <v>247</v>
      </c>
      <c r="C3133" s="94">
        <v>45</v>
      </c>
      <c r="D3133" s="93" t="s">
        <v>48</v>
      </c>
      <c r="E3133" s="94" t="s">
        <v>50</v>
      </c>
      <c r="F3133" s="94">
        <v>53.849999999999994</v>
      </c>
    </row>
    <row r="3134" spans="1:6">
      <c r="A3134" s="93">
        <v>44180</v>
      </c>
      <c r="B3134" s="93" t="s">
        <v>246</v>
      </c>
      <c r="C3134" s="94">
        <v>51</v>
      </c>
      <c r="D3134" s="93" t="s">
        <v>38</v>
      </c>
      <c r="E3134" s="94" t="s">
        <v>49</v>
      </c>
      <c r="F3134" s="94">
        <v>47.95</v>
      </c>
    </row>
    <row r="3135" spans="1:6">
      <c r="A3135" s="93">
        <v>44145</v>
      </c>
      <c r="B3135" s="93" t="s">
        <v>247</v>
      </c>
      <c r="C3135" s="94">
        <v>46</v>
      </c>
      <c r="D3135" s="93" t="s">
        <v>38</v>
      </c>
      <c r="E3135" s="94" t="s">
        <v>50</v>
      </c>
      <c r="F3135" s="94">
        <v>129.61000000000001</v>
      </c>
    </row>
    <row r="3136" spans="1:6">
      <c r="A3136" s="93">
        <v>44181</v>
      </c>
      <c r="B3136" s="93" t="s">
        <v>246</v>
      </c>
      <c r="C3136" s="94">
        <v>51</v>
      </c>
      <c r="D3136" s="93" t="s">
        <v>45</v>
      </c>
      <c r="E3136" s="94" t="s">
        <v>49</v>
      </c>
      <c r="F3136" s="94">
        <v>9.2800000000000011</v>
      </c>
    </row>
    <row r="3137" spans="1:6">
      <c r="A3137" s="93">
        <v>44169</v>
      </c>
      <c r="B3137" s="93" t="s">
        <v>246</v>
      </c>
      <c r="C3137" s="94">
        <v>49</v>
      </c>
      <c r="D3137" s="93" t="s">
        <v>48</v>
      </c>
      <c r="E3137" s="94" t="s">
        <v>43</v>
      </c>
      <c r="F3137" s="94">
        <v>87.91</v>
      </c>
    </row>
    <row r="3138" spans="1:6">
      <c r="A3138" s="93">
        <v>44118</v>
      </c>
      <c r="B3138" s="93" t="s">
        <v>248</v>
      </c>
      <c r="C3138" s="94">
        <v>42</v>
      </c>
      <c r="D3138" s="93" t="s">
        <v>45</v>
      </c>
      <c r="E3138" s="94" t="s">
        <v>43</v>
      </c>
      <c r="F3138" s="94">
        <v>80.77000000000001</v>
      </c>
    </row>
    <row r="3139" spans="1:6">
      <c r="A3139" s="93">
        <v>44193</v>
      </c>
      <c r="B3139" s="93" t="s">
        <v>246</v>
      </c>
      <c r="C3139" s="94">
        <v>53</v>
      </c>
      <c r="D3139" s="93" t="s">
        <v>38</v>
      </c>
      <c r="E3139" s="94" t="s">
        <v>57</v>
      </c>
      <c r="F3139" s="94">
        <v>71.86999999999999</v>
      </c>
    </row>
    <row r="3140" spans="1:6">
      <c r="A3140" s="93">
        <v>44186</v>
      </c>
      <c r="B3140" s="93" t="s">
        <v>246</v>
      </c>
      <c r="C3140" s="94">
        <v>52</v>
      </c>
      <c r="D3140" s="93" t="s">
        <v>38</v>
      </c>
      <c r="E3140" s="94" t="s">
        <v>50</v>
      </c>
      <c r="F3140" s="94">
        <v>59.79</v>
      </c>
    </row>
    <row r="3141" spans="1:6">
      <c r="A3141" s="93">
        <v>44177</v>
      </c>
      <c r="B3141" s="93" t="s">
        <v>246</v>
      </c>
      <c r="C3141" s="94">
        <v>50</v>
      </c>
      <c r="D3141" s="93" t="s">
        <v>38</v>
      </c>
      <c r="E3141" s="94" t="s">
        <v>50</v>
      </c>
      <c r="F3141" s="94">
        <v>74.240000000000009</v>
      </c>
    </row>
    <row r="3142" spans="1:6">
      <c r="A3142" s="93">
        <v>44184</v>
      </c>
      <c r="B3142" s="93" t="s">
        <v>246</v>
      </c>
      <c r="C3142" s="94">
        <v>51</v>
      </c>
      <c r="D3142" s="93" t="s">
        <v>45</v>
      </c>
      <c r="E3142" s="94" t="s">
        <v>58</v>
      </c>
      <c r="F3142" s="94">
        <v>45.070000000000007</v>
      </c>
    </row>
    <row r="3143" spans="1:6">
      <c r="A3143" s="93">
        <v>44173</v>
      </c>
      <c r="B3143" s="93" t="s">
        <v>246</v>
      </c>
      <c r="C3143" s="94">
        <v>50</v>
      </c>
      <c r="D3143" s="93" t="s">
        <v>48</v>
      </c>
      <c r="E3143" s="94" t="s">
        <v>61</v>
      </c>
      <c r="F3143" s="94">
        <v>133.07</v>
      </c>
    </row>
    <row r="3144" spans="1:6">
      <c r="A3144" s="93">
        <v>44165</v>
      </c>
      <c r="B3144" s="93" t="s">
        <v>247</v>
      </c>
      <c r="C3144" s="94">
        <v>49</v>
      </c>
      <c r="D3144" s="93" t="s">
        <v>38</v>
      </c>
      <c r="E3144" s="94" t="s">
        <v>53</v>
      </c>
      <c r="F3144" s="94">
        <v>97.64</v>
      </c>
    </row>
    <row r="3145" spans="1:6">
      <c r="A3145" s="93">
        <v>44184</v>
      </c>
      <c r="B3145" s="93" t="s">
        <v>246</v>
      </c>
      <c r="C3145" s="94">
        <v>51</v>
      </c>
      <c r="D3145" s="93" t="s">
        <v>38</v>
      </c>
      <c r="E3145" s="94" t="s">
        <v>58</v>
      </c>
      <c r="F3145" s="94">
        <v>82.9</v>
      </c>
    </row>
    <row r="3146" spans="1:6">
      <c r="A3146" s="93">
        <v>44160</v>
      </c>
      <c r="B3146" s="93" t="s">
        <v>247</v>
      </c>
      <c r="C3146" s="94">
        <v>48</v>
      </c>
      <c r="D3146" s="93" t="s">
        <v>45</v>
      </c>
      <c r="E3146" s="94" t="s">
        <v>57</v>
      </c>
      <c r="F3146" s="94">
        <v>90.27</v>
      </c>
    </row>
    <row r="3147" spans="1:6">
      <c r="A3147" s="93">
        <v>44184</v>
      </c>
      <c r="B3147" s="93" t="s">
        <v>246</v>
      </c>
      <c r="C3147" s="94">
        <v>51</v>
      </c>
      <c r="D3147" s="93" t="s">
        <v>38</v>
      </c>
      <c r="E3147" s="94" t="s">
        <v>49</v>
      </c>
      <c r="F3147" s="94">
        <v>74.19</v>
      </c>
    </row>
    <row r="3148" spans="1:6">
      <c r="A3148" s="93">
        <v>44165</v>
      </c>
      <c r="B3148" s="93" t="s">
        <v>247</v>
      </c>
      <c r="C3148" s="94">
        <v>49</v>
      </c>
      <c r="D3148" s="93" t="s">
        <v>38</v>
      </c>
      <c r="E3148" s="94" t="s">
        <v>49</v>
      </c>
      <c r="F3148" s="94">
        <v>198.79</v>
      </c>
    </row>
    <row r="3149" spans="1:6">
      <c r="A3149" s="93">
        <v>44118</v>
      </c>
      <c r="B3149" s="93" t="s">
        <v>248</v>
      </c>
      <c r="C3149" s="94">
        <v>42</v>
      </c>
      <c r="D3149" s="93" t="s">
        <v>45</v>
      </c>
      <c r="E3149" s="94" t="s">
        <v>57</v>
      </c>
      <c r="F3149" s="94">
        <v>185.89999999999998</v>
      </c>
    </row>
    <row r="3150" spans="1:6">
      <c r="A3150" s="93">
        <v>44164</v>
      </c>
      <c r="B3150" s="93" t="s">
        <v>247</v>
      </c>
      <c r="C3150" s="94">
        <v>49</v>
      </c>
      <c r="D3150" s="93" t="s">
        <v>38</v>
      </c>
      <c r="E3150" s="94" t="s">
        <v>50</v>
      </c>
      <c r="F3150" s="94">
        <v>103.75</v>
      </c>
    </row>
    <row r="3151" spans="1:6">
      <c r="A3151" s="93">
        <v>44180</v>
      </c>
      <c r="B3151" s="93" t="s">
        <v>246</v>
      </c>
      <c r="C3151" s="94">
        <v>51</v>
      </c>
      <c r="D3151" s="93" t="s">
        <v>48</v>
      </c>
      <c r="E3151" s="94" t="s">
        <v>58</v>
      </c>
      <c r="F3151" s="94">
        <v>45.120000000000005</v>
      </c>
    </row>
    <row r="3152" spans="1:6">
      <c r="A3152" s="93">
        <v>44169</v>
      </c>
      <c r="B3152" s="93" t="s">
        <v>246</v>
      </c>
      <c r="C3152" s="94">
        <v>49</v>
      </c>
      <c r="D3152" s="93" t="s">
        <v>48</v>
      </c>
      <c r="E3152" s="94" t="s">
        <v>43</v>
      </c>
      <c r="F3152" s="94">
        <v>62.28</v>
      </c>
    </row>
    <row r="3153" spans="1:6">
      <c r="A3153" s="93">
        <v>44108</v>
      </c>
      <c r="B3153" s="93" t="s">
        <v>248</v>
      </c>
      <c r="C3153" s="94">
        <v>41</v>
      </c>
      <c r="D3153" s="93" t="s">
        <v>48</v>
      </c>
      <c r="E3153" s="94" t="s">
        <v>49</v>
      </c>
      <c r="F3153" s="94">
        <v>42.27</v>
      </c>
    </row>
    <row r="3154" spans="1:6">
      <c r="A3154" s="93">
        <v>44184</v>
      </c>
      <c r="B3154" s="93" t="s">
        <v>246</v>
      </c>
      <c r="C3154" s="94">
        <v>51</v>
      </c>
      <c r="D3154" s="93" t="s">
        <v>38</v>
      </c>
      <c r="E3154" s="94" t="s">
        <v>50</v>
      </c>
      <c r="F3154" s="94">
        <v>133.43</v>
      </c>
    </row>
    <row r="3155" spans="1:6">
      <c r="A3155" s="93">
        <v>44172</v>
      </c>
      <c r="B3155" s="93" t="s">
        <v>246</v>
      </c>
      <c r="C3155" s="94">
        <v>50</v>
      </c>
      <c r="D3155" s="93" t="s">
        <v>45</v>
      </c>
      <c r="E3155" s="94" t="s">
        <v>57</v>
      </c>
      <c r="F3155" s="94">
        <v>108.82</v>
      </c>
    </row>
    <row r="3156" spans="1:6">
      <c r="A3156" s="93">
        <v>44167</v>
      </c>
      <c r="B3156" s="93" t="s">
        <v>246</v>
      </c>
      <c r="C3156" s="94">
        <v>49</v>
      </c>
      <c r="D3156" s="93" t="s">
        <v>38</v>
      </c>
      <c r="E3156" s="94" t="s">
        <v>43</v>
      </c>
      <c r="F3156" s="94">
        <v>74.48</v>
      </c>
    </row>
    <row r="3157" spans="1:6">
      <c r="A3157" s="93">
        <v>44165</v>
      </c>
      <c r="B3157" s="93" t="s">
        <v>247</v>
      </c>
      <c r="C3157" s="94">
        <v>49</v>
      </c>
      <c r="D3157" s="93" t="s">
        <v>48</v>
      </c>
      <c r="E3157" s="94" t="s">
        <v>58</v>
      </c>
      <c r="F3157" s="94">
        <v>42.74</v>
      </c>
    </row>
    <row r="3158" spans="1:6">
      <c r="A3158" s="93">
        <v>44162</v>
      </c>
      <c r="B3158" s="93" t="s">
        <v>247</v>
      </c>
      <c r="C3158" s="94">
        <v>48</v>
      </c>
      <c r="D3158" s="93" t="s">
        <v>38</v>
      </c>
      <c r="E3158" s="94" t="s">
        <v>57</v>
      </c>
      <c r="F3158" s="94">
        <v>71.53</v>
      </c>
    </row>
    <row r="3159" spans="1:6">
      <c r="A3159" s="93">
        <v>44185</v>
      </c>
      <c r="B3159" s="93" t="s">
        <v>246</v>
      </c>
      <c r="C3159" s="94">
        <v>52</v>
      </c>
      <c r="D3159" s="93" t="s">
        <v>45</v>
      </c>
      <c r="E3159" s="94" t="s">
        <v>43</v>
      </c>
      <c r="F3159" s="94">
        <v>401.05</v>
      </c>
    </row>
    <row r="3160" spans="1:6">
      <c r="A3160" s="93">
        <v>44122</v>
      </c>
      <c r="B3160" s="93" t="s">
        <v>248</v>
      </c>
      <c r="C3160" s="94">
        <v>43</v>
      </c>
      <c r="D3160" s="93" t="s">
        <v>38</v>
      </c>
      <c r="E3160" s="94" t="s">
        <v>49</v>
      </c>
      <c r="F3160" s="94">
        <v>62.3</v>
      </c>
    </row>
    <row r="3161" spans="1:6">
      <c r="A3161" s="93">
        <v>44168</v>
      </c>
      <c r="B3161" s="93" t="s">
        <v>246</v>
      </c>
      <c r="C3161" s="94">
        <v>49</v>
      </c>
      <c r="D3161" s="93" t="s">
        <v>38</v>
      </c>
      <c r="E3161" s="94" t="s">
        <v>50</v>
      </c>
      <c r="F3161" s="94">
        <v>443.76</v>
      </c>
    </row>
    <row r="3162" spans="1:6">
      <c r="A3162" s="93">
        <v>44174</v>
      </c>
      <c r="B3162" s="93" t="s">
        <v>246</v>
      </c>
      <c r="C3162" s="94">
        <v>50</v>
      </c>
      <c r="D3162" s="93" t="s">
        <v>38</v>
      </c>
      <c r="E3162" s="94" t="s">
        <v>49</v>
      </c>
      <c r="F3162" s="94">
        <v>115.05</v>
      </c>
    </row>
    <row r="3163" spans="1:6">
      <c r="A3163" s="93">
        <v>44173</v>
      </c>
      <c r="B3163" s="93" t="s">
        <v>246</v>
      </c>
      <c r="C3163" s="94">
        <v>50</v>
      </c>
      <c r="D3163" s="93" t="s">
        <v>45</v>
      </c>
      <c r="E3163" s="94" t="s">
        <v>49</v>
      </c>
      <c r="F3163" s="94">
        <v>59.230000000000004</v>
      </c>
    </row>
    <row r="3164" spans="1:6">
      <c r="A3164" s="93">
        <v>44165</v>
      </c>
      <c r="B3164" s="93" t="s">
        <v>247</v>
      </c>
      <c r="C3164" s="94">
        <v>49</v>
      </c>
      <c r="D3164" s="93" t="s">
        <v>38</v>
      </c>
      <c r="E3164" s="94" t="s">
        <v>43</v>
      </c>
      <c r="F3164" s="94">
        <v>62.2</v>
      </c>
    </row>
    <row r="3165" spans="1:6">
      <c r="A3165" s="93">
        <v>44182</v>
      </c>
      <c r="B3165" s="93" t="s">
        <v>246</v>
      </c>
      <c r="C3165" s="94">
        <v>51</v>
      </c>
      <c r="D3165" s="93" t="s">
        <v>48</v>
      </c>
      <c r="E3165" s="94" t="s">
        <v>57</v>
      </c>
      <c r="F3165" s="94">
        <v>103.56</v>
      </c>
    </row>
    <row r="3166" spans="1:6">
      <c r="A3166" s="93">
        <v>44174</v>
      </c>
      <c r="B3166" s="93" t="s">
        <v>246</v>
      </c>
      <c r="C3166" s="94">
        <v>50</v>
      </c>
      <c r="D3166" s="93" t="s">
        <v>48</v>
      </c>
      <c r="E3166" s="94" t="s">
        <v>56</v>
      </c>
      <c r="F3166" s="94">
        <v>90.039999999999992</v>
      </c>
    </row>
    <row r="3167" spans="1:6">
      <c r="A3167" s="93">
        <v>44166</v>
      </c>
      <c r="B3167" s="93" t="s">
        <v>246</v>
      </c>
      <c r="C3167" s="94">
        <v>49</v>
      </c>
      <c r="D3167" s="93" t="s">
        <v>48</v>
      </c>
      <c r="E3167" s="94" t="s">
        <v>54</v>
      </c>
      <c r="F3167" s="94">
        <v>66.22</v>
      </c>
    </row>
    <row r="3168" spans="1:6">
      <c r="A3168" s="93">
        <v>44185</v>
      </c>
      <c r="B3168" s="93" t="s">
        <v>246</v>
      </c>
      <c r="C3168" s="94">
        <v>52</v>
      </c>
      <c r="D3168" s="93" t="s">
        <v>38</v>
      </c>
      <c r="E3168" s="94" t="s">
        <v>53</v>
      </c>
      <c r="F3168" s="94">
        <v>8.1599999999999984</v>
      </c>
    </row>
    <row r="3169" spans="1:6">
      <c r="A3169" s="93">
        <v>44182</v>
      </c>
      <c r="B3169" s="93" t="s">
        <v>246</v>
      </c>
      <c r="C3169" s="94">
        <v>51</v>
      </c>
      <c r="D3169" s="93" t="s">
        <v>48</v>
      </c>
      <c r="E3169" s="94" t="s">
        <v>49</v>
      </c>
      <c r="F3169" s="94">
        <v>76.650000000000006</v>
      </c>
    </row>
    <row r="3170" spans="1:6">
      <c r="A3170" s="93">
        <v>44140</v>
      </c>
      <c r="B3170" s="93" t="s">
        <v>247</v>
      </c>
      <c r="C3170" s="94">
        <v>45</v>
      </c>
      <c r="D3170" s="93" t="s">
        <v>48</v>
      </c>
      <c r="E3170" s="94" t="s">
        <v>46</v>
      </c>
      <c r="F3170" s="94">
        <v>65.650000000000006</v>
      </c>
    </row>
    <row r="3171" spans="1:6">
      <c r="A3171" s="93">
        <v>44160</v>
      </c>
      <c r="B3171" s="93" t="s">
        <v>247</v>
      </c>
      <c r="C3171" s="94">
        <v>48</v>
      </c>
      <c r="D3171" s="93" t="s">
        <v>38</v>
      </c>
      <c r="E3171" s="94" t="s">
        <v>49</v>
      </c>
      <c r="F3171" s="94">
        <v>114.03</v>
      </c>
    </row>
    <row r="3172" spans="1:6">
      <c r="A3172" s="93">
        <v>44187</v>
      </c>
      <c r="B3172" s="93" t="s">
        <v>246</v>
      </c>
      <c r="C3172" s="94">
        <v>52</v>
      </c>
      <c r="D3172" s="93" t="s">
        <v>38</v>
      </c>
      <c r="E3172" s="94" t="s">
        <v>54</v>
      </c>
      <c r="F3172" s="94">
        <v>69.2</v>
      </c>
    </row>
    <row r="3173" spans="1:6">
      <c r="A3173" s="93">
        <v>44140</v>
      </c>
      <c r="B3173" s="93" t="s">
        <v>247</v>
      </c>
      <c r="C3173" s="94">
        <v>45</v>
      </c>
      <c r="D3173" s="93" t="s">
        <v>45</v>
      </c>
      <c r="E3173" s="94" t="s">
        <v>43</v>
      </c>
      <c r="F3173" s="94">
        <v>101.57</v>
      </c>
    </row>
    <row r="3174" spans="1:6">
      <c r="A3174" s="93">
        <v>44168</v>
      </c>
      <c r="B3174" s="93" t="s">
        <v>246</v>
      </c>
      <c r="C3174" s="94">
        <v>49</v>
      </c>
      <c r="D3174" s="93" t="s">
        <v>48</v>
      </c>
      <c r="E3174" s="94" t="s">
        <v>39</v>
      </c>
      <c r="F3174" s="94">
        <v>8.89</v>
      </c>
    </row>
    <row r="3175" spans="1:6">
      <c r="A3175" s="93">
        <v>44165</v>
      </c>
      <c r="B3175" s="93" t="s">
        <v>247</v>
      </c>
      <c r="C3175" s="94">
        <v>49</v>
      </c>
      <c r="D3175" s="93" t="s">
        <v>38</v>
      </c>
      <c r="E3175" s="94" t="s">
        <v>58</v>
      </c>
      <c r="F3175" s="94">
        <v>99.710000000000008</v>
      </c>
    </row>
    <row r="3176" spans="1:6">
      <c r="A3176" s="93">
        <v>44175</v>
      </c>
      <c r="B3176" s="93" t="s">
        <v>246</v>
      </c>
      <c r="C3176" s="94">
        <v>50</v>
      </c>
      <c r="D3176" s="93" t="s">
        <v>48</v>
      </c>
      <c r="E3176" s="94" t="s">
        <v>54</v>
      </c>
      <c r="F3176" s="94">
        <v>36.880000000000003</v>
      </c>
    </row>
    <row r="3177" spans="1:6">
      <c r="A3177" s="93">
        <v>44144</v>
      </c>
      <c r="B3177" s="93" t="s">
        <v>247</v>
      </c>
      <c r="C3177" s="94">
        <v>46</v>
      </c>
      <c r="D3177" s="93" t="s">
        <v>48</v>
      </c>
      <c r="E3177" s="94" t="s">
        <v>58</v>
      </c>
      <c r="F3177" s="94">
        <v>578.54999999999995</v>
      </c>
    </row>
    <row r="3178" spans="1:6">
      <c r="A3178" s="93">
        <v>44167</v>
      </c>
      <c r="B3178" s="93" t="s">
        <v>246</v>
      </c>
      <c r="C3178" s="94">
        <v>49</v>
      </c>
      <c r="D3178" s="93" t="s">
        <v>45</v>
      </c>
      <c r="E3178" s="94" t="s">
        <v>43</v>
      </c>
      <c r="F3178" s="94">
        <v>81.61</v>
      </c>
    </row>
    <row r="3179" spans="1:6">
      <c r="A3179" s="93">
        <v>44135</v>
      </c>
      <c r="B3179" s="93" t="s">
        <v>248</v>
      </c>
      <c r="C3179" s="94">
        <v>44</v>
      </c>
      <c r="D3179" s="93" t="s">
        <v>48</v>
      </c>
      <c r="E3179" s="94" t="s">
        <v>46</v>
      </c>
      <c r="F3179" s="94">
        <v>67.23</v>
      </c>
    </row>
    <row r="3180" spans="1:6">
      <c r="A3180" s="93">
        <v>44179</v>
      </c>
      <c r="B3180" s="93" t="s">
        <v>246</v>
      </c>
      <c r="C3180" s="94">
        <v>51</v>
      </c>
      <c r="D3180" s="93" t="s">
        <v>48</v>
      </c>
      <c r="E3180" s="94" t="s">
        <v>57</v>
      </c>
      <c r="F3180" s="94">
        <v>374.65999999999997</v>
      </c>
    </row>
    <row r="3181" spans="1:6">
      <c r="A3181" s="93">
        <v>44135</v>
      </c>
      <c r="B3181" s="93" t="s">
        <v>248</v>
      </c>
      <c r="C3181" s="94">
        <v>44</v>
      </c>
      <c r="D3181" s="93" t="s">
        <v>38</v>
      </c>
      <c r="E3181" s="94" t="s">
        <v>53</v>
      </c>
      <c r="F3181" s="94">
        <v>193.68</v>
      </c>
    </row>
    <row r="3182" spans="1:6">
      <c r="A3182" s="93">
        <v>44160</v>
      </c>
      <c r="B3182" s="93" t="s">
        <v>247</v>
      </c>
      <c r="C3182" s="94">
        <v>48</v>
      </c>
      <c r="D3182" s="93" t="s">
        <v>48</v>
      </c>
      <c r="E3182" s="94" t="s">
        <v>56</v>
      </c>
      <c r="F3182" s="94">
        <v>120.78</v>
      </c>
    </row>
    <row r="3183" spans="1:6">
      <c r="A3183" s="93">
        <v>44164</v>
      </c>
      <c r="B3183" s="93" t="s">
        <v>247</v>
      </c>
      <c r="C3183" s="94">
        <v>49</v>
      </c>
      <c r="D3183" s="93" t="s">
        <v>48</v>
      </c>
      <c r="E3183" s="94" t="s">
        <v>57</v>
      </c>
      <c r="F3183" s="94">
        <v>56.019999999999996</v>
      </c>
    </row>
    <row r="3184" spans="1:6">
      <c r="A3184" s="93">
        <v>44167</v>
      </c>
      <c r="B3184" s="93" t="s">
        <v>246</v>
      </c>
      <c r="C3184" s="94">
        <v>49</v>
      </c>
      <c r="D3184" s="93" t="s">
        <v>38</v>
      </c>
      <c r="E3184" s="94" t="s">
        <v>50</v>
      </c>
      <c r="F3184" s="94">
        <v>75.22</v>
      </c>
    </row>
    <row r="3185" spans="1:6">
      <c r="A3185" s="93">
        <v>44160</v>
      </c>
      <c r="B3185" s="93" t="s">
        <v>247</v>
      </c>
      <c r="C3185" s="94">
        <v>48</v>
      </c>
      <c r="D3185" s="93" t="s">
        <v>38</v>
      </c>
      <c r="E3185" s="94" t="s">
        <v>49</v>
      </c>
      <c r="F3185" s="94">
        <v>766.7700000000001</v>
      </c>
    </row>
    <row r="3186" spans="1:6">
      <c r="A3186" s="93">
        <v>44187</v>
      </c>
      <c r="B3186" s="93" t="s">
        <v>246</v>
      </c>
      <c r="C3186" s="94">
        <v>52</v>
      </c>
      <c r="D3186" s="93" t="s">
        <v>48</v>
      </c>
      <c r="E3186" s="94" t="s">
        <v>54</v>
      </c>
      <c r="F3186" s="94">
        <v>91.47</v>
      </c>
    </row>
    <row r="3187" spans="1:6">
      <c r="A3187" s="93">
        <v>44166</v>
      </c>
      <c r="B3187" s="93" t="s">
        <v>246</v>
      </c>
      <c r="C3187" s="94">
        <v>49</v>
      </c>
      <c r="D3187" s="93" t="s">
        <v>38</v>
      </c>
      <c r="E3187" s="94" t="s">
        <v>43</v>
      </c>
      <c r="F3187" s="94">
        <v>121.92</v>
      </c>
    </row>
    <row r="3188" spans="1:6">
      <c r="A3188" s="93">
        <v>44162</v>
      </c>
      <c r="B3188" s="93" t="s">
        <v>247</v>
      </c>
      <c r="C3188" s="94">
        <v>48</v>
      </c>
      <c r="D3188" s="93" t="s">
        <v>48</v>
      </c>
      <c r="E3188" s="94" t="s">
        <v>39</v>
      </c>
      <c r="F3188" s="94">
        <v>100.80000000000001</v>
      </c>
    </row>
    <row r="3189" spans="1:6">
      <c r="A3189" s="93">
        <v>44163</v>
      </c>
      <c r="B3189" s="93" t="s">
        <v>247</v>
      </c>
      <c r="C3189" s="94">
        <v>48</v>
      </c>
      <c r="D3189" s="93" t="s">
        <v>48</v>
      </c>
      <c r="E3189" s="94" t="s">
        <v>53</v>
      </c>
      <c r="F3189" s="94">
        <v>72.949999999999989</v>
      </c>
    </row>
    <row r="3190" spans="1:6">
      <c r="A3190" s="93">
        <v>44166</v>
      </c>
      <c r="B3190" s="93" t="s">
        <v>246</v>
      </c>
      <c r="C3190" s="94">
        <v>49</v>
      </c>
      <c r="D3190" s="93" t="s">
        <v>45</v>
      </c>
      <c r="E3190" s="94" t="s">
        <v>46</v>
      </c>
      <c r="F3190" s="94">
        <v>132.05000000000001</v>
      </c>
    </row>
    <row r="3191" spans="1:6">
      <c r="A3191" s="93">
        <v>44187</v>
      </c>
      <c r="B3191" s="93" t="s">
        <v>246</v>
      </c>
      <c r="C3191" s="94">
        <v>52</v>
      </c>
      <c r="D3191" s="93" t="s">
        <v>38</v>
      </c>
      <c r="E3191" s="94" t="s">
        <v>57</v>
      </c>
      <c r="F3191" s="94">
        <v>56.220000000000006</v>
      </c>
    </row>
    <row r="3192" spans="1:6">
      <c r="A3192" s="93">
        <v>44164</v>
      </c>
      <c r="B3192" s="93" t="s">
        <v>247</v>
      </c>
      <c r="C3192" s="94">
        <v>49</v>
      </c>
      <c r="D3192" s="93" t="s">
        <v>38</v>
      </c>
      <c r="E3192" s="94" t="s">
        <v>57</v>
      </c>
      <c r="F3192" s="94">
        <v>20.99</v>
      </c>
    </row>
    <row r="3193" spans="1:6">
      <c r="A3193" s="93">
        <v>44189</v>
      </c>
      <c r="B3193" s="93" t="s">
        <v>246</v>
      </c>
      <c r="C3193" s="94">
        <v>52</v>
      </c>
      <c r="D3193" s="93" t="s">
        <v>48</v>
      </c>
      <c r="E3193" s="94" t="s">
        <v>43</v>
      </c>
      <c r="F3193" s="94">
        <v>67.61</v>
      </c>
    </row>
    <row r="3194" spans="1:6">
      <c r="A3194" s="93">
        <v>44188</v>
      </c>
      <c r="B3194" s="93" t="s">
        <v>246</v>
      </c>
      <c r="C3194" s="94">
        <v>52</v>
      </c>
      <c r="D3194" s="93" t="s">
        <v>38</v>
      </c>
      <c r="E3194" s="94" t="s">
        <v>53</v>
      </c>
      <c r="F3194" s="94">
        <v>124.22</v>
      </c>
    </row>
    <row r="3195" spans="1:6">
      <c r="A3195" s="93">
        <v>44178</v>
      </c>
      <c r="B3195" s="93" t="s">
        <v>246</v>
      </c>
      <c r="C3195" s="94">
        <v>51</v>
      </c>
      <c r="D3195" s="93" t="s">
        <v>48</v>
      </c>
      <c r="E3195" s="94" t="s">
        <v>58</v>
      </c>
      <c r="F3195" s="94">
        <v>97.97</v>
      </c>
    </row>
    <row r="3196" spans="1:6">
      <c r="A3196" s="93">
        <v>44122</v>
      </c>
      <c r="B3196" s="93" t="s">
        <v>248</v>
      </c>
      <c r="C3196" s="94">
        <v>43</v>
      </c>
      <c r="D3196" s="93" t="s">
        <v>45</v>
      </c>
      <c r="E3196" s="94" t="s">
        <v>39</v>
      </c>
      <c r="F3196" s="94">
        <v>501.38</v>
      </c>
    </row>
    <row r="3197" spans="1:6">
      <c r="A3197" s="93">
        <v>44174</v>
      </c>
      <c r="B3197" s="93" t="s">
        <v>246</v>
      </c>
      <c r="C3197" s="94">
        <v>50</v>
      </c>
      <c r="D3197" s="93" t="s">
        <v>48</v>
      </c>
      <c r="E3197" s="94" t="s">
        <v>66</v>
      </c>
      <c r="F3197" s="94">
        <v>46.230000000000004</v>
      </c>
    </row>
    <row r="3198" spans="1:6">
      <c r="A3198" s="93">
        <v>44175</v>
      </c>
      <c r="B3198" s="93" t="s">
        <v>246</v>
      </c>
      <c r="C3198" s="94">
        <v>50</v>
      </c>
      <c r="D3198" s="93" t="s">
        <v>45</v>
      </c>
      <c r="E3198" s="94" t="s">
        <v>50</v>
      </c>
      <c r="F3198" s="94">
        <v>126.84</v>
      </c>
    </row>
    <row r="3199" spans="1:6">
      <c r="A3199" s="93">
        <v>44109</v>
      </c>
      <c r="B3199" s="93" t="s">
        <v>248</v>
      </c>
      <c r="C3199" s="94">
        <v>41</v>
      </c>
      <c r="D3199" s="93" t="s">
        <v>38</v>
      </c>
      <c r="E3199" s="94" t="s">
        <v>56</v>
      </c>
      <c r="F3199" s="94">
        <v>658.27</v>
      </c>
    </row>
    <row r="3200" spans="1:6">
      <c r="A3200" s="93">
        <v>44165</v>
      </c>
      <c r="B3200" s="93" t="s">
        <v>247</v>
      </c>
      <c r="C3200" s="94">
        <v>49</v>
      </c>
      <c r="D3200" s="93" t="s">
        <v>48</v>
      </c>
      <c r="E3200" s="94" t="s">
        <v>57</v>
      </c>
      <c r="F3200" s="94">
        <v>78.349999999999994</v>
      </c>
    </row>
    <row r="3201" spans="1:6">
      <c r="A3201" s="93">
        <v>44185</v>
      </c>
      <c r="B3201" s="93" t="s">
        <v>246</v>
      </c>
      <c r="C3201" s="94">
        <v>52</v>
      </c>
      <c r="D3201" s="93" t="s">
        <v>48</v>
      </c>
      <c r="E3201" s="94" t="s">
        <v>54</v>
      </c>
      <c r="F3201" s="94">
        <v>36.190000000000005</v>
      </c>
    </row>
    <row r="3202" spans="1:6">
      <c r="A3202" s="93">
        <v>44194</v>
      </c>
      <c r="B3202" s="93" t="s">
        <v>246</v>
      </c>
      <c r="C3202" s="94">
        <v>53</v>
      </c>
      <c r="D3202" s="93" t="s">
        <v>48</v>
      </c>
      <c r="E3202" s="94" t="s">
        <v>50</v>
      </c>
      <c r="F3202" s="94">
        <v>35.839999999999996</v>
      </c>
    </row>
    <row r="3203" spans="1:6">
      <c r="A3203" s="93">
        <v>44183</v>
      </c>
      <c r="B3203" s="93" t="s">
        <v>246</v>
      </c>
      <c r="C3203" s="94">
        <v>51</v>
      </c>
      <c r="D3203" s="93" t="s">
        <v>48</v>
      </c>
      <c r="E3203" s="94" t="s">
        <v>49</v>
      </c>
      <c r="F3203" s="94">
        <v>185.01</v>
      </c>
    </row>
    <row r="3204" spans="1:6">
      <c r="A3204" s="93">
        <v>44186</v>
      </c>
      <c r="B3204" s="93" t="s">
        <v>246</v>
      </c>
      <c r="C3204" s="94">
        <v>52</v>
      </c>
      <c r="D3204" s="93" t="s">
        <v>48</v>
      </c>
      <c r="E3204" s="94" t="s">
        <v>50</v>
      </c>
      <c r="F3204" s="94">
        <v>257.72000000000003</v>
      </c>
    </row>
    <row r="3205" spans="1:6">
      <c r="A3205" s="93">
        <v>44136</v>
      </c>
      <c r="B3205" s="93" t="s">
        <v>247</v>
      </c>
      <c r="C3205" s="94">
        <v>45</v>
      </c>
      <c r="D3205" s="93" t="s">
        <v>38</v>
      </c>
      <c r="E3205" s="94" t="s">
        <v>57</v>
      </c>
      <c r="F3205" s="94">
        <v>69.81</v>
      </c>
    </row>
    <row r="3206" spans="1:6">
      <c r="A3206" s="93">
        <v>44182</v>
      </c>
      <c r="B3206" s="93" t="s">
        <v>246</v>
      </c>
      <c r="C3206" s="94">
        <v>51</v>
      </c>
      <c r="D3206" s="93" t="s">
        <v>48</v>
      </c>
      <c r="E3206" s="94" t="s">
        <v>49</v>
      </c>
      <c r="F3206" s="94">
        <v>70.789999999999992</v>
      </c>
    </row>
    <row r="3207" spans="1:6">
      <c r="A3207" s="93">
        <v>44176</v>
      </c>
      <c r="B3207" s="93" t="s">
        <v>246</v>
      </c>
      <c r="C3207" s="94">
        <v>50</v>
      </c>
      <c r="D3207" s="93" t="s">
        <v>48</v>
      </c>
      <c r="E3207" s="94" t="s">
        <v>50</v>
      </c>
      <c r="F3207" s="94">
        <v>228.13</v>
      </c>
    </row>
    <row r="3208" spans="1:6">
      <c r="A3208" s="93">
        <v>44171</v>
      </c>
      <c r="B3208" s="93" t="s">
        <v>246</v>
      </c>
      <c r="C3208" s="94">
        <v>50</v>
      </c>
      <c r="D3208" s="93" t="s">
        <v>38</v>
      </c>
      <c r="E3208" s="94" t="s">
        <v>58</v>
      </c>
      <c r="F3208" s="94">
        <v>81.78</v>
      </c>
    </row>
    <row r="3209" spans="1:6">
      <c r="A3209" s="93">
        <v>44182</v>
      </c>
      <c r="B3209" s="93" t="s">
        <v>246</v>
      </c>
      <c r="C3209" s="94">
        <v>51</v>
      </c>
      <c r="D3209" s="93" t="s">
        <v>38</v>
      </c>
      <c r="E3209" s="94" t="s">
        <v>53</v>
      </c>
      <c r="F3209" s="94">
        <v>59.339999999999996</v>
      </c>
    </row>
    <row r="3210" spans="1:6">
      <c r="A3210" s="93">
        <v>44138</v>
      </c>
      <c r="B3210" s="93" t="s">
        <v>247</v>
      </c>
      <c r="C3210" s="94">
        <v>45</v>
      </c>
      <c r="D3210" s="93" t="s">
        <v>48</v>
      </c>
      <c r="E3210" s="94" t="s">
        <v>54</v>
      </c>
      <c r="F3210" s="94">
        <v>230.03</v>
      </c>
    </row>
    <row r="3211" spans="1:6">
      <c r="A3211" s="93">
        <v>44176</v>
      </c>
      <c r="B3211" s="93" t="s">
        <v>246</v>
      </c>
      <c r="C3211" s="94">
        <v>50</v>
      </c>
      <c r="D3211" s="93" t="s">
        <v>48</v>
      </c>
      <c r="E3211" s="94" t="s">
        <v>49</v>
      </c>
      <c r="F3211" s="94">
        <v>83.78</v>
      </c>
    </row>
    <row r="3212" spans="1:6">
      <c r="A3212" s="93">
        <v>44186</v>
      </c>
      <c r="B3212" s="93" t="s">
        <v>246</v>
      </c>
      <c r="C3212" s="94">
        <v>52</v>
      </c>
      <c r="D3212" s="93" t="s">
        <v>48</v>
      </c>
      <c r="E3212" s="94" t="s">
        <v>53</v>
      </c>
      <c r="F3212" s="94">
        <v>40.19</v>
      </c>
    </row>
    <row r="3213" spans="1:6">
      <c r="A3213" s="93">
        <v>44138</v>
      </c>
      <c r="B3213" s="93" t="s">
        <v>247</v>
      </c>
      <c r="C3213" s="94">
        <v>45</v>
      </c>
      <c r="D3213" s="93" t="s">
        <v>38</v>
      </c>
      <c r="E3213" s="94" t="s">
        <v>46</v>
      </c>
      <c r="F3213" s="94">
        <v>77.260000000000005</v>
      </c>
    </row>
    <row r="3214" spans="1:6">
      <c r="A3214" s="93">
        <v>44172</v>
      </c>
      <c r="B3214" s="93" t="s">
        <v>246</v>
      </c>
      <c r="C3214" s="94">
        <v>50</v>
      </c>
      <c r="D3214" s="93" t="s">
        <v>38</v>
      </c>
      <c r="E3214" s="94" t="s">
        <v>54</v>
      </c>
      <c r="F3214" s="94">
        <v>120.17</v>
      </c>
    </row>
    <row r="3215" spans="1:6">
      <c r="A3215" s="93">
        <v>44158</v>
      </c>
      <c r="B3215" s="93" t="s">
        <v>247</v>
      </c>
      <c r="C3215" s="94">
        <v>48</v>
      </c>
      <c r="D3215" s="93" t="s">
        <v>38</v>
      </c>
      <c r="E3215" s="94" t="s">
        <v>49</v>
      </c>
      <c r="F3215" s="94">
        <v>35.99</v>
      </c>
    </row>
    <row r="3216" spans="1:6">
      <c r="A3216" s="93">
        <v>44183</v>
      </c>
      <c r="B3216" s="93" t="s">
        <v>246</v>
      </c>
      <c r="C3216" s="94">
        <v>51</v>
      </c>
      <c r="D3216" s="93" t="s">
        <v>48</v>
      </c>
      <c r="E3216" s="94" t="s">
        <v>50</v>
      </c>
      <c r="F3216" s="94">
        <v>6.8000000000000007</v>
      </c>
    </row>
    <row r="3217" spans="1:6">
      <c r="A3217" s="93">
        <v>44184</v>
      </c>
      <c r="B3217" s="93" t="s">
        <v>246</v>
      </c>
      <c r="C3217" s="94">
        <v>51</v>
      </c>
      <c r="D3217" s="93" t="s">
        <v>38</v>
      </c>
      <c r="E3217" s="94" t="s">
        <v>54</v>
      </c>
      <c r="F3217" s="94">
        <v>290.95</v>
      </c>
    </row>
    <row r="3218" spans="1:6">
      <c r="A3218" s="93">
        <v>44164</v>
      </c>
      <c r="B3218" s="93" t="s">
        <v>247</v>
      </c>
      <c r="C3218" s="94">
        <v>49</v>
      </c>
      <c r="D3218" s="93" t="s">
        <v>48</v>
      </c>
      <c r="E3218" s="94" t="s">
        <v>50</v>
      </c>
      <c r="F3218" s="94">
        <v>184.57000000000002</v>
      </c>
    </row>
    <row r="3219" spans="1:6">
      <c r="A3219" s="93">
        <v>44172</v>
      </c>
      <c r="B3219" s="93" t="s">
        <v>246</v>
      </c>
      <c r="C3219" s="94">
        <v>50</v>
      </c>
      <c r="D3219" s="93" t="s">
        <v>45</v>
      </c>
      <c r="E3219" s="94" t="s">
        <v>57</v>
      </c>
      <c r="F3219" s="94">
        <v>565.17999999999995</v>
      </c>
    </row>
    <row r="3220" spans="1:6">
      <c r="A3220" s="93">
        <v>44128</v>
      </c>
      <c r="B3220" s="93" t="s">
        <v>248</v>
      </c>
      <c r="C3220" s="94">
        <v>43</v>
      </c>
      <c r="D3220" s="93" t="s">
        <v>48</v>
      </c>
      <c r="E3220" s="94" t="s">
        <v>58</v>
      </c>
      <c r="F3220" s="94">
        <v>62.42</v>
      </c>
    </row>
    <row r="3221" spans="1:6">
      <c r="A3221" s="93">
        <v>44123</v>
      </c>
      <c r="B3221" s="93" t="s">
        <v>248</v>
      </c>
      <c r="C3221" s="94">
        <v>43</v>
      </c>
      <c r="D3221" s="93" t="s">
        <v>38</v>
      </c>
      <c r="E3221" s="94" t="s">
        <v>53</v>
      </c>
      <c r="F3221" s="94">
        <v>542.73</v>
      </c>
    </row>
    <row r="3222" spans="1:6">
      <c r="A3222" s="93">
        <v>44165</v>
      </c>
      <c r="B3222" s="93" t="s">
        <v>247</v>
      </c>
      <c r="C3222" s="94">
        <v>49</v>
      </c>
      <c r="D3222" s="93" t="s">
        <v>45</v>
      </c>
      <c r="E3222" s="94" t="s">
        <v>50</v>
      </c>
      <c r="F3222" s="94">
        <v>36.299999999999997</v>
      </c>
    </row>
    <row r="3223" spans="1:6">
      <c r="A3223" s="93">
        <v>44187</v>
      </c>
      <c r="B3223" s="93" t="s">
        <v>246</v>
      </c>
      <c r="C3223" s="94">
        <v>52</v>
      </c>
      <c r="D3223" s="93" t="s">
        <v>48</v>
      </c>
      <c r="E3223" s="94" t="s">
        <v>54</v>
      </c>
      <c r="F3223" s="94">
        <v>53.8</v>
      </c>
    </row>
    <row r="3224" spans="1:6">
      <c r="A3224" s="93">
        <v>44171</v>
      </c>
      <c r="B3224" s="93" t="s">
        <v>246</v>
      </c>
      <c r="C3224" s="94">
        <v>50</v>
      </c>
      <c r="D3224" s="93" t="s">
        <v>38</v>
      </c>
      <c r="E3224" s="94" t="s">
        <v>43</v>
      </c>
      <c r="F3224" s="94">
        <v>89.99</v>
      </c>
    </row>
    <row r="3225" spans="1:6">
      <c r="A3225" s="93">
        <v>44175</v>
      </c>
      <c r="B3225" s="93" t="s">
        <v>246</v>
      </c>
      <c r="C3225" s="94">
        <v>50</v>
      </c>
      <c r="D3225" s="93" t="s">
        <v>38</v>
      </c>
      <c r="E3225" s="94" t="s">
        <v>49</v>
      </c>
      <c r="F3225" s="94">
        <v>49.900000000000006</v>
      </c>
    </row>
    <row r="3226" spans="1:6">
      <c r="A3226" s="93">
        <v>44167</v>
      </c>
      <c r="B3226" s="93" t="s">
        <v>246</v>
      </c>
      <c r="C3226" s="94">
        <v>49</v>
      </c>
      <c r="D3226" s="93" t="s">
        <v>48</v>
      </c>
      <c r="E3226" s="94" t="s">
        <v>61</v>
      </c>
      <c r="F3226" s="94">
        <v>112.21000000000001</v>
      </c>
    </row>
    <row r="3227" spans="1:6">
      <c r="A3227" s="93">
        <v>44186</v>
      </c>
      <c r="B3227" s="93" t="s">
        <v>246</v>
      </c>
      <c r="C3227" s="94">
        <v>52</v>
      </c>
      <c r="D3227" s="93" t="s">
        <v>48</v>
      </c>
      <c r="E3227" s="94" t="s">
        <v>49</v>
      </c>
      <c r="F3227" s="94">
        <v>62.23</v>
      </c>
    </row>
    <row r="3228" spans="1:6">
      <c r="A3228" s="93">
        <v>44179</v>
      </c>
      <c r="B3228" s="93" t="s">
        <v>246</v>
      </c>
      <c r="C3228" s="94">
        <v>51</v>
      </c>
      <c r="D3228" s="93" t="s">
        <v>38</v>
      </c>
      <c r="E3228" s="94" t="s">
        <v>43</v>
      </c>
      <c r="F3228" s="94">
        <v>83.35</v>
      </c>
    </row>
    <row r="3229" spans="1:6">
      <c r="A3229" s="93">
        <v>44185</v>
      </c>
      <c r="B3229" s="93" t="s">
        <v>246</v>
      </c>
      <c r="C3229" s="94">
        <v>52</v>
      </c>
      <c r="D3229" s="93" t="s">
        <v>48</v>
      </c>
      <c r="E3229" s="94" t="s">
        <v>43</v>
      </c>
      <c r="F3229" s="94">
        <v>601.65</v>
      </c>
    </row>
    <row r="3230" spans="1:6">
      <c r="A3230" s="93">
        <v>44110</v>
      </c>
      <c r="B3230" s="93" t="s">
        <v>248</v>
      </c>
      <c r="C3230" s="94">
        <v>41</v>
      </c>
      <c r="D3230" s="93" t="s">
        <v>38</v>
      </c>
      <c r="E3230" s="94" t="s">
        <v>49</v>
      </c>
      <c r="F3230" s="94">
        <v>59.89</v>
      </c>
    </row>
    <row r="3231" spans="1:6">
      <c r="A3231" s="93">
        <v>44188</v>
      </c>
      <c r="B3231" s="93" t="s">
        <v>246</v>
      </c>
      <c r="C3231" s="94">
        <v>52</v>
      </c>
      <c r="D3231" s="93" t="s">
        <v>48</v>
      </c>
      <c r="E3231" s="94" t="s">
        <v>53</v>
      </c>
      <c r="F3231" s="94">
        <v>58.13</v>
      </c>
    </row>
    <row r="3232" spans="1:6">
      <c r="A3232" s="93">
        <v>44179</v>
      </c>
      <c r="B3232" s="93" t="s">
        <v>246</v>
      </c>
      <c r="C3232" s="94">
        <v>51</v>
      </c>
      <c r="D3232" s="93" t="s">
        <v>48</v>
      </c>
      <c r="E3232" s="94" t="s">
        <v>39</v>
      </c>
      <c r="F3232" s="94">
        <v>59.75</v>
      </c>
    </row>
    <row r="3233" spans="1:6">
      <c r="A3233" s="93">
        <v>44130</v>
      </c>
      <c r="B3233" s="93" t="s">
        <v>248</v>
      </c>
      <c r="C3233" s="94">
        <v>44</v>
      </c>
      <c r="D3233" s="93" t="s">
        <v>48</v>
      </c>
      <c r="E3233" s="94" t="s">
        <v>49</v>
      </c>
      <c r="F3233" s="94">
        <v>62.45</v>
      </c>
    </row>
    <row r="3234" spans="1:6">
      <c r="A3234" s="93">
        <v>44176</v>
      </c>
      <c r="B3234" s="93" t="s">
        <v>246</v>
      </c>
      <c r="C3234" s="94">
        <v>50</v>
      </c>
      <c r="D3234" s="93" t="s">
        <v>48</v>
      </c>
      <c r="E3234" s="94" t="s">
        <v>53</v>
      </c>
      <c r="F3234" s="94">
        <v>102.31</v>
      </c>
    </row>
    <row r="3235" spans="1:6">
      <c r="A3235" s="93">
        <v>44179</v>
      </c>
      <c r="B3235" s="93" t="s">
        <v>246</v>
      </c>
      <c r="C3235" s="94">
        <v>51</v>
      </c>
      <c r="D3235" s="93" t="s">
        <v>48</v>
      </c>
      <c r="E3235" s="94" t="s">
        <v>66</v>
      </c>
      <c r="F3235" s="94">
        <v>414.78</v>
      </c>
    </row>
    <row r="3236" spans="1:6">
      <c r="A3236" s="93">
        <v>44144</v>
      </c>
      <c r="B3236" s="93" t="s">
        <v>247</v>
      </c>
      <c r="C3236" s="94">
        <v>46</v>
      </c>
      <c r="D3236" s="93" t="s">
        <v>45</v>
      </c>
      <c r="E3236" s="94" t="s">
        <v>49</v>
      </c>
      <c r="F3236" s="94">
        <v>69.44</v>
      </c>
    </row>
    <row r="3237" spans="1:6">
      <c r="A3237" s="93">
        <v>44181</v>
      </c>
      <c r="B3237" s="93" t="s">
        <v>246</v>
      </c>
      <c r="C3237" s="94">
        <v>51</v>
      </c>
      <c r="D3237" s="93" t="s">
        <v>38</v>
      </c>
      <c r="E3237" s="94" t="s">
        <v>58</v>
      </c>
      <c r="F3237" s="94">
        <v>54.480000000000004</v>
      </c>
    </row>
    <row r="3238" spans="1:6">
      <c r="A3238" s="93">
        <v>44159</v>
      </c>
      <c r="B3238" s="93" t="s">
        <v>247</v>
      </c>
      <c r="C3238" s="94">
        <v>48</v>
      </c>
      <c r="D3238" s="93" t="s">
        <v>38</v>
      </c>
      <c r="E3238" s="94" t="s">
        <v>46</v>
      </c>
      <c r="F3238" s="94">
        <v>33.72</v>
      </c>
    </row>
    <row r="3239" spans="1:6">
      <c r="A3239" s="93">
        <v>44175</v>
      </c>
      <c r="B3239" s="93" t="s">
        <v>246</v>
      </c>
      <c r="C3239" s="94">
        <v>50</v>
      </c>
      <c r="D3239" s="93" t="s">
        <v>38</v>
      </c>
      <c r="E3239" s="94" t="s">
        <v>49</v>
      </c>
      <c r="F3239" s="94">
        <v>99.789999999999992</v>
      </c>
    </row>
    <row r="3240" spans="1:6">
      <c r="A3240" s="93">
        <v>44183</v>
      </c>
      <c r="B3240" s="93" t="s">
        <v>246</v>
      </c>
      <c r="C3240" s="94">
        <v>51</v>
      </c>
      <c r="D3240" s="93" t="s">
        <v>45</v>
      </c>
      <c r="E3240" s="94" t="s">
        <v>61</v>
      </c>
      <c r="F3240" s="94">
        <v>407.18</v>
      </c>
    </row>
    <row r="3241" spans="1:6">
      <c r="A3241" s="93">
        <v>44187</v>
      </c>
      <c r="B3241" s="93" t="s">
        <v>246</v>
      </c>
      <c r="C3241" s="94">
        <v>52</v>
      </c>
      <c r="D3241" s="93" t="s">
        <v>48</v>
      </c>
      <c r="E3241" s="94" t="s">
        <v>49</v>
      </c>
      <c r="F3241" s="94">
        <v>27.11</v>
      </c>
    </row>
    <row r="3242" spans="1:6">
      <c r="A3242" s="93">
        <v>44167</v>
      </c>
      <c r="B3242" s="93" t="s">
        <v>246</v>
      </c>
      <c r="C3242" s="94">
        <v>49</v>
      </c>
      <c r="D3242" s="93" t="s">
        <v>45</v>
      </c>
      <c r="E3242" s="94" t="s">
        <v>53</v>
      </c>
      <c r="F3242" s="94">
        <v>77.989999999999995</v>
      </c>
    </row>
    <row r="3243" spans="1:6">
      <c r="A3243" s="93">
        <v>44168</v>
      </c>
      <c r="B3243" s="93" t="s">
        <v>246</v>
      </c>
      <c r="C3243" s="94">
        <v>49</v>
      </c>
      <c r="D3243" s="93" t="s">
        <v>48</v>
      </c>
      <c r="E3243" s="94" t="s">
        <v>58</v>
      </c>
      <c r="F3243" s="94">
        <v>81.64</v>
      </c>
    </row>
    <row r="3244" spans="1:6">
      <c r="A3244" s="93">
        <v>44179</v>
      </c>
      <c r="B3244" s="93" t="s">
        <v>246</v>
      </c>
      <c r="C3244" s="94">
        <v>51</v>
      </c>
      <c r="D3244" s="93" t="s">
        <v>48</v>
      </c>
      <c r="E3244" s="94" t="s">
        <v>39</v>
      </c>
      <c r="F3244" s="94">
        <v>106.69</v>
      </c>
    </row>
    <row r="3245" spans="1:6">
      <c r="A3245" s="93">
        <v>44181</v>
      </c>
      <c r="B3245" s="93" t="s">
        <v>246</v>
      </c>
      <c r="C3245" s="94">
        <v>51</v>
      </c>
      <c r="D3245" s="93" t="s">
        <v>38</v>
      </c>
      <c r="E3245" s="94" t="s">
        <v>49</v>
      </c>
      <c r="F3245" s="94">
        <v>42.690000000000005</v>
      </c>
    </row>
    <row r="3246" spans="1:6">
      <c r="A3246" s="93">
        <v>44185</v>
      </c>
      <c r="B3246" s="93" t="s">
        <v>246</v>
      </c>
      <c r="C3246" s="94">
        <v>52</v>
      </c>
      <c r="D3246" s="93" t="s">
        <v>48</v>
      </c>
      <c r="E3246" s="94" t="s">
        <v>50</v>
      </c>
      <c r="F3246" s="94">
        <v>57.72</v>
      </c>
    </row>
    <row r="3247" spans="1:6">
      <c r="A3247" s="93">
        <v>44177</v>
      </c>
      <c r="B3247" s="93" t="s">
        <v>246</v>
      </c>
      <c r="C3247" s="94">
        <v>50</v>
      </c>
      <c r="D3247" s="93" t="s">
        <v>38</v>
      </c>
      <c r="E3247" s="94" t="s">
        <v>56</v>
      </c>
      <c r="F3247" s="94">
        <v>96.259999999999991</v>
      </c>
    </row>
    <row r="3248" spans="1:6">
      <c r="A3248" s="93">
        <v>44182</v>
      </c>
      <c r="B3248" s="93" t="s">
        <v>246</v>
      </c>
      <c r="C3248" s="94">
        <v>51</v>
      </c>
      <c r="D3248" s="93" t="s">
        <v>48</v>
      </c>
      <c r="E3248" s="94" t="s">
        <v>57</v>
      </c>
      <c r="F3248" s="94">
        <v>177.59</v>
      </c>
    </row>
    <row r="3249" spans="1:6">
      <c r="A3249" s="93">
        <v>44171</v>
      </c>
      <c r="B3249" s="93" t="s">
        <v>246</v>
      </c>
      <c r="C3249" s="94">
        <v>50</v>
      </c>
      <c r="D3249" s="93" t="s">
        <v>45</v>
      </c>
      <c r="E3249" s="94" t="s">
        <v>49</v>
      </c>
      <c r="F3249" s="94">
        <v>72.94</v>
      </c>
    </row>
    <row r="3250" spans="1:6">
      <c r="A3250" s="93">
        <v>44174</v>
      </c>
      <c r="B3250" s="93" t="s">
        <v>246</v>
      </c>
      <c r="C3250" s="94">
        <v>50</v>
      </c>
      <c r="D3250" s="93" t="s">
        <v>38</v>
      </c>
      <c r="E3250" s="94" t="s">
        <v>56</v>
      </c>
      <c r="F3250" s="94">
        <v>73.25</v>
      </c>
    </row>
    <row r="3251" spans="1:6">
      <c r="A3251" s="93">
        <v>44179</v>
      </c>
      <c r="B3251" s="93" t="s">
        <v>246</v>
      </c>
      <c r="C3251" s="94">
        <v>51</v>
      </c>
      <c r="D3251" s="93" t="s">
        <v>48</v>
      </c>
      <c r="E3251" s="94" t="s">
        <v>54</v>
      </c>
      <c r="F3251" s="94">
        <v>17.2</v>
      </c>
    </row>
    <row r="3252" spans="1:6">
      <c r="A3252" s="93">
        <v>44153</v>
      </c>
      <c r="B3252" s="93" t="s">
        <v>247</v>
      </c>
      <c r="C3252" s="94">
        <v>47</v>
      </c>
      <c r="D3252" s="93" t="s">
        <v>48</v>
      </c>
      <c r="E3252" s="94" t="s">
        <v>49</v>
      </c>
      <c r="F3252" s="94">
        <v>81.03</v>
      </c>
    </row>
    <row r="3253" spans="1:6">
      <c r="A3253" s="93">
        <v>44163</v>
      </c>
      <c r="B3253" s="93" t="s">
        <v>247</v>
      </c>
      <c r="C3253" s="94">
        <v>48</v>
      </c>
      <c r="D3253" s="93" t="s">
        <v>48</v>
      </c>
      <c r="E3253" s="94" t="s">
        <v>43</v>
      </c>
      <c r="F3253" s="94">
        <v>71.88</v>
      </c>
    </row>
    <row r="3254" spans="1:6">
      <c r="A3254" s="93">
        <v>44153</v>
      </c>
      <c r="B3254" s="93" t="s">
        <v>247</v>
      </c>
      <c r="C3254" s="94">
        <v>47</v>
      </c>
      <c r="D3254" s="93" t="s">
        <v>48</v>
      </c>
      <c r="E3254" s="94" t="s">
        <v>49</v>
      </c>
      <c r="F3254" s="94">
        <v>139.26</v>
      </c>
    </row>
    <row r="3255" spans="1:6">
      <c r="A3255" s="93">
        <v>44180</v>
      </c>
      <c r="B3255" s="93" t="s">
        <v>246</v>
      </c>
      <c r="C3255" s="94">
        <v>51</v>
      </c>
      <c r="D3255" s="93" t="s">
        <v>48</v>
      </c>
      <c r="E3255" s="94" t="s">
        <v>43</v>
      </c>
      <c r="F3255" s="94">
        <v>97.460000000000008</v>
      </c>
    </row>
    <row r="3256" spans="1:6">
      <c r="A3256" s="93">
        <v>44155</v>
      </c>
      <c r="B3256" s="93" t="s">
        <v>247</v>
      </c>
      <c r="C3256" s="94">
        <v>47</v>
      </c>
      <c r="D3256" s="93" t="s">
        <v>48</v>
      </c>
      <c r="E3256" s="94" t="s">
        <v>57</v>
      </c>
      <c r="F3256" s="94">
        <v>74.22</v>
      </c>
    </row>
    <row r="3257" spans="1:6">
      <c r="A3257" s="93">
        <v>44174</v>
      </c>
      <c r="B3257" s="93" t="s">
        <v>246</v>
      </c>
      <c r="C3257" s="94">
        <v>50</v>
      </c>
      <c r="D3257" s="93" t="s">
        <v>48</v>
      </c>
      <c r="E3257" s="94" t="s">
        <v>57</v>
      </c>
      <c r="F3257" s="94">
        <v>421.51</v>
      </c>
    </row>
    <row r="3258" spans="1:6">
      <c r="A3258" s="93">
        <v>44165</v>
      </c>
      <c r="B3258" s="93" t="s">
        <v>247</v>
      </c>
      <c r="C3258" s="94">
        <v>49</v>
      </c>
      <c r="D3258" s="93" t="s">
        <v>48</v>
      </c>
      <c r="E3258" s="94" t="s">
        <v>43</v>
      </c>
      <c r="F3258" s="94">
        <v>48.309999999999995</v>
      </c>
    </row>
    <row r="3259" spans="1:6">
      <c r="A3259" s="93">
        <v>44107</v>
      </c>
      <c r="B3259" s="93" t="s">
        <v>248</v>
      </c>
      <c r="C3259" s="94">
        <v>40</v>
      </c>
      <c r="D3259" s="93" t="s">
        <v>38</v>
      </c>
      <c r="E3259" s="94" t="s">
        <v>61</v>
      </c>
      <c r="F3259" s="94">
        <v>257.75</v>
      </c>
    </row>
    <row r="3260" spans="1:6">
      <c r="A3260" s="93">
        <v>44185</v>
      </c>
      <c r="B3260" s="93" t="s">
        <v>246</v>
      </c>
      <c r="C3260" s="94">
        <v>52</v>
      </c>
      <c r="D3260" s="93" t="s">
        <v>48</v>
      </c>
      <c r="E3260" s="94" t="s">
        <v>43</v>
      </c>
      <c r="F3260" s="94">
        <v>26.79</v>
      </c>
    </row>
    <row r="3261" spans="1:6">
      <c r="A3261" s="93">
        <v>44177</v>
      </c>
      <c r="B3261" s="93" t="s">
        <v>246</v>
      </c>
      <c r="C3261" s="94">
        <v>50</v>
      </c>
      <c r="D3261" s="93" t="s">
        <v>38</v>
      </c>
      <c r="E3261" s="94" t="s">
        <v>50</v>
      </c>
      <c r="F3261" s="94">
        <v>46.35</v>
      </c>
    </row>
    <row r="3262" spans="1:6">
      <c r="A3262" s="93">
        <v>44181</v>
      </c>
      <c r="B3262" s="93" t="s">
        <v>246</v>
      </c>
      <c r="C3262" s="94">
        <v>51</v>
      </c>
      <c r="D3262" s="93" t="s">
        <v>48</v>
      </c>
      <c r="E3262" s="94" t="s">
        <v>57</v>
      </c>
      <c r="F3262" s="94">
        <v>89.77</v>
      </c>
    </row>
    <row r="3263" spans="1:6">
      <c r="A3263" s="93">
        <v>44163</v>
      </c>
      <c r="B3263" s="93" t="s">
        <v>247</v>
      </c>
      <c r="C3263" s="94">
        <v>48</v>
      </c>
      <c r="D3263" s="93" t="s">
        <v>38</v>
      </c>
      <c r="E3263" s="94" t="s">
        <v>57</v>
      </c>
      <c r="F3263" s="94">
        <v>87.9</v>
      </c>
    </row>
    <row r="3264" spans="1:6">
      <c r="A3264" s="93">
        <v>44172</v>
      </c>
      <c r="B3264" s="93" t="s">
        <v>246</v>
      </c>
      <c r="C3264" s="94">
        <v>50</v>
      </c>
      <c r="D3264" s="93" t="s">
        <v>38</v>
      </c>
      <c r="E3264" s="94" t="s">
        <v>43</v>
      </c>
      <c r="F3264" s="94">
        <v>150.88</v>
      </c>
    </row>
    <row r="3265" spans="1:6">
      <c r="A3265" s="93">
        <v>44173</v>
      </c>
      <c r="B3265" s="93" t="s">
        <v>246</v>
      </c>
      <c r="C3265" s="94">
        <v>50</v>
      </c>
      <c r="D3265" s="93" t="s">
        <v>48</v>
      </c>
      <c r="E3265" s="94" t="s">
        <v>57</v>
      </c>
      <c r="F3265" s="94">
        <v>141.17000000000002</v>
      </c>
    </row>
    <row r="3266" spans="1:6">
      <c r="A3266" s="93">
        <v>44181</v>
      </c>
      <c r="B3266" s="93" t="s">
        <v>246</v>
      </c>
      <c r="C3266" s="94">
        <v>51</v>
      </c>
      <c r="D3266" s="93" t="s">
        <v>45</v>
      </c>
      <c r="E3266" s="94" t="s">
        <v>49</v>
      </c>
      <c r="F3266" s="94">
        <v>94.43</v>
      </c>
    </row>
    <row r="3267" spans="1:6">
      <c r="A3267" s="93">
        <v>44174</v>
      </c>
      <c r="B3267" s="93" t="s">
        <v>246</v>
      </c>
      <c r="C3267" s="94">
        <v>50</v>
      </c>
      <c r="D3267" s="93" t="s">
        <v>38</v>
      </c>
      <c r="E3267" s="94" t="s">
        <v>50</v>
      </c>
      <c r="F3267" s="94">
        <v>71.350000000000009</v>
      </c>
    </row>
    <row r="3268" spans="1:6">
      <c r="A3268" s="93">
        <v>44169</v>
      </c>
      <c r="B3268" s="93" t="s">
        <v>246</v>
      </c>
      <c r="C3268" s="94">
        <v>49</v>
      </c>
      <c r="D3268" s="93" t="s">
        <v>38</v>
      </c>
      <c r="E3268" s="94" t="s">
        <v>43</v>
      </c>
      <c r="F3268" s="94">
        <v>20.029999999999998</v>
      </c>
    </row>
    <row r="3269" spans="1:6">
      <c r="A3269" s="93">
        <v>44185</v>
      </c>
      <c r="B3269" s="93" t="s">
        <v>246</v>
      </c>
      <c r="C3269" s="94">
        <v>52</v>
      </c>
      <c r="D3269" s="93" t="s">
        <v>48</v>
      </c>
      <c r="E3269" s="94" t="s">
        <v>66</v>
      </c>
      <c r="F3269" s="94">
        <v>118.68</v>
      </c>
    </row>
    <row r="3270" spans="1:6">
      <c r="A3270" s="93">
        <v>44158</v>
      </c>
      <c r="B3270" s="93" t="s">
        <v>247</v>
      </c>
      <c r="C3270" s="94">
        <v>48</v>
      </c>
      <c r="D3270" s="93" t="s">
        <v>38</v>
      </c>
      <c r="E3270" s="94" t="s">
        <v>49</v>
      </c>
      <c r="F3270" s="94">
        <v>8.7500000000000018</v>
      </c>
    </row>
    <row r="3271" spans="1:6">
      <c r="A3271" s="93">
        <v>44165</v>
      </c>
      <c r="B3271" s="93" t="s">
        <v>247</v>
      </c>
      <c r="C3271" s="94">
        <v>49</v>
      </c>
      <c r="D3271" s="93" t="s">
        <v>48</v>
      </c>
      <c r="E3271" s="94" t="s">
        <v>54</v>
      </c>
      <c r="F3271" s="94">
        <v>103.64</v>
      </c>
    </row>
    <row r="3272" spans="1:6">
      <c r="A3272" s="93">
        <v>44111</v>
      </c>
      <c r="B3272" s="93" t="s">
        <v>248</v>
      </c>
      <c r="C3272" s="94">
        <v>41</v>
      </c>
      <c r="D3272" s="93" t="s">
        <v>48</v>
      </c>
      <c r="E3272" s="94" t="s">
        <v>39</v>
      </c>
      <c r="F3272" s="94">
        <v>25.240000000000002</v>
      </c>
    </row>
    <row r="3273" spans="1:6">
      <c r="A3273" s="93">
        <v>44182</v>
      </c>
      <c r="B3273" s="93" t="s">
        <v>246</v>
      </c>
      <c r="C3273" s="94">
        <v>51</v>
      </c>
      <c r="D3273" s="93" t="s">
        <v>48</v>
      </c>
      <c r="E3273" s="94" t="s">
        <v>50</v>
      </c>
      <c r="F3273" s="94">
        <v>103.03999999999999</v>
      </c>
    </row>
    <row r="3274" spans="1:6">
      <c r="A3274" s="93">
        <v>44187</v>
      </c>
      <c r="B3274" s="93" t="s">
        <v>246</v>
      </c>
      <c r="C3274" s="94">
        <v>52</v>
      </c>
      <c r="D3274" s="93" t="s">
        <v>38</v>
      </c>
      <c r="E3274" s="94" t="s">
        <v>53</v>
      </c>
      <c r="F3274" s="94">
        <v>47.209999999999994</v>
      </c>
    </row>
    <row r="3275" spans="1:6">
      <c r="A3275" s="93">
        <v>44164</v>
      </c>
      <c r="B3275" s="93" t="s">
        <v>247</v>
      </c>
      <c r="C3275" s="94">
        <v>49</v>
      </c>
      <c r="D3275" s="93" t="s">
        <v>38</v>
      </c>
      <c r="E3275" s="94" t="s">
        <v>50</v>
      </c>
      <c r="F3275" s="94">
        <v>49.39</v>
      </c>
    </row>
    <row r="3276" spans="1:6">
      <c r="A3276" s="93">
        <v>44189</v>
      </c>
      <c r="B3276" s="93" t="s">
        <v>246</v>
      </c>
      <c r="C3276" s="94">
        <v>52</v>
      </c>
      <c r="D3276" s="93" t="s">
        <v>38</v>
      </c>
      <c r="E3276" s="94" t="s">
        <v>50</v>
      </c>
      <c r="F3276" s="94">
        <v>129.98000000000002</v>
      </c>
    </row>
    <row r="3277" spans="1:6">
      <c r="A3277" s="93">
        <v>44168</v>
      </c>
      <c r="B3277" s="93" t="s">
        <v>246</v>
      </c>
      <c r="C3277" s="94">
        <v>49</v>
      </c>
      <c r="D3277" s="93" t="s">
        <v>48</v>
      </c>
      <c r="E3277" s="94" t="s">
        <v>53</v>
      </c>
      <c r="F3277" s="94">
        <v>90.88</v>
      </c>
    </row>
    <row r="3278" spans="1:6">
      <c r="A3278" s="93">
        <v>44158</v>
      </c>
      <c r="B3278" s="93" t="s">
        <v>247</v>
      </c>
      <c r="C3278" s="94">
        <v>48</v>
      </c>
      <c r="D3278" s="93" t="s">
        <v>48</v>
      </c>
      <c r="E3278" s="94" t="s">
        <v>50</v>
      </c>
      <c r="F3278" s="94">
        <v>32.53</v>
      </c>
    </row>
    <row r="3279" spans="1:6">
      <c r="A3279" s="93">
        <v>44119</v>
      </c>
      <c r="B3279" s="93" t="s">
        <v>248</v>
      </c>
      <c r="C3279" s="94">
        <v>42</v>
      </c>
      <c r="D3279" s="93" t="s">
        <v>45</v>
      </c>
      <c r="E3279" s="94" t="s">
        <v>66</v>
      </c>
      <c r="F3279" s="94">
        <v>108.45</v>
      </c>
    </row>
    <row r="3280" spans="1:6">
      <c r="A3280" s="93">
        <v>44176</v>
      </c>
      <c r="B3280" s="93" t="s">
        <v>246</v>
      </c>
      <c r="C3280" s="94">
        <v>50</v>
      </c>
      <c r="D3280" s="93" t="s">
        <v>38</v>
      </c>
      <c r="E3280" s="94" t="s">
        <v>49</v>
      </c>
      <c r="F3280" s="94">
        <v>40.1</v>
      </c>
    </row>
    <row r="3281" spans="1:6">
      <c r="A3281" s="93">
        <v>44168</v>
      </c>
      <c r="B3281" s="93" t="s">
        <v>246</v>
      </c>
      <c r="C3281" s="94">
        <v>49</v>
      </c>
      <c r="D3281" s="93" t="s">
        <v>48</v>
      </c>
      <c r="E3281" s="94" t="s">
        <v>56</v>
      </c>
      <c r="F3281" s="94">
        <v>126.16</v>
      </c>
    </row>
    <row r="3282" spans="1:6">
      <c r="A3282" s="93">
        <v>44176</v>
      </c>
      <c r="B3282" s="93" t="s">
        <v>246</v>
      </c>
      <c r="C3282" s="94">
        <v>50</v>
      </c>
      <c r="D3282" s="93" t="s">
        <v>38</v>
      </c>
      <c r="E3282" s="94" t="s">
        <v>49</v>
      </c>
      <c r="F3282" s="94">
        <v>99.81</v>
      </c>
    </row>
    <row r="3283" spans="1:6">
      <c r="A3283" s="93">
        <v>44165</v>
      </c>
      <c r="B3283" s="93" t="s">
        <v>247</v>
      </c>
      <c r="C3283" s="94">
        <v>49</v>
      </c>
      <c r="D3283" s="93" t="s">
        <v>38</v>
      </c>
      <c r="E3283" s="94" t="s">
        <v>50</v>
      </c>
      <c r="F3283" s="94">
        <v>83.01</v>
      </c>
    </row>
    <row r="3284" spans="1:6">
      <c r="A3284" s="93">
        <v>44172</v>
      </c>
      <c r="B3284" s="93" t="s">
        <v>246</v>
      </c>
      <c r="C3284" s="94">
        <v>50</v>
      </c>
      <c r="D3284" s="93" t="s">
        <v>38</v>
      </c>
      <c r="E3284" s="94" t="s">
        <v>56</v>
      </c>
      <c r="F3284" s="94">
        <v>103.67</v>
      </c>
    </row>
    <row r="3285" spans="1:6">
      <c r="A3285" s="93">
        <v>44134</v>
      </c>
      <c r="B3285" s="93" t="s">
        <v>248</v>
      </c>
      <c r="C3285" s="94">
        <v>44</v>
      </c>
      <c r="D3285" s="93" t="s">
        <v>48</v>
      </c>
      <c r="E3285" s="94" t="s">
        <v>58</v>
      </c>
      <c r="F3285" s="94">
        <v>30.1</v>
      </c>
    </row>
    <row r="3286" spans="1:6">
      <c r="A3286" s="93">
        <v>44184</v>
      </c>
      <c r="B3286" s="93" t="s">
        <v>246</v>
      </c>
      <c r="C3286" s="94">
        <v>51</v>
      </c>
      <c r="D3286" s="93" t="s">
        <v>38</v>
      </c>
      <c r="E3286" s="94" t="s">
        <v>50</v>
      </c>
      <c r="F3286" s="94">
        <v>110.08000000000001</v>
      </c>
    </row>
    <row r="3287" spans="1:6">
      <c r="A3287" s="93">
        <v>44162</v>
      </c>
      <c r="B3287" s="93" t="s">
        <v>247</v>
      </c>
      <c r="C3287" s="94">
        <v>48</v>
      </c>
      <c r="D3287" s="93" t="s">
        <v>48</v>
      </c>
      <c r="E3287" s="94" t="s">
        <v>49</v>
      </c>
      <c r="F3287" s="94">
        <v>48.900000000000006</v>
      </c>
    </row>
    <row r="3288" spans="1:6">
      <c r="A3288" s="93">
        <v>44186</v>
      </c>
      <c r="B3288" s="93" t="s">
        <v>246</v>
      </c>
      <c r="C3288" s="94">
        <v>52</v>
      </c>
      <c r="D3288" s="93" t="s">
        <v>38</v>
      </c>
      <c r="E3288" s="94" t="s">
        <v>49</v>
      </c>
      <c r="F3288" s="94">
        <v>79.069999999999993</v>
      </c>
    </row>
    <row r="3289" spans="1:6">
      <c r="A3289" s="93">
        <v>44167</v>
      </c>
      <c r="B3289" s="93" t="s">
        <v>246</v>
      </c>
      <c r="C3289" s="94">
        <v>49</v>
      </c>
      <c r="D3289" s="93" t="s">
        <v>48</v>
      </c>
      <c r="E3289" s="94" t="s">
        <v>49</v>
      </c>
      <c r="F3289" s="94">
        <v>69.849999999999994</v>
      </c>
    </row>
    <row r="3290" spans="1:6">
      <c r="A3290" s="93">
        <v>44185</v>
      </c>
      <c r="B3290" s="93" t="s">
        <v>246</v>
      </c>
      <c r="C3290" s="94">
        <v>52</v>
      </c>
      <c r="D3290" s="93" t="s">
        <v>38</v>
      </c>
      <c r="E3290" s="94" t="s">
        <v>56</v>
      </c>
      <c r="F3290" s="94">
        <v>39.68</v>
      </c>
    </row>
    <row r="3291" spans="1:6">
      <c r="A3291" s="93">
        <v>44169</v>
      </c>
      <c r="B3291" s="93" t="s">
        <v>246</v>
      </c>
      <c r="C3291" s="94">
        <v>49</v>
      </c>
      <c r="D3291" s="93" t="s">
        <v>38</v>
      </c>
      <c r="E3291" s="94" t="s">
        <v>46</v>
      </c>
      <c r="F3291" s="94">
        <v>81.650000000000006</v>
      </c>
    </row>
    <row r="3292" spans="1:6">
      <c r="A3292" s="93">
        <v>44171</v>
      </c>
      <c r="B3292" s="93" t="s">
        <v>246</v>
      </c>
      <c r="C3292" s="94">
        <v>50</v>
      </c>
      <c r="D3292" s="93" t="s">
        <v>48</v>
      </c>
      <c r="E3292" s="94" t="s">
        <v>54</v>
      </c>
      <c r="F3292" s="94">
        <v>92.27</v>
      </c>
    </row>
    <row r="3293" spans="1:6">
      <c r="A3293" s="93">
        <v>44139</v>
      </c>
      <c r="B3293" s="93" t="s">
        <v>247</v>
      </c>
      <c r="C3293" s="94">
        <v>45</v>
      </c>
      <c r="D3293" s="93" t="s">
        <v>48</v>
      </c>
      <c r="E3293" s="94" t="s">
        <v>56</v>
      </c>
      <c r="F3293" s="94">
        <v>87.16</v>
      </c>
    </row>
    <row r="3294" spans="1:6">
      <c r="A3294" s="93">
        <v>44181</v>
      </c>
      <c r="B3294" s="93" t="s">
        <v>246</v>
      </c>
      <c r="C3294" s="94">
        <v>51</v>
      </c>
      <c r="D3294" s="93" t="s">
        <v>48</v>
      </c>
      <c r="E3294" s="94" t="s">
        <v>53</v>
      </c>
      <c r="F3294" s="94">
        <v>122.80000000000001</v>
      </c>
    </row>
    <row r="3295" spans="1:6">
      <c r="A3295" s="93">
        <v>44158</v>
      </c>
      <c r="B3295" s="93" t="s">
        <v>247</v>
      </c>
      <c r="C3295" s="94">
        <v>48</v>
      </c>
      <c r="D3295" s="93" t="s">
        <v>38</v>
      </c>
      <c r="E3295" s="94" t="s">
        <v>49</v>
      </c>
      <c r="F3295" s="94">
        <v>92.25</v>
      </c>
    </row>
    <row r="3296" spans="1:6">
      <c r="A3296" s="93">
        <v>44186</v>
      </c>
      <c r="B3296" s="93" t="s">
        <v>246</v>
      </c>
      <c r="C3296" s="94">
        <v>52</v>
      </c>
      <c r="D3296" s="93" t="s">
        <v>38</v>
      </c>
      <c r="E3296" s="94" t="s">
        <v>54</v>
      </c>
      <c r="F3296" s="94">
        <v>90.9</v>
      </c>
    </row>
    <row r="3297" spans="1:6">
      <c r="A3297" s="93">
        <v>44176</v>
      </c>
      <c r="B3297" s="93" t="s">
        <v>246</v>
      </c>
      <c r="C3297" s="94">
        <v>50</v>
      </c>
      <c r="D3297" s="93" t="s">
        <v>45</v>
      </c>
      <c r="E3297" s="94" t="s">
        <v>57</v>
      </c>
      <c r="F3297" s="94">
        <v>69.8</v>
      </c>
    </row>
    <row r="3298" spans="1:6">
      <c r="A3298" s="93">
        <v>44145</v>
      </c>
      <c r="B3298" s="93" t="s">
        <v>247</v>
      </c>
      <c r="C3298" s="94">
        <v>46</v>
      </c>
      <c r="D3298" s="93" t="s">
        <v>38</v>
      </c>
      <c r="E3298" s="94" t="s">
        <v>49</v>
      </c>
      <c r="F3298" s="94">
        <v>86.72999999999999</v>
      </c>
    </row>
    <row r="3299" spans="1:6">
      <c r="A3299" s="93">
        <v>44153</v>
      </c>
      <c r="B3299" s="93" t="s">
        <v>247</v>
      </c>
      <c r="C3299" s="94">
        <v>47</v>
      </c>
      <c r="D3299" s="93" t="s">
        <v>38</v>
      </c>
      <c r="E3299" s="94" t="s">
        <v>53</v>
      </c>
      <c r="F3299" s="94">
        <v>45.49</v>
      </c>
    </row>
    <row r="3300" spans="1:6">
      <c r="A3300" s="93">
        <v>44173</v>
      </c>
      <c r="B3300" s="93" t="s">
        <v>246</v>
      </c>
      <c r="C3300" s="94">
        <v>50</v>
      </c>
      <c r="D3300" s="93" t="s">
        <v>48</v>
      </c>
      <c r="E3300" s="94" t="s">
        <v>49</v>
      </c>
      <c r="F3300" s="94">
        <v>28.870000000000005</v>
      </c>
    </row>
    <row r="3301" spans="1:6">
      <c r="A3301" s="93">
        <v>44175</v>
      </c>
      <c r="B3301" s="93" t="s">
        <v>246</v>
      </c>
      <c r="C3301" s="94">
        <v>50</v>
      </c>
      <c r="D3301" s="93" t="s">
        <v>48</v>
      </c>
      <c r="E3301" s="94" t="s">
        <v>49</v>
      </c>
      <c r="F3301" s="94">
        <v>45.89</v>
      </c>
    </row>
    <row r="3302" spans="1:6">
      <c r="A3302" s="93">
        <v>44186</v>
      </c>
      <c r="B3302" s="93" t="s">
        <v>246</v>
      </c>
      <c r="C3302" s="94">
        <v>52</v>
      </c>
      <c r="D3302" s="93" t="s">
        <v>48</v>
      </c>
      <c r="E3302" s="94" t="s">
        <v>49</v>
      </c>
      <c r="F3302" s="94">
        <v>102.07</v>
      </c>
    </row>
    <row r="3303" spans="1:6">
      <c r="A3303" s="93">
        <v>44161</v>
      </c>
      <c r="B3303" s="93" t="s">
        <v>247</v>
      </c>
      <c r="C3303" s="94">
        <v>48</v>
      </c>
      <c r="D3303" s="93" t="s">
        <v>48</v>
      </c>
      <c r="E3303" s="94" t="s">
        <v>49</v>
      </c>
      <c r="F3303" s="94">
        <v>29.41</v>
      </c>
    </row>
    <row r="3304" spans="1:6">
      <c r="A3304" s="93">
        <v>44184</v>
      </c>
      <c r="B3304" s="93" t="s">
        <v>246</v>
      </c>
      <c r="C3304" s="94">
        <v>51</v>
      </c>
      <c r="D3304" s="93" t="s">
        <v>48</v>
      </c>
      <c r="E3304" s="94" t="s">
        <v>43</v>
      </c>
      <c r="F3304" s="94">
        <v>30.089999999999996</v>
      </c>
    </row>
    <row r="3305" spans="1:6">
      <c r="A3305" s="93">
        <v>44130</v>
      </c>
      <c r="B3305" s="93" t="s">
        <v>248</v>
      </c>
      <c r="C3305" s="94">
        <v>44</v>
      </c>
      <c r="D3305" s="93" t="s">
        <v>38</v>
      </c>
      <c r="E3305" s="94" t="s">
        <v>49</v>
      </c>
      <c r="F3305" s="94">
        <v>13.61</v>
      </c>
    </row>
    <row r="3306" spans="1:6">
      <c r="A3306" s="93">
        <v>44181</v>
      </c>
      <c r="B3306" s="93" t="s">
        <v>246</v>
      </c>
      <c r="C3306" s="94">
        <v>51</v>
      </c>
      <c r="D3306" s="93" t="s">
        <v>45</v>
      </c>
      <c r="E3306" s="94" t="s">
        <v>58</v>
      </c>
      <c r="F3306" s="94">
        <v>94.6</v>
      </c>
    </row>
    <row r="3307" spans="1:6">
      <c r="A3307" s="93">
        <v>44182</v>
      </c>
      <c r="B3307" s="93" t="s">
        <v>246</v>
      </c>
      <c r="C3307" s="94">
        <v>51</v>
      </c>
      <c r="D3307" s="93" t="s">
        <v>38</v>
      </c>
      <c r="E3307" s="94" t="s">
        <v>50</v>
      </c>
      <c r="F3307" s="94">
        <v>73.11</v>
      </c>
    </row>
    <row r="3308" spans="1:6">
      <c r="A3308" s="93">
        <v>44163</v>
      </c>
      <c r="B3308" s="93" t="s">
        <v>247</v>
      </c>
      <c r="C3308" s="94">
        <v>48</v>
      </c>
      <c r="D3308" s="93" t="s">
        <v>48</v>
      </c>
      <c r="E3308" s="94" t="s">
        <v>53</v>
      </c>
      <c r="F3308" s="94">
        <v>2.8999999999999986</v>
      </c>
    </row>
    <row r="3309" spans="1:6">
      <c r="A3309" s="93">
        <v>44187</v>
      </c>
      <c r="B3309" s="93" t="s">
        <v>246</v>
      </c>
      <c r="C3309" s="94">
        <v>52</v>
      </c>
      <c r="D3309" s="93" t="s">
        <v>38</v>
      </c>
      <c r="E3309" s="94" t="s">
        <v>58</v>
      </c>
      <c r="F3309" s="94">
        <v>69.66</v>
      </c>
    </row>
    <row r="3310" spans="1:6">
      <c r="A3310" s="93">
        <v>44118</v>
      </c>
      <c r="B3310" s="93" t="s">
        <v>248</v>
      </c>
      <c r="C3310" s="94">
        <v>42</v>
      </c>
      <c r="D3310" s="93" t="s">
        <v>48</v>
      </c>
      <c r="E3310" s="94" t="s">
        <v>49</v>
      </c>
      <c r="F3310" s="94">
        <v>63.1</v>
      </c>
    </row>
    <row r="3311" spans="1:6">
      <c r="A3311" s="93">
        <v>44163</v>
      </c>
      <c r="B3311" s="93" t="s">
        <v>247</v>
      </c>
      <c r="C3311" s="94">
        <v>48</v>
      </c>
      <c r="D3311" s="93" t="s">
        <v>38</v>
      </c>
      <c r="E3311" s="94" t="s">
        <v>56</v>
      </c>
      <c r="F3311" s="94">
        <v>44.42</v>
      </c>
    </row>
    <row r="3312" spans="1:6">
      <c r="A3312" s="93">
        <v>44165</v>
      </c>
      <c r="B3312" s="93" t="s">
        <v>247</v>
      </c>
      <c r="C3312" s="94">
        <v>49</v>
      </c>
      <c r="D3312" s="93" t="s">
        <v>48</v>
      </c>
      <c r="E3312" s="94" t="s">
        <v>57</v>
      </c>
      <c r="F3312" s="94">
        <v>268.95999999999998</v>
      </c>
    </row>
    <row r="3313" spans="1:6">
      <c r="A3313" s="93">
        <v>44165</v>
      </c>
      <c r="B3313" s="93" t="s">
        <v>247</v>
      </c>
      <c r="C3313" s="94">
        <v>49</v>
      </c>
      <c r="D3313" s="93" t="s">
        <v>38</v>
      </c>
      <c r="E3313" s="94" t="s">
        <v>46</v>
      </c>
      <c r="F3313" s="94">
        <v>57.830000000000005</v>
      </c>
    </row>
    <row r="3314" spans="1:6">
      <c r="A3314" s="93">
        <v>44140</v>
      </c>
      <c r="B3314" s="93" t="s">
        <v>247</v>
      </c>
      <c r="C3314" s="94">
        <v>45</v>
      </c>
      <c r="D3314" s="93" t="s">
        <v>48</v>
      </c>
      <c r="E3314" s="94" t="s">
        <v>49</v>
      </c>
      <c r="F3314" s="94">
        <v>34.03</v>
      </c>
    </row>
    <row r="3315" spans="1:6">
      <c r="A3315" s="93">
        <v>44160</v>
      </c>
      <c r="B3315" s="93" t="s">
        <v>247</v>
      </c>
      <c r="C3315" s="94">
        <v>48</v>
      </c>
      <c r="D3315" s="93" t="s">
        <v>38</v>
      </c>
      <c r="E3315" s="94" t="s">
        <v>53</v>
      </c>
      <c r="F3315" s="94">
        <v>77.179999999999993</v>
      </c>
    </row>
    <row r="3316" spans="1:6">
      <c r="A3316" s="93">
        <v>44173</v>
      </c>
      <c r="B3316" s="93" t="s">
        <v>246</v>
      </c>
      <c r="C3316" s="94">
        <v>50</v>
      </c>
      <c r="D3316" s="93" t="s">
        <v>48</v>
      </c>
      <c r="E3316" s="94" t="s">
        <v>53</v>
      </c>
      <c r="F3316" s="94">
        <v>59.9</v>
      </c>
    </row>
    <row r="3317" spans="1:6">
      <c r="A3317" s="93">
        <v>44158</v>
      </c>
      <c r="B3317" s="93" t="s">
        <v>247</v>
      </c>
      <c r="C3317" s="94">
        <v>48</v>
      </c>
      <c r="D3317" s="93" t="s">
        <v>48</v>
      </c>
      <c r="E3317" s="94" t="s">
        <v>53</v>
      </c>
      <c r="F3317" s="94">
        <v>102.62</v>
      </c>
    </row>
    <row r="3318" spans="1:6">
      <c r="A3318" s="93">
        <v>44142</v>
      </c>
      <c r="B3318" s="93" t="s">
        <v>247</v>
      </c>
      <c r="C3318" s="94">
        <v>45</v>
      </c>
      <c r="D3318" s="93" t="s">
        <v>48</v>
      </c>
      <c r="E3318" s="94" t="s">
        <v>57</v>
      </c>
      <c r="F3318" s="94">
        <v>14.11</v>
      </c>
    </row>
    <row r="3319" spans="1:6">
      <c r="A3319" s="93">
        <v>44152</v>
      </c>
      <c r="B3319" s="93" t="s">
        <v>247</v>
      </c>
      <c r="C3319" s="94">
        <v>47</v>
      </c>
      <c r="D3319" s="93" t="s">
        <v>38</v>
      </c>
      <c r="E3319" s="94" t="s">
        <v>49</v>
      </c>
      <c r="F3319" s="94">
        <v>38.699999999999996</v>
      </c>
    </row>
    <row r="3320" spans="1:6">
      <c r="A3320" s="93">
        <v>44180</v>
      </c>
      <c r="B3320" s="93" t="s">
        <v>246</v>
      </c>
      <c r="C3320" s="94">
        <v>51</v>
      </c>
      <c r="D3320" s="93" t="s">
        <v>38</v>
      </c>
      <c r="E3320" s="94" t="s">
        <v>46</v>
      </c>
      <c r="F3320" s="94">
        <v>75.62</v>
      </c>
    </row>
    <row r="3321" spans="1:6">
      <c r="A3321" s="93">
        <v>44178</v>
      </c>
      <c r="B3321" s="93" t="s">
        <v>246</v>
      </c>
      <c r="C3321" s="94">
        <v>51</v>
      </c>
      <c r="D3321" s="93" t="s">
        <v>38</v>
      </c>
      <c r="E3321" s="94" t="s">
        <v>57</v>
      </c>
      <c r="F3321" s="94">
        <v>52.31</v>
      </c>
    </row>
    <row r="3322" spans="1:6">
      <c r="A3322" s="93">
        <v>44173</v>
      </c>
      <c r="B3322" s="93" t="s">
        <v>246</v>
      </c>
      <c r="C3322" s="94">
        <v>50</v>
      </c>
      <c r="D3322" s="93" t="s">
        <v>48</v>
      </c>
      <c r="E3322" s="94" t="s">
        <v>49</v>
      </c>
      <c r="F3322" s="94">
        <v>35.31</v>
      </c>
    </row>
    <row r="3323" spans="1:6">
      <c r="A3323" s="93">
        <v>44113</v>
      </c>
      <c r="B3323" s="93" t="s">
        <v>248</v>
      </c>
      <c r="C3323" s="94">
        <v>41</v>
      </c>
      <c r="D3323" s="93" t="s">
        <v>38</v>
      </c>
      <c r="E3323" s="94" t="s">
        <v>49</v>
      </c>
      <c r="F3323" s="94">
        <v>578.98</v>
      </c>
    </row>
    <row r="3324" spans="1:6">
      <c r="A3324" s="93">
        <v>44126</v>
      </c>
      <c r="B3324" s="93" t="s">
        <v>248</v>
      </c>
      <c r="C3324" s="94">
        <v>43</v>
      </c>
      <c r="D3324" s="93" t="s">
        <v>45</v>
      </c>
      <c r="E3324" s="94" t="s">
        <v>57</v>
      </c>
      <c r="F3324" s="94">
        <v>101.8</v>
      </c>
    </row>
    <row r="3325" spans="1:6">
      <c r="A3325" s="93">
        <v>44186</v>
      </c>
      <c r="B3325" s="93" t="s">
        <v>246</v>
      </c>
      <c r="C3325" s="94">
        <v>52</v>
      </c>
      <c r="D3325" s="93" t="s">
        <v>38</v>
      </c>
      <c r="E3325" s="94" t="s">
        <v>56</v>
      </c>
      <c r="F3325" s="94">
        <v>100.09</v>
      </c>
    </row>
    <row r="3326" spans="1:6">
      <c r="A3326" s="93">
        <v>44180</v>
      </c>
      <c r="B3326" s="93" t="s">
        <v>246</v>
      </c>
      <c r="C3326" s="94">
        <v>51</v>
      </c>
      <c r="D3326" s="93" t="s">
        <v>48</v>
      </c>
      <c r="E3326" s="94" t="s">
        <v>56</v>
      </c>
      <c r="F3326" s="94">
        <v>4.259999999999998</v>
      </c>
    </row>
    <row r="3327" spans="1:6">
      <c r="A3327" s="93">
        <v>44165</v>
      </c>
      <c r="B3327" s="93" t="s">
        <v>247</v>
      </c>
      <c r="C3327" s="94">
        <v>49</v>
      </c>
      <c r="D3327" s="93" t="s">
        <v>45</v>
      </c>
      <c r="E3327" s="94" t="s">
        <v>61</v>
      </c>
      <c r="F3327" s="94">
        <v>61.94</v>
      </c>
    </row>
    <row r="3328" spans="1:6">
      <c r="A3328" s="93">
        <v>44146</v>
      </c>
      <c r="B3328" s="93" t="s">
        <v>247</v>
      </c>
      <c r="C3328" s="94">
        <v>46</v>
      </c>
      <c r="D3328" s="93" t="s">
        <v>48</v>
      </c>
      <c r="E3328" s="94" t="s">
        <v>53</v>
      </c>
      <c r="F3328" s="94">
        <v>42.22</v>
      </c>
    </row>
    <row r="3329" spans="1:6">
      <c r="A3329" s="93">
        <v>44170</v>
      </c>
      <c r="B3329" s="93" t="s">
        <v>246</v>
      </c>
      <c r="C3329" s="94">
        <v>49</v>
      </c>
      <c r="D3329" s="93" t="s">
        <v>38</v>
      </c>
      <c r="E3329" s="94" t="s">
        <v>49</v>
      </c>
      <c r="F3329" s="94">
        <v>118.25</v>
      </c>
    </row>
    <row r="3330" spans="1:6">
      <c r="A3330" s="93">
        <v>44176</v>
      </c>
      <c r="B3330" s="93" t="s">
        <v>246</v>
      </c>
      <c r="C3330" s="94">
        <v>50</v>
      </c>
      <c r="D3330" s="93" t="s">
        <v>38</v>
      </c>
      <c r="E3330" s="94" t="s">
        <v>49</v>
      </c>
      <c r="F3330" s="94">
        <v>56.61</v>
      </c>
    </row>
    <row r="3331" spans="1:6">
      <c r="A3331" s="93">
        <v>44183</v>
      </c>
      <c r="B3331" s="93" t="s">
        <v>246</v>
      </c>
      <c r="C3331" s="94">
        <v>51</v>
      </c>
      <c r="D3331" s="93" t="s">
        <v>38</v>
      </c>
      <c r="E3331" s="94" t="s">
        <v>49</v>
      </c>
      <c r="F3331" s="94">
        <v>17.48</v>
      </c>
    </row>
    <row r="3332" spans="1:6">
      <c r="A3332" s="93">
        <v>44167</v>
      </c>
      <c r="B3332" s="93" t="s">
        <v>246</v>
      </c>
      <c r="C3332" s="94">
        <v>49</v>
      </c>
      <c r="D3332" s="93" t="s">
        <v>48</v>
      </c>
      <c r="E3332" s="94" t="s">
        <v>43</v>
      </c>
      <c r="F3332" s="94">
        <v>148.39000000000001</v>
      </c>
    </row>
    <row r="3333" spans="1:6">
      <c r="A3333" s="93">
        <v>44183</v>
      </c>
      <c r="B3333" s="93" t="s">
        <v>246</v>
      </c>
      <c r="C3333" s="94">
        <v>51</v>
      </c>
      <c r="D3333" s="93" t="s">
        <v>48</v>
      </c>
      <c r="E3333" s="94" t="s">
        <v>57</v>
      </c>
      <c r="F3333" s="94">
        <v>83.050000000000011</v>
      </c>
    </row>
    <row r="3334" spans="1:6">
      <c r="A3334" s="93">
        <v>44176</v>
      </c>
      <c r="B3334" s="93" t="s">
        <v>246</v>
      </c>
      <c r="C3334" s="94">
        <v>50</v>
      </c>
      <c r="D3334" s="93" t="s">
        <v>38</v>
      </c>
      <c r="E3334" s="94" t="s">
        <v>46</v>
      </c>
      <c r="F3334" s="94">
        <v>68.38</v>
      </c>
    </row>
    <row r="3335" spans="1:6">
      <c r="A3335" s="93">
        <v>44183</v>
      </c>
      <c r="B3335" s="93" t="s">
        <v>246</v>
      </c>
      <c r="C3335" s="94">
        <v>51</v>
      </c>
      <c r="D3335" s="93" t="s">
        <v>48</v>
      </c>
      <c r="E3335" s="94" t="s">
        <v>53</v>
      </c>
      <c r="F3335" s="94">
        <v>47.17</v>
      </c>
    </row>
    <row r="3336" spans="1:6">
      <c r="A3336" s="93">
        <v>44163</v>
      </c>
      <c r="B3336" s="93" t="s">
        <v>247</v>
      </c>
      <c r="C3336" s="94">
        <v>48</v>
      </c>
      <c r="D3336" s="93" t="s">
        <v>38</v>
      </c>
      <c r="E3336" s="94" t="s">
        <v>58</v>
      </c>
      <c r="F3336" s="94">
        <v>82.22</v>
      </c>
    </row>
    <row r="3337" spans="1:6">
      <c r="A3337" s="93">
        <v>44171</v>
      </c>
      <c r="B3337" s="93" t="s">
        <v>246</v>
      </c>
      <c r="C3337" s="94">
        <v>50</v>
      </c>
      <c r="D3337" s="93" t="s">
        <v>48</v>
      </c>
      <c r="E3337" s="94" t="s">
        <v>46</v>
      </c>
      <c r="F3337" s="94">
        <v>101.87</v>
      </c>
    </row>
    <row r="3338" spans="1:6">
      <c r="A3338" s="93">
        <v>44114</v>
      </c>
      <c r="B3338" s="93" t="s">
        <v>248</v>
      </c>
      <c r="C3338" s="94">
        <v>41</v>
      </c>
      <c r="D3338" s="93" t="s">
        <v>48</v>
      </c>
      <c r="E3338" s="94" t="s">
        <v>49</v>
      </c>
      <c r="F3338" s="94">
        <v>67.83</v>
      </c>
    </row>
    <row r="3339" spans="1:6">
      <c r="A3339" s="93">
        <v>44120</v>
      </c>
      <c r="B3339" s="93" t="s">
        <v>248</v>
      </c>
      <c r="C3339" s="94">
        <v>42</v>
      </c>
      <c r="D3339" s="93" t="s">
        <v>38</v>
      </c>
      <c r="E3339" s="94" t="s">
        <v>46</v>
      </c>
      <c r="F3339" s="94">
        <v>43.53</v>
      </c>
    </row>
    <row r="3340" spans="1:6">
      <c r="A3340" s="93">
        <v>44178</v>
      </c>
      <c r="B3340" s="93" t="s">
        <v>246</v>
      </c>
      <c r="C3340" s="94">
        <v>51</v>
      </c>
      <c r="D3340" s="93" t="s">
        <v>48</v>
      </c>
      <c r="E3340" s="94" t="s">
        <v>50</v>
      </c>
      <c r="F3340" s="94">
        <v>96.81</v>
      </c>
    </row>
    <row r="3341" spans="1:6">
      <c r="A3341" s="93">
        <v>44179</v>
      </c>
      <c r="B3341" s="93" t="s">
        <v>246</v>
      </c>
      <c r="C3341" s="94">
        <v>51</v>
      </c>
      <c r="D3341" s="93" t="s">
        <v>38</v>
      </c>
      <c r="E3341" s="94" t="s">
        <v>56</v>
      </c>
      <c r="F3341" s="94">
        <v>66.37</v>
      </c>
    </row>
    <row r="3342" spans="1:6">
      <c r="A3342" s="93">
        <v>44169</v>
      </c>
      <c r="B3342" s="93" t="s">
        <v>246</v>
      </c>
      <c r="C3342" s="94">
        <v>49</v>
      </c>
      <c r="D3342" s="93" t="s">
        <v>45</v>
      </c>
      <c r="E3342" s="94" t="s">
        <v>49</v>
      </c>
      <c r="F3342" s="94">
        <v>80.569999999999993</v>
      </c>
    </row>
    <row r="3343" spans="1:6">
      <c r="A3343" s="93">
        <v>44169</v>
      </c>
      <c r="B3343" s="93" t="s">
        <v>246</v>
      </c>
      <c r="C3343" s="94">
        <v>49</v>
      </c>
      <c r="D3343" s="93" t="s">
        <v>38</v>
      </c>
      <c r="E3343" s="94" t="s">
        <v>50</v>
      </c>
      <c r="F3343" s="94">
        <v>113.35</v>
      </c>
    </row>
    <row r="3344" spans="1:6">
      <c r="A3344" s="93">
        <v>44128</v>
      </c>
      <c r="B3344" s="93" t="s">
        <v>248</v>
      </c>
      <c r="C3344" s="94">
        <v>43</v>
      </c>
      <c r="D3344" s="93" t="s">
        <v>48</v>
      </c>
      <c r="E3344" s="94" t="s">
        <v>56</v>
      </c>
      <c r="F3344" s="94">
        <v>130.30000000000001</v>
      </c>
    </row>
    <row r="3345" spans="1:6">
      <c r="A3345" s="93">
        <v>44175</v>
      </c>
      <c r="B3345" s="93" t="s">
        <v>246</v>
      </c>
      <c r="C3345" s="94">
        <v>50</v>
      </c>
      <c r="D3345" s="93" t="s">
        <v>38</v>
      </c>
      <c r="E3345" s="94" t="s">
        <v>66</v>
      </c>
      <c r="F3345" s="94">
        <v>80.77000000000001</v>
      </c>
    </row>
    <row r="3346" spans="1:6">
      <c r="A3346" s="93">
        <v>44188</v>
      </c>
      <c r="B3346" s="93" t="s">
        <v>246</v>
      </c>
      <c r="C3346" s="94">
        <v>52</v>
      </c>
      <c r="D3346" s="93" t="s">
        <v>48</v>
      </c>
      <c r="E3346" s="94" t="s">
        <v>53</v>
      </c>
      <c r="F3346" s="94">
        <v>45.14</v>
      </c>
    </row>
    <row r="3347" spans="1:6">
      <c r="A3347" s="93">
        <v>44144</v>
      </c>
      <c r="B3347" s="93" t="s">
        <v>247</v>
      </c>
      <c r="C3347" s="94">
        <v>46</v>
      </c>
      <c r="D3347" s="93" t="s">
        <v>48</v>
      </c>
      <c r="E3347" s="94" t="s">
        <v>50</v>
      </c>
      <c r="F3347" s="94">
        <v>111.96000000000001</v>
      </c>
    </row>
    <row r="3348" spans="1:6">
      <c r="A3348" s="93">
        <v>44175</v>
      </c>
      <c r="B3348" s="93" t="s">
        <v>246</v>
      </c>
      <c r="C3348" s="94">
        <v>50</v>
      </c>
      <c r="D3348" s="93" t="s">
        <v>48</v>
      </c>
      <c r="E3348" s="94" t="s">
        <v>57</v>
      </c>
      <c r="F3348" s="94">
        <v>99.759999999999991</v>
      </c>
    </row>
    <row r="3349" spans="1:6">
      <c r="A3349" s="93">
        <v>44158</v>
      </c>
      <c r="B3349" s="93" t="s">
        <v>247</v>
      </c>
      <c r="C3349" s="94">
        <v>48</v>
      </c>
      <c r="D3349" s="93" t="s">
        <v>48</v>
      </c>
      <c r="E3349" s="94" t="s">
        <v>46</v>
      </c>
      <c r="F3349" s="94">
        <v>37.369999999999997</v>
      </c>
    </row>
    <row r="3350" spans="1:6">
      <c r="A3350" s="93">
        <v>44152</v>
      </c>
      <c r="B3350" s="93" t="s">
        <v>247</v>
      </c>
      <c r="C3350" s="94">
        <v>47</v>
      </c>
      <c r="D3350" s="93" t="s">
        <v>48</v>
      </c>
      <c r="E3350" s="94" t="s">
        <v>58</v>
      </c>
      <c r="F3350" s="94">
        <v>502.79</v>
      </c>
    </row>
    <row r="3351" spans="1:6">
      <c r="A3351" s="93">
        <v>44186</v>
      </c>
      <c r="B3351" s="93" t="s">
        <v>246</v>
      </c>
      <c r="C3351" s="94">
        <v>52</v>
      </c>
      <c r="D3351" s="93" t="s">
        <v>45</v>
      </c>
      <c r="E3351" s="94" t="s">
        <v>43</v>
      </c>
      <c r="F3351" s="94">
        <v>67.92</v>
      </c>
    </row>
    <row r="3352" spans="1:6">
      <c r="A3352" s="93">
        <v>44177</v>
      </c>
      <c r="B3352" s="93" t="s">
        <v>246</v>
      </c>
      <c r="C3352" s="94">
        <v>50</v>
      </c>
      <c r="D3352" s="93" t="s">
        <v>48</v>
      </c>
      <c r="E3352" s="94" t="s">
        <v>61</v>
      </c>
      <c r="F3352" s="94">
        <v>59.48</v>
      </c>
    </row>
    <row r="3353" spans="1:6">
      <c r="A3353" s="93">
        <v>44150</v>
      </c>
      <c r="B3353" s="93" t="s">
        <v>247</v>
      </c>
      <c r="C3353" s="94">
        <v>47</v>
      </c>
      <c r="D3353" s="93" t="s">
        <v>38</v>
      </c>
      <c r="E3353" s="94" t="s">
        <v>50</v>
      </c>
      <c r="F3353" s="94">
        <v>17.979999999999997</v>
      </c>
    </row>
    <row r="3354" spans="1:6">
      <c r="A3354" s="93">
        <v>44178</v>
      </c>
      <c r="B3354" s="93" t="s">
        <v>246</v>
      </c>
      <c r="C3354" s="94">
        <v>51</v>
      </c>
      <c r="D3354" s="93" t="s">
        <v>38</v>
      </c>
      <c r="E3354" s="94" t="s">
        <v>49</v>
      </c>
      <c r="F3354" s="94">
        <v>75.84</v>
      </c>
    </row>
    <row r="3355" spans="1:6">
      <c r="A3355" s="93">
        <v>44139</v>
      </c>
      <c r="B3355" s="93" t="s">
        <v>247</v>
      </c>
      <c r="C3355" s="94">
        <v>45</v>
      </c>
      <c r="D3355" s="93" t="s">
        <v>38</v>
      </c>
      <c r="E3355" s="94" t="s">
        <v>57</v>
      </c>
      <c r="F3355" s="94">
        <v>1625.3899999999999</v>
      </c>
    </row>
    <row r="3356" spans="1:6">
      <c r="A3356" s="93">
        <v>44164</v>
      </c>
      <c r="B3356" s="93" t="s">
        <v>247</v>
      </c>
      <c r="C3356" s="94">
        <v>49</v>
      </c>
      <c r="D3356" s="93" t="s">
        <v>38</v>
      </c>
      <c r="E3356" s="94" t="s">
        <v>66</v>
      </c>
      <c r="F3356" s="94">
        <v>102.47999999999999</v>
      </c>
    </row>
    <row r="3357" spans="1:6">
      <c r="A3357" s="93">
        <v>44167</v>
      </c>
      <c r="B3357" s="93" t="s">
        <v>246</v>
      </c>
      <c r="C3357" s="94">
        <v>49</v>
      </c>
      <c r="D3357" s="93" t="s">
        <v>48</v>
      </c>
      <c r="E3357" s="94" t="s">
        <v>57</v>
      </c>
      <c r="F3357" s="94">
        <v>51.49</v>
      </c>
    </row>
    <row r="3358" spans="1:6">
      <c r="A3358" s="93">
        <v>44115</v>
      </c>
      <c r="B3358" s="93" t="s">
        <v>248</v>
      </c>
      <c r="C3358" s="94">
        <v>42</v>
      </c>
      <c r="D3358" s="93" t="s">
        <v>48</v>
      </c>
      <c r="E3358" s="94" t="s">
        <v>49</v>
      </c>
      <c r="F3358" s="94">
        <v>74.72</v>
      </c>
    </row>
    <row r="3359" spans="1:6">
      <c r="A3359" s="93">
        <v>44174</v>
      </c>
      <c r="B3359" s="93" t="s">
        <v>246</v>
      </c>
      <c r="C3359" s="94">
        <v>50</v>
      </c>
      <c r="D3359" s="93" t="s">
        <v>38</v>
      </c>
      <c r="E3359" s="94" t="s">
        <v>57</v>
      </c>
      <c r="F3359" s="94">
        <v>113.96</v>
      </c>
    </row>
    <row r="3360" spans="1:6">
      <c r="A3360" s="93">
        <v>44170</v>
      </c>
      <c r="B3360" s="93" t="s">
        <v>246</v>
      </c>
      <c r="C3360" s="94">
        <v>49</v>
      </c>
      <c r="D3360" s="93" t="s">
        <v>45</v>
      </c>
      <c r="E3360" s="94" t="s">
        <v>49</v>
      </c>
      <c r="F3360" s="94">
        <v>226.01</v>
      </c>
    </row>
    <row r="3361" spans="1:6">
      <c r="A3361" s="93">
        <v>44164</v>
      </c>
      <c r="B3361" s="93" t="s">
        <v>247</v>
      </c>
      <c r="C3361" s="94">
        <v>49</v>
      </c>
      <c r="D3361" s="93" t="s">
        <v>48</v>
      </c>
      <c r="E3361" s="94" t="s">
        <v>53</v>
      </c>
      <c r="F3361" s="94">
        <v>67.039999999999992</v>
      </c>
    </row>
    <row r="3362" spans="1:6">
      <c r="A3362" s="93">
        <v>44108</v>
      </c>
      <c r="B3362" s="93" t="s">
        <v>248</v>
      </c>
      <c r="C3362" s="94">
        <v>41</v>
      </c>
      <c r="D3362" s="93" t="s">
        <v>48</v>
      </c>
      <c r="E3362" s="94" t="s">
        <v>43</v>
      </c>
      <c r="F3362" s="94">
        <v>86.18</v>
      </c>
    </row>
    <row r="3363" spans="1:6">
      <c r="A3363" s="93">
        <v>44116</v>
      </c>
      <c r="B3363" s="93" t="s">
        <v>248</v>
      </c>
      <c r="C3363" s="94">
        <v>42</v>
      </c>
      <c r="D3363" s="93" t="s">
        <v>48</v>
      </c>
      <c r="E3363" s="94" t="s">
        <v>53</v>
      </c>
      <c r="F3363" s="94">
        <v>51.07</v>
      </c>
    </row>
    <row r="3364" spans="1:6">
      <c r="A3364" s="93">
        <v>44115</v>
      </c>
      <c r="B3364" s="93" t="s">
        <v>248</v>
      </c>
      <c r="C3364" s="94">
        <v>42</v>
      </c>
      <c r="D3364" s="93" t="s">
        <v>38</v>
      </c>
      <c r="E3364" s="94" t="s">
        <v>46</v>
      </c>
      <c r="F3364" s="94">
        <v>101.33000000000001</v>
      </c>
    </row>
    <row r="3365" spans="1:6">
      <c r="A3365" s="93">
        <v>44136</v>
      </c>
      <c r="B3365" s="93" t="s">
        <v>247</v>
      </c>
      <c r="C3365" s="94">
        <v>45</v>
      </c>
      <c r="D3365" s="93" t="s">
        <v>45</v>
      </c>
      <c r="E3365" s="94" t="s">
        <v>49</v>
      </c>
      <c r="F3365" s="94">
        <v>50.519999999999996</v>
      </c>
    </row>
    <row r="3366" spans="1:6">
      <c r="A3366" s="93">
        <v>44173</v>
      </c>
      <c r="B3366" s="93" t="s">
        <v>246</v>
      </c>
      <c r="C3366" s="94">
        <v>50</v>
      </c>
      <c r="D3366" s="93" t="s">
        <v>38</v>
      </c>
      <c r="E3366" s="94" t="s">
        <v>49</v>
      </c>
      <c r="F3366" s="94">
        <v>43.41</v>
      </c>
    </row>
    <row r="3367" spans="1:6">
      <c r="A3367" s="93">
        <v>44171</v>
      </c>
      <c r="B3367" s="93" t="s">
        <v>246</v>
      </c>
      <c r="C3367" s="94">
        <v>50</v>
      </c>
      <c r="D3367" s="93" t="s">
        <v>48</v>
      </c>
      <c r="E3367" s="94" t="s">
        <v>56</v>
      </c>
      <c r="F3367" s="94">
        <v>86.710000000000008</v>
      </c>
    </row>
    <row r="3368" spans="1:6">
      <c r="A3368" s="93">
        <v>44171</v>
      </c>
      <c r="B3368" s="93" t="s">
        <v>246</v>
      </c>
      <c r="C3368" s="94">
        <v>50</v>
      </c>
      <c r="D3368" s="93" t="s">
        <v>48</v>
      </c>
      <c r="E3368" s="94" t="s">
        <v>57</v>
      </c>
      <c r="F3368" s="94">
        <v>27.76</v>
      </c>
    </row>
    <row r="3369" spans="1:6">
      <c r="A3369" s="93">
        <v>44117</v>
      </c>
      <c r="B3369" s="93" t="s">
        <v>248</v>
      </c>
      <c r="C3369" s="94">
        <v>42</v>
      </c>
      <c r="D3369" s="93" t="s">
        <v>45</v>
      </c>
      <c r="E3369" s="94" t="s">
        <v>49</v>
      </c>
      <c r="F3369" s="94">
        <v>52.86</v>
      </c>
    </row>
    <row r="3370" spans="1:6">
      <c r="A3370" s="93">
        <v>44120</v>
      </c>
      <c r="B3370" s="93" t="s">
        <v>248</v>
      </c>
      <c r="C3370" s="94">
        <v>42</v>
      </c>
      <c r="D3370" s="93" t="s">
        <v>38</v>
      </c>
      <c r="E3370" s="94" t="s">
        <v>39</v>
      </c>
      <c r="F3370" s="94">
        <v>87.37</v>
      </c>
    </row>
    <row r="3371" spans="1:6">
      <c r="A3371" s="93">
        <v>44189</v>
      </c>
      <c r="B3371" s="93" t="s">
        <v>246</v>
      </c>
      <c r="C3371" s="94">
        <v>52</v>
      </c>
      <c r="D3371" s="93" t="s">
        <v>45</v>
      </c>
      <c r="E3371" s="94" t="s">
        <v>50</v>
      </c>
      <c r="F3371" s="94">
        <v>37.75</v>
      </c>
    </row>
    <row r="3372" spans="1:6">
      <c r="A3372" s="93">
        <v>44111</v>
      </c>
      <c r="B3372" s="93" t="s">
        <v>248</v>
      </c>
      <c r="C3372" s="94">
        <v>41</v>
      </c>
      <c r="D3372" s="93" t="s">
        <v>48</v>
      </c>
      <c r="E3372" s="94" t="s">
        <v>46</v>
      </c>
      <c r="F3372" s="94">
        <v>92.31</v>
      </c>
    </row>
    <row r="3373" spans="1:6">
      <c r="A3373" s="93">
        <v>44187</v>
      </c>
      <c r="B3373" s="93" t="s">
        <v>246</v>
      </c>
      <c r="C3373" s="94">
        <v>52</v>
      </c>
      <c r="D3373" s="93" t="s">
        <v>48</v>
      </c>
      <c r="E3373" s="94" t="s">
        <v>43</v>
      </c>
      <c r="F3373" s="94">
        <v>114.33000000000001</v>
      </c>
    </row>
    <row r="3374" spans="1:6">
      <c r="A3374" s="93">
        <v>44179</v>
      </c>
      <c r="B3374" s="93" t="s">
        <v>246</v>
      </c>
      <c r="C3374" s="94">
        <v>51</v>
      </c>
      <c r="D3374" s="93" t="s">
        <v>48</v>
      </c>
      <c r="E3374" s="94" t="s">
        <v>58</v>
      </c>
      <c r="F3374" s="94">
        <v>78.959999999999994</v>
      </c>
    </row>
    <row r="3375" spans="1:6">
      <c r="A3375" s="93">
        <v>44165</v>
      </c>
      <c r="B3375" s="93" t="s">
        <v>247</v>
      </c>
      <c r="C3375" s="94">
        <v>49</v>
      </c>
      <c r="D3375" s="93" t="s">
        <v>38</v>
      </c>
      <c r="E3375" s="94" t="s">
        <v>61</v>
      </c>
      <c r="F3375" s="94">
        <v>77.38</v>
      </c>
    </row>
    <row r="3376" spans="1:6">
      <c r="A3376" s="93">
        <v>44190</v>
      </c>
      <c r="B3376" s="93" t="s">
        <v>246</v>
      </c>
      <c r="C3376" s="94">
        <v>52</v>
      </c>
      <c r="D3376" s="93" t="s">
        <v>48</v>
      </c>
      <c r="E3376" s="94" t="s">
        <v>50</v>
      </c>
      <c r="F3376" s="94">
        <v>364.34</v>
      </c>
    </row>
    <row r="3377" spans="1:6">
      <c r="A3377" s="93">
        <v>44116</v>
      </c>
      <c r="B3377" s="93" t="s">
        <v>248</v>
      </c>
      <c r="C3377" s="94">
        <v>42</v>
      </c>
      <c r="D3377" s="93" t="s">
        <v>38</v>
      </c>
      <c r="E3377" s="94" t="s">
        <v>54</v>
      </c>
      <c r="F3377" s="94">
        <v>64.290000000000006</v>
      </c>
    </row>
    <row r="3378" spans="1:6">
      <c r="A3378" s="93">
        <v>44173</v>
      </c>
      <c r="B3378" s="93" t="s">
        <v>246</v>
      </c>
      <c r="C3378" s="94">
        <v>50</v>
      </c>
      <c r="D3378" s="93" t="s">
        <v>45</v>
      </c>
      <c r="E3378" s="94" t="s">
        <v>50</v>
      </c>
      <c r="F3378" s="94">
        <v>121.47</v>
      </c>
    </row>
    <row r="3379" spans="1:6">
      <c r="A3379" s="93">
        <v>44185</v>
      </c>
      <c r="B3379" s="93" t="s">
        <v>246</v>
      </c>
      <c r="C3379" s="94">
        <v>52</v>
      </c>
      <c r="D3379" s="93" t="s">
        <v>45</v>
      </c>
      <c r="E3379" s="94" t="s">
        <v>43</v>
      </c>
      <c r="F3379" s="94">
        <v>45.959999999999994</v>
      </c>
    </row>
    <row r="3380" spans="1:6">
      <c r="A3380" s="93">
        <v>44174</v>
      </c>
      <c r="B3380" s="93" t="s">
        <v>246</v>
      </c>
      <c r="C3380" s="94">
        <v>50</v>
      </c>
      <c r="D3380" s="93" t="s">
        <v>38</v>
      </c>
      <c r="E3380" s="94" t="s">
        <v>66</v>
      </c>
      <c r="F3380" s="94">
        <v>85.96</v>
      </c>
    </row>
    <row r="3381" spans="1:6">
      <c r="A3381" s="93">
        <v>44109</v>
      </c>
      <c r="B3381" s="93" t="s">
        <v>248</v>
      </c>
      <c r="C3381" s="94">
        <v>41</v>
      </c>
      <c r="D3381" s="93" t="s">
        <v>38</v>
      </c>
      <c r="E3381" s="94" t="s">
        <v>43</v>
      </c>
      <c r="F3381" s="94">
        <v>44.980000000000004</v>
      </c>
    </row>
    <row r="3382" spans="1:6">
      <c r="A3382" s="93">
        <v>44195</v>
      </c>
      <c r="B3382" s="93" t="s">
        <v>246</v>
      </c>
      <c r="C3382" s="94">
        <v>53</v>
      </c>
      <c r="D3382" s="93" t="s">
        <v>45</v>
      </c>
      <c r="E3382" s="94" t="s">
        <v>50</v>
      </c>
      <c r="F3382" s="94">
        <v>76.449999999999989</v>
      </c>
    </row>
    <row r="3383" spans="1:6">
      <c r="A3383" s="93">
        <v>44140</v>
      </c>
      <c r="B3383" s="93" t="s">
        <v>247</v>
      </c>
      <c r="C3383" s="94">
        <v>45</v>
      </c>
      <c r="D3383" s="93" t="s">
        <v>38</v>
      </c>
      <c r="E3383" s="94" t="s">
        <v>56</v>
      </c>
      <c r="F3383" s="94">
        <v>77.59</v>
      </c>
    </row>
    <row r="3384" spans="1:6">
      <c r="A3384" s="93">
        <v>44186</v>
      </c>
      <c r="B3384" s="93" t="s">
        <v>246</v>
      </c>
      <c r="C3384" s="94">
        <v>52</v>
      </c>
      <c r="D3384" s="93" t="s">
        <v>38</v>
      </c>
      <c r="E3384" s="94" t="s">
        <v>53</v>
      </c>
      <c r="F3384" s="94">
        <v>426.54</v>
      </c>
    </row>
    <row r="3385" spans="1:6">
      <c r="A3385" s="93">
        <v>44133</v>
      </c>
      <c r="B3385" s="93" t="s">
        <v>248</v>
      </c>
      <c r="C3385" s="94">
        <v>44</v>
      </c>
      <c r="D3385" s="93" t="s">
        <v>38</v>
      </c>
      <c r="E3385" s="94" t="s">
        <v>43</v>
      </c>
      <c r="F3385" s="94">
        <v>86.38</v>
      </c>
    </row>
    <row r="3386" spans="1:6">
      <c r="A3386" s="93">
        <v>44182</v>
      </c>
      <c r="B3386" s="93" t="s">
        <v>246</v>
      </c>
      <c r="C3386" s="94">
        <v>51</v>
      </c>
      <c r="D3386" s="93" t="s">
        <v>38</v>
      </c>
      <c r="E3386" s="94" t="s">
        <v>66</v>
      </c>
      <c r="F3386" s="94">
        <v>67.37</v>
      </c>
    </row>
    <row r="3387" spans="1:6">
      <c r="A3387" s="93">
        <v>44173</v>
      </c>
      <c r="B3387" s="93" t="s">
        <v>246</v>
      </c>
      <c r="C3387" s="94">
        <v>50</v>
      </c>
      <c r="D3387" s="93" t="s">
        <v>48</v>
      </c>
      <c r="E3387" s="94" t="s">
        <v>53</v>
      </c>
      <c r="F3387" s="94">
        <v>69.37</v>
      </c>
    </row>
    <row r="3388" spans="1:6">
      <c r="A3388" s="93">
        <v>44165</v>
      </c>
      <c r="B3388" s="93" t="s">
        <v>247</v>
      </c>
      <c r="C3388" s="94">
        <v>49</v>
      </c>
      <c r="D3388" s="93" t="s">
        <v>38</v>
      </c>
      <c r="E3388" s="94" t="s">
        <v>58</v>
      </c>
      <c r="F3388" s="94">
        <v>36.86</v>
      </c>
    </row>
    <row r="3389" spans="1:6">
      <c r="A3389" s="93">
        <v>44142</v>
      </c>
      <c r="B3389" s="93" t="s">
        <v>247</v>
      </c>
      <c r="C3389" s="94">
        <v>45</v>
      </c>
      <c r="D3389" s="93" t="s">
        <v>48</v>
      </c>
      <c r="E3389" s="94" t="s">
        <v>57</v>
      </c>
      <c r="F3389" s="94">
        <v>54.14</v>
      </c>
    </row>
    <row r="3390" spans="1:6">
      <c r="A3390" s="93">
        <v>44172</v>
      </c>
      <c r="B3390" s="93" t="s">
        <v>246</v>
      </c>
      <c r="C3390" s="94">
        <v>50</v>
      </c>
      <c r="D3390" s="93" t="s">
        <v>48</v>
      </c>
      <c r="E3390" s="94" t="s">
        <v>61</v>
      </c>
      <c r="F3390" s="94">
        <v>70.36</v>
      </c>
    </row>
    <row r="3391" spans="1:6">
      <c r="A3391" s="93">
        <v>44180</v>
      </c>
      <c r="B3391" s="93" t="s">
        <v>246</v>
      </c>
      <c r="C3391" s="94">
        <v>51</v>
      </c>
      <c r="D3391" s="93" t="s">
        <v>45</v>
      </c>
      <c r="E3391" s="94" t="s">
        <v>49</v>
      </c>
      <c r="F3391" s="94">
        <v>87.36999999999999</v>
      </c>
    </row>
    <row r="3392" spans="1:6">
      <c r="A3392" s="93">
        <v>44166</v>
      </c>
      <c r="B3392" s="93" t="s">
        <v>246</v>
      </c>
      <c r="C3392" s="94">
        <v>49</v>
      </c>
      <c r="D3392" s="93" t="s">
        <v>48</v>
      </c>
      <c r="E3392" s="94" t="s">
        <v>57</v>
      </c>
      <c r="F3392" s="94">
        <v>72.88</v>
      </c>
    </row>
    <row r="3393" spans="1:6">
      <c r="A3393" s="93">
        <v>44141</v>
      </c>
      <c r="B3393" s="93" t="s">
        <v>247</v>
      </c>
      <c r="C3393" s="94">
        <v>45</v>
      </c>
      <c r="D3393" s="93" t="s">
        <v>48</v>
      </c>
      <c r="E3393" s="94" t="s">
        <v>58</v>
      </c>
      <c r="F3393" s="94">
        <v>91.95</v>
      </c>
    </row>
    <row r="3394" spans="1:6">
      <c r="A3394" s="93">
        <v>44141</v>
      </c>
      <c r="B3394" s="93" t="s">
        <v>247</v>
      </c>
      <c r="C3394" s="94">
        <v>45</v>
      </c>
      <c r="D3394" s="93" t="s">
        <v>38</v>
      </c>
      <c r="E3394" s="94" t="s">
        <v>53</v>
      </c>
      <c r="F3394" s="94">
        <v>62.050000000000004</v>
      </c>
    </row>
    <row r="3395" spans="1:6">
      <c r="A3395" s="93">
        <v>44193</v>
      </c>
      <c r="B3395" s="93" t="s">
        <v>246</v>
      </c>
      <c r="C3395" s="94">
        <v>53</v>
      </c>
      <c r="D3395" s="93" t="s">
        <v>45</v>
      </c>
      <c r="E3395" s="94" t="s">
        <v>58</v>
      </c>
      <c r="F3395" s="94">
        <v>286.14</v>
      </c>
    </row>
    <row r="3396" spans="1:6">
      <c r="A3396" s="93">
        <v>44163</v>
      </c>
      <c r="B3396" s="93" t="s">
        <v>247</v>
      </c>
      <c r="C3396" s="94">
        <v>48</v>
      </c>
      <c r="D3396" s="93" t="s">
        <v>38</v>
      </c>
      <c r="E3396" s="94" t="s">
        <v>49</v>
      </c>
      <c r="F3396" s="94">
        <v>91.84</v>
      </c>
    </row>
    <row r="3397" spans="1:6">
      <c r="A3397" s="93">
        <v>44160</v>
      </c>
      <c r="B3397" s="93" t="s">
        <v>247</v>
      </c>
      <c r="C3397" s="94">
        <v>48</v>
      </c>
      <c r="D3397" s="93" t="s">
        <v>48</v>
      </c>
      <c r="E3397" s="94" t="s">
        <v>58</v>
      </c>
      <c r="F3397" s="94">
        <v>95.4</v>
      </c>
    </row>
    <row r="3398" spans="1:6">
      <c r="A3398" s="93">
        <v>44167</v>
      </c>
      <c r="B3398" s="93" t="s">
        <v>246</v>
      </c>
      <c r="C3398" s="94">
        <v>49</v>
      </c>
      <c r="D3398" s="93" t="s">
        <v>38</v>
      </c>
      <c r="E3398" s="94" t="s">
        <v>49</v>
      </c>
      <c r="F3398" s="94">
        <v>31.479999999999997</v>
      </c>
    </row>
    <row r="3399" spans="1:6">
      <c r="A3399" s="93">
        <v>44155</v>
      </c>
      <c r="B3399" s="93" t="s">
        <v>247</v>
      </c>
      <c r="C3399" s="94">
        <v>47</v>
      </c>
      <c r="D3399" s="93" t="s">
        <v>48</v>
      </c>
      <c r="E3399" s="94" t="s">
        <v>49</v>
      </c>
      <c r="F3399" s="94">
        <v>64.37</v>
      </c>
    </row>
    <row r="3400" spans="1:6">
      <c r="A3400" s="93">
        <v>44165</v>
      </c>
      <c r="B3400" s="93" t="s">
        <v>247</v>
      </c>
      <c r="C3400" s="94">
        <v>49</v>
      </c>
      <c r="D3400" s="93" t="s">
        <v>38</v>
      </c>
      <c r="E3400" s="94" t="s">
        <v>49</v>
      </c>
      <c r="F3400" s="94">
        <v>78.19</v>
      </c>
    </row>
    <row r="3401" spans="1:6">
      <c r="A3401" s="93">
        <v>44128</v>
      </c>
      <c r="B3401" s="93" t="s">
        <v>248</v>
      </c>
      <c r="C3401" s="94">
        <v>43</v>
      </c>
      <c r="D3401" s="93" t="s">
        <v>48</v>
      </c>
      <c r="E3401" s="94" t="s">
        <v>56</v>
      </c>
      <c r="F3401" s="94">
        <v>129.37</v>
      </c>
    </row>
    <row r="3402" spans="1:6">
      <c r="A3402" s="93">
        <v>44117</v>
      </c>
      <c r="B3402" s="93" t="s">
        <v>248</v>
      </c>
      <c r="C3402" s="94">
        <v>42</v>
      </c>
      <c r="D3402" s="93" t="s">
        <v>38</v>
      </c>
      <c r="E3402" s="94" t="s">
        <v>50</v>
      </c>
      <c r="F3402" s="94">
        <v>41.980000000000004</v>
      </c>
    </row>
    <row r="3403" spans="1:6">
      <c r="A3403" s="93">
        <v>44162</v>
      </c>
      <c r="B3403" s="93" t="s">
        <v>247</v>
      </c>
      <c r="C3403" s="94">
        <v>48</v>
      </c>
      <c r="D3403" s="93" t="s">
        <v>38</v>
      </c>
      <c r="E3403" s="94" t="s">
        <v>39</v>
      </c>
      <c r="F3403" s="94">
        <v>10.14</v>
      </c>
    </row>
    <row r="3404" spans="1:6">
      <c r="A3404" s="93">
        <v>44177</v>
      </c>
      <c r="B3404" s="93" t="s">
        <v>246</v>
      </c>
      <c r="C3404" s="94">
        <v>50</v>
      </c>
      <c r="D3404" s="93" t="s">
        <v>38</v>
      </c>
      <c r="E3404" s="94" t="s">
        <v>58</v>
      </c>
      <c r="F3404" s="94">
        <v>71.77</v>
      </c>
    </row>
    <row r="3405" spans="1:6">
      <c r="A3405" s="93">
        <v>44187</v>
      </c>
      <c r="B3405" s="93" t="s">
        <v>246</v>
      </c>
      <c r="C3405" s="94">
        <v>52</v>
      </c>
      <c r="D3405" s="93" t="s">
        <v>38</v>
      </c>
      <c r="E3405" s="94" t="s">
        <v>50</v>
      </c>
      <c r="F3405" s="94">
        <v>74.48</v>
      </c>
    </row>
    <row r="3406" spans="1:6">
      <c r="A3406" s="93">
        <v>44178</v>
      </c>
      <c r="B3406" s="93" t="s">
        <v>246</v>
      </c>
      <c r="C3406" s="94">
        <v>51</v>
      </c>
      <c r="D3406" s="93" t="s">
        <v>38</v>
      </c>
      <c r="E3406" s="94" t="s">
        <v>56</v>
      </c>
      <c r="F3406" s="94">
        <v>64.64</v>
      </c>
    </row>
    <row r="3407" spans="1:6">
      <c r="A3407" s="93">
        <v>44188</v>
      </c>
      <c r="B3407" s="93" t="s">
        <v>246</v>
      </c>
      <c r="C3407" s="94">
        <v>52</v>
      </c>
      <c r="D3407" s="93" t="s">
        <v>48</v>
      </c>
      <c r="E3407" s="94" t="s">
        <v>43</v>
      </c>
      <c r="F3407" s="94">
        <v>53.6</v>
      </c>
    </row>
    <row r="3408" spans="1:6">
      <c r="A3408" s="93">
        <v>44126</v>
      </c>
      <c r="B3408" s="93" t="s">
        <v>248</v>
      </c>
      <c r="C3408" s="94">
        <v>43</v>
      </c>
      <c r="D3408" s="93" t="s">
        <v>48</v>
      </c>
      <c r="E3408" s="94" t="s">
        <v>50</v>
      </c>
      <c r="F3408" s="94">
        <v>97.59</v>
      </c>
    </row>
    <row r="3409" spans="1:6">
      <c r="A3409" s="93">
        <v>44170</v>
      </c>
      <c r="B3409" s="93" t="s">
        <v>246</v>
      </c>
      <c r="C3409" s="94">
        <v>49</v>
      </c>
      <c r="D3409" s="93" t="s">
        <v>38</v>
      </c>
      <c r="E3409" s="94" t="s">
        <v>53</v>
      </c>
      <c r="F3409" s="94">
        <v>50.2</v>
      </c>
    </row>
    <row r="3410" spans="1:6">
      <c r="A3410" s="93">
        <v>44158</v>
      </c>
      <c r="B3410" s="93" t="s">
        <v>247</v>
      </c>
      <c r="C3410" s="94">
        <v>48</v>
      </c>
      <c r="D3410" s="93" t="s">
        <v>48</v>
      </c>
      <c r="E3410" s="94" t="s">
        <v>53</v>
      </c>
      <c r="F3410" s="94">
        <v>60.690000000000005</v>
      </c>
    </row>
    <row r="3411" spans="1:6">
      <c r="A3411" s="93">
        <v>44111</v>
      </c>
      <c r="B3411" s="93" t="s">
        <v>248</v>
      </c>
      <c r="C3411" s="94">
        <v>41</v>
      </c>
      <c r="D3411" s="93" t="s">
        <v>38</v>
      </c>
      <c r="E3411" s="94" t="s">
        <v>57</v>
      </c>
      <c r="F3411" s="94">
        <v>337.2</v>
      </c>
    </row>
    <row r="3412" spans="1:6">
      <c r="A3412" s="93">
        <v>44182</v>
      </c>
      <c r="B3412" s="93" t="s">
        <v>246</v>
      </c>
      <c r="C3412" s="94">
        <v>51</v>
      </c>
      <c r="D3412" s="93" t="s">
        <v>38</v>
      </c>
      <c r="E3412" s="94" t="s">
        <v>58</v>
      </c>
      <c r="F3412" s="94">
        <v>521.09</v>
      </c>
    </row>
    <row r="3413" spans="1:6">
      <c r="A3413" s="93">
        <v>44148</v>
      </c>
      <c r="B3413" s="93" t="s">
        <v>247</v>
      </c>
      <c r="C3413" s="94">
        <v>46</v>
      </c>
      <c r="D3413" s="93" t="s">
        <v>38</v>
      </c>
      <c r="E3413" s="94" t="s">
        <v>56</v>
      </c>
      <c r="F3413" s="94">
        <v>25.48</v>
      </c>
    </row>
    <row r="3414" spans="1:6">
      <c r="A3414" s="93">
        <v>44187</v>
      </c>
      <c r="B3414" s="93" t="s">
        <v>246</v>
      </c>
      <c r="C3414" s="94">
        <v>52</v>
      </c>
      <c r="D3414" s="93" t="s">
        <v>38</v>
      </c>
      <c r="E3414" s="94" t="s">
        <v>49</v>
      </c>
      <c r="F3414" s="94">
        <v>401.55</v>
      </c>
    </row>
    <row r="3415" spans="1:6">
      <c r="A3415" s="93">
        <v>44184</v>
      </c>
      <c r="B3415" s="93" t="s">
        <v>246</v>
      </c>
      <c r="C3415" s="94">
        <v>51</v>
      </c>
      <c r="D3415" s="93" t="s">
        <v>38</v>
      </c>
      <c r="E3415" s="94" t="s">
        <v>57</v>
      </c>
      <c r="F3415" s="94">
        <v>67.44</v>
      </c>
    </row>
    <row r="3416" spans="1:6">
      <c r="A3416" s="93">
        <v>44184</v>
      </c>
      <c r="B3416" s="93" t="s">
        <v>246</v>
      </c>
      <c r="C3416" s="94">
        <v>51</v>
      </c>
      <c r="D3416" s="93" t="s">
        <v>48</v>
      </c>
      <c r="E3416" s="94" t="s">
        <v>50</v>
      </c>
      <c r="F3416" s="94">
        <v>34.67</v>
      </c>
    </row>
    <row r="3417" spans="1:6">
      <c r="A3417" s="93">
        <v>44180</v>
      </c>
      <c r="B3417" s="93" t="s">
        <v>246</v>
      </c>
      <c r="C3417" s="94">
        <v>51</v>
      </c>
      <c r="D3417" s="93" t="s">
        <v>38</v>
      </c>
      <c r="E3417" s="94" t="s">
        <v>56</v>
      </c>
      <c r="F3417" s="94">
        <v>116.62</v>
      </c>
    </row>
    <row r="3418" spans="1:6">
      <c r="A3418" s="93">
        <v>44184</v>
      </c>
      <c r="B3418" s="93" t="s">
        <v>246</v>
      </c>
      <c r="C3418" s="94">
        <v>51</v>
      </c>
      <c r="D3418" s="93" t="s">
        <v>38</v>
      </c>
      <c r="E3418" s="94" t="s">
        <v>43</v>
      </c>
      <c r="F3418" s="94">
        <v>66.070000000000007</v>
      </c>
    </row>
    <row r="3419" spans="1:6">
      <c r="A3419" s="93">
        <v>44183</v>
      </c>
      <c r="B3419" s="93" t="s">
        <v>246</v>
      </c>
      <c r="C3419" s="94">
        <v>51</v>
      </c>
      <c r="D3419" s="93" t="s">
        <v>48</v>
      </c>
      <c r="E3419" s="94" t="s">
        <v>56</v>
      </c>
      <c r="F3419" s="94">
        <v>106.69</v>
      </c>
    </row>
    <row r="3420" spans="1:6">
      <c r="A3420" s="93">
        <v>44184</v>
      </c>
      <c r="B3420" s="93" t="s">
        <v>246</v>
      </c>
      <c r="C3420" s="94">
        <v>51</v>
      </c>
      <c r="D3420" s="93" t="s">
        <v>48</v>
      </c>
      <c r="E3420" s="94" t="s">
        <v>57</v>
      </c>
      <c r="F3420" s="94">
        <v>137.45000000000002</v>
      </c>
    </row>
    <row r="3421" spans="1:6">
      <c r="A3421" s="93">
        <v>44163</v>
      </c>
      <c r="B3421" s="93" t="s">
        <v>247</v>
      </c>
      <c r="C3421" s="94">
        <v>48</v>
      </c>
      <c r="D3421" s="93" t="s">
        <v>48</v>
      </c>
      <c r="E3421" s="94" t="s">
        <v>49</v>
      </c>
      <c r="F3421" s="94">
        <v>80.089999999999989</v>
      </c>
    </row>
    <row r="3422" spans="1:6">
      <c r="A3422" s="93">
        <v>44136</v>
      </c>
      <c r="B3422" s="93" t="s">
        <v>247</v>
      </c>
      <c r="C3422" s="94">
        <v>45</v>
      </c>
      <c r="D3422" s="93" t="s">
        <v>48</v>
      </c>
      <c r="E3422" s="94" t="s">
        <v>49</v>
      </c>
      <c r="F3422" s="94">
        <v>31.949999999999996</v>
      </c>
    </row>
    <row r="3423" spans="1:6">
      <c r="A3423" s="93">
        <v>44185</v>
      </c>
      <c r="B3423" s="93" t="s">
        <v>246</v>
      </c>
      <c r="C3423" s="94">
        <v>52</v>
      </c>
      <c r="D3423" s="93" t="s">
        <v>38</v>
      </c>
      <c r="E3423" s="94" t="s">
        <v>66</v>
      </c>
      <c r="F3423" s="94">
        <v>20.03</v>
      </c>
    </row>
    <row r="3424" spans="1:6">
      <c r="A3424" s="93">
        <v>44142</v>
      </c>
      <c r="B3424" s="93" t="s">
        <v>247</v>
      </c>
      <c r="C3424" s="94">
        <v>45</v>
      </c>
      <c r="D3424" s="93" t="s">
        <v>38</v>
      </c>
      <c r="E3424" s="94" t="s">
        <v>53</v>
      </c>
      <c r="F3424" s="94">
        <v>98.37</v>
      </c>
    </row>
    <row r="3425" spans="1:6">
      <c r="A3425" s="93">
        <v>44178</v>
      </c>
      <c r="B3425" s="93" t="s">
        <v>246</v>
      </c>
      <c r="C3425" s="94">
        <v>51</v>
      </c>
      <c r="D3425" s="93" t="s">
        <v>48</v>
      </c>
      <c r="E3425" s="94" t="s">
        <v>49</v>
      </c>
      <c r="F3425" s="94">
        <v>55.91</v>
      </c>
    </row>
    <row r="3426" spans="1:6">
      <c r="A3426" s="93">
        <v>44149</v>
      </c>
      <c r="B3426" s="93" t="s">
        <v>247</v>
      </c>
      <c r="C3426" s="94">
        <v>46</v>
      </c>
      <c r="D3426" s="93" t="s">
        <v>48</v>
      </c>
      <c r="E3426" s="94" t="s">
        <v>46</v>
      </c>
      <c r="F3426" s="94">
        <v>35.64</v>
      </c>
    </row>
    <row r="3427" spans="1:6">
      <c r="A3427" s="93">
        <v>44167</v>
      </c>
      <c r="B3427" s="93" t="s">
        <v>246</v>
      </c>
      <c r="C3427" s="94">
        <v>49</v>
      </c>
      <c r="D3427" s="93" t="s">
        <v>48</v>
      </c>
      <c r="E3427" s="94" t="s">
        <v>49</v>
      </c>
      <c r="F3427" s="94">
        <v>107.03</v>
      </c>
    </row>
    <row r="3428" spans="1:6">
      <c r="A3428" s="93">
        <v>44164</v>
      </c>
      <c r="B3428" s="93" t="s">
        <v>247</v>
      </c>
      <c r="C3428" s="94">
        <v>49</v>
      </c>
      <c r="D3428" s="93" t="s">
        <v>38</v>
      </c>
      <c r="E3428" s="94" t="s">
        <v>43</v>
      </c>
      <c r="F3428" s="94">
        <v>69.010000000000005</v>
      </c>
    </row>
    <row r="3429" spans="1:6">
      <c r="A3429" s="93">
        <v>44174</v>
      </c>
      <c r="B3429" s="93" t="s">
        <v>246</v>
      </c>
      <c r="C3429" s="94">
        <v>50</v>
      </c>
      <c r="D3429" s="93" t="s">
        <v>48</v>
      </c>
      <c r="E3429" s="94" t="s">
        <v>50</v>
      </c>
      <c r="F3429" s="94">
        <v>96.72999999999999</v>
      </c>
    </row>
    <row r="3430" spans="1:6">
      <c r="A3430" s="93">
        <v>44172</v>
      </c>
      <c r="B3430" s="93" t="s">
        <v>246</v>
      </c>
      <c r="C3430" s="94">
        <v>50</v>
      </c>
      <c r="D3430" s="93" t="s">
        <v>38</v>
      </c>
      <c r="E3430" s="94" t="s">
        <v>58</v>
      </c>
      <c r="F3430" s="94">
        <v>131.76</v>
      </c>
    </row>
    <row r="3431" spans="1:6">
      <c r="A3431" s="93">
        <v>44143</v>
      </c>
      <c r="B3431" s="93" t="s">
        <v>247</v>
      </c>
      <c r="C3431" s="94">
        <v>46</v>
      </c>
      <c r="D3431" s="93" t="s">
        <v>38</v>
      </c>
      <c r="E3431" s="94" t="s">
        <v>46</v>
      </c>
      <c r="F3431" s="94">
        <v>653.66</v>
      </c>
    </row>
    <row r="3432" spans="1:6">
      <c r="A3432" s="93">
        <v>44187</v>
      </c>
      <c r="B3432" s="93" t="s">
        <v>246</v>
      </c>
      <c r="C3432" s="94">
        <v>52</v>
      </c>
      <c r="D3432" s="93" t="s">
        <v>45</v>
      </c>
      <c r="E3432" s="94" t="s">
        <v>50</v>
      </c>
      <c r="F3432" s="94">
        <v>122.07</v>
      </c>
    </row>
    <row r="3433" spans="1:6">
      <c r="A3433" s="93">
        <v>44188</v>
      </c>
      <c r="B3433" s="93" t="s">
        <v>246</v>
      </c>
      <c r="C3433" s="94">
        <v>52</v>
      </c>
      <c r="D3433" s="93" t="s">
        <v>48</v>
      </c>
      <c r="E3433" s="94" t="s">
        <v>43</v>
      </c>
      <c r="F3433" s="94">
        <v>38.900000000000006</v>
      </c>
    </row>
    <row r="3434" spans="1:6">
      <c r="A3434" s="93">
        <v>44174</v>
      </c>
      <c r="B3434" s="93" t="s">
        <v>246</v>
      </c>
      <c r="C3434" s="94">
        <v>50</v>
      </c>
      <c r="D3434" s="93" t="s">
        <v>45</v>
      </c>
      <c r="E3434" s="94" t="s">
        <v>53</v>
      </c>
      <c r="F3434" s="94">
        <v>28.72</v>
      </c>
    </row>
    <row r="3435" spans="1:6">
      <c r="A3435" s="93">
        <v>44167</v>
      </c>
      <c r="B3435" s="93" t="s">
        <v>246</v>
      </c>
      <c r="C3435" s="94">
        <v>49</v>
      </c>
      <c r="D3435" s="93" t="s">
        <v>48</v>
      </c>
      <c r="E3435" s="94" t="s">
        <v>49</v>
      </c>
      <c r="F3435" s="94">
        <v>60.83</v>
      </c>
    </row>
    <row r="3436" spans="1:6">
      <c r="A3436" s="93">
        <v>44168</v>
      </c>
      <c r="B3436" s="93" t="s">
        <v>246</v>
      </c>
      <c r="C3436" s="94">
        <v>49</v>
      </c>
      <c r="D3436" s="93" t="s">
        <v>45</v>
      </c>
      <c r="E3436" s="94" t="s">
        <v>43</v>
      </c>
      <c r="F3436" s="94">
        <v>340.83</v>
      </c>
    </row>
    <row r="3437" spans="1:6">
      <c r="A3437" s="93">
        <v>44180</v>
      </c>
      <c r="B3437" s="93" t="s">
        <v>246</v>
      </c>
      <c r="C3437" s="94">
        <v>51</v>
      </c>
      <c r="D3437" s="93" t="s">
        <v>48</v>
      </c>
      <c r="E3437" s="94" t="s">
        <v>53</v>
      </c>
      <c r="F3437" s="94">
        <v>369.7</v>
      </c>
    </row>
    <row r="3438" spans="1:6">
      <c r="A3438" s="93">
        <v>44179</v>
      </c>
      <c r="B3438" s="93" t="s">
        <v>246</v>
      </c>
      <c r="C3438" s="94">
        <v>51</v>
      </c>
      <c r="D3438" s="93" t="s">
        <v>38</v>
      </c>
      <c r="E3438" s="94" t="s">
        <v>39</v>
      </c>
      <c r="F3438" s="94">
        <v>103.44999999999999</v>
      </c>
    </row>
    <row r="3439" spans="1:6">
      <c r="A3439" s="93">
        <v>44127</v>
      </c>
      <c r="B3439" s="93" t="s">
        <v>248</v>
      </c>
      <c r="C3439" s="94">
        <v>43</v>
      </c>
      <c r="D3439" s="93" t="s">
        <v>48</v>
      </c>
      <c r="E3439" s="94" t="s">
        <v>57</v>
      </c>
      <c r="F3439" s="94">
        <v>71.84</v>
      </c>
    </row>
    <row r="3440" spans="1:6">
      <c r="A3440" s="93">
        <v>44136</v>
      </c>
      <c r="B3440" s="93" t="s">
        <v>247</v>
      </c>
      <c r="C3440" s="94">
        <v>45</v>
      </c>
      <c r="D3440" s="93" t="s">
        <v>38</v>
      </c>
      <c r="E3440" s="94" t="s">
        <v>57</v>
      </c>
      <c r="F3440" s="94">
        <v>71.900000000000006</v>
      </c>
    </row>
    <row r="3441" spans="1:6">
      <c r="A3441" s="93">
        <v>44161</v>
      </c>
      <c r="B3441" s="93" t="s">
        <v>247</v>
      </c>
      <c r="C3441" s="94">
        <v>48</v>
      </c>
      <c r="D3441" s="93" t="s">
        <v>38</v>
      </c>
      <c r="E3441" s="94" t="s">
        <v>43</v>
      </c>
      <c r="F3441" s="94">
        <v>36.71</v>
      </c>
    </row>
    <row r="3442" spans="1:6">
      <c r="A3442" s="93">
        <v>44179</v>
      </c>
      <c r="B3442" s="93" t="s">
        <v>246</v>
      </c>
      <c r="C3442" s="94">
        <v>51</v>
      </c>
      <c r="D3442" s="93" t="s">
        <v>48</v>
      </c>
      <c r="E3442" s="94" t="s">
        <v>58</v>
      </c>
      <c r="F3442" s="94">
        <v>117.85000000000001</v>
      </c>
    </row>
    <row r="3443" spans="1:6">
      <c r="A3443" s="93">
        <v>44174</v>
      </c>
      <c r="B3443" s="93" t="s">
        <v>246</v>
      </c>
      <c r="C3443" s="94">
        <v>50</v>
      </c>
      <c r="D3443" s="93" t="s">
        <v>48</v>
      </c>
      <c r="E3443" s="94" t="s">
        <v>58</v>
      </c>
      <c r="F3443" s="94">
        <v>53.05</v>
      </c>
    </row>
    <row r="3444" spans="1:6">
      <c r="A3444" s="93">
        <v>44178</v>
      </c>
      <c r="B3444" s="93" t="s">
        <v>246</v>
      </c>
      <c r="C3444" s="94">
        <v>51</v>
      </c>
      <c r="D3444" s="93" t="s">
        <v>48</v>
      </c>
      <c r="E3444" s="94" t="s">
        <v>57</v>
      </c>
      <c r="F3444" s="94">
        <v>67.98</v>
      </c>
    </row>
    <row r="3445" spans="1:6">
      <c r="A3445" s="93">
        <v>44157</v>
      </c>
      <c r="B3445" s="93" t="s">
        <v>247</v>
      </c>
      <c r="C3445" s="94">
        <v>48</v>
      </c>
      <c r="D3445" s="93" t="s">
        <v>48</v>
      </c>
      <c r="E3445" s="94" t="s">
        <v>58</v>
      </c>
      <c r="F3445" s="94">
        <v>144.59</v>
      </c>
    </row>
    <row r="3446" spans="1:6">
      <c r="A3446" s="93">
        <v>44161</v>
      </c>
      <c r="B3446" s="93" t="s">
        <v>247</v>
      </c>
      <c r="C3446" s="94">
        <v>48</v>
      </c>
      <c r="D3446" s="93" t="s">
        <v>48</v>
      </c>
      <c r="E3446" s="94" t="s">
        <v>46</v>
      </c>
      <c r="F3446" s="94">
        <v>103.4</v>
      </c>
    </row>
    <row r="3447" spans="1:6">
      <c r="A3447" s="93">
        <v>44173</v>
      </c>
      <c r="B3447" s="93" t="s">
        <v>246</v>
      </c>
      <c r="C3447" s="94">
        <v>50</v>
      </c>
      <c r="D3447" s="93" t="s">
        <v>48</v>
      </c>
      <c r="E3447" s="94" t="s">
        <v>39</v>
      </c>
      <c r="F3447" s="94">
        <v>52.620000000000005</v>
      </c>
    </row>
    <row r="3448" spans="1:6">
      <c r="A3448" s="93">
        <v>44184</v>
      </c>
      <c r="B3448" s="93" t="s">
        <v>246</v>
      </c>
      <c r="C3448" s="94">
        <v>51</v>
      </c>
      <c r="D3448" s="93" t="s">
        <v>38</v>
      </c>
      <c r="E3448" s="94" t="s">
        <v>54</v>
      </c>
      <c r="F3448" s="94">
        <v>81.600000000000009</v>
      </c>
    </row>
    <row r="3449" spans="1:6">
      <c r="A3449" s="93">
        <v>44147</v>
      </c>
      <c r="B3449" s="93" t="s">
        <v>247</v>
      </c>
      <c r="C3449" s="94">
        <v>46</v>
      </c>
      <c r="D3449" s="93" t="s">
        <v>45</v>
      </c>
      <c r="E3449" s="94" t="s">
        <v>43</v>
      </c>
      <c r="F3449" s="94">
        <v>95.43</v>
      </c>
    </row>
    <row r="3450" spans="1:6">
      <c r="A3450" s="93">
        <v>44171</v>
      </c>
      <c r="B3450" s="93" t="s">
        <v>246</v>
      </c>
      <c r="C3450" s="94">
        <v>50</v>
      </c>
      <c r="D3450" s="93" t="s">
        <v>38</v>
      </c>
      <c r="E3450" s="94" t="s">
        <v>43</v>
      </c>
      <c r="F3450" s="94">
        <v>49.78</v>
      </c>
    </row>
    <row r="3451" spans="1:6">
      <c r="A3451" s="93">
        <v>44131</v>
      </c>
      <c r="B3451" s="93" t="s">
        <v>248</v>
      </c>
      <c r="C3451" s="94">
        <v>44</v>
      </c>
      <c r="D3451" s="93" t="s">
        <v>48</v>
      </c>
      <c r="E3451" s="94" t="s">
        <v>49</v>
      </c>
      <c r="F3451" s="94">
        <v>59.31</v>
      </c>
    </row>
    <row r="3452" spans="1:6">
      <c r="A3452" s="93">
        <v>44178</v>
      </c>
      <c r="B3452" s="93" t="s">
        <v>246</v>
      </c>
      <c r="C3452" s="94">
        <v>51</v>
      </c>
      <c r="D3452" s="93" t="s">
        <v>45</v>
      </c>
      <c r="E3452" s="94" t="s">
        <v>53</v>
      </c>
      <c r="F3452" s="94">
        <v>61.12</v>
      </c>
    </row>
    <row r="3453" spans="1:6">
      <c r="A3453" s="93">
        <v>44157</v>
      </c>
      <c r="B3453" s="93" t="s">
        <v>247</v>
      </c>
      <c r="C3453" s="94">
        <v>48</v>
      </c>
      <c r="D3453" s="93" t="s">
        <v>45</v>
      </c>
      <c r="E3453" s="94" t="s">
        <v>56</v>
      </c>
      <c r="F3453" s="94">
        <v>78.05</v>
      </c>
    </row>
    <row r="3454" spans="1:6">
      <c r="A3454" s="93">
        <v>44142</v>
      </c>
      <c r="B3454" s="93" t="s">
        <v>247</v>
      </c>
      <c r="C3454" s="94">
        <v>45</v>
      </c>
      <c r="D3454" s="93" t="s">
        <v>48</v>
      </c>
      <c r="E3454" s="94" t="s">
        <v>58</v>
      </c>
      <c r="F3454" s="94">
        <v>102.94</v>
      </c>
    </row>
    <row r="3455" spans="1:6">
      <c r="A3455" s="93">
        <v>44122</v>
      </c>
      <c r="B3455" s="93" t="s">
        <v>248</v>
      </c>
      <c r="C3455" s="94">
        <v>43</v>
      </c>
      <c r="D3455" s="93" t="s">
        <v>48</v>
      </c>
      <c r="E3455" s="94" t="s">
        <v>49</v>
      </c>
      <c r="F3455" s="94">
        <v>121.66999999999999</v>
      </c>
    </row>
    <row r="3456" spans="1:6">
      <c r="A3456" s="93">
        <v>44178</v>
      </c>
      <c r="B3456" s="93" t="s">
        <v>246</v>
      </c>
      <c r="C3456" s="94">
        <v>51</v>
      </c>
      <c r="D3456" s="93" t="s">
        <v>48</v>
      </c>
      <c r="E3456" s="94" t="s">
        <v>53</v>
      </c>
      <c r="F3456" s="94">
        <v>77.84</v>
      </c>
    </row>
    <row r="3457" spans="1:6">
      <c r="A3457" s="93">
        <v>44167</v>
      </c>
      <c r="B3457" s="93" t="s">
        <v>246</v>
      </c>
      <c r="C3457" s="94">
        <v>49</v>
      </c>
      <c r="D3457" s="93" t="s">
        <v>38</v>
      </c>
      <c r="E3457" s="94" t="s">
        <v>46</v>
      </c>
      <c r="F3457" s="94">
        <v>57.64</v>
      </c>
    </row>
    <row r="3458" spans="1:6">
      <c r="A3458" s="93">
        <v>44171</v>
      </c>
      <c r="B3458" s="93" t="s">
        <v>246</v>
      </c>
      <c r="C3458" s="94">
        <v>50</v>
      </c>
      <c r="D3458" s="93" t="s">
        <v>48</v>
      </c>
      <c r="E3458" s="94" t="s">
        <v>43</v>
      </c>
      <c r="F3458" s="94">
        <v>131.28</v>
      </c>
    </row>
    <row r="3459" spans="1:6">
      <c r="A3459" s="93">
        <v>44139</v>
      </c>
      <c r="B3459" s="93" t="s">
        <v>247</v>
      </c>
      <c r="C3459" s="94">
        <v>45</v>
      </c>
      <c r="D3459" s="93" t="s">
        <v>45</v>
      </c>
      <c r="E3459" s="94" t="s">
        <v>58</v>
      </c>
      <c r="F3459" s="94">
        <v>151.99</v>
      </c>
    </row>
    <row r="3460" spans="1:6">
      <c r="A3460" s="93">
        <v>44173</v>
      </c>
      <c r="B3460" s="93" t="s">
        <v>246</v>
      </c>
      <c r="C3460" s="94">
        <v>50</v>
      </c>
      <c r="D3460" s="93" t="s">
        <v>45</v>
      </c>
      <c r="E3460" s="94" t="s">
        <v>61</v>
      </c>
      <c r="F3460" s="94">
        <v>427.49</v>
      </c>
    </row>
    <row r="3461" spans="1:6">
      <c r="A3461" s="93">
        <v>44189</v>
      </c>
      <c r="B3461" s="93" t="s">
        <v>246</v>
      </c>
      <c r="C3461" s="94">
        <v>52</v>
      </c>
      <c r="D3461" s="93" t="s">
        <v>38</v>
      </c>
      <c r="E3461" s="94" t="s">
        <v>49</v>
      </c>
      <c r="F3461" s="94">
        <v>2.3599999999999994</v>
      </c>
    </row>
    <row r="3462" spans="1:6">
      <c r="A3462" s="93">
        <v>44112</v>
      </c>
      <c r="B3462" s="93" t="s">
        <v>248</v>
      </c>
      <c r="C3462" s="94">
        <v>41</v>
      </c>
      <c r="D3462" s="93" t="s">
        <v>38</v>
      </c>
      <c r="E3462" s="94" t="s">
        <v>58</v>
      </c>
      <c r="F3462" s="94">
        <v>94.14</v>
      </c>
    </row>
    <row r="3463" spans="1:6">
      <c r="A3463" s="93">
        <v>44180</v>
      </c>
      <c r="B3463" s="93" t="s">
        <v>246</v>
      </c>
      <c r="C3463" s="94">
        <v>51</v>
      </c>
      <c r="D3463" s="93" t="s">
        <v>38</v>
      </c>
      <c r="E3463" s="94" t="s">
        <v>50</v>
      </c>
      <c r="F3463" s="94">
        <v>138.39000000000001</v>
      </c>
    </row>
    <row r="3464" spans="1:6">
      <c r="A3464" s="93">
        <v>44130</v>
      </c>
      <c r="B3464" s="93" t="s">
        <v>248</v>
      </c>
      <c r="C3464" s="94">
        <v>44</v>
      </c>
      <c r="D3464" s="93" t="s">
        <v>48</v>
      </c>
      <c r="E3464" s="94" t="s">
        <v>53</v>
      </c>
      <c r="F3464" s="94">
        <v>49.66</v>
      </c>
    </row>
    <row r="3465" spans="1:6">
      <c r="A3465" s="93">
        <v>44143</v>
      </c>
      <c r="B3465" s="93" t="s">
        <v>247</v>
      </c>
      <c r="C3465" s="94">
        <v>46</v>
      </c>
      <c r="D3465" s="93" t="s">
        <v>38</v>
      </c>
      <c r="E3465" s="94" t="s">
        <v>43</v>
      </c>
      <c r="F3465" s="94">
        <v>75.33</v>
      </c>
    </row>
    <row r="3466" spans="1:6">
      <c r="A3466" s="93">
        <v>44163</v>
      </c>
      <c r="B3466" s="93" t="s">
        <v>247</v>
      </c>
      <c r="C3466" s="94">
        <v>48</v>
      </c>
      <c r="D3466" s="93" t="s">
        <v>38</v>
      </c>
      <c r="E3466" s="94" t="s">
        <v>61</v>
      </c>
      <c r="F3466" s="94">
        <v>73.61</v>
      </c>
    </row>
    <row r="3467" spans="1:6">
      <c r="A3467" s="93">
        <v>44167</v>
      </c>
      <c r="B3467" s="93" t="s">
        <v>246</v>
      </c>
      <c r="C3467" s="94">
        <v>49</v>
      </c>
      <c r="D3467" s="93" t="s">
        <v>45</v>
      </c>
      <c r="E3467" s="94" t="s">
        <v>43</v>
      </c>
      <c r="F3467" s="94">
        <v>37.629999999999995</v>
      </c>
    </row>
    <row r="3468" spans="1:6">
      <c r="A3468" s="93">
        <v>44163</v>
      </c>
      <c r="B3468" s="93" t="s">
        <v>247</v>
      </c>
      <c r="C3468" s="94">
        <v>48</v>
      </c>
      <c r="D3468" s="93" t="s">
        <v>38</v>
      </c>
      <c r="E3468" s="94" t="s">
        <v>53</v>
      </c>
      <c r="F3468" s="94">
        <v>476.33</v>
      </c>
    </row>
    <row r="3469" spans="1:6">
      <c r="A3469" s="93">
        <v>44188</v>
      </c>
      <c r="B3469" s="93" t="s">
        <v>246</v>
      </c>
      <c r="C3469" s="94">
        <v>52</v>
      </c>
      <c r="D3469" s="93" t="s">
        <v>48</v>
      </c>
      <c r="E3469" s="94" t="s">
        <v>50</v>
      </c>
      <c r="F3469" s="94">
        <v>59.97</v>
      </c>
    </row>
    <row r="3470" spans="1:6">
      <c r="A3470" s="93">
        <v>44159</v>
      </c>
      <c r="B3470" s="93" t="s">
        <v>247</v>
      </c>
      <c r="C3470" s="94">
        <v>48</v>
      </c>
      <c r="D3470" s="93" t="s">
        <v>38</v>
      </c>
      <c r="E3470" s="94" t="s">
        <v>57</v>
      </c>
      <c r="F3470" s="94">
        <v>48.82</v>
      </c>
    </row>
    <row r="3471" spans="1:6">
      <c r="A3471" s="93">
        <v>44170</v>
      </c>
      <c r="B3471" s="93" t="s">
        <v>246</v>
      </c>
      <c r="C3471" s="94">
        <v>49</v>
      </c>
      <c r="D3471" s="93" t="s">
        <v>38</v>
      </c>
      <c r="E3471" s="94" t="s">
        <v>66</v>
      </c>
      <c r="F3471" s="94">
        <v>14.91</v>
      </c>
    </row>
    <row r="3472" spans="1:6">
      <c r="A3472" s="93">
        <v>44176</v>
      </c>
      <c r="B3472" s="93" t="s">
        <v>246</v>
      </c>
      <c r="C3472" s="94">
        <v>50</v>
      </c>
      <c r="D3472" s="93" t="s">
        <v>48</v>
      </c>
      <c r="E3472" s="94" t="s">
        <v>54</v>
      </c>
      <c r="F3472" s="94">
        <v>67.41</v>
      </c>
    </row>
    <row r="3473" spans="1:6">
      <c r="A3473" s="93">
        <v>44164</v>
      </c>
      <c r="B3473" s="93" t="s">
        <v>247</v>
      </c>
      <c r="C3473" s="94">
        <v>49</v>
      </c>
      <c r="D3473" s="93" t="s">
        <v>38</v>
      </c>
      <c r="E3473" s="94" t="s">
        <v>57</v>
      </c>
      <c r="F3473" s="94">
        <v>215.29</v>
      </c>
    </row>
    <row r="3474" spans="1:6">
      <c r="A3474" s="93">
        <v>44126</v>
      </c>
      <c r="B3474" s="93" t="s">
        <v>248</v>
      </c>
      <c r="C3474" s="94">
        <v>43</v>
      </c>
      <c r="D3474" s="93" t="s">
        <v>48</v>
      </c>
      <c r="E3474" s="94" t="s">
        <v>43</v>
      </c>
      <c r="F3474" s="94">
        <v>184.44</v>
      </c>
    </row>
    <row r="3475" spans="1:6">
      <c r="A3475" s="93">
        <v>44176</v>
      </c>
      <c r="B3475" s="93" t="s">
        <v>246</v>
      </c>
      <c r="C3475" s="94">
        <v>50</v>
      </c>
      <c r="D3475" s="93" t="s">
        <v>48</v>
      </c>
      <c r="E3475" s="94" t="s">
        <v>57</v>
      </c>
      <c r="F3475" s="94">
        <v>372.04</v>
      </c>
    </row>
    <row r="3476" spans="1:6">
      <c r="A3476" s="93">
        <v>44132</v>
      </c>
      <c r="B3476" s="93" t="s">
        <v>248</v>
      </c>
      <c r="C3476" s="94">
        <v>44</v>
      </c>
      <c r="D3476" s="93" t="s">
        <v>38</v>
      </c>
      <c r="E3476" s="94" t="s">
        <v>58</v>
      </c>
      <c r="F3476" s="94">
        <v>18.64</v>
      </c>
    </row>
    <row r="3477" spans="1:6">
      <c r="A3477" s="93">
        <v>44178</v>
      </c>
      <c r="B3477" s="93" t="s">
        <v>246</v>
      </c>
      <c r="C3477" s="94">
        <v>51</v>
      </c>
      <c r="D3477" s="93" t="s">
        <v>38</v>
      </c>
      <c r="E3477" s="94" t="s">
        <v>57</v>
      </c>
      <c r="F3477" s="94">
        <v>70.12</v>
      </c>
    </row>
    <row r="3478" spans="1:6">
      <c r="A3478" s="93">
        <v>44170</v>
      </c>
      <c r="B3478" s="93" t="s">
        <v>246</v>
      </c>
      <c r="C3478" s="94">
        <v>49</v>
      </c>
      <c r="D3478" s="93" t="s">
        <v>38</v>
      </c>
      <c r="E3478" s="94" t="s">
        <v>39</v>
      </c>
      <c r="F3478" s="94">
        <v>107.53999999999999</v>
      </c>
    </row>
    <row r="3479" spans="1:6">
      <c r="A3479" s="93">
        <v>44176</v>
      </c>
      <c r="B3479" s="93" t="s">
        <v>246</v>
      </c>
      <c r="C3479" s="94">
        <v>50</v>
      </c>
      <c r="D3479" s="93" t="s">
        <v>48</v>
      </c>
      <c r="E3479" s="94" t="s">
        <v>56</v>
      </c>
      <c r="F3479" s="94">
        <v>112.22999999999999</v>
      </c>
    </row>
    <row r="3480" spans="1:6">
      <c r="A3480" s="93">
        <v>44169</v>
      </c>
      <c r="B3480" s="93" t="s">
        <v>246</v>
      </c>
      <c r="C3480" s="94">
        <v>49</v>
      </c>
      <c r="D3480" s="93" t="s">
        <v>48</v>
      </c>
      <c r="E3480" s="94" t="s">
        <v>46</v>
      </c>
      <c r="F3480" s="94">
        <v>12.629999999999999</v>
      </c>
    </row>
    <row r="3481" spans="1:6">
      <c r="A3481" s="93">
        <v>44159</v>
      </c>
      <c r="B3481" s="93" t="s">
        <v>247</v>
      </c>
      <c r="C3481" s="94">
        <v>48</v>
      </c>
      <c r="D3481" s="93" t="s">
        <v>38</v>
      </c>
      <c r="E3481" s="94" t="s">
        <v>50</v>
      </c>
      <c r="F3481" s="94">
        <v>81.239999999999995</v>
      </c>
    </row>
    <row r="3482" spans="1:6">
      <c r="A3482" s="93">
        <v>44179</v>
      </c>
      <c r="B3482" s="93" t="s">
        <v>246</v>
      </c>
      <c r="C3482" s="94">
        <v>51</v>
      </c>
      <c r="D3482" s="93" t="s">
        <v>48</v>
      </c>
      <c r="E3482" s="94" t="s">
        <v>46</v>
      </c>
      <c r="F3482" s="94">
        <v>108.13999999999999</v>
      </c>
    </row>
    <row r="3483" spans="1:6">
      <c r="A3483" s="93">
        <v>44172</v>
      </c>
      <c r="B3483" s="93" t="s">
        <v>246</v>
      </c>
      <c r="C3483" s="94">
        <v>50</v>
      </c>
      <c r="D3483" s="93" t="s">
        <v>38</v>
      </c>
      <c r="E3483" s="94" t="s">
        <v>61</v>
      </c>
      <c r="F3483" s="94">
        <v>84.88</v>
      </c>
    </row>
    <row r="3484" spans="1:6">
      <c r="A3484" s="93">
        <v>44171</v>
      </c>
      <c r="B3484" s="93" t="s">
        <v>246</v>
      </c>
      <c r="C3484" s="94">
        <v>50</v>
      </c>
      <c r="D3484" s="93" t="s">
        <v>45</v>
      </c>
      <c r="E3484" s="94" t="s">
        <v>58</v>
      </c>
      <c r="F3484" s="94">
        <v>43.12</v>
      </c>
    </row>
    <row r="3485" spans="1:6">
      <c r="A3485" s="93">
        <v>44177</v>
      </c>
      <c r="B3485" s="93" t="s">
        <v>246</v>
      </c>
      <c r="C3485" s="94">
        <v>50</v>
      </c>
      <c r="D3485" s="93" t="s">
        <v>48</v>
      </c>
      <c r="E3485" s="94" t="s">
        <v>50</v>
      </c>
      <c r="F3485" s="94">
        <v>4.5700000000000021</v>
      </c>
    </row>
    <row r="3486" spans="1:6">
      <c r="A3486" s="93">
        <v>44171</v>
      </c>
      <c r="B3486" s="93" t="s">
        <v>246</v>
      </c>
      <c r="C3486" s="94">
        <v>50</v>
      </c>
      <c r="D3486" s="93" t="s">
        <v>38</v>
      </c>
      <c r="E3486" s="94" t="s">
        <v>49</v>
      </c>
      <c r="F3486" s="94">
        <v>62.8</v>
      </c>
    </row>
    <row r="3487" spans="1:6">
      <c r="A3487" s="93">
        <v>44164</v>
      </c>
      <c r="B3487" s="93" t="s">
        <v>247</v>
      </c>
      <c r="C3487" s="94">
        <v>49</v>
      </c>
      <c r="D3487" s="93" t="s">
        <v>38</v>
      </c>
      <c r="E3487" s="94" t="s">
        <v>57</v>
      </c>
      <c r="F3487" s="94">
        <v>96.14</v>
      </c>
    </row>
    <row r="3488" spans="1:6">
      <c r="A3488" s="93">
        <v>44163</v>
      </c>
      <c r="B3488" s="93" t="s">
        <v>247</v>
      </c>
      <c r="C3488" s="94">
        <v>48</v>
      </c>
      <c r="D3488" s="93" t="s">
        <v>45</v>
      </c>
      <c r="E3488" s="94" t="s">
        <v>43</v>
      </c>
      <c r="F3488" s="94">
        <v>104.19</v>
      </c>
    </row>
    <row r="3489" spans="1:6">
      <c r="A3489" s="93">
        <v>44157</v>
      </c>
      <c r="B3489" s="93" t="s">
        <v>247</v>
      </c>
      <c r="C3489" s="94">
        <v>48</v>
      </c>
      <c r="D3489" s="93" t="s">
        <v>38</v>
      </c>
      <c r="E3489" s="94" t="s">
        <v>46</v>
      </c>
      <c r="F3489" s="94">
        <v>41.83</v>
      </c>
    </row>
    <row r="3490" spans="1:6">
      <c r="A3490" s="93">
        <v>44173</v>
      </c>
      <c r="B3490" s="93" t="s">
        <v>246</v>
      </c>
      <c r="C3490" s="94">
        <v>50</v>
      </c>
      <c r="D3490" s="93" t="s">
        <v>48</v>
      </c>
      <c r="E3490" s="94" t="s">
        <v>49</v>
      </c>
      <c r="F3490" s="94">
        <v>113.28999999999999</v>
      </c>
    </row>
    <row r="3491" spans="1:6">
      <c r="A3491" s="93">
        <v>44119</v>
      </c>
      <c r="B3491" s="93" t="s">
        <v>248</v>
      </c>
      <c r="C3491" s="94">
        <v>42</v>
      </c>
      <c r="D3491" s="93" t="s">
        <v>48</v>
      </c>
      <c r="E3491" s="94" t="s">
        <v>53</v>
      </c>
      <c r="F3491" s="94">
        <v>49.19</v>
      </c>
    </row>
    <row r="3492" spans="1:6">
      <c r="A3492" s="93">
        <v>44135</v>
      </c>
      <c r="B3492" s="93" t="s">
        <v>248</v>
      </c>
      <c r="C3492" s="94">
        <v>44</v>
      </c>
      <c r="D3492" s="93" t="s">
        <v>48</v>
      </c>
      <c r="E3492" s="94" t="s">
        <v>57</v>
      </c>
      <c r="F3492" s="94">
        <v>97.45</v>
      </c>
    </row>
    <row r="3493" spans="1:6">
      <c r="A3493" s="93">
        <v>44163</v>
      </c>
      <c r="B3493" s="93" t="s">
        <v>247</v>
      </c>
      <c r="C3493" s="94">
        <v>48</v>
      </c>
      <c r="D3493" s="93" t="s">
        <v>48</v>
      </c>
      <c r="E3493" s="94" t="s">
        <v>54</v>
      </c>
      <c r="F3493" s="94">
        <v>68.89</v>
      </c>
    </row>
    <row r="3494" spans="1:6">
      <c r="A3494" s="93">
        <v>44179</v>
      </c>
      <c r="B3494" s="93" t="s">
        <v>246</v>
      </c>
      <c r="C3494" s="94">
        <v>51</v>
      </c>
      <c r="D3494" s="93" t="s">
        <v>45</v>
      </c>
      <c r="E3494" s="94" t="s">
        <v>50</v>
      </c>
      <c r="F3494" s="94">
        <v>38.47</v>
      </c>
    </row>
    <row r="3495" spans="1:6">
      <c r="A3495" s="93">
        <v>44118</v>
      </c>
      <c r="B3495" s="93" t="s">
        <v>248</v>
      </c>
      <c r="C3495" s="94">
        <v>42</v>
      </c>
      <c r="D3495" s="93" t="s">
        <v>48</v>
      </c>
      <c r="E3495" s="94" t="s">
        <v>49</v>
      </c>
      <c r="F3495" s="94">
        <v>96.11</v>
      </c>
    </row>
    <row r="3496" spans="1:6">
      <c r="A3496" s="93">
        <v>44157</v>
      </c>
      <c r="B3496" s="93" t="s">
        <v>247</v>
      </c>
      <c r="C3496" s="94">
        <v>48</v>
      </c>
      <c r="D3496" s="93" t="s">
        <v>38</v>
      </c>
      <c r="E3496" s="94" t="s">
        <v>57</v>
      </c>
      <c r="F3496" s="94">
        <v>131.48000000000002</v>
      </c>
    </row>
    <row r="3497" spans="1:6">
      <c r="A3497" s="93">
        <v>44158</v>
      </c>
      <c r="B3497" s="93" t="s">
        <v>247</v>
      </c>
      <c r="C3497" s="94">
        <v>48</v>
      </c>
      <c r="D3497" s="93" t="s">
        <v>48</v>
      </c>
      <c r="E3497" s="94" t="s">
        <v>46</v>
      </c>
      <c r="F3497" s="94">
        <v>98.34</v>
      </c>
    </row>
    <row r="3498" spans="1:6">
      <c r="A3498" s="93">
        <v>44168</v>
      </c>
      <c r="B3498" s="93" t="s">
        <v>246</v>
      </c>
      <c r="C3498" s="94">
        <v>49</v>
      </c>
      <c r="D3498" s="93" t="s">
        <v>45</v>
      </c>
      <c r="E3498" s="94" t="s">
        <v>56</v>
      </c>
      <c r="F3498" s="94">
        <v>46.18</v>
      </c>
    </row>
    <row r="3499" spans="1:6">
      <c r="A3499" s="93">
        <v>44186</v>
      </c>
      <c r="B3499" s="93" t="s">
        <v>246</v>
      </c>
      <c r="C3499" s="94">
        <v>52</v>
      </c>
      <c r="D3499" s="93" t="s">
        <v>48</v>
      </c>
      <c r="E3499" s="94" t="s">
        <v>57</v>
      </c>
      <c r="F3499" s="94">
        <v>193.92000000000002</v>
      </c>
    </row>
    <row r="3500" spans="1:6">
      <c r="A3500" s="93">
        <v>44157</v>
      </c>
      <c r="B3500" s="93" t="s">
        <v>247</v>
      </c>
      <c r="C3500" s="94">
        <v>48</v>
      </c>
      <c r="D3500" s="93" t="s">
        <v>38</v>
      </c>
      <c r="E3500" s="94" t="s">
        <v>49</v>
      </c>
      <c r="F3500" s="94">
        <v>68.95</v>
      </c>
    </row>
    <row r="3501" spans="1:6">
      <c r="A3501" s="93">
        <v>44157</v>
      </c>
      <c r="B3501" s="93" t="s">
        <v>247</v>
      </c>
      <c r="C3501" s="94">
        <v>48</v>
      </c>
      <c r="D3501" s="93" t="s">
        <v>38</v>
      </c>
      <c r="E3501" s="94" t="s">
        <v>39</v>
      </c>
      <c r="F3501" s="94">
        <v>33.82</v>
      </c>
    </row>
    <row r="3502" spans="1:6">
      <c r="A3502" s="93">
        <v>44127</v>
      </c>
      <c r="B3502" s="93" t="s">
        <v>248</v>
      </c>
      <c r="C3502" s="94">
        <v>43</v>
      </c>
      <c r="D3502" s="93" t="s">
        <v>48</v>
      </c>
      <c r="E3502" s="94" t="s">
        <v>50</v>
      </c>
      <c r="F3502" s="94">
        <v>85.14</v>
      </c>
    </row>
    <row r="3503" spans="1:6">
      <c r="A3503" s="93">
        <v>44183</v>
      </c>
      <c r="B3503" s="93" t="s">
        <v>246</v>
      </c>
      <c r="C3503" s="94">
        <v>51</v>
      </c>
      <c r="D3503" s="93" t="s">
        <v>48</v>
      </c>
      <c r="E3503" s="94" t="s">
        <v>46</v>
      </c>
      <c r="F3503" s="94">
        <v>60.050000000000004</v>
      </c>
    </row>
    <row r="3504" spans="1:6">
      <c r="A3504" s="93">
        <v>44141</v>
      </c>
      <c r="B3504" s="93" t="s">
        <v>247</v>
      </c>
      <c r="C3504" s="94">
        <v>45</v>
      </c>
      <c r="D3504" s="93" t="s">
        <v>38</v>
      </c>
      <c r="E3504" s="94" t="s">
        <v>57</v>
      </c>
      <c r="F3504" s="94">
        <v>95.87</v>
      </c>
    </row>
    <row r="3505" spans="1:6">
      <c r="A3505" s="93">
        <v>44164</v>
      </c>
      <c r="B3505" s="93" t="s">
        <v>247</v>
      </c>
      <c r="C3505" s="94">
        <v>49</v>
      </c>
      <c r="D3505" s="93" t="s">
        <v>48</v>
      </c>
      <c r="E3505" s="94" t="s">
        <v>49</v>
      </c>
      <c r="F3505" s="94">
        <v>53.239999999999995</v>
      </c>
    </row>
    <row r="3506" spans="1:6">
      <c r="A3506" s="93">
        <v>44173</v>
      </c>
      <c r="B3506" s="93" t="s">
        <v>246</v>
      </c>
      <c r="C3506" s="94">
        <v>50</v>
      </c>
      <c r="D3506" s="93" t="s">
        <v>38</v>
      </c>
      <c r="E3506" s="94" t="s">
        <v>49</v>
      </c>
      <c r="F3506" s="94">
        <v>127.32000000000001</v>
      </c>
    </row>
    <row r="3507" spans="1:6">
      <c r="A3507" s="93">
        <v>44166</v>
      </c>
      <c r="B3507" s="93" t="s">
        <v>246</v>
      </c>
      <c r="C3507" s="94">
        <v>49</v>
      </c>
      <c r="D3507" s="93" t="s">
        <v>48</v>
      </c>
      <c r="E3507" s="94" t="s">
        <v>43</v>
      </c>
      <c r="F3507" s="94">
        <v>204.28</v>
      </c>
    </row>
    <row r="3508" spans="1:6">
      <c r="A3508" s="93">
        <v>44164</v>
      </c>
      <c r="B3508" s="93" t="s">
        <v>247</v>
      </c>
      <c r="C3508" s="94">
        <v>49</v>
      </c>
      <c r="D3508" s="93" t="s">
        <v>48</v>
      </c>
      <c r="E3508" s="94" t="s">
        <v>46</v>
      </c>
      <c r="F3508" s="94">
        <v>148.18</v>
      </c>
    </row>
    <row r="3509" spans="1:6">
      <c r="A3509" s="93">
        <v>44162</v>
      </c>
      <c r="B3509" s="93" t="s">
        <v>247</v>
      </c>
      <c r="C3509" s="94">
        <v>48</v>
      </c>
      <c r="D3509" s="93" t="s">
        <v>48</v>
      </c>
      <c r="E3509" s="94" t="s">
        <v>66</v>
      </c>
      <c r="F3509" s="94">
        <v>76.11</v>
      </c>
    </row>
    <row r="3510" spans="1:6">
      <c r="A3510" s="93">
        <v>44111</v>
      </c>
      <c r="B3510" s="93" t="s">
        <v>248</v>
      </c>
      <c r="C3510" s="94">
        <v>41</v>
      </c>
      <c r="D3510" s="93" t="s">
        <v>38</v>
      </c>
      <c r="E3510" s="94" t="s">
        <v>61</v>
      </c>
      <c r="F3510" s="94">
        <v>84.039999999999992</v>
      </c>
    </row>
    <row r="3511" spans="1:6">
      <c r="A3511" s="93">
        <v>44173</v>
      </c>
      <c r="B3511" s="93" t="s">
        <v>246</v>
      </c>
      <c r="C3511" s="94">
        <v>50</v>
      </c>
      <c r="D3511" s="93" t="s">
        <v>45</v>
      </c>
      <c r="E3511" s="94" t="s">
        <v>61</v>
      </c>
      <c r="F3511" s="94">
        <v>78.62</v>
      </c>
    </row>
    <row r="3512" spans="1:6">
      <c r="A3512" s="93">
        <v>44173</v>
      </c>
      <c r="B3512" s="93" t="s">
        <v>246</v>
      </c>
      <c r="C3512" s="94">
        <v>50</v>
      </c>
      <c r="D3512" s="93" t="s">
        <v>48</v>
      </c>
      <c r="E3512" s="94" t="s">
        <v>56</v>
      </c>
      <c r="F3512" s="94">
        <v>80.77000000000001</v>
      </c>
    </row>
    <row r="3513" spans="1:6">
      <c r="A3513" s="93">
        <v>44166</v>
      </c>
      <c r="B3513" s="93" t="s">
        <v>246</v>
      </c>
      <c r="C3513" s="94">
        <v>49</v>
      </c>
      <c r="D3513" s="93" t="s">
        <v>48</v>
      </c>
      <c r="E3513" s="94" t="s">
        <v>66</v>
      </c>
      <c r="F3513" s="94">
        <v>80.050000000000011</v>
      </c>
    </row>
    <row r="3514" spans="1:6">
      <c r="A3514" s="93">
        <v>44164</v>
      </c>
      <c r="B3514" s="93" t="s">
        <v>247</v>
      </c>
      <c r="C3514" s="94">
        <v>49</v>
      </c>
      <c r="D3514" s="93" t="s">
        <v>38</v>
      </c>
      <c r="E3514" s="94" t="s">
        <v>56</v>
      </c>
      <c r="F3514" s="94">
        <v>99.8</v>
      </c>
    </row>
    <row r="3515" spans="1:6">
      <c r="A3515" s="93">
        <v>44188</v>
      </c>
      <c r="B3515" s="93" t="s">
        <v>246</v>
      </c>
      <c r="C3515" s="94">
        <v>52</v>
      </c>
      <c r="D3515" s="93" t="s">
        <v>48</v>
      </c>
      <c r="E3515" s="94" t="s">
        <v>39</v>
      </c>
      <c r="F3515" s="94">
        <v>553.39</v>
      </c>
    </row>
    <row r="3516" spans="1:6">
      <c r="A3516" s="93">
        <v>44148</v>
      </c>
      <c r="B3516" s="93" t="s">
        <v>247</v>
      </c>
      <c r="C3516" s="94">
        <v>46</v>
      </c>
      <c r="D3516" s="93" t="s">
        <v>48</v>
      </c>
      <c r="E3516" s="94" t="s">
        <v>53</v>
      </c>
      <c r="F3516" s="94">
        <v>74.649999999999991</v>
      </c>
    </row>
    <row r="3517" spans="1:6">
      <c r="A3517" s="93">
        <v>44164</v>
      </c>
      <c r="B3517" s="93" t="s">
        <v>247</v>
      </c>
      <c r="C3517" s="94">
        <v>49</v>
      </c>
      <c r="D3517" s="93" t="s">
        <v>45</v>
      </c>
      <c r="E3517" s="94" t="s">
        <v>53</v>
      </c>
      <c r="F3517" s="94">
        <v>26.099999999999998</v>
      </c>
    </row>
    <row r="3518" spans="1:6">
      <c r="A3518" s="93">
        <v>44168</v>
      </c>
      <c r="B3518" s="93" t="s">
        <v>246</v>
      </c>
      <c r="C3518" s="94">
        <v>49</v>
      </c>
      <c r="D3518" s="93" t="s">
        <v>48</v>
      </c>
      <c r="E3518" s="94" t="s">
        <v>66</v>
      </c>
      <c r="F3518" s="94">
        <v>163.5</v>
      </c>
    </row>
    <row r="3519" spans="1:6">
      <c r="A3519" s="93">
        <v>44186</v>
      </c>
      <c r="B3519" s="93" t="s">
        <v>246</v>
      </c>
      <c r="C3519" s="94">
        <v>52</v>
      </c>
      <c r="D3519" s="93" t="s">
        <v>48</v>
      </c>
      <c r="E3519" s="94" t="s">
        <v>58</v>
      </c>
      <c r="F3519" s="94">
        <v>43.190000000000005</v>
      </c>
    </row>
    <row r="3520" spans="1:6">
      <c r="A3520" s="93">
        <v>44151</v>
      </c>
      <c r="B3520" s="93" t="s">
        <v>247</v>
      </c>
      <c r="C3520" s="94">
        <v>47</v>
      </c>
      <c r="D3520" s="93" t="s">
        <v>45</v>
      </c>
      <c r="E3520" s="94" t="s">
        <v>50</v>
      </c>
      <c r="F3520" s="94">
        <v>204.01</v>
      </c>
    </row>
    <row r="3521" spans="1:6">
      <c r="A3521" s="93">
        <v>44172</v>
      </c>
      <c r="B3521" s="93" t="s">
        <v>246</v>
      </c>
      <c r="C3521" s="94">
        <v>50</v>
      </c>
      <c r="D3521" s="93" t="s">
        <v>38</v>
      </c>
      <c r="E3521" s="94" t="s">
        <v>49</v>
      </c>
      <c r="F3521" s="94">
        <v>155.05000000000001</v>
      </c>
    </row>
    <row r="3522" spans="1:6">
      <c r="A3522" s="93">
        <v>44177</v>
      </c>
      <c r="B3522" s="93" t="s">
        <v>246</v>
      </c>
      <c r="C3522" s="94">
        <v>50</v>
      </c>
      <c r="D3522" s="93" t="s">
        <v>48</v>
      </c>
      <c r="E3522" s="94" t="s">
        <v>56</v>
      </c>
      <c r="F3522" s="94">
        <v>82.64</v>
      </c>
    </row>
    <row r="3523" spans="1:6">
      <c r="A3523" s="93">
        <v>44176</v>
      </c>
      <c r="B3523" s="93" t="s">
        <v>246</v>
      </c>
      <c r="C3523" s="94">
        <v>50</v>
      </c>
      <c r="D3523" s="93" t="s">
        <v>45</v>
      </c>
      <c r="E3523" s="94" t="s">
        <v>43</v>
      </c>
      <c r="F3523" s="94">
        <v>25.93</v>
      </c>
    </row>
    <row r="3524" spans="1:6">
      <c r="A3524" s="93">
        <v>44183</v>
      </c>
      <c r="B3524" s="93" t="s">
        <v>246</v>
      </c>
      <c r="C3524" s="94">
        <v>51</v>
      </c>
      <c r="D3524" s="93" t="s">
        <v>48</v>
      </c>
      <c r="E3524" s="94" t="s">
        <v>43</v>
      </c>
      <c r="F3524" s="94">
        <v>54.359999999999992</v>
      </c>
    </row>
    <row r="3525" spans="1:6">
      <c r="A3525" s="93">
        <v>44177</v>
      </c>
      <c r="B3525" s="93" t="s">
        <v>246</v>
      </c>
      <c r="C3525" s="94">
        <v>50</v>
      </c>
      <c r="D3525" s="93" t="s">
        <v>48</v>
      </c>
      <c r="E3525" s="94" t="s">
        <v>50</v>
      </c>
      <c r="F3525" s="94">
        <v>194.41000000000003</v>
      </c>
    </row>
    <row r="3526" spans="1:6">
      <c r="A3526" s="93">
        <v>44178</v>
      </c>
      <c r="B3526" s="93" t="s">
        <v>246</v>
      </c>
      <c r="C3526" s="94">
        <v>51</v>
      </c>
      <c r="D3526" s="93" t="s">
        <v>48</v>
      </c>
      <c r="E3526" s="94" t="s">
        <v>43</v>
      </c>
      <c r="F3526" s="94">
        <v>85.39</v>
      </c>
    </row>
    <row r="3527" spans="1:6">
      <c r="A3527" s="93">
        <v>44167</v>
      </c>
      <c r="B3527" s="93" t="s">
        <v>246</v>
      </c>
      <c r="C3527" s="94">
        <v>49</v>
      </c>
      <c r="D3527" s="93" t="s">
        <v>38</v>
      </c>
      <c r="E3527" s="94" t="s">
        <v>50</v>
      </c>
      <c r="F3527" s="94">
        <v>40.049999999999997</v>
      </c>
    </row>
    <row r="3528" spans="1:6">
      <c r="A3528" s="93">
        <v>44157</v>
      </c>
      <c r="B3528" s="93" t="s">
        <v>247</v>
      </c>
      <c r="C3528" s="94">
        <v>48</v>
      </c>
      <c r="D3528" s="93" t="s">
        <v>48</v>
      </c>
      <c r="E3528" s="94" t="s">
        <v>39</v>
      </c>
      <c r="F3528" s="94">
        <v>124.81</v>
      </c>
    </row>
    <row r="3529" spans="1:6">
      <c r="A3529" s="93">
        <v>44164</v>
      </c>
      <c r="B3529" s="93" t="s">
        <v>247</v>
      </c>
      <c r="C3529" s="94">
        <v>49</v>
      </c>
      <c r="D3529" s="93" t="s">
        <v>38</v>
      </c>
      <c r="E3529" s="94" t="s">
        <v>50</v>
      </c>
      <c r="F3529" s="94">
        <v>20.38</v>
      </c>
    </row>
    <row r="3530" spans="1:6">
      <c r="A3530" s="93">
        <v>44184</v>
      </c>
      <c r="B3530" s="93" t="s">
        <v>246</v>
      </c>
      <c r="C3530" s="94">
        <v>51</v>
      </c>
      <c r="D3530" s="93" t="s">
        <v>38</v>
      </c>
      <c r="E3530" s="94" t="s">
        <v>46</v>
      </c>
      <c r="F3530" s="94">
        <v>93.01</v>
      </c>
    </row>
    <row r="3531" spans="1:6">
      <c r="A3531" s="93">
        <v>44158</v>
      </c>
      <c r="B3531" s="93" t="s">
        <v>247</v>
      </c>
      <c r="C3531" s="94">
        <v>48</v>
      </c>
      <c r="D3531" s="93" t="s">
        <v>38</v>
      </c>
      <c r="E3531" s="94" t="s">
        <v>43</v>
      </c>
      <c r="F3531" s="94">
        <v>7.620000000000001</v>
      </c>
    </row>
    <row r="3532" spans="1:6">
      <c r="A3532" s="93">
        <v>44111</v>
      </c>
      <c r="B3532" s="93" t="s">
        <v>248</v>
      </c>
      <c r="C3532" s="94">
        <v>41</v>
      </c>
      <c r="D3532" s="93" t="s">
        <v>38</v>
      </c>
      <c r="E3532" s="94" t="s">
        <v>49</v>
      </c>
      <c r="F3532" s="94">
        <v>64.989999999999995</v>
      </c>
    </row>
    <row r="3533" spans="1:6">
      <c r="A3533" s="93">
        <v>44163</v>
      </c>
      <c r="B3533" s="93" t="s">
        <v>247</v>
      </c>
      <c r="C3533" s="94">
        <v>48</v>
      </c>
      <c r="D3533" s="93" t="s">
        <v>38</v>
      </c>
      <c r="E3533" s="94" t="s">
        <v>43</v>
      </c>
      <c r="F3533" s="94">
        <v>35.78</v>
      </c>
    </row>
    <row r="3534" spans="1:6">
      <c r="A3534" s="93">
        <v>44175</v>
      </c>
      <c r="B3534" s="93" t="s">
        <v>246</v>
      </c>
      <c r="C3534" s="94">
        <v>50</v>
      </c>
      <c r="D3534" s="93" t="s">
        <v>48</v>
      </c>
      <c r="E3534" s="94" t="s">
        <v>50</v>
      </c>
      <c r="F3534" s="94">
        <v>63.099999999999994</v>
      </c>
    </row>
    <row r="3535" spans="1:6">
      <c r="A3535" s="93">
        <v>44173</v>
      </c>
      <c r="B3535" s="93" t="s">
        <v>246</v>
      </c>
      <c r="C3535" s="94">
        <v>50</v>
      </c>
      <c r="D3535" s="93" t="s">
        <v>38</v>
      </c>
      <c r="E3535" s="94" t="s">
        <v>57</v>
      </c>
      <c r="F3535" s="94">
        <v>47.37</v>
      </c>
    </row>
    <row r="3536" spans="1:6">
      <c r="A3536" s="93">
        <v>44176</v>
      </c>
      <c r="B3536" s="93" t="s">
        <v>246</v>
      </c>
      <c r="C3536" s="94">
        <v>50</v>
      </c>
      <c r="D3536" s="93" t="s">
        <v>48</v>
      </c>
      <c r="E3536" s="94" t="s">
        <v>49</v>
      </c>
      <c r="F3536" s="94">
        <v>92.990000000000009</v>
      </c>
    </row>
    <row r="3537" spans="1:6">
      <c r="A3537" s="93">
        <v>44168</v>
      </c>
      <c r="B3537" s="93" t="s">
        <v>246</v>
      </c>
      <c r="C3537" s="94">
        <v>49</v>
      </c>
      <c r="D3537" s="93" t="s">
        <v>48</v>
      </c>
      <c r="E3537" s="94" t="s">
        <v>56</v>
      </c>
      <c r="F3537" s="94">
        <v>130.53</v>
      </c>
    </row>
    <row r="3538" spans="1:6">
      <c r="A3538" s="93">
        <v>44169</v>
      </c>
      <c r="B3538" s="93" t="s">
        <v>246</v>
      </c>
      <c r="C3538" s="94">
        <v>49</v>
      </c>
      <c r="D3538" s="93" t="s">
        <v>38</v>
      </c>
      <c r="E3538" s="94" t="s">
        <v>57</v>
      </c>
      <c r="F3538" s="94">
        <v>61.039999999999992</v>
      </c>
    </row>
    <row r="3539" spans="1:6">
      <c r="A3539" s="93">
        <v>44178</v>
      </c>
      <c r="B3539" s="93" t="s">
        <v>246</v>
      </c>
      <c r="C3539" s="94">
        <v>51</v>
      </c>
      <c r="D3539" s="93" t="s">
        <v>48</v>
      </c>
      <c r="E3539" s="94" t="s">
        <v>50</v>
      </c>
      <c r="F3539" s="94">
        <v>53.440000000000005</v>
      </c>
    </row>
    <row r="3540" spans="1:6">
      <c r="A3540" s="93">
        <v>44166</v>
      </c>
      <c r="B3540" s="93" t="s">
        <v>246</v>
      </c>
      <c r="C3540" s="94">
        <v>49</v>
      </c>
      <c r="D3540" s="93" t="s">
        <v>48</v>
      </c>
      <c r="E3540" s="94" t="s">
        <v>53</v>
      </c>
      <c r="F3540" s="94">
        <v>107.32000000000001</v>
      </c>
    </row>
    <row r="3541" spans="1:6">
      <c r="A3541" s="93">
        <v>44178</v>
      </c>
      <c r="B3541" s="93" t="s">
        <v>246</v>
      </c>
      <c r="C3541" s="94">
        <v>51</v>
      </c>
      <c r="D3541" s="93" t="s">
        <v>48</v>
      </c>
      <c r="E3541" s="94" t="s">
        <v>49</v>
      </c>
      <c r="F3541" s="94">
        <v>178.99</v>
      </c>
    </row>
    <row r="3542" spans="1:6">
      <c r="A3542" s="93">
        <v>44192</v>
      </c>
      <c r="B3542" s="93" t="s">
        <v>246</v>
      </c>
      <c r="C3542" s="94">
        <v>53</v>
      </c>
      <c r="D3542" s="93" t="s">
        <v>45</v>
      </c>
      <c r="E3542" s="94" t="s">
        <v>46</v>
      </c>
      <c r="F3542" s="94">
        <v>92.43</v>
      </c>
    </row>
    <row r="3543" spans="1:6">
      <c r="A3543" s="93">
        <v>44172</v>
      </c>
      <c r="B3543" s="93" t="s">
        <v>246</v>
      </c>
      <c r="C3543" s="94">
        <v>50</v>
      </c>
      <c r="D3543" s="93" t="s">
        <v>38</v>
      </c>
      <c r="E3543" s="94" t="s">
        <v>57</v>
      </c>
      <c r="F3543" s="94">
        <v>49.400000000000006</v>
      </c>
    </row>
    <row r="3544" spans="1:6">
      <c r="A3544" s="93">
        <v>44164</v>
      </c>
      <c r="B3544" s="93" t="s">
        <v>247</v>
      </c>
      <c r="C3544" s="94">
        <v>49</v>
      </c>
      <c r="D3544" s="93" t="s">
        <v>48</v>
      </c>
      <c r="E3544" s="94" t="s">
        <v>49</v>
      </c>
      <c r="F3544" s="94">
        <v>54.009999999999991</v>
      </c>
    </row>
    <row r="3545" spans="1:6">
      <c r="A3545" s="93">
        <v>44174</v>
      </c>
      <c r="B3545" s="93" t="s">
        <v>246</v>
      </c>
      <c r="C3545" s="94">
        <v>50</v>
      </c>
      <c r="D3545" s="93" t="s">
        <v>48</v>
      </c>
      <c r="E3545" s="94" t="s">
        <v>56</v>
      </c>
      <c r="F3545" s="94">
        <v>98.18</v>
      </c>
    </row>
    <row r="3546" spans="1:6">
      <c r="A3546" s="93">
        <v>44121</v>
      </c>
      <c r="B3546" s="93" t="s">
        <v>248</v>
      </c>
      <c r="C3546" s="94">
        <v>42</v>
      </c>
      <c r="D3546" s="93" t="s">
        <v>38</v>
      </c>
      <c r="E3546" s="94" t="s">
        <v>43</v>
      </c>
      <c r="F3546" s="94">
        <v>44.35</v>
      </c>
    </row>
  </sheetData>
  <conditionalFormatting pivot="1" sqref="P7:R14">
    <cfRule type="top10" dxfId="17" priority="3" rank="5"/>
  </conditionalFormatting>
  <conditionalFormatting sqref="V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W7:Y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3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8957-D1E2-42C1-A675-DF0A24B4DFB3}">
  <sheetPr>
    <tabColor rgb="FF0000FF"/>
  </sheetPr>
  <dimension ref="A1:L16"/>
  <sheetViews>
    <sheetView showGridLines="0" topLeftCell="C1" zoomScale="85" zoomScaleNormal="85" workbookViewId="0">
      <selection activeCell="P48" sqref="P48"/>
    </sheetView>
  </sheetViews>
  <sheetFormatPr defaultRowHeight="14.25"/>
  <cols>
    <col min="1" max="1" width="13.6640625" bestFit="1" customWidth="1"/>
    <col min="2" max="2" width="16.86328125" bestFit="1" customWidth="1"/>
  </cols>
  <sheetData>
    <row r="1" spans="1:12">
      <c r="A1" s="25" t="s">
        <v>51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</row>
    <row r="3" spans="1:12">
      <c r="A3" s="27" t="s">
        <v>34</v>
      </c>
      <c r="B3" t="s">
        <v>55</v>
      </c>
      <c r="D3" s="18" t="s">
        <v>249</v>
      </c>
    </row>
    <row r="4" spans="1:12">
      <c r="A4" t="s">
        <v>56</v>
      </c>
      <c r="B4" s="26">
        <v>7377.4399999999987</v>
      </c>
      <c r="D4" t="s">
        <v>250</v>
      </c>
    </row>
    <row r="5" spans="1:12">
      <c r="A5" t="s">
        <v>57</v>
      </c>
      <c r="B5" s="26">
        <v>17410.48</v>
      </c>
      <c r="D5" t="s">
        <v>251</v>
      </c>
    </row>
    <row r="6" spans="1:12">
      <c r="A6" t="s">
        <v>50</v>
      </c>
      <c r="B6" s="26">
        <v>21195.400000000009</v>
      </c>
      <c r="D6" t="s">
        <v>354</v>
      </c>
    </row>
    <row r="7" spans="1:12">
      <c r="A7" t="s">
        <v>46</v>
      </c>
      <c r="B7" s="26">
        <v>8107.0899999999983</v>
      </c>
    </row>
    <row r="8" spans="1:12">
      <c r="A8" t="s">
        <v>39</v>
      </c>
      <c r="B8" s="26">
        <v>16005.600000000002</v>
      </c>
    </row>
    <row r="9" spans="1:12">
      <c r="A9" t="s">
        <v>61</v>
      </c>
      <c r="B9" s="26">
        <v>7817.8899999999985</v>
      </c>
    </row>
    <row r="10" spans="1:12">
      <c r="A10" t="s">
        <v>53</v>
      </c>
      <c r="B10" s="26">
        <v>14919.119999999995</v>
      </c>
    </row>
    <row r="11" spans="1:12">
      <c r="A11" t="s">
        <v>49</v>
      </c>
      <c r="B11" s="26">
        <v>37490.829999999994</v>
      </c>
    </row>
    <row r="12" spans="1:12">
      <c r="A12" t="s">
        <v>58</v>
      </c>
      <c r="B12" s="26">
        <v>15076.850000000002</v>
      </c>
    </row>
    <row r="13" spans="1:12">
      <c r="A13" t="s">
        <v>54</v>
      </c>
      <c r="B13" s="26">
        <v>12730.839999999998</v>
      </c>
    </row>
    <row r="14" spans="1:12">
      <c r="A14" t="s">
        <v>43</v>
      </c>
      <c r="B14" s="26">
        <v>16349.760000000002</v>
      </c>
    </row>
    <row r="15" spans="1:12">
      <c r="A15" t="s">
        <v>66</v>
      </c>
      <c r="B15" s="26">
        <v>3357.8499999999995</v>
      </c>
    </row>
    <row r="16" spans="1:12">
      <c r="A16" t="s">
        <v>59</v>
      </c>
      <c r="B16" s="26">
        <v>177839.15000000002</v>
      </c>
    </row>
  </sheetData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C685-82B1-4325-B8F5-100383606DCB}">
  <sheetPr>
    <tabColor rgb="FF0000FF"/>
  </sheetPr>
  <dimension ref="A2:E16"/>
  <sheetViews>
    <sheetView showGridLines="0" zoomScale="85" zoomScaleNormal="85" workbookViewId="0">
      <selection activeCell="T46" sqref="T46"/>
    </sheetView>
  </sheetViews>
  <sheetFormatPr defaultRowHeight="14.25"/>
  <cols>
    <col min="1" max="1" width="16.86328125" bestFit="1" customWidth="1"/>
    <col min="2" max="4" width="13.9296875" bestFit="1" customWidth="1"/>
    <col min="5" max="5" width="10.19921875" bestFit="1" customWidth="1"/>
  </cols>
  <sheetData>
    <row r="2" spans="1:5">
      <c r="A2" s="57" t="s">
        <v>252</v>
      </c>
    </row>
    <row r="3" spans="1:5">
      <c r="A3" s="57" t="s">
        <v>253</v>
      </c>
    </row>
    <row r="5" spans="1:5">
      <c r="A5" t="s">
        <v>52</v>
      </c>
    </row>
    <row r="9" spans="1:5">
      <c r="A9" s="27" t="s">
        <v>55</v>
      </c>
      <c r="B9" s="27" t="s">
        <v>33</v>
      </c>
    </row>
    <row r="10" spans="1:5">
      <c r="A10" s="27" t="s">
        <v>30</v>
      </c>
      <c r="B10" t="s">
        <v>45</v>
      </c>
      <c r="C10" t="s">
        <v>38</v>
      </c>
      <c r="D10" t="s">
        <v>48</v>
      </c>
      <c r="E10" t="s">
        <v>59</v>
      </c>
    </row>
    <row r="11" spans="1:5">
      <c r="A11" t="s">
        <v>60</v>
      </c>
      <c r="B11" s="26">
        <v>3291.3400000000011</v>
      </c>
      <c r="C11" s="26">
        <v>6250.6400000000012</v>
      </c>
      <c r="D11" s="26">
        <v>12079.479999999994</v>
      </c>
      <c r="E11" s="26">
        <v>21621.46</v>
      </c>
    </row>
    <row r="12" spans="1:5">
      <c r="A12" t="s">
        <v>62</v>
      </c>
      <c r="B12" s="26">
        <v>5360.1299999999983</v>
      </c>
      <c r="C12" s="26">
        <v>17458.719999999998</v>
      </c>
      <c r="D12" s="26">
        <v>35564.160000000033</v>
      </c>
      <c r="E12" s="26">
        <v>58383.010000000024</v>
      </c>
    </row>
    <row r="13" spans="1:5">
      <c r="A13" t="s">
        <v>63</v>
      </c>
      <c r="B13" s="26">
        <v>1566.1900000000005</v>
      </c>
      <c r="C13" s="26">
        <v>11409.490000000003</v>
      </c>
      <c r="D13" s="26">
        <v>10893.26</v>
      </c>
      <c r="E13" s="26">
        <v>23868.940000000002</v>
      </c>
    </row>
    <row r="14" spans="1:5">
      <c r="A14" t="s">
        <v>64</v>
      </c>
      <c r="B14" s="26">
        <v>5947.7400000000016</v>
      </c>
      <c r="C14" s="26">
        <v>28897.14000000001</v>
      </c>
      <c r="D14" s="26">
        <v>17330.839999999986</v>
      </c>
      <c r="E14" s="26">
        <v>52175.72</v>
      </c>
    </row>
    <row r="15" spans="1:5">
      <c r="A15" t="s">
        <v>65</v>
      </c>
      <c r="B15" s="26">
        <v>1927.31</v>
      </c>
      <c r="C15" s="26">
        <v>8035.9899999999971</v>
      </c>
      <c r="D15" s="26">
        <v>11826.720000000003</v>
      </c>
      <c r="E15" s="26">
        <v>21790.02</v>
      </c>
    </row>
    <row r="16" spans="1:5">
      <c r="A16" t="s">
        <v>59</v>
      </c>
      <c r="B16" s="26">
        <v>18092.710000000003</v>
      </c>
      <c r="C16" s="26">
        <v>72051.98000000001</v>
      </c>
      <c r="D16" s="26">
        <v>87694.460000000021</v>
      </c>
      <c r="E16" s="26">
        <v>177839.15000000002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195C-C2BB-43C7-8539-2C4F0FDC9456}">
  <sheetPr>
    <tabColor rgb="FF0000FF"/>
  </sheetPr>
  <dimension ref="A1:F21"/>
  <sheetViews>
    <sheetView zoomScale="115" zoomScaleNormal="115" workbookViewId="0">
      <selection activeCell="B10" sqref="B10"/>
    </sheetView>
  </sheetViews>
  <sheetFormatPr defaultRowHeight="14.25"/>
  <cols>
    <col min="2" max="2" width="13.86328125" customWidth="1"/>
    <col min="4" max="4" width="5.1328125" bestFit="1" customWidth="1"/>
    <col min="5" max="5" width="14.265625" bestFit="1" customWidth="1"/>
    <col min="6" max="6" width="18" bestFit="1" customWidth="1"/>
  </cols>
  <sheetData>
    <row r="1" spans="1:6">
      <c r="A1" s="40" t="s">
        <v>362</v>
      </c>
    </row>
    <row r="2" spans="1:6">
      <c r="A2" s="21" t="s">
        <v>360</v>
      </c>
    </row>
    <row r="3" spans="1:6">
      <c r="A3" s="21" t="s">
        <v>361</v>
      </c>
    </row>
    <row r="7" spans="1:6">
      <c r="A7" s="85" t="s">
        <v>333</v>
      </c>
      <c r="B7" s="85" t="s">
        <v>364</v>
      </c>
      <c r="C7" s="86"/>
      <c r="D7" s="85" t="s">
        <v>363</v>
      </c>
      <c r="E7" s="85" t="s">
        <v>364</v>
      </c>
      <c r="F7" s="86"/>
    </row>
    <row r="8" spans="1:6">
      <c r="A8" s="60">
        <v>2000</v>
      </c>
      <c r="B8" s="87">
        <v>91163</v>
      </c>
      <c r="C8" s="86"/>
      <c r="D8" s="60" t="s">
        <v>355</v>
      </c>
      <c r="E8" s="88">
        <v>591163</v>
      </c>
      <c r="F8" s="86"/>
    </row>
    <row r="9" spans="1:6">
      <c r="A9" s="60">
        <v>2001</v>
      </c>
      <c r="B9" s="87">
        <v>134599</v>
      </c>
      <c r="C9" s="86"/>
      <c r="D9" s="60" t="s">
        <v>356</v>
      </c>
      <c r="E9" s="88">
        <v>734599</v>
      </c>
      <c r="F9" s="86"/>
    </row>
    <row r="10" spans="1:6">
      <c r="A10" s="60">
        <v>2002</v>
      </c>
      <c r="B10" s="87">
        <v>148414</v>
      </c>
      <c r="C10" s="86"/>
      <c r="D10" s="60" t="s">
        <v>357</v>
      </c>
      <c r="E10" s="88">
        <v>648414</v>
      </c>
      <c r="F10" s="86"/>
    </row>
    <row r="11" spans="1:6">
      <c r="A11" s="60">
        <v>2003</v>
      </c>
      <c r="B11" s="87">
        <v>138115</v>
      </c>
      <c r="C11" s="86"/>
      <c r="D11" s="60" t="s">
        <v>358</v>
      </c>
      <c r="E11" s="88">
        <v>638115</v>
      </c>
      <c r="F11" s="86"/>
    </row>
    <row r="12" spans="1:6">
      <c r="A12" s="60">
        <v>2004</v>
      </c>
      <c r="B12" s="87">
        <v>199845</v>
      </c>
      <c r="C12" s="86"/>
      <c r="D12" s="86"/>
      <c r="E12" s="86"/>
      <c r="F12" s="86"/>
    </row>
    <row r="13" spans="1:6">
      <c r="A13" s="60">
        <v>2005</v>
      </c>
      <c r="B13" s="87">
        <v>199185</v>
      </c>
      <c r="C13" s="86"/>
      <c r="D13" s="86"/>
      <c r="E13" s="86"/>
      <c r="F13" s="86"/>
    </row>
    <row r="14" spans="1:6">
      <c r="A14" s="60">
        <v>2006</v>
      </c>
      <c r="B14" s="87">
        <v>122919</v>
      </c>
      <c r="C14" s="86"/>
      <c r="D14" s="85" t="s">
        <v>359</v>
      </c>
      <c r="E14" s="85" t="s">
        <v>364</v>
      </c>
      <c r="F14" s="85" t="s">
        <v>365</v>
      </c>
    </row>
    <row r="15" spans="1:6">
      <c r="A15" s="60">
        <v>2007</v>
      </c>
      <c r="B15" s="87">
        <v>180820</v>
      </c>
      <c r="C15" s="86"/>
      <c r="D15" s="60" t="s">
        <v>355</v>
      </c>
      <c r="E15" s="87">
        <v>591163</v>
      </c>
      <c r="F15" s="87">
        <v>295581.5</v>
      </c>
    </row>
    <row r="16" spans="1:6">
      <c r="A16" s="60">
        <v>2008</v>
      </c>
      <c r="B16" s="87">
        <v>162194</v>
      </c>
      <c r="C16" s="86"/>
      <c r="D16" s="60" t="s">
        <v>356</v>
      </c>
      <c r="E16" s="87">
        <v>734599</v>
      </c>
      <c r="F16" s="87">
        <v>337915.54000000004</v>
      </c>
    </row>
    <row r="17" spans="1:6">
      <c r="A17" s="60">
        <v>2009</v>
      </c>
      <c r="B17" s="87">
        <v>249388</v>
      </c>
      <c r="C17" s="86"/>
      <c r="D17" s="60" t="s">
        <v>357</v>
      </c>
      <c r="E17" s="87">
        <v>648414</v>
      </c>
      <c r="F17" s="87">
        <v>330691.14</v>
      </c>
    </row>
    <row r="18" spans="1:6">
      <c r="A18" s="60">
        <v>2010</v>
      </c>
      <c r="B18" s="87">
        <v>196892</v>
      </c>
      <c r="C18" s="86"/>
      <c r="D18" s="60" t="s">
        <v>358</v>
      </c>
      <c r="E18" s="87">
        <v>638115</v>
      </c>
      <c r="F18" s="87">
        <v>299914.05</v>
      </c>
    </row>
    <row r="19" spans="1:6">
      <c r="A19" s="60">
        <v>2011</v>
      </c>
      <c r="B19" s="87">
        <v>209926</v>
      </c>
      <c r="C19" s="86"/>
      <c r="D19" s="86"/>
      <c r="E19" s="86"/>
      <c r="F19" s="86"/>
    </row>
    <row r="20" spans="1:6">
      <c r="A20" s="60">
        <v>2012</v>
      </c>
      <c r="B20" s="87">
        <v>355488</v>
      </c>
      <c r="C20" s="86"/>
      <c r="D20" s="86"/>
      <c r="E20" s="86"/>
      <c r="F20" s="86"/>
    </row>
    <row r="21" spans="1:6">
      <c r="A21" s="86"/>
      <c r="B21" s="86"/>
      <c r="C21" s="86"/>
      <c r="D21" s="86"/>
      <c r="E21" s="86"/>
      <c r="F21" s="86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C0FE1-C6AA-4687-AC48-45BF0D002389}">
  <sheetPr>
    <tabColor rgb="FF0000FF"/>
  </sheetPr>
  <dimension ref="A1:N2005"/>
  <sheetViews>
    <sheetView topLeftCell="J1" workbookViewId="0">
      <selection activeCell="W35" sqref="W35"/>
    </sheetView>
  </sheetViews>
  <sheetFormatPr defaultRowHeight="14.25"/>
  <cols>
    <col min="1" max="1" width="11.59765625" customWidth="1"/>
    <col min="2" max="2" width="7.1328125" bestFit="1" customWidth="1"/>
    <col min="3" max="3" width="6.265625" customWidth="1"/>
    <col min="4" max="4" width="16.265625" customWidth="1"/>
    <col min="5" max="5" width="26" customWidth="1"/>
    <col min="6" max="6" width="23.86328125" customWidth="1"/>
    <col min="7" max="8" width="14.1328125" bestFit="1" customWidth="1"/>
    <col min="9" max="9" width="11.73046875" customWidth="1"/>
    <col min="10" max="10" width="2.73046875" customWidth="1"/>
    <col min="11" max="11" width="10.46484375" bestFit="1" customWidth="1"/>
    <col min="12" max="12" width="17.265625" bestFit="1" customWidth="1"/>
    <col min="13" max="13" width="30.46484375" hidden="1" customWidth="1"/>
    <col min="14" max="14" width="28.59765625" hidden="1" customWidth="1"/>
    <col min="15" max="21" width="9.1328125" customWidth="1"/>
    <col min="24" max="25" width="15.73046875" bestFit="1" customWidth="1"/>
  </cols>
  <sheetData>
    <row r="1" spans="1:14">
      <c r="E1" s="16" t="s">
        <v>255</v>
      </c>
    </row>
    <row r="2" spans="1:14">
      <c r="E2" t="s">
        <v>25</v>
      </c>
    </row>
    <row r="3" spans="1:14">
      <c r="E3" t="s">
        <v>28</v>
      </c>
    </row>
    <row r="5" spans="1:14">
      <c r="A5" s="19" t="s">
        <v>29</v>
      </c>
      <c r="B5" s="19" t="s">
        <v>30</v>
      </c>
      <c r="C5" s="19" t="s">
        <v>31</v>
      </c>
      <c r="D5" s="19" t="s">
        <v>32</v>
      </c>
      <c r="E5" s="19" t="str">
        <f>$E$3&amp;" Promotion"</f>
        <v>Festival of Flight Promotion</v>
      </c>
      <c r="F5" s="19" t="str">
        <f>$E$2&amp;" Promotion"</f>
        <v>Fall Kite Event Promotion</v>
      </c>
      <c r="G5" s="19" t="s">
        <v>33</v>
      </c>
      <c r="H5" s="19" t="s">
        <v>34</v>
      </c>
      <c r="I5" s="20" t="s">
        <v>35</v>
      </c>
      <c r="K5" s="27" t="s">
        <v>31</v>
      </c>
      <c r="L5" t="s">
        <v>55</v>
      </c>
      <c r="M5" t="s">
        <v>375</v>
      </c>
      <c r="N5" t="s">
        <v>374</v>
      </c>
    </row>
    <row r="6" spans="1:14">
      <c r="A6" s="22">
        <v>44090</v>
      </c>
      <c r="B6" s="22" t="str">
        <f t="shared" ref="B6:B69" si="0">TEXT(A6,"mmm")</f>
        <v>Sep</v>
      </c>
      <c r="C6" s="23">
        <f t="shared" ref="C6:C69" si="1">WEEKNUM(A6)</f>
        <v>38</v>
      </c>
      <c r="D6" s="23" t="s">
        <v>254</v>
      </c>
      <c r="E6" s="58" t="e">
        <f>IF(D6=$E$3,I6,NA())</f>
        <v>#N/A</v>
      </c>
      <c r="F6" s="58" t="e">
        <f>IF(D6=$E$2,I6,NA())</f>
        <v>#N/A</v>
      </c>
      <c r="G6" s="22" t="s">
        <v>38</v>
      </c>
      <c r="H6" s="23" t="s">
        <v>39</v>
      </c>
      <c r="I6" s="24">
        <v>160.04</v>
      </c>
      <c r="K6">
        <v>18</v>
      </c>
      <c r="L6" s="26">
        <v>430.5</v>
      </c>
      <c r="M6" s="95" t="e">
        <v>#N/A</v>
      </c>
      <c r="N6" s="95" t="e">
        <v>#N/A</v>
      </c>
    </row>
    <row r="7" spans="1:14">
      <c r="A7" s="22">
        <v>44013</v>
      </c>
      <c r="B7" s="22" t="str">
        <f t="shared" si="0"/>
        <v>Jul</v>
      </c>
      <c r="C7" s="23">
        <f t="shared" si="1"/>
        <v>27</v>
      </c>
      <c r="D7" s="23" t="s">
        <v>254</v>
      </c>
      <c r="E7" s="58" t="e">
        <f t="shared" ref="E7:E70" si="2">IF(D7=$E$3,I7,NA())</f>
        <v>#N/A</v>
      </c>
      <c r="F7" s="58" t="e">
        <f t="shared" ref="F7:F70" si="3">IF(D7=$E$2,I7,NA())</f>
        <v>#N/A</v>
      </c>
      <c r="G7" s="22" t="s">
        <v>38</v>
      </c>
      <c r="H7" s="23" t="s">
        <v>43</v>
      </c>
      <c r="I7" s="24">
        <v>40.76</v>
      </c>
      <c r="K7">
        <v>19</v>
      </c>
      <c r="L7" s="26">
        <v>4898.5999999999995</v>
      </c>
      <c r="M7" s="95" t="e">
        <v>#N/A</v>
      </c>
      <c r="N7" s="95" t="e">
        <v>#N/A</v>
      </c>
    </row>
    <row r="8" spans="1:14">
      <c r="A8" s="22">
        <v>43984</v>
      </c>
      <c r="B8" s="22" t="str">
        <f t="shared" si="0"/>
        <v>Jun</v>
      </c>
      <c r="C8" s="23">
        <f t="shared" si="1"/>
        <v>23</v>
      </c>
      <c r="D8" s="23" t="s">
        <v>28</v>
      </c>
      <c r="E8" s="58">
        <f t="shared" si="2"/>
        <v>75.62</v>
      </c>
      <c r="F8" s="58" t="e">
        <f t="shared" si="3"/>
        <v>#N/A</v>
      </c>
      <c r="G8" s="22" t="s">
        <v>45</v>
      </c>
      <c r="H8" s="23" t="s">
        <v>46</v>
      </c>
      <c r="I8" s="24">
        <v>75.62</v>
      </c>
      <c r="K8">
        <v>20</v>
      </c>
      <c r="L8" s="26">
        <v>3963.9099999999994</v>
      </c>
      <c r="M8" s="95" t="e">
        <v>#N/A</v>
      </c>
      <c r="N8" s="95" t="e">
        <v>#N/A</v>
      </c>
    </row>
    <row r="9" spans="1:14">
      <c r="A9" s="22">
        <v>43966</v>
      </c>
      <c r="B9" s="22" t="str">
        <f t="shared" si="0"/>
        <v>May</v>
      </c>
      <c r="C9" s="23">
        <f t="shared" si="1"/>
        <v>20</v>
      </c>
      <c r="D9" s="23" t="s">
        <v>254</v>
      </c>
      <c r="E9" s="58" t="e">
        <f t="shared" si="2"/>
        <v>#N/A</v>
      </c>
      <c r="F9" s="58" t="e">
        <f t="shared" si="3"/>
        <v>#N/A</v>
      </c>
      <c r="G9" s="22" t="s">
        <v>48</v>
      </c>
      <c r="H9" s="23" t="s">
        <v>49</v>
      </c>
      <c r="I9" s="24">
        <v>99.29</v>
      </c>
      <c r="K9">
        <v>21</v>
      </c>
      <c r="L9" s="26">
        <v>6403.1500000000024</v>
      </c>
      <c r="M9" s="95" t="e">
        <v>#N/A</v>
      </c>
      <c r="N9" s="95" t="e">
        <v>#N/A</v>
      </c>
    </row>
    <row r="10" spans="1:14">
      <c r="A10" s="22">
        <v>43968</v>
      </c>
      <c r="B10" s="22" t="str">
        <f t="shared" si="0"/>
        <v>May</v>
      </c>
      <c r="C10" s="23">
        <f t="shared" si="1"/>
        <v>21</v>
      </c>
      <c r="D10" s="23" t="s">
        <v>254</v>
      </c>
      <c r="E10" s="58" t="e">
        <f t="shared" si="2"/>
        <v>#N/A</v>
      </c>
      <c r="F10" s="58" t="e">
        <f t="shared" si="3"/>
        <v>#N/A</v>
      </c>
      <c r="G10" s="22" t="s">
        <v>38</v>
      </c>
      <c r="H10" s="23" t="s">
        <v>50</v>
      </c>
      <c r="I10" s="24">
        <v>46.25</v>
      </c>
      <c r="K10">
        <v>22</v>
      </c>
      <c r="L10" s="26">
        <v>5784.6100000000015</v>
      </c>
      <c r="M10" s="95" t="e">
        <v>#N/A</v>
      </c>
      <c r="N10" s="95" t="e">
        <v>#N/A</v>
      </c>
    </row>
    <row r="11" spans="1:14">
      <c r="A11" s="22">
        <v>43992</v>
      </c>
      <c r="B11" s="22" t="str">
        <f t="shared" si="0"/>
        <v>Jun</v>
      </c>
      <c r="C11" s="23">
        <f t="shared" si="1"/>
        <v>24</v>
      </c>
      <c r="D11" s="23" t="s">
        <v>28</v>
      </c>
      <c r="E11" s="58">
        <f t="shared" si="2"/>
        <v>28.28</v>
      </c>
      <c r="F11" s="58" t="e">
        <f t="shared" si="3"/>
        <v>#N/A</v>
      </c>
      <c r="G11" s="22" t="s">
        <v>38</v>
      </c>
      <c r="H11" s="23" t="s">
        <v>53</v>
      </c>
      <c r="I11" s="24">
        <v>28.28</v>
      </c>
      <c r="K11">
        <v>23</v>
      </c>
      <c r="L11" s="26">
        <v>10911.970000000005</v>
      </c>
      <c r="M11" s="95">
        <v>10911.970000000005</v>
      </c>
      <c r="N11" s="95" t="e">
        <v>#N/A</v>
      </c>
    </row>
    <row r="12" spans="1:14">
      <c r="A12" s="22">
        <v>43954</v>
      </c>
      <c r="B12" s="22" t="str">
        <f t="shared" si="0"/>
        <v>May</v>
      </c>
      <c r="C12" s="23">
        <f t="shared" si="1"/>
        <v>19</v>
      </c>
      <c r="D12" s="23" t="s">
        <v>254</v>
      </c>
      <c r="E12" s="58" t="e">
        <f t="shared" si="2"/>
        <v>#N/A</v>
      </c>
      <c r="F12" s="58" t="e">
        <f t="shared" si="3"/>
        <v>#N/A</v>
      </c>
      <c r="G12" s="22" t="s">
        <v>38</v>
      </c>
      <c r="H12" s="23" t="s">
        <v>54</v>
      </c>
      <c r="I12" s="24">
        <v>71.86</v>
      </c>
      <c r="K12">
        <v>24</v>
      </c>
      <c r="L12" s="26">
        <v>13436.849999999995</v>
      </c>
      <c r="M12" s="95">
        <v>13436.849999999995</v>
      </c>
      <c r="N12" s="95" t="e">
        <v>#N/A</v>
      </c>
    </row>
    <row r="13" spans="1:14">
      <c r="A13" s="22">
        <v>43964</v>
      </c>
      <c r="B13" s="22" t="str">
        <f t="shared" si="0"/>
        <v>May</v>
      </c>
      <c r="C13" s="23">
        <f t="shared" si="1"/>
        <v>20</v>
      </c>
      <c r="D13" s="23" t="s">
        <v>254</v>
      </c>
      <c r="E13" s="58" t="e">
        <f t="shared" si="2"/>
        <v>#N/A</v>
      </c>
      <c r="F13" s="58" t="e">
        <f t="shared" si="3"/>
        <v>#N/A</v>
      </c>
      <c r="G13" s="22" t="s">
        <v>48</v>
      </c>
      <c r="H13" s="23" t="s">
        <v>50</v>
      </c>
      <c r="I13" s="24">
        <v>46.1</v>
      </c>
      <c r="K13">
        <v>25</v>
      </c>
      <c r="L13" s="26">
        <v>12876.14</v>
      </c>
      <c r="M13" s="95">
        <v>12876.14</v>
      </c>
      <c r="N13" s="95" t="e">
        <v>#N/A</v>
      </c>
    </row>
    <row r="14" spans="1:14">
      <c r="A14" s="22">
        <v>44076</v>
      </c>
      <c r="B14" s="22" t="str">
        <f t="shared" si="0"/>
        <v>Sep</v>
      </c>
      <c r="C14" s="23">
        <f t="shared" si="1"/>
        <v>36</v>
      </c>
      <c r="D14" s="23" t="s">
        <v>254</v>
      </c>
      <c r="E14" s="58" t="e">
        <f t="shared" si="2"/>
        <v>#N/A</v>
      </c>
      <c r="F14" s="58" t="e">
        <f t="shared" si="3"/>
        <v>#N/A</v>
      </c>
      <c r="G14" s="22" t="s">
        <v>48</v>
      </c>
      <c r="H14" s="23" t="s">
        <v>57</v>
      </c>
      <c r="I14" s="24">
        <v>23.25</v>
      </c>
      <c r="K14">
        <v>26</v>
      </c>
      <c r="L14" s="26">
        <v>12208.440000000002</v>
      </c>
      <c r="M14" s="95">
        <v>12208.440000000002</v>
      </c>
      <c r="N14" s="95" t="e">
        <v>#N/A</v>
      </c>
    </row>
    <row r="15" spans="1:14">
      <c r="A15" s="22">
        <v>44015</v>
      </c>
      <c r="B15" s="22" t="str">
        <f t="shared" si="0"/>
        <v>Jul</v>
      </c>
      <c r="C15" s="23">
        <f t="shared" si="1"/>
        <v>27</v>
      </c>
      <c r="D15" s="23" t="s">
        <v>254</v>
      </c>
      <c r="E15" s="58" t="e">
        <f t="shared" si="2"/>
        <v>#N/A</v>
      </c>
      <c r="F15" s="58" t="e">
        <f t="shared" si="3"/>
        <v>#N/A</v>
      </c>
      <c r="G15" s="22" t="s">
        <v>48</v>
      </c>
      <c r="H15" s="23" t="s">
        <v>58</v>
      </c>
      <c r="I15" s="24">
        <v>50.9</v>
      </c>
      <c r="K15">
        <v>27</v>
      </c>
      <c r="L15" s="26">
        <v>12014.289999999997</v>
      </c>
      <c r="M15" s="95" t="e">
        <v>#N/A</v>
      </c>
      <c r="N15" s="95" t="e">
        <v>#N/A</v>
      </c>
    </row>
    <row r="16" spans="1:14">
      <c r="A16" s="22">
        <v>43986</v>
      </c>
      <c r="B16" s="22" t="str">
        <f t="shared" si="0"/>
        <v>Jun</v>
      </c>
      <c r="C16" s="23">
        <f t="shared" si="1"/>
        <v>23</v>
      </c>
      <c r="D16" s="23" t="s">
        <v>28</v>
      </c>
      <c r="E16" s="58">
        <f t="shared" si="2"/>
        <v>66.849999999999994</v>
      </c>
      <c r="F16" s="58" t="e">
        <f t="shared" si="3"/>
        <v>#N/A</v>
      </c>
      <c r="G16" s="22" t="s">
        <v>38</v>
      </c>
      <c r="H16" s="23" t="s">
        <v>49</v>
      </c>
      <c r="I16" s="24">
        <v>66.849999999999994</v>
      </c>
      <c r="K16">
        <v>28</v>
      </c>
      <c r="L16" s="26">
        <v>4623.1499999999996</v>
      </c>
      <c r="M16" s="95" t="e">
        <v>#N/A</v>
      </c>
      <c r="N16" s="95" t="e">
        <v>#N/A</v>
      </c>
    </row>
    <row r="17" spans="1:14">
      <c r="A17" s="22">
        <v>44075</v>
      </c>
      <c r="B17" s="22" t="str">
        <f t="shared" si="0"/>
        <v>Sep</v>
      </c>
      <c r="C17" s="23">
        <f t="shared" si="1"/>
        <v>36</v>
      </c>
      <c r="D17" s="23" t="s">
        <v>254</v>
      </c>
      <c r="E17" s="58" t="e">
        <f t="shared" si="2"/>
        <v>#N/A</v>
      </c>
      <c r="F17" s="58" t="e">
        <f t="shared" si="3"/>
        <v>#N/A</v>
      </c>
      <c r="G17" s="22" t="s">
        <v>48</v>
      </c>
      <c r="H17" s="23" t="s">
        <v>54</v>
      </c>
      <c r="I17" s="24">
        <v>24.68</v>
      </c>
      <c r="K17">
        <v>29</v>
      </c>
      <c r="L17" s="26">
        <v>4147.2800000000007</v>
      </c>
      <c r="M17" s="95" t="e">
        <v>#N/A</v>
      </c>
      <c r="N17" s="95" t="e">
        <v>#N/A</v>
      </c>
    </row>
    <row r="18" spans="1:14">
      <c r="A18" s="22">
        <v>44084</v>
      </c>
      <c r="B18" s="22" t="str">
        <f t="shared" si="0"/>
        <v>Sep</v>
      </c>
      <c r="C18" s="23">
        <f t="shared" si="1"/>
        <v>37</v>
      </c>
      <c r="D18" s="23" t="s">
        <v>254</v>
      </c>
      <c r="E18" s="58" t="e">
        <f t="shared" si="2"/>
        <v>#N/A</v>
      </c>
      <c r="F18" s="58" t="e">
        <f t="shared" si="3"/>
        <v>#N/A</v>
      </c>
      <c r="G18" s="22" t="s">
        <v>48</v>
      </c>
      <c r="H18" s="23" t="s">
        <v>50</v>
      </c>
      <c r="I18" s="24">
        <v>89</v>
      </c>
      <c r="K18">
        <v>30</v>
      </c>
      <c r="L18" s="26">
        <v>6479.2000000000007</v>
      </c>
      <c r="M18" s="95" t="e">
        <v>#N/A</v>
      </c>
      <c r="N18" s="95" t="e">
        <v>#N/A</v>
      </c>
    </row>
    <row r="19" spans="1:14">
      <c r="A19" s="22">
        <v>43972</v>
      </c>
      <c r="B19" s="22" t="str">
        <f t="shared" si="0"/>
        <v>May</v>
      </c>
      <c r="C19" s="23">
        <f t="shared" si="1"/>
        <v>21</v>
      </c>
      <c r="D19" s="23" t="s">
        <v>254</v>
      </c>
      <c r="E19" s="58" t="e">
        <f t="shared" si="2"/>
        <v>#N/A</v>
      </c>
      <c r="F19" s="58" t="e">
        <f t="shared" si="3"/>
        <v>#N/A</v>
      </c>
      <c r="G19" s="22" t="s">
        <v>48</v>
      </c>
      <c r="H19" s="23" t="s">
        <v>49</v>
      </c>
      <c r="I19" s="24">
        <v>68.25</v>
      </c>
      <c r="K19">
        <v>31</v>
      </c>
      <c r="L19" s="26">
        <v>8529.4799999999977</v>
      </c>
      <c r="M19" s="95" t="e">
        <v>#N/A</v>
      </c>
      <c r="N19" s="95" t="e">
        <v>#N/A</v>
      </c>
    </row>
    <row r="20" spans="1:14">
      <c r="A20" s="22">
        <v>44038</v>
      </c>
      <c r="B20" s="22" t="str">
        <f t="shared" si="0"/>
        <v>Jul</v>
      </c>
      <c r="C20" s="23">
        <f t="shared" si="1"/>
        <v>31</v>
      </c>
      <c r="D20" s="23" t="s">
        <v>254</v>
      </c>
      <c r="E20" s="58" t="e">
        <f t="shared" si="2"/>
        <v>#N/A</v>
      </c>
      <c r="F20" s="58" t="e">
        <f t="shared" si="3"/>
        <v>#N/A</v>
      </c>
      <c r="G20" s="22" t="s">
        <v>38</v>
      </c>
      <c r="H20" s="23" t="s">
        <v>43</v>
      </c>
      <c r="I20" s="24">
        <v>20.88</v>
      </c>
      <c r="K20">
        <v>32</v>
      </c>
      <c r="L20" s="26">
        <v>11210.960000000003</v>
      </c>
      <c r="M20" s="95" t="e">
        <v>#N/A</v>
      </c>
      <c r="N20" s="95">
        <v>11210.960000000003</v>
      </c>
    </row>
    <row r="21" spans="1:14">
      <c r="A21" s="22">
        <v>43963</v>
      </c>
      <c r="B21" s="22" t="str">
        <f t="shared" si="0"/>
        <v>May</v>
      </c>
      <c r="C21" s="23">
        <f t="shared" si="1"/>
        <v>20</v>
      </c>
      <c r="D21" s="23" t="s">
        <v>254</v>
      </c>
      <c r="E21" s="58" t="e">
        <f t="shared" si="2"/>
        <v>#N/A</v>
      </c>
      <c r="F21" s="58" t="e">
        <f t="shared" si="3"/>
        <v>#N/A</v>
      </c>
      <c r="G21" s="22" t="s">
        <v>48</v>
      </c>
      <c r="H21" s="23" t="s">
        <v>58</v>
      </c>
      <c r="I21" s="24">
        <v>24.75</v>
      </c>
      <c r="K21">
        <v>33</v>
      </c>
      <c r="L21" s="26">
        <v>10777.549999999994</v>
      </c>
      <c r="M21" s="95" t="e">
        <v>#N/A</v>
      </c>
      <c r="N21" s="95">
        <v>10777.549999999994</v>
      </c>
    </row>
    <row r="22" spans="1:14">
      <c r="A22" s="22">
        <v>43963</v>
      </c>
      <c r="B22" s="22" t="str">
        <f t="shared" si="0"/>
        <v>May</v>
      </c>
      <c r="C22" s="23">
        <f t="shared" si="1"/>
        <v>20</v>
      </c>
      <c r="D22" s="23" t="s">
        <v>254</v>
      </c>
      <c r="E22" s="58" t="e">
        <f t="shared" si="2"/>
        <v>#N/A</v>
      </c>
      <c r="F22" s="58" t="e">
        <f t="shared" si="3"/>
        <v>#N/A</v>
      </c>
      <c r="G22" s="22" t="s">
        <v>48</v>
      </c>
      <c r="H22" s="23" t="s">
        <v>39</v>
      </c>
      <c r="I22" s="24">
        <v>80.95</v>
      </c>
      <c r="K22">
        <v>34</v>
      </c>
      <c r="L22" s="26">
        <v>12065.710000000003</v>
      </c>
      <c r="M22" s="95" t="e">
        <v>#N/A</v>
      </c>
      <c r="N22" s="95">
        <v>12065.710000000003</v>
      </c>
    </row>
    <row r="23" spans="1:14">
      <c r="A23" s="22">
        <v>44041</v>
      </c>
      <c r="B23" s="22" t="str">
        <f t="shared" si="0"/>
        <v>Jul</v>
      </c>
      <c r="C23" s="23">
        <f t="shared" si="1"/>
        <v>31</v>
      </c>
      <c r="D23" s="23" t="s">
        <v>254</v>
      </c>
      <c r="E23" s="58" t="e">
        <f t="shared" si="2"/>
        <v>#N/A</v>
      </c>
      <c r="F23" s="58" t="e">
        <f t="shared" si="3"/>
        <v>#N/A</v>
      </c>
      <c r="G23" s="22" t="s">
        <v>48</v>
      </c>
      <c r="H23" s="23" t="s">
        <v>49</v>
      </c>
      <c r="I23" s="24">
        <v>306.04000000000002</v>
      </c>
      <c r="K23">
        <v>35</v>
      </c>
      <c r="L23" s="26">
        <v>12136.519999999999</v>
      </c>
      <c r="M23" s="95" t="e">
        <v>#N/A</v>
      </c>
      <c r="N23" s="95">
        <v>12136.519999999999</v>
      </c>
    </row>
    <row r="24" spans="1:14">
      <c r="A24" s="22">
        <v>43969</v>
      </c>
      <c r="B24" s="22" t="str">
        <f t="shared" si="0"/>
        <v>May</v>
      </c>
      <c r="C24" s="23">
        <f t="shared" si="1"/>
        <v>21</v>
      </c>
      <c r="D24" s="23" t="s">
        <v>254</v>
      </c>
      <c r="E24" s="58" t="e">
        <f t="shared" si="2"/>
        <v>#N/A</v>
      </c>
      <c r="F24" s="58" t="e">
        <f t="shared" si="3"/>
        <v>#N/A</v>
      </c>
      <c r="G24" s="22" t="s">
        <v>48</v>
      </c>
      <c r="H24" s="23" t="s">
        <v>43</v>
      </c>
      <c r="I24" s="24">
        <v>20.010000000000002</v>
      </c>
      <c r="K24">
        <v>36</v>
      </c>
      <c r="L24" s="26">
        <v>7277.61</v>
      </c>
      <c r="M24" s="95" t="e">
        <v>#N/A</v>
      </c>
      <c r="N24" s="95" t="e">
        <v>#N/A</v>
      </c>
    </row>
    <row r="25" spans="1:14">
      <c r="A25" s="22">
        <v>44012</v>
      </c>
      <c r="B25" s="22" t="str">
        <f t="shared" si="0"/>
        <v>Jun</v>
      </c>
      <c r="C25" s="23">
        <f t="shared" si="1"/>
        <v>27</v>
      </c>
      <c r="D25" s="23" t="s">
        <v>254</v>
      </c>
      <c r="E25" s="58" t="e">
        <f t="shared" si="2"/>
        <v>#N/A</v>
      </c>
      <c r="F25" s="58" t="e">
        <f t="shared" si="3"/>
        <v>#N/A</v>
      </c>
      <c r="G25" s="22" t="s">
        <v>48</v>
      </c>
      <c r="H25" s="23" t="s">
        <v>50</v>
      </c>
      <c r="I25" s="24">
        <v>69.849999999999994</v>
      </c>
      <c r="K25">
        <v>37</v>
      </c>
      <c r="L25" s="26">
        <v>5903.4499999999989</v>
      </c>
      <c r="M25" s="95" t="e">
        <v>#N/A</v>
      </c>
      <c r="N25" s="95" t="e">
        <v>#N/A</v>
      </c>
    </row>
    <row r="26" spans="1:14">
      <c r="A26" s="22">
        <v>43980</v>
      </c>
      <c r="B26" s="22" t="str">
        <f t="shared" si="0"/>
        <v>May</v>
      </c>
      <c r="C26" s="23">
        <f t="shared" si="1"/>
        <v>22</v>
      </c>
      <c r="D26" s="23" t="s">
        <v>254</v>
      </c>
      <c r="E26" s="58" t="e">
        <f t="shared" si="2"/>
        <v>#N/A</v>
      </c>
      <c r="F26" s="58" t="e">
        <f t="shared" si="3"/>
        <v>#N/A</v>
      </c>
      <c r="G26" s="22" t="s">
        <v>38</v>
      </c>
      <c r="H26" s="23" t="s">
        <v>49</v>
      </c>
      <c r="I26" s="24">
        <v>99</v>
      </c>
      <c r="K26">
        <v>38</v>
      </c>
      <c r="L26" s="26">
        <v>5821.6</v>
      </c>
      <c r="M26" s="95" t="e">
        <v>#N/A</v>
      </c>
      <c r="N26" s="95" t="e">
        <v>#N/A</v>
      </c>
    </row>
    <row r="27" spans="1:14">
      <c r="A27" s="22">
        <v>43995</v>
      </c>
      <c r="B27" s="22" t="str">
        <f t="shared" si="0"/>
        <v>Jun</v>
      </c>
      <c r="C27" s="23">
        <f t="shared" si="1"/>
        <v>24</v>
      </c>
      <c r="D27" s="23" t="s">
        <v>28</v>
      </c>
      <c r="E27" s="58">
        <f t="shared" si="2"/>
        <v>68.39</v>
      </c>
      <c r="F27" s="58" t="e">
        <f t="shared" si="3"/>
        <v>#N/A</v>
      </c>
      <c r="G27" s="22" t="s">
        <v>38</v>
      </c>
      <c r="H27" s="23" t="s">
        <v>49</v>
      </c>
      <c r="I27" s="24">
        <v>68.39</v>
      </c>
      <c r="K27">
        <v>39</v>
      </c>
      <c r="L27" s="26">
        <v>4949.9299999999994</v>
      </c>
      <c r="M27" s="95" t="e">
        <v>#N/A</v>
      </c>
      <c r="N27" s="95" t="e">
        <v>#N/A</v>
      </c>
    </row>
    <row r="28" spans="1:14">
      <c r="A28" s="22">
        <v>44028</v>
      </c>
      <c r="B28" s="22" t="str">
        <f t="shared" si="0"/>
        <v>Jul</v>
      </c>
      <c r="C28" s="23">
        <f t="shared" si="1"/>
        <v>29</v>
      </c>
      <c r="D28" s="23" t="s">
        <v>254</v>
      </c>
      <c r="E28" s="58" t="e">
        <f t="shared" si="2"/>
        <v>#N/A</v>
      </c>
      <c r="F28" s="58" t="e">
        <f t="shared" si="3"/>
        <v>#N/A</v>
      </c>
      <c r="G28" s="22" t="s">
        <v>48</v>
      </c>
      <c r="H28" s="23" t="s">
        <v>61</v>
      </c>
      <c r="I28" s="24">
        <v>28.92</v>
      </c>
      <c r="K28">
        <v>40</v>
      </c>
      <c r="L28" s="26">
        <v>988.24999999999989</v>
      </c>
      <c r="M28" s="95" t="e">
        <v>#N/A</v>
      </c>
      <c r="N28" s="95" t="e">
        <v>#N/A</v>
      </c>
    </row>
    <row r="29" spans="1:14">
      <c r="A29" s="22">
        <v>44041</v>
      </c>
      <c r="B29" s="22" t="str">
        <f t="shared" si="0"/>
        <v>Jul</v>
      </c>
      <c r="C29" s="23">
        <f t="shared" si="1"/>
        <v>31</v>
      </c>
      <c r="D29" s="23" t="s">
        <v>254</v>
      </c>
      <c r="E29" s="58" t="e">
        <f t="shared" si="2"/>
        <v>#N/A</v>
      </c>
      <c r="F29" s="58" t="e">
        <f t="shared" si="3"/>
        <v>#N/A</v>
      </c>
      <c r="G29" s="22" t="s">
        <v>38</v>
      </c>
      <c r="H29" s="23" t="s">
        <v>50</v>
      </c>
      <c r="I29" s="24">
        <v>46.85</v>
      </c>
      <c r="K29" t="s">
        <v>59</v>
      </c>
      <c r="L29" s="26">
        <v>177839.14999999997</v>
      </c>
      <c r="M29" s="95" t="e">
        <v>#N/A</v>
      </c>
      <c r="N29" s="95" t="e">
        <v>#N/A</v>
      </c>
    </row>
    <row r="30" spans="1:14">
      <c r="A30" s="22">
        <v>44085</v>
      </c>
      <c r="B30" s="22" t="str">
        <f t="shared" si="0"/>
        <v>Sep</v>
      </c>
      <c r="C30" s="23">
        <f t="shared" si="1"/>
        <v>37</v>
      </c>
      <c r="D30" s="23" t="s">
        <v>254</v>
      </c>
      <c r="E30" s="58" t="e">
        <f t="shared" si="2"/>
        <v>#N/A</v>
      </c>
      <c r="F30" s="58" t="e">
        <f t="shared" si="3"/>
        <v>#N/A</v>
      </c>
      <c r="G30" s="22" t="s">
        <v>48</v>
      </c>
      <c r="H30" s="23" t="s">
        <v>56</v>
      </c>
      <c r="I30" s="24">
        <v>479.13</v>
      </c>
    </row>
    <row r="31" spans="1:14">
      <c r="A31" s="22">
        <v>43992</v>
      </c>
      <c r="B31" s="22" t="str">
        <f t="shared" si="0"/>
        <v>Jun</v>
      </c>
      <c r="C31" s="23">
        <f t="shared" si="1"/>
        <v>24</v>
      </c>
      <c r="D31" s="23" t="s">
        <v>28</v>
      </c>
      <c r="E31" s="58">
        <f t="shared" si="2"/>
        <v>47.35</v>
      </c>
      <c r="F31" s="58" t="e">
        <f t="shared" si="3"/>
        <v>#N/A</v>
      </c>
      <c r="G31" s="22" t="s">
        <v>48</v>
      </c>
      <c r="H31" s="23" t="s">
        <v>54</v>
      </c>
      <c r="I31" s="24">
        <v>47.35</v>
      </c>
    </row>
    <row r="32" spans="1:14">
      <c r="A32" s="22">
        <v>43969</v>
      </c>
      <c r="B32" s="22" t="str">
        <f t="shared" si="0"/>
        <v>May</v>
      </c>
      <c r="C32" s="23">
        <f t="shared" si="1"/>
        <v>21</v>
      </c>
      <c r="D32" s="23" t="s">
        <v>254</v>
      </c>
      <c r="E32" s="58" t="e">
        <f t="shared" si="2"/>
        <v>#N/A</v>
      </c>
      <c r="F32" s="58" t="e">
        <f t="shared" si="3"/>
        <v>#N/A</v>
      </c>
      <c r="G32" s="22" t="s">
        <v>48</v>
      </c>
      <c r="H32" s="23" t="s">
        <v>58</v>
      </c>
      <c r="I32" s="24">
        <v>75.91</v>
      </c>
    </row>
    <row r="33" spans="1:9">
      <c r="A33" s="22">
        <v>44010</v>
      </c>
      <c r="B33" s="22" t="str">
        <f t="shared" si="0"/>
        <v>Jun</v>
      </c>
      <c r="C33" s="23">
        <f t="shared" si="1"/>
        <v>27</v>
      </c>
      <c r="D33" s="23" t="s">
        <v>254</v>
      </c>
      <c r="E33" s="58" t="e">
        <f t="shared" si="2"/>
        <v>#N/A</v>
      </c>
      <c r="F33" s="58" t="e">
        <f t="shared" si="3"/>
        <v>#N/A</v>
      </c>
      <c r="G33" s="22" t="s">
        <v>48</v>
      </c>
      <c r="H33" s="23" t="s">
        <v>43</v>
      </c>
      <c r="I33" s="24">
        <v>60.4</v>
      </c>
    </row>
    <row r="34" spans="1:9">
      <c r="A34" s="22">
        <v>43996</v>
      </c>
      <c r="B34" s="22" t="str">
        <f t="shared" si="0"/>
        <v>Jun</v>
      </c>
      <c r="C34" s="23">
        <f t="shared" si="1"/>
        <v>25</v>
      </c>
      <c r="D34" s="23" t="s">
        <v>28</v>
      </c>
      <c r="E34" s="58">
        <f t="shared" si="2"/>
        <v>48.59</v>
      </c>
      <c r="F34" s="58" t="e">
        <f t="shared" si="3"/>
        <v>#N/A</v>
      </c>
      <c r="G34" s="22" t="s">
        <v>48</v>
      </c>
      <c r="H34" s="23" t="s">
        <v>58</v>
      </c>
      <c r="I34" s="24">
        <v>48.59</v>
      </c>
    </row>
    <row r="35" spans="1:9">
      <c r="A35" s="22">
        <v>44020</v>
      </c>
      <c r="B35" s="22" t="str">
        <f t="shared" si="0"/>
        <v>Jul</v>
      </c>
      <c r="C35" s="23">
        <f t="shared" si="1"/>
        <v>28</v>
      </c>
      <c r="D35" s="23" t="s">
        <v>254</v>
      </c>
      <c r="E35" s="58" t="e">
        <f t="shared" si="2"/>
        <v>#N/A</v>
      </c>
      <c r="F35" s="58" t="e">
        <f t="shared" si="3"/>
        <v>#N/A</v>
      </c>
      <c r="G35" s="22" t="s">
        <v>48</v>
      </c>
      <c r="H35" s="23" t="s">
        <v>58</v>
      </c>
      <c r="I35" s="24">
        <v>23.48</v>
      </c>
    </row>
    <row r="36" spans="1:9">
      <c r="A36" s="22">
        <v>43958</v>
      </c>
      <c r="B36" s="22" t="str">
        <f t="shared" si="0"/>
        <v>May</v>
      </c>
      <c r="C36" s="23">
        <f t="shared" si="1"/>
        <v>19</v>
      </c>
      <c r="D36" s="23" t="s">
        <v>254</v>
      </c>
      <c r="E36" s="58" t="e">
        <f t="shared" si="2"/>
        <v>#N/A</v>
      </c>
      <c r="F36" s="58" t="e">
        <f t="shared" si="3"/>
        <v>#N/A</v>
      </c>
      <c r="G36" s="22" t="s">
        <v>38</v>
      </c>
      <c r="H36" s="23" t="s">
        <v>56</v>
      </c>
      <c r="I36" s="24">
        <v>20.72</v>
      </c>
    </row>
    <row r="37" spans="1:9">
      <c r="A37" s="22">
        <v>44040</v>
      </c>
      <c r="B37" s="22" t="str">
        <f t="shared" si="0"/>
        <v>Jul</v>
      </c>
      <c r="C37" s="23">
        <f t="shared" si="1"/>
        <v>31</v>
      </c>
      <c r="D37" s="23" t="s">
        <v>254</v>
      </c>
      <c r="E37" s="58" t="e">
        <f t="shared" si="2"/>
        <v>#N/A</v>
      </c>
      <c r="F37" s="58" t="e">
        <f t="shared" si="3"/>
        <v>#N/A</v>
      </c>
      <c r="G37" s="22" t="s">
        <v>48</v>
      </c>
      <c r="H37" s="23" t="s">
        <v>43</v>
      </c>
      <c r="I37" s="24">
        <v>60.73</v>
      </c>
    </row>
    <row r="38" spans="1:9">
      <c r="A38" s="22">
        <v>43961</v>
      </c>
      <c r="B38" s="22" t="str">
        <f t="shared" si="0"/>
        <v>May</v>
      </c>
      <c r="C38" s="23">
        <f t="shared" si="1"/>
        <v>20</v>
      </c>
      <c r="D38" s="23" t="s">
        <v>254</v>
      </c>
      <c r="E38" s="58" t="e">
        <f t="shared" si="2"/>
        <v>#N/A</v>
      </c>
      <c r="F38" s="58" t="e">
        <f t="shared" si="3"/>
        <v>#N/A</v>
      </c>
      <c r="G38" s="22" t="s">
        <v>48</v>
      </c>
      <c r="H38" s="23" t="s">
        <v>53</v>
      </c>
      <c r="I38" s="24">
        <v>413.97</v>
      </c>
    </row>
    <row r="39" spans="1:9">
      <c r="A39" s="22">
        <v>44020</v>
      </c>
      <c r="B39" s="22" t="str">
        <f t="shared" si="0"/>
        <v>Jul</v>
      </c>
      <c r="C39" s="23">
        <f t="shared" si="1"/>
        <v>28</v>
      </c>
      <c r="D39" s="23" t="s">
        <v>254</v>
      </c>
      <c r="E39" s="58" t="e">
        <f t="shared" si="2"/>
        <v>#N/A</v>
      </c>
      <c r="F39" s="58" t="e">
        <f t="shared" si="3"/>
        <v>#N/A</v>
      </c>
      <c r="G39" s="22" t="s">
        <v>48</v>
      </c>
      <c r="H39" s="23" t="s">
        <v>43</v>
      </c>
      <c r="I39" s="24">
        <v>40.6</v>
      </c>
    </row>
    <row r="40" spans="1:9">
      <c r="A40" s="22">
        <v>43982</v>
      </c>
      <c r="B40" s="22" t="str">
        <f t="shared" si="0"/>
        <v>May</v>
      </c>
      <c r="C40" s="23">
        <f t="shared" si="1"/>
        <v>23</v>
      </c>
      <c r="D40" s="23" t="s">
        <v>28</v>
      </c>
      <c r="E40" s="58">
        <f t="shared" si="2"/>
        <v>57.14</v>
      </c>
      <c r="F40" s="58" t="e">
        <f t="shared" si="3"/>
        <v>#N/A</v>
      </c>
      <c r="G40" s="22" t="s">
        <v>48</v>
      </c>
      <c r="H40" s="23" t="s">
        <v>43</v>
      </c>
      <c r="I40" s="24">
        <v>57.14</v>
      </c>
    </row>
    <row r="41" spans="1:9">
      <c r="A41" s="22">
        <v>44077</v>
      </c>
      <c r="B41" s="22" t="str">
        <f t="shared" si="0"/>
        <v>Sep</v>
      </c>
      <c r="C41" s="23">
        <f t="shared" si="1"/>
        <v>36</v>
      </c>
      <c r="D41" s="23" t="s">
        <v>254</v>
      </c>
      <c r="E41" s="58" t="e">
        <f t="shared" si="2"/>
        <v>#N/A</v>
      </c>
      <c r="F41" s="58" t="e">
        <f t="shared" si="3"/>
        <v>#N/A</v>
      </c>
      <c r="G41" s="22" t="s">
        <v>45</v>
      </c>
      <c r="H41" s="23" t="s">
        <v>61</v>
      </c>
      <c r="I41" s="24">
        <v>83.12</v>
      </c>
    </row>
    <row r="42" spans="1:9">
      <c r="A42" s="22">
        <v>44030</v>
      </c>
      <c r="B42" s="22" t="str">
        <f t="shared" si="0"/>
        <v>Jul</v>
      </c>
      <c r="C42" s="23">
        <f t="shared" si="1"/>
        <v>29</v>
      </c>
      <c r="D42" s="23" t="s">
        <v>254</v>
      </c>
      <c r="E42" s="58" t="e">
        <f t="shared" si="2"/>
        <v>#N/A</v>
      </c>
      <c r="F42" s="58" t="e">
        <f t="shared" si="3"/>
        <v>#N/A</v>
      </c>
      <c r="G42" s="22" t="s">
        <v>45</v>
      </c>
      <c r="H42" s="23" t="s">
        <v>46</v>
      </c>
      <c r="I42" s="24">
        <v>72.02</v>
      </c>
    </row>
    <row r="43" spans="1:9">
      <c r="A43" s="22">
        <v>44086</v>
      </c>
      <c r="B43" s="22" t="str">
        <f t="shared" si="0"/>
        <v>Sep</v>
      </c>
      <c r="C43" s="23">
        <f t="shared" si="1"/>
        <v>37</v>
      </c>
      <c r="D43" s="23" t="s">
        <v>254</v>
      </c>
      <c r="E43" s="58" t="e">
        <f t="shared" si="2"/>
        <v>#N/A</v>
      </c>
      <c r="F43" s="58" t="e">
        <f t="shared" si="3"/>
        <v>#N/A</v>
      </c>
      <c r="G43" s="22" t="s">
        <v>45</v>
      </c>
      <c r="H43" s="23" t="s">
        <v>56</v>
      </c>
      <c r="I43" s="24">
        <v>80.27</v>
      </c>
    </row>
    <row r="44" spans="1:9">
      <c r="A44" s="22">
        <v>44080</v>
      </c>
      <c r="B44" s="22" t="str">
        <f t="shared" si="0"/>
        <v>Sep</v>
      </c>
      <c r="C44" s="23">
        <f t="shared" si="1"/>
        <v>37</v>
      </c>
      <c r="D44" s="23" t="s">
        <v>254</v>
      </c>
      <c r="E44" s="58" t="e">
        <f t="shared" si="2"/>
        <v>#N/A</v>
      </c>
      <c r="F44" s="58" t="e">
        <f t="shared" si="3"/>
        <v>#N/A</v>
      </c>
      <c r="G44" s="22" t="s">
        <v>45</v>
      </c>
      <c r="H44" s="23" t="s">
        <v>43</v>
      </c>
      <c r="I44" s="24">
        <v>60.95</v>
      </c>
    </row>
    <row r="45" spans="1:9">
      <c r="A45" s="22">
        <v>43962</v>
      </c>
      <c r="B45" s="22" t="str">
        <f t="shared" si="0"/>
        <v>May</v>
      </c>
      <c r="C45" s="23">
        <f t="shared" si="1"/>
        <v>20</v>
      </c>
      <c r="D45" s="23" t="s">
        <v>254</v>
      </c>
      <c r="E45" s="58" t="e">
        <f t="shared" si="2"/>
        <v>#N/A</v>
      </c>
      <c r="F45" s="58" t="e">
        <f t="shared" si="3"/>
        <v>#N/A</v>
      </c>
      <c r="G45" s="22" t="s">
        <v>38</v>
      </c>
      <c r="H45" s="23" t="s">
        <v>50</v>
      </c>
      <c r="I45" s="24">
        <v>23.07</v>
      </c>
    </row>
    <row r="46" spans="1:9">
      <c r="A46" s="22">
        <v>43995</v>
      </c>
      <c r="B46" s="22" t="str">
        <f t="shared" si="0"/>
        <v>Jun</v>
      </c>
      <c r="C46" s="23">
        <f t="shared" si="1"/>
        <v>24</v>
      </c>
      <c r="D46" s="23" t="s">
        <v>28</v>
      </c>
      <c r="E46" s="58">
        <f t="shared" si="2"/>
        <v>60.63</v>
      </c>
      <c r="F46" s="58" t="e">
        <f t="shared" si="3"/>
        <v>#N/A</v>
      </c>
      <c r="G46" s="22" t="s">
        <v>38</v>
      </c>
      <c r="H46" s="23" t="s">
        <v>43</v>
      </c>
      <c r="I46" s="24">
        <v>60.63</v>
      </c>
    </row>
    <row r="47" spans="1:9">
      <c r="A47" s="22">
        <v>44026</v>
      </c>
      <c r="B47" s="22" t="str">
        <f t="shared" si="0"/>
        <v>Jul</v>
      </c>
      <c r="C47" s="23">
        <f t="shared" si="1"/>
        <v>29</v>
      </c>
      <c r="D47" s="23" t="s">
        <v>254</v>
      </c>
      <c r="E47" s="58" t="e">
        <f t="shared" si="2"/>
        <v>#N/A</v>
      </c>
      <c r="F47" s="58" t="e">
        <f t="shared" si="3"/>
        <v>#N/A</v>
      </c>
      <c r="G47" s="22" t="s">
        <v>48</v>
      </c>
      <c r="H47" s="23" t="s">
        <v>56</v>
      </c>
      <c r="I47" s="24">
        <v>40.43</v>
      </c>
    </row>
    <row r="48" spans="1:9">
      <c r="A48" s="22">
        <v>44039</v>
      </c>
      <c r="B48" s="22" t="str">
        <f t="shared" si="0"/>
        <v>Jul</v>
      </c>
      <c r="C48" s="23">
        <f t="shared" si="1"/>
        <v>31</v>
      </c>
      <c r="D48" s="23" t="s">
        <v>254</v>
      </c>
      <c r="E48" s="58" t="e">
        <f t="shared" si="2"/>
        <v>#N/A</v>
      </c>
      <c r="F48" s="58" t="e">
        <f t="shared" si="3"/>
        <v>#N/A</v>
      </c>
      <c r="G48" s="22" t="s">
        <v>38</v>
      </c>
      <c r="H48" s="23" t="s">
        <v>43</v>
      </c>
      <c r="I48" s="24">
        <v>40.340000000000003</v>
      </c>
    </row>
    <row r="49" spans="1:9">
      <c r="A49" s="22">
        <v>44026</v>
      </c>
      <c r="B49" s="22" t="str">
        <f t="shared" si="0"/>
        <v>Jul</v>
      </c>
      <c r="C49" s="23">
        <f t="shared" si="1"/>
        <v>29</v>
      </c>
      <c r="D49" s="23" t="s">
        <v>254</v>
      </c>
      <c r="E49" s="58" t="e">
        <f t="shared" si="2"/>
        <v>#N/A</v>
      </c>
      <c r="F49" s="58" t="e">
        <f t="shared" si="3"/>
        <v>#N/A</v>
      </c>
      <c r="G49" s="22" t="s">
        <v>38</v>
      </c>
      <c r="H49" s="23" t="s">
        <v>43</v>
      </c>
      <c r="I49" s="24">
        <v>19.05</v>
      </c>
    </row>
    <row r="50" spans="1:9">
      <c r="A50" s="22">
        <v>43969</v>
      </c>
      <c r="B50" s="22" t="str">
        <f t="shared" si="0"/>
        <v>May</v>
      </c>
      <c r="C50" s="23">
        <f t="shared" si="1"/>
        <v>21</v>
      </c>
      <c r="D50" s="23" t="s">
        <v>254</v>
      </c>
      <c r="E50" s="58" t="e">
        <f t="shared" si="2"/>
        <v>#N/A</v>
      </c>
      <c r="F50" s="58" t="e">
        <f t="shared" si="3"/>
        <v>#N/A</v>
      </c>
      <c r="G50" s="22" t="s">
        <v>45</v>
      </c>
      <c r="H50" s="23" t="s">
        <v>43</v>
      </c>
      <c r="I50" s="24">
        <v>40.36</v>
      </c>
    </row>
    <row r="51" spans="1:9">
      <c r="A51" s="22">
        <v>44009</v>
      </c>
      <c r="B51" s="22" t="str">
        <f t="shared" si="0"/>
        <v>Jun</v>
      </c>
      <c r="C51" s="23">
        <f t="shared" si="1"/>
        <v>26</v>
      </c>
      <c r="D51" s="23" t="s">
        <v>28</v>
      </c>
      <c r="E51" s="58">
        <f t="shared" si="2"/>
        <v>90.41</v>
      </c>
      <c r="F51" s="58" t="e">
        <f t="shared" si="3"/>
        <v>#N/A</v>
      </c>
      <c r="G51" s="22" t="s">
        <v>48</v>
      </c>
      <c r="H51" s="23" t="s">
        <v>53</v>
      </c>
      <c r="I51" s="24">
        <v>90.41</v>
      </c>
    </row>
    <row r="52" spans="1:9">
      <c r="A52" s="22">
        <v>44081</v>
      </c>
      <c r="B52" s="22" t="str">
        <f t="shared" si="0"/>
        <v>Sep</v>
      </c>
      <c r="C52" s="23">
        <f t="shared" si="1"/>
        <v>37</v>
      </c>
      <c r="D52" s="23" t="s">
        <v>254</v>
      </c>
      <c r="E52" s="58" t="e">
        <f t="shared" si="2"/>
        <v>#N/A</v>
      </c>
      <c r="F52" s="58" t="e">
        <f t="shared" si="3"/>
        <v>#N/A</v>
      </c>
      <c r="G52" s="22" t="s">
        <v>45</v>
      </c>
      <c r="H52" s="23" t="s">
        <v>50</v>
      </c>
      <c r="I52" s="24">
        <v>23.46</v>
      </c>
    </row>
    <row r="53" spans="1:9">
      <c r="A53" s="22">
        <v>44036</v>
      </c>
      <c r="B53" s="22" t="str">
        <f t="shared" si="0"/>
        <v>Jul</v>
      </c>
      <c r="C53" s="23">
        <f t="shared" si="1"/>
        <v>30</v>
      </c>
      <c r="D53" s="23" t="s">
        <v>254</v>
      </c>
      <c r="E53" s="58" t="e">
        <f t="shared" si="2"/>
        <v>#N/A</v>
      </c>
      <c r="F53" s="58" t="e">
        <f t="shared" si="3"/>
        <v>#N/A</v>
      </c>
      <c r="G53" s="22" t="s">
        <v>48</v>
      </c>
      <c r="H53" s="23" t="s">
        <v>46</v>
      </c>
      <c r="I53" s="24">
        <v>46.27</v>
      </c>
    </row>
    <row r="54" spans="1:9">
      <c r="A54" s="22">
        <v>44091</v>
      </c>
      <c r="B54" s="22" t="str">
        <f t="shared" si="0"/>
        <v>Sep</v>
      </c>
      <c r="C54" s="23">
        <f t="shared" si="1"/>
        <v>38</v>
      </c>
      <c r="D54" s="23" t="s">
        <v>254</v>
      </c>
      <c r="E54" s="58" t="e">
        <f t="shared" si="2"/>
        <v>#N/A</v>
      </c>
      <c r="F54" s="58" t="e">
        <f t="shared" si="3"/>
        <v>#N/A</v>
      </c>
      <c r="G54" s="22" t="s">
        <v>38</v>
      </c>
      <c r="H54" s="23" t="s">
        <v>61</v>
      </c>
      <c r="I54" s="24">
        <v>83.46</v>
      </c>
    </row>
    <row r="55" spans="1:9">
      <c r="A55" s="22">
        <v>43991</v>
      </c>
      <c r="B55" s="22" t="str">
        <f t="shared" si="0"/>
        <v>Jun</v>
      </c>
      <c r="C55" s="23">
        <f t="shared" si="1"/>
        <v>24</v>
      </c>
      <c r="D55" s="23" t="s">
        <v>28</v>
      </c>
      <c r="E55" s="58">
        <f t="shared" si="2"/>
        <v>50.34</v>
      </c>
      <c r="F55" s="58" t="e">
        <f t="shared" si="3"/>
        <v>#N/A</v>
      </c>
      <c r="G55" s="22" t="s">
        <v>48</v>
      </c>
      <c r="H55" s="23" t="s">
        <v>58</v>
      </c>
      <c r="I55" s="24">
        <v>50.34</v>
      </c>
    </row>
    <row r="56" spans="1:9">
      <c r="A56" s="22">
        <v>44033</v>
      </c>
      <c r="B56" s="22" t="str">
        <f t="shared" si="0"/>
        <v>Jul</v>
      </c>
      <c r="C56" s="23">
        <f t="shared" si="1"/>
        <v>30</v>
      </c>
      <c r="D56" s="23" t="s">
        <v>254</v>
      </c>
      <c r="E56" s="58" t="e">
        <f t="shared" si="2"/>
        <v>#N/A</v>
      </c>
      <c r="F56" s="58" t="e">
        <f t="shared" si="3"/>
        <v>#N/A</v>
      </c>
      <c r="G56" s="22" t="s">
        <v>38</v>
      </c>
      <c r="H56" s="23" t="s">
        <v>57</v>
      </c>
      <c r="I56" s="24">
        <v>46.37</v>
      </c>
    </row>
    <row r="57" spans="1:9">
      <c r="A57" s="22">
        <v>43977</v>
      </c>
      <c r="B57" s="22" t="str">
        <f t="shared" si="0"/>
        <v>May</v>
      </c>
      <c r="C57" s="23">
        <f t="shared" si="1"/>
        <v>22</v>
      </c>
      <c r="D57" s="23" t="s">
        <v>254</v>
      </c>
      <c r="E57" s="58" t="e">
        <f t="shared" si="2"/>
        <v>#N/A</v>
      </c>
      <c r="F57" s="58" t="e">
        <f t="shared" si="3"/>
        <v>#N/A</v>
      </c>
      <c r="G57" s="22" t="s">
        <v>48</v>
      </c>
      <c r="H57" s="23" t="s">
        <v>50</v>
      </c>
      <c r="I57" s="24">
        <v>23.79</v>
      </c>
    </row>
    <row r="58" spans="1:9">
      <c r="A58" s="22">
        <v>44037</v>
      </c>
      <c r="B58" s="22" t="str">
        <f t="shared" si="0"/>
        <v>Jul</v>
      </c>
      <c r="C58" s="23">
        <f t="shared" si="1"/>
        <v>30</v>
      </c>
      <c r="D58" s="23" t="s">
        <v>254</v>
      </c>
      <c r="E58" s="58" t="e">
        <f t="shared" si="2"/>
        <v>#N/A</v>
      </c>
      <c r="F58" s="58" t="e">
        <f t="shared" si="3"/>
        <v>#N/A</v>
      </c>
      <c r="G58" s="22" t="s">
        <v>48</v>
      </c>
      <c r="H58" s="23" t="s">
        <v>61</v>
      </c>
      <c r="I58" s="24">
        <v>28.04</v>
      </c>
    </row>
    <row r="59" spans="1:9">
      <c r="A59" s="22">
        <v>43972</v>
      </c>
      <c r="B59" s="22" t="str">
        <f t="shared" si="0"/>
        <v>May</v>
      </c>
      <c r="C59" s="23">
        <f t="shared" si="1"/>
        <v>21</v>
      </c>
      <c r="D59" s="23" t="s">
        <v>254</v>
      </c>
      <c r="E59" s="58" t="e">
        <f t="shared" si="2"/>
        <v>#N/A</v>
      </c>
      <c r="F59" s="58" t="e">
        <f t="shared" si="3"/>
        <v>#N/A</v>
      </c>
      <c r="G59" s="22" t="s">
        <v>48</v>
      </c>
      <c r="H59" s="23" t="s">
        <v>46</v>
      </c>
      <c r="I59" s="24">
        <v>251.68</v>
      </c>
    </row>
    <row r="60" spans="1:9">
      <c r="A60" s="22">
        <v>44006</v>
      </c>
      <c r="B60" s="22" t="str">
        <f t="shared" si="0"/>
        <v>Jun</v>
      </c>
      <c r="C60" s="23">
        <f t="shared" si="1"/>
        <v>26</v>
      </c>
      <c r="D60" s="23" t="s">
        <v>28</v>
      </c>
      <c r="E60" s="58">
        <f t="shared" si="2"/>
        <v>68.900000000000006</v>
      </c>
      <c r="F60" s="58" t="e">
        <f t="shared" si="3"/>
        <v>#N/A</v>
      </c>
      <c r="G60" s="22" t="s">
        <v>48</v>
      </c>
      <c r="H60" s="23" t="s">
        <v>49</v>
      </c>
      <c r="I60" s="24">
        <v>68.900000000000006</v>
      </c>
    </row>
    <row r="61" spans="1:9">
      <c r="A61" s="22">
        <v>44084</v>
      </c>
      <c r="B61" s="22" t="str">
        <f t="shared" si="0"/>
        <v>Sep</v>
      </c>
      <c r="C61" s="23">
        <f t="shared" si="1"/>
        <v>37</v>
      </c>
      <c r="D61" s="23" t="s">
        <v>254</v>
      </c>
      <c r="E61" s="58" t="e">
        <f t="shared" si="2"/>
        <v>#N/A</v>
      </c>
      <c r="F61" s="58" t="e">
        <f t="shared" si="3"/>
        <v>#N/A</v>
      </c>
      <c r="G61" s="22" t="s">
        <v>38</v>
      </c>
      <c r="H61" s="23" t="s">
        <v>39</v>
      </c>
      <c r="I61" s="24">
        <v>160.76</v>
      </c>
    </row>
    <row r="62" spans="1:9">
      <c r="A62" s="22">
        <v>44079</v>
      </c>
      <c r="B62" s="22" t="str">
        <f t="shared" si="0"/>
        <v>Sep</v>
      </c>
      <c r="C62" s="23">
        <f t="shared" si="1"/>
        <v>36</v>
      </c>
      <c r="D62" s="23" t="s">
        <v>254</v>
      </c>
      <c r="E62" s="58" t="e">
        <f t="shared" si="2"/>
        <v>#N/A</v>
      </c>
      <c r="F62" s="58" t="e">
        <f t="shared" si="3"/>
        <v>#N/A</v>
      </c>
      <c r="G62" s="22" t="s">
        <v>48</v>
      </c>
      <c r="H62" s="23" t="s">
        <v>43</v>
      </c>
      <c r="I62" s="24">
        <v>60.3</v>
      </c>
    </row>
    <row r="63" spans="1:9">
      <c r="A63" s="22">
        <v>44009</v>
      </c>
      <c r="B63" s="22" t="str">
        <f t="shared" si="0"/>
        <v>Jun</v>
      </c>
      <c r="C63" s="23">
        <f t="shared" si="1"/>
        <v>26</v>
      </c>
      <c r="D63" s="23" t="s">
        <v>28</v>
      </c>
      <c r="E63" s="58">
        <f t="shared" si="2"/>
        <v>50.12</v>
      </c>
      <c r="F63" s="58" t="e">
        <f t="shared" si="3"/>
        <v>#N/A</v>
      </c>
      <c r="G63" s="22" t="s">
        <v>48</v>
      </c>
      <c r="H63" s="23" t="s">
        <v>58</v>
      </c>
      <c r="I63" s="24">
        <v>50.12</v>
      </c>
    </row>
    <row r="64" spans="1:9">
      <c r="A64" s="22">
        <v>44011</v>
      </c>
      <c r="B64" s="22" t="str">
        <f t="shared" si="0"/>
        <v>Jun</v>
      </c>
      <c r="C64" s="23">
        <f t="shared" si="1"/>
        <v>27</v>
      </c>
      <c r="D64" s="23" t="s">
        <v>254</v>
      </c>
      <c r="E64" s="58" t="e">
        <f t="shared" si="2"/>
        <v>#N/A</v>
      </c>
      <c r="F64" s="58" t="e">
        <f t="shared" si="3"/>
        <v>#N/A</v>
      </c>
      <c r="G64" s="22" t="s">
        <v>38</v>
      </c>
      <c r="H64" s="23" t="s">
        <v>61</v>
      </c>
      <c r="I64" s="24">
        <v>470.63</v>
      </c>
    </row>
    <row r="65" spans="1:9">
      <c r="A65" s="22">
        <v>43977</v>
      </c>
      <c r="B65" s="22" t="str">
        <f t="shared" si="0"/>
        <v>May</v>
      </c>
      <c r="C65" s="23">
        <f t="shared" si="1"/>
        <v>22</v>
      </c>
      <c r="D65" s="23" t="s">
        <v>254</v>
      </c>
      <c r="E65" s="58" t="e">
        <f t="shared" si="2"/>
        <v>#N/A</v>
      </c>
      <c r="F65" s="58" t="e">
        <f t="shared" si="3"/>
        <v>#N/A</v>
      </c>
      <c r="G65" s="22" t="s">
        <v>45</v>
      </c>
      <c r="H65" s="23" t="s">
        <v>49</v>
      </c>
      <c r="I65" s="24">
        <v>68.45</v>
      </c>
    </row>
    <row r="66" spans="1:9">
      <c r="A66" s="22">
        <v>44096</v>
      </c>
      <c r="B66" s="22" t="str">
        <f t="shared" si="0"/>
        <v>Sep</v>
      </c>
      <c r="C66" s="23">
        <f t="shared" si="1"/>
        <v>39</v>
      </c>
      <c r="D66" s="23" t="s">
        <v>254</v>
      </c>
      <c r="E66" s="58" t="e">
        <f t="shared" si="2"/>
        <v>#N/A</v>
      </c>
      <c r="F66" s="58" t="e">
        <f t="shared" si="3"/>
        <v>#N/A</v>
      </c>
      <c r="G66" s="22" t="s">
        <v>38</v>
      </c>
      <c r="H66" s="23" t="s">
        <v>58</v>
      </c>
      <c r="I66" s="24">
        <v>342.28</v>
      </c>
    </row>
    <row r="67" spans="1:9">
      <c r="A67" s="22">
        <v>44103</v>
      </c>
      <c r="B67" s="22" t="str">
        <f t="shared" si="0"/>
        <v>Sep</v>
      </c>
      <c r="C67" s="23">
        <f t="shared" si="1"/>
        <v>40</v>
      </c>
      <c r="D67" s="23" t="s">
        <v>254</v>
      </c>
      <c r="E67" s="58" t="e">
        <f t="shared" si="2"/>
        <v>#N/A</v>
      </c>
      <c r="F67" s="58" t="e">
        <f t="shared" si="3"/>
        <v>#N/A</v>
      </c>
      <c r="G67" s="22" t="s">
        <v>38</v>
      </c>
      <c r="H67" s="23" t="s">
        <v>53</v>
      </c>
      <c r="I67" s="24">
        <v>29.19</v>
      </c>
    </row>
    <row r="68" spans="1:9">
      <c r="A68" s="22">
        <v>44020</v>
      </c>
      <c r="B68" s="22" t="str">
        <f t="shared" si="0"/>
        <v>Jul</v>
      </c>
      <c r="C68" s="23">
        <f t="shared" si="1"/>
        <v>28</v>
      </c>
      <c r="D68" s="23" t="s">
        <v>254</v>
      </c>
      <c r="E68" s="58" t="e">
        <f t="shared" si="2"/>
        <v>#N/A</v>
      </c>
      <c r="F68" s="58" t="e">
        <f t="shared" si="3"/>
        <v>#N/A</v>
      </c>
      <c r="G68" s="22" t="s">
        <v>38</v>
      </c>
      <c r="H68" s="23" t="s">
        <v>57</v>
      </c>
      <c r="I68" s="24">
        <v>46.92</v>
      </c>
    </row>
    <row r="69" spans="1:9">
      <c r="A69" s="22">
        <v>44083</v>
      </c>
      <c r="B69" s="22" t="str">
        <f t="shared" si="0"/>
        <v>Sep</v>
      </c>
      <c r="C69" s="23">
        <f t="shared" si="1"/>
        <v>37</v>
      </c>
      <c r="D69" s="23" t="s">
        <v>254</v>
      </c>
      <c r="E69" s="58" t="e">
        <f t="shared" si="2"/>
        <v>#N/A</v>
      </c>
      <c r="F69" s="58" t="e">
        <f t="shared" si="3"/>
        <v>#N/A</v>
      </c>
      <c r="G69" s="22" t="s">
        <v>48</v>
      </c>
      <c r="H69" s="23" t="s">
        <v>57</v>
      </c>
      <c r="I69" s="24">
        <v>23.44</v>
      </c>
    </row>
    <row r="70" spans="1:9">
      <c r="A70" s="22">
        <v>44039</v>
      </c>
      <c r="B70" s="22" t="str">
        <f t="shared" ref="B70:B133" si="4">TEXT(A70,"mmm")</f>
        <v>Jul</v>
      </c>
      <c r="C70" s="23">
        <f t="shared" ref="C70:C133" si="5">WEEKNUM(A70)</f>
        <v>31</v>
      </c>
      <c r="D70" s="23" t="s">
        <v>254</v>
      </c>
      <c r="E70" s="58" t="e">
        <f t="shared" si="2"/>
        <v>#N/A</v>
      </c>
      <c r="F70" s="58" t="e">
        <f t="shared" si="3"/>
        <v>#N/A</v>
      </c>
      <c r="G70" s="22" t="s">
        <v>38</v>
      </c>
      <c r="H70" s="23" t="s">
        <v>58</v>
      </c>
      <c r="I70" s="24">
        <v>48.2</v>
      </c>
    </row>
    <row r="71" spans="1:9">
      <c r="A71" s="22">
        <v>44099</v>
      </c>
      <c r="B71" s="22" t="str">
        <f t="shared" si="4"/>
        <v>Sep</v>
      </c>
      <c r="C71" s="23">
        <f t="shared" si="5"/>
        <v>39</v>
      </c>
      <c r="D71" s="23" t="s">
        <v>254</v>
      </c>
      <c r="E71" s="58" t="e">
        <f t="shared" ref="E71:E134" si="6">IF(D71=$E$3,I71,NA())</f>
        <v>#N/A</v>
      </c>
      <c r="F71" s="58" t="e">
        <f t="shared" ref="F71:F134" si="7">IF(D71=$E$2,I71,NA())</f>
        <v>#N/A</v>
      </c>
      <c r="G71" s="22" t="s">
        <v>48</v>
      </c>
      <c r="H71" s="23" t="s">
        <v>66</v>
      </c>
      <c r="I71" s="24">
        <v>57.84</v>
      </c>
    </row>
    <row r="72" spans="1:9">
      <c r="A72" s="22">
        <v>43966</v>
      </c>
      <c r="B72" s="22" t="str">
        <f t="shared" si="4"/>
        <v>May</v>
      </c>
      <c r="C72" s="23">
        <f t="shared" si="5"/>
        <v>20</v>
      </c>
      <c r="D72" s="23" t="s">
        <v>254</v>
      </c>
      <c r="E72" s="58" t="e">
        <f t="shared" si="6"/>
        <v>#N/A</v>
      </c>
      <c r="F72" s="58" t="e">
        <f t="shared" si="7"/>
        <v>#N/A</v>
      </c>
      <c r="G72" s="22" t="s">
        <v>48</v>
      </c>
      <c r="H72" s="23" t="s">
        <v>56</v>
      </c>
      <c r="I72" s="24">
        <v>42.01</v>
      </c>
    </row>
    <row r="73" spans="1:9">
      <c r="A73" s="22">
        <v>44080</v>
      </c>
      <c r="B73" s="22" t="str">
        <f t="shared" si="4"/>
        <v>Sep</v>
      </c>
      <c r="C73" s="23">
        <f t="shared" si="5"/>
        <v>37</v>
      </c>
      <c r="D73" s="23" t="s">
        <v>254</v>
      </c>
      <c r="E73" s="58" t="e">
        <f t="shared" si="6"/>
        <v>#N/A</v>
      </c>
      <c r="F73" s="58" t="e">
        <f t="shared" si="7"/>
        <v>#N/A</v>
      </c>
      <c r="G73" s="22" t="s">
        <v>48</v>
      </c>
      <c r="H73" s="23" t="s">
        <v>43</v>
      </c>
      <c r="I73" s="24">
        <v>40.049999999999997</v>
      </c>
    </row>
    <row r="74" spans="1:9">
      <c r="A74" s="22">
        <v>44033</v>
      </c>
      <c r="B74" s="22" t="str">
        <f t="shared" si="4"/>
        <v>Jul</v>
      </c>
      <c r="C74" s="23">
        <f t="shared" si="5"/>
        <v>30</v>
      </c>
      <c r="D74" s="23" t="s">
        <v>254</v>
      </c>
      <c r="E74" s="58" t="e">
        <f t="shared" si="6"/>
        <v>#N/A</v>
      </c>
      <c r="F74" s="58" t="e">
        <f t="shared" si="7"/>
        <v>#N/A</v>
      </c>
      <c r="G74" s="22" t="s">
        <v>45</v>
      </c>
      <c r="H74" s="23" t="s">
        <v>57</v>
      </c>
      <c r="I74" s="24">
        <v>23.92</v>
      </c>
    </row>
    <row r="75" spans="1:9">
      <c r="A75" s="22">
        <v>44036</v>
      </c>
      <c r="B75" s="22" t="str">
        <f t="shared" si="4"/>
        <v>Jul</v>
      </c>
      <c r="C75" s="23">
        <f t="shared" si="5"/>
        <v>30</v>
      </c>
      <c r="D75" s="23" t="s">
        <v>254</v>
      </c>
      <c r="E75" s="58" t="e">
        <f t="shared" si="6"/>
        <v>#N/A</v>
      </c>
      <c r="F75" s="58" t="e">
        <f t="shared" si="7"/>
        <v>#N/A</v>
      </c>
      <c r="G75" s="22" t="s">
        <v>45</v>
      </c>
      <c r="H75" s="23" t="s">
        <v>50</v>
      </c>
      <c r="I75" s="24">
        <v>92.84</v>
      </c>
    </row>
    <row r="76" spans="1:9">
      <c r="A76" s="22">
        <v>44032</v>
      </c>
      <c r="B76" s="22" t="str">
        <f t="shared" si="4"/>
        <v>Jul</v>
      </c>
      <c r="C76" s="23">
        <f t="shared" si="5"/>
        <v>30</v>
      </c>
      <c r="D76" s="23" t="s">
        <v>254</v>
      </c>
      <c r="E76" s="58" t="e">
        <f t="shared" si="6"/>
        <v>#N/A</v>
      </c>
      <c r="F76" s="58" t="e">
        <f t="shared" si="7"/>
        <v>#N/A</v>
      </c>
      <c r="G76" s="22" t="s">
        <v>38</v>
      </c>
      <c r="H76" s="23" t="s">
        <v>57</v>
      </c>
      <c r="I76" s="24">
        <v>69.709999999999994</v>
      </c>
    </row>
    <row r="77" spans="1:9">
      <c r="A77" s="22">
        <v>44097</v>
      </c>
      <c r="B77" s="22" t="str">
        <f t="shared" si="4"/>
        <v>Sep</v>
      </c>
      <c r="C77" s="23">
        <f t="shared" si="5"/>
        <v>39</v>
      </c>
      <c r="D77" s="23" t="s">
        <v>254</v>
      </c>
      <c r="E77" s="58" t="e">
        <f t="shared" si="6"/>
        <v>#N/A</v>
      </c>
      <c r="F77" s="58" t="e">
        <f t="shared" si="7"/>
        <v>#N/A</v>
      </c>
      <c r="G77" s="22" t="s">
        <v>45</v>
      </c>
      <c r="H77" s="23" t="s">
        <v>49</v>
      </c>
      <c r="I77" s="24">
        <v>66.22</v>
      </c>
    </row>
    <row r="78" spans="1:9">
      <c r="A78" s="22">
        <v>44013</v>
      </c>
      <c r="B78" s="22" t="str">
        <f t="shared" si="4"/>
        <v>Jul</v>
      </c>
      <c r="C78" s="23">
        <f t="shared" si="5"/>
        <v>27</v>
      </c>
      <c r="D78" s="23" t="s">
        <v>254</v>
      </c>
      <c r="E78" s="58" t="e">
        <f t="shared" si="6"/>
        <v>#N/A</v>
      </c>
      <c r="F78" s="58" t="e">
        <f t="shared" si="7"/>
        <v>#N/A</v>
      </c>
      <c r="G78" s="22" t="s">
        <v>38</v>
      </c>
      <c r="H78" s="23" t="s">
        <v>58</v>
      </c>
      <c r="I78" s="24">
        <v>24.03</v>
      </c>
    </row>
    <row r="79" spans="1:9">
      <c r="A79" s="22">
        <v>44020</v>
      </c>
      <c r="B79" s="22" t="str">
        <f t="shared" si="4"/>
        <v>Jul</v>
      </c>
      <c r="C79" s="23">
        <f t="shared" si="5"/>
        <v>28</v>
      </c>
      <c r="D79" s="23" t="s">
        <v>254</v>
      </c>
      <c r="E79" s="58" t="e">
        <f t="shared" si="6"/>
        <v>#N/A</v>
      </c>
      <c r="F79" s="58" t="e">
        <f t="shared" si="7"/>
        <v>#N/A</v>
      </c>
      <c r="G79" s="22" t="s">
        <v>48</v>
      </c>
      <c r="H79" s="23" t="s">
        <v>61</v>
      </c>
      <c r="I79" s="24">
        <v>55.43</v>
      </c>
    </row>
    <row r="80" spans="1:9">
      <c r="A80" s="22">
        <v>44093</v>
      </c>
      <c r="B80" s="22" t="str">
        <f t="shared" si="4"/>
        <v>Sep</v>
      </c>
      <c r="C80" s="23">
        <f t="shared" si="5"/>
        <v>38</v>
      </c>
      <c r="D80" s="23" t="s">
        <v>254</v>
      </c>
      <c r="E80" s="58" t="e">
        <f t="shared" si="6"/>
        <v>#N/A</v>
      </c>
      <c r="F80" s="58" t="e">
        <f t="shared" si="7"/>
        <v>#N/A</v>
      </c>
      <c r="G80" s="22" t="s">
        <v>38</v>
      </c>
      <c r="H80" s="23" t="s">
        <v>54</v>
      </c>
      <c r="I80" s="24">
        <v>71.44</v>
      </c>
    </row>
    <row r="81" spans="1:9">
      <c r="A81" s="22">
        <v>43956</v>
      </c>
      <c r="B81" s="22" t="str">
        <f t="shared" si="4"/>
        <v>May</v>
      </c>
      <c r="C81" s="23">
        <f t="shared" si="5"/>
        <v>19</v>
      </c>
      <c r="D81" s="23" t="s">
        <v>254</v>
      </c>
      <c r="E81" s="58" t="e">
        <f t="shared" si="6"/>
        <v>#N/A</v>
      </c>
      <c r="F81" s="58" t="e">
        <f t="shared" si="7"/>
        <v>#N/A</v>
      </c>
      <c r="G81" s="22" t="s">
        <v>38</v>
      </c>
      <c r="H81" s="23" t="s">
        <v>50</v>
      </c>
      <c r="I81" s="24">
        <v>22.34</v>
      </c>
    </row>
    <row r="82" spans="1:9">
      <c r="A82" s="22">
        <v>44076</v>
      </c>
      <c r="B82" s="22" t="str">
        <f t="shared" si="4"/>
        <v>Sep</v>
      </c>
      <c r="C82" s="23">
        <f t="shared" si="5"/>
        <v>36</v>
      </c>
      <c r="D82" s="23" t="s">
        <v>254</v>
      </c>
      <c r="E82" s="58" t="e">
        <f t="shared" si="6"/>
        <v>#N/A</v>
      </c>
      <c r="F82" s="58" t="e">
        <f t="shared" si="7"/>
        <v>#N/A</v>
      </c>
      <c r="G82" s="22" t="s">
        <v>48</v>
      </c>
      <c r="H82" s="23" t="s">
        <v>50</v>
      </c>
      <c r="I82" s="24">
        <v>46.86</v>
      </c>
    </row>
    <row r="83" spans="1:9">
      <c r="A83" s="22">
        <v>43980</v>
      </c>
      <c r="B83" s="22" t="str">
        <f t="shared" si="4"/>
        <v>May</v>
      </c>
      <c r="C83" s="23">
        <f t="shared" si="5"/>
        <v>22</v>
      </c>
      <c r="D83" s="23" t="s">
        <v>254</v>
      </c>
      <c r="E83" s="58" t="e">
        <f t="shared" si="6"/>
        <v>#N/A</v>
      </c>
      <c r="F83" s="58" t="e">
        <f t="shared" si="7"/>
        <v>#N/A</v>
      </c>
      <c r="G83" s="22" t="s">
        <v>48</v>
      </c>
      <c r="H83" s="23" t="s">
        <v>53</v>
      </c>
      <c r="I83" s="24">
        <v>203.87</v>
      </c>
    </row>
    <row r="84" spans="1:9">
      <c r="A84" s="22">
        <v>44007</v>
      </c>
      <c r="B84" s="22" t="str">
        <f t="shared" si="4"/>
        <v>Jun</v>
      </c>
      <c r="C84" s="23">
        <f t="shared" si="5"/>
        <v>26</v>
      </c>
      <c r="D84" s="23" t="s">
        <v>28</v>
      </c>
      <c r="E84" s="58">
        <f t="shared" si="6"/>
        <v>66.62</v>
      </c>
      <c r="F84" s="58" t="e">
        <f t="shared" si="7"/>
        <v>#N/A</v>
      </c>
      <c r="G84" s="22" t="s">
        <v>48</v>
      </c>
      <c r="H84" s="23" t="s">
        <v>57</v>
      </c>
      <c r="I84" s="24">
        <v>66.62</v>
      </c>
    </row>
    <row r="85" spans="1:9">
      <c r="A85" s="22">
        <v>44097</v>
      </c>
      <c r="B85" s="22" t="str">
        <f t="shared" si="4"/>
        <v>Sep</v>
      </c>
      <c r="C85" s="23">
        <f t="shared" si="5"/>
        <v>39</v>
      </c>
      <c r="D85" s="23" t="s">
        <v>254</v>
      </c>
      <c r="E85" s="58" t="e">
        <f t="shared" si="6"/>
        <v>#N/A</v>
      </c>
      <c r="F85" s="58" t="e">
        <f t="shared" si="7"/>
        <v>#N/A</v>
      </c>
      <c r="G85" s="22" t="s">
        <v>45</v>
      </c>
      <c r="H85" s="23" t="s">
        <v>61</v>
      </c>
      <c r="I85" s="24">
        <v>27.14</v>
      </c>
    </row>
    <row r="86" spans="1:9">
      <c r="A86" s="22">
        <v>43990</v>
      </c>
      <c r="B86" s="22" t="str">
        <f t="shared" si="4"/>
        <v>Jun</v>
      </c>
      <c r="C86" s="23">
        <f t="shared" si="5"/>
        <v>24</v>
      </c>
      <c r="D86" s="23" t="s">
        <v>28</v>
      </c>
      <c r="E86" s="58">
        <f t="shared" si="6"/>
        <v>521.16999999999996</v>
      </c>
      <c r="F86" s="58" t="e">
        <f t="shared" si="7"/>
        <v>#N/A</v>
      </c>
      <c r="G86" s="22" t="s">
        <v>38</v>
      </c>
      <c r="H86" s="23" t="s">
        <v>50</v>
      </c>
      <c r="I86" s="24">
        <v>521.16999999999996</v>
      </c>
    </row>
    <row r="87" spans="1:9">
      <c r="A87" s="22">
        <v>43966</v>
      </c>
      <c r="B87" s="22" t="str">
        <f t="shared" si="4"/>
        <v>May</v>
      </c>
      <c r="C87" s="23">
        <f t="shared" si="5"/>
        <v>20</v>
      </c>
      <c r="D87" s="23" t="s">
        <v>254</v>
      </c>
      <c r="E87" s="58" t="e">
        <f t="shared" si="6"/>
        <v>#N/A</v>
      </c>
      <c r="F87" s="58" t="e">
        <f t="shared" si="7"/>
        <v>#N/A</v>
      </c>
      <c r="G87" s="22" t="s">
        <v>38</v>
      </c>
      <c r="H87" s="23" t="s">
        <v>43</v>
      </c>
      <c r="I87" s="24">
        <v>379.16</v>
      </c>
    </row>
    <row r="88" spans="1:9">
      <c r="A88" s="22">
        <v>43952</v>
      </c>
      <c r="B88" s="22" t="str">
        <f t="shared" si="4"/>
        <v>May</v>
      </c>
      <c r="C88" s="23">
        <f t="shared" si="5"/>
        <v>18</v>
      </c>
      <c r="D88" s="23" t="s">
        <v>254</v>
      </c>
      <c r="E88" s="58" t="e">
        <f t="shared" si="6"/>
        <v>#N/A</v>
      </c>
      <c r="F88" s="58" t="e">
        <f t="shared" si="7"/>
        <v>#N/A</v>
      </c>
      <c r="G88" s="22" t="s">
        <v>38</v>
      </c>
      <c r="H88" s="23" t="s">
        <v>43</v>
      </c>
      <c r="I88" s="24">
        <v>40.97</v>
      </c>
    </row>
    <row r="89" spans="1:9">
      <c r="A89" s="22">
        <v>44084</v>
      </c>
      <c r="B89" s="22" t="str">
        <f t="shared" si="4"/>
        <v>Sep</v>
      </c>
      <c r="C89" s="23">
        <f t="shared" si="5"/>
        <v>37</v>
      </c>
      <c r="D89" s="23" t="s">
        <v>254</v>
      </c>
      <c r="E89" s="58" t="e">
        <f t="shared" si="6"/>
        <v>#N/A</v>
      </c>
      <c r="F89" s="58" t="e">
        <f t="shared" si="7"/>
        <v>#N/A</v>
      </c>
      <c r="G89" s="22" t="s">
        <v>48</v>
      </c>
      <c r="H89" s="23" t="s">
        <v>49</v>
      </c>
      <c r="I89" s="24">
        <v>102.52</v>
      </c>
    </row>
    <row r="90" spans="1:9">
      <c r="A90" s="22">
        <v>44021</v>
      </c>
      <c r="B90" s="22" t="str">
        <f t="shared" si="4"/>
        <v>Jul</v>
      </c>
      <c r="C90" s="23">
        <f t="shared" si="5"/>
        <v>28</v>
      </c>
      <c r="D90" s="23" t="s">
        <v>254</v>
      </c>
      <c r="E90" s="58" t="e">
        <f t="shared" si="6"/>
        <v>#N/A</v>
      </c>
      <c r="F90" s="58" t="e">
        <f t="shared" si="7"/>
        <v>#N/A</v>
      </c>
      <c r="G90" s="22" t="s">
        <v>48</v>
      </c>
      <c r="H90" s="23" t="s">
        <v>49</v>
      </c>
      <c r="I90" s="24">
        <v>33.61</v>
      </c>
    </row>
    <row r="91" spans="1:9">
      <c r="A91" s="22">
        <v>44098</v>
      </c>
      <c r="B91" s="22" t="str">
        <f t="shared" si="4"/>
        <v>Sep</v>
      </c>
      <c r="C91" s="23">
        <f t="shared" si="5"/>
        <v>39</v>
      </c>
      <c r="D91" s="23" t="s">
        <v>254</v>
      </c>
      <c r="E91" s="58" t="e">
        <f t="shared" si="6"/>
        <v>#N/A</v>
      </c>
      <c r="F91" s="58" t="e">
        <f t="shared" si="7"/>
        <v>#N/A</v>
      </c>
      <c r="G91" s="22" t="s">
        <v>48</v>
      </c>
      <c r="H91" s="23" t="s">
        <v>49</v>
      </c>
      <c r="I91" s="24">
        <v>99.11</v>
      </c>
    </row>
    <row r="92" spans="1:9">
      <c r="A92" s="22">
        <v>44007</v>
      </c>
      <c r="B92" s="22" t="str">
        <f t="shared" si="4"/>
        <v>Jun</v>
      </c>
      <c r="C92" s="23">
        <f t="shared" si="5"/>
        <v>26</v>
      </c>
      <c r="D92" s="23" t="s">
        <v>28</v>
      </c>
      <c r="E92" s="58">
        <f t="shared" si="6"/>
        <v>57.17</v>
      </c>
      <c r="F92" s="58" t="e">
        <f t="shared" si="7"/>
        <v>#N/A</v>
      </c>
      <c r="G92" s="22" t="s">
        <v>38</v>
      </c>
      <c r="H92" s="23" t="s">
        <v>43</v>
      </c>
      <c r="I92" s="24">
        <v>57.17</v>
      </c>
    </row>
    <row r="93" spans="1:9">
      <c r="A93" s="22">
        <v>44007</v>
      </c>
      <c r="B93" s="22" t="str">
        <f t="shared" si="4"/>
        <v>Jun</v>
      </c>
      <c r="C93" s="23">
        <f t="shared" si="5"/>
        <v>26</v>
      </c>
      <c r="D93" s="23" t="s">
        <v>28</v>
      </c>
      <c r="E93" s="58">
        <f t="shared" si="6"/>
        <v>24.05</v>
      </c>
      <c r="F93" s="58" t="e">
        <f t="shared" si="7"/>
        <v>#N/A</v>
      </c>
      <c r="G93" s="22" t="s">
        <v>38</v>
      </c>
      <c r="H93" s="23" t="s">
        <v>46</v>
      </c>
      <c r="I93" s="24">
        <v>24.05</v>
      </c>
    </row>
    <row r="94" spans="1:9">
      <c r="A94" s="22">
        <v>44088</v>
      </c>
      <c r="B94" s="22" t="str">
        <f t="shared" si="4"/>
        <v>Sep</v>
      </c>
      <c r="C94" s="23">
        <f t="shared" si="5"/>
        <v>38</v>
      </c>
      <c r="D94" s="23" t="s">
        <v>254</v>
      </c>
      <c r="E94" s="58" t="e">
        <f t="shared" si="6"/>
        <v>#N/A</v>
      </c>
      <c r="F94" s="58" t="e">
        <f t="shared" si="7"/>
        <v>#N/A</v>
      </c>
      <c r="G94" s="22" t="s">
        <v>48</v>
      </c>
      <c r="H94" s="23" t="s">
        <v>57</v>
      </c>
      <c r="I94" s="24">
        <v>69.400000000000006</v>
      </c>
    </row>
    <row r="95" spans="1:9">
      <c r="A95" s="22">
        <v>43994</v>
      </c>
      <c r="B95" s="22" t="str">
        <f t="shared" si="4"/>
        <v>Jun</v>
      </c>
      <c r="C95" s="23">
        <f t="shared" si="5"/>
        <v>24</v>
      </c>
      <c r="D95" s="23" t="s">
        <v>28</v>
      </c>
      <c r="E95" s="58">
        <f t="shared" si="6"/>
        <v>32.81</v>
      </c>
      <c r="F95" s="58" t="e">
        <f t="shared" si="7"/>
        <v>#N/A</v>
      </c>
      <c r="G95" s="22" t="s">
        <v>48</v>
      </c>
      <c r="H95" s="23" t="s">
        <v>49</v>
      </c>
      <c r="I95" s="24">
        <v>32.81</v>
      </c>
    </row>
    <row r="96" spans="1:9">
      <c r="A96" s="22">
        <v>44032</v>
      </c>
      <c r="B96" s="22" t="str">
        <f t="shared" si="4"/>
        <v>Jul</v>
      </c>
      <c r="C96" s="23">
        <f t="shared" si="5"/>
        <v>30</v>
      </c>
      <c r="D96" s="23" t="s">
        <v>254</v>
      </c>
      <c r="E96" s="58" t="e">
        <f t="shared" si="6"/>
        <v>#N/A</v>
      </c>
      <c r="F96" s="58" t="e">
        <f t="shared" si="7"/>
        <v>#N/A</v>
      </c>
      <c r="G96" s="22" t="s">
        <v>38</v>
      </c>
      <c r="H96" s="23" t="s">
        <v>61</v>
      </c>
      <c r="I96" s="24">
        <v>549.70000000000005</v>
      </c>
    </row>
    <row r="97" spans="1:9">
      <c r="A97" s="22">
        <v>43983</v>
      </c>
      <c r="B97" s="22" t="str">
        <f t="shared" si="4"/>
        <v>Jun</v>
      </c>
      <c r="C97" s="23">
        <f t="shared" si="5"/>
        <v>23</v>
      </c>
      <c r="D97" s="23" t="s">
        <v>28</v>
      </c>
      <c r="E97" s="58">
        <f t="shared" si="6"/>
        <v>45.9</v>
      </c>
      <c r="F97" s="58" t="e">
        <f t="shared" si="7"/>
        <v>#N/A</v>
      </c>
      <c r="G97" s="22" t="s">
        <v>38</v>
      </c>
      <c r="H97" s="23" t="s">
        <v>54</v>
      </c>
      <c r="I97" s="24">
        <v>45.9</v>
      </c>
    </row>
    <row r="98" spans="1:9">
      <c r="A98" s="22">
        <v>44075</v>
      </c>
      <c r="B98" s="22" t="str">
        <f t="shared" si="4"/>
        <v>Sep</v>
      </c>
      <c r="C98" s="23">
        <f t="shared" si="5"/>
        <v>36</v>
      </c>
      <c r="D98" s="23" t="s">
        <v>254</v>
      </c>
      <c r="E98" s="58" t="e">
        <f t="shared" si="6"/>
        <v>#N/A</v>
      </c>
      <c r="F98" s="58" t="e">
        <f t="shared" si="7"/>
        <v>#N/A</v>
      </c>
      <c r="G98" s="22" t="s">
        <v>45</v>
      </c>
      <c r="H98" s="23" t="s">
        <v>58</v>
      </c>
      <c r="I98" s="24">
        <v>23.95</v>
      </c>
    </row>
    <row r="99" spans="1:9">
      <c r="A99" s="22">
        <v>44096</v>
      </c>
      <c r="B99" s="22" t="str">
        <f t="shared" si="4"/>
        <v>Sep</v>
      </c>
      <c r="C99" s="23">
        <f t="shared" si="5"/>
        <v>39</v>
      </c>
      <c r="D99" s="23" t="s">
        <v>254</v>
      </c>
      <c r="E99" s="58" t="e">
        <f t="shared" si="6"/>
        <v>#N/A</v>
      </c>
      <c r="F99" s="58" t="e">
        <f t="shared" si="7"/>
        <v>#N/A</v>
      </c>
      <c r="G99" s="22" t="s">
        <v>48</v>
      </c>
      <c r="H99" s="23" t="s">
        <v>57</v>
      </c>
      <c r="I99" s="24">
        <v>69.17</v>
      </c>
    </row>
    <row r="100" spans="1:9">
      <c r="A100" s="22">
        <v>44042</v>
      </c>
      <c r="B100" s="22" t="str">
        <f t="shared" si="4"/>
        <v>Jul</v>
      </c>
      <c r="C100" s="23">
        <f t="shared" si="5"/>
        <v>31</v>
      </c>
      <c r="D100" s="23" t="s">
        <v>254</v>
      </c>
      <c r="E100" s="58" t="e">
        <f t="shared" si="6"/>
        <v>#N/A</v>
      </c>
      <c r="F100" s="58" t="e">
        <f t="shared" si="7"/>
        <v>#N/A</v>
      </c>
      <c r="G100" s="22" t="s">
        <v>48</v>
      </c>
      <c r="H100" s="23" t="s">
        <v>57</v>
      </c>
      <c r="I100" s="24">
        <v>46.31</v>
      </c>
    </row>
    <row r="101" spans="1:9">
      <c r="A101" s="22">
        <v>43968</v>
      </c>
      <c r="B101" s="22" t="str">
        <f t="shared" si="4"/>
        <v>May</v>
      </c>
      <c r="C101" s="23">
        <f t="shared" si="5"/>
        <v>21</v>
      </c>
      <c r="D101" s="23" t="s">
        <v>254</v>
      </c>
      <c r="E101" s="58" t="e">
        <f t="shared" si="6"/>
        <v>#N/A</v>
      </c>
      <c r="F101" s="58" t="e">
        <f t="shared" si="7"/>
        <v>#N/A</v>
      </c>
      <c r="G101" s="22" t="s">
        <v>48</v>
      </c>
      <c r="H101" s="23" t="s">
        <v>58</v>
      </c>
      <c r="I101" s="24">
        <v>48.95</v>
      </c>
    </row>
    <row r="102" spans="1:9">
      <c r="A102" s="22">
        <v>43975</v>
      </c>
      <c r="B102" s="22" t="str">
        <f t="shared" si="4"/>
        <v>May</v>
      </c>
      <c r="C102" s="23">
        <f t="shared" si="5"/>
        <v>22</v>
      </c>
      <c r="D102" s="23" t="s">
        <v>254</v>
      </c>
      <c r="E102" s="58" t="e">
        <f t="shared" si="6"/>
        <v>#N/A</v>
      </c>
      <c r="F102" s="58" t="e">
        <f t="shared" si="7"/>
        <v>#N/A</v>
      </c>
      <c r="G102" s="22" t="s">
        <v>38</v>
      </c>
      <c r="H102" s="23" t="s">
        <v>49</v>
      </c>
      <c r="I102" s="24">
        <v>34.46</v>
      </c>
    </row>
    <row r="103" spans="1:9">
      <c r="A103" s="22">
        <v>44083</v>
      </c>
      <c r="B103" s="22" t="str">
        <f t="shared" si="4"/>
        <v>Sep</v>
      </c>
      <c r="C103" s="23">
        <f t="shared" si="5"/>
        <v>37</v>
      </c>
      <c r="D103" s="23" t="s">
        <v>254</v>
      </c>
      <c r="E103" s="58" t="e">
        <f t="shared" si="6"/>
        <v>#N/A</v>
      </c>
      <c r="F103" s="58" t="e">
        <f t="shared" si="7"/>
        <v>#N/A</v>
      </c>
      <c r="G103" s="22" t="s">
        <v>48</v>
      </c>
      <c r="H103" s="23" t="s">
        <v>50</v>
      </c>
      <c r="I103" s="24">
        <v>69.760000000000005</v>
      </c>
    </row>
    <row r="104" spans="1:9">
      <c r="A104" s="22">
        <v>44022</v>
      </c>
      <c r="B104" s="22" t="str">
        <f t="shared" si="4"/>
        <v>Jul</v>
      </c>
      <c r="C104" s="23">
        <f t="shared" si="5"/>
        <v>28</v>
      </c>
      <c r="D104" s="23" t="s">
        <v>254</v>
      </c>
      <c r="E104" s="58" t="e">
        <f t="shared" si="6"/>
        <v>#N/A</v>
      </c>
      <c r="F104" s="58" t="e">
        <f t="shared" si="7"/>
        <v>#N/A</v>
      </c>
      <c r="G104" s="22" t="s">
        <v>38</v>
      </c>
      <c r="H104" s="23" t="s">
        <v>50</v>
      </c>
      <c r="I104" s="24">
        <v>66.64</v>
      </c>
    </row>
    <row r="105" spans="1:9">
      <c r="A105" s="22">
        <v>43966</v>
      </c>
      <c r="B105" s="22" t="str">
        <f t="shared" si="4"/>
        <v>May</v>
      </c>
      <c r="C105" s="23">
        <f t="shared" si="5"/>
        <v>20</v>
      </c>
      <c r="D105" s="23" t="s">
        <v>254</v>
      </c>
      <c r="E105" s="58" t="e">
        <f t="shared" si="6"/>
        <v>#N/A</v>
      </c>
      <c r="F105" s="58" t="e">
        <f t="shared" si="7"/>
        <v>#N/A</v>
      </c>
      <c r="G105" s="22" t="s">
        <v>45</v>
      </c>
      <c r="H105" s="23" t="s">
        <v>50</v>
      </c>
      <c r="I105" s="24">
        <v>69.64</v>
      </c>
    </row>
    <row r="106" spans="1:9">
      <c r="A106" s="22">
        <v>44081</v>
      </c>
      <c r="B106" s="22" t="str">
        <f t="shared" si="4"/>
        <v>Sep</v>
      </c>
      <c r="C106" s="23">
        <f t="shared" si="5"/>
        <v>37</v>
      </c>
      <c r="D106" s="23" t="s">
        <v>254</v>
      </c>
      <c r="E106" s="58" t="e">
        <f t="shared" si="6"/>
        <v>#N/A</v>
      </c>
      <c r="F106" s="58" t="e">
        <f t="shared" si="7"/>
        <v>#N/A</v>
      </c>
      <c r="G106" s="22" t="s">
        <v>48</v>
      </c>
      <c r="H106" s="23" t="s">
        <v>46</v>
      </c>
      <c r="I106" s="24">
        <v>69.89</v>
      </c>
    </row>
    <row r="107" spans="1:9">
      <c r="A107" s="22">
        <v>44020</v>
      </c>
      <c r="B107" s="22" t="str">
        <f t="shared" si="4"/>
        <v>Jul</v>
      </c>
      <c r="C107" s="23">
        <f t="shared" si="5"/>
        <v>28</v>
      </c>
      <c r="D107" s="23" t="s">
        <v>254</v>
      </c>
      <c r="E107" s="58" t="e">
        <f t="shared" si="6"/>
        <v>#N/A</v>
      </c>
      <c r="F107" s="58" t="e">
        <f t="shared" si="7"/>
        <v>#N/A</v>
      </c>
      <c r="G107" s="22" t="s">
        <v>48</v>
      </c>
      <c r="H107" s="23" t="s">
        <v>43</v>
      </c>
      <c r="I107" s="24">
        <v>40.729999999999997</v>
      </c>
    </row>
    <row r="108" spans="1:9">
      <c r="A108" s="22">
        <v>44033</v>
      </c>
      <c r="B108" s="22" t="str">
        <f t="shared" si="4"/>
        <v>Jul</v>
      </c>
      <c r="C108" s="23">
        <f t="shared" si="5"/>
        <v>30</v>
      </c>
      <c r="D108" s="23" t="s">
        <v>254</v>
      </c>
      <c r="E108" s="58" t="e">
        <f t="shared" si="6"/>
        <v>#N/A</v>
      </c>
      <c r="F108" s="58" t="e">
        <f t="shared" si="7"/>
        <v>#N/A</v>
      </c>
      <c r="G108" s="22" t="s">
        <v>48</v>
      </c>
      <c r="H108" s="23" t="s">
        <v>43</v>
      </c>
      <c r="I108" s="24">
        <v>20.56</v>
      </c>
    </row>
    <row r="109" spans="1:9">
      <c r="A109" s="22">
        <v>43954</v>
      </c>
      <c r="B109" s="22" t="str">
        <f t="shared" si="4"/>
        <v>May</v>
      </c>
      <c r="C109" s="23">
        <f t="shared" si="5"/>
        <v>19</v>
      </c>
      <c r="D109" s="23" t="s">
        <v>254</v>
      </c>
      <c r="E109" s="58" t="e">
        <f t="shared" si="6"/>
        <v>#N/A</v>
      </c>
      <c r="F109" s="58" t="e">
        <f t="shared" si="7"/>
        <v>#N/A</v>
      </c>
      <c r="G109" s="22" t="s">
        <v>48</v>
      </c>
      <c r="H109" s="23" t="s">
        <v>56</v>
      </c>
      <c r="I109" s="24">
        <v>57.98</v>
      </c>
    </row>
    <row r="110" spans="1:9">
      <c r="A110" s="22">
        <v>44031</v>
      </c>
      <c r="B110" s="22" t="str">
        <f t="shared" si="4"/>
        <v>Jul</v>
      </c>
      <c r="C110" s="23">
        <f t="shared" si="5"/>
        <v>30</v>
      </c>
      <c r="D110" s="23" t="s">
        <v>254</v>
      </c>
      <c r="E110" s="58" t="e">
        <f t="shared" si="6"/>
        <v>#N/A</v>
      </c>
      <c r="F110" s="58" t="e">
        <f t="shared" si="7"/>
        <v>#N/A</v>
      </c>
      <c r="G110" s="22" t="s">
        <v>48</v>
      </c>
      <c r="H110" s="23" t="s">
        <v>58</v>
      </c>
      <c r="I110" s="24">
        <v>48.81</v>
      </c>
    </row>
    <row r="111" spans="1:9">
      <c r="A111" s="22">
        <v>43956</v>
      </c>
      <c r="B111" s="22" t="str">
        <f t="shared" si="4"/>
        <v>May</v>
      </c>
      <c r="C111" s="23">
        <f t="shared" si="5"/>
        <v>19</v>
      </c>
      <c r="D111" s="23" t="s">
        <v>254</v>
      </c>
      <c r="E111" s="58" t="e">
        <f t="shared" si="6"/>
        <v>#N/A</v>
      </c>
      <c r="F111" s="58" t="e">
        <f t="shared" si="7"/>
        <v>#N/A</v>
      </c>
      <c r="G111" s="22" t="s">
        <v>48</v>
      </c>
      <c r="H111" s="23" t="s">
        <v>54</v>
      </c>
      <c r="I111" s="24">
        <v>69</v>
      </c>
    </row>
    <row r="112" spans="1:9">
      <c r="A112" s="22">
        <v>44085</v>
      </c>
      <c r="B112" s="22" t="str">
        <f t="shared" si="4"/>
        <v>Sep</v>
      </c>
      <c r="C112" s="23">
        <f t="shared" si="5"/>
        <v>37</v>
      </c>
      <c r="D112" s="23" t="s">
        <v>254</v>
      </c>
      <c r="E112" s="58" t="e">
        <f t="shared" si="6"/>
        <v>#N/A</v>
      </c>
      <c r="F112" s="58" t="e">
        <f t="shared" si="7"/>
        <v>#N/A</v>
      </c>
      <c r="G112" s="22" t="s">
        <v>38</v>
      </c>
      <c r="H112" s="23" t="s">
        <v>61</v>
      </c>
      <c r="I112" s="24">
        <v>83.52</v>
      </c>
    </row>
    <row r="113" spans="1:9">
      <c r="A113" s="22">
        <v>44077</v>
      </c>
      <c r="B113" s="22" t="str">
        <f t="shared" si="4"/>
        <v>Sep</v>
      </c>
      <c r="C113" s="23">
        <f t="shared" si="5"/>
        <v>36</v>
      </c>
      <c r="D113" s="23" t="s">
        <v>254</v>
      </c>
      <c r="E113" s="58" t="e">
        <f t="shared" si="6"/>
        <v>#N/A</v>
      </c>
      <c r="F113" s="58" t="e">
        <f t="shared" si="7"/>
        <v>#N/A</v>
      </c>
      <c r="G113" s="22" t="s">
        <v>38</v>
      </c>
      <c r="H113" s="23" t="s">
        <v>57</v>
      </c>
      <c r="I113" s="24">
        <v>69.739999999999995</v>
      </c>
    </row>
    <row r="114" spans="1:9">
      <c r="A114" s="22">
        <v>44102</v>
      </c>
      <c r="B114" s="22" t="str">
        <f t="shared" si="4"/>
        <v>Sep</v>
      </c>
      <c r="C114" s="23">
        <f t="shared" si="5"/>
        <v>40</v>
      </c>
      <c r="D114" s="23" t="s">
        <v>254</v>
      </c>
      <c r="E114" s="58" t="e">
        <f t="shared" si="6"/>
        <v>#N/A</v>
      </c>
      <c r="F114" s="58" t="e">
        <f t="shared" si="7"/>
        <v>#N/A</v>
      </c>
      <c r="G114" s="22" t="s">
        <v>38</v>
      </c>
      <c r="H114" s="23" t="s">
        <v>53</v>
      </c>
      <c r="I114" s="24">
        <v>58.26</v>
      </c>
    </row>
    <row r="115" spans="1:9">
      <c r="A115" s="22">
        <v>44031</v>
      </c>
      <c r="B115" s="22" t="str">
        <f t="shared" si="4"/>
        <v>Jul</v>
      </c>
      <c r="C115" s="23">
        <f t="shared" si="5"/>
        <v>30</v>
      </c>
      <c r="D115" s="23" t="s">
        <v>254</v>
      </c>
      <c r="E115" s="58" t="e">
        <f t="shared" si="6"/>
        <v>#N/A</v>
      </c>
      <c r="F115" s="58" t="e">
        <f t="shared" si="7"/>
        <v>#N/A</v>
      </c>
      <c r="G115" s="22" t="s">
        <v>48</v>
      </c>
      <c r="H115" s="23" t="s">
        <v>39</v>
      </c>
      <c r="I115" s="24">
        <v>160.72</v>
      </c>
    </row>
    <row r="116" spans="1:9">
      <c r="A116" s="22">
        <v>43971</v>
      </c>
      <c r="B116" s="22" t="str">
        <f t="shared" si="4"/>
        <v>May</v>
      </c>
      <c r="C116" s="23">
        <f t="shared" si="5"/>
        <v>21</v>
      </c>
      <c r="D116" s="23" t="s">
        <v>254</v>
      </c>
      <c r="E116" s="58" t="e">
        <f t="shared" si="6"/>
        <v>#N/A</v>
      </c>
      <c r="F116" s="58" t="e">
        <f t="shared" si="7"/>
        <v>#N/A</v>
      </c>
      <c r="G116" s="22" t="s">
        <v>38</v>
      </c>
      <c r="H116" s="23" t="s">
        <v>49</v>
      </c>
      <c r="I116" s="24">
        <v>64.069999999999993</v>
      </c>
    </row>
    <row r="117" spans="1:9">
      <c r="A117" s="22">
        <v>44013</v>
      </c>
      <c r="B117" s="22" t="str">
        <f t="shared" si="4"/>
        <v>Jul</v>
      </c>
      <c r="C117" s="23">
        <f t="shared" si="5"/>
        <v>27</v>
      </c>
      <c r="D117" s="23" t="s">
        <v>254</v>
      </c>
      <c r="E117" s="58" t="e">
        <f t="shared" si="6"/>
        <v>#N/A</v>
      </c>
      <c r="F117" s="58" t="e">
        <f t="shared" si="7"/>
        <v>#N/A</v>
      </c>
      <c r="G117" s="22" t="s">
        <v>48</v>
      </c>
      <c r="H117" s="23" t="s">
        <v>57</v>
      </c>
      <c r="I117" s="24">
        <v>23.87</v>
      </c>
    </row>
    <row r="118" spans="1:9">
      <c r="A118" s="22">
        <v>44083</v>
      </c>
      <c r="B118" s="22" t="str">
        <f t="shared" si="4"/>
        <v>Sep</v>
      </c>
      <c r="C118" s="23">
        <f t="shared" si="5"/>
        <v>37</v>
      </c>
      <c r="D118" s="23" t="s">
        <v>254</v>
      </c>
      <c r="E118" s="58" t="e">
        <f t="shared" si="6"/>
        <v>#N/A</v>
      </c>
      <c r="F118" s="58" t="e">
        <f t="shared" si="7"/>
        <v>#N/A</v>
      </c>
      <c r="G118" s="22" t="s">
        <v>38</v>
      </c>
      <c r="H118" s="23" t="s">
        <v>43</v>
      </c>
      <c r="I118" s="24">
        <v>40.08</v>
      </c>
    </row>
    <row r="119" spans="1:9">
      <c r="A119" s="22">
        <v>44085</v>
      </c>
      <c r="B119" s="22" t="str">
        <f t="shared" si="4"/>
        <v>Sep</v>
      </c>
      <c r="C119" s="23">
        <f t="shared" si="5"/>
        <v>37</v>
      </c>
      <c r="D119" s="23" t="s">
        <v>254</v>
      </c>
      <c r="E119" s="58" t="e">
        <f t="shared" si="6"/>
        <v>#N/A</v>
      </c>
      <c r="F119" s="58" t="e">
        <f t="shared" si="7"/>
        <v>#N/A</v>
      </c>
      <c r="G119" s="22" t="s">
        <v>48</v>
      </c>
      <c r="H119" s="23" t="s">
        <v>61</v>
      </c>
      <c r="I119" s="24">
        <v>83.29</v>
      </c>
    </row>
    <row r="120" spans="1:9">
      <c r="A120" s="22">
        <v>44039</v>
      </c>
      <c r="B120" s="22" t="str">
        <f t="shared" si="4"/>
        <v>Jul</v>
      </c>
      <c r="C120" s="23">
        <f t="shared" si="5"/>
        <v>31</v>
      </c>
      <c r="D120" s="23" t="s">
        <v>254</v>
      </c>
      <c r="E120" s="58" t="e">
        <f t="shared" si="6"/>
        <v>#N/A</v>
      </c>
      <c r="F120" s="58" t="e">
        <f t="shared" si="7"/>
        <v>#N/A</v>
      </c>
      <c r="G120" s="22" t="s">
        <v>48</v>
      </c>
      <c r="H120" s="23" t="s">
        <v>54</v>
      </c>
      <c r="I120" s="24">
        <v>424.31</v>
      </c>
    </row>
    <row r="121" spans="1:9">
      <c r="A121" s="22">
        <v>44076</v>
      </c>
      <c r="B121" s="22" t="str">
        <f t="shared" si="4"/>
        <v>Sep</v>
      </c>
      <c r="C121" s="23">
        <f t="shared" si="5"/>
        <v>36</v>
      </c>
      <c r="D121" s="23" t="s">
        <v>254</v>
      </c>
      <c r="E121" s="58" t="e">
        <f t="shared" si="6"/>
        <v>#N/A</v>
      </c>
      <c r="F121" s="58" t="e">
        <f t="shared" si="7"/>
        <v>#N/A</v>
      </c>
      <c r="G121" s="22" t="s">
        <v>45</v>
      </c>
      <c r="H121" s="23" t="s">
        <v>46</v>
      </c>
      <c r="I121" s="24">
        <v>24.82</v>
      </c>
    </row>
    <row r="122" spans="1:9">
      <c r="A122" s="22">
        <v>44015</v>
      </c>
      <c r="B122" s="22" t="str">
        <f t="shared" si="4"/>
        <v>Jul</v>
      </c>
      <c r="C122" s="23">
        <f t="shared" si="5"/>
        <v>27</v>
      </c>
      <c r="D122" s="23" t="s">
        <v>254</v>
      </c>
      <c r="E122" s="58" t="e">
        <f t="shared" si="6"/>
        <v>#N/A</v>
      </c>
      <c r="F122" s="58" t="e">
        <f t="shared" si="7"/>
        <v>#N/A</v>
      </c>
      <c r="G122" s="22" t="s">
        <v>38</v>
      </c>
      <c r="H122" s="23" t="s">
        <v>50</v>
      </c>
      <c r="I122" s="24">
        <v>66.92</v>
      </c>
    </row>
    <row r="123" spans="1:9">
      <c r="A123" s="22">
        <v>43993</v>
      </c>
      <c r="B123" s="22" t="str">
        <f t="shared" si="4"/>
        <v>Jun</v>
      </c>
      <c r="C123" s="23">
        <f t="shared" si="5"/>
        <v>24</v>
      </c>
      <c r="D123" s="23" t="s">
        <v>28</v>
      </c>
      <c r="E123" s="58">
        <f t="shared" si="6"/>
        <v>48.4</v>
      </c>
      <c r="F123" s="58" t="e">
        <f t="shared" si="7"/>
        <v>#N/A</v>
      </c>
      <c r="G123" s="22" t="s">
        <v>48</v>
      </c>
      <c r="H123" s="23" t="s">
        <v>58</v>
      </c>
      <c r="I123" s="24">
        <v>48.4</v>
      </c>
    </row>
    <row r="124" spans="1:9">
      <c r="A124" s="22">
        <v>43970</v>
      </c>
      <c r="B124" s="22" t="str">
        <f t="shared" si="4"/>
        <v>May</v>
      </c>
      <c r="C124" s="23">
        <f t="shared" si="5"/>
        <v>21</v>
      </c>
      <c r="D124" s="23" t="s">
        <v>254</v>
      </c>
      <c r="E124" s="58" t="e">
        <f t="shared" si="6"/>
        <v>#N/A</v>
      </c>
      <c r="F124" s="58" t="e">
        <f t="shared" si="7"/>
        <v>#N/A</v>
      </c>
      <c r="G124" s="22" t="s">
        <v>38</v>
      </c>
      <c r="H124" s="23" t="s">
        <v>61</v>
      </c>
      <c r="I124" s="24">
        <v>83.96</v>
      </c>
    </row>
    <row r="125" spans="1:9">
      <c r="A125" s="22">
        <v>44007</v>
      </c>
      <c r="B125" s="22" t="str">
        <f t="shared" si="4"/>
        <v>Jun</v>
      </c>
      <c r="C125" s="23">
        <f t="shared" si="5"/>
        <v>26</v>
      </c>
      <c r="D125" s="23" t="s">
        <v>28</v>
      </c>
      <c r="E125" s="58">
        <f t="shared" si="6"/>
        <v>342.07</v>
      </c>
      <c r="F125" s="58" t="e">
        <f t="shared" si="7"/>
        <v>#N/A</v>
      </c>
      <c r="G125" s="22" t="s">
        <v>38</v>
      </c>
      <c r="H125" s="23" t="s">
        <v>54</v>
      </c>
      <c r="I125" s="24">
        <v>342.07</v>
      </c>
    </row>
    <row r="126" spans="1:9">
      <c r="A126" s="22">
        <v>43998</v>
      </c>
      <c r="B126" s="22" t="str">
        <f t="shared" si="4"/>
        <v>Jun</v>
      </c>
      <c r="C126" s="23">
        <f t="shared" si="5"/>
        <v>25</v>
      </c>
      <c r="D126" s="23" t="s">
        <v>28</v>
      </c>
      <c r="E126" s="58">
        <f t="shared" si="6"/>
        <v>60.75</v>
      </c>
      <c r="F126" s="58" t="e">
        <f t="shared" si="7"/>
        <v>#N/A</v>
      </c>
      <c r="G126" s="22" t="s">
        <v>48</v>
      </c>
      <c r="H126" s="23" t="s">
        <v>56</v>
      </c>
      <c r="I126" s="24">
        <v>60.75</v>
      </c>
    </row>
    <row r="127" spans="1:9">
      <c r="A127" s="22">
        <v>44023</v>
      </c>
      <c r="B127" s="22" t="str">
        <f t="shared" si="4"/>
        <v>Jul</v>
      </c>
      <c r="C127" s="23">
        <f t="shared" si="5"/>
        <v>28</v>
      </c>
      <c r="D127" s="23" t="s">
        <v>254</v>
      </c>
      <c r="E127" s="58" t="e">
        <f t="shared" si="6"/>
        <v>#N/A</v>
      </c>
      <c r="F127" s="58" t="e">
        <f t="shared" si="7"/>
        <v>#N/A</v>
      </c>
      <c r="G127" s="22" t="s">
        <v>38</v>
      </c>
      <c r="H127" s="23" t="s">
        <v>50</v>
      </c>
      <c r="I127" s="24">
        <v>46.51</v>
      </c>
    </row>
    <row r="128" spans="1:9">
      <c r="A128" s="22">
        <v>44002</v>
      </c>
      <c r="B128" s="22" t="str">
        <f t="shared" si="4"/>
        <v>Jun</v>
      </c>
      <c r="C128" s="23">
        <f t="shared" si="5"/>
        <v>25</v>
      </c>
      <c r="D128" s="23" t="s">
        <v>28</v>
      </c>
      <c r="E128" s="58">
        <f t="shared" si="6"/>
        <v>161.34</v>
      </c>
      <c r="F128" s="58" t="e">
        <f t="shared" si="7"/>
        <v>#N/A</v>
      </c>
      <c r="G128" s="22" t="s">
        <v>48</v>
      </c>
      <c r="H128" s="23" t="s">
        <v>57</v>
      </c>
      <c r="I128" s="24">
        <v>161.34</v>
      </c>
    </row>
    <row r="129" spans="1:9">
      <c r="A129" s="22">
        <v>43962</v>
      </c>
      <c r="B129" s="22" t="str">
        <f t="shared" si="4"/>
        <v>May</v>
      </c>
      <c r="C129" s="23">
        <f t="shared" si="5"/>
        <v>20</v>
      </c>
      <c r="D129" s="23" t="s">
        <v>254</v>
      </c>
      <c r="E129" s="58" t="e">
        <f t="shared" si="6"/>
        <v>#N/A</v>
      </c>
      <c r="F129" s="58" t="e">
        <f t="shared" si="7"/>
        <v>#N/A</v>
      </c>
      <c r="G129" s="22" t="s">
        <v>38</v>
      </c>
      <c r="H129" s="23" t="s">
        <v>50</v>
      </c>
      <c r="I129" s="24">
        <v>69.599999999999994</v>
      </c>
    </row>
    <row r="130" spans="1:9">
      <c r="A130" s="22">
        <v>44096</v>
      </c>
      <c r="B130" s="22" t="str">
        <f t="shared" si="4"/>
        <v>Sep</v>
      </c>
      <c r="C130" s="23">
        <f t="shared" si="5"/>
        <v>39</v>
      </c>
      <c r="D130" s="23" t="s">
        <v>254</v>
      </c>
      <c r="E130" s="58" t="e">
        <f t="shared" si="6"/>
        <v>#N/A</v>
      </c>
      <c r="F130" s="58" t="e">
        <f t="shared" si="7"/>
        <v>#N/A</v>
      </c>
      <c r="G130" s="22" t="s">
        <v>48</v>
      </c>
      <c r="H130" s="23" t="s">
        <v>43</v>
      </c>
      <c r="I130" s="24">
        <v>20.67</v>
      </c>
    </row>
    <row r="131" spans="1:9">
      <c r="A131" s="22">
        <v>43992</v>
      </c>
      <c r="B131" s="22" t="str">
        <f t="shared" si="4"/>
        <v>Jun</v>
      </c>
      <c r="C131" s="23">
        <f t="shared" si="5"/>
        <v>24</v>
      </c>
      <c r="D131" s="23" t="s">
        <v>28</v>
      </c>
      <c r="E131" s="58">
        <f t="shared" si="6"/>
        <v>46.53</v>
      </c>
      <c r="F131" s="58" t="e">
        <f t="shared" si="7"/>
        <v>#N/A</v>
      </c>
      <c r="G131" s="22" t="s">
        <v>48</v>
      </c>
      <c r="H131" s="23" t="s">
        <v>57</v>
      </c>
      <c r="I131" s="24">
        <v>46.53</v>
      </c>
    </row>
    <row r="132" spans="1:9">
      <c r="A132" s="22">
        <v>44033</v>
      </c>
      <c r="B132" s="22" t="str">
        <f t="shared" si="4"/>
        <v>Jul</v>
      </c>
      <c r="C132" s="23">
        <f t="shared" si="5"/>
        <v>30</v>
      </c>
      <c r="D132" s="23" t="s">
        <v>254</v>
      </c>
      <c r="E132" s="58" t="e">
        <f t="shared" si="6"/>
        <v>#N/A</v>
      </c>
      <c r="F132" s="58" t="e">
        <f t="shared" si="7"/>
        <v>#N/A</v>
      </c>
      <c r="G132" s="22" t="s">
        <v>48</v>
      </c>
      <c r="H132" s="23" t="s">
        <v>58</v>
      </c>
      <c r="I132" s="24">
        <v>50.12</v>
      </c>
    </row>
    <row r="133" spans="1:9">
      <c r="A133" s="22">
        <v>44086</v>
      </c>
      <c r="B133" s="22" t="str">
        <f t="shared" si="4"/>
        <v>Sep</v>
      </c>
      <c r="C133" s="23">
        <f t="shared" si="5"/>
        <v>37</v>
      </c>
      <c r="D133" s="23" t="s">
        <v>254</v>
      </c>
      <c r="E133" s="58" t="e">
        <f t="shared" si="6"/>
        <v>#N/A</v>
      </c>
      <c r="F133" s="58" t="e">
        <f t="shared" si="7"/>
        <v>#N/A</v>
      </c>
      <c r="G133" s="22" t="s">
        <v>38</v>
      </c>
      <c r="H133" s="23" t="s">
        <v>57</v>
      </c>
      <c r="I133" s="24">
        <v>44.17</v>
      </c>
    </row>
    <row r="134" spans="1:9">
      <c r="A134" s="22">
        <v>44028</v>
      </c>
      <c r="B134" s="22" t="str">
        <f t="shared" ref="B134:B197" si="8">TEXT(A134,"mmm")</f>
        <v>Jul</v>
      </c>
      <c r="C134" s="23">
        <f t="shared" ref="C134:C197" si="9">WEEKNUM(A134)</f>
        <v>29</v>
      </c>
      <c r="D134" s="23" t="s">
        <v>254</v>
      </c>
      <c r="E134" s="58" t="e">
        <f t="shared" si="6"/>
        <v>#N/A</v>
      </c>
      <c r="F134" s="58" t="e">
        <f t="shared" si="7"/>
        <v>#N/A</v>
      </c>
      <c r="G134" s="22" t="s">
        <v>48</v>
      </c>
      <c r="H134" s="23" t="s">
        <v>50</v>
      </c>
      <c r="I134" s="24">
        <v>69.989999999999995</v>
      </c>
    </row>
    <row r="135" spans="1:9">
      <c r="A135" s="22">
        <v>44091</v>
      </c>
      <c r="B135" s="22" t="str">
        <f t="shared" si="8"/>
        <v>Sep</v>
      </c>
      <c r="C135" s="23">
        <f t="shared" si="9"/>
        <v>38</v>
      </c>
      <c r="D135" s="23" t="s">
        <v>254</v>
      </c>
      <c r="E135" s="58" t="e">
        <f t="shared" ref="E135:E198" si="10">IF(D135=$E$3,I135,NA())</f>
        <v>#N/A</v>
      </c>
      <c r="F135" s="58" t="e">
        <f t="shared" ref="F135:F198" si="11">IF(D135=$E$2,I135,NA())</f>
        <v>#N/A</v>
      </c>
      <c r="G135" s="22" t="s">
        <v>48</v>
      </c>
      <c r="H135" s="23" t="s">
        <v>50</v>
      </c>
      <c r="I135" s="24">
        <v>46.7</v>
      </c>
    </row>
    <row r="136" spans="1:9">
      <c r="A136" s="22">
        <v>43954</v>
      </c>
      <c r="B136" s="22" t="str">
        <f t="shared" si="8"/>
        <v>May</v>
      </c>
      <c r="C136" s="23">
        <f t="shared" si="9"/>
        <v>19</v>
      </c>
      <c r="D136" s="23" t="s">
        <v>254</v>
      </c>
      <c r="E136" s="58" t="e">
        <f t="shared" si="10"/>
        <v>#N/A</v>
      </c>
      <c r="F136" s="58" t="e">
        <f t="shared" si="11"/>
        <v>#N/A</v>
      </c>
      <c r="G136" s="22" t="s">
        <v>48</v>
      </c>
      <c r="H136" s="23" t="s">
        <v>53</v>
      </c>
      <c r="I136" s="24">
        <v>29.46</v>
      </c>
    </row>
    <row r="137" spans="1:9">
      <c r="A137" s="22">
        <v>43972</v>
      </c>
      <c r="B137" s="22" t="str">
        <f t="shared" si="8"/>
        <v>May</v>
      </c>
      <c r="C137" s="23">
        <f t="shared" si="9"/>
        <v>21</v>
      </c>
      <c r="D137" s="23" t="s">
        <v>254</v>
      </c>
      <c r="E137" s="58" t="e">
        <f t="shared" si="10"/>
        <v>#N/A</v>
      </c>
      <c r="F137" s="58" t="e">
        <f t="shared" si="11"/>
        <v>#N/A</v>
      </c>
      <c r="G137" s="22" t="s">
        <v>48</v>
      </c>
      <c r="H137" s="23" t="s">
        <v>54</v>
      </c>
      <c r="I137" s="24">
        <v>268.61</v>
      </c>
    </row>
    <row r="138" spans="1:9">
      <c r="A138" s="22">
        <v>44077</v>
      </c>
      <c r="B138" s="22" t="str">
        <f t="shared" si="8"/>
        <v>Sep</v>
      </c>
      <c r="C138" s="23">
        <f t="shared" si="9"/>
        <v>36</v>
      </c>
      <c r="D138" s="23" t="s">
        <v>254</v>
      </c>
      <c r="E138" s="58" t="e">
        <f t="shared" si="10"/>
        <v>#N/A</v>
      </c>
      <c r="F138" s="58" t="e">
        <f t="shared" si="11"/>
        <v>#N/A</v>
      </c>
      <c r="G138" s="22" t="s">
        <v>38</v>
      </c>
      <c r="H138" s="23" t="s">
        <v>56</v>
      </c>
      <c r="I138" s="24">
        <v>20.57</v>
      </c>
    </row>
    <row r="139" spans="1:9">
      <c r="A139" s="22">
        <v>44098</v>
      </c>
      <c r="B139" s="22" t="str">
        <f t="shared" si="8"/>
        <v>Sep</v>
      </c>
      <c r="C139" s="23">
        <f t="shared" si="9"/>
        <v>39</v>
      </c>
      <c r="D139" s="23" t="s">
        <v>254</v>
      </c>
      <c r="E139" s="58" t="e">
        <f t="shared" si="10"/>
        <v>#N/A</v>
      </c>
      <c r="F139" s="58" t="e">
        <f t="shared" si="11"/>
        <v>#N/A</v>
      </c>
      <c r="G139" s="22" t="s">
        <v>45</v>
      </c>
      <c r="H139" s="23" t="s">
        <v>49</v>
      </c>
      <c r="I139" s="24">
        <v>99.85</v>
      </c>
    </row>
    <row r="140" spans="1:9">
      <c r="A140" s="22">
        <v>43989</v>
      </c>
      <c r="B140" s="22" t="str">
        <f t="shared" si="8"/>
        <v>Jun</v>
      </c>
      <c r="C140" s="23">
        <f t="shared" si="9"/>
        <v>24</v>
      </c>
      <c r="D140" s="23" t="s">
        <v>28</v>
      </c>
      <c r="E140" s="58">
        <f t="shared" si="10"/>
        <v>71.95</v>
      </c>
      <c r="F140" s="58" t="e">
        <f t="shared" si="11"/>
        <v>#N/A</v>
      </c>
      <c r="G140" s="22" t="s">
        <v>38</v>
      </c>
      <c r="H140" s="23" t="s">
        <v>54</v>
      </c>
      <c r="I140" s="24">
        <v>71.95</v>
      </c>
    </row>
    <row r="141" spans="1:9">
      <c r="A141" s="22">
        <v>44017</v>
      </c>
      <c r="B141" s="22" t="str">
        <f t="shared" si="8"/>
        <v>Jul</v>
      </c>
      <c r="C141" s="23">
        <f t="shared" si="9"/>
        <v>28</v>
      </c>
      <c r="D141" s="23" t="s">
        <v>254</v>
      </c>
      <c r="E141" s="58" t="e">
        <f t="shared" si="10"/>
        <v>#N/A</v>
      </c>
      <c r="F141" s="58" t="e">
        <f t="shared" si="11"/>
        <v>#N/A</v>
      </c>
      <c r="G141" s="22" t="s">
        <v>48</v>
      </c>
      <c r="H141" s="23" t="s">
        <v>58</v>
      </c>
      <c r="I141" s="24">
        <v>25.92</v>
      </c>
    </row>
    <row r="142" spans="1:9">
      <c r="A142" s="22">
        <v>43996</v>
      </c>
      <c r="B142" s="22" t="str">
        <f t="shared" si="8"/>
        <v>Jun</v>
      </c>
      <c r="C142" s="23">
        <f t="shared" si="9"/>
        <v>25</v>
      </c>
      <c r="D142" s="23" t="s">
        <v>28</v>
      </c>
      <c r="E142" s="58">
        <f t="shared" si="10"/>
        <v>60.57</v>
      </c>
      <c r="F142" s="58" t="e">
        <f t="shared" si="11"/>
        <v>#N/A</v>
      </c>
      <c r="G142" s="22" t="s">
        <v>48</v>
      </c>
      <c r="H142" s="23" t="s">
        <v>53</v>
      </c>
      <c r="I142" s="24">
        <v>60.57</v>
      </c>
    </row>
    <row r="143" spans="1:9">
      <c r="A143" s="22">
        <v>44025</v>
      </c>
      <c r="B143" s="22" t="str">
        <f t="shared" si="8"/>
        <v>Jul</v>
      </c>
      <c r="C143" s="23">
        <f t="shared" si="9"/>
        <v>29</v>
      </c>
      <c r="D143" s="23" t="s">
        <v>254</v>
      </c>
      <c r="E143" s="58" t="e">
        <f t="shared" si="10"/>
        <v>#N/A</v>
      </c>
      <c r="F143" s="58" t="e">
        <f t="shared" si="11"/>
        <v>#N/A</v>
      </c>
      <c r="G143" s="22" t="s">
        <v>48</v>
      </c>
      <c r="H143" s="23" t="s">
        <v>50</v>
      </c>
      <c r="I143" s="24">
        <v>23.39</v>
      </c>
    </row>
    <row r="144" spans="1:9">
      <c r="A144" s="22">
        <v>44094</v>
      </c>
      <c r="B144" s="22" t="str">
        <f t="shared" si="8"/>
        <v>Sep</v>
      </c>
      <c r="C144" s="23">
        <f t="shared" si="9"/>
        <v>39</v>
      </c>
      <c r="D144" s="23" t="s">
        <v>254</v>
      </c>
      <c r="E144" s="58" t="e">
        <f t="shared" si="10"/>
        <v>#N/A</v>
      </c>
      <c r="F144" s="58" t="e">
        <f t="shared" si="11"/>
        <v>#N/A</v>
      </c>
      <c r="G144" s="22" t="s">
        <v>48</v>
      </c>
      <c r="H144" s="23" t="s">
        <v>43</v>
      </c>
      <c r="I144" s="24">
        <v>40.57</v>
      </c>
    </row>
    <row r="145" spans="1:9">
      <c r="A145" s="22">
        <v>43975</v>
      </c>
      <c r="B145" s="22" t="str">
        <f t="shared" si="8"/>
        <v>May</v>
      </c>
      <c r="C145" s="23">
        <f t="shared" si="9"/>
        <v>22</v>
      </c>
      <c r="D145" s="23" t="s">
        <v>254</v>
      </c>
      <c r="E145" s="58" t="e">
        <f t="shared" si="10"/>
        <v>#N/A</v>
      </c>
      <c r="F145" s="58" t="e">
        <f t="shared" si="11"/>
        <v>#N/A</v>
      </c>
      <c r="G145" s="22" t="s">
        <v>48</v>
      </c>
      <c r="H145" s="23" t="s">
        <v>50</v>
      </c>
      <c r="I145" s="24">
        <v>44.26</v>
      </c>
    </row>
    <row r="146" spans="1:9">
      <c r="A146" s="22">
        <v>44011</v>
      </c>
      <c r="B146" s="22" t="str">
        <f t="shared" si="8"/>
        <v>Jun</v>
      </c>
      <c r="C146" s="23">
        <f t="shared" si="9"/>
        <v>27</v>
      </c>
      <c r="D146" s="23" t="s">
        <v>254</v>
      </c>
      <c r="E146" s="58" t="e">
        <f t="shared" si="10"/>
        <v>#N/A</v>
      </c>
      <c r="F146" s="58" t="e">
        <f t="shared" si="11"/>
        <v>#N/A</v>
      </c>
      <c r="G146" s="22" t="s">
        <v>48</v>
      </c>
      <c r="H146" s="23" t="s">
        <v>49</v>
      </c>
      <c r="I146" s="24">
        <v>264.35000000000002</v>
      </c>
    </row>
    <row r="147" spans="1:9">
      <c r="A147" s="22">
        <v>43999</v>
      </c>
      <c r="B147" s="22" t="str">
        <f t="shared" si="8"/>
        <v>Jun</v>
      </c>
      <c r="C147" s="23">
        <f t="shared" si="9"/>
        <v>25</v>
      </c>
      <c r="D147" s="23" t="s">
        <v>28</v>
      </c>
      <c r="E147" s="58">
        <f t="shared" si="10"/>
        <v>24.55</v>
      </c>
      <c r="F147" s="58" t="e">
        <f t="shared" si="11"/>
        <v>#N/A</v>
      </c>
      <c r="G147" s="22" t="s">
        <v>48</v>
      </c>
      <c r="H147" s="23" t="s">
        <v>58</v>
      </c>
      <c r="I147" s="24">
        <v>24.55</v>
      </c>
    </row>
    <row r="148" spans="1:9">
      <c r="A148" s="22">
        <v>43971</v>
      </c>
      <c r="B148" s="22" t="str">
        <f t="shared" si="8"/>
        <v>May</v>
      </c>
      <c r="C148" s="23">
        <f t="shared" si="9"/>
        <v>21</v>
      </c>
      <c r="D148" s="23" t="s">
        <v>254</v>
      </c>
      <c r="E148" s="58" t="e">
        <f t="shared" si="10"/>
        <v>#N/A</v>
      </c>
      <c r="F148" s="58" t="e">
        <f t="shared" si="11"/>
        <v>#N/A</v>
      </c>
      <c r="G148" s="22" t="s">
        <v>45</v>
      </c>
      <c r="H148" s="23" t="s">
        <v>43</v>
      </c>
      <c r="I148" s="24">
        <v>20.68</v>
      </c>
    </row>
    <row r="149" spans="1:9">
      <c r="A149" s="22">
        <v>44090</v>
      </c>
      <c r="B149" s="22" t="str">
        <f t="shared" si="8"/>
        <v>Sep</v>
      </c>
      <c r="C149" s="23">
        <f t="shared" si="9"/>
        <v>38</v>
      </c>
      <c r="D149" s="23" t="s">
        <v>254</v>
      </c>
      <c r="E149" s="58" t="e">
        <f t="shared" si="10"/>
        <v>#N/A</v>
      </c>
      <c r="F149" s="58" t="e">
        <f t="shared" si="11"/>
        <v>#N/A</v>
      </c>
      <c r="G149" s="22" t="s">
        <v>48</v>
      </c>
      <c r="H149" s="23" t="s">
        <v>49</v>
      </c>
      <c r="I149" s="24">
        <v>99.1</v>
      </c>
    </row>
    <row r="150" spans="1:9">
      <c r="A150" s="22">
        <v>44098</v>
      </c>
      <c r="B150" s="22" t="str">
        <f t="shared" si="8"/>
        <v>Sep</v>
      </c>
      <c r="C150" s="23">
        <f t="shared" si="9"/>
        <v>39</v>
      </c>
      <c r="D150" s="23" t="s">
        <v>254</v>
      </c>
      <c r="E150" s="58" t="e">
        <f t="shared" si="10"/>
        <v>#N/A</v>
      </c>
      <c r="F150" s="58" t="e">
        <f t="shared" si="11"/>
        <v>#N/A</v>
      </c>
      <c r="G150" s="22" t="s">
        <v>48</v>
      </c>
      <c r="H150" s="23" t="s">
        <v>43</v>
      </c>
      <c r="I150" s="24">
        <v>20.56</v>
      </c>
    </row>
    <row r="151" spans="1:9">
      <c r="A151" s="22">
        <v>43976</v>
      </c>
      <c r="B151" s="22" t="str">
        <f t="shared" si="8"/>
        <v>May</v>
      </c>
      <c r="C151" s="23">
        <f t="shared" si="9"/>
        <v>22</v>
      </c>
      <c r="D151" s="23" t="s">
        <v>254</v>
      </c>
      <c r="E151" s="58" t="e">
        <f t="shared" si="10"/>
        <v>#N/A</v>
      </c>
      <c r="F151" s="58" t="e">
        <f t="shared" si="11"/>
        <v>#N/A</v>
      </c>
      <c r="G151" s="22" t="s">
        <v>48</v>
      </c>
      <c r="H151" s="23" t="s">
        <v>57</v>
      </c>
      <c r="I151" s="24">
        <v>46.58</v>
      </c>
    </row>
    <row r="152" spans="1:9">
      <c r="A152" s="22">
        <v>44029</v>
      </c>
      <c r="B152" s="22" t="str">
        <f t="shared" si="8"/>
        <v>Jul</v>
      </c>
      <c r="C152" s="23">
        <f t="shared" si="9"/>
        <v>29</v>
      </c>
      <c r="D152" s="23" t="s">
        <v>254</v>
      </c>
      <c r="E152" s="58" t="e">
        <f t="shared" si="10"/>
        <v>#N/A</v>
      </c>
      <c r="F152" s="58" t="e">
        <f t="shared" si="11"/>
        <v>#N/A</v>
      </c>
      <c r="G152" s="22" t="s">
        <v>48</v>
      </c>
      <c r="H152" s="23" t="s">
        <v>49</v>
      </c>
      <c r="I152" s="24">
        <v>132.68</v>
      </c>
    </row>
    <row r="153" spans="1:9">
      <c r="A153" s="22">
        <v>44091</v>
      </c>
      <c r="B153" s="22" t="str">
        <f t="shared" si="8"/>
        <v>Sep</v>
      </c>
      <c r="C153" s="23">
        <f t="shared" si="9"/>
        <v>38</v>
      </c>
      <c r="D153" s="23" t="s">
        <v>254</v>
      </c>
      <c r="E153" s="58" t="e">
        <f t="shared" si="10"/>
        <v>#N/A</v>
      </c>
      <c r="F153" s="58" t="e">
        <f t="shared" si="11"/>
        <v>#N/A</v>
      </c>
      <c r="G153" s="22" t="s">
        <v>48</v>
      </c>
      <c r="H153" s="23" t="s">
        <v>54</v>
      </c>
      <c r="I153" s="24">
        <v>23.04</v>
      </c>
    </row>
    <row r="154" spans="1:9">
      <c r="A154" s="22">
        <v>44038</v>
      </c>
      <c r="B154" s="22" t="str">
        <f t="shared" si="8"/>
        <v>Jul</v>
      </c>
      <c r="C154" s="23">
        <f t="shared" si="9"/>
        <v>31</v>
      </c>
      <c r="D154" s="23" t="s">
        <v>254</v>
      </c>
      <c r="E154" s="58" t="e">
        <f t="shared" si="10"/>
        <v>#N/A</v>
      </c>
      <c r="F154" s="58" t="e">
        <f t="shared" si="11"/>
        <v>#N/A</v>
      </c>
      <c r="G154" s="22" t="s">
        <v>48</v>
      </c>
      <c r="H154" s="23" t="s">
        <v>50</v>
      </c>
      <c r="I154" s="24">
        <v>46.84</v>
      </c>
    </row>
    <row r="155" spans="1:9">
      <c r="A155" s="22">
        <v>44076</v>
      </c>
      <c r="B155" s="22" t="str">
        <f t="shared" si="8"/>
        <v>Sep</v>
      </c>
      <c r="C155" s="23">
        <f t="shared" si="9"/>
        <v>36</v>
      </c>
      <c r="D155" s="23" t="s">
        <v>254</v>
      </c>
      <c r="E155" s="58" t="e">
        <f t="shared" si="10"/>
        <v>#N/A</v>
      </c>
      <c r="F155" s="58" t="e">
        <f t="shared" si="11"/>
        <v>#N/A</v>
      </c>
      <c r="G155" s="22" t="s">
        <v>48</v>
      </c>
      <c r="H155" s="23" t="s">
        <v>57</v>
      </c>
      <c r="I155" s="24">
        <v>46.26</v>
      </c>
    </row>
    <row r="156" spans="1:9">
      <c r="A156" s="22">
        <v>44086</v>
      </c>
      <c r="B156" s="22" t="str">
        <f t="shared" si="8"/>
        <v>Sep</v>
      </c>
      <c r="C156" s="23">
        <f t="shared" si="9"/>
        <v>37</v>
      </c>
      <c r="D156" s="23" t="s">
        <v>254</v>
      </c>
      <c r="E156" s="58" t="e">
        <f t="shared" si="10"/>
        <v>#N/A</v>
      </c>
      <c r="F156" s="58" t="e">
        <f t="shared" si="11"/>
        <v>#N/A</v>
      </c>
      <c r="G156" s="22" t="s">
        <v>38</v>
      </c>
      <c r="H156" s="23" t="s">
        <v>43</v>
      </c>
      <c r="I156" s="24">
        <v>40.81</v>
      </c>
    </row>
    <row r="157" spans="1:9">
      <c r="A157" s="22">
        <v>44095</v>
      </c>
      <c r="B157" s="22" t="str">
        <f t="shared" si="8"/>
        <v>Sep</v>
      </c>
      <c r="C157" s="23">
        <f t="shared" si="9"/>
        <v>39</v>
      </c>
      <c r="D157" s="23" t="s">
        <v>254</v>
      </c>
      <c r="E157" s="58" t="e">
        <f t="shared" si="10"/>
        <v>#N/A</v>
      </c>
      <c r="F157" s="58" t="e">
        <f t="shared" si="11"/>
        <v>#N/A</v>
      </c>
      <c r="G157" s="22" t="s">
        <v>45</v>
      </c>
      <c r="H157" s="23" t="s">
        <v>43</v>
      </c>
      <c r="I157" s="24">
        <v>20.62</v>
      </c>
    </row>
    <row r="158" spans="1:9">
      <c r="A158" s="22">
        <v>44004</v>
      </c>
      <c r="B158" s="22" t="str">
        <f t="shared" si="8"/>
        <v>Jun</v>
      </c>
      <c r="C158" s="23">
        <f t="shared" si="9"/>
        <v>26</v>
      </c>
      <c r="D158" s="23" t="s">
        <v>28</v>
      </c>
      <c r="E158" s="58">
        <f t="shared" si="10"/>
        <v>165.67</v>
      </c>
      <c r="F158" s="58" t="e">
        <f t="shared" si="11"/>
        <v>#N/A</v>
      </c>
      <c r="G158" s="22" t="s">
        <v>48</v>
      </c>
      <c r="H158" s="23" t="s">
        <v>49</v>
      </c>
      <c r="I158" s="24">
        <v>165.67</v>
      </c>
    </row>
    <row r="159" spans="1:9">
      <c r="A159" s="22">
        <v>44035</v>
      </c>
      <c r="B159" s="22" t="str">
        <f t="shared" si="8"/>
        <v>Jul</v>
      </c>
      <c r="C159" s="23">
        <f t="shared" si="9"/>
        <v>30</v>
      </c>
      <c r="D159" s="23" t="s">
        <v>254</v>
      </c>
      <c r="E159" s="58" t="e">
        <f t="shared" si="10"/>
        <v>#N/A</v>
      </c>
      <c r="F159" s="58" t="e">
        <f t="shared" si="11"/>
        <v>#N/A</v>
      </c>
      <c r="G159" s="22" t="s">
        <v>48</v>
      </c>
      <c r="H159" s="23" t="s">
        <v>49</v>
      </c>
      <c r="I159" s="24">
        <v>66.58</v>
      </c>
    </row>
    <row r="160" spans="1:9">
      <c r="A160" s="22">
        <v>44041</v>
      </c>
      <c r="B160" s="22" t="str">
        <f t="shared" si="8"/>
        <v>Jul</v>
      </c>
      <c r="C160" s="23">
        <f t="shared" si="9"/>
        <v>31</v>
      </c>
      <c r="D160" s="23" t="s">
        <v>254</v>
      </c>
      <c r="E160" s="58" t="e">
        <f t="shared" si="10"/>
        <v>#N/A</v>
      </c>
      <c r="F160" s="58" t="e">
        <f t="shared" si="11"/>
        <v>#N/A</v>
      </c>
      <c r="G160" s="22" t="s">
        <v>48</v>
      </c>
      <c r="H160" s="23" t="s">
        <v>50</v>
      </c>
      <c r="I160" s="24">
        <v>23.12</v>
      </c>
    </row>
    <row r="161" spans="1:9">
      <c r="A161" s="22">
        <v>44103</v>
      </c>
      <c r="B161" s="22" t="str">
        <f t="shared" si="8"/>
        <v>Sep</v>
      </c>
      <c r="C161" s="23">
        <f t="shared" si="9"/>
        <v>40</v>
      </c>
      <c r="D161" s="23" t="s">
        <v>254</v>
      </c>
      <c r="E161" s="58" t="e">
        <f t="shared" si="10"/>
        <v>#N/A</v>
      </c>
      <c r="F161" s="58" t="e">
        <f t="shared" si="11"/>
        <v>#N/A</v>
      </c>
      <c r="G161" s="22" t="s">
        <v>48</v>
      </c>
      <c r="H161" s="23" t="s">
        <v>57</v>
      </c>
      <c r="I161" s="24">
        <v>88.37</v>
      </c>
    </row>
    <row r="162" spans="1:9">
      <c r="A162" s="22">
        <v>44023</v>
      </c>
      <c r="B162" s="22" t="str">
        <f t="shared" si="8"/>
        <v>Jul</v>
      </c>
      <c r="C162" s="23">
        <f t="shared" si="9"/>
        <v>28</v>
      </c>
      <c r="D162" s="23" t="s">
        <v>254</v>
      </c>
      <c r="E162" s="58" t="e">
        <f t="shared" si="10"/>
        <v>#N/A</v>
      </c>
      <c r="F162" s="58" t="e">
        <f t="shared" si="11"/>
        <v>#N/A</v>
      </c>
      <c r="G162" s="22" t="s">
        <v>48</v>
      </c>
      <c r="H162" s="23" t="s">
        <v>43</v>
      </c>
      <c r="I162" s="24">
        <v>60.87</v>
      </c>
    </row>
    <row r="163" spans="1:9">
      <c r="A163" s="22">
        <v>44076</v>
      </c>
      <c r="B163" s="22" t="str">
        <f t="shared" si="8"/>
        <v>Sep</v>
      </c>
      <c r="C163" s="23">
        <f t="shared" si="9"/>
        <v>36</v>
      </c>
      <c r="D163" s="23" t="s">
        <v>254</v>
      </c>
      <c r="E163" s="58" t="e">
        <f t="shared" si="10"/>
        <v>#N/A</v>
      </c>
      <c r="F163" s="58" t="e">
        <f t="shared" si="11"/>
        <v>#N/A</v>
      </c>
      <c r="G163" s="22" t="s">
        <v>38</v>
      </c>
      <c r="H163" s="23" t="s">
        <v>49</v>
      </c>
      <c r="I163" s="24">
        <v>99.74</v>
      </c>
    </row>
    <row r="164" spans="1:9">
      <c r="A164" s="22">
        <v>44031</v>
      </c>
      <c r="B164" s="22" t="str">
        <f t="shared" si="8"/>
        <v>Jul</v>
      </c>
      <c r="C164" s="23">
        <f t="shared" si="9"/>
        <v>30</v>
      </c>
      <c r="D164" s="23" t="s">
        <v>254</v>
      </c>
      <c r="E164" s="58" t="e">
        <f t="shared" si="10"/>
        <v>#N/A</v>
      </c>
      <c r="F164" s="58" t="e">
        <f t="shared" si="11"/>
        <v>#N/A</v>
      </c>
      <c r="G164" s="22" t="s">
        <v>48</v>
      </c>
      <c r="H164" s="23" t="s">
        <v>58</v>
      </c>
      <c r="I164" s="24">
        <v>333.15</v>
      </c>
    </row>
    <row r="165" spans="1:9">
      <c r="A165" s="22">
        <v>44082</v>
      </c>
      <c r="B165" s="22" t="str">
        <f t="shared" si="8"/>
        <v>Sep</v>
      </c>
      <c r="C165" s="23">
        <f t="shared" si="9"/>
        <v>37</v>
      </c>
      <c r="D165" s="23" t="s">
        <v>254</v>
      </c>
      <c r="E165" s="58" t="e">
        <f t="shared" si="10"/>
        <v>#N/A</v>
      </c>
      <c r="F165" s="58" t="e">
        <f t="shared" si="11"/>
        <v>#N/A</v>
      </c>
      <c r="G165" s="22" t="s">
        <v>48</v>
      </c>
      <c r="H165" s="23" t="s">
        <v>39</v>
      </c>
      <c r="I165" s="24">
        <v>320.55</v>
      </c>
    </row>
    <row r="166" spans="1:9">
      <c r="A166" s="22">
        <v>43970</v>
      </c>
      <c r="B166" s="22" t="str">
        <f t="shared" si="8"/>
        <v>May</v>
      </c>
      <c r="C166" s="23">
        <f t="shared" si="9"/>
        <v>21</v>
      </c>
      <c r="D166" s="23" t="s">
        <v>254</v>
      </c>
      <c r="E166" s="58" t="e">
        <f t="shared" si="10"/>
        <v>#N/A</v>
      </c>
      <c r="F166" s="58" t="e">
        <f t="shared" si="11"/>
        <v>#N/A</v>
      </c>
      <c r="G166" s="22" t="s">
        <v>45</v>
      </c>
      <c r="H166" s="23" t="s">
        <v>46</v>
      </c>
      <c r="I166" s="24">
        <v>25.16</v>
      </c>
    </row>
    <row r="167" spans="1:9">
      <c r="A167" s="22">
        <v>43971</v>
      </c>
      <c r="B167" s="22" t="str">
        <f t="shared" si="8"/>
        <v>May</v>
      </c>
      <c r="C167" s="23">
        <f t="shared" si="9"/>
        <v>21</v>
      </c>
      <c r="D167" s="23" t="s">
        <v>254</v>
      </c>
      <c r="E167" s="58" t="e">
        <f t="shared" si="10"/>
        <v>#N/A</v>
      </c>
      <c r="F167" s="58" t="e">
        <f t="shared" si="11"/>
        <v>#N/A</v>
      </c>
      <c r="G167" s="22" t="s">
        <v>38</v>
      </c>
      <c r="H167" s="23" t="s">
        <v>58</v>
      </c>
      <c r="I167" s="24">
        <v>48.52</v>
      </c>
    </row>
    <row r="168" spans="1:9">
      <c r="A168" s="22">
        <v>43967</v>
      </c>
      <c r="B168" s="22" t="str">
        <f t="shared" si="8"/>
        <v>May</v>
      </c>
      <c r="C168" s="23">
        <f t="shared" si="9"/>
        <v>20</v>
      </c>
      <c r="D168" s="23" t="s">
        <v>254</v>
      </c>
      <c r="E168" s="58" t="e">
        <f t="shared" si="10"/>
        <v>#N/A</v>
      </c>
      <c r="F168" s="58" t="e">
        <f t="shared" si="11"/>
        <v>#N/A</v>
      </c>
      <c r="G168" s="22" t="s">
        <v>38</v>
      </c>
      <c r="H168" s="23" t="s">
        <v>39</v>
      </c>
      <c r="I168" s="24">
        <v>160.85</v>
      </c>
    </row>
    <row r="169" spans="1:9">
      <c r="A169" s="22">
        <v>43981</v>
      </c>
      <c r="B169" s="22" t="str">
        <f t="shared" si="8"/>
        <v>May</v>
      </c>
      <c r="C169" s="23">
        <f t="shared" si="9"/>
        <v>22</v>
      </c>
      <c r="D169" s="23" t="s">
        <v>254</v>
      </c>
      <c r="E169" s="58" t="e">
        <f t="shared" si="10"/>
        <v>#N/A</v>
      </c>
      <c r="F169" s="58" t="e">
        <f t="shared" si="11"/>
        <v>#N/A</v>
      </c>
      <c r="G169" s="22" t="s">
        <v>45</v>
      </c>
      <c r="H169" s="23" t="s">
        <v>50</v>
      </c>
      <c r="I169" s="24">
        <v>305.94</v>
      </c>
    </row>
    <row r="170" spans="1:9">
      <c r="A170" s="22">
        <v>43977</v>
      </c>
      <c r="B170" s="22" t="str">
        <f t="shared" si="8"/>
        <v>May</v>
      </c>
      <c r="C170" s="23">
        <f t="shared" si="9"/>
        <v>22</v>
      </c>
      <c r="D170" s="23" t="s">
        <v>254</v>
      </c>
      <c r="E170" s="58" t="e">
        <f t="shared" si="10"/>
        <v>#N/A</v>
      </c>
      <c r="F170" s="58" t="e">
        <f t="shared" si="11"/>
        <v>#N/A</v>
      </c>
      <c r="G170" s="22" t="s">
        <v>38</v>
      </c>
      <c r="H170" s="23" t="s">
        <v>49</v>
      </c>
      <c r="I170" s="24">
        <v>99.09</v>
      </c>
    </row>
    <row r="171" spans="1:9">
      <c r="A171" s="22">
        <v>43955</v>
      </c>
      <c r="B171" s="22" t="str">
        <f t="shared" si="8"/>
        <v>May</v>
      </c>
      <c r="C171" s="23">
        <f t="shared" si="9"/>
        <v>19</v>
      </c>
      <c r="D171" s="23" t="s">
        <v>254</v>
      </c>
      <c r="E171" s="58" t="e">
        <f t="shared" si="10"/>
        <v>#N/A</v>
      </c>
      <c r="F171" s="58" t="e">
        <f t="shared" si="11"/>
        <v>#N/A</v>
      </c>
      <c r="G171" s="22" t="s">
        <v>48</v>
      </c>
      <c r="H171" s="23" t="s">
        <v>57</v>
      </c>
      <c r="I171" s="24">
        <v>92.45</v>
      </c>
    </row>
    <row r="172" spans="1:9">
      <c r="A172" s="22">
        <v>44085</v>
      </c>
      <c r="B172" s="22" t="str">
        <f t="shared" si="8"/>
        <v>Sep</v>
      </c>
      <c r="C172" s="23">
        <f t="shared" si="9"/>
        <v>37</v>
      </c>
      <c r="D172" s="23" t="s">
        <v>254</v>
      </c>
      <c r="E172" s="58" t="e">
        <f t="shared" si="10"/>
        <v>#N/A</v>
      </c>
      <c r="F172" s="58" t="e">
        <f t="shared" si="11"/>
        <v>#N/A</v>
      </c>
      <c r="G172" s="22" t="s">
        <v>48</v>
      </c>
      <c r="H172" s="23" t="s">
        <v>61</v>
      </c>
      <c r="I172" s="24">
        <v>55.43</v>
      </c>
    </row>
    <row r="173" spans="1:9">
      <c r="A173" s="22">
        <v>44027</v>
      </c>
      <c r="B173" s="22" t="str">
        <f t="shared" si="8"/>
        <v>Jul</v>
      </c>
      <c r="C173" s="23">
        <f t="shared" si="9"/>
        <v>29</v>
      </c>
      <c r="D173" s="23" t="s">
        <v>254</v>
      </c>
      <c r="E173" s="58" t="e">
        <f t="shared" si="10"/>
        <v>#N/A</v>
      </c>
      <c r="F173" s="58" t="e">
        <f t="shared" si="11"/>
        <v>#N/A</v>
      </c>
      <c r="G173" s="22" t="s">
        <v>48</v>
      </c>
      <c r="H173" s="23" t="s">
        <v>43</v>
      </c>
      <c r="I173" s="24">
        <v>40.85</v>
      </c>
    </row>
    <row r="174" spans="1:9">
      <c r="A174" s="22">
        <v>44038</v>
      </c>
      <c r="B174" s="22" t="str">
        <f t="shared" si="8"/>
        <v>Jul</v>
      </c>
      <c r="C174" s="23">
        <f t="shared" si="9"/>
        <v>31</v>
      </c>
      <c r="D174" s="23" t="s">
        <v>254</v>
      </c>
      <c r="E174" s="58" t="e">
        <f t="shared" si="10"/>
        <v>#N/A</v>
      </c>
      <c r="F174" s="58" t="e">
        <f t="shared" si="11"/>
        <v>#N/A</v>
      </c>
      <c r="G174" s="22" t="s">
        <v>38</v>
      </c>
      <c r="H174" s="23" t="s">
        <v>43</v>
      </c>
      <c r="I174" s="24">
        <v>57.52</v>
      </c>
    </row>
    <row r="175" spans="1:9">
      <c r="A175" s="22">
        <v>43991</v>
      </c>
      <c r="B175" s="22" t="str">
        <f t="shared" si="8"/>
        <v>Jun</v>
      </c>
      <c r="C175" s="23">
        <f t="shared" si="9"/>
        <v>24</v>
      </c>
      <c r="D175" s="23" t="s">
        <v>28</v>
      </c>
      <c r="E175" s="58">
        <f t="shared" si="10"/>
        <v>66.2</v>
      </c>
      <c r="F175" s="58" t="e">
        <f t="shared" si="11"/>
        <v>#N/A</v>
      </c>
      <c r="G175" s="22" t="s">
        <v>45</v>
      </c>
      <c r="H175" s="23" t="s">
        <v>49</v>
      </c>
      <c r="I175" s="24">
        <v>66.2</v>
      </c>
    </row>
    <row r="176" spans="1:9">
      <c r="A176" s="22">
        <v>44034</v>
      </c>
      <c r="B176" s="22" t="str">
        <f t="shared" si="8"/>
        <v>Jul</v>
      </c>
      <c r="C176" s="23">
        <f t="shared" si="9"/>
        <v>30</v>
      </c>
      <c r="D176" s="23" t="s">
        <v>254</v>
      </c>
      <c r="E176" s="58" t="e">
        <f t="shared" si="10"/>
        <v>#N/A</v>
      </c>
      <c r="F176" s="58" t="e">
        <f t="shared" si="11"/>
        <v>#N/A</v>
      </c>
      <c r="G176" s="22" t="s">
        <v>48</v>
      </c>
      <c r="H176" s="23" t="s">
        <v>43</v>
      </c>
      <c r="I176" s="24">
        <v>40.28</v>
      </c>
    </row>
    <row r="177" spans="1:9">
      <c r="A177" s="22">
        <v>43974</v>
      </c>
      <c r="B177" s="22" t="str">
        <f t="shared" si="8"/>
        <v>May</v>
      </c>
      <c r="C177" s="23">
        <f t="shared" si="9"/>
        <v>21</v>
      </c>
      <c r="D177" s="23" t="s">
        <v>254</v>
      </c>
      <c r="E177" s="58" t="e">
        <f t="shared" si="10"/>
        <v>#N/A</v>
      </c>
      <c r="F177" s="58" t="e">
        <f t="shared" si="11"/>
        <v>#N/A</v>
      </c>
      <c r="G177" s="22" t="s">
        <v>48</v>
      </c>
      <c r="H177" s="23" t="s">
        <v>57</v>
      </c>
      <c r="I177" s="24">
        <v>46.16</v>
      </c>
    </row>
    <row r="178" spans="1:9">
      <c r="A178" s="22">
        <v>44029</v>
      </c>
      <c r="B178" s="22" t="str">
        <f t="shared" si="8"/>
        <v>Jul</v>
      </c>
      <c r="C178" s="23">
        <f t="shared" si="9"/>
        <v>29</v>
      </c>
      <c r="D178" s="23" t="s">
        <v>254</v>
      </c>
      <c r="E178" s="58" t="e">
        <f t="shared" si="10"/>
        <v>#N/A</v>
      </c>
      <c r="F178" s="58" t="e">
        <f t="shared" si="11"/>
        <v>#N/A</v>
      </c>
      <c r="G178" s="22" t="s">
        <v>48</v>
      </c>
      <c r="H178" s="23" t="s">
        <v>43</v>
      </c>
      <c r="I178" s="24">
        <v>20.39</v>
      </c>
    </row>
    <row r="179" spans="1:9">
      <c r="A179" s="22">
        <v>44038</v>
      </c>
      <c r="B179" s="22" t="str">
        <f t="shared" si="8"/>
        <v>Jul</v>
      </c>
      <c r="C179" s="23">
        <f t="shared" si="9"/>
        <v>31</v>
      </c>
      <c r="D179" s="23" t="s">
        <v>254</v>
      </c>
      <c r="E179" s="58" t="e">
        <f t="shared" si="10"/>
        <v>#N/A</v>
      </c>
      <c r="F179" s="58" t="e">
        <f t="shared" si="11"/>
        <v>#N/A</v>
      </c>
      <c r="G179" s="22" t="s">
        <v>48</v>
      </c>
      <c r="H179" s="23" t="s">
        <v>57</v>
      </c>
      <c r="I179" s="24">
        <v>115.08</v>
      </c>
    </row>
    <row r="180" spans="1:9">
      <c r="A180" s="22">
        <v>44091</v>
      </c>
      <c r="B180" s="22" t="str">
        <f t="shared" si="8"/>
        <v>Sep</v>
      </c>
      <c r="C180" s="23">
        <f t="shared" si="9"/>
        <v>38</v>
      </c>
      <c r="D180" s="23" t="s">
        <v>254</v>
      </c>
      <c r="E180" s="58" t="e">
        <f t="shared" si="10"/>
        <v>#N/A</v>
      </c>
      <c r="F180" s="58" t="e">
        <f t="shared" si="11"/>
        <v>#N/A</v>
      </c>
      <c r="G180" s="22" t="s">
        <v>48</v>
      </c>
      <c r="H180" s="23" t="s">
        <v>53</v>
      </c>
      <c r="I180" s="24">
        <v>523.09</v>
      </c>
    </row>
    <row r="181" spans="1:9">
      <c r="A181" s="22">
        <v>44086</v>
      </c>
      <c r="B181" s="22" t="str">
        <f t="shared" si="8"/>
        <v>Sep</v>
      </c>
      <c r="C181" s="23">
        <f t="shared" si="9"/>
        <v>37</v>
      </c>
      <c r="D181" s="23" t="s">
        <v>254</v>
      </c>
      <c r="E181" s="58" t="e">
        <f t="shared" si="10"/>
        <v>#N/A</v>
      </c>
      <c r="F181" s="58" t="e">
        <f t="shared" si="11"/>
        <v>#N/A</v>
      </c>
      <c r="G181" s="22" t="s">
        <v>48</v>
      </c>
      <c r="H181" s="23" t="s">
        <v>49</v>
      </c>
      <c r="I181" s="24">
        <v>102.47</v>
      </c>
    </row>
    <row r="182" spans="1:9">
      <c r="A182" s="22">
        <v>43981</v>
      </c>
      <c r="B182" s="22" t="str">
        <f t="shared" si="8"/>
        <v>May</v>
      </c>
      <c r="C182" s="23">
        <f t="shared" si="9"/>
        <v>22</v>
      </c>
      <c r="D182" s="23" t="s">
        <v>254</v>
      </c>
      <c r="E182" s="58" t="e">
        <f t="shared" si="10"/>
        <v>#N/A</v>
      </c>
      <c r="F182" s="58" t="e">
        <f t="shared" si="11"/>
        <v>#N/A</v>
      </c>
      <c r="G182" s="22" t="s">
        <v>38</v>
      </c>
      <c r="H182" s="23" t="s">
        <v>49</v>
      </c>
      <c r="I182" s="24">
        <v>66.22</v>
      </c>
    </row>
    <row r="183" spans="1:9">
      <c r="A183" s="22">
        <v>44032</v>
      </c>
      <c r="B183" s="22" t="str">
        <f t="shared" si="8"/>
        <v>Jul</v>
      </c>
      <c r="C183" s="23">
        <f t="shared" si="9"/>
        <v>30</v>
      </c>
      <c r="D183" s="23" t="s">
        <v>254</v>
      </c>
      <c r="E183" s="58" t="e">
        <f t="shared" si="10"/>
        <v>#N/A</v>
      </c>
      <c r="F183" s="58" t="e">
        <f t="shared" si="11"/>
        <v>#N/A</v>
      </c>
      <c r="G183" s="22" t="s">
        <v>48</v>
      </c>
      <c r="H183" s="23" t="s">
        <v>49</v>
      </c>
      <c r="I183" s="24">
        <v>32.15</v>
      </c>
    </row>
    <row r="184" spans="1:9">
      <c r="A184" s="22">
        <v>44099</v>
      </c>
      <c r="B184" s="22" t="str">
        <f t="shared" si="8"/>
        <v>Sep</v>
      </c>
      <c r="C184" s="23">
        <f t="shared" si="9"/>
        <v>39</v>
      </c>
      <c r="D184" s="23" t="s">
        <v>254</v>
      </c>
      <c r="E184" s="58" t="e">
        <f t="shared" si="10"/>
        <v>#N/A</v>
      </c>
      <c r="F184" s="58" t="e">
        <f t="shared" si="11"/>
        <v>#N/A</v>
      </c>
      <c r="G184" s="22" t="s">
        <v>45</v>
      </c>
      <c r="H184" s="23" t="s">
        <v>57</v>
      </c>
      <c r="I184" s="24">
        <v>69.680000000000007</v>
      </c>
    </row>
    <row r="185" spans="1:9">
      <c r="A185" s="22">
        <v>44011</v>
      </c>
      <c r="B185" s="22" t="str">
        <f t="shared" si="8"/>
        <v>Jun</v>
      </c>
      <c r="C185" s="23">
        <f t="shared" si="9"/>
        <v>27</v>
      </c>
      <c r="D185" s="23" t="s">
        <v>254</v>
      </c>
      <c r="E185" s="58" t="e">
        <f t="shared" si="10"/>
        <v>#N/A</v>
      </c>
      <c r="F185" s="58" t="e">
        <f t="shared" si="11"/>
        <v>#N/A</v>
      </c>
      <c r="G185" s="22" t="s">
        <v>38</v>
      </c>
      <c r="H185" s="23" t="s">
        <v>50</v>
      </c>
      <c r="I185" s="24">
        <v>414.73</v>
      </c>
    </row>
    <row r="186" spans="1:9">
      <c r="A186" s="22">
        <v>44034</v>
      </c>
      <c r="B186" s="22" t="str">
        <f t="shared" si="8"/>
        <v>Jul</v>
      </c>
      <c r="C186" s="23">
        <f t="shared" si="9"/>
        <v>30</v>
      </c>
      <c r="D186" s="23" t="s">
        <v>254</v>
      </c>
      <c r="E186" s="58" t="e">
        <f t="shared" si="10"/>
        <v>#N/A</v>
      </c>
      <c r="F186" s="58" t="e">
        <f t="shared" si="11"/>
        <v>#N/A</v>
      </c>
      <c r="G186" s="22" t="s">
        <v>38</v>
      </c>
      <c r="H186" s="23" t="s">
        <v>56</v>
      </c>
      <c r="I186" s="24">
        <v>40.520000000000003</v>
      </c>
    </row>
    <row r="187" spans="1:9">
      <c r="A187" s="22">
        <v>44094</v>
      </c>
      <c r="B187" s="22" t="str">
        <f t="shared" si="8"/>
        <v>Sep</v>
      </c>
      <c r="C187" s="23">
        <f t="shared" si="9"/>
        <v>39</v>
      </c>
      <c r="D187" s="23" t="s">
        <v>254</v>
      </c>
      <c r="E187" s="58" t="e">
        <f t="shared" si="10"/>
        <v>#N/A</v>
      </c>
      <c r="F187" s="58" t="e">
        <f t="shared" si="11"/>
        <v>#N/A</v>
      </c>
      <c r="G187" s="22" t="s">
        <v>48</v>
      </c>
      <c r="H187" s="23" t="s">
        <v>49</v>
      </c>
      <c r="I187" s="24">
        <v>68.19</v>
      </c>
    </row>
    <row r="188" spans="1:9">
      <c r="A188" s="22">
        <v>44081</v>
      </c>
      <c r="B188" s="22" t="str">
        <f t="shared" si="8"/>
        <v>Sep</v>
      </c>
      <c r="C188" s="23">
        <f t="shared" si="9"/>
        <v>37</v>
      </c>
      <c r="D188" s="23" t="s">
        <v>254</v>
      </c>
      <c r="E188" s="58" t="e">
        <f t="shared" si="10"/>
        <v>#N/A</v>
      </c>
      <c r="F188" s="58" t="e">
        <f t="shared" si="11"/>
        <v>#N/A</v>
      </c>
      <c r="G188" s="22" t="s">
        <v>48</v>
      </c>
      <c r="H188" s="23" t="s">
        <v>49</v>
      </c>
      <c r="I188" s="24">
        <v>102.82</v>
      </c>
    </row>
    <row r="189" spans="1:9">
      <c r="A189" s="22">
        <v>44015</v>
      </c>
      <c r="B189" s="22" t="str">
        <f t="shared" si="8"/>
        <v>Jul</v>
      </c>
      <c r="C189" s="23">
        <f t="shared" si="9"/>
        <v>27</v>
      </c>
      <c r="D189" s="23" t="s">
        <v>254</v>
      </c>
      <c r="E189" s="58" t="e">
        <f t="shared" si="10"/>
        <v>#N/A</v>
      </c>
      <c r="F189" s="58" t="e">
        <f t="shared" si="11"/>
        <v>#N/A</v>
      </c>
      <c r="G189" s="22" t="s">
        <v>38</v>
      </c>
      <c r="H189" s="23" t="s">
        <v>49</v>
      </c>
      <c r="I189" s="24">
        <v>132.81</v>
      </c>
    </row>
    <row r="190" spans="1:9">
      <c r="A190" s="22">
        <v>43961</v>
      </c>
      <c r="B190" s="22" t="str">
        <f t="shared" si="8"/>
        <v>May</v>
      </c>
      <c r="C190" s="23">
        <f t="shared" si="9"/>
        <v>20</v>
      </c>
      <c r="D190" s="23" t="s">
        <v>254</v>
      </c>
      <c r="E190" s="58" t="e">
        <f t="shared" si="10"/>
        <v>#N/A</v>
      </c>
      <c r="F190" s="58" t="e">
        <f t="shared" si="11"/>
        <v>#N/A</v>
      </c>
      <c r="G190" s="22" t="s">
        <v>48</v>
      </c>
      <c r="H190" s="23" t="s">
        <v>58</v>
      </c>
      <c r="I190" s="24">
        <v>25.48</v>
      </c>
    </row>
    <row r="191" spans="1:9">
      <c r="A191" s="22">
        <v>43959</v>
      </c>
      <c r="B191" s="22" t="str">
        <f t="shared" si="8"/>
        <v>May</v>
      </c>
      <c r="C191" s="23">
        <f t="shared" si="9"/>
        <v>19</v>
      </c>
      <c r="D191" s="23" t="s">
        <v>254</v>
      </c>
      <c r="E191" s="58" t="e">
        <f t="shared" si="10"/>
        <v>#N/A</v>
      </c>
      <c r="F191" s="58" t="e">
        <f t="shared" si="11"/>
        <v>#N/A</v>
      </c>
      <c r="G191" s="22" t="s">
        <v>48</v>
      </c>
      <c r="H191" s="23" t="s">
        <v>56</v>
      </c>
      <c r="I191" s="24">
        <v>209.67</v>
      </c>
    </row>
    <row r="192" spans="1:9">
      <c r="A192" s="22">
        <v>43962</v>
      </c>
      <c r="B192" s="22" t="str">
        <f t="shared" si="8"/>
        <v>May</v>
      </c>
      <c r="C192" s="23">
        <f t="shared" si="9"/>
        <v>20</v>
      </c>
      <c r="D192" s="23" t="s">
        <v>254</v>
      </c>
      <c r="E192" s="58" t="e">
        <f t="shared" si="10"/>
        <v>#N/A</v>
      </c>
      <c r="F192" s="58" t="e">
        <f t="shared" si="11"/>
        <v>#N/A</v>
      </c>
      <c r="G192" s="22" t="s">
        <v>38</v>
      </c>
      <c r="H192" s="23" t="s">
        <v>46</v>
      </c>
      <c r="I192" s="24">
        <v>48.41</v>
      </c>
    </row>
    <row r="193" spans="1:9">
      <c r="A193" s="22">
        <v>44016</v>
      </c>
      <c r="B193" s="22" t="str">
        <f t="shared" si="8"/>
        <v>Jul</v>
      </c>
      <c r="C193" s="23">
        <f t="shared" si="9"/>
        <v>27</v>
      </c>
      <c r="D193" s="23" t="s">
        <v>254</v>
      </c>
      <c r="E193" s="58" t="e">
        <f t="shared" si="10"/>
        <v>#N/A</v>
      </c>
      <c r="F193" s="58" t="e">
        <f t="shared" si="11"/>
        <v>#N/A</v>
      </c>
      <c r="G193" s="22" t="s">
        <v>48</v>
      </c>
      <c r="H193" s="23" t="s">
        <v>58</v>
      </c>
      <c r="I193" s="24">
        <v>50.92</v>
      </c>
    </row>
    <row r="194" spans="1:9">
      <c r="A194" s="22">
        <v>44019</v>
      </c>
      <c r="B194" s="22" t="str">
        <f t="shared" si="8"/>
        <v>Jul</v>
      </c>
      <c r="C194" s="23">
        <f t="shared" si="9"/>
        <v>28</v>
      </c>
      <c r="D194" s="23" t="s">
        <v>254</v>
      </c>
      <c r="E194" s="58" t="e">
        <f t="shared" si="10"/>
        <v>#N/A</v>
      </c>
      <c r="F194" s="58" t="e">
        <f t="shared" si="11"/>
        <v>#N/A</v>
      </c>
      <c r="G194" s="22" t="s">
        <v>38</v>
      </c>
      <c r="H194" s="23" t="s">
        <v>57</v>
      </c>
      <c r="I194" s="24">
        <v>44.09</v>
      </c>
    </row>
    <row r="195" spans="1:9">
      <c r="A195" s="22">
        <v>43965</v>
      </c>
      <c r="B195" s="22" t="str">
        <f t="shared" si="8"/>
        <v>May</v>
      </c>
      <c r="C195" s="23">
        <f t="shared" si="9"/>
        <v>20</v>
      </c>
      <c r="D195" s="23" t="s">
        <v>254</v>
      </c>
      <c r="E195" s="58" t="e">
        <f t="shared" si="10"/>
        <v>#N/A</v>
      </c>
      <c r="F195" s="58" t="e">
        <f t="shared" si="11"/>
        <v>#N/A</v>
      </c>
      <c r="G195" s="22" t="s">
        <v>48</v>
      </c>
      <c r="H195" s="23" t="s">
        <v>58</v>
      </c>
      <c r="I195" s="24">
        <v>48.09</v>
      </c>
    </row>
    <row r="196" spans="1:9">
      <c r="A196" s="22">
        <v>43960</v>
      </c>
      <c r="B196" s="22" t="str">
        <f t="shared" si="8"/>
        <v>May</v>
      </c>
      <c r="C196" s="23">
        <f t="shared" si="9"/>
        <v>19</v>
      </c>
      <c r="D196" s="23" t="s">
        <v>254</v>
      </c>
      <c r="E196" s="58" t="e">
        <f t="shared" si="10"/>
        <v>#N/A</v>
      </c>
      <c r="F196" s="58" t="e">
        <f t="shared" si="11"/>
        <v>#N/A</v>
      </c>
      <c r="G196" s="22" t="s">
        <v>38</v>
      </c>
      <c r="H196" s="23" t="s">
        <v>56</v>
      </c>
      <c r="I196" s="24">
        <v>20.28</v>
      </c>
    </row>
    <row r="197" spans="1:9">
      <c r="A197" s="22">
        <v>44089</v>
      </c>
      <c r="B197" s="22" t="str">
        <f t="shared" si="8"/>
        <v>Sep</v>
      </c>
      <c r="C197" s="23">
        <f t="shared" si="9"/>
        <v>38</v>
      </c>
      <c r="D197" s="23" t="s">
        <v>254</v>
      </c>
      <c r="E197" s="58" t="e">
        <f t="shared" si="10"/>
        <v>#N/A</v>
      </c>
      <c r="F197" s="58" t="e">
        <f t="shared" si="11"/>
        <v>#N/A</v>
      </c>
      <c r="G197" s="22" t="s">
        <v>38</v>
      </c>
      <c r="H197" s="23" t="s">
        <v>58</v>
      </c>
      <c r="I197" s="24">
        <v>46.39</v>
      </c>
    </row>
    <row r="198" spans="1:9">
      <c r="A198" s="22">
        <v>43997</v>
      </c>
      <c r="B198" s="22" t="str">
        <f t="shared" ref="B198:B261" si="12">TEXT(A198,"mmm")</f>
        <v>Jun</v>
      </c>
      <c r="C198" s="23">
        <f t="shared" ref="C198:C261" si="13">WEEKNUM(A198)</f>
        <v>25</v>
      </c>
      <c r="D198" s="23" t="s">
        <v>28</v>
      </c>
      <c r="E198" s="58">
        <f t="shared" si="10"/>
        <v>100.85</v>
      </c>
      <c r="F198" s="58" t="e">
        <f t="shared" si="11"/>
        <v>#N/A</v>
      </c>
      <c r="G198" s="22" t="s">
        <v>38</v>
      </c>
      <c r="H198" s="23" t="s">
        <v>43</v>
      </c>
      <c r="I198" s="24">
        <v>100.85</v>
      </c>
    </row>
    <row r="199" spans="1:9">
      <c r="A199" s="22">
        <v>44076</v>
      </c>
      <c r="B199" s="22" t="str">
        <f t="shared" si="12"/>
        <v>Sep</v>
      </c>
      <c r="C199" s="23">
        <f t="shared" si="13"/>
        <v>36</v>
      </c>
      <c r="D199" s="23" t="s">
        <v>254</v>
      </c>
      <c r="E199" s="58" t="e">
        <f t="shared" ref="E199:E262" si="14">IF(D199=$E$3,I199,NA())</f>
        <v>#N/A</v>
      </c>
      <c r="F199" s="58" t="e">
        <f t="shared" ref="F199:F262" si="15">IF(D199=$E$2,I199,NA())</f>
        <v>#N/A</v>
      </c>
      <c r="G199" s="22" t="s">
        <v>48</v>
      </c>
      <c r="H199" s="23" t="s">
        <v>58</v>
      </c>
      <c r="I199" s="24">
        <v>48.79</v>
      </c>
    </row>
    <row r="200" spans="1:9">
      <c r="A200" s="22">
        <v>43978</v>
      </c>
      <c r="B200" s="22" t="str">
        <f t="shared" si="12"/>
        <v>May</v>
      </c>
      <c r="C200" s="23">
        <f t="shared" si="13"/>
        <v>22</v>
      </c>
      <c r="D200" s="23" t="s">
        <v>254</v>
      </c>
      <c r="E200" s="58" t="e">
        <f t="shared" si="14"/>
        <v>#N/A</v>
      </c>
      <c r="F200" s="58" t="e">
        <f t="shared" si="15"/>
        <v>#N/A</v>
      </c>
      <c r="G200" s="22" t="s">
        <v>38</v>
      </c>
      <c r="H200" s="23" t="s">
        <v>39</v>
      </c>
      <c r="I200" s="24">
        <v>80.03</v>
      </c>
    </row>
    <row r="201" spans="1:9">
      <c r="A201" s="22">
        <v>43963</v>
      </c>
      <c r="B201" s="22" t="str">
        <f t="shared" si="12"/>
        <v>May</v>
      </c>
      <c r="C201" s="23">
        <f t="shared" si="13"/>
        <v>20</v>
      </c>
      <c r="D201" s="23" t="s">
        <v>254</v>
      </c>
      <c r="E201" s="58" t="e">
        <f t="shared" si="14"/>
        <v>#N/A</v>
      </c>
      <c r="F201" s="58" t="e">
        <f t="shared" si="15"/>
        <v>#N/A</v>
      </c>
      <c r="G201" s="22" t="s">
        <v>45</v>
      </c>
      <c r="H201" s="23" t="s">
        <v>49</v>
      </c>
      <c r="I201" s="24">
        <v>66.08</v>
      </c>
    </row>
    <row r="202" spans="1:9">
      <c r="A202" s="22">
        <v>43959</v>
      </c>
      <c r="B202" s="22" t="str">
        <f t="shared" si="12"/>
        <v>May</v>
      </c>
      <c r="C202" s="23">
        <f t="shared" si="13"/>
        <v>19</v>
      </c>
      <c r="D202" s="23" t="s">
        <v>254</v>
      </c>
      <c r="E202" s="58" t="e">
        <f t="shared" si="14"/>
        <v>#N/A</v>
      </c>
      <c r="F202" s="58" t="e">
        <f t="shared" si="15"/>
        <v>#N/A</v>
      </c>
      <c r="G202" s="22" t="s">
        <v>48</v>
      </c>
      <c r="H202" s="23" t="s">
        <v>43</v>
      </c>
      <c r="I202" s="24">
        <v>60.99</v>
      </c>
    </row>
    <row r="203" spans="1:9">
      <c r="A203" s="22">
        <v>44094</v>
      </c>
      <c r="B203" s="22" t="str">
        <f t="shared" si="12"/>
        <v>Sep</v>
      </c>
      <c r="C203" s="23">
        <f t="shared" si="13"/>
        <v>39</v>
      </c>
      <c r="D203" s="23" t="s">
        <v>254</v>
      </c>
      <c r="E203" s="58" t="e">
        <f t="shared" si="14"/>
        <v>#N/A</v>
      </c>
      <c r="F203" s="58" t="e">
        <f t="shared" si="15"/>
        <v>#N/A</v>
      </c>
      <c r="G203" s="22" t="s">
        <v>48</v>
      </c>
      <c r="H203" s="23" t="s">
        <v>43</v>
      </c>
      <c r="I203" s="24">
        <v>40.700000000000003</v>
      </c>
    </row>
    <row r="204" spans="1:9">
      <c r="A204" s="22">
        <v>43970</v>
      </c>
      <c r="B204" s="22" t="str">
        <f t="shared" si="12"/>
        <v>May</v>
      </c>
      <c r="C204" s="23">
        <f t="shared" si="13"/>
        <v>21</v>
      </c>
      <c r="D204" s="23" t="s">
        <v>254</v>
      </c>
      <c r="E204" s="58" t="e">
        <f t="shared" si="14"/>
        <v>#N/A</v>
      </c>
      <c r="F204" s="58" t="e">
        <f t="shared" si="15"/>
        <v>#N/A</v>
      </c>
      <c r="G204" s="22" t="s">
        <v>48</v>
      </c>
      <c r="H204" s="23" t="s">
        <v>49</v>
      </c>
      <c r="I204" s="24">
        <v>64.47</v>
      </c>
    </row>
    <row r="205" spans="1:9">
      <c r="A205" s="22">
        <v>43957</v>
      </c>
      <c r="B205" s="22" t="str">
        <f t="shared" si="12"/>
        <v>May</v>
      </c>
      <c r="C205" s="23">
        <f t="shared" si="13"/>
        <v>19</v>
      </c>
      <c r="D205" s="23" t="s">
        <v>254</v>
      </c>
      <c r="E205" s="58" t="e">
        <f t="shared" si="14"/>
        <v>#N/A</v>
      </c>
      <c r="F205" s="58" t="e">
        <f t="shared" si="15"/>
        <v>#N/A</v>
      </c>
      <c r="G205" s="22" t="s">
        <v>48</v>
      </c>
      <c r="H205" s="23" t="s">
        <v>43</v>
      </c>
      <c r="I205" s="24">
        <v>40.53</v>
      </c>
    </row>
    <row r="206" spans="1:9">
      <c r="A206" s="22">
        <v>43978</v>
      </c>
      <c r="B206" s="22" t="str">
        <f t="shared" si="12"/>
        <v>May</v>
      </c>
      <c r="C206" s="23">
        <f t="shared" si="13"/>
        <v>22</v>
      </c>
      <c r="D206" s="23" t="s">
        <v>254</v>
      </c>
      <c r="E206" s="58" t="e">
        <f t="shared" si="14"/>
        <v>#N/A</v>
      </c>
      <c r="F206" s="58" t="e">
        <f t="shared" si="15"/>
        <v>#N/A</v>
      </c>
      <c r="G206" s="22" t="s">
        <v>38</v>
      </c>
      <c r="H206" s="23" t="s">
        <v>50</v>
      </c>
      <c r="I206" s="24">
        <v>69.3</v>
      </c>
    </row>
    <row r="207" spans="1:9">
      <c r="A207" s="22">
        <v>44091</v>
      </c>
      <c r="B207" s="22" t="str">
        <f t="shared" si="12"/>
        <v>Sep</v>
      </c>
      <c r="C207" s="23">
        <f t="shared" si="13"/>
        <v>38</v>
      </c>
      <c r="D207" s="23" t="s">
        <v>254</v>
      </c>
      <c r="E207" s="58" t="e">
        <f t="shared" si="14"/>
        <v>#N/A</v>
      </c>
      <c r="F207" s="58" t="e">
        <f t="shared" si="15"/>
        <v>#N/A</v>
      </c>
      <c r="G207" s="22" t="s">
        <v>38</v>
      </c>
      <c r="H207" s="23" t="s">
        <v>49</v>
      </c>
      <c r="I207" s="24">
        <v>102.29</v>
      </c>
    </row>
    <row r="208" spans="1:9">
      <c r="A208" s="22">
        <v>44104</v>
      </c>
      <c r="B208" s="22" t="str">
        <f t="shared" si="12"/>
        <v>Sep</v>
      </c>
      <c r="C208" s="23">
        <f t="shared" si="13"/>
        <v>40</v>
      </c>
      <c r="D208" s="23" t="s">
        <v>254</v>
      </c>
      <c r="E208" s="58" t="e">
        <f t="shared" si="14"/>
        <v>#N/A</v>
      </c>
      <c r="F208" s="58" t="e">
        <f t="shared" si="15"/>
        <v>#N/A</v>
      </c>
      <c r="G208" s="22" t="s">
        <v>38</v>
      </c>
      <c r="H208" s="23" t="s">
        <v>53</v>
      </c>
      <c r="I208" s="24">
        <v>30.06</v>
      </c>
    </row>
    <row r="209" spans="1:9">
      <c r="A209" s="22">
        <v>44008</v>
      </c>
      <c r="B209" s="22" t="str">
        <f t="shared" si="12"/>
        <v>Jun</v>
      </c>
      <c r="C209" s="23">
        <f t="shared" si="13"/>
        <v>26</v>
      </c>
      <c r="D209" s="23" t="s">
        <v>28</v>
      </c>
      <c r="E209" s="58">
        <f t="shared" si="14"/>
        <v>48.72</v>
      </c>
      <c r="F209" s="58" t="e">
        <f t="shared" si="15"/>
        <v>#N/A</v>
      </c>
      <c r="G209" s="22" t="s">
        <v>48</v>
      </c>
      <c r="H209" s="23" t="s">
        <v>58</v>
      </c>
      <c r="I209" s="24">
        <v>48.72</v>
      </c>
    </row>
    <row r="210" spans="1:9">
      <c r="A210" s="22">
        <v>43970</v>
      </c>
      <c r="B210" s="22" t="str">
        <f t="shared" si="12"/>
        <v>May</v>
      </c>
      <c r="C210" s="23">
        <f t="shared" si="13"/>
        <v>21</v>
      </c>
      <c r="D210" s="23" t="s">
        <v>254</v>
      </c>
      <c r="E210" s="58" t="e">
        <f t="shared" si="14"/>
        <v>#N/A</v>
      </c>
      <c r="F210" s="58" t="e">
        <f t="shared" si="15"/>
        <v>#N/A</v>
      </c>
      <c r="G210" s="22" t="s">
        <v>38</v>
      </c>
      <c r="H210" s="23" t="s">
        <v>58</v>
      </c>
      <c r="I210" s="24">
        <v>72.92</v>
      </c>
    </row>
    <row r="211" spans="1:9">
      <c r="A211" s="22">
        <v>43961</v>
      </c>
      <c r="B211" s="22" t="str">
        <f t="shared" si="12"/>
        <v>May</v>
      </c>
      <c r="C211" s="23">
        <f t="shared" si="13"/>
        <v>20</v>
      </c>
      <c r="D211" s="23" t="s">
        <v>254</v>
      </c>
      <c r="E211" s="58" t="e">
        <f t="shared" si="14"/>
        <v>#N/A</v>
      </c>
      <c r="F211" s="58" t="e">
        <f t="shared" si="15"/>
        <v>#N/A</v>
      </c>
      <c r="G211" s="22" t="s">
        <v>38</v>
      </c>
      <c r="H211" s="23" t="s">
        <v>49</v>
      </c>
      <c r="I211" s="24">
        <v>32.840000000000003</v>
      </c>
    </row>
    <row r="212" spans="1:9">
      <c r="A212" s="22">
        <v>44032</v>
      </c>
      <c r="B212" s="22" t="str">
        <f t="shared" si="12"/>
        <v>Jul</v>
      </c>
      <c r="C212" s="23">
        <f t="shared" si="13"/>
        <v>30</v>
      </c>
      <c r="D212" s="23" t="s">
        <v>254</v>
      </c>
      <c r="E212" s="58" t="e">
        <f t="shared" si="14"/>
        <v>#N/A</v>
      </c>
      <c r="F212" s="58" t="e">
        <f t="shared" si="15"/>
        <v>#N/A</v>
      </c>
      <c r="G212" s="22" t="s">
        <v>38</v>
      </c>
      <c r="H212" s="23" t="s">
        <v>49</v>
      </c>
      <c r="I212" s="24">
        <v>690.21</v>
      </c>
    </row>
    <row r="213" spans="1:9">
      <c r="A213" s="22">
        <v>44034</v>
      </c>
      <c r="B213" s="22" t="str">
        <f t="shared" si="12"/>
        <v>Jul</v>
      </c>
      <c r="C213" s="23">
        <f t="shared" si="13"/>
        <v>30</v>
      </c>
      <c r="D213" s="23" t="s">
        <v>254</v>
      </c>
      <c r="E213" s="58" t="e">
        <f t="shared" si="14"/>
        <v>#N/A</v>
      </c>
      <c r="F213" s="58" t="e">
        <f t="shared" si="15"/>
        <v>#N/A</v>
      </c>
      <c r="G213" s="22" t="s">
        <v>38</v>
      </c>
      <c r="H213" s="23" t="s">
        <v>56</v>
      </c>
      <c r="I213" s="24">
        <v>40.81</v>
      </c>
    </row>
    <row r="214" spans="1:9">
      <c r="A214" s="22">
        <v>44081</v>
      </c>
      <c r="B214" s="22" t="str">
        <f t="shared" si="12"/>
        <v>Sep</v>
      </c>
      <c r="C214" s="23">
        <f t="shared" si="13"/>
        <v>37</v>
      </c>
      <c r="D214" s="23" t="s">
        <v>254</v>
      </c>
      <c r="E214" s="58" t="e">
        <f t="shared" si="14"/>
        <v>#N/A</v>
      </c>
      <c r="F214" s="58" t="e">
        <f t="shared" si="15"/>
        <v>#N/A</v>
      </c>
      <c r="G214" s="22" t="s">
        <v>38</v>
      </c>
      <c r="H214" s="23" t="s">
        <v>57</v>
      </c>
      <c r="I214" s="24">
        <v>23.83</v>
      </c>
    </row>
    <row r="215" spans="1:9">
      <c r="A215" s="22">
        <v>44016</v>
      </c>
      <c r="B215" s="22" t="str">
        <f t="shared" si="12"/>
        <v>Jul</v>
      </c>
      <c r="C215" s="23">
        <f t="shared" si="13"/>
        <v>27</v>
      </c>
      <c r="D215" s="23" t="s">
        <v>254</v>
      </c>
      <c r="E215" s="58" t="e">
        <f t="shared" si="14"/>
        <v>#N/A</v>
      </c>
      <c r="F215" s="58" t="e">
        <f t="shared" si="15"/>
        <v>#N/A</v>
      </c>
      <c r="G215" s="22" t="s">
        <v>38</v>
      </c>
      <c r="H215" s="23" t="s">
        <v>50</v>
      </c>
      <c r="I215" s="24">
        <v>396.18</v>
      </c>
    </row>
    <row r="216" spans="1:9">
      <c r="A216" s="22">
        <v>44007</v>
      </c>
      <c r="B216" s="22" t="str">
        <f t="shared" si="12"/>
        <v>Jun</v>
      </c>
      <c r="C216" s="23">
        <f t="shared" si="13"/>
        <v>26</v>
      </c>
      <c r="D216" s="23" t="s">
        <v>28</v>
      </c>
      <c r="E216" s="58">
        <f t="shared" si="14"/>
        <v>58.32</v>
      </c>
      <c r="F216" s="58" t="e">
        <f t="shared" si="15"/>
        <v>#N/A</v>
      </c>
      <c r="G216" s="22" t="s">
        <v>48</v>
      </c>
      <c r="H216" s="23" t="s">
        <v>53</v>
      </c>
      <c r="I216" s="24">
        <v>58.32</v>
      </c>
    </row>
    <row r="217" spans="1:9">
      <c r="A217" s="22">
        <v>43975</v>
      </c>
      <c r="B217" s="22" t="str">
        <f t="shared" si="12"/>
        <v>May</v>
      </c>
      <c r="C217" s="23">
        <f t="shared" si="13"/>
        <v>22</v>
      </c>
      <c r="D217" s="23" t="s">
        <v>254</v>
      </c>
      <c r="E217" s="58" t="e">
        <f t="shared" si="14"/>
        <v>#N/A</v>
      </c>
      <c r="F217" s="58" t="e">
        <f t="shared" si="15"/>
        <v>#N/A</v>
      </c>
      <c r="G217" s="22" t="s">
        <v>48</v>
      </c>
      <c r="H217" s="23" t="s">
        <v>49</v>
      </c>
      <c r="I217" s="24">
        <v>306.2</v>
      </c>
    </row>
    <row r="218" spans="1:9">
      <c r="A218" s="22">
        <v>44031</v>
      </c>
      <c r="B218" s="22" t="str">
        <f t="shared" si="12"/>
        <v>Jul</v>
      </c>
      <c r="C218" s="23">
        <f t="shared" si="13"/>
        <v>30</v>
      </c>
      <c r="D218" s="23" t="s">
        <v>254</v>
      </c>
      <c r="E218" s="58" t="e">
        <f t="shared" si="14"/>
        <v>#N/A</v>
      </c>
      <c r="F218" s="58" t="e">
        <f t="shared" si="15"/>
        <v>#N/A</v>
      </c>
      <c r="G218" s="22" t="s">
        <v>45</v>
      </c>
      <c r="H218" s="23" t="s">
        <v>53</v>
      </c>
      <c r="I218" s="24">
        <v>60.41</v>
      </c>
    </row>
    <row r="219" spans="1:9">
      <c r="A219" s="22">
        <v>43976</v>
      </c>
      <c r="B219" s="22" t="str">
        <f t="shared" si="12"/>
        <v>May</v>
      </c>
      <c r="C219" s="23">
        <f t="shared" si="13"/>
        <v>22</v>
      </c>
      <c r="D219" s="23" t="s">
        <v>254</v>
      </c>
      <c r="E219" s="58" t="e">
        <f t="shared" si="14"/>
        <v>#N/A</v>
      </c>
      <c r="F219" s="58" t="e">
        <f t="shared" si="15"/>
        <v>#N/A</v>
      </c>
      <c r="G219" s="22" t="s">
        <v>38</v>
      </c>
      <c r="H219" s="23" t="s">
        <v>53</v>
      </c>
      <c r="I219" s="24">
        <v>112.68</v>
      </c>
    </row>
    <row r="220" spans="1:9">
      <c r="A220" s="22">
        <v>43966</v>
      </c>
      <c r="B220" s="22" t="str">
        <f t="shared" si="12"/>
        <v>May</v>
      </c>
      <c r="C220" s="23">
        <f t="shared" si="13"/>
        <v>20</v>
      </c>
      <c r="D220" s="23" t="s">
        <v>254</v>
      </c>
      <c r="E220" s="58" t="e">
        <f t="shared" si="14"/>
        <v>#N/A</v>
      </c>
      <c r="F220" s="58" t="e">
        <f t="shared" si="15"/>
        <v>#N/A</v>
      </c>
      <c r="G220" s="22" t="s">
        <v>38</v>
      </c>
      <c r="H220" s="23" t="s">
        <v>49</v>
      </c>
      <c r="I220" s="24">
        <v>33.770000000000003</v>
      </c>
    </row>
    <row r="221" spans="1:9">
      <c r="A221" s="22">
        <v>44031</v>
      </c>
      <c r="B221" s="22" t="str">
        <f t="shared" si="12"/>
        <v>Jul</v>
      </c>
      <c r="C221" s="23">
        <f t="shared" si="13"/>
        <v>30</v>
      </c>
      <c r="D221" s="23" t="s">
        <v>254</v>
      </c>
      <c r="E221" s="58" t="e">
        <f t="shared" si="14"/>
        <v>#N/A</v>
      </c>
      <c r="F221" s="58" t="e">
        <f t="shared" si="15"/>
        <v>#N/A</v>
      </c>
      <c r="G221" s="22" t="s">
        <v>38</v>
      </c>
      <c r="H221" s="23" t="s">
        <v>50</v>
      </c>
      <c r="I221" s="24">
        <v>22.31</v>
      </c>
    </row>
    <row r="222" spans="1:9">
      <c r="A222" s="22">
        <v>43956</v>
      </c>
      <c r="B222" s="22" t="str">
        <f t="shared" si="12"/>
        <v>May</v>
      </c>
      <c r="C222" s="23">
        <f t="shared" si="13"/>
        <v>19</v>
      </c>
      <c r="D222" s="23" t="s">
        <v>254</v>
      </c>
      <c r="E222" s="58" t="e">
        <f t="shared" si="14"/>
        <v>#N/A</v>
      </c>
      <c r="F222" s="58" t="e">
        <f t="shared" si="15"/>
        <v>#N/A</v>
      </c>
      <c r="G222" s="22" t="s">
        <v>38</v>
      </c>
      <c r="H222" s="23" t="s">
        <v>66</v>
      </c>
      <c r="I222" s="24">
        <v>54.75</v>
      </c>
    </row>
    <row r="223" spans="1:9">
      <c r="A223" s="22">
        <v>44012</v>
      </c>
      <c r="B223" s="22" t="str">
        <f t="shared" si="12"/>
        <v>Jun</v>
      </c>
      <c r="C223" s="23">
        <f t="shared" si="13"/>
        <v>27</v>
      </c>
      <c r="D223" s="23" t="s">
        <v>254</v>
      </c>
      <c r="E223" s="58" t="e">
        <f t="shared" si="14"/>
        <v>#N/A</v>
      </c>
      <c r="F223" s="58" t="e">
        <f t="shared" si="15"/>
        <v>#N/A</v>
      </c>
      <c r="G223" s="22" t="s">
        <v>38</v>
      </c>
      <c r="H223" s="23" t="s">
        <v>57</v>
      </c>
      <c r="I223" s="24">
        <v>46.83</v>
      </c>
    </row>
    <row r="224" spans="1:9">
      <c r="A224" s="22">
        <v>44017</v>
      </c>
      <c r="B224" s="22" t="str">
        <f t="shared" si="12"/>
        <v>Jul</v>
      </c>
      <c r="C224" s="23">
        <f t="shared" si="13"/>
        <v>28</v>
      </c>
      <c r="D224" s="23" t="s">
        <v>254</v>
      </c>
      <c r="E224" s="58" t="e">
        <f t="shared" si="14"/>
        <v>#N/A</v>
      </c>
      <c r="F224" s="58" t="e">
        <f t="shared" si="15"/>
        <v>#N/A</v>
      </c>
      <c r="G224" s="22" t="s">
        <v>48</v>
      </c>
      <c r="H224" s="23" t="s">
        <v>54</v>
      </c>
      <c r="I224" s="24">
        <v>24.75</v>
      </c>
    </row>
    <row r="225" spans="1:9">
      <c r="A225" s="22">
        <v>44037</v>
      </c>
      <c r="B225" s="22" t="str">
        <f t="shared" si="12"/>
        <v>Jul</v>
      </c>
      <c r="C225" s="23">
        <f t="shared" si="13"/>
        <v>30</v>
      </c>
      <c r="D225" s="23" t="s">
        <v>254</v>
      </c>
      <c r="E225" s="58" t="e">
        <f t="shared" si="14"/>
        <v>#N/A</v>
      </c>
      <c r="F225" s="58" t="e">
        <f t="shared" si="15"/>
        <v>#N/A</v>
      </c>
      <c r="G225" s="22" t="s">
        <v>48</v>
      </c>
      <c r="H225" s="23" t="s">
        <v>43</v>
      </c>
      <c r="I225" s="24">
        <v>20.83</v>
      </c>
    </row>
    <row r="226" spans="1:9">
      <c r="A226" s="22">
        <v>44079</v>
      </c>
      <c r="B226" s="22" t="str">
        <f t="shared" si="12"/>
        <v>Sep</v>
      </c>
      <c r="C226" s="23">
        <f t="shared" si="13"/>
        <v>36</v>
      </c>
      <c r="D226" s="23" t="s">
        <v>254</v>
      </c>
      <c r="E226" s="58" t="e">
        <f t="shared" si="14"/>
        <v>#N/A</v>
      </c>
      <c r="F226" s="58" t="e">
        <f t="shared" si="15"/>
        <v>#N/A</v>
      </c>
      <c r="G226" s="22" t="s">
        <v>38</v>
      </c>
      <c r="H226" s="23" t="s">
        <v>49</v>
      </c>
      <c r="I226" s="24">
        <v>238.6</v>
      </c>
    </row>
    <row r="227" spans="1:9">
      <c r="A227" s="22">
        <v>44024</v>
      </c>
      <c r="B227" s="22" t="str">
        <f t="shared" si="12"/>
        <v>Jul</v>
      </c>
      <c r="C227" s="23">
        <f t="shared" si="13"/>
        <v>29</v>
      </c>
      <c r="D227" s="23" t="s">
        <v>254</v>
      </c>
      <c r="E227" s="58" t="e">
        <f t="shared" si="14"/>
        <v>#N/A</v>
      </c>
      <c r="F227" s="58" t="e">
        <f t="shared" si="15"/>
        <v>#N/A</v>
      </c>
      <c r="G227" s="22" t="s">
        <v>48</v>
      </c>
      <c r="H227" s="23" t="s">
        <v>57</v>
      </c>
      <c r="I227" s="24">
        <v>23.1</v>
      </c>
    </row>
    <row r="228" spans="1:9">
      <c r="A228" s="22">
        <v>43981</v>
      </c>
      <c r="B228" s="22" t="str">
        <f t="shared" si="12"/>
        <v>May</v>
      </c>
      <c r="C228" s="23">
        <f t="shared" si="13"/>
        <v>22</v>
      </c>
      <c r="D228" s="23" t="s">
        <v>254</v>
      </c>
      <c r="E228" s="58" t="e">
        <f t="shared" si="14"/>
        <v>#N/A</v>
      </c>
      <c r="F228" s="58" t="e">
        <f t="shared" si="15"/>
        <v>#N/A</v>
      </c>
      <c r="G228" s="22" t="s">
        <v>38</v>
      </c>
      <c r="H228" s="23" t="s">
        <v>49</v>
      </c>
      <c r="I228" s="24">
        <v>66.33</v>
      </c>
    </row>
    <row r="229" spans="1:9">
      <c r="A229" s="22">
        <v>44039</v>
      </c>
      <c r="B229" s="22" t="str">
        <f t="shared" si="12"/>
        <v>Jul</v>
      </c>
      <c r="C229" s="23">
        <f t="shared" si="13"/>
        <v>31</v>
      </c>
      <c r="D229" s="23" t="s">
        <v>254</v>
      </c>
      <c r="E229" s="58" t="e">
        <f t="shared" si="14"/>
        <v>#N/A</v>
      </c>
      <c r="F229" s="58" t="e">
        <f t="shared" si="15"/>
        <v>#N/A</v>
      </c>
      <c r="G229" s="22" t="s">
        <v>48</v>
      </c>
      <c r="H229" s="23" t="s">
        <v>49</v>
      </c>
      <c r="I229" s="24">
        <v>66.2</v>
      </c>
    </row>
    <row r="230" spans="1:9">
      <c r="A230" s="22">
        <v>43956</v>
      </c>
      <c r="B230" s="22" t="str">
        <f t="shared" si="12"/>
        <v>May</v>
      </c>
      <c r="C230" s="23">
        <f t="shared" si="13"/>
        <v>19</v>
      </c>
      <c r="D230" s="23" t="s">
        <v>254</v>
      </c>
      <c r="E230" s="58" t="e">
        <f t="shared" si="14"/>
        <v>#N/A</v>
      </c>
      <c r="F230" s="58" t="e">
        <f t="shared" si="15"/>
        <v>#N/A</v>
      </c>
      <c r="G230" s="22" t="s">
        <v>38</v>
      </c>
      <c r="H230" s="23" t="s">
        <v>49</v>
      </c>
      <c r="I230" s="24">
        <v>68.709999999999994</v>
      </c>
    </row>
    <row r="231" spans="1:9">
      <c r="A231" s="22">
        <v>43973</v>
      </c>
      <c r="B231" s="22" t="str">
        <f t="shared" si="12"/>
        <v>May</v>
      </c>
      <c r="C231" s="23">
        <f t="shared" si="13"/>
        <v>21</v>
      </c>
      <c r="D231" s="23" t="s">
        <v>254</v>
      </c>
      <c r="E231" s="58" t="e">
        <f t="shared" si="14"/>
        <v>#N/A</v>
      </c>
      <c r="F231" s="58" t="e">
        <f t="shared" si="15"/>
        <v>#N/A</v>
      </c>
      <c r="G231" s="22" t="s">
        <v>48</v>
      </c>
      <c r="H231" s="23" t="s">
        <v>43</v>
      </c>
      <c r="I231" s="24">
        <v>38.840000000000003</v>
      </c>
    </row>
    <row r="232" spans="1:9">
      <c r="A232" s="22">
        <v>44021</v>
      </c>
      <c r="B232" s="22" t="str">
        <f t="shared" si="12"/>
        <v>Jul</v>
      </c>
      <c r="C232" s="23">
        <f t="shared" si="13"/>
        <v>28</v>
      </c>
      <c r="D232" s="23" t="s">
        <v>254</v>
      </c>
      <c r="E232" s="58" t="e">
        <f t="shared" si="14"/>
        <v>#N/A</v>
      </c>
      <c r="F232" s="58" t="e">
        <f t="shared" si="15"/>
        <v>#N/A</v>
      </c>
      <c r="G232" s="22" t="s">
        <v>48</v>
      </c>
      <c r="H232" s="23" t="s">
        <v>50</v>
      </c>
      <c r="I232" s="24">
        <v>69.08</v>
      </c>
    </row>
    <row r="233" spans="1:9">
      <c r="A233" s="22">
        <v>44019</v>
      </c>
      <c r="B233" s="22" t="str">
        <f t="shared" si="12"/>
        <v>Jul</v>
      </c>
      <c r="C233" s="23">
        <f t="shared" si="13"/>
        <v>28</v>
      </c>
      <c r="D233" s="23" t="s">
        <v>254</v>
      </c>
      <c r="E233" s="58" t="e">
        <f t="shared" si="14"/>
        <v>#N/A</v>
      </c>
      <c r="F233" s="58" t="e">
        <f t="shared" si="15"/>
        <v>#N/A</v>
      </c>
      <c r="G233" s="22" t="s">
        <v>48</v>
      </c>
      <c r="H233" s="23" t="s">
        <v>57</v>
      </c>
      <c r="I233" s="24">
        <v>23.14</v>
      </c>
    </row>
    <row r="234" spans="1:9">
      <c r="A234" s="22">
        <v>43976</v>
      </c>
      <c r="B234" s="22" t="str">
        <f t="shared" si="12"/>
        <v>May</v>
      </c>
      <c r="C234" s="23">
        <f t="shared" si="13"/>
        <v>22</v>
      </c>
      <c r="D234" s="23" t="s">
        <v>254</v>
      </c>
      <c r="E234" s="58" t="e">
        <f t="shared" si="14"/>
        <v>#N/A</v>
      </c>
      <c r="F234" s="58" t="e">
        <f t="shared" si="15"/>
        <v>#N/A</v>
      </c>
      <c r="G234" s="22" t="s">
        <v>45</v>
      </c>
      <c r="H234" s="23" t="s">
        <v>49</v>
      </c>
      <c r="I234" s="24">
        <v>68.209999999999994</v>
      </c>
    </row>
    <row r="235" spans="1:9">
      <c r="A235" s="22">
        <v>44083</v>
      </c>
      <c r="B235" s="22" t="str">
        <f t="shared" si="12"/>
        <v>Sep</v>
      </c>
      <c r="C235" s="23">
        <f t="shared" si="13"/>
        <v>37</v>
      </c>
      <c r="D235" s="23" t="s">
        <v>254</v>
      </c>
      <c r="E235" s="58" t="e">
        <f t="shared" si="14"/>
        <v>#N/A</v>
      </c>
      <c r="F235" s="58" t="e">
        <f t="shared" si="15"/>
        <v>#N/A</v>
      </c>
      <c r="G235" s="22" t="s">
        <v>45</v>
      </c>
      <c r="H235" s="23" t="s">
        <v>56</v>
      </c>
      <c r="I235" s="24">
        <v>105.14</v>
      </c>
    </row>
    <row r="236" spans="1:9">
      <c r="A236" s="22">
        <v>44011</v>
      </c>
      <c r="B236" s="22" t="str">
        <f t="shared" si="12"/>
        <v>Jun</v>
      </c>
      <c r="C236" s="23">
        <f t="shared" si="13"/>
        <v>27</v>
      </c>
      <c r="D236" s="23" t="s">
        <v>254</v>
      </c>
      <c r="E236" s="58" t="e">
        <f t="shared" si="14"/>
        <v>#N/A</v>
      </c>
      <c r="F236" s="58" t="e">
        <f t="shared" si="15"/>
        <v>#N/A</v>
      </c>
      <c r="G236" s="22" t="s">
        <v>38</v>
      </c>
      <c r="H236" s="23" t="s">
        <v>54</v>
      </c>
      <c r="I236" s="24">
        <v>188.73</v>
      </c>
    </row>
    <row r="237" spans="1:9">
      <c r="A237" s="22">
        <v>44084</v>
      </c>
      <c r="B237" s="22" t="str">
        <f t="shared" si="12"/>
        <v>Sep</v>
      </c>
      <c r="C237" s="23">
        <f t="shared" si="13"/>
        <v>37</v>
      </c>
      <c r="D237" s="23" t="s">
        <v>254</v>
      </c>
      <c r="E237" s="58" t="e">
        <f t="shared" si="14"/>
        <v>#N/A</v>
      </c>
      <c r="F237" s="58" t="e">
        <f t="shared" si="15"/>
        <v>#N/A</v>
      </c>
      <c r="G237" s="22" t="s">
        <v>38</v>
      </c>
      <c r="H237" s="23" t="s">
        <v>50</v>
      </c>
      <c r="I237" s="24">
        <v>69.099999999999994</v>
      </c>
    </row>
    <row r="238" spans="1:9">
      <c r="A238" s="22">
        <v>44027</v>
      </c>
      <c r="B238" s="22" t="str">
        <f t="shared" si="12"/>
        <v>Jul</v>
      </c>
      <c r="C238" s="23">
        <f t="shared" si="13"/>
        <v>29</v>
      </c>
      <c r="D238" s="23" t="s">
        <v>254</v>
      </c>
      <c r="E238" s="58" t="e">
        <f t="shared" si="14"/>
        <v>#N/A</v>
      </c>
      <c r="F238" s="58" t="e">
        <f t="shared" si="15"/>
        <v>#N/A</v>
      </c>
      <c r="G238" s="22" t="s">
        <v>38</v>
      </c>
      <c r="H238" s="23" t="s">
        <v>46</v>
      </c>
      <c r="I238" s="24">
        <v>240.41</v>
      </c>
    </row>
    <row r="239" spans="1:9">
      <c r="A239" s="22">
        <v>43957</v>
      </c>
      <c r="B239" s="22" t="str">
        <f t="shared" si="12"/>
        <v>May</v>
      </c>
      <c r="C239" s="23">
        <f t="shared" si="13"/>
        <v>19</v>
      </c>
      <c r="D239" s="23" t="s">
        <v>254</v>
      </c>
      <c r="E239" s="58" t="e">
        <f t="shared" si="14"/>
        <v>#N/A</v>
      </c>
      <c r="F239" s="58" t="e">
        <f t="shared" si="15"/>
        <v>#N/A</v>
      </c>
      <c r="G239" s="22" t="s">
        <v>38</v>
      </c>
      <c r="H239" s="23" t="s">
        <v>50</v>
      </c>
      <c r="I239" s="24">
        <v>69.98</v>
      </c>
    </row>
    <row r="240" spans="1:9">
      <c r="A240" s="22">
        <v>44096</v>
      </c>
      <c r="B240" s="22" t="str">
        <f t="shared" si="12"/>
        <v>Sep</v>
      </c>
      <c r="C240" s="23">
        <f t="shared" si="13"/>
        <v>39</v>
      </c>
      <c r="D240" s="23" t="s">
        <v>254</v>
      </c>
      <c r="E240" s="58" t="e">
        <f t="shared" si="14"/>
        <v>#N/A</v>
      </c>
      <c r="F240" s="58" t="e">
        <f t="shared" si="15"/>
        <v>#N/A</v>
      </c>
      <c r="G240" s="22" t="s">
        <v>38</v>
      </c>
      <c r="H240" s="23" t="s">
        <v>61</v>
      </c>
      <c r="I240" s="24">
        <v>55.3</v>
      </c>
    </row>
    <row r="241" spans="1:9">
      <c r="A241" s="22">
        <v>43954</v>
      </c>
      <c r="B241" s="22" t="str">
        <f t="shared" si="12"/>
        <v>May</v>
      </c>
      <c r="C241" s="23">
        <f t="shared" si="13"/>
        <v>19</v>
      </c>
      <c r="D241" s="23" t="s">
        <v>254</v>
      </c>
      <c r="E241" s="58" t="e">
        <f t="shared" si="14"/>
        <v>#N/A</v>
      </c>
      <c r="F241" s="58" t="e">
        <f t="shared" si="15"/>
        <v>#N/A</v>
      </c>
      <c r="G241" s="22" t="s">
        <v>48</v>
      </c>
      <c r="H241" s="23" t="s">
        <v>49</v>
      </c>
      <c r="I241" s="24">
        <v>99.67</v>
      </c>
    </row>
    <row r="242" spans="1:9">
      <c r="A242" s="22">
        <v>43963</v>
      </c>
      <c r="B242" s="22" t="str">
        <f t="shared" si="12"/>
        <v>May</v>
      </c>
      <c r="C242" s="23">
        <f t="shared" si="13"/>
        <v>20</v>
      </c>
      <c r="D242" s="23" t="s">
        <v>254</v>
      </c>
      <c r="E242" s="58" t="e">
        <f t="shared" si="14"/>
        <v>#N/A</v>
      </c>
      <c r="F242" s="58" t="e">
        <f t="shared" si="15"/>
        <v>#N/A</v>
      </c>
      <c r="G242" s="22" t="s">
        <v>48</v>
      </c>
      <c r="H242" s="23" t="s">
        <v>46</v>
      </c>
      <c r="I242" s="24">
        <v>96.11</v>
      </c>
    </row>
    <row r="243" spans="1:9">
      <c r="A243" s="22">
        <v>44018</v>
      </c>
      <c r="B243" s="22" t="str">
        <f t="shared" si="12"/>
        <v>Jul</v>
      </c>
      <c r="C243" s="23">
        <f t="shared" si="13"/>
        <v>28</v>
      </c>
      <c r="D243" s="23" t="s">
        <v>254</v>
      </c>
      <c r="E243" s="58" t="e">
        <f t="shared" si="14"/>
        <v>#N/A</v>
      </c>
      <c r="F243" s="58" t="e">
        <f t="shared" si="15"/>
        <v>#N/A</v>
      </c>
      <c r="G243" s="22" t="s">
        <v>38</v>
      </c>
      <c r="H243" s="23" t="s">
        <v>39</v>
      </c>
      <c r="I243" s="24">
        <v>160.15</v>
      </c>
    </row>
    <row r="244" spans="1:9">
      <c r="A244" s="22">
        <v>44100</v>
      </c>
      <c r="B244" s="22" t="str">
        <f t="shared" si="12"/>
        <v>Sep</v>
      </c>
      <c r="C244" s="23">
        <f t="shared" si="13"/>
        <v>39</v>
      </c>
      <c r="D244" s="23" t="s">
        <v>254</v>
      </c>
      <c r="E244" s="58" t="e">
        <f t="shared" si="14"/>
        <v>#N/A</v>
      </c>
      <c r="F244" s="58" t="e">
        <f t="shared" si="15"/>
        <v>#N/A</v>
      </c>
      <c r="G244" s="22" t="s">
        <v>38</v>
      </c>
      <c r="H244" s="23" t="s">
        <v>49</v>
      </c>
      <c r="I244" s="24">
        <v>66.930000000000007</v>
      </c>
    </row>
    <row r="245" spans="1:9">
      <c r="A245" s="22">
        <v>44016</v>
      </c>
      <c r="B245" s="22" t="str">
        <f t="shared" si="12"/>
        <v>Jul</v>
      </c>
      <c r="C245" s="23">
        <f t="shared" si="13"/>
        <v>27</v>
      </c>
      <c r="D245" s="23" t="s">
        <v>254</v>
      </c>
      <c r="E245" s="58" t="e">
        <f t="shared" si="14"/>
        <v>#N/A</v>
      </c>
      <c r="F245" s="58" t="e">
        <f t="shared" si="15"/>
        <v>#N/A</v>
      </c>
      <c r="G245" s="22" t="s">
        <v>38</v>
      </c>
      <c r="H245" s="23" t="s">
        <v>50</v>
      </c>
      <c r="I245" s="24">
        <v>66.66</v>
      </c>
    </row>
    <row r="246" spans="1:9">
      <c r="A246" s="22">
        <v>43955</v>
      </c>
      <c r="B246" s="22" t="str">
        <f t="shared" si="12"/>
        <v>May</v>
      </c>
      <c r="C246" s="23">
        <f t="shared" si="13"/>
        <v>19</v>
      </c>
      <c r="D246" s="23" t="s">
        <v>254</v>
      </c>
      <c r="E246" s="58" t="e">
        <f t="shared" si="14"/>
        <v>#N/A</v>
      </c>
      <c r="F246" s="58" t="e">
        <f t="shared" si="15"/>
        <v>#N/A</v>
      </c>
      <c r="G246" s="22" t="s">
        <v>38</v>
      </c>
      <c r="H246" s="23" t="s">
        <v>57</v>
      </c>
      <c r="I246" s="24">
        <v>44.15</v>
      </c>
    </row>
    <row r="247" spans="1:9">
      <c r="A247" s="22">
        <v>44025</v>
      </c>
      <c r="B247" s="22" t="str">
        <f t="shared" si="12"/>
        <v>Jul</v>
      </c>
      <c r="C247" s="23">
        <f t="shared" si="13"/>
        <v>29</v>
      </c>
      <c r="D247" s="23" t="s">
        <v>254</v>
      </c>
      <c r="E247" s="58" t="e">
        <f t="shared" si="14"/>
        <v>#N/A</v>
      </c>
      <c r="F247" s="58" t="e">
        <f t="shared" si="15"/>
        <v>#N/A</v>
      </c>
      <c r="G247" s="22" t="s">
        <v>38</v>
      </c>
      <c r="H247" s="23" t="s">
        <v>46</v>
      </c>
      <c r="I247" s="24">
        <v>72.98</v>
      </c>
    </row>
    <row r="248" spans="1:9">
      <c r="A248" s="22">
        <v>43972</v>
      </c>
      <c r="B248" s="22" t="str">
        <f t="shared" si="12"/>
        <v>May</v>
      </c>
      <c r="C248" s="23">
        <f t="shared" si="13"/>
        <v>21</v>
      </c>
      <c r="D248" s="23" t="s">
        <v>254</v>
      </c>
      <c r="E248" s="58" t="e">
        <f t="shared" si="14"/>
        <v>#N/A</v>
      </c>
      <c r="F248" s="58" t="e">
        <f t="shared" si="15"/>
        <v>#N/A</v>
      </c>
      <c r="G248" s="22" t="s">
        <v>45</v>
      </c>
      <c r="H248" s="23" t="s">
        <v>43</v>
      </c>
      <c r="I248" s="24">
        <v>40.36</v>
      </c>
    </row>
    <row r="249" spans="1:9">
      <c r="A249" s="22">
        <v>44096</v>
      </c>
      <c r="B249" s="22" t="str">
        <f t="shared" si="12"/>
        <v>Sep</v>
      </c>
      <c r="C249" s="23">
        <f t="shared" si="13"/>
        <v>39</v>
      </c>
      <c r="D249" s="23" t="s">
        <v>254</v>
      </c>
      <c r="E249" s="58" t="e">
        <f t="shared" si="14"/>
        <v>#N/A</v>
      </c>
      <c r="F249" s="58" t="e">
        <f t="shared" si="15"/>
        <v>#N/A</v>
      </c>
      <c r="G249" s="22" t="s">
        <v>48</v>
      </c>
      <c r="H249" s="23" t="s">
        <v>56</v>
      </c>
      <c r="I249" s="24">
        <v>57.84</v>
      </c>
    </row>
    <row r="250" spans="1:9">
      <c r="A250" s="22">
        <v>44021</v>
      </c>
      <c r="B250" s="22" t="str">
        <f t="shared" si="12"/>
        <v>Jul</v>
      </c>
      <c r="C250" s="23">
        <f t="shared" si="13"/>
        <v>28</v>
      </c>
      <c r="D250" s="23" t="s">
        <v>254</v>
      </c>
      <c r="E250" s="58" t="e">
        <f t="shared" si="14"/>
        <v>#N/A</v>
      </c>
      <c r="F250" s="58" t="e">
        <f t="shared" si="15"/>
        <v>#N/A</v>
      </c>
      <c r="G250" s="22" t="s">
        <v>38</v>
      </c>
      <c r="H250" s="23" t="s">
        <v>50</v>
      </c>
      <c r="I250" s="24">
        <v>392.42</v>
      </c>
    </row>
    <row r="251" spans="1:9">
      <c r="A251" s="22">
        <v>44100</v>
      </c>
      <c r="B251" s="22" t="str">
        <f t="shared" si="12"/>
        <v>Sep</v>
      </c>
      <c r="C251" s="23">
        <f t="shared" si="13"/>
        <v>39</v>
      </c>
      <c r="D251" s="23" t="s">
        <v>254</v>
      </c>
      <c r="E251" s="58" t="e">
        <f t="shared" si="14"/>
        <v>#N/A</v>
      </c>
      <c r="F251" s="58" t="e">
        <f t="shared" si="15"/>
        <v>#N/A</v>
      </c>
      <c r="G251" s="22" t="s">
        <v>38</v>
      </c>
      <c r="H251" s="23" t="s">
        <v>57</v>
      </c>
      <c r="I251" s="24">
        <v>44.32</v>
      </c>
    </row>
    <row r="252" spans="1:9">
      <c r="A252" s="22">
        <v>43962</v>
      </c>
      <c r="B252" s="22" t="str">
        <f t="shared" si="12"/>
        <v>May</v>
      </c>
      <c r="C252" s="23">
        <f t="shared" si="13"/>
        <v>20</v>
      </c>
      <c r="D252" s="23" t="s">
        <v>254</v>
      </c>
      <c r="E252" s="58" t="e">
        <f t="shared" si="14"/>
        <v>#N/A</v>
      </c>
      <c r="F252" s="58" t="e">
        <f t="shared" si="15"/>
        <v>#N/A</v>
      </c>
      <c r="G252" s="22" t="s">
        <v>48</v>
      </c>
      <c r="H252" s="23" t="s">
        <v>56</v>
      </c>
      <c r="I252" s="24">
        <v>63.02</v>
      </c>
    </row>
    <row r="253" spans="1:9">
      <c r="A253" s="22">
        <v>44088</v>
      </c>
      <c r="B253" s="22" t="str">
        <f t="shared" si="12"/>
        <v>Sep</v>
      </c>
      <c r="C253" s="23">
        <f t="shared" si="13"/>
        <v>38</v>
      </c>
      <c r="D253" s="23" t="s">
        <v>254</v>
      </c>
      <c r="E253" s="58" t="e">
        <f t="shared" si="14"/>
        <v>#N/A</v>
      </c>
      <c r="F253" s="58" t="e">
        <f t="shared" si="15"/>
        <v>#N/A</v>
      </c>
      <c r="G253" s="22" t="s">
        <v>48</v>
      </c>
      <c r="H253" s="23" t="s">
        <v>58</v>
      </c>
      <c r="I253" s="24">
        <v>48.15</v>
      </c>
    </row>
    <row r="254" spans="1:9">
      <c r="A254" s="22">
        <v>43969</v>
      </c>
      <c r="B254" s="22" t="str">
        <f t="shared" si="12"/>
        <v>May</v>
      </c>
      <c r="C254" s="23">
        <f t="shared" si="13"/>
        <v>21</v>
      </c>
      <c r="D254" s="23" t="s">
        <v>254</v>
      </c>
      <c r="E254" s="58" t="e">
        <f t="shared" si="14"/>
        <v>#N/A</v>
      </c>
      <c r="F254" s="58" t="e">
        <f t="shared" si="15"/>
        <v>#N/A</v>
      </c>
      <c r="G254" s="22" t="s">
        <v>38</v>
      </c>
      <c r="H254" s="23" t="s">
        <v>43</v>
      </c>
      <c r="I254" s="24">
        <v>20.239999999999998</v>
      </c>
    </row>
    <row r="255" spans="1:9">
      <c r="A255" s="22">
        <v>44093</v>
      </c>
      <c r="B255" s="22" t="str">
        <f t="shared" si="12"/>
        <v>Sep</v>
      </c>
      <c r="C255" s="23">
        <f t="shared" si="13"/>
        <v>38</v>
      </c>
      <c r="D255" s="23" t="s">
        <v>254</v>
      </c>
      <c r="E255" s="58" t="e">
        <f t="shared" si="14"/>
        <v>#N/A</v>
      </c>
      <c r="F255" s="58" t="e">
        <f t="shared" si="15"/>
        <v>#N/A</v>
      </c>
      <c r="G255" s="22" t="s">
        <v>48</v>
      </c>
      <c r="H255" s="23" t="s">
        <v>39</v>
      </c>
      <c r="I255" s="24">
        <v>228.86</v>
      </c>
    </row>
    <row r="256" spans="1:9">
      <c r="A256" s="22">
        <v>44086</v>
      </c>
      <c r="B256" s="22" t="str">
        <f t="shared" si="12"/>
        <v>Sep</v>
      </c>
      <c r="C256" s="23">
        <f t="shared" si="13"/>
        <v>37</v>
      </c>
      <c r="D256" s="23" t="s">
        <v>254</v>
      </c>
      <c r="E256" s="58" t="e">
        <f t="shared" si="14"/>
        <v>#N/A</v>
      </c>
      <c r="F256" s="58" t="e">
        <f t="shared" si="15"/>
        <v>#N/A</v>
      </c>
      <c r="G256" s="22" t="s">
        <v>38</v>
      </c>
      <c r="H256" s="23" t="s">
        <v>50</v>
      </c>
      <c r="I256" s="24">
        <v>69.02</v>
      </c>
    </row>
    <row r="257" spans="1:9">
      <c r="A257" s="22">
        <v>43985</v>
      </c>
      <c r="B257" s="22" t="str">
        <f t="shared" si="12"/>
        <v>Jun</v>
      </c>
      <c r="C257" s="23">
        <f t="shared" si="13"/>
        <v>23</v>
      </c>
      <c r="D257" s="23" t="s">
        <v>28</v>
      </c>
      <c r="E257" s="58">
        <f t="shared" si="14"/>
        <v>312.94</v>
      </c>
      <c r="F257" s="58" t="e">
        <f t="shared" si="15"/>
        <v>#N/A</v>
      </c>
      <c r="G257" s="22" t="s">
        <v>48</v>
      </c>
      <c r="H257" s="23" t="s">
        <v>39</v>
      </c>
      <c r="I257" s="24">
        <v>312.94</v>
      </c>
    </row>
    <row r="258" spans="1:9">
      <c r="A258" s="22">
        <v>44019</v>
      </c>
      <c r="B258" s="22" t="str">
        <f t="shared" si="12"/>
        <v>Jul</v>
      </c>
      <c r="C258" s="23">
        <f t="shared" si="13"/>
        <v>28</v>
      </c>
      <c r="D258" s="23" t="s">
        <v>254</v>
      </c>
      <c r="E258" s="58" t="e">
        <f t="shared" si="14"/>
        <v>#N/A</v>
      </c>
      <c r="F258" s="58" t="e">
        <f t="shared" si="15"/>
        <v>#N/A</v>
      </c>
      <c r="G258" s="22" t="s">
        <v>48</v>
      </c>
      <c r="H258" s="23" t="s">
        <v>39</v>
      </c>
      <c r="I258" s="24">
        <v>240.7</v>
      </c>
    </row>
    <row r="259" spans="1:9">
      <c r="A259" s="22">
        <v>44045</v>
      </c>
      <c r="B259" s="22" t="str">
        <f t="shared" si="12"/>
        <v>Aug</v>
      </c>
      <c r="C259" s="23">
        <f t="shared" si="13"/>
        <v>32</v>
      </c>
      <c r="D259" s="23" t="s">
        <v>25</v>
      </c>
      <c r="E259" s="58" t="e">
        <f t="shared" si="14"/>
        <v>#N/A</v>
      </c>
      <c r="F259" s="58">
        <f t="shared" si="15"/>
        <v>517.89</v>
      </c>
      <c r="G259" s="22" t="s">
        <v>48</v>
      </c>
      <c r="H259" s="23" t="s">
        <v>49</v>
      </c>
      <c r="I259" s="24">
        <v>517.89</v>
      </c>
    </row>
    <row r="260" spans="1:9">
      <c r="A260" s="22">
        <v>44100</v>
      </c>
      <c r="B260" s="22" t="str">
        <f t="shared" si="12"/>
        <v>Sep</v>
      </c>
      <c r="C260" s="23">
        <f t="shared" si="13"/>
        <v>39</v>
      </c>
      <c r="D260" s="23" t="s">
        <v>254</v>
      </c>
      <c r="E260" s="58" t="e">
        <f t="shared" si="14"/>
        <v>#N/A</v>
      </c>
      <c r="F260" s="58" t="e">
        <f t="shared" si="15"/>
        <v>#N/A</v>
      </c>
      <c r="G260" s="22" t="s">
        <v>48</v>
      </c>
      <c r="H260" s="23" t="s">
        <v>43</v>
      </c>
      <c r="I260" s="24">
        <v>80.27</v>
      </c>
    </row>
    <row r="261" spans="1:9">
      <c r="A261" s="22">
        <v>44025</v>
      </c>
      <c r="B261" s="22" t="str">
        <f t="shared" si="12"/>
        <v>Jul</v>
      </c>
      <c r="C261" s="23">
        <f t="shared" si="13"/>
        <v>29</v>
      </c>
      <c r="D261" s="23" t="s">
        <v>254</v>
      </c>
      <c r="E261" s="58" t="e">
        <f t="shared" si="14"/>
        <v>#N/A</v>
      </c>
      <c r="F261" s="58" t="e">
        <f t="shared" si="15"/>
        <v>#N/A</v>
      </c>
      <c r="G261" s="22" t="s">
        <v>48</v>
      </c>
      <c r="H261" s="23" t="s">
        <v>58</v>
      </c>
      <c r="I261" s="24">
        <v>75.09</v>
      </c>
    </row>
    <row r="262" spans="1:9">
      <c r="A262" s="22">
        <v>43958</v>
      </c>
      <c r="B262" s="22" t="str">
        <f t="shared" ref="B262:B325" si="16">TEXT(A262,"mmm")</f>
        <v>May</v>
      </c>
      <c r="C262" s="23">
        <f t="shared" ref="C262:C325" si="17">WEEKNUM(A262)</f>
        <v>19</v>
      </c>
      <c r="D262" s="23" t="s">
        <v>254</v>
      </c>
      <c r="E262" s="58" t="e">
        <f t="shared" si="14"/>
        <v>#N/A</v>
      </c>
      <c r="F262" s="58" t="e">
        <f t="shared" si="15"/>
        <v>#N/A</v>
      </c>
      <c r="G262" s="22" t="s">
        <v>48</v>
      </c>
      <c r="H262" s="23" t="s">
        <v>46</v>
      </c>
      <c r="I262" s="24">
        <v>23.38</v>
      </c>
    </row>
    <row r="263" spans="1:9">
      <c r="A263" s="22">
        <v>43965</v>
      </c>
      <c r="B263" s="22" t="str">
        <f t="shared" si="16"/>
        <v>May</v>
      </c>
      <c r="C263" s="23">
        <f t="shared" si="17"/>
        <v>20</v>
      </c>
      <c r="D263" s="23" t="s">
        <v>254</v>
      </c>
      <c r="E263" s="58" t="e">
        <f t="shared" ref="E263:E326" si="18">IF(D263=$E$3,I263,NA())</f>
        <v>#N/A</v>
      </c>
      <c r="F263" s="58" t="e">
        <f t="shared" ref="F263:F326" si="19">IF(D263=$E$2,I263,NA())</f>
        <v>#N/A</v>
      </c>
      <c r="G263" s="22" t="s">
        <v>48</v>
      </c>
      <c r="H263" s="23" t="s">
        <v>50</v>
      </c>
      <c r="I263" s="24">
        <v>69.19</v>
      </c>
    </row>
    <row r="264" spans="1:9">
      <c r="A264" s="22">
        <v>44101</v>
      </c>
      <c r="B264" s="22" t="str">
        <f t="shared" si="16"/>
        <v>Sep</v>
      </c>
      <c r="C264" s="23">
        <f t="shared" si="17"/>
        <v>40</v>
      </c>
      <c r="D264" s="23" t="s">
        <v>254</v>
      </c>
      <c r="E264" s="58" t="e">
        <f t="shared" si="18"/>
        <v>#N/A</v>
      </c>
      <c r="F264" s="58" t="e">
        <f t="shared" si="19"/>
        <v>#N/A</v>
      </c>
      <c r="G264" s="22" t="s">
        <v>38</v>
      </c>
      <c r="H264" s="23" t="s">
        <v>66</v>
      </c>
      <c r="I264" s="24">
        <v>36.340000000000003</v>
      </c>
    </row>
    <row r="265" spans="1:9">
      <c r="A265" s="22">
        <v>44029</v>
      </c>
      <c r="B265" s="22" t="str">
        <f t="shared" si="16"/>
        <v>Jul</v>
      </c>
      <c r="C265" s="23">
        <f t="shared" si="17"/>
        <v>29</v>
      </c>
      <c r="D265" s="23" t="s">
        <v>254</v>
      </c>
      <c r="E265" s="58" t="e">
        <f t="shared" si="18"/>
        <v>#N/A</v>
      </c>
      <c r="F265" s="58" t="e">
        <f t="shared" si="19"/>
        <v>#N/A</v>
      </c>
      <c r="G265" s="22" t="s">
        <v>48</v>
      </c>
      <c r="H265" s="23" t="s">
        <v>50</v>
      </c>
      <c r="I265" s="24">
        <v>69.680000000000007</v>
      </c>
    </row>
    <row r="266" spans="1:9">
      <c r="A266" s="22">
        <v>44033</v>
      </c>
      <c r="B266" s="22" t="str">
        <f t="shared" si="16"/>
        <v>Jul</v>
      </c>
      <c r="C266" s="23">
        <f t="shared" si="17"/>
        <v>30</v>
      </c>
      <c r="D266" s="23" t="s">
        <v>254</v>
      </c>
      <c r="E266" s="58" t="e">
        <f t="shared" si="18"/>
        <v>#N/A</v>
      </c>
      <c r="F266" s="58" t="e">
        <f t="shared" si="19"/>
        <v>#N/A</v>
      </c>
      <c r="G266" s="22" t="s">
        <v>38</v>
      </c>
      <c r="H266" s="23" t="s">
        <v>50</v>
      </c>
      <c r="I266" s="24">
        <v>22.86</v>
      </c>
    </row>
    <row r="267" spans="1:9">
      <c r="A267" s="22">
        <v>44018</v>
      </c>
      <c r="B267" s="22" t="str">
        <f t="shared" si="16"/>
        <v>Jul</v>
      </c>
      <c r="C267" s="23">
        <f t="shared" si="17"/>
        <v>28</v>
      </c>
      <c r="D267" s="23" t="s">
        <v>254</v>
      </c>
      <c r="E267" s="58" t="e">
        <f t="shared" si="18"/>
        <v>#N/A</v>
      </c>
      <c r="F267" s="58" t="e">
        <f t="shared" si="19"/>
        <v>#N/A</v>
      </c>
      <c r="G267" s="22" t="s">
        <v>48</v>
      </c>
      <c r="H267" s="23" t="s">
        <v>57</v>
      </c>
      <c r="I267" s="24">
        <v>66.75</v>
      </c>
    </row>
    <row r="268" spans="1:9">
      <c r="A268" s="22">
        <v>44015</v>
      </c>
      <c r="B268" s="22" t="str">
        <f t="shared" si="16"/>
        <v>Jul</v>
      </c>
      <c r="C268" s="23">
        <f t="shared" si="17"/>
        <v>27</v>
      </c>
      <c r="D268" s="23" t="s">
        <v>254</v>
      </c>
      <c r="E268" s="58" t="e">
        <f t="shared" si="18"/>
        <v>#N/A</v>
      </c>
      <c r="F268" s="58" t="e">
        <f t="shared" si="19"/>
        <v>#N/A</v>
      </c>
      <c r="G268" s="22" t="s">
        <v>48</v>
      </c>
      <c r="H268" s="23" t="s">
        <v>49</v>
      </c>
      <c r="I268" s="24">
        <v>66.900000000000006</v>
      </c>
    </row>
    <row r="269" spans="1:9">
      <c r="A269" s="22">
        <v>44016</v>
      </c>
      <c r="B269" s="22" t="str">
        <f t="shared" si="16"/>
        <v>Jul</v>
      </c>
      <c r="C269" s="23">
        <f t="shared" si="17"/>
        <v>27</v>
      </c>
      <c r="D269" s="23" t="s">
        <v>254</v>
      </c>
      <c r="E269" s="58" t="e">
        <f t="shared" si="18"/>
        <v>#N/A</v>
      </c>
      <c r="F269" s="58" t="e">
        <f t="shared" si="19"/>
        <v>#N/A</v>
      </c>
      <c r="G269" s="22" t="s">
        <v>48</v>
      </c>
      <c r="H269" s="23" t="s">
        <v>43</v>
      </c>
      <c r="I269" s="24">
        <v>40.07</v>
      </c>
    </row>
    <row r="270" spans="1:9">
      <c r="A270" s="22">
        <v>44096</v>
      </c>
      <c r="B270" s="22" t="str">
        <f t="shared" si="16"/>
        <v>Sep</v>
      </c>
      <c r="C270" s="23">
        <f t="shared" si="17"/>
        <v>39</v>
      </c>
      <c r="D270" s="23" t="s">
        <v>254</v>
      </c>
      <c r="E270" s="58" t="e">
        <f t="shared" si="18"/>
        <v>#N/A</v>
      </c>
      <c r="F270" s="58" t="e">
        <f t="shared" si="19"/>
        <v>#N/A</v>
      </c>
      <c r="G270" s="22" t="s">
        <v>48</v>
      </c>
      <c r="H270" s="23" t="s">
        <v>43</v>
      </c>
      <c r="I270" s="24">
        <v>40.83</v>
      </c>
    </row>
    <row r="271" spans="1:9">
      <c r="A271" s="22">
        <v>44029</v>
      </c>
      <c r="B271" s="22" t="str">
        <f t="shared" si="16"/>
        <v>Jul</v>
      </c>
      <c r="C271" s="23">
        <f t="shared" si="17"/>
        <v>29</v>
      </c>
      <c r="D271" s="23" t="s">
        <v>254</v>
      </c>
      <c r="E271" s="58" t="e">
        <f t="shared" si="18"/>
        <v>#N/A</v>
      </c>
      <c r="F271" s="58" t="e">
        <f t="shared" si="19"/>
        <v>#N/A</v>
      </c>
      <c r="G271" s="22" t="s">
        <v>38</v>
      </c>
      <c r="H271" s="23" t="s">
        <v>50</v>
      </c>
      <c r="I271" s="24">
        <v>46.27</v>
      </c>
    </row>
    <row r="272" spans="1:9">
      <c r="A272" s="22">
        <v>44039</v>
      </c>
      <c r="B272" s="22" t="str">
        <f t="shared" si="16"/>
        <v>Jul</v>
      </c>
      <c r="C272" s="23">
        <f t="shared" si="17"/>
        <v>31</v>
      </c>
      <c r="D272" s="23" t="s">
        <v>254</v>
      </c>
      <c r="E272" s="58" t="e">
        <f t="shared" si="18"/>
        <v>#N/A</v>
      </c>
      <c r="F272" s="58" t="e">
        <f t="shared" si="19"/>
        <v>#N/A</v>
      </c>
      <c r="G272" s="22" t="s">
        <v>48</v>
      </c>
      <c r="H272" s="23" t="s">
        <v>57</v>
      </c>
      <c r="I272" s="24">
        <v>66.38</v>
      </c>
    </row>
    <row r="273" spans="1:9">
      <c r="A273" s="22">
        <v>44033</v>
      </c>
      <c r="B273" s="22" t="str">
        <f t="shared" si="16"/>
        <v>Jul</v>
      </c>
      <c r="C273" s="23">
        <f t="shared" si="17"/>
        <v>30</v>
      </c>
      <c r="D273" s="23" t="s">
        <v>254</v>
      </c>
      <c r="E273" s="58" t="e">
        <f t="shared" si="18"/>
        <v>#N/A</v>
      </c>
      <c r="F273" s="58" t="e">
        <f t="shared" si="19"/>
        <v>#N/A</v>
      </c>
      <c r="G273" s="22" t="s">
        <v>48</v>
      </c>
      <c r="H273" s="23" t="s">
        <v>46</v>
      </c>
      <c r="I273" s="24">
        <v>72.739999999999995</v>
      </c>
    </row>
    <row r="274" spans="1:9">
      <c r="A274" s="22">
        <v>44020</v>
      </c>
      <c r="B274" s="22" t="str">
        <f t="shared" si="16"/>
        <v>Jul</v>
      </c>
      <c r="C274" s="23">
        <f t="shared" si="17"/>
        <v>28</v>
      </c>
      <c r="D274" s="23" t="s">
        <v>254</v>
      </c>
      <c r="E274" s="58" t="e">
        <f t="shared" si="18"/>
        <v>#N/A</v>
      </c>
      <c r="F274" s="58" t="e">
        <f t="shared" si="19"/>
        <v>#N/A</v>
      </c>
      <c r="G274" s="22" t="s">
        <v>48</v>
      </c>
      <c r="H274" s="23" t="s">
        <v>57</v>
      </c>
      <c r="I274" s="24">
        <v>69.55</v>
      </c>
    </row>
    <row r="275" spans="1:9">
      <c r="A275" s="22">
        <v>44012</v>
      </c>
      <c r="B275" s="22" t="str">
        <f t="shared" si="16"/>
        <v>Jun</v>
      </c>
      <c r="C275" s="23">
        <f t="shared" si="17"/>
        <v>27</v>
      </c>
      <c r="D275" s="23" t="s">
        <v>254</v>
      </c>
      <c r="E275" s="58" t="e">
        <f t="shared" si="18"/>
        <v>#N/A</v>
      </c>
      <c r="F275" s="58" t="e">
        <f t="shared" si="19"/>
        <v>#N/A</v>
      </c>
      <c r="G275" s="22" t="s">
        <v>38</v>
      </c>
      <c r="H275" s="23" t="s">
        <v>53</v>
      </c>
      <c r="I275" s="24">
        <v>87.58</v>
      </c>
    </row>
    <row r="276" spans="1:9">
      <c r="A276" s="22">
        <v>44014</v>
      </c>
      <c r="B276" s="22" t="str">
        <f t="shared" si="16"/>
        <v>Jul</v>
      </c>
      <c r="C276" s="23">
        <f t="shared" si="17"/>
        <v>27</v>
      </c>
      <c r="D276" s="23" t="s">
        <v>254</v>
      </c>
      <c r="E276" s="58" t="e">
        <f t="shared" si="18"/>
        <v>#N/A</v>
      </c>
      <c r="F276" s="58" t="e">
        <f t="shared" si="19"/>
        <v>#N/A</v>
      </c>
      <c r="G276" s="22" t="s">
        <v>45</v>
      </c>
      <c r="H276" s="23" t="s">
        <v>49</v>
      </c>
      <c r="I276" s="24">
        <v>32.92</v>
      </c>
    </row>
    <row r="277" spans="1:9">
      <c r="A277" s="22">
        <v>44022</v>
      </c>
      <c r="B277" s="22" t="str">
        <f t="shared" si="16"/>
        <v>Jul</v>
      </c>
      <c r="C277" s="23">
        <f t="shared" si="17"/>
        <v>28</v>
      </c>
      <c r="D277" s="23" t="s">
        <v>254</v>
      </c>
      <c r="E277" s="58" t="e">
        <f t="shared" si="18"/>
        <v>#N/A</v>
      </c>
      <c r="F277" s="58" t="e">
        <f t="shared" si="19"/>
        <v>#N/A</v>
      </c>
      <c r="G277" s="22" t="s">
        <v>38</v>
      </c>
      <c r="H277" s="23" t="s">
        <v>49</v>
      </c>
      <c r="I277" s="24">
        <v>376.52</v>
      </c>
    </row>
    <row r="278" spans="1:9">
      <c r="A278" s="22">
        <v>44013</v>
      </c>
      <c r="B278" s="22" t="str">
        <f t="shared" si="16"/>
        <v>Jul</v>
      </c>
      <c r="C278" s="23">
        <f t="shared" si="17"/>
        <v>27</v>
      </c>
      <c r="D278" s="23" t="s">
        <v>254</v>
      </c>
      <c r="E278" s="58" t="e">
        <f t="shared" si="18"/>
        <v>#N/A</v>
      </c>
      <c r="F278" s="58" t="e">
        <f t="shared" si="19"/>
        <v>#N/A</v>
      </c>
      <c r="G278" s="22" t="s">
        <v>38</v>
      </c>
      <c r="H278" s="23" t="s">
        <v>54</v>
      </c>
      <c r="I278" s="24">
        <v>71.94</v>
      </c>
    </row>
    <row r="279" spans="1:9">
      <c r="A279" s="22">
        <v>44032</v>
      </c>
      <c r="B279" s="22" t="str">
        <f t="shared" si="16"/>
        <v>Jul</v>
      </c>
      <c r="C279" s="23">
        <f t="shared" si="17"/>
        <v>30</v>
      </c>
      <c r="D279" s="23" t="s">
        <v>254</v>
      </c>
      <c r="E279" s="58" t="e">
        <f t="shared" si="18"/>
        <v>#N/A</v>
      </c>
      <c r="F279" s="58" t="e">
        <f t="shared" si="19"/>
        <v>#N/A</v>
      </c>
      <c r="G279" s="22" t="s">
        <v>38</v>
      </c>
      <c r="H279" s="23" t="s">
        <v>56</v>
      </c>
      <c r="I279" s="24">
        <v>20.22</v>
      </c>
    </row>
    <row r="280" spans="1:9">
      <c r="A280" s="22">
        <v>44088</v>
      </c>
      <c r="B280" s="22" t="str">
        <f t="shared" si="16"/>
        <v>Sep</v>
      </c>
      <c r="C280" s="23">
        <f t="shared" si="17"/>
        <v>38</v>
      </c>
      <c r="D280" s="23" t="s">
        <v>254</v>
      </c>
      <c r="E280" s="58" t="e">
        <f t="shared" si="18"/>
        <v>#N/A</v>
      </c>
      <c r="F280" s="58" t="e">
        <f t="shared" si="19"/>
        <v>#N/A</v>
      </c>
      <c r="G280" s="22" t="s">
        <v>38</v>
      </c>
      <c r="H280" s="23" t="s">
        <v>56</v>
      </c>
      <c r="I280" s="24">
        <v>40.24</v>
      </c>
    </row>
    <row r="281" spans="1:9">
      <c r="A281" s="22">
        <v>44085</v>
      </c>
      <c r="B281" s="22" t="str">
        <f t="shared" si="16"/>
        <v>Sep</v>
      </c>
      <c r="C281" s="23">
        <f t="shared" si="17"/>
        <v>37</v>
      </c>
      <c r="D281" s="23" t="s">
        <v>254</v>
      </c>
      <c r="E281" s="58" t="e">
        <f t="shared" si="18"/>
        <v>#N/A</v>
      </c>
      <c r="F281" s="58" t="e">
        <f t="shared" si="19"/>
        <v>#N/A</v>
      </c>
      <c r="G281" s="22" t="s">
        <v>38</v>
      </c>
      <c r="H281" s="23" t="s">
        <v>49</v>
      </c>
      <c r="I281" s="24">
        <v>752.68</v>
      </c>
    </row>
    <row r="282" spans="1:9">
      <c r="A282" s="22">
        <v>44062</v>
      </c>
      <c r="B282" s="22" t="str">
        <f t="shared" si="16"/>
        <v>Aug</v>
      </c>
      <c r="C282" s="23">
        <f t="shared" si="17"/>
        <v>34</v>
      </c>
      <c r="D282" s="23" t="s">
        <v>25</v>
      </c>
      <c r="E282" s="58" t="e">
        <f t="shared" si="18"/>
        <v>#N/A</v>
      </c>
      <c r="F282" s="58">
        <f t="shared" si="19"/>
        <v>71.8</v>
      </c>
      <c r="G282" s="22" t="s">
        <v>38</v>
      </c>
      <c r="H282" s="23" t="s">
        <v>54</v>
      </c>
      <c r="I282" s="24">
        <v>71.8</v>
      </c>
    </row>
    <row r="283" spans="1:9">
      <c r="A283" s="22">
        <v>44088</v>
      </c>
      <c r="B283" s="22" t="str">
        <f t="shared" si="16"/>
        <v>Sep</v>
      </c>
      <c r="C283" s="23">
        <f t="shared" si="17"/>
        <v>38</v>
      </c>
      <c r="D283" s="23" t="s">
        <v>254</v>
      </c>
      <c r="E283" s="58" t="e">
        <f t="shared" si="18"/>
        <v>#N/A</v>
      </c>
      <c r="F283" s="58" t="e">
        <f t="shared" si="19"/>
        <v>#N/A</v>
      </c>
      <c r="G283" s="22" t="s">
        <v>45</v>
      </c>
      <c r="H283" s="23" t="s">
        <v>50</v>
      </c>
      <c r="I283" s="24">
        <v>69.5</v>
      </c>
    </row>
    <row r="284" spans="1:9">
      <c r="A284" s="22">
        <v>44088</v>
      </c>
      <c r="B284" s="22" t="str">
        <f t="shared" si="16"/>
        <v>Sep</v>
      </c>
      <c r="C284" s="23">
        <f t="shared" si="17"/>
        <v>38</v>
      </c>
      <c r="D284" s="23" t="s">
        <v>254</v>
      </c>
      <c r="E284" s="58" t="e">
        <f t="shared" si="18"/>
        <v>#N/A</v>
      </c>
      <c r="F284" s="58" t="e">
        <f t="shared" si="19"/>
        <v>#N/A</v>
      </c>
      <c r="G284" s="22" t="s">
        <v>48</v>
      </c>
      <c r="H284" s="23" t="s">
        <v>49</v>
      </c>
      <c r="I284" s="24">
        <v>66.13</v>
      </c>
    </row>
    <row r="285" spans="1:9">
      <c r="A285" s="22">
        <v>43985</v>
      </c>
      <c r="B285" s="22" t="str">
        <f t="shared" si="16"/>
        <v>Jun</v>
      </c>
      <c r="C285" s="23">
        <f t="shared" si="17"/>
        <v>23</v>
      </c>
      <c r="D285" s="23" t="s">
        <v>28</v>
      </c>
      <c r="E285" s="58">
        <f t="shared" si="18"/>
        <v>40.44</v>
      </c>
      <c r="F285" s="58" t="e">
        <f t="shared" si="19"/>
        <v>#N/A</v>
      </c>
      <c r="G285" s="22" t="s">
        <v>45</v>
      </c>
      <c r="H285" s="23" t="s">
        <v>56</v>
      </c>
      <c r="I285" s="24">
        <v>40.44</v>
      </c>
    </row>
    <row r="286" spans="1:9">
      <c r="A286" s="22">
        <v>44100</v>
      </c>
      <c r="B286" s="22" t="str">
        <f t="shared" si="16"/>
        <v>Sep</v>
      </c>
      <c r="C286" s="23">
        <f t="shared" si="17"/>
        <v>39</v>
      </c>
      <c r="D286" s="23" t="s">
        <v>254</v>
      </c>
      <c r="E286" s="58" t="e">
        <f t="shared" si="18"/>
        <v>#N/A</v>
      </c>
      <c r="F286" s="58" t="e">
        <f t="shared" si="19"/>
        <v>#N/A</v>
      </c>
      <c r="G286" s="22" t="s">
        <v>38</v>
      </c>
      <c r="H286" s="23" t="s">
        <v>57</v>
      </c>
      <c r="I286" s="24">
        <v>46.98</v>
      </c>
    </row>
    <row r="287" spans="1:9">
      <c r="A287" s="22">
        <v>43974</v>
      </c>
      <c r="B287" s="22" t="str">
        <f t="shared" si="16"/>
        <v>May</v>
      </c>
      <c r="C287" s="23">
        <f t="shared" si="17"/>
        <v>21</v>
      </c>
      <c r="D287" s="23" t="s">
        <v>254</v>
      </c>
      <c r="E287" s="58" t="e">
        <f t="shared" si="18"/>
        <v>#N/A</v>
      </c>
      <c r="F287" s="58" t="e">
        <f t="shared" si="19"/>
        <v>#N/A</v>
      </c>
      <c r="G287" s="22" t="s">
        <v>45</v>
      </c>
      <c r="H287" s="23" t="s">
        <v>43</v>
      </c>
      <c r="I287" s="24">
        <v>60.45</v>
      </c>
    </row>
    <row r="288" spans="1:9">
      <c r="A288" s="22">
        <v>44095</v>
      </c>
      <c r="B288" s="22" t="str">
        <f t="shared" si="16"/>
        <v>Sep</v>
      </c>
      <c r="C288" s="23">
        <f t="shared" si="17"/>
        <v>39</v>
      </c>
      <c r="D288" s="23" t="s">
        <v>254</v>
      </c>
      <c r="E288" s="58" t="e">
        <f t="shared" si="18"/>
        <v>#N/A</v>
      </c>
      <c r="F288" s="58" t="e">
        <f t="shared" si="19"/>
        <v>#N/A</v>
      </c>
      <c r="G288" s="22" t="s">
        <v>48</v>
      </c>
      <c r="H288" s="23" t="s">
        <v>43</v>
      </c>
      <c r="I288" s="24">
        <v>40.98</v>
      </c>
    </row>
    <row r="289" spans="1:9">
      <c r="A289" s="22">
        <v>44021</v>
      </c>
      <c r="B289" s="22" t="str">
        <f t="shared" si="16"/>
        <v>Jul</v>
      </c>
      <c r="C289" s="23">
        <f t="shared" si="17"/>
        <v>28</v>
      </c>
      <c r="D289" s="23" t="s">
        <v>254</v>
      </c>
      <c r="E289" s="58" t="e">
        <f t="shared" si="18"/>
        <v>#N/A</v>
      </c>
      <c r="F289" s="58" t="e">
        <f t="shared" si="19"/>
        <v>#N/A</v>
      </c>
      <c r="G289" s="22" t="s">
        <v>38</v>
      </c>
      <c r="H289" s="23" t="s">
        <v>50</v>
      </c>
      <c r="I289" s="24">
        <v>22.27</v>
      </c>
    </row>
    <row r="290" spans="1:9">
      <c r="A290" s="22">
        <v>43972</v>
      </c>
      <c r="B290" s="22" t="str">
        <f t="shared" si="16"/>
        <v>May</v>
      </c>
      <c r="C290" s="23">
        <f t="shared" si="17"/>
        <v>21</v>
      </c>
      <c r="D290" s="23" t="s">
        <v>254</v>
      </c>
      <c r="E290" s="58" t="e">
        <f t="shared" si="18"/>
        <v>#N/A</v>
      </c>
      <c r="F290" s="58" t="e">
        <f t="shared" si="19"/>
        <v>#N/A</v>
      </c>
      <c r="G290" s="22" t="s">
        <v>38</v>
      </c>
      <c r="H290" s="23" t="s">
        <v>57</v>
      </c>
      <c r="I290" s="24">
        <v>46.21</v>
      </c>
    </row>
    <row r="291" spans="1:9">
      <c r="A291" s="22">
        <v>43964</v>
      </c>
      <c r="B291" s="22" t="str">
        <f t="shared" si="16"/>
        <v>May</v>
      </c>
      <c r="C291" s="23">
        <f t="shared" si="17"/>
        <v>20</v>
      </c>
      <c r="D291" s="23" t="s">
        <v>254</v>
      </c>
      <c r="E291" s="58" t="e">
        <f t="shared" si="18"/>
        <v>#N/A</v>
      </c>
      <c r="F291" s="58" t="e">
        <f t="shared" si="19"/>
        <v>#N/A</v>
      </c>
      <c r="G291" s="22" t="s">
        <v>48</v>
      </c>
      <c r="H291" s="23" t="s">
        <v>49</v>
      </c>
      <c r="I291" s="24">
        <v>99.51</v>
      </c>
    </row>
    <row r="292" spans="1:9">
      <c r="A292" s="22">
        <v>44040</v>
      </c>
      <c r="B292" s="22" t="str">
        <f t="shared" si="16"/>
        <v>Jul</v>
      </c>
      <c r="C292" s="23">
        <f t="shared" si="17"/>
        <v>31</v>
      </c>
      <c r="D292" s="23" t="s">
        <v>254</v>
      </c>
      <c r="E292" s="58" t="e">
        <f t="shared" si="18"/>
        <v>#N/A</v>
      </c>
      <c r="F292" s="58" t="e">
        <f t="shared" si="19"/>
        <v>#N/A</v>
      </c>
      <c r="G292" s="22" t="s">
        <v>45</v>
      </c>
      <c r="H292" s="23" t="s">
        <v>57</v>
      </c>
      <c r="I292" s="24">
        <v>44.01</v>
      </c>
    </row>
    <row r="293" spans="1:9">
      <c r="A293" s="22">
        <v>44079</v>
      </c>
      <c r="B293" s="22" t="str">
        <f t="shared" si="16"/>
        <v>Sep</v>
      </c>
      <c r="C293" s="23">
        <f t="shared" si="17"/>
        <v>36</v>
      </c>
      <c r="D293" s="23" t="s">
        <v>254</v>
      </c>
      <c r="E293" s="58" t="e">
        <f t="shared" si="18"/>
        <v>#N/A</v>
      </c>
      <c r="F293" s="58" t="e">
        <f t="shared" si="19"/>
        <v>#N/A</v>
      </c>
      <c r="G293" s="22" t="s">
        <v>48</v>
      </c>
      <c r="H293" s="23" t="s">
        <v>49</v>
      </c>
      <c r="I293" s="24">
        <v>68.2</v>
      </c>
    </row>
    <row r="294" spans="1:9">
      <c r="A294" s="22">
        <v>44077</v>
      </c>
      <c r="B294" s="22" t="str">
        <f t="shared" si="16"/>
        <v>Sep</v>
      </c>
      <c r="C294" s="23">
        <f t="shared" si="17"/>
        <v>36</v>
      </c>
      <c r="D294" s="23" t="s">
        <v>254</v>
      </c>
      <c r="E294" s="58" t="e">
        <f t="shared" si="18"/>
        <v>#N/A</v>
      </c>
      <c r="F294" s="58" t="e">
        <f t="shared" si="19"/>
        <v>#N/A</v>
      </c>
      <c r="G294" s="22" t="s">
        <v>48</v>
      </c>
      <c r="H294" s="23" t="s">
        <v>57</v>
      </c>
      <c r="I294" s="24">
        <v>46.07</v>
      </c>
    </row>
    <row r="295" spans="1:9">
      <c r="A295" s="22">
        <v>44058</v>
      </c>
      <c r="B295" s="22" t="str">
        <f t="shared" si="16"/>
        <v>Aug</v>
      </c>
      <c r="C295" s="23">
        <f t="shared" si="17"/>
        <v>33</v>
      </c>
      <c r="D295" s="23" t="s">
        <v>25</v>
      </c>
      <c r="E295" s="58" t="e">
        <f t="shared" si="18"/>
        <v>#N/A</v>
      </c>
      <c r="F295" s="58">
        <f t="shared" si="19"/>
        <v>45.82</v>
      </c>
      <c r="G295" s="22" t="s">
        <v>48</v>
      </c>
      <c r="H295" s="23" t="s">
        <v>54</v>
      </c>
      <c r="I295" s="24">
        <v>45.82</v>
      </c>
    </row>
    <row r="296" spans="1:9">
      <c r="A296" s="22">
        <v>44103</v>
      </c>
      <c r="B296" s="22" t="str">
        <f t="shared" si="16"/>
        <v>Sep</v>
      </c>
      <c r="C296" s="23">
        <f t="shared" si="17"/>
        <v>40</v>
      </c>
      <c r="D296" s="23" t="s">
        <v>254</v>
      </c>
      <c r="E296" s="58" t="e">
        <f t="shared" si="18"/>
        <v>#N/A</v>
      </c>
      <c r="F296" s="58" t="e">
        <f t="shared" si="19"/>
        <v>#N/A</v>
      </c>
      <c r="G296" s="22" t="s">
        <v>38</v>
      </c>
      <c r="H296" s="23" t="s">
        <v>49</v>
      </c>
      <c r="I296" s="24">
        <v>34.479999999999997</v>
      </c>
    </row>
    <row r="297" spans="1:9">
      <c r="A297" s="22">
        <v>44030</v>
      </c>
      <c r="B297" s="22" t="str">
        <f t="shared" si="16"/>
        <v>Jul</v>
      </c>
      <c r="C297" s="23">
        <f t="shared" si="17"/>
        <v>29</v>
      </c>
      <c r="D297" s="23" t="s">
        <v>254</v>
      </c>
      <c r="E297" s="58" t="e">
        <f t="shared" si="18"/>
        <v>#N/A</v>
      </c>
      <c r="F297" s="58" t="e">
        <f t="shared" si="19"/>
        <v>#N/A</v>
      </c>
      <c r="G297" s="22" t="s">
        <v>38</v>
      </c>
      <c r="H297" s="23" t="s">
        <v>46</v>
      </c>
      <c r="I297" s="24">
        <v>72.19</v>
      </c>
    </row>
    <row r="298" spans="1:9">
      <c r="A298" s="22">
        <v>44036</v>
      </c>
      <c r="B298" s="22" t="str">
        <f t="shared" si="16"/>
        <v>Jul</v>
      </c>
      <c r="C298" s="23">
        <f t="shared" si="17"/>
        <v>30</v>
      </c>
      <c r="D298" s="23" t="s">
        <v>254</v>
      </c>
      <c r="E298" s="58" t="e">
        <f t="shared" si="18"/>
        <v>#N/A</v>
      </c>
      <c r="F298" s="58" t="e">
        <f t="shared" si="19"/>
        <v>#N/A</v>
      </c>
      <c r="G298" s="22" t="s">
        <v>48</v>
      </c>
      <c r="H298" s="23" t="s">
        <v>58</v>
      </c>
      <c r="I298" s="24">
        <v>48.64</v>
      </c>
    </row>
    <row r="299" spans="1:9">
      <c r="A299" s="22">
        <v>43968</v>
      </c>
      <c r="B299" s="22" t="str">
        <f t="shared" si="16"/>
        <v>May</v>
      </c>
      <c r="C299" s="23">
        <f t="shared" si="17"/>
        <v>21</v>
      </c>
      <c r="D299" s="23" t="s">
        <v>254</v>
      </c>
      <c r="E299" s="58" t="e">
        <f t="shared" si="18"/>
        <v>#N/A</v>
      </c>
      <c r="F299" s="58" t="e">
        <f t="shared" si="19"/>
        <v>#N/A</v>
      </c>
      <c r="G299" s="22" t="s">
        <v>48</v>
      </c>
      <c r="H299" s="23" t="s">
        <v>50</v>
      </c>
      <c r="I299" s="24">
        <v>46.55</v>
      </c>
    </row>
    <row r="300" spans="1:9">
      <c r="A300" s="22">
        <v>43959</v>
      </c>
      <c r="B300" s="22" t="str">
        <f t="shared" si="16"/>
        <v>May</v>
      </c>
      <c r="C300" s="23">
        <f t="shared" si="17"/>
        <v>19</v>
      </c>
      <c r="D300" s="23" t="s">
        <v>254</v>
      </c>
      <c r="E300" s="58" t="e">
        <f t="shared" si="18"/>
        <v>#N/A</v>
      </c>
      <c r="F300" s="58" t="e">
        <f t="shared" si="19"/>
        <v>#N/A</v>
      </c>
      <c r="G300" s="22" t="s">
        <v>38</v>
      </c>
      <c r="H300" s="23" t="s">
        <v>53</v>
      </c>
      <c r="I300" s="24">
        <v>84.64</v>
      </c>
    </row>
    <row r="301" spans="1:9">
      <c r="A301" s="22">
        <v>43994</v>
      </c>
      <c r="B301" s="22" t="str">
        <f t="shared" si="16"/>
        <v>Jun</v>
      </c>
      <c r="C301" s="23">
        <f t="shared" si="17"/>
        <v>24</v>
      </c>
      <c r="D301" s="23" t="s">
        <v>28</v>
      </c>
      <c r="E301" s="58">
        <f t="shared" si="18"/>
        <v>47.68</v>
      </c>
      <c r="F301" s="58" t="e">
        <f t="shared" si="19"/>
        <v>#N/A</v>
      </c>
      <c r="G301" s="22" t="s">
        <v>38</v>
      </c>
      <c r="H301" s="23" t="s">
        <v>54</v>
      </c>
      <c r="I301" s="24">
        <v>47.68</v>
      </c>
    </row>
    <row r="302" spans="1:9">
      <c r="A302" s="22">
        <v>44101</v>
      </c>
      <c r="B302" s="22" t="str">
        <f t="shared" si="16"/>
        <v>Sep</v>
      </c>
      <c r="C302" s="23">
        <f t="shared" si="17"/>
        <v>40</v>
      </c>
      <c r="D302" s="23" t="s">
        <v>254</v>
      </c>
      <c r="E302" s="58" t="e">
        <f t="shared" si="18"/>
        <v>#N/A</v>
      </c>
      <c r="F302" s="58" t="e">
        <f t="shared" si="19"/>
        <v>#N/A</v>
      </c>
      <c r="G302" s="22" t="s">
        <v>48</v>
      </c>
      <c r="H302" s="23" t="s">
        <v>53</v>
      </c>
      <c r="I302" s="24">
        <v>30.27</v>
      </c>
    </row>
    <row r="303" spans="1:9">
      <c r="A303" s="22">
        <v>44083</v>
      </c>
      <c r="B303" s="22" t="str">
        <f t="shared" si="16"/>
        <v>Sep</v>
      </c>
      <c r="C303" s="23">
        <f t="shared" si="17"/>
        <v>37</v>
      </c>
      <c r="D303" s="23" t="s">
        <v>254</v>
      </c>
      <c r="E303" s="58" t="e">
        <f t="shared" si="18"/>
        <v>#N/A</v>
      </c>
      <c r="F303" s="58" t="e">
        <f t="shared" si="19"/>
        <v>#N/A</v>
      </c>
      <c r="G303" s="22" t="s">
        <v>38</v>
      </c>
      <c r="H303" s="23" t="s">
        <v>49</v>
      </c>
      <c r="I303" s="24">
        <v>33.619999999999997</v>
      </c>
    </row>
    <row r="304" spans="1:9">
      <c r="A304" s="22">
        <v>44014</v>
      </c>
      <c r="B304" s="22" t="str">
        <f t="shared" si="16"/>
        <v>Jul</v>
      </c>
      <c r="C304" s="23">
        <f t="shared" si="17"/>
        <v>27</v>
      </c>
      <c r="D304" s="23" t="s">
        <v>254</v>
      </c>
      <c r="E304" s="58" t="e">
        <f t="shared" si="18"/>
        <v>#N/A</v>
      </c>
      <c r="F304" s="58" t="e">
        <f t="shared" si="19"/>
        <v>#N/A</v>
      </c>
      <c r="G304" s="22" t="s">
        <v>38</v>
      </c>
      <c r="H304" s="23" t="s">
        <v>58</v>
      </c>
      <c r="I304" s="24">
        <v>50.44</v>
      </c>
    </row>
    <row r="305" spans="1:9">
      <c r="A305" s="22">
        <v>44041</v>
      </c>
      <c r="B305" s="22" t="str">
        <f t="shared" si="16"/>
        <v>Jul</v>
      </c>
      <c r="C305" s="23">
        <f t="shared" si="17"/>
        <v>31</v>
      </c>
      <c r="D305" s="23" t="s">
        <v>254</v>
      </c>
      <c r="E305" s="58" t="e">
        <f t="shared" si="18"/>
        <v>#N/A</v>
      </c>
      <c r="F305" s="58" t="e">
        <f t="shared" si="19"/>
        <v>#N/A</v>
      </c>
      <c r="G305" s="22" t="s">
        <v>38</v>
      </c>
      <c r="H305" s="23" t="s">
        <v>57</v>
      </c>
      <c r="I305" s="24">
        <v>46.92</v>
      </c>
    </row>
    <row r="306" spans="1:9">
      <c r="A306" s="22">
        <v>44059</v>
      </c>
      <c r="B306" s="22" t="str">
        <f t="shared" si="16"/>
        <v>Aug</v>
      </c>
      <c r="C306" s="23">
        <f t="shared" si="17"/>
        <v>34</v>
      </c>
      <c r="D306" s="23" t="s">
        <v>25</v>
      </c>
      <c r="E306" s="58" t="e">
        <f t="shared" si="18"/>
        <v>#N/A</v>
      </c>
      <c r="F306" s="58">
        <f t="shared" si="19"/>
        <v>24.56</v>
      </c>
      <c r="G306" s="22" t="s">
        <v>48</v>
      </c>
      <c r="H306" s="23" t="s">
        <v>58</v>
      </c>
      <c r="I306" s="24">
        <v>24.56</v>
      </c>
    </row>
    <row r="307" spans="1:9">
      <c r="A307" s="22">
        <v>43955</v>
      </c>
      <c r="B307" s="22" t="str">
        <f t="shared" si="16"/>
        <v>May</v>
      </c>
      <c r="C307" s="23">
        <f t="shared" si="17"/>
        <v>19</v>
      </c>
      <c r="D307" s="23" t="s">
        <v>254</v>
      </c>
      <c r="E307" s="58" t="e">
        <f t="shared" si="18"/>
        <v>#N/A</v>
      </c>
      <c r="F307" s="58" t="e">
        <f t="shared" si="19"/>
        <v>#N/A</v>
      </c>
      <c r="G307" s="22" t="s">
        <v>48</v>
      </c>
      <c r="H307" s="23" t="s">
        <v>50</v>
      </c>
      <c r="I307" s="24">
        <v>23.52</v>
      </c>
    </row>
    <row r="308" spans="1:9">
      <c r="A308" s="22">
        <v>43975</v>
      </c>
      <c r="B308" s="22" t="str">
        <f t="shared" si="16"/>
        <v>May</v>
      </c>
      <c r="C308" s="23">
        <f t="shared" si="17"/>
        <v>22</v>
      </c>
      <c r="D308" s="23" t="s">
        <v>254</v>
      </c>
      <c r="E308" s="58" t="e">
        <f t="shared" si="18"/>
        <v>#N/A</v>
      </c>
      <c r="F308" s="58" t="e">
        <f t="shared" si="19"/>
        <v>#N/A</v>
      </c>
      <c r="G308" s="22" t="s">
        <v>38</v>
      </c>
      <c r="H308" s="23" t="s">
        <v>57</v>
      </c>
      <c r="I308" s="24">
        <v>23.56</v>
      </c>
    </row>
    <row r="309" spans="1:9">
      <c r="A309" s="22">
        <v>44016</v>
      </c>
      <c r="B309" s="22" t="str">
        <f t="shared" si="16"/>
        <v>Jul</v>
      </c>
      <c r="C309" s="23">
        <f t="shared" si="17"/>
        <v>27</v>
      </c>
      <c r="D309" s="23" t="s">
        <v>254</v>
      </c>
      <c r="E309" s="58" t="e">
        <f t="shared" si="18"/>
        <v>#N/A</v>
      </c>
      <c r="F309" s="58" t="e">
        <f t="shared" si="19"/>
        <v>#N/A</v>
      </c>
      <c r="G309" s="22" t="s">
        <v>48</v>
      </c>
      <c r="H309" s="23" t="s">
        <v>58</v>
      </c>
      <c r="I309" s="24">
        <v>75.400000000000006</v>
      </c>
    </row>
    <row r="310" spans="1:9">
      <c r="A310" s="22">
        <v>44087</v>
      </c>
      <c r="B310" s="22" t="str">
        <f t="shared" si="16"/>
        <v>Sep</v>
      </c>
      <c r="C310" s="23">
        <f t="shared" si="17"/>
        <v>38</v>
      </c>
      <c r="D310" s="23" t="s">
        <v>254</v>
      </c>
      <c r="E310" s="58" t="e">
        <f t="shared" si="18"/>
        <v>#N/A</v>
      </c>
      <c r="F310" s="58" t="e">
        <f t="shared" si="19"/>
        <v>#N/A</v>
      </c>
      <c r="G310" s="22" t="s">
        <v>38</v>
      </c>
      <c r="H310" s="23" t="s">
        <v>50</v>
      </c>
      <c r="I310" s="24">
        <v>69.72</v>
      </c>
    </row>
    <row r="311" spans="1:9">
      <c r="A311" s="22">
        <v>43972</v>
      </c>
      <c r="B311" s="22" t="str">
        <f t="shared" si="16"/>
        <v>May</v>
      </c>
      <c r="C311" s="23">
        <f t="shared" si="17"/>
        <v>21</v>
      </c>
      <c r="D311" s="23" t="s">
        <v>254</v>
      </c>
      <c r="E311" s="58" t="e">
        <f t="shared" si="18"/>
        <v>#N/A</v>
      </c>
      <c r="F311" s="58" t="e">
        <f t="shared" si="19"/>
        <v>#N/A</v>
      </c>
      <c r="G311" s="22" t="s">
        <v>45</v>
      </c>
      <c r="H311" s="23" t="s">
        <v>57</v>
      </c>
      <c r="I311" s="24">
        <v>23.47</v>
      </c>
    </row>
    <row r="312" spans="1:9">
      <c r="A312" s="22">
        <v>43968</v>
      </c>
      <c r="B312" s="22" t="str">
        <f t="shared" si="16"/>
        <v>May</v>
      </c>
      <c r="C312" s="23">
        <f t="shared" si="17"/>
        <v>21</v>
      </c>
      <c r="D312" s="23" t="s">
        <v>254</v>
      </c>
      <c r="E312" s="58" t="e">
        <f t="shared" si="18"/>
        <v>#N/A</v>
      </c>
      <c r="F312" s="58" t="e">
        <f t="shared" si="19"/>
        <v>#N/A</v>
      </c>
      <c r="G312" s="22" t="s">
        <v>38</v>
      </c>
      <c r="H312" s="23" t="s">
        <v>57</v>
      </c>
      <c r="I312" s="24">
        <v>66.61</v>
      </c>
    </row>
    <row r="313" spans="1:9">
      <c r="A313" s="22">
        <v>44101</v>
      </c>
      <c r="B313" s="22" t="str">
        <f t="shared" si="16"/>
        <v>Sep</v>
      </c>
      <c r="C313" s="23">
        <f t="shared" si="17"/>
        <v>40</v>
      </c>
      <c r="D313" s="23" t="s">
        <v>254</v>
      </c>
      <c r="E313" s="58" t="e">
        <f t="shared" si="18"/>
        <v>#N/A</v>
      </c>
      <c r="F313" s="58" t="e">
        <f t="shared" si="19"/>
        <v>#N/A</v>
      </c>
      <c r="G313" s="22" t="s">
        <v>48</v>
      </c>
      <c r="H313" s="23" t="s">
        <v>49</v>
      </c>
      <c r="I313" s="24">
        <v>33.54</v>
      </c>
    </row>
    <row r="314" spans="1:9">
      <c r="A314" s="22">
        <v>43972</v>
      </c>
      <c r="B314" s="22" t="str">
        <f t="shared" si="16"/>
        <v>May</v>
      </c>
      <c r="C314" s="23">
        <f t="shared" si="17"/>
        <v>21</v>
      </c>
      <c r="D314" s="23" t="s">
        <v>254</v>
      </c>
      <c r="E314" s="58" t="e">
        <f t="shared" si="18"/>
        <v>#N/A</v>
      </c>
      <c r="F314" s="58" t="e">
        <f t="shared" si="19"/>
        <v>#N/A</v>
      </c>
      <c r="G314" s="22" t="s">
        <v>38</v>
      </c>
      <c r="H314" s="23" t="s">
        <v>50</v>
      </c>
      <c r="I314" s="24">
        <v>46.65</v>
      </c>
    </row>
    <row r="315" spans="1:9">
      <c r="A315" s="22">
        <v>44087</v>
      </c>
      <c r="B315" s="22" t="str">
        <f t="shared" si="16"/>
        <v>Sep</v>
      </c>
      <c r="C315" s="23">
        <f t="shared" si="17"/>
        <v>38</v>
      </c>
      <c r="D315" s="23" t="s">
        <v>254</v>
      </c>
      <c r="E315" s="58" t="e">
        <f t="shared" si="18"/>
        <v>#N/A</v>
      </c>
      <c r="F315" s="58" t="e">
        <f t="shared" si="19"/>
        <v>#N/A</v>
      </c>
      <c r="G315" s="22" t="s">
        <v>48</v>
      </c>
      <c r="H315" s="23" t="s">
        <v>57</v>
      </c>
      <c r="I315" s="24">
        <v>22.25</v>
      </c>
    </row>
    <row r="316" spans="1:9">
      <c r="A316" s="22">
        <v>44081</v>
      </c>
      <c r="B316" s="22" t="str">
        <f t="shared" si="16"/>
        <v>Sep</v>
      </c>
      <c r="C316" s="23">
        <f t="shared" si="17"/>
        <v>37</v>
      </c>
      <c r="D316" s="23" t="s">
        <v>254</v>
      </c>
      <c r="E316" s="58" t="e">
        <f t="shared" si="18"/>
        <v>#N/A</v>
      </c>
      <c r="F316" s="58" t="e">
        <f t="shared" si="19"/>
        <v>#N/A</v>
      </c>
      <c r="G316" s="22" t="s">
        <v>38</v>
      </c>
      <c r="H316" s="23" t="s">
        <v>49</v>
      </c>
      <c r="I316" s="24">
        <v>68.05</v>
      </c>
    </row>
    <row r="317" spans="1:9">
      <c r="A317" s="22">
        <v>44095</v>
      </c>
      <c r="B317" s="22" t="str">
        <f t="shared" si="16"/>
        <v>Sep</v>
      </c>
      <c r="C317" s="23">
        <f t="shared" si="17"/>
        <v>39</v>
      </c>
      <c r="D317" s="23" t="s">
        <v>254</v>
      </c>
      <c r="E317" s="58" t="e">
        <f t="shared" si="18"/>
        <v>#N/A</v>
      </c>
      <c r="F317" s="58" t="e">
        <f t="shared" si="19"/>
        <v>#N/A</v>
      </c>
      <c r="G317" s="22" t="s">
        <v>48</v>
      </c>
      <c r="H317" s="23" t="s">
        <v>43</v>
      </c>
      <c r="I317" s="24">
        <v>19.8</v>
      </c>
    </row>
    <row r="318" spans="1:9">
      <c r="A318" s="22">
        <v>44021</v>
      </c>
      <c r="B318" s="22" t="str">
        <f t="shared" si="16"/>
        <v>Jul</v>
      </c>
      <c r="C318" s="23">
        <f t="shared" si="17"/>
        <v>28</v>
      </c>
      <c r="D318" s="23" t="s">
        <v>254</v>
      </c>
      <c r="E318" s="58" t="e">
        <f t="shared" si="18"/>
        <v>#N/A</v>
      </c>
      <c r="F318" s="58" t="e">
        <f t="shared" si="19"/>
        <v>#N/A</v>
      </c>
      <c r="G318" s="22" t="s">
        <v>38</v>
      </c>
      <c r="H318" s="23" t="s">
        <v>54</v>
      </c>
      <c r="I318" s="24">
        <v>469.48</v>
      </c>
    </row>
    <row r="319" spans="1:9">
      <c r="A319" s="22">
        <v>43975</v>
      </c>
      <c r="B319" s="22" t="str">
        <f t="shared" si="16"/>
        <v>May</v>
      </c>
      <c r="C319" s="23">
        <f t="shared" si="17"/>
        <v>22</v>
      </c>
      <c r="D319" s="23" t="s">
        <v>254</v>
      </c>
      <c r="E319" s="58" t="e">
        <f t="shared" si="18"/>
        <v>#N/A</v>
      </c>
      <c r="F319" s="58" t="e">
        <f t="shared" si="19"/>
        <v>#N/A</v>
      </c>
      <c r="G319" s="22" t="s">
        <v>48</v>
      </c>
      <c r="H319" s="23" t="s">
        <v>50</v>
      </c>
      <c r="I319" s="24">
        <v>44.33</v>
      </c>
    </row>
    <row r="320" spans="1:9">
      <c r="A320" s="22">
        <v>43965</v>
      </c>
      <c r="B320" s="22" t="str">
        <f t="shared" si="16"/>
        <v>May</v>
      </c>
      <c r="C320" s="23">
        <f t="shared" si="17"/>
        <v>20</v>
      </c>
      <c r="D320" s="23" t="s">
        <v>254</v>
      </c>
      <c r="E320" s="58" t="e">
        <f t="shared" si="18"/>
        <v>#N/A</v>
      </c>
      <c r="F320" s="58" t="e">
        <f t="shared" si="19"/>
        <v>#N/A</v>
      </c>
      <c r="G320" s="22" t="s">
        <v>38</v>
      </c>
      <c r="H320" s="23" t="s">
        <v>54</v>
      </c>
      <c r="I320" s="24">
        <v>94.43</v>
      </c>
    </row>
    <row r="321" spans="1:9">
      <c r="A321" s="22">
        <v>43985</v>
      </c>
      <c r="B321" s="22" t="str">
        <f t="shared" si="16"/>
        <v>Jun</v>
      </c>
      <c r="C321" s="23">
        <f t="shared" si="17"/>
        <v>23</v>
      </c>
      <c r="D321" s="23" t="s">
        <v>28</v>
      </c>
      <c r="E321" s="58">
        <f t="shared" si="18"/>
        <v>57.94</v>
      </c>
      <c r="F321" s="58" t="e">
        <f t="shared" si="19"/>
        <v>#N/A</v>
      </c>
      <c r="G321" s="22" t="s">
        <v>48</v>
      </c>
      <c r="H321" s="23" t="s">
        <v>43</v>
      </c>
      <c r="I321" s="24">
        <v>57.94</v>
      </c>
    </row>
    <row r="322" spans="1:9">
      <c r="A322" s="22">
        <v>44064</v>
      </c>
      <c r="B322" s="22" t="str">
        <f t="shared" si="16"/>
        <v>Aug</v>
      </c>
      <c r="C322" s="23">
        <f t="shared" si="17"/>
        <v>34</v>
      </c>
      <c r="D322" s="23" t="s">
        <v>25</v>
      </c>
      <c r="E322" s="58" t="e">
        <f t="shared" si="18"/>
        <v>#N/A</v>
      </c>
      <c r="F322" s="58">
        <f t="shared" si="19"/>
        <v>66.77</v>
      </c>
      <c r="G322" s="22" t="s">
        <v>48</v>
      </c>
      <c r="H322" s="23" t="s">
        <v>49</v>
      </c>
      <c r="I322" s="24">
        <v>66.77</v>
      </c>
    </row>
    <row r="323" spans="1:9">
      <c r="A323" s="22">
        <v>44102</v>
      </c>
      <c r="B323" s="22" t="str">
        <f t="shared" si="16"/>
        <v>Sep</v>
      </c>
      <c r="C323" s="23">
        <f t="shared" si="17"/>
        <v>40</v>
      </c>
      <c r="D323" s="23" t="s">
        <v>254</v>
      </c>
      <c r="E323" s="58" t="e">
        <f t="shared" si="18"/>
        <v>#N/A</v>
      </c>
      <c r="F323" s="58" t="e">
        <f t="shared" si="19"/>
        <v>#N/A</v>
      </c>
      <c r="G323" s="22" t="s">
        <v>48</v>
      </c>
      <c r="H323" s="23" t="s">
        <v>43</v>
      </c>
      <c r="I323" s="24">
        <v>20.13</v>
      </c>
    </row>
    <row r="324" spans="1:9">
      <c r="A324" s="22">
        <v>43959</v>
      </c>
      <c r="B324" s="22" t="str">
        <f t="shared" si="16"/>
        <v>May</v>
      </c>
      <c r="C324" s="23">
        <f t="shared" si="17"/>
        <v>19</v>
      </c>
      <c r="D324" s="23" t="s">
        <v>254</v>
      </c>
      <c r="E324" s="58" t="e">
        <f t="shared" si="18"/>
        <v>#N/A</v>
      </c>
      <c r="F324" s="58" t="e">
        <f t="shared" si="19"/>
        <v>#N/A</v>
      </c>
      <c r="G324" s="22" t="s">
        <v>48</v>
      </c>
      <c r="H324" s="23" t="s">
        <v>50</v>
      </c>
      <c r="I324" s="24">
        <v>22.24</v>
      </c>
    </row>
    <row r="325" spans="1:9">
      <c r="A325" s="22">
        <v>43961</v>
      </c>
      <c r="B325" s="22" t="str">
        <f t="shared" si="16"/>
        <v>May</v>
      </c>
      <c r="C325" s="23">
        <f t="shared" si="17"/>
        <v>20</v>
      </c>
      <c r="D325" s="23" t="s">
        <v>254</v>
      </c>
      <c r="E325" s="58" t="e">
        <f t="shared" si="18"/>
        <v>#N/A</v>
      </c>
      <c r="F325" s="58" t="e">
        <f t="shared" si="19"/>
        <v>#N/A</v>
      </c>
      <c r="G325" s="22" t="s">
        <v>48</v>
      </c>
      <c r="H325" s="23" t="s">
        <v>49</v>
      </c>
      <c r="I325" s="24">
        <v>102.35</v>
      </c>
    </row>
    <row r="326" spans="1:9">
      <c r="A326" s="22">
        <v>43959</v>
      </c>
      <c r="B326" s="22" t="str">
        <f t="shared" ref="B326:B389" si="20">TEXT(A326,"mmm")</f>
        <v>May</v>
      </c>
      <c r="C326" s="23">
        <f t="shared" ref="C326:C389" si="21">WEEKNUM(A326)</f>
        <v>19</v>
      </c>
      <c r="D326" s="23" t="s">
        <v>254</v>
      </c>
      <c r="E326" s="58" t="e">
        <f t="shared" si="18"/>
        <v>#N/A</v>
      </c>
      <c r="F326" s="58" t="e">
        <f t="shared" si="19"/>
        <v>#N/A</v>
      </c>
      <c r="G326" s="22" t="s">
        <v>38</v>
      </c>
      <c r="H326" s="23" t="s">
        <v>61</v>
      </c>
      <c r="I326" s="24">
        <v>55.22</v>
      </c>
    </row>
    <row r="327" spans="1:9">
      <c r="A327" s="22">
        <v>43986</v>
      </c>
      <c r="B327" s="22" t="str">
        <f t="shared" si="20"/>
        <v>Jun</v>
      </c>
      <c r="C327" s="23">
        <f t="shared" si="21"/>
        <v>23</v>
      </c>
      <c r="D327" s="23" t="s">
        <v>28</v>
      </c>
      <c r="E327" s="58">
        <f t="shared" ref="E327:E390" si="22">IF(D327=$E$3,I327,NA())</f>
        <v>96.74</v>
      </c>
      <c r="F327" s="58" t="e">
        <f t="shared" ref="F327:F390" si="23">IF(D327=$E$2,I327,NA())</f>
        <v>#N/A</v>
      </c>
      <c r="G327" s="22" t="s">
        <v>48</v>
      </c>
      <c r="H327" s="23" t="s">
        <v>46</v>
      </c>
      <c r="I327" s="24">
        <v>96.74</v>
      </c>
    </row>
    <row r="328" spans="1:9">
      <c r="A328" s="22">
        <v>44005</v>
      </c>
      <c r="B328" s="22" t="str">
        <f t="shared" si="20"/>
        <v>Jun</v>
      </c>
      <c r="C328" s="23">
        <f t="shared" si="21"/>
        <v>26</v>
      </c>
      <c r="D328" s="23" t="s">
        <v>28</v>
      </c>
      <c r="E328" s="58">
        <f t="shared" si="22"/>
        <v>60.84</v>
      </c>
      <c r="F328" s="58" t="e">
        <f t="shared" si="23"/>
        <v>#N/A</v>
      </c>
      <c r="G328" s="22" t="s">
        <v>48</v>
      </c>
      <c r="H328" s="23" t="s">
        <v>53</v>
      </c>
      <c r="I328" s="24">
        <v>60.84</v>
      </c>
    </row>
    <row r="329" spans="1:9">
      <c r="A329" s="22">
        <v>44076</v>
      </c>
      <c r="B329" s="22" t="str">
        <f t="shared" si="20"/>
        <v>Sep</v>
      </c>
      <c r="C329" s="23">
        <f t="shared" si="21"/>
        <v>36</v>
      </c>
      <c r="D329" s="23" t="s">
        <v>254</v>
      </c>
      <c r="E329" s="58" t="e">
        <f t="shared" si="22"/>
        <v>#N/A</v>
      </c>
      <c r="F329" s="58" t="e">
        <f t="shared" si="23"/>
        <v>#N/A</v>
      </c>
      <c r="G329" s="22" t="s">
        <v>48</v>
      </c>
      <c r="H329" s="23" t="s">
        <v>56</v>
      </c>
      <c r="I329" s="24">
        <v>20.239999999999998</v>
      </c>
    </row>
    <row r="330" spans="1:9">
      <c r="A330" s="22">
        <v>44077</v>
      </c>
      <c r="B330" s="22" t="str">
        <f t="shared" si="20"/>
        <v>Sep</v>
      </c>
      <c r="C330" s="23">
        <f t="shared" si="21"/>
        <v>36</v>
      </c>
      <c r="D330" s="23" t="s">
        <v>254</v>
      </c>
      <c r="E330" s="58" t="e">
        <f t="shared" si="22"/>
        <v>#N/A</v>
      </c>
      <c r="F330" s="58" t="e">
        <f t="shared" si="23"/>
        <v>#N/A</v>
      </c>
      <c r="G330" s="22" t="s">
        <v>48</v>
      </c>
      <c r="H330" s="23" t="s">
        <v>43</v>
      </c>
      <c r="I330" s="24">
        <v>80.64</v>
      </c>
    </row>
    <row r="331" spans="1:9">
      <c r="A331" s="22">
        <v>44036</v>
      </c>
      <c r="B331" s="22" t="str">
        <f t="shared" si="20"/>
        <v>Jul</v>
      </c>
      <c r="C331" s="23">
        <f t="shared" si="21"/>
        <v>30</v>
      </c>
      <c r="D331" s="23" t="s">
        <v>254</v>
      </c>
      <c r="E331" s="58" t="e">
        <f t="shared" si="22"/>
        <v>#N/A</v>
      </c>
      <c r="F331" s="58" t="e">
        <f t="shared" si="23"/>
        <v>#N/A</v>
      </c>
      <c r="G331" s="22" t="s">
        <v>48</v>
      </c>
      <c r="H331" s="23" t="s">
        <v>66</v>
      </c>
      <c r="I331" s="24">
        <v>36.380000000000003</v>
      </c>
    </row>
    <row r="332" spans="1:9">
      <c r="A332" s="22">
        <v>43954</v>
      </c>
      <c r="B332" s="22" t="str">
        <f t="shared" si="20"/>
        <v>May</v>
      </c>
      <c r="C332" s="23">
        <f t="shared" si="21"/>
        <v>19</v>
      </c>
      <c r="D332" s="23" t="s">
        <v>254</v>
      </c>
      <c r="E332" s="58" t="e">
        <f t="shared" si="22"/>
        <v>#N/A</v>
      </c>
      <c r="F332" s="58" t="e">
        <f t="shared" si="23"/>
        <v>#N/A</v>
      </c>
      <c r="G332" s="22" t="s">
        <v>48</v>
      </c>
      <c r="H332" s="23" t="s">
        <v>57</v>
      </c>
      <c r="I332" s="24">
        <v>46.22</v>
      </c>
    </row>
    <row r="333" spans="1:9">
      <c r="A333" s="22">
        <v>44028</v>
      </c>
      <c r="B333" s="22" t="str">
        <f t="shared" si="20"/>
        <v>Jul</v>
      </c>
      <c r="C333" s="23">
        <f t="shared" si="21"/>
        <v>29</v>
      </c>
      <c r="D333" s="23" t="s">
        <v>254</v>
      </c>
      <c r="E333" s="58" t="e">
        <f t="shared" si="22"/>
        <v>#N/A</v>
      </c>
      <c r="F333" s="58" t="e">
        <f t="shared" si="23"/>
        <v>#N/A</v>
      </c>
      <c r="G333" s="22" t="s">
        <v>38</v>
      </c>
      <c r="H333" s="23" t="s">
        <v>56</v>
      </c>
      <c r="I333" s="24">
        <v>20.57</v>
      </c>
    </row>
    <row r="334" spans="1:9">
      <c r="A334" s="22">
        <v>44092</v>
      </c>
      <c r="B334" s="22" t="str">
        <f t="shared" si="20"/>
        <v>Sep</v>
      </c>
      <c r="C334" s="23">
        <f t="shared" si="21"/>
        <v>38</v>
      </c>
      <c r="D334" s="23" t="s">
        <v>254</v>
      </c>
      <c r="E334" s="58" t="e">
        <f t="shared" si="22"/>
        <v>#N/A</v>
      </c>
      <c r="F334" s="58" t="e">
        <f t="shared" si="23"/>
        <v>#N/A</v>
      </c>
      <c r="G334" s="22" t="s">
        <v>45</v>
      </c>
      <c r="H334" s="23" t="s">
        <v>50</v>
      </c>
      <c r="I334" s="24">
        <v>23.46</v>
      </c>
    </row>
    <row r="335" spans="1:9">
      <c r="A335" s="22">
        <v>44016</v>
      </c>
      <c r="B335" s="22" t="str">
        <f t="shared" si="20"/>
        <v>Jul</v>
      </c>
      <c r="C335" s="23">
        <f t="shared" si="21"/>
        <v>27</v>
      </c>
      <c r="D335" s="23" t="s">
        <v>254</v>
      </c>
      <c r="E335" s="58" t="e">
        <f t="shared" si="22"/>
        <v>#N/A</v>
      </c>
      <c r="F335" s="58" t="e">
        <f t="shared" si="23"/>
        <v>#N/A</v>
      </c>
      <c r="G335" s="22" t="s">
        <v>48</v>
      </c>
      <c r="H335" s="23" t="s">
        <v>43</v>
      </c>
      <c r="I335" s="24">
        <v>80.11</v>
      </c>
    </row>
    <row r="336" spans="1:9">
      <c r="A336" s="22">
        <v>44038</v>
      </c>
      <c r="B336" s="22" t="str">
        <f t="shared" si="20"/>
        <v>Jul</v>
      </c>
      <c r="C336" s="23">
        <f t="shared" si="21"/>
        <v>31</v>
      </c>
      <c r="D336" s="23" t="s">
        <v>254</v>
      </c>
      <c r="E336" s="58" t="e">
        <f t="shared" si="22"/>
        <v>#N/A</v>
      </c>
      <c r="F336" s="58" t="e">
        <f t="shared" si="23"/>
        <v>#N/A</v>
      </c>
      <c r="G336" s="22" t="s">
        <v>38</v>
      </c>
      <c r="H336" s="23" t="s">
        <v>56</v>
      </c>
      <c r="I336" s="24">
        <v>259.17</v>
      </c>
    </row>
    <row r="337" spans="1:9">
      <c r="A337" s="22">
        <v>44082</v>
      </c>
      <c r="B337" s="22" t="str">
        <f t="shared" si="20"/>
        <v>Sep</v>
      </c>
      <c r="C337" s="23">
        <f t="shared" si="21"/>
        <v>37</v>
      </c>
      <c r="D337" s="23" t="s">
        <v>254</v>
      </c>
      <c r="E337" s="58" t="e">
        <f t="shared" si="22"/>
        <v>#N/A</v>
      </c>
      <c r="F337" s="58" t="e">
        <f t="shared" si="23"/>
        <v>#N/A</v>
      </c>
      <c r="G337" s="22" t="s">
        <v>38</v>
      </c>
      <c r="H337" s="23" t="s">
        <v>53</v>
      </c>
      <c r="I337" s="24">
        <v>689.96</v>
      </c>
    </row>
    <row r="338" spans="1:9">
      <c r="A338" s="22">
        <v>44021</v>
      </c>
      <c r="B338" s="22" t="str">
        <f t="shared" si="20"/>
        <v>Jul</v>
      </c>
      <c r="C338" s="23">
        <f t="shared" si="21"/>
        <v>28</v>
      </c>
      <c r="D338" s="23" t="s">
        <v>254</v>
      </c>
      <c r="E338" s="58" t="e">
        <f t="shared" si="22"/>
        <v>#N/A</v>
      </c>
      <c r="F338" s="58" t="e">
        <f t="shared" si="23"/>
        <v>#N/A</v>
      </c>
      <c r="G338" s="22" t="s">
        <v>48</v>
      </c>
      <c r="H338" s="23" t="s">
        <v>43</v>
      </c>
      <c r="I338" s="24">
        <v>38.29</v>
      </c>
    </row>
    <row r="339" spans="1:9">
      <c r="A339" s="22">
        <v>44089</v>
      </c>
      <c r="B339" s="22" t="str">
        <f t="shared" si="20"/>
        <v>Sep</v>
      </c>
      <c r="C339" s="23">
        <f t="shared" si="21"/>
        <v>38</v>
      </c>
      <c r="D339" s="23" t="s">
        <v>254</v>
      </c>
      <c r="E339" s="58" t="e">
        <f t="shared" si="22"/>
        <v>#N/A</v>
      </c>
      <c r="F339" s="58" t="e">
        <f t="shared" si="23"/>
        <v>#N/A</v>
      </c>
      <c r="G339" s="22" t="s">
        <v>38</v>
      </c>
      <c r="H339" s="23" t="s">
        <v>53</v>
      </c>
      <c r="I339" s="24">
        <v>58.17</v>
      </c>
    </row>
    <row r="340" spans="1:9">
      <c r="A340" s="22">
        <v>44100</v>
      </c>
      <c r="B340" s="22" t="str">
        <f t="shared" si="20"/>
        <v>Sep</v>
      </c>
      <c r="C340" s="23">
        <f t="shared" si="21"/>
        <v>39</v>
      </c>
      <c r="D340" s="23" t="s">
        <v>254</v>
      </c>
      <c r="E340" s="58" t="e">
        <f t="shared" si="22"/>
        <v>#N/A</v>
      </c>
      <c r="F340" s="58" t="e">
        <f t="shared" si="23"/>
        <v>#N/A</v>
      </c>
      <c r="G340" s="22" t="s">
        <v>48</v>
      </c>
      <c r="H340" s="23" t="s">
        <v>50</v>
      </c>
      <c r="I340" s="24">
        <v>46.08</v>
      </c>
    </row>
    <row r="341" spans="1:9">
      <c r="A341" s="22">
        <v>44080</v>
      </c>
      <c r="B341" s="22" t="str">
        <f t="shared" si="20"/>
        <v>Sep</v>
      </c>
      <c r="C341" s="23">
        <f t="shared" si="21"/>
        <v>37</v>
      </c>
      <c r="D341" s="23" t="s">
        <v>254</v>
      </c>
      <c r="E341" s="58" t="e">
        <f t="shared" si="22"/>
        <v>#N/A</v>
      </c>
      <c r="F341" s="58" t="e">
        <f t="shared" si="23"/>
        <v>#N/A</v>
      </c>
      <c r="G341" s="22" t="s">
        <v>45</v>
      </c>
      <c r="H341" s="23" t="s">
        <v>54</v>
      </c>
      <c r="I341" s="24">
        <v>71.39</v>
      </c>
    </row>
    <row r="342" spans="1:9">
      <c r="A342" s="22">
        <v>44088</v>
      </c>
      <c r="B342" s="22" t="str">
        <f t="shared" si="20"/>
        <v>Sep</v>
      </c>
      <c r="C342" s="23">
        <f t="shared" si="21"/>
        <v>38</v>
      </c>
      <c r="D342" s="23" t="s">
        <v>254</v>
      </c>
      <c r="E342" s="58" t="e">
        <f t="shared" si="22"/>
        <v>#N/A</v>
      </c>
      <c r="F342" s="58" t="e">
        <f t="shared" si="23"/>
        <v>#N/A</v>
      </c>
      <c r="G342" s="22" t="s">
        <v>38</v>
      </c>
      <c r="H342" s="23" t="s">
        <v>43</v>
      </c>
      <c r="I342" s="24">
        <v>40.94</v>
      </c>
    </row>
    <row r="343" spans="1:9">
      <c r="A343" s="22">
        <v>43968</v>
      </c>
      <c r="B343" s="22" t="str">
        <f t="shared" si="20"/>
        <v>May</v>
      </c>
      <c r="C343" s="23">
        <f t="shared" si="21"/>
        <v>21</v>
      </c>
      <c r="D343" s="23" t="s">
        <v>254</v>
      </c>
      <c r="E343" s="58" t="e">
        <f t="shared" si="22"/>
        <v>#N/A</v>
      </c>
      <c r="F343" s="58" t="e">
        <f t="shared" si="23"/>
        <v>#N/A</v>
      </c>
      <c r="G343" s="22" t="s">
        <v>48</v>
      </c>
      <c r="H343" s="23" t="s">
        <v>56</v>
      </c>
      <c r="I343" s="24">
        <v>20.18</v>
      </c>
    </row>
    <row r="344" spans="1:9">
      <c r="A344" s="22">
        <v>44018</v>
      </c>
      <c r="B344" s="22" t="str">
        <f t="shared" si="20"/>
        <v>Jul</v>
      </c>
      <c r="C344" s="23">
        <f t="shared" si="21"/>
        <v>28</v>
      </c>
      <c r="D344" s="23" t="s">
        <v>254</v>
      </c>
      <c r="E344" s="58" t="e">
        <f t="shared" si="22"/>
        <v>#N/A</v>
      </c>
      <c r="F344" s="58" t="e">
        <f t="shared" si="23"/>
        <v>#N/A</v>
      </c>
      <c r="G344" s="22" t="s">
        <v>38</v>
      </c>
      <c r="H344" s="23" t="s">
        <v>57</v>
      </c>
      <c r="I344" s="24">
        <v>46.6</v>
      </c>
    </row>
    <row r="345" spans="1:9">
      <c r="A345" s="22">
        <v>43965</v>
      </c>
      <c r="B345" s="22" t="str">
        <f t="shared" si="20"/>
        <v>May</v>
      </c>
      <c r="C345" s="23">
        <f t="shared" si="21"/>
        <v>20</v>
      </c>
      <c r="D345" s="23" t="s">
        <v>254</v>
      </c>
      <c r="E345" s="58" t="e">
        <f t="shared" si="22"/>
        <v>#N/A</v>
      </c>
      <c r="F345" s="58" t="e">
        <f t="shared" si="23"/>
        <v>#N/A</v>
      </c>
      <c r="G345" s="22" t="s">
        <v>38</v>
      </c>
      <c r="H345" s="23" t="s">
        <v>50</v>
      </c>
      <c r="I345" s="24">
        <v>44.6</v>
      </c>
    </row>
    <row r="346" spans="1:9">
      <c r="A346" s="22">
        <v>44084</v>
      </c>
      <c r="B346" s="22" t="str">
        <f t="shared" si="20"/>
        <v>Sep</v>
      </c>
      <c r="C346" s="23">
        <f t="shared" si="21"/>
        <v>37</v>
      </c>
      <c r="D346" s="23" t="s">
        <v>254</v>
      </c>
      <c r="E346" s="58" t="e">
        <f t="shared" si="22"/>
        <v>#N/A</v>
      </c>
      <c r="F346" s="58" t="e">
        <f t="shared" si="23"/>
        <v>#N/A</v>
      </c>
      <c r="G346" s="22" t="s">
        <v>38</v>
      </c>
      <c r="H346" s="23" t="s">
        <v>66</v>
      </c>
      <c r="I346" s="24">
        <v>36.26</v>
      </c>
    </row>
    <row r="347" spans="1:9">
      <c r="A347" s="22">
        <v>44034</v>
      </c>
      <c r="B347" s="22" t="str">
        <f t="shared" si="20"/>
        <v>Jul</v>
      </c>
      <c r="C347" s="23">
        <f t="shared" si="21"/>
        <v>30</v>
      </c>
      <c r="D347" s="23" t="s">
        <v>254</v>
      </c>
      <c r="E347" s="58" t="e">
        <f t="shared" si="22"/>
        <v>#N/A</v>
      </c>
      <c r="F347" s="58" t="e">
        <f t="shared" si="23"/>
        <v>#N/A</v>
      </c>
      <c r="G347" s="22" t="s">
        <v>48</v>
      </c>
      <c r="H347" s="23" t="s">
        <v>49</v>
      </c>
      <c r="I347" s="24">
        <v>32.700000000000003</v>
      </c>
    </row>
    <row r="348" spans="1:9">
      <c r="A348" s="22">
        <v>43974</v>
      </c>
      <c r="B348" s="22" t="str">
        <f t="shared" si="20"/>
        <v>May</v>
      </c>
      <c r="C348" s="23">
        <f t="shared" si="21"/>
        <v>21</v>
      </c>
      <c r="D348" s="23" t="s">
        <v>254</v>
      </c>
      <c r="E348" s="58" t="e">
        <f t="shared" si="22"/>
        <v>#N/A</v>
      </c>
      <c r="F348" s="58" t="e">
        <f t="shared" si="23"/>
        <v>#N/A</v>
      </c>
      <c r="G348" s="22" t="s">
        <v>48</v>
      </c>
      <c r="H348" s="23" t="s">
        <v>43</v>
      </c>
      <c r="I348" s="24">
        <v>60.81</v>
      </c>
    </row>
    <row r="349" spans="1:9">
      <c r="A349" s="22">
        <v>44027</v>
      </c>
      <c r="B349" s="22" t="str">
        <f t="shared" si="20"/>
        <v>Jul</v>
      </c>
      <c r="C349" s="23">
        <f t="shared" si="21"/>
        <v>29</v>
      </c>
      <c r="D349" s="23" t="s">
        <v>254</v>
      </c>
      <c r="E349" s="58" t="e">
        <f t="shared" si="22"/>
        <v>#N/A</v>
      </c>
      <c r="F349" s="58" t="e">
        <f t="shared" si="23"/>
        <v>#N/A</v>
      </c>
      <c r="G349" s="22" t="s">
        <v>45</v>
      </c>
      <c r="H349" s="23" t="s">
        <v>50</v>
      </c>
      <c r="I349" s="24">
        <v>46.32</v>
      </c>
    </row>
    <row r="350" spans="1:9">
      <c r="A350" s="22">
        <v>44082</v>
      </c>
      <c r="B350" s="22" t="str">
        <f t="shared" si="20"/>
        <v>Sep</v>
      </c>
      <c r="C350" s="23">
        <f t="shared" si="21"/>
        <v>37</v>
      </c>
      <c r="D350" s="23" t="s">
        <v>254</v>
      </c>
      <c r="E350" s="58" t="e">
        <f t="shared" si="22"/>
        <v>#N/A</v>
      </c>
      <c r="F350" s="58" t="e">
        <f t="shared" si="23"/>
        <v>#N/A</v>
      </c>
      <c r="G350" s="22" t="s">
        <v>45</v>
      </c>
      <c r="H350" s="23" t="s">
        <v>61</v>
      </c>
      <c r="I350" s="24">
        <v>53.81</v>
      </c>
    </row>
    <row r="351" spans="1:9">
      <c r="A351" s="22">
        <v>44038</v>
      </c>
      <c r="B351" s="22" t="str">
        <f t="shared" si="20"/>
        <v>Jul</v>
      </c>
      <c r="C351" s="23">
        <f t="shared" si="21"/>
        <v>31</v>
      </c>
      <c r="D351" s="23" t="s">
        <v>254</v>
      </c>
      <c r="E351" s="58" t="e">
        <f t="shared" si="22"/>
        <v>#N/A</v>
      </c>
      <c r="F351" s="58" t="e">
        <f t="shared" si="23"/>
        <v>#N/A</v>
      </c>
      <c r="G351" s="22" t="s">
        <v>38</v>
      </c>
      <c r="H351" s="23" t="s">
        <v>53</v>
      </c>
      <c r="I351" s="24">
        <v>58.22</v>
      </c>
    </row>
    <row r="352" spans="1:9">
      <c r="A352" s="22">
        <v>44083</v>
      </c>
      <c r="B352" s="22" t="str">
        <f t="shared" si="20"/>
        <v>Sep</v>
      </c>
      <c r="C352" s="23">
        <f t="shared" si="21"/>
        <v>37</v>
      </c>
      <c r="D352" s="23" t="s">
        <v>254</v>
      </c>
      <c r="E352" s="58" t="e">
        <f t="shared" si="22"/>
        <v>#N/A</v>
      </c>
      <c r="F352" s="58" t="e">
        <f t="shared" si="23"/>
        <v>#N/A</v>
      </c>
      <c r="G352" s="22" t="s">
        <v>38</v>
      </c>
      <c r="H352" s="23" t="s">
        <v>57</v>
      </c>
      <c r="I352" s="24">
        <v>44.53</v>
      </c>
    </row>
    <row r="353" spans="1:9">
      <c r="A353" s="22">
        <v>44043</v>
      </c>
      <c r="B353" s="22" t="str">
        <f t="shared" si="20"/>
        <v>Jul</v>
      </c>
      <c r="C353" s="23">
        <f t="shared" si="21"/>
        <v>31</v>
      </c>
      <c r="D353" s="23" t="s">
        <v>254</v>
      </c>
      <c r="E353" s="58" t="e">
        <f t="shared" si="22"/>
        <v>#N/A</v>
      </c>
      <c r="F353" s="58" t="e">
        <f t="shared" si="23"/>
        <v>#N/A</v>
      </c>
      <c r="G353" s="22" t="s">
        <v>48</v>
      </c>
      <c r="H353" s="23" t="s">
        <v>57</v>
      </c>
      <c r="I353" s="24">
        <v>23.56</v>
      </c>
    </row>
    <row r="354" spans="1:9">
      <c r="A354" s="22">
        <v>43957</v>
      </c>
      <c r="B354" s="22" t="str">
        <f t="shared" si="20"/>
        <v>May</v>
      </c>
      <c r="C354" s="23">
        <f t="shared" si="21"/>
        <v>19</v>
      </c>
      <c r="D354" s="23" t="s">
        <v>254</v>
      </c>
      <c r="E354" s="58" t="e">
        <f t="shared" si="22"/>
        <v>#N/A</v>
      </c>
      <c r="F354" s="58" t="e">
        <f t="shared" si="23"/>
        <v>#N/A</v>
      </c>
      <c r="G354" s="22" t="s">
        <v>38</v>
      </c>
      <c r="H354" s="23" t="s">
        <v>57</v>
      </c>
      <c r="I354" s="24">
        <v>44.73</v>
      </c>
    </row>
    <row r="355" spans="1:9">
      <c r="A355" s="22">
        <v>44026</v>
      </c>
      <c r="B355" s="22" t="str">
        <f t="shared" si="20"/>
        <v>Jul</v>
      </c>
      <c r="C355" s="23">
        <f t="shared" si="21"/>
        <v>29</v>
      </c>
      <c r="D355" s="23" t="s">
        <v>254</v>
      </c>
      <c r="E355" s="58" t="e">
        <f t="shared" si="22"/>
        <v>#N/A</v>
      </c>
      <c r="F355" s="58" t="e">
        <f t="shared" si="23"/>
        <v>#N/A</v>
      </c>
      <c r="G355" s="22" t="s">
        <v>38</v>
      </c>
      <c r="H355" s="23" t="s">
        <v>56</v>
      </c>
      <c r="I355" s="24">
        <v>42.31</v>
      </c>
    </row>
    <row r="356" spans="1:9">
      <c r="A356" s="22">
        <v>44099</v>
      </c>
      <c r="B356" s="22" t="str">
        <f t="shared" si="20"/>
        <v>Sep</v>
      </c>
      <c r="C356" s="23">
        <f t="shared" si="21"/>
        <v>39</v>
      </c>
      <c r="D356" s="23" t="s">
        <v>254</v>
      </c>
      <c r="E356" s="58" t="e">
        <f t="shared" si="22"/>
        <v>#N/A</v>
      </c>
      <c r="F356" s="58" t="e">
        <f t="shared" si="23"/>
        <v>#N/A</v>
      </c>
      <c r="G356" s="22" t="s">
        <v>48</v>
      </c>
      <c r="H356" s="23" t="s">
        <v>46</v>
      </c>
      <c r="I356" s="24">
        <v>75.73</v>
      </c>
    </row>
    <row r="357" spans="1:9">
      <c r="A357" s="22">
        <v>43980</v>
      </c>
      <c r="B357" s="22" t="str">
        <f t="shared" si="20"/>
        <v>May</v>
      </c>
      <c r="C357" s="23">
        <f t="shared" si="21"/>
        <v>22</v>
      </c>
      <c r="D357" s="23" t="s">
        <v>254</v>
      </c>
      <c r="E357" s="58" t="e">
        <f t="shared" si="22"/>
        <v>#N/A</v>
      </c>
      <c r="F357" s="58" t="e">
        <f t="shared" si="23"/>
        <v>#N/A</v>
      </c>
      <c r="G357" s="22" t="s">
        <v>48</v>
      </c>
      <c r="H357" s="23" t="s">
        <v>58</v>
      </c>
      <c r="I357" s="24">
        <v>46.86</v>
      </c>
    </row>
    <row r="358" spans="1:9">
      <c r="A358" s="22">
        <v>44077</v>
      </c>
      <c r="B358" s="22" t="str">
        <f t="shared" si="20"/>
        <v>Sep</v>
      </c>
      <c r="C358" s="23">
        <f t="shared" si="21"/>
        <v>36</v>
      </c>
      <c r="D358" s="23" t="s">
        <v>254</v>
      </c>
      <c r="E358" s="58" t="e">
        <f t="shared" si="22"/>
        <v>#N/A</v>
      </c>
      <c r="F358" s="58" t="e">
        <f t="shared" si="23"/>
        <v>#N/A</v>
      </c>
      <c r="G358" s="22" t="s">
        <v>38</v>
      </c>
      <c r="H358" s="23" t="s">
        <v>49</v>
      </c>
      <c r="I358" s="24">
        <v>66.92</v>
      </c>
    </row>
    <row r="359" spans="1:9">
      <c r="A359" s="22">
        <v>43971</v>
      </c>
      <c r="B359" s="22" t="str">
        <f t="shared" si="20"/>
        <v>May</v>
      </c>
      <c r="C359" s="23">
        <f t="shared" si="21"/>
        <v>21</v>
      </c>
      <c r="D359" s="23" t="s">
        <v>254</v>
      </c>
      <c r="E359" s="58" t="e">
        <f t="shared" si="22"/>
        <v>#N/A</v>
      </c>
      <c r="F359" s="58" t="e">
        <f t="shared" si="23"/>
        <v>#N/A</v>
      </c>
      <c r="G359" s="22" t="s">
        <v>45</v>
      </c>
      <c r="H359" s="23" t="s">
        <v>46</v>
      </c>
      <c r="I359" s="24">
        <v>100.5</v>
      </c>
    </row>
    <row r="360" spans="1:9">
      <c r="A360" s="22">
        <v>44008</v>
      </c>
      <c r="B360" s="22" t="str">
        <f t="shared" si="20"/>
        <v>Jun</v>
      </c>
      <c r="C360" s="23">
        <f t="shared" si="21"/>
        <v>26</v>
      </c>
      <c r="D360" s="23" t="s">
        <v>28</v>
      </c>
      <c r="E360" s="58">
        <f t="shared" si="22"/>
        <v>33.92</v>
      </c>
      <c r="F360" s="58" t="e">
        <f t="shared" si="23"/>
        <v>#N/A</v>
      </c>
      <c r="G360" s="22" t="s">
        <v>48</v>
      </c>
      <c r="H360" s="23" t="s">
        <v>49</v>
      </c>
      <c r="I360" s="24">
        <v>33.92</v>
      </c>
    </row>
    <row r="361" spans="1:9">
      <c r="A361" s="22">
        <v>43986</v>
      </c>
      <c r="B361" s="22" t="str">
        <f t="shared" si="20"/>
        <v>Jun</v>
      </c>
      <c r="C361" s="23">
        <f t="shared" si="21"/>
        <v>23</v>
      </c>
      <c r="D361" s="23" t="s">
        <v>28</v>
      </c>
      <c r="E361" s="58">
        <f t="shared" si="22"/>
        <v>46.2</v>
      </c>
      <c r="F361" s="58" t="e">
        <f t="shared" si="23"/>
        <v>#N/A</v>
      </c>
      <c r="G361" s="22" t="s">
        <v>48</v>
      </c>
      <c r="H361" s="23" t="s">
        <v>58</v>
      </c>
      <c r="I361" s="24">
        <v>46.2</v>
      </c>
    </row>
    <row r="362" spans="1:9">
      <c r="A362" s="22">
        <v>44040</v>
      </c>
      <c r="B362" s="22" t="str">
        <f t="shared" si="20"/>
        <v>Jul</v>
      </c>
      <c r="C362" s="23">
        <f t="shared" si="21"/>
        <v>31</v>
      </c>
      <c r="D362" s="23" t="s">
        <v>254</v>
      </c>
      <c r="E362" s="58" t="e">
        <f t="shared" si="22"/>
        <v>#N/A</v>
      </c>
      <c r="F362" s="58" t="e">
        <f t="shared" si="23"/>
        <v>#N/A</v>
      </c>
      <c r="G362" s="22" t="s">
        <v>48</v>
      </c>
      <c r="H362" s="23" t="s">
        <v>49</v>
      </c>
      <c r="I362" s="24">
        <v>439.53</v>
      </c>
    </row>
    <row r="363" spans="1:9">
      <c r="A363" s="22">
        <v>44041</v>
      </c>
      <c r="B363" s="22" t="str">
        <f t="shared" si="20"/>
        <v>Jul</v>
      </c>
      <c r="C363" s="23">
        <f t="shared" si="21"/>
        <v>31</v>
      </c>
      <c r="D363" s="23" t="s">
        <v>254</v>
      </c>
      <c r="E363" s="58" t="e">
        <f t="shared" si="22"/>
        <v>#N/A</v>
      </c>
      <c r="F363" s="58" t="e">
        <f t="shared" si="23"/>
        <v>#N/A</v>
      </c>
      <c r="G363" s="22" t="s">
        <v>48</v>
      </c>
      <c r="H363" s="23" t="s">
        <v>57</v>
      </c>
      <c r="I363" s="24">
        <v>46.4</v>
      </c>
    </row>
    <row r="364" spans="1:9">
      <c r="A364" s="22">
        <v>43965</v>
      </c>
      <c r="B364" s="22" t="str">
        <f t="shared" si="20"/>
        <v>May</v>
      </c>
      <c r="C364" s="23">
        <f t="shared" si="21"/>
        <v>20</v>
      </c>
      <c r="D364" s="23" t="s">
        <v>254</v>
      </c>
      <c r="E364" s="58" t="e">
        <f t="shared" si="22"/>
        <v>#N/A</v>
      </c>
      <c r="F364" s="58" t="e">
        <f t="shared" si="23"/>
        <v>#N/A</v>
      </c>
      <c r="G364" s="22" t="s">
        <v>38</v>
      </c>
      <c r="H364" s="23" t="s">
        <v>50</v>
      </c>
      <c r="I364" s="24">
        <v>46.77</v>
      </c>
    </row>
    <row r="365" spans="1:9">
      <c r="A365" s="22">
        <v>44078</v>
      </c>
      <c r="B365" s="22" t="str">
        <f t="shared" si="20"/>
        <v>Sep</v>
      </c>
      <c r="C365" s="23">
        <f t="shared" si="21"/>
        <v>36</v>
      </c>
      <c r="D365" s="23" t="s">
        <v>254</v>
      </c>
      <c r="E365" s="58" t="e">
        <f t="shared" si="22"/>
        <v>#N/A</v>
      </c>
      <c r="F365" s="58" t="e">
        <f t="shared" si="23"/>
        <v>#N/A</v>
      </c>
      <c r="G365" s="22" t="s">
        <v>48</v>
      </c>
      <c r="H365" s="23" t="s">
        <v>49</v>
      </c>
      <c r="I365" s="24">
        <v>66.38</v>
      </c>
    </row>
    <row r="366" spans="1:9">
      <c r="A366" s="22">
        <v>43957</v>
      </c>
      <c r="B366" s="22" t="str">
        <f t="shared" si="20"/>
        <v>May</v>
      </c>
      <c r="C366" s="23">
        <f t="shared" si="21"/>
        <v>19</v>
      </c>
      <c r="D366" s="23" t="s">
        <v>254</v>
      </c>
      <c r="E366" s="58" t="e">
        <f t="shared" si="22"/>
        <v>#N/A</v>
      </c>
      <c r="F366" s="58" t="e">
        <f t="shared" si="23"/>
        <v>#N/A</v>
      </c>
      <c r="G366" s="22" t="s">
        <v>38</v>
      </c>
      <c r="H366" s="23" t="s">
        <v>50</v>
      </c>
      <c r="I366" s="24">
        <v>23.53</v>
      </c>
    </row>
    <row r="367" spans="1:9">
      <c r="A367" s="22">
        <v>44014</v>
      </c>
      <c r="B367" s="22" t="str">
        <f t="shared" si="20"/>
        <v>Jul</v>
      </c>
      <c r="C367" s="23">
        <f t="shared" si="21"/>
        <v>27</v>
      </c>
      <c r="D367" s="23" t="s">
        <v>254</v>
      </c>
      <c r="E367" s="58" t="e">
        <f t="shared" si="22"/>
        <v>#N/A</v>
      </c>
      <c r="F367" s="58" t="e">
        <f t="shared" si="23"/>
        <v>#N/A</v>
      </c>
      <c r="G367" s="22" t="s">
        <v>45</v>
      </c>
      <c r="H367" s="23" t="s">
        <v>43</v>
      </c>
      <c r="I367" s="24">
        <v>40.340000000000003</v>
      </c>
    </row>
    <row r="368" spans="1:9">
      <c r="A368" s="22">
        <v>44104</v>
      </c>
      <c r="B368" s="22" t="str">
        <f t="shared" si="20"/>
        <v>Sep</v>
      </c>
      <c r="C368" s="23">
        <f t="shared" si="21"/>
        <v>40</v>
      </c>
      <c r="D368" s="23" t="s">
        <v>254</v>
      </c>
      <c r="E368" s="58" t="e">
        <f t="shared" si="22"/>
        <v>#N/A</v>
      </c>
      <c r="F368" s="58" t="e">
        <f t="shared" si="23"/>
        <v>#N/A</v>
      </c>
      <c r="G368" s="22" t="s">
        <v>38</v>
      </c>
      <c r="H368" s="23" t="s">
        <v>46</v>
      </c>
      <c r="I368" s="24">
        <v>72.25</v>
      </c>
    </row>
    <row r="369" spans="1:9">
      <c r="A369" s="22">
        <v>43967</v>
      </c>
      <c r="B369" s="22" t="str">
        <f t="shared" si="20"/>
        <v>May</v>
      </c>
      <c r="C369" s="23">
        <f t="shared" si="21"/>
        <v>20</v>
      </c>
      <c r="D369" s="23" t="s">
        <v>254</v>
      </c>
      <c r="E369" s="58" t="e">
        <f t="shared" si="22"/>
        <v>#N/A</v>
      </c>
      <c r="F369" s="58" t="e">
        <f t="shared" si="23"/>
        <v>#N/A</v>
      </c>
      <c r="G369" s="22" t="s">
        <v>38</v>
      </c>
      <c r="H369" s="23" t="s">
        <v>53</v>
      </c>
      <c r="I369" s="24">
        <v>87.66</v>
      </c>
    </row>
    <row r="370" spans="1:9">
      <c r="A370" s="22">
        <v>43987</v>
      </c>
      <c r="B370" s="22" t="str">
        <f t="shared" si="20"/>
        <v>Jun</v>
      </c>
      <c r="C370" s="23">
        <f t="shared" si="21"/>
        <v>23</v>
      </c>
      <c r="D370" s="23" t="s">
        <v>28</v>
      </c>
      <c r="E370" s="58">
        <f t="shared" si="22"/>
        <v>20.61</v>
      </c>
      <c r="F370" s="58" t="e">
        <f t="shared" si="23"/>
        <v>#N/A</v>
      </c>
      <c r="G370" s="22" t="s">
        <v>45</v>
      </c>
      <c r="H370" s="23" t="s">
        <v>43</v>
      </c>
      <c r="I370" s="24">
        <v>20.61</v>
      </c>
    </row>
    <row r="371" spans="1:9">
      <c r="A371" s="22">
        <v>44042</v>
      </c>
      <c r="B371" s="22" t="str">
        <f t="shared" si="20"/>
        <v>Jul</v>
      </c>
      <c r="C371" s="23">
        <f t="shared" si="21"/>
        <v>31</v>
      </c>
      <c r="D371" s="23" t="s">
        <v>254</v>
      </c>
      <c r="E371" s="58" t="e">
        <f t="shared" si="22"/>
        <v>#N/A</v>
      </c>
      <c r="F371" s="58" t="e">
        <f t="shared" si="23"/>
        <v>#N/A</v>
      </c>
      <c r="G371" s="22" t="s">
        <v>38</v>
      </c>
      <c r="H371" s="23" t="s">
        <v>58</v>
      </c>
      <c r="I371" s="24">
        <v>24.4</v>
      </c>
    </row>
    <row r="372" spans="1:9">
      <c r="A372" s="22">
        <v>44015</v>
      </c>
      <c r="B372" s="22" t="str">
        <f t="shared" si="20"/>
        <v>Jul</v>
      </c>
      <c r="C372" s="23">
        <f t="shared" si="21"/>
        <v>27</v>
      </c>
      <c r="D372" s="23" t="s">
        <v>254</v>
      </c>
      <c r="E372" s="58" t="e">
        <f t="shared" si="22"/>
        <v>#N/A</v>
      </c>
      <c r="F372" s="58" t="e">
        <f t="shared" si="23"/>
        <v>#N/A</v>
      </c>
      <c r="G372" s="22" t="s">
        <v>38</v>
      </c>
      <c r="H372" s="23" t="s">
        <v>39</v>
      </c>
      <c r="I372" s="24">
        <v>78.81</v>
      </c>
    </row>
    <row r="373" spans="1:9">
      <c r="A373" s="22">
        <v>44086</v>
      </c>
      <c r="B373" s="22" t="str">
        <f t="shared" si="20"/>
        <v>Sep</v>
      </c>
      <c r="C373" s="23">
        <f t="shared" si="21"/>
        <v>37</v>
      </c>
      <c r="D373" s="23" t="s">
        <v>254</v>
      </c>
      <c r="E373" s="58" t="e">
        <f t="shared" si="22"/>
        <v>#N/A</v>
      </c>
      <c r="F373" s="58" t="e">
        <f t="shared" si="23"/>
        <v>#N/A</v>
      </c>
      <c r="G373" s="22" t="s">
        <v>48</v>
      </c>
      <c r="H373" s="23" t="s">
        <v>56</v>
      </c>
      <c r="I373" s="24">
        <v>60.63</v>
      </c>
    </row>
    <row r="374" spans="1:9">
      <c r="A374" s="22">
        <v>43965</v>
      </c>
      <c r="B374" s="22" t="str">
        <f t="shared" si="20"/>
        <v>May</v>
      </c>
      <c r="C374" s="23">
        <f t="shared" si="21"/>
        <v>20</v>
      </c>
      <c r="D374" s="23" t="s">
        <v>254</v>
      </c>
      <c r="E374" s="58" t="e">
        <f t="shared" si="22"/>
        <v>#N/A</v>
      </c>
      <c r="F374" s="58" t="e">
        <f t="shared" si="23"/>
        <v>#N/A</v>
      </c>
      <c r="G374" s="22" t="s">
        <v>48</v>
      </c>
      <c r="H374" s="23" t="s">
        <v>57</v>
      </c>
      <c r="I374" s="24">
        <v>69.73</v>
      </c>
    </row>
    <row r="375" spans="1:9">
      <c r="A375" s="22">
        <v>43970</v>
      </c>
      <c r="B375" s="22" t="str">
        <f t="shared" si="20"/>
        <v>May</v>
      </c>
      <c r="C375" s="23">
        <f t="shared" si="21"/>
        <v>21</v>
      </c>
      <c r="D375" s="23" t="s">
        <v>254</v>
      </c>
      <c r="E375" s="58" t="e">
        <f t="shared" si="22"/>
        <v>#N/A</v>
      </c>
      <c r="F375" s="58" t="e">
        <f t="shared" si="23"/>
        <v>#N/A</v>
      </c>
      <c r="G375" s="22" t="s">
        <v>48</v>
      </c>
      <c r="H375" s="23" t="s">
        <v>46</v>
      </c>
      <c r="I375" s="24">
        <v>46.04</v>
      </c>
    </row>
    <row r="376" spans="1:9">
      <c r="A376" s="22">
        <v>44018</v>
      </c>
      <c r="B376" s="22" t="str">
        <f t="shared" si="20"/>
        <v>Jul</v>
      </c>
      <c r="C376" s="23">
        <f t="shared" si="21"/>
        <v>28</v>
      </c>
      <c r="D376" s="23" t="s">
        <v>254</v>
      </c>
      <c r="E376" s="58" t="e">
        <f t="shared" si="22"/>
        <v>#N/A</v>
      </c>
      <c r="F376" s="58" t="e">
        <f t="shared" si="23"/>
        <v>#N/A</v>
      </c>
      <c r="G376" s="22" t="s">
        <v>48</v>
      </c>
      <c r="H376" s="23" t="s">
        <v>57</v>
      </c>
      <c r="I376" s="24">
        <v>23.51</v>
      </c>
    </row>
    <row r="377" spans="1:9">
      <c r="A377" s="22">
        <v>43960</v>
      </c>
      <c r="B377" s="22" t="str">
        <f t="shared" si="20"/>
        <v>May</v>
      </c>
      <c r="C377" s="23">
        <f t="shared" si="21"/>
        <v>19</v>
      </c>
      <c r="D377" s="23" t="s">
        <v>254</v>
      </c>
      <c r="E377" s="58" t="e">
        <f t="shared" si="22"/>
        <v>#N/A</v>
      </c>
      <c r="F377" s="58" t="e">
        <f t="shared" si="23"/>
        <v>#N/A</v>
      </c>
      <c r="G377" s="22" t="s">
        <v>48</v>
      </c>
      <c r="H377" s="23" t="s">
        <v>50</v>
      </c>
      <c r="I377" s="24">
        <v>23.36</v>
      </c>
    </row>
    <row r="378" spans="1:9">
      <c r="A378" s="22">
        <v>44023</v>
      </c>
      <c r="B378" s="22" t="str">
        <f t="shared" si="20"/>
        <v>Jul</v>
      </c>
      <c r="C378" s="23">
        <f t="shared" si="21"/>
        <v>28</v>
      </c>
      <c r="D378" s="23" t="s">
        <v>254</v>
      </c>
      <c r="E378" s="58" t="e">
        <f t="shared" si="22"/>
        <v>#N/A</v>
      </c>
      <c r="F378" s="58" t="e">
        <f t="shared" si="23"/>
        <v>#N/A</v>
      </c>
      <c r="G378" s="22" t="s">
        <v>48</v>
      </c>
      <c r="H378" s="23" t="s">
        <v>57</v>
      </c>
      <c r="I378" s="24">
        <v>46.86</v>
      </c>
    </row>
    <row r="379" spans="1:9">
      <c r="A379" s="22">
        <v>43976</v>
      </c>
      <c r="B379" s="22" t="str">
        <f t="shared" si="20"/>
        <v>May</v>
      </c>
      <c r="C379" s="23">
        <f t="shared" si="21"/>
        <v>22</v>
      </c>
      <c r="D379" s="23" t="s">
        <v>254</v>
      </c>
      <c r="E379" s="58" t="e">
        <f t="shared" si="22"/>
        <v>#N/A</v>
      </c>
      <c r="F379" s="58" t="e">
        <f t="shared" si="23"/>
        <v>#N/A</v>
      </c>
      <c r="G379" s="22" t="s">
        <v>38</v>
      </c>
      <c r="H379" s="23" t="s">
        <v>50</v>
      </c>
      <c r="I379" s="24">
        <v>305.10000000000002</v>
      </c>
    </row>
    <row r="380" spans="1:9">
      <c r="A380" s="22">
        <v>43974</v>
      </c>
      <c r="B380" s="22" t="str">
        <f t="shared" si="20"/>
        <v>May</v>
      </c>
      <c r="C380" s="23">
        <f t="shared" si="21"/>
        <v>21</v>
      </c>
      <c r="D380" s="23" t="s">
        <v>254</v>
      </c>
      <c r="E380" s="58" t="e">
        <f t="shared" si="22"/>
        <v>#N/A</v>
      </c>
      <c r="F380" s="58" t="e">
        <f t="shared" si="23"/>
        <v>#N/A</v>
      </c>
      <c r="G380" s="22" t="s">
        <v>45</v>
      </c>
      <c r="H380" s="23" t="s">
        <v>61</v>
      </c>
      <c r="I380" s="24">
        <v>53.48</v>
      </c>
    </row>
    <row r="381" spans="1:9">
      <c r="A381" s="22">
        <v>44058</v>
      </c>
      <c r="B381" s="22" t="str">
        <f t="shared" si="20"/>
        <v>Aug</v>
      </c>
      <c r="C381" s="23">
        <f t="shared" si="21"/>
        <v>33</v>
      </c>
      <c r="D381" s="23" t="s">
        <v>25</v>
      </c>
      <c r="E381" s="58" t="e">
        <f t="shared" si="22"/>
        <v>#N/A</v>
      </c>
      <c r="F381" s="58">
        <f t="shared" si="23"/>
        <v>23.98</v>
      </c>
      <c r="G381" s="22" t="s">
        <v>45</v>
      </c>
      <c r="H381" s="23" t="s">
        <v>57</v>
      </c>
      <c r="I381" s="24">
        <v>23.98</v>
      </c>
    </row>
    <row r="382" spans="1:9">
      <c r="A382" s="22">
        <v>43975</v>
      </c>
      <c r="B382" s="22" t="str">
        <f t="shared" si="20"/>
        <v>May</v>
      </c>
      <c r="C382" s="23">
        <f t="shared" si="21"/>
        <v>22</v>
      </c>
      <c r="D382" s="23" t="s">
        <v>254</v>
      </c>
      <c r="E382" s="58" t="e">
        <f t="shared" si="22"/>
        <v>#N/A</v>
      </c>
      <c r="F382" s="58" t="e">
        <f t="shared" si="23"/>
        <v>#N/A</v>
      </c>
      <c r="G382" s="22" t="s">
        <v>48</v>
      </c>
      <c r="H382" s="23" t="s">
        <v>57</v>
      </c>
      <c r="I382" s="24">
        <v>44.34</v>
      </c>
    </row>
    <row r="383" spans="1:9">
      <c r="A383" s="22">
        <v>44084</v>
      </c>
      <c r="B383" s="22" t="str">
        <f t="shared" si="20"/>
        <v>Sep</v>
      </c>
      <c r="C383" s="23">
        <f t="shared" si="21"/>
        <v>37</v>
      </c>
      <c r="D383" s="23" t="s">
        <v>254</v>
      </c>
      <c r="E383" s="58" t="e">
        <f t="shared" si="22"/>
        <v>#N/A</v>
      </c>
      <c r="F383" s="58" t="e">
        <f t="shared" si="23"/>
        <v>#N/A</v>
      </c>
      <c r="G383" s="22" t="s">
        <v>38</v>
      </c>
      <c r="H383" s="23" t="s">
        <v>56</v>
      </c>
      <c r="I383" s="24">
        <v>21.09</v>
      </c>
    </row>
    <row r="384" spans="1:9">
      <c r="A384" s="22">
        <v>44100</v>
      </c>
      <c r="B384" s="22" t="str">
        <f t="shared" si="20"/>
        <v>Sep</v>
      </c>
      <c r="C384" s="23">
        <f t="shared" si="21"/>
        <v>39</v>
      </c>
      <c r="D384" s="23" t="s">
        <v>254</v>
      </c>
      <c r="E384" s="58" t="e">
        <f t="shared" si="22"/>
        <v>#N/A</v>
      </c>
      <c r="F384" s="58" t="e">
        <f t="shared" si="23"/>
        <v>#N/A</v>
      </c>
      <c r="G384" s="22" t="s">
        <v>45</v>
      </c>
      <c r="H384" s="23" t="s">
        <v>49</v>
      </c>
      <c r="I384" s="24">
        <v>33.71</v>
      </c>
    </row>
    <row r="385" spans="1:9">
      <c r="A385" s="22">
        <v>44024</v>
      </c>
      <c r="B385" s="22" t="str">
        <f t="shared" si="20"/>
        <v>Jul</v>
      </c>
      <c r="C385" s="23">
        <f t="shared" si="21"/>
        <v>29</v>
      </c>
      <c r="D385" s="23" t="s">
        <v>254</v>
      </c>
      <c r="E385" s="58" t="e">
        <f t="shared" si="22"/>
        <v>#N/A</v>
      </c>
      <c r="F385" s="58" t="e">
        <f t="shared" si="23"/>
        <v>#N/A</v>
      </c>
      <c r="G385" s="22" t="s">
        <v>48</v>
      </c>
      <c r="H385" s="23" t="s">
        <v>57</v>
      </c>
      <c r="I385" s="24">
        <v>23.99</v>
      </c>
    </row>
    <row r="386" spans="1:9">
      <c r="A386" s="22">
        <v>44103</v>
      </c>
      <c r="B386" s="22" t="str">
        <f t="shared" si="20"/>
        <v>Sep</v>
      </c>
      <c r="C386" s="23">
        <f t="shared" si="21"/>
        <v>40</v>
      </c>
      <c r="D386" s="23" t="s">
        <v>254</v>
      </c>
      <c r="E386" s="58" t="e">
        <f t="shared" si="22"/>
        <v>#N/A</v>
      </c>
      <c r="F386" s="58" t="e">
        <f t="shared" si="23"/>
        <v>#N/A</v>
      </c>
      <c r="G386" s="22" t="s">
        <v>38</v>
      </c>
      <c r="H386" s="23" t="s">
        <v>50</v>
      </c>
      <c r="I386" s="24">
        <v>46.66</v>
      </c>
    </row>
    <row r="387" spans="1:9">
      <c r="A387" s="22">
        <v>43968</v>
      </c>
      <c r="B387" s="22" t="str">
        <f t="shared" si="20"/>
        <v>May</v>
      </c>
      <c r="C387" s="23">
        <f t="shared" si="21"/>
        <v>21</v>
      </c>
      <c r="D387" s="23" t="s">
        <v>254</v>
      </c>
      <c r="E387" s="58" t="e">
        <f t="shared" si="22"/>
        <v>#N/A</v>
      </c>
      <c r="F387" s="58" t="e">
        <f t="shared" si="23"/>
        <v>#N/A</v>
      </c>
      <c r="G387" s="22" t="s">
        <v>48</v>
      </c>
      <c r="H387" s="23" t="s">
        <v>43</v>
      </c>
      <c r="I387" s="24">
        <v>322.33999999999997</v>
      </c>
    </row>
    <row r="388" spans="1:9">
      <c r="A388" s="22">
        <v>44085</v>
      </c>
      <c r="B388" s="22" t="str">
        <f t="shared" si="20"/>
        <v>Sep</v>
      </c>
      <c r="C388" s="23">
        <f t="shared" si="21"/>
        <v>37</v>
      </c>
      <c r="D388" s="23" t="s">
        <v>254</v>
      </c>
      <c r="E388" s="58" t="e">
        <f t="shared" si="22"/>
        <v>#N/A</v>
      </c>
      <c r="F388" s="58" t="e">
        <f t="shared" si="23"/>
        <v>#N/A</v>
      </c>
      <c r="G388" s="22" t="s">
        <v>48</v>
      </c>
      <c r="H388" s="23" t="s">
        <v>57</v>
      </c>
      <c r="I388" s="24">
        <v>46.25</v>
      </c>
    </row>
    <row r="389" spans="1:9">
      <c r="A389" s="22">
        <v>43954</v>
      </c>
      <c r="B389" s="22" t="str">
        <f t="shared" si="20"/>
        <v>May</v>
      </c>
      <c r="C389" s="23">
        <f t="shared" si="21"/>
        <v>19</v>
      </c>
      <c r="D389" s="23" t="s">
        <v>254</v>
      </c>
      <c r="E389" s="58" t="e">
        <f t="shared" si="22"/>
        <v>#N/A</v>
      </c>
      <c r="F389" s="58" t="e">
        <f t="shared" si="23"/>
        <v>#N/A</v>
      </c>
      <c r="G389" s="22" t="s">
        <v>38</v>
      </c>
      <c r="H389" s="23" t="s">
        <v>56</v>
      </c>
      <c r="I389" s="24">
        <v>76.62</v>
      </c>
    </row>
    <row r="390" spans="1:9">
      <c r="A390" s="22">
        <v>44037</v>
      </c>
      <c r="B390" s="22" t="str">
        <f t="shared" ref="B390:B453" si="24">TEXT(A390,"mmm")</f>
        <v>Jul</v>
      </c>
      <c r="C390" s="23">
        <f t="shared" ref="C390:C453" si="25">WEEKNUM(A390)</f>
        <v>30</v>
      </c>
      <c r="D390" s="23" t="s">
        <v>254</v>
      </c>
      <c r="E390" s="58" t="e">
        <f t="shared" si="22"/>
        <v>#N/A</v>
      </c>
      <c r="F390" s="58" t="e">
        <f t="shared" si="23"/>
        <v>#N/A</v>
      </c>
      <c r="G390" s="22" t="s">
        <v>38</v>
      </c>
      <c r="H390" s="23" t="s">
        <v>49</v>
      </c>
      <c r="I390" s="24">
        <v>99.25</v>
      </c>
    </row>
    <row r="391" spans="1:9">
      <c r="A391" s="22">
        <v>44091</v>
      </c>
      <c r="B391" s="22" t="str">
        <f t="shared" si="24"/>
        <v>Sep</v>
      </c>
      <c r="C391" s="23">
        <f t="shared" si="25"/>
        <v>38</v>
      </c>
      <c r="D391" s="23" t="s">
        <v>254</v>
      </c>
      <c r="E391" s="58" t="e">
        <f t="shared" ref="E391:E454" si="26">IF(D391=$E$3,I391,NA())</f>
        <v>#N/A</v>
      </c>
      <c r="F391" s="58" t="e">
        <f t="shared" ref="F391:F454" si="27">IF(D391=$E$2,I391,NA())</f>
        <v>#N/A</v>
      </c>
      <c r="G391" s="22" t="s">
        <v>45</v>
      </c>
      <c r="H391" s="23" t="s">
        <v>50</v>
      </c>
      <c r="I391" s="24">
        <v>44.92</v>
      </c>
    </row>
    <row r="392" spans="1:9">
      <c r="A392" s="22">
        <v>43963</v>
      </c>
      <c r="B392" s="22" t="str">
        <f t="shared" si="24"/>
        <v>May</v>
      </c>
      <c r="C392" s="23">
        <f t="shared" si="25"/>
        <v>20</v>
      </c>
      <c r="D392" s="23" t="s">
        <v>254</v>
      </c>
      <c r="E392" s="58" t="e">
        <f t="shared" si="26"/>
        <v>#N/A</v>
      </c>
      <c r="F392" s="58" t="e">
        <f t="shared" si="27"/>
        <v>#N/A</v>
      </c>
      <c r="G392" s="22" t="s">
        <v>48</v>
      </c>
      <c r="H392" s="23" t="s">
        <v>43</v>
      </c>
      <c r="I392" s="24">
        <v>60.06</v>
      </c>
    </row>
    <row r="393" spans="1:9">
      <c r="A393" s="22">
        <v>44082</v>
      </c>
      <c r="B393" s="22" t="str">
        <f t="shared" si="24"/>
        <v>Sep</v>
      </c>
      <c r="C393" s="23">
        <f t="shared" si="25"/>
        <v>37</v>
      </c>
      <c r="D393" s="23" t="s">
        <v>254</v>
      </c>
      <c r="E393" s="58" t="e">
        <f t="shared" si="26"/>
        <v>#N/A</v>
      </c>
      <c r="F393" s="58" t="e">
        <f t="shared" si="27"/>
        <v>#N/A</v>
      </c>
      <c r="G393" s="22" t="s">
        <v>38</v>
      </c>
      <c r="H393" s="23" t="s">
        <v>46</v>
      </c>
      <c r="I393" s="24">
        <v>23.41</v>
      </c>
    </row>
    <row r="394" spans="1:9">
      <c r="A394" s="22">
        <v>44027</v>
      </c>
      <c r="B394" s="22" t="str">
        <f t="shared" si="24"/>
        <v>Jul</v>
      </c>
      <c r="C394" s="23">
        <f t="shared" si="25"/>
        <v>29</v>
      </c>
      <c r="D394" s="23" t="s">
        <v>254</v>
      </c>
      <c r="E394" s="58" t="e">
        <f t="shared" si="26"/>
        <v>#N/A</v>
      </c>
      <c r="F394" s="58" t="e">
        <f t="shared" si="27"/>
        <v>#N/A</v>
      </c>
      <c r="G394" s="22" t="s">
        <v>38</v>
      </c>
      <c r="H394" s="23" t="s">
        <v>39</v>
      </c>
      <c r="I394" s="24">
        <v>80.06</v>
      </c>
    </row>
    <row r="395" spans="1:9">
      <c r="A395" s="22">
        <v>44018</v>
      </c>
      <c r="B395" s="22" t="str">
        <f t="shared" si="24"/>
        <v>Jul</v>
      </c>
      <c r="C395" s="23">
        <f t="shared" si="25"/>
        <v>28</v>
      </c>
      <c r="D395" s="23" t="s">
        <v>254</v>
      </c>
      <c r="E395" s="58" t="e">
        <f t="shared" si="26"/>
        <v>#N/A</v>
      </c>
      <c r="F395" s="58" t="e">
        <f t="shared" si="27"/>
        <v>#N/A</v>
      </c>
      <c r="G395" s="22" t="s">
        <v>48</v>
      </c>
      <c r="H395" s="23" t="s">
        <v>43</v>
      </c>
      <c r="I395" s="24">
        <v>284.83</v>
      </c>
    </row>
    <row r="396" spans="1:9">
      <c r="A396" s="22">
        <v>44076</v>
      </c>
      <c r="B396" s="22" t="str">
        <f t="shared" si="24"/>
        <v>Sep</v>
      </c>
      <c r="C396" s="23">
        <f t="shared" si="25"/>
        <v>36</v>
      </c>
      <c r="D396" s="23" t="s">
        <v>254</v>
      </c>
      <c r="E396" s="58" t="e">
        <f t="shared" si="26"/>
        <v>#N/A</v>
      </c>
      <c r="F396" s="58" t="e">
        <f t="shared" si="27"/>
        <v>#N/A</v>
      </c>
      <c r="G396" s="22" t="s">
        <v>48</v>
      </c>
      <c r="H396" s="23" t="s">
        <v>43</v>
      </c>
      <c r="I396" s="24">
        <v>57.34</v>
      </c>
    </row>
    <row r="397" spans="1:9">
      <c r="A397" s="22">
        <v>44020</v>
      </c>
      <c r="B397" s="22" t="str">
        <f t="shared" si="24"/>
        <v>Jul</v>
      </c>
      <c r="C397" s="23">
        <f t="shared" si="25"/>
        <v>28</v>
      </c>
      <c r="D397" s="23" t="s">
        <v>254</v>
      </c>
      <c r="E397" s="58" t="e">
        <f t="shared" si="26"/>
        <v>#N/A</v>
      </c>
      <c r="F397" s="58" t="e">
        <f t="shared" si="27"/>
        <v>#N/A</v>
      </c>
      <c r="G397" s="22" t="s">
        <v>38</v>
      </c>
      <c r="H397" s="23" t="s">
        <v>39</v>
      </c>
      <c r="I397" s="24">
        <v>234.13</v>
      </c>
    </row>
    <row r="398" spans="1:9">
      <c r="A398" s="22">
        <v>43994</v>
      </c>
      <c r="B398" s="22" t="str">
        <f t="shared" si="24"/>
        <v>Jun</v>
      </c>
      <c r="C398" s="23">
        <f t="shared" si="25"/>
        <v>24</v>
      </c>
      <c r="D398" s="23" t="s">
        <v>28</v>
      </c>
      <c r="E398" s="58">
        <f t="shared" si="26"/>
        <v>25.85</v>
      </c>
      <c r="F398" s="58" t="e">
        <f t="shared" si="27"/>
        <v>#N/A</v>
      </c>
      <c r="G398" s="22" t="s">
        <v>45</v>
      </c>
      <c r="H398" s="23" t="s">
        <v>46</v>
      </c>
      <c r="I398" s="24">
        <v>25.85</v>
      </c>
    </row>
    <row r="399" spans="1:9">
      <c r="A399" s="22">
        <v>43960</v>
      </c>
      <c r="B399" s="22" t="str">
        <f t="shared" si="24"/>
        <v>May</v>
      </c>
      <c r="C399" s="23">
        <f t="shared" si="25"/>
        <v>19</v>
      </c>
      <c r="D399" s="23" t="s">
        <v>254</v>
      </c>
      <c r="E399" s="58" t="e">
        <f t="shared" si="26"/>
        <v>#N/A</v>
      </c>
      <c r="F399" s="58" t="e">
        <f t="shared" si="27"/>
        <v>#N/A</v>
      </c>
      <c r="G399" s="22" t="s">
        <v>48</v>
      </c>
      <c r="H399" s="23" t="s">
        <v>43</v>
      </c>
      <c r="I399" s="24">
        <v>20.56</v>
      </c>
    </row>
    <row r="400" spans="1:9">
      <c r="A400" s="22">
        <v>44065</v>
      </c>
      <c r="B400" s="22" t="str">
        <f t="shared" si="24"/>
        <v>Aug</v>
      </c>
      <c r="C400" s="23">
        <f t="shared" si="25"/>
        <v>34</v>
      </c>
      <c r="D400" s="23" t="s">
        <v>25</v>
      </c>
      <c r="E400" s="58" t="e">
        <f t="shared" si="26"/>
        <v>#N/A</v>
      </c>
      <c r="F400" s="58">
        <f t="shared" si="27"/>
        <v>48.95</v>
      </c>
      <c r="G400" s="22" t="s">
        <v>45</v>
      </c>
      <c r="H400" s="23" t="s">
        <v>46</v>
      </c>
      <c r="I400" s="24">
        <v>48.95</v>
      </c>
    </row>
    <row r="401" spans="1:9">
      <c r="A401" s="22">
        <v>44040</v>
      </c>
      <c r="B401" s="22" t="str">
        <f t="shared" si="24"/>
        <v>Jul</v>
      </c>
      <c r="C401" s="23">
        <f t="shared" si="25"/>
        <v>31</v>
      </c>
      <c r="D401" s="23" t="s">
        <v>254</v>
      </c>
      <c r="E401" s="58" t="e">
        <f t="shared" si="26"/>
        <v>#N/A</v>
      </c>
      <c r="F401" s="58" t="e">
        <f t="shared" si="27"/>
        <v>#N/A</v>
      </c>
      <c r="G401" s="22" t="s">
        <v>38</v>
      </c>
      <c r="H401" s="23" t="s">
        <v>57</v>
      </c>
      <c r="I401" s="24">
        <v>23.31</v>
      </c>
    </row>
    <row r="402" spans="1:9">
      <c r="A402" s="22">
        <v>44043</v>
      </c>
      <c r="B402" s="22" t="str">
        <f t="shared" si="24"/>
        <v>Jul</v>
      </c>
      <c r="C402" s="23">
        <f t="shared" si="25"/>
        <v>31</v>
      </c>
      <c r="D402" s="23" t="s">
        <v>254</v>
      </c>
      <c r="E402" s="58" t="e">
        <f t="shared" si="26"/>
        <v>#N/A</v>
      </c>
      <c r="F402" s="58" t="e">
        <f t="shared" si="27"/>
        <v>#N/A</v>
      </c>
      <c r="G402" s="22" t="s">
        <v>48</v>
      </c>
      <c r="H402" s="23" t="s">
        <v>43</v>
      </c>
      <c r="I402" s="24">
        <v>57.41</v>
      </c>
    </row>
    <row r="403" spans="1:9">
      <c r="A403" s="22">
        <v>44094</v>
      </c>
      <c r="B403" s="22" t="str">
        <f t="shared" si="24"/>
        <v>Sep</v>
      </c>
      <c r="C403" s="23">
        <f t="shared" si="25"/>
        <v>39</v>
      </c>
      <c r="D403" s="23" t="s">
        <v>254</v>
      </c>
      <c r="E403" s="58" t="e">
        <f t="shared" si="26"/>
        <v>#N/A</v>
      </c>
      <c r="F403" s="58" t="e">
        <f t="shared" si="27"/>
        <v>#N/A</v>
      </c>
      <c r="G403" s="22" t="s">
        <v>38</v>
      </c>
      <c r="H403" s="23" t="s">
        <v>49</v>
      </c>
      <c r="I403" s="24">
        <v>66.98</v>
      </c>
    </row>
    <row r="404" spans="1:9">
      <c r="A404" s="22">
        <v>44071</v>
      </c>
      <c r="B404" s="22" t="str">
        <f t="shared" si="24"/>
        <v>Aug</v>
      </c>
      <c r="C404" s="23">
        <f t="shared" si="25"/>
        <v>35</v>
      </c>
      <c r="D404" s="23" t="s">
        <v>25</v>
      </c>
      <c r="E404" s="58" t="e">
        <f t="shared" si="26"/>
        <v>#N/A</v>
      </c>
      <c r="F404" s="58">
        <f t="shared" si="27"/>
        <v>228.46</v>
      </c>
      <c r="G404" s="22" t="s">
        <v>48</v>
      </c>
      <c r="H404" s="23" t="s">
        <v>39</v>
      </c>
      <c r="I404" s="24">
        <v>228.46</v>
      </c>
    </row>
    <row r="405" spans="1:9">
      <c r="A405" s="22">
        <v>44070</v>
      </c>
      <c r="B405" s="22" t="str">
        <f t="shared" si="24"/>
        <v>Aug</v>
      </c>
      <c r="C405" s="23">
        <f t="shared" si="25"/>
        <v>35</v>
      </c>
      <c r="D405" s="23" t="s">
        <v>25</v>
      </c>
      <c r="E405" s="58" t="e">
        <f t="shared" si="26"/>
        <v>#N/A</v>
      </c>
      <c r="F405" s="58">
        <f t="shared" si="27"/>
        <v>90.56</v>
      </c>
      <c r="G405" s="22" t="s">
        <v>38</v>
      </c>
      <c r="H405" s="23" t="s">
        <v>53</v>
      </c>
      <c r="I405" s="24">
        <v>90.56</v>
      </c>
    </row>
    <row r="406" spans="1:9">
      <c r="A406" s="22">
        <v>43953</v>
      </c>
      <c r="B406" s="22" t="str">
        <f t="shared" si="24"/>
        <v>May</v>
      </c>
      <c r="C406" s="23">
        <f t="shared" si="25"/>
        <v>18</v>
      </c>
      <c r="D406" s="23" t="s">
        <v>254</v>
      </c>
      <c r="E406" s="58" t="e">
        <f t="shared" si="26"/>
        <v>#N/A</v>
      </c>
      <c r="F406" s="58" t="e">
        <f t="shared" si="27"/>
        <v>#N/A</v>
      </c>
      <c r="G406" s="22" t="s">
        <v>48</v>
      </c>
      <c r="H406" s="23" t="s">
        <v>57</v>
      </c>
      <c r="I406" s="24">
        <v>23.8</v>
      </c>
    </row>
    <row r="407" spans="1:9">
      <c r="A407" s="22">
        <v>44041</v>
      </c>
      <c r="B407" s="22" t="str">
        <f t="shared" si="24"/>
        <v>Jul</v>
      </c>
      <c r="C407" s="23">
        <f t="shared" si="25"/>
        <v>31</v>
      </c>
      <c r="D407" s="23" t="s">
        <v>254</v>
      </c>
      <c r="E407" s="58" t="e">
        <f t="shared" si="26"/>
        <v>#N/A</v>
      </c>
      <c r="F407" s="58" t="e">
        <f t="shared" si="27"/>
        <v>#N/A</v>
      </c>
      <c r="G407" s="22" t="s">
        <v>38</v>
      </c>
      <c r="H407" s="23" t="s">
        <v>54</v>
      </c>
      <c r="I407" s="24">
        <v>514.67999999999995</v>
      </c>
    </row>
    <row r="408" spans="1:9">
      <c r="A408" s="22">
        <v>44015</v>
      </c>
      <c r="B408" s="22" t="str">
        <f t="shared" si="24"/>
        <v>Jul</v>
      </c>
      <c r="C408" s="23">
        <f t="shared" si="25"/>
        <v>27</v>
      </c>
      <c r="D408" s="23" t="s">
        <v>254</v>
      </c>
      <c r="E408" s="58" t="e">
        <f t="shared" si="26"/>
        <v>#N/A</v>
      </c>
      <c r="F408" s="58" t="e">
        <f t="shared" si="27"/>
        <v>#N/A</v>
      </c>
      <c r="G408" s="22" t="s">
        <v>48</v>
      </c>
      <c r="H408" s="23" t="s">
        <v>49</v>
      </c>
      <c r="I408" s="24">
        <v>64.8</v>
      </c>
    </row>
    <row r="409" spans="1:9">
      <c r="A409" s="22">
        <v>44064</v>
      </c>
      <c r="B409" s="22" t="str">
        <f t="shared" si="24"/>
        <v>Aug</v>
      </c>
      <c r="C409" s="23">
        <f t="shared" si="25"/>
        <v>34</v>
      </c>
      <c r="D409" s="23" t="s">
        <v>25</v>
      </c>
      <c r="E409" s="58" t="e">
        <f t="shared" si="26"/>
        <v>#N/A</v>
      </c>
      <c r="F409" s="58">
        <f t="shared" si="27"/>
        <v>28.13</v>
      </c>
      <c r="G409" s="22" t="s">
        <v>48</v>
      </c>
      <c r="H409" s="23" t="s">
        <v>53</v>
      </c>
      <c r="I409" s="24">
        <v>28.13</v>
      </c>
    </row>
    <row r="410" spans="1:9">
      <c r="A410" s="22">
        <v>43979</v>
      </c>
      <c r="B410" s="22" t="str">
        <f t="shared" si="24"/>
        <v>May</v>
      </c>
      <c r="C410" s="23">
        <f t="shared" si="25"/>
        <v>22</v>
      </c>
      <c r="D410" s="23" t="s">
        <v>254</v>
      </c>
      <c r="E410" s="58" t="e">
        <f t="shared" si="26"/>
        <v>#N/A</v>
      </c>
      <c r="F410" s="58" t="e">
        <f t="shared" si="27"/>
        <v>#N/A</v>
      </c>
      <c r="G410" s="22" t="s">
        <v>38</v>
      </c>
      <c r="H410" s="23" t="s">
        <v>57</v>
      </c>
      <c r="I410" s="24">
        <v>69.22</v>
      </c>
    </row>
    <row r="411" spans="1:9">
      <c r="A411" s="22">
        <v>44091</v>
      </c>
      <c r="B411" s="22" t="str">
        <f t="shared" si="24"/>
        <v>Sep</v>
      </c>
      <c r="C411" s="23">
        <f t="shared" si="25"/>
        <v>38</v>
      </c>
      <c r="D411" s="23" t="s">
        <v>254</v>
      </c>
      <c r="E411" s="58" t="e">
        <f t="shared" si="26"/>
        <v>#N/A</v>
      </c>
      <c r="F411" s="58" t="e">
        <f t="shared" si="27"/>
        <v>#N/A</v>
      </c>
      <c r="G411" s="22" t="s">
        <v>48</v>
      </c>
      <c r="H411" s="23" t="s">
        <v>66</v>
      </c>
      <c r="I411" s="24">
        <v>36.479999999999997</v>
      </c>
    </row>
    <row r="412" spans="1:9">
      <c r="A412" s="22">
        <v>44087</v>
      </c>
      <c r="B412" s="22" t="str">
        <f t="shared" si="24"/>
        <v>Sep</v>
      </c>
      <c r="C412" s="23">
        <f t="shared" si="25"/>
        <v>38</v>
      </c>
      <c r="D412" s="23" t="s">
        <v>254</v>
      </c>
      <c r="E412" s="58" t="e">
        <f t="shared" si="26"/>
        <v>#N/A</v>
      </c>
      <c r="F412" s="58" t="e">
        <f t="shared" si="27"/>
        <v>#N/A</v>
      </c>
      <c r="G412" s="22" t="s">
        <v>45</v>
      </c>
      <c r="H412" s="23" t="s">
        <v>43</v>
      </c>
      <c r="I412" s="24">
        <v>20.96</v>
      </c>
    </row>
    <row r="413" spans="1:9">
      <c r="A413" s="22">
        <v>44084</v>
      </c>
      <c r="B413" s="22" t="str">
        <f t="shared" si="24"/>
        <v>Sep</v>
      </c>
      <c r="C413" s="23">
        <f t="shared" si="25"/>
        <v>37</v>
      </c>
      <c r="D413" s="23" t="s">
        <v>254</v>
      </c>
      <c r="E413" s="58" t="e">
        <f t="shared" si="26"/>
        <v>#N/A</v>
      </c>
      <c r="F413" s="58" t="e">
        <f t="shared" si="27"/>
        <v>#N/A</v>
      </c>
      <c r="G413" s="22" t="s">
        <v>38</v>
      </c>
      <c r="H413" s="23" t="s">
        <v>53</v>
      </c>
      <c r="I413" s="24">
        <v>58.88</v>
      </c>
    </row>
    <row r="414" spans="1:9">
      <c r="A414" s="22">
        <v>44091</v>
      </c>
      <c r="B414" s="22" t="str">
        <f t="shared" si="24"/>
        <v>Sep</v>
      </c>
      <c r="C414" s="23">
        <f t="shared" si="25"/>
        <v>38</v>
      </c>
      <c r="D414" s="23" t="s">
        <v>254</v>
      </c>
      <c r="E414" s="58" t="e">
        <f t="shared" si="26"/>
        <v>#N/A</v>
      </c>
      <c r="F414" s="58" t="e">
        <f t="shared" si="27"/>
        <v>#N/A</v>
      </c>
      <c r="G414" s="22" t="s">
        <v>45</v>
      </c>
      <c r="H414" s="23" t="s">
        <v>43</v>
      </c>
      <c r="I414" s="24">
        <v>160.43</v>
      </c>
    </row>
    <row r="415" spans="1:9">
      <c r="A415" s="22">
        <v>44053</v>
      </c>
      <c r="B415" s="22" t="str">
        <f t="shared" si="24"/>
        <v>Aug</v>
      </c>
      <c r="C415" s="23">
        <f t="shared" si="25"/>
        <v>33</v>
      </c>
      <c r="D415" s="23" t="s">
        <v>25</v>
      </c>
      <c r="E415" s="58" t="e">
        <f t="shared" si="26"/>
        <v>#N/A</v>
      </c>
      <c r="F415" s="58">
        <f t="shared" si="27"/>
        <v>25.98</v>
      </c>
      <c r="G415" s="22" t="s">
        <v>38</v>
      </c>
      <c r="H415" s="23" t="s">
        <v>46</v>
      </c>
      <c r="I415" s="24">
        <v>25.98</v>
      </c>
    </row>
    <row r="416" spans="1:9">
      <c r="A416" s="22">
        <v>44089</v>
      </c>
      <c r="B416" s="22" t="str">
        <f t="shared" si="24"/>
        <v>Sep</v>
      </c>
      <c r="C416" s="23">
        <f t="shared" si="25"/>
        <v>38</v>
      </c>
      <c r="D416" s="23" t="s">
        <v>254</v>
      </c>
      <c r="E416" s="58" t="e">
        <f t="shared" si="26"/>
        <v>#N/A</v>
      </c>
      <c r="F416" s="58" t="e">
        <f t="shared" si="27"/>
        <v>#N/A</v>
      </c>
      <c r="G416" s="22" t="s">
        <v>48</v>
      </c>
      <c r="H416" s="23" t="s">
        <v>49</v>
      </c>
      <c r="I416" s="24">
        <v>99.98</v>
      </c>
    </row>
    <row r="417" spans="1:9">
      <c r="A417" s="22">
        <v>44002</v>
      </c>
      <c r="B417" s="22" t="str">
        <f t="shared" si="24"/>
        <v>Jun</v>
      </c>
      <c r="C417" s="23">
        <f t="shared" si="25"/>
        <v>25</v>
      </c>
      <c r="D417" s="23" t="s">
        <v>28</v>
      </c>
      <c r="E417" s="58">
        <f t="shared" si="26"/>
        <v>46.43</v>
      </c>
      <c r="F417" s="58" t="e">
        <f t="shared" si="27"/>
        <v>#N/A</v>
      </c>
      <c r="G417" s="22" t="s">
        <v>48</v>
      </c>
      <c r="H417" s="23" t="s">
        <v>57</v>
      </c>
      <c r="I417" s="24">
        <v>46.43</v>
      </c>
    </row>
    <row r="418" spans="1:9">
      <c r="A418" s="22">
        <v>44024</v>
      </c>
      <c r="B418" s="22" t="str">
        <f t="shared" si="24"/>
        <v>Jul</v>
      </c>
      <c r="C418" s="23">
        <f t="shared" si="25"/>
        <v>29</v>
      </c>
      <c r="D418" s="23" t="s">
        <v>254</v>
      </c>
      <c r="E418" s="58" t="e">
        <f t="shared" si="26"/>
        <v>#N/A</v>
      </c>
      <c r="F418" s="58" t="e">
        <f t="shared" si="27"/>
        <v>#N/A</v>
      </c>
      <c r="G418" s="22" t="s">
        <v>38</v>
      </c>
      <c r="H418" s="23" t="s">
        <v>53</v>
      </c>
      <c r="I418" s="24">
        <v>84.94</v>
      </c>
    </row>
    <row r="419" spans="1:9">
      <c r="A419" s="22">
        <v>44058</v>
      </c>
      <c r="B419" s="22" t="str">
        <f t="shared" si="24"/>
        <v>Aug</v>
      </c>
      <c r="C419" s="23">
        <f t="shared" si="25"/>
        <v>33</v>
      </c>
      <c r="D419" s="23" t="s">
        <v>25</v>
      </c>
      <c r="E419" s="58" t="e">
        <f t="shared" si="26"/>
        <v>#N/A</v>
      </c>
      <c r="F419" s="58">
        <f t="shared" si="27"/>
        <v>115.62</v>
      </c>
      <c r="G419" s="22" t="s">
        <v>48</v>
      </c>
      <c r="H419" s="23" t="s">
        <v>57</v>
      </c>
      <c r="I419" s="24">
        <v>115.62</v>
      </c>
    </row>
    <row r="420" spans="1:9">
      <c r="A420" s="22">
        <v>43968</v>
      </c>
      <c r="B420" s="22" t="str">
        <f t="shared" si="24"/>
        <v>May</v>
      </c>
      <c r="C420" s="23">
        <f t="shared" si="25"/>
        <v>21</v>
      </c>
      <c r="D420" s="23" t="s">
        <v>254</v>
      </c>
      <c r="E420" s="58" t="e">
        <f t="shared" si="26"/>
        <v>#N/A</v>
      </c>
      <c r="F420" s="58" t="e">
        <f t="shared" si="27"/>
        <v>#N/A</v>
      </c>
      <c r="G420" s="22" t="s">
        <v>48</v>
      </c>
      <c r="H420" s="23" t="s">
        <v>58</v>
      </c>
      <c r="I420" s="24">
        <v>502.27</v>
      </c>
    </row>
    <row r="421" spans="1:9">
      <c r="A421" s="22">
        <v>44039</v>
      </c>
      <c r="B421" s="22" t="str">
        <f t="shared" si="24"/>
        <v>Jul</v>
      </c>
      <c r="C421" s="23">
        <f t="shared" si="25"/>
        <v>31</v>
      </c>
      <c r="D421" s="23" t="s">
        <v>254</v>
      </c>
      <c r="E421" s="58" t="e">
        <f t="shared" si="26"/>
        <v>#N/A</v>
      </c>
      <c r="F421" s="58" t="e">
        <f t="shared" si="27"/>
        <v>#N/A</v>
      </c>
      <c r="G421" s="22" t="s">
        <v>45</v>
      </c>
      <c r="H421" s="23" t="s">
        <v>56</v>
      </c>
      <c r="I421" s="24">
        <v>40.020000000000003</v>
      </c>
    </row>
    <row r="422" spans="1:9">
      <c r="A422" s="22">
        <v>43989</v>
      </c>
      <c r="B422" s="22" t="str">
        <f t="shared" si="24"/>
        <v>Jun</v>
      </c>
      <c r="C422" s="23">
        <f t="shared" si="25"/>
        <v>24</v>
      </c>
      <c r="D422" s="23" t="s">
        <v>28</v>
      </c>
      <c r="E422" s="58">
        <f t="shared" si="26"/>
        <v>230.14</v>
      </c>
      <c r="F422" s="58" t="e">
        <f t="shared" si="27"/>
        <v>#N/A</v>
      </c>
      <c r="G422" s="22" t="s">
        <v>48</v>
      </c>
      <c r="H422" s="23" t="s">
        <v>57</v>
      </c>
      <c r="I422" s="24">
        <v>230.14</v>
      </c>
    </row>
    <row r="423" spans="1:9">
      <c r="A423" s="22">
        <v>44095</v>
      </c>
      <c r="B423" s="22" t="str">
        <f t="shared" si="24"/>
        <v>Sep</v>
      </c>
      <c r="C423" s="23">
        <f t="shared" si="25"/>
        <v>39</v>
      </c>
      <c r="D423" s="23" t="s">
        <v>254</v>
      </c>
      <c r="E423" s="58" t="e">
        <f t="shared" si="26"/>
        <v>#N/A</v>
      </c>
      <c r="F423" s="58" t="e">
        <f t="shared" si="27"/>
        <v>#N/A</v>
      </c>
      <c r="G423" s="22" t="s">
        <v>38</v>
      </c>
      <c r="H423" s="23" t="s">
        <v>58</v>
      </c>
      <c r="I423" s="24">
        <v>72.38</v>
      </c>
    </row>
    <row r="424" spans="1:9">
      <c r="A424" s="22">
        <v>43981</v>
      </c>
      <c r="B424" s="22" t="str">
        <f t="shared" si="24"/>
        <v>May</v>
      </c>
      <c r="C424" s="23">
        <f t="shared" si="25"/>
        <v>22</v>
      </c>
      <c r="D424" s="23" t="s">
        <v>254</v>
      </c>
      <c r="E424" s="58" t="e">
        <f t="shared" si="26"/>
        <v>#N/A</v>
      </c>
      <c r="F424" s="58" t="e">
        <f t="shared" si="27"/>
        <v>#N/A</v>
      </c>
      <c r="G424" s="22" t="s">
        <v>48</v>
      </c>
      <c r="H424" s="23" t="s">
        <v>58</v>
      </c>
      <c r="I424" s="24">
        <v>48.99</v>
      </c>
    </row>
    <row r="425" spans="1:9">
      <c r="A425" s="22">
        <v>44023</v>
      </c>
      <c r="B425" s="22" t="str">
        <f t="shared" si="24"/>
        <v>Jul</v>
      </c>
      <c r="C425" s="23">
        <f t="shared" si="25"/>
        <v>28</v>
      </c>
      <c r="D425" s="23" t="s">
        <v>254</v>
      </c>
      <c r="E425" s="58" t="e">
        <f t="shared" si="26"/>
        <v>#N/A</v>
      </c>
      <c r="F425" s="58" t="e">
        <f t="shared" si="27"/>
        <v>#N/A</v>
      </c>
      <c r="G425" s="22" t="s">
        <v>48</v>
      </c>
      <c r="H425" s="23" t="s">
        <v>43</v>
      </c>
      <c r="I425" s="24">
        <v>20.76</v>
      </c>
    </row>
    <row r="426" spans="1:9">
      <c r="A426" s="22">
        <v>44054</v>
      </c>
      <c r="B426" s="22" t="str">
        <f t="shared" si="24"/>
        <v>Aug</v>
      </c>
      <c r="C426" s="23">
        <f t="shared" si="25"/>
        <v>33</v>
      </c>
      <c r="D426" s="23" t="s">
        <v>25</v>
      </c>
      <c r="E426" s="58" t="e">
        <f t="shared" si="26"/>
        <v>#N/A</v>
      </c>
      <c r="F426" s="58">
        <f t="shared" si="27"/>
        <v>240.06</v>
      </c>
      <c r="G426" s="22" t="s">
        <v>45</v>
      </c>
      <c r="H426" s="23" t="s">
        <v>39</v>
      </c>
      <c r="I426" s="24">
        <v>240.06</v>
      </c>
    </row>
    <row r="427" spans="1:9">
      <c r="A427" s="22">
        <v>43952</v>
      </c>
      <c r="B427" s="22" t="str">
        <f t="shared" si="24"/>
        <v>May</v>
      </c>
      <c r="C427" s="23">
        <f t="shared" si="25"/>
        <v>18</v>
      </c>
      <c r="D427" s="23" t="s">
        <v>254</v>
      </c>
      <c r="E427" s="58" t="e">
        <f t="shared" si="26"/>
        <v>#N/A</v>
      </c>
      <c r="F427" s="58" t="e">
        <f t="shared" si="27"/>
        <v>#N/A</v>
      </c>
      <c r="G427" s="22" t="s">
        <v>38</v>
      </c>
      <c r="H427" s="23" t="s">
        <v>66</v>
      </c>
      <c r="I427" s="24">
        <v>38.479999999999997</v>
      </c>
    </row>
    <row r="428" spans="1:9">
      <c r="A428" s="22">
        <v>44032</v>
      </c>
      <c r="B428" s="22" t="str">
        <f t="shared" si="24"/>
        <v>Jul</v>
      </c>
      <c r="C428" s="23">
        <f t="shared" si="25"/>
        <v>30</v>
      </c>
      <c r="D428" s="23" t="s">
        <v>254</v>
      </c>
      <c r="E428" s="58" t="e">
        <f t="shared" si="26"/>
        <v>#N/A</v>
      </c>
      <c r="F428" s="58" t="e">
        <f t="shared" si="27"/>
        <v>#N/A</v>
      </c>
      <c r="G428" s="22" t="s">
        <v>38</v>
      </c>
      <c r="H428" s="23" t="s">
        <v>39</v>
      </c>
      <c r="I428" s="24">
        <v>835.82</v>
      </c>
    </row>
    <row r="429" spans="1:9">
      <c r="A429" s="22">
        <v>43971</v>
      </c>
      <c r="B429" s="22" t="str">
        <f t="shared" si="24"/>
        <v>May</v>
      </c>
      <c r="C429" s="23">
        <f t="shared" si="25"/>
        <v>21</v>
      </c>
      <c r="D429" s="23" t="s">
        <v>254</v>
      </c>
      <c r="E429" s="58" t="e">
        <f t="shared" si="26"/>
        <v>#N/A</v>
      </c>
      <c r="F429" s="58" t="e">
        <f t="shared" si="27"/>
        <v>#N/A</v>
      </c>
      <c r="G429" s="22" t="s">
        <v>38</v>
      </c>
      <c r="H429" s="23" t="s">
        <v>53</v>
      </c>
      <c r="I429" s="24">
        <v>87.36</v>
      </c>
    </row>
    <row r="430" spans="1:9">
      <c r="A430" s="22">
        <v>44086</v>
      </c>
      <c r="B430" s="22" t="str">
        <f t="shared" si="24"/>
        <v>Sep</v>
      </c>
      <c r="C430" s="23">
        <f t="shared" si="25"/>
        <v>37</v>
      </c>
      <c r="D430" s="23" t="s">
        <v>254</v>
      </c>
      <c r="E430" s="58" t="e">
        <f t="shared" si="26"/>
        <v>#N/A</v>
      </c>
      <c r="F430" s="58" t="e">
        <f t="shared" si="27"/>
        <v>#N/A</v>
      </c>
      <c r="G430" s="22" t="s">
        <v>48</v>
      </c>
      <c r="H430" s="23" t="s">
        <v>43</v>
      </c>
      <c r="I430" s="24">
        <v>40.81</v>
      </c>
    </row>
    <row r="431" spans="1:9">
      <c r="A431" s="22">
        <v>43973</v>
      </c>
      <c r="B431" s="22" t="str">
        <f t="shared" si="24"/>
        <v>May</v>
      </c>
      <c r="C431" s="23">
        <f t="shared" si="25"/>
        <v>21</v>
      </c>
      <c r="D431" s="23" t="s">
        <v>254</v>
      </c>
      <c r="E431" s="58" t="e">
        <f t="shared" si="26"/>
        <v>#N/A</v>
      </c>
      <c r="F431" s="58" t="e">
        <f t="shared" si="27"/>
        <v>#N/A</v>
      </c>
      <c r="G431" s="22" t="s">
        <v>38</v>
      </c>
      <c r="H431" s="23" t="s">
        <v>43</v>
      </c>
      <c r="I431" s="24">
        <v>60.59</v>
      </c>
    </row>
    <row r="432" spans="1:9">
      <c r="A432" s="22">
        <v>44025</v>
      </c>
      <c r="B432" s="22" t="str">
        <f t="shared" si="24"/>
        <v>Jul</v>
      </c>
      <c r="C432" s="23">
        <f t="shared" si="25"/>
        <v>29</v>
      </c>
      <c r="D432" s="23" t="s">
        <v>254</v>
      </c>
      <c r="E432" s="58" t="e">
        <f t="shared" si="26"/>
        <v>#N/A</v>
      </c>
      <c r="F432" s="58" t="e">
        <f t="shared" si="27"/>
        <v>#N/A</v>
      </c>
      <c r="G432" s="22" t="s">
        <v>38</v>
      </c>
      <c r="H432" s="23" t="s">
        <v>56</v>
      </c>
      <c r="I432" s="24">
        <v>40.68</v>
      </c>
    </row>
    <row r="433" spans="1:9">
      <c r="A433" s="22">
        <v>44015</v>
      </c>
      <c r="B433" s="22" t="str">
        <f t="shared" si="24"/>
        <v>Jul</v>
      </c>
      <c r="C433" s="23">
        <f t="shared" si="25"/>
        <v>27</v>
      </c>
      <c r="D433" s="23" t="s">
        <v>254</v>
      </c>
      <c r="E433" s="58" t="e">
        <f t="shared" si="26"/>
        <v>#N/A</v>
      </c>
      <c r="F433" s="58" t="e">
        <f t="shared" si="27"/>
        <v>#N/A</v>
      </c>
      <c r="G433" s="22" t="s">
        <v>48</v>
      </c>
      <c r="H433" s="23" t="s">
        <v>50</v>
      </c>
      <c r="I433" s="24">
        <v>305.94</v>
      </c>
    </row>
    <row r="434" spans="1:9">
      <c r="A434" s="22">
        <v>44099</v>
      </c>
      <c r="B434" s="22" t="str">
        <f t="shared" si="24"/>
        <v>Sep</v>
      </c>
      <c r="C434" s="23">
        <f t="shared" si="25"/>
        <v>39</v>
      </c>
      <c r="D434" s="23" t="s">
        <v>254</v>
      </c>
      <c r="E434" s="58" t="e">
        <f t="shared" si="26"/>
        <v>#N/A</v>
      </c>
      <c r="F434" s="58" t="e">
        <f t="shared" si="27"/>
        <v>#N/A</v>
      </c>
      <c r="G434" s="22" t="s">
        <v>48</v>
      </c>
      <c r="H434" s="23" t="s">
        <v>43</v>
      </c>
      <c r="I434" s="24">
        <v>20.02</v>
      </c>
    </row>
    <row r="435" spans="1:9">
      <c r="A435" s="22">
        <v>44021</v>
      </c>
      <c r="B435" s="22" t="str">
        <f t="shared" si="24"/>
        <v>Jul</v>
      </c>
      <c r="C435" s="23">
        <f t="shared" si="25"/>
        <v>28</v>
      </c>
      <c r="D435" s="23" t="s">
        <v>254</v>
      </c>
      <c r="E435" s="58" t="e">
        <f t="shared" si="26"/>
        <v>#N/A</v>
      </c>
      <c r="F435" s="58" t="e">
        <f t="shared" si="27"/>
        <v>#N/A</v>
      </c>
      <c r="G435" s="22" t="s">
        <v>38</v>
      </c>
      <c r="H435" s="23" t="s">
        <v>49</v>
      </c>
      <c r="I435" s="24">
        <v>99.72</v>
      </c>
    </row>
    <row r="436" spans="1:9">
      <c r="A436" s="22">
        <v>44062</v>
      </c>
      <c r="B436" s="22" t="str">
        <f t="shared" si="24"/>
        <v>Aug</v>
      </c>
      <c r="C436" s="23">
        <f t="shared" si="25"/>
        <v>34</v>
      </c>
      <c r="D436" s="23" t="s">
        <v>25</v>
      </c>
      <c r="E436" s="58" t="e">
        <f t="shared" si="26"/>
        <v>#N/A</v>
      </c>
      <c r="F436" s="58">
        <f t="shared" si="27"/>
        <v>34.61</v>
      </c>
      <c r="G436" s="22" t="s">
        <v>38</v>
      </c>
      <c r="H436" s="23" t="s">
        <v>49</v>
      </c>
      <c r="I436" s="24">
        <v>34.61</v>
      </c>
    </row>
    <row r="437" spans="1:9">
      <c r="A437" s="22">
        <v>44097</v>
      </c>
      <c r="B437" s="22" t="str">
        <f t="shared" si="24"/>
        <v>Sep</v>
      </c>
      <c r="C437" s="23">
        <f t="shared" si="25"/>
        <v>39</v>
      </c>
      <c r="D437" s="23" t="s">
        <v>254</v>
      </c>
      <c r="E437" s="58" t="e">
        <f t="shared" si="26"/>
        <v>#N/A</v>
      </c>
      <c r="F437" s="58" t="e">
        <f t="shared" si="27"/>
        <v>#N/A</v>
      </c>
      <c r="G437" s="22" t="s">
        <v>48</v>
      </c>
      <c r="H437" s="23" t="s">
        <v>57</v>
      </c>
      <c r="I437" s="24">
        <v>69.510000000000005</v>
      </c>
    </row>
    <row r="438" spans="1:9">
      <c r="A438" s="22">
        <v>43994</v>
      </c>
      <c r="B438" s="22" t="str">
        <f t="shared" si="24"/>
        <v>Jun</v>
      </c>
      <c r="C438" s="23">
        <f t="shared" si="25"/>
        <v>24</v>
      </c>
      <c r="D438" s="23" t="s">
        <v>28</v>
      </c>
      <c r="E438" s="58">
        <f t="shared" si="26"/>
        <v>60.19</v>
      </c>
      <c r="F438" s="58" t="e">
        <f t="shared" si="27"/>
        <v>#N/A</v>
      </c>
      <c r="G438" s="22" t="s">
        <v>48</v>
      </c>
      <c r="H438" s="23" t="s">
        <v>43</v>
      </c>
      <c r="I438" s="24">
        <v>60.19</v>
      </c>
    </row>
    <row r="439" spans="1:9">
      <c r="A439" s="22">
        <v>43953</v>
      </c>
      <c r="B439" s="22" t="str">
        <f t="shared" si="24"/>
        <v>May</v>
      </c>
      <c r="C439" s="23">
        <f t="shared" si="25"/>
        <v>18</v>
      </c>
      <c r="D439" s="23" t="s">
        <v>254</v>
      </c>
      <c r="E439" s="58" t="e">
        <f t="shared" si="26"/>
        <v>#N/A</v>
      </c>
      <c r="F439" s="58" t="e">
        <f t="shared" si="27"/>
        <v>#N/A</v>
      </c>
      <c r="G439" s="22" t="s">
        <v>48</v>
      </c>
      <c r="H439" s="23" t="s">
        <v>50</v>
      </c>
      <c r="I439" s="24">
        <v>23.83</v>
      </c>
    </row>
    <row r="440" spans="1:9">
      <c r="A440" s="22">
        <v>44025</v>
      </c>
      <c r="B440" s="22" t="str">
        <f t="shared" si="24"/>
        <v>Jul</v>
      </c>
      <c r="C440" s="23">
        <f t="shared" si="25"/>
        <v>29</v>
      </c>
      <c r="D440" s="23" t="s">
        <v>254</v>
      </c>
      <c r="E440" s="58" t="e">
        <f t="shared" si="26"/>
        <v>#N/A</v>
      </c>
      <c r="F440" s="58" t="e">
        <f t="shared" si="27"/>
        <v>#N/A</v>
      </c>
      <c r="G440" s="22" t="s">
        <v>38</v>
      </c>
      <c r="H440" s="23" t="s">
        <v>54</v>
      </c>
      <c r="I440" s="24">
        <v>47.92</v>
      </c>
    </row>
    <row r="441" spans="1:9">
      <c r="A441" s="22">
        <v>44040</v>
      </c>
      <c r="B441" s="22" t="str">
        <f t="shared" si="24"/>
        <v>Jul</v>
      </c>
      <c r="C441" s="23">
        <f t="shared" si="25"/>
        <v>31</v>
      </c>
      <c r="D441" s="23" t="s">
        <v>254</v>
      </c>
      <c r="E441" s="58" t="e">
        <f t="shared" si="26"/>
        <v>#N/A</v>
      </c>
      <c r="F441" s="58" t="e">
        <f t="shared" si="27"/>
        <v>#N/A</v>
      </c>
      <c r="G441" s="22" t="s">
        <v>48</v>
      </c>
      <c r="H441" s="23" t="s">
        <v>56</v>
      </c>
      <c r="I441" s="24">
        <v>43</v>
      </c>
    </row>
    <row r="442" spans="1:9">
      <c r="A442" s="22">
        <v>43973</v>
      </c>
      <c r="B442" s="22" t="str">
        <f t="shared" si="24"/>
        <v>May</v>
      </c>
      <c r="C442" s="23">
        <f t="shared" si="25"/>
        <v>21</v>
      </c>
      <c r="D442" s="23" t="s">
        <v>254</v>
      </c>
      <c r="E442" s="58" t="e">
        <f t="shared" si="26"/>
        <v>#N/A</v>
      </c>
      <c r="F442" s="58" t="e">
        <f t="shared" si="27"/>
        <v>#N/A</v>
      </c>
      <c r="G442" s="22" t="s">
        <v>38</v>
      </c>
      <c r="H442" s="23" t="s">
        <v>58</v>
      </c>
      <c r="I442" s="24">
        <v>48.21</v>
      </c>
    </row>
    <row r="443" spans="1:9">
      <c r="A443" s="22">
        <v>43971</v>
      </c>
      <c r="B443" s="22" t="str">
        <f t="shared" si="24"/>
        <v>May</v>
      </c>
      <c r="C443" s="23">
        <f t="shared" si="25"/>
        <v>21</v>
      </c>
      <c r="D443" s="23" t="s">
        <v>254</v>
      </c>
      <c r="E443" s="58" t="e">
        <f t="shared" si="26"/>
        <v>#N/A</v>
      </c>
      <c r="F443" s="58" t="e">
        <f t="shared" si="27"/>
        <v>#N/A</v>
      </c>
      <c r="G443" s="22" t="s">
        <v>48</v>
      </c>
      <c r="H443" s="23" t="s">
        <v>46</v>
      </c>
      <c r="I443" s="24">
        <v>50</v>
      </c>
    </row>
    <row r="444" spans="1:9">
      <c r="A444" s="22">
        <v>43960</v>
      </c>
      <c r="B444" s="22" t="str">
        <f t="shared" si="24"/>
        <v>May</v>
      </c>
      <c r="C444" s="23">
        <f t="shared" si="25"/>
        <v>19</v>
      </c>
      <c r="D444" s="23" t="s">
        <v>254</v>
      </c>
      <c r="E444" s="58" t="e">
        <f t="shared" si="26"/>
        <v>#N/A</v>
      </c>
      <c r="F444" s="58" t="e">
        <f t="shared" si="27"/>
        <v>#N/A</v>
      </c>
      <c r="G444" s="22" t="s">
        <v>38</v>
      </c>
      <c r="H444" s="23" t="s">
        <v>49</v>
      </c>
      <c r="I444" s="24">
        <v>34.18</v>
      </c>
    </row>
    <row r="445" spans="1:9">
      <c r="A445" s="22">
        <v>44051</v>
      </c>
      <c r="B445" s="22" t="str">
        <f t="shared" si="24"/>
        <v>Aug</v>
      </c>
      <c r="C445" s="23">
        <f t="shared" si="25"/>
        <v>32</v>
      </c>
      <c r="D445" s="23" t="s">
        <v>25</v>
      </c>
      <c r="E445" s="58" t="e">
        <f t="shared" si="26"/>
        <v>#N/A</v>
      </c>
      <c r="F445" s="58">
        <f t="shared" si="27"/>
        <v>437.31</v>
      </c>
      <c r="G445" s="22" t="s">
        <v>38</v>
      </c>
      <c r="H445" s="23" t="s">
        <v>46</v>
      </c>
      <c r="I445" s="24">
        <v>437.31</v>
      </c>
    </row>
    <row r="446" spans="1:9">
      <c r="A446" s="22">
        <v>44039</v>
      </c>
      <c r="B446" s="22" t="str">
        <f t="shared" si="24"/>
        <v>Jul</v>
      </c>
      <c r="C446" s="23">
        <f t="shared" si="25"/>
        <v>31</v>
      </c>
      <c r="D446" s="23" t="s">
        <v>254</v>
      </c>
      <c r="E446" s="58" t="e">
        <f t="shared" si="26"/>
        <v>#N/A</v>
      </c>
      <c r="F446" s="58" t="e">
        <f t="shared" si="27"/>
        <v>#N/A</v>
      </c>
      <c r="G446" s="22" t="s">
        <v>48</v>
      </c>
      <c r="H446" s="23" t="s">
        <v>50</v>
      </c>
      <c r="I446" s="24">
        <v>46.88</v>
      </c>
    </row>
    <row r="447" spans="1:9">
      <c r="A447" s="22">
        <v>44074</v>
      </c>
      <c r="B447" s="22" t="str">
        <f t="shared" si="24"/>
        <v>Aug</v>
      </c>
      <c r="C447" s="23">
        <f t="shared" si="25"/>
        <v>36</v>
      </c>
      <c r="D447" s="23" t="s">
        <v>254</v>
      </c>
      <c r="E447" s="58" t="e">
        <f t="shared" si="26"/>
        <v>#N/A</v>
      </c>
      <c r="F447" s="58" t="e">
        <f t="shared" si="27"/>
        <v>#N/A</v>
      </c>
      <c r="G447" s="22" t="s">
        <v>38</v>
      </c>
      <c r="H447" s="23" t="s">
        <v>49</v>
      </c>
      <c r="I447" s="24">
        <v>66.06</v>
      </c>
    </row>
    <row r="448" spans="1:9">
      <c r="A448" s="22">
        <v>44101</v>
      </c>
      <c r="B448" s="22" t="str">
        <f t="shared" si="24"/>
        <v>Sep</v>
      </c>
      <c r="C448" s="23">
        <f t="shared" si="25"/>
        <v>40</v>
      </c>
      <c r="D448" s="23" t="s">
        <v>254</v>
      </c>
      <c r="E448" s="58" t="e">
        <f t="shared" si="26"/>
        <v>#N/A</v>
      </c>
      <c r="F448" s="58" t="e">
        <f t="shared" si="27"/>
        <v>#N/A</v>
      </c>
      <c r="G448" s="22" t="s">
        <v>48</v>
      </c>
      <c r="H448" s="23" t="s">
        <v>56</v>
      </c>
      <c r="I448" s="24">
        <v>76.69</v>
      </c>
    </row>
    <row r="449" spans="1:9">
      <c r="A449" s="22">
        <v>44079</v>
      </c>
      <c r="B449" s="22" t="str">
        <f t="shared" si="24"/>
        <v>Sep</v>
      </c>
      <c r="C449" s="23">
        <f t="shared" si="25"/>
        <v>36</v>
      </c>
      <c r="D449" s="23" t="s">
        <v>254</v>
      </c>
      <c r="E449" s="58" t="e">
        <f t="shared" si="26"/>
        <v>#N/A</v>
      </c>
      <c r="F449" s="58" t="e">
        <f t="shared" si="27"/>
        <v>#N/A</v>
      </c>
      <c r="G449" s="22" t="s">
        <v>48</v>
      </c>
      <c r="H449" s="23" t="s">
        <v>57</v>
      </c>
      <c r="I449" s="24">
        <v>69.819999999999993</v>
      </c>
    </row>
    <row r="450" spans="1:9">
      <c r="A450" s="22">
        <v>43964</v>
      </c>
      <c r="B450" s="22" t="str">
        <f t="shared" si="24"/>
        <v>May</v>
      </c>
      <c r="C450" s="23">
        <f t="shared" si="25"/>
        <v>20</v>
      </c>
      <c r="D450" s="23" t="s">
        <v>254</v>
      </c>
      <c r="E450" s="58" t="e">
        <f t="shared" si="26"/>
        <v>#N/A</v>
      </c>
      <c r="F450" s="58" t="e">
        <f t="shared" si="27"/>
        <v>#N/A</v>
      </c>
      <c r="G450" s="22" t="s">
        <v>38</v>
      </c>
      <c r="H450" s="23" t="s">
        <v>50</v>
      </c>
      <c r="I450" s="24">
        <v>23.59</v>
      </c>
    </row>
    <row r="451" spans="1:9">
      <c r="A451" s="22">
        <v>44014</v>
      </c>
      <c r="B451" s="22" t="str">
        <f t="shared" si="24"/>
        <v>Jul</v>
      </c>
      <c r="C451" s="23">
        <f t="shared" si="25"/>
        <v>27</v>
      </c>
      <c r="D451" s="23" t="s">
        <v>254</v>
      </c>
      <c r="E451" s="58" t="e">
        <f t="shared" si="26"/>
        <v>#N/A</v>
      </c>
      <c r="F451" s="58" t="e">
        <f t="shared" si="27"/>
        <v>#N/A</v>
      </c>
      <c r="G451" s="22" t="s">
        <v>48</v>
      </c>
      <c r="H451" s="23" t="s">
        <v>54</v>
      </c>
      <c r="I451" s="24">
        <v>47.46</v>
      </c>
    </row>
    <row r="452" spans="1:9">
      <c r="A452" s="22">
        <v>43958</v>
      </c>
      <c r="B452" s="22" t="str">
        <f t="shared" si="24"/>
        <v>May</v>
      </c>
      <c r="C452" s="23">
        <f t="shared" si="25"/>
        <v>19</v>
      </c>
      <c r="D452" s="23" t="s">
        <v>254</v>
      </c>
      <c r="E452" s="58" t="e">
        <f t="shared" si="26"/>
        <v>#N/A</v>
      </c>
      <c r="F452" s="58" t="e">
        <f t="shared" si="27"/>
        <v>#N/A</v>
      </c>
      <c r="G452" s="22" t="s">
        <v>48</v>
      </c>
      <c r="H452" s="23" t="s">
        <v>54</v>
      </c>
      <c r="I452" s="24">
        <v>71.69</v>
      </c>
    </row>
    <row r="453" spans="1:9">
      <c r="A453" s="22">
        <v>44088</v>
      </c>
      <c r="B453" s="22" t="str">
        <f t="shared" si="24"/>
        <v>Sep</v>
      </c>
      <c r="C453" s="23">
        <f t="shared" si="25"/>
        <v>38</v>
      </c>
      <c r="D453" s="23" t="s">
        <v>254</v>
      </c>
      <c r="E453" s="58" t="e">
        <f t="shared" si="26"/>
        <v>#N/A</v>
      </c>
      <c r="F453" s="58" t="e">
        <f t="shared" si="27"/>
        <v>#N/A</v>
      </c>
      <c r="G453" s="22" t="s">
        <v>48</v>
      </c>
      <c r="H453" s="23" t="s">
        <v>50</v>
      </c>
      <c r="I453" s="24">
        <v>23.06</v>
      </c>
    </row>
    <row r="454" spans="1:9">
      <c r="A454" s="22">
        <v>44037</v>
      </c>
      <c r="B454" s="22" t="str">
        <f t="shared" ref="B454:B517" si="28">TEXT(A454,"mmm")</f>
        <v>Jul</v>
      </c>
      <c r="C454" s="23">
        <f t="shared" ref="C454:C517" si="29">WEEKNUM(A454)</f>
        <v>30</v>
      </c>
      <c r="D454" s="23" t="s">
        <v>254</v>
      </c>
      <c r="E454" s="58" t="e">
        <f t="shared" si="26"/>
        <v>#N/A</v>
      </c>
      <c r="F454" s="58" t="e">
        <f t="shared" si="27"/>
        <v>#N/A</v>
      </c>
      <c r="G454" s="22" t="s">
        <v>45</v>
      </c>
      <c r="H454" s="23" t="s">
        <v>53</v>
      </c>
      <c r="I454" s="24">
        <v>29.59</v>
      </c>
    </row>
    <row r="455" spans="1:9">
      <c r="A455" s="22">
        <v>43979</v>
      </c>
      <c r="B455" s="22" t="str">
        <f t="shared" si="28"/>
        <v>May</v>
      </c>
      <c r="C455" s="23">
        <f t="shared" si="29"/>
        <v>22</v>
      </c>
      <c r="D455" s="23" t="s">
        <v>254</v>
      </c>
      <c r="E455" s="58" t="e">
        <f t="shared" ref="E455:E518" si="30">IF(D455=$E$3,I455,NA())</f>
        <v>#N/A</v>
      </c>
      <c r="F455" s="58" t="e">
        <f t="shared" ref="F455:F518" si="31">IF(D455=$E$2,I455,NA())</f>
        <v>#N/A</v>
      </c>
      <c r="G455" s="22" t="s">
        <v>48</v>
      </c>
      <c r="H455" s="23" t="s">
        <v>49</v>
      </c>
      <c r="I455" s="24">
        <v>132.81</v>
      </c>
    </row>
    <row r="456" spans="1:9">
      <c r="A456" s="22">
        <v>44005</v>
      </c>
      <c r="B456" s="22" t="str">
        <f t="shared" si="28"/>
        <v>Jun</v>
      </c>
      <c r="C456" s="23">
        <f t="shared" si="29"/>
        <v>26</v>
      </c>
      <c r="D456" s="23" t="s">
        <v>28</v>
      </c>
      <c r="E456" s="58">
        <f t="shared" si="30"/>
        <v>22.05</v>
      </c>
      <c r="F456" s="58" t="e">
        <f t="shared" si="31"/>
        <v>#N/A</v>
      </c>
      <c r="G456" s="22" t="s">
        <v>48</v>
      </c>
      <c r="H456" s="23" t="s">
        <v>57</v>
      </c>
      <c r="I456" s="24">
        <v>22.05</v>
      </c>
    </row>
    <row r="457" spans="1:9">
      <c r="A457" s="22">
        <v>43974</v>
      </c>
      <c r="B457" s="22" t="str">
        <f t="shared" si="28"/>
        <v>May</v>
      </c>
      <c r="C457" s="23">
        <f t="shared" si="29"/>
        <v>21</v>
      </c>
      <c r="D457" s="23" t="s">
        <v>254</v>
      </c>
      <c r="E457" s="58" t="e">
        <f t="shared" si="30"/>
        <v>#N/A</v>
      </c>
      <c r="F457" s="58" t="e">
        <f t="shared" si="31"/>
        <v>#N/A</v>
      </c>
      <c r="G457" s="22" t="s">
        <v>48</v>
      </c>
      <c r="H457" s="23" t="s">
        <v>53</v>
      </c>
      <c r="I457" s="24">
        <v>240.22</v>
      </c>
    </row>
    <row r="458" spans="1:9">
      <c r="A458" s="22">
        <v>44024</v>
      </c>
      <c r="B458" s="22" t="str">
        <f t="shared" si="28"/>
        <v>Jul</v>
      </c>
      <c r="C458" s="23">
        <f t="shared" si="29"/>
        <v>29</v>
      </c>
      <c r="D458" s="23" t="s">
        <v>254</v>
      </c>
      <c r="E458" s="58" t="e">
        <f t="shared" si="30"/>
        <v>#N/A</v>
      </c>
      <c r="F458" s="58" t="e">
        <f t="shared" si="31"/>
        <v>#N/A</v>
      </c>
      <c r="G458" s="22" t="s">
        <v>48</v>
      </c>
      <c r="H458" s="23" t="s">
        <v>57</v>
      </c>
      <c r="I458" s="24">
        <v>46.7</v>
      </c>
    </row>
    <row r="459" spans="1:9">
      <c r="A459" s="22">
        <v>44089</v>
      </c>
      <c r="B459" s="22" t="str">
        <f t="shared" si="28"/>
        <v>Sep</v>
      </c>
      <c r="C459" s="23">
        <f t="shared" si="29"/>
        <v>38</v>
      </c>
      <c r="D459" s="23" t="s">
        <v>254</v>
      </c>
      <c r="E459" s="58" t="e">
        <f t="shared" si="30"/>
        <v>#N/A</v>
      </c>
      <c r="F459" s="58" t="e">
        <f t="shared" si="31"/>
        <v>#N/A</v>
      </c>
      <c r="G459" s="22" t="s">
        <v>38</v>
      </c>
      <c r="H459" s="23" t="s">
        <v>58</v>
      </c>
      <c r="I459" s="24">
        <v>50.57</v>
      </c>
    </row>
    <row r="460" spans="1:9">
      <c r="A460" s="22">
        <v>44033</v>
      </c>
      <c r="B460" s="22" t="str">
        <f t="shared" si="28"/>
        <v>Jul</v>
      </c>
      <c r="C460" s="23">
        <f t="shared" si="29"/>
        <v>30</v>
      </c>
      <c r="D460" s="23" t="s">
        <v>254</v>
      </c>
      <c r="E460" s="58" t="e">
        <f t="shared" si="30"/>
        <v>#N/A</v>
      </c>
      <c r="F460" s="58" t="e">
        <f t="shared" si="31"/>
        <v>#N/A</v>
      </c>
      <c r="G460" s="22" t="s">
        <v>38</v>
      </c>
      <c r="H460" s="23" t="s">
        <v>49</v>
      </c>
      <c r="I460" s="24">
        <v>34</v>
      </c>
    </row>
    <row r="461" spans="1:9">
      <c r="A461" s="22">
        <v>43978</v>
      </c>
      <c r="B461" s="22" t="str">
        <f t="shared" si="28"/>
        <v>May</v>
      </c>
      <c r="C461" s="23">
        <f t="shared" si="29"/>
        <v>22</v>
      </c>
      <c r="D461" s="23" t="s">
        <v>254</v>
      </c>
      <c r="E461" s="58" t="e">
        <f t="shared" si="30"/>
        <v>#N/A</v>
      </c>
      <c r="F461" s="58" t="e">
        <f t="shared" si="31"/>
        <v>#N/A</v>
      </c>
      <c r="G461" s="22" t="s">
        <v>38</v>
      </c>
      <c r="H461" s="23" t="s">
        <v>58</v>
      </c>
      <c r="I461" s="24">
        <v>69.59</v>
      </c>
    </row>
    <row r="462" spans="1:9">
      <c r="A462" s="22">
        <v>43999</v>
      </c>
      <c r="B462" s="22" t="str">
        <f t="shared" si="28"/>
        <v>Jun</v>
      </c>
      <c r="C462" s="23">
        <f t="shared" si="29"/>
        <v>25</v>
      </c>
      <c r="D462" s="23" t="s">
        <v>28</v>
      </c>
      <c r="E462" s="58">
        <f t="shared" si="30"/>
        <v>66.790000000000006</v>
      </c>
      <c r="F462" s="58" t="e">
        <f t="shared" si="31"/>
        <v>#N/A</v>
      </c>
      <c r="G462" s="22" t="s">
        <v>48</v>
      </c>
      <c r="H462" s="23" t="s">
        <v>49</v>
      </c>
      <c r="I462" s="24">
        <v>66.790000000000006</v>
      </c>
    </row>
    <row r="463" spans="1:9">
      <c r="A463" s="22">
        <v>44052</v>
      </c>
      <c r="B463" s="22" t="str">
        <f t="shared" si="28"/>
        <v>Aug</v>
      </c>
      <c r="C463" s="23">
        <f t="shared" si="29"/>
        <v>33</v>
      </c>
      <c r="D463" s="23" t="s">
        <v>25</v>
      </c>
      <c r="E463" s="58" t="e">
        <f t="shared" si="30"/>
        <v>#N/A</v>
      </c>
      <c r="F463" s="58">
        <f t="shared" si="31"/>
        <v>75.06</v>
      </c>
      <c r="G463" s="22" t="s">
        <v>38</v>
      </c>
      <c r="H463" s="23" t="s">
        <v>58</v>
      </c>
      <c r="I463" s="24">
        <v>75.06</v>
      </c>
    </row>
    <row r="464" spans="1:9">
      <c r="A464" s="22">
        <v>44089</v>
      </c>
      <c r="B464" s="22" t="str">
        <f t="shared" si="28"/>
        <v>Sep</v>
      </c>
      <c r="C464" s="23">
        <f t="shared" si="29"/>
        <v>38</v>
      </c>
      <c r="D464" s="23" t="s">
        <v>254</v>
      </c>
      <c r="E464" s="58" t="e">
        <f t="shared" si="30"/>
        <v>#N/A</v>
      </c>
      <c r="F464" s="58" t="e">
        <f t="shared" si="31"/>
        <v>#N/A</v>
      </c>
      <c r="G464" s="22" t="s">
        <v>38</v>
      </c>
      <c r="H464" s="23" t="s">
        <v>54</v>
      </c>
      <c r="I464" s="24">
        <v>491.22</v>
      </c>
    </row>
    <row r="465" spans="1:9">
      <c r="A465" s="22">
        <v>44093</v>
      </c>
      <c r="B465" s="22" t="str">
        <f t="shared" si="28"/>
        <v>Sep</v>
      </c>
      <c r="C465" s="23">
        <f t="shared" si="29"/>
        <v>38</v>
      </c>
      <c r="D465" s="23" t="s">
        <v>254</v>
      </c>
      <c r="E465" s="58" t="e">
        <f t="shared" si="30"/>
        <v>#N/A</v>
      </c>
      <c r="F465" s="58" t="e">
        <f t="shared" si="31"/>
        <v>#N/A</v>
      </c>
      <c r="G465" s="22" t="s">
        <v>48</v>
      </c>
      <c r="H465" s="23" t="s">
        <v>43</v>
      </c>
      <c r="I465" s="24">
        <v>60.87</v>
      </c>
    </row>
    <row r="466" spans="1:9">
      <c r="A466" s="22">
        <v>44027</v>
      </c>
      <c r="B466" s="22" t="str">
        <f t="shared" si="28"/>
        <v>Jul</v>
      </c>
      <c r="C466" s="23">
        <f t="shared" si="29"/>
        <v>29</v>
      </c>
      <c r="D466" s="23" t="s">
        <v>254</v>
      </c>
      <c r="E466" s="58" t="e">
        <f t="shared" si="30"/>
        <v>#N/A</v>
      </c>
      <c r="F466" s="58" t="e">
        <f t="shared" si="31"/>
        <v>#N/A</v>
      </c>
      <c r="G466" s="22" t="s">
        <v>38</v>
      </c>
      <c r="H466" s="23" t="s">
        <v>49</v>
      </c>
      <c r="I466" s="24">
        <v>33.4</v>
      </c>
    </row>
    <row r="467" spans="1:9">
      <c r="A467" s="22">
        <v>44061</v>
      </c>
      <c r="B467" s="22" t="str">
        <f t="shared" si="28"/>
        <v>Aug</v>
      </c>
      <c r="C467" s="23">
        <f t="shared" si="29"/>
        <v>34</v>
      </c>
      <c r="D467" s="23" t="s">
        <v>25</v>
      </c>
      <c r="E467" s="58" t="e">
        <f t="shared" si="30"/>
        <v>#N/A</v>
      </c>
      <c r="F467" s="58">
        <f t="shared" si="31"/>
        <v>20.89</v>
      </c>
      <c r="G467" s="22" t="s">
        <v>38</v>
      </c>
      <c r="H467" s="23" t="s">
        <v>43</v>
      </c>
      <c r="I467" s="24">
        <v>20.89</v>
      </c>
    </row>
    <row r="468" spans="1:9">
      <c r="A468" s="22">
        <v>44003</v>
      </c>
      <c r="B468" s="22" t="str">
        <f t="shared" si="28"/>
        <v>Jun</v>
      </c>
      <c r="C468" s="23">
        <f t="shared" si="29"/>
        <v>26</v>
      </c>
      <c r="D468" s="23" t="s">
        <v>28</v>
      </c>
      <c r="E468" s="58">
        <f t="shared" si="30"/>
        <v>40.18</v>
      </c>
      <c r="F468" s="58" t="e">
        <f t="shared" si="31"/>
        <v>#N/A</v>
      </c>
      <c r="G468" s="22" t="s">
        <v>38</v>
      </c>
      <c r="H468" s="23" t="s">
        <v>43</v>
      </c>
      <c r="I468" s="24">
        <v>40.18</v>
      </c>
    </row>
    <row r="469" spans="1:9">
      <c r="A469" s="22">
        <v>44023</v>
      </c>
      <c r="B469" s="22" t="str">
        <f t="shared" si="28"/>
        <v>Jul</v>
      </c>
      <c r="C469" s="23">
        <f t="shared" si="29"/>
        <v>28</v>
      </c>
      <c r="D469" s="23" t="s">
        <v>254</v>
      </c>
      <c r="E469" s="58" t="e">
        <f t="shared" si="30"/>
        <v>#N/A</v>
      </c>
      <c r="F469" s="58" t="e">
        <f t="shared" si="31"/>
        <v>#N/A</v>
      </c>
      <c r="G469" s="22" t="s">
        <v>38</v>
      </c>
      <c r="H469" s="23" t="s">
        <v>54</v>
      </c>
      <c r="I469" s="24">
        <v>47.46</v>
      </c>
    </row>
    <row r="470" spans="1:9">
      <c r="A470" s="22">
        <v>43977</v>
      </c>
      <c r="B470" s="22" t="str">
        <f t="shared" si="28"/>
        <v>May</v>
      </c>
      <c r="C470" s="23">
        <f t="shared" si="29"/>
        <v>22</v>
      </c>
      <c r="D470" s="23" t="s">
        <v>254</v>
      </c>
      <c r="E470" s="58" t="e">
        <f t="shared" si="30"/>
        <v>#N/A</v>
      </c>
      <c r="F470" s="58" t="e">
        <f t="shared" si="31"/>
        <v>#N/A</v>
      </c>
      <c r="G470" s="22" t="s">
        <v>48</v>
      </c>
      <c r="H470" s="23" t="s">
        <v>43</v>
      </c>
      <c r="I470" s="24">
        <v>80.66</v>
      </c>
    </row>
    <row r="471" spans="1:9">
      <c r="A471" s="22">
        <v>44082</v>
      </c>
      <c r="B471" s="22" t="str">
        <f t="shared" si="28"/>
        <v>Sep</v>
      </c>
      <c r="C471" s="23">
        <f t="shared" si="29"/>
        <v>37</v>
      </c>
      <c r="D471" s="23" t="s">
        <v>254</v>
      </c>
      <c r="E471" s="58" t="e">
        <f t="shared" si="30"/>
        <v>#N/A</v>
      </c>
      <c r="F471" s="58" t="e">
        <f t="shared" si="31"/>
        <v>#N/A</v>
      </c>
      <c r="G471" s="22" t="s">
        <v>38</v>
      </c>
      <c r="H471" s="23" t="s">
        <v>49</v>
      </c>
      <c r="I471" s="24">
        <v>102.72</v>
      </c>
    </row>
    <row r="472" spans="1:9">
      <c r="A472" s="22">
        <v>44009</v>
      </c>
      <c r="B472" s="22" t="str">
        <f t="shared" si="28"/>
        <v>Jun</v>
      </c>
      <c r="C472" s="23">
        <f t="shared" si="29"/>
        <v>26</v>
      </c>
      <c r="D472" s="23" t="s">
        <v>28</v>
      </c>
      <c r="E472" s="58">
        <f t="shared" si="30"/>
        <v>240.83</v>
      </c>
      <c r="F472" s="58" t="e">
        <f t="shared" si="31"/>
        <v>#N/A</v>
      </c>
      <c r="G472" s="22" t="s">
        <v>38</v>
      </c>
      <c r="H472" s="23" t="s">
        <v>39</v>
      </c>
      <c r="I472" s="24">
        <v>240.83</v>
      </c>
    </row>
    <row r="473" spans="1:9">
      <c r="A473" s="22">
        <v>44095</v>
      </c>
      <c r="B473" s="22" t="str">
        <f t="shared" si="28"/>
        <v>Sep</v>
      </c>
      <c r="C473" s="23">
        <f t="shared" si="29"/>
        <v>39</v>
      </c>
      <c r="D473" s="23" t="s">
        <v>254</v>
      </c>
      <c r="E473" s="58" t="e">
        <f t="shared" si="30"/>
        <v>#N/A</v>
      </c>
      <c r="F473" s="58" t="e">
        <f t="shared" si="31"/>
        <v>#N/A</v>
      </c>
      <c r="G473" s="22" t="s">
        <v>38</v>
      </c>
      <c r="H473" s="23" t="s">
        <v>56</v>
      </c>
      <c r="I473" s="24">
        <v>60.3</v>
      </c>
    </row>
    <row r="474" spans="1:9">
      <c r="A474" s="22">
        <v>44084</v>
      </c>
      <c r="B474" s="22" t="str">
        <f t="shared" si="28"/>
        <v>Sep</v>
      </c>
      <c r="C474" s="23">
        <f t="shared" si="29"/>
        <v>37</v>
      </c>
      <c r="D474" s="23" t="s">
        <v>254</v>
      </c>
      <c r="E474" s="58" t="e">
        <f t="shared" si="30"/>
        <v>#N/A</v>
      </c>
      <c r="F474" s="58" t="e">
        <f t="shared" si="31"/>
        <v>#N/A</v>
      </c>
      <c r="G474" s="22" t="s">
        <v>48</v>
      </c>
      <c r="H474" s="23" t="s">
        <v>49</v>
      </c>
      <c r="I474" s="24">
        <v>33.57</v>
      </c>
    </row>
    <row r="475" spans="1:9">
      <c r="A475" s="22">
        <v>43996</v>
      </c>
      <c r="B475" s="22" t="str">
        <f t="shared" si="28"/>
        <v>Jun</v>
      </c>
      <c r="C475" s="23">
        <f t="shared" si="29"/>
        <v>25</v>
      </c>
      <c r="D475" s="23" t="s">
        <v>28</v>
      </c>
      <c r="E475" s="58">
        <f t="shared" si="30"/>
        <v>25.77</v>
      </c>
      <c r="F475" s="58" t="e">
        <f t="shared" si="31"/>
        <v>#N/A</v>
      </c>
      <c r="G475" s="22" t="s">
        <v>38</v>
      </c>
      <c r="H475" s="23" t="s">
        <v>46</v>
      </c>
      <c r="I475" s="24">
        <v>25.77</v>
      </c>
    </row>
    <row r="476" spans="1:9">
      <c r="A476" s="22">
        <v>44053</v>
      </c>
      <c r="B476" s="22" t="str">
        <f t="shared" si="28"/>
        <v>Aug</v>
      </c>
      <c r="C476" s="23">
        <f t="shared" si="29"/>
        <v>33</v>
      </c>
      <c r="D476" s="23" t="s">
        <v>25</v>
      </c>
      <c r="E476" s="58" t="e">
        <f t="shared" si="30"/>
        <v>#N/A</v>
      </c>
      <c r="F476" s="58">
        <f t="shared" si="31"/>
        <v>99.44</v>
      </c>
      <c r="G476" s="22" t="s">
        <v>38</v>
      </c>
      <c r="H476" s="23" t="s">
        <v>49</v>
      </c>
      <c r="I476" s="24">
        <v>99.44</v>
      </c>
    </row>
    <row r="477" spans="1:9">
      <c r="A477" s="22">
        <v>44003</v>
      </c>
      <c r="B477" s="22" t="str">
        <f t="shared" si="28"/>
        <v>Jun</v>
      </c>
      <c r="C477" s="23">
        <f t="shared" si="29"/>
        <v>26</v>
      </c>
      <c r="D477" s="23" t="s">
        <v>28</v>
      </c>
      <c r="E477" s="58">
        <f t="shared" si="30"/>
        <v>63.34</v>
      </c>
      <c r="F477" s="58" t="e">
        <f t="shared" si="31"/>
        <v>#N/A</v>
      </c>
      <c r="G477" s="22" t="s">
        <v>48</v>
      </c>
      <c r="H477" s="23" t="s">
        <v>56</v>
      </c>
      <c r="I477" s="24">
        <v>63.34</v>
      </c>
    </row>
    <row r="478" spans="1:9">
      <c r="A478" s="22">
        <v>44086</v>
      </c>
      <c r="B478" s="22" t="str">
        <f t="shared" si="28"/>
        <v>Sep</v>
      </c>
      <c r="C478" s="23">
        <f t="shared" si="29"/>
        <v>37</v>
      </c>
      <c r="D478" s="23" t="s">
        <v>254</v>
      </c>
      <c r="E478" s="58" t="e">
        <f t="shared" si="30"/>
        <v>#N/A</v>
      </c>
      <c r="F478" s="58" t="e">
        <f t="shared" si="31"/>
        <v>#N/A</v>
      </c>
      <c r="G478" s="22" t="s">
        <v>38</v>
      </c>
      <c r="H478" s="23" t="s">
        <v>49</v>
      </c>
      <c r="I478" s="24">
        <v>66.94</v>
      </c>
    </row>
    <row r="479" spans="1:9">
      <c r="A479" s="22">
        <v>44013</v>
      </c>
      <c r="B479" s="22" t="str">
        <f t="shared" si="28"/>
        <v>Jul</v>
      </c>
      <c r="C479" s="23">
        <f t="shared" si="29"/>
        <v>27</v>
      </c>
      <c r="D479" s="23" t="s">
        <v>254</v>
      </c>
      <c r="E479" s="58" t="e">
        <f t="shared" si="30"/>
        <v>#N/A</v>
      </c>
      <c r="F479" s="58" t="e">
        <f t="shared" si="31"/>
        <v>#N/A</v>
      </c>
      <c r="G479" s="22" t="s">
        <v>48</v>
      </c>
      <c r="H479" s="23" t="s">
        <v>50</v>
      </c>
      <c r="I479" s="24">
        <v>22.64</v>
      </c>
    </row>
    <row r="480" spans="1:9">
      <c r="A480" s="22">
        <v>44017</v>
      </c>
      <c r="B480" s="22" t="str">
        <f t="shared" si="28"/>
        <v>Jul</v>
      </c>
      <c r="C480" s="23">
        <f t="shared" si="29"/>
        <v>28</v>
      </c>
      <c r="D480" s="23" t="s">
        <v>254</v>
      </c>
      <c r="E480" s="58" t="e">
        <f t="shared" si="30"/>
        <v>#N/A</v>
      </c>
      <c r="F480" s="58" t="e">
        <f t="shared" si="31"/>
        <v>#N/A</v>
      </c>
      <c r="G480" s="22" t="s">
        <v>48</v>
      </c>
      <c r="H480" s="23" t="s">
        <v>53</v>
      </c>
      <c r="I480" s="24">
        <v>87.38</v>
      </c>
    </row>
    <row r="481" spans="1:9">
      <c r="A481" s="22">
        <v>44078</v>
      </c>
      <c r="B481" s="22" t="str">
        <f t="shared" si="28"/>
        <v>Sep</v>
      </c>
      <c r="C481" s="23">
        <f t="shared" si="29"/>
        <v>36</v>
      </c>
      <c r="D481" s="23" t="s">
        <v>254</v>
      </c>
      <c r="E481" s="58" t="e">
        <f t="shared" si="30"/>
        <v>#N/A</v>
      </c>
      <c r="F481" s="58" t="e">
        <f t="shared" si="31"/>
        <v>#N/A</v>
      </c>
      <c r="G481" s="22" t="s">
        <v>48</v>
      </c>
      <c r="H481" s="23" t="s">
        <v>49</v>
      </c>
      <c r="I481" s="24">
        <v>102.43</v>
      </c>
    </row>
    <row r="482" spans="1:9">
      <c r="A482" s="22">
        <v>43964</v>
      </c>
      <c r="B482" s="22" t="str">
        <f t="shared" si="28"/>
        <v>May</v>
      </c>
      <c r="C482" s="23">
        <f t="shared" si="29"/>
        <v>20</v>
      </c>
      <c r="D482" s="23" t="s">
        <v>254</v>
      </c>
      <c r="E482" s="58" t="e">
        <f t="shared" si="30"/>
        <v>#N/A</v>
      </c>
      <c r="F482" s="58" t="e">
        <f t="shared" si="31"/>
        <v>#N/A</v>
      </c>
      <c r="G482" s="22" t="s">
        <v>45</v>
      </c>
      <c r="H482" s="23" t="s">
        <v>57</v>
      </c>
      <c r="I482" s="24">
        <v>66.510000000000005</v>
      </c>
    </row>
    <row r="483" spans="1:9">
      <c r="A483" s="22">
        <v>44031</v>
      </c>
      <c r="B483" s="22" t="str">
        <f t="shared" si="28"/>
        <v>Jul</v>
      </c>
      <c r="C483" s="23">
        <f t="shared" si="29"/>
        <v>30</v>
      </c>
      <c r="D483" s="23" t="s">
        <v>254</v>
      </c>
      <c r="E483" s="58" t="e">
        <f t="shared" si="30"/>
        <v>#N/A</v>
      </c>
      <c r="F483" s="58" t="e">
        <f t="shared" si="31"/>
        <v>#N/A</v>
      </c>
      <c r="G483" s="22" t="s">
        <v>38</v>
      </c>
      <c r="H483" s="23" t="s">
        <v>58</v>
      </c>
      <c r="I483" s="24">
        <v>69.45</v>
      </c>
    </row>
    <row r="484" spans="1:9">
      <c r="A484" s="22">
        <v>44091</v>
      </c>
      <c r="B484" s="22" t="str">
        <f t="shared" si="28"/>
        <v>Sep</v>
      </c>
      <c r="C484" s="23">
        <f t="shared" si="29"/>
        <v>38</v>
      </c>
      <c r="D484" s="23" t="s">
        <v>254</v>
      </c>
      <c r="E484" s="58" t="e">
        <f t="shared" si="30"/>
        <v>#N/A</v>
      </c>
      <c r="F484" s="58" t="e">
        <f t="shared" si="31"/>
        <v>#N/A</v>
      </c>
      <c r="G484" s="22" t="s">
        <v>48</v>
      </c>
      <c r="H484" s="23" t="s">
        <v>58</v>
      </c>
      <c r="I484" s="24">
        <v>524.80999999999995</v>
      </c>
    </row>
    <row r="485" spans="1:9">
      <c r="A485" s="22">
        <v>44027</v>
      </c>
      <c r="B485" s="22" t="str">
        <f t="shared" si="28"/>
        <v>Jul</v>
      </c>
      <c r="C485" s="23">
        <f t="shared" si="29"/>
        <v>29</v>
      </c>
      <c r="D485" s="23" t="s">
        <v>254</v>
      </c>
      <c r="E485" s="58" t="e">
        <f t="shared" si="30"/>
        <v>#N/A</v>
      </c>
      <c r="F485" s="58" t="e">
        <f t="shared" si="31"/>
        <v>#N/A</v>
      </c>
      <c r="G485" s="22" t="s">
        <v>38</v>
      </c>
      <c r="H485" s="23" t="s">
        <v>57</v>
      </c>
      <c r="I485" s="24">
        <v>46.16</v>
      </c>
    </row>
    <row r="486" spans="1:9">
      <c r="A486" s="22">
        <v>43970</v>
      </c>
      <c r="B486" s="22" t="str">
        <f t="shared" si="28"/>
        <v>May</v>
      </c>
      <c r="C486" s="23">
        <f t="shared" si="29"/>
        <v>21</v>
      </c>
      <c r="D486" s="23" t="s">
        <v>254</v>
      </c>
      <c r="E486" s="58" t="e">
        <f t="shared" si="30"/>
        <v>#N/A</v>
      </c>
      <c r="F486" s="58" t="e">
        <f t="shared" si="31"/>
        <v>#N/A</v>
      </c>
      <c r="G486" s="22" t="s">
        <v>38</v>
      </c>
      <c r="H486" s="23" t="s">
        <v>61</v>
      </c>
      <c r="I486" s="24">
        <v>106.2</v>
      </c>
    </row>
    <row r="487" spans="1:9">
      <c r="A487" s="22">
        <v>44075</v>
      </c>
      <c r="B487" s="22" t="str">
        <f t="shared" si="28"/>
        <v>Sep</v>
      </c>
      <c r="C487" s="23">
        <f t="shared" si="29"/>
        <v>36</v>
      </c>
      <c r="D487" s="23" t="s">
        <v>254</v>
      </c>
      <c r="E487" s="58" t="e">
        <f t="shared" si="30"/>
        <v>#N/A</v>
      </c>
      <c r="F487" s="58" t="e">
        <f t="shared" si="31"/>
        <v>#N/A</v>
      </c>
      <c r="G487" s="22" t="s">
        <v>48</v>
      </c>
      <c r="H487" s="23" t="s">
        <v>66</v>
      </c>
      <c r="I487" s="24">
        <v>36.4</v>
      </c>
    </row>
    <row r="488" spans="1:9">
      <c r="A488" s="22">
        <v>44073</v>
      </c>
      <c r="B488" s="22" t="str">
        <f t="shared" si="28"/>
        <v>Aug</v>
      </c>
      <c r="C488" s="23">
        <f t="shared" si="29"/>
        <v>36</v>
      </c>
      <c r="D488" s="23" t="s">
        <v>254</v>
      </c>
      <c r="E488" s="58" t="e">
        <f t="shared" si="30"/>
        <v>#N/A</v>
      </c>
      <c r="F488" s="58" t="e">
        <f t="shared" si="31"/>
        <v>#N/A</v>
      </c>
      <c r="G488" s="22" t="s">
        <v>48</v>
      </c>
      <c r="H488" s="23" t="s">
        <v>49</v>
      </c>
      <c r="I488" s="24">
        <v>96.64</v>
      </c>
    </row>
    <row r="489" spans="1:9">
      <c r="A489" s="22">
        <v>43959</v>
      </c>
      <c r="B489" s="22" t="str">
        <f t="shared" si="28"/>
        <v>May</v>
      </c>
      <c r="C489" s="23">
        <f t="shared" si="29"/>
        <v>19</v>
      </c>
      <c r="D489" s="23" t="s">
        <v>254</v>
      </c>
      <c r="E489" s="58" t="e">
        <f t="shared" si="30"/>
        <v>#N/A</v>
      </c>
      <c r="F489" s="58" t="e">
        <f t="shared" si="31"/>
        <v>#N/A</v>
      </c>
      <c r="G489" s="22" t="s">
        <v>38</v>
      </c>
      <c r="H489" s="23" t="s">
        <v>57</v>
      </c>
      <c r="I489" s="24">
        <v>46.62</v>
      </c>
    </row>
    <row r="490" spans="1:9">
      <c r="A490" s="22">
        <v>44096</v>
      </c>
      <c r="B490" s="22" t="str">
        <f t="shared" si="28"/>
        <v>Sep</v>
      </c>
      <c r="C490" s="23">
        <f t="shared" si="29"/>
        <v>39</v>
      </c>
      <c r="D490" s="23" t="s">
        <v>254</v>
      </c>
      <c r="E490" s="58" t="e">
        <f t="shared" si="30"/>
        <v>#N/A</v>
      </c>
      <c r="F490" s="58" t="e">
        <f t="shared" si="31"/>
        <v>#N/A</v>
      </c>
      <c r="G490" s="22" t="s">
        <v>38</v>
      </c>
      <c r="H490" s="23" t="s">
        <v>61</v>
      </c>
      <c r="I490" s="24">
        <v>27.67</v>
      </c>
    </row>
    <row r="491" spans="1:9">
      <c r="A491" s="22">
        <v>44023</v>
      </c>
      <c r="B491" s="22" t="str">
        <f t="shared" si="28"/>
        <v>Jul</v>
      </c>
      <c r="C491" s="23">
        <f t="shared" si="29"/>
        <v>28</v>
      </c>
      <c r="D491" s="23" t="s">
        <v>254</v>
      </c>
      <c r="E491" s="58" t="e">
        <f t="shared" si="30"/>
        <v>#N/A</v>
      </c>
      <c r="F491" s="58" t="e">
        <f t="shared" si="31"/>
        <v>#N/A</v>
      </c>
      <c r="G491" s="22" t="s">
        <v>45</v>
      </c>
      <c r="H491" s="23" t="s">
        <v>43</v>
      </c>
      <c r="I491" s="24">
        <v>417.93</v>
      </c>
    </row>
    <row r="492" spans="1:9">
      <c r="A492" s="22">
        <v>43955</v>
      </c>
      <c r="B492" s="22" t="str">
        <f t="shared" si="28"/>
        <v>May</v>
      </c>
      <c r="C492" s="23">
        <f t="shared" si="29"/>
        <v>19</v>
      </c>
      <c r="D492" s="23" t="s">
        <v>254</v>
      </c>
      <c r="E492" s="58" t="e">
        <f t="shared" si="30"/>
        <v>#N/A</v>
      </c>
      <c r="F492" s="58" t="e">
        <f t="shared" si="31"/>
        <v>#N/A</v>
      </c>
      <c r="G492" s="22" t="s">
        <v>48</v>
      </c>
      <c r="H492" s="23" t="s">
        <v>49</v>
      </c>
      <c r="I492" s="24">
        <v>752.78</v>
      </c>
    </row>
    <row r="493" spans="1:9">
      <c r="A493" s="22">
        <v>44095</v>
      </c>
      <c r="B493" s="22" t="str">
        <f t="shared" si="28"/>
        <v>Sep</v>
      </c>
      <c r="C493" s="23">
        <f t="shared" si="29"/>
        <v>39</v>
      </c>
      <c r="D493" s="23" t="s">
        <v>254</v>
      </c>
      <c r="E493" s="58" t="e">
        <f t="shared" si="30"/>
        <v>#N/A</v>
      </c>
      <c r="F493" s="58" t="e">
        <f t="shared" si="31"/>
        <v>#N/A</v>
      </c>
      <c r="G493" s="22" t="s">
        <v>48</v>
      </c>
      <c r="H493" s="23" t="s">
        <v>46</v>
      </c>
      <c r="I493" s="24">
        <v>96.46</v>
      </c>
    </row>
    <row r="494" spans="1:9">
      <c r="A494" s="22">
        <v>43977</v>
      </c>
      <c r="B494" s="22" t="str">
        <f t="shared" si="28"/>
        <v>May</v>
      </c>
      <c r="C494" s="23">
        <f t="shared" si="29"/>
        <v>22</v>
      </c>
      <c r="D494" s="23" t="s">
        <v>254</v>
      </c>
      <c r="E494" s="58" t="e">
        <f t="shared" si="30"/>
        <v>#N/A</v>
      </c>
      <c r="F494" s="58" t="e">
        <f t="shared" si="31"/>
        <v>#N/A</v>
      </c>
      <c r="G494" s="22" t="s">
        <v>48</v>
      </c>
      <c r="H494" s="23" t="s">
        <v>57</v>
      </c>
      <c r="I494" s="24">
        <v>240.59</v>
      </c>
    </row>
    <row r="495" spans="1:9">
      <c r="A495" s="22">
        <v>43972</v>
      </c>
      <c r="B495" s="22" t="str">
        <f t="shared" si="28"/>
        <v>May</v>
      </c>
      <c r="C495" s="23">
        <f t="shared" si="29"/>
        <v>21</v>
      </c>
      <c r="D495" s="23" t="s">
        <v>254</v>
      </c>
      <c r="E495" s="58" t="e">
        <f t="shared" si="30"/>
        <v>#N/A</v>
      </c>
      <c r="F495" s="58" t="e">
        <f t="shared" si="31"/>
        <v>#N/A</v>
      </c>
      <c r="G495" s="22" t="s">
        <v>48</v>
      </c>
      <c r="H495" s="23" t="s">
        <v>66</v>
      </c>
      <c r="I495" s="24">
        <v>36.96</v>
      </c>
    </row>
    <row r="496" spans="1:9">
      <c r="A496" s="22">
        <v>44036</v>
      </c>
      <c r="B496" s="22" t="str">
        <f t="shared" si="28"/>
        <v>Jul</v>
      </c>
      <c r="C496" s="23">
        <f t="shared" si="29"/>
        <v>30</v>
      </c>
      <c r="D496" s="23" t="s">
        <v>254</v>
      </c>
      <c r="E496" s="58" t="e">
        <f t="shared" si="30"/>
        <v>#N/A</v>
      </c>
      <c r="F496" s="58" t="e">
        <f t="shared" si="31"/>
        <v>#N/A</v>
      </c>
      <c r="G496" s="22" t="s">
        <v>38</v>
      </c>
      <c r="H496" s="23" t="s">
        <v>49</v>
      </c>
      <c r="I496" s="24">
        <v>68.39</v>
      </c>
    </row>
    <row r="497" spans="1:9">
      <c r="A497" s="22">
        <v>44062</v>
      </c>
      <c r="B497" s="22" t="str">
        <f t="shared" si="28"/>
        <v>Aug</v>
      </c>
      <c r="C497" s="23">
        <f t="shared" si="29"/>
        <v>34</v>
      </c>
      <c r="D497" s="23" t="s">
        <v>25</v>
      </c>
      <c r="E497" s="58" t="e">
        <f t="shared" si="30"/>
        <v>#N/A</v>
      </c>
      <c r="F497" s="58">
        <f t="shared" si="31"/>
        <v>48.74</v>
      </c>
      <c r="G497" s="22" t="s">
        <v>48</v>
      </c>
      <c r="H497" s="23" t="s">
        <v>58</v>
      </c>
      <c r="I497" s="24">
        <v>48.74</v>
      </c>
    </row>
    <row r="498" spans="1:9">
      <c r="A498" s="22">
        <v>43992</v>
      </c>
      <c r="B498" s="22" t="str">
        <f t="shared" si="28"/>
        <v>Jun</v>
      </c>
      <c r="C498" s="23">
        <f t="shared" si="29"/>
        <v>24</v>
      </c>
      <c r="D498" s="23" t="s">
        <v>28</v>
      </c>
      <c r="E498" s="58">
        <f t="shared" si="30"/>
        <v>28.24</v>
      </c>
      <c r="F498" s="58" t="e">
        <f t="shared" si="31"/>
        <v>#N/A</v>
      </c>
      <c r="G498" s="22" t="s">
        <v>38</v>
      </c>
      <c r="H498" s="23" t="s">
        <v>61</v>
      </c>
      <c r="I498" s="24">
        <v>28.24</v>
      </c>
    </row>
    <row r="499" spans="1:9">
      <c r="A499" s="22">
        <v>44031</v>
      </c>
      <c r="B499" s="22" t="str">
        <f t="shared" si="28"/>
        <v>Jul</v>
      </c>
      <c r="C499" s="23">
        <f t="shared" si="29"/>
        <v>30</v>
      </c>
      <c r="D499" s="23" t="s">
        <v>254</v>
      </c>
      <c r="E499" s="58" t="e">
        <f t="shared" si="30"/>
        <v>#N/A</v>
      </c>
      <c r="F499" s="58" t="e">
        <f t="shared" si="31"/>
        <v>#N/A</v>
      </c>
      <c r="G499" s="22" t="s">
        <v>38</v>
      </c>
      <c r="H499" s="23" t="s">
        <v>58</v>
      </c>
      <c r="I499" s="24">
        <v>72.17</v>
      </c>
    </row>
    <row r="500" spans="1:9">
      <c r="A500" s="22">
        <v>43968</v>
      </c>
      <c r="B500" s="22" t="str">
        <f t="shared" si="28"/>
        <v>May</v>
      </c>
      <c r="C500" s="23">
        <f t="shared" si="29"/>
        <v>21</v>
      </c>
      <c r="D500" s="23" t="s">
        <v>254</v>
      </c>
      <c r="E500" s="58" t="e">
        <f t="shared" si="30"/>
        <v>#N/A</v>
      </c>
      <c r="F500" s="58" t="e">
        <f t="shared" si="31"/>
        <v>#N/A</v>
      </c>
      <c r="G500" s="22" t="s">
        <v>48</v>
      </c>
      <c r="H500" s="23" t="s">
        <v>58</v>
      </c>
      <c r="I500" s="24">
        <v>69.05</v>
      </c>
    </row>
    <row r="501" spans="1:9">
      <c r="A501" s="22">
        <v>43987</v>
      </c>
      <c r="B501" s="22" t="str">
        <f t="shared" si="28"/>
        <v>Jun</v>
      </c>
      <c r="C501" s="23">
        <f t="shared" si="29"/>
        <v>23</v>
      </c>
      <c r="D501" s="23" t="s">
        <v>28</v>
      </c>
      <c r="E501" s="58">
        <f t="shared" si="30"/>
        <v>46.14</v>
      </c>
      <c r="F501" s="58" t="e">
        <f t="shared" si="31"/>
        <v>#N/A</v>
      </c>
      <c r="G501" s="22" t="s">
        <v>45</v>
      </c>
      <c r="H501" s="23" t="s">
        <v>46</v>
      </c>
      <c r="I501" s="24">
        <v>46.14</v>
      </c>
    </row>
    <row r="502" spans="1:9">
      <c r="A502" s="22">
        <v>43971</v>
      </c>
      <c r="B502" s="22" t="str">
        <f t="shared" si="28"/>
        <v>May</v>
      </c>
      <c r="C502" s="23">
        <f t="shared" si="29"/>
        <v>21</v>
      </c>
      <c r="D502" s="23" t="s">
        <v>254</v>
      </c>
      <c r="E502" s="58" t="e">
        <f t="shared" si="30"/>
        <v>#N/A</v>
      </c>
      <c r="F502" s="58" t="e">
        <f t="shared" si="31"/>
        <v>#N/A</v>
      </c>
      <c r="G502" s="22" t="s">
        <v>38</v>
      </c>
      <c r="H502" s="23" t="s">
        <v>50</v>
      </c>
      <c r="I502" s="24">
        <v>46.27</v>
      </c>
    </row>
    <row r="503" spans="1:9">
      <c r="A503" s="22">
        <v>44072</v>
      </c>
      <c r="B503" s="22" t="str">
        <f t="shared" si="28"/>
        <v>Aug</v>
      </c>
      <c r="C503" s="23">
        <f t="shared" si="29"/>
        <v>35</v>
      </c>
      <c r="D503" s="23" t="s">
        <v>25</v>
      </c>
      <c r="E503" s="58" t="e">
        <f t="shared" si="30"/>
        <v>#N/A</v>
      </c>
      <c r="F503" s="58">
        <f t="shared" si="31"/>
        <v>138</v>
      </c>
      <c r="G503" s="22" t="s">
        <v>45</v>
      </c>
      <c r="H503" s="23" t="s">
        <v>57</v>
      </c>
      <c r="I503" s="24">
        <v>138</v>
      </c>
    </row>
    <row r="504" spans="1:9">
      <c r="A504" s="22">
        <v>43988</v>
      </c>
      <c r="B504" s="22" t="str">
        <f t="shared" si="28"/>
        <v>Jun</v>
      </c>
      <c r="C504" s="23">
        <f t="shared" si="29"/>
        <v>23</v>
      </c>
      <c r="D504" s="23" t="s">
        <v>28</v>
      </c>
      <c r="E504" s="58">
        <f t="shared" si="30"/>
        <v>57.66</v>
      </c>
      <c r="F504" s="58" t="e">
        <f t="shared" si="31"/>
        <v>#N/A</v>
      </c>
      <c r="G504" s="22" t="s">
        <v>48</v>
      </c>
      <c r="H504" s="23" t="s">
        <v>56</v>
      </c>
      <c r="I504" s="24">
        <v>57.66</v>
      </c>
    </row>
    <row r="505" spans="1:9">
      <c r="A505" s="22">
        <v>44016</v>
      </c>
      <c r="B505" s="22" t="str">
        <f t="shared" si="28"/>
        <v>Jul</v>
      </c>
      <c r="C505" s="23">
        <f t="shared" si="29"/>
        <v>27</v>
      </c>
      <c r="D505" s="23" t="s">
        <v>254</v>
      </c>
      <c r="E505" s="58" t="e">
        <f t="shared" si="30"/>
        <v>#N/A</v>
      </c>
      <c r="F505" s="58" t="e">
        <f t="shared" si="31"/>
        <v>#N/A</v>
      </c>
      <c r="G505" s="22" t="s">
        <v>48</v>
      </c>
      <c r="H505" s="23" t="s">
        <v>66</v>
      </c>
      <c r="I505" s="24">
        <v>36.86</v>
      </c>
    </row>
    <row r="506" spans="1:9">
      <c r="A506" s="22">
        <v>44038</v>
      </c>
      <c r="B506" s="22" t="str">
        <f t="shared" si="28"/>
        <v>Jul</v>
      </c>
      <c r="C506" s="23">
        <f t="shared" si="29"/>
        <v>31</v>
      </c>
      <c r="D506" s="23" t="s">
        <v>254</v>
      </c>
      <c r="E506" s="58" t="e">
        <f t="shared" si="30"/>
        <v>#N/A</v>
      </c>
      <c r="F506" s="58" t="e">
        <f t="shared" si="31"/>
        <v>#N/A</v>
      </c>
      <c r="G506" s="22" t="s">
        <v>38</v>
      </c>
      <c r="H506" s="23" t="s">
        <v>53</v>
      </c>
      <c r="I506" s="24">
        <v>60.83</v>
      </c>
    </row>
    <row r="507" spans="1:9">
      <c r="A507" s="22">
        <v>43965</v>
      </c>
      <c r="B507" s="22" t="str">
        <f t="shared" si="28"/>
        <v>May</v>
      </c>
      <c r="C507" s="23">
        <f t="shared" si="29"/>
        <v>20</v>
      </c>
      <c r="D507" s="23" t="s">
        <v>254</v>
      </c>
      <c r="E507" s="58" t="e">
        <f t="shared" si="30"/>
        <v>#N/A</v>
      </c>
      <c r="F507" s="58" t="e">
        <f t="shared" si="31"/>
        <v>#N/A</v>
      </c>
      <c r="G507" s="22" t="s">
        <v>48</v>
      </c>
      <c r="H507" s="23" t="s">
        <v>57</v>
      </c>
      <c r="I507" s="24">
        <v>88.62</v>
      </c>
    </row>
    <row r="508" spans="1:9">
      <c r="A508" s="22">
        <v>44094</v>
      </c>
      <c r="B508" s="22" t="str">
        <f t="shared" si="28"/>
        <v>Sep</v>
      </c>
      <c r="C508" s="23">
        <f t="shared" si="29"/>
        <v>39</v>
      </c>
      <c r="D508" s="23" t="s">
        <v>254</v>
      </c>
      <c r="E508" s="58" t="e">
        <f t="shared" si="30"/>
        <v>#N/A</v>
      </c>
      <c r="F508" s="58" t="e">
        <f t="shared" si="31"/>
        <v>#N/A</v>
      </c>
      <c r="G508" s="22" t="s">
        <v>38</v>
      </c>
      <c r="H508" s="23" t="s">
        <v>61</v>
      </c>
      <c r="I508" s="24">
        <v>80.28</v>
      </c>
    </row>
    <row r="509" spans="1:9">
      <c r="A509" s="22">
        <v>44035</v>
      </c>
      <c r="B509" s="22" t="str">
        <f t="shared" si="28"/>
        <v>Jul</v>
      </c>
      <c r="C509" s="23">
        <f t="shared" si="29"/>
        <v>30</v>
      </c>
      <c r="D509" s="23" t="s">
        <v>254</v>
      </c>
      <c r="E509" s="58" t="e">
        <f t="shared" si="30"/>
        <v>#N/A</v>
      </c>
      <c r="F509" s="58" t="e">
        <f t="shared" si="31"/>
        <v>#N/A</v>
      </c>
      <c r="G509" s="22" t="s">
        <v>38</v>
      </c>
      <c r="H509" s="23" t="s">
        <v>39</v>
      </c>
      <c r="I509" s="24">
        <v>160.04</v>
      </c>
    </row>
    <row r="510" spans="1:9">
      <c r="A510" s="22">
        <v>44080</v>
      </c>
      <c r="B510" s="22" t="str">
        <f t="shared" si="28"/>
        <v>Sep</v>
      </c>
      <c r="C510" s="23">
        <f t="shared" si="29"/>
        <v>37</v>
      </c>
      <c r="D510" s="23" t="s">
        <v>254</v>
      </c>
      <c r="E510" s="58" t="e">
        <f t="shared" si="30"/>
        <v>#N/A</v>
      </c>
      <c r="F510" s="58" t="e">
        <f t="shared" si="31"/>
        <v>#N/A</v>
      </c>
      <c r="G510" s="22" t="s">
        <v>38</v>
      </c>
      <c r="H510" s="23" t="s">
        <v>43</v>
      </c>
      <c r="I510" s="24">
        <v>40.799999999999997</v>
      </c>
    </row>
    <row r="511" spans="1:9">
      <c r="A511" s="22">
        <v>43954</v>
      </c>
      <c r="B511" s="22" t="str">
        <f t="shared" si="28"/>
        <v>May</v>
      </c>
      <c r="C511" s="23">
        <f t="shared" si="29"/>
        <v>19</v>
      </c>
      <c r="D511" s="23" t="s">
        <v>254</v>
      </c>
      <c r="E511" s="58" t="e">
        <f t="shared" si="30"/>
        <v>#N/A</v>
      </c>
      <c r="F511" s="58" t="e">
        <f t="shared" si="31"/>
        <v>#N/A</v>
      </c>
      <c r="G511" s="22" t="s">
        <v>38</v>
      </c>
      <c r="H511" s="23" t="s">
        <v>43</v>
      </c>
      <c r="I511" s="24">
        <v>20.78</v>
      </c>
    </row>
    <row r="512" spans="1:9">
      <c r="A512" s="22">
        <v>44025</v>
      </c>
      <c r="B512" s="22" t="str">
        <f t="shared" si="28"/>
        <v>Jul</v>
      </c>
      <c r="C512" s="23">
        <f t="shared" si="29"/>
        <v>29</v>
      </c>
      <c r="D512" s="23" t="s">
        <v>254</v>
      </c>
      <c r="E512" s="58" t="e">
        <f t="shared" si="30"/>
        <v>#N/A</v>
      </c>
      <c r="F512" s="58" t="e">
        <f t="shared" si="31"/>
        <v>#N/A</v>
      </c>
      <c r="G512" s="22" t="s">
        <v>48</v>
      </c>
      <c r="H512" s="23" t="s">
        <v>57</v>
      </c>
      <c r="I512" s="24">
        <v>46.05</v>
      </c>
    </row>
    <row r="513" spans="1:9">
      <c r="A513" s="22">
        <v>44006</v>
      </c>
      <c r="B513" s="22" t="str">
        <f t="shared" si="28"/>
        <v>Jun</v>
      </c>
      <c r="C513" s="23">
        <f t="shared" si="29"/>
        <v>26</v>
      </c>
      <c r="D513" s="23" t="s">
        <v>28</v>
      </c>
      <c r="E513" s="58">
        <f t="shared" si="30"/>
        <v>36.22</v>
      </c>
      <c r="F513" s="58" t="e">
        <f t="shared" si="31"/>
        <v>#N/A</v>
      </c>
      <c r="G513" s="22" t="s">
        <v>48</v>
      </c>
      <c r="H513" s="23" t="s">
        <v>66</v>
      </c>
      <c r="I513" s="24">
        <v>36.22</v>
      </c>
    </row>
    <row r="514" spans="1:9">
      <c r="A514" s="22">
        <v>44022</v>
      </c>
      <c r="B514" s="22" t="str">
        <f t="shared" si="28"/>
        <v>Jul</v>
      </c>
      <c r="C514" s="23">
        <f t="shared" si="29"/>
        <v>28</v>
      </c>
      <c r="D514" s="23" t="s">
        <v>254</v>
      </c>
      <c r="E514" s="58" t="e">
        <f t="shared" si="30"/>
        <v>#N/A</v>
      </c>
      <c r="F514" s="58" t="e">
        <f t="shared" si="31"/>
        <v>#N/A</v>
      </c>
      <c r="G514" s="22" t="s">
        <v>45</v>
      </c>
      <c r="H514" s="23" t="s">
        <v>54</v>
      </c>
      <c r="I514" s="24">
        <v>71.19</v>
      </c>
    </row>
    <row r="515" spans="1:9">
      <c r="A515" s="22">
        <v>44055</v>
      </c>
      <c r="B515" s="22" t="str">
        <f t="shared" si="28"/>
        <v>Aug</v>
      </c>
      <c r="C515" s="23">
        <f t="shared" si="29"/>
        <v>33</v>
      </c>
      <c r="D515" s="23" t="s">
        <v>25</v>
      </c>
      <c r="E515" s="58" t="e">
        <f t="shared" si="30"/>
        <v>#N/A</v>
      </c>
      <c r="F515" s="58">
        <f t="shared" si="31"/>
        <v>96.89</v>
      </c>
      <c r="G515" s="22" t="s">
        <v>45</v>
      </c>
      <c r="H515" s="23" t="s">
        <v>58</v>
      </c>
      <c r="I515" s="24">
        <v>96.89</v>
      </c>
    </row>
    <row r="516" spans="1:9">
      <c r="A516" s="22">
        <v>44100</v>
      </c>
      <c r="B516" s="22" t="str">
        <f t="shared" si="28"/>
        <v>Sep</v>
      </c>
      <c r="C516" s="23">
        <f t="shared" si="29"/>
        <v>39</v>
      </c>
      <c r="D516" s="23" t="s">
        <v>254</v>
      </c>
      <c r="E516" s="58" t="e">
        <f t="shared" si="30"/>
        <v>#N/A</v>
      </c>
      <c r="F516" s="58" t="e">
        <f t="shared" si="31"/>
        <v>#N/A</v>
      </c>
      <c r="G516" s="22" t="s">
        <v>38</v>
      </c>
      <c r="H516" s="23" t="s">
        <v>54</v>
      </c>
      <c r="I516" s="24">
        <v>23.53</v>
      </c>
    </row>
    <row r="517" spans="1:9">
      <c r="A517" s="22">
        <v>44077</v>
      </c>
      <c r="B517" s="22" t="str">
        <f t="shared" si="28"/>
        <v>Sep</v>
      </c>
      <c r="C517" s="23">
        <f t="shared" si="29"/>
        <v>36</v>
      </c>
      <c r="D517" s="23" t="s">
        <v>254</v>
      </c>
      <c r="E517" s="58" t="e">
        <f t="shared" si="30"/>
        <v>#N/A</v>
      </c>
      <c r="F517" s="58" t="e">
        <f t="shared" si="31"/>
        <v>#N/A</v>
      </c>
      <c r="G517" s="22" t="s">
        <v>38</v>
      </c>
      <c r="H517" s="23" t="s">
        <v>58</v>
      </c>
      <c r="I517" s="24">
        <v>75.36</v>
      </c>
    </row>
    <row r="518" spans="1:9">
      <c r="A518" s="22">
        <v>43984</v>
      </c>
      <c r="B518" s="22" t="str">
        <f t="shared" ref="B518:B581" si="32">TEXT(A518,"mmm")</f>
        <v>Jun</v>
      </c>
      <c r="C518" s="23">
        <f t="shared" ref="C518:C581" si="33">WEEKNUM(A518)</f>
        <v>23</v>
      </c>
      <c r="D518" s="23" t="s">
        <v>28</v>
      </c>
      <c r="E518" s="58">
        <f t="shared" si="30"/>
        <v>23.64</v>
      </c>
      <c r="F518" s="58" t="e">
        <f t="shared" si="31"/>
        <v>#N/A</v>
      </c>
      <c r="G518" s="22" t="s">
        <v>38</v>
      </c>
      <c r="H518" s="23" t="s">
        <v>58</v>
      </c>
      <c r="I518" s="24">
        <v>23.64</v>
      </c>
    </row>
    <row r="519" spans="1:9">
      <c r="A519" s="22">
        <v>43983</v>
      </c>
      <c r="B519" s="22" t="str">
        <f t="shared" si="32"/>
        <v>Jun</v>
      </c>
      <c r="C519" s="23">
        <f t="shared" si="33"/>
        <v>23</v>
      </c>
      <c r="D519" s="23" t="s">
        <v>28</v>
      </c>
      <c r="E519" s="58">
        <f t="shared" ref="E519:E582" si="34">IF(D519=$E$3,I519,NA())</f>
        <v>60.45</v>
      </c>
      <c r="F519" s="58" t="e">
        <f t="shared" ref="F519:F582" si="35">IF(D519=$E$2,I519,NA())</f>
        <v>#N/A</v>
      </c>
      <c r="G519" s="22" t="s">
        <v>48</v>
      </c>
      <c r="H519" s="23" t="s">
        <v>56</v>
      </c>
      <c r="I519" s="24">
        <v>60.45</v>
      </c>
    </row>
    <row r="520" spans="1:9">
      <c r="A520" s="22">
        <v>44043</v>
      </c>
      <c r="B520" s="22" t="str">
        <f t="shared" si="32"/>
        <v>Jul</v>
      </c>
      <c r="C520" s="23">
        <f t="shared" si="33"/>
        <v>31</v>
      </c>
      <c r="D520" s="23" t="s">
        <v>254</v>
      </c>
      <c r="E520" s="58" t="e">
        <f t="shared" si="34"/>
        <v>#N/A</v>
      </c>
      <c r="F520" s="58" t="e">
        <f t="shared" si="35"/>
        <v>#N/A</v>
      </c>
      <c r="G520" s="22" t="s">
        <v>38</v>
      </c>
      <c r="H520" s="23" t="s">
        <v>58</v>
      </c>
      <c r="I520" s="24">
        <v>96.19</v>
      </c>
    </row>
    <row r="521" spans="1:9">
      <c r="A521" s="22">
        <v>43981</v>
      </c>
      <c r="B521" s="22" t="str">
        <f t="shared" si="32"/>
        <v>May</v>
      </c>
      <c r="C521" s="23">
        <f t="shared" si="33"/>
        <v>22</v>
      </c>
      <c r="D521" s="23" t="s">
        <v>254</v>
      </c>
      <c r="E521" s="58" t="e">
        <f t="shared" si="34"/>
        <v>#N/A</v>
      </c>
      <c r="F521" s="58" t="e">
        <f t="shared" si="35"/>
        <v>#N/A</v>
      </c>
      <c r="G521" s="22" t="s">
        <v>48</v>
      </c>
      <c r="H521" s="23" t="s">
        <v>58</v>
      </c>
      <c r="I521" s="24">
        <v>48.53</v>
      </c>
    </row>
    <row r="522" spans="1:9">
      <c r="A522" s="22">
        <v>44048</v>
      </c>
      <c r="B522" s="22" t="str">
        <f t="shared" si="32"/>
        <v>Aug</v>
      </c>
      <c r="C522" s="23">
        <f t="shared" si="33"/>
        <v>32</v>
      </c>
      <c r="D522" s="23" t="s">
        <v>25</v>
      </c>
      <c r="E522" s="58" t="e">
        <f t="shared" si="34"/>
        <v>#N/A</v>
      </c>
      <c r="F522" s="58">
        <f t="shared" si="35"/>
        <v>34.71</v>
      </c>
      <c r="G522" s="22" t="s">
        <v>38</v>
      </c>
      <c r="H522" s="23" t="s">
        <v>49</v>
      </c>
      <c r="I522" s="24">
        <v>34.71</v>
      </c>
    </row>
    <row r="523" spans="1:9">
      <c r="A523" s="22">
        <v>43981</v>
      </c>
      <c r="B523" s="22" t="str">
        <f t="shared" si="32"/>
        <v>May</v>
      </c>
      <c r="C523" s="23">
        <f t="shared" si="33"/>
        <v>22</v>
      </c>
      <c r="D523" s="23" t="s">
        <v>254</v>
      </c>
      <c r="E523" s="58" t="e">
        <f t="shared" si="34"/>
        <v>#N/A</v>
      </c>
      <c r="F523" s="58" t="e">
        <f t="shared" si="35"/>
        <v>#N/A</v>
      </c>
      <c r="G523" s="22" t="s">
        <v>38</v>
      </c>
      <c r="H523" s="23" t="s">
        <v>57</v>
      </c>
      <c r="I523" s="24">
        <v>23.88</v>
      </c>
    </row>
    <row r="524" spans="1:9">
      <c r="A524" s="22">
        <v>44079</v>
      </c>
      <c r="B524" s="22" t="str">
        <f t="shared" si="32"/>
        <v>Sep</v>
      </c>
      <c r="C524" s="23">
        <f t="shared" si="33"/>
        <v>36</v>
      </c>
      <c r="D524" s="23" t="s">
        <v>254</v>
      </c>
      <c r="E524" s="58" t="e">
        <f t="shared" si="34"/>
        <v>#N/A</v>
      </c>
      <c r="F524" s="58" t="e">
        <f t="shared" si="35"/>
        <v>#N/A</v>
      </c>
      <c r="G524" s="22" t="s">
        <v>48</v>
      </c>
      <c r="H524" s="23" t="s">
        <v>53</v>
      </c>
      <c r="I524" s="24">
        <v>58.52</v>
      </c>
    </row>
    <row r="525" spans="1:9">
      <c r="A525" s="22">
        <v>43980</v>
      </c>
      <c r="B525" s="22" t="str">
        <f t="shared" si="32"/>
        <v>May</v>
      </c>
      <c r="C525" s="23">
        <f t="shared" si="33"/>
        <v>22</v>
      </c>
      <c r="D525" s="23" t="s">
        <v>254</v>
      </c>
      <c r="E525" s="58" t="e">
        <f t="shared" si="34"/>
        <v>#N/A</v>
      </c>
      <c r="F525" s="58" t="e">
        <f t="shared" si="35"/>
        <v>#N/A</v>
      </c>
      <c r="G525" s="22" t="s">
        <v>45</v>
      </c>
      <c r="H525" s="23" t="s">
        <v>46</v>
      </c>
      <c r="I525" s="24">
        <v>69.959999999999994</v>
      </c>
    </row>
    <row r="526" spans="1:9">
      <c r="A526" s="22">
        <v>44036</v>
      </c>
      <c r="B526" s="22" t="str">
        <f t="shared" si="32"/>
        <v>Jul</v>
      </c>
      <c r="C526" s="23">
        <f t="shared" si="33"/>
        <v>30</v>
      </c>
      <c r="D526" s="23" t="s">
        <v>254</v>
      </c>
      <c r="E526" s="58" t="e">
        <f t="shared" si="34"/>
        <v>#N/A</v>
      </c>
      <c r="F526" s="58" t="e">
        <f t="shared" si="35"/>
        <v>#N/A</v>
      </c>
      <c r="G526" s="22" t="s">
        <v>48</v>
      </c>
      <c r="H526" s="23" t="s">
        <v>49</v>
      </c>
      <c r="I526" s="24">
        <v>33.799999999999997</v>
      </c>
    </row>
    <row r="527" spans="1:9">
      <c r="A527" s="22">
        <v>44052</v>
      </c>
      <c r="B527" s="22" t="str">
        <f t="shared" si="32"/>
        <v>Aug</v>
      </c>
      <c r="C527" s="23">
        <f t="shared" si="33"/>
        <v>33</v>
      </c>
      <c r="D527" s="23" t="s">
        <v>25</v>
      </c>
      <c r="E527" s="58" t="e">
        <f t="shared" si="34"/>
        <v>#N/A</v>
      </c>
      <c r="F527" s="58">
        <f t="shared" si="35"/>
        <v>48.35</v>
      </c>
      <c r="G527" s="22" t="s">
        <v>48</v>
      </c>
      <c r="H527" s="23" t="s">
        <v>46</v>
      </c>
      <c r="I527" s="24">
        <v>48.35</v>
      </c>
    </row>
    <row r="528" spans="1:9">
      <c r="A528" s="22">
        <v>44093</v>
      </c>
      <c r="B528" s="22" t="str">
        <f t="shared" si="32"/>
        <v>Sep</v>
      </c>
      <c r="C528" s="23">
        <f t="shared" si="33"/>
        <v>38</v>
      </c>
      <c r="D528" s="23" t="s">
        <v>254</v>
      </c>
      <c r="E528" s="58" t="e">
        <f t="shared" si="34"/>
        <v>#N/A</v>
      </c>
      <c r="F528" s="58" t="e">
        <f t="shared" si="35"/>
        <v>#N/A</v>
      </c>
      <c r="G528" s="22" t="s">
        <v>38</v>
      </c>
      <c r="H528" s="23" t="s">
        <v>61</v>
      </c>
      <c r="I528" s="24">
        <v>83</v>
      </c>
    </row>
    <row r="529" spans="1:9">
      <c r="A529" s="22">
        <v>44051</v>
      </c>
      <c r="B529" s="22" t="str">
        <f t="shared" si="32"/>
        <v>Aug</v>
      </c>
      <c r="C529" s="23">
        <f t="shared" si="33"/>
        <v>32</v>
      </c>
      <c r="D529" s="23" t="s">
        <v>25</v>
      </c>
      <c r="E529" s="58" t="e">
        <f t="shared" si="34"/>
        <v>#N/A</v>
      </c>
      <c r="F529" s="58">
        <f t="shared" si="35"/>
        <v>54.35</v>
      </c>
      <c r="G529" s="22" t="s">
        <v>45</v>
      </c>
      <c r="H529" s="23" t="s">
        <v>66</v>
      </c>
      <c r="I529" s="24">
        <v>54.35</v>
      </c>
    </row>
    <row r="530" spans="1:9">
      <c r="A530" s="22">
        <v>43979</v>
      </c>
      <c r="B530" s="22" t="str">
        <f t="shared" si="32"/>
        <v>May</v>
      </c>
      <c r="C530" s="23">
        <f t="shared" si="33"/>
        <v>22</v>
      </c>
      <c r="D530" s="23" t="s">
        <v>254</v>
      </c>
      <c r="E530" s="58" t="e">
        <f t="shared" si="34"/>
        <v>#N/A</v>
      </c>
      <c r="F530" s="58" t="e">
        <f t="shared" si="35"/>
        <v>#N/A</v>
      </c>
      <c r="G530" s="22" t="s">
        <v>45</v>
      </c>
      <c r="H530" s="23" t="s">
        <v>46</v>
      </c>
      <c r="I530" s="24">
        <v>48.61</v>
      </c>
    </row>
    <row r="531" spans="1:9">
      <c r="A531" s="22">
        <v>44090</v>
      </c>
      <c r="B531" s="22" t="str">
        <f t="shared" si="32"/>
        <v>Sep</v>
      </c>
      <c r="C531" s="23">
        <f t="shared" si="33"/>
        <v>38</v>
      </c>
      <c r="D531" s="23" t="s">
        <v>254</v>
      </c>
      <c r="E531" s="58" t="e">
        <f t="shared" si="34"/>
        <v>#N/A</v>
      </c>
      <c r="F531" s="58" t="e">
        <f t="shared" si="35"/>
        <v>#N/A</v>
      </c>
      <c r="G531" s="22" t="s">
        <v>38</v>
      </c>
      <c r="H531" s="23" t="s">
        <v>49</v>
      </c>
      <c r="I531" s="24">
        <v>132.63999999999999</v>
      </c>
    </row>
    <row r="532" spans="1:9">
      <c r="A532" s="22">
        <v>43970</v>
      </c>
      <c r="B532" s="22" t="str">
        <f t="shared" si="32"/>
        <v>May</v>
      </c>
      <c r="C532" s="23">
        <f t="shared" si="33"/>
        <v>21</v>
      </c>
      <c r="D532" s="23" t="s">
        <v>254</v>
      </c>
      <c r="E532" s="58" t="e">
        <f t="shared" si="34"/>
        <v>#N/A</v>
      </c>
      <c r="F532" s="58" t="e">
        <f t="shared" si="35"/>
        <v>#N/A</v>
      </c>
      <c r="G532" s="22" t="s">
        <v>38</v>
      </c>
      <c r="H532" s="23" t="s">
        <v>50</v>
      </c>
      <c r="I532" s="24">
        <v>46.88</v>
      </c>
    </row>
    <row r="533" spans="1:9">
      <c r="A533" s="22">
        <v>44011</v>
      </c>
      <c r="B533" s="22" t="str">
        <f t="shared" si="32"/>
        <v>Jun</v>
      </c>
      <c r="C533" s="23">
        <f t="shared" si="33"/>
        <v>27</v>
      </c>
      <c r="D533" s="23" t="s">
        <v>254</v>
      </c>
      <c r="E533" s="58" t="e">
        <f t="shared" si="34"/>
        <v>#N/A</v>
      </c>
      <c r="F533" s="58" t="e">
        <f t="shared" si="35"/>
        <v>#N/A</v>
      </c>
      <c r="G533" s="22" t="s">
        <v>38</v>
      </c>
      <c r="H533" s="23" t="s">
        <v>57</v>
      </c>
      <c r="I533" s="24">
        <v>46.66</v>
      </c>
    </row>
    <row r="534" spans="1:9">
      <c r="A534" s="22">
        <v>43956</v>
      </c>
      <c r="B534" s="22" t="str">
        <f t="shared" si="32"/>
        <v>May</v>
      </c>
      <c r="C534" s="23">
        <f t="shared" si="33"/>
        <v>19</v>
      </c>
      <c r="D534" s="23" t="s">
        <v>254</v>
      </c>
      <c r="E534" s="58" t="e">
        <f t="shared" si="34"/>
        <v>#N/A</v>
      </c>
      <c r="F534" s="58" t="e">
        <f t="shared" si="35"/>
        <v>#N/A</v>
      </c>
      <c r="G534" s="22" t="s">
        <v>45</v>
      </c>
      <c r="H534" s="23" t="s">
        <v>50</v>
      </c>
      <c r="I534" s="24">
        <v>545.70000000000005</v>
      </c>
    </row>
    <row r="535" spans="1:9">
      <c r="A535" s="22">
        <v>44000</v>
      </c>
      <c r="B535" s="22" t="str">
        <f t="shared" si="32"/>
        <v>Jun</v>
      </c>
      <c r="C535" s="23">
        <f t="shared" si="33"/>
        <v>25</v>
      </c>
      <c r="D535" s="23" t="s">
        <v>28</v>
      </c>
      <c r="E535" s="58">
        <f t="shared" si="34"/>
        <v>28.19</v>
      </c>
      <c r="F535" s="58" t="e">
        <f t="shared" si="35"/>
        <v>#N/A</v>
      </c>
      <c r="G535" s="22" t="s">
        <v>48</v>
      </c>
      <c r="H535" s="23" t="s">
        <v>61</v>
      </c>
      <c r="I535" s="24">
        <v>28.19</v>
      </c>
    </row>
    <row r="536" spans="1:9">
      <c r="A536" s="22">
        <v>43983</v>
      </c>
      <c r="B536" s="22" t="str">
        <f t="shared" si="32"/>
        <v>Jun</v>
      </c>
      <c r="C536" s="23">
        <f t="shared" si="33"/>
        <v>23</v>
      </c>
      <c r="D536" s="23" t="s">
        <v>28</v>
      </c>
      <c r="E536" s="58">
        <f t="shared" si="34"/>
        <v>40.29</v>
      </c>
      <c r="F536" s="58" t="e">
        <f t="shared" si="35"/>
        <v>#N/A</v>
      </c>
      <c r="G536" s="22" t="s">
        <v>48</v>
      </c>
      <c r="H536" s="23" t="s">
        <v>43</v>
      </c>
      <c r="I536" s="24">
        <v>40.29</v>
      </c>
    </row>
    <row r="537" spans="1:9">
      <c r="A537" s="22">
        <v>44049</v>
      </c>
      <c r="B537" s="22" t="str">
        <f t="shared" si="32"/>
        <v>Aug</v>
      </c>
      <c r="C537" s="23">
        <f t="shared" si="33"/>
        <v>32</v>
      </c>
      <c r="D537" s="23" t="s">
        <v>25</v>
      </c>
      <c r="E537" s="58" t="e">
        <f t="shared" si="34"/>
        <v>#N/A</v>
      </c>
      <c r="F537" s="58">
        <f t="shared" si="35"/>
        <v>46.62</v>
      </c>
      <c r="G537" s="22" t="s">
        <v>45</v>
      </c>
      <c r="H537" s="23" t="s">
        <v>57</v>
      </c>
      <c r="I537" s="24">
        <v>46.62</v>
      </c>
    </row>
    <row r="538" spans="1:9">
      <c r="A538" s="22">
        <v>43954</v>
      </c>
      <c r="B538" s="22" t="str">
        <f t="shared" si="32"/>
        <v>May</v>
      </c>
      <c r="C538" s="23">
        <f t="shared" si="33"/>
        <v>19</v>
      </c>
      <c r="D538" s="23" t="s">
        <v>254</v>
      </c>
      <c r="E538" s="58" t="e">
        <f t="shared" si="34"/>
        <v>#N/A</v>
      </c>
      <c r="F538" s="58" t="e">
        <f t="shared" si="35"/>
        <v>#N/A</v>
      </c>
      <c r="G538" s="22" t="s">
        <v>48</v>
      </c>
      <c r="H538" s="23" t="s">
        <v>57</v>
      </c>
      <c r="I538" s="24">
        <v>46.28</v>
      </c>
    </row>
    <row r="539" spans="1:9">
      <c r="A539" s="22">
        <v>44010</v>
      </c>
      <c r="B539" s="22" t="str">
        <f t="shared" si="32"/>
        <v>Jun</v>
      </c>
      <c r="C539" s="23">
        <f t="shared" si="33"/>
        <v>27</v>
      </c>
      <c r="D539" s="23" t="s">
        <v>254</v>
      </c>
      <c r="E539" s="58" t="e">
        <f t="shared" si="34"/>
        <v>#N/A</v>
      </c>
      <c r="F539" s="58" t="e">
        <f t="shared" si="35"/>
        <v>#N/A</v>
      </c>
      <c r="G539" s="22" t="s">
        <v>48</v>
      </c>
      <c r="H539" s="23" t="s">
        <v>57</v>
      </c>
      <c r="I539" s="24">
        <v>69.58</v>
      </c>
    </row>
    <row r="540" spans="1:9">
      <c r="A540" s="22">
        <v>44002</v>
      </c>
      <c r="B540" s="22" t="str">
        <f t="shared" si="32"/>
        <v>Jun</v>
      </c>
      <c r="C540" s="23">
        <f t="shared" si="33"/>
        <v>25</v>
      </c>
      <c r="D540" s="23" t="s">
        <v>28</v>
      </c>
      <c r="E540" s="58">
        <f t="shared" si="34"/>
        <v>627.63</v>
      </c>
      <c r="F540" s="58" t="e">
        <f t="shared" si="35"/>
        <v>#N/A</v>
      </c>
      <c r="G540" s="22" t="s">
        <v>48</v>
      </c>
      <c r="H540" s="23" t="s">
        <v>49</v>
      </c>
      <c r="I540" s="24">
        <v>627.63</v>
      </c>
    </row>
    <row r="541" spans="1:9">
      <c r="A541" s="22">
        <v>44058</v>
      </c>
      <c r="B541" s="22" t="str">
        <f t="shared" si="32"/>
        <v>Aug</v>
      </c>
      <c r="C541" s="23">
        <f t="shared" si="33"/>
        <v>33</v>
      </c>
      <c r="D541" s="23" t="s">
        <v>25</v>
      </c>
      <c r="E541" s="58" t="e">
        <f t="shared" si="34"/>
        <v>#N/A</v>
      </c>
      <c r="F541" s="58">
        <f t="shared" si="35"/>
        <v>83.33</v>
      </c>
      <c r="G541" s="22" t="s">
        <v>38</v>
      </c>
      <c r="H541" s="23" t="s">
        <v>61</v>
      </c>
      <c r="I541" s="24">
        <v>83.33</v>
      </c>
    </row>
    <row r="542" spans="1:9">
      <c r="A542" s="22">
        <v>44060</v>
      </c>
      <c r="B542" s="22" t="str">
        <f t="shared" si="32"/>
        <v>Aug</v>
      </c>
      <c r="C542" s="23">
        <f t="shared" si="33"/>
        <v>34</v>
      </c>
      <c r="D542" s="23" t="s">
        <v>25</v>
      </c>
      <c r="E542" s="58" t="e">
        <f t="shared" si="34"/>
        <v>#N/A</v>
      </c>
      <c r="F542" s="58">
        <f t="shared" si="35"/>
        <v>46.82</v>
      </c>
      <c r="G542" s="22" t="s">
        <v>38</v>
      </c>
      <c r="H542" s="23" t="s">
        <v>50</v>
      </c>
      <c r="I542" s="24">
        <v>46.82</v>
      </c>
    </row>
    <row r="543" spans="1:9">
      <c r="A543" s="22">
        <v>44011</v>
      </c>
      <c r="B543" s="22" t="str">
        <f t="shared" si="32"/>
        <v>Jun</v>
      </c>
      <c r="C543" s="23">
        <f t="shared" si="33"/>
        <v>27</v>
      </c>
      <c r="D543" s="23" t="s">
        <v>254</v>
      </c>
      <c r="E543" s="58" t="e">
        <f t="shared" si="34"/>
        <v>#N/A</v>
      </c>
      <c r="F543" s="58" t="e">
        <f t="shared" si="35"/>
        <v>#N/A</v>
      </c>
      <c r="G543" s="22" t="s">
        <v>48</v>
      </c>
      <c r="H543" s="23" t="s">
        <v>66</v>
      </c>
      <c r="I543" s="24">
        <v>38.65</v>
      </c>
    </row>
    <row r="544" spans="1:9">
      <c r="A544" s="22">
        <v>44052</v>
      </c>
      <c r="B544" s="22" t="str">
        <f t="shared" si="32"/>
        <v>Aug</v>
      </c>
      <c r="C544" s="23">
        <f t="shared" si="33"/>
        <v>33</v>
      </c>
      <c r="D544" s="23" t="s">
        <v>25</v>
      </c>
      <c r="E544" s="58" t="e">
        <f t="shared" si="34"/>
        <v>#N/A</v>
      </c>
      <c r="F544" s="58">
        <f t="shared" si="35"/>
        <v>20.72</v>
      </c>
      <c r="G544" s="22" t="s">
        <v>45</v>
      </c>
      <c r="H544" s="23" t="s">
        <v>43</v>
      </c>
      <c r="I544" s="24">
        <v>20.72</v>
      </c>
    </row>
    <row r="545" spans="1:9">
      <c r="A545" s="22">
        <v>43997</v>
      </c>
      <c r="B545" s="22" t="str">
        <f t="shared" si="32"/>
        <v>Jun</v>
      </c>
      <c r="C545" s="23">
        <f t="shared" si="33"/>
        <v>25</v>
      </c>
      <c r="D545" s="23" t="s">
        <v>28</v>
      </c>
      <c r="E545" s="58">
        <f t="shared" si="34"/>
        <v>102.38</v>
      </c>
      <c r="F545" s="58" t="e">
        <f t="shared" si="35"/>
        <v>#N/A</v>
      </c>
      <c r="G545" s="22" t="s">
        <v>38</v>
      </c>
      <c r="H545" s="23" t="s">
        <v>49</v>
      </c>
      <c r="I545" s="24">
        <v>102.38</v>
      </c>
    </row>
    <row r="546" spans="1:9">
      <c r="A546" s="22">
        <v>44054</v>
      </c>
      <c r="B546" s="22" t="str">
        <f t="shared" si="32"/>
        <v>Aug</v>
      </c>
      <c r="C546" s="23">
        <f t="shared" si="33"/>
        <v>33</v>
      </c>
      <c r="D546" s="23" t="s">
        <v>25</v>
      </c>
      <c r="E546" s="58" t="e">
        <f t="shared" si="34"/>
        <v>#N/A</v>
      </c>
      <c r="F546" s="58">
        <f t="shared" si="35"/>
        <v>38.950000000000003</v>
      </c>
      <c r="G546" s="22" t="s">
        <v>38</v>
      </c>
      <c r="H546" s="23" t="s">
        <v>56</v>
      </c>
      <c r="I546" s="24">
        <v>38.950000000000003</v>
      </c>
    </row>
    <row r="547" spans="1:9">
      <c r="A547" s="22">
        <v>43998</v>
      </c>
      <c r="B547" s="22" t="str">
        <f t="shared" si="32"/>
        <v>Jun</v>
      </c>
      <c r="C547" s="23">
        <f t="shared" si="33"/>
        <v>25</v>
      </c>
      <c r="D547" s="23" t="s">
        <v>28</v>
      </c>
      <c r="E547" s="58">
        <f t="shared" si="34"/>
        <v>20.47</v>
      </c>
      <c r="F547" s="58" t="e">
        <f t="shared" si="35"/>
        <v>#N/A</v>
      </c>
      <c r="G547" s="22" t="s">
        <v>45</v>
      </c>
      <c r="H547" s="23" t="s">
        <v>43</v>
      </c>
      <c r="I547" s="24">
        <v>20.47</v>
      </c>
    </row>
    <row r="548" spans="1:9">
      <c r="A548" s="22">
        <v>44051</v>
      </c>
      <c r="B548" s="22" t="str">
        <f t="shared" si="32"/>
        <v>Aug</v>
      </c>
      <c r="C548" s="23">
        <f t="shared" si="33"/>
        <v>32</v>
      </c>
      <c r="D548" s="23" t="s">
        <v>25</v>
      </c>
      <c r="E548" s="58" t="e">
        <f t="shared" si="34"/>
        <v>#N/A</v>
      </c>
      <c r="F548" s="58">
        <f t="shared" si="35"/>
        <v>80.2</v>
      </c>
      <c r="G548" s="22" t="s">
        <v>45</v>
      </c>
      <c r="H548" s="23" t="s">
        <v>39</v>
      </c>
      <c r="I548" s="24">
        <v>80.2</v>
      </c>
    </row>
    <row r="549" spans="1:9">
      <c r="A549" s="22">
        <v>44012</v>
      </c>
      <c r="B549" s="22" t="str">
        <f t="shared" si="32"/>
        <v>Jun</v>
      </c>
      <c r="C549" s="23">
        <f t="shared" si="33"/>
        <v>27</v>
      </c>
      <c r="D549" s="23" t="s">
        <v>254</v>
      </c>
      <c r="E549" s="58" t="e">
        <f t="shared" si="34"/>
        <v>#N/A</v>
      </c>
      <c r="F549" s="58" t="e">
        <f t="shared" si="35"/>
        <v>#N/A</v>
      </c>
      <c r="G549" s="22" t="s">
        <v>48</v>
      </c>
      <c r="H549" s="23" t="s">
        <v>58</v>
      </c>
      <c r="I549" s="24">
        <v>24.61</v>
      </c>
    </row>
    <row r="550" spans="1:9">
      <c r="A550" s="22">
        <v>44040</v>
      </c>
      <c r="B550" s="22" t="str">
        <f t="shared" si="32"/>
        <v>Jul</v>
      </c>
      <c r="C550" s="23">
        <f t="shared" si="33"/>
        <v>31</v>
      </c>
      <c r="D550" s="23" t="s">
        <v>254</v>
      </c>
      <c r="E550" s="58" t="e">
        <f t="shared" si="34"/>
        <v>#N/A</v>
      </c>
      <c r="F550" s="58" t="e">
        <f t="shared" si="35"/>
        <v>#N/A</v>
      </c>
      <c r="G550" s="22" t="s">
        <v>48</v>
      </c>
      <c r="H550" s="23" t="s">
        <v>49</v>
      </c>
      <c r="I550" s="24">
        <v>34</v>
      </c>
    </row>
    <row r="551" spans="1:9">
      <c r="A551" s="22">
        <v>44052</v>
      </c>
      <c r="B551" s="22" t="str">
        <f t="shared" si="32"/>
        <v>Aug</v>
      </c>
      <c r="C551" s="23">
        <f t="shared" si="33"/>
        <v>33</v>
      </c>
      <c r="D551" s="23" t="s">
        <v>25</v>
      </c>
      <c r="E551" s="58" t="e">
        <f t="shared" si="34"/>
        <v>#N/A</v>
      </c>
      <c r="F551" s="58">
        <f t="shared" si="35"/>
        <v>257.95999999999998</v>
      </c>
      <c r="G551" s="22" t="s">
        <v>48</v>
      </c>
      <c r="H551" s="23" t="s">
        <v>54</v>
      </c>
      <c r="I551" s="24">
        <v>257.95999999999998</v>
      </c>
    </row>
    <row r="552" spans="1:9">
      <c r="A552" s="22">
        <v>44065</v>
      </c>
      <c r="B552" s="22" t="str">
        <f t="shared" si="32"/>
        <v>Aug</v>
      </c>
      <c r="C552" s="23">
        <f t="shared" si="33"/>
        <v>34</v>
      </c>
      <c r="D552" s="23" t="s">
        <v>25</v>
      </c>
      <c r="E552" s="58" t="e">
        <f t="shared" si="34"/>
        <v>#N/A</v>
      </c>
      <c r="F552" s="58">
        <f t="shared" si="35"/>
        <v>46.72</v>
      </c>
      <c r="G552" s="22" t="s">
        <v>38</v>
      </c>
      <c r="H552" s="23" t="s">
        <v>58</v>
      </c>
      <c r="I552" s="24">
        <v>46.72</v>
      </c>
    </row>
    <row r="553" spans="1:9">
      <c r="A553" s="22">
        <v>44006</v>
      </c>
      <c r="B553" s="22" t="str">
        <f t="shared" si="32"/>
        <v>Jun</v>
      </c>
      <c r="C553" s="23">
        <f t="shared" si="33"/>
        <v>26</v>
      </c>
      <c r="D553" s="23" t="s">
        <v>28</v>
      </c>
      <c r="E553" s="58">
        <f t="shared" si="34"/>
        <v>92.32</v>
      </c>
      <c r="F553" s="58" t="e">
        <f t="shared" si="35"/>
        <v>#N/A</v>
      </c>
      <c r="G553" s="22" t="s">
        <v>38</v>
      </c>
      <c r="H553" s="23" t="s">
        <v>58</v>
      </c>
      <c r="I553" s="24">
        <v>92.32</v>
      </c>
    </row>
    <row r="554" spans="1:9">
      <c r="A554" s="22">
        <v>44011</v>
      </c>
      <c r="B554" s="22" t="str">
        <f t="shared" si="32"/>
        <v>Jun</v>
      </c>
      <c r="C554" s="23">
        <f t="shared" si="33"/>
        <v>27</v>
      </c>
      <c r="D554" s="23" t="s">
        <v>254</v>
      </c>
      <c r="E554" s="58" t="e">
        <f t="shared" si="34"/>
        <v>#N/A</v>
      </c>
      <c r="F554" s="58" t="e">
        <f t="shared" si="35"/>
        <v>#N/A</v>
      </c>
      <c r="G554" s="22" t="s">
        <v>48</v>
      </c>
      <c r="H554" s="23" t="s">
        <v>50</v>
      </c>
      <c r="I554" s="24">
        <v>23.59</v>
      </c>
    </row>
    <row r="555" spans="1:9">
      <c r="A555" s="22">
        <v>44070</v>
      </c>
      <c r="B555" s="22" t="str">
        <f t="shared" si="32"/>
        <v>Aug</v>
      </c>
      <c r="C555" s="23">
        <f t="shared" si="33"/>
        <v>35</v>
      </c>
      <c r="D555" s="23" t="s">
        <v>25</v>
      </c>
      <c r="E555" s="58" t="e">
        <f t="shared" si="34"/>
        <v>#N/A</v>
      </c>
      <c r="F555" s="58">
        <f t="shared" si="35"/>
        <v>46.53</v>
      </c>
      <c r="G555" s="22" t="s">
        <v>48</v>
      </c>
      <c r="H555" s="23" t="s">
        <v>50</v>
      </c>
      <c r="I555" s="24">
        <v>46.53</v>
      </c>
    </row>
    <row r="556" spans="1:9">
      <c r="A556" s="22">
        <v>43992</v>
      </c>
      <c r="B556" s="22" t="str">
        <f t="shared" si="32"/>
        <v>Jun</v>
      </c>
      <c r="C556" s="23">
        <f t="shared" si="33"/>
        <v>24</v>
      </c>
      <c r="D556" s="23" t="s">
        <v>28</v>
      </c>
      <c r="E556" s="58">
        <f t="shared" si="34"/>
        <v>33.479999999999997</v>
      </c>
      <c r="F556" s="58" t="e">
        <f t="shared" si="35"/>
        <v>#N/A</v>
      </c>
      <c r="G556" s="22" t="s">
        <v>48</v>
      </c>
      <c r="H556" s="23" t="s">
        <v>49</v>
      </c>
      <c r="I556" s="24">
        <v>33.479999999999997</v>
      </c>
    </row>
    <row r="557" spans="1:9">
      <c r="A557" s="22">
        <v>44026</v>
      </c>
      <c r="B557" s="22" t="str">
        <f t="shared" si="32"/>
        <v>Jul</v>
      </c>
      <c r="C557" s="23">
        <f t="shared" si="33"/>
        <v>29</v>
      </c>
      <c r="D557" s="23" t="s">
        <v>254</v>
      </c>
      <c r="E557" s="58" t="e">
        <f t="shared" si="34"/>
        <v>#N/A</v>
      </c>
      <c r="F557" s="58" t="e">
        <f t="shared" si="35"/>
        <v>#N/A</v>
      </c>
      <c r="G557" s="22" t="s">
        <v>48</v>
      </c>
      <c r="H557" s="23" t="s">
        <v>49</v>
      </c>
      <c r="I557" s="24">
        <v>66.91</v>
      </c>
    </row>
    <row r="558" spans="1:9">
      <c r="A558" s="22">
        <v>44060</v>
      </c>
      <c r="B558" s="22" t="str">
        <f t="shared" si="32"/>
        <v>Aug</v>
      </c>
      <c r="C558" s="23">
        <f t="shared" si="33"/>
        <v>34</v>
      </c>
      <c r="D558" s="23" t="s">
        <v>25</v>
      </c>
      <c r="E558" s="58" t="e">
        <f t="shared" si="34"/>
        <v>#N/A</v>
      </c>
      <c r="F558" s="58">
        <f t="shared" si="35"/>
        <v>28.88</v>
      </c>
      <c r="G558" s="22" t="s">
        <v>45</v>
      </c>
      <c r="H558" s="23" t="s">
        <v>53</v>
      </c>
      <c r="I558" s="24">
        <v>28.88</v>
      </c>
    </row>
    <row r="559" spans="1:9">
      <c r="A559" s="22">
        <v>44051</v>
      </c>
      <c r="B559" s="22" t="str">
        <f t="shared" si="32"/>
        <v>Aug</v>
      </c>
      <c r="C559" s="23">
        <f t="shared" si="33"/>
        <v>32</v>
      </c>
      <c r="D559" s="23" t="s">
        <v>25</v>
      </c>
      <c r="E559" s="58" t="e">
        <f t="shared" si="34"/>
        <v>#N/A</v>
      </c>
      <c r="F559" s="58">
        <f t="shared" si="35"/>
        <v>140.44</v>
      </c>
      <c r="G559" s="22" t="s">
        <v>45</v>
      </c>
      <c r="H559" s="23" t="s">
        <v>43</v>
      </c>
      <c r="I559" s="24">
        <v>140.44</v>
      </c>
    </row>
    <row r="560" spans="1:9">
      <c r="A560" s="22">
        <v>43993</v>
      </c>
      <c r="B560" s="22" t="str">
        <f t="shared" si="32"/>
        <v>Jun</v>
      </c>
      <c r="C560" s="23">
        <f t="shared" si="33"/>
        <v>24</v>
      </c>
      <c r="D560" s="23" t="s">
        <v>28</v>
      </c>
      <c r="E560" s="58">
        <f t="shared" si="34"/>
        <v>46.52</v>
      </c>
      <c r="F560" s="58" t="e">
        <f t="shared" si="35"/>
        <v>#N/A</v>
      </c>
      <c r="G560" s="22" t="s">
        <v>48</v>
      </c>
      <c r="H560" s="23" t="s">
        <v>57</v>
      </c>
      <c r="I560" s="24">
        <v>46.52</v>
      </c>
    </row>
    <row r="561" spans="1:9">
      <c r="A561" s="22">
        <v>43976</v>
      </c>
      <c r="B561" s="22" t="str">
        <f t="shared" si="32"/>
        <v>May</v>
      </c>
      <c r="C561" s="23">
        <f t="shared" si="33"/>
        <v>22</v>
      </c>
      <c r="D561" s="23" t="s">
        <v>254</v>
      </c>
      <c r="E561" s="58" t="e">
        <f t="shared" si="34"/>
        <v>#N/A</v>
      </c>
      <c r="F561" s="58" t="e">
        <f t="shared" si="35"/>
        <v>#N/A</v>
      </c>
      <c r="G561" s="22" t="s">
        <v>38</v>
      </c>
      <c r="H561" s="23" t="s">
        <v>49</v>
      </c>
      <c r="I561" s="24">
        <v>64.349999999999994</v>
      </c>
    </row>
    <row r="562" spans="1:9">
      <c r="A562" s="22">
        <v>43993</v>
      </c>
      <c r="B562" s="22" t="str">
        <f t="shared" si="32"/>
        <v>Jun</v>
      </c>
      <c r="C562" s="23">
        <f t="shared" si="33"/>
        <v>24</v>
      </c>
      <c r="D562" s="23" t="s">
        <v>28</v>
      </c>
      <c r="E562" s="58">
        <f t="shared" si="34"/>
        <v>44.39</v>
      </c>
      <c r="F562" s="58" t="e">
        <f t="shared" si="35"/>
        <v>#N/A</v>
      </c>
      <c r="G562" s="22" t="s">
        <v>48</v>
      </c>
      <c r="H562" s="23" t="s">
        <v>50</v>
      </c>
      <c r="I562" s="24">
        <v>44.39</v>
      </c>
    </row>
    <row r="563" spans="1:9">
      <c r="A563" s="22">
        <v>44001</v>
      </c>
      <c r="B563" s="22" t="str">
        <f t="shared" si="32"/>
        <v>Jun</v>
      </c>
      <c r="C563" s="23">
        <f t="shared" si="33"/>
        <v>25</v>
      </c>
      <c r="D563" s="23" t="s">
        <v>28</v>
      </c>
      <c r="E563" s="58">
        <f t="shared" si="34"/>
        <v>40.24</v>
      </c>
      <c r="F563" s="58" t="e">
        <f t="shared" si="35"/>
        <v>#N/A</v>
      </c>
      <c r="G563" s="22" t="s">
        <v>48</v>
      </c>
      <c r="H563" s="23" t="s">
        <v>43</v>
      </c>
      <c r="I563" s="24">
        <v>40.24</v>
      </c>
    </row>
    <row r="564" spans="1:9">
      <c r="A564" s="22">
        <v>43989</v>
      </c>
      <c r="B564" s="22" t="str">
        <f t="shared" si="32"/>
        <v>Jun</v>
      </c>
      <c r="C564" s="23">
        <f t="shared" si="33"/>
        <v>24</v>
      </c>
      <c r="D564" s="23" t="s">
        <v>28</v>
      </c>
      <c r="E564" s="58">
        <f t="shared" si="34"/>
        <v>46.48</v>
      </c>
      <c r="F564" s="58" t="e">
        <f t="shared" si="35"/>
        <v>#N/A</v>
      </c>
      <c r="G564" s="22" t="s">
        <v>48</v>
      </c>
      <c r="H564" s="23" t="s">
        <v>50</v>
      </c>
      <c r="I564" s="24">
        <v>46.48</v>
      </c>
    </row>
    <row r="565" spans="1:9">
      <c r="A565" s="22">
        <v>44067</v>
      </c>
      <c r="B565" s="22" t="str">
        <f t="shared" si="32"/>
        <v>Aug</v>
      </c>
      <c r="C565" s="23">
        <f t="shared" si="33"/>
        <v>35</v>
      </c>
      <c r="D565" s="23" t="s">
        <v>25</v>
      </c>
      <c r="E565" s="58" t="e">
        <f t="shared" si="34"/>
        <v>#N/A</v>
      </c>
      <c r="F565" s="58">
        <f t="shared" si="35"/>
        <v>23.51</v>
      </c>
      <c r="G565" s="22" t="s">
        <v>48</v>
      </c>
      <c r="H565" s="23" t="s">
        <v>50</v>
      </c>
      <c r="I565" s="24">
        <v>23.51</v>
      </c>
    </row>
    <row r="566" spans="1:9">
      <c r="A566" s="22">
        <v>43994</v>
      </c>
      <c r="B566" s="22" t="str">
        <f t="shared" si="32"/>
        <v>Jun</v>
      </c>
      <c r="C566" s="23">
        <f t="shared" si="33"/>
        <v>24</v>
      </c>
      <c r="D566" s="23" t="s">
        <v>28</v>
      </c>
      <c r="E566" s="58">
        <f t="shared" si="34"/>
        <v>24.16</v>
      </c>
      <c r="F566" s="58" t="e">
        <f t="shared" si="35"/>
        <v>#N/A</v>
      </c>
      <c r="G566" s="22" t="s">
        <v>38</v>
      </c>
      <c r="H566" s="23" t="s">
        <v>54</v>
      </c>
      <c r="I566" s="24">
        <v>24.16</v>
      </c>
    </row>
    <row r="567" spans="1:9">
      <c r="A567" s="22">
        <v>44062</v>
      </c>
      <c r="B567" s="22" t="str">
        <f t="shared" si="32"/>
        <v>Aug</v>
      </c>
      <c r="C567" s="23">
        <f t="shared" si="33"/>
        <v>34</v>
      </c>
      <c r="D567" s="23" t="s">
        <v>25</v>
      </c>
      <c r="E567" s="58" t="e">
        <f t="shared" si="34"/>
        <v>#N/A</v>
      </c>
      <c r="F567" s="58">
        <f t="shared" si="35"/>
        <v>92.9</v>
      </c>
      <c r="G567" s="22" t="s">
        <v>48</v>
      </c>
      <c r="H567" s="23" t="s">
        <v>57</v>
      </c>
      <c r="I567" s="24">
        <v>92.9</v>
      </c>
    </row>
    <row r="568" spans="1:9">
      <c r="A568" s="22">
        <v>44051</v>
      </c>
      <c r="B568" s="22" t="str">
        <f t="shared" si="32"/>
        <v>Aug</v>
      </c>
      <c r="C568" s="23">
        <f t="shared" si="33"/>
        <v>32</v>
      </c>
      <c r="D568" s="23" t="s">
        <v>25</v>
      </c>
      <c r="E568" s="58" t="e">
        <f t="shared" si="34"/>
        <v>#N/A</v>
      </c>
      <c r="F568" s="58">
        <f t="shared" si="35"/>
        <v>87.47</v>
      </c>
      <c r="G568" s="22" t="s">
        <v>38</v>
      </c>
      <c r="H568" s="23" t="s">
        <v>53</v>
      </c>
      <c r="I568" s="24">
        <v>87.47</v>
      </c>
    </row>
    <row r="569" spans="1:9">
      <c r="A569" s="22">
        <v>44067</v>
      </c>
      <c r="B569" s="22" t="str">
        <f t="shared" si="32"/>
        <v>Aug</v>
      </c>
      <c r="C569" s="23">
        <f t="shared" si="33"/>
        <v>35</v>
      </c>
      <c r="D569" s="23" t="s">
        <v>25</v>
      </c>
      <c r="E569" s="58" t="e">
        <f t="shared" si="34"/>
        <v>#N/A</v>
      </c>
      <c r="F569" s="58">
        <f t="shared" si="35"/>
        <v>69.98</v>
      </c>
      <c r="G569" s="22" t="s">
        <v>48</v>
      </c>
      <c r="H569" s="23" t="s">
        <v>57</v>
      </c>
      <c r="I569" s="24">
        <v>69.98</v>
      </c>
    </row>
    <row r="570" spans="1:9">
      <c r="A570" s="22">
        <v>44046</v>
      </c>
      <c r="B570" s="22" t="str">
        <f t="shared" si="32"/>
        <v>Aug</v>
      </c>
      <c r="C570" s="23">
        <f t="shared" si="33"/>
        <v>32</v>
      </c>
      <c r="D570" s="23" t="s">
        <v>25</v>
      </c>
      <c r="E570" s="58" t="e">
        <f t="shared" si="34"/>
        <v>#N/A</v>
      </c>
      <c r="F570" s="58">
        <f t="shared" si="35"/>
        <v>44.33</v>
      </c>
      <c r="G570" s="22" t="s">
        <v>48</v>
      </c>
      <c r="H570" s="23" t="s">
        <v>57</v>
      </c>
      <c r="I570" s="24">
        <v>44.33</v>
      </c>
    </row>
    <row r="571" spans="1:9">
      <c r="A571" s="22">
        <v>44074</v>
      </c>
      <c r="B571" s="22" t="str">
        <f t="shared" si="32"/>
        <v>Aug</v>
      </c>
      <c r="C571" s="23">
        <f t="shared" si="33"/>
        <v>36</v>
      </c>
      <c r="D571" s="23" t="s">
        <v>254</v>
      </c>
      <c r="E571" s="58" t="e">
        <f t="shared" si="34"/>
        <v>#N/A</v>
      </c>
      <c r="F571" s="58" t="e">
        <f t="shared" si="35"/>
        <v>#N/A</v>
      </c>
      <c r="G571" s="22" t="s">
        <v>38</v>
      </c>
      <c r="H571" s="23" t="s">
        <v>49</v>
      </c>
      <c r="I571" s="24">
        <v>33.229999999999997</v>
      </c>
    </row>
    <row r="572" spans="1:9">
      <c r="A572" s="22">
        <v>44059</v>
      </c>
      <c r="B572" s="22" t="str">
        <f t="shared" si="32"/>
        <v>Aug</v>
      </c>
      <c r="C572" s="23">
        <f t="shared" si="33"/>
        <v>34</v>
      </c>
      <c r="D572" s="23" t="s">
        <v>25</v>
      </c>
      <c r="E572" s="58" t="e">
        <f t="shared" si="34"/>
        <v>#N/A</v>
      </c>
      <c r="F572" s="58">
        <f t="shared" si="35"/>
        <v>72.45</v>
      </c>
      <c r="G572" s="22" t="s">
        <v>45</v>
      </c>
      <c r="H572" s="23" t="s">
        <v>58</v>
      </c>
      <c r="I572" s="24">
        <v>72.45</v>
      </c>
    </row>
    <row r="573" spans="1:9">
      <c r="A573" s="22">
        <v>44048</v>
      </c>
      <c r="B573" s="22" t="str">
        <f t="shared" si="32"/>
        <v>Aug</v>
      </c>
      <c r="C573" s="23">
        <f t="shared" si="33"/>
        <v>32</v>
      </c>
      <c r="D573" s="23" t="s">
        <v>25</v>
      </c>
      <c r="E573" s="58" t="e">
        <f t="shared" si="34"/>
        <v>#N/A</v>
      </c>
      <c r="F573" s="58">
        <f t="shared" si="35"/>
        <v>27.59</v>
      </c>
      <c r="G573" s="22" t="s">
        <v>48</v>
      </c>
      <c r="H573" s="23" t="s">
        <v>61</v>
      </c>
      <c r="I573" s="24">
        <v>27.59</v>
      </c>
    </row>
    <row r="574" spans="1:9">
      <c r="A574" s="22">
        <v>43963</v>
      </c>
      <c r="B574" s="22" t="str">
        <f t="shared" si="32"/>
        <v>May</v>
      </c>
      <c r="C574" s="23">
        <f t="shared" si="33"/>
        <v>20</v>
      </c>
      <c r="D574" s="23" t="s">
        <v>254</v>
      </c>
      <c r="E574" s="58" t="e">
        <f t="shared" si="34"/>
        <v>#N/A</v>
      </c>
      <c r="F574" s="58" t="e">
        <f t="shared" si="35"/>
        <v>#N/A</v>
      </c>
      <c r="G574" s="22" t="s">
        <v>48</v>
      </c>
      <c r="H574" s="23" t="s">
        <v>43</v>
      </c>
      <c r="I574" s="24">
        <v>20.89</v>
      </c>
    </row>
    <row r="575" spans="1:9">
      <c r="A575" s="22">
        <v>44001</v>
      </c>
      <c r="B575" s="22" t="str">
        <f t="shared" si="32"/>
        <v>Jun</v>
      </c>
      <c r="C575" s="23">
        <f t="shared" si="33"/>
        <v>25</v>
      </c>
      <c r="D575" s="23" t="s">
        <v>28</v>
      </c>
      <c r="E575" s="58">
        <f t="shared" si="34"/>
        <v>58.18</v>
      </c>
      <c r="F575" s="58" t="e">
        <f t="shared" si="35"/>
        <v>#N/A</v>
      </c>
      <c r="G575" s="22" t="s">
        <v>48</v>
      </c>
      <c r="H575" s="23" t="s">
        <v>53</v>
      </c>
      <c r="I575" s="24">
        <v>58.18</v>
      </c>
    </row>
    <row r="576" spans="1:9">
      <c r="A576" s="22">
        <v>43993</v>
      </c>
      <c r="B576" s="22" t="str">
        <f t="shared" si="32"/>
        <v>Jun</v>
      </c>
      <c r="C576" s="23">
        <f t="shared" si="33"/>
        <v>24</v>
      </c>
      <c r="D576" s="23" t="s">
        <v>28</v>
      </c>
      <c r="E576" s="58">
        <f t="shared" si="34"/>
        <v>66.66</v>
      </c>
      <c r="F576" s="58" t="e">
        <f t="shared" si="35"/>
        <v>#N/A</v>
      </c>
      <c r="G576" s="22" t="s">
        <v>48</v>
      </c>
      <c r="H576" s="23" t="s">
        <v>50</v>
      </c>
      <c r="I576" s="24">
        <v>66.66</v>
      </c>
    </row>
    <row r="577" spans="1:9">
      <c r="A577" s="22">
        <v>43999</v>
      </c>
      <c r="B577" s="22" t="str">
        <f t="shared" si="32"/>
        <v>Jun</v>
      </c>
      <c r="C577" s="23">
        <f t="shared" si="33"/>
        <v>25</v>
      </c>
      <c r="D577" s="23" t="s">
        <v>28</v>
      </c>
      <c r="E577" s="58">
        <f t="shared" si="34"/>
        <v>22.94</v>
      </c>
      <c r="F577" s="58" t="e">
        <f t="shared" si="35"/>
        <v>#N/A</v>
      </c>
      <c r="G577" s="22" t="s">
        <v>48</v>
      </c>
      <c r="H577" s="23" t="s">
        <v>57</v>
      </c>
      <c r="I577" s="24">
        <v>22.94</v>
      </c>
    </row>
    <row r="578" spans="1:9">
      <c r="A578" s="22">
        <v>43997</v>
      </c>
      <c r="B578" s="22" t="str">
        <f t="shared" si="32"/>
        <v>Jun</v>
      </c>
      <c r="C578" s="23">
        <f t="shared" si="33"/>
        <v>25</v>
      </c>
      <c r="D578" s="23" t="s">
        <v>28</v>
      </c>
      <c r="E578" s="58">
        <f t="shared" si="34"/>
        <v>68.36</v>
      </c>
      <c r="F578" s="58" t="e">
        <f t="shared" si="35"/>
        <v>#N/A</v>
      </c>
      <c r="G578" s="22" t="s">
        <v>45</v>
      </c>
      <c r="H578" s="23" t="s">
        <v>49</v>
      </c>
      <c r="I578" s="24">
        <v>68.36</v>
      </c>
    </row>
    <row r="579" spans="1:9">
      <c r="A579" s="22">
        <v>44058</v>
      </c>
      <c r="B579" s="22" t="str">
        <f t="shared" si="32"/>
        <v>Aug</v>
      </c>
      <c r="C579" s="23">
        <f t="shared" si="33"/>
        <v>33</v>
      </c>
      <c r="D579" s="23" t="s">
        <v>25</v>
      </c>
      <c r="E579" s="58" t="e">
        <f t="shared" si="34"/>
        <v>#N/A</v>
      </c>
      <c r="F579" s="58">
        <f t="shared" si="35"/>
        <v>66.33</v>
      </c>
      <c r="G579" s="22" t="s">
        <v>38</v>
      </c>
      <c r="H579" s="23" t="s">
        <v>57</v>
      </c>
      <c r="I579" s="24">
        <v>66.33</v>
      </c>
    </row>
    <row r="580" spans="1:9">
      <c r="A580" s="22">
        <v>43998</v>
      </c>
      <c r="B580" s="22" t="str">
        <f t="shared" si="32"/>
        <v>Jun</v>
      </c>
      <c r="C580" s="23">
        <f t="shared" si="33"/>
        <v>25</v>
      </c>
      <c r="D580" s="23" t="s">
        <v>28</v>
      </c>
      <c r="E580" s="58">
        <f t="shared" si="34"/>
        <v>50.75</v>
      </c>
      <c r="F580" s="58" t="e">
        <f t="shared" si="35"/>
        <v>#N/A</v>
      </c>
      <c r="G580" s="22" t="s">
        <v>48</v>
      </c>
      <c r="H580" s="23" t="s">
        <v>46</v>
      </c>
      <c r="I580" s="24">
        <v>50.75</v>
      </c>
    </row>
    <row r="581" spans="1:9">
      <c r="A581" s="22">
        <v>44095</v>
      </c>
      <c r="B581" s="22" t="str">
        <f t="shared" si="32"/>
        <v>Sep</v>
      </c>
      <c r="C581" s="23">
        <f t="shared" si="33"/>
        <v>39</v>
      </c>
      <c r="D581" s="23" t="s">
        <v>254</v>
      </c>
      <c r="E581" s="58" t="e">
        <f t="shared" si="34"/>
        <v>#N/A</v>
      </c>
      <c r="F581" s="58" t="e">
        <f t="shared" si="35"/>
        <v>#N/A</v>
      </c>
      <c r="G581" s="22" t="s">
        <v>45</v>
      </c>
      <c r="H581" s="23" t="s">
        <v>39</v>
      </c>
      <c r="I581" s="24">
        <v>240.16</v>
      </c>
    </row>
    <row r="582" spans="1:9">
      <c r="A582" s="22">
        <v>44009</v>
      </c>
      <c r="B582" s="22" t="str">
        <f t="shared" ref="B582:B645" si="36">TEXT(A582,"mmm")</f>
        <v>Jun</v>
      </c>
      <c r="C582" s="23">
        <f t="shared" ref="C582:C645" si="37">WEEKNUM(A582)</f>
        <v>26</v>
      </c>
      <c r="D582" s="23" t="s">
        <v>28</v>
      </c>
      <c r="E582" s="58">
        <f t="shared" si="34"/>
        <v>68.36</v>
      </c>
      <c r="F582" s="58" t="e">
        <f t="shared" si="35"/>
        <v>#N/A</v>
      </c>
      <c r="G582" s="22" t="s">
        <v>48</v>
      </c>
      <c r="H582" s="23" t="s">
        <v>49</v>
      </c>
      <c r="I582" s="24">
        <v>68.36</v>
      </c>
    </row>
    <row r="583" spans="1:9">
      <c r="A583" s="22">
        <v>43998</v>
      </c>
      <c r="B583" s="22" t="str">
        <f t="shared" si="36"/>
        <v>Jun</v>
      </c>
      <c r="C583" s="23">
        <f t="shared" si="37"/>
        <v>25</v>
      </c>
      <c r="D583" s="23" t="s">
        <v>28</v>
      </c>
      <c r="E583" s="58">
        <f t="shared" ref="E583:E646" si="38">IF(D583=$E$3,I583,NA())</f>
        <v>80.540000000000006</v>
      </c>
      <c r="F583" s="58" t="e">
        <f t="shared" ref="F583:F646" si="39">IF(D583=$E$2,I583,NA())</f>
        <v>#N/A</v>
      </c>
      <c r="G583" s="22" t="s">
        <v>48</v>
      </c>
      <c r="H583" s="23" t="s">
        <v>39</v>
      </c>
      <c r="I583" s="24">
        <v>80.540000000000006</v>
      </c>
    </row>
    <row r="584" spans="1:9">
      <c r="A584" s="22">
        <v>43968</v>
      </c>
      <c r="B584" s="22" t="str">
        <f t="shared" si="36"/>
        <v>May</v>
      </c>
      <c r="C584" s="23">
        <f t="shared" si="37"/>
        <v>21</v>
      </c>
      <c r="D584" s="23" t="s">
        <v>254</v>
      </c>
      <c r="E584" s="58" t="e">
        <f t="shared" si="38"/>
        <v>#N/A</v>
      </c>
      <c r="F584" s="58" t="e">
        <f t="shared" si="39"/>
        <v>#N/A</v>
      </c>
      <c r="G584" s="22" t="s">
        <v>48</v>
      </c>
      <c r="H584" s="23" t="s">
        <v>50</v>
      </c>
      <c r="I584" s="24">
        <v>480.07</v>
      </c>
    </row>
    <row r="585" spans="1:9">
      <c r="A585" s="22">
        <v>44072</v>
      </c>
      <c r="B585" s="22" t="str">
        <f t="shared" si="36"/>
        <v>Aug</v>
      </c>
      <c r="C585" s="23">
        <f t="shared" si="37"/>
        <v>35</v>
      </c>
      <c r="D585" s="23" t="s">
        <v>25</v>
      </c>
      <c r="E585" s="58" t="e">
        <f t="shared" si="38"/>
        <v>#N/A</v>
      </c>
      <c r="F585" s="58">
        <f t="shared" si="39"/>
        <v>47.92</v>
      </c>
      <c r="G585" s="22" t="s">
        <v>48</v>
      </c>
      <c r="H585" s="23" t="s">
        <v>54</v>
      </c>
      <c r="I585" s="24">
        <v>47.92</v>
      </c>
    </row>
    <row r="586" spans="1:9">
      <c r="A586" s="22">
        <v>44099</v>
      </c>
      <c r="B586" s="22" t="str">
        <f t="shared" si="36"/>
        <v>Sep</v>
      </c>
      <c r="C586" s="23">
        <f t="shared" si="37"/>
        <v>39</v>
      </c>
      <c r="D586" s="23" t="s">
        <v>254</v>
      </c>
      <c r="E586" s="58" t="e">
        <f t="shared" si="38"/>
        <v>#N/A</v>
      </c>
      <c r="F586" s="58" t="e">
        <f t="shared" si="39"/>
        <v>#N/A</v>
      </c>
      <c r="G586" s="22" t="s">
        <v>48</v>
      </c>
      <c r="H586" s="23" t="s">
        <v>56</v>
      </c>
      <c r="I586" s="24">
        <v>42.83</v>
      </c>
    </row>
    <row r="587" spans="1:9">
      <c r="A587" s="22">
        <v>43961</v>
      </c>
      <c r="B587" s="22" t="str">
        <f t="shared" si="36"/>
        <v>May</v>
      </c>
      <c r="C587" s="23">
        <f t="shared" si="37"/>
        <v>20</v>
      </c>
      <c r="D587" s="23" t="s">
        <v>254</v>
      </c>
      <c r="E587" s="58" t="e">
        <f t="shared" si="38"/>
        <v>#N/A</v>
      </c>
      <c r="F587" s="58" t="e">
        <f t="shared" si="39"/>
        <v>#N/A</v>
      </c>
      <c r="G587" s="22" t="s">
        <v>38</v>
      </c>
      <c r="H587" s="23" t="s">
        <v>56</v>
      </c>
      <c r="I587" s="24">
        <v>63.41</v>
      </c>
    </row>
    <row r="588" spans="1:9">
      <c r="A588" s="22">
        <v>44088</v>
      </c>
      <c r="B588" s="22" t="str">
        <f t="shared" si="36"/>
        <v>Sep</v>
      </c>
      <c r="C588" s="23">
        <f t="shared" si="37"/>
        <v>38</v>
      </c>
      <c r="D588" s="23" t="s">
        <v>254</v>
      </c>
      <c r="E588" s="58" t="e">
        <f t="shared" si="38"/>
        <v>#N/A</v>
      </c>
      <c r="F588" s="58" t="e">
        <f t="shared" si="39"/>
        <v>#N/A</v>
      </c>
      <c r="G588" s="22" t="s">
        <v>45</v>
      </c>
      <c r="H588" s="23" t="s">
        <v>46</v>
      </c>
      <c r="I588" s="24">
        <v>50.04</v>
      </c>
    </row>
    <row r="589" spans="1:9">
      <c r="A589" s="22">
        <v>44010</v>
      </c>
      <c r="B589" s="22" t="str">
        <f t="shared" si="36"/>
        <v>Jun</v>
      </c>
      <c r="C589" s="23">
        <f t="shared" si="37"/>
        <v>27</v>
      </c>
      <c r="D589" s="23" t="s">
        <v>254</v>
      </c>
      <c r="E589" s="58" t="e">
        <f t="shared" si="38"/>
        <v>#N/A</v>
      </c>
      <c r="F589" s="58" t="e">
        <f t="shared" si="39"/>
        <v>#N/A</v>
      </c>
      <c r="G589" s="22" t="s">
        <v>38</v>
      </c>
      <c r="H589" s="23" t="s">
        <v>57</v>
      </c>
      <c r="I589" s="24">
        <v>23.64</v>
      </c>
    </row>
    <row r="590" spans="1:9">
      <c r="A590" s="22">
        <v>44047</v>
      </c>
      <c r="B590" s="22" t="str">
        <f t="shared" si="36"/>
        <v>Aug</v>
      </c>
      <c r="C590" s="23">
        <f t="shared" si="37"/>
        <v>32</v>
      </c>
      <c r="D590" s="23" t="s">
        <v>25</v>
      </c>
      <c r="E590" s="58" t="e">
        <f t="shared" si="38"/>
        <v>#N/A</v>
      </c>
      <c r="F590" s="58">
        <f t="shared" si="39"/>
        <v>69.42</v>
      </c>
      <c r="G590" s="22" t="s">
        <v>38</v>
      </c>
      <c r="H590" s="23" t="s">
        <v>50</v>
      </c>
      <c r="I590" s="24">
        <v>69.42</v>
      </c>
    </row>
    <row r="591" spans="1:9">
      <c r="A591" s="22">
        <v>44049</v>
      </c>
      <c r="B591" s="22" t="str">
        <f t="shared" si="36"/>
        <v>Aug</v>
      </c>
      <c r="C591" s="23">
        <f t="shared" si="37"/>
        <v>32</v>
      </c>
      <c r="D591" s="23" t="s">
        <v>25</v>
      </c>
      <c r="E591" s="58" t="e">
        <f t="shared" si="38"/>
        <v>#N/A</v>
      </c>
      <c r="F591" s="58">
        <f t="shared" si="39"/>
        <v>71.849999999999994</v>
      </c>
      <c r="G591" s="22" t="s">
        <v>38</v>
      </c>
      <c r="H591" s="23" t="s">
        <v>54</v>
      </c>
      <c r="I591" s="24">
        <v>71.849999999999994</v>
      </c>
    </row>
    <row r="592" spans="1:9">
      <c r="A592" s="22">
        <v>44048</v>
      </c>
      <c r="B592" s="22" t="str">
        <f t="shared" si="36"/>
        <v>Aug</v>
      </c>
      <c r="C592" s="23">
        <f t="shared" si="37"/>
        <v>32</v>
      </c>
      <c r="D592" s="23" t="s">
        <v>25</v>
      </c>
      <c r="E592" s="58" t="e">
        <f t="shared" si="38"/>
        <v>#N/A</v>
      </c>
      <c r="F592" s="58">
        <f t="shared" si="39"/>
        <v>29.11</v>
      </c>
      <c r="G592" s="22" t="s">
        <v>38</v>
      </c>
      <c r="H592" s="23" t="s">
        <v>53</v>
      </c>
      <c r="I592" s="24">
        <v>29.11</v>
      </c>
    </row>
    <row r="593" spans="1:9">
      <c r="A593" s="22">
        <v>44010</v>
      </c>
      <c r="B593" s="22" t="str">
        <f t="shared" si="36"/>
        <v>Jun</v>
      </c>
      <c r="C593" s="23">
        <f t="shared" si="37"/>
        <v>27</v>
      </c>
      <c r="D593" s="23" t="s">
        <v>254</v>
      </c>
      <c r="E593" s="58" t="e">
        <f t="shared" si="38"/>
        <v>#N/A</v>
      </c>
      <c r="F593" s="58" t="e">
        <f t="shared" si="39"/>
        <v>#N/A</v>
      </c>
      <c r="G593" s="22" t="s">
        <v>48</v>
      </c>
      <c r="H593" s="23" t="s">
        <v>49</v>
      </c>
      <c r="I593" s="24">
        <v>730.52</v>
      </c>
    </row>
    <row r="594" spans="1:9">
      <c r="A594" s="22">
        <v>44072</v>
      </c>
      <c r="B594" s="22" t="str">
        <f t="shared" si="36"/>
        <v>Aug</v>
      </c>
      <c r="C594" s="23">
        <f t="shared" si="37"/>
        <v>35</v>
      </c>
      <c r="D594" s="23" t="s">
        <v>25</v>
      </c>
      <c r="E594" s="58" t="e">
        <f t="shared" si="38"/>
        <v>#N/A</v>
      </c>
      <c r="F594" s="58">
        <f t="shared" si="39"/>
        <v>28.97</v>
      </c>
      <c r="G594" s="22" t="s">
        <v>38</v>
      </c>
      <c r="H594" s="23" t="s">
        <v>53</v>
      </c>
      <c r="I594" s="24">
        <v>28.97</v>
      </c>
    </row>
    <row r="595" spans="1:9">
      <c r="A595" s="22">
        <v>44047</v>
      </c>
      <c r="B595" s="22" t="str">
        <f t="shared" si="36"/>
        <v>Aug</v>
      </c>
      <c r="C595" s="23">
        <f t="shared" si="37"/>
        <v>32</v>
      </c>
      <c r="D595" s="23" t="s">
        <v>25</v>
      </c>
      <c r="E595" s="58" t="e">
        <f t="shared" si="38"/>
        <v>#N/A</v>
      </c>
      <c r="F595" s="58">
        <f t="shared" si="39"/>
        <v>25.81</v>
      </c>
      <c r="G595" s="22" t="s">
        <v>38</v>
      </c>
      <c r="H595" s="23" t="s">
        <v>46</v>
      </c>
      <c r="I595" s="24">
        <v>25.81</v>
      </c>
    </row>
    <row r="596" spans="1:9">
      <c r="A596" s="22">
        <v>44010</v>
      </c>
      <c r="B596" s="22" t="str">
        <f t="shared" si="36"/>
        <v>Jun</v>
      </c>
      <c r="C596" s="23">
        <f t="shared" si="37"/>
        <v>27</v>
      </c>
      <c r="D596" s="23" t="s">
        <v>254</v>
      </c>
      <c r="E596" s="58" t="e">
        <f t="shared" si="38"/>
        <v>#N/A</v>
      </c>
      <c r="F596" s="58" t="e">
        <f t="shared" si="39"/>
        <v>#N/A</v>
      </c>
      <c r="G596" s="22" t="s">
        <v>38</v>
      </c>
      <c r="H596" s="23" t="s">
        <v>57</v>
      </c>
      <c r="I596" s="24">
        <v>46.21</v>
      </c>
    </row>
    <row r="597" spans="1:9">
      <c r="A597" s="22">
        <v>44061</v>
      </c>
      <c r="B597" s="22" t="str">
        <f t="shared" si="36"/>
        <v>Aug</v>
      </c>
      <c r="C597" s="23">
        <f t="shared" si="37"/>
        <v>34</v>
      </c>
      <c r="D597" s="23" t="s">
        <v>25</v>
      </c>
      <c r="E597" s="58" t="e">
        <f t="shared" si="38"/>
        <v>#N/A</v>
      </c>
      <c r="F597" s="58">
        <f t="shared" si="39"/>
        <v>22.56</v>
      </c>
      <c r="G597" s="22" t="s">
        <v>38</v>
      </c>
      <c r="H597" s="23" t="s">
        <v>50</v>
      </c>
      <c r="I597" s="24">
        <v>22.56</v>
      </c>
    </row>
    <row r="598" spans="1:9">
      <c r="A598" s="22">
        <v>44077</v>
      </c>
      <c r="B598" s="22" t="str">
        <f t="shared" si="36"/>
        <v>Sep</v>
      </c>
      <c r="C598" s="23">
        <f t="shared" si="37"/>
        <v>36</v>
      </c>
      <c r="D598" s="23" t="s">
        <v>254</v>
      </c>
      <c r="E598" s="58" t="e">
        <f t="shared" si="38"/>
        <v>#N/A</v>
      </c>
      <c r="F598" s="58" t="e">
        <f t="shared" si="39"/>
        <v>#N/A</v>
      </c>
      <c r="G598" s="22" t="s">
        <v>48</v>
      </c>
      <c r="H598" s="23" t="s">
        <v>54</v>
      </c>
      <c r="I598" s="24">
        <v>47.7</v>
      </c>
    </row>
    <row r="599" spans="1:9">
      <c r="A599" s="22">
        <v>43985</v>
      </c>
      <c r="B599" s="22" t="str">
        <f t="shared" si="36"/>
        <v>Jun</v>
      </c>
      <c r="C599" s="23">
        <f t="shared" si="37"/>
        <v>23</v>
      </c>
      <c r="D599" s="23" t="s">
        <v>28</v>
      </c>
      <c r="E599" s="58">
        <f t="shared" si="38"/>
        <v>60.03</v>
      </c>
      <c r="F599" s="58" t="e">
        <f t="shared" si="39"/>
        <v>#N/A</v>
      </c>
      <c r="G599" s="22" t="s">
        <v>38</v>
      </c>
      <c r="H599" s="23" t="s">
        <v>43</v>
      </c>
      <c r="I599" s="24">
        <v>60.03</v>
      </c>
    </row>
    <row r="600" spans="1:9">
      <c r="A600" s="22">
        <v>44079</v>
      </c>
      <c r="B600" s="22" t="str">
        <f t="shared" si="36"/>
        <v>Sep</v>
      </c>
      <c r="C600" s="23">
        <f t="shared" si="37"/>
        <v>36</v>
      </c>
      <c r="D600" s="23" t="s">
        <v>254</v>
      </c>
      <c r="E600" s="58" t="e">
        <f t="shared" si="38"/>
        <v>#N/A</v>
      </c>
      <c r="F600" s="58" t="e">
        <f t="shared" si="39"/>
        <v>#N/A</v>
      </c>
      <c r="G600" s="22" t="s">
        <v>45</v>
      </c>
      <c r="H600" s="23" t="s">
        <v>39</v>
      </c>
      <c r="I600" s="24">
        <v>152.44</v>
      </c>
    </row>
    <row r="601" spans="1:9">
      <c r="A601" s="22">
        <v>44060</v>
      </c>
      <c r="B601" s="22" t="str">
        <f t="shared" si="36"/>
        <v>Aug</v>
      </c>
      <c r="C601" s="23">
        <f t="shared" si="37"/>
        <v>34</v>
      </c>
      <c r="D601" s="23" t="s">
        <v>25</v>
      </c>
      <c r="E601" s="58" t="e">
        <f t="shared" si="38"/>
        <v>#N/A</v>
      </c>
      <c r="F601" s="58">
        <f t="shared" si="39"/>
        <v>83.66</v>
      </c>
      <c r="G601" s="22" t="s">
        <v>38</v>
      </c>
      <c r="H601" s="23" t="s">
        <v>61</v>
      </c>
      <c r="I601" s="24">
        <v>83.66</v>
      </c>
    </row>
    <row r="602" spans="1:9">
      <c r="A602" s="22">
        <v>44001</v>
      </c>
      <c r="B602" s="22" t="str">
        <f t="shared" si="36"/>
        <v>Jun</v>
      </c>
      <c r="C602" s="23">
        <f t="shared" si="37"/>
        <v>25</v>
      </c>
      <c r="D602" s="23" t="s">
        <v>28</v>
      </c>
      <c r="E602" s="58">
        <f t="shared" si="38"/>
        <v>69.75</v>
      </c>
      <c r="F602" s="58" t="e">
        <f t="shared" si="39"/>
        <v>#N/A</v>
      </c>
      <c r="G602" s="22" t="s">
        <v>48</v>
      </c>
      <c r="H602" s="23" t="s">
        <v>57</v>
      </c>
      <c r="I602" s="24">
        <v>69.75</v>
      </c>
    </row>
    <row r="603" spans="1:9">
      <c r="A603" s="22">
        <v>44008</v>
      </c>
      <c r="B603" s="22" t="str">
        <f t="shared" si="36"/>
        <v>Jun</v>
      </c>
      <c r="C603" s="23">
        <f t="shared" si="37"/>
        <v>26</v>
      </c>
      <c r="D603" s="23" t="s">
        <v>28</v>
      </c>
      <c r="E603" s="58">
        <f t="shared" si="38"/>
        <v>58.01</v>
      </c>
      <c r="F603" s="58" t="e">
        <f t="shared" si="39"/>
        <v>#N/A</v>
      </c>
      <c r="G603" s="22" t="s">
        <v>48</v>
      </c>
      <c r="H603" s="23" t="s">
        <v>53</v>
      </c>
      <c r="I603" s="24">
        <v>58.01</v>
      </c>
    </row>
    <row r="604" spans="1:9">
      <c r="A604" s="22">
        <v>44062</v>
      </c>
      <c r="B604" s="22" t="str">
        <f t="shared" si="36"/>
        <v>Aug</v>
      </c>
      <c r="C604" s="23">
        <f t="shared" si="37"/>
        <v>34</v>
      </c>
      <c r="D604" s="23" t="s">
        <v>25</v>
      </c>
      <c r="E604" s="58" t="e">
        <f t="shared" si="38"/>
        <v>#N/A</v>
      </c>
      <c r="F604" s="58">
        <f t="shared" si="39"/>
        <v>54.43</v>
      </c>
      <c r="G604" s="22" t="s">
        <v>38</v>
      </c>
      <c r="H604" s="23" t="s">
        <v>66</v>
      </c>
      <c r="I604" s="24">
        <v>54.43</v>
      </c>
    </row>
    <row r="605" spans="1:9">
      <c r="A605" s="22">
        <v>43998</v>
      </c>
      <c r="B605" s="22" t="str">
        <f t="shared" si="36"/>
        <v>Jun</v>
      </c>
      <c r="C605" s="23">
        <f t="shared" si="37"/>
        <v>25</v>
      </c>
      <c r="D605" s="23" t="s">
        <v>28</v>
      </c>
      <c r="E605" s="58">
        <f t="shared" si="38"/>
        <v>560.16999999999996</v>
      </c>
      <c r="F605" s="58" t="e">
        <f t="shared" si="39"/>
        <v>#N/A</v>
      </c>
      <c r="G605" s="22" t="s">
        <v>48</v>
      </c>
      <c r="H605" s="23" t="s">
        <v>39</v>
      </c>
      <c r="I605" s="24">
        <v>560.16999999999996</v>
      </c>
    </row>
    <row r="606" spans="1:9">
      <c r="A606" s="22">
        <v>44000</v>
      </c>
      <c r="B606" s="22" t="str">
        <f t="shared" si="36"/>
        <v>Jun</v>
      </c>
      <c r="C606" s="23">
        <f t="shared" si="37"/>
        <v>25</v>
      </c>
      <c r="D606" s="23" t="s">
        <v>28</v>
      </c>
      <c r="E606" s="58">
        <f t="shared" si="38"/>
        <v>50.24</v>
      </c>
      <c r="F606" s="58" t="e">
        <f t="shared" si="39"/>
        <v>#N/A</v>
      </c>
      <c r="G606" s="22" t="s">
        <v>48</v>
      </c>
      <c r="H606" s="23" t="s">
        <v>58</v>
      </c>
      <c r="I606" s="24">
        <v>50.24</v>
      </c>
    </row>
    <row r="607" spans="1:9">
      <c r="A607" s="22">
        <v>44069</v>
      </c>
      <c r="B607" s="22" t="str">
        <f t="shared" si="36"/>
        <v>Aug</v>
      </c>
      <c r="C607" s="23">
        <f t="shared" si="37"/>
        <v>35</v>
      </c>
      <c r="D607" s="23" t="s">
        <v>25</v>
      </c>
      <c r="E607" s="58" t="e">
        <f t="shared" si="38"/>
        <v>#N/A</v>
      </c>
      <c r="F607" s="58">
        <f t="shared" si="39"/>
        <v>60.84</v>
      </c>
      <c r="G607" s="22" t="s">
        <v>48</v>
      </c>
      <c r="H607" s="23" t="s">
        <v>43</v>
      </c>
      <c r="I607" s="24">
        <v>60.84</v>
      </c>
    </row>
    <row r="608" spans="1:9">
      <c r="A608" s="22">
        <v>44042</v>
      </c>
      <c r="B608" s="22" t="str">
        <f t="shared" si="36"/>
        <v>Jul</v>
      </c>
      <c r="C608" s="23">
        <f t="shared" si="37"/>
        <v>31</v>
      </c>
      <c r="D608" s="23" t="s">
        <v>254</v>
      </c>
      <c r="E608" s="58" t="e">
        <f t="shared" si="38"/>
        <v>#N/A</v>
      </c>
      <c r="F608" s="58" t="e">
        <f t="shared" si="39"/>
        <v>#N/A</v>
      </c>
      <c r="G608" s="22" t="s">
        <v>48</v>
      </c>
      <c r="H608" s="23" t="s">
        <v>57</v>
      </c>
      <c r="I608" s="24">
        <v>46.18</v>
      </c>
    </row>
    <row r="609" spans="1:9">
      <c r="A609" s="22">
        <v>43955</v>
      </c>
      <c r="B609" s="22" t="str">
        <f t="shared" si="36"/>
        <v>May</v>
      </c>
      <c r="C609" s="23">
        <f t="shared" si="37"/>
        <v>19</v>
      </c>
      <c r="D609" s="23" t="s">
        <v>254</v>
      </c>
      <c r="E609" s="58" t="e">
        <f t="shared" si="38"/>
        <v>#N/A</v>
      </c>
      <c r="F609" s="58" t="e">
        <f t="shared" si="39"/>
        <v>#N/A</v>
      </c>
      <c r="G609" s="22" t="s">
        <v>48</v>
      </c>
      <c r="H609" s="23" t="s">
        <v>49</v>
      </c>
      <c r="I609" s="24">
        <v>66.7</v>
      </c>
    </row>
    <row r="610" spans="1:9">
      <c r="A610" s="22">
        <v>43989</v>
      </c>
      <c r="B610" s="22" t="str">
        <f t="shared" si="36"/>
        <v>Jun</v>
      </c>
      <c r="C610" s="23">
        <f t="shared" si="37"/>
        <v>24</v>
      </c>
      <c r="D610" s="23" t="s">
        <v>28</v>
      </c>
      <c r="E610" s="58">
        <f t="shared" si="38"/>
        <v>48.49</v>
      </c>
      <c r="F610" s="58" t="e">
        <f t="shared" si="39"/>
        <v>#N/A</v>
      </c>
      <c r="G610" s="22" t="s">
        <v>38</v>
      </c>
      <c r="H610" s="23" t="s">
        <v>46</v>
      </c>
      <c r="I610" s="24">
        <v>48.49</v>
      </c>
    </row>
    <row r="611" spans="1:9">
      <c r="A611" s="22">
        <v>43998</v>
      </c>
      <c r="B611" s="22" t="str">
        <f t="shared" si="36"/>
        <v>Jun</v>
      </c>
      <c r="C611" s="23">
        <f t="shared" si="37"/>
        <v>25</v>
      </c>
      <c r="D611" s="23" t="s">
        <v>28</v>
      </c>
      <c r="E611" s="58">
        <f t="shared" si="38"/>
        <v>48.61</v>
      </c>
      <c r="F611" s="58" t="e">
        <f t="shared" si="39"/>
        <v>#N/A</v>
      </c>
      <c r="G611" s="22" t="s">
        <v>38</v>
      </c>
      <c r="H611" s="23" t="s">
        <v>46</v>
      </c>
      <c r="I611" s="24">
        <v>48.61</v>
      </c>
    </row>
    <row r="612" spans="1:9">
      <c r="A612" s="22">
        <v>44049</v>
      </c>
      <c r="B612" s="22" t="str">
        <f t="shared" si="36"/>
        <v>Aug</v>
      </c>
      <c r="C612" s="23">
        <f t="shared" si="37"/>
        <v>32</v>
      </c>
      <c r="D612" s="23" t="s">
        <v>25</v>
      </c>
      <c r="E612" s="58" t="e">
        <f t="shared" si="38"/>
        <v>#N/A</v>
      </c>
      <c r="F612" s="58">
        <f t="shared" si="39"/>
        <v>46.2</v>
      </c>
      <c r="G612" s="22" t="s">
        <v>48</v>
      </c>
      <c r="H612" s="23" t="s">
        <v>50</v>
      </c>
      <c r="I612" s="24">
        <v>46.2</v>
      </c>
    </row>
    <row r="613" spans="1:9">
      <c r="A613" s="22">
        <v>44038</v>
      </c>
      <c r="B613" s="22" t="str">
        <f t="shared" si="36"/>
        <v>Jul</v>
      </c>
      <c r="C613" s="23">
        <f t="shared" si="37"/>
        <v>31</v>
      </c>
      <c r="D613" s="23" t="s">
        <v>254</v>
      </c>
      <c r="E613" s="58" t="e">
        <f t="shared" si="38"/>
        <v>#N/A</v>
      </c>
      <c r="F613" s="58" t="e">
        <f t="shared" si="39"/>
        <v>#N/A</v>
      </c>
      <c r="G613" s="22" t="s">
        <v>45</v>
      </c>
      <c r="H613" s="23" t="s">
        <v>57</v>
      </c>
      <c r="I613" s="24">
        <v>46.18</v>
      </c>
    </row>
    <row r="614" spans="1:9">
      <c r="A614" s="22">
        <v>43991</v>
      </c>
      <c r="B614" s="22" t="str">
        <f t="shared" si="36"/>
        <v>Jun</v>
      </c>
      <c r="C614" s="23">
        <f t="shared" si="37"/>
        <v>24</v>
      </c>
      <c r="D614" s="23" t="s">
        <v>28</v>
      </c>
      <c r="E614" s="58">
        <f t="shared" si="38"/>
        <v>18.510000000000002</v>
      </c>
      <c r="F614" s="58" t="e">
        <f t="shared" si="39"/>
        <v>#N/A</v>
      </c>
      <c r="G614" s="22" t="s">
        <v>38</v>
      </c>
      <c r="H614" s="23" t="s">
        <v>66</v>
      </c>
      <c r="I614" s="24">
        <v>18.510000000000002</v>
      </c>
    </row>
    <row r="615" spans="1:9">
      <c r="A615" s="22">
        <v>44005</v>
      </c>
      <c r="B615" s="22" t="str">
        <f t="shared" si="36"/>
        <v>Jun</v>
      </c>
      <c r="C615" s="23">
        <f t="shared" si="37"/>
        <v>26</v>
      </c>
      <c r="D615" s="23" t="s">
        <v>28</v>
      </c>
      <c r="E615" s="58">
        <f t="shared" si="38"/>
        <v>80.19</v>
      </c>
      <c r="F615" s="58" t="e">
        <f t="shared" si="39"/>
        <v>#N/A</v>
      </c>
      <c r="G615" s="22" t="s">
        <v>38</v>
      </c>
      <c r="H615" s="23" t="s">
        <v>43</v>
      </c>
      <c r="I615" s="24">
        <v>80.19</v>
      </c>
    </row>
    <row r="616" spans="1:9">
      <c r="A616" s="22">
        <v>43989</v>
      </c>
      <c r="B616" s="22" t="str">
        <f t="shared" si="36"/>
        <v>Jun</v>
      </c>
      <c r="C616" s="23">
        <f t="shared" si="37"/>
        <v>24</v>
      </c>
      <c r="D616" s="23" t="s">
        <v>28</v>
      </c>
      <c r="E616" s="58">
        <f t="shared" si="38"/>
        <v>46.62</v>
      </c>
      <c r="F616" s="58" t="e">
        <f t="shared" si="39"/>
        <v>#N/A</v>
      </c>
      <c r="G616" s="22" t="s">
        <v>48</v>
      </c>
      <c r="H616" s="23" t="s">
        <v>57</v>
      </c>
      <c r="I616" s="24">
        <v>46.62</v>
      </c>
    </row>
    <row r="617" spans="1:9">
      <c r="A617" s="22">
        <v>43979</v>
      </c>
      <c r="B617" s="22" t="str">
        <f t="shared" si="36"/>
        <v>May</v>
      </c>
      <c r="C617" s="23">
        <f t="shared" si="37"/>
        <v>22</v>
      </c>
      <c r="D617" s="23" t="s">
        <v>254</v>
      </c>
      <c r="E617" s="58" t="e">
        <f t="shared" si="38"/>
        <v>#N/A</v>
      </c>
      <c r="F617" s="58" t="e">
        <f t="shared" si="39"/>
        <v>#N/A</v>
      </c>
      <c r="G617" s="22" t="s">
        <v>45</v>
      </c>
      <c r="H617" s="23" t="s">
        <v>49</v>
      </c>
      <c r="I617" s="24">
        <v>99.65</v>
      </c>
    </row>
    <row r="618" spans="1:9">
      <c r="A618" s="22">
        <v>43988</v>
      </c>
      <c r="B618" s="22" t="str">
        <f t="shared" si="36"/>
        <v>Jun</v>
      </c>
      <c r="C618" s="23">
        <f t="shared" si="37"/>
        <v>23</v>
      </c>
      <c r="D618" s="23" t="s">
        <v>28</v>
      </c>
      <c r="E618" s="58">
        <f t="shared" si="38"/>
        <v>72.400000000000006</v>
      </c>
      <c r="F618" s="58" t="e">
        <f t="shared" si="39"/>
        <v>#N/A</v>
      </c>
      <c r="G618" s="22" t="s">
        <v>48</v>
      </c>
      <c r="H618" s="23" t="s">
        <v>46</v>
      </c>
      <c r="I618" s="24">
        <v>72.400000000000006</v>
      </c>
    </row>
    <row r="619" spans="1:9">
      <c r="A619" s="22">
        <v>44000</v>
      </c>
      <c r="B619" s="22" t="str">
        <f t="shared" si="36"/>
        <v>Jun</v>
      </c>
      <c r="C619" s="23">
        <f t="shared" si="37"/>
        <v>25</v>
      </c>
      <c r="D619" s="23" t="s">
        <v>28</v>
      </c>
      <c r="E619" s="58">
        <f t="shared" si="38"/>
        <v>40.07</v>
      </c>
      <c r="F619" s="58" t="e">
        <f t="shared" si="39"/>
        <v>#N/A</v>
      </c>
      <c r="G619" s="22" t="s">
        <v>48</v>
      </c>
      <c r="H619" s="23" t="s">
        <v>43</v>
      </c>
      <c r="I619" s="24">
        <v>40.07</v>
      </c>
    </row>
    <row r="620" spans="1:9">
      <c r="A620" s="22">
        <v>44053</v>
      </c>
      <c r="B620" s="22" t="str">
        <f t="shared" si="36"/>
        <v>Aug</v>
      </c>
      <c r="C620" s="23">
        <f t="shared" si="37"/>
        <v>33</v>
      </c>
      <c r="D620" s="23" t="s">
        <v>25</v>
      </c>
      <c r="E620" s="58" t="e">
        <f t="shared" si="38"/>
        <v>#N/A</v>
      </c>
      <c r="F620" s="58">
        <f t="shared" si="39"/>
        <v>33.15</v>
      </c>
      <c r="G620" s="22" t="s">
        <v>45</v>
      </c>
      <c r="H620" s="23" t="s">
        <v>49</v>
      </c>
      <c r="I620" s="24">
        <v>33.15</v>
      </c>
    </row>
    <row r="621" spans="1:9">
      <c r="A621" s="22">
        <v>43991</v>
      </c>
      <c r="B621" s="22" t="str">
        <f t="shared" si="36"/>
        <v>Jun</v>
      </c>
      <c r="C621" s="23">
        <f t="shared" si="37"/>
        <v>24</v>
      </c>
      <c r="D621" s="23" t="s">
        <v>28</v>
      </c>
      <c r="E621" s="58">
        <f t="shared" si="38"/>
        <v>341.85</v>
      </c>
      <c r="F621" s="58" t="e">
        <f t="shared" si="39"/>
        <v>#N/A</v>
      </c>
      <c r="G621" s="22" t="s">
        <v>48</v>
      </c>
      <c r="H621" s="23" t="s">
        <v>43</v>
      </c>
      <c r="I621" s="24">
        <v>341.85</v>
      </c>
    </row>
    <row r="622" spans="1:9">
      <c r="A622" s="22">
        <v>43992</v>
      </c>
      <c r="B622" s="22" t="str">
        <f t="shared" si="36"/>
        <v>Jun</v>
      </c>
      <c r="C622" s="23">
        <f t="shared" si="37"/>
        <v>24</v>
      </c>
      <c r="D622" s="23" t="s">
        <v>28</v>
      </c>
      <c r="E622" s="58">
        <f t="shared" si="38"/>
        <v>25.99</v>
      </c>
      <c r="F622" s="58" t="e">
        <f t="shared" si="39"/>
        <v>#N/A</v>
      </c>
      <c r="G622" s="22" t="s">
        <v>48</v>
      </c>
      <c r="H622" s="23" t="s">
        <v>46</v>
      </c>
      <c r="I622" s="24">
        <v>25.99</v>
      </c>
    </row>
    <row r="623" spans="1:9">
      <c r="A623" s="22">
        <v>44067</v>
      </c>
      <c r="B623" s="22" t="str">
        <f t="shared" si="36"/>
        <v>Aug</v>
      </c>
      <c r="C623" s="23">
        <f t="shared" si="37"/>
        <v>35</v>
      </c>
      <c r="D623" s="23" t="s">
        <v>25</v>
      </c>
      <c r="E623" s="58" t="e">
        <f t="shared" si="38"/>
        <v>#N/A</v>
      </c>
      <c r="F623" s="58">
        <f t="shared" si="39"/>
        <v>102.05</v>
      </c>
      <c r="G623" s="22" t="s">
        <v>48</v>
      </c>
      <c r="H623" s="23" t="s">
        <v>49</v>
      </c>
      <c r="I623" s="24">
        <v>102.05</v>
      </c>
    </row>
    <row r="624" spans="1:9">
      <c r="A624" s="22">
        <v>44068</v>
      </c>
      <c r="B624" s="22" t="str">
        <f t="shared" si="36"/>
        <v>Aug</v>
      </c>
      <c r="C624" s="23">
        <f t="shared" si="37"/>
        <v>35</v>
      </c>
      <c r="D624" s="23" t="s">
        <v>25</v>
      </c>
      <c r="E624" s="58" t="e">
        <f t="shared" si="38"/>
        <v>#N/A</v>
      </c>
      <c r="F624" s="58">
        <f t="shared" si="39"/>
        <v>38.32</v>
      </c>
      <c r="G624" s="22" t="s">
        <v>38</v>
      </c>
      <c r="H624" s="23" t="s">
        <v>56</v>
      </c>
      <c r="I624" s="24">
        <v>38.32</v>
      </c>
    </row>
    <row r="625" spans="1:9">
      <c r="A625" s="22">
        <v>44000</v>
      </c>
      <c r="B625" s="22" t="str">
        <f t="shared" si="36"/>
        <v>Jun</v>
      </c>
      <c r="C625" s="23">
        <f t="shared" si="37"/>
        <v>25</v>
      </c>
      <c r="D625" s="23" t="s">
        <v>28</v>
      </c>
      <c r="E625" s="58">
        <f t="shared" si="38"/>
        <v>38.049999999999997</v>
      </c>
      <c r="F625" s="58" t="e">
        <f t="shared" si="39"/>
        <v>#N/A</v>
      </c>
      <c r="G625" s="22" t="s">
        <v>48</v>
      </c>
      <c r="H625" s="23" t="s">
        <v>56</v>
      </c>
      <c r="I625" s="24">
        <v>38.049999999999997</v>
      </c>
    </row>
    <row r="626" spans="1:9">
      <c r="A626" s="22">
        <v>44044</v>
      </c>
      <c r="B626" s="22" t="str">
        <f t="shared" si="36"/>
        <v>Aug</v>
      </c>
      <c r="C626" s="23">
        <f t="shared" si="37"/>
        <v>31</v>
      </c>
      <c r="D626" s="23" t="s">
        <v>254</v>
      </c>
      <c r="E626" s="58" t="e">
        <f t="shared" si="38"/>
        <v>#N/A</v>
      </c>
      <c r="F626" s="58" t="e">
        <f t="shared" si="39"/>
        <v>#N/A</v>
      </c>
      <c r="G626" s="22" t="s">
        <v>38</v>
      </c>
      <c r="H626" s="23" t="s">
        <v>43</v>
      </c>
      <c r="I626" s="24">
        <v>60.4</v>
      </c>
    </row>
    <row r="627" spans="1:9">
      <c r="A627" s="22">
        <v>44096</v>
      </c>
      <c r="B627" s="22" t="str">
        <f t="shared" si="36"/>
        <v>Sep</v>
      </c>
      <c r="C627" s="23">
        <f t="shared" si="37"/>
        <v>39</v>
      </c>
      <c r="D627" s="23" t="s">
        <v>254</v>
      </c>
      <c r="E627" s="58" t="e">
        <f t="shared" si="38"/>
        <v>#N/A</v>
      </c>
      <c r="F627" s="58" t="e">
        <f t="shared" si="39"/>
        <v>#N/A</v>
      </c>
      <c r="G627" s="22" t="s">
        <v>48</v>
      </c>
      <c r="H627" s="23" t="s">
        <v>49</v>
      </c>
      <c r="I627" s="24">
        <v>658.76</v>
      </c>
    </row>
    <row r="628" spans="1:9">
      <c r="A628" s="22">
        <v>44065</v>
      </c>
      <c r="B628" s="22" t="str">
        <f t="shared" si="36"/>
        <v>Aug</v>
      </c>
      <c r="C628" s="23">
        <f t="shared" si="37"/>
        <v>34</v>
      </c>
      <c r="D628" s="23" t="s">
        <v>25</v>
      </c>
      <c r="E628" s="58" t="e">
        <f t="shared" si="38"/>
        <v>#N/A</v>
      </c>
      <c r="F628" s="58">
        <f t="shared" si="39"/>
        <v>69.87</v>
      </c>
      <c r="G628" s="22" t="s">
        <v>45</v>
      </c>
      <c r="H628" s="23" t="s">
        <v>46</v>
      </c>
      <c r="I628" s="24">
        <v>69.87</v>
      </c>
    </row>
    <row r="629" spans="1:9">
      <c r="A629" s="22">
        <v>44015</v>
      </c>
      <c r="B629" s="22" t="str">
        <f t="shared" si="36"/>
        <v>Jul</v>
      </c>
      <c r="C629" s="23">
        <f t="shared" si="37"/>
        <v>27</v>
      </c>
      <c r="D629" s="23" t="s">
        <v>254</v>
      </c>
      <c r="E629" s="58" t="e">
        <f t="shared" si="38"/>
        <v>#N/A</v>
      </c>
      <c r="F629" s="58" t="e">
        <f t="shared" si="39"/>
        <v>#N/A</v>
      </c>
      <c r="G629" s="22" t="s">
        <v>48</v>
      </c>
      <c r="H629" s="23" t="s">
        <v>46</v>
      </c>
      <c r="I629" s="24">
        <v>48.31</v>
      </c>
    </row>
    <row r="630" spans="1:9">
      <c r="A630" s="22">
        <v>44068</v>
      </c>
      <c r="B630" s="22" t="str">
        <f t="shared" si="36"/>
        <v>Aug</v>
      </c>
      <c r="C630" s="23">
        <f t="shared" si="37"/>
        <v>35</v>
      </c>
      <c r="D630" s="23" t="s">
        <v>25</v>
      </c>
      <c r="E630" s="58" t="e">
        <f t="shared" si="38"/>
        <v>#N/A</v>
      </c>
      <c r="F630" s="58">
        <f t="shared" si="39"/>
        <v>22.16</v>
      </c>
      <c r="G630" s="22" t="s">
        <v>45</v>
      </c>
      <c r="H630" s="23" t="s">
        <v>57</v>
      </c>
      <c r="I630" s="24">
        <v>22.16</v>
      </c>
    </row>
    <row r="631" spans="1:9">
      <c r="A631" s="22">
        <v>44003</v>
      </c>
      <c r="B631" s="22" t="str">
        <f t="shared" si="36"/>
        <v>Jun</v>
      </c>
      <c r="C631" s="23">
        <f t="shared" si="37"/>
        <v>26</v>
      </c>
      <c r="D631" s="23" t="s">
        <v>28</v>
      </c>
      <c r="E631" s="58">
        <f t="shared" si="38"/>
        <v>40.51</v>
      </c>
      <c r="F631" s="58" t="e">
        <f t="shared" si="39"/>
        <v>#N/A</v>
      </c>
      <c r="G631" s="22" t="s">
        <v>48</v>
      </c>
      <c r="H631" s="23" t="s">
        <v>43</v>
      </c>
      <c r="I631" s="24">
        <v>40.51</v>
      </c>
    </row>
    <row r="632" spans="1:9">
      <c r="A632" s="22">
        <v>44038</v>
      </c>
      <c r="B632" s="22" t="str">
        <f t="shared" si="36"/>
        <v>Jul</v>
      </c>
      <c r="C632" s="23">
        <f t="shared" si="37"/>
        <v>31</v>
      </c>
      <c r="D632" s="23" t="s">
        <v>254</v>
      </c>
      <c r="E632" s="58" t="e">
        <f t="shared" si="38"/>
        <v>#N/A</v>
      </c>
      <c r="F632" s="58" t="e">
        <f t="shared" si="39"/>
        <v>#N/A</v>
      </c>
      <c r="G632" s="22" t="s">
        <v>38</v>
      </c>
      <c r="H632" s="23" t="s">
        <v>54</v>
      </c>
      <c r="I632" s="24">
        <v>47.54</v>
      </c>
    </row>
    <row r="633" spans="1:9">
      <c r="A633" s="22">
        <v>44059</v>
      </c>
      <c r="B633" s="22" t="str">
        <f t="shared" si="36"/>
        <v>Aug</v>
      </c>
      <c r="C633" s="23">
        <f t="shared" si="37"/>
        <v>34</v>
      </c>
      <c r="D633" s="23" t="s">
        <v>25</v>
      </c>
      <c r="E633" s="58" t="e">
        <f t="shared" si="38"/>
        <v>#N/A</v>
      </c>
      <c r="F633" s="58">
        <f t="shared" si="39"/>
        <v>228.22</v>
      </c>
      <c r="G633" s="22" t="s">
        <v>48</v>
      </c>
      <c r="H633" s="23" t="s">
        <v>39</v>
      </c>
      <c r="I633" s="24">
        <v>228.22</v>
      </c>
    </row>
    <row r="634" spans="1:9">
      <c r="A634" s="22">
        <v>43992</v>
      </c>
      <c r="B634" s="22" t="str">
        <f t="shared" si="36"/>
        <v>Jun</v>
      </c>
      <c r="C634" s="23">
        <f t="shared" si="37"/>
        <v>24</v>
      </c>
      <c r="D634" s="23" t="s">
        <v>28</v>
      </c>
      <c r="E634" s="58">
        <f t="shared" si="38"/>
        <v>46.88</v>
      </c>
      <c r="F634" s="58" t="e">
        <f t="shared" si="39"/>
        <v>#N/A</v>
      </c>
      <c r="G634" s="22" t="s">
        <v>38</v>
      </c>
      <c r="H634" s="23" t="s">
        <v>50</v>
      </c>
      <c r="I634" s="24">
        <v>46.88</v>
      </c>
    </row>
    <row r="635" spans="1:9">
      <c r="A635" s="22">
        <v>44004</v>
      </c>
      <c r="B635" s="22" t="str">
        <f t="shared" si="36"/>
        <v>Jun</v>
      </c>
      <c r="C635" s="23">
        <f t="shared" si="37"/>
        <v>26</v>
      </c>
      <c r="D635" s="23" t="s">
        <v>28</v>
      </c>
      <c r="E635" s="58">
        <f t="shared" si="38"/>
        <v>46.62</v>
      </c>
      <c r="F635" s="58" t="e">
        <f t="shared" si="39"/>
        <v>#N/A</v>
      </c>
      <c r="G635" s="22" t="s">
        <v>38</v>
      </c>
      <c r="H635" s="23" t="s">
        <v>50</v>
      </c>
      <c r="I635" s="24">
        <v>46.62</v>
      </c>
    </row>
    <row r="636" spans="1:9">
      <c r="A636" s="22">
        <v>44012</v>
      </c>
      <c r="B636" s="22" t="str">
        <f t="shared" si="36"/>
        <v>Jun</v>
      </c>
      <c r="C636" s="23">
        <f t="shared" si="37"/>
        <v>27</v>
      </c>
      <c r="D636" s="23" t="s">
        <v>254</v>
      </c>
      <c r="E636" s="58" t="e">
        <f t="shared" si="38"/>
        <v>#N/A</v>
      </c>
      <c r="F636" s="58" t="e">
        <f t="shared" si="39"/>
        <v>#N/A</v>
      </c>
      <c r="G636" s="22" t="s">
        <v>38</v>
      </c>
      <c r="H636" s="23" t="s">
        <v>53</v>
      </c>
      <c r="I636" s="24">
        <v>120.75</v>
      </c>
    </row>
    <row r="637" spans="1:9">
      <c r="A637" s="22">
        <v>44060</v>
      </c>
      <c r="B637" s="22" t="str">
        <f t="shared" si="36"/>
        <v>Aug</v>
      </c>
      <c r="C637" s="23">
        <f t="shared" si="37"/>
        <v>34</v>
      </c>
      <c r="D637" s="23" t="s">
        <v>25</v>
      </c>
      <c r="E637" s="58" t="e">
        <f t="shared" si="38"/>
        <v>#N/A</v>
      </c>
      <c r="F637" s="58">
        <f t="shared" si="39"/>
        <v>48.98</v>
      </c>
      <c r="G637" s="22" t="s">
        <v>48</v>
      </c>
      <c r="H637" s="23" t="s">
        <v>46</v>
      </c>
      <c r="I637" s="24">
        <v>48.98</v>
      </c>
    </row>
    <row r="638" spans="1:9">
      <c r="A638" s="22">
        <v>43986</v>
      </c>
      <c r="B638" s="22" t="str">
        <f t="shared" si="36"/>
        <v>Jun</v>
      </c>
      <c r="C638" s="23">
        <f t="shared" si="37"/>
        <v>23</v>
      </c>
      <c r="D638" s="23" t="s">
        <v>28</v>
      </c>
      <c r="E638" s="58">
        <f t="shared" si="38"/>
        <v>88.69</v>
      </c>
      <c r="F638" s="58" t="e">
        <f t="shared" si="39"/>
        <v>#N/A</v>
      </c>
      <c r="G638" s="22" t="s">
        <v>48</v>
      </c>
      <c r="H638" s="23" t="s">
        <v>57</v>
      </c>
      <c r="I638" s="24">
        <v>88.69</v>
      </c>
    </row>
    <row r="639" spans="1:9">
      <c r="A639" s="22">
        <v>44052</v>
      </c>
      <c r="B639" s="22" t="str">
        <f t="shared" si="36"/>
        <v>Aug</v>
      </c>
      <c r="C639" s="23">
        <f t="shared" si="37"/>
        <v>33</v>
      </c>
      <c r="D639" s="23" t="s">
        <v>25</v>
      </c>
      <c r="E639" s="58" t="e">
        <f t="shared" si="38"/>
        <v>#N/A</v>
      </c>
      <c r="F639" s="58">
        <f t="shared" si="39"/>
        <v>60.87</v>
      </c>
      <c r="G639" s="22" t="s">
        <v>48</v>
      </c>
      <c r="H639" s="23" t="s">
        <v>53</v>
      </c>
      <c r="I639" s="24">
        <v>60.87</v>
      </c>
    </row>
    <row r="640" spans="1:9">
      <c r="A640" s="22">
        <v>44090</v>
      </c>
      <c r="B640" s="22" t="str">
        <f t="shared" si="36"/>
        <v>Sep</v>
      </c>
      <c r="C640" s="23">
        <f t="shared" si="37"/>
        <v>38</v>
      </c>
      <c r="D640" s="23" t="s">
        <v>254</v>
      </c>
      <c r="E640" s="58" t="e">
        <f t="shared" si="38"/>
        <v>#N/A</v>
      </c>
      <c r="F640" s="58" t="e">
        <f t="shared" si="39"/>
        <v>#N/A</v>
      </c>
      <c r="G640" s="22" t="s">
        <v>38</v>
      </c>
      <c r="H640" s="23" t="s">
        <v>61</v>
      </c>
      <c r="I640" s="24">
        <v>83.02</v>
      </c>
    </row>
    <row r="641" spans="1:9">
      <c r="A641" s="22">
        <v>44059</v>
      </c>
      <c r="B641" s="22" t="str">
        <f t="shared" si="36"/>
        <v>Aug</v>
      </c>
      <c r="C641" s="23">
        <f t="shared" si="37"/>
        <v>34</v>
      </c>
      <c r="D641" s="23" t="s">
        <v>25</v>
      </c>
      <c r="E641" s="58" t="e">
        <f t="shared" si="38"/>
        <v>#N/A</v>
      </c>
      <c r="F641" s="58">
        <f t="shared" si="39"/>
        <v>46.55</v>
      </c>
      <c r="G641" s="22" t="s">
        <v>48</v>
      </c>
      <c r="H641" s="23" t="s">
        <v>50</v>
      </c>
      <c r="I641" s="24">
        <v>46.55</v>
      </c>
    </row>
    <row r="642" spans="1:9">
      <c r="A642" s="22">
        <v>44067</v>
      </c>
      <c r="B642" s="22" t="str">
        <f t="shared" si="36"/>
        <v>Aug</v>
      </c>
      <c r="C642" s="23">
        <f t="shared" si="37"/>
        <v>35</v>
      </c>
      <c r="D642" s="23" t="s">
        <v>25</v>
      </c>
      <c r="E642" s="58" t="e">
        <f t="shared" si="38"/>
        <v>#N/A</v>
      </c>
      <c r="F642" s="58">
        <f t="shared" si="39"/>
        <v>25.85</v>
      </c>
      <c r="G642" s="22" t="s">
        <v>38</v>
      </c>
      <c r="H642" s="23" t="s">
        <v>58</v>
      </c>
      <c r="I642" s="24">
        <v>25.85</v>
      </c>
    </row>
    <row r="643" spans="1:9">
      <c r="A643" s="22">
        <v>44009</v>
      </c>
      <c r="B643" s="22" t="str">
        <f t="shared" si="36"/>
        <v>Jun</v>
      </c>
      <c r="C643" s="23">
        <f t="shared" si="37"/>
        <v>26</v>
      </c>
      <c r="D643" s="23" t="s">
        <v>28</v>
      </c>
      <c r="E643" s="58">
        <f t="shared" si="38"/>
        <v>50.52</v>
      </c>
      <c r="F643" s="58" t="e">
        <f t="shared" si="39"/>
        <v>#N/A</v>
      </c>
      <c r="G643" s="22" t="s">
        <v>48</v>
      </c>
      <c r="H643" s="23" t="s">
        <v>46</v>
      </c>
      <c r="I643" s="24">
        <v>50.52</v>
      </c>
    </row>
    <row r="644" spans="1:9">
      <c r="A644" s="22">
        <v>44086</v>
      </c>
      <c r="B644" s="22" t="str">
        <f t="shared" si="36"/>
        <v>Sep</v>
      </c>
      <c r="C644" s="23">
        <f t="shared" si="37"/>
        <v>37</v>
      </c>
      <c r="D644" s="23" t="s">
        <v>254</v>
      </c>
      <c r="E644" s="58" t="e">
        <f t="shared" si="38"/>
        <v>#N/A</v>
      </c>
      <c r="F644" s="58" t="e">
        <f t="shared" si="39"/>
        <v>#N/A</v>
      </c>
      <c r="G644" s="22" t="s">
        <v>48</v>
      </c>
      <c r="H644" s="23" t="s">
        <v>58</v>
      </c>
      <c r="I644" s="24">
        <v>46.22</v>
      </c>
    </row>
    <row r="645" spans="1:9">
      <c r="A645" s="22">
        <v>43985</v>
      </c>
      <c r="B645" s="22" t="str">
        <f t="shared" si="36"/>
        <v>Jun</v>
      </c>
      <c r="C645" s="23">
        <f t="shared" si="37"/>
        <v>23</v>
      </c>
      <c r="D645" s="23" t="s">
        <v>28</v>
      </c>
      <c r="E645" s="58">
        <f t="shared" si="38"/>
        <v>76.900000000000006</v>
      </c>
      <c r="F645" s="58" t="e">
        <f t="shared" si="39"/>
        <v>#N/A</v>
      </c>
      <c r="G645" s="22" t="s">
        <v>48</v>
      </c>
      <c r="H645" s="23" t="s">
        <v>66</v>
      </c>
      <c r="I645" s="24">
        <v>76.900000000000006</v>
      </c>
    </row>
    <row r="646" spans="1:9">
      <c r="A646" s="22">
        <v>44009</v>
      </c>
      <c r="B646" s="22" t="str">
        <f t="shared" ref="B646:B709" si="40">TEXT(A646,"mmm")</f>
        <v>Jun</v>
      </c>
      <c r="C646" s="23">
        <f t="shared" ref="C646:C709" si="41">WEEKNUM(A646)</f>
        <v>26</v>
      </c>
      <c r="D646" s="23" t="s">
        <v>28</v>
      </c>
      <c r="E646" s="58">
        <f t="shared" si="38"/>
        <v>69.39</v>
      </c>
      <c r="F646" s="58" t="e">
        <f t="shared" si="39"/>
        <v>#N/A</v>
      </c>
      <c r="G646" s="22" t="s">
        <v>38</v>
      </c>
      <c r="H646" s="23" t="s">
        <v>50</v>
      </c>
      <c r="I646" s="24">
        <v>69.39</v>
      </c>
    </row>
    <row r="647" spans="1:9">
      <c r="A647" s="22">
        <v>44024</v>
      </c>
      <c r="B647" s="22" t="str">
        <f t="shared" si="40"/>
        <v>Jul</v>
      </c>
      <c r="C647" s="23">
        <f t="shared" si="41"/>
        <v>29</v>
      </c>
      <c r="D647" s="23" t="s">
        <v>254</v>
      </c>
      <c r="E647" s="58" t="e">
        <f t="shared" ref="E647:E710" si="42">IF(D647=$E$3,I647,NA())</f>
        <v>#N/A</v>
      </c>
      <c r="F647" s="58" t="e">
        <f t="shared" ref="F647:F710" si="43">IF(D647=$E$2,I647,NA())</f>
        <v>#N/A</v>
      </c>
      <c r="G647" s="22" t="s">
        <v>48</v>
      </c>
      <c r="H647" s="23" t="s">
        <v>49</v>
      </c>
      <c r="I647" s="24">
        <v>99.97</v>
      </c>
    </row>
    <row r="648" spans="1:9">
      <c r="A648" s="22">
        <v>44070</v>
      </c>
      <c r="B648" s="22" t="str">
        <f t="shared" si="40"/>
        <v>Aug</v>
      </c>
      <c r="C648" s="23">
        <f t="shared" si="41"/>
        <v>35</v>
      </c>
      <c r="D648" s="23" t="s">
        <v>25</v>
      </c>
      <c r="E648" s="58" t="e">
        <f t="shared" si="42"/>
        <v>#N/A</v>
      </c>
      <c r="F648" s="58">
        <f t="shared" si="43"/>
        <v>33.409999999999997</v>
      </c>
      <c r="G648" s="22" t="s">
        <v>38</v>
      </c>
      <c r="H648" s="23" t="s">
        <v>49</v>
      </c>
      <c r="I648" s="24">
        <v>33.409999999999997</v>
      </c>
    </row>
    <row r="649" spans="1:9">
      <c r="A649" s="22">
        <v>43957</v>
      </c>
      <c r="B649" s="22" t="str">
        <f t="shared" si="40"/>
        <v>May</v>
      </c>
      <c r="C649" s="23">
        <f t="shared" si="41"/>
        <v>19</v>
      </c>
      <c r="D649" s="23" t="s">
        <v>254</v>
      </c>
      <c r="E649" s="58" t="e">
        <f t="shared" si="42"/>
        <v>#N/A</v>
      </c>
      <c r="F649" s="58" t="e">
        <f t="shared" si="43"/>
        <v>#N/A</v>
      </c>
      <c r="G649" s="22" t="s">
        <v>48</v>
      </c>
      <c r="H649" s="23" t="s">
        <v>46</v>
      </c>
      <c r="I649" s="24">
        <v>25.69</v>
      </c>
    </row>
    <row r="650" spans="1:9">
      <c r="A650" s="22">
        <v>44069</v>
      </c>
      <c r="B650" s="22" t="str">
        <f t="shared" si="40"/>
        <v>Aug</v>
      </c>
      <c r="C650" s="23">
        <f t="shared" si="41"/>
        <v>35</v>
      </c>
      <c r="D650" s="23" t="s">
        <v>25</v>
      </c>
      <c r="E650" s="58" t="e">
        <f t="shared" si="42"/>
        <v>#N/A</v>
      </c>
      <c r="F650" s="58">
        <f t="shared" si="43"/>
        <v>46.99</v>
      </c>
      <c r="G650" s="22" t="s">
        <v>38</v>
      </c>
      <c r="H650" s="23" t="s">
        <v>50</v>
      </c>
      <c r="I650" s="24">
        <v>46.99</v>
      </c>
    </row>
    <row r="651" spans="1:9">
      <c r="A651" s="22">
        <v>43991</v>
      </c>
      <c r="B651" s="22" t="str">
        <f t="shared" si="40"/>
        <v>Jun</v>
      </c>
      <c r="C651" s="23">
        <f t="shared" si="41"/>
        <v>24</v>
      </c>
      <c r="D651" s="23" t="s">
        <v>28</v>
      </c>
      <c r="E651" s="58">
        <f t="shared" si="42"/>
        <v>69.58</v>
      </c>
      <c r="F651" s="58" t="e">
        <f t="shared" si="43"/>
        <v>#N/A</v>
      </c>
      <c r="G651" s="22" t="s">
        <v>48</v>
      </c>
      <c r="H651" s="23" t="s">
        <v>50</v>
      </c>
      <c r="I651" s="24">
        <v>69.58</v>
      </c>
    </row>
    <row r="652" spans="1:9">
      <c r="A652" s="22">
        <v>44086</v>
      </c>
      <c r="B652" s="22" t="str">
        <f t="shared" si="40"/>
        <v>Sep</v>
      </c>
      <c r="C652" s="23">
        <f t="shared" si="41"/>
        <v>37</v>
      </c>
      <c r="D652" s="23" t="s">
        <v>254</v>
      </c>
      <c r="E652" s="58" t="e">
        <f t="shared" si="42"/>
        <v>#N/A</v>
      </c>
      <c r="F652" s="58" t="e">
        <f t="shared" si="43"/>
        <v>#N/A</v>
      </c>
      <c r="G652" s="22" t="s">
        <v>48</v>
      </c>
      <c r="H652" s="23" t="s">
        <v>54</v>
      </c>
      <c r="I652" s="24">
        <v>71.84</v>
      </c>
    </row>
    <row r="653" spans="1:9">
      <c r="A653" s="22">
        <v>44001</v>
      </c>
      <c r="B653" s="22" t="str">
        <f t="shared" si="40"/>
        <v>Jun</v>
      </c>
      <c r="C653" s="23">
        <f t="shared" si="41"/>
        <v>25</v>
      </c>
      <c r="D653" s="23" t="s">
        <v>28</v>
      </c>
      <c r="E653" s="58">
        <f t="shared" si="42"/>
        <v>64.540000000000006</v>
      </c>
      <c r="F653" s="58" t="e">
        <f t="shared" si="43"/>
        <v>#N/A</v>
      </c>
      <c r="G653" s="22" t="s">
        <v>48</v>
      </c>
      <c r="H653" s="23" t="s">
        <v>49</v>
      </c>
      <c r="I653" s="24">
        <v>64.540000000000006</v>
      </c>
    </row>
    <row r="654" spans="1:9">
      <c r="A654" s="22">
        <v>44059</v>
      </c>
      <c r="B654" s="22" t="str">
        <f t="shared" si="40"/>
        <v>Aug</v>
      </c>
      <c r="C654" s="23">
        <f t="shared" si="41"/>
        <v>34</v>
      </c>
      <c r="D654" s="23" t="s">
        <v>25</v>
      </c>
      <c r="E654" s="58" t="e">
        <f t="shared" si="42"/>
        <v>#N/A</v>
      </c>
      <c r="F654" s="58">
        <f t="shared" si="43"/>
        <v>40.4</v>
      </c>
      <c r="G654" s="22" t="s">
        <v>38</v>
      </c>
      <c r="H654" s="23" t="s">
        <v>56</v>
      </c>
      <c r="I654" s="24">
        <v>40.4</v>
      </c>
    </row>
    <row r="655" spans="1:9">
      <c r="A655" s="22">
        <v>44009</v>
      </c>
      <c r="B655" s="22" t="str">
        <f t="shared" si="40"/>
        <v>Jun</v>
      </c>
      <c r="C655" s="23">
        <f t="shared" si="41"/>
        <v>26</v>
      </c>
      <c r="D655" s="23" t="s">
        <v>28</v>
      </c>
      <c r="E655" s="58">
        <f t="shared" si="42"/>
        <v>87.19</v>
      </c>
      <c r="F655" s="58" t="e">
        <f t="shared" si="43"/>
        <v>#N/A</v>
      </c>
      <c r="G655" s="22" t="s">
        <v>48</v>
      </c>
      <c r="H655" s="23" t="s">
        <v>53</v>
      </c>
      <c r="I655" s="24">
        <v>87.19</v>
      </c>
    </row>
    <row r="656" spans="1:9">
      <c r="A656" s="22">
        <v>43984</v>
      </c>
      <c r="B656" s="22" t="str">
        <f t="shared" si="40"/>
        <v>Jun</v>
      </c>
      <c r="C656" s="23">
        <f t="shared" si="41"/>
        <v>23</v>
      </c>
      <c r="D656" s="23" t="s">
        <v>28</v>
      </c>
      <c r="E656" s="58">
        <f t="shared" si="42"/>
        <v>138.06</v>
      </c>
      <c r="F656" s="58" t="e">
        <f t="shared" si="43"/>
        <v>#N/A</v>
      </c>
      <c r="G656" s="22" t="s">
        <v>45</v>
      </c>
      <c r="H656" s="23" t="s">
        <v>57</v>
      </c>
      <c r="I656" s="24">
        <v>138.06</v>
      </c>
    </row>
    <row r="657" spans="1:9">
      <c r="A657" s="22">
        <v>43990</v>
      </c>
      <c r="B657" s="22" t="str">
        <f t="shared" si="40"/>
        <v>Jun</v>
      </c>
      <c r="C657" s="23">
        <f t="shared" si="41"/>
        <v>24</v>
      </c>
      <c r="D657" s="23" t="s">
        <v>28</v>
      </c>
      <c r="E657" s="58">
        <f t="shared" si="42"/>
        <v>46.49</v>
      </c>
      <c r="F657" s="58" t="e">
        <f t="shared" si="43"/>
        <v>#N/A</v>
      </c>
      <c r="G657" s="22" t="s">
        <v>48</v>
      </c>
      <c r="H657" s="23" t="s">
        <v>58</v>
      </c>
      <c r="I657" s="24">
        <v>46.49</v>
      </c>
    </row>
    <row r="658" spans="1:9">
      <c r="A658" s="22">
        <v>43995</v>
      </c>
      <c r="B658" s="22" t="str">
        <f t="shared" si="40"/>
        <v>Jun</v>
      </c>
      <c r="C658" s="23">
        <f t="shared" si="41"/>
        <v>24</v>
      </c>
      <c r="D658" s="23" t="s">
        <v>28</v>
      </c>
      <c r="E658" s="58">
        <f t="shared" si="42"/>
        <v>523.74</v>
      </c>
      <c r="F658" s="58" t="e">
        <f t="shared" si="43"/>
        <v>#N/A</v>
      </c>
      <c r="G658" s="22" t="s">
        <v>48</v>
      </c>
      <c r="H658" s="23" t="s">
        <v>53</v>
      </c>
      <c r="I658" s="24">
        <v>523.74</v>
      </c>
    </row>
    <row r="659" spans="1:9">
      <c r="A659" s="22">
        <v>44071</v>
      </c>
      <c r="B659" s="22" t="str">
        <f t="shared" si="40"/>
        <v>Aug</v>
      </c>
      <c r="C659" s="23">
        <f t="shared" si="41"/>
        <v>35</v>
      </c>
      <c r="D659" s="23" t="s">
        <v>25</v>
      </c>
      <c r="E659" s="58" t="e">
        <f t="shared" si="42"/>
        <v>#N/A</v>
      </c>
      <c r="F659" s="58">
        <f t="shared" si="43"/>
        <v>72.959999999999994</v>
      </c>
      <c r="G659" s="22" t="s">
        <v>48</v>
      </c>
      <c r="H659" s="23" t="s">
        <v>58</v>
      </c>
      <c r="I659" s="24">
        <v>72.959999999999994</v>
      </c>
    </row>
    <row r="660" spans="1:9">
      <c r="A660" s="22">
        <v>43984</v>
      </c>
      <c r="B660" s="22" t="str">
        <f t="shared" si="40"/>
        <v>Jun</v>
      </c>
      <c r="C660" s="23">
        <f t="shared" si="41"/>
        <v>23</v>
      </c>
      <c r="D660" s="23" t="s">
        <v>28</v>
      </c>
      <c r="E660" s="58">
        <f t="shared" si="42"/>
        <v>92.47</v>
      </c>
      <c r="F660" s="58" t="e">
        <f t="shared" si="43"/>
        <v>#N/A</v>
      </c>
      <c r="G660" s="22" t="s">
        <v>48</v>
      </c>
      <c r="H660" s="23" t="s">
        <v>50</v>
      </c>
      <c r="I660" s="24">
        <v>92.47</v>
      </c>
    </row>
    <row r="661" spans="1:9">
      <c r="A661" s="22">
        <v>44032</v>
      </c>
      <c r="B661" s="22" t="str">
        <f t="shared" si="40"/>
        <v>Jul</v>
      </c>
      <c r="C661" s="23">
        <f t="shared" si="41"/>
        <v>30</v>
      </c>
      <c r="D661" s="23" t="s">
        <v>254</v>
      </c>
      <c r="E661" s="58" t="e">
        <f t="shared" si="42"/>
        <v>#N/A</v>
      </c>
      <c r="F661" s="58" t="e">
        <f t="shared" si="43"/>
        <v>#N/A</v>
      </c>
      <c r="G661" s="22" t="s">
        <v>38</v>
      </c>
      <c r="H661" s="23" t="s">
        <v>43</v>
      </c>
      <c r="I661" s="24">
        <v>60.43</v>
      </c>
    </row>
    <row r="662" spans="1:9">
      <c r="A662" s="22">
        <v>44052</v>
      </c>
      <c r="B662" s="22" t="str">
        <f t="shared" si="40"/>
        <v>Aug</v>
      </c>
      <c r="C662" s="23">
        <f t="shared" si="41"/>
        <v>33</v>
      </c>
      <c r="D662" s="23" t="s">
        <v>25</v>
      </c>
      <c r="E662" s="58" t="e">
        <f t="shared" si="42"/>
        <v>#N/A</v>
      </c>
      <c r="F662" s="58">
        <f t="shared" si="43"/>
        <v>68.59</v>
      </c>
      <c r="G662" s="22" t="s">
        <v>38</v>
      </c>
      <c r="H662" s="23" t="s">
        <v>49</v>
      </c>
      <c r="I662" s="24">
        <v>68.59</v>
      </c>
    </row>
    <row r="663" spans="1:9">
      <c r="A663" s="22">
        <v>44009</v>
      </c>
      <c r="B663" s="22" t="str">
        <f t="shared" si="40"/>
        <v>Jun</v>
      </c>
      <c r="C663" s="23">
        <f t="shared" si="41"/>
        <v>26</v>
      </c>
      <c r="D663" s="23" t="s">
        <v>28</v>
      </c>
      <c r="E663" s="58">
        <f t="shared" si="42"/>
        <v>99.67</v>
      </c>
      <c r="F663" s="58" t="e">
        <f t="shared" si="43"/>
        <v>#N/A</v>
      </c>
      <c r="G663" s="22" t="s">
        <v>38</v>
      </c>
      <c r="H663" s="23" t="s">
        <v>49</v>
      </c>
      <c r="I663" s="24">
        <v>99.67</v>
      </c>
    </row>
    <row r="664" spans="1:9">
      <c r="A664" s="22">
        <v>44066</v>
      </c>
      <c r="B664" s="22" t="str">
        <f t="shared" si="40"/>
        <v>Aug</v>
      </c>
      <c r="C664" s="23">
        <f t="shared" si="41"/>
        <v>35</v>
      </c>
      <c r="D664" s="23" t="s">
        <v>25</v>
      </c>
      <c r="E664" s="58" t="e">
        <f t="shared" si="42"/>
        <v>#N/A</v>
      </c>
      <c r="F664" s="58">
        <f t="shared" si="43"/>
        <v>60.42</v>
      </c>
      <c r="G664" s="22" t="s">
        <v>38</v>
      </c>
      <c r="H664" s="23" t="s">
        <v>43</v>
      </c>
      <c r="I664" s="24">
        <v>60.42</v>
      </c>
    </row>
    <row r="665" spans="1:9">
      <c r="A665" s="22">
        <v>43993</v>
      </c>
      <c r="B665" s="22" t="str">
        <f t="shared" si="40"/>
        <v>Jun</v>
      </c>
      <c r="C665" s="23">
        <f t="shared" si="41"/>
        <v>24</v>
      </c>
      <c r="D665" s="23" t="s">
        <v>28</v>
      </c>
      <c r="E665" s="58">
        <f t="shared" si="42"/>
        <v>38.79</v>
      </c>
      <c r="F665" s="58" t="e">
        <f t="shared" si="43"/>
        <v>#N/A</v>
      </c>
      <c r="G665" s="22" t="s">
        <v>48</v>
      </c>
      <c r="H665" s="23" t="s">
        <v>66</v>
      </c>
      <c r="I665" s="24">
        <v>38.79</v>
      </c>
    </row>
    <row r="666" spans="1:9">
      <c r="A666" s="22">
        <v>43979</v>
      </c>
      <c r="B666" s="22" t="str">
        <f t="shared" si="40"/>
        <v>May</v>
      </c>
      <c r="C666" s="23">
        <f t="shared" si="41"/>
        <v>22</v>
      </c>
      <c r="D666" s="23" t="s">
        <v>254</v>
      </c>
      <c r="E666" s="58" t="e">
        <f t="shared" si="42"/>
        <v>#N/A</v>
      </c>
      <c r="F666" s="58" t="e">
        <f t="shared" si="43"/>
        <v>#N/A</v>
      </c>
      <c r="G666" s="22" t="s">
        <v>38</v>
      </c>
      <c r="H666" s="23" t="s">
        <v>49</v>
      </c>
      <c r="I666" s="24">
        <v>96.96</v>
      </c>
    </row>
    <row r="667" spans="1:9">
      <c r="A667" s="22">
        <v>44052</v>
      </c>
      <c r="B667" s="22" t="str">
        <f t="shared" si="40"/>
        <v>Aug</v>
      </c>
      <c r="C667" s="23">
        <f t="shared" si="41"/>
        <v>33</v>
      </c>
      <c r="D667" s="23" t="s">
        <v>25</v>
      </c>
      <c r="E667" s="58" t="e">
        <f t="shared" si="42"/>
        <v>#N/A</v>
      </c>
      <c r="F667" s="58">
        <f t="shared" si="43"/>
        <v>24.33</v>
      </c>
      <c r="G667" s="22" t="s">
        <v>45</v>
      </c>
      <c r="H667" s="23" t="s">
        <v>54</v>
      </c>
      <c r="I667" s="24">
        <v>24.33</v>
      </c>
    </row>
    <row r="668" spans="1:9">
      <c r="A668" s="22">
        <v>43983</v>
      </c>
      <c r="B668" s="22" t="str">
        <f t="shared" si="40"/>
        <v>Jun</v>
      </c>
      <c r="C668" s="23">
        <f t="shared" si="41"/>
        <v>23</v>
      </c>
      <c r="D668" s="23" t="s">
        <v>28</v>
      </c>
      <c r="E668" s="58">
        <f t="shared" si="42"/>
        <v>99.83</v>
      </c>
      <c r="F668" s="58" t="e">
        <f t="shared" si="43"/>
        <v>#N/A</v>
      </c>
      <c r="G668" s="22" t="s">
        <v>48</v>
      </c>
      <c r="H668" s="23" t="s">
        <v>49</v>
      </c>
      <c r="I668" s="24">
        <v>99.83</v>
      </c>
    </row>
    <row r="669" spans="1:9">
      <c r="A669" s="22">
        <v>44089</v>
      </c>
      <c r="B669" s="22" t="str">
        <f t="shared" si="40"/>
        <v>Sep</v>
      </c>
      <c r="C669" s="23">
        <f t="shared" si="41"/>
        <v>38</v>
      </c>
      <c r="D669" s="23" t="s">
        <v>254</v>
      </c>
      <c r="E669" s="58" t="e">
        <f t="shared" si="42"/>
        <v>#N/A</v>
      </c>
      <c r="F669" s="58" t="e">
        <f t="shared" si="43"/>
        <v>#N/A</v>
      </c>
      <c r="G669" s="22" t="s">
        <v>38</v>
      </c>
      <c r="H669" s="23" t="s">
        <v>58</v>
      </c>
      <c r="I669" s="24">
        <v>46.16</v>
      </c>
    </row>
    <row r="670" spans="1:9">
      <c r="A670" s="22">
        <v>44009</v>
      </c>
      <c r="B670" s="22" t="str">
        <f t="shared" si="40"/>
        <v>Jun</v>
      </c>
      <c r="C670" s="23">
        <f t="shared" si="41"/>
        <v>26</v>
      </c>
      <c r="D670" s="23" t="s">
        <v>28</v>
      </c>
      <c r="E670" s="58">
        <f t="shared" si="42"/>
        <v>20.58</v>
      </c>
      <c r="F670" s="58" t="e">
        <f t="shared" si="43"/>
        <v>#N/A</v>
      </c>
      <c r="G670" s="22" t="s">
        <v>48</v>
      </c>
      <c r="H670" s="23" t="s">
        <v>43</v>
      </c>
      <c r="I670" s="24">
        <v>20.58</v>
      </c>
    </row>
    <row r="671" spans="1:9">
      <c r="A671" s="22">
        <v>43970</v>
      </c>
      <c r="B671" s="22" t="str">
        <f t="shared" si="40"/>
        <v>May</v>
      </c>
      <c r="C671" s="23">
        <f t="shared" si="41"/>
        <v>21</v>
      </c>
      <c r="D671" s="23" t="s">
        <v>254</v>
      </c>
      <c r="E671" s="58" t="e">
        <f t="shared" si="42"/>
        <v>#N/A</v>
      </c>
      <c r="F671" s="58" t="e">
        <f t="shared" si="43"/>
        <v>#N/A</v>
      </c>
      <c r="G671" s="22" t="s">
        <v>48</v>
      </c>
      <c r="H671" s="23" t="s">
        <v>50</v>
      </c>
      <c r="I671" s="24">
        <v>46.83</v>
      </c>
    </row>
    <row r="672" spans="1:9">
      <c r="A672" s="22">
        <v>44073</v>
      </c>
      <c r="B672" s="22" t="str">
        <f t="shared" si="40"/>
        <v>Aug</v>
      </c>
      <c r="C672" s="23">
        <f t="shared" si="41"/>
        <v>36</v>
      </c>
      <c r="D672" s="23" t="s">
        <v>254</v>
      </c>
      <c r="E672" s="58" t="e">
        <f t="shared" si="42"/>
        <v>#N/A</v>
      </c>
      <c r="F672" s="58" t="e">
        <f t="shared" si="43"/>
        <v>#N/A</v>
      </c>
      <c r="G672" s="22" t="s">
        <v>38</v>
      </c>
      <c r="H672" s="23" t="s">
        <v>49</v>
      </c>
      <c r="I672" s="24">
        <v>34.01</v>
      </c>
    </row>
    <row r="673" spans="1:9">
      <c r="A673" s="22">
        <v>44036</v>
      </c>
      <c r="B673" s="22" t="str">
        <f t="shared" si="40"/>
        <v>Jul</v>
      </c>
      <c r="C673" s="23">
        <f t="shared" si="41"/>
        <v>30</v>
      </c>
      <c r="D673" s="23" t="s">
        <v>254</v>
      </c>
      <c r="E673" s="58" t="e">
        <f t="shared" si="42"/>
        <v>#N/A</v>
      </c>
      <c r="F673" s="58" t="e">
        <f t="shared" si="43"/>
        <v>#N/A</v>
      </c>
      <c r="G673" s="22" t="s">
        <v>48</v>
      </c>
      <c r="H673" s="23" t="s">
        <v>43</v>
      </c>
      <c r="I673" s="24">
        <v>38.770000000000003</v>
      </c>
    </row>
    <row r="674" spans="1:9">
      <c r="A674" s="22">
        <v>43983</v>
      </c>
      <c r="B674" s="22" t="str">
        <f t="shared" si="40"/>
        <v>Jun</v>
      </c>
      <c r="C674" s="23">
        <f t="shared" si="41"/>
        <v>23</v>
      </c>
      <c r="D674" s="23" t="s">
        <v>28</v>
      </c>
      <c r="E674" s="58">
        <f t="shared" si="42"/>
        <v>240.01</v>
      </c>
      <c r="F674" s="58" t="e">
        <f t="shared" si="43"/>
        <v>#N/A</v>
      </c>
      <c r="G674" s="22" t="s">
        <v>38</v>
      </c>
      <c r="H674" s="23" t="s">
        <v>39</v>
      </c>
      <c r="I674" s="24">
        <v>240.01</v>
      </c>
    </row>
    <row r="675" spans="1:9">
      <c r="A675" s="22">
        <v>44017</v>
      </c>
      <c r="B675" s="22" t="str">
        <f t="shared" si="40"/>
        <v>Jul</v>
      </c>
      <c r="C675" s="23">
        <f t="shared" si="41"/>
        <v>28</v>
      </c>
      <c r="D675" s="23" t="s">
        <v>254</v>
      </c>
      <c r="E675" s="58" t="e">
        <f t="shared" si="42"/>
        <v>#N/A</v>
      </c>
      <c r="F675" s="58" t="e">
        <f t="shared" si="43"/>
        <v>#N/A</v>
      </c>
      <c r="G675" s="22" t="s">
        <v>48</v>
      </c>
      <c r="H675" s="23" t="s">
        <v>50</v>
      </c>
      <c r="I675" s="24">
        <v>69.02</v>
      </c>
    </row>
    <row r="676" spans="1:9">
      <c r="A676" s="22">
        <v>44065</v>
      </c>
      <c r="B676" s="22" t="str">
        <f t="shared" si="40"/>
        <v>Aug</v>
      </c>
      <c r="C676" s="23">
        <f t="shared" si="41"/>
        <v>34</v>
      </c>
      <c r="D676" s="23" t="s">
        <v>25</v>
      </c>
      <c r="E676" s="58" t="e">
        <f t="shared" si="42"/>
        <v>#N/A</v>
      </c>
      <c r="F676" s="58">
        <f t="shared" si="43"/>
        <v>69.27</v>
      </c>
      <c r="G676" s="22" t="s">
        <v>45</v>
      </c>
      <c r="H676" s="23" t="s">
        <v>57</v>
      </c>
      <c r="I676" s="24">
        <v>69.27</v>
      </c>
    </row>
    <row r="677" spans="1:9">
      <c r="A677" s="22">
        <v>44072</v>
      </c>
      <c r="B677" s="22" t="str">
        <f t="shared" si="40"/>
        <v>Aug</v>
      </c>
      <c r="C677" s="23">
        <f t="shared" si="41"/>
        <v>35</v>
      </c>
      <c r="D677" s="23" t="s">
        <v>25</v>
      </c>
      <c r="E677" s="58" t="e">
        <f t="shared" si="42"/>
        <v>#N/A</v>
      </c>
      <c r="F677" s="58">
        <f t="shared" si="43"/>
        <v>48.69</v>
      </c>
      <c r="G677" s="22" t="s">
        <v>38</v>
      </c>
      <c r="H677" s="23" t="s">
        <v>58</v>
      </c>
      <c r="I677" s="24">
        <v>48.69</v>
      </c>
    </row>
    <row r="678" spans="1:9">
      <c r="A678" s="22">
        <v>44011</v>
      </c>
      <c r="B678" s="22" t="str">
        <f t="shared" si="40"/>
        <v>Jun</v>
      </c>
      <c r="C678" s="23">
        <f t="shared" si="41"/>
        <v>27</v>
      </c>
      <c r="D678" s="23" t="s">
        <v>254</v>
      </c>
      <c r="E678" s="58" t="e">
        <f t="shared" si="42"/>
        <v>#N/A</v>
      </c>
      <c r="F678" s="58" t="e">
        <f t="shared" si="43"/>
        <v>#N/A</v>
      </c>
      <c r="G678" s="22" t="s">
        <v>48</v>
      </c>
      <c r="H678" s="23" t="s">
        <v>57</v>
      </c>
      <c r="I678" s="24">
        <v>46.82</v>
      </c>
    </row>
    <row r="679" spans="1:9">
      <c r="A679" s="22">
        <v>43987</v>
      </c>
      <c r="B679" s="22" t="str">
        <f t="shared" si="40"/>
        <v>Jun</v>
      </c>
      <c r="C679" s="23">
        <f t="shared" si="41"/>
        <v>23</v>
      </c>
      <c r="D679" s="23" t="s">
        <v>28</v>
      </c>
      <c r="E679" s="58">
        <f t="shared" si="42"/>
        <v>48.67</v>
      </c>
      <c r="F679" s="58" t="e">
        <f t="shared" si="43"/>
        <v>#N/A</v>
      </c>
      <c r="G679" s="22" t="s">
        <v>38</v>
      </c>
      <c r="H679" s="23" t="s">
        <v>46</v>
      </c>
      <c r="I679" s="24">
        <v>48.67</v>
      </c>
    </row>
    <row r="680" spans="1:9">
      <c r="A680" s="22">
        <v>44010</v>
      </c>
      <c r="B680" s="22" t="str">
        <f t="shared" si="40"/>
        <v>Jun</v>
      </c>
      <c r="C680" s="23">
        <f t="shared" si="41"/>
        <v>27</v>
      </c>
      <c r="D680" s="23" t="s">
        <v>254</v>
      </c>
      <c r="E680" s="58" t="e">
        <f t="shared" si="42"/>
        <v>#N/A</v>
      </c>
      <c r="F680" s="58" t="e">
        <f t="shared" si="43"/>
        <v>#N/A</v>
      </c>
      <c r="G680" s="22" t="s">
        <v>48</v>
      </c>
      <c r="H680" s="23" t="s">
        <v>57</v>
      </c>
      <c r="I680" s="24">
        <v>23.27</v>
      </c>
    </row>
    <row r="681" spans="1:9">
      <c r="A681" s="22">
        <v>43978</v>
      </c>
      <c r="B681" s="22" t="str">
        <f t="shared" si="40"/>
        <v>May</v>
      </c>
      <c r="C681" s="23">
        <f t="shared" si="41"/>
        <v>22</v>
      </c>
      <c r="D681" s="23" t="s">
        <v>254</v>
      </c>
      <c r="E681" s="58" t="e">
        <f t="shared" si="42"/>
        <v>#N/A</v>
      </c>
      <c r="F681" s="58" t="e">
        <f t="shared" si="43"/>
        <v>#N/A</v>
      </c>
      <c r="G681" s="22" t="s">
        <v>48</v>
      </c>
      <c r="H681" s="23" t="s">
        <v>50</v>
      </c>
      <c r="I681" s="24">
        <v>46.34</v>
      </c>
    </row>
    <row r="682" spans="1:9">
      <c r="A682" s="22">
        <v>44002</v>
      </c>
      <c r="B682" s="22" t="str">
        <f t="shared" si="40"/>
        <v>Jun</v>
      </c>
      <c r="C682" s="23">
        <f t="shared" si="41"/>
        <v>25</v>
      </c>
      <c r="D682" s="23" t="s">
        <v>28</v>
      </c>
      <c r="E682" s="58">
        <f t="shared" si="42"/>
        <v>58.48</v>
      </c>
      <c r="F682" s="58" t="e">
        <f t="shared" si="43"/>
        <v>#N/A</v>
      </c>
      <c r="G682" s="22" t="s">
        <v>48</v>
      </c>
      <c r="H682" s="23" t="s">
        <v>53</v>
      </c>
      <c r="I682" s="24">
        <v>58.48</v>
      </c>
    </row>
    <row r="683" spans="1:9">
      <c r="A683" s="22">
        <v>44004</v>
      </c>
      <c r="B683" s="22" t="str">
        <f t="shared" si="40"/>
        <v>Jun</v>
      </c>
      <c r="C683" s="23">
        <f t="shared" si="41"/>
        <v>26</v>
      </c>
      <c r="D683" s="23" t="s">
        <v>28</v>
      </c>
      <c r="E683" s="58">
        <f t="shared" si="42"/>
        <v>69.2</v>
      </c>
      <c r="F683" s="58" t="e">
        <f t="shared" si="43"/>
        <v>#N/A</v>
      </c>
      <c r="G683" s="22" t="s">
        <v>48</v>
      </c>
      <c r="H683" s="23" t="s">
        <v>50</v>
      </c>
      <c r="I683" s="24">
        <v>69.2</v>
      </c>
    </row>
    <row r="684" spans="1:9">
      <c r="A684" s="22">
        <v>44046</v>
      </c>
      <c r="B684" s="22" t="str">
        <f t="shared" si="40"/>
        <v>Aug</v>
      </c>
      <c r="C684" s="23">
        <f t="shared" si="41"/>
        <v>32</v>
      </c>
      <c r="D684" s="23" t="s">
        <v>25</v>
      </c>
      <c r="E684" s="58" t="e">
        <f t="shared" si="42"/>
        <v>#N/A</v>
      </c>
      <c r="F684" s="58">
        <f t="shared" si="43"/>
        <v>60.72</v>
      </c>
      <c r="G684" s="22" t="s">
        <v>38</v>
      </c>
      <c r="H684" s="23" t="s">
        <v>56</v>
      </c>
      <c r="I684" s="24">
        <v>60.72</v>
      </c>
    </row>
    <row r="685" spans="1:9">
      <c r="A685" s="22">
        <v>43991</v>
      </c>
      <c r="B685" s="22" t="str">
        <f t="shared" si="40"/>
        <v>Jun</v>
      </c>
      <c r="C685" s="23">
        <f t="shared" si="41"/>
        <v>24</v>
      </c>
      <c r="D685" s="23" t="s">
        <v>28</v>
      </c>
      <c r="E685" s="58">
        <f t="shared" si="42"/>
        <v>57.43</v>
      </c>
      <c r="F685" s="58" t="e">
        <f t="shared" si="43"/>
        <v>#N/A</v>
      </c>
      <c r="G685" s="22" t="s">
        <v>38</v>
      </c>
      <c r="H685" s="23" t="s">
        <v>56</v>
      </c>
      <c r="I685" s="24">
        <v>57.43</v>
      </c>
    </row>
    <row r="686" spans="1:9">
      <c r="A686" s="22">
        <v>43989</v>
      </c>
      <c r="B686" s="22" t="str">
        <f t="shared" si="40"/>
        <v>Jun</v>
      </c>
      <c r="C686" s="23">
        <f t="shared" si="41"/>
        <v>24</v>
      </c>
      <c r="D686" s="23" t="s">
        <v>28</v>
      </c>
      <c r="E686" s="58">
        <f t="shared" si="42"/>
        <v>24.24</v>
      </c>
      <c r="F686" s="58" t="e">
        <f t="shared" si="43"/>
        <v>#N/A</v>
      </c>
      <c r="G686" s="22" t="s">
        <v>48</v>
      </c>
      <c r="H686" s="23" t="s">
        <v>46</v>
      </c>
      <c r="I686" s="24">
        <v>24.24</v>
      </c>
    </row>
    <row r="687" spans="1:9">
      <c r="A687" s="22">
        <v>43995</v>
      </c>
      <c r="B687" s="22" t="str">
        <f t="shared" si="40"/>
        <v>Jun</v>
      </c>
      <c r="C687" s="23">
        <f t="shared" si="41"/>
        <v>24</v>
      </c>
      <c r="D687" s="23" t="s">
        <v>28</v>
      </c>
      <c r="E687" s="58">
        <f t="shared" si="42"/>
        <v>186.62</v>
      </c>
      <c r="F687" s="58" t="e">
        <f t="shared" si="43"/>
        <v>#N/A</v>
      </c>
      <c r="G687" s="22" t="s">
        <v>48</v>
      </c>
      <c r="H687" s="23" t="s">
        <v>61</v>
      </c>
      <c r="I687" s="24">
        <v>186.62</v>
      </c>
    </row>
    <row r="688" spans="1:9">
      <c r="A688" s="22">
        <v>44003</v>
      </c>
      <c r="B688" s="22" t="str">
        <f t="shared" si="40"/>
        <v>Jun</v>
      </c>
      <c r="C688" s="23">
        <f t="shared" si="41"/>
        <v>26</v>
      </c>
      <c r="D688" s="23" t="s">
        <v>28</v>
      </c>
      <c r="E688" s="58">
        <f t="shared" si="42"/>
        <v>68.37</v>
      </c>
      <c r="F688" s="58" t="e">
        <f t="shared" si="43"/>
        <v>#N/A</v>
      </c>
      <c r="G688" s="22" t="s">
        <v>38</v>
      </c>
      <c r="H688" s="23" t="s">
        <v>49</v>
      </c>
      <c r="I688" s="24">
        <v>68.37</v>
      </c>
    </row>
    <row r="689" spans="1:9">
      <c r="A689" s="22">
        <v>44045</v>
      </c>
      <c r="B689" s="22" t="str">
        <f t="shared" si="40"/>
        <v>Aug</v>
      </c>
      <c r="C689" s="23">
        <f t="shared" si="41"/>
        <v>32</v>
      </c>
      <c r="D689" s="23" t="s">
        <v>25</v>
      </c>
      <c r="E689" s="58" t="e">
        <f t="shared" si="42"/>
        <v>#N/A</v>
      </c>
      <c r="F689" s="58">
        <f t="shared" si="43"/>
        <v>34</v>
      </c>
      <c r="G689" s="22" t="s">
        <v>38</v>
      </c>
      <c r="H689" s="23" t="s">
        <v>49</v>
      </c>
      <c r="I689" s="24">
        <v>34</v>
      </c>
    </row>
    <row r="690" spans="1:9">
      <c r="A690" s="22">
        <v>43985</v>
      </c>
      <c r="B690" s="22" t="str">
        <f t="shared" si="40"/>
        <v>Jun</v>
      </c>
      <c r="C690" s="23">
        <f t="shared" si="41"/>
        <v>23</v>
      </c>
      <c r="D690" s="23" t="s">
        <v>28</v>
      </c>
      <c r="E690" s="58">
        <f t="shared" si="42"/>
        <v>32.36</v>
      </c>
      <c r="F690" s="58" t="e">
        <f t="shared" si="43"/>
        <v>#N/A</v>
      </c>
      <c r="G690" s="22" t="s">
        <v>38</v>
      </c>
      <c r="H690" s="23" t="s">
        <v>49</v>
      </c>
      <c r="I690" s="24">
        <v>32.36</v>
      </c>
    </row>
    <row r="691" spans="1:9">
      <c r="A691" s="22">
        <v>44060</v>
      </c>
      <c r="B691" s="22" t="str">
        <f t="shared" si="40"/>
        <v>Aug</v>
      </c>
      <c r="C691" s="23">
        <f t="shared" si="41"/>
        <v>34</v>
      </c>
      <c r="D691" s="23" t="s">
        <v>25</v>
      </c>
      <c r="E691" s="58" t="e">
        <f t="shared" si="42"/>
        <v>#N/A</v>
      </c>
      <c r="F691" s="58">
        <f t="shared" si="43"/>
        <v>50.58</v>
      </c>
      <c r="G691" s="22" t="s">
        <v>38</v>
      </c>
      <c r="H691" s="23" t="s">
        <v>58</v>
      </c>
      <c r="I691" s="24">
        <v>50.58</v>
      </c>
    </row>
    <row r="692" spans="1:9">
      <c r="A692" s="22">
        <v>44009</v>
      </c>
      <c r="B692" s="22" t="str">
        <f t="shared" si="40"/>
        <v>Jun</v>
      </c>
      <c r="C692" s="23">
        <f t="shared" si="41"/>
        <v>26</v>
      </c>
      <c r="D692" s="23" t="s">
        <v>28</v>
      </c>
      <c r="E692" s="58">
        <f t="shared" si="42"/>
        <v>47.05</v>
      </c>
      <c r="F692" s="58" t="e">
        <f t="shared" si="43"/>
        <v>#N/A</v>
      </c>
      <c r="G692" s="22" t="s">
        <v>48</v>
      </c>
      <c r="H692" s="23" t="s">
        <v>54</v>
      </c>
      <c r="I692" s="24">
        <v>47.05</v>
      </c>
    </row>
    <row r="693" spans="1:9">
      <c r="A693" s="22">
        <v>44006</v>
      </c>
      <c r="B693" s="22" t="str">
        <f t="shared" si="40"/>
        <v>Jun</v>
      </c>
      <c r="C693" s="23">
        <f t="shared" si="41"/>
        <v>26</v>
      </c>
      <c r="D693" s="23" t="s">
        <v>28</v>
      </c>
      <c r="E693" s="58">
        <f t="shared" si="42"/>
        <v>44.27</v>
      </c>
      <c r="F693" s="58" t="e">
        <f t="shared" si="43"/>
        <v>#N/A</v>
      </c>
      <c r="G693" s="22" t="s">
        <v>38</v>
      </c>
      <c r="H693" s="23" t="s">
        <v>57</v>
      </c>
      <c r="I693" s="24">
        <v>44.27</v>
      </c>
    </row>
    <row r="694" spans="1:9">
      <c r="A694" s="22">
        <v>44048</v>
      </c>
      <c r="B694" s="22" t="str">
        <f t="shared" si="40"/>
        <v>Aug</v>
      </c>
      <c r="C694" s="23">
        <f t="shared" si="41"/>
        <v>32</v>
      </c>
      <c r="D694" s="23" t="s">
        <v>25</v>
      </c>
      <c r="E694" s="58" t="e">
        <f t="shared" si="42"/>
        <v>#N/A</v>
      </c>
      <c r="F694" s="58">
        <f t="shared" si="43"/>
        <v>46.29</v>
      </c>
      <c r="G694" s="22" t="s">
        <v>38</v>
      </c>
      <c r="H694" s="23" t="s">
        <v>50</v>
      </c>
      <c r="I694" s="24">
        <v>46.29</v>
      </c>
    </row>
    <row r="695" spans="1:9">
      <c r="A695" s="22">
        <v>44065</v>
      </c>
      <c r="B695" s="22" t="str">
        <f t="shared" si="40"/>
        <v>Aug</v>
      </c>
      <c r="C695" s="23">
        <f t="shared" si="41"/>
        <v>34</v>
      </c>
      <c r="D695" s="23" t="s">
        <v>25</v>
      </c>
      <c r="E695" s="58" t="e">
        <f t="shared" si="42"/>
        <v>#N/A</v>
      </c>
      <c r="F695" s="58">
        <f t="shared" si="43"/>
        <v>57.74</v>
      </c>
      <c r="G695" s="22" t="s">
        <v>48</v>
      </c>
      <c r="H695" s="23" t="s">
        <v>43</v>
      </c>
      <c r="I695" s="24">
        <v>57.74</v>
      </c>
    </row>
    <row r="696" spans="1:9">
      <c r="A696" s="22">
        <v>44030</v>
      </c>
      <c r="B696" s="22" t="str">
        <f t="shared" si="40"/>
        <v>Jul</v>
      </c>
      <c r="C696" s="23">
        <f t="shared" si="41"/>
        <v>29</v>
      </c>
      <c r="D696" s="23" t="s">
        <v>254</v>
      </c>
      <c r="E696" s="58" t="e">
        <f t="shared" si="42"/>
        <v>#N/A</v>
      </c>
      <c r="F696" s="58" t="e">
        <f t="shared" si="43"/>
        <v>#N/A</v>
      </c>
      <c r="G696" s="22" t="s">
        <v>45</v>
      </c>
      <c r="H696" s="23" t="s">
        <v>50</v>
      </c>
      <c r="I696" s="24">
        <v>23.79</v>
      </c>
    </row>
    <row r="697" spans="1:9">
      <c r="A697" s="22">
        <v>44078</v>
      </c>
      <c r="B697" s="22" t="str">
        <f t="shared" si="40"/>
        <v>Sep</v>
      </c>
      <c r="C697" s="23">
        <f t="shared" si="41"/>
        <v>36</v>
      </c>
      <c r="D697" s="23" t="s">
        <v>254</v>
      </c>
      <c r="E697" s="58" t="e">
        <f t="shared" si="42"/>
        <v>#N/A</v>
      </c>
      <c r="F697" s="58" t="e">
        <f t="shared" si="43"/>
        <v>#N/A</v>
      </c>
      <c r="G697" s="22" t="s">
        <v>48</v>
      </c>
      <c r="H697" s="23" t="s">
        <v>43</v>
      </c>
      <c r="I697" s="24">
        <v>180.32</v>
      </c>
    </row>
    <row r="698" spans="1:9">
      <c r="A698" s="22">
        <v>44053</v>
      </c>
      <c r="B698" s="22" t="str">
        <f t="shared" si="40"/>
        <v>Aug</v>
      </c>
      <c r="C698" s="23">
        <f t="shared" si="41"/>
        <v>33</v>
      </c>
      <c r="D698" s="23" t="s">
        <v>25</v>
      </c>
      <c r="E698" s="58" t="e">
        <f t="shared" si="42"/>
        <v>#N/A</v>
      </c>
      <c r="F698" s="58">
        <f t="shared" si="43"/>
        <v>46.6</v>
      </c>
      <c r="G698" s="22" t="s">
        <v>38</v>
      </c>
      <c r="H698" s="23" t="s">
        <v>50</v>
      </c>
      <c r="I698" s="24">
        <v>46.6</v>
      </c>
    </row>
    <row r="699" spans="1:9">
      <c r="A699" s="22">
        <v>44009</v>
      </c>
      <c r="B699" s="22" t="str">
        <f t="shared" si="40"/>
        <v>Jun</v>
      </c>
      <c r="C699" s="23">
        <f t="shared" si="41"/>
        <v>26</v>
      </c>
      <c r="D699" s="23" t="s">
        <v>28</v>
      </c>
      <c r="E699" s="58">
        <f t="shared" si="42"/>
        <v>46.1</v>
      </c>
      <c r="F699" s="58" t="e">
        <f t="shared" si="43"/>
        <v>#N/A</v>
      </c>
      <c r="G699" s="22" t="s">
        <v>45</v>
      </c>
      <c r="H699" s="23" t="s">
        <v>50</v>
      </c>
      <c r="I699" s="24">
        <v>46.1</v>
      </c>
    </row>
    <row r="700" spans="1:9">
      <c r="A700" s="22">
        <v>44049</v>
      </c>
      <c r="B700" s="22" t="str">
        <f t="shared" si="40"/>
        <v>Aug</v>
      </c>
      <c r="C700" s="23">
        <f t="shared" si="41"/>
        <v>32</v>
      </c>
      <c r="D700" s="23" t="s">
        <v>25</v>
      </c>
      <c r="E700" s="58" t="e">
        <f t="shared" si="42"/>
        <v>#N/A</v>
      </c>
      <c r="F700" s="58">
        <f t="shared" si="43"/>
        <v>87.68</v>
      </c>
      <c r="G700" s="22" t="s">
        <v>38</v>
      </c>
      <c r="H700" s="23" t="s">
        <v>53</v>
      </c>
      <c r="I700" s="24">
        <v>87.68</v>
      </c>
    </row>
    <row r="701" spans="1:9">
      <c r="A701" s="22">
        <v>43997</v>
      </c>
      <c r="B701" s="22" t="str">
        <f t="shared" si="40"/>
        <v>Jun</v>
      </c>
      <c r="C701" s="23">
        <f t="shared" si="41"/>
        <v>25</v>
      </c>
      <c r="D701" s="23" t="s">
        <v>28</v>
      </c>
      <c r="E701" s="58">
        <f t="shared" si="42"/>
        <v>71.77</v>
      </c>
      <c r="F701" s="58" t="e">
        <f t="shared" si="43"/>
        <v>#N/A</v>
      </c>
      <c r="G701" s="22" t="s">
        <v>48</v>
      </c>
      <c r="H701" s="23" t="s">
        <v>54</v>
      </c>
      <c r="I701" s="24">
        <v>71.77</v>
      </c>
    </row>
    <row r="702" spans="1:9">
      <c r="A702" s="22">
        <v>43998</v>
      </c>
      <c r="B702" s="22" t="str">
        <f t="shared" si="40"/>
        <v>Jun</v>
      </c>
      <c r="C702" s="23">
        <f t="shared" si="41"/>
        <v>25</v>
      </c>
      <c r="D702" s="23" t="s">
        <v>28</v>
      </c>
      <c r="E702" s="58">
        <f t="shared" si="42"/>
        <v>33.56</v>
      </c>
      <c r="F702" s="58" t="e">
        <f t="shared" si="43"/>
        <v>#N/A</v>
      </c>
      <c r="G702" s="22" t="s">
        <v>38</v>
      </c>
      <c r="H702" s="23" t="s">
        <v>49</v>
      </c>
      <c r="I702" s="24">
        <v>33.56</v>
      </c>
    </row>
    <row r="703" spans="1:9">
      <c r="A703" s="22">
        <v>44065</v>
      </c>
      <c r="B703" s="22" t="str">
        <f t="shared" si="40"/>
        <v>Aug</v>
      </c>
      <c r="C703" s="23">
        <f t="shared" si="41"/>
        <v>34</v>
      </c>
      <c r="D703" s="23" t="s">
        <v>25</v>
      </c>
      <c r="E703" s="58" t="e">
        <f t="shared" si="42"/>
        <v>#N/A</v>
      </c>
      <c r="F703" s="58">
        <f t="shared" si="43"/>
        <v>23.32</v>
      </c>
      <c r="G703" s="22" t="s">
        <v>38</v>
      </c>
      <c r="H703" s="23" t="s">
        <v>50</v>
      </c>
      <c r="I703" s="24">
        <v>23.32</v>
      </c>
    </row>
    <row r="704" spans="1:9">
      <c r="A704" s="22">
        <v>44075</v>
      </c>
      <c r="B704" s="22" t="str">
        <f t="shared" si="40"/>
        <v>Sep</v>
      </c>
      <c r="C704" s="23">
        <f t="shared" si="41"/>
        <v>36</v>
      </c>
      <c r="D704" s="23" t="s">
        <v>254</v>
      </c>
      <c r="E704" s="58" t="e">
        <f t="shared" si="42"/>
        <v>#N/A</v>
      </c>
      <c r="F704" s="58" t="e">
        <f t="shared" si="43"/>
        <v>#N/A</v>
      </c>
      <c r="G704" s="22" t="s">
        <v>48</v>
      </c>
      <c r="H704" s="23" t="s">
        <v>61</v>
      </c>
      <c r="I704" s="24">
        <v>601.94000000000005</v>
      </c>
    </row>
    <row r="705" spans="1:9">
      <c r="A705" s="22">
        <v>43961</v>
      </c>
      <c r="B705" s="22" t="str">
        <f t="shared" si="40"/>
        <v>May</v>
      </c>
      <c r="C705" s="23">
        <f t="shared" si="41"/>
        <v>20</v>
      </c>
      <c r="D705" s="23" t="s">
        <v>254</v>
      </c>
      <c r="E705" s="58" t="e">
        <f t="shared" si="42"/>
        <v>#N/A</v>
      </c>
      <c r="F705" s="58" t="e">
        <f t="shared" si="43"/>
        <v>#N/A</v>
      </c>
      <c r="G705" s="22" t="s">
        <v>48</v>
      </c>
      <c r="H705" s="23" t="s">
        <v>54</v>
      </c>
      <c r="I705" s="24">
        <v>47.03</v>
      </c>
    </row>
    <row r="706" spans="1:9">
      <c r="A706" s="22">
        <v>43973</v>
      </c>
      <c r="B706" s="22" t="str">
        <f t="shared" si="40"/>
        <v>May</v>
      </c>
      <c r="C706" s="23">
        <f t="shared" si="41"/>
        <v>21</v>
      </c>
      <c r="D706" s="23" t="s">
        <v>254</v>
      </c>
      <c r="E706" s="58" t="e">
        <f t="shared" si="42"/>
        <v>#N/A</v>
      </c>
      <c r="F706" s="58" t="e">
        <f t="shared" si="43"/>
        <v>#N/A</v>
      </c>
      <c r="G706" s="22" t="s">
        <v>38</v>
      </c>
      <c r="H706" s="23" t="s">
        <v>49</v>
      </c>
      <c r="I706" s="24">
        <v>68.08</v>
      </c>
    </row>
    <row r="707" spans="1:9">
      <c r="A707" s="22">
        <v>44001</v>
      </c>
      <c r="B707" s="22" t="str">
        <f t="shared" si="40"/>
        <v>Jun</v>
      </c>
      <c r="C707" s="23">
        <f t="shared" si="41"/>
        <v>25</v>
      </c>
      <c r="D707" s="23" t="s">
        <v>28</v>
      </c>
      <c r="E707" s="58">
        <f t="shared" si="42"/>
        <v>46.84</v>
      </c>
      <c r="F707" s="58" t="e">
        <f t="shared" si="43"/>
        <v>#N/A</v>
      </c>
      <c r="G707" s="22" t="s">
        <v>48</v>
      </c>
      <c r="H707" s="23" t="s">
        <v>57</v>
      </c>
      <c r="I707" s="24">
        <v>46.84</v>
      </c>
    </row>
    <row r="708" spans="1:9">
      <c r="A708" s="22">
        <v>44048</v>
      </c>
      <c r="B708" s="22" t="str">
        <f t="shared" si="40"/>
        <v>Aug</v>
      </c>
      <c r="C708" s="23">
        <f t="shared" si="41"/>
        <v>32</v>
      </c>
      <c r="D708" s="23" t="s">
        <v>25</v>
      </c>
      <c r="E708" s="58" t="e">
        <f t="shared" si="42"/>
        <v>#N/A</v>
      </c>
      <c r="F708" s="58">
        <f t="shared" si="43"/>
        <v>46.09</v>
      </c>
      <c r="G708" s="22" t="s">
        <v>38</v>
      </c>
      <c r="H708" s="23" t="s">
        <v>57</v>
      </c>
      <c r="I708" s="24">
        <v>46.09</v>
      </c>
    </row>
    <row r="709" spans="1:9">
      <c r="A709" s="22">
        <v>44090</v>
      </c>
      <c r="B709" s="22" t="str">
        <f t="shared" si="40"/>
        <v>Sep</v>
      </c>
      <c r="C709" s="23">
        <f t="shared" si="41"/>
        <v>38</v>
      </c>
      <c r="D709" s="23" t="s">
        <v>254</v>
      </c>
      <c r="E709" s="58" t="e">
        <f t="shared" si="42"/>
        <v>#N/A</v>
      </c>
      <c r="F709" s="58" t="e">
        <f t="shared" si="43"/>
        <v>#N/A</v>
      </c>
      <c r="G709" s="22" t="s">
        <v>48</v>
      </c>
      <c r="H709" s="23" t="s">
        <v>50</v>
      </c>
      <c r="I709" s="24">
        <v>23.83</v>
      </c>
    </row>
    <row r="710" spans="1:9">
      <c r="A710" s="22">
        <v>44067</v>
      </c>
      <c r="B710" s="22" t="str">
        <f t="shared" ref="B710:B773" si="44">TEXT(A710,"mmm")</f>
        <v>Aug</v>
      </c>
      <c r="C710" s="23">
        <f t="shared" ref="C710:C773" si="45">WEEKNUM(A710)</f>
        <v>35</v>
      </c>
      <c r="D710" s="23" t="s">
        <v>25</v>
      </c>
      <c r="E710" s="58" t="e">
        <f t="shared" si="42"/>
        <v>#N/A</v>
      </c>
      <c r="F710" s="58">
        <f t="shared" si="43"/>
        <v>20.62</v>
      </c>
      <c r="G710" s="22" t="s">
        <v>38</v>
      </c>
      <c r="H710" s="23" t="s">
        <v>56</v>
      </c>
      <c r="I710" s="24">
        <v>20.62</v>
      </c>
    </row>
    <row r="711" spans="1:9">
      <c r="A711" s="22">
        <v>43996</v>
      </c>
      <c r="B711" s="22" t="str">
        <f t="shared" si="44"/>
        <v>Jun</v>
      </c>
      <c r="C711" s="23">
        <f t="shared" si="45"/>
        <v>25</v>
      </c>
      <c r="D711" s="23" t="s">
        <v>28</v>
      </c>
      <c r="E711" s="58">
        <f t="shared" ref="E711:E774" si="46">IF(D711=$E$3,I711,NA())</f>
        <v>44.56</v>
      </c>
      <c r="F711" s="58" t="e">
        <f t="shared" ref="F711:F774" si="47">IF(D711=$E$2,I711,NA())</f>
        <v>#N/A</v>
      </c>
      <c r="G711" s="22" t="s">
        <v>48</v>
      </c>
      <c r="H711" s="23" t="s">
        <v>57</v>
      </c>
      <c r="I711" s="24">
        <v>44.56</v>
      </c>
    </row>
    <row r="712" spans="1:9">
      <c r="A712" s="22">
        <v>44053</v>
      </c>
      <c r="B712" s="22" t="str">
        <f t="shared" si="44"/>
        <v>Aug</v>
      </c>
      <c r="C712" s="23">
        <f t="shared" si="45"/>
        <v>33</v>
      </c>
      <c r="D712" s="23" t="s">
        <v>25</v>
      </c>
      <c r="E712" s="58" t="e">
        <f t="shared" si="46"/>
        <v>#N/A</v>
      </c>
      <c r="F712" s="58">
        <f t="shared" si="47"/>
        <v>23.19</v>
      </c>
      <c r="G712" s="22" t="s">
        <v>38</v>
      </c>
      <c r="H712" s="23" t="s">
        <v>57</v>
      </c>
      <c r="I712" s="24">
        <v>23.19</v>
      </c>
    </row>
    <row r="713" spans="1:9">
      <c r="A713" s="22">
        <v>43985</v>
      </c>
      <c r="B713" s="22" t="str">
        <f t="shared" si="44"/>
        <v>Jun</v>
      </c>
      <c r="C713" s="23">
        <f t="shared" si="45"/>
        <v>23</v>
      </c>
      <c r="D713" s="23" t="s">
        <v>28</v>
      </c>
      <c r="E713" s="58">
        <f t="shared" si="46"/>
        <v>102.57</v>
      </c>
      <c r="F713" s="58" t="e">
        <f t="shared" si="47"/>
        <v>#N/A</v>
      </c>
      <c r="G713" s="22" t="s">
        <v>48</v>
      </c>
      <c r="H713" s="23" t="s">
        <v>49</v>
      </c>
      <c r="I713" s="24">
        <v>102.57</v>
      </c>
    </row>
    <row r="714" spans="1:9">
      <c r="A714" s="22">
        <v>43981</v>
      </c>
      <c r="B714" s="22" t="str">
        <f t="shared" si="44"/>
        <v>May</v>
      </c>
      <c r="C714" s="23">
        <f t="shared" si="45"/>
        <v>22</v>
      </c>
      <c r="D714" s="23" t="s">
        <v>254</v>
      </c>
      <c r="E714" s="58" t="e">
        <f t="shared" si="46"/>
        <v>#N/A</v>
      </c>
      <c r="F714" s="58" t="e">
        <f t="shared" si="47"/>
        <v>#N/A</v>
      </c>
      <c r="G714" s="22" t="s">
        <v>38</v>
      </c>
      <c r="H714" s="23" t="s">
        <v>39</v>
      </c>
      <c r="I714" s="24">
        <v>240.23</v>
      </c>
    </row>
    <row r="715" spans="1:9">
      <c r="A715" s="22">
        <v>44007</v>
      </c>
      <c r="B715" s="22" t="str">
        <f t="shared" si="44"/>
        <v>Jun</v>
      </c>
      <c r="C715" s="23">
        <f t="shared" si="45"/>
        <v>26</v>
      </c>
      <c r="D715" s="23" t="s">
        <v>28</v>
      </c>
      <c r="E715" s="58">
        <f t="shared" si="46"/>
        <v>90.23</v>
      </c>
      <c r="F715" s="58" t="e">
        <f t="shared" si="47"/>
        <v>#N/A</v>
      </c>
      <c r="G715" s="22" t="s">
        <v>48</v>
      </c>
      <c r="H715" s="23" t="s">
        <v>66</v>
      </c>
      <c r="I715" s="24">
        <v>90.23</v>
      </c>
    </row>
    <row r="716" spans="1:9">
      <c r="A716" s="22">
        <v>44011</v>
      </c>
      <c r="B716" s="22" t="str">
        <f t="shared" si="44"/>
        <v>Jun</v>
      </c>
      <c r="C716" s="23">
        <f t="shared" si="45"/>
        <v>27</v>
      </c>
      <c r="D716" s="23" t="s">
        <v>254</v>
      </c>
      <c r="E716" s="58" t="e">
        <f t="shared" si="46"/>
        <v>#N/A</v>
      </c>
      <c r="F716" s="58" t="e">
        <f t="shared" si="47"/>
        <v>#N/A</v>
      </c>
      <c r="G716" s="22" t="s">
        <v>48</v>
      </c>
      <c r="H716" s="23" t="s">
        <v>49</v>
      </c>
      <c r="I716" s="24">
        <v>160.66999999999999</v>
      </c>
    </row>
    <row r="717" spans="1:9">
      <c r="A717" s="22">
        <v>44011</v>
      </c>
      <c r="B717" s="22" t="str">
        <f t="shared" si="44"/>
        <v>Jun</v>
      </c>
      <c r="C717" s="23">
        <f t="shared" si="45"/>
        <v>27</v>
      </c>
      <c r="D717" s="23" t="s">
        <v>254</v>
      </c>
      <c r="E717" s="58" t="e">
        <f t="shared" si="46"/>
        <v>#N/A</v>
      </c>
      <c r="F717" s="58" t="e">
        <f t="shared" si="47"/>
        <v>#N/A</v>
      </c>
      <c r="G717" s="22" t="s">
        <v>48</v>
      </c>
      <c r="H717" s="23" t="s">
        <v>50</v>
      </c>
      <c r="I717" s="24">
        <v>66.97</v>
      </c>
    </row>
    <row r="718" spans="1:9">
      <c r="A718" s="22">
        <v>44045</v>
      </c>
      <c r="B718" s="22" t="str">
        <f t="shared" si="44"/>
        <v>Aug</v>
      </c>
      <c r="C718" s="23">
        <f t="shared" si="45"/>
        <v>32</v>
      </c>
      <c r="D718" s="23" t="s">
        <v>25</v>
      </c>
      <c r="E718" s="58" t="e">
        <f t="shared" si="46"/>
        <v>#N/A</v>
      </c>
      <c r="F718" s="58">
        <f t="shared" si="47"/>
        <v>44.78</v>
      </c>
      <c r="G718" s="22" t="s">
        <v>38</v>
      </c>
      <c r="H718" s="23" t="s">
        <v>57</v>
      </c>
      <c r="I718" s="24">
        <v>44.78</v>
      </c>
    </row>
    <row r="719" spans="1:9">
      <c r="A719" s="22">
        <v>43997</v>
      </c>
      <c r="B719" s="22" t="str">
        <f t="shared" si="44"/>
        <v>Jun</v>
      </c>
      <c r="C719" s="23">
        <f t="shared" si="45"/>
        <v>25</v>
      </c>
      <c r="D719" s="23" t="s">
        <v>28</v>
      </c>
      <c r="E719" s="58">
        <f t="shared" si="46"/>
        <v>66.760000000000005</v>
      </c>
      <c r="F719" s="58" t="e">
        <f t="shared" si="47"/>
        <v>#N/A</v>
      </c>
      <c r="G719" s="22" t="s">
        <v>48</v>
      </c>
      <c r="H719" s="23" t="s">
        <v>57</v>
      </c>
      <c r="I719" s="24">
        <v>66.760000000000005</v>
      </c>
    </row>
    <row r="720" spans="1:9">
      <c r="A720" s="22">
        <v>44074</v>
      </c>
      <c r="B720" s="22" t="str">
        <f t="shared" si="44"/>
        <v>Aug</v>
      </c>
      <c r="C720" s="23">
        <f t="shared" si="45"/>
        <v>36</v>
      </c>
      <c r="D720" s="23" t="s">
        <v>254</v>
      </c>
      <c r="E720" s="58" t="e">
        <f t="shared" si="46"/>
        <v>#N/A</v>
      </c>
      <c r="F720" s="58" t="e">
        <f t="shared" si="47"/>
        <v>#N/A</v>
      </c>
      <c r="G720" s="22" t="s">
        <v>38</v>
      </c>
      <c r="H720" s="23" t="s">
        <v>66</v>
      </c>
      <c r="I720" s="24">
        <v>57.57</v>
      </c>
    </row>
    <row r="721" spans="1:9">
      <c r="A721" s="22">
        <v>43966</v>
      </c>
      <c r="B721" s="22" t="str">
        <f t="shared" si="44"/>
        <v>May</v>
      </c>
      <c r="C721" s="23">
        <f t="shared" si="45"/>
        <v>20</v>
      </c>
      <c r="D721" s="23" t="s">
        <v>254</v>
      </c>
      <c r="E721" s="58" t="e">
        <f t="shared" si="46"/>
        <v>#N/A</v>
      </c>
      <c r="F721" s="58" t="e">
        <f t="shared" si="47"/>
        <v>#N/A</v>
      </c>
      <c r="G721" s="22" t="s">
        <v>48</v>
      </c>
      <c r="H721" s="23" t="s">
        <v>49</v>
      </c>
      <c r="I721" s="24">
        <v>66.97</v>
      </c>
    </row>
    <row r="722" spans="1:9">
      <c r="A722" s="22">
        <v>43997</v>
      </c>
      <c r="B722" s="22" t="str">
        <f t="shared" si="44"/>
        <v>Jun</v>
      </c>
      <c r="C722" s="23">
        <f t="shared" si="45"/>
        <v>25</v>
      </c>
      <c r="D722" s="23" t="s">
        <v>28</v>
      </c>
      <c r="E722" s="58">
        <f t="shared" si="46"/>
        <v>46.34</v>
      </c>
      <c r="F722" s="58" t="e">
        <f t="shared" si="47"/>
        <v>#N/A</v>
      </c>
      <c r="G722" s="22" t="s">
        <v>48</v>
      </c>
      <c r="H722" s="23" t="s">
        <v>57</v>
      </c>
      <c r="I722" s="24">
        <v>46.34</v>
      </c>
    </row>
    <row r="723" spans="1:9">
      <c r="A723" s="22">
        <v>44000</v>
      </c>
      <c r="B723" s="22" t="str">
        <f t="shared" si="44"/>
        <v>Jun</v>
      </c>
      <c r="C723" s="23">
        <f t="shared" si="45"/>
        <v>25</v>
      </c>
      <c r="D723" s="23" t="s">
        <v>28</v>
      </c>
      <c r="E723" s="58">
        <f t="shared" si="46"/>
        <v>23.29</v>
      </c>
      <c r="F723" s="58" t="e">
        <f t="shared" si="47"/>
        <v>#N/A</v>
      </c>
      <c r="G723" s="22" t="s">
        <v>45</v>
      </c>
      <c r="H723" s="23" t="s">
        <v>50</v>
      </c>
      <c r="I723" s="24">
        <v>23.29</v>
      </c>
    </row>
    <row r="724" spans="1:9">
      <c r="A724" s="22">
        <v>44080</v>
      </c>
      <c r="B724" s="22" t="str">
        <f t="shared" si="44"/>
        <v>Sep</v>
      </c>
      <c r="C724" s="23">
        <f t="shared" si="45"/>
        <v>37</v>
      </c>
      <c r="D724" s="23" t="s">
        <v>254</v>
      </c>
      <c r="E724" s="58" t="e">
        <f t="shared" si="46"/>
        <v>#N/A</v>
      </c>
      <c r="F724" s="58" t="e">
        <f t="shared" si="47"/>
        <v>#N/A</v>
      </c>
      <c r="G724" s="22" t="s">
        <v>38</v>
      </c>
      <c r="H724" s="23" t="s">
        <v>50</v>
      </c>
      <c r="I724" s="24">
        <v>69.88</v>
      </c>
    </row>
    <row r="725" spans="1:9">
      <c r="A725" s="22">
        <v>44057</v>
      </c>
      <c r="B725" s="22" t="str">
        <f t="shared" si="44"/>
        <v>Aug</v>
      </c>
      <c r="C725" s="23">
        <f t="shared" si="45"/>
        <v>33</v>
      </c>
      <c r="D725" s="23" t="s">
        <v>25</v>
      </c>
      <c r="E725" s="58" t="e">
        <f t="shared" si="46"/>
        <v>#N/A</v>
      </c>
      <c r="F725" s="58">
        <f t="shared" si="47"/>
        <v>90.6</v>
      </c>
      <c r="G725" s="22" t="s">
        <v>48</v>
      </c>
      <c r="H725" s="23" t="s">
        <v>53</v>
      </c>
      <c r="I725" s="24">
        <v>90.6</v>
      </c>
    </row>
    <row r="726" spans="1:9">
      <c r="A726" s="22">
        <v>44012</v>
      </c>
      <c r="B726" s="22" t="str">
        <f t="shared" si="44"/>
        <v>Jun</v>
      </c>
      <c r="C726" s="23">
        <f t="shared" si="45"/>
        <v>27</v>
      </c>
      <c r="D726" s="23" t="s">
        <v>254</v>
      </c>
      <c r="E726" s="58" t="e">
        <f t="shared" si="46"/>
        <v>#N/A</v>
      </c>
      <c r="F726" s="58" t="e">
        <f t="shared" si="47"/>
        <v>#N/A</v>
      </c>
      <c r="G726" s="22" t="s">
        <v>48</v>
      </c>
      <c r="H726" s="23" t="s">
        <v>49</v>
      </c>
      <c r="I726" s="24">
        <v>99.45</v>
      </c>
    </row>
    <row r="727" spans="1:9">
      <c r="A727" s="22">
        <v>44052</v>
      </c>
      <c r="B727" s="22" t="str">
        <f t="shared" si="44"/>
        <v>Aug</v>
      </c>
      <c r="C727" s="23">
        <f t="shared" si="45"/>
        <v>33</v>
      </c>
      <c r="D727" s="23" t="s">
        <v>25</v>
      </c>
      <c r="E727" s="58" t="e">
        <f t="shared" si="46"/>
        <v>#N/A</v>
      </c>
      <c r="F727" s="58">
        <f t="shared" si="47"/>
        <v>25.17</v>
      </c>
      <c r="G727" s="22" t="s">
        <v>48</v>
      </c>
      <c r="H727" s="23" t="s">
        <v>58</v>
      </c>
      <c r="I727" s="24">
        <v>25.17</v>
      </c>
    </row>
    <row r="728" spans="1:9">
      <c r="A728" s="22">
        <v>44042</v>
      </c>
      <c r="B728" s="22" t="str">
        <f t="shared" si="44"/>
        <v>Jul</v>
      </c>
      <c r="C728" s="23">
        <f t="shared" si="45"/>
        <v>31</v>
      </c>
      <c r="D728" s="23" t="s">
        <v>254</v>
      </c>
      <c r="E728" s="58" t="e">
        <f t="shared" si="46"/>
        <v>#N/A</v>
      </c>
      <c r="F728" s="58" t="e">
        <f t="shared" si="47"/>
        <v>#N/A</v>
      </c>
      <c r="G728" s="22" t="s">
        <v>48</v>
      </c>
      <c r="H728" s="23" t="s">
        <v>56</v>
      </c>
      <c r="I728" s="24">
        <v>63.34</v>
      </c>
    </row>
    <row r="729" spans="1:9">
      <c r="A729" s="22">
        <v>43989</v>
      </c>
      <c r="B729" s="22" t="str">
        <f t="shared" si="44"/>
        <v>Jun</v>
      </c>
      <c r="C729" s="23">
        <f t="shared" si="45"/>
        <v>24</v>
      </c>
      <c r="D729" s="23" t="s">
        <v>28</v>
      </c>
      <c r="E729" s="58">
        <f t="shared" si="46"/>
        <v>327.91</v>
      </c>
      <c r="F729" s="58" t="e">
        <f t="shared" si="47"/>
        <v>#N/A</v>
      </c>
      <c r="G729" s="22" t="s">
        <v>38</v>
      </c>
      <c r="H729" s="23" t="s">
        <v>50</v>
      </c>
      <c r="I729" s="24">
        <v>327.91</v>
      </c>
    </row>
    <row r="730" spans="1:9">
      <c r="A730" s="22">
        <v>44075</v>
      </c>
      <c r="B730" s="22" t="str">
        <f t="shared" si="44"/>
        <v>Sep</v>
      </c>
      <c r="C730" s="23">
        <f t="shared" si="45"/>
        <v>36</v>
      </c>
      <c r="D730" s="23" t="s">
        <v>254</v>
      </c>
      <c r="E730" s="58" t="e">
        <f t="shared" si="46"/>
        <v>#N/A</v>
      </c>
      <c r="F730" s="58" t="e">
        <f t="shared" si="47"/>
        <v>#N/A</v>
      </c>
      <c r="G730" s="22" t="s">
        <v>48</v>
      </c>
      <c r="H730" s="23" t="s">
        <v>54</v>
      </c>
      <c r="I730" s="24">
        <v>24.88</v>
      </c>
    </row>
    <row r="731" spans="1:9">
      <c r="A731" s="22">
        <v>43996</v>
      </c>
      <c r="B731" s="22" t="str">
        <f t="shared" si="44"/>
        <v>Jun</v>
      </c>
      <c r="C731" s="23">
        <f t="shared" si="45"/>
        <v>25</v>
      </c>
      <c r="D731" s="23" t="s">
        <v>28</v>
      </c>
      <c r="E731" s="58">
        <f t="shared" si="46"/>
        <v>19.38</v>
      </c>
      <c r="F731" s="58" t="e">
        <f t="shared" si="47"/>
        <v>#N/A</v>
      </c>
      <c r="G731" s="22" t="s">
        <v>48</v>
      </c>
      <c r="H731" s="23" t="s">
        <v>43</v>
      </c>
      <c r="I731" s="24">
        <v>19.38</v>
      </c>
    </row>
    <row r="732" spans="1:9">
      <c r="A732" s="22">
        <v>44004</v>
      </c>
      <c r="B732" s="22" t="str">
        <f t="shared" si="44"/>
        <v>Jun</v>
      </c>
      <c r="C732" s="23">
        <f t="shared" si="45"/>
        <v>26</v>
      </c>
      <c r="D732" s="23" t="s">
        <v>28</v>
      </c>
      <c r="E732" s="58">
        <f t="shared" si="46"/>
        <v>68.08</v>
      </c>
      <c r="F732" s="58" t="e">
        <f t="shared" si="47"/>
        <v>#N/A</v>
      </c>
      <c r="G732" s="22" t="s">
        <v>48</v>
      </c>
      <c r="H732" s="23" t="s">
        <v>49</v>
      </c>
      <c r="I732" s="24">
        <v>68.08</v>
      </c>
    </row>
    <row r="733" spans="1:9">
      <c r="A733" s="22">
        <v>44061</v>
      </c>
      <c r="B733" s="22" t="str">
        <f t="shared" si="44"/>
        <v>Aug</v>
      </c>
      <c r="C733" s="23">
        <f t="shared" si="45"/>
        <v>34</v>
      </c>
      <c r="D733" s="23" t="s">
        <v>25</v>
      </c>
      <c r="E733" s="58" t="e">
        <f t="shared" si="46"/>
        <v>#N/A</v>
      </c>
      <c r="F733" s="58">
        <f t="shared" si="47"/>
        <v>69.069999999999993</v>
      </c>
      <c r="G733" s="22" t="s">
        <v>48</v>
      </c>
      <c r="H733" s="23" t="s">
        <v>57</v>
      </c>
      <c r="I733" s="24">
        <v>69.069999999999993</v>
      </c>
    </row>
    <row r="734" spans="1:9">
      <c r="A734" s="22">
        <v>44049</v>
      </c>
      <c r="B734" s="22" t="str">
        <f t="shared" si="44"/>
        <v>Aug</v>
      </c>
      <c r="C734" s="23">
        <f t="shared" si="45"/>
        <v>32</v>
      </c>
      <c r="D734" s="23" t="s">
        <v>25</v>
      </c>
      <c r="E734" s="58" t="e">
        <f t="shared" si="46"/>
        <v>#N/A</v>
      </c>
      <c r="F734" s="58">
        <f t="shared" si="47"/>
        <v>40.74</v>
      </c>
      <c r="G734" s="22" t="s">
        <v>38</v>
      </c>
      <c r="H734" s="23" t="s">
        <v>56</v>
      </c>
      <c r="I734" s="24">
        <v>40.74</v>
      </c>
    </row>
    <row r="735" spans="1:9">
      <c r="A735" s="22">
        <v>44049</v>
      </c>
      <c r="B735" s="22" t="str">
        <f t="shared" si="44"/>
        <v>Aug</v>
      </c>
      <c r="C735" s="23">
        <f t="shared" si="45"/>
        <v>32</v>
      </c>
      <c r="D735" s="23" t="s">
        <v>25</v>
      </c>
      <c r="E735" s="58" t="e">
        <f t="shared" si="46"/>
        <v>#N/A</v>
      </c>
      <c r="F735" s="58">
        <f t="shared" si="47"/>
        <v>24.62</v>
      </c>
      <c r="G735" s="22" t="s">
        <v>48</v>
      </c>
      <c r="H735" s="23" t="s">
        <v>46</v>
      </c>
      <c r="I735" s="24">
        <v>24.62</v>
      </c>
    </row>
    <row r="736" spans="1:9">
      <c r="A736" s="22">
        <v>44006</v>
      </c>
      <c r="B736" s="22" t="str">
        <f t="shared" si="44"/>
        <v>Jun</v>
      </c>
      <c r="C736" s="23">
        <f t="shared" si="45"/>
        <v>26</v>
      </c>
      <c r="D736" s="23" t="s">
        <v>28</v>
      </c>
      <c r="E736" s="58">
        <f t="shared" si="46"/>
        <v>66.91</v>
      </c>
      <c r="F736" s="58" t="e">
        <f t="shared" si="47"/>
        <v>#N/A</v>
      </c>
      <c r="G736" s="22" t="s">
        <v>38</v>
      </c>
      <c r="H736" s="23" t="s">
        <v>49</v>
      </c>
      <c r="I736" s="24">
        <v>66.91</v>
      </c>
    </row>
    <row r="737" spans="1:9">
      <c r="A737" s="22">
        <v>43987</v>
      </c>
      <c r="B737" s="22" t="str">
        <f t="shared" si="44"/>
        <v>Jun</v>
      </c>
      <c r="C737" s="23">
        <f t="shared" si="45"/>
        <v>23</v>
      </c>
      <c r="D737" s="23" t="s">
        <v>28</v>
      </c>
      <c r="E737" s="58">
        <f t="shared" si="46"/>
        <v>24.76</v>
      </c>
      <c r="F737" s="58" t="e">
        <f t="shared" si="47"/>
        <v>#N/A</v>
      </c>
      <c r="G737" s="22" t="s">
        <v>48</v>
      </c>
      <c r="H737" s="23" t="s">
        <v>54</v>
      </c>
      <c r="I737" s="24">
        <v>24.76</v>
      </c>
    </row>
    <row r="738" spans="1:9">
      <c r="A738" s="22">
        <v>44060</v>
      </c>
      <c r="B738" s="22" t="str">
        <f t="shared" si="44"/>
        <v>Aug</v>
      </c>
      <c r="C738" s="23">
        <f t="shared" si="45"/>
        <v>34</v>
      </c>
      <c r="D738" s="23" t="s">
        <v>25</v>
      </c>
      <c r="E738" s="58" t="e">
        <f t="shared" si="46"/>
        <v>#N/A</v>
      </c>
      <c r="F738" s="58">
        <f t="shared" si="47"/>
        <v>102.34</v>
      </c>
      <c r="G738" s="22" t="s">
        <v>38</v>
      </c>
      <c r="H738" s="23" t="s">
        <v>49</v>
      </c>
      <c r="I738" s="24">
        <v>102.34</v>
      </c>
    </row>
    <row r="739" spans="1:9">
      <c r="A739" s="22">
        <v>43994</v>
      </c>
      <c r="B739" s="22" t="str">
        <f t="shared" si="44"/>
        <v>Jun</v>
      </c>
      <c r="C739" s="23">
        <f t="shared" si="45"/>
        <v>24</v>
      </c>
      <c r="D739" s="23" t="s">
        <v>28</v>
      </c>
      <c r="E739" s="58">
        <f t="shared" si="46"/>
        <v>80.86</v>
      </c>
      <c r="F739" s="58" t="e">
        <f t="shared" si="47"/>
        <v>#N/A</v>
      </c>
      <c r="G739" s="22" t="s">
        <v>48</v>
      </c>
      <c r="H739" s="23" t="s">
        <v>56</v>
      </c>
      <c r="I739" s="24">
        <v>80.86</v>
      </c>
    </row>
    <row r="740" spans="1:9">
      <c r="A740" s="22">
        <v>44012</v>
      </c>
      <c r="B740" s="22" t="str">
        <f t="shared" si="44"/>
        <v>Jun</v>
      </c>
      <c r="C740" s="23">
        <f t="shared" si="45"/>
        <v>27</v>
      </c>
      <c r="D740" s="23" t="s">
        <v>254</v>
      </c>
      <c r="E740" s="58" t="e">
        <f t="shared" si="46"/>
        <v>#N/A</v>
      </c>
      <c r="F740" s="58" t="e">
        <f t="shared" si="47"/>
        <v>#N/A</v>
      </c>
      <c r="G740" s="22" t="s">
        <v>45</v>
      </c>
      <c r="H740" s="23" t="s">
        <v>50</v>
      </c>
      <c r="I740" s="24">
        <v>23.85</v>
      </c>
    </row>
    <row r="741" spans="1:9">
      <c r="A741" s="22">
        <v>44004</v>
      </c>
      <c r="B741" s="22" t="str">
        <f t="shared" si="44"/>
        <v>Jun</v>
      </c>
      <c r="C741" s="23">
        <f t="shared" si="45"/>
        <v>26</v>
      </c>
      <c r="D741" s="23" t="s">
        <v>28</v>
      </c>
      <c r="E741" s="58">
        <f t="shared" si="46"/>
        <v>22.97</v>
      </c>
      <c r="F741" s="58" t="e">
        <f t="shared" si="47"/>
        <v>#N/A</v>
      </c>
      <c r="G741" s="22" t="s">
        <v>48</v>
      </c>
      <c r="H741" s="23" t="s">
        <v>50</v>
      </c>
      <c r="I741" s="24">
        <v>22.97</v>
      </c>
    </row>
    <row r="742" spans="1:9">
      <c r="A742" s="22">
        <v>44008</v>
      </c>
      <c r="B742" s="22" t="str">
        <f t="shared" si="44"/>
        <v>Jun</v>
      </c>
      <c r="C742" s="23">
        <f t="shared" si="45"/>
        <v>26</v>
      </c>
      <c r="D742" s="23" t="s">
        <v>28</v>
      </c>
      <c r="E742" s="58">
        <f t="shared" si="46"/>
        <v>46.75</v>
      </c>
      <c r="F742" s="58" t="e">
        <f t="shared" si="47"/>
        <v>#N/A</v>
      </c>
      <c r="G742" s="22" t="s">
        <v>38</v>
      </c>
      <c r="H742" s="23" t="s">
        <v>46</v>
      </c>
      <c r="I742" s="24">
        <v>46.75</v>
      </c>
    </row>
    <row r="743" spans="1:9">
      <c r="A743" s="22">
        <v>44010</v>
      </c>
      <c r="B743" s="22" t="str">
        <f t="shared" si="44"/>
        <v>Jun</v>
      </c>
      <c r="C743" s="23">
        <f t="shared" si="45"/>
        <v>27</v>
      </c>
      <c r="D743" s="23" t="s">
        <v>254</v>
      </c>
      <c r="E743" s="58" t="e">
        <f t="shared" si="46"/>
        <v>#N/A</v>
      </c>
      <c r="F743" s="58" t="e">
        <f t="shared" si="47"/>
        <v>#N/A</v>
      </c>
      <c r="G743" s="22" t="s">
        <v>48</v>
      </c>
      <c r="H743" s="23" t="s">
        <v>50</v>
      </c>
      <c r="I743" s="24">
        <v>44.82</v>
      </c>
    </row>
    <row r="744" spans="1:9">
      <c r="A744" s="22">
        <v>44069</v>
      </c>
      <c r="B744" s="22" t="str">
        <f t="shared" si="44"/>
        <v>Aug</v>
      </c>
      <c r="C744" s="23">
        <f t="shared" si="45"/>
        <v>35</v>
      </c>
      <c r="D744" s="23" t="s">
        <v>25</v>
      </c>
      <c r="E744" s="58" t="e">
        <f t="shared" si="46"/>
        <v>#N/A</v>
      </c>
      <c r="F744" s="58">
        <f t="shared" si="47"/>
        <v>99.42</v>
      </c>
      <c r="G744" s="22" t="s">
        <v>38</v>
      </c>
      <c r="H744" s="23" t="s">
        <v>49</v>
      </c>
      <c r="I744" s="24">
        <v>99.42</v>
      </c>
    </row>
    <row r="745" spans="1:9">
      <c r="A745" s="22">
        <v>44068</v>
      </c>
      <c r="B745" s="22" t="str">
        <f t="shared" si="44"/>
        <v>Aug</v>
      </c>
      <c r="C745" s="23">
        <f t="shared" si="45"/>
        <v>35</v>
      </c>
      <c r="D745" s="23" t="s">
        <v>25</v>
      </c>
      <c r="E745" s="58" t="e">
        <f t="shared" si="46"/>
        <v>#N/A</v>
      </c>
      <c r="F745" s="58">
        <f t="shared" si="47"/>
        <v>38.57</v>
      </c>
      <c r="G745" s="22" t="s">
        <v>48</v>
      </c>
      <c r="H745" s="23" t="s">
        <v>43</v>
      </c>
      <c r="I745" s="24">
        <v>38.57</v>
      </c>
    </row>
    <row r="746" spans="1:9">
      <c r="A746" s="22">
        <v>43990</v>
      </c>
      <c r="B746" s="22" t="str">
        <f t="shared" si="44"/>
        <v>Jun</v>
      </c>
      <c r="C746" s="23">
        <f t="shared" si="45"/>
        <v>24</v>
      </c>
      <c r="D746" s="23" t="s">
        <v>28</v>
      </c>
      <c r="E746" s="58">
        <f t="shared" si="46"/>
        <v>176.27</v>
      </c>
      <c r="F746" s="58" t="e">
        <f t="shared" si="47"/>
        <v>#N/A</v>
      </c>
      <c r="G746" s="22" t="s">
        <v>48</v>
      </c>
      <c r="H746" s="23" t="s">
        <v>50</v>
      </c>
      <c r="I746" s="24">
        <v>176.27</v>
      </c>
    </row>
    <row r="747" spans="1:9">
      <c r="A747" s="22">
        <v>44002</v>
      </c>
      <c r="B747" s="22" t="str">
        <f t="shared" si="44"/>
        <v>Jun</v>
      </c>
      <c r="C747" s="23">
        <f t="shared" si="45"/>
        <v>25</v>
      </c>
      <c r="D747" s="23" t="s">
        <v>28</v>
      </c>
      <c r="E747" s="58">
        <f t="shared" si="46"/>
        <v>192.39</v>
      </c>
      <c r="F747" s="58" t="e">
        <f t="shared" si="47"/>
        <v>#N/A</v>
      </c>
      <c r="G747" s="22" t="s">
        <v>48</v>
      </c>
      <c r="H747" s="23" t="s">
        <v>49</v>
      </c>
      <c r="I747" s="24">
        <v>192.39</v>
      </c>
    </row>
    <row r="748" spans="1:9">
      <c r="A748" s="22">
        <v>44011</v>
      </c>
      <c r="B748" s="22" t="str">
        <f t="shared" si="44"/>
        <v>Jun</v>
      </c>
      <c r="C748" s="23">
        <f t="shared" si="45"/>
        <v>27</v>
      </c>
      <c r="D748" s="23" t="s">
        <v>254</v>
      </c>
      <c r="E748" s="58" t="e">
        <f t="shared" si="46"/>
        <v>#N/A</v>
      </c>
      <c r="F748" s="58" t="e">
        <f t="shared" si="47"/>
        <v>#N/A</v>
      </c>
      <c r="G748" s="22" t="s">
        <v>48</v>
      </c>
      <c r="H748" s="23" t="s">
        <v>39</v>
      </c>
      <c r="I748" s="24">
        <v>152.16999999999999</v>
      </c>
    </row>
    <row r="749" spans="1:9">
      <c r="A749" s="22">
        <v>44048</v>
      </c>
      <c r="B749" s="22" t="str">
        <f t="shared" si="44"/>
        <v>Aug</v>
      </c>
      <c r="C749" s="23">
        <f t="shared" si="45"/>
        <v>32</v>
      </c>
      <c r="D749" s="23" t="s">
        <v>25</v>
      </c>
      <c r="E749" s="58" t="e">
        <f t="shared" si="46"/>
        <v>#N/A</v>
      </c>
      <c r="F749" s="58">
        <f t="shared" si="47"/>
        <v>46.58</v>
      </c>
      <c r="G749" s="22" t="s">
        <v>45</v>
      </c>
      <c r="H749" s="23" t="s">
        <v>50</v>
      </c>
      <c r="I749" s="24">
        <v>46.58</v>
      </c>
    </row>
    <row r="750" spans="1:9">
      <c r="A750" s="22">
        <v>43998</v>
      </c>
      <c r="B750" s="22" t="str">
        <f t="shared" si="44"/>
        <v>Jun</v>
      </c>
      <c r="C750" s="23">
        <f t="shared" si="45"/>
        <v>25</v>
      </c>
      <c r="D750" s="23" t="s">
        <v>28</v>
      </c>
      <c r="E750" s="58">
        <f t="shared" si="46"/>
        <v>96.55</v>
      </c>
      <c r="F750" s="58" t="e">
        <f t="shared" si="47"/>
        <v>#N/A</v>
      </c>
      <c r="G750" s="22" t="s">
        <v>48</v>
      </c>
      <c r="H750" s="23" t="s">
        <v>49</v>
      </c>
      <c r="I750" s="24">
        <v>96.55</v>
      </c>
    </row>
    <row r="751" spans="1:9">
      <c r="A751" s="22">
        <v>44060</v>
      </c>
      <c r="B751" s="22" t="str">
        <f t="shared" si="44"/>
        <v>Aug</v>
      </c>
      <c r="C751" s="23">
        <f t="shared" si="45"/>
        <v>34</v>
      </c>
      <c r="D751" s="23" t="s">
        <v>25</v>
      </c>
      <c r="E751" s="58" t="e">
        <f t="shared" si="46"/>
        <v>#N/A</v>
      </c>
      <c r="F751" s="58">
        <f t="shared" si="47"/>
        <v>32.130000000000003</v>
      </c>
      <c r="G751" s="22" t="s">
        <v>38</v>
      </c>
      <c r="H751" s="23" t="s">
        <v>49</v>
      </c>
      <c r="I751" s="24">
        <v>32.130000000000003</v>
      </c>
    </row>
    <row r="752" spans="1:9">
      <c r="A752" s="22">
        <v>44073</v>
      </c>
      <c r="B752" s="22" t="str">
        <f t="shared" si="44"/>
        <v>Aug</v>
      </c>
      <c r="C752" s="23">
        <f t="shared" si="45"/>
        <v>36</v>
      </c>
      <c r="D752" s="23" t="s">
        <v>254</v>
      </c>
      <c r="E752" s="58" t="e">
        <f t="shared" si="46"/>
        <v>#N/A</v>
      </c>
      <c r="F752" s="58" t="e">
        <f t="shared" si="47"/>
        <v>#N/A</v>
      </c>
      <c r="G752" s="22" t="s">
        <v>38</v>
      </c>
      <c r="H752" s="23" t="s">
        <v>57</v>
      </c>
      <c r="I752" s="24">
        <v>46.88</v>
      </c>
    </row>
    <row r="753" spans="1:9">
      <c r="A753" s="22">
        <v>44049</v>
      </c>
      <c r="B753" s="22" t="str">
        <f t="shared" si="44"/>
        <v>Aug</v>
      </c>
      <c r="C753" s="23">
        <f t="shared" si="45"/>
        <v>32</v>
      </c>
      <c r="D753" s="23" t="s">
        <v>25</v>
      </c>
      <c r="E753" s="58" t="e">
        <f t="shared" si="46"/>
        <v>#N/A</v>
      </c>
      <c r="F753" s="58">
        <f t="shared" si="47"/>
        <v>90.03</v>
      </c>
      <c r="G753" s="22" t="s">
        <v>48</v>
      </c>
      <c r="H753" s="23" t="s">
        <v>53</v>
      </c>
      <c r="I753" s="24">
        <v>90.03</v>
      </c>
    </row>
    <row r="754" spans="1:9">
      <c r="A754" s="22">
        <v>43962</v>
      </c>
      <c r="B754" s="22" t="str">
        <f t="shared" si="44"/>
        <v>May</v>
      </c>
      <c r="C754" s="23">
        <f t="shared" si="45"/>
        <v>20</v>
      </c>
      <c r="D754" s="23" t="s">
        <v>254</v>
      </c>
      <c r="E754" s="58" t="e">
        <f t="shared" si="46"/>
        <v>#N/A</v>
      </c>
      <c r="F754" s="58" t="e">
        <f t="shared" si="47"/>
        <v>#N/A</v>
      </c>
      <c r="G754" s="22" t="s">
        <v>48</v>
      </c>
      <c r="H754" s="23" t="s">
        <v>58</v>
      </c>
      <c r="I754" s="24">
        <v>46.21</v>
      </c>
    </row>
    <row r="755" spans="1:9">
      <c r="A755" s="22">
        <v>44008</v>
      </c>
      <c r="B755" s="22" t="str">
        <f t="shared" si="44"/>
        <v>Jun</v>
      </c>
      <c r="C755" s="23">
        <f t="shared" si="45"/>
        <v>26</v>
      </c>
      <c r="D755" s="23" t="s">
        <v>28</v>
      </c>
      <c r="E755" s="58">
        <f t="shared" si="46"/>
        <v>22.27</v>
      </c>
      <c r="F755" s="58" t="e">
        <f t="shared" si="47"/>
        <v>#N/A</v>
      </c>
      <c r="G755" s="22" t="s">
        <v>48</v>
      </c>
      <c r="H755" s="23" t="s">
        <v>50</v>
      </c>
      <c r="I755" s="24">
        <v>22.27</v>
      </c>
    </row>
    <row r="756" spans="1:9">
      <c r="A756" s="22">
        <v>44057</v>
      </c>
      <c r="B756" s="22" t="str">
        <f t="shared" si="44"/>
        <v>Aug</v>
      </c>
      <c r="C756" s="23">
        <f t="shared" si="45"/>
        <v>33</v>
      </c>
      <c r="D756" s="23" t="s">
        <v>25</v>
      </c>
      <c r="E756" s="58" t="e">
        <f t="shared" si="46"/>
        <v>#N/A</v>
      </c>
      <c r="F756" s="58">
        <f t="shared" si="47"/>
        <v>57.56</v>
      </c>
      <c r="G756" s="22" t="s">
        <v>38</v>
      </c>
      <c r="H756" s="23" t="s">
        <v>66</v>
      </c>
      <c r="I756" s="24">
        <v>57.56</v>
      </c>
    </row>
    <row r="757" spans="1:9">
      <c r="A757" s="22">
        <v>43984</v>
      </c>
      <c r="B757" s="22" t="str">
        <f t="shared" si="44"/>
        <v>Jun</v>
      </c>
      <c r="C757" s="23">
        <f t="shared" si="45"/>
        <v>23</v>
      </c>
      <c r="D757" s="23" t="s">
        <v>28</v>
      </c>
      <c r="E757" s="58">
        <f t="shared" si="46"/>
        <v>46.08</v>
      </c>
      <c r="F757" s="58" t="e">
        <f t="shared" si="47"/>
        <v>#N/A</v>
      </c>
      <c r="G757" s="22" t="s">
        <v>38</v>
      </c>
      <c r="H757" s="23" t="s">
        <v>57</v>
      </c>
      <c r="I757" s="24">
        <v>46.08</v>
      </c>
    </row>
    <row r="758" spans="1:9">
      <c r="A758" s="22">
        <v>44014</v>
      </c>
      <c r="B758" s="22" t="str">
        <f t="shared" si="44"/>
        <v>Jul</v>
      </c>
      <c r="C758" s="23">
        <f t="shared" si="45"/>
        <v>27</v>
      </c>
      <c r="D758" s="23" t="s">
        <v>254</v>
      </c>
      <c r="E758" s="58" t="e">
        <f t="shared" si="46"/>
        <v>#N/A</v>
      </c>
      <c r="F758" s="58" t="e">
        <f t="shared" si="47"/>
        <v>#N/A</v>
      </c>
      <c r="G758" s="22" t="s">
        <v>48</v>
      </c>
      <c r="H758" s="23" t="s">
        <v>46</v>
      </c>
      <c r="I758" s="24">
        <v>50.71</v>
      </c>
    </row>
    <row r="759" spans="1:9">
      <c r="A759" s="22">
        <v>44055</v>
      </c>
      <c r="B759" s="22" t="str">
        <f t="shared" si="44"/>
        <v>Aug</v>
      </c>
      <c r="C759" s="23">
        <f t="shared" si="45"/>
        <v>33</v>
      </c>
      <c r="D759" s="23" t="s">
        <v>25</v>
      </c>
      <c r="E759" s="58" t="e">
        <f t="shared" si="46"/>
        <v>#N/A</v>
      </c>
      <c r="F759" s="58">
        <f t="shared" si="47"/>
        <v>40.450000000000003</v>
      </c>
      <c r="G759" s="22" t="s">
        <v>48</v>
      </c>
      <c r="H759" s="23" t="s">
        <v>43</v>
      </c>
      <c r="I759" s="24">
        <v>40.450000000000003</v>
      </c>
    </row>
    <row r="760" spans="1:9">
      <c r="A760" s="22">
        <v>44071</v>
      </c>
      <c r="B760" s="22" t="str">
        <f t="shared" si="44"/>
        <v>Aug</v>
      </c>
      <c r="C760" s="23">
        <f t="shared" si="45"/>
        <v>35</v>
      </c>
      <c r="D760" s="23" t="s">
        <v>25</v>
      </c>
      <c r="E760" s="58" t="e">
        <f t="shared" si="46"/>
        <v>#N/A</v>
      </c>
      <c r="F760" s="58">
        <f t="shared" si="47"/>
        <v>90.57</v>
      </c>
      <c r="G760" s="22" t="s">
        <v>38</v>
      </c>
      <c r="H760" s="23" t="s">
        <v>53</v>
      </c>
      <c r="I760" s="24">
        <v>90.57</v>
      </c>
    </row>
    <row r="761" spans="1:9">
      <c r="A761" s="22">
        <v>43989</v>
      </c>
      <c r="B761" s="22" t="str">
        <f t="shared" si="44"/>
        <v>Jun</v>
      </c>
      <c r="C761" s="23">
        <f t="shared" si="45"/>
        <v>24</v>
      </c>
      <c r="D761" s="23" t="s">
        <v>28</v>
      </c>
      <c r="E761" s="58">
        <f t="shared" si="46"/>
        <v>57.35</v>
      </c>
      <c r="F761" s="58" t="e">
        <f t="shared" si="47"/>
        <v>#N/A</v>
      </c>
      <c r="G761" s="22" t="s">
        <v>38</v>
      </c>
      <c r="H761" s="23" t="s">
        <v>66</v>
      </c>
      <c r="I761" s="24">
        <v>57.35</v>
      </c>
    </row>
    <row r="762" spans="1:9">
      <c r="A762" s="22">
        <v>44095</v>
      </c>
      <c r="B762" s="22" t="str">
        <f t="shared" si="44"/>
        <v>Sep</v>
      </c>
      <c r="C762" s="23">
        <f t="shared" si="45"/>
        <v>39</v>
      </c>
      <c r="D762" s="23" t="s">
        <v>254</v>
      </c>
      <c r="E762" s="58" t="e">
        <f t="shared" si="46"/>
        <v>#N/A</v>
      </c>
      <c r="F762" s="58" t="e">
        <f t="shared" si="47"/>
        <v>#N/A</v>
      </c>
      <c r="G762" s="22" t="s">
        <v>48</v>
      </c>
      <c r="H762" s="23" t="s">
        <v>56</v>
      </c>
      <c r="I762" s="24">
        <v>63.82</v>
      </c>
    </row>
    <row r="763" spans="1:9">
      <c r="A763" s="22">
        <v>43997</v>
      </c>
      <c r="B763" s="22" t="str">
        <f t="shared" si="44"/>
        <v>Jun</v>
      </c>
      <c r="C763" s="23">
        <f t="shared" si="45"/>
        <v>25</v>
      </c>
      <c r="D763" s="23" t="s">
        <v>28</v>
      </c>
      <c r="E763" s="58">
        <f t="shared" si="46"/>
        <v>46.08</v>
      </c>
      <c r="F763" s="58" t="e">
        <f t="shared" si="47"/>
        <v>#N/A</v>
      </c>
      <c r="G763" s="22" t="s">
        <v>38</v>
      </c>
      <c r="H763" s="23" t="s">
        <v>50</v>
      </c>
      <c r="I763" s="24">
        <v>46.08</v>
      </c>
    </row>
    <row r="764" spans="1:9">
      <c r="A764" s="22">
        <v>44060</v>
      </c>
      <c r="B764" s="22" t="str">
        <f t="shared" si="44"/>
        <v>Aug</v>
      </c>
      <c r="C764" s="23">
        <f t="shared" si="45"/>
        <v>34</v>
      </c>
      <c r="D764" s="23" t="s">
        <v>25</v>
      </c>
      <c r="E764" s="58" t="e">
        <f t="shared" si="46"/>
        <v>#N/A</v>
      </c>
      <c r="F764" s="58">
        <f t="shared" si="47"/>
        <v>69.13</v>
      </c>
      <c r="G764" s="22" t="s">
        <v>38</v>
      </c>
      <c r="H764" s="23" t="s">
        <v>57</v>
      </c>
      <c r="I764" s="24">
        <v>69.13</v>
      </c>
    </row>
    <row r="765" spans="1:9">
      <c r="A765" s="22">
        <v>43969</v>
      </c>
      <c r="B765" s="22" t="str">
        <f t="shared" si="44"/>
        <v>May</v>
      </c>
      <c r="C765" s="23">
        <f t="shared" si="45"/>
        <v>21</v>
      </c>
      <c r="D765" s="23" t="s">
        <v>254</v>
      </c>
      <c r="E765" s="58" t="e">
        <f t="shared" si="46"/>
        <v>#N/A</v>
      </c>
      <c r="F765" s="58" t="e">
        <f t="shared" si="47"/>
        <v>#N/A</v>
      </c>
      <c r="G765" s="22" t="s">
        <v>48</v>
      </c>
      <c r="H765" s="23" t="s">
        <v>58</v>
      </c>
      <c r="I765" s="24">
        <v>547.46</v>
      </c>
    </row>
    <row r="766" spans="1:9">
      <c r="A766" s="22">
        <v>43994</v>
      </c>
      <c r="B766" s="22" t="str">
        <f t="shared" si="44"/>
        <v>Jun</v>
      </c>
      <c r="C766" s="23">
        <f t="shared" si="45"/>
        <v>24</v>
      </c>
      <c r="D766" s="23" t="s">
        <v>28</v>
      </c>
      <c r="E766" s="58">
        <f t="shared" si="46"/>
        <v>45.16</v>
      </c>
      <c r="F766" s="58" t="e">
        <f t="shared" si="47"/>
        <v>#N/A</v>
      </c>
      <c r="G766" s="22" t="s">
        <v>48</v>
      </c>
      <c r="H766" s="23" t="s">
        <v>54</v>
      </c>
      <c r="I766" s="24">
        <v>45.16</v>
      </c>
    </row>
    <row r="767" spans="1:9">
      <c r="A767" s="22">
        <v>44006</v>
      </c>
      <c r="B767" s="22" t="str">
        <f t="shared" si="44"/>
        <v>Jun</v>
      </c>
      <c r="C767" s="23">
        <f t="shared" si="45"/>
        <v>26</v>
      </c>
      <c r="D767" s="23" t="s">
        <v>28</v>
      </c>
      <c r="E767" s="58">
        <f t="shared" si="46"/>
        <v>19.62</v>
      </c>
      <c r="F767" s="58" t="e">
        <f t="shared" si="47"/>
        <v>#N/A</v>
      </c>
      <c r="G767" s="22" t="s">
        <v>48</v>
      </c>
      <c r="H767" s="23" t="s">
        <v>43</v>
      </c>
      <c r="I767" s="24">
        <v>19.62</v>
      </c>
    </row>
    <row r="768" spans="1:9">
      <c r="A768" s="22">
        <v>44069</v>
      </c>
      <c r="B768" s="22" t="str">
        <f t="shared" si="44"/>
        <v>Aug</v>
      </c>
      <c r="C768" s="23">
        <f t="shared" si="45"/>
        <v>35</v>
      </c>
      <c r="D768" s="23" t="s">
        <v>25</v>
      </c>
      <c r="E768" s="58" t="e">
        <f t="shared" si="46"/>
        <v>#N/A</v>
      </c>
      <c r="F768" s="58">
        <f t="shared" si="47"/>
        <v>64.91</v>
      </c>
      <c r="G768" s="22" t="s">
        <v>38</v>
      </c>
      <c r="H768" s="23" t="s">
        <v>49</v>
      </c>
      <c r="I768" s="24">
        <v>64.91</v>
      </c>
    </row>
    <row r="769" spans="1:9">
      <c r="A769" s="22">
        <v>44072</v>
      </c>
      <c r="B769" s="22" t="str">
        <f t="shared" si="44"/>
        <v>Aug</v>
      </c>
      <c r="C769" s="23">
        <f t="shared" si="45"/>
        <v>35</v>
      </c>
      <c r="D769" s="23" t="s">
        <v>25</v>
      </c>
      <c r="E769" s="58" t="e">
        <f t="shared" si="46"/>
        <v>#N/A</v>
      </c>
      <c r="F769" s="58">
        <f t="shared" si="47"/>
        <v>63.3</v>
      </c>
      <c r="G769" s="22" t="s">
        <v>48</v>
      </c>
      <c r="H769" s="23" t="s">
        <v>56</v>
      </c>
      <c r="I769" s="24">
        <v>63.3</v>
      </c>
    </row>
    <row r="770" spans="1:9">
      <c r="A770" s="22">
        <v>44027</v>
      </c>
      <c r="B770" s="22" t="str">
        <f t="shared" si="44"/>
        <v>Jul</v>
      </c>
      <c r="C770" s="23">
        <f t="shared" si="45"/>
        <v>29</v>
      </c>
      <c r="D770" s="23" t="s">
        <v>254</v>
      </c>
      <c r="E770" s="58" t="e">
        <f t="shared" si="46"/>
        <v>#N/A</v>
      </c>
      <c r="F770" s="58" t="e">
        <f t="shared" si="47"/>
        <v>#N/A</v>
      </c>
      <c r="G770" s="22" t="s">
        <v>38</v>
      </c>
      <c r="H770" s="23" t="s">
        <v>49</v>
      </c>
      <c r="I770" s="24">
        <v>99.77</v>
      </c>
    </row>
    <row r="771" spans="1:9">
      <c r="A771" s="22">
        <v>44044</v>
      </c>
      <c r="B771" s="22" t="str">
        <f t="shared" si="44"/>
        <v>Aug</v>
      </c>
      <c r="C771" s="23">
        <f t="shared" si="45"/>
        <v>31</v>
      </c>
      <c r="D771" s="23" t="s">
        <v>254</v>
      </c>
      <c r="E771" s="58" t="e">
        <f t="shared" si="46"/>
        <v>#N/A</v>
      </c>
      <c r="F771" s="58" t="e">
        <f t="shared" si="47"/>
        <v>#N/A</v>
      </c>
      <c r="G771" s="22" t="s">
        <v>48</v>
      </c>
      <c r="H771" s="23" t="s">
        <v>57</v>
      </c>
      <c r="I771" s="24">
        <v>92.23</v>
      </c>
    </row>
    <row r="772" spans="1:9">
      <c r="A772" s="22">
        <v>44057</v>
      </c>
      <c r="B772" s="22" t="str">
        <f t="shared" si="44"/>
        <v>Aug</v>
      </c>
      <c r="C772" s="23">
        <f t="shared" si="45"/>
        <v>33</v>
      </c>
      <c r="D772" s="23" t="s">
        <v>25</v>
      </c>
      <c r="E772" s="58" t="e">
        <f t="shared" si="46"/>
        <v>#N/A</v>
      </c>
      <c r="F772" s="58">
        <f t="shared" si="47"/>
        <v>23.41</v>
      </c>
      <c r="G772" s="22" t="s">
        <v>38</v>
      </c>
      <c r="H772" s="23" t="s">
        <v>54</v>
      </c>
      <c r="I772" s="24">
        <v>23.41</v>
      </c>
    </row>
    <row r="773" spans="1:9">
      <c r="A773" s="22">
        <v>44099</v>
      </c>
      <c r="B773" s="22" t="str">
        <f t="shared" si="44"/>
        <v>Sep</v>
      </c>
      <c r="C773" s="23">
        <f t="shared" si="45"/>
        <v>39</v>
      </c>
      <c r="D773" s="23" t="s">
        <v>254</v>
      </c>
      <c r="E773" s="58" t="e">
        <f t="shared" si="46"/>
        <v>#N/A</v>
      </c>
      <c r="F773" s="58" t="e">
        <f t="shared" si="47"/>
        <v>#N/A</v>
      </c>
      <c r="G773" s="22" t="s">
        <v>38</v>
      </c>
      <c r="H773" s="23" t="s">
        <v>56</v>
      </c>
      <c r="I773" s="24">
        <v>40.07</v>
      </c>
    </row>
    <row r="774" spans="1:9">
      <c r="A774" s="22">
        <v>43985</v>
      </c>
      <c r="B774" s="22" t="str">
        <f t="shared" ref="B774:B837" si="48">TEXT(A774,"mmm")</f>
        <v>Jun</v>
      </c>
      <c r="C774" s="23">
        <f t="shared" ref="C774:C837" si="49">WEEKNUM(A774)</f>
        <v>23</v>
      </c>
      <c r="D774" s="23" t="s">
        <v>28</v>
      </c>
      <c r="E774" s="58">
        <f t="shared" si="46"/>
        <v>554.95000000000005</v>
      </c>
      <c r="F774" s="58" t="e">
        <f t="shared" si="47"/>
        <v>#N/A</v>
      </c>
      <c r="G774" s="22" t="s">
        <v>48</v>
      </c>
      <c r="H774" s="23" t="s">
        <v>61</v>
      </c>
      <c r="I774" s="24">
        <v>554.95000000000005</v>
      </c>
    </row>
    <row r="775" spans="1:9">
      <c r="A775" s="22">
        <v>44049</v>
      </c>
      <c r="B775" s="22" t="str">
        <f t="shared" si="48"/>
        <v>Aug</v>
      </c>
      <c r="C775" s="23">
        <f t="shared" si="49"/>
        <v>32</v>
      </c>
      <c r="D775" s="23" t="s">
        <v>25</v>
      </c>
      <c r="E775" s="58" t="e">
        <f t="shared" ref="E775:E838" si="50">IF(D775=$E$3,I775,NA())</f>
        <v>#N/A</v>
      </c>
      <c r="F775" s="58">
        <f t="shared" ref="F775:F838" si="51">IF(D775=$E$2,I775,NA())</f>
        <v>60.7</v>
      </c>
      <c r="G775" s="22" t="s">
        <v>38</v>
      </c>
      <c r="H775" s="23" t="s">
        <v>43</v>
      </c>
      <c r="I775" s="24">
        <v>60.7</v>
      </c>
    </row>
    <row r="776" spans="1:9">
      <c r="A776" s="22">
        <v>44054</v>
      </c>
      <c r="B776" s="22" t="str">
        <f t="shared" si="48"/>
        <v>Aug</v>
      </c>
      <c r="C776" s="23">
        <f t="shared" si="49"/>
        <v>33</v>
      </c>
      <c r="D776" s="23" t="s">
        <v>25</v>
      </c>
      <c r="E776" s="58" t="e">
        <f t="shared" si="50"/>
        <v>#N/A</v>
      </c>
      <c r="F776" s="58">
        <f t="shared" si="51"/>
        <v>23.65</v>
      </c>
      <c r="G776" s="22" t="s">
        <v>38</v>
      </c>
      <c r="H776" s="23" t="s">
        <v>57</v>
      </c>
      <c r="I776" s="24">
        <v>23.65</v>
      </c>
    </row>
    <row r="777" spans="1:9">
      <c r="A777" s="22">
        <v>44066</v>
      </c>
      <c r="B777" s="22" t="str">
        <f t="shared" si="48"/>
        <v>Aug</v>
      </c>
      <c r="C777" s="23">
        <f t="shared" si="49"/>
        <v>35</v>
      </c>
      <c r="D777" s="23" t="s">
        <v>25</v>
      </c>
      <c r="E777" s="58" t="e">
        <f t="shared" si="50"/>
        <v>#N/A</v>
      </c>
      <c r="F777" s="58">
        <f t="shared" si="51"/>
        <v>34.78</v>
      </c>
      <c r="G777" s="22" t="s">
        <v>48</v>
      </c>
      <c r="H777" s="23" t="s">
        <v>49</v>
      </c>
      <c r="I777" s="24">
        <v>34.78</v>
      </c>
    </row>
    <row r="778" spans="1:9">
      <c r="A778" s="22">
        <v>44000</v>
      </c>
      <c r="B778" s="22" t="str">
        <f t="shared" si="48"/>
        <v>Jun</v>
      </c>
      <c r="C778" s="23">
        <f t="shared" si="49"/>
        <v>25</v>
      </c>
      <c r="D778" s="23" t="s">
        <v>28</v>
      </c>
      <c r="E778" s="58">
        <f t="shared" si="50"/>
        <v>156.19999999999999</v>
      </c>
      <c r="F778" s="58" t="e">
        <f t="shared" si="51"/>
        <v>#N/A</v>
      </c>
      <c r="G778" s="22" t="s">
        <v>48</v>
      </c>
      <c r="H778" s="23" t="s">
        <v>39</v>
      </c>
      <c r="I778" s="24">
        <v>156.19999999999999</v>
      </c>
    </row>
    <row r="779" spans="1:9">
      <c r="A779" s="22">
        <v>44070</v>
      </c>
      <c r="B779" s="22" t="str">
        <f t="shared" si="48"/>
        <v>Aug</v>
      </c>
      <c r="C779" s="23">
        <f t="shared" si="49"/>
        <v>35</v>
      </c>
      <c r="D779" s="23" t="s">
        <v>25</v>
      </c>
      <c r="E779" s="58" t="e">
        <f t="shared" si="50"/>
        <v>#N/A</v>
      </c>
      <c r="F779" s="58">
        <f t="shared" si="51"/>
        <v>50.2</v>
      </c>
      <c r="G779" s="22" t="s">
        <v>48</v>
      </c>
      <c r="H779" s="23" t="s">
        <v>58</v>
      </c>
      <c r="I779" s="24">
        <v>50.2</v>
      </c>
    </row>
    <row r="780" spans="1:9">
      <c r="A780" s="22">
        <v>43964</v>
      </c>
      <c r="B780" s="22" t="str">
        <f t="shared" si="48"/>
        <v>May</v>
      </c>
      <c r="C780" s="23">
        <f t="shared" si="49"/>
        <v>20</v>
      </c>
      <c r="D780" s="23" t="s">
        <v>254</v>
      </c>
      <c r="E780" s="58" t="e">
        <f t="shared" si="50"/>
        <v>#N/A</v>
      </c>
      <c r="F780" s="58" t="e">
        <f t="shared" si="51"/>
        <v>#N/A</v>
      </c>
      <c r="G780" s="22" t="s">
        <v>48</v>
      </c>
      <c r="H780" s="23" t="s">
        <v>57</v>
      </c>
      <c r="I780" s="24">
        <v>46.71</v>
      </c>
    </row>
    <row r="781" spans="1:9">
      <c r="A781" s="22">
        <v>44049</v>
      </c>
      <c r="B781" s="22" t="str">
        <f t="shared" si="48"/>
        <v>Aug</v>
      </c>
      <c r="C781" s="23">
        <f t="shared" si="49"/>
        <v>32</v>
      </c>
      <c r="D781" s="23" t="s">
        <v>25</v>
      </c>
      <c r="E781" s="58" t="e">
        <f t="shared" si="50"/>
        <v>#N/A</v>
      </c>
      <c r="F781" s="58">
        <f t="shared" si="51"/>
        <v>48.69</v>
      </c>
      <c r="G781" s="22" t="s">
        <v>48</v>
      </c>
      <c r="H781" s="23" t="s">
        <v>46</v>
      </c>
      <c r="I781" s="24">
        <v>48.69</v>
      </c>
    </row>
    <row r="782" spans="1:9">
      <c r="A782" s="22">
        <v>44054</v>
      </c>
      <c r="B782" s="22" t="str">
        <f t="shared" si="48"/>
        <v>Aug</v>
      </c>
      <c r="C782" s="23">
        <f t="shared" si="49"/>
        <v>33</v>
      </c>
      <c r="D782" s="23" t="s">
        <v>25</v>
      </c>
      <c r="E782" s="58" t="e">
        <f t="shared" si="50"/>
        <v>#N/A</v>
      </c>
      <c r="F782" s="58">
        <f t="shared" si="51"/>
        <v>20.83</v>
      </c>
      <c r="G782" s="22" t="s">
        <v>45</v>
      </c>
      <c r="H782" s="23" t="s">
        <v>56</v>
      </c>
      <c r="I782" s="24">
        <v>20.83</v>
      </c>
    </row>
    <row r="783" spans="1:9">
      <c r="A783" s="22">
        <v>44059</v>
      </c>
      <c r="B783" s="22" t="str">
        <f t="shared" si="48"/>
        <v>Aug</v>
      </c>
      <c r="C783" s="23">
        <f t="shared" si="49"/>
        <v>34</v>
      </c>
      <c r="D783" s="23" t="s">
        <v>25</v>
      </c>
      <c r="E783" s="58" t="e">
        <f t="shared" si="50"/>
        <v>#N/A</v>
      </c>
      <c r="F783" s="58">
        <f t="shared" si="51"/>
        <v>57.28</v>
      </c>
      <c r="G783" s="22" t="s">
        <v>38</v>
      </c>
      <c r="H783" s="23" t="s">
        <v>56</v>
      </c>
      <c r="I783" s="24">
        <v>57.28</v>
      </c>
    </row>
    <row r="784" spans="1:9">
      <c r="A784" s="22">
        <v>44045</v>
      </c>
      <c r="B784" s="22" t="str">
        <f t="shared" si="48"/>
        <v>Aug</v>
      </c>
      <c r="C784" s="23">
        <f t="shared" si="49"/>
        <v>32</v>
      </c>
      <c r="D784" s="23" t="s">
        <v>25</v>
      </c>
      <c r="E784" s="58" t="e">
        <f t="shared" si="50"/>
        <v>#N/A</v>
      </c>
      <c r="F784" s="58">
        <f t="shared" si="51"/>
        <v>64.44</v>
      </c>
      <c r="G784" s="22" t="s">
        <v>38</v>
      </c>
      <c r="H784" s="23" t="s">
        <v>49</v>
      </c>
      <c r="I784" s="24">
        <v>64.44</v>
      </c>
    </row>
    <row r="785" spans="1:9">
      <c r="A785" s="22">
        <v>43987</v>
      </c>
      <c r="B785" s="22" t="str">
        <f t="shared" si="48"/>
        <v>Jun</v>
      </c>
      <c r="C785" s="23">
        <f t="shared" si="49"/>
        <v>23</v>
      </c>
      <c r="D785" s="23" t="s">
        <v>28</v>
      </c>
      <c r="E785" s="58">
        <f t="shared" si="50"/>
        <v>72.900000000000006</v>
      </c>
      <c r="F785" s="58" t="e">
        <f t="shared" si="51"/>
        <v>#N/A</v>
      </c>
      <c r="G785" s="22" t="s">
        <v>48</v>
      </c>
      <c r="H785" s="23" t="s">
        <v>58</v>
      </c>
      <c r="I785" s="24">
        <v>72.900000000000006</v>
      </c>
    </row>
    <row r="786" spans="1:9">
      <c r="A786" s="22">
        <v>44001</v>
      </c>
      <c r="B786" s="22" t="str">
        <f t="shared" si="48"/>
        <v>Jun</v>
      </c>
      <c r="C786" s="23">
        <f t="shared" si="49"/>
        <v>25</v>
      </c>
      <c r="D786" s="23" t="s">
        <v>28</v>
      </c>
      <c r="E786" s="58">
        <f t="shared" si="50"/>
        <v>29.45</v>
      </c>
      <c r="F786" s="58" t="e">
        <f t="shared" si="51"/>
        <v>#N/A</v>
      </c>
      <c r="G786" s="22" t="s">
        <v>48</v>
      </c>
      <c r="H786" s="23" t="s">
        <v>53</v>
      </c>
      <c r="I786" s="24">
        <v>29.45</v>
      </c>
    </row>
    <row r="787" spans="1:9">
      <c r="A787" s="22">
        <v>43992</v>
      </c>
      <c r="B787" s="22" t="str">
        <f t="shared" si="48"/>
        <v>Jun</v>
      </c>
      <c r="C787" s="23">
        <f t="shared" si="49"/>
        <v>24</v>
      </c>
      <c r="D787" s="23" t="s">
        <v>28</v>
      </c>
      <c r="E787" s="58">
        <f t="shared" si="50"/>
        <v>23.82</v>
      </c>
      <c r="F787" s="58" t="e">
        <f t="shared" si="51"/>
        <v>#N/A</v>
      </c>
      <c r="G787" s="22" t="s">
        <v>38</v>
      </c>
      <c r="H787" s="23" t="s">
        <v>57</v>
      </c>
      <c r="I787" s="24">
        <v>23.82</v>
      </c>
    </row>
    <row r="788" spans="1:9">
      <c r="A788" s="22">
        <v>44045</v>
      </c>
      <c r="B788" s="22" t="str">
        <f t="shared" si="48"/>
        <v>Aug</v>
      </c>
      <c r="C788" s="23">
        <f t="shared" si="49"/>
        <v>32</v>
      </c>
      <c r="D788" s="23" t="s">
        <v>25</v>
      </c>
      <c r="E788" s="58" t="e">
        <f t="shared" si="50"/>
        <v>#N/A</v>
      </c>
      <c r="F788" s="58">
        <f t="shared" si="51"/>
        <v>76</v>
      </c>
      <c r="G788" s="22" t="s">
        <v>45</v>
      </c>
      <c r="H788" s="23" t="s">
        <v>66</v>
      </c>
      <c r="I788" s="24">
        <v>76</v>
      </c>
    </row>
    <row r="789" spans="1:9">
      <c r="A789" s="22">
        <v>44033</v>
      </c>
      <c r="B789" s="22" t="str">
        <f t="shared" si="48"/>
        <v>Jul</v>
      </c>
      <c r="C789" s="23">
        <f t="shared" si="49"/>
        <v>30</v>
      </c>
      <c r="D789" s="23" t="s">
        <v>254</v>
      </c>
      <c r="E789" s="58" t="e">
        <f t="shared" si="50"/>
        <v>#N/A</v>
      </c>
      <c r="F789" s="58" t="e">
        <f t="shared" si="51"/>
        <v>#N/A</v>
      </c>
      <c r="G789" s="22" t="s">
        <v>48</v>
      </c>
      <c r="H789" s="23" t="s">
        <v>57</v>
      </c>
      <c r="I789" s="24">
        <v>69.72</v>
      </c>
    </row>
    <row r="790" spans="1:9">
      <c r="A790" s="22">
        <v>44000</v>
      </c>
      <c r="B790" s="22" t="str">
        <f t="shared" si="48"/>
        <v>Jun</v>
      </c>
      <c r="C790" s="23">
        <f t="shared" si="49"/>
        <v>25</v>
      </c>
      <c r="D790" s="23" t="s">
        <v>28</v>
      </c>
      <c r="E790" s="58">
        <f t="shared" si="50"/>
        <v>66.48</v>
      </c>
      <c r="F790" s="58" t="e">
        <f t="shared" si="51"/>
        <v>#N/A</v>
      </c>
      <c r="G790" s="22" t="s">
        <v>38</v>
      </c>
      <c r="H790" s="23" t="s">
        <v>50</v>
      </c>
      <c r="I790" s="24">
        <v>66.48</v>
      </c>
    </row>
    <row r="791" spans="1:9">
      <c r="A791" s="22">
        <v>44086</v>
      </c>
      <c r="B791" s="22" t="str">
        <f t="shared" si="48"/>
        <v>Sep</v>
      </c>
      <c r="C791" s="23">
        <f t="shared" si="49"/>
        <v>37</v>
      </c>
      <c r="D791" s="23" t="s">
        <v>254</v>
      </c>
      <c r="E791" s="58" t="e">
        <f t="shared" si="50"/>
        <v>#N/A</v>
      </c>
      <c r="F791" s="58" t="e">
        <f t="shared" si="51"/>
        <v>#N/A</v>
      </c>
      <c r="G791" s="22" t="s">
        <v>38</v>
      </c>
      <c r="H791" s="23" t="s">
        <v>58</v>
      </c>
      <c r="I791" s="24">
        <v>75.489999999999995</v>
      </c>
    </row>
    <row r="792" spans="1:9">
      <c r="A792" s="22">
        <v>44044</v>
      </c>
      <c r="B792" s="22" t="str">
        <f t="shared" si="48"/>
        <v>Aug</v>
      </c>
      <c r="C792" s="23">
        <f t="shared" si="49"/>
        <v>31</v>
      </c>
      <c r="D792" s="23" t="s">
        <v>254</v>
      </c>
      <c r="E792" s="58" t="e">
        <f t="shared" si="50"/>
        <v>#N/A</v>
      </c>
      <c r="F792" s="58" t="e">
        <f t="shared" si="51"/>
        <v>#N/A</v>
      </c>
      <c r="G792" s="22" t="s">
        <v>38</v>
      </c>
      <c r="H792" s="23" t="s">
        <v>50</v>
      </c>
      <c r="I792" s="24">
        <v>46.56</v>
      </c>
    </row>
    <row r="793" spans="1:9">
      <c r="A793" s="22">
        <v>43996</v>
      </c>
      <c r="B793" s="22" t="str">
        <f t="shared" si="48"/>
        <v>Jun</v>
      </c>
      <c r="C793" s="23">
        <f t="shared" si="49"/>
        <v>25</v>
      </c>
      <c r="D793" s="23" t="s">
        <v>28</v>
      </c>
      <c r="E793" s="58">
        <f t="shared" si="50"/>
        <v>20.87</v>
      </c>
      <c r="F793" s="58" t="e">
        <f t="shared" si="51"/>
        <v>#N/A</v>
      </c>
      <c r="G793" s="22" t="s">
        <v>38</v>
      </c>
      <c r="H793" s="23" t="s">
        <v>43</v>
      </c>
      <c r="I793" s="24">
        <v>20.87</v>
      </c>
    </row>
    <row r="794" spans="1:9">
      <c r="A794" s="22">
        <v>44003</v>
      </c>
      <c r="B794" s="22" t="str">
        <f t="shared" si="48"/>
        <v>Jun</v>
      </c>
      <c r="C794" s="23">
        <f t="shared" si="49"/>
        <v>26</v>
      </c>
      <c r="D794" s="23" t="s">
        <v>28</v>
      </c>
      <c r="E794" s="58">
        <f t="shared" si="50"/>
        <v>55.48</v>
      </c>
      <c r="F794" s="58" t="e">
        <f t="shared" si="51"/>
        <v>#N/A</v>
      </c>
      <c r="G794" s="22" t="s">
        <v>38</v>
      </c>
      <c r="H794" s="23" t="s">
        <v>61</v>
      </c>
      <c r="I794" s="24">
        <v>55.48</v>
      </c>
    </row>
    <row r="795" spans="1:9">
      <c r="A795" s="22">
        <v>44008</v>
      </c>
      <c r="B795" s="22" t="str">
        <f t="shared" si="48"/>
        <v>Jun</v>
      </c>
      <c r="C795" s="23">
        <f t="shared" si="49"/>
        <v>26</v>
      </c>
      <c r="D795" s="23" t="s">
        <v>28</v>
      </c>
      <c r="E795" s="58">
        <f t="shared" si="50"/>
        <v>50.71</v>
      </c>
      <c r="F795" s="58" t="e">
        <f t="shared" si="51"/>
        <v>#N/A</v>
      </c>
      <c r="G795" s="22" t="s">
        <v>48</v>
      </c>
      <c r="H795" s="23" t="s">
        <v>58</v>
      </c>
      <c r="I795" s="24">
        <v>50.71</v>
      </c>
    </row>
    <row r="796" spans="1:9">
      <c r="A796" s="22">
        <v>44027</v>
      </c>
      <c r="B796" s="22" t="str">
        <f t="shared" si="48"/>
        <v>Jul</v>
      </c>
      <c r="C796" s="23">
        <f t="shared" si="49"/>
        <v>29</v>
      </c>
      <c r="D796" s="23" t="s">
        <v>254</v>
      </c>
      <c r="E796" s="58" t="e">
        <f t="shared" si="50"/>
        <v>#N/A</v>
      </c>
      <c r="F796" s="58" t="e">
        <f t="shared" si="51"/>
        <v>#N/A</v>
      </c>
      <c r="G796" s="22" t="s">
        <v>38</v>
      </c>
      <c r="H796" s="23" t="s">
        <v>49</v>
      </c>
      <c r="I796" s="24">
        <v>66.099999999999994</v>
      </c>
    </row>
    <row r="797" spans="1:9">
      <c r="A797" s="22">
        <v>43964</v>
      </c>
      <c r="B797" s="22" t="str">
        <f t="shared" si="48"/>
        <v>May</v>
      </c>
      <c r="C797" s="23">
        <f t="shared" si="49"/>
        <v>20</v>
      </c>
      <c r="D797" s="23" t="s">
        <v>254</v>
      </c>
      <c r="E797" s="58" t="e">
        <f t="shared" si="50"/>
        <v>#N/A</v>
      </c>
      <c r="F797" s="58" t="e">
        <f t="shared" si="51"/>
        <v>#N/A</v>
      </c>
      <c r="G797" s="22" t="s">
        <v>38</v>
      </c>
      <c r="H797" s="23" t="s">
        <v>57</v>
      </c>
      <c r="I797" s="24">
        <v>46.73</v>
      </c>
    </row>
    <row r="798" spans="1:9">
      <c r="A798" s="22">
        <v>44009</v>
      </c>
      <c r="B798" s="22" t="str">
        <f t="shared" si="48"/>
        <v>Jun</v>
      </c>
      <c r="C798" s="23">
        <f t="shared" si="49"/>
        <v>26</v>
      </c>
      <c r="D798" s="23" t="s">
        <v>28</v>
      </c>
      <c r="E798" s="58">
        <f t="shared" si="50"/>
        <v>100.66</v>
      </c>
      <c r="F798" s="58" t="e">
        <f t="shared" si="51"/>
        <v>#N/A</v>
      </c>
      <c r="G798" s="22" t="s">
        <v>45</v>
      </c>
      <c r="H798" s="23" t="s">
        <v>43</v>
      </c>
      <c r="I798" s="24">
        <v>100.66</v>
      </c>
    </row>
    <row r="799" spans="1:9">
      <c r="A799" s="22">
        <v>43991</v>
      </c>
      <c r="B799" s="22" t="str">
        <f t="shared" si="48"/>
        <v>Jun</v>
      </c>
      <c r="C799" s="23">
        <f t="shared" si="49"/>
        <v>24</v>
      </c>
      <c r="D799" s="23" t="s">
        <v>28</v>
      </c>
      <c r="E799" s="58">
        <f t="shared" si="50"/>
        <v>60.89</v>
      </c>
      <c r="F799" s="58" t="e">
        <f t="shared" si="51"/>
        <v>#N/A</v>
      </c>
      <c r="G799" s="22" t="s">
        <v>48</v>
      </c>
      <c r="H799" s="23" t="s">
        <v>53</v>
      </c>
      <c r="I799" s="24">
        <v>60.89</v>
      </c>
    </row>
    <row r="800" spans="1:9">
      <c r="A800" s="22">
        <v>44072</v>
      </c>
      <c r="B800" s="22" t="str">
        <f t="shared" si="48"/>
        <v>Aug</v>
      </c>
      <c r="C800" s="23">
        <f t="shared" si="49"/>
        <v>35</v>
      </c>
      <c r="D800" s="23" t="s">
        <v>25</v>
      </c>
      <c r="E800" s="58" t="e">
        <f t="shared" si="50"/>
        <v>#N/A</v>
      </c>
      <c r="F800" s="58">
        <f t="shared" si="51"/>
        <v>69.16</v>
      </c>
      <c r="G800" s="22" t="s">
        <v>38</v>
      </c>
      <c r="H800" s="23" t="s">
        <v>57</v>
      </c>
      <c r="I800" s="24">
        <v>69.16</v>
      </c>
    </row>
    <row r="801" spans="1:9">
      <c r="A801" s="22">
        <v>44068</v>
      </c>
      <c r="B801" s="22" t="str">
        <f t="shared" si="48"/>
        <v>Aug</v>
      </c>
      <c r="C801" s="23">
        <f t="shared" si="49"/>
        <v>35</v>
      </c>
      <c r="D801" s="23" t="s">
        <v>25</v>
      </c>
      <c r="E801" s="58" t="e">
        <f t="shared" si="50"/>
        <v>#N/A</v>
      </c>
      <c r="F801" s="58">
        <f t="shared" si="51"/>
        <v>64.55</v>
      </c>
      <c r="G801" s="22" t="s">
        <v>48</v>
      </c>
      <c r="H801" s="23" t="s">
        <v>49</v>
      </c>
      <c r="I801" s="24">
        <v>64.55</v>
      </c>
    </row>
    <row r="802" spans="1:9">
      <c r="A802" s="22">
        <v>43997</v>
      </c>
      <c r="B802" s="22" t="str">
        <f t="shared" si="48"/>
        <v>Jun</v>
      </c>
      <c r="C802" s="23">
        <f t="shared" si="49"/>
        <v>25</v>
      </c>
      <c r="D802" s="23" t="s">
        <v>28</v>
      </c>
      <c r="E802" s="58">
        <f t="shared" si="50"/>
        <v>84.47</v>
      </c>
      <c r="F802" s="58" t="e">
        <f t="shared" si="51"/>
        <v>#N/A</v>
      </c>
      <c r="G802" s="22" t="s">
        <v>45</v>
      </c>
      <c r="H802" s="23" t="s">
        <v>53</v>
      </c>
      <c r="I802" s="24">
        <v>84.47</v>
      </c>
    </row>
    <row r="803" spans="1:9">
      <c r="A803" s="22">
        <v>43986</v>
      </c>
      <c r="B803" s="22" t="str">
        <f t="shared" si="48"/>
        <v>Jun</v>
      </c>
      <c r="C803" s="23">
        <f t="shared" si="49"/>
        <v>23</v>
      </c>
      <c r="D803" s="23" t="s">
        <v>28</v>
      </c>
      <c r="E803" s="58">
        <f t="shared" si="50"/>
        <v>23.48</v>
      </c>
      <c r="F803" s="58" t="e">
        <f t="shared" si="51"/>
        <v>#N/A</v>
      </c>
      <c r="G803" s="22" t="s">
        <v>48</v>
      </c>
      <c r="H803" s="23" t="s">
        <v>57</v>
      </c>
      <c r="I803" s="24">
        <v>23.48</v>
      </c>
    </row>
    <row r="804" spans="1:9">
      <c r="A804" s="22">
        <v>43986</v>
      </c>
      <c r="B804" s="22" t="str">
        <f t="shared" si="48"/>
        <v>Jun</v>
      </c>
      <c r="C804" s="23">
        <f t="shared" si="49"/>
        <v>23</v>
      </c>
      <c r="D804" s="23" t="s">
        <v>28</v>
      </c>
      <c r="E804" s="58">
        <f t="shared" si="50"/>
        <v>60.73</v>
      </c>
      <c r="F804" s="58" t="e">
        <f t="shared" si="51"/>
        <v>#N/A</v>
      </c>
      <c r="G804" s="22" t="s">
        <v>45</v>
      </c>
      <c r="H804" s="23" t="s">
        <v>53</v>
      </c>
      <c r="I804" s="24">
        <v>60.73</v>
      </c>
    </row>
    <row r="805" spans="1:9">
      <c r="A805" s="22">
        <v>43997</v>
      </c>
      <c r="B805" s="22" t="str">
        <f t="shared" si="48"/>
        <v>Jun</v>
      </c>
      <c r="C805" s="23">
        <f t="shared" si="49"/>
        <v>25</v>
      </c>
      <c r="D805" s="23" t="s">
        <v>28</v>
      </c>
      <c r="E805" s="58">
        <f t="shared" si="50"/>
        <v>23.28</v>
      </c>
      <c r="F805" s="58" t="e">
        <f t="shared" si="51"/>
        <v>#N/A</v>
      </c>
      <c r="G805" s="22" t="s">
        <v>38</v>
      </c>
      <c r="H805" s="23" t="s">
        <v>50</v>
      </c>
      <c r="I805" s="24">
        <v>23.28</v>
      </c>
    </row>
    <row r="806" spans="1:9">
      <c r="A806" s="22">
        <v>43984</v>
      </c>
      <c r="B806" s="22" t="str">
        <f t="shared" si="48"/>
        <v>Jun</v>
      </c>
      <c r="C806" s="23">
        <f t="shared" si="49"/>
        <v>23</v>
      </c>
      <c r="D806" s="23" t="s">
        <v>28</v>
      </c>
      <c r="E806" s="58">
        <f t="shared" si="50"/>
        <v>50.41</v>
      </c>
      <c r="F806" s="58" t="e">
        <f t="shared" si="51"/>
        <v>#N/A</v>
      </c>
      <c r="G806" s="22" t="s">
        <v>48</v>
      </c>
      <c r="H806" s="23" t="s">
        <v>58</v>
      </c>
      <c r="I806" s="24">
        <v>50.41</v>
      </c>
    </row>
    <row r="807" spans="1:9">
      <c r="A807" s="22">
        <v>44035</v>
      </c>
      <c r="B807" s="22" t="str">
        <f t="shared" si="48"/>
        <v>Jul</v>
      </c>
      <c r="C807" s="23">
        <f t="shared" si="49"/>
        <v>30</v>
      </c>
      <c r="D807" s="23" t="s">
        <v>254</v>
      </c>
      <c r="E807" s="58" t="e">
        <f t="shared" si="50"/>
        <v>#N/A</v>
      </c>
      <c r="F807" s="58" t="e">
        <f t="shared" si="51"/>
        <v>#N/A</v>
      </c>
      <c r="G807" s="22" t="s">
        <v>48</v>
      </c>
      <c r="H807" s="23" t="s">
        <v>58</v>
      </c>
      <c r="I807" s="24">
        <v>75.61</v>
      </c>
    </row>
    <row r="808" spans="1:9">
      <c r="A808" s="22">
        <v>44041</v>
      </c>
      <c r="B808" s="22" t="str">
        <f t="shared" si="48"/>
        <v>Jul</v>
      </c>
      <c r="C808" s="23">
        <f t="shared" si="49"/>
        <v>31</v>
      </c>
      <c r="D808" s="23" t="s">
        <v>254</v>
      </c>
      <c r="E808" s="58" t="e">
        <f t="shared" si="50"/>
        <v>#N/A</v>
      </c>
      <c r="F808" s="58" t="e">
        <f t="shared" si="51"/>
        <v>#N/A</v>
      </c>
      <c r="G808" s="22" t="s">
        <v>38</v>
      </c>
      <c r="H808" s="23" t="s">
        <v>46</v>
      </c>
      <c r="I808" s="24">
        <v>296.77999999999997</v>
      </c>
    </row>
    <row r="809" spans="1:9">
      <c r="A809" s="22">
        <v>44059</v>
      </c>
      <c r="B809" s="22" t="str">
        <f t="shared" si="48"/>
        <v>Aug</v>
      </c>
      <c r="C809" s="23">
        <f t="shared" si="49"/>
        <v>34</v>
      </c>
      <c r="D809" s="23" t="s">
        <v>25</v>
      </c>
      <c r="E809" s="58" t="e">
        <f t="shared" si="50"/>
        <v>#N/A</v>
      </c>
      <c r="F809" s="58">
        <f t="shared" si="51"/>
        <v>38.83</v>
      </c>
      <c r="G809" s="22" t="s">
        <v>38</v>
      </c>
      <c r="H809" s="23" t="s">
        <v>56</v>
      </c>
      <c r="I809" s="24">
        <v>38.83</v>
      </c>
    </row>
    <row r="810" spans="1:9">
      <c r="A810" s="22">
        <v>44064</v>
      </c>
      <c r="B810" s="22" t="str">
        <f t="shared" si="48"/>
        <v>Aug</v>
      </c>
      <c r="C810" s="23">
        <f t="shared" si="49"/>
        <v>34</v>
      </c>
      <c r="D810" s="23" t="s">
        <v>25</v>
      </c>
      <c r="E810" s="58" t="e">
        <f t="shared" si="50"/>
        <v>#N/A</v>
      </c>
      <c r="F810" s="58">
        <f t="shared" si="51"/>
        <v>46.42</v>
      </c>
      <c r="G810" s="22" t="s">
        <v>38</v>
      </c>
      <c r="H810" s="23" t="s">
        <v>57</v>
      </c>
      <c r="I810" s="24">
        <v>46.42</v>
      </c>
    </row>
    <row r="811" spans="1:9">
      <c r="A811" s="22">
        <v>44068</v>
      </c>
      <c r="B811" s="22" t="str">
        <f t="shared" si="48"/>
        <v>Aug</v>
      </c>
      <c r="C811" s="23">
        <f t="shared" si="49"/>
        <v>35</v>
      </c>
      <c r="D811" s="23" t="s">
        <v>25</v>
      </c>
      <c r="E811" s="58" t="e">
        <f t="shared" si="50"/>
        <v>#N/A</v>
      </c>
      <c r="F811" s="58">
        <f t="shared" si="51"/>
        <v>38.39</v>
      </c>
      <c r="G811" s="22" t="s">
        <v>48</v>
      </c>
      <c r="H811" s="23" t="s">
        <v>43</v>
      </c>
      <c r="I811" s="24">
        <v>38.39</v>
      </c>
    </row>
    <row r="812" spans="1:9">
      <c r="A812" s="22">
        <v>43974</v>
      </c>
      <c r="B812" s="22" t="str">
        <f t="shared" si="48"/>
        <v>May</v>
      </c>
      <c r="C812" s="23">
        <f t="shared" si="49"/>
        <v>21</v>
      </c>
      <c r="D812" s="23" t="s">
        <v>254</v>
      </c>
      <c r="E812" s="58" t="e">
        <f t="shared" si="50"/>
        <v>#N/A</v>
      </c>
      <c r="F812" s="58" t="e">
        <f t="shared" si="51"/>
        <v>#N/A</v>
      </c>
      <c r="G812" s="22" t="s">
        <v>48</v>
      </c>
      <c r="H812" s="23" t="s">
        <v>50</v>
      </c>
      <c r="I812" s="24">
        <v>22.38</v>
      </c>
    </row>
    <row r="813" spans="1:9">
      <c r="A813" s="22">
        <v>44026</v>
      </c>
      <c r="B813" s="22" t="str">
        <f t="shared" si="48"/>
        <v>Jul</v>
      </c>
      <c r="C813" s="23">
        <f t="shared" si="49"/>
        <v>29</v>
      </c>
      <c r="D813" s="23" t="s">
        <v>254</v>
      </c>
      <c r="E813" s="58" t="e">
        <f t="shared" si="50"/>
        <v>#N/A</v>
      </c>
      <c r="F813" s="58" t="e">
        <f t="shared" si="51"/>
        <v>#N/A</v>
      </c>
      <c r="G813" s="22" t="s">
        <v>45</v>
      </c>
      <c r="H813" s="23" t="s">
        <v>66</v>
      </c>
      <c r="I813" s="24">
        <v>38.24</v>
      </c>
    </row>
    <row r="814" spans="1:9">
      <c r="A814" s="22">
        <v>44050</v>
      </c>
      <c r="B814" s="22" t="str">
        <f t="shared" si="48"/>
        <v>Aug</v>
      </c>
      <c r="C814" s="23">
        <f t="shared" si="49"/>
        <v>32</v>
      </c>
      <c r="D814" s="23" t="s">
        <v>25</v>
      </c>
      <c r="E814" s="58" t="e">
        <f t="shared" si="50"/>
        <v>#N/A</v>
      </c>
      <c r="F814" s="58">
        <f t="shared" si="51"/>
        <v>48.37</v>
      </c>
      <c r="G814" s="22" t="s">
        <v>38</v>
      </c>
      <c r="H814" s="23" t="s">
        <v>58</v>
      </c>
      <c r="I814" s="24">
        <v>48.37</v>
      </c>
    </row>
    <row r="815" spans="1:9">
      <c r="A815" s="22">
        <v>44044</v>
      </c>
      <c r="B815" s="22" t="str">
        <f t="shared" si="48"/>
        <v>Aug</v>
      </c>
      <c r="C815" s="23">
        <f t="shared" si="49"/>
        <v>31</v>
      </c>
      <c r="D815" s="23" t="s">
        <v>254</v>
      </c>
      <c r="E815" s="58" t="e">
        <f t="shared" si="50"/>
        <v>#N/A</v>
      </c>
      <c r="F815" s="58" t="e">
        <f t="shared" si="51"/>
        <v>#N/A</v>
      </c>
      <c r="G815" s="22" t="s">
        <v>45</v>
      </c>
      <c r="H815" s="23" t="s">
        <v>57</v>
      </c>
      <c r="I815" s="24">
        <v>23.02</v>
      </c>
    </row>
    <row r="816" spans="1:9">
      <c r="A816" s="22">
        <v>43992</v>
      </c>
      <c r="B816" s="22" t="str">
        <f t="shared" si="48"/>
        <v>Jun</v>
      </c>
      <c r="C816" s="23">
        <f t="shared" si="49"/>
        <v>24</v>
      </c>
      <c r="D816" s="23" t="s">
        <v>28</v>
      </c>
      <c r="E816" s="58">
        <f t="shared" si="50"/>
        <v>45.6</v>
      </c>
      <c r="F816" s="58" t="e">
        <f t="shared" si="51"/>
        <v>#N/A</v>
      </c>
      <c r="G816" s="22" t="s">
        <v>38</v>
      </c>
      <c r="H816" s="23" t="s">
        <v>54</v>
      </c>
      <c r="I816" s="24">
        <v>45.6</v>
      </c>
    </row>
    <row r="817" spans="1:9">
      <c r="A817" s="22">
        <v>44072</v>
      </c>
      <c r="B817" s="22" t="str">
        <f t="shared" si="48"/>
        <v>Aug</v>
      </c>
      <c r="C817" s="23">
        <f t="shared" si="49"/>
        <v>35</v>
      </c>
      <c r="D817" s="23" t="s">
        <v>25</v>
      </c>
      <c r="E817" s="58" t="e">
        <f t="shared" si="50"/>
        <v>#N/A</v>
      </c>
      <c r="F817" s="58">
        <f t="shared" si="51"/>
        <v>19.420000000000002</v>
      </c>
      <c r="G817" s="22" t="s">
        <v>38</v>
      </c>
      <c r="H817" s="23" t="s">
        <v>56</v>
      </c>
      <c r="I817" s="24">
        <v>19.420000000000002</v>
      </c>
    </row>
    <row r="818" spans="1:9">
      <c r="A818" s="22">
        <v>44067</v>
      </c>
      <c r="B818" s="22" t="str">
        <f t="shared" si="48"/>
        <v>Aug</v>
      </c>
      <c r="C818" s="23">
        <f t="shared" si="49"/>
        <v>35</v>
      </c>
      <c r="D818" s="23" t="s">
        <v>25</v>
      </c>
      <c r="E818" s="58" t="e">
        <f t="shared" si="50"/>
        <v>#N/A</v>
      </c>
      <c r="F818" s="58">
        <f t="shared" si="51"/>
        <v>76.98</v>
      </c>
      <c r="G818" s="22" t="s">
        <v>38</v>
      </c>
      <c r="H818" s="23" t="s">
        <v>39</v>
      </c>
      <c r="I818" s="24">
        <v>76.98</v>
      </c>
    </row>
    <row r="819" spans="1:9">
      <c r="A819" s="22">
        <v>43989</v>
      </c>
      <c r="B819" s="22" t="str">
        <f t="shared" si="48"/>
        <v>Jun</v>
      </c>
      <c r="C819" s="23">
        <f t="shared" si="49"/>
        <v>24</v>
      </c>
      <c r="D819" s="23" t="s">
        <v>28</v>
      </c>
      <c r="E819" s="58">
        <f t="shared" si="50"/>
        <v>20.87</v>
      </c>
      <c r="F819" s="58" t="e">
        <f t="shared" si="51"/>
        <v>#N/A</v>
      </c>
      <c r="G819" s="22" t="s">
        <v>48</v>
      </c>
      <c r="H819" s="23" t="s">
        <v>43</v>
      </c>
      <c r="I819" s="24">
        <v>20.87</v>
      </c>
    </row>
    <row r="820" spans="1:9">
      <c r="A820" s="22">
        <v>44040</v>
      </c>
      <c r="B820" s="22" t="str">
        <f t="shared" si="48"/>
        <v>Jul</v>
      </c>
      <c r="C820" s="23">
        <f t="shared" si="49"/>
        <v>31</v>
      </c>
      <c r="D820" s="23" t="s">
        <v>254</v>
      </c>
      <c r="E820" s="58" t="e">
        <f t="shared" si="50"/>
        <v>#N/A</v>
      </c>
      <c r="F820" s="58" t="e">
        <f t="shared" si="51"/>
        <v>#N/A</v>
      </c>
      <c r="G820" s="22" t="s">
        <v>38</v>
      </c>
      <c r="H820" s="23" t="s">
        <v>66</v>
      </c>
      <c r="I820" s="24">
        <v>57.85</v>
      </c>
    </row>
    <row r="821" spans="1:9">
      <c r="A821" s="22">
        <v>44062</v>
      </c>
      <c r="B821" s="22" t="str">
        <f t="shared" si="48"/>
        <v>Aug</v>
      </c>
      <c r="C821" s="23">
        <f t="shared" si="49"/>
        <v>34</v>
      </c>
      <c r="D821" s="23" t="s">
        <v>25</v>
      </c>
      <c r="E821" s="58" t="e">
        <f t="shared" si="50"/>
        <v>#N/A</v>
      </c>
      <c r="F821" s="58">
        <f t="shared" si="51"/>
        <v>19.46</v>
      </c>
      <c r="G821" s="22" t="s">
        <v>48</v>
      </c>
      <c r="H821" s="23" t="s">
        <v>56</v>
      </c>
      <c r="I821" s="24">
        <v>19.46</v>
      </c>
    </row>
    <row r="822" spans="1:9">
      <c r="A822" s="22">
        <v>44062</v>
      </c>
      <c r="B822" s="22" t="str">
        <f t="shared" si="48"/>
        <v>Aug</v>
      </c>
      <c r="C822" s="23">
        <f t="shared" si="49"/>
        <v>34</v>
      </c>
      <c r="D822" s="23" t="s">
        <v>25</v>
      </c>
      <c r="E822" s="58" t="e">
        <f t="shared" si="50"/>
        <v>#N/A</v>
      </c>
      <c r="F822" s="58">
        <f t="shared" si="51"/>
        <v>64.650000000000006</v>
      </c>
      <c r="G822" s="22" t="s">
        <v>38</v>
      </c>
      <c r="H822" s="23" t="s">
        <v>49</v>
      </c>
      <c r="I822" s="24">
        <v>64.650000000000006</v>
      </c>
    </row>
    <row r="823" spans="1:9">
      <c r="A823" s="22">
        <v>44005</v>
      </c>
      <c r="B823" s="22" t="str">
        <f t="shared" si="48"/>
        <v>Jun</v>
      </c>
      <c r="C823" s="23">
        <f t="shared" si="49"/>
        <v>26</v>
      </c>
      <c r="D823" s="23" t="s">
        <v>28</v>
      </c>
      <c r="E823" s="58">
        <f t="shared" si="50"/>
        <v>38.6</v>
      </c>
      <c r="F823" s="58" t="e">
        <f t="shared" si="51"/>
        <v>#N/A</v>
      </c>
      <c r="G823" s="22" t="s">
        <v>48</v>
      </c>
      <c r="H823" s="23" t="s">
        <v>56</v>
      </c>
      <c r="I823" s="24">
        <v>38.6</v>
      </c>
    </row>
    <row r="824" spans="1:9">
      <c r="A824" s="22">
        <v>43998</v>
      </c>
      <c r="B824" s="22" t="str">
        <f t="shared" si="48"/>
        <v>Jun</v>
      </c>
      <c r="C824" s="23">
        <f t="shared" si="49"/>
        <v>25</v>
      </c>
      <c r="D824" s="23" t="s">
        <v>28</v>
      </c>
      <c r="E824" s="58">
        <f t="shared" si="50"/>
        <v>18.66</v>
      </c>
      <c r="F824" s="58" t="e">
        <f t="shared" si="51"/>
        <v>#N/A</v>
      </c>
      <c r="G824" s="22" t="s">
        <v>48</v>
      </c>
      <c r="H824" s="23" t="s">
        <v>66</v>
      </c>
      <c r="I824" s="24">
        <v>18.66</v>
      </c>
    </row>
    <row r="825" spans="1:9">
      <c r="A825" s="22">
        <v>44053</v>
      </c>
      <c r="B825" s="22" t="str">
        <f t="shared" si="48"/>
        <v>Aug</v>
      </c>
      <c r="C825" s="23">
        <f t="shared" si="49"/>
        <v>33</v>
      </c>
      <c r="D825" s="23" t="s">
        <v>25</v>
      </c>
      <c r="E825" s="58" t="e">
        <f t="shared" si="50"/>
        <v>#N/A</v>
      </c>
      <c r="F825" s="58">
        <f t="shared" si="51"/>
        <v>29.45</v>
      </c>
      <c r="G825" s="22" t="s">
        <v>48</v>
      </c>
      <c r="H825" s="23" t="s">
        <v>53</v>
      </c>
      <c r="I825" s="24">
        <v>29.45</v>
      </c>
    </row>
    <row r="826" spans="1:9">
      <c r="A826" s="22">
        <v>43997</v>
      </c>
      <c r="B826" s="22" t="str">
        <f t="shared" si="48"/>
        <v>Jun</v>
      </c>
      <c r="C826" s="23">
        <f t="shared" si="49"/>
        <v>25</v>
      </c>
      <c r="D826" s="23" t="s">
        <v>28</v>
      </c>
      <c r="E826" s="58">
        <f t="shared" si="50"/>
        <v>432.85</v>
      </c>
      <c r="F826" s="58" t="e">
        <f t="shared" si="51"/>
        <v>#N/A</v>
      </c>
      <c r="G826" s="22" t="s">
        <v>48</v>
      </c>
      <c r="H826" s="23" t="s">
        <v>43</v>
      </c>
      <c r="I826" s="24">
        <v>432.85</v>
      </c>
    </row>
    <row r="827" spans="1:9">
      <c r="A827" s="22">
        <v>44070</v>
      </c>
      <c r="B827" s="22" t="str">
        <f t="shared" si="48"/>
        <v>Aug</v>
      </c>
      <c r="C827" s="23">
        <f t="shared" si="49"/>
        <v>35</v>
      </c>
      <c r="D827" s="23" t="s">
        <v>25</v>
      </c>
      <c r="E827" s="58" t="e">
        <f t="shared" si="50"/>
        <v>#N/A</v>
      </c>
      <c r="F827" s="58">
        <f t="shared" si="51"/>
        <v>58.93</v>
      </c>
      <c r="G827" s="22" t="s">
        <v>48</v>
      </c>
      <c r="H827" s="23" t="s">
        <v>53</v>
      </c>
      <c r="I827" s="24">
        <v>58.93</v>
      </c>
    </row>
    <row r="828" spans="1:9">
      <c r="A828" s="22">
        <v>44047</v>
      </c>
      <c r="B828" s="22" t="str">
        <f t="shared" si="48"/>
        <v>Aug</v>
      </c>
      <c r="C828" s="23">
        <f t="shared" si="49"/>
        <v>32</v>
      </c>
      <c r="D828" s="23" t="s">
        <v>25</v>
      </c>
      <c r="E828" s="58" t="e">
        <f t="shared" si="50"/>
        <v>#N/A</v>
      </c>
      <c r="F828" s="58">
        <f t="shared" si="51"/>
        <v>60.07</v>
      </c>
      <c r="G828" s="22" t="s">
        <v>38</v>
      </c>
      <c r="H828" s="23" t="s">
        <v>43</v>
      </c>
      <c r="I828" s="24">
        <v>60.07</v>
      </c>
    </row>
    <row r="829" spans="1:9">
      <c r="A829" s="22">
        <v>43969</v>
      </c>
      <c r="B829" s="22" t="str">
        <f t="shared" si="48"/>
        <v>May</v>
      </c>
      <c r="C829" s="23">
        <f t="shared" si="49"/>
        <v>21</v>
      </c>
      <c r="D829" s="23" t="s">
        <v>254</v>
      </c>
      <c r="E829" s="58" t="e">
        <f t="shared" si="50"/>
        <v>#N/A</v>
      </c>
      <c r="F829" s="58" t="e">
        <f t="shared" si="51"/>
        <v>#N/A</v>
      </c>
      <c r="G829" s="22" t="s">
        <v>48</v>
      </c>
      <c r="H829" s="23" t="s">
        <v>58</v>
      </c>
      <c r="I829" s="24">
        <v>50.23</v>
      </c>
    </row>
    <row r="830" spans="1:9">
      <c r="A830" s="22">
        <v>44057</v>
      </c>
      <c r="B830" s="22" t="str">
        <f t="shared" si="48"/>
        <v>Aug</v>
      </c>
      <c r="C830" s="23">
        <f t="shared" si="49"/>
        <v>33</v>
      </c>
      <c r="D830" s="23" t="s">
        <v>25</v>
      </c>
      <c r="E830" s="58" t="e">
        <f t="shared" si="50"/>
        <v>#N/A</v>
      </c>
      <c r="F830" s="58">
        <f t="shared" si="51"/>
        <v>46.11</v>
      </c>
      <c r="G830" s="22" t="s">
        <v>38</v>
      </c>
      <c r="H830" s="23" t="s">
        <v>57</v>
      </c>
      <c r="I830" s="24">
        <v>46.11</v>
      </c>
    </row>
    <row r="831" spans="1:9">
      <c r="A831" s="22">
        <v>44070</v>
      </c>
      <c r="B831" s="22" t="str">
        <f t="shared" si="48"/>
        <v>Aug</v>
      </c>
      <c r="C831" s="23">
        <f t="shared" si="49"/>
        <v>35</v>
      </c>
      <c r="D831" s="23" t="s">
        <v>25</v>
      </c>
      <c r="E831" s="58" t="e">
        <f t="shared" si="50"/>
        <v>#N/A</v>
      </c>
      <c r="F831" s="58">
        <f t="shared" si="51"/>
        <v>44.16</v>
      </c>
      <c r="G831" s="22" t="s">
        <v>38</v>
      </c>
      <c r="H831" s="23" t="s">
        <v>57</v>
      </c>
      <c r="I831" s="24">
        <v>44.16</v>
      </c>
    </row>
    <row r="832" spans="1:9">
      <c r="A832" s="22">
        <v>44010</v>
      </c>
      <c r="B832" s="22" t="str">
        <f t="shared" si="48"/>
        <v>Jun</v>
      </c>
      <c r="C832" s="23">
        <f t="shared" si="49"/>
        <v>27</v>
      </c>
      <c r="D832" s="23" t="s">
        <v>254</v>
      </c>
      <c r="E832" s="58" t="e">
        <f t="shared" si="50"/>
        <v>#N/A</v>
      </c>
      <c r="F832" s="58" t="e">
        <f t="shared" si="51"/>
        <v>#N/A</v>
      </c>
      <c r="G832" s="22" t="s">
        <v>48</v>
      </c>
      <c r="H832" s="23" t="s">
        <v>53</v>
      </c>
      <c r="I832" s="24">
        <v>87.83</v>
      </c>
    </row>
    <row r="833" spans="1:9">
      <c r="A833" s="22">
        <v>44001</v>
      </c>
      <c r="B833" s="22" t="str">
        <f t="shared" si="48"/>
        <v>Jun</v>
      </c>
      <c r="C833" s="23">
        <f t="shared" si="49"/>
        <v>25</v>
      </c>
      <c r="D833" s="23" t="s">
        <v>28</v>
      </c>
      <c r="E833" s="58">
        <f t="shared" si="50"/>
        <v>23.57</v>
      </c>
      <c r="F833" s="58" t="e">
        <f t="shared" si="51"/>
        <v>#N/A</v>
      </c>
      <c r="G833" s="22" t="s">
        <v>38</v>
      </c>
      <c r="H833" s="23" t="s">
        <v>50</v>
      </c>
      <c r="I833" s="24">
        <v>23.57</v>
      </c>
    </row>
    <row r="834" spans="1:9">
      <c r="A834" s="22">
        <v>43961</v>
      </c>
      <c r="B834" s="22" t="str">
        <f t="shared" si="48"/>
        <v>May</v>
      </c>
      <c r="C834" s="23">
        <f t="shared" si="49"/>
        <v>20</v>
      </c>
      <c r="D834" s="23" t="s">
        <v>254</v>
      </c>
      <c r="E834" s="58" t="e">
        <f t="shared" si="50"/>
        <v>#N/A</v>
      </c>
      <c r="F834" s="58" t="e">
        <f t="shared" si="51"/>
        <v>#N/A</v>
      </c>
      <c r="G834" s="22" t="s">
        <v>45</v>
      </c>
      <c r="H834" s="23" t="s">
        <v>56</v>
      </c>
      <c r="I834" s="24">
        <v>60.88</v>
      </c>
    </row>
    <row r="835" spans="1:9">
      <c r="A835" s="22">
        <v>43987</v>
      </c>
      <c r="B835" s="22" t="str">
        <f t="shared" si="48"/>
        <v>Jun</v>
      </c>
      <c r="C835" s="23">
        <f t="shared" si="49"/>
        <v>23</v>
      </c>
      <c r="D835" s="23" t="s">
        <v>28</v>
      </c>
      <c r="E835" s="58">
        <f t="shared" si="50"/>
        <v>80.739999999999995</v>
      </c>
      <c r="F835" s="58" t="e">
        <f t="shared" si="51"/>
        <v>#N/A</v>
      </c>
      <c r="G835" s="22" t="s">
        <v>48</v>
      </c>
      <c r="H835" s="23" t="s">
        <v>39</v>
      </c>
      <c r="I835" s="24">
        <v>80.739999999999995</v>
      </c>
    </row>
    <row r="836" spans="1:9">
      <c r="A836" s="22">
        <v>44079</v>
      </c>
      <c r="B836" s="22" t="str">
        <f t="shared" si="48"/>
        <v>Sep</v>
      </c>
      <c r="C836" s="23">
        <f t="shared" si="49"/>
        <v>36</v>
      </c>
      <c r="D836" s="23" t="s">
        <v>254</v>
      </c>
      <c r="E836" s="58" t="e">
        <f t="shared" si="50"/>
        <v>#N/A</v>
      </c>
      <c r="F836" s="58" t="e">
        <f t="shared" si="51"/>
        <v>#N/A</v>
      </c>
      <c r="G836" s="22" t="s">
        <v>48</v>
      </c>
      <c r="H836" s="23" t="s">
        <v>49</v>
      </c>
      <c r="I836" s="24">
        <v>99.44</v>
      </c>
    </row>
    <row r="837" spans="1:9">
      <c r="A837" s="22">
        <v>43990</v>
      </c>
      <c r="B837" s="22" t="str">
        <f t="shared" si="48"/>
        <v>Jun</v>
      </c>
      <c r="C837" s="23">
        <f t="shared" si="49"/>
        <v>24</v>
      </c>
      <c r="D837" s="23" t="s">
        <v>28</v>
      </c>
      <c r="E837" s="58">
        <f t="shared" si="50"/>
        <v>308.87</v>
      </c>
      <c r="F837" s="58" t="e">
        <f t="shared" si="51"/>
        <v>#N/A</v>
      </c>
      <c r="G837" s="22" t="s">
        <v>38</v>
      </c>
      <c r="H837" s="23" t="s">
        <v>66</v>
      </c>
      <c r="I837" s="24">
        <v>308.87</v>
      </c>
    </row>
    <row r="838" spans="1:9">
      <c r="A838" s="22">
        <v>44059</v>
      </c>
      <c r="B838" s="22" t="str">
        <f t="shared" ref="B838:B901" si="52">TEXT(A838,"mmm")</f>
        <v>Aug</v>
      </c>
      <c r="C838" s="23">
        <f t="shared" ref="C838:C901" si="53">WEEKNUM(A838)</f>
        <v>34</v>
      </c>
      <c r="D838" s="23" t="s">
        <v>25</v>
      </c>
      <c r="E838" s="58" t="e">
        <f t="shared" si="50"/>
        <v>#N/A</v>
      </c>
      <c r="F838" s="58">
        <f t="shared" si="51"/>
        <v>38.86</v>
      </c>
      <c r="G838" s="22" t="s">
        <v>38</v>
      </c>
      <c r="H838" s="23" t="s">
        <v>43</v>
      </c>
      <c r="I838" s="24">
        <v>38.86</v>
      </c>
    </row>
    <row r="839" spans="1:9">
      <c r="A839" s="22">
        <v>43996</v>
      </c>
      <c r="B839" s="22" t="str">
        <f t="shared" si="52"/>
        <v>Jun</v>
      </c>
      <c r="C839" s="23">
        <f t="shared" si="53"/>
        <v>25</v>
      </c>
      <c r="D839" s="23" t="s">
        <v>28</v>
      </c>
      <c r="E839" s="58">
        <f t="shared" ref="E839:E902" si="54">IF(D839=$E$3,I839,NA())</f>
        <v>38.479999999999997</v>
      </c>
      <c r="F839" s="58" t="e">
        <f t="shared" ref="F839:F902" si="55">IF(D839=$E$2,I839,NA())</f>
        <v>#N/A</v>
      </c>
      <c r="G839" s="22" t="s">
        <v>45</v>
      </c>
      <c r="H839" s="23" t="s">
        <v>56</v>
      </c>
      <c r="I839" s="24">
        <v>38.479999999999997</v>
      </c>
    </row>
    <row r="840" spans="1:9">
      <c r="A840" s="22">
        <v>44085</v>
      </c>
      <c r="B840" s="22" t="str">
        <f t="shared" si="52"/>
        <v>Sep</v>
      </c>
      <c r="C840" s="23">
        <f t="shared" si="53"/>
        <v>37</v>
      </c>
      <c r="D840" s="23" t="s">
        <v>254</v>
      </c>
      <c r="E840" s="58" t="e">
        <f t="shared" si="54"/>
        <v>#N/A</v>
      </c>
      <c r="F840" s="58" t="e">
        <f t="shared" si="55"/>
        <v>#N/A</v>
      </c>
      <c r="G840" s="22" t="s">
        <v>48</v>
      </c>
      <c r="H840" s="23" t="s">
        <v>66</v>
      </c>
      <c r="I840" s="24">
        <v>36.89</v>
      </c>
    </row>
    <row r="841" spans="1:9">
      <c r="A841" s="22">
        <v>44004</v>
      </c>
      <c r="B841" s="22" t="str">
        <f t="shared" si="52"/>
        <v>Jun</v>
      </c>
      <c r="C841" s="23">
        <f t="shared" si="53"/>
        <v>26</v>
      </c>
      <c r="D841" s="23" t="s">
        <v>28</v>
      </c>
      <c r="E841" s="58">
        <f t="shared" si="54"/>
        <v>46.16</v>
      </c>
      <c r="F841" s="58" t="e">
        <f t="shared" si="55"/>
        <v>#N/A</v>
      </c>
      <c r="G841" s="22" t="s">
        <v>48</v>
      </c>
      <c r="H841" s="23" t="s">
        <v>57</v>
      </c>
      <c r="I841" s="24">
        <v>46.16</v>
      </c>
    </row>
    <row r="842" spans="1:9">
      <c r="A842" s="22">
        <v>44059</v>
      </c>
      <c r="B842" s="22" t="str">
        <f t="shared" si="52"/>
        <v>Aug</v>
      </c>
      <c r="C842" s="23">
        <f t="shared" si="53"/>
        <v>34</v>
      </c>
      <c r="D842" s="23" t="s">
        <v>25</v>
      </c>
      <c r="E842" s="58" t="e">
        <f t="shared" si="54"/>
        <v>#N/A</v>
      </c>
      <c r="F842" s="58">
        <f t="shared" si="55"/>
        <v>40.26</v>
      </c>
      <c r="G842" s="22" t="s">
        <v>38</v>
      </c>
      <c r="H842" s="23" t="s">
        <v>56</v>
      </c>
      <c r="I842" s="24">
        <v>40.26</v>
      </c>
    </row>
    <row r="843" spans="1:9">
      <c r="A843" s="22">
        <v>44009</v>
      </c>
      <c r="B843" s="22" t="str">
        <f t="shared" si="52"/>
        <v>Jun</v>
      </c>
      <c r="C843" s="23">
        <f t="shared" si="53"/>
        <v>26</v>
      </c>
      <c r="D843" s="23" t="s">
        <v>28</v>
      </c>
      <c r="E843" s="58">
        <f t="shared" si="54"/>
        <v>46.88</v>
      </c>
      <c r="F843" s="58" t="e">
        <f t="shared" si="55"/>
        <v>#N/A</v>
      </c>
      <c r="G843" s="22" t="s">
        <v>48</v>
      </c>
      <c r="H843" s="23" t="s">
        <v>50</v>
      </c>
      <c r="I843" s="24">
        <v>46.88</v>
      </c>
    </row>
    <row r="844" spans="1:9">
      <c r="A844" s="22">
        <v>44000</v>
      </c>
      <c r="B844" s="22" t="str">
        <f t="shared" si="52"/>
        <v>Jun</v>
      </c>
      <c r="C844" s="23">
        <f t="shared" si="53"/>
        <v>25</v>
      </c>
      <c r="D844" s="23" t="s">
        <v>28</v>
      </c>
      <c r="E844" s="58">
        <f t="shared" si="54"/>
        <v>66.069999999999993</v>
      </c>
      <c r="F844" s="58" t="e">
        <f t="shared" si="55"/>
        <v>#N/A</v>
      </c>
      <c r="G844" s="22" t="s">
        <v>48</v>
      </c>
      <c r="H844" s="23" t="s">
        <v>49</v>
      </c>
      <c r="I844" s="24">
        <v>66.069999999999993</v>
      </c>
    </row>
    <row r="845" spans="1:9">
      <c r="A845" s="22">
        <v>44060</v>
      </c>
      <c r="B845" s="22" t="str">
        <f t="shared" si="52"/>
        <v>Aug</v>
      </c>
      <c r="C845" s="23">
        <f t="shared" si="53"/>
        <v>34</v>
      </c>
      <c r="D845" s="23" t="s">
        <v>25</v>
      </c>
      <c r="E845" s="58" t="e">
        <f t="shared" si="54"/>
        <v>#N/A</v>
      </c>
      <c r="F845" s="58">
        <f t="shared" si="55"/>
        <v>90.57</v>
      </c>
      <c r="G845" s="22" t="s">
        <v>38</v>
      </c>
      <c r="H845" s="23" t="s">
        <v>53</v>
      </c>
      <c r="I845" s="24">
        <v>90.57</v>
      </c>
    </row>
    <row r="846" spans="1:9">
      <c r="A846" s="22">
        <v>44085</v>
      </c>
      <c r="B846" s="22" t="str">
        <f t="shared" si="52"/>
        <v>Sep</v>
      </c>
      <c r="C846" s="23">
        <f t="shared" si="53"/>
        <v>37</v>
      </c>
      <c r="D846" s="23" t="s">
        <v>254</v>
      </c>
      <c r="E846" s="58" t="e">
        <f t="shared" si="54"/>
        <v>#N/A</v>
      </c>
      <c r="F846" s="58" t="e">
        <f t="shared" si="55"/>
        <v>#N/A</v>
      </c>
      <c r="G846" s="22" t="s">
        <v>48</v>
      </c>
      <c r="H846" s="23" t="s">
        <v>43</v>
      </c>
      <c r="I846" s="24">
        <v>40.54</v>
      </c>
    </row>
    <row r="847" spans="1:9">
      <c r="A847" s="22">
        <v>44052</v>
      </c>
      <c r="B847" s="22" t="str">
        <f t="shared" si="52"/>
        <v>Aug</v>
      </c>
      <c r="C847" s="23">
        <f t="shared" si="53"/>
        <v>33</v>
      </c>
      <c r="D847" s="23" t="s">
        <v>25</v>
      </c>
      <c r="E847" s="58" t="e">
        <f t="shared" si="54"/>
        <v>#N/A</v>
      </c>
      <c r="F847" s="58">
        <f t="shared" si="55"/>
        <v>50.42</v>
      </c>
      <c r="G847" s="22" t="s">
        <v>38</v>
      </c>
      <c r="H847" s="23" t="s">
        <v>58</v>
      </c>
      <c r="I847" s="24">
        <v>50.42</v>
      </c>
    </row>
    <row r="848" spans="1:9">
      <c r="A848" s="22">
        <v>44064</v>
      </c>
      <c r="B848" s="22" t="str">
        <f t="shared" si="52"/>
        <v>Aug</v>
      </c>
      <c r="C848" s="23">
        <f t="shared" si="53"/>
        <v>34</v>
      </c>
      <c r="D848" s="23" t="s">
        <v>25</v>
      </c>
      <c r="E848" s="58" t="e">
        <f t="shared" si="54"/>
        <v>#N/A</v>
      </c>
      <c r="F848" s="58">
        <f t="shared" si="55"/>
        <v>47.13</v>
      </c>
      <c r="G848" s="22" t="s">
        <v>45</v>
      </c>
      <c r="H848" s="23" t="s">
        <v>54</v>
      </c>
      <c r="I848" s="24">
        <v>47.13</v>
      </c>
    </row>
    <row r="849" spans="1:9">
      <c r="A849" s="22">
        <v>43985</v>
      </c>
      <c r="B849" s="22" t="str">
        <f t="shared" si="52"/>
        <v>Jun</v>
      </c>
      <c r="C849" s="23">
        <f t="shared" si="53"/>
        <v>23</v>
      </c>
      <c r="D849" s="23" t="s">
        <v>28</v>
      </c>
      <c r="E849" s="58">
        <f t="shared" si="54"/>
        <v>60.84</v>
      </c>
      <c r="F849" s="58" t="e">
        <f t="shared" si="55"/>
        <v>#N/A</v>
      </c>
      <c r="G849" s="22" t="s">
        <v>38</v>
      </c>
      <c r="H849" s="23" t="s">
        <v>43</v>
      </c>
      <c r="I849" s="24">
        <v>60.84</v>
      </c>
    </row>
    <row r="850" spans="1:9">
      <c r="A850" s="22">
        <v>44060</v>
      </c>
      <c r="B850" s="22" t="str">
        <f t="shared" si="52"/>
        <v>Aug</v>
      </c>
      <c r="C850" s="23">
        <f t="shared" si="53"/>
        <v>34</v>
      </c>
      <c r="D850" s="23" t="s">
        <v>25</v>
      </c>
      <c r="E850" s="58" t="e">
        <f t="shared" si="54"/>
        <v>#N/A</v>
      </c>
      <c r="F850" s="58">
        <f t="shared" si="55"/>
        <v>46.98</v>
      </c>
      <c r="G850" s="22" t="s">
        <v>38</v>
      </c>
      <c r="H850" s="23" t="s">
        <v>50</v>
      </c>
      <c r="I850" s="24">
        <v>46.98</v>
      </c>
    </row>
    <row r="851" spans="1:9">
      <c r="A851" s="22">
        <v>44037</v>
      </c>
      <c r="B851" s="22" t="str">
        <f t="shared" si="52"/>
        <v>Jul</v>
      </c>
      <c r="C851" s="23">
        <f t="shared" si="53"/>
        <v>30</v>
      </c>
      <c r="D851" s="23" t="s">
        <v>254</v>
      </c>
      <c r="E851" s="58" t="e">
        <f t="shared" si="54"/>
        <v>#N/A</v>
      </c>
      <c r="F851" s="58" t="e">
        <f t="shared" si="55"/>
        <v>#N/A</v>
      </c>
      <c r="G851" s="22" t="s">
        <v>48</v>
      </c>
      <c r="H851" s="23" t="s">
        <v>66</v>
      </c>
      <c r="I851" s="24">
        <v>36.950000000000003</v>
      </c>
    </row>
    <row r="852" spans="1:9">
      <c r="A852" s="22">
        <v>44090</v>
      </c>
      <c r="B852" s="22" t="str">
        <f t="shared" si="52"/>
        <v>Sep</v>
      </c>
      <c r="C852" s="23">
        <f t="shared" si="53"/>
        <v>38</v>
      </c>
      <c r="D852" s="23" t="s">
        <v>254</v>
      </c>
      <c r="E852" s="58" t="e">
        <f t="shared" si="54"/>
        <v>#N/A</v>
      </c>
      <c r="F852" s="58" t="e">
        <f t="shared" si="55"/>
        <v>#N/A</v>
      </c>
      <c r="G852" s="22" t="s">
        <v>38</v>
      </c>
      <c r="H852" s="23" t="s">
        <v>54</v>
      </c>
      <c r="I852" s="24">
        <v>90.97</v>
      </c>
    </row>
    <row r="853" spans="1:9">
      <c r="A853" s="22">
        <v>43994</v>
      </c>
      <c r="B853" s="22" t="str">
        <f t="shared" si="52"/>
        <v>Jun</v>
      </c>
      <c r="C853" s="23">
        <f t="shared" si="53"/>
        <v>24</v>
      </c>
      <c r="D853" s="23" t="s">
        <v>28</v>
      </c>
      <c r="E853" s="58">
        <f t="shared" si="54"/>
        <v>30.27</v>
      </c>
      <c r="F853" s="58" t="e">
        <f t="shared" si="55"/>
        <v>#N/A</v>
      </c>
      <c r="G853" s="22" t="s">
        <v>48</v>
      </c>
      <c r="H853" s="23" t="s">
        <v>53</v>
      </c>
      <c r="I853" s="24">
        <v>30.27</v>
      </c>
    </row>
    <row r="854" spans="1:9">
      <c r="A854" s="22">
        <v>43983</v>
      </c>
      <c r="B854" s="22" t="str">
        <f t="shared" si="52"/>
        <v>Jun</v>
      </c>
      <c r="C854" s="23">
        <f t="shared" si="53"/>
        <v>23</v>
      </c>
      <c r="D854" s="23" t="s">
        <v>28</v>
      </c>
      <c r="E854" s="58">
        <f t="shared" si="54"/>
        <v>46.27</v>
      </c>
      <c r="F854" s="58" t="e">
        <f t="shared" si="55"/>
        <v>#N/A</v>
      </c>
      <c r="G854" s="22" t="s">
        <v>38</v>
      </c>
      <c r="H854" s="23" t="s">
        <v>50</v>
      </c>
      <c r="I854" s="24">
        <v>46.27</v>
      </c>
    </row>
    <row r="855" spans="1:9">
      <c r="A855" s="22">
        <v>44012</v>
      </c>
      <c r="B855" s="22" t="str">
        <f t="shared" si="52"/>
        <v>Jun</v>
      </c>
      <c r="C855" s="23">
        <f t="shared" si="53"/>
        <v>27</v>
      </c>
      <c r="D855" s="23" t="s">
        <v>254</v>
      </c>
      <c r="E855" s="58" t="e">
        <f t="shared" si="54"/>
        <v>#N/A</v>
      </c>
      <c r="F855" s="58" t="e">
        <f t="shared" si="55"/>
        <v>#N/A</v>
      </c>
      <c r="G855" s="22" t="s">
        <v>48</v>
      </c>
      <c r="H855" s="23" t="s">
        <v>54</v>
      </c>
      <c r="I855" s="24">
        <v>68.64</v>
      </c>
    </row>
    <row r="856" spans="1:9">
      <c r="A856" s="22">
        <v>43998</v>
      </c>
      <c r="B856" s="22" t="str">
        <f t="shared" si="52"/>
        <v>Jun</v>
      </c>
      <c r="C856" s="23">
        <f t="shared" si="53"/>
        <v>25</v>
      </c>
      <c r="D856" s="23" t="s">
        <v>28</v>
      </c>
      <c r="E856" s="58">
        <f t="shared" si="54"/>
        <v>48.22</v>
      </c>
      <c r="F856" s="58" t="e">
        <f t="shared" si="55"/>
        <v>#N/A</v>
      </c>
      <c r="G856" s="22" t="s">
        <v>48</v>
      </c>
      <c r="H856" s="23" t="s">
        <v>58</v>
      </c>
      <c r="I856" s="24">
        <v>48.22</v>
      </c>
    </row>
    <row r="857" spans="1:9">
      <c r="A857" s="22">
        <v>44061</v>
      </c>
      <c r="B857" s="22" t="str">
        <f t="shared" si="52"/>
        <v>Aug</v>
      </c>
      <c r="C857" s="23">
        <f t="shared" si="53"/>
        <v>34</v>
      </c>
      <c r="D857" s="23" t="s">
        <v>25</v>
      </c>
      <c r="E857" s="58" t="e">
        <f t="shared" si="54"/>
        <v>#N/A</v>
      </c>
      <c r="F857" s="58">
        <f t="shared" si="55"/>
        <v>165.2</v>
      </c>
      <c r="G857" s="22" t="s">
        <v>38</v>
      </c>
      <c r="H857" s="23" t="s">
        <v>54</v>
      </c>
      <c r="I857" s="24">
        <v>165.2</v>
      </c>
    </row>
    <row r="858" spans="1:9">
      <c r="A858" s="22">
        <v>44068</v>
      </c>
      <c r="B858" s="22" t="str">
        <f t="shared" si="52"/>
        <v>Aug</v>
      </c>
      <c r="C858" s="23">
        <f t="shared" si="53"/>
        <v>35</v>
      </c>
      <c r="D858" s="23" t="s">
        <v>25</v>
      </c>
      <c r="E858" s="58" t="e">
        <f t="shared" si="54"/>
        <v>#N/A</v>
      </c>
      <c r="F858" s="58">
        <f t="shared" si="55"/>
        <v>46.94</v>
      </c>
      <c r="G858" s="22" t="s">
        <v>38</v>
      </c>
      <c r="H858" s="23" t="s">
        <v>50</v>
      </c>
      <c r="I858" s="24">
        <v>46.94</v>
      </c>
    </row>
    <row r="859" spans="1:9">
      <c r="A859" s="22">
        <v>44057</v>
      </c>
      <c r="B859" s="22" t="str">
        <f t="shared" si="52"/>
        <v>Aug</v>
      </c>
      <c r="C859" s="23">
        <f t="shared" si="53"/>
        <v>33</v>
      </c>
      <c r="D859" s="23" t="s">
        <v>25</v>
      </c>
      <c r="E859" s="58" t="e">
        <f t="shared" si="54"/>
        <v>#N/A</v>
      </c>
      <c r="F859" s="58">
        <f t="shared" si="55"/>
        <v>68.540000000000006</v>
      </c>
      <c r="G859" s="22" t="s">
        <v>48</v>
      </c>
      <c r="H859" s="23" t="s">
        <v>49</v>
      </c>
      <c r="I859" s="24">
        <v>68.540000000000006</v>
      </c>
    </row>
    <row r="860" spans="1:9">
      <c r="A860" s="22">
        <v>44054</v>
      </c>
      <c r="B860" s="22" t="str">
        <f t="shared" si="52"/>
        <v>Aug</v>
      </c>
      <c r="C860" s="23">
        <f t="shared" si="53"/>
        <v>33</v>
      </c>
      <c r="D860" s="23" t="s">
        <v>25</v>
      </c>
      <c r="E860" s="58" t="e">
        <f t="shared" si="54"/>
        <v>#N/A</v>
      </c>
      <c r="F860" s="58">
        <f t="shared" si="55"/>
        <v>69.540000000000006</v>
      </c>
      <c r="G860" s="22" t="s">
        <v>38</v>
      </c>
      <c r="H860" s="23" t="s">
        <v>57</v>
      </c>
      <c r="I860" s="24">
        <v>69.540000000000006</v>
      </c>
    </row>
    <row r="861" spans="1:9">
      <c r="A861" s="22">
        <v>44004</v>
      </c>
      <c r="B861" s="22" t="str">
        <f t="shared" si="52"/>
        <v>Jun</v>
      </c>
      <c r="C861" s="23">
        <f t="shared" si="53"/>
        <v>26</v>
      </c>
      <c r="D861" s="23" t="s">
        <v>28</v>
      </c>
      <c r="E861" s="58">
        <f t="shared" si="54"/>
        <v>69.92</v>
      </c>
      <c r="F861" s="58" t="e">
        <f t="shared" si="55"/>
        <v>#N/A</v>
      </c>
      <c r="G861" s="22" t="s">
        <v>48</v>
      </c>
      <c r="H861" s="23" t="s">
        <v>50</v>
      </c>
      <c r="I861" s="24">
        <v>69.92</v>
      </c>
    </row>
    <row r="862" spans="1:9">
      <c r="A862" s="22">
        <v>44053</v>
      </c>
      <c r="B862" s="22" t="str">
        <f t="shared" si="52"/>
        <v>Aug</v>
      </c>
      <c r="C862" s="23">
        <f t="shared" si="53"/>
        <v>33</v>
      </c>
      <c r="D862" s="23" t="s">
        <v>25</v>
      </c>
      <c r="E862" s="58" t="e">
        <f t="shared" si="54"/>
        <v>#N/A</v>
      </c>
      <c r="F862" s="58">
        <f t="shared" si="55"/>
        <v>33.42</v>
      </c>
      <c r="G862" s="22" t="s">
        <v>38</v>
      </c>
      <c r="H862" s="23" t="s">
        <v>49</v>
      </c>
      <c r="I862" s="24">
        <v>33.42</v>
      </c>
    </row>
    <row r="863" spans="1:9">
      <c r="A863" s="22">
        <v>43973</v>
      </c>
      <c r="B863" s="22" t="str">
        <f t="shared" si="52"/>
        <v>May</v>
      </c>
      <c r="C863" s="23">
        <f t="shared" si="53"/>
        <v>21</v>
      </c>
      <c r="D863" s="23" t="s">
        <v>254</v>
      </c>
      <c r="E863" s="58" t="e">
        <f t="shared" si="54"/>
        <v>#N/A</v>
      </c>
      <c r="F863" s="58" t="e">
        <f t="shared" si="55"/>
        <v>#N/A</v>
      </c>
      <c r="G863" s="22" t="s">
        <v>45</v>
      </c>
      <c r="H863" s="23" t="s">
        <v>50</v>
      </c>
      <c r="I863" s="24">
        <v>46.14</v>
      </c>
    </row>
    <row r="864" spans="1:9">
      <c r="A864" s="22">
        <v>44047</v>
      </c>
      <c r="B864" s="22" t="str">
        <f t="shared" si="52"/>
        <v>Aug</v>
      </c>
      <c r="C864" s="23">
        <f t="shared" si="53"/>
        <v>32</v>
      </c>
      <c r="D864" s="23" t="s">
        <v>25</v>
      </c>
      <c r="E864" s="58" t="e">
        <f t="shared" si="54"/>
        <v>#N/A</v>
      </c>
      <c r="F864" s="58">
        <f t="shared" si="55"/>
        <v>96.73</v>
      </c>
      <c r="G864" s="22" t="s">
        <v>38</v>
      </c>
      <c r="H864" s="23" t="s">
        <v>58</v>
      </c>
      <c r="I864" s="24">
        <v>96.73</v>
      </c>
    </row>
    <row r="865" spans="1:9">
      <c r="A865" s="22">
        <v>44074</v>
      </c>
      <c r="B865" s="22" t="str">
        <f t="shared" si="52"/>
        <v>Aug</v>
      </c>
      <c r="C865" s="23">
        <f t="shared" si="53"/>
        <v>36</v>
      </c>
      <c r="D865" s="23" t="s">
        <v>254</v>
      </c>
      <c r="E865" s="58" t="e">
        <f t="shared" si="54"/>
        <v>#N/A</v>
      </c>
      <c r="F865" s="58" t="e">
        <f t="shared" si="55"/>
        <v>#N/A</v>
      </c>
      <c r="G865" s="22" t="s">
        <v>38</v>
      </c>
      <c r="H865" s="23" t="s">
        <v>57</v>
      </c>
      <c r="I865" s="24">
        <v>46.17</v>
      </c>
    </row>
    <row r="866" spans="1:9">
      <c r="A866" s="22">
        <v>44044</v>
      </c>
      <c r="B866" s="22" t="str">
        <f t="shared" si="52"/>
        <v>Aug</v>
      </c>
      <c r="C866" s="23">
        <f t="shared" si="53"/>
        <v>31</v>
      </c>
      <c r="D866" s="23" t="s">
        <v>254</v>
      </c>
      <c r="E866" s="58" t="e">
        <f t="shared" si="54"/>
        <v>#N/A</v>
      </c>
      <c r="F866" s="58" t="e">
        <f t="shared" si="55"/>
        <v>#N/A</v>
      </c>
      <c r="G866" s="22" t="s">
        <v>38</v>
      </c>
      <c r="H866" s="23" t="s">
        <v>58</v>
      </c>
      <c r="I866" s="24">
        <v>75.77</v>
      </c>
    </row>
    <row r="867" spans="1:9">
      <c r="A867" s="22">
        <v>44034</v>
      </c>
      <c r="B867" s="22" t="str">
        <f t="shared" si="52"/>
        <v>Jul</v>
      </c>
      <c r="C867" s="23">
        <f t="shared" si="53"/>
        <v>30</v>
      </c>
      <c r="D867" s="23" t="s">
        <v>254</v>
      </c>
      <c r="E867" s="58" t="e">
        <f t="shared" si="54"/>
        <v>#N/A</v>
      </c>
      <c r="F867" s="58" t="e">
        <f t="shared" si="55"/>
        <v>#N/A</v>
      </c>
      <c r="G867" s="22" t="s">
        <v>38</v>
      </c>
      <c r="H867" s="23" t="s">
        <v>57</v>
      </c>
      <c r="I867" s="24">
        <v>92.92</v>
      </c>
    </row>
    <row r="868" spans="1:9">
      <c r="A868" s="22">
        <v>44006</v>
      </c>
      <c r="B868" s="22" t="str">
        <f t="shared" si="52"/>
        <v>Jun</v>
      </c>
      <c r="C868" s="23">
        <f t="shared" si="53"/>
        <v>26</v>
      </c>
      <c r="D868" s="23" t="s">
        <v>28</v>
      </c>
      <c r="E868" s="58">
        <f t="shared" si="54"/>
        <v>68.72</v>
      </c>
      <c r="F868" s="58" t="e">
        <f t="shared" si="55"/>
        <v>#N/A</v>
      </c>
      <c r="G868" s="22" t="s">
        <v>48</v>
      </c>
      <c r="H868" s="23" t="s">
        <v>49</v>
      </c>
      <c r="I868" s="24">
        <v>68.72</v>
      </c>
    </row>
    <row r="869" spans="1:9">
      <c r="A869" s="22">
        <v>43993</v>
      </c>
      <c r="B869" s="22" t="str">
        <f t="shared" si="52"/>
        <v>Jun</v>
      </c>
      <c r="C869" s="23">
        <f t="shared" si="53"/>
        <v>24</v>
      </c>
      <c r="D869" s="23" t="s">
        <v>28</v>
      </c>
      <c r="E869" s="58">
        <f t="shared" si="54"/>
        <v>64.290000000000006</v>
      </c>
      <c r="F869" s="58" t="e">
        <f t="shared" si="55"/>
        <v>#N/A</v>
      </c>
      <c r="G869" s="22" t="s">
        <v>48</v>
      </c>
      <c r="H869" s="23" t="s">
        <v>49</v>
      </c>
      <c r="I869" s="24">
        <v>64.290000000000006</v>
      </c>
    </row>
    <row r="870" spans="1:9">
      <c r="A870" s="22">
        <v>43992</v>
      </c>
      <c r="B870" s="22" t="str">
        <f t="shared" si="52"/>
        <v>Jun</v>
      </c>
      <c r="C870" s="23">
        <f t="shared" si="53"/>
        <v>24</v>
      </c>
      <c r="D870" s="23" t="s">
        <v>28</v>
      </c>
      <c r="E870" s="58">
        <f t="shared" si="54"/>
        <v>99.52</v>
      </c>
      <c r="F870" s="58" t="e">
        <f t="shared" si="55"/>
        <v>#N/A</v>
      </c>
      <c r="G870" s="22" t="s">
        <v>48</v>
      </c>
      <c r="H870" s="23" t="s">
        <v>49</v>
      </c>
      <c r="I870" s="24">
        <v>99.52</v>
      </c>
    </row>
    <row r="871" spans="1:9">
      <c r="A871" s="22">
        <v>43990</v>
      </c>
      <c r="B871" s="22" t="str">
        <f t="shared" si="52"/>
        <v>Jun</v>
      </c>
      <c r="C871" s="23">
        <f t="shared" si="53"/>
        <v>24</v>
      </c>
      <c r="D871" s="23" t="s">
        <v>28</v>
      </c>
      <c r="E871" s="58">
        <f t="shared" si="54"/>
        <v>20.12</v>
      </c>
      <c r="F871" s="58" t="e">
        <f t="shared" si="55"/>
        <v>#N/A</v>
      </c>
      <c r="G871" s="22" t="s">
        <v>48</v>
      </c>
      <c r="H871" s="23" t="s">
        <v>56</v>
      </c>
      <c r="I871" s="24">
        <v>20.12</v>
      </c>
    </row>
    <row r="872" spans="1:9">
      <c r="A872" s="22">
        <v>44072</v>
      </c>
      <c r="B872" s="22" t="str">
        <f t="shared" si="52"/>
        <v>Aug</v>
      </c>
      <c r="C872" s="23">
        <f t="shared" si="53"/>
        <v>35</v>
      </c>
      <c r="D872" s="23" t="s">
        <v>25</v>
      </c>
      <c r="E872" s="58" t="e">
        <f t="shared" si="54"/>
        <v>#N/A</v>
      </c>
      <c r="F872" s="58">
        <f t="shared" si="55"/>
        <v>58.7</v>
      </c>
      <c r="G872" s="22" t="s">
        <v>38</v>
      </c>
      <c r="H872" s="23" t="s">
        <v>53</v>
      </c>
      <c r="I872" s="24">
        <v>58.7</v>
      </c>
    </row>
    <row r="873" spans="1:9">
      <c r="A873" s="22">
        <v>43957</v>
      </c>
      <c r="B873" s="22" t="str">
        <f t="shared" si="52"/>
        <v>May</v>
      </c>
      <c r="C873" s="23">
        <f t="shared" si="53"/>
        <v>19</v>
      </c>
      <c r="D873" s="23" t="s">
        <v>254</v>
      </c>
      <c r="E873" s="58" t="e">
        <f t="shared" si="54"/>
        <v>#N/A</v>
      </c>
      <c r="F873" s="58" t="e">
        <f t="shared" si="55"/>
        <v>#N/A</v>
      </c>
      <c r="G873" s="22" t="s">
        <v>45</v>
      </c>
      <c r="H873" s="23" t="s">
        <v>43</v>
      </c>
      <c r="I873" s="24">
        <v>20.52</v>
      </c>
    </row>
    <row r="874" spans="1:9">
      <c r="A874" s="22">
        <v>44018</v>
      </c>
      <c r="B874" s="22" t="str">
        <f t="shared" si="52"/>
        <v>Jul</v>
      </c>
      <c r="C874" s="23">
        <f t="shared" si="53"/>
        <v>28</v>
      </c>
      <c r="D874" s="23" t="s">
        <v>254</v>
      </c>
      <c r="E874" s="58" t="e">
        <f t="shared" si="54"/>
        <v>#N/A</v>
      </c>
      <c r="F874" s="58" t="e">
        <f t="shared" si="55"/>
        <v>#N/A</v>
      </c>
      <c r="G874" s="22" t="s">
        <v>38</v>
      </c>
      <c r="H874" s="23" t="s">
        <v>50</v>
      </c>
      <c r="I874" s="24">
        <v>23.28</v>
      </c>
    </row>
    <row r="875" spans="1:9">
      <c r="A875" s="22">
        <v>44089</v>
      </c>
      <c r="B875" s="22" t="str">
        <f t="shared" si="52"/>
        <v>Sep</v>
      </c>
      <c r="C875" s="23">
        <f t="shared" si="53"/>
        <v>38</v>
      </c>
      <c r="D875" s="23" t="s">
        <v>254</v>
      </c>
      <c r="E875" s="58" t="e">
        <f t="shared" si="54"/>
        <v>#N/A</v>
      </c>
      <c r="F875" s="58" t="e">
        <f t="shared" si="55"/>
        <v>#N/A</v>
      </c>
      <c r="G875" s="22" t="s">
        <v>48</v>
      </c>
      <c r="H875" s="23" t="s">
        <v>54</v>
      </c>
      <c r="I875" s="24">
        <v>514.05999999999995</v>
      </c>
    </row>
    <row r="876" spans="1:9">
      <c r="A876" s="22">
        <v>43994</v>
      </c>
      <c r="B876" s="22" t="str">
        <f t="shared" si="52"/>
        <v>Jun</v>
      </c>
      <c r="C876" s="23">
        <f t="shared" si="53"/>
        <v>24</v>
      </c>
      <c r="D876" s="23" t="s">
        <v>28</v>
      </c>
      <c r="E876" s="58">
        <f t="shared" si="54"/>
        <v>46.94</v>
      </c>
      <c r="F876" s="58" t="e">
        <f t="shared" si="55"/>
        <v>#N/A</v>
      </c>
      <c r="G876" s="22" t="s">
        <v>38</v>
      </c>
      <c r="H876" s="23" t="s">
        <v>50</v>
      </c>
      <c r="I876" s="24">
        <v>46.94</v>
      </c>
    </row>
    <row r="877" spans="1:9">
      <c r="A877" s="22">
        <v>43968</v>
      </c>
      <c r="B877" s="22" t="str">
        <f t="shared" si="52"/>
        <v>May</v>
      </c>
      <c r="C877" s="23">
        <f t="shared" si="53"/>
        <v>21</v>
      </c>
      <c r="D877" s="23" t="s">
        <v>254</v>
      </c>
      <c r="E877" s="58" t="e">
        <f t="shared" si="54"/>
        <v>#N/A</v>
      </c>
      <c r="F877" s="58" t="e">
        <f t="shared" si="55"/>
        <v>#N/A</v>
      </c>
      <c r="G877" s="22" t="s">
        <v>48</v>
      </c>
      <c r="H877" s="23" t="s">
        <v>58</v>
      </c>
      <c r="I877" s="24">
        <v>46.85</v>
      </c>
    </row>
    <row r="878" spans="1:9">
      <c r="A878" s="22">
        <v>44054</v>
      </c>
      <c r="B878" s="22" t="str">
        <f t="shared" si="52"/>
        <v>Aug</v>
      </c>
      <c r="C878" s="23">
        <f t="shared" si="53"/>
        <v>33</v>
      </c>
      <c r="D878" s="23" t="s">
        <v>25</v>
      </c>
      <c r="E878" s="58" t="e">
        <f t="shared" si="54"/>
        <v>#N/A</v>
      </c>
      <c r="F878" s="58">
        <f t="shared" si="55"/>
        <v>60.62</v>
      </c>
      <c r="G878" s="22" t="s">
        <v>38</v>
      </c>
      <c r="H878" s="23" t="s">
        <v>43</v>
      </c>
      <c r="I878" s="24">
        <v>60.62</v>
      </c>
    </row>
    <row r="879" spans="1:9">
      <c r="A879" s="22">
        <v>44001</v>
      </c>
      <c r="B879" s="22" t="str">
        <f t="shared" si="52"/>
        <v>Jun</v>
      </c>
      <c r="C879" s="23">
        <f t="shared" si="53"/>
        <v>25</v>
      </c>
      <c r="D879" s="23" t="s">
        <v>28</v>
      </c>
      <c r="E879" s="58">
        <f t="shared" si="54"/>
        <v>46.1</v>
      </c>
      <c r="F879" s="58" t="e">
        <f t="shared" si="55"/>
        <v>#N/A</v>
      </c>
      <c r="G879" s="22" t="s">
        <v>48</v>
      </c>
      <c r="H879" s="23" t="s">
        <v>57</v>
      </c>
      <c r="I879" s="24">
        <v>46.1</v>
      </c>
    </row>
    <row r="880" spans="1:9">
      <c r="A880" s="22">
        <v>43992</v>
      </c>
      <c r="B880" s="22" t="str">
        <f t="shared" si="52"/>
        <v>Jun</v>
      </c>
      <c r="C880" s="23">
        <f t="shared" si="53"/>
        <v>24</v>
      </c>
      <c r="D880" s="23" t="s">
        <v>28</v>
      </c>
      <c r="E880" s="58">
        <f t="shared" si="54"/>
        <v>570.92999999999995</v>
      </c>
      <c r="F880" s="58" t="e">
        <f t="shared" si="55"/>
        <v>#N/A</v>
      </c>
      <c r="G880" s="22" t="s">
        <v>48</v>
      </c>
      <c r="H880" s="23" t="s">
        <v>53</v>
      </c>
      <c r="I880" s="24">
        <v>570.92999999999995</v>
      </c>
    </row>
    <row r="881" spans="1:9">
      <c r="A881" s="22">
        <v>43959</v>
      </c>
      <c r="B881" s="22" t="str">
        <f t="shared" si="52"/>
        <v>May</v>
      </c>
      <c r="C881" s="23">
        <f t="shared" si="53"/>
        <v>19</v>
      </c>
      <c r="D881" s="23" t="s">
        <v>254</v>
      </c>
      <c r="E881" s="58" t="e">
        <f t="shared" si="54"/>
        <v>#N/A</v>
      </c>
      <c r="F881" s="58" t="e">
        <f t="shared" si="55"/>
        <v>#N/A</v>
      </c>
      <c r="G881" s="22" t="s">
        <v>48</v>
      </c>
      <c r="H881" s="23" t="s">
        <v>56</v>
      </c>
      <c r="I881" s="24">
        <v>42.72</v>
      </c>
    </row>
    <row r="882" spans="1:9">
      <c r="A882" s="22">
        <v>44003</v>
      </c>
      <c r="B882" s="22" t="str">
        <f t="shared" si="52"/>
        <v>Jun</v>
      </c>
      <c r="C882" s="23">
        <f t="shared" si="53"/>
        <v>26</v>
      </c>
      <c r="D882" s="23" t="s">
        <v>28</v>
      </c>
      <c r="E882" s="58">
        <f t="shared" si="54"/>
        <v>71.13</v>
      </c>
      <c r="F882" s="58" t="e">
        <f t="shared" si="55"/>
        <v>#N/A</v>
      </c>
      <c r="G882" s="22" t="s">
        <v>48</v>
      </c>
      <c r="H882" s="23" t="s">
        <v>54</v>
      </c>
      <c r="I882" s="24">
        <v>71.13</v>
      </c>
    </row>
    <row r="883" spans="1:9">
      <c r="A883" s="22">
        <v>44062</v>
      </c>
      <c r="B883" s="22" t="str">
        <f t="shared" si="52"/>
        <v>Aug</v>
      </c>
      <c r="C883" s="23">
        <f t="shared" si="53"/>
        <v>34</v>
      </c>
      <c r="D883" s="23" t="s">
        <v>25</v>
      </c>
      <c r="E883" s="58" t="e">
        <f t="shared" si="54"/>
        <v>#N/A</v>
      </c>
      <c r="F883" s="58">
        <f t="shared" si="55"/>
        <v>40.65</v>
      </c>
      <c r="G883" s="22" t="s">
        <v>48</v>
      </c>
      <c r="H883" s="23" t="s">
        <v>43</v>
      </c>
      <c r="I883" s="24">
        <v>40.65</v>
      </c>
    </row>
    <row r="884" spans="1:9">
      <c r="A884" s="22">
        <v>44009</v>
      </c>
      <c r="B884" s="22" t="str">
        <f t="shared" si="52"/>
        <v>Jun</v>
      </c>
      <c r="C884" s="23">
        <f t="shared" si="53"/>
        <v>26</v>
      </c>
      <c r="D884" s="23" t="s">
        <v>28</v>
      </c>
      <c r="E884" s="58">
        <f t="shared" si="54"/>
        <v>40.799999999999997</v>
      </c>
      <c r="F884" s="58" t="e">
        <f t="shared" si="55"/>
        <v>#N/A</v>
      </c>
      <c r="G884" s="22" t="s">
        <v>48</v>
      </c>
      <c r="H884" s="23" t="s">
        <v>43</v>
      </c>
      <c r="I884" s="24">
        <v>40.799999999999997</v>
      </c>
    </row>
    <row r="885" spans="1:9">
      <c r="A885" s="22">
        <v>43962</v>
      </c>
      <c r="B885" s="22" t="str">
        <f t="shared" si="52"/>
        <v>May</v>
      </c>
      <c r="C885" s="23">
        <f t="shared" si="53"/>
        <v>20</v>
      </c>
      <c r="D885" s="23" t="s">
        <v>254</v>
      </c>
      <c r="E885" s="58" t="e">
        <f t="shared" si="54"/>
        <v>#N/A</v>
      </c>
      <c r="F885" s="58" t="e">
        <f t="shared" si="55"/>
        <v>#N/A</v>
      </c>
      <c r="G885" s="22" t="s">
        <v>45</v>
      </c>
      <c r="H885" s="23" t="s">
        <v>49</v>
      </c>
      <c r="I885" s="24">
        <v>68.13</v>
      </c>
    </row>
    <row r="886" spans="1:9">
      <c r="A886" s="22">
        <v>43985</v>
      </c>
      <c r="B886" s="22" t="str">
        <f t="shared" si="52"/>
        <v>Jun</v>
      </c>
      <c r="C886" s="23">
        <f t="shared" si="53"/>
        <v>23</v>
      </c>
      <c r="D886" s="23" t="s">
        <v>28</v>
      </c>
      <c r="E886" s="58">
        <f t="shared" si="54"/>
        <v>23.26</v>
      </c>
      <c r="F886" s="58" t="e">
        <f t="shared" si="55"/>
        <v>#N/A</v>
      </c>
      <c r="G886" s="22" t="s">
        <v>48</v>
      </c>
      <c r="H886" s="23" t="s">
        <v>50</v>
      </c>
      <c r="I886" s="24">
        <v>23.26</v>
      </c>
    </row>
    <row r="887" spans="1:9">
      <c r="A887" s="22">
        <v>44084</v>
      </c>
      <c r="B887" s="22" t="str">
        <f t="shared" si="52"/>
        <v>Sep</v>
      </c>
      <c r="C887" s="23">
        <f t="shared" si="53"/>
        <v>37</v>
      </c>
      <c r="D887" s="23" t="s">
        <v>254</v>
      </c>
      <c r="E887" s="58" t="e">
        <f t="shared" si="54"/>
        <v>#N/A</v>
      </c>
      <c r="F887" s="58" t="e">
        <f t="shared" si="55"/>
        <v>#N/A</v>
      </c>
      <c r="G887" s="22" t="s">
        <v>48</v>
      </c>
      <c r="H887" s="23" t="s">
        <v>56</v>
      </c>
      <c r="I887" s="24">
        <v>38.979999999999997</v>
      </c>
    </row>
    <row r="888" spans="1:9">
      <c r="A888" s="22">
        <v>44038</v>
      </c>
      <c r="B888" s="22" t="str">
        <f t="shared" si="52"/>
        <v>Jul</v>
      </c>
      <c r="C888" s="23">
        <f t="shared" si="53"/>
        <v>31</v>
      </c>
      <c r="D888" s="23" t="s">
        <v>254</v>
      </c>
      <c r="E888" s="58" t="e">
        <f t="shared" si="54"/>
        <v>#N/A</v>
      </c>
      <c r="F888" s="58" t="e">
        <f t="shared" si="55"/>
        <v>#N/A</v>
      </c>
      <c r="G888" s="22" t="s">
        <v>48</v>
      </c>
      <c r="H888" s="23" t="s">
        <v>58</v>
      </c>
      <c r="I888" s="24">
        <v>48.75</v>
      </c>
    </row>
    <row r="889" spans="1:9">
      <c r="A889" s="22">
        <v>44099</v>
      </c>
      <c r="B889" s="22" t="str">
        <f t="shared" si="52"/>
        <v>Sep</v>
      </c>
      <c r="C889" s="23">
        <f t="shared" si="53"/>
        <v>39</v>
      </c>
      <c r="D889" s="23" t="s">
        <v>254</v>
      </c>
      <c r="E889" s="58" t="e">
        <f t="shared" si="54"/>
        <v>#N/A</v>
      </c>
      <c r="F889" s="58" t="e">
        <f t="shared" si="55"/>
        <v>#N/A</v>
      </c>
      <c r="G889" s="22" t="s">
        <v>38</v>
      </c>
      <c r="H889" s="23" t="s">
        <v>46</v>
      </c>
      <c r="I889" s="24">
        <v>72.06</v>
      </c>
    </row>
    <row r="890" spans="1:9">
      <c r="A890" s="22">
        <v>44059</v>
      </c>
      <c r="B890" s="22" t="str">
        <f t="shared" si="52"/>
        <v>Aug</v>
      </c>
      <c r="C890" s="23">
        <f t="shared" si="53"/>
        <v>34</v>
      </c>
      <c r="D890" s="23" t="s">
        <v>25</v>
      </c>
      <c r="E890" s="58" t="e">
        <f t="shared" si="54"/>
        <v>#N/A</v>
      </c>
      <c r="F890" s="58">
        <f t="shared" si="55"/>
        <v>132.27000000000001</v>
      </c>
      <c r="G890" s="22" t="s">
        <v>38</v>
      </c>
      <c r="H890" s="23" t="s">
        <v>49</v>
      </c>
      <c r="I890" s="24">
        <v>132.27000000000001</v>
      </c>
    </row>
    <row r="891" spans="1:9">
      <c r="A891" s="22">
        <v>44008</v>
      </c>
      <c r="B891" s="22" t="str">
        <f t="shared" si="52"/>
        <v>Jun</v>
      </c>
      <c r="C891" s="23">
        <f t="shared" si="53"/>
        <v>26</v>
      </c>
      <c r="D891" s="23" t="s">
        <v>28</v>
      </c>
      <c r="E891" s="58">
        <f t="shared" si="54"/>
        <v>240.39</v>
      </c>
      <c r="F891" s="58" t="e">
        <f t="shared" si="55"/>
        <v>#N/A</v>
      </c>
      <c r="G891" s="22" t="s">
        <v>38</v>
      </c>
      <c r="H891" s="23" t="s">
        <v>39</v>
      </c>
      <c r="I891" s="24">
        <v>240.39</v>
      </c>
    </row>
    <row r="892" spans="1:9">
      <c r="A892" s="22">
        <v>43989</v>
      </c>
      <c r="B892" s="22" t="str">
        <f t="shared" si="52"/>
        <v>Jun</v>
      </c>
      <c r="C892" s="23">
        <f t="shared" si="53"/>
        <v>24</v>
      </c>
      <c r="D892" s="23" t="s">
        <v>28</v>
      </c>
      <c r="E892" s="58">
        <f t="shared" si="54"/>
        <v>25.49</v>
      </c>
      <c r="F892" s="58" t="e">
        <f t="shared" si="55"/>
        <v>#N/A</v>
      </c>
      <c r="G892" s="22" t="s">
        <v>48</v>
      </c>
      <c r="H892" s="23" t="s">
        <v>46</v>
      </c>
      <c r="I892" s="24">
        <v>25.49</v>
      </c>
    </row>
    <row r="893" spans="1:9">
      <c r="A893" s="22">
        <v>44088</v>
      </c>
      <c r="B893" s="22" t="str">
        <f t="shared" si="52"/>
        <v>Sep</v>
      </c>
      <c r="C893" s="23">
        <f t="shared" si="53"/>
        <v>38</v>
      </c>
      <c r="D893" s="23" t="s">
        <v>254</v>
      </c>
      <c r="E893" s="58" t="e">
        <f t="shared" si="54"/>
        <v>#N/A</v>
      </c>
      <c r="F893" s="58" t="e">
        <f t="shared" si="55"/>
        <v>#N/A</v>
      </c>
      <c r="G893" s="22" t="s">
        <v>38</v>
      </c>
      <c r="H893" s="23" t="s">
        <v>50</v>
      </c>
      <c r="I893" s="24">
        <v>23.91</v>
      </c>
    </row>
    <row r="894" spans="1:9">
      <c r="A894" s="22">
        <v>44047</v>
      </c>
      <c r="B894" s="22" t="str">
        <f t="shared" si="52"/>
        <v>Aug</v>
      </c>
      <c r="C894" s="23">
        <f t="shared" si="53"/>
        <v>32</v>
      </c>
      <c r="D894" s="23" t="s">
        <v>25</v>
      </c>
      <c r="E894" s="58" t="e">
        <f t="shared" si="54"/>
        <v>#N/A</v>
      </c>
      <c r="F894" s="58">
        <f t="shared" si="55"/>
        <v>48.98</v>
      </c>
      <c r="G894" s="22" t="s">
        <v>45</v>
      </c>
      <c r="H894" s="23" t="s">
        <v>46</v>
      </c>
      <c r="I894" s="24">
        <v>48.98</v>
      </c>
    </row>
    <row r="895" spans="1:9">
      <c r="A895" s="22">
        <v>44077</v>
      </c>
      <c r="B895" s="22" t="str">
        <f t="shared" si="52"/>
        <v>Sep</v>
      </c>
      <c r="C895" s="23">
        <f t="shared" si="53"/>
        <v>36</v>
      </c>
      <c r="D895" s="23" t="s">
        <v>254</v>
      </c>
      <c r="E895" s="58" t="e">
        <f t="shared" si="54"/>
        <v>#N/A</v>
      </c>
      <c r="F895" s="58" t="e">
        <f t="shared" si="55"/>
        <v>#N/A</v>
      </c>
      <c r="G895" s="22" t="s">
        <v>48</v>
      </c>
      <c r="H895" s="23" t="s">
        <v>39</v>
      </c>
      <c r="I895" s="24">
        <v>240.17</v>
      </c>
    </row>
    <row r="896" spans="1:9">
      <c r="A896" s="22">
        <v>44005</v>
      </c>
      <c r="B896" s="22" t="str">
        <f t="shared" si="52"/>
        <v>Jun</v>
      </c>
      <c r="C896" s="23">
        <f t="shared" si="53"/>
        <v>26</v>
      </c>
      <c r="D896" s="23" t="s">
        <v>28</v>
      </c>
      <c r="E896" s="58">
        <f t="shared" si="54"/>
        <v>414.74</v>
      </c>
      <c r="F896" s="58" t="e">
        <f t="shared" si="55"/>
        <v>#N/A</v>
      </c>
      <c r="G896" s="22" t="s">
        <v>48</v>
      </c>
      <c r="H896" s="23" t="s">
        <v>57</v>
      </c>
      <c r="I896" s="24">
        <v>414.74</v>
      </c>
    </row>
    <row r="897" spans="1:9">
      <c r="A897" s="22">
        <v>44057</v>
      </c>
      <c r="B897" s="22" t="str">
        <f t="shared" si="52"/>
        <v>Aug</v>
      </c>
      <c r="C897" s="23">
        <f t="shared" si="53"/>
        <v>33</v>
      </c>
      <c r="D897" s="23" t="s">
        <v>25</v>
      </c>
      <c r="E897" s="58" t="e">
        <f t="shared" si="54"/>
        <v>#N/A</v>
      </c>
      <c r="F897" s="58">
        <f t="shared" si="55"/>
        <v>23.45</v>
      </c>
      <c r="G897" s="22" t="s">
        <v>48</v>
      </c>
      <c r="H897" s="23" t="s">
        <v>58</v>
      </c>
      <c r="I897" s="24">
        <v>23.45</v>
      </c>
    </row>
    <row r="898" spans="1:9">
      <c r="A898" s="22">
        <v>44070</v>
      </c>
      <c r="B898" s="22" t="str">
        <f t="shared" si="52"/>
        <v>Aug</v>
      </c>
      <c r="C898" s="23">
        <f t="shared" si="53"/>
        <v>35</v>
      </c>
      <c r="D898" s="23" t="s">
        <v>25</v>
      </c>
      <c r="E898" s="58" t="e">
        <f t="shared" si="54"/>
        <v>#N/A</v>
      </c>
      <c r="F898" s="58">
        <f t="shared" si="55"/>
        <v>305.39</v>
      </c>
      <c r="G898" s="22" t="s">
        <v>45</v>
      </c>
      <c r="H898" s="23" t="s">
        <v>50</v>
      </c>
      <c r="I898" s="24">
        <v>305.39</v>
      </c>
    </row>
    <row r="899" spans="1:9">
      <c r="A899" s="22">
        <v>43997</v>
      </c>
      <c r="B899" s="22" t="str">
        <f t="shared" si="52"/>
        <v>Jun</v>
      </c>
      <c r="C899" s="23">
        <f t="shared" si="53"/>
        <v>25</v>
      </c>
      <c r="D899" s="23" t="s">
        <v>28</v>
      </c>
      <c r="E899" s="58">
        <f t="shared" si="54"/>
        <v>455.46</v>
      </c>
      <c r="F899" s="58" t="e">
        <f t="shared" si="55"/>
        <v>#N/A</v>
      </c>
      <c r="G899" s="22" t="s">
        <v>48</v>
      </c>
      <c r="H899" s="23" t="s">
        <v>43</v>
      </c>
      <c r="I899" s="24">
        <v>455.46</v>
      </c>
    </row>
    <row r="900" spans="1:9">
      <c r="A900" s="22">
        <v>44093</v>
      </c>
      <c r="B900" s="22" t="str">
        <f t="shared" si="52"/>
        <v>Sep</v>
      </c>
      <c r="C900" s="23">
        <f t="shared" si="53"/>
        <v>38</v>
      </c>
      <c r="D900" s="23" t="s">
        <v>254</v>
      </c>
      <c r="E900" s="58" t="e">
        <f t="shared" si="54"/>
        <v>#N/A</v>
      </c>
      <c r="F900" s="58" t="e">
        <f t="shared" si="55"/>
        <v>#N/A</v>
      </c>
      <c r="G900" s="22" t="s">
        <v>48</v>
      </c>
      <c r="H900" s="23" t="s">
        <v>50</v>
      </c>
      <c r="I900" s="24">
        <v>23.64</v>
      </c>
    </row>
    <row r="901" spans="1:9">
      <c r="A901" s="22">
        <v>44003</v>
      </c>
      <c r="B901" s="22" t="str">
        <f t="shared" si="52"/>
        <v>Jun</v>
      </c>
      <c r="C901" s="23">
        <f t="shared" si="53"/>
        <v>26</v>
      </c>
      <c r="D901" s="23" t="s">
        <v>28</v>
      </c>
      <c r="E901" s="58">
        <f t="shared" si="54"/>
        <v>99.08</v>
      </c>
      <c r="F901" s="58" t="e">
        <f t="shared" si="55"/>
        <v>#N/A</v>
      </c>
      <c r="G901" s="22" t="s">
        <v>38</v>
      </c>
      <c r="H901" s="23" t="s">
        <v>49</v>
      </c>
      <c r="I901" s="24">
        <v>99.08</v>
      </c>
    </row>
    <row r="902" spans="1:9">
      <c r="A902" s="22">
        <v>43964</v>
      </c>
      <c r="B902" s="22" t="str">
        <f t="shared" ref="B902:B965" si="56">TEXT(A902,"mmm")</f>
        <v>May</v>
      </c>
      <c r="C902" s="23">
        <f t="shared" ref="C902:C965" si="57">WEEKNUM(A902)</f>
        <v>20</v>
      </c>
      <c r="D902" s="23" t="s">
        <v>254</v>
      </c>
      <c r="E902" s="58" t="e">
        <f t="shared" si="54"/>
        <v>#N/A</v>
      </c>
      <c r="F902" s="58" t="e">
        <f t="shared" si="55"/>
        <v>#N/A</v>
      </c>
      <c r="G902" s="22" t="s">
        <v>38</v>
      </c>
      <c r="H902" s="23" t="s">
        <v>61</v>
      </c>
      <c r="I902" s="24">
        <v>28.35</v>
      </c>
    </row>
    <row r="903" spans="1:9">
      <c r="A903" s="22">
        <v>44073</v>
      </c>
      <c r="B903" s="22" t="str">
        <f t="shared" si="56"/>
        <v>Aug</v>
      </c>
      <c r="C903" s="23">
        <f t="shared" si="57"/>
        <v>36</v>
      </c>
      <c r="D903" s="23" t="s">
        <v>254</v>
      </c>
      <c r="E903" s="58" t="e">
        <f t="shared" ref="E903:E966" si="58">IF(D903=$E$3,I903,NA())</f>
        <v>#N/A</v>
      </c>
      <c r="F903" s="58" t="e">
        <f t="shared" ref="F903:F966" si="59">IF(D903=$E$2,I903,NA())</f>
        <v>#N/A</v>
      </c>
      <c r="G903" s="22" t="s">
        <v>38</v>
      </c>
      <c r="H903" s="23" t="s">
        <v>39</v>
      </c>
      <c r="I903" s="24">
        <v>835.55</v>
      </c>
    </row>
    <row r="904" spans="1:9">
      <c r="A904" s="22">
        <v>43989</v>
      </c>
      <c r="B904" s="22" t="str">
        <f t="shared" si="56"/>
        <v>Jun</v>
      </c>
      <c r="C904" s="23">
        <f t="shared" si="57"/>
        <v>24</v>
      </c>
      <c r="D904" s="23" t="s">
        <v>28</v>
      </c>
      <c r="E904" s="58">
        <f t="shared" si="58"/>
        <v>40.840000000000003</v>
      </c>
      <c r="F904" s="58" t="e">
        <f t="shared" si="59"/>
        <v>#N/A</v>
      </c>
      <c r="G904" s="22" t="s">
        <v>48</v>
      </c>
      <c r="H904" s="23" t="s">
        <v>43</v>
      </c>
      <c r="I904" s="24">
        <v>40.840000000000003</v>
      </c>
    </row>
    <row r="905" spans="1:9">
      <c r="A905" s="22">
        <v>44070</v>
      </c>
      <c r="B905" s="22" t="str">
        <f t="shared" si="56"/>
        <v>Aug</v>
      </c>
      <c r="C905" s="23">
        <f t="shared" si="57"/>
        <v>35</v>
      </c>
      <c r="D905" s="23" t="s">
        <v>25</v>
      </c>
      <c r="E905" s="58" t="e">
        <f t="shared" si="58"/>
        <v>#N/A</v>
      </c>
      <c r="F905" s="58">
        <f t="shared" si="59"/>
        <v>23.67</v>
      </c>
      <c r="G905" s="22" t="s">
        <v>48</v>
      </c>
      <c r="H905" s="23" t="s">
        <v>50</v>
      </c>
      <c r="I905" s="24">
        <v>23.67</v>
      </c>
    </row>
    <row r="906" spans="1:9">
      <c r="A906" s="22">
        <v>44024</v>
      </c>
      <c r="B906" s="22" t="str">
        <f t="shared" si="56"/>
        <v>Jul</v>
      </c>
      <c r="C906" s="23">
        <f t="shared" si="57"/>
        <v>29</v>
      </c>
      <c r="D906" s="23" t="s">
        <v>254</v>
      </c>
      <c r="E906" s="58" t="e">
        <f t="shared" si="58"/>
        <v>#N/A</v>
      </c>
      <c r="F906" s="58" t="e">
        <f t="shared" si="59"/>
        <v>#N/A</v>
      </c>
      <c r="G906" s="22" t="s">
        <v>38</v>
      </c>
      <c r="H906" s="23" t="s">
        <v>49</v>
      </c>
      <c r="I906" s="24">
        <v>64.73</v>
      </c>
    </row>
    <row r="907" spans="1:9">
      <c r="A907" s="22">
        <v>44099</v>
      </c>
      <c r="B907" s="22" t="str">
        <f t="shared" si="56"/>
        <v>Sep</v>
      </c>
      <c r="C907" s="23">
        <f t="shared" si="57"/>
        <v>39</v>
      </c>
      <c r="D907" s="23" t="s">
        <v>254</v>
      </c>
      <c r="E907" s="58" t="e">
        <f t="shared" si="58"/>
        <v>#N/A</v>
      </c>
      <c r="F907" s="58" t="e">
        <f t="shared" si="59"/>
        <v>#N/A</v>
      </c>
      <c r="G907" s="22" t="s">
        <v>48</v>
      </c>
      <c r="H907" s="23" t="s">
        <v>50</v>
      </c>
      <c r="I907" s="24">
        <v>23.51</v>
      </c>
    </row>
    <row r="908" spans="1:9">
      <c r="A908" s="22">
        <v>44065</v>
      </c>
      <c r="B908" s="22" t="str">
        <f t="shared" si="56"/>
        <v>Aug</v>
      </c>
      <c r="C908" s="23">
        <f t="shared" si="57"/>
        <v>34</v>
      </c>
      <c r="D908" s="23" t="s">
        <v>25</v>
      </c>
      <c r="E908" s="58" t="e">
        <f t="shared" si="58"/>
        <v>#N/A</v>
      </c>
      <c r="F908" s="58">
        <f t="shared" si="59"/>
        <v>272.22000000000003</v>
      </c>
      <c r="G908" s="22" t="s">
        <v>38</v>
      </c>
      <c r="H908" s="23" t="s">
        <v>49</v>
      </c>
      <c r="I908" s="24">
        <v>272.22000000000003</v>
      </c>
    </row>
    <row r="909" spans="1:9">
      <c r="A909" s="22">
        <v>44012</v>
      </c>
      <c r="B909" s="22" t="str">
        <f t="shared" si="56"/>
        <v>Jun</v>
      </c>
      <c r="C909" s="23">
        <f t="shared" si="57"/>
        <v>27</v>
      </c>
      <c r="D909" s="23" t="s">
        <v>254</v>
      </c>
      <c r="E909" s="58" t="e">
        <f t="shared" si="58"/>
        <v>#N/A</v>
      </c>
      <c r="F909" s="58" t="e">
        <f t="shared" si="59"/>
        <v>#N/A</v>
      </c>
      <c r="G909" s="22" t="s">
        <v>38</v>
      </c>
      <c r="H909" s="23" t="s">
        <v>58</v>
      </c>
      <c r="I909" s="24">
        <v>24.18</v>
      </c>
    </row>
    <row r="910" spans="1:9">
      <c r="A910" s="22">
        <v>44056</v>
      </c>
      <c r="B910" s="22" t="str">
        <f t="shared" si="56"/>
        <v>Aug</v>
      </c>
      <c r="C910" s="23">
        <f t="shared" si="57"/>
        <v>33</v>
      </c>
      <c r="D910" s="23" t="s">
        <v>25</v>
      </c>
      <c r="E910" s="58" t="e">
        <f t="shared" si="58"/>
        <v>#N/A</v>
      </c>
      <c r="F910" s="58">
        <f t="shared" si="59"/>
        <v>240.19</v>
      </c>
      <c r="G910" s="22" t="s">
        <v>38</v>
      </c>
      <c r="H910" s="23" t="s">
        <v>39</v>
      </c>
      <c r="I910" s="24">
        <v>240.19</v>
      </c>
    </row>
    <row r="911" spans="1:9">
      <c r="A911" s="22">
        <v>43998</v>
      </c>
      <c r="B911" s="22" t="str">
        <f t="shared" si="56"/>
        <v>Jun</v>
      </c>
      <c r="C911" s="23">
        <f t="shared" si="57"/>
        <v>25</v>
      </c>
      <c r="D911" s="23" t="s">
        <v>28</v>
      </c>
      <c r="E911" s="58">
        <f t="shared" si="58"/>
        <v>470.98</v>
      </c>
      <c r="F911" s="58" t="e">
        <f t="shared" si="59"/>
        <v>#N/A</v>
      </c>
      <c r="G911" s="22" t="s">
        <v>38</v>
      </c>
      <c r="H911" s="23" t="s">
        <v>61</v>
      </c>
      <c r="I911" s="24">
        <v>470.98</v>
      </c>
    </row>
    <row r="912" spans="1:9">
      <c r="A912" s="22">
        <v>44045</v>
      </c>
      <c r="B912" s="22" t="str">
        <f t="shared" si="56"/>
        <v>Aug</v>
      </c>
      <c r="C912" s="23">
        <f t="shared" si="57"/>
        <v>32</v>
      </c>
      <c r="D912" s="23" t="s">
        <v>25</v>
      </c>
      <c r="E912" s="58" t="e">
        <f t="shared" si="58"/>
        <v>#N/A</v>
      </c>
      <c r="F912" s="58">
        <f t="shared" si="59"/>
        <v>20.78</v>
      </c>
      <c r="G912" s="22" t="s">
        <v>38</v>
      </c>
      <c r="H912" s="23" t="s">
        <v>43</v>
      </c>
      <c r="I912" s="24">
        <v>20.78</v>
      </c>
    </row>
    <row r="913" spans="1:9">
      <c r="A913" s="22">
        <v>44001</v>
      </c>
      <c r="B913" s="22" t="str">
        <f t="shared" si="56"/>
        <v>Jun</v>
      </c>
      <c r="C913" s="23">
        <f t="shared" si="57"/>
        <v>25</v>
      </c>
      <c r="D913" s="23" t="s">
        <v>28</v>
      </c>
      <c r="E913" s="58">
        <f t="shared" si="58"/>
        <v>259.74</v>
      </c>
      <c r="F913" s="58" t="e">
        <f t="shared" si="59"/>
        <v>#N/A</v>
      </c>
      <c r="G913" s="22" t="s">
        <v>38</v>
      </c>
      <c r="H913" s="23" t="s">
        <v>56</v>
      </c>
      <c r="I913" s="24">
        <v>259.74</v>
      </c>
    </row>
    <row r="914" spans="1:9">
      <c r="A914" s="22">
        <v>44054</v>
      </c>
      <c r="B914" s="22" t="str">
        <f t="shared" si="56"/>
        <v>Aug</v>
      </c>
      <c r="C914" s="23">
        <f t="shared" si="57"/>
        <v>33</v>
      </c>
      <c r="D914" s="23" t="s">
        <v>25</v>
      </c>
      <c r="E914" s="58" t="e">
        <f t="shared" si="58"/>
        <v>#N/A</v>
      </c>
      <c r="F914" s="58">
        <f t="shared" si="59"/>
        <v>71.05</v>
      </c>
      <c r="G914" s="22" t="s">
        <v>38</v>
      </c>
      <c r="H914" s="23" t="s">
        <v>54</v>
      </c>
      <c r="I914" s="24">
        <v>71.05</v>
      </c>
    </row>
    <row r="915" spans="1:9">
      <c r="A915" s="22">
        <v>44050</v>
      </c>
      <c r="B915" s="22" t="str">
        <f t="shared" si="56"/>
        <v>Aug</v>
      </c>
      <c r="C915" s="23">
        <f t="shared" si="57"/>
        <v>32</v>
      </c>
      <c r="D915" s="23" t="s">
        <v>25</v>
      </c>
      <c r="E915" s="58" t="e">
        <f t="shared" si="58"/>
        <v>#N/A</v>
      </c>
      <c r="F915" s="58">
        <f t="shared" si="59"/>
        <v>46.3</v>
      </c>
      <c r="G915" s="22" t="s">
        <v>48</v>
      </c>
      <c r="H915" s="23" t="s">
        <v>50</v>
      </c>
      <c r="I915" s="24">
        <v>46.3</v>
      </c>
    </row>
    <row r="916" spans="1:9">
      <c r="A916" s="22">
        <v>44074</v>
      </c>
      <c r="B916" s="22" t="str">
        <f t="shared" si="56"/>
        <v>Aug</v>
      </c>
      <c r="C916" s="23">
        <f t="shared" si="57"/>
        <v>36</v>
      </c>
      <c r="D916" s="23" t="s">
        <v>254</v>
      </c>
      <c r="E916" s="58" t="e">
        <f t="shared" si="58"/>
        <v>#N/A</v>
      </c>
      <c r="F916" s="58" t="e">
        <f t="shared" si="59"/>
        <v>#N/A</v>
      </c>
      <c r="G916" s="22" t="s">
        <v>38</v>
      </c>
      <c r="H916" s="23" t="s">
        <v>56</v>
      </c>
      <c r="I916" s="24">
        <v>42.04</v>
      </c>
    </row>
    <row r="917" spans="1:9">
      <c r="A917" s="22">
        <v>43971</v>
      </c>
      <c r="B917" s="22" t="str">
        <f t="shared" si="56"/>
        <v>May</v>
      </c>
      <c r="C917" s="23">
        <f t="shared" si="57"/>
        <v>21</v>
      </c>
      <c r="D917" s="23" t="s">
        <v>254</v>
      </c>
      <c r="E917" s="58" t="e">
        <f t="shared" si="58"/>
        <v>#N/A</v>
      </c>
      <c r="F917" s="58" t="e">
        <f t="shared" si="59"/>
        <v>#N/A</v>
      </c>
      <c r="G917" s="22" t="s">
        <v>48</v>
      </c>
      <c r="H917" s="23" t="s">
        <v>58</v>
      </c>
      <c r="I917" s="24">
        <v>50.98</v>
      </c>
    </row>
    <row r="918" spans="1:9">
      <c r="A918" s="22">
        <v>44092</v>
      </c>
      <c r="B918" s="22" t="str">
        <f t="shared" si="56"/>
        <v>Sep</v>
      </c>
      <c r="C918" s="23">
        <f t="shared" si="57"/>
        <v>38</v>
      </c>
      <c r="D918" s="23" t="s">
        <v>254</v>
      </c>
      <c r="E918" s="58" t="e">
        <f t="shared" si="58"/>
        <v>#N/A</v>
      </c>
      <c r="F918" s="58" t="e">
        <f t="shared" si="59"/>
        <v>#N/A</v>
      </c>
      <c r="G918" s="22" t="s">
        <v>48</v>
      </c>
      <c r="H918" s="23" t="s">
        <v>49</v>
      </c>
      <c r="I918" s="24">
        <v>96.43</v>
      </c>
    </row>
    <row r="919" spans="1:9">
      <c r="A919" s="22">
        <v>44006</v>
      </c>
      <c r="B919" s="22" t="str">
        <f t="shared" si="56"/>
        <v>Jun</v>
      </c>
      <c r="C919" s="23">
        <f t="shared" si="57"/>
        <v>26</v>
      </c>
      <c r="D919" s="23" t="s">
        <v>28</v>
      </c>
      <c r="E919" s="58">
        <f t="shared" si="58"/>
        <v>20.38</v>
      </c>
      <c r="F919" s="58" t="e">
        <f t="shared" si="59"/>
        <v>#N/A</v>
      </c>
      <c r="G919" s="22" t="s">
        <v>45</v>
      </c>
      <c r="H919" s="23" t="s">
        <v>43</v>
      </c>
      <c r="I919" s="24">
        <v>20.38</v>
      </c>
    </row>
    <row r="920" spans="1:9">
      <c r="A920" s="22">
        <v>43994</v>
      </c>
      <c r="B920" s="22" t="str">
        <f t="shared" si="56"/>
        <v>Jun</v>
      </c>
      <c r="C920" s="23">
        <f t="shared" si="57"/>
        <v>24</v>
      </c>
      <c r="D920" s="23" t="s">
        <v>28</v>
      </c>
      <c r="E920" s="58">
        <f t="shared" si="58"/>
        <v>46.69</v>
      </c>
      <c r="F920" s="58" t="e">
        <f t="shared" si="59"/>
        <v>#N/A</v>
      </c>
      <c r="G920" s="22" t="s">
        <v>38</v>
      </c>
      <c r="H920" s="23" t="s">
        <v>57</v>
      </c>
      <c r="I920" s="24">
        <v>46.69</v>
      </c>
    </row>
    <row r="921" spans="1:9">
      <c r="A921" s="22">
        <v>44054</v>
      </c>
      <c r="B921" s="22" t="str">
        <f t="shared" si="56"/>
        <v>Aug</v>
      </c>
      <c r="C921" s="23">
        <f t="shared" si="57"/>
        <v>33</v>
      </c>
      <c r="D921" s="23" t="s">
        <v>25</v>
      </c>
      <c r="E921" s="58" t="e">
        <f t="shared" si="58"/>
        <v>#N/A</v>
      </c>
      <c r="F921" s="58">
        <f t="shared" si="59"/>
        <v>486.68</v>
      </c>
      <c r="G921" s="22" t="s">
        <v>48</v>
      </c>
      <c r="H921" s="23" t="s">
        <v>49</v>
      </c>
      <c r="I921" s="24">
        <v>486.68</v>
      </c>
    </row>
    <row r="922" spans="1:9">
      <c r="A922" s="22">
        <v>44103</v>
      </c>
      <c r="B922" s="22" t="str">
        <f t="shared" si="56"/>
        <v>Sep</v>
      </c>
      <c r="C922" s="23">
        <f t="shared" si="57"/>
        <v>40</v>
      </c>
      <c r="D922" s="23" t="s">
        <v>254</v>
      </c>
      <c r="E922" s="58" t="e">
        <f t="shared" si="58"/>
        <v>#N/A</v>
      </c>
      <c r="F922" s="58" t="e">
        <f t="shared" si="59"/>
        <v>#N/A</v>
      </c>
      <c r="G922" s="22" t="s">
        <v>48</v>
      </c>
      <c r="H922" s="23" t="s">
        <v>50</v>
      </c>
      <c r="I922" s="24">
        <v>69.25</v>
      </c>
    </row>
    <row r="923" spans="1:9">
      <c r="A923" s="22">
        <v>44033</v>
      </c>
      <c r="B923" s="22" t="str">
        <f t="shared" si="56"/>
        <v>Jul</v>
      </c>
      <c r="C923" s="23">
        <f t="shared" si="57"/>
        <v>30</v>
      </c>
      <c r="D923" s="23" t="s">
        <v>254</v>
      </c>
      <c r="E923" s="58" t="e">
        <f t="shared" si="58"/>
        <v>#N/A</v>
      </c>
      <c r="F923" s="58" t="e">
        <f t="shared" si="59"/>
        <v>#N/A</v>
      </c>
      <c r="G923" s="22" t="s">
        <v>48</v>
      </c>
      <c r="H923" s="23" t="s">
        <v>49</v>
      </c>
      <c r="I923" s="24">
        <v>99.01</v>
      </c>
    </row>
    <row r="924" spans="1:9">
      <c r="A924" s="22">
        <v>44070</v>
      </c>
      <c r="B924" s="22" t="str">
        <f t="shared" si="56"/>
        <v>Aug</v>
      </c>
      <c r="C924" s="23">
        <f t="shared" si="57"/>
        <v>35</v>
      </c>
      <c r="D924" s="23" t="s">
        <v>25</v>
      </c>
      <c r="E924" s="58" t="e">
        <f t="shared" si="58"/>
        <v>#N/A</v>
      </c>
      <c r="F924" s="58">
        <f t="shared" si="59"/>
        <v>23.16</v>
      </c>
      <c r="G924" s="22" t="s">
        <v>38</v>
      </c>
      <c r="H924" s="23" t="s">
        <v>50</v>
      </c>
      <c r="I924" s="24">
        <v>23.16</v>
      </c>
    </row>
    <row r="925" spans="1:9">
      <c r="A925" s="22">
        <v>43999</v>
      </c>
      <c r="B925" s="22" t="str">
        <f t="shared" si="56"/>
        <v>Jun</v>
      </c>
      <c r="C925" s="23">
        <f t="shared" si="57"/>
        <v>25</v>
      </c>
      <c r="D925" s="23" t="s">
        <v>28</v>
      </c>
      <c r="E925" s="58">
        <f t="shared" si="58"/>
        <v>58.53</v>
      </c>
      <c r="F925" s="58" t="e">
        <f t="shared" si="59"/>
        <v>#N/A</v>
      </c>
      <c r="G925" s="22" t="s">
        <v>45</v>
      </c>
      <c r="H925" s="23" t="s">
        <v>53</v>
      </c>
      <c r="I925" s="24">
        <v>58.53</v>
      </c>
    </row>
    <row r="926" spans="1:9">
      <c r="A926" s="22">
        <v>43995</v>
      </c>
      <c r="B926" s="22" t="str">
        <f t="shared" si="56"/>
        <v>Jun</v>
      </c>
      <c r="C926" s="23">
        <f t="shared" si="57"/>
        <v>24</v>
      </c>
      <c r="D926" s="23" t="s">
        <v>28</v>
      </c>
      <c r="E926" s="58">
        <f t="shared" si="58"/>
        <v>20.12</v>
      </c>
      <c r="F926" s="58" t="e">
        <f t="shared" si="59"/>
        <v>#N/A</v>
      </c>
      <c r="G926" s="22" t="s">
        <v>48</v>
      </c>
      <c r="H926" s="23" t="s">
        <v>43</v>
      </c>
      <c r="I926" s="24">
        <v>20.12</v>
      </c>
    </row>
    <row r="927" spans="1:9">
      <c r="A927" s="22">
        <v>44000</v>
      </c>
      <c r="B927" s="22" t="str">
        <f t="shared" si="56"/>
        <v>Jun</v>
      </c>
      <c r="C927" s="23">
        <f t="shared" si="57"/>
        <v>25</v>
      </c>
      <c r="D927" s="23" t="s">
        <v>28</v>
      </c>
      <c r="E927" s="58">
        <f t="shared" si="58"/>
        <v>161.47999999999999</v>
      </c>
      <c r="F927" s="58" t="e">
        <f t="shared" si="59"/>
        <v>#N/A</v>
      </c>
      <c r="G927" s="22" t="s">
        <v>38</v>
      </c>
      <c r="H927" s="23" t="s">
        <v>57</v>
      </c>
      <c r="I927" s="24">
        <v>161.47999999999999</v>
      </c>
    </row>
    <row r="928" spans="1:9">
      <c r="A928" s="22">
        <v>44071</v>
      </c>
      <c r="B928" s="22" t="str">
        <f t="shared" si="56"/>
        <v>Aug</v>
      </c>
      <c r="C928" s="23">
        <f t="shared" si="57"/>
        <v>35</v>
      </c>
      <c r="D928" s="23" t="s">
        <v>25</v>
      </c>
      <c r="E928" s="58" t="e">
        <f t="shared" si="58"/>
        <v>#N/A</v>
      </c>
      <c r="F928" s="58">
        <f t="shared" si="59"/>
        <v>36.75</v>
      </c>
      <c r="G928" s="22" t="s">
        <v>38</v>
      </c>
      <c r="H928" s="23" t="s">
        <v>66</v>
      </c>
      <c r="I928" s="24">
        <v>36.75</v>
      </c>
    </row>
    <row r="929" spans="1:9">
      <c r="A929" s="22">
        <v>43994</v>
      </c>
      <c r="B929" s="22" t="str">
        <f t="shared" si="56"/>
        <v>Jun</v>
      </c>
      <c r="C929" s="23">
        <f t="shared" si="57"/>
        <v>24</v>
      </c>
      <c r="D929" s="23" t="s">
        <v>28</v>
      </c>
      <c r="E929" s="58">
        <f t="shared" si="58"/>
        <v>46.04</v>
      </c>
      <c r="F929" s="58" t="e">
        <f t="shared" si="59"/>
        <v>#N/A</v>
      </c>
      <c r="G929" s="22" t="s">
        <v>45</v>
      </c>
      <c r="H929" s="23" t="s">
        <v>50</v>
      </c>
      <c r="I929" s="24">
        <v>46.04</v>
      </c>
    </row>
    <row r="930" spans="1:9">
      <c r="A930" s="22">
        <v>44100</v>
      </c>
      <c r="B930" s="22" t="str">
        <f t="shared" si="56"/>
        <v>Sep</v>
      </c>
      <c r="C930" s="23">
        <f t="shared" si="57"/>
        <v>39</v>
      </c>
      <c r="D930" s="23" t="s">
        <v>254</v>
      </c>
      <c r="E930" s="58" t="e">
        <f t="shared" si="58"/>
        <v>#N/A</v>
      </c>
      <c r="F930" s="58" t="e">
        <f t="shared" si="59"/>
        <v>#N/A</v>
      </c>
      <c r="G930" s="22" t="s">
        <v>48</v>
      </c>
      <c r="H930" s="23" t="s">
        <v>50</v>
      </c>
      <c r="I930" s="24">
        <v>23.47</v>
      </c>
    </row>
    <row r="931" spans="1:9">
      <c r="A931" s="22">
        <v>43990</v>
      </c>
      <c r="B931" s="22" t="str">
        <f t="shared" si="56"/>
        <v>Jun</v>
      </c>
      <c r="C931" s="23">
        <f t="shared" si="57"/>
        <v>24</v>
      </c>
      <c r="D931" s="23" t="s">
        <v>28</v>
      </c>
      <c r="E931" s="58">
        <f t="shared" si="58"/>
        <v>436.31</v>
      </c>
      <c r="F931" s="58" t="e">
        <f t="shared" si="59"/>
        <v>#N/A</v>
      </c>
      <c r="G931" s="22" t="s">
        <v>48</v>
      </c>
      <c r="H931" s="23" t="s">
        <v>43</v>
      </c>
      <c r="I931" s="24">
        <v>436.31</v>
      </c>
    </row>
    <row r="932" spans="1:9">
      <c r="A932" s="22">
        <v>43988</v>
      </c>
      <c r="B932" s="22" t="str">
        <f t="shared" si="56"/>
        <v>Jun</v>
      </c>
      <c r="C932" s="23">
        <f t="shared" si="57"/>
        <v>23</v>
      </c>
      <c r="D932" s="23" t="s">
        <v>28</v>
      </c>
      <c r="E932" s="58">
        <f t="shared" si="58"/>
        <v>152.80000000000001</v>
      </c>
      <c r="F932" s="58" t="e">
        <f t="shared" si="59"/>
        <v>#N/A</v>
      </c>
      <c r="G932" s="22" t="s">
        <v>48</v>
      </c>
      <c r="H932" s="23" t="s">
        <v>39</v>
      </c>
      <c r="I932" s="24">
        <v>152.80000000000001</v>
      </c>
    </row>
    <row r="933" spans="1:9">
      <c r="A933" s="22">
        <v>44066</v>
      </c>
      <c r="B933" s="22" t="str">
        <f t="shared" si="56"/>
        <v>Aug</v>
      </c>
      <c r="C933" s="23">
        <f t="shared" si="57"/>
        <v>35</v>
      </c>
      <c r="D933" s="23" t="s">
        <v>25</v>
      </c>
      <c r="E933" s="58" t="e">
        <f t="shared" si="58"/>
        <v>#N/A</v>
      </c>
      <c r="F933" s="58">
        <f t="shared" si="59"/>
        <v>46.13</v>
      </c>
      <c r="G933" s="22" t="s">
        <v>48</v>
      </c>
      <c r="H933" s="23" t="s">
        <v>46</v>
      </c>
      <c r="I933" s="24">
        <v>46.13</v>
      </c>
    </row>
    <row r="934" spans="1:9">
      <c r="A934" s="22">
        <v>44049</v>
      </c>
      <c r="B934" s="22" t="str">
        <f t="shared" si="56"/>
        <v>Aug</v>
      </c>
      <c r="C934" s="23">
        <f t="shared" si="57"/>
        <v>32</v>
      </c>
      <c r="D934" s="23" t="s">
        <v>25</v>
      </c>
      <c r="E934" s="58" t="e">
        <f t="shared" si="58"/>
        <v>#N/A</v>
      </c>
      <c r="F934" s="58">
        <f t="shared" si="59"/>
        <v>45.07</v>
      </c>
      <c r="G934" s="22" t="s">
        <v>45</v>
      </c>
      <c r="H934" s="23" t="s">
        <v>54</v>
      </c>
      <c r="I934" s="24">
        <v>45.07</v>
      </c>
    </row>
    <row r="935" spans="1:9">
      <c r="A935" s="22">
        <v>44103</v>
      </c>
      <c r="B935" s="22" t="str">
        <f t="shared" si="56"/>
        <v>Sep</v>
      </c>
      <c r="C935" s="23">
        <f t="shared" si="57"/>
        <v>40</v>
      </c>
      <c r="D935" s="23" t="s">
        <v>254</v>
      </c>
      <c r="E935" s="58" t="e">
        <f t="shared" si="58"/>
        <v>#N/A</v>
      </c>
      <c r="F935" s="58" t="e">
        <f t="shared" si="59"/>
        <v>#N/A</v>
      </c>
      <c r="G935" s="22" t="s">
        <v>48</v>
      </c>
      <c r="H935" s="23" t="s">
        <v>66</v>
      </c>
      <c r="I935" s="24">
        <v>19.73</v>
      </c>
    </row>
    <row r="936" spans="1:9">
      <c r="A936" s="22">
        <v>44064</v>
      </c>
      <c r="B936" s="22" t="str">
        <f t="shared" si="56"/>
        <v>Aug</v>
      </c>
      <c r="C936" s="23">
        <f t="shared" si="57"/>
        <v>34</v>
      </c>
      <c r="D936" s="23" t="s">
        <v>25</v>
      </c>
      <c r="E936" s="58" t="e">
        <f t="shared" si="58"/>
        <v>#N/A</v>
      </c>
      <c r="F936" s="58">
        <f t="shared" si="59"/>
        <v>240.64</v>
      </c>
      <c r="G936" s="22" t="s">
        <v>38</v>
      </c>
      <c r="H936" s="23" t="s">
        <v>50</v>
      </c>
      <c r="I936" s="24">
        <v>240.64</v>
      </c>
    </row>
    <row r="937" spans="1:9">
      <c r="A937" s="22">
        <v>43988</v>
      </c>
      <c r="B937" s="22" t="str">
        <f t="shared" si="56"/>
        <v>Jun</v>
      </c>
      <c r="C937" s="23">
        <f t="shared" si="57"/>
        <v>23</v>
      </c>
      <c r="D937" s="23" t="s">
        <v>28</v>
      </c>
      <c r="E937" s="58">
        <f t="shared" si="58"/>
        <v>441.09</v>
      </c>
      <c r="F937" s="58" t="e">
        <f t="shared" si="59"/>
        <v>#N/A</v>
      </c>
      <c r="G937" s="22" t="s">
        <v>48</v>
      </c>
      <c r="H937" s="23" t="s">
        <v>53</v>
      </c>
      <c r="I937" s="24">
        <v>441.09</v>
      </c>
    </row>
    <row r="938" spans="1:9">
      <c r="A938" s="22">
        <v>44009</v>
      </c>
      <c r="B938" s="22" t="str">
        <f t="shared" si="56"/>
        <v>Jun</v>
      </c>
      <c r="C938" s="23">
        <f t="shared" si="57"/>
        <v>26</v>
      </c>
      <c r="D938" s="23" t="s">
        <v>28</v>
      </c>
      <c r="E938" s="58">
        <f t="shared" si="58"/>
        <v>99.37</v>
      </c>
      <c r="F938" s="58" t="e">
        <f t="shared" si="59"/>
        <v>#N/A</v>
      </c>
      <c r="G938" s="22" t="s">
        <v>48</v>
      </c>
      <c r="H938" s="23" t="s">
        <v>49</v>
      </c>
      <c r="I938" s="24">
        <v>99.37</v>
      </c>
    </row>
    <row r="939" spans="1:9">
      <c r="A939" s="22">
        <v>44047</v>
      </c>
      <c r="B939" s="22" t="str">
        <f t="shared" si="56"/>
        <v>Aug</v>
      </c>
      <c r="C939" s="23">
        <f t="shared" si="57"/>
        <v>32</v>
      </c>
      <c r="D939" s="23" t="s">
        <v>25</v>
      </c>
      <c r="E939" s="58" t="e">
        <f t="shared" si="58"/>
        <v>#N/A</v>
      </c>
      <c r="F939" s="58">
        <f t="shared" si="59"/>
        <v>69.28</v>
      </c>
      <c r="G939" s="22" t="s">
        <v>45</v>
      </c>
      <c r="H939" s="23" t="s">
        <v>57</v>
      </c>
      <c r="I939" s="24">
        <v>69.28</v>
      </c>
    </row>
    <row r="940" spans="1:9">
      <c r="A940" s="22">
        <v>44010</v>
      </c>
      <c r="B940" s="22" t="str">
        <f t="shared" si="56"/>
        <v>Jun</v>
      </c>
      <c r="C940" s="23">
        <f t="shared" si="57"/>
        <v>27</v>
      </c>
      <c r="D940" s="23" t="s">
        <v>254</v>
      </c>
      <c r="E940" s="58" t="e">
        <f t="shared" si="58"/>
        <v>#N/A</v>
      </c>
      <c r="F940" s="58" t="e">
        <f t="shared" si="59"/>
        <v>#N/A</v>
      </c>
      <c r="G940" s="22" t="s">
        <v>48</v>
      </c>
      <c r="H940" s="23" t="s">
        <v>57</v>
      </c>
      <c r="I940" s="24">
        <v>46.88</v>
      </c>
    </row>
    <row r="941" spans="1:9">
      <c r="A941" s="22">
        <v>44002</v>
      </c>
      <c r="B941" s="22" t="str">
        <f t="shared" si="56"/>
        <v>Jun</v>
      </c>
      <c r="C941" s="23">
        <f t="shared" si="57"/>
        <v>25</v>
      </c>
      <c r="D941" s="23" t="s">
        <v>28</v>
      </c>
      <c r="E941" s="58">
        <f t="shared" si="58"/>
        <v>99.28</v>
      </c>
      <c r="F941" s="58" t="e">
        <f t="shared" si="59"/>
        <v>#N/A</v>
      </c>
      <c r="G941" s="22" t="s">
        <v>48</v>
      </c>
      <c r="H941" s="23" t="s">
        <v>49</v>
      </c>
      <c r="I941" s="24">
        <v>99.28</v>
      </c>
    </row>
    <row r="942" spans="1:9">
      <c r="A942" s="22">
        <v>44000</v>
      </c>
      <c r="B942" s="22" t="str">
        <f t="shared" si="56"/>
        <v>Jun</v>
      </c>
      <c r="C942" s="23">
        <f t="shared" si="57"/>
        <v>25</v>
      </c>
      <c r="D942" s="23" t="s">
        <v>28</v>
      </c>
      <c r="E942" s="58">
        <f t="shared" si="58"/>
        <v>23.9</v>
      </c>
      <c r="F942" s="58" t="e">
        <f t="shared" si="59"/>
        <v>#N/A</v>
      </c>
      <c r="G942" s="22" t="s">
        <v>48</v>
      </c>
      <c r="H942" s="23" t="s">
        <v>54</v>
      </c>
      <c r="I942" s="24">
        <v>23.9</v>
      </c>
    </row>
    <row r="943" spans="1:9">
      <c r="A943" s="22">
        <v>44069</v>
      </c>
      <c r="B943" s="22" t="str">
        <f t="shared" si="56"/>
        <v>Aug</v>
      </c>
      <c r="C943" s="23">
        <f t="shared" si="57"/>
        <v>35</v>
      </c>
      <c r="D943" s="23" t="s">
        <v>25</v>
      </c>
      <c r="E943" s="58" t="e">
        <f t="shared" si="58"/>
        <v>#N/A</v>
      </c>
      <c r="F943" s="58">
        <f t="shared" si="59"/>
        <v>92.43</v>
      </c>
      <c r="G943" s="22" t="s">
        <v>48</v>
      </c>
      <c r="H943" s="23" t="s">
        <v>58</v>
      </c>
      <c r="I943" s="24">
        <v>92.43</v>
      </c>
    </row>
    <row r="944" spans="1:9">
      <c r="A944" s="22">
        <v>44085</v>
      </c>
      <c r="B944" s="22" t="str">
        <f t="shared" si="56"/>
        <v>Sep</v>
      </c>
      <c r="C944" s="23">
        <f t="shared" si="57"/>
        <v>37</v>
      </c>
      <c r="D944" s="23" t="s">
        <v>254</v>
      </c>
      <c r="E944" s="58" t="e">
        <f t="shared" si="58"/>
        <v>#N/A</v>
      </c>
      <c r="F944" s="58" t="e">
        <f t="shared" si="59"/>
        <v>#N/A</v>
      </c>
      <c r="G944" s="22" t="s">
        <v>48</v>
      </c>
      <c r="H944" s="23" t="s">
        <v>43</v>
      </c>
      <c r="I944" s="24">
        <v>40.94</v>
      </c>
    </row>
    <row r="945" spans="1:9">
      <c r="A945" s="22">
        <v>43994</v>
      </c>
      <c r="B945" s="22" t="str">
        <f t="shared" si="56"/>
        <v>Jun</v>
      </c>
      <c r="C945" s="23">
        <f t="shared" si="57"/>
        <v>24</v>
      </c>
      <c r="D945" s="23" t="s">
        <v>28</v>
      </c>
      <c r="E945" s="58">
        <f t="shared" si="58"/>
        <v>96.81</v>
      </c>
      <c r="F945" s="58" t="e">
        <f t="shared" si="59"/>
        <v>#N/A</v>
      </c>
      <c r="G945" s="22" t="s">
        <v>48</v>
      </c>
      <c r="H945" s="23" t="s">
        <v>49</v>
      </c>
      <c r="I945" s="24">
        <v>96.81</v>
      </c>
    </row>
    <row r="946" spans="1:9">
      <c r="A946" s="22">
        <v>43988</v>
      </c>
      <c r="B946" s="22" t="str">
        <f t="shared" si="56"/>
        <v>Jun</v>
      </c>
      <c r="C946" s="23">
        <f t="shared" si="57"/>
        <v>23</v>
      </c>
      <c r="D946" s="23" t="s">
        <v>28</v>
      </c>
      <c r="E946" s="58">
        <f t="shared" si="58"/>
        <v>69.36</v>
      </c>
      <c r="F946" s="58" t="e">
        <f t="shared" si="59"/>
        <v>#N/A</v>
      </c>
      <c r="G946" s="22" t="s">
        <v>38</v>
      </c>
      <c r="H946" s="23" t="s">
        <v>57</v>
      </c>
      <c r="I946" s="24">
        <v>69.36</v>
      </c>
    </row>
    <row r="947" spans="1:9">
      <c r="A947" s="22">
        <v>44072</v>
      </c>
      <c r="B947" s="22" t="str">
        <f t="shared" si="56"/>
        <v>Aug</v>
      </c>
      <c r="C947" s="23">
        <f t="shared" si="57"/>
        <v>35</v>
      </c>
      <c r="D947" s="23" t="s">
        <v>25</v>
      </c>
      <c r="E947" s="58" t="e">
        <f t="shared" si="58"/>
        <v>#N/A</v>
      </c>
      <c r="F947" s="58">
        <f t="shared" si="59"/>
        <v>40.51</v>
      </c>
      <c r="G947" s="22" t="s">
        <v>48</v>
      </c>
      <c r="H947" s="23" t="s">
        <v>43</v>
      </c>
      <c r="I947" s="24">
        <v>40.51</v>
      </c>
    </row>
    <row r="948" spans="1:9">
      <c r="A948" s="22">
        <v>43974</v>
      </c>
      <c r="B948" s="22" t="str">
        <f t="shared" si="56"/>
        <v>May</v>
      </c>
      <c r="C948" s="23">
        <f t="shared" si="57"/>
        <v>21</v>
      </c>
      <c r="D948" s="23" t="s">
        <v>254</v>
      </c>
      <c r="E948" s="58" t="e">
        <f t="shared" si="58"/>
        <v>#N/A</v>
      </c>
      <c r="F948" s="58" t="e">
        <f t="shared" si="59"/>
        <v>#N/A</v>
      </c>
      <c r="G948" s="22" t="s">
        <v>38</v>
      </c>
      <c r="H948" s="23" t="s">
        <v>49</v>
      </c>
      <c r="I948" s="24">
        <v>160.6</v>
      </c>
    </row>
    <row r="949" spans="1:9">
      <c r="A949" s="22">
        <v>44046</v>
      </c>
      <c r="B949" s="22" t="str">
        <f t="shared" si="56"/>
        <v>Aug</v>
      </c>
      <c r="C949" s="23">
        <f t="shared" si="57"/>
        <v>32</v>
      </c>
      <c r="D949" s="23" t="s">
        <v>25</v>
      </c>
      <c r="E949" s="58" t="e">
        <f t="shared" si="58"/>
        <v>#N/A</v>
      </c>
      <c r="F949" s="58">
        <f t="shared" si="59"/>
        <v>55.36</v>
      </c>
      <c r="G949" s="22" t="s">
        <v>48</v>
      </c>
      <c r="H949" s="23" t="s">
        <v>61</v>
      </c>
      <c r="I949" s="24">
        <v>55.36</v>
      </c>
    </row>
    <row r="950" spans="1:9">
      <c r="A950" s="22">
        <v>44052</v>
      </c>
      <c r="B950" s="22" t="str">
        <f t="shared" si="56"/>
        <v>Aug</v>
      </c>
      <c r="C950" s="23">
        <f t="shared" si="57"/>
        <v>33</v>
      </c>
      <c r="D950" s="23" t="s">
        <v>25</v>
      </c>
      <c r="E950" s="58" t="e">
        <f t="shared" si="58"/>
        <v>#N/A</v>
      </c>
      <c r="F950" s="58">
        <f t="shared" si="59"/>
        <v>87.79</v>
      </c>
      <c r="G950" s="22" t="s">
        <v>38</v>
      </c>
      <c r="H950" s="23" t="s">
        <v>53</v>
      </c>
      <c r="I950" s="24">
        <v>87.79</v>
      </c>
    </row>
    <row r="951" spans="1:9">
      <c r="A951" s="22">
        <v>43994</v>
      </c>
      <c r="B951" s="22" t="str">
        <f t="shared" si="56"/>
        <v>Jun</v>
      </c>
      <c r="C951" s="23">
        <f t="shared" si="57"/>
        <v>24</v>
      </c>
      <c r="D951" s="23" t="s">
        <v>28</v>
      </c>
      <c r="E951" s="58">
        <f t="shared" si="58"/>
        <v>38.770000000000003</v>
      </c>
      <c r="F951" s="58" t="e">
        <f t="shared" si="59"/>
        <v>#N/A</v>
      </c>
      <c r="G951" s="22" t="s">
        <v>48</v>
      </c>
      <c r="H951" s="23" t="s">
        <v>43</v>
      </c>
      <c r="I951" s="24">
        <v>38.770000000000003</v>
      </c>
    </row>
    <row r="952" spans="1:9">
      <c r="A952" s="22">
        <v>44055</v>
      </c>
      <c r="B952" s="22" t="str">
        <f t="shared" si="56"/>
        <v>Aug</v>
      </c>
      <c r="C952" s="23">
        <f t="shared" si="57"/>
        <v>33</v>
      </c>
      <c r="D952" s="23" t="s">
        <v>25</v>
      </c>
      <c r="E952" s="58" t="e">
        <f t="shared" si="58"/>
        <v>#N/A</v>
      </c>
      <c r="F952" s="58">
        <f t="shared" si="59"/>
        <v>45.98</v>
      </c>
      <c r="G952" s="22" t="s">
        <v>38</v>
      </c>
      <c r="H952" s="23" t="s">
        <v>54</v>
      </c>
      <c r="I952" s="24">
        <v>45.98</v>
      </c>
    </row>
    <row r="953" spans="1:9">
      <c r="A953" s="22">
        <v>44066</v>
      </c>
      <c r="B953" s="22" t="str">
        <f t="shared" si="56"/>
        <v>Aug</v>
      </c>
      <c r="C953" s="23">
        <f t="shared" si="57"/>
        <v>35</v>
      </c>
      <c r="D953" s="23" t="s">
        <v>25</v>
      </c>
      <c r="E953" s="58" t="e">
        <f t="shared" si="58"/>
        <v>#N/A</v>
      </c>
      <c r="F953" s="58">
        <f t="shared" si="59"/>
        <v>48.35</v>
      </c>
      <c r="G953" s="22" t="s">
        <v>38</v>
      </c>
      <c r="H953" s="23" t="s">
        <v>58</v>
      </c>
      <c r="I953" s="24">
        <v>48.35</v>
      </c>
    </row>
    <row r="954" spans="1:9">
      <c r="A954" s="22">
        <v>44075</v>
      </c>
      <c r="B954" s="22" t="str">
        <f t="shared" si="56"/>
        <v>Sep</v>
      </c>
      <c r="C954" s="23">
        <f t="shared" si="57"/>
        <v>36</v>
      </c>
      <c r="D954" s="23" t="s">
        <v>254</v>
      </c>
      <c r="E954" s="58" t="e">
        <f t="shared" si="58"/>
        <v>#N/A</v>
      </c>
      <c r="F954" s="58" t="e">
        <f t="shared" si="59"/>
        <v>#N/A</v>
      </c>
      <c r="G954" s="22" t="s">
        <v>38</v>
      </c>
      <c r="H954" s="23" t="s">
        <v>61</v>
      </c>
      <c r="I954" s="24">
        <v>110.05</v>
      </c>
    </row>
    <row r="955" spans="1:9">
      <c r="A955" s="22">
        <v>44008</v>
      </c>
      <c r="B955" s="22" t="str">
        <f t="shared" si="56"/>
        <v>Jun</v>
      </c>
      <c r="C955" s="23">
        <f t="shared" si="57"/>
        <v>26</v>
      </c>
      <c r="D955" s="23" t="s">
        <v>28</v>
      </c>
      <c r="E955" s="58">
        <f t="shared" si="58"/>
        <v>371.34</v>
      </c>
      <c r="F955" s="58" t="e">
        <f t="shared" si="59"/>
        <v>#N/A</v>
      </c>
      <c r="G955" s="22" t="s">
        <v>48</v>
      </c>
      <c r="H955" s="23" t="s">
        <v>50</v>
      </c>
      <c r="I955" s="24">
        <v>371.34</v>
      </c>
    </row>
    <row r="956" spans="1:9">
      <c r="A956" s="22">
        <v>43998</v>
      </c>
      <c r="B956" s="22" t="str">
        <f t="shared" si="56"/>
        <v>Jun</v>
      </c>
      <c r="C956" s="23">
        <f t="shared" si="57"/>
        <v>25</v>
      </c>
      <c r="D956" s="23" t="s">
        <v>28</v>
      </c>
      <c r="E956" s="58">
        <f t="shared" si="58"/>
        <v>46.18</v>
      </c>
      <c r="F956" s="58" t="e">
        <f t="shared" si="59"/>
        <v>#N/A</v>
      </c>
      <c r="G956" s="22" t="s">
        <v>48</v>
      </c>
      <c r="H956" s="23" t="s">
        <v>57</v>
      </c>
      <c r="I956" s="24">
        <v>46.18</v>
      </c>
    </row>
    <row r="957" spans="1:9">
      <c r="A957" s="22">
        <v>44094</v>
      </c>
      <c r="B957" s="22" t="str">
        <f t="shared" si="56"/>
        <v>Sep</v>
      </c>
      <c r="C957" s="23">
        <f t="shared" si="57"/>
        <v>39</v>
      </c>
      <c r="D957" s="23" t="s">
        <v>254</v>
      </c>
      <c r="E957" s="58" t="e">
        <f t="shared" si="58"/>
        <v>#N/A</v>
      </c>
      <c r="F957" s="58" t="e">
        <f t="shared" si="59"/>
        <v>#N/A</v>
      </c>
      <c r="G957" s="22" t="s">
        <v>48</v>
      </c>
      <c r="H957" s="23" t="s">
        <v>50</v>
      </c>
      <c r="I957" s="24">
        <v>23.36</v>
      </c>
    </row>
    <row r="958" spans="1:9">
      <c r="A958" s="22">
        <v>43961</v>
      </c>
      <c r="B958" s="22" t="str">
        <f t="shared" si="56"/>
        <v>May</v>
      </c>
      <c r="C958" s="23">
        <f t="shared" si="57"/>
        <v>20</v>
      </c>
      <c r="D958" s="23" t="s">
        <v>254</v>
      </c>
      <c r="E958" s="58" t="e">
        <f t="shared" si="58"/>
        <v>#N/A</v>
      </c>
      <c r="F958" s="58" t="e">
        <f t="shared" si="59"/>
        <v>#N/A</v>
      </c>
      <c r="G958" s="22" t="s">
        <v>48</v>
      </c>
      <c r="H958" s="23" t="s">
        <v>58</v>
      </c>
      <c r="I958" s="24">
        <v>25.16</v>
      </c>
    </row>
    <row r="959" spans="1:9">
      <c r="A959" s="22">
        <v>44001</v>
      </c>
      <c r="B959" s="22" t="str">
        <f t="shared" si="56"/>
        <v>Jun</v>
      </c>
      <c r="C959" s="23">
        <f t="shared" si="57"/>
        <v>25</v>
      </c>
      <c r="D959" s="23" t="s">
        <v>28</v>
      </c>
      <c r="E959" s="58">
        <f t="shared" si="58"/>
        <v>69.37</v>
      </c>
      <c r="F959" s="58" t="e">
        <f t="shared" si="59"/>
        <v>#N/A</v>
      </c>
      <c r="G959" s="22" t="s">
        <v>48</v>
      </c>
      <c r="H959" s="23" t="s">
        <v>57</v>
      </c>
      <c r="I959" s="24">
        <v>69.37</v>
      </c>
    </row>
    <row r="960" spans="1:9">
      <c r="A960" s="22">
        <v>43992</v>
      </c>
      <c r="B960" s="22" t="str">
        <f t="shared" si="56"/>
        <v>Jun</v>
      </c>
      <c r="C960" s="23">
        <f t="shared" si="57"/>
        <v>24</v>
      </c>
      <c r="D960" s="23" t="s">
        <v>28</v>
      </c>
      <c r="E960" s="58">
        <f t="shared" si="58"/>
        <v>523.21</v>
      </c>
      <c r="F960" s="58" t="e">
        <f t="shared" si="59"/>
        <v>#N/A</v>
      </c>
      <c r="G960" s="22" t="s">
        <v>48</v>
      </c>
      <c r="H960" s="23" t="s">
        <v>50</v>
      </c>
      <c r="I960" s="24">
        <v>523.21</v>
      </c>
    </row>
    <row r="961" spans="1:9">
      <c r="A961" s="22">
        <v>44066</v>
      </c>
      <c r="B961" s="22" t="str">
        <f t="shared" si="56"/>
        <v>Aug</v>
      </c>
      <c r="C961" s="23">
        <f t="shared" si="57"/>
        <v>35</v>
      </c>
      <c r="D961" s="23" t="s">
        <v>25</v>
      </c>
      <c r="E961" s="58" t="e">
        <f t="shared" si="58"/>
        <v>#N/A</v>
      </c>
      <c r="F961" s="58">
        <f t="shared" si="59"/>
        <v>46.6</v>
      </c>
      <c r="G961" s="22" t="s">
        <v>48</v>
      </c>
      <c r="H961" s="23" t="s">
        <v>50</v>
      </c>
      <c r="I961" s="24">
        <v>46.6</v>
      </c>
    </row>
    <row r="962" spans="1:9">
      <c r="A962" s="22">
        <v>44069</v>
      </c>
      <c r="B962" s="22" t="str">
        <f t="shared" si="56"/>
        <v>Aug</v>
      </c>
      <c r="C962" s="23">
        <f t="shared" si="57"/>
        <v>35</v>
      </c>
      <c r="D962" s="23" t="s">
        <v>25</v>
      </c>
      <c r="E962" s="58" t="e">
        <f t="shared" si="58"/>
        <v>#N/A</v>
      </c>
      <c r="F962" s="58">
        <f t="shared" si="59"/>
        <v>38.11</v>
      </c>
      <c r="G962" s="22" t="s">
        <v>38</v>
      </c>
      <c r="H962" s="23" t="s">
        <v>43</v>
      </c>
      <c r="I962" s="24">
        <v>38.11</v>
      </c>
    </row>
    <row r="963" spans="1:9">
      <c r="A963" s="22">
        <v>43993</v>
      </c>
      <c r="B963" s="22" t="str">
        <f t="shared" si="56"/>
        <v>Jun</v>
      </c>
      <c r="C963" s="23">
        <f t="shared" si="57"/>
        <v>24</v>
      </c>
      <c r="D963" s="23" t="s">
        <v>28</v>
      </c>
      <c r="E963" s="58">
        <f t="shared" si="58"/>
        <v>23.76</v>
      </c>
      <c r="F963" s="58" t="e">
        <f t="shared" si="59"/>
        <v>#N/A</v>
      </c>
      <c r="G963" s="22" t="s">
        <v>38</v>
      </c>
      <c r="H963" s="23" t="s">
        <v>50</v>
      </c>
      <c r="I963" s="24">
        <v>23.76</v>
      </c>
    </row>
    <row r="964" spans="1:9">
      <c r="A964" s="22">
        <v>44100</v>
      </c>
      <c r="B964" s="22" t="str">
        <f t="shared" si="56"/>
        <v>Sep</v>
      </c>
      <c r="C964" s="23">
        <f t="shared" si="57"/>
        <v>39</v>
      </c>
      <c r="D964" s="23" t="s">
        <v>254</v>
      </c>
      <c r="E964" s="58" t="e">
        <f t="shared" si="58"/>
        <v>#N/A</v>
      </c>
      <c r="F964" s="58" t="e">
        <f t="shared" si="59"/>
        <v>#N/A</v>
      </c>
      <c r="G964" s="22" t="s">
        <v>48</v>
      </c>
      <c r="H964" s="23" t="s">
        <v>49</v>
      </c>
      <c r="I964" s="24">
        <v>198.15</v>
      </c>
    </row>
    <row r="965" spans="1:9">
      <c r="A965" s="22">
        <v>44029</v>
      </c>
      <c r="B965" s="22" t="str">
        <f t="shared" si="56"/>
        <v>Jul</v>
      </c>
      <c r="C965" s="23">
        <f t="shared" si="57"/>
        <v>29</v>
      </c>
      <c r="D965" s="23" t="s">
        <v>254</v>
      </c>
      <c r="E965" s="58" t="e">
        <f t="shared" si="58"/>
        <v>#N/A</v>
      </c>
      <c r="F965" s="58" t="e">
        <f t="shared" si="59"/>
        <v>#N/A</v>
      </c>
      <c r="G965" s="22" t="s">
        <v>45</v>
      </c>
      <c r="H965" s="23" t="s">
        <v>50</v>
      </c>
      <c r="I965" s="24">
        <v>46.48</v>
      </c>
    </row>
    <row r="966" spans="1:9">
      <c r="A966" s="22">
        <v>44025</v>
      </c>
      <c r="B966" s="22" t="str">
        <f t="shared" ref="B966:B1029" si="60">TEXT(A966,"mmm")</f>
        <v>Jul</v>
      </c>
      <c r="C966" s="23">
        <f t="shared" ref="C966:C1029" si="61">WEEKNUM(A966)</f>
        <v>29</v>
      </c>
      <c r="D966" s="23" t="s">
        <v>254</v>
      </c>
      <c r="E966" s="58" t="e">
        <f t="shared" si="58"/>
        <v>#N/A</v>
      </c>
      <c r="F966" s="58" t="e">
        <f t="shared" si="59"/>
        <v>#N/A</v>
      </c>
      <c r="G966" s="22" t="s">
        <v>48</v>
      </c>
      <c r="H966" s="23" t="s">
        <v>58</v>
      </c>
      <c r="I966" s="24">
        <v>388.15</v>
      </c>
    </row>
    <row r="967" spans="1:9">
      <c r="A967" s="22">
        <v>44011</v>
      </c>
      <c r="B967" s="22" t="str">
        <f t="shared" si="60"/>
        <v>Jun</v>
      </c>
      <c r="C967" s="23">
        <f t="shared" si="61"/>
        <v>27</v>
      </c>
      <c r="D967" s="23" t="s">
        <v>254</v>
      </c>
      <c r="E967" s="58" t="e">
        <f t="shared" ref="E967:E1030" si="62">IF(D967=$E$3,I967,NA())</f>
        <v>#N/A</v>
      </c>
      <c r="F967" s="58" t="e">
        <f t="shared" ref="F967:F1030" si="63">IF(D967=$E$2,I967,NA())</f>
        <v>#N/A</v>
      </c>
      <c r="G967" s="22" t="s">
        <v>38</v>
      </c>
      <c r="H967" s="23" t="s">
        <v>49</v>
      </c>
      <c r="I967" s="24">
        <v>549.99</v>
      </c>
    </row>
    <row r="968" spans="1:9">
      <c r="A968" s="22">
        <v>44051</v>
      </c>
      <c r="B968" s="22" t="str">
        <f t="shared" si="60"/>
        <v>Aug</v>
      </c>
      <c r="C968" s="23">
        <f t="shared" si="61"/>
        <v>32</v>
      </c>
      <c r="D968" s="23" t="s">
        <v>25</v>
      </c>
      <c r="E968" s="58" t="e">
        <f t="shared" si="62"/>
        <v>#N/A</v>
      </c>
      <c r="F968" s="58">
        <f t="shared" si="63"/>
        <v>24.19</v>
      </c>
      <c r="G968" s="22" t="s">
        <v>38</v>
      </c>
      <c r="H968" s="23" t="s">
        <v>54</v>
      </c>
      <c r="I968" s="24">
        <v>24.19</v>
      </c>
    </row>
    <row r="969" spans="1:9">
      <c r="A969" s="22">
        <v>44050</v>
      </c>
      <c r="B969" s="22" t="str">
        <f t="shared" si="60"/>
        <v>Aug</v>
      </c>
      <c r="C969" s="23">
        <f t="shared" si="61"/>
        <v>32</v>
      </c>
      <c r="D969" s="23" t="s">
        <v>25</v>
      </c>
      <c r="E969" s="58" t="e">
        <f t="shared" si="62"/>
        <v>#N/A</v>
      </c>
      <c r="F969" s="58">
        <f t="shared" si="63"/>
        <v>23.37</v>
      </c>
      <c r="G969" s="22" t="s">
        <v>38</v>
      </c>
      <c r="H969" s="23" t="s">
        <v>57</v>
      </c>
      <c r="I969" s="24">
        <v>23.37</v>
      </c>
    </row>
    <row r="970" spans="1:9">
      <c r="A970" s="22">
        <v>44069</v>
      </c>
      <c r="B970" s="22" t="str">
        <f t="shared" si="60"/>
        <v>Aug</v>
      </c>
      <c r="C970" s="23">
        <f t="shared" si="61"/>
        <v>35</v>
      </c>
      <c r="D970" s="23" t="s">
        <v>25</v>
      </c>
      <c r="E970" s="58" t="e">
        <f t="shared" si="62"/>
        <v>#N/A</v>
      </c>
      <c r="F970" s="58">
        <f t="shared" si="63"/>
        <v>46.13</v>
      </c>
      <c r="G970" s="22" t="s">
        <v>38</v>
      </c>
      <c r="H970" s="23" t="s">
        <v>50</v>
      </c>
      <c r="I970" s="24">
        <v>46.13</v>
      </c>
    </row>
    <row r="971" spans="1:9">
      <c r="A971" s="22">
        <v>44046</v>
      </c>
      <c r="B971" s="22" t="str">
        <f t="shared" si="60"/>
        <v>Aug</v>
      </c>
      <c r="C971" s="23">
        <f t="shared" si="61"/>
        <v>32</v>
      </c>
      <c r="D971" s="23" t="s">
        <v>25</v>
      </c>
      <c r="E971" s="58" t="e">
        <f t="shared" si="62"/>
        <v>#N/A</v>
      </c>
      <c r="F971" s="58">
        <f t="shared" si="63"/>
        <v>40.33</v>
      </c>
      <c r="G971" s="22" t="s">
        <v>45</v>
      </c>
      <c r="H971" s="23" t="s">
        <v>43</v>
      </c>
      <c r="I971" s="24">
        <v>40.33</v>
      </c>
    </row>
    <row r="972" spans="1:9">
      <c r="A972" s="22">
        <v>44046</v>
      </c>
      <c r="B972" s="22" t="str">
        <f t="shared" si="60"/>
        <v>Aug</v>
      </c>
      <c r="C972" s="23">
        <f t="shared" si="61"/>
        <v>32</v>
      </c>
      <c r="D972" s="23" t="s">
        <v>25</v>
      </c>
      <c r="E972" s="58" t="e">
        <f t="shared" si="62"/>
        <v>#N/A</v>
      </c>
      <c r="F972" s="58">
        <f t="shared" si="63"/>
        <v>72.47</v>
      </c>
      <c r="G972" s="22" t="s">
        <v>38</v>
      </c>
      <c r="H972" s="23" t="s">
        <v>58</v>
      </c>
      <c r="I972" s="24">
        <v>72.47</v>
      </c>
    </row>
    <row r="973" spans="1:9">
      <c r="A973" s="22">
        <v>44005</v>
      </c>
      <c r="B973" s="22" t="str">
        <f t="shared" si="60"/>
        <v>Jun</v>
      </c>
      <c r="C973" s="23">
        <f t="shared" si="61"/>
        <v>26</v>
      </c>
      <c r="D973" s="23" t="s">
        <v>28</v>
      </c>
      <c r="E973" s="58">
        <f t="shared" si="62"/>
        <v>40.299999999999997</v>
      </c>
      <c r="F973" s="58" t="e">
        <f t="shared" si="63"/>
        <v>#N/A</v>
      </c>
      <c r="G973" s="22" t="s">
        <v>38</v>
      </c>
      <c r="H973" s="23" t="s">
        <v>43</v>
      </c>
      <c r="I973" s="24">
        <v>40.299999999999997</v>
      </c>
    </row>
    <row r="974" spans="1:9">
      <c r="A974" s="22">
        <v>44046</v>
      </c>
      <c r="B974" s="22" t="str">
        <f t="shared" si="60"/>
        <v>Aug</v>
      </c>
      <c r="C974" s="23">
        <f t="shared" si="61"/>
        <v>32</v>
      </c>
      <c r="D974" s="23" t="s">
        <v>25</v>
      </c>
      <c r="E974" s="58" t="e">
        <f t="shared" si="62"/>
        <v>#N/A</v>
      </c>
      <c r="F974" s="58">
        <f t="shared" si="63"/>
        <v>99.78</v>
      </c>
      <c r="G974" s="22" t="s">
        <v>38</v>
      </c>
      <c r="H974" s="23" t="s">
        <v>49</v>
      </c>
      <c r="I974" s="24">
        <v>99.78</v>
      </c>
    </row>
    <row r="975" spans="1:9">
      <c r="A975" s="22">
        <v>44046</v>
      </c>
      <c r="B975" s="22" t="str">
        <f t="shared" si="60"/>
        <v>Aug</v>
      </c>
      <c r="C975" s="23">
        <f t="shared" si="61"/>
        <v>32</v>
      </c>
      <c r="D975" s="23" t="s">
        <v>25</v>
      </c>
      <c r="E975" s="58" t="e">
        <f t="shared" si="62"/>
        <v>#N/A</v>
      </c>
      <c r="F975" s="58">
        <f t="shared" si="63"/>
        <v>24.62</v>
      </c>
      <c r="G975" s="22" t="s">
        <v>48</v>
      </c>
      <c r="H975" s="23" t="s">
        <v>54</v>
      </c>
      <c r="I975" s="24">
        <v>24.62</v>
      </c>
    </row>
    <row r="976" spans="1:9">
      <c r="A976" s="22">
        <v>44050</v>
      </c>
      <c r="B976" s="22" t="str">
        <f t="shared" si="60"/>
        <v>Aug</v>
      </c>
      <c r="C976" s="23">
        <f t="shared" si="61"/>
        <v>32</v>
      </c>
      <c r="D976" s="23" t="s">
        <v>25</v>
      </c>
      <c r="E976" s="58" t="e">
        <f t="shared" si="62"/>
        <v>#N/A</v>
      </c>
      <c r="F976" s="58">
        <f t="shared" si="63"/>
        <v>96.01</v>
      </c>
      <c r="G976" s="22" t="s">
        <v>38</v>
      </c>
      <c r="H976" s="23" t="s">
        <v>49</v>
      </c>
      <c r="I976" s="24">
        <v>96.01</v>
      </c>
    </row>
    <row r="977" spans="1:9">
      <c r="A977" s="22">
        <v>43982</v>
      </c>
      <c r="B977" s="22" t="str">
        <f t="shared" si="60"/>
        <v>May</v>
      </c>
      <c r="C977" s="23">
        <f t="shared" si="61"/>
        <v>23</v>
      </c>
      <c r="D977" s="23" t="s">
        <v>28</v>
      </c>
      <c r="E977" s="58">
        <f t="shared" si="62"/>
        <v>48.77</v>
      </c>
      <c r="F977" s="58" t="e">
        <f t="shared" si="63"/>
        <v>#N/A</v>
      </c>
      <c r="G977" s="22" t="s">
        <v>48</v>
      </c>
      <c r="H977" s="23" t="s">
        <v>58</v>
      </c>
      <c r="I977" s="24">
        <v>48.77</v>
      </c>
    </row>
    <row r="978" spans="1:9">
      <c r="A978" s="22">
        <v>43983</v>
      </c>
      <c r="B978" s="22" t="str">
        <f t="shared" si="60"/>
        <v>Jun</v>
      </c>
      <c r="C978" s="23">
        <f t="shared" si="61"/>
        <v>23</v>
      </c>
      <c r="D978" s="23" t="s">
        <v>28</v>
      </c>
      <c r="E978" s="58">
        <f t="shared" si="62"/>
        <v>90.47</v>
      </c>
      <c r="F978" s="58" t="e">
        <f t="shared" si="63"/>
        <v>#N/A</v>
      </c>
      <c r="G978" s="22" t="s">
        <v>48</v>
      </c>
      <c r="H978" s="23" t="s">
        <v>53</v>
      </c>
      <c r="I978" s="24">
        <v>90.47</v>
      </c>
    </row>
    <row r="979" spans="1:9">
      <c r="A979" s="22">
        <v>43995</v>
      </c>
      <c r="B979" s="22" t="str">
        <f t="shared" si="60"/>
        <v>Jun</v>
      </c>
      <c r="C979" s="23">
        <f t="shared" si="61"/>
        <v>24</v>
      </c>
      <c r="D979" s="23" t="s">
        <v>28</v>
      </c>
      <c r="E979" s="58">
        <f t="shared" si="62"/>
        <v>165.62</v>
      </c>
      <c r="F979" s="58" t="e">
        <f t="shared" si="63"/>
        <v>#N/A</v>
      </c>
      <c r="G979" s="22" t="s">
        <v>38</v>
      </c>
      <c r="H979" s="23" t="s">
        <v>49</v>
      </c>
      <c r="I979" s="24">
        <v>165.62</v>
      </c>
    </row>
    <row r="980" spans="1:9">
      <c r="A980" s="22">
        <v>44057</v>
      </c>
      <c r="B980" s="22" t="str">
        <f t="shared" si="60"/>
        <v>Aug</v>
      </c>
      <c r="C980" s="23">
        <f t="shared" si="61"/>
        <v>33</v>
      </c>
      <c r="D980" s="23" t="s">
        <v>25</v>
      </c>
      <c r="E980" s="58" t="e">
        <f t="shared" si="62"/>
        <v>#N/A</v>
      </c>
      <c r="F980" s="58">
        <f t="shared" si="63"/>
        <v>38.369999999999997</v>
      </c>
      <c r="G980" s="22" t="s">
        <v>38</v>
      </c>
      <c r="H980" s="23" t="s">
        <v>43</v>
      </c>
      <c r="I980" s="24">
        <v>38.369999999999997</v>
      </c>
    </row>
    <row r="981" spans="1:9">
      <c r="A981" s="22">
        <v>44006</v>
      </c>
      <c r="B981" s="22" t="str">
        <f t="shared" si="60"/>
        <v>Jun</v>
      </c>
      <c r="C981" s="23">
        <f t="shared" si="61"/>
        <v>26</v>
      </c>
      <c r="D981" s="23" t="s">
        <v>28</v>
      </c>
      <c r="E981" s="58">
        <f t="shared" si="62"/>
        <v>20.84</v>
      </c>
      <c r="F981" s="58" t="e">
        <f t="shared" si="63"/>
        <v>#N/A</v>
      </c>
      <c r="G981" s="22" t="s">
        <v>38</v>
      </c>
      <c r="H981" s="23" t="s">
        <v>43</v>
      </c>
      <c r="I981" s="24">
        <v>20.84</v>
      </c>
    </row>
    <row r="982" spans="1:9">
      <c r="A982" s="22">
        <v>43984</v>
      </c>
      <c r="B982" s="22" t="str">
        <f t="shared" si="60"/>
        <v>Jun</v>
      </c>
      <c r="C982" s="23">
        <f t="shared" si="61"/>
        <v>23</v>
      </c>
      <c r="D982" s="23" t="s">
        <v>28</v>
      </c>
      <c r="E982" s="58">
        <f t="shared" si="62"/>
        <v>110.85</v>
      </c>
      <c r="F982" s="58" t="e">
        <f t="shared" si="63"/>
        <v>#N/A</v>
      </c>
      <c r="G982" s="22" t="s">
        <v>48</v>
      </c>
      <c r="H982" s="23" t="s">
        <v>50</v>
      </c>
      <c r="I982" s="24">
        <v>110.85</v>
      </c>
    </row>
    <row r="983" spans="1:9">
      <c r="A983" s="22">
        <v>44091</v>
      </c>
      <c r="B983" s="22" t="str">
        <f t="shared" si="60"/>
        <v>Sep</v>
      </c>
      <c r="C983" s="23">
        <f t="shared" si="61"/>
        <v>38</v>
      </c>
      <c r="D983" s="23" t="s">
        <v>254</v>
      </c>
      <c r="E983" s="58" t="e">
        <f t="shared" si="62"/>
        <v>#N/A</v>
      </c>
      <c r="F983" s="58" t="e">
        <f t="shared" si="63"/>
        <v>#N/A</v>
      </c>
      <c r="G983" s="22" t="s">
        <v>48</v>
      </c>
      <c r="H983" s="23" t="s">
        <v>50</v>
      </c>
      <c r="I983" s="24">
        <v>69.319999999999993</v>
      </c>
    </row>
    <row r="984" spans="1:9">
      <c r="A984" s="22">
        <v>44006</v>
      </c>
      <c r="B984" s="22" t="str">
        <f t="shared" si="60"/>
        <v>Jun</v>
      </c>
      <c r="C984" s="23">
        <f t="shared" si="61"/>
        <v>26</v>
      </c>
      <c r="D984" s="23" t="s">
        <v>28</v>
      </c>
      <c r="E984" s="58">
        <f t="shared" si="62"/>
        <v>71.7</v>
      </c>
      <c r="F984" s="58" t="e">
        <f t="shared" si="63"/>
        <v>#N/A</v>
      </c>
      <c r="G984" s="22" t="s">
        <v>45</v>
      </c>
      <c r="H984" s="23" t="s">
        <v>54</v>
      </c>
      <c r="I984" s="24">
        <v>71.7</v>
      </c>
    </row>
    <row r="985" spans="1:9">
      <c r="A985" s="22">
        <v>44065</v>
      </c>
      <c r="B985" s="22" t="str">
        <f t="shared" si="60"/>
        <v>Aug</v>
      </c>
      <c r="C985" s="23">
        <f t="shared" si="61"/>
        <v>34</v>
      </c>
      <c r="D985" s="23" t="s">
        <v>25</v>
      </c>
      <c r="E985" s="58" t="e">
        <f t="shared" si="62"/>
        <v>#N/A</v>
      </c>
      <c r="F985" s="58">
        <f t="shared" si="63"/>
        <v>68.459999999999994</v>
      </c>
      <c r="G985" s="22" t="s">
        <v>45</v>
      </c>
      <c r="H985" s="23" t="s">
        <v>49</v>
      </c>
      <c r="I985" s="24">
        <v>68.459999999999994</v>
      </c>
    </row>
    <row r="986" spans="1:9">
      <c r="A986" s="22">
        <v>44002</v>
      </c>
      <c r="B986" s="22" t="str">
        <f t="shared" si="60"/>
        <v>Jun</v>
      </c>
      <c r="C986" s="23">
        <f t="shared" si="61"/>
        <v>25</v>
      </c>
      <c r="D986" s="23" t="s">
        <v>28</v>
      </c>
      <c r="E986" s="58">
        <f t="shared" si="62"/>
        <v>23.11</v>
      </c>
      <c r="F986" s="58" t="e">
        <f t="shared" si="63"/>
        <v>#N/A</v>
      </c>
      <c r="G986" s="22" t="s">
        <v>48</v>
      </c>
      <c r="H986" s="23" t="s">
        <v>50</v>
      </c>
      <c r="I986" s="24">
        <v>23.11</v>
      </c>
    </row>
    <row r="987" spans="1:9">
      <c r="A987" s="22">
        <v>43994</v>
      </c>
      <c r="B987" s="22" t="str">
        <f t="shared" si="60"/>
        <v>Jun</v>
      </c>
      <c r="C987" s="23">
        <f t="shared" si="61"/>
        <v>24</v>
      </c>
      <c r="D987" s="23" t="s">
        <v>28</v>
      </c>
      <c r="E987" s="58">
        <f t="shared" si="62"/>
        <v>417.42</v>
      </c>
      <c r="F987" s="58" t="e">
        <f t="shared" si="63"/>
        <v>#N/A</v>
      </c>
      <c r="G987" s="22" t="s">
        <v>48</v>
      </c>
      <c r="H987" s="23" t="s">
        <v>43</v>
      </c>
      <c r="I987" s="24">
        <v>417.42</v>
      </c>
    </row>
    <row r="988" spans="1:9">
      <c r="A988" s="22">
        <v>44058</v>
      </c>
      <c r="B988" s="22" t="str">
        <f t="shared" si="60"/>
        <v>Aug</v>
      </c>
      <c r="C988" s="23">
        <f t="shared" si="61"/>
        <v>33</v>
      </c>
      <c r="D988" s="23" t="s">
        <v>25</v>
      </c>
      <c r="E988" s="58" t="e">
        <f t="shared" si="62"/>
        <v>#N/A</v>
      </c>
      <c r="F988" s="58">
        <f t="shared" si="63"/>
        <v>20.8</v>
      </c>
      <c r="G988" s="22" t="s">
        <v>38</v>
      </c>
      <c r="H988" s="23" t="s">
        <v>43</v>
      </c>
      <c r="I988" s="24">
        <v>20.8</v>
      </c>
    </row>
    <row r="989" spans="1:9">
      <c r="A989" s="22">
        <v>43996</v>
      </c>
      <c r="B989" s="22" t="str">
        <f t="shared" si="60"/>
        <v>Jun</v>
      </c>
      <c r="C989" s="23">
        <f t="shared" si="61"/>
        <v>25</v>
      </c>
      <c r="D989" s="23" t="s">
        <v>28</v>
      </c>
      <c r="E989" s="58">
        <f t="shared" si="62"/>
        <v>297.14999999999998</v>
      </c>
      <c r="F989" s="58" t="e">
        <f t="shared" si="63"/>
        <v>#N/A</v>
      </c>
      <c r="G989" s="22" t="s">
        <v>48</v>
      </c>
      <c r="H989" s="23" t="s">
        <v>49</v>
      </c>
      <c r="I989" s="24">
        <v>297.14999999999998</v>
      </c>
    </row>
    <row r="990" spans="1:9">
      <c r="A990" s="22">
        <v>43991</v>
      </c>
      <c r="B990" s="22" t="str">
        <f t="shared" si="60"/>
        <v>Jun</v>
      </c>
      <c r="C990" s="23">
        <f t="shared" si="61"/>
        <v>24</v>
      </c>
      <c r="D990" s="23" t="s">
        <v>28</v>
      </c>
      <c r="E990" s="58">
        <f t="shared" si="62"/>
        <v>42.23</v>
      </c>
      <c r="F990" s="58" t="e">
        <f t="shared" si="63"/>
        <v>#N/A</v>
      </c>
      <c r="G990" s="22" t="s">
        <v>45</v>
      </c>
      <c r="H990" s="23" t="s">
        <v>56</v>
      </c>
      <c r="I990" s="24">
        <v>42.23</v>
      </c>
    </row>
    <row r="991" spans="1:9">
      <c r="A991" s="22">
        <v>44064</v>
      </c>
      <c r="B991" s="22" t="str">
        <f t="shared" si="60"/>
        <v>Aug</v>
      </c>
      <c r="C991" s="23">
        <f t="shared" si="61"/>
        <v>34</v>
      </c>
      <c r="D991" s="23" t="s">
        <v>25</v>
      </c>
      <c r="E991" s="58" t="e">
        <f t="shared" si="62"/>
        <v>#N/A</v>
      </c>
      <c r="F991" s="58">
        <f t="shared" si="63"/>
        <v>50.1</v>
      </c>
      <c r="G991" s="22" t="s">
        <v>48</v>
      </c>
      <c r="H991" s="23" t="s">
        <v>58</v>
      </c>
      <c r="I991" s="24">
        <v>50.1</v>
      </c>
    </row>
    <row r="992" spans="1:9">
      <c r="A992" s="22">
        <v>44000</v>
      </c>
      <c r="B992" s="22" t="str">
        <f t="shared" si="60"/>
        <v>Jun</v>
      </c>
      <c r="C992" s="23">
        <f t="shared" si="61"/>
        <v>25</v>
      </c>
      <c r="D992" s="23" t="s">
        <v>28</v>
      </c>
      <c r="E992" s="58">
        <f t="shared" si="62"/>
        <v>34.630000000000003</v>
      </c>
      <c r="F992" s="58" t="e">
        <f t="shared" si="63"/>
        <v>#N/A</v>
      </c>
      <c r="G992" s="22" t="s">
        <v>38</v>
      </c>
      <c r="H992" s="23" t="s">
        <v>49</v>
      </c>
      <c r="I992" s="24">
        <v>34.630000000000003</v>
      </c>
    </row>
    <row r="993" spans="1:9">
      <c r="A993" s="22">
        <v>44058</v>
      </c>
      <c r="B993" s="22" t="str">
        <f t="shared" si="60"/>
        <v>Aug</v>
      </c>
      <c r="C993" s="23">
        <f t="shared" si="61"/>
        <v>33</v>
      </c>
      <c r="D993" s="23" t="s">
        <v>25</v>
      </c>
      <c r="E993" s="58" t="e">
        <f t="shared" si="62"/>
        <v>#N/A</v>
      </c>
      <c r="F993" s="58">
        <f t="shared" si="63"/>
        <v>66.89</v>
      </c>
      <c r="G993" s="22" t="s">
        <v>48</v>
      </c>
      <c r="H993" s="23" t="s">
        <v>49</v>
      </c>
      <c r="I993" s="24">
        <v>66.89</v>
      </c>
    </row>
    <row r="994" spans="1:9">
      <c r="A994" s="22">
        <v>43984</v>
      </c>
      <c r="B994" s="22" t="str">
        <f t="shared" si="60"/>
        <v>Jun</v>
      </c>
      <c r="C994" s="23">
        <f t="shared" si="61"/>
        <v>23</v>
      </c>
      <c r="D994" s="23" t="s">
        <v>28</v>
      </c>
      <c r="E994" s="58">
        <f t="shared" si="62"/>
        <v>55.49</v>
      </c>
      <c r="F994" s="58" t="e">
        <f t="shared" si="63"/>
        <v>#N/A</v>
      </c>
      <c r="G994" s="22" t="s">
        <v>45</v>
      </c>
      <c r="H994" s="23" t="s">
        <v>61</v>
      </c>
      <c r="I994" s="24">
        <v>55.49</v>
      </c>
    </row>
    <row r="995" spans="1:9">
      <c r="A995" s="22">
        <v>44065</v>
      </c>
      <c r="B995" s="22" t="str">
        <f t="shared" si="60"/>
        <v>Aug</v>
      </c>
      <c r="C995" s="23">
        <f t="shared" si="61"/>
        <v>34</v>
      </c>
      <c r="D995" s="23" t="s">
        <v>25</v>
      </c>
      <c r="E995" s="58" t="e">
        <f t="shared" si="62"/>
        <v>#N/A</v>
      </c>
      <c r="F995" s="58">
        <f t="shared" si="63"/>
        <v>69.77</v>
      </c>
      <c r="G995" s="22" t="s">
        <v>48</v>
      </c>
      <c r="H995" s="23" t="s">
        <v>57</v>
      </c>
      <c r="I995" s="24">
        <v>69.77</v>
      </c>
    </row>
    <row r="996" spans="1:9">
      <c r="A996" s="22">
        <v>44008</v>
      </c>
      <c r="B996" s="22" t="str">
        <f t="shared" si="60"/>
        <v>Jun</v>
      </c>
      <c r="C996" s="23">
        <f t="shared" si="61"/>
        <v>26</v>
      </c>
      <c r="D996" s="23" t="s">
        <v>28</v>
      </c>
      <c r="E996" s="58">
        <f t="shared" si="62"/>
        <v>34.450000000000003</v>
      </c>
      <c r="F996" s="58" t="e">
        <f t="shared" si="63"/>
        <v>#N/A</v>
      </c>
      <c r="G996" s="22" t="s">
        <v>38</v>
      </c>
      <c r="H996" s="23" t="s">
        <v>49</v>
      </c>
      <c r="I996" s="24">
        <v>34.450000000000003</v>
      </c>
    </row>
    <row r="997" spans="1:9">
      <c r="A997" s="22">
        <v>44013</v>
      </c>
      <c r="B997" s="22" t="str">
        <f t="shared" si="60"/>
        <v>Jul</v>
      </c>
      <c r="C997" s="23">
        <f t="shared" si="61"/>
        <v>27</v>
      </c>
      <c r="D997" s="23" t="s">
        <v>254</v>
      </c>
      <c r="E997" s="58" t="e">
        <f t="shared" si="62"/>
        <v>#N/A</v>
      </c>
      <c r="F997" s="58" t="e">
        <f t="shared" si="63"/>
        <v>#N/A</v>
      </c>
      <c r="G997" s="22" t="s">
        <v>48</v>
      </c>
      <c r="H997" s="23" t="s">
        <v>54</v>
      </c>
      <c r="I997" s="24">
        <v>24.59</v>
      </c>
    </row>
    <row r="998" spans="1:9">
      <c r="A998" s="22">
        <v>44076</v>
      </c>
      <c r="B998" s="22" t="str">
        <f t="shared" si="60"/>
        <v>Sep</v>
      </c>
      <c r="C998" s="23">
        <f t="shared" si="61"/>
        <v>36</v>
      </c>
      <c r="D998" s="23" t="s">
        <v>254</v>
      </c>
      <c r="E998" s="58" t="e">
        <f t="shared" si="62"/>
        <v>#N/A</v>
      </c>
      <c r="F998" s="58" t="e">
        <f t="shared" si="63"/>
        <v>#N/A</v>
      </c>
      <c r="G998" s="22" t="s">
        <v>38</v>
      </c>
      <c r="H998" s="23" t="s">
        <v>39</v>
      </c>
      <c r="I998" s="24">
        <v>160.03</v>
      </c>
    </row>
    <row r="999" spans="1:9">
      <c r="A999" s="22">
        <v>43973</v>
      </c>
      <c r="B999" s="22" t="str">
        <f t="shared" si="60"/>
        <v>May</v>
      </c>
      <c r="C999" s="23">
        <f t="shared" si="61"/>
        <v>21</v>
      </c>
      <c r="D999" s="23" t="s">
        <v>254</v>
      </c>
      <c r="E999" s="58" t="e">
        <f t="shared" si="62"/>
        <v>#N/A</v>
      </c>
      <c r="F999" s="58" t="e">
        <f t="shared" si="63"/>
        <v>#N/A</v>
      </c>
      <c r="G999" s="22" t="s">
        <v>48</v>
      </c>
      <c r="H999" s="23" t="s">
        <v>66</v>
      </c>
      <c r="I999" s="24">
        <v>54.49</v>
      </c>
    </row>
    <row r="1000" spans="1:9">
      <c r="A1000" s="22">
        <v>44000</v>
      </c>
      <c r="B1000" s="22" t="str">
        <f t="shared" si="60"/>
        <v>Jun</v>
      </c>
      <c r="C1000" s="23">
        <f t="shared" si="61"/>
        <v>25</v>
      </c>
      <c r="D1000" s="23" t="s">
        <v>28</v>
      </c>
      <c r="E1000" s="58">
        <f t="shared" si="62"/>
        <v>66.36</v>
      </c>
      <c r="F1000" s="58" t="e">
        <f t="shared" si="63"/>
        <v>#N/A</v>
      </c>
      <c r="G1000" s="22" t="s">
        <v>48</v>
      </c>
      <c r="H1000" s="23" t="s">
        <v>49</v>
      </c>
      <c r="I1000" s="24">
        <v>66.36</v>
      </c>
    </row>
    <row r="1001" spans="1:9">
      <c r="A1001" s="22">
        <v>44071</v>
      </c>
      <c r="B1001" s="22" t="str">
        <f t="shared" si="60"/>
        <v>Aug</v>
      </c>
      <c r="C1001" s="23">
        <f t="shared" si="61"/>
        <v>35</v>
      </c>
      <c r="D1001" s="23" t="s">
        <v>25</v>
      </c>
      <c r="E1001" s="58" t="e">
        <f t="shared" si="62"/>
        <v>#N/A</v>
      </c>
      <c r="F1001" s="58">
        <f t="shared" si="63"/>
        <v>75.16</v>
      </c>
      <c r="G1001" s="22" t="s">
        <v>48</v>
      </c>
      <c r="H1001" s="23" t="s">
        <v>46</v>
      </c>
      <c r="I1001" s="24">
        <v>75.16</v>
      </c>
    </row>
    <row r="1002" spans="1:9">
      <c r="A1002" s="22">
        <v>44072</v>
      </c>
      <c r="B1002" s="22" t="str">
        <f t="shared" si="60"/>
        <v>Aug</v>
      </c>
      <c r="C1002" s="23">
        <f t="shared" si="61"/>
        <v>35</v>
      </c>
      <c r="D1002" s="23" t="s">
        <v>25</v>
      </c>
      <c r="E1002" s="58" t="e">
        <f t="shared" si="62"/>
        <v>#N/A</v>
      </c>
      <c r="F1002" s="58">
        <f t="shared" si="63"/>
        <v>38.64</v>
      </c>
      <c r="G1002" s="22" t="s">
        <v>38</v>
      </c>
      <c r="H1002" s="23" t="s">
        <v>43</v>
      </c>
      <c r="I1002" s="24">
        <v>38.64</v>
      </c>
    </row>
    <row r="1003" spans="1:9">
      <c r="A1003" s="22">
        <v>44072</v>
      </c>
      <c r="B1003" s="22" t="str">
        <f t="shared" si="60"/>
        <v>Aug</v>
      </c>
      <c r="C1003" s="23">
        <f t="shared" si="61"/>
        <v>35</v>
      </c>
      <c r="D1003" s="23" t="s">
        <v>25</v>
      </c>
      <c r="E1003" s="58" t="e">
        <f t="shared" si="62"/>
        <v>#N/A</v>
      </c>
      <c r="F1003" s="58">
        <f t="shared" si="63"/>
        <v>64.87</v>
      </c>
      <c r="G1003" s="22" t="s">
        <v>38</v>
      </c>
      <c r="H1003" s="23" t="s">
        <v>49</v>
      </c>
      <c r="I1003" s="24">
        <v>64.87</v>
      </c>
    </row>
    <row r="1004" spans="1:9">
      <c r="A1004" s="22">
        <v>43989</v>
      </c>
      <c r="B1004" s="22" t="str">
        <f t="shared" si="60"/>
        <v>Jun</v>
      </c>
      <c r="C1004" s="23">
        <f t="shared" si="61"/>
        <v>24</v>
      </c>
      <c r="D1004" s="23" t="s">
        <v>28</v>
      </c>
      <c r="E1004" s="58">
        <f t="shared" si="62"/>
        <v>46.19</v>
      </c>
      <c r="F1004" s="58" t="e">
        <f t="shared" si="63"/>
        <v>#N/A</v>
      </c>
      <c r="G1004" s="22" t="s">
        <v>48</v>
      </c>
      <c r="H1004" s="23" t="s">
        <v>57</v>
      </c>
      <c r="I1004" s="24">
        <v>46.19</v>
      </c>
    </row>
    <row r="1005" spans="1:9">
      <c r="A1005" s="22">
        <v>43981</v>
      </c>
      <c r="B1005" s="22" t="str">
        <f t="shared" si="60"/>
        <v>May</v>
      </c>
      <c r="C1005" s="23">
        <f t="shared" si="61"/>
        <v>22</v>
      </c>
      <c r="D1005" s="23" t="s">
        <v>254</v>
      </c>
      <c r="E1005" s="58" t="e">
        <f t="shared" si="62"/>
        <v>#N/A</v>
      </c>
      <c r="F1005" s="58" t="e">
        <f t="shared" si="63"/>
        <v>#N/A</v>
      </c>
      <c r="G1005" s="22" t="s">
        <v>45</v>
      </c>
      <c r="H1005" s="23" t="s">
        <v>57</v>
      </c>
      <c r="I1005" s="24">
        <v>23.77</v>
      </c>
    </row>
    <row r="1006" spans="1:9">
      <c r="A1006" s="22">
        <v>43986</v>
      </c>
      <c r="B1006" s="22" t="str">
        <f t="shared" si="60"/>
        <v>Jun</v>
      </c>
      <c r="C1006" s="23">
        <f t="shared" si="61"/>
        <v>23</v>
      </c>
      <c r="D1006" s="23" t="s">
        <v>28</v>
      </c>
      <c r="E1006" s="58">
        <f t="shared" si="62"/>
        <v>47.59</v>
      </c>
      <c r="F1006" s="58" t="e">
        <f t="shared" si="63"/>
        <v>#N/A</v>
      </c>
      <c r="G1006" s="22" t="s">
        <v>38</v>
      </c>
      <c r="H1006" s="23" t="s">
        <v>54</v>
      </c>
      <c r="I1006" s="24">
        <v>47.59</v>
      </c>
    </row>
    <row r="1007" spans="1:9">
      <c r="A1007" s="22">
        <v>43994</v>
      </c>
      <c r="B1007" s="22" t="str">
        <f t="shared" si="60"/>
        <v>Jun</v>
      </c>
      <c r="C1007" s="23">
        <f t="shared" si="61"/>
        <v>24</v>
      </c>
      <c r="D1007" s="23" t="s">
        <v>28</v>
      </c>
      <c r="E1007" s="58">
        <f t="shared" si="62"/>
        <v>20.73</v>
      </c>
      <c r="F1007" s="58" t="e">
        <f t="shared" si="63"/>
        <v>#N/A</v>
      </c>
      <c r="G1007" s="22" t="s">
        <v>48</v>
      </c>
      <c r="H1007" s="23" t="s">
        <v>43</v>
      </c>
      <c r="I1007" s="24">
        <v>20.73</v>
      </c>
    </row>
    <row r="1008" spans="1:9">
      <c r="A1008" s="22">
        <v>44058</v>
      </c>
      <c r="B1008" s="22" t="str">
        <f t="shared" si="60"/>
        <v>Aug</v>
      </c>
      <c r="C1008" s="23">
        <f t="shared" si="61"/>
        <v>33</v>
      </c>
      <c r="D1008" s="23" t="s">
        <v>25</v>
      </c>
      <c r="E1008" s="58" t="e">
        <f t="shared" si="62"/>
        <v>#N/A</v>
      </c>
      <c r="F1008" s="58">
        <f t="shared" si="63"/>
        <v>46.73</v>
      </c>
      <c r="G1008" s="22" t="s">
        <v>38</v>
      </c>
      <c r="H1008" s="23" t="s">
        <v>57</v>
      </c>
      <c r="I1008" s="24">
        <v>46.73</v>
      </c>
    </row>
    <row r="1009" spans="1:9">
      <c r="A1009" s="22">
        <v>44046</v>
      </c>
      <c r="B1009" s="22" t="str">
        <f t="shared" si="60"/>
        <v>Aug</v>
      </c>
      <c r="C1009" s="23">
        <f t="shared" si="61"/>
        <v>32</v>
      </c>
      <c r="D1009" s="23" t="s">
        <v>25</v>
      </c>
      <c r="E1009" s="58" t="e">
        <f t="shared" si="62"/>
        <v>#N/A</v>
      </c>
      <c r="F1009" s="58">
        <f t="shared" si="63"/>
        <v>76.31</v>
      </c>
      <c r="G1009" s="22" t="s">
        <v>48</v>
      </c>
      <c r="H1009" s="23" t="s">
        <v>56</v>
      </c>
      <c r="I1009" s="24">
        <v>76.31</v>
      </c>
    </row>
    <row r="1010" spans="1:9">
      <c r="A1010" s="22">
        <v>43992</v>
      </c>
      <c r="B1010" s="22" t="str">
        <f t="shared" si="60"/>
        <v>Jun</v>
      </c>
      <c r="C1010" s="23">
        <f t="shared" si="61"/>
        <v>24</v>
      </c>
      <c r="D1010" s="23" t="s">
        <v>28</v>
      </c>
      <c r="E1010" s="58">
        <f t="shared" si="62"/>
        <v>69.459999999999994</v>
      </c>
      <c r="F1010" s="58" t="e">
        <f t="shared" si="63"/>
        <v>#N/A</v>
      </c>
      <c r="G1010" s="22" t="s">
        <v>48</v>
      </c>
      <c r="H1010" s="23" t="s">
        <v>57</v>
      </c>
      <c r="I1010" s="24">
        <v>69.459999999999994</v>
      </c>
    </row>
    <row r="1011" spans="1:9">
      <c r="A1011" s="22">
        <v>44035</v>
      </c>
      <c r="B1011" s="22" t="str">
        <f t="shared" si="60"/>
        <v>Jul</v>
      </c>
      <c r="C1011" s="23">
        <f t="shared" si="61"/>
        <v>30</v>
      </c>
      <c r="D1011" s="23" t="s">
        <v>254</v>
      </c>
      <c r="E1011" s="58" t="e">
        <f t="shared" si="62"/>
        <v>#N/A</v>
      </c>
      <c r="F1011" s="58" t="e">
        <f t="shared" si="63"/>
        <v>#N/A</v>
      </c>
      <c r="G1011" s="22" t="s">
        <v>38</v>
      </c>
      <c r="H1011" s="23" t="s">
        <v>58</v>
      </c>
      <c r="I1011" s="24">
        <v>75.3</v>
      </c>
    </row>
    <row r="1012" spans="1:9">
      <c r="A1012" s="22">
        <v>44045</v>
      </c>
      <c r="B1012" s="22" t="str">
        <f t="shared" si="60"/>
        <v>Aug</v>
      </c>
      <c r="C1012" s="23">
        <f t="shared" si="61"/>
        <v>32</v>
      </c>
      <c r="D1012" s="23" t="s">
        <v>25</v>
      </c>
      <c r="E1012" s="58" t="e">
        <f t="shared" si="62"/>
        <v>#N/A</v>
      </c>
      <c r="F1012" s="58">
        <f t="shared" si="63"/>
        <v>80.41</v>
      </c>
      <c r="G1012" s="22" t="s">
        <v>38</v>
      </c>
      <c r="H1012" s="23" t="s">
        <v>56</v>
      </c>
      <c r="I1012" s="24">
        <v>80.41</v>
      </c>
    </row>
    <row r="1013" spans="1:9">
      <c r="A1013" s="22">
        <v>44074</v>
      </c>
      <c r="B1013" s="22" t="str">
        <f t="shared" si="60"/>
        <v>Aug</v>
      </c>
      <c r="C1013" s="23">
        <f t="shared" si="61"/>
        <v>36</v>
      </c>
      <c r="D1013" s="23" t="s">
        <v>254</v>
      </c>
      <c r="E1013" s="58" t="e">
        <f t="shared" si="62"/>
        <v>#N/A</v>
      </c>
      <c r="F1013" s="58" t="e">
        <f t="shared" si="63"/>
        <v>#N/A</v>
      </c>
      <c r="G1013" s="22" t="s">
        <v>48</v>
      </c>
      <c r="H1013" s="23" t="s">
        <v>61</v>
      </c>
      <c r="I1013" s="24">
        <v>55.04</v>
      </c>
    </row>
    <row r="1014" spans="1:9">
      <c r="A1014" s="22">
        <v>44053</v>
      </c>
      <c r="B1014" s="22" t="str">
        <f t="shared" si="60"/>
        <v>Aug</v>
      </c>
      <c r="C1014" s="23">
        <f t="shared" si="61"/>
        <v>33</v>
      </c>
      <c r="D1014" s="23" t="s">
        <v>25</v>
      </c>
      <c r="E1014" s="58" t="e">
        <f t="shared" si="62"/>
        <v>#N/A</v>
      </c>
      <c r="F1014" s="58">
        <f t="shared" si="63"/>
        <v>20.34</v>
      </c>
      <c r="G1014" s="22" t="s">
        <v>38</v>
      </c>
      <c r="H1014" s="23" t="s">
        <v>43</v>
      </c>
      <c r="I1014" s="24">
        <v>20.34</v>
      </c>
    </row>
    <row r="1015" spans="1:9">
      <c r="A1015" s="22">
        <v>44104</v>
      </c>
      <c r="B1015" s="22" t="str">
        <f t="shared" si="60"/>
        <v>Sep</v>
      </c>
      <c r="C1015" s="23">
        <f t="shared" si="61"/>
        <v>40</v>
      </c>
      <c r="D1015" s="23" t="s">
        <v>254</v>
      </c>
      <c r="E1015" s="58" t="e">
        <f t="shared" si="62"/>
        <v>#N/A</v>
      </c>
      <c r="F1015" s="58" t="e">
        <f t="shared" si="63"/>
        <v>#N/A</v>
      </c>
      <c r="G1015" s="22" t="s">
        <v>48</v>
      </c>
      <c r="H1015" s="23" t="s">
        <v>58</v>
      </c>
      <c r="I1015" s="24">
        <v>23.73</v>
      </c>
    </row>
    <row r="1016" spans="1:9">
      <c r="A1016" s="22">
        <v>44060</v>
      </c>
      <c r="B1016" s="22" t="str">
        <f t="shared" si="60"/>
        <v>Aug</v>
      </c>
      <c r="C1016" s="23">
        <f t="shared" si="61"/>
        <v>34</v>
      </c>
      <c r="D1016" s="23" t="s">
        <v>25</v>
      </c>
      <c r="E1016" s="58" t="e">
        <f t="shared" si="62"/>
        <v>#N/A</v>
      </c>
      <c r="F1016" s="58">
        <f t="shared" si="63"/>
        <v>596.19000000000005</v>
      </c>
      <c r="G1016" s="22" t="s">
        <v>38</v>
      </c>
      <c r="H1016" s="23" t="s">
        <v>49</v>
      </c>
      <c r="I1016" s="24">
        <v>596.19000000000005</v>
      </c>
    </row>
    <row r="1017" spans="1:9">
      <c r="A1017" s="22">
        <v>43989</v>
      </c>
      <c r="B1017" s="22" t="str">
        <f t="shared" si="60"/>
        <v>Jun</v>
      </c>
      <c r="C1017" s="23">
        <f t="shared" si="61"/>
        <v>24</v>
      </c>
      <c r="D1017" s="23" t="s">
        <v>28</v>
      </c>
      <c r="E1017" s="58">
        <f t="shared" si="62"/>
        <v>94.91</v>
      </c>
      <c r="F1017" s="58" t="e">
        <f t="shared" si="63"/>
        <v>#N/A</v>
      </c>
      <c r="G1017" s="22" t="s">
        <v>45</v>
      </c>
      <c r="H1017" s="23" t="s">
        <v>54</v>
      </c>
      <c r="I1017" s="24">
        <v>94.91</v>
      </c>
    </row>
    <row r="1018" spans="1:9">
      <c r="A1018" s="22">
        <v>44060</v>
      </c>
      <c r="B1018" s="22" t="str">
        <f t="shared" si="60"/>
        <v>Aug</v>
      </c>
      <c r="C1018" s="23">
        <f t="shared" si="61"/>
        <v>34</v>
      </c>
      <c r="D1018" s="23" t="s">
        <v>25</v>
      </c>
      <c r="E1018" s="58" t="e">
        <f t="shared" si="62"/>
        <v>#N/A</v>
      </c>
      <c r="F1018" s="58">
        <f t="shared" si="63"/>
        <v>23.64</v>
      </c>
      <c r="G1018" s="22" t="s">
        <v>38</v>
      </c>
      <c r="H1018" s="23" t="s">
        <v>57</v>
      </c>
      <c r="I1018" s="24">
        <v>23.64</v>
      </c>
    </row>
    <row r="1019" spans="1:9">
      <c r="A1019" s="22">
        <v>43983</v>
      </c>
      <c r="B1019" s="22" t="str">
        <f t="shared" si="60"/>
        <v>Jun</v>
      </c>
      <c r="C1019" s="23">
        <f t="shared" si="61"/>
        <v>23</v>
      </c>
      <c r="D1019" s="23" t="s">
        <v>28</v>
      </c>
      <c r="E1019" s="58">
        <f t="shared" si="62"/>
        <v>69.81</v>
      </c>
      <c r="F1019" s="58" t="e">
        <f t="shared" si="63"/>
        <v>#N/A</v>
      </c>
      <c r="G1019" s="22" t="s">
        <v>48</v>
      </c>
      <c r="H1019" s="23" t="s">
        <v>58</v>
      </c>
      <c r="I1019" s="24">
        <v>69.81</v>
      </c>
    </row>
    <row r="1020" spans="1:9">
      <c r="A1020" s="22">
        <v>43982</v>
      </c>
      <c r="B1020" s="22" t="str">
        <f t="shared" si="60"/>
        <v>May</v>
      </c>
      <c r="C1020" s="23">
        <f t="shared" si="61"/>
        <v>23</v>
      </c>
      <c r="D1020" s="23" t="s">
        <v>28</v>
      </c>
      <c r="E1020" s="58">
        <f t="shared" si="62"/>
        <v>34.78</v>
      </c>
      <c r="F1020" s="58" t="e">
        <f t="shared" si="63"/>
        <v>#N/A</v>
      </c>
      <c r="G1020" s="22" t="s">
        <v>48</v>
      </c>
      <c r="H1020" s="23" t="s">
        <v>49</v>
      </c>
      <c r="I1020" s="24">
        <v>34.78</v>
      </c>
    </row>
    <row r="1021" spans="1:9">
      <c r="A1021" s="22">
        <v>44064</v>
      </c>
      <c r="B1021" s="22" t="str">
        <f t="shared" si="60"/>
        <v>Aug</v>
      </c>
      <c r="C1021" s="23">
        <f t="shared" si="61"/>
        <v>34</v>
      </c>
      <c r="D1021" s="23" t="s">
        <v>25</v>
      </c>
      <c r="E1021" s="58" t="e">
        <f t="shared" si="62"/>
        <v>#N/A</v>
      </c>
      <c r="F1021" s="58">
        <f t="shared" si="63"/>
        <v>66.09</v>
      </c>
      <c r="G1021" s="22" t="s">
        <v>45</v>
      </c>
      <c r="H1021" s="23" t="s">
        <v>49</v>
      </c>
      <c r="I1021" s="24">
        <v>66.09</v>
      </c>
    </row>
    <row r="1022" spans="1:9">
      <c r="A1022" s="22">
        <v>44067</v>
      </c>
      <c r="B1022" s="22" t="str">
        <f t="shared" si="60"/>
        <v>Aug</v>
      </c>
      <c r="C1022" s="23">
        <f t="shared" si="61"/>
        <v>35</v>
      </c>
      <c r="D1022" s="23" t="s">
        <v>25</v>
      </c>
      <c r="E1022" s="58" t="e">
        <f t="shared" si="62"/>
        <v>#N/A</v>
      </c>
      <c r="F1022" s="58">
        <f t="shared" si="63"/>
        <v>414.52</v>
      </c>
      <c r="G1022" s="22" t="s">
        <v>45</v>
      </c>
      <c r="H1022" s="23" t="s">
        <v>57</v>
      </c>
      <c r="I1022" s="24">
        <v>414.52</v>
      </c>
    </row>
    <row r="1023" spans="1:9">
      <c r="A1023" s="22">
        <v>44000</v>
      </c>
      <c r="B1023" s="22" t="str">
        <f t="shared" si="60"/>
        <v>Jun</v>
      </c>
      <c r="C1023" s="23">
        <f t="shared" si="61"/>
        <v>25</v>
      </c>
      <c r="D1023" s="23" t="s">
        <v>28</v>
      </c>
      <c r="E1023" s="58">
        <f t="shared" si="62"/>
        <v>34.200000000000003</v>
      </c>
      <c r="F1023" s="58" t="e">
        <f t="shared" si="63"/>
        <v>#N/A</v>
      </c>
      <c r="G1023" s="22" t="s">
        <v>38</v>
      </c>
      <c r="H1023" s="23" t="s">
        <v>49</v>
      </c>
      <c r="I1023" s="24">
        <v>34.200000000000003</v>
      </c>
    </row>
    <row r="1024" spans="1:9">
      <c r="A1024" s="22">
        <v>44058</v>
      </c>
      <c r="B1024" s="22" t="str">
        <f t="shared" si="60"/>
        <v>Aug</v>
      </c>
      <c r="C1024" s="23">
        <f t="shared" si="61"/>
        <v>33</v>
      </c>
      <c r="D1024" s="23" t="s">
        <v>25</v>
      </c>
      <c r="E1024" s="58" t="e">
        <f t="shared" si="62"/>
        <v>#N/A</v>
      </c>
      <c r="F1024" s="58">
        <f t="shared" si="63"/>
        <v>68.84</v>
      </c>
      <c r="G1024" s="22" t="s">
        <v>38</v>
      </c>
      <c r="H1024" s="23" t="s">
        <v>49</v>
      </c>
      <c r="I1024" s="24">
        <v>68.84</v>
      </c>
    </row>
    <row r="1025" spans="1:9">
      <c r="A1025" s="22">
        <v>43960</v>
      </c>
      <c r="B1025" s="22" t="str">
        <f t="shared" si="60"/>
        <v>May</v>
      </c>
      <c r="C1025" s="23">
        <f t="shared" si="61"/>
        <v>19</v>
      </c>
      <c r="D1025" s="23" t="s">
        <v>254</v>
      </c>
      <c r="E1025" s="58" t="e">
        <f t="shared" si="62"/>
        <v>#N/A</v>
      </c>
      <c r="F1025" s="58" t="e">
        <f t="shared" si="63"/>
        <v>#N/A</v>
      </c>
      <c r="G1025" s="22" t="s">
        <v>45</v>
      </c>
      <c r="H1025" s="23" t="s">
        <v>46</v>
      </c>
      <c r="I1025" s="24">
        <v>25.81</v>
      </c>
    </row>
    <row r="1026" spans="1:9">
      <c r="A1026" s="22">
        <v>44012</v>
      </c>
      <c r="B1026" s="22" t="str">
        <f t="shared" si="60"/>
        <v>Jun</v>
      </c>
      <c r="C1026" s="23">
        <f t="shared" si="61"/>
        <v>27</v>
      </c>
      <c r="D1026" s="23" t="s">
        <v>254</v>
      </c>
      <c r="E1026" s="58" t="e">
        <f t="shared" si="62"/>
        <v>#N/A</v>
      </c>
      <c r="F1026" s="58" t="e">
        <f t="shared" si="63"/>
        <v>#N/A</v>
      </c>
      <c r="G1026" s="22" t="s">
        <v>38</v>
      </c>
      <c r="H1026" s="23" t="s">
        <v>58</v>
      </c>
      <c r="I1026" s="24">
        <v>48.34</v>
      </c>
    </row>
    <row r="1027" spans="1:9">
      <c r="A1027" s="22">
        <v>44058</v>
      </c>
      <c r="B1027" s="22" t="str">
        <f t="shared" si="60"/>
        <v>Aug</v>
      </c>
      <c r="C1027" s="23">
        <f t="shared" si="61"/>
        <v>33</v>
      </c>
      <c r="D1027" s="23" t="s">
        <v>25</v>
      </c>
      <c r="E1027" s="58" t="e">
        <f t="shared" si="62"/>
        <v>#N/A</v>
      </c>
      <c r="F1027" s="58">
        <f t="shared" si="63"/>
        <v>46.23</v>
      </c>
      <c r="G1027" s="22" t="s">
        <v>48</v>
      </c>
      <c r="H1027" s="23" t="s">
        <v>57</v>
      </c>
      <c r="I1027" s="24">
        <v>46.23</v>
      </c>
    </row>
    <row r="1028" spans="1:9">
      <c r="A1028" s="22">
        <v>44072</v>
      </c>
      <c r="B1028" s="22" t="str">
        <f t="shared" si="60"/>
        <v>Aug</v>
      </c>
      <c r="C1028" s="23">
        <f t="shared" si="61"/>
        <v>35</v>
      </c>
      <c r="D1028" s="23" t="s">
        <v>25</v>
      </c>
      <c r="E1028" s="58" t="e">
        <f t="shared" si="62"/>
        <v>#N/A</v>
      </c>
      <c r="F1028" s="58">
        <f t="shared" si="63"/>
        <v>69.28</v>
      </c>
      <c r="G1028" s="22" t="s">
        <v>45</v>
      </c>
      <c r="H1028" s="23" t="s">
        <v>57</v>
      </c>
      <c r="I1028" s="24">
        <v>69.28</v>
      </c>
    </row>
    <row r="1029" spans="1:9">
      <c r="A1029" s="22">
        <v>44045</v>
      </c>
      <c r="B1029" s="22" t="str">
        <f t="shared" si="60"/>
        <v>Aug</v>
      </c>
      <c r="C1029" s="23">
        <f t="shared" si="61"/>
        <v>32</v>
      </c>
      <c r="D1029" s="23" t="s">
        <v>25</v>
      </c>
      <c r="E1029" s="58" t="e">
        <f t="shared" si="62"/>
        <v>#N/A</v>
      </c>
      <c r="F1029" s="58">
        <f t="shared" si="63"/>
        <v>50.36</v>
      </c>
      <c r="G1029" s="22" t="s">
        <v>38</v>
      </c>
      <c r="H1029" s="23" t="s">
        <v>46</v>
      </c>
      <c r="I1029" s="24">
        <v>50.36</v>
      </c>
    </row>
    <row r="1030" spans="1:9">
      <c r="A1030" s="22">
        <v>44049</v>
      </c>
      <c r="B1030" s="22" t="str">
        <f t="shared" ref="B1030:B1093" si="64">TEXT(A1030,"mmm")</f>
        <v>Aug</v>
      </c>
      <c r="C1030" s="23">
        <f t="shared" ref="C1030:C1093" si="65">WEEKNUM(A1030)</f>
        <v>32</v>
      </c>
      <c r="D1030" s="23" t="s">
        <v>25</v>
      </c>
      <c r="E1030" s="58" t="e">
        <f t="shared" si="62"/>
        <v>#N/A</v>
      </c>
      <c r="F1030" s="58">
        <f t="shared" si="63"/>
        <v>33.58</v>
      </c>
      <c r="G1030" s="22" t="s">
        <v>38</v>
      </c>
      <c r="H1030" s="23" t="s">
        <v>49</v>
      </c>
      <c r="I1030" s="24">
        <v>33.58</v>
      </c>
    </row>
    <row r="1031" spans="1:9">
      <c r="A1031" s="22">
        <v>44068</v>
      </c>
      <c r="B1031" s="22" t="str">
        <f t="shared" si="64"/>
        <v>Aug</v>
      </c>
      <c r="C1031" s="23">
        <f t="shared" si="65"/>
        <v>35</v>
      </c>
      <c r="D1031" s="23" t="s">
        <v>25</v>
      </c>
      <c r="E1031" s="58" t="e">
        <f t="shared" ref="E1031:E1094" si="66">IF(D1031=$E$3,I1031,NA())</f>
        <v>#N/A</v>
      </c>
      <c r="F1031" s="58">
        <f t="shared" ref="F1031:F1094" si="67">IF(D1031=$E$2,I1031,NA())</f>
        <v>230.45</v>
      </c>
      <c r="G1031" s="22" t="s">
        <v>38</v>
      </c>
      <c r="H1031" s="23" t="s">
        <v>57</v>
      </c>
      <c r="I1031" s="24">
        <v>230.45</v>
      </c>
    </row>
    <row r="1032" spans="1:9">
      <c r="A1032" s="22">
        <v>44057</v>
      </c>
      <c r="B1032" s="22" t="str">
        <f t="shared" si="64"/>
        <v>Aug</v>
      </c>
      <c r="C1032" s="23">
        <f t="shared" si="65"/>
        <v>33</v>
      </c>
      <c r="D1032" s="23" t="s">
        <v>25</v>
      </c>
      <c r="E1032" s="58" t="e">
        <f t="shared" si="66"/>
        <v>#N/A</v>
      </c>
      <c r="F1032" s="58">
        <f t="shared" si="67"/>
        <v>23.5</v>
      </c>
      <c r="G1032" s="22" t="s">
        <v>45</v>
      </c>
      <c r="H1032" s="23" t="s">
        <v>50</v>
      </c>
      <c r="I1032" s="24">
        <v>23.5</v>
      </c>
    </row>
    <row r="1033" spans="1:9">
      <c r="A1033" s="22">
        <v>44006</v>
      </c>
      <c r="B1033" s="22" t="str">
        <f t="shared" si="64"/>
        <v>Jun</v>
      </c>
      <c r="C1033" s="23">
        <f t="shared" si="65"/>
        <v>26</v>
      </c>
      <c r="D1033" s="23" t="s">
        <v>28</v>
      </c>
      <c r="E1033" s="58">
        <f t="shared" si="66"/>
        <v>50.77</v>
      </c>
      <c r="F1033" s="58" t="e">
        <f t="shared" si="67"/>
        <v>#N/A</v>
      </c>
      <c r="G1033" s="22" t="s">
        <v>48</v>
      </c>
      <c r="H1033" s="23" t="s">
        <v>46</v>
      </c>
      <c r="I1033" s="24">
        <v>50.77</v>
      </c>
    </row>
    <row r="1034" spans="1:9">
      <c r="A1034" s="22">
        <v>44009</v>
      </c>
      <c r="B1034" s="22" t="str">
        <f t="shared" si="64"/>
        <v>Jun</v>
      </c>
      <c r="C1034" s="23">
        <f t="shared" si="65"/>
        <v>26</v>
      </c>
      <c r="D1034" s="23" t="s">
        <v>28</v>
      </c>
      <c r="E1034" s="58">
        <f t="shared" si="66"/>
        <v>240.11</v>
      </c>
      <c r="F1034" s="58" t="e">
        <f t="shared" si="67"/>
        <v>#N/A</v>
      </c>
      <c r="G1034" s="22" t="s">
        <v>48</v>
      </c>
      <c r="H1034" s="23" t="s">
        <v>39</v>
      </c>
      <c r="I1034" s="24">
        <v>240.11</v>
      </c>
    </row>
    <row r="1035" spans="1:9">
      <c r="A1035" s="22">
        <v>43984</v>
      </c>
      <c r="B1035" s="22" t="str">
        <f t="shared" si="64"/>
        <v>Jun</v>
      </c>
      <c r="C1035" s="23">
        <f t="shared" si="65"/>
        <v>23</v>
      </c>
      <c r="D1035" s="23" t="s">
        <v>28</v>
      </c>
      <c r="E1035" s="58">
        <f t="shared" si="66"/>
        <v>99.47</v>
      </c>
      <c r="F1035" s="58" t="e">
        <f t="shared" si="67"/>
        <v>#N/A</v>
      </c>
      <c r="G1035" s="22" t="s">
        <v>48</v>
      </c>
      <c r="H1035" s="23" t="s">
        <v>49</v>
      </c>
      <c r="I1035" s="24">
        <v>99.47</v>
      </c>
    </row>
    <row r="1036" spans="1:9">
      <c r="A1036" s="22">
        <v>44000</v>
      </c>
      <c r="B1036" s="22" t="str">
        <f t="shared" si="64"/>
        <v>Jun</v>
      </c>
      <c r="C1036" s="23">
        <f t="shared" si="65"/>
        <v>25</v>
      </c>
      <c r="D1036" s="23" t="s">
        <v>28</v>
      </c>
      <c r="E1036" s="58">
        <f t="shared" si="66"/>
        <v>47.94</v>
      </c>
      <c r="F1036" s="58" t="e">
        <f t="shared" si="67"/>
        <v>#N/A</v>
      </c>
      <c r="G1036" s="22" t="s">
        <v>48</v>
      </c>
      <c r="H1036" s="23" t="s">
        <v>54</v>
      </c>
      <c r="I1036" s="24">
        <v>47.94</v>
      </c>
    </row>
    <row r="1037" spans="1:9">
      <c r="A1037" s="22">
        <v>43985</v>
      </c>
      <c r="B1037" s="22" t="str">
        <f t="shared" si="64"/>
        <v>Jun</v>
      </c>
      <c r="C1037" s="23">
        <f t="shared" si="65"/>
        <v>23</v>
      </c>
      <c r="D1037" s="23" t="s">
        <v>28</v>
      </c>
      <c r="E1037" s="58">
        <f t="shared" si="66"/>
        <v>99.69</v>
      </c>
      <c r="F1037" s="58" t="e">
        <f t="shared" si="67"/>
        <v>#N/A</v>
      </c>
      <c r="G1037" s="22" t="s">
        <v>38</v>
      </c>
      <c r="H1037" s="23" t="s">
        <v>49</v>
      </c>
      <c r="I1037" s="24">
        <v>99.69</v>
      </c>
    </row>
    <row r="1038" spans="1:9">
      <c r="A1038" s="22">
        <v>44013</v>
      </c>
      <c r="B1038" s="22" t="str">
        <f t="shared" si="64"/>
        <v>Jul</v>
      </c>
      <c r="C1038" s="23">
        <f t="shared" si="65"/>
        <v>27</v>
      </c>
      <c r="D1038" s="23" t="s">
        <v>254</v>
      </c>
      <c r="E1038" s="58" t="e">
        <f t="shared" si="66"/>
        <v>#N/A</v>
      </c>
      <c r="F1038" s="58" t="e">
        <f t="shared" si="67"/>
        <v>#N/A</v>
      </c>
      <c r="G1038" s="22" t="s">
        <v>48</v>
      </c>
      <c r="H1038" s="23" t="s">
        <v>49</v>
      </c>
      <c r="I1038" s="24">
        <v>102.69</v>
      </c>
    </row>
    <row r="1039" spans="1:9">
      <c r="A1039" s="22">
        <v>44062</v>
      </c>
      <c r="B1039" s="22" t="str">
        <f t="shared" si="64"/>
        <v>Aug</v>
      </c>
      <c r="C1039" s="23">
        <f t="shared" si="65"/>
        <v>34</v>
      </c>
      <c r="D1039" s="23" t="s">
        <v>25</v>
      </c>
      <c r="E1039" s="58" t="e">
        <f t="shared" si="66"/>
        <v>#N/A</v>
      </c>
      <c r="F1039" s="58">
        <f t="shared" si="67"/>
        <v>94.99</v>
      </c>
      <c r="G1039" s="22" t="s">
        <v>48</v>
      </c>
      <c r="H1039" s="23" t="s">
        <v>54</v>
      </c>
      <c r="I1039" s="24">
        <v>94.99</v>
      </c>
    </row>
    <row r="1040" spans="1:9">
      <c r="A1040" s="22">
        <v>44003</v>
      </c>
      <c r="B1040" s="22" t="str">
        <f t="shared" si="64"/>
        <v>Jun</v>
      </c>
      <c r="C1040" s="23">
        <f t="shared" si="65"/>
        <v>26</v>
      </c>
      <c r="D1040" s="23" t="s">
        <v>28</v>
      </c>
      <c r="E1040" s="58">
        <f t="shared" si="66"/>
        <v>25.38</v>
      </c>
      <c r="F1040" s="58" t="e">
        <f t="shared" si="67"/>
        <v>#N/A</v>
      </c>
      <c r="G1040" s="22" t="s">
        <v>48</v>
      </c>
      <c r="H1040" s="23" t="s">
        <v>58</v>
      </c>
      <c r="I1040" s="24">
        <v>25.38</v>
      </c>
    </row>
    <row r="1041" spans="1:9">
      <c r="A1041" s="22">
        <v>43989</v>
      </c>
      <c r="B1041" s="22" t="str">
        <f t="shared" si="64"/>
        <v>Jun</v>
      </c>
      <c r="C1041" s="23">
        <f t="shared" si="65"/>
        <v>24</v>
      </c>
      <c r="D1041" s="23" t="s">
        <v>28</v>
      </c>
      <c r="E1041" s="58">
        <f t="shared" si="66"/>
        <v>48.84</v>
      </c>
      <c r="F1041" s="58" t="e">
        <f t="shared" si="67"/>
        <v>#N/A</v>
      </c>
      <c r="G1041" s="22" t="s">
        <v>48</v>
      </c>
      <c r="H1041" s="23" t="s">
        <v>58</v>
      </c>
      <c r="I1041" s="24">
        <v>48.84</v>
      </c>
    </row>
    <row r="1042" spans="1:9">
      <c r="A1042" s="22">
        <v>44052</v>
      </c>
      <c r="B1042" s="22" t="str">
        <f t="shared" si="64"/>
        <v>Aug</v>
      </c>
      <c r="C1042" s="23">
        <f t="shared" si="65"/>
        <v>33</v>
      </c>
      <c r="D1042" s="23" t="s">
        <v>25</v>
      </c>
      <c r="E1042" s="58" t="e">
        <f t="shared" si="66"/>
        <v>#N/A</v>
      </c>
      <c r="F1042" s="58">
        <f t="shared" si="67"/>
        <v>523.94000000000005</v>
      </c>
      <c r="G1042" s="22" t="s">
        <v>38</v>
      </c>
      <c r="H1042" s="23" t="s">
        <v>46</v>
      </c>
      <c r="I1042" s="24">
        <v>523.94000000000005</v>
      </c>
    </row>
    <row r="1043" spans="1:9">
      <c r="A1043" s="22">
        <v>44049</v>
      </c>
      <c r="B1043" s="22" t="str">
        <f t="shared" si="64"/>
        <v>Aug</v>
      </c>
      <c r="C1043" s="23">
        <f t="shared" si="65"/>
        <v>32</v>
      </c>
      <c r="D1043" s="23" t="s">
        <v>25</v>
      </c>
      <c r="E1043" s="58" t="e">
        <f t="shared" si="66"/>
        <v>#N/A</v>
      </c>
      <c r="F1043" s="58">
        <f t="shared" si="67"/>
        <v>69.95</v>
      </c>
      <c r="G1043" s="22" t="s">
        <v>38</v>
      </c>
      <c r="H1043" s="23" t="s">
        <v>57</v>
      </c>
      <c r="I1043" s="24">
        <v>69.95</v>
      </c>
    </row>
    <row r="1044" spans="1:9">
      <c r="A1044" s="22">
        <v>43993</v>
      </c>
      <c r="B1044" s="22" t="str">
        <f t="shared" si="64"/>
        <v>Jun</v>
      </c>
      <c r="C1044" s="23">
        <f t="shared" si="65"/>
        <v>24</v>
      </c>
      <c r="D1044" s="23" t="s">
        <v>28</v>
      </c>
      <c r="E1044" s="58">
        <f t="shared" si="66"/>
        <v>40.26</v>
      </c>
      <c r="F1044" s="58" t="e">
        <f t="shared" si="67"/>
        <v>#N/A</v>
      </c>
      <c r="G1044" s="22" t="s">
        <v>38</v>
      </c>
      <c r="H1044" s="23" t="s">
        <v>56</v>
      </c>
      <c r="I1044" s="24">
        <v>40.26</v>
      </c>
    </row>
    <row r="1045" spans="1:9">
      <c r="A1045" s="22">
        <v>44049</v>
      </c>
      <c r="B1045" s="22" t="str">
        <f t="shared" si="64"/>
        <v>Aug</v>
      </c>
      <c r="C1045" s="23">
        <f t="shared" si="65"/>
        <v>32</v>
      </c>
      <c r="D1045" s="23" t="s">
        <v>25</v>
      </c>
      <c r="E1045" s="58" t="e">
        <f t="shared" si="66"/>
        <v>#N/A</v>
      </c>
      <c r="F1045" s="58">
        <f t="shared" si="67"/>
        <v>72.5</v>
      </c>
      <c r="G1045" s="22" t="s">
        <v>48</v>
      </c>
      <c r="H1045" s="23" t="s">
        <v>58</v>
      </c>
      <c r="I1045" s="24">
        <v>72.5</v>
      </c>
    </row>
    <row r="1046" spans="1:9">
      <c r="A1046" s="22">
        <v>44066</v>
      </c>
      <c r="B1046" s="22" t="str">
        <f t="shared" si="64"/>
        <v>Aug</v>
      </c>
      <c r="C1046" s="23">
        <f t="shared" si="65"/>
        <v>35</v>
      </c>
      <c r="D1046" s="23" t="s">
        <v>25</v>
      </c>
      <c r="E1046" s="58" t="e">
        <f t="shared" si="66"/>
        <v>#N/A</v>
      </c>
      <c r="F1046" s="58">
        <f t="shared" si="67"/>
        <v>38.69</v>
      </c>
      <c r="G1046" s="22" t="s">
        <v>38</v>
      </c>
      <c r="H1046" s="23" t="s">
        <v>56</v>
      </c>
      <c r="I1046" s="24">
        <v>38.69</v>
      </c>
    </row>
    <row r="1047" spans="1:9">
      <c r="A1047" s="22">
        <v>44059</v>
      </c>
      <c r="B1047" s="22" t="str">
        <f t="shared" si="64"/>
        <v>Aug</v>
      </c>
      <c r="C1047" s="23">
        <f t="shared" si="65"/>
        <v>34</v>
      </c>
      <c r="D1047" s="23" t="s">
        <v>25</v>
      </c>
      <c r="E1047" s="58" t="e">
        <f t="shared" si="66"/>
        <v>#N/A</v>
      </c>
      <c r="F1047" s="58">
        <f t="shared" si="67"/>
        <v>546.23</v>
      </c>
      <c r="G1047" s="22" t="s">
        <v>48</v>
      </c>
      <c r="H1047" s="23" t="s">
        <v>58</v>
      </c>
      <c r="I1047" s="24">
        <v>546.23</v>
      </c>
    </row>
    <row r="1048" spans="1:9">
      <c r="A1048" s="22">
        <v>44001</v>
      </c>
      <c r="B1048" s="22" t="str">
        <f t="shared" si="64"/>
        <v>Jun</v>
      </c>
      <c r="C1048" s="23">
        <f t="shared" si="65"/>
        <v>25</v>
      </c>
      <c r="D1048" s="23" t="s">
        <v>28</v>
      </c>
      <c r="E1048" s="58">
        <f t="shared" si="66"/>
        <v>48.23</v>
      </c>
      <c r="F1048" s="58" t="e">
        <f t="shared" si="67"/>
        <v>#N/A</v>
      </c>
      <c r="G1048" s="22" t="s">
        <v>48</v>
      </c>
      <c r="H1048" s="23" t="s">
        <v>46</v>
      </c>
      <c r="I1048" s="24">
        <v>48.23</v>
      </c>
    </row>
    <row r="1049" spans="1:9">
      <c r="A1049" s="22">
        <v>44066</v>
      </c>
      <c r="B1049" s="22" t="str">
        <f t="shared" si="64"/>
        <v>Aug</v>
      </c>
      <c r="C1049" s="23">
        <f t="shared" si="65"/>
        <v>35</v>
      </c>
      <c r="D1049" s="23" t="s">
        <v>25</v>
      </c>
      <c r="E1049" s="58" t="e">
        <f t="shared" si="66"/>
        <v>#N/A</v>
      </c>
      <c r="F1049" s="58">
        <f t="shared" si="67"/>
        <v>87.14</v>
      </c>
      <c r="G1049" s="22" t="s">
        <v>38</v>
      </c>
      <c r="H1049" s="23" t="s">
        <v>53</v>
      </c>
      <c r="I1049" s="24">
        <v>87.14</v>
      </c>
    </row>
    <row r="1050" spans="1:9">
      <c r="A1050" s="22">
        <v>44058</v>
      </c>
      <c r="B1050" s="22" t="str">
        <f t="shared" si="64"/>
        <v>Aug</v>
      </c>
      <c r="C1050" s="23">
        <f t="shared" si="65"/>
        <v>33</v>
      </c>
      <c r="D1050" s="23" t="s">
        <v>25</v>
      </c>
      <c r="E1050" s="58" t="e">
        <f t="shared" si="66"/>
        <v>#N/A</v>
      </c>
      <c r="F1050" s="58">
        <f t="shared" si="67"/>
        <v>302.06</v>
      </c>
      <c r="G1050" s="22" t="s">
        <v>38</v>
      </c>
      <c r="H1050" s="23" t="s">
        <v>61</v>
      </c>
      <c r="I1050" s="24">
        <v>302.06</v>
      </c>
    </row>
    <row r="1051" spans="1:9">
      <c r="A1051" s="22">
        <v>43996</v>
      </c>
      <c r="B1051" s="22" t="str">
        <f t="shared" si="64"/>
        <v>Jun</v>
      </c>
      <c r="C1051" s="23">
        <f t="shared" si="65"/>
        <v>25</v>
      </c>
      <c r="D1051" s="23" t="s">
        <v>28</v>
      </c>
      <c r="E1051" s="58">
        <f t="shared" si="66"/>
        <v>160.25</v>
      </c>
      <c r="F1051" s="58" t="e">
        <f t="shared" si="67"/>
        <v>#N/A</v>
      </c>
      <c r="G1051" s="22" t="s">
        <v>48</v>
      </c>
      <c r="H1051" s="23" t="s">
        <v>39</v>
      </c>
      <c r="I1051" s="24">
        <v>160.25</v>
      </c>
    </row>
    <row r="1052" spans="1:9">
      <c r="A1052" s="22">
        <v>44014</v>
      </c>
      <c r="B1052" s="22" t="str">
        <f t="shared" si="64"/>
        <v>Jul</v>
      </c>
      <c r="C1052" s="23">
        <f t="shared" si="65"/>
        <v>27</v>
      </c>
      <c r="D1052" s="23" t="s">
        <v>254</v>
      </c>
      <c r="E1052" s="58" t="e">
        <f t="shared" si="66"/>
        <v>#N/A</v>
      </c>
      <c r="F1052" s="58" t="e">
        <f t="shared" si="67"/>
        <v>#N/A</v>
      </c>
      <c r="G1052" s="22" t="s">
        <v>45</v>
      </c>
      <c r="H1052" s="23" t="s">
        <v>53</v>
      </c>
      <c r="I1052" s="24">
        <v>232.87</v>
      </c>
    </row>
    <row r="1053" spans="1:9">
      <c r="A1053" s="22">
        <v>44067</v>
      </c>
      <c r="B1053" s="22" t="str">
        <f t="shared" si="64"/>
        <v>Aug</v>
      </c>
      <c r="C1053" s="23">
        <f t="shared" si="65"/>
        <v>35</v>
      </c>
      <c r="D1053" s="23" t="s">
        <v>25</v>
      </c>
      <c r="E1053" s="58" t="e">
        <f t="shared" si="66"/>
        <v>#N/A</v>
      </c>
      <c r="F1053" s="58">
        <f t="shared" si="67"/>
        <v>60.94</v>
      </c>
      <c r="G1053" s="22" t="s">
        <v>38</v>
      </c>
      <c r="H1053" s="23" t="s">
        <v>53</v>
      </c>
      <c r="I1053" s="24">
        <v>60.94</v>
      </c>
    </row>
    <row r="1054" spans="1:9">
      <c r="A1054" s="22">
        <v>44088</v>
      </c>
      <c r="B1054" s="22" t="str">
        <f t="shared" si="64"/>
        <v>Sep</v>
      </c>
      <c r="C1054" s="23">
        <f t="shared" si="65"/>
        <v>38</v>
      </c>
      <c r="D1054" s="23" t="s">
        <v>254</v>
      </c>
      <c r="E1054" s="58" t="e">
        <f t="shared" si="66"/>
        <v>#N/A</v>
      </c>
      <c r="F1054" s="58" t="e">
        <f t="shared" si="67"/>
        <v>#N/A</v>
      </c>
      <c r="G1054" s="22" t="s">
        <v>48</v>
      </c>
      <c r="H1054" s="23" t="s">
        <v>58</v>
      </c>
      <c r="I1054" s="24">
        <v>75.8</v>
      </c>
    </row>
    <row r="1055" spans="1:9">
      <c r="A1055" s="22">
        <v>44056</v>
      </c>
      <c r="B1055" s="22" t="str">
        <f t="shared" si="64"/>
        <v>Aug</v>
      </c>
      <c r="C1055" s="23">
        <f t="shared" si="65"/>
        <v>33</v>
      </c>
      <c r="D1055" s="23" t="s">
        <v>25</v>
      </c>
      <c r="E1055" s="58" t="e">
        <f t="shared" si="66"/>
        <v>#N/A</v>
      </c>
      <c r="F1055" s="58">
        <f t="shared" si="67"/>
        <v>20.399999999999999</v>
      </c>
      <c r="G1055" s="22" t="s">
        <v>48</v>
      </c>
      <c r="H1055" s="23" t="s">
        <v>43</v>
      </c>
      <c r="I1055" s="24">
        <v>20.399999999999999</v>
      </c>
    </row>
    <row r="1056" spans="1:9">
      <c r="A1056" s="22">
        <v>44087</v>
      </c>
      <c r="B1056" s="22" t="str">
        <f t="shared" si="64"/>
        <v>Sep</v>
      </c>
      <c r="C1056" s="23">
        <f t="shared" si="65"/>
        <v>38</v>
      </c>
      <c r="D1056" s="23" t="s">
        <v>254</v>
      </c>
      <c r="E1056" s="58" t="e">
        <f t="shared" si="66"/>
        <v>#N/A</v>
      </c>
      <c r="F1056" s="58" t="e">
        <f t="shared" si="67"/>
        <v>#N/A</v>
      </c>
      <c r="G1056" s="22" t="s">
        <v>48</v>
      </c>
      <c r="H1056" s="23" t="s">
        <v>58</v>
      </c>
      <c r="I1056" s="24">
        <v>46.13</v>
      </c>
    </row>
    <row r="1057" spans="1:9">
      <c r="A1057" s="22">
        <v>44100</v>
      </c>
      <c r="B1057" s="22" t="str">
        <f t="shared" si="64"/>
        <v>Sep</v>
      </c>
      <c r="C1057" s="23">
        <f t="shared" si="65"/>
        <v>39</v>
      </c>
      <c r="D1057" s="23" t="s">
        <v>254</v>
      </c>
      <c r="E1057" s="58" t="e">
        <f t="shared" si="66"/>
        <v>#N/A</v>
      </c>
      <c r="F1057" s="58" t="e">
        <f t="shared" si="67"/>
        <v>#N/A</v>
      </c>
      <c r="G1057" s="22" t="s">
        <v>48</v>
      </c>
      <c r="H1057" s="23" t="s">
        <v>58</v>
      </c>
      <c r="I1057" s="24">
        <v>48.27</v>
      </c>
    </row>
    <row r="1058" spans="1:9">
      <c r="A1058" s="22">
        <v>43980</v>
      </c>
      <c r="B1058" s="22" t="str">
        <f t="shared" si="64"/>
        <v>May</v>
      </c>
      <c r="C1058" s="23">
        <f t="shared" si="65"/>
        <v>22</v>
      </c>
      <c r="D1058" s="23" t="s">
        <v>254</v>
      </c>
      <c r="E1058" s="58" t="e">
        <f t="shared" si="66"/>
        <v>#N/A</v>
      </c>
      <c r="F1058" s="58" t="e">
        <f t="shared" si="67"/>
        <v>#N/A</v>
      </c>
      <c r="G1058" s="22" t="s">
        <v>38</v>
      </c>
      <c r="H1058" s="23" t="s">
        <v>57</v>
      </c>
      <c r="I1058" s="24">
        <v>23.46</v>
      </c>
    </row>
    <row r="1059" spans="1:9">
      <c r="A1059" s="22">
        <v>44048</v>
      </c>
      <c r="B1059" s="22" t="str">
        <f t="shared" si="64"/>
        <v>Aug</v>
      </c>
      <c r="C1059" s="23">
        <f t="shared" si="65"/>
        <v>32</v>
      </c>
      <c r="D1059" s="23" t="s">
        <v>25</v>
      </c>
      <c r="E1059" s="58" t="e">
        <f t="shared" si="66"/>
        <v>#N/A</v>
      </c>
      <c r="F1059" s="58">
        <f t="shared" si="67"/>
        <v>90.55</v>
      </c>
      <c r="G1059" s="22" t="s">
        <v>48</v>
      </c>
      <c r="H1059" s="23" t="s">
        <v>53</v>
      </c>
      <c r="I1059" s="24">
        <v>90.55</v>
      </c>
    </row>
    <row r="1060" spans="1:9">
      <c r="A1060" s="22">
        <v>44057</v>
      </c>
      <c r="B1060" s="22" t="str">
        <f t="shared" si="64"/>
        <v>Aug</v>
      </c>
      <c r="C1060" s="23">
        <f t="shared" si="65"/>
        <v>33</v>
      </c>
      <c r="D1060" s="23" t="s">
        <v>25</v>
      </c>
      <c r="E1060" s="58" t="e">
        <f t="shared" si="66"/>
        <v>#N/A</v>
      </c>
      <c r="F1060" s="58">
        <f t="shared" si="67"/>
        <v>48.05</v>
      </c>
      <c r="G1060" s="22" t="s">
        <v>38</v>
      </c>
      <c r="H1060" s="23" t="s">
        <v>46</v>
      </c>
      <c r="I1060" s="24">
        <v>48.05</v>
      </c>
    </row>
    <row r="1061" spans="1:9">
      <c r="A1061" s="22">
        <v>43968</v>
      </c>
      <c r="B1061" s="22" t="str">
        <f t="shared" si="64"/>
        <v>May</v>
      </c>
      <c r="C1061" s="23">
        <f t="shared" si="65"/>
        <v>21</v>
      </c>
      <c r="D1061" s="23" t="s">
        <v>254</v>
      </c>
      <c r="E1061" s="58" t="e">
        <f t="shared" si="66"/>
        <v>#N/A</v>
      </c>
      <c r="F1061" s="58" t="e">
        <f t="shared" si="67"/>
        <v>#N/A</v>
      </c>
      <c r="G1061" s="22" t="s">
        <v>48</v>
      </c>
      <c r="H1061" s="23" t="s">
        <v>61</v>
      </c>
      <c r="I1061" s="24">
        <v>55.1</v>
      </c>
    </row>
    <row r="1062" spans="1:9">
      <c r="A1062" s="22">
        <v>43965</v>
      </c>
      <c r="B1062" s="22" t="str">
        <f t="shared" si="64"/>
        <v>May</v>
      </c>
      <c r="C1062" s="23">
        <f t="shared" si="65"/>
        <v>20</v>
      </c>
      <c r="D1062" s="23" t="s">
        <v>254</v>
      </c>
      <c r="E1062" s="58" t="e">
        <f t="shared" si="66"/>
        <v>#N/A</v>
      </c>
      <c r="F1062" s="58" t="e">
        <f t="shared" si="67"/>
        <v>#N/A</v>
      </c>
      <c r="G1062" s="22" t="s">
        <v>38</v>
      </c>
      <c r="H1062" s="23" t="s">
        <v>54</v>
      </c>
      <c r="I1062" s="24">
        <v>47.12</v>
      </c>
    </row>
    <row r="1063" spans="1:9">
      <c r="A1063" s="22">
        <v>44057</v>
      </c>
      <c r="B1063" s="22" t="str">
        <f t="shared" si="64"/>
        <v>Aug</v>
      </c>
      <c r="C1063" s="23">
        <f t="shared" si="65"/>
        <v>33</v>
      </c>
      <c r="D1063" s="23" t="s">
        <v>25</v>
      </c>
      <c r="E1063" s="58" t="e">
        <f t="shared" si="66"/>
        <v>#N/A</v>
      </c>
      <c r="F1063" s="58">
        <f t="shared" si="67"/>
        <v>99.9</v>
      </c>
      <c r="G1063" s="22" t="s">
        <v>45</v>
      </c>
      <c r="H1063" s="23" t="s">
        <v>49</v>
      </c>
      <c r="I1063" s="24">
        <v>99.9</v>
      </c>
    </row>
    <row r="1064" spans="1:9">
      <c r="A1064" s="22">
        <v>43974</v>
      </c>
      <c r="B1064" s="22" t="str">
        <f t="shared" si="64"/>
        <v>May</v>
      </c>
      <c r="C1064" s="23">
        <f t="shared" si="65"/>
        <v>21</v>
      </c>
      <c r="D1064" s="23" t="s">
        <v>254</v>
      </c>
      <c r="E1064" s="58" t="e">
        <f t="shared" si="66"/>
        <v>#N/A</v>
      </c>
      <c r="F1064" s="58" t="e">
        <f t="shared" si="67"/>
        <v>#N/A</v>
      </c>
      <c r="G1064" s="22" t="s">
        <v>48</v>
      </c>
      <c r="H1064" s="23" t="s">
        <v>46</v>
      </c>
      <c r="I1064" s="24">
        <v>75.97</v>
      </c>
    </row>
    <row r="1065" spans="1:9">
      <c r="A1065" s="22">
        <v>43984</v>
      </c>
      <c r="B1065" s="22" t="str">
        <f t="shared" si="64"/>
        <v>Jun</v>
      </c>
      <c r="C1065" s="23">
        <f t="shared" si="65"/>
        <v>23</v>
      </c>
      <c r="D1065" s="23" t="s">
        <v>28</v>
      </c>
      <c r="E1065" s="58">
        <f t="shared" si="66"/>
        <v>40.72</v>
      </c>
      <c r="F1065" s="58" t="e">
        <f t="shared" si="67"/>
        <v>#N/A</v>
      </c>
      <c r="G1065" s="22" t="s">
        <v>48</v>
      </c>
      <c r="H1065" s="23" t="s">
        <v>43</v>
      </c>
      <c r="I1065" s="24">
        <v>40.72</v>
      </c>
    </row>
    <row r="1066" spans="1:9">
      <c r="A1066" s="22">
        <v>44010</v>
      </c>
      <c r="B1066" s="22" t="str">
        <f t="shared" si="64"/>
        <v>Jun</v>
      </c>
      <c r="C1066" s="23">
        <f t="shared" si="65"/>
        <v>27</v>
      </c>
      <c r="D1066" s="23" t="s">
        <v>254</v>
      </c>
      <c r="E1066" s="58" t="e">
        <f t="shared" si="66"/>
        <v>#N/A</v>
      </c>
      <c r="F1066" s="58" t="e">
        <f t="shared" si="67"/>
        <v>#N/A</v>
      </c>
      <c r="G1066" s="22" t="s">
        <v>45</v>
      </c>
      <c r="H1066" s="23" t="s">
        <v>46</v>
      </c>
      <c r="I1066" s="24">
        <v>75.040000000000006</v>
      </c>
    </row>
    <row r="1067" spans="1:9">
      <c r="A1067" s="22">
        <v>44044</v>
      </c>
      <c r="B1067" s="22" t="str">
        <f t="shared" si="64"/>
        <v>Aug</v>
      </c>
      <c r="C1067" s="23">
        <f t="shared" si="65"/>
        <v>31</v>
      </c>
      <c r="D1067" s="23" t="s">
        <v>254</v>
      </c>
      <c r="E1067" s="58" t="e">
        <f t="shared" si="66"/>
        <v>#N/A</v>
      </c>
      <c r="F1067" s="58" t="e">
        <f t="shared" si="67"/>
        <v>#N/A</v>
      </c>
      <c r="G1067" s="22" t="s">
        <v>48</v>
      </c>
      <c r="H1067" s="23" t="s">
        <v>43</v>
      </c>
      <c r="I1067" s="24">
        <v>60.66</v>
      </c>
    </row>
    <row r="1068" spans="1:9">
      <c r="A1068" s="22">
        <v>44072</v>
      </c>
      <c r="B1068" s="22" t="str">
        <f t="shared" si="64"/>
        <v>Aug</v>
      </c>
      <c r="C1068" s="23">
        <f t="shared" si="65"/>
        <v>35</v>
      </c>
      <c r="D1068" s="23" t="s">
        <v>25</v>
      </c>
      <c r="E1068" s="58" t="e">
        <f t="shared" si="66"/>
        <v>#N/A</v>
      </c>
      <c r="F1068" s="58">
        <f t="shared" si="67"/>
        <v>29.51</v>
      </c>
      <c r="G1068" s="22" t="s">
        <v>38</v>
      </c>
      <c r="H1068" s="23" t="s">
        <v>53</v>
      </c>
      <c r="I1068" s="24">
        <v>29.51</v>
      </c>
    </row>
    <row r="1069" spans="1:9">
      <c r="A1069" s="22">
        <v>44054</v>
      </c>
      <c r="B1069" s="22" t="str">
        <f t="shared" si="64"/>
        <v>Aug</v>
      </c>
      <c r="C1069" s="23">
        <f t="shared" si="65"/>
        <v>33</v>
      </c>
      <c r="D1069" s="23" t="s">
        <v>25</v>
      </c>
      <c r="E1069" s="58" t="e">
        <f t="shared" si="66"/>
        <v>#N/A</v>
      </c>
      <c r="F1069" s="58">
        <f t="shared" si="67"/>
        <v>46.06</v>
      </c>
      <c r="G1069" s="22" t="s">
        <v>48</v>
      </c>
      <c r="H1069" s="23" t="s">
        <v>50</v>
      </c>
      <c r="I1069" s="24">
        <v>46.06</v>
      </c>
    </row>
    <row r="1070" spans="1:9">
      <c r="A1070" s="22">
        <v>44065</v>
      </c>
      <c r="B1070" s="22" t="str">
        <f t="shared" si="64"/>
        <v>Aug</v>
      </c>
      <c r="C1070" s="23">
        <f t="shared" si="65"/>
        <v>34</v>
      </c>
      <c r="D1070" s="23" t="s">
        <v>25</v>
      </c>
      <c r="E1070" s="58" t="e">
        <f t="shared" si="66"/>
        <v>#N/A</v>
      </c>
      <c r="F1070" s="58">
        <f t="shared" si="67"/>
        <v>46.43</v>
      </c>
      <c r="G1070" s="22" t="s">
        <v>38</v>
      </c>
      <c r="H1070" s="23" t="s">
        <v>50</v>
      </c>
      <c r="I1070" s="24">
        <v>46.43</v>
      </c>
    </row>
    <row r="1071" spans="1:9">
      <c r="A1071" s="22">
        <v>44053</v>
      </c>
      <c r="B1071" s="22" t="str">
        <f t="shared" si="64"/>
        <v>Aug</v>
      </c>
      <c r="C1071" s="23">
        <f t="shared" si="65"/>
        <v>33</v>
      </c>
      <c r="D1071" s="23" t="s">
        <v>25</v>
      </c>
      <c r="E1071" s="58" t="e">
        <f t="shared" si="66"/>
        <v>#N/A</v>
      </c>
      <c r="F1071" s="58">
        <f t="shared" si="67"/>
        <v>72.44</v>
      </c>
      <c r="G1071" s="22" t="s">
        <v>45</v>
      </c>
      <c r="H1071" s="23" t="s">
        <v>46</v>
      </c>
      <c r="I1071" s="24">
        <v>72.44</v>
      </c>
    </row>
    <row r="1072" spans="1:9">
      <c r="A1072" s="22">
        <v>44101</v>
      </c>
      <c r="B1072" s="22" t="str">
        <f t="shared" si="64"/>
        <v>Sep</v>
      </c>
      <c r="C1072" s="23">
        <f t="shared" si="65"/>
        <v>40</v>
      </c>
      <c r="D1072" s="23" t="s">
        <v>254</v>
      </c>
      <c r="E1072" s="58" t="e">
        <f t="shared" si="66"/>
        <v>#N/A</v>
      </c>
      <c r="F1072" s="58" t="e">
        <f t="shared" si="67"/>
        <v>#N/A</v>
      </c>
      <c r="G1072" s="22" t="s">
        <v>38</v>
      </c>
      <c r="H1072" s="23" t="s">
        <v>58</v>
      </c>
      <c r="I1072" s="24">
        <v>75.819999999999993</v>
      </c>
    </row>
    <row r="1073" spans="1:9">
      <c r="A1073" s="22">
        <v>44095</v>
      </c>
      <c r="B1073" s="22" t="str">
        <f t="shared" si="64"/>
        <v>Sep</v>
      </c>
      <c r="C1073" s="23">
        <f t="shared" si="65"/>
        <v>39</v>
      </c>
      <c r="D1073" s="23" t="s">
        <v>254</v>
      </c>
      <c r="E1073" s="58" t="e">
        <f t="shared" si="66"/>
        <v>#N/A</v>
      </c>
      <c r="F1073" s="58" t="e">
        <f t="shared" si="67"/>
        <v>#N/A</v>
      </c>
      <c r="G1073" s="22" t="s">
        <v>48</v>
      </c>
      <c r="H1073" s="23" t="s">
        <v>57</v>
      </c>
      <c r="I1073" s="24">
        <v>66.27</v>
      </c>
    </row>
    <row r="1074" spans="1:9">
      <c r="A1074" s="22">
        <v>44053</v>
      </c>
      <c r="B1074" s="22" t="str">
        <f t="shared" si="64"/>
        <v>Aug</v>
      </c>
      <c r="C1074" s="23">
        <f t="shared" si="65"/>
        <v>33</v>
      </c>
      <c r="D1074" s="23" t="s">
        <v>25</v>
      </c>
      <c r="E1074" s="58" t="e">
        <f t="shared" si="66"/>
        <v>#N/A</v>
      </c>
      <c r="F1074" s="58">
        <f t="shared" si="67"/>
        <v>60.15</v>
      </c>
      <c r="G1074" s="22" t="s">
        <v>38</v>
      </c>
      <c r="H1074" s="23" t="s">
        <v>43</v>
      </c>
      <c r="I1074" s="24">
        <v>60.15</v>
      </c>
    </row>
    <row r="1075" spans="1:9">
      <c r="A1075" s="22">
        <v>44051</v>
      </c>
      <c r="B1075" s="22" t="str">
        <f t="shared" si="64"/>
        <v>Aug</v>
      </c>
      <c r="C1075" s="23">
        <f t="shared" si="65"/>
        <v>32</v>
      </c>
      <c r="D1075" s="23" t="s">
        <v>25</v>
      </c>
      <c r="E1075" s="58" t="e">
        <f t="shared" si="66"/>
        <v>#N/A</v>
      </c>
      <c r="F1075" s="58">
        <f t="shared" si="67"/>
        <v>58.94</v>
      </c>
      <c r="G1075" s="22" t="s">
        <v>48</v>
      </c>
      <c r="H1075" s="23" t="s">
        <v>53</v>
      </c>
      <c r="I1075" s="24">
        <v>58.94</v>
      </c>
    </row>
    <row r="1076" spans="1:9">
      <c r="A1076" s="22">
        <v>44060</v>
      </c>
      <c r="B1076" s="22" t="str">
        <f t="shared" si="64"/>
        <v>Aug</v>
      </c>
      <c r="C1076" s="23">
        <f t="shared" si="65"/>
        <v>34</v>
      </c>
      <c r="D1076" s="23" t="s">
        <v>25</v>
      </c>
      <c r="E1076" s="58" t="e">
        <f t="shared" si="66"/>
        <v>#N/A</v>
      </c>
      <c r="F1076" s="58">
        <f t="shared" si="67"/>
        <v>69.37</v>
      </c>
      <c r="G1076" s="22" t="s">
        <v>38</v>
      </c>
      <c r="H1076" s="23" t="s">
        <v>58</v>
      </c>
      <c r="I1076" s="24">
        <v>69.37</v>
      </c>
    </row>
    <row r="1077" spans="1:9">
      <c r="A1077" s="22">
        <v>43999</v>
      </c>
      <c r="B1077" s="22" t="str">
        <f t="shared" si="64"/>
        <v>Jun</v>
      </c>
      <c r="C1077" s="23">
        <f t="shared" si="65"/>
        <v>25</v>
      </c>
      <c r="D1077" s="23" t="s">
        <v>28</v>
      </c>
      <c r="E1077" s="58">
        <f t="shared" si="66"/>
        <v>18.68</v>
      </c>
      <c r="F1077" s="58" t="e">
        <f t="shared" si="67"/>
        <v>#N/A</v>
      </c>
      <c r="G1077" s="22" t="s">
        <v>48</v>
      </c>
      <c r="H1077" s="23" t="s">
        <v>66</v>
      </c>
      <c r="I1077" s="24">
        <v>18.68</v>
      </c>
    </row>
    <row r="1078" spans="1:9">
      <c r="A1078" s="22">
        <v>43995</v>
      </c>
      <c r="B1078" s="22" t="str">
        <f t="shared" si="64"/>
        <v>Jun</v>
      </c>
      <c r="C1078" s="23">
        <f t="shared" si="65"/>
        <v>24</v>
      </c>
      <c r="D1078" s="23" t="s">
        <v>28</v>
      </c>
      <c r="E1078" s="58">
        <f t="shared" si="66"/>
        <v>75.25</v>
      </c>
      <c r="F1078" s="58" t="e">
        <f t="shared" si="67"/>
        <v>#N/A</v>
      </c>
      <c r="G1078" s="22" t="s">
        <v>45</v>
      </c>
      <c r="H1078" s="23" t="s">
        <v>46</v>
      </c>
      <c r="I1078" s="24">
        <v>75.25</v>
      </c>
    </row>
    <row r="1079" spans="1:9">
      <c r="A1079" s="22">
        <v>44053</v>
      </c>
      <c r="B1079" s="22" t="str">
        <f t="shared" si="64"/>
        <v>Aug</v>
      </c>
      <c r="C1079" s="23">
        <f t="shared" si="65"/>
        <v>33</v>
      </c>
      <c r="D1079" s="23" t="s">
        <v>25</v>
      </c>
      <c r="E1079" s="58" t="e">
        <f t="shared" si="66"/>
        <v>#N/A</v>
      </c>
      <c r="F1079" s="58">
        <f t="shared" si="67"/>
        <v>34.36</v>
      </c>
      <c r="G1079" s="22" t="s">
        <v>48</v>
      </c>
      <c r="H1079" s="23" t="s">
        <v>49</v>
      </c>
      <c r="I1079" s="24">
        <v>34.36</v>
      </c>
    </row>
    <row r="1080" spans="1:9">
      <c r="A1080" s="22">
        <v>44103</v>
      </c>
      <c r="B1080" s="22" t="str">
        <f t="shared" si="64"/>
        <v>Sep</v>
      </c>
      <c r="C1080" s="23">
        <f t="shared" si="65"/>
        <v>40</v>
      </c>
      <c r="D1080" s="23" t="s">
        <v>254</v>
      </c>
      <c r="E1080" s="58" t="e">
        <f t="shared" si="66"/>
        <v>#N/A</v>
      </c>
      <c r="F1080" s="58" t="e">
        <f t="shared" si="67"/>
        <v>#N/A</v>
      </c>
      <c r="G1080" s="22" t="s">
        <v>48</v>
      </c>
      <c r="H1080" s="23" t="s">
        <v>49</v>
      </c>
      <c r="I1080" s="24">
        <v>99.52</v>
      </c>
    </row>
    <row r="1081" spans="1:9">
      <c r="A1081" s="22">
        <v>44104</v>
      </c>
      <c r="B1081" s="22" t="str">
        <f t="shared" si="64"/>
        <v>Sep</v>
      </c>
      <c r="C1081" s="23">
        <f t="shared" si="65"/>
        <v>40</v>
      </c>
      <c r="D1081" s="23" t="s">
        <v>254</v>
      </c>
      <c r="E1081" s="58" t="e">
        <f t="shared" si="66"/>
        <v>#N/A</v>
      </c>
      <c r="F1081" s="58" t="e">
        <f t="shared" si="67"/>
        <v>#N/A</v>
      </c>
      <c r="G1081" s="22" t="s">
        <v>48</v>
      </c>
      <c r="H1081" s="23" t="s">
        <v>58</v>
      </c>
      <c r="I1081" s="24">
        <v>24.75</v>
      </c>
    </row>
    <row r="1082" spans="1:9">
      <c r="A1082" s="22">
        <v>43980</v>
      </c>
      <c r="B1082" s="22" t="str">
        <f t="shared" si="64"/>
        <v>May</v>
      </c>
      <c r="C1082" s="23">
        <f t="shared" si="65"/>
        <v>22</v>
      </c>
      <c r="D1082" s="23" t="s">
        <v>254</v>
      </c>
      <c r="E1082" s="58" t="e">
        <f t="shared" si="66"/>
        <v>#N/A</v>
      </c>
      <c r="F1082" s="58" t="e">
        <f t="shared" si="67"/>
        <v>#N/A</v>
      </c>
      <c r="G1082" s="22" t="s">
        <v>48</v>
      </c>
      <c r="H1082" s="23" t="s">
        <v>58</v>
      </c>
      <c r="I1082" s="24">
        <v>69.84</v>
      </c>
    </row>
    <row r="1083" spans="1:9">
      <c r="A1083" s="22">
        <v>44066</v>
      </c>
      <c r="B1083" s="22" t="str">
        <f t="shared" si="64"/>
        <v>Aug</v>
      </c>
      <c r="C1083" s="23">
        <f t="shared" si="65"/>
        <v>35</v>
      </c>
      <c r="D1083" s="23" t="s">
        <v>25</v>
      </c>
      <c r="E1083" s="58" t="e">
        <f t="shared" si="66"/>
        <v>#N/A</v>
      </c>
      <c r="F1083" s="58">
        <f t="shared" si="67"/>
        <v>90.94</v>
      </c>
      <c r="G1083" s="22" t="s">
        <v>48</v>
      </c>
      <c r="H1083" s="23" t="s">
        <v>53</v>
      </c>
      <c r="I1083" s="24">
        <v>90.94</v>
      </c>
    </row>
    <row r="1084" spans="1:9">
      <c r="A1084" s="22">
        <v>43984</v>
      </c>
      <c r="B1084" s="22" t="str">
        <f t="shared" si="64"/>
        <v>Jun</v>
      </c>
      <c r="C1084" s="23">
        <f t="shared" si="65"/>
        <v>23</v>
      </c>
      <c r="D1084" s="23" t="s">
        <v>28</v>
      </c>
      <c r="E1084" s="58">
        <f t="shared" si="66"/>
        <v>20.95</v>
      </c>
      <c r="F1084" s="58" t="e">
        <f t="shared" si="67"/>
        <v>#N/A</v>
      </c>
      <c r="G1084" s="22" t="s">
        <v>45</v>
      </c>
      <c r="H1084" s="23" t="s">
        <v>43</v>
      </c>
      <c r="I1084" s="24">
        <v>20.95</v>
      </c>
    </row>
    <row r="1085" spans="1:9">
      <c r="A1085" s="22">
        <v>43973</v>
      </c>
      <c r="B1085" s="22" t="str">
        <f t="shared" si="64"/>
        <v>May</v>
      </c>
      <c r="C1085" s="23">
        <f t="shared" si="65"/>
        <v>21</v>
      </c>
      <c r="D1085" s="23" t="s">
        <v>254</v>
      </c>
      <c r="E1085" s="58" t="e">
        <f t="shared" si="66"/>
        <v>#N/A</v>
      </c>
      <c r="F1085" s="58" t="e">
        <f t="shared" si="67"/>
        <v>#N/A</v>
      </c>
      <c r="G1085" s="22" t="s">
        <v>48</v>
      </c>
      <c r="H1085" s="23" t="s">
        <v>43</v>
      </c>
      <c r="I1085" s="24">
        <v>20.68</v>
      </c>
    </row>
    <row r="1086" spans="1:9">
      <c r="A1086" s="22">
        <v>43996</v>
      </c>
      <c r="B1086" s="22" t="str">
        <f t="shared" si="64"/>
        <v>Jun</v>
      </c>
      <c r="C1086" s="23">
        <f t="shared" si="65"/>
        <v>25</v>
      </c>
      <c r="D1086" s="23" t="s">
        <v>28</v>
      </c>
      <c r="E1086" s="58">
        <f t="shared" si="66"/>
        <v>68.73</v>
      </c>
      <c r="F1086" s="58" t="e">
        <f t="shared" si="67"/>
        <v>#N/A</v>
      </c>
      <c r="G1086" s="22" t="s">
        <v>38</v>
      </c>
      <c r="H1086" s="23" t="s">
        <v>54</v>
      </c>
      <c r="I1086" s="24">
        <v>68.73</v>
      </c>
    </row>
    <row r="1087" spans="1:9">
      <c r="A1087" s="22">
        <v>44074</v>
      </c>
      <c r="B1087" s="22" t="str">
        <f t="shared" si="64"/>
        <v>Aug</v>
      </c>
      <c r="C1087" s="23">
        <f t="shared" si="65"/>
        <v>36</v>
      </c>
      <c r="D1087" s="23" t="s">
        <v>254</v>
      </c>
      <c r="E1087" s="58" t="e">
        <f t="shared" si="66"/>
        <v>#N/A</v>
      </c>
      <c r="F1087" s="58" t="e">
        <f t="shared" si="67"/>
        <v>#N/A</v>
      </c>
      <c r="G1087" s="22" t="s">
        <v>48</v>
      </c>
      <c r="H1087" s="23" t="s">
        <v>58</v>
      </c>
      <c r="I1087" s="24">
        <v>456.63</v>
      </c>
    </row>
    <row r="1088" spans="1:9">
      <c r="A1088" s="22">
        <v>44064</v>
      </c>
      <c r="B1088" s="22" t="str">
        <f t="shared" si="64"/>
        <v>Aug</v>
      </c>
      <c r="C1088" s="23">
        <f t="shared" si="65"/>
        <v>34</v>
      </c>
      <c r="D1088" s="23" t="s">
        <v>25</v>
      </c>
      <c r="E1088" s="58" t="e">
        <f t="shared" si="66"/>
        <v>#N/A</v>
      </c>
      <c r="F1088" s="58">
        <f t="shared" si="67"/>
        <v>102.35</v>
      </c>
      <c r="G1088" s="22" t="s">
        <v>38</v>
      </c>
      <c r="H1088" s="23" t="s">
        <v>49</v>
      </c>
      <c r="I1088" s="24">
        <v>102.35</v>
      </c>
    </row>
    <row r="1089" spans="1:9">
      <c r="A1089" s="22">
        <v>44051</v>
      </c>
      <c r="B1089" s="22" t="str">
        <f t="shared" si="64"/>
        <v>Aug</v>
      </c>
      <c r="C1089" s="23">
        <f t="shared" si="65"/>
        <v>32</v>
      </c>
      <c r="D1089" s="23" t="s">
        <v>25</v>
      </c>
      <c r="E1089" s="58" t="e">
        <f t="shared" si="66"/>
        <v>#N/A</v>
      </c>
      <c r="F1089" s="58">
        <f t="shared" si="67"/>
        <v>23.82</v>
      </c>
      <c r="G1089" s="22" t="s">
        <v>38</v>
      </c>
      <c r="H1089" s="23" t="s">
        <v>58</v>
      </c>
      <c r="I1089" s="24">
        <v>23.82</v>
      </c>
    </row>
    <row r="1090" spans="1:9">
      <c r="A1090" s="22">
        <v>43987</v>
      </c>
      <c r="B1090" s="22" t="str">
        <f t="shared" si="64"/>
        <v>Jun</v>
      </c>
      <c r="C1090" s="23">
        <f t="shared" si="65"/>
        <v>23</v>
      </c>
      <c r="D1090" s="23" t="s">
        <v>28</v>
      </c>
      <c r="E1090" s="58">
        <f t="shared" si="66"/>
        <v>66.349999999999994</v>
      </c>
      <c r="F1090" s="58" t="e">
        <f t="shared" si="67"/>
        <v>#N/A</v>
      </c>
      <c r="G1090" s="22" t="s">
        <v>48</v>
      </c>
      <c r="H1090" s="23" t="s">
        <v>49</v>
      </c>
      <c r="I1090" s="24">
        <v>66.349999999999994</v>
      </c>
    </row>
    <row r="1091" spans="1:9">
      <c r="A1091" s="22">
        <v>44096</v>
      </c>
      <c r="B1091" s="22" t="str">
        <f t="shared" si="64"/>
        <v>Sep</v>
      </c>
      <c r="C1091" s="23">
        <f t="shared" si="65"/>
        <v>39</v>
      </c>
      <c r="D1091" s="23" t="s">
        <v>254</v>
      </c>
      <c r="E1091" s="58" t="e">
        <f t="shared" si="66"/>
        <v>#N/A</v>
      </c>
      <c r="F1091" s="58" t="e">
        <f t="shared" si="67"/>
        <v>#N/A</v>
      </c>
      <c r="G1091" s="22" t="s">
        <v>48</v>
      </c>
      <c r="H1091" s="23" t="s">
        <v>49</v>
      </c>
      <c r="I1091" s="24">
        <v>68.31</v>
      </c>
    </row>
    <row r="1092" spans="1:9">
      <c r="A1092" s="22">
        <v>44052</v>
      </c>
      <c r="B1092" s="22" t="str">
        <f t="shared" si="64"/>
        <v>Aug</v>
      </c>
      <c r="C1092" s="23">
        <f t="shared" si="65"/>
        <v>33</v>
      </c>
      <c r="D1092" s="23" t="s">
        <v>25</v>
      </c>
      <c r="E1092" s="58" t="e">
        <f t="shared" si="66"/>
        <v>#N/A</v>
      </c>
      <c r="F1092" s="58">
        <f t="shared" si="67"/>
        <v>75.11</v>
      </c>
      <c r="G1092" s="22" t="s">
        <v>38</v>
      </c>
      <c r="H1092" s="23" t="s">
        <v>58</v>
      </c>
      <c r="I1092" s="24">
        <v>75.11</v>
      </c>
    </row>
    <row r="1093" spans="1:9">
      <c r="A1093" s="22">
        <v>44047</v>
      </c>
      <c r="B1093" s="22" t="str">
        <f t="shared" si="64"/>
        <v>Aug</v>
      </c>
      <c r="C1093" s="23">
        <f t="shared" si="65"/>
        <v>32</v>
      </c>
      <c r="D1093" s="23" t="s">
        <v>25</v>
      </c>
      <c r="E1093" s="58" t="e">
        <f t="shared" si="66"/>
        <v>#N/A</v>
      </c>
      <c r="F1093" s="58">
        <f t="shared" si="67"/>
        <v>68.13</v>
      </c>
      <c r="G1093" s="22" t="s">
        <v>48</v>
      </c>
      <c r="H1093" s="23" t="s">
        <v>49</v>
      </c>
      <c r="I1093" s="24">
        <v>68.13</v>
      </c>
    </row>
    <row r="1094" spans="1:9">
      <c r="A1094" s="22">
        <v>44046</v>
      </c>
      <c r="B1094" s="22" t="str">
        <f t="shared" ref="B1094:B1157" si="68">TEXT(A1094,"mmm")</f>
        <v>Aug</v>
      </c>
      <c r="C1094" s="23">
        <f t="shared" ref="C1094:C1157" si="69">WEEKNUM(A1094)</f>
        <v>32</v>
      </c>
      <c r="D1094" s="23" t="s">
        <v>25</v>
      </c>
      <c r="E1094" s="58" t="e">
        <f t="shared" si="66"/>
        <v>#N/A</v>
      </c>
      <c r="F1094" s="58">
        <f t="shared" si="67"/>
        <v>33.06</v>
      </c>
      <c r="G1094" s="22" t="s">
        <v>38</v>
      </c>
      <c r="H1094" s="23" t="s">
        <v>49</v>
      </c>
      <c r="I1094" s="24">
        <v>33.06</v>
      </c>
    </row>
    <row r="1095" spans="1:9">
      <c r="A1095" s="22">
        <v>44050</v>
      </c>
      <c r="B1095" s="22" t="str">
        <f t="shared" si="68"/>
        <v>Aug</v>
      </c>
      <c r="C1095" s="23">
        <f t="shared" si="69"/>
        <v>32</v>
      </c>
      <c r="D1095" s="23" t="s">
        <v>25</v>
      </c>
      <c r="E1095" s="58" t="e">
        <f t="shared" ref="E1095:E1158" si="70">IF(D1095=$E$3,I1095,NA())</f>
        <v>#N/A</v>
      </c>
      <c r="F1095" s="58">
        <f t="shared" ref="F1095:F1158" si="71">IF(D1095=$E$2,I1095,NA())</f>
        <v>24.11</v>
      </c>
      <c r="G1095" s="22" t="s">
        <v>48</v>
      </c>
      <c r="H1095" s="23" t="s">
        <v>58</v>
      </c>
      <c r="I1095" s="24">
        <v>24.11</v>
      </c>
    </row>
    <row r="1096" spans="1:9">
      <c r="A1096" s="22">
        <v>44046</v>
      </c>
      <c r="B1096" s="22" t="str">
        <f t="shared" si="68"/>
        <v>Aug</v>
      </c>
      <c r="C1096" s="23">
        <f t="shared" si="69"/>
        <v>32</v>
      </c>
      <c r="D1096" s="23" t="s">
        <v>25</v>
      </c>
      <c r="E1096" s="58" t="e">
        <f t="shared" si="70"/>
        <v>#N/A</v>
      </c>
      <c r="F1096" s="58">
        <f t="shared" si="71"/>
        <v>47.02</v>
      </c>
      <c r="G1096" s="22" t="s">
        <v>38</v>
      </c>
      <c r="H1096" s="23" t="s">
        <v>54</v>
      </c>
      <c r="I1096" s="24">
        <v>47.02</v>
      </c>
    </row>
    <row r="1097" spans="1:9">
      <c r="A1097" s="22">
        <v>44072</v>
      </c>
      <c r="B1097" s="22" t="str">
        <f t="shared" si="68"/>
        <v>Aug</v>
      </c>
      <c r="C1097" s="23">
        <f t="shared" si="69"/>
        <v>35</v>
      </c>
      <c r="D1097" s="23" t="s">
        <v>25</v>
      </c>
      <c r="E1097" s="58" t="e">
        <f t="shared" si="70"/>
        <v>#N/A</v>
      </c>
      <c r="F1097" s="58">
        <f t="shared" si="71"/>
        <v>38.880000000000003</v>
      </c>
      <c r="G1097" s="22" t="s">
        <v>48</v>
      </c>
      <c r="H1097" s="23" t="s">
        <v>56</v>
      </c>
      <c r="I1097" s="24">
        <v>38.880000000000003</v>
      </c>
    </row>
    <row r="1098" spans="1:9">
      <c r="A1098" s="22">
        <v>44060</v>
      </c>
      <c r="B1098" s="22" t="str">
        <f t="shared" si="68"/>
        <v>Aug</v>
      </c>
      <c r="C1098" s="23">
        <f t="shared" si="69"/>
        <v>34</v>
      </c>
      <c r="D1098" s="23" t="s">
        <v>25</v>
      </c>
      <c r="E1098" s="58" t="e">
        <f t="shared" si="70"/>
        <v>#N/A</v>
      </c>
      <c r="F1098" s="58">
        <f t="shared" si="71"/>
        <v>424.33</v>
      </c>
      <c r="G1098" s="22" t="s">
        <v>45</v>
      </c>
      <c r="H1098" s="23" t="s">
        <v>54</v>
      </c>
      <c r="I1098" s="24">
        <v>424.33</v>
      </c>
    </row>
    <row r="1099" spans="1:9">
      <c r="A1099" s="22">
        <v>43962</v>
      </c>
      <c r="B1099" s="22" t="str">
        <f t="shared" si="68"/>
        <v>May</v>
      </c>
      <c r="C1099" s="23">
        <f t="shared" si="69"/>
        <v>20</v>
      </c>
      <c r="D1099" s="23" t="s">
        <v>254</v>
      </c>
      <c r="E1099" s="58" t="e">
        <f t="shared" si="70"/>
        <v>#N/A</v>
      </c>
      <c r="F1099" s="58" t="e">
        <f t="shared" si="71"/>
        <v>#N/A</v>
      </c>
      <c r="G1099" s="22" t="s">
        <v>48</v>
      </c>
      <c r="H1099" s="23" t="s">
        <v>43</v>
      </c>
      <c r="I1099" s="24">
        <v>40.93</v>
      </c>
    </row>
    <row r="1100" spans="1:9">
      <c r="A1100" s="22">
        <v>44071</v>
      </c>
      <c r="B1100" s="22" t="str">
        <f t="shared" si="68"/>
        <v>Aug</v>
      </c>
      <c r="C1100" s="23">
        <f t="shared" si="69"/>
        <v>35</v>
      </c>
      <c r="D1100" s="23" t="s">
        <v>25</v>
      </c>
      <c r="E1100" s="58" t="e">
        <f t="shared" si="70"/>
        <v>#N/A</v>
      </c>
      <c r="F1100" s="58">
        <f t="shared" si="71"/>
        <v>48.24</v>
      </c>
      <c r="G1100" s="22" t="s">
        <v>38</v>
      </c>
      <c r="H1100" s="23" t="s">
        <v>46</v>
      </c>
      <c r="I1100" s="24">
        <v>48.24</v>
      </c>
    </row>
    <row r="1101" spans="1:9">
      <c r="A1101" s="22">
        <v>44008</v>
      </c>
      <c r="B1101" s="22" t="str">
        <f t="shared" si="68"/>
        <v>Jun</v>
      </c>
      <c r="C1101" s="23">
        <f t="shared" si="69"/>
        <v>26</v>
      </c>
      <c r="D1101" s="23" t="s">
        <v>28</v>
      </c>
      <c r="E1101" s="58">
        <f t="shared" si="70"/>
        <v>102.29</v>
      </c>
      <c r="F1101" s="58" t="e">
        <f t="shared" si="71"/>
        <v>#N/A</v>
      </c>
      <c r="G1101" s="22" t="s">
        <v>48</v>
      </c>
      <c r="H1101" s="23" t="s">
        <v>49</v>
      </c>
      <c r="I1101" s="24">
        <v>102.29</v>
      </c>
    </row>
    <row r="1102" spans="1:9">
      <c r="A1102" s="22">
        <v>44100</v>
      </c>
      <c r="B1102" s="22" t="str">
        <f t="shared" si="68"/>
        <v>Sep</v>
      </c>
      <c r="C1102" s="23">
        <f t="shared" si="69"/>
        <v>39</v>
      </c>
      <c r="D1102" s="23" t="s">
        <v>254</v>
      </c>
      <c r="E1102" s="58" t="e">
        <f t="shared" si="70"/>
        <v>#N/A</v>
      </c>
      <c r="F1102" s="58" t="e">
        <f t="shared" si="71"/>
        <v>#N/A</v>
      </c>
      <c r="G1102" s="22" t="s">
        <v>48</v>
      </c>
      <c r="H1102" s="23" t="s">
        <v>50</v>
      </c>
      <c r="I1102" s="24">
        <v>92.2</v>
      </c>
    </row>
    <row r="1103" spans="1:9">
      <c r="A1103" s="22">
        <v>44005</v>
      </c>
      <c r="B1103" s="22" t="str">
        <f t="shared" si="68"/>
        <v>Jun</v>
      </c>
      <c r="C1103" s="23">
        <f t="shared" si="69"/>
        <v>26</v>
      </c>
      <c r="D1103" s="23" t="s">
        <v>28</v>
      </c>
      <c r="E1103" s="58">
        <f t="shared" si="70"/>
        <v>46.33</v>
      </c>
      <c r="F1103" s="58" t="e">
        <f t="shared" si="71"/>
        <v>#N/A</v>
      </c>
      <c r="G1103" s="22" t="s">
        <v>48</v>
      </c>
      <c r="H1103" s="23" t="s">
        <v>50</v>
      </c>
      <c r="I1103" s="24">
        <v>46.33</v>
      </c>
    </row>
    <row r="1104" spans="1:9">
      <c r="A1104" s="22">
        <v>44063</v>
      </c>
      <c r="B1104" s="22" t="str">
        <f t="shared" si="68"/>
        <v>Aug</v>
      </c>
      <c r="C1104" s="23">
        <f t="shared" si="69"/>
        <v>34</v>
      </c>
      <c r="D1104" s="23" t="s">
        <v>25</v>
      </c>
      <c r="E1104" s="58" t="e">
        <f t="shared" si="70"/>
        <v>#N/A</v>
      </c>
      <c r="F1104" s="58">
        <f t="shared" si="71"/>
        <v>40.549999999999997</v>
      </c>
      <c r="G1104" s="22" t="s">
        <v>38</v>
      </c>
      <c r="H1104" s="23" t="s">
        <v>43</v>
      </c>
      <c r="I1104" s="24">
        <v>40.549999999999997</v>
      </c>
    </row>
    <row r="1105" spans="1:9">
      <c r="A1105" s="22">
        <v>44062</v>
      </c>
      <c r="B1105" s="22" t="str">
        <f t="shared" si="68"/>
        <v>Aug</v>
      </c>
      <c r="C1105" s="23">
        <f t="shared" si="69"/>
        <v>34</v>
      </c>
      <c r="D1105" s="23" t="s">
        <v>25</v>
      </c>
      <c r="E1105" s="58" t="e">
        <f t="shared" si="70"/>
        <v>#N/A</v>
      </c>
      <c r="F1105" s="58">
        <f t="shared" si="71"/>
        <v>66.569999999999993</v>
      </c>
      <c r="G1105" s="22" t="s">
        <v>48</v>
      </c>
      <c r="H1105" s="23" t="s">
        <v>49</v>
      </c>
      <c r="I1105" s="24">
        <v>66.569999999999993</v>
      </c>
    </row>
    <row r="1106" spans="1:9">
      <c r="A1106" s="22">
        <v>43974</v>
      </c>
      <c r="B1106" s="22" t="str">
        <f t="shared" si="68"/>
        <v>May</v>
      </c>
      <c r="C1106" s="23">
        <f t="shared" si="69"/>
        <v>21</v>
      </c>
      <c r="D1106" s="23" t="s">
        <v>254</v>
      </c>
      <c r="E1106" s="58" t="e">
        <f t="shared" si="70"/>
        <v>#N/A</v>
      </c>
      <c r="F1106" s="58" t="e">
        <f t="shared" si="71"/>
        <v>#N/A</v>
      </c>
      <c r="G1106" s="22" t="s">
        <v>38</v>
      </c>
      <c r="H1106" s="23" t="s">
        <v>46</v>
      </c>
      <c r="I1106" s="24">
        <v>72.52</v>
      </c>
    </row>
    <row r="1107" spans="1:9">
      <c r="A1107" s="22">
        <v>44069</v>
      </c>
      <c r="B1107" s="22" t="str">
        <f t="shared" si="68"/>
        <v>Aug</v>
      </c>
      <c r="C1107" s="23">
        <f t="shared" si="69"/>
        <v>35</v>
      </c>
      <c r="D1107" s="23" t="s">
        <v>25</v>
      </c>
      <c r="E1107" s="58" t="e">
        <f t="shared" si="70"/>
        <v>#N/A</v>
      </c>
      <c r="F1107" s="58">
        <f t="shared" si="71"/>
        <v>66.849999999999994</v>
      </c>
      <c r="G1107" s="22" t="s">
        <v>48</v>
      </c>
      <c r="H1107" s="23" t="s">
        <v>49</v>
      </c>
      <c r="I1107" s="24">
        <v>66.849999999999994</v>
      </c>
    </row>
    <row r="1108" spans="1:9">
      <c r="A1108" s="22">
        <v>43991</v>
      </c>
      <c r="B1108" s="22" t="str">
        <f t="shared" si="68"/>
        <v>Jun</v>
      </c>
      <c r="C1108" s="23">
        <f t="shared" si="69"/>
        <v>24</v>
      </c>
      <c r="D1108" s="23" t="s">
        <v>28</v>
      </c>
      <c r="E1108" s="58">
        <f t="shared" si="70"/>
        <v>47.86</v>
      </c>
      <c r="F1108" s="58" t="e">
        <f t="shared" si="71"/>
        <v>#N/A</v>
      </c>
      <c r="G1108" s="22" t="s">
        <v>38</v>
      </c>
      <c r="H1108" s="23" t="s">
        <v>54</v>
      </c>
      <c r="I1108" s="24">
        <v>47.86</v>
      </c>
    </row>
    <row r="1109" spans="1:9">
      <c r="A1109" s="22">
        <v>43975</v>
      </c>
      <c r="B1109" s="22" t="str">
        <f t="shared" si="68"/>
        <v>May</v>
      </c>
      <c r="C1109" s="23">
        <f t="shared" si="69"/>
        <v>22</v>
      </c>
      <c r="D1109" s="23" t="s">
        <v>254</v>
      </c>
      <c r="E1109" s="58" t="e">
        <f t="shared" si="70"/>
        <v>#N/A</v>
      </c>
      <c r="F1109" s="58" t="e">
        <f t="shared" si="71"/>
        <v>#N/A</v>
      </c>
      <c r="G1109" s="22" t="s">
        <v>45</v>
      </c>
      <c r="H1109" s="23" t="s">
        <v>39</v>
      </c>
      <c r="I1109" s="24">
        <v>160.63</v>
      </c>
    </row>
    <row r="1110" spans="1:9">
      <c r="A1110" s="22">
        <v>44064</v>
      </c>
      <c r="B1110" s="22" t="str">
        <f t="shared" si="68"/>
        <v>Aug</v>
      </c>
      <c r="C1110" s="23">
        <f t="shared" si="69"/>
        <v>34</v>
      </c>
      <c r="D1110" s="23" t="s">
        <v>25</v>
      </c>
      <c r="E1110" s="58" t="e">
        <f t="shared" si="70"/>
        <v>#N/A</v>
      </c>
      <c r="F1110" s="58">
        <f t="shared" si="71"/>
        <v>75.06</v>
      </c>
      <c r="G1110" s="22" t="s">
        <v>45</v>
      </c>
      <c r="H1110" s="23" t="s">
        <v>58</v>
      </c>
      <c r="I1110" s="24">
        <v>75.06</v>
      </c>
    </row>
    <row r="1111" spans="1:9">
      <c r="A1111" s="22">
        <v>44056</v>
      </c>
      <c r="B1111" s="22" t="str">
        <f t="shared" si="68"/>
        <v>Aug</v>
      </c>
      <c r="C1111" s="23">
        <f t="shared" si="69"/>
        <v>33</v>
      </c>
      <c r="D1111" s="23" t="s">
        <v>25</v>
      </c>
      <c r="E1111" s="58" t="e">
        <f t="shared" si="70"/>
        <v>#N/A</v>
      </c>
      <c r="F1111" s="58">
        <f t="shared" si="71"/>
        <v>66.45</v>
      </c>
      <c r="G1111" s="22" t="s">
        <v>48</v>
      </c>
      <c r="H1111" s="23" t="s">
        <v>49</v>
      </c>
      <c r="I1111" s="24">
        <v>66.45</v>
      </c>
    </row>
    <row r="1112" spans="1:9">
      <c r="A1112" s="22">
        <v>44003</v>
      </c>
      <c r="B1112" s="22" t="str">
        <f t="shared" si="68"/>
        <v>Jun</v>
      </c>
      <c r="C1112" s="23">
        <f t="shared" si="69"/>
        <v>26</v>
      </c>
      <c r="D1112" s="23" t="s">
        <v>28</v>
      </c>
      <c r="E1112" s="58">
        <f t="shared" si="70"/>
        <v>23.85</v>
      </c>
      <c r="F1112" s="58" t="e">
        <f t="shared" si="71"/>
        <v>#N/A</v>
      </c>
      <c r="G1112" s="22" t="s">
        <v>48</v>
      </c>
      <c r="H1112" s="23" t="s">
        <v>50</v>
      </c>
      <c r="I1112" s="24">
        <v>23.85</v>
      </c>
    </row>
    <row r="1113" spans="1:9">
      <c r="A1113" s="22">
        <v>44055</v>
      </c>
      <c r="B1113" s="22" t="str">
        <f t="shared" si="68"/>
        <v>Aug</v>
      </c>
      <c r="C1113" s="23">
        <f t="shared" si="69"/>
        <v>33</v>
      </c>
      <c r="D1113" s="23" t="s">
        <v>25</v>
      </c>
      <c r="E1113" s="58" t="e">
        <f t="shared" si="70"/>
        <v>#N/A</v>
      </c>
      <c r="F1113" s="58">
        <f t="shared" si="71"/>
        <v>23.49</v>
      </c>
      <c r="G1113" s="22" t="s">
        <v>48</v>
      </c>
      <c r="H1113" s="23" t="s">
        <v>50</v>
      </c>
      <c r="I1113" s="24">
        <v>23.49</v>
      </c>
    </row>
    <row r="1114" spans="1:9">
      <c r="A1114" s="22">
        <v>44061</v>
      </c>
      <c r="B1114" s="22" t="str">
        <f t="shared" si="68"/>
        <v>Aug</v>
      </c>
      <c r="C1114" s="23">
        <f t="shared" si="69"/>
        <v>34</v>
      </c>
      <c r="D1114" s="23" t="s">
        <v>25</v>
      </c>
      <c r="E1114" s="58" t="e">
        <f t="shared" si="70"/>
        <v>#N/A</v>
      </c>
      <c r="F1114" s="58">
        <f t="shared" si="71"/>
        <v>72.64</v>
      </c>
      <c r="G1114" s="22" t="s">
        <v>38</v>
      </c>
      <c r="H1114" s="23" t="s">
        <v>58</v>
      </c>
      <c r="I1114" s="24">
        <v>72.64</v>
      </c>
    </row>
    <row r="1115" spans="1:9">
      <c r="A1115" s="22">
        <v>44047</v>
      </c>
      <c r="B1115" s="22" t="str">
        <f t="shared" si="68"/>
        <v>Aug</v>
      </c>
      <c r="C1115" s="23">
        <f t="shared" si="69"/>
        <v>32</v>
      </c>
      <c r="D1115" s="23" t="s">
        <v>25</v>
      </c>
      <c r="E1115" s="58" t="e">
        <f t="shared" si="70"/>
        <v>#N/A</v>
      </c>
      <c r="F1115" s="58">
        <f t="shared" si="71"/>
        <v>320.73</v>
      </c>
      <c r="G1115" s="22" t="s">
        <v>38</v>
      </c>
      <c r="H1115" s="23" t="s">
        <v>39</v>
      </c>
      <c r="I1115" s="24">
        <v>320.73</v>
      </c>
    </row>
    <row r="1116" spans="1:9">
      <c r="A1116" s="22">
        <v>43964</v>
      </c>
      <c r="B1116" s="22" t="str">
        <f t="shared" si="68"/>
        <v>May</v>
      </c>
      <c r="C1116" s="23">
        <f t="shared" si="69"/>
        <v>20</v>
      </c>
      <c r="D1116" s="23" t="s">
        <v>254</v>
      </c>
      <c r="E1116" s="58" t="e">
        <f t="shared" si="70"/>
        <v>#N/A</v>
      </c>
      <c r="F1116" s="58" t="e">
        <f t="shared" si="71"/>
        <v>#N/A</v>
      </c>
      <c r="G1116" s="22" t="s">
        <v>45</v>
      </c>
      <c r="H1116" s="23" t="s">
        <v>58</v>
      </c>
      <c r="I1116" s="24">
        <v>48.58</v>
      </c>
    </row>
    <row r="1117" spans="1:9">
      <c r="A1117" s="22">
        <v>44069</v>
      </c>
      <c r="B1117" s="22" t="str">
        <f t="shared" si="68"/>
        <v>Aug</v>
      </c>
      <c r="C1117" s="23">
        <f t="shared" si="69"/>
        <v>35</v>
      </c>
      <c r="D1117" s="23" t="s">
        <v>25</v>
      </c>
      <c r="E1117" s="58" t="e">
        <f t="shared" si="70"/>
        <v>#N/A</v>
      </c>
      <c r="F1117" s="58">
        <f t="shared" si="71"/>
        <v>23.35</v>
      </c>
      <c r="G1117" s="22" t="s">
        <v>38</v>
      </c>
      <c r="H1117" s="23" t="s">
        <v>57</v>
      </c>
      <c r="I1117" s="24">
        <v>23.35</v>
      </c>
    </row>
    <row r="1118" spans="1:9">
      <c r="A1118" s="22">
        <v>44064</v>
      </c>
      <c r="B1118" s="22" t="str">
        <f t="shared" si="68"/>
        <v>Aug</v>
      </c>
      <c r="C1118" s="23">
        <f t="shared" si="69"/>
        <v>34</v>
      </c>
      <c r="D1118" s="23" t="s">
        <v>25</v>
      </c>
      <c r="E1118" s="58" t="e">
        <f t="shared" si="70"/>
        <v>#N/A</v>
      </c>
      <c r="F1118" s="58">
        <f t="shared" si="71"/>
        <v>99.1</v>
      </c>
      <c r="G1118" s="22" t="s">
        <v>45</v>
      </c>
      <c r="H1118" s="23" t="s">
        <v>49</v>
      </c>
      <c r="I1118" s="24">
        <v>99.1</v>
      </c>
    </row>
    <row r="1119" spans="1:9">
      <c r="A1119" s="22">
        <v>44072</v>
      </c>
      <c r="B1119" s="22" t="str">
        <f t="shared" si="68"/>
        <v>Aug</v>
      </c>
      <c r="C1119" s="23">
        <f t="shared" si="69"/>
        <v>35</v>
      </c>
      <c r="D1119" s="23" t="s">
        <v>25</v>
      </c>
      <c r="E1119" s="58" t="e">
        <f t="shared" si="70"/>
        <v>#N/A</v>
      </c>
      <c r="F1119" s="58">
        <f t="shared" si="71"/>
        <v>46.34</v>
      </c>
      <c r="G1119" s="22" t="s">
        <v>38</v>
      </c>
      <c r="H1119" s="23" t="s">
        <v>57</v>
      </c>
      <c r="I1119" s="24">
        <v>46.34</v>
      </c>
    </row>
    <row r="1120" spans="1:9">
      <c r="A1120" s="22">
        <v>44009</v>
      </c>
      <c r="B1120" s="22" t="str">
        <f t="shared" si="68"/>
        <v>Jun</v>
      </c>
      <c r="C1120" s="23">
        <f t="shared" si="69"/>
        <v>26</v>
      </c>
      <c r="D1120" s="23" t="s">
        <v>28</v>
      </c>
      <c r="E1120" s="58">
        <f t="shared" si="70"/>
        <v>68.2</v>
      </c>
      <c r="F1120" s="58" t="e">
        <f t="shared" si="71"/>
        <v>#N/A</v>
      </c>
      <c r="G1120" s="22" t="s">
        <v>38</v>
      </c>
      <c r="H1120" s="23" t="s">
        <v>49</v>
      </c>
      <c r="I1120" s="24">
        <v>68.2</v>
      </c>
    </row>
    <row r="1121" spans="1:9">
      <c r="A1121" s="22">
        <v>44016</v>
      </c>
      <c r="B1121" s="22" t="str">
        <f t="shared" si="68"/>
        <v>Jul</v>
      </c>
      <c r="C1121" s="23">
        <f t="shared" si="69"/>
        <v>27</v>
      </c>
      <c r="D1121" s="23" t="s">
        <v>254</v>
      </c>
      <c r="E1121" s="58" t="e">
        <f t="shared" si="70"/>
        <v>#N/A</v>
      </c>
      <c r="F1121" s="58" t="e">
        <f t="shared" si="71"/>
        <v>#N/A</v>
      </c>
      <c r="G1121" s="22" t="s">
        <v>48</v>
      </c>
      <c r="H1121" s="23" t="s">
        <v>39</v>
      </c>
      <c r="I1121" s="24">
        <v>160.19</v>
      </c>
    </row>
    <row r="1122" spans="1:9">
      <c r="A1122" s="22">
        <v>44070</v>
      </c>
      <c r="B1122" s="22" t="str">
        <f t="shared" si="68"/>
        <v>Aug</v>
      </c>
      <c r="C1122" s="23">
        <f t="shared" si="69"/>
        <v>35</v>
      </c>
      <c r="D1122" s="23" t="s">
        <v>25</v>
      </c>
      <c r="E1122" s="58" t="e">
        <f t="shared" si="70"/>
        <v>#N/A</v>
      </c>
      <c r="F1122" s="58">
        <f t="shared" si="71"/>
        <v>34.950000000000003</v>
      </c>
      <c r="G1122" s="22" t="s">
        <v>45</v>
      </c>
      <c r="H1122" s="23" t="s">
        <v>49</v>
      </c>
      <c r="I1122" s="24">
        <v>34.950000000000003</v>
      </c>
    </row>
    <row r="1123" spans="1:9">
      <c r="A1123" s="22">
        <v>44074</v>
      </c>
      <c r="B1123" s="22" t="str">
        <f t="shared" si="68"/>
        <v>Aug</v>
      </c>
      <c r="C1123" s="23">
        <f t="shared" si="69"/>
        <v>36</v>
      </c>
      <c r="D1123" s="23" t="s">
        <v>254</v>
      </c>
      <c r="E1123" s="58" t="e">
        <f t="shared" si="70"/>
        <v>#N/A</v>
      </c>
      <c r="F1123" s="58" t="e">
        <f t="shared" si="71"/>
        <v>#N/A</v>
      </c>
      <c r="G1123" s="22" t="s">
        <v>38</v>
      </c>
      <c r="H1123" s="23" t="s">
        <v>43</v>
      </c>
      <c r="I1123" s="24">
        <v>20.39</v>
      </c>
    </row>
    <row r="1124" spans="1:9">
      <c r="A1124" s="22">
        <v>43996</v>
      </c>
      <c r="B1124" s="22" t="str">
        <f t="shared" si="68"/>
        <v>Jun</v>
      </c>
      <c r="C1124" s="23">
        <f t="shared" si="69"/>
        <v>25</v>
      </c>
      <c r="D1124" s="23" t="s">
        <v>28</v>
      </c>
      <c r="E1124" s="58">
        <f t="shared" si="70"/>
        <v>549.30999999999995</v>
      </c>
      <c r="F1124" s="58" t="e">
        <f t="shared" si="71"/>
        <v>#N/A</v>
      </c>
      <c r="G1124" s="22" t="s">
        <v>48</v>
      </c>
      <c r="H1124" s="23" t="s">
        <v>49</v>
      </c>
      <c r="I1124" s="24">
        <v>549.30999999999995</v>
      </c>
    </row>
    <row r="1125" spans="1:9">
      <c r="A1125" s="22">
        <v>44037</v>
      </c>
      <c r="B1125" s="22" t="str">
        <f t="shared" si="68"/>
        <v>Jul</v>
      </c>
      <c r="C1125" s="23">
        <f t="shared" si="69"/>
        <v>30</v>
      </c>
      <c r="D1125" s="23" t="s">
        <v>254</v>
      </c>
      <c r="E1125" s="58" t="e">
        <f t="shared" si="70"/>
        <v>#N/A</v>
      </c>
      <c r="F1125" s="58" t="e">
        <f t="shared" si="71"/>
        <v>#N/A</v>
      </c>
      <c r="G1125" s="22" t="s">
        <v>48</v>
      </c>
      <c r="H1125" s="23" t="s">
        <v>39</v>
      </c>
      <c r="I1125" s="24">
        <v>240.27</v>
      </c>
    </row>
    <row r="1126" spans="1:9">
      <c r="A1126" s="22">
        <v>44002</v>
      </c>
      <c r="B1126" s="22" t="str">
        <f t="shared" si="68"/>
        <v>Jun</v>
      </c>
      <c r="C1126" s="23">
        <f t="shared" si="69"/>
        <v>25</v>
      </c>
      <c r="D1126" s="23" t="s">
        <v>28</v>
      </c>
      <c r="E1126" s="58">
        <f t="shared" si="70"/>
        <v>69.11</v>
      </c>
      <c r="F1126" s="58" t="e">
        <f t="shared" si="71"/>
        <v>#N/A</v>
      </c>
      <c r="G1126" s="22" t="s">
        <v>48</v>
      </c>
      <c r="H1126" s="23" t="s">
        <v>50</v>
      </c>
      <c r="I1126" s="24">
        <v>69.11</v>
      </c>
    </row>
    <row r="1127" spans="1:9">
      <c r="A1127" s="22">
        <v>44038</v>
      </c>
      <c r="B1127" s="22" t="str">
        <f t="shared" si="68"/>
        <v>Jul</v>
      </c>
      <c r="C1127" s="23">
        <f t="shared" si="69"/>
        <v>31</v>
      </c>
      <c r="D1127" s="23" t="s">
        <v>254</v>
      </c>
      <c r="E1127" s="58" t="e">
        <f t="shared" si="70"/>
        <v>#N/A</v>
      </c>
      <c r="F1127" s="58" t="e">
        <f t="shared" si="71"/>
        <v>#N/A</v>
      </c>
      <c r="G1127" s="22" t="s">
        <v>38</v>
      </c>
      <c r="H1127" s="23" t="s">
        <v>50</v>
      </c>
      <c r="I1127" s="24">
        <v>44.59</v>
      </c>
    </row>
    <row r="1128" spans="1:9">
      <c r="A1128" s="22">
        <v>44067</v>
      </c>
      <c r="B1128" s="22" t="str">
        <f t="shared" si="68"/>
        <v>Aug</v>
      </c>
      <c r="C1128" s="23">
        <f t="shared" si="69"/>
        <v>35</v>
      </c>
      <c r="D1128" s="23" t="s">
        <v>25</v>
      </c>
      <c r="E1128" s="58" t="e">
        <f t="shared" si="70"/>
        <v>#N/A</v>
      </c>
      <c r="F1128" s="58">
        <f t="shared" si="71"/>
        <v>68.650000000000006</v>
      </c>
      <c r="G1128" s="22" t="s">
        <v>38</v>
      </c>
      <c r="H1128" s="23" t="s">
        <v>49</v>
      </c>
      <c r="I1128" s="24">
        <v>68.650000000000006</v>
      </c>
    </row>
    <row r="1129" spans="1:9">
      <c r="A1129" s="22">
        <v>43984</v>
      </c>
      <c r="B1129" s="22" t="str">
        <f t="shared" si="68"/>
        <v>Jun</v>
      </c>
      <c r="C1129" s="23">
        <f t="shared" si="69"/>
        <v>23</v>
      </c>
      <c r="D1129" s="23" t="s">
        <v>28</v>
      </c>
      <c r="E1129" s="58">
        <f t="shared" si="70"/>
        <v>24.83</v>
      </c>
      <c r="F1129" s="58" t="e">
        <f t="shared" si="71"/>
        <v>#N/A</v>
      </c>
      <c r="G1129" s="22" t="s">
        <v>48</v>
      </c>
      <c r="H1129" s="23" t="s">
        <v>58</v>
      </c>
      <c r="I1129" s="24">
        <v>24.83</v>
      </c>
    </row>
    <row r="1130" spans="1:9">
      <c r="A1130" s="22">
        <v>43989</v>
      </c>
      <c r="B1130" s="22" t="str">
        <f t="shared" si="68"/>
        <v>Jun</v>
      </c>
      <c r="C1130" s="23">
        <f t="shared" si="69"/>
        <v>24</v>
      </c>
      <c r="D1130" s="23" t="s">
        <v>28</v>
      </c>
      <c r="E1130" s="58">
        <f t="shared" si="70"/>
        <v>28.88</v>
      </c>
      <c r="F1130" s="58" t="e">
        <f t="shared" si="71"/>
        <v>#N/A</v>
      </c>
      <c r="G1130" s="22" t="s">
        <v>48</v>
      </c>
      <c r="H1130" s="23" t="s">
        <v>53</v>
      </c>
      <c r="I1130" s="24">
        <v>28.88</v>
      </c>
    </row>
    <row r="1131" spans="1:9">
      <c r="A1131" s="22">
        <v>44046</v>
      </c>
      <c r="B1131" s="22" t="str">
        <f t="shared" si="68"/>
        <v>Aug</v>
      </c>
      <c r="C1131" s="23">
        <f t="shared" si="69"/>
        <v>32</v>
      </c>
      <c r="D1131" s="23" t="s">
        <v>25</v>
      </c>
      <c r="E1131" s="58" t="e">
        <f t="shared" si="70"/>
        <v>#N/A</v>
      </c>
      <c r="F1131" s="58">
        <f t="shared" si="71"/>
        <v>87.73</v>
      </c>
      <c r="G1131" s="22" t="s">
        <v>48</v>
      </c>
      <c r="H1131" s="23" t="s">
        <v>53</v>
      </c>
      <c r="I1131" s="24">
        <v>87.73</v>
      </c>
    </row>
    <row r="1132" spans="1:9">
      <c r="A1132" s="22">
        <v>44071</v>
      </c>
      <c r="B1132" s="22" t="str">
        <f t="shared" si="68"/>
        <v>Aug</v>
      </c>
      <c r="C1132" s="23">
        <f t="shared" si="69"/>
        <v>35</v>
      </c>
      <c r="D1132" s="23" t="s">
        <v>25</v>
      </c>
      <c r="E1132" s="58" t="e">
        <f t="shared" si="70"/>
        <v>#N/A</v>
      </c>
      <c r="F1132" s="58">
        <f t="shared" si="71"/>
        <v>42.53</v>
      </c>
      <c r="G1132" s="22" t="s">
        <v>38</v>
      </c>
      <c r="H1132" s="23" t="s">
        <v>56</v>
      </c>
      <c r="I1132" s="24">
        <v>42.53</v>
      </c>
    </row>
    <row r="1133" spans="1:9">
      <c r="A1133" s="22">
        <v>43979</v>
      </c>
      <c r="B1133" s="22" t="str">
        <f t="shared" si="68"/>
        <v>May</v>
      </c>
      <c r="C1133" s="23">
        <f t="shared" si="69"/>
        <v>22</v>
      </c>
      <c r="D1133" s="23" t="s">
        <v>254</v>
      </c>
      <c r="E1133" s="58" t="e">
        <f t="shared" si="70"/>
        <v>#N/A</v>
      </c>
      <c r="F1133" s="58" t="e">
        <f t="shared" si="71"/>
        <v>#N/A</v>
      </c>
      <c r="G1133" s="22" t="s">
        <v>48</v>
      </c>
      <c r="H1133" s="23" t="s">
        <v>39</v>
      </c>
      <c r="I1133" s="24">
        <v>240.01</v>
      </c>
    </row>
    <row r="1134" spans="1:9">
      <c r="A1134" s="22">
        <v>44054</v>
      </c>
      <c r="B1134" s="22" t="str">
        <f t="shared" si="68"/>
        <v>Aug</v>
      </c>
      <c r="C1134" s="23">
        <f t="shared" si="69"/>
        <v>33</v>
      </c>
      <c r="D1134" s="23" t="s">
        <v>25</v>
      </c>
      <c r="E1134" s="58" t="e">
        <f t="shared" si="70"/>
        <v>#N/A</v>
      </c>
      <c r="F1134" s="58">
        <f t="shared" si="71"/>
        <v>40.409999999999997</v>
      </c>
      <c r="G1134" s="22" t="s">
        <v>38</v>
      </c>
      <c r="H1134" s="23" t="s">
        <v>43</v>
      </c>
      <c r="I1134" s="24">
        <v>40.409999999999997</v>
      </c>
    </row>
    <row r="1135" spans="1:9">
      <c r="A1135" s="22">
        <v>44064</v>
      </c>
      <c r="B1135" s="22" t="str">
        <f t="shared" si="68"/>
        <v>Aug</v>
      </c>
      <c r="C1135" s="23">
        <f t="shared" si="69"/>
        <v>34</v>
      </c>
      <c r="D1135" s="23" t="s">
        <v>25</v>
      </c>
      <c r="E1135" s="58" t="e">
        <f t="shared" si="70"/>
        <v>#N/A</v>
      </c>
      <c r="F1135" s="58">
        <f t="shared" si="71"/>
        <v>38.68</v>
      </c>
      <c r="G1135" s="22" t="s">
        <v>48</v>
      </c>
      <c r="H1135" s="23" t="s">
        <v>56</v>
      </c>
      <c r="I1135" s="24">
        <v>38.68</v>
      </c>
    </row>
    <row r="1136" spans="1:9">
      <c r="A1136" s="22">
        <v>44054</v>
      </c>
      <c r="B1136" s="22" t="str">
        <f t="shared" si="68"/>
        <v>Aug</v>
      </c>
      <c r="C1136" s="23">
        <f t="shared" si="69"/>
        <v>33</v>
      </c>
      <c r="D1136" s="23" t="s">
        <v>25</v>
      </c>
      <c r="E1136" s="58" t="e">
        <f t="shared" si="70"/>
        <v>#N/A</v>
      </c>
      <c r="F1136" s="58">
        <f t="shared" si="71"/>
        <v>46.17</v>
      </c>
      <c r="G1136" s="22" t="s">
        <v>38</v>
      </c>
      <c r="H1136" s="23" t="s">
        <v>58</v>
      </c>
      <c r="I1136" s="24">
        <v>46.17</v>
      </c>
    </row>
    <row r="1137" spans="1:9">
      <c r="A1137" s="22">
        <v>44067</v>
      </c>
      <c r="B1137" s="22" t="str">
        <f t="shared" si="68"/>
        <v>Aug</v>
      </c>
      <c r="C1137" s="23">
        <f t="shared" si="69"/>
        <v>35</v>
      </c>
      <c r="D1137" s="23" t="s">
        <v>25</v>
      </c>
      <c r="E1137" s="58" t="e">
        <f t="shared" si="70"/>
        <v>#N/A</v>
      </c>
      <c r="F1137" s="58">
        <f t="shared" si="71"/>
        <v>22.7</v>
      </c>
      <c r="G1137" s="22" t="s">
        <v>48</v>
      </c>
      <c r="H1137" s="23" t="s">
        <v>57</v>
      </c>
      <c r="I1137" s="24">
        <v>22.7</v>
      </c>
    </row>
    <row r="1138" spans="1:9">
      <c r="A1138" s="22">
        <v>44055</v>
      </c>
      <c r="B1138" s="22" t="str">
        <f t="shared" si="68"/>
        <v>Aug</v>
      </c>
      <c r="C1138" s="23">
        <f t="shared" si="69"/>
        <v>33</v>
      </c>
      <c r="D1138" s="23" t="s">
        <v>25</v>
      </c>
      <c r="E1138" s="58" t="e">
        <f t="shared" si="70"/>
        <v>#N/A</v>
      </c>
      <c r="F1138" s="58">
        <f t="shared" si="71"/>
        <v>60.17</v>
      </c>
      <c r="G1138" s="22" t="s">
        <v>38</v>
      </c>
      <c r="H1138" s="23" t="s">
        <v>56</v>
      </c>
      <c r="I1138" s="24">
        <v>60.17</v>
      </c>
    </row>
    <row r="1139" spans="1:9">
      <c r="A1139" s="22">
        <v>44090</v>
      </c>
      <c r="B1139" s="22" t="str">
        <f t="shared" si="68"/>
        <v>Sep</v>
      </c>
      <c r="C1139" s="23">
        <f t="shared" si="69"/>
        <v>38</v>
      </c>
      <c r="D1139" s="23" t="s">
        <v>254</v>
      </c>
      <c r="E1139" s="58" t="e">
        <f t="shared" si="70"/>
        <v>#N/A</v>
      </c>
      <c r="F1139" s="58" t="e">
        <f t="shared" si="71"/>
        <v>#N/A</v>
      </c>
      <c r="G1139" s="22" t="s">
        <v>38</v>
      </c>
      <c r="H1139" s="23" t="s">
        <v>49</v>
      </c>
      <c r="I1139" s="24">
        <v>99.79</v>
      </c>
    </row>
    <row r="1140" spans="1:9">
      <c r="A1140" s="22">
        <v>43985</v>
      </c>
      <c r="B1140" s="22" t="str">
        <f t="shared" si="68"/>
        <v>Jun</v>
      </c>
      <c r="C1140" s="23">
        <f t="shared" si="69"/>
        <v>23</v>
      </c>
      <c r="D1140" s="23" t="s">
        <v>28</v>
      </c>
      <c r="E1140" s="58">
        <f t="shared" si="70"/>
        <v>24.1</v>
      </c>
      <c r="F1140" s="58" t="e">
        <f t="shared" si="71"/>
        <v>#N/A</v>
      </c>
      <c r="G1140" s="22" t="s">
        <v>48</v>
      </c>
      <c r="H1140" s="23" t="s">
        <v>58</v>
      </c>
      <c r="I1140" s="24">
        <v>24.1</v>
      </c>
    </row>
    <row r="1141" spans="1:9">
      <c r="A1141" s="22">
        <v>44067</v>
      </c>
      <c r="B1141" s="22" t="str">
        <f t="shared" si="68"/>
        <v>Aug</v>
      </c>
      <c r="C1141" s="23">
        <f t="shared" si="69"/>
        <v>35</v>
      </c>
      <c r="D1141" s="23" t="s">
        <v>25</v>
      </c>
      <c r="E1141" s="58" t="e">
        <f t="shared" si="70"/>
        <v>#N/A</v>
      </c>
      <c r="F1141" s="58">
        <f t="shared" si="71"/>
        <v>46.93</v>
      </c>
      <c r="G1141" s="22" t="s">
        <v>38</v>
      </c>
      <c r="H1141" s="23" t="s">
        <v>50</v>
      </c>
      <c r="I1141" s="24">
        <v>46.93</v>
      </c>
    </row>
    <row r="1142" spans="1:9">
      <c r="A1142" s="22">
        <v>44050</v>
      </c>
      <c r="B1142" s="22" t="str">
        <f t="shared" si="68"/>
        <v>Aug</v>
      </c>
      <c r="C1142" s="23">
        <f t="shared" si="69"/>
        <v>32</v>
      </c>
      <c r="D1142" s="23" t="s">
        <v>25</v>
      </c>
      <c r="E1142" s="58" t="e">
        <f t="shared" si="70"/>
        <v>#N/A</v>
      </c>
      <c r="F1142" s="58">
        <f t="shared" si="71"/>
        <v>100.09</v>
      </c>
      <c r="G1142" s="22" t="s">
        <v>38</v>
      </c>
      <c r="H1142" s="23" t="s">
        <v>43</v>
      </c>
      <c r="I1142" s="24">
        <v>100.09</v>
      </c>
    </row>
    <row r="1143" spans="1:9">
      <c r="A1143" s="22">
        <v>43970</v>
      </c>
      <c r="B1143" s="22" t="str">
        <f t="shared" si="68"/>
        <v>May</v>
      </c>
      <c r="C1143" s="23">
        <f t="shared" si="69"/>
        <v>21</v>
      </c>
      <c r="D1143" s="23" t="s">
        <v>254</v>
      </c>
      <c r="E1143" s="58" t="e">
        <f t="shared" si="70"/>
        <v>#N/A</v>
      </c>
      <c r="F1143" s="58" t="e">
        <f t="shared" si="71"/>
        <v>#N/A</v>
      </c>
      <c r="G1143" s="22" t="s">
        <v>38</v>
      </c>
      <c r="H1143" s="23" t="s">
        <v>57</v>
      </c>
      <c r="I1143" s="24">
        <v>66.88</v>
      </c>
    </row>
    <row r="1144" spans="1:9">
      <c r="A1144" s="22">
        <v>43963</v>
      </c>
      <c r="B1144" s="22" t="str">
        <f t="shared" si="68"/>
        <v>May</v>
      </c>
      <c r="C1144" s="23">
        <f t="shared" si="69"/>
        <v>20</v>
      </c>
      <c r="D1144" s="23" t="s">
        <v>254</v>
      </c>
      <c r="E1144" s="58" t="e">
        <f t="shared" si="70"/>
        <v>#N/A</v>
      </c>
      <c r="F1144" s="58" t="e">
        <f t="shared" si="71"/>
        <v>#N/A</v>
      </c>
      <c r="G1144" s="22" t="s">
        <v>48</v>
      </c>
      <c r="H1144" s="23" t="s">
        <v>49</v>
      </c>
      <c r="I1144" s="24">
        <v>34.71</v>
      </c>
    </row>
    <row r="1145" spans="1:9">
      <c r="A1145" s="22">
        <v>44048</v>
      </c>
      <c r="B1145" s="22" t="str">
        <f t="shared" si="68"/>
        <v>Aug</v>
      </c>
      <c r="C1145" s="23">
        <f t="shared" si="69"/>
        <v>32</v>
      </c>
      <c r="D1145" s="23" t="s">
        <v>25</v>
      </c>
      <c r="E1145" s="58" t="e">
        <f t="shared" si="70"/>
        <v>#N/A</v>
      </c>
      <c r="F1145" s="58">
        <f t="shared" si="71"/>
        <v>71.400000000000006</v>
      </c>
      <c r="G1145" s="22" t="s">
        <v>38</v>
      </c>
      <c r="H1145" s="23" t="s">
        <v>54</v>
      </c>
      <c r="I1145" s="24">
        <v>71.400000000000006</v>
      </c>
    </row>
    <row r="1146" spans="1:9">
      <c r="A1146" s="22">
        <v>44011</v>
      </c>
      <c r="B1146" s="22" t="str">
        <f t="shared" si="68"/>
        <v>Jun</v>
      </c>
      <c r="C1146" s="23">
        <f t="shared" si="69"/>
        <v>27</v>
      </c>
      <c r="D1146" s="23" t="s">
        <v>254</v>
      </c>
      <c r="E1146" s="58" t="e">
        <f t="shared" si="70"/>
        <v>#N/A</v>
      </c>
      <c r="F1146" s="58" t="e">
        <f t="shared" si="71"/>
        <v>#N/A</v>
      </c>
      <c r="G1146" s="22" t="s">
        <v>48</v>
      </c>
      <c r="H1146" s="23" t="s">
        <v>66</v>
      </c>
      <c r="I1146" s="24">
        <v>36.270000000000003</v>
      </c>
    </row>
    <row r="1147" spans="1:9">
      <c r="A1147" s="22">
        <v>44028</v>
      </c>
      <c r="B1147" s="22" t="str">
        <f t="shared" si="68"/>
        <v>Jul</v>
      </c>
      <c r="C1147" s="23">
        <f t="shared" si="69"/>
        <v>29</v>
      </c>
      <c r="D1147" s="23" t="s">
        <v>254</v>
      </c>
      <c r="E1147" s="58" t="e">
        <f t="shared" si="70"/>
        <v>#N/A</v>
      </c>
      <c r="F1147" s="58" t="e">
        <f t="shared" si="71"/>
        <v>#N/A</v>
      </c>
      <c r="G1147" s="22" t="s">
        <v>38</v>
      </c>
      <c r="H1147" s="23" t="s">
        <v>58</v>
      </c>
      <c r="I1147" s="24">
        <v>75.900000000000006</v>
      </c>
    </row>
    <row r="1148" spans="1:9">
      <c r="A1148" s="22">
        <v>44002</v>
      </c>
      <c r="B1148" s="22" t="str">
        <f t="shared" si="68"/>
        <v>Jun</v>
      </c>
      <c r="C1148" s="23">
        <f t="shared" si="69"/>
        <v>25</v>
      </c>
      <c r="D1148" s="23" t="s">
        <v>28</v>
      </c>
      <c r="E1148" s="58">
        <f t="shared" si="70"/>
        <v>40.99</v>
      </c>
      <c r="F1148" s="58" t="e">
        <f t="shared" si="71"/>
        <v>#N/A</v>
      </c>
      <c r="G1148" s="22" t="s">
        <v>48</v>
      </c>
      <c r="H1148" s="23" t="s">
        <v>43</v>
      </c>
      <c r="I1148" s="24">
        <v>40.99</v>
      </c>
    </row>
    <row r="1149" spans="1:9">
      <c r="A1149" s="22">
        <v>43976</v>
      </c>
      <c r="B1149" s="22" t="str">
        <f t="shared" si="68"/>
        <v>May</v>
      </c>
      <c r="C1149" s="23">
        <f t="shared" si="69"/>
        <v>22</v>
      </c>
      <c r="D1149" s="23" t="s">
        <v>254</v>
      </c>
      <c r="E1149" s="58" t="e">
        <f t="shared" si="70"/>
        <v>#N/A</v>
      </c>
      <c r="F1149" s="58" t="e">
        <f t="shared" si="71"/>
        <v>#N/A</v>
      </c>
      <c r="G1149" s="22" t="s">
        <v>48</v>
      </c>
      <c r="H1149" s="23" t="s">
        <v>50</v>
      </c>
      <c r="I1149" s="24">
        <v>46.06</v>
      </c>
    </row>
    <row r="1150" spans="1:9">
      <c r="A1150" s="22">
        <v>43991</v>
      </c>
      <c r="B1150" s="22" t="str">
        <f t="shared" si="68"/>
        <v>Jun</v>
      </c>
      <c r="C1150" s="23">
        <f t="shared" si="69"/>
        <v>24</v>
      </c>
      <c r="D1150" s="23" t="s">
        <v>28</v>
      </c>
      <c r="E1150" s="58">
        <f t="shared" si="70"/>
        <v>66.27</v>
      </c>
      <c r="F1150" s="58" t="e">
        <f t="shared" si="71"/>
        <v>#N/A</v>
      </c>
      <c r="G1150" s="22" t="s">
        <v>48</v>
      </c>
      <c r="H1150" s="23" t="s">
        <v>49</v>
      </c>
      <c r="I1150" s="24">
        <v>66.27</v>
      </c>
    </row>
    <row r="1151" spans="1:9">
      <c r="A1151" s="22">
        <v>44036</v>
      </c>
      <c r="B1151" s="22" t="str">
        <f t="shared" si="68"/>
        <v>Jul</v>
      </c>
      <c r="C1151" s="23">
        <f t="shared" si="69"/>
        <v>30</v>
      </c>
      <c r="D1151" s="23" t="s">
        <v>254</v>
      </c>
      <c r="E1151" s="58" t="e">
        <f t="shared" si="70"/>
        <v>#N/A</v>
      </c>
      <c r="F1151" s="58" t="e">
        <f t="shared" si="71"/>
        <v>#N/A</v>
      </c>
      <c r="G1151" s="22" t="s">
        <v>48</v>
      </c>
      <c r="H1151" s="23" t="s">
        <v>46</v>
      </c>
      <c r="I1151" s="24">
        <v>72.66</v>
      </c>
    </row>
    <row r="1152" spans="1:9">
      <c r="A1152" s="22">
        <v>43993</v>
      </c>
      <c r="B1152" s="22" t="str">
        <f t="shared" si="68"/>
        <v>Jun</v>
      </c>
      <c r="C1152" s="23">
        <f t="shared" si="69"/>
        <v>24</v>
      </c>
      <c r="D1152" s="23" t="s">
        <v>28</v>
      </c>
      <c r="E1152" s="58">
        <f t="shared" si="70"/>
        <v>170.23</v>
      </c>
      <c r="F1152" s="58" t="e">
        <f t="shared" si="71"/>
        <v>#N/A</v>
      </c>
      <c r="G1152" s="22" t="s">
        <v>45</v>
      </c>
      <c r="H1152" s="23" t="s">
        <v>49</v>
      </c>
      <c r="I1152" s="24">
        <v>170.23</v>
      </c>
    </row>
    <row r="1153" spans="1:9">
      <c r="A1153" s="22">
        <v>44045</v>
      </c>
      <c r="B1153" s="22" t="str">
        <f t="shared" si="68"/>
        <v>Aug</v>
      </c>
      <c r="C1153" s="23">
        <f t="shared" si="69"/>
        <v>32</v>
      </c>
      <c r="D1153" s="23" t="s">
        <v>25</v>
      </c>
      <c r="E1153" s="58" t="e">
        <f t="shared" si="70"/>
        <v>#N/A</v>
      </c>
      <c r="F1153" s="58">
        <f t="shared" si="71"/>
        <v>160.79</v>
      </c>
      <c r="G1153" s="22" t="s">
        <v>48</v>
      </c>
      <c r="H1153" s="23" t="s">
        <v>39</v>
      </c>
      <c r="I1153" s="24">
        <v>160.79</v>
      </c>
    </row>
    <row r="1154" spans="1:9">
      <c r="A1154" s="22">
        <v>44058</v>
      </c>
      <c r="B1154" s="22" t="str">
        <f t="shared" si="68"/>
        <v>Aug</v>
      </c>
      <c r="C1154" s="23">
        <f t="shared" si="69"/>
        <v>33</v>
      </c>
      <c r="D1154" s="23" t="s">
        <v>25</v>
      </c>
      <c r="E1154" s="58" t="e">
        <f t="shared" si="70"/>
        <v>#N/A</v>
      </c>
      <c r="F1154" s="58">
        <f t="shared" si="71"/>
        <v>69.88</v>
      </c>
      <c r="G1154" s="22" t="s">
        <v>38</v>
      </c>
      <c r="H1154" s="23" t="s">
        <v>58</v>
      </c>
      <c r="I1154" s="24">
        <v>69.88</v>
      </c>
    </row>
    <row r="1155" spans="1:9">
      <c r="A1155" s="22">
        <v>44053</v>
      </c>
      <c r="B1155" s="22" t="str">
        <f t="shared" si="68"/>
        <v>Aug</v>
      </c>
      <c r="C1155" s="23">
        <f t="shared" si="69"/>
        <v>33</v>
      </c>
      <c r="D1155" s="23" t="s">
        <v>25</v>
      </c>
      <c r="E1155" s="58" t="e">
        <f t="shared" si="70"/>
        <v>#N/A</v>
      </c>
      <c r="F1155" s="58">
        <f t="shared" si="71"/>
        <v>29.03</v>
      </c>
      <c r="G1155" s="22" t="s">
        <v>48</v>
      </c>
      <c r="H1155" s="23" t="s">
        <v>53</v>
      </c>
      <c r="I1155" s="24">
        <v>29.03</v>
      </c>
    </row>
    <row r="1156" spans="1:9">
      <c r="A1156" s="22">
        <v>44061</v>
      </c>
      <c r="B1156" s="22" t="str">
        <f t="shared" si="68"/>
        <v>Aug</v>
      </c>
      <c r="C1156" s="23">
        <f t="shared" si="69"/>
        <v>34</v>
      </c>
      <c r="D1156" s="23" t="s">
        <v>25</v>
      </c>
      <c r="E1156" s="58" t="e">
        <f t="shared" si="70"/>
        <v>#N/A</v>
      </c>
      <c r="F1156" s="58">
        <f t="shared" si="71"/>
        <v>48.12</v>
      </c>
      <c r="G1156" s="22" t="s">
        <v>38</v>
      </c>
      <c r="H1156" s="23" t="s">
        <v>58</v>
      </c>
      <c r="I1156" s="24">
        <v>48.12</v>
      </c>
    </row>
    <row r="1157" spans="1:9">
      <c r="A1157" s="22">
        <v>44010</v>
      </c>
      <c r="B1157" s="22" t="str">
        <f t="shared" si="68"/>
        <v>Jun</v>
      </c>
      <c r="C1157" s="23">
        <f t="shared" si="69"/>
        <v>27</v>
      </c>
      <c r="D1157" s="23" t="s">
        <v>254</v>
      </c>
      <c r="E1157" s="58" t="e">
        <f t="shared" si="70"/>
        <v>#N/A</v>
      </c>
      <c r="F1157" s="58" t="e">
        <f t="shared" si="71"/>
        <v>#N/A</v>
      </c>
      <c r="G1157" s="22" t="s">
        <v>48</v>
      </c>
      <c r="H1157" s="23" t="s">
        <v>53</v>
      </c>
      <c r="I1157" s="24">
        <v>60.99</v>
      </c>
    </row>
    <row r="1158" spans="1:9">
      <c r="A1158" s="22">
        <v>44065</v>
      </c>
      <c r="B1158" s="22" t="str">
        <f t="shared" ref="B1158:B1221" si="72">TEXT(A1158,"mmm")</f>
        <v>Aug</v>
      </c>
      <c r="C1158" s="23">
        <f t="shared" ref="C1158:C1221" si="73">WEEKNUM(A1158)</f>
        <v>34</v>
      </c>
      <c r="D1158" s="23" t="s">
        <v>25</v>
      </c>
      <c r="E1158" s="58" t="e">
        <f t="shared" si="70"/>
        <v>#N/A</v>
      </c>
      <c r="F1158" s="58">
        <f t="shared" si="71"/>
        <v>96.19</v>
      </c>
      <c r="G1158" s="22" t="s">
        <v>38</v>
      </c>
      <c r="H1158" s="23" t="s">
        <v>49</v>
      </c>
      <c r="I1158" s="24">
        <v>96.19</v>
      </c>
    </row>
    <row r="1159" spans="1:9">
      <c r="A1159" s="22">
        <v>44045</v>
      </c>
      <c r="B1159" s="22" t="str">
        <f t="shared" si="72"/>
        <v>Aug</v>
      </c>
      <c r="C1159" s="23">
        <f t="shared" si="73"/>
        <v>32</v>
      </c>
      <c r="D1159" s="23" t="s">
        <v>25</v>
      </c>
      <c r="E1159" s="58" t="e">
        <f t="shared" ref="E1159:E1222" si="74">IF(D1159=$E$3,I1159,NA())</f>
        <v>#N/A</v>
      </c>
      <c r="F1159" s="58">
        <f t="shared" ref="F1159:F1222" si="75">IF(D1159=$E$2,I1159,NA())</f>
        <v>99.33</v>
      </c>
      <c r="G1159" s="22" t="s">
        <v>48</v>
      </c>
      <c r="H1159" s="23" t="s">
        <v>49</v>
      </c>
      <c r="I1159" s="24">
        <v>99.33</v>
      </c>
    </row>
    <row r="1160" spans="1:9">
      <c r="A1160" s="22">
        <v>43963</v>
      </c>
      <c r="B1160" s="22" t="str">
        <f t="shared" si="72"/>
        <v>May</v>
      </c>
      <c r="C1160" s="23">
        <f t="shared" si="73"/>
        <v>20</v>
      </c>
      <c r="D1160" s="23" t="s">
        <v>254</v>
      </c>
      <c r="E1160" s="58" t="e">
        <f t="shared" si="74"/>
        <v>#N/A</v>
      </c>
      <c r="F1160" s="58" t="e">
        <f t="shared" si="75"/>
        <v>#N/A</v>
      </c>
      <c r="G1160" s="22" t="s">
        <v>48</v>
      </c>
      <c r="H1160" s="23" t="s">
        <v>56</v>
      </c>
      <c r="I1160" s="24">
        <v>63.09</v>
      </c>
    </row>
    <row r="1161" spans="1:9">
      <c r="A1161" s="22">
        <v>44071</v>
      </c>
      <c r="B1161" s="22" t="str">
        <f t="shared" si="72"/>
        <v>Aug</v>
      </c>
      <c r="C1161" s="23">
        <f t="shared" si="73"/>
        <v>35</v>
      </c>
      <c r="D1161" s="23" t="s">
        <v>25</v>
      </c>
      <c r="E1161" s="58" t="e">
        <f t="shared" si="74"/>
        <v>#N/A</v>
      </c>
      <c r="F1161" s="58">
        <f t="shared" si="75"/>
        <v>60.02</v>
      </c>
      <c r="G1161" s="22" t="s">
        <v>48</v>
      </c>
      <c r="H1161" s="23" t="s">
        <v>43</v>
      </c>
      <c r="I1161" s="24">
        <v>60.02</v>
      </c>
    </row>
    <row r="1162" spans="1:9">
      <c r="A1162" s="22">
        <v>44049</v>
      </c>
      <c r="B1162" s="22" t="str">
        <f t="shared" si="72"/>
        <v>Aug</v>
      </c>
      <c r="C1162" s="23">
        <f t="shared" si="73"/>
        <v>32</v>
      </c>
      <c r="D1162" s="23" t="s">
        <v>25</v>
      </c>
      <c r="E1162" s="58" t="e">
        <f t="shared" si="74"/>
        <v>#N/A</v>
      </c>
      <c r="F1162" s="58">
        <f t="shared" si="75"/>
        <v>19.47</v>
      </c>
      <c r="G1162" s="22" t="s">
        <v>38</v>
      </c>
      <c r="H1162" s="23" t="s">
        <v>66</v>
      </c>
      <c r="I1162" s="24">
        <v>19.47</v>
      </c>
    </row>
    <row r="1163" spans="1:9">
      <c r="A1163" s="22">
        <v>43985</v>
      </c>
      <c r="B1163" s="22" t="str">
        <f t="shared" si="72"/>
        <v>Jun</v>
      </c>
      <c r="C1163" s="23">
        <f t="shared" si="73"/>
        <v>23</v>
      </c>
      <c r="D1163" s="23" t="s">
        <v>28</v>
      </c>
      <c r="E1163" s="58">
        <f t="shared" si="74"/>
        <v>414.97</v>
      </c>
      <c r="F1163" s="58" t="e">
        <f t="shared" si="75"/>
        <v>#N/A</v>
      </c>
      <c r="G1163" s="22" t="s">
        <v>48</v>
      </c>
      <c r="H1163" s="23" t="s">
        <v>50</v>
      </c>
      <c r="I1163" s="24">
        <v>414.97</v>
      </c>
    </row>
    <row r="1164" spans="1:9">
      <c r="A1164" s="22">
        <v>43997</v>
      </c>
      <c r="B1164" s="22" t="str">
        <f t="shared" si="72"/>
        <v>Jun</v>
      </c>
      <c r="C1164" s="23">
        <f t="shared" si="73"/>
        <v>25</v>
      </c>
      <c r="D1164" s="23" t="s">
        <v>28</v>
      </c>
      <c r="E1164" s="58">
        <f t="shared" si="74"/>
        <v>46.07</v>
      </c>
      <c r="F1164" s="58" t="e">
        <f t="shared" si="75"/>
        <v>#N/A</v>
      </c>
      <c r="G1164" s="22" t="s">
        <v>48</v>
      </c>
      <c r="H1164" s="23" t="s">
        <v>57</v>
      </c>
      <c r="I1164" s="24">
        <v>46.07</v>
      </c>
    </row>
    <row r="1165" spans="1:9">
      <c r="A1165" s="22">
        <v>43991</v>
      </c>
      <c r="B1165" s="22" t="str">
        <f t="shared" si="72"/>
        <v>Jun</v>
      </c>
      <c r="C1165" s="23">
        <f t="shared" si="73"/>
        <v>24</v>
      </c>
      <c r="D1165" s="23" t="s">
        <v>28</v>
      </c>
      <c r="E1165" s="58">
        <f t="shared" si="74"/>
        <v>399.27</v>
      </c>
      <c r="F1165" s="58" t="e">
        <f t="shared" si="75"/>
        <v>#N/A</v>
      </c>
      <c r="G1165" s="22" t="s">
        <v>38</v>
      </c>
      <c r="H1165" s="23" t="s">
        <v>53</v>
      </c>
      <c r="I1165" s="24">
        <v>399.27</v>
      </c>
    </row>
    <row r="1166" spans="1:9">
      <c r="A1166" s="22">
        <v>43996</v>
      </c>
      <c r="B1166" s="22" t="str">
        <f t="shared" si="72"/>
        <v>Jun</v>
      </c>
      <c r="C1166" s="23">
        <f t="shared" si="73"/>
        <v>25</v>
      </c>
      <c r="D1166" s="23" t="s">
        <v>28</v>
      </c>
      <c r="E1166" s="58">
        <f t="shared" si="74"/>
        <v>120.5</v>
      </c>
      <c r="F1166" s="58" t="e">
        <f t="shared" si="75"/>
        <v>#N/A</v>
      </c>
      <c r="G1166" s="22" t="s">
        <v>48</v>
      </c>
      <c r="H1166" s="23" t="s">
        <v>53</v>
      </c>
      <c r="I1166" s="24">
        <v>120.5</v>
      </c>
    </row>
    <row r="1167" spans="1:9">
      <c r="A1167" s="22">
        <v>44047</v>
      </c>
      <c r="B1167" s="22" t="str">
        <f t="shared" si="72"/>
        <v>Aug</v>
      </c>
      <c r="C1167" s="23">
        <f t="shared" si="73"/>
        <v>32</v>
      </c>
      <c r="D1167" s="23" t="s">
        <v>25</v>
      </c>
      <c r="E1167" s="58" t="e">
        <f t="shared" si="74"/>
        <v>#N/A</v>
      </c>
      <c r="F1167" s="58">
        <f t="shared" si="75"/>
        <v>46.03</v>
      </c>
      <c r="G1167" s="22" t="s">
        <v>48</v>
      </c>
      <c r="H1167" s="23" t="s">
        <v>57</v>
      </c>
      <c r="I1167" s="24">
        <v>46.03</v>
      </c>
    </row>
    <row r="1168" spans="1:9">
      <c r="A1168" s="22">
        <v>44001</v>
      </c>
      <c r="B1168" s="22" t="str">
        <f t="shared" si="72"/>
        <v>Jun</v>
      </c>
      <c r="C1168" s="23">
        <f t="shared" si="73"/>
        <v>25</v>
      </c>
      <c r="D1168" s="23" t="s">
        <v>28</v>
      </c>
      <c r="E1168" s="58">
        <f t="shared" si="74"/>
        <v>57.39</v>
      </c>
      <c r="F1168" s="58" t="e">
        <f t="shared" si="75"/>
        <v>#N/A</v>
      </c>
      <c r="G1168" s="22" t="s">
        <v>38</v>
      </c>
      <c r="H1168" s="23" t="s">
        <v>43</v>
      </c>
      <c r="I1168" s="24">
        <v>57.39</v>
      </c>
    </row>
    <row r="1169" spans="1:9">
      <c r="A1169" s="22">
        <v>43956</v>
      </c>
      <c r="B1169" s="22" t="str">
        <f t="shared" si="72"/>
        <v>May</v>
      </c>
      <c r="C1169" s="23">
        <f t="shared" si="73"/>
        <v>19</v>
      </c>
      <c r="D1169" s="23" t="s">
        <v>254</v>
      </c>
      <c r="E1169" s="58" t="e">
        <f t="shared" si="74"/>
        <v>#N/A</v>
      </c>
      <c r="F1169" s="58" t="e">
        <f t="shared" si="75"/>
        <v>#N/A</v>
      </c>
      <c r="G1169" s="22" t="s">
        <v>45</v>
      </c>
      <c r="H1169" s="23" t="s">
        <v>57</v>
      </c>
      <c r="I1169" s="24">
        <v>69.67</v>
      </c>
    </row>
    <row r="1170" spans="1:9">
      <c r="A1170" s="22">
        <v>43988</v>
      </c>
      <c r="B1170" s="22" t="str">
        <f t="shared" si="72"/>
        <v>Jun</v>
      </c>
      <c r="C1170" s="23">
        <f t="shared" si="73"/>
        <v>23</v>
      </c>
      <c r="D1170" s="23" t="s">
        <v>28</v>
      </c>
      <c r="E1170" s="58">
        <f t="shared" si="74"/>
        <v>46.21</v>
      </c>
      <c r="F1170" s="58" t="e">
        <f t="shared" si="75"/>
        <v>#N/A</v>
      </c>
      <c r="G1170" s="22" t="s">
        <v>38</v>
      </c>
      <c r="H1170" s="23" t="s">
        <v>50</v>
      </c>
      <c r="I1170" s="24">
        <v>46.21</v>
      </c>
    </row>
    <row r="1171" spans="1:9">
      <c r="A1171" s="22">
        <v>44051</v>
      </c>
      <c r="B1171" s="22" t="str">
        <f t="shared" si="72"/>
        <v>Aug</v>
      </c>
      <c r="C1171" s="23">
        <f t="shared" si="73"/>
        <v>32</v>
      </c>
      <c r="D1171" s="23" t="s">
        <v>25</v>
      </c>
      <c r="E1171" s="58" t="e">
        <f t="shared" si="74"/>
        <v>#N/A</v>
      </c>
      <c r="F1171" s="58">
        <f t="shared" si="75"/>
        <v>46.46</v>
      </c>
      <c r="G1171" s="22" t="s">
        <v>38</v>
      </c>
      <c r="H1171" s="23" t="s">
        <v>57</v>
      </c>
      <c r="I1171" s="24">
        <v>46.46</v>
      </c>
    </row>
    <row r="1172" spans="1:9">
      <c r="A1172" s="22">
        <v>44058</v>
      </c>
      <c r="B1172" s="22" t="str">
        <f t="shared" si="72"/>
        <v>Aug</v>
      </c>
      <c r="C1172" s="23">
        <f t="shared" si="73"/>
        <v>33</v>
      </c>
      <c r="D1172" s="23" t="s">
        <v>25</v>
      </c>
      <c r="E1172" s="58" t="e">
        <f t="shared" si="74"/>
        <v>#N/A</v>
      </c>
      <c r="F1172" s="58">
        <f t="shared" si="75"/>
        <v>23.13</v>
      </c>
      <c r="G1172" s="22" t="s">
        <v>45</v>
      </c>
      <c r="H1172" s="23" t="s">
        <v>50</v>
      </c>
      <c r="I1172" s="24">
        <v>23.13</v>
      </c>
    </row>
    <row r="1173" spans="1:9">
      <c r="A1173" s="22">
        <v>44063</v>
      </c>
      <c r="B1173" s="22" t="str">
        <f t="shared" si="72"/>
        <v>Aug</v>
      </c>
      <c r="C1173" s="23">
        <f t="shared" si="73"/>
        <v>34</v>
      </c>
      <c r="D1173" s="23" t="s">
        <v>25</v>
      </c>
      <c r="E1173" s="58" t="e">
        <f t="shared" si="74"/>
        <v>#N/A</v>
      </c>
      <c r="F1173" s="58">
        <f t="shared" si="75"/>
        <v>46.51</v>
      </c>
      <c r="G1173" s="22" t="s">
        <v>38</v>
      </c>
      <c r="H1173" s="23" t="s">
        <v>57</v>
      </c>
      <c r="I1173" s="24">
        <v>46.51</v>
      </c>
    </row>
    <row r="1174" spans="1:9">
      <c r="A1174" s="22">
        <v>43986</v>
      </c>
      <c r="B1174" s="22" t="str">
        <f t="shared" si="72"/>
        <v>Jun</v>
      </c>
      <c r="C1174" s="23">
        <f t="shared" si="73"/>
        <v>23</v>
      </c>
      <c r="D1174" s="23" t="s">
        <v>28</v>
      </c>
      <c r="E1174" s="58">
        <f t="shared" si="74"/>
        <v>20.56</v>
      </c>
      <c r="F1174" s="58" t="e">
        <f t="shared" si="75"/>
        <v>#N/A</v>
      </c>
      <c r="G1174" s="22" t="s">
        <v>45</v>
      </c>
      <c r="H1174" s="23" t="s">
        <v>56</v>
      </c>
      <c r="I1174" s="24">
        <v>20.56</v>
      </c>
    </row>
    <row r="1175" spans="1:9">
      <c r="A1175" s="22">
        <v>44042</v>
      </c>
      <c r="B1175" s="22" t="str">
        <f t="shared" si="72"/>
        <v>Jul</v>
      </c>
      <c r="C1175" s="23">
        <f t="shared" si="73"/>
        <v>31</v>
      </c>
      <c r="D1175" s="23" t="s">
        <v>254</v>
      </c>
      <c r="E1175" s="58" t="e">
        <f t="shared" si="74"/>
        <v>#N/A</v>
      </c>
      <c r="F1175" s="58" t="e">
        <f t="shared" si="75"/>
        <v>#N/A</v>
      </c>
      <c r="G1175" s="22" t="s">
        <v>48</v>
      </c>
      <c r="H1175" s="23" t="s">
        <v>54</v>
      </c>
      <c r="I1175" s="24">
        <v>71.09</v>
      </c>
    </row>
    <row r="1176" spans="1:9">
      <c r="A1176" s="22">
        <v>44050</v>
      </c>
      <c r="B1176" s="22" t="str">
        <f t="shared" si="72"/>
        <v>Aug</v>
      </c>
      <c r="C1176" s="23">
        <f t="shared" si="73"/>
        <v>32</v>
      </c>
      <c r="D1176" s="23" t="s">
        <v>25</v>
      </c>
      <c r="E1176" s="58" t="e">
        <f t="shared" si="74"/>
        <v>#N/A</v>
      </c>
      <c r="F1176" s="58">
        <f t="shared" si="75"/>
        <v>72.19</v>
      </c>
      <c r="G1176" s="22" t="s">
        <v>38</v>
      </c>
      <c r="H1176" s="23" t="s">
        <v>46</v>
      </c>
      <c r="I1176" s="24">
        <v>72.19</v>
      </c>
    </row>
    <row r="1177" spans="1:9">
      <c r="A1177" s="22">
        <v>44047</v>
      </c>
      <c r="B1177" s="22" t="str">
        <f t="shared" si="72"/>
        <v>Aug</v>
      </c>
      <c r="C1177" s="23">
        <f t="shared" si="73"/>
        <v>32</v>
      </c>
      <c r="D1177" s="23" t="s">
        <v>25</v>
      </c>
      <c r="E1177" s="58" t="e">
        <f t="shared" si="74"/>
        <v>#N/A</v>
      </c>
      <c r="F1177" s="58">
        <f t="shared" si="75"/>
        <v>72.67</v>
      </c>
      <c r="G1177" s="22" t="s">
        <v>48</v>
      </c>
      <c r="H1177" s="23" t="s">
        <v>58</v>
      </c>
      <c r="I1177" s="24">
        <v>72.67</v>
      </c>
    </row>
    <row r="1178" spans="1:9">
      <c r="A1178" s="22">
        <v>44046</v>
      </c>
      <c r="B1178" s="22" t="str">
        <f t="shared" si="72"/>
        <v>Aug</v>
      </c>
      <c r="C1178" s="23">
        <f t="shared" si="73"/>
        <v>32</v>
      </c>
      <c r="D1178" s="23" t="s">
        <v>25</v>
      </c>
      <c r="E1178" s="58" t="e">
        <f t="shared" si="74"/>
        <v>#N/A</v>
      </c>
      <c r="F1178" s="58">
        <f t="shared" si="75"/>
        <v>27.27</v>
      </c>
      <c r="G1178" s="22" t="s">
        <v>38</v>
      </c>
      <c r="H1178" s="23" t="s">
        <v>61</v>
      </c>
      <c r="I1178" s="24">
        <v>27.27</v>
      </c>
    </row>
    <row r="1179" spans="1:9">
      <c r="A1179" s="22">
        <v>44006</v>
      </c>
      <c r="B1179" s="22" t="str">
        <f t="shared" si="72"/>
        <v>Jun</v>
      </c>
      <c r="C1179" s="23">
        <f t="shared" si="73"/>
        <v>26</v>
      </c>
      <c r="D1179" s="23" t="s">
        <v>28</v>
      </c>
      <c r="E1179" s="58">
        <f t="shared" si="74"/>
        <v>60.59</v>
      </c>
      <c r="F1179" s="58" t="e">
        <f t="shared" si="75"/>
        <v>#N/A</v>
      </c>
      <c r="G1179" s="22" t="s">
        <v>48</v>
      </c>
      <c r="H1179" s="23" t="s">
        <v>43</v>
      </c>
      <c r="I1179" s="24">
        <v>60.59</v>
      </c>
    </row>
    <row r="1180" spans="1:9">
      <c r="A1180" s="22">
        <v>43992</v>
      </c>
      <c r="B1180" s="22" t="str">
        <f t="shared" si="72"/>
        <v>Jun</v>
      </c>
      <c r="C1180" s="23">
        <f t="shared" si="73"/>
        <v>24</v>
      </c>
      <c r="D1180" s="23" t="s">
        <v>28</v>
      </c>
      <c r="E1180" s="58">
        <f t="shared" si="74"/>
        <v>23.48</v>
      </c>
      <c r="F1180" s="58" t="e">
        <f t="shared" si="75"/>
        <v>#N/A</v>
      </c>
      <c r="G1180" s="22" t="s">
        <v>48</v>
      </c>
      <c r="H1180" s="23" t="s">
        <v>57</v>
      </c>
      <c r="I1180" s="24">
        <v>23.48</v>
      </c>
    </row>
    <row r="1181" spans="1:9">
      <c r="A1181" s="22">
        <v>44069</v>
      </c>
      <c r="B1181" s="22" t="str">
        <f t="shared" si="72"/>
        <v>Aug</v>
      </c>
      <c r="C1181" s="23">
        <f t="shared" si="73"/>
        <v>35</v>
      </c>
      <c r="D1181" s="23" t="s">
        <v>25</v>
      </c>
      <c r="E1181" s="58" t="e">
        <f t="shared" si="74"/>
        <v>#N/A</v>
      </c>
      <c r="F1181" s="58">
        <f t="shared" si="75"/>
        <v>579.64</v>
      </c>
      <c r="G1181" s="22" t="s">
        <v>48</v>
      </c>
      <c r="H1181" s="23" t="s">
        <v>53</v>
      </c>
      <c r="I1181" s="24">
        <v>579.64</v>
      </c>
    </row>
    <row r="1182" spans="1:9">
      <c r="A1182" s="22">
        <v>44052</v>
      </c>
      <c r="B1182" s="22" t="str">
        <f t="shared" si="72"/>
        <v>Aug</v>
      </c>
      <c r="C1182" s="23">
        <f t="shared" si="73"/>
        <v>33</v>
      </c>
      <c r="D1182" s="23" t="s">
        <v>25</v>
      </c>
      <c r="E1182" s="58" t="e">
        <f t="shared" si="74"/>
        <v>#N/A</v>
      </c>
      <c r="F1182" s="58">
        <f t="shared" si="75"/>
        <v>23.77</v>
      </c>
      <c r="G1182" s="22" t="s">
        <v>38</v>
      </c>
      <c r="H1182" s="23" t="s">
        <v>50</v>
      </c>
      <c r="I1182" s="24">
        <v>23.77</v>
      </c>
    </row>
    <row r="1183" spans="1:9">
      <c r="A1183" s="22">
        <v>44093</v>
      </c>
      <c r="B1183" s="22" t="str">
        <f t="shared" si="72"/>
        <v>Sep</v>
      </c>
      <c r="C1183" s="23">
        <f t="shared" si="73"/>
        <v>38</v>
      </c>
      <c r="D1183" s="23" t="s">
        <v>254</v>
      </c>
      <c r="E1183" s="58" t="e">
        <f t="shared" si="74"/>
        <v>#N/A</v>
      </c>
      <c r="F1183" s="58" t="e">
        <f t="shared" si="75"/>
        <v>#N/A</v>
      </c>
      <c r="G1183" s="22" t="s">
        <v>48</v>
      </c>
      <c r="H1183" s="23" t="s">
        <v>50</v>
      </c>
      <c r="I1183" s="24">
        <v>66.06</v>
      </c>
    </row>
    <row r="1184" spans="1:9">
      <c r="A1184" s="22">
        <v>44048</v>
      </c>
      <c r="B1184" s="22" t="str">
        <f t="shared" si="72"/>
        <v>Aug</v>
      </c>
      <c r="C1184" s="23">
        <f t="shared" si="73"/>
        <v>32</v>
      </c>
      <c r="D1184" s="23" t="s">
        <v>25</v>
      </c>
      <c r="E1184" s="58" t="e">
        <f t="shared" si="74"/>
        <v>#N/A</v>
      </c>
      <c r="F1184" s="58">
        <f t="shared" si="75"/>
        <v>334.32</v>
      </c>
      <c r="G1184" s="22" t="s">
        <v>38</v>
      </c>
      <c r="H1184" s="23" t="s">
        <v>50</v>
      </c>
      <c r="I1184" s="24">
        <v>334.32</v>
      </c>
    </row>
    <row r="1185" spans="1:9">
      <c r="A1185" s="22">
        <v>44008</v>
      </c>
      <c r="B1185" s="22" t="str">
        <f t="shared" si="72"/>
        <v>Jun</v>
      </c>
      <c r="C1185" s="23">
        <f t="shared" si="73"/>
        <v>26</v>
      </c>
      <c r="D1185" s="23" t="s">
        <v>28</v>
      </c>
      <c r="E1185" s="58">
        <f t="shared" si="74"/>
        <v>152.08000000000001</v>
      </c>
      <c r="F1185" s="58" t="e">
        <f t="shared" si="75"/>
        <v>#N/A</v>
      </c>
      <c r="G1185" s="22" t="s">
        <v>48</v>
      </c>
      <c r="H1185" s="23" t="s">
        <v>39</v>
      </c>
      <c r="I1185" s="24">
        <v>152.08000000000001</v>
      </c>
    </row>
    <row r="1186" spans="1:9">
      <c r="A1186" s="22">
        <v>43997</v>
      </c>
      <c r="B1186" s="22" t="str">
        <f t="shared" si="72"/>
        <v>Jun</v>
      </c>
      <c r="C1186" s="23">
        <f t="shared" si="73"/>
        <v>25</v>
      </c>
      <c r="D1186" s="23" t="s">
        <v>28</v>
      </c>
      <c r="E1186" s="58">
        <f t="shared" si="74"/>
        <v>66.45</v>
      </c>
      <c r="F1186" s="58" t="e">
        <f t="shared" si="75"/>
        <v>#N/A</v>
      </c>
      <c r="G1186" s="22" t="s">
        <v>38</v>
      </c>
      <c r="H1186" s="23" t="s">
        <v>49</v>
      </c>
      <c r="I1186" s="24">
        <v>66.45</v>
      </c>
    </row>
    <row r="1187" spans="1:9">
      <c r="A1187" s="22">
        <v>44059</v>
      </c>
      <c r="B1187" s="22" t="str">
        <f t="shared" si="72"/>
        <v>Aug</v>
      </c>
      <c r="C1187" s="23">
        <f t="shared" si="73"/>
        <v>34</v>
      </c>
      <c r="D1187" s="23" t="s">
        <v>25</v>
      </c>
      <c r="E1187" s="58" t="e">
        <f t="shared" si="74"/>
        <v>#N/A</v>
      </c>
      <c r="F1187" s="58">
        <f t="shared" si="75"/>
        <v>23.97</v>
      </c>
      <c r="G1187" s="22" t="s">
        <v>48</v>
      </c>
      <c r="H1187" s="23" t="s">
        <v>57</v>
      </c>
      <c r="I1187" s="24">
        <v>23.97</v>
      </c>
    </row>
    <row r="1188" spans="1:9">
      <c r="A1188" s="22">
        <v>44050</v>
      </c>
      <c r="B1188" s="22" t="str">
        <f t="shared" si="72"/>
        <v>Aug</v>
      </c>
      <c r="C1188" s="23">
        <f t="shared" si="73"/>
        <v>32</v>
      </c>
      <c r="D1188" s="23" t="s">
        <v>25</v>
      </c>
      <c r="E1188" s="58" t="e">
        <f t="shared" si="74"/>
        <v>#N/A</v>
      </c>
      <c r="F1188" s="58">
        <f t="shared" si="75"/>
        <v>66.709999999999994</v>
      </c>
      <c r="G1188" s="22" t="s">
        <v>38</v>
      </c>
      <c r="H1188" s="23" t="s">
        <v>50</v>
      </c>
      <c r="I1188" s="24">
        <v>66.709999999999994</v>
      </c>
    </row>
    <row r="1189" spans="1:9">
      <c r="A1189" s="22">
        <v>44098</v>
      </c>
      <c r="B1189" s="22" t="str">
        <f t="shared" si="72"/>
        <v>Sep</v>
      </c>
      <c r="C1189" s="23">
        <f t="shared" si="73"/>
        <v>39</v>
      </c>
      <c r="D1189" s="23" t="s">
        <v>254</v>
      </c>
      <c r="E1189" s="58" t="e">
        <f t="shared" si="74"/>
        <v>#N/A</v>
      </c>
      <c r="F1189" s="58" t="e">
        <f t="shared" si="75"/>
        <v>#N/A</v>
      </c>
      <c r="G1189" s="22" t="s">
        <v>38</v>
      </c>
      <c r="H1189" s="23" t="s">
        <v>49</v>
      </c>
      <c r="I1189" s="24">
        <v>711.07</v>
      </c>
    </row>
    <row r="1190" spans="1:9">
      <c r="A1190" s="22">
        <v>43961</v>
      </c>
      <c r="B1190" s="22" t="str">
        <f t="shared" si="72"/>
        <v>May</v>
      </c>
      <c r="C1190" s="23">
        <f t="shared" si="73"/>
        <v>20</v>
      </c>
      <c r="D1190" s="23" t="s">
        <v>254</v>
      </c>
      <c r="E1190" s="58" t="e">
        <f t="shared" si="74"/>
        <v>#N/A</v>
      </c>
      <c r="F1190" s="58" t="e">
        <f t="shared" si="75"/>
        <v>#N/A</v>
      </c>
      <c r="G1190" s="22" t="s">
        <v>48</v>
      </c>
      <c r="H1190" s="23" t="s">
        <v>49</v>
      </c>
      <c r="I1190" s="24">
        <v>68.099999999999994</v>
      </c>
    </row>
    <row r="1191" spans="1:9">
      <c r="A1191" s="22">
        <v>44010</v>
      </c>
      <c r="B1191" s="22" t="str">
        <f t="shared" si="72"/>
        <v>Jun</v>
      </c>
      <c r="C1191" s="23">
        <f t="shared" si="73"/>
        <v>27</v>
      </c>
      <c r="D1191" s="23" t="s">
        <v>254</v>
      </c>
      <c r="E1191" s="58" t="e">
        <f t="shared" si="74"/>
        <v>#N/A</v>
      </c>
      <c r="F1191" s="58" t="e">
        <f t="shared" si="75"/>
        <v>#N/A</v>
      </c>
      <c r="G1191" s="22" t="s">
        <v>48</v>
      </c>
      <c r="H1191" s="23" t="s">
        <v>53</v>
      </c>
      <c r="I1191" s="24">
        <v>90.4</v>
      </c>
    </row>
    <row r="1192" spans="1:9">
      <c r="A1192" s="22">
        <v>44022</v>
      </c>
      <c r="B1192" s="22" t="str">
        <f t="shared" si="72"/>
        <v>Jul</v>
      </c>
      <c r="C1192" s="23">
        <f t="shared" si="73"/>
        <v>28</v>
      </c>
      <c r="D1192" s="23" t="s">
        <v>254</v>
      </c>
      <c r="E1192" s="58" t="e">
        <f t="shared" si="74"/>
        <v>#N/A</v>
      </c>
      <c r="F1192" s="58" t="e">
        <f t="shared" si="75"/>
        <v>#N/A</v>
      </c>
      <c r="G1192" s="22" t="s">
        <v>38</v>
      </c>
      <c r="H1192" s="23" t="s">
        <v>49</v>
      </c>
      <c r="I1192" s="24">
        <v>68.430000000000007</v>
      </c>
    </row>
    <row r="1193" spans="1:9">
      <c r="A1193" s="22">
        <v>44034</v>
      </c>
      <c r="B1193" s="22" t="str">
        <f t="shared" si="72"/>
        <v>Jul</v>
      </c>
      <c r="C1193" s="23">
        <f t="shared" si="73"/>
        <v>30</v>
      </c>
      <c r="D1193" s="23" t="s">
        <v>254</v>
      </c>
      <c r="E1193" s="58" t="e">
        <f t="shared" si="74"/>
        <v>#N/A</v>
      </c>
      <c r="F1193" s="58" t="e">
        <f t="shared" si="75"/>
        <v>#N/A</v>
      </c>
      <c r="G1193" s="22" t="s">
        <v>48</v>
      </c>
      <c r="H1193" s="23" t="s">
        <v>58</v>
      </c>
      <c r="I1193" s="24">
        <v>75.88</v>
      </c>
    </row>
    <row r="1194" spans="1:9">
      <c r="A1194" s="22">
        <v>44050</v>
      </c>
      <c r="B1194" s="22" t="str">
        <f t="shared" si="72"/>
        <v>Aug</v>
      </c>
      <c r="C1194" s="23">
        <f t="shared" si="73"/>
        <v>32</v>
      </c>
      <c r="D1194" s="23" t="s">
        <v>25</v>
      </c>
      <c r="E1194" s="58" t="e">
        <f t="shared" si="74"/>
        <v>#N/A</v>
      </c>
      <c r="F1194" s="58">
        <f t="shared" si="75"/>
        <v>100.81</v>
      </c>
      <c r="G1194" s="22" t="s">
        <v>38</v>
      </c>
      <c r="H1194" s="23" t="s">
        <v>58</v>
      </c>
      <c r="I1194" s="24">
        <v>100.81</v>
      </c>
    </row>
    <row r="1195" spans="1:9">
      <c r="A1195" s="22">
        <v>44049</v>
      </c>
      <c r="B1195" s="22" t="str">
        <f t="shared" si="72"/>
        <v>Aug</v>
      </c>
      <c r="C1195" s="23">
        <f t="shared" si="73"/>
        <v>32</v>
      </c>
      <c r="D1195" s="23" t="s">
        <v>25</v>
      </c>
      <c r="E1195" s="58" t="e">
        <f t="shared" si="74"/>
        <v>#N/A</v>
      </c>
      <c r="F1195" s="58">
        <f t="shared" si="75"/>
        <v>58.45</v>
      </c>
      <c r="G1195" s="22" t="s">
        <v>48</v>
      </c>
      <c r="H1195" s="23" t="s">
        <v>53</v>
      </c>
      <c r="I1195" s="24">
        <v>58.45</v>
      </c>
    </row>
    <row r="1196" spans="1:9">
      <c r="A1196" s="22">
        <v>43989</v>
      </c>
      <c r="B1196" s="22" t="str">
        <f t="shared" si="72"/>
        <v>Jun</v>
      </c>
      <c r="C1196" s="23">
        <f t="shared" si="73"/>
        <v>24</v>
      </c>
      <c r="D1196" s="23" t="s">
        <v>28</v>
      </c>
      <c r="E1196" s="58">
        <f t="shared" si="74"/>
        <v>20.72</v>
      </c>
      <c r="F1196" s="58" t="e">
        <f t="shared" si="75"/>
        <v>#N/A</v>
      </c>
      <c r="G1196" s="22" t="s">
        <v>48</v>
      </c>
      <c r="H1196" s="23" t="s">
        <v>43</v>
      </c>
      <c r="I1196" s="24">
        <v>20.72</v>
      </c>
    </row>
    <row r="1197" spans="1:9">
      <c r="A1197" s="22">
        <v>44050</v>
      </c>
      <c r="B1197" s="22" t="str">
        <f t="shared" si="72"/>
        <v>Aug</v>
      </c>
      <c r="C1197" s="23">
        <f t="shared" si="73"/>
        <v>32</v>
      </c>
      <c r="D1197" s="23" t="s">
        <v>25</v>
      </c>
      <c r="E1197" s="58" t="e">
        <f t="shared" si="74"/>
        <v>#N/A</v>
      </c>
      <c r="F1197" s="58">
        <f t="shared" si="75"/>
        <v>40.53</v>
      </c>
      <c r="G1197" s="22" t="s">
        <v>48</v>
      </c>
      <c r="H1197" s="23" t="s">
        <v>56</v>
      </c>
      <c r="I1197" s="24">
        <v>40.53</v>
      </c>
    </row>
    <row r="1198" spans="1:9">
      <c r="A1198" s="22">
        <v>43970</v>
      </c>
      <c r="B1198" s="22" t="str">
        <f t="shared" si="72"/>
        <v>May</v>
      </c>
      <c r="C1198" s="23">
        <f t="shared" si="73"/>
        <v>21</v>
      </c>
      <c r="D1198" s="23" t="s">
        <v>254</v>
      </c>
      <c r="E1198" s="58" t="e">
        <f t="shared" si="74"/>
        <v>#N/A</v>
      </c>
      <c r="F1198" s="58" t="e">
        <f t="shared" si="75"/>
        <v>#N/A</v>
      </c>
      <c r="G1198" s="22" t="s">
        <v>38</v>
      </c>
      <c r="H1198" s="23" t="s">
        <v>53</v>
      </c>
      <c r="I1198" s="24">
        <v>87.67</v>
      </c>
    </row>
    <row r="1199" spans="1:9">
      <c r="A1199" s="22">
        <v>43990</v>
      </c>
      <c r="B1199" s="22" t="str">
        <f t="shared" si="72"/>
        <v>Jun</v>
      </c>
      <c r="C1199" s="23">
        <f t="shared" si="73"/>
        <v>24</v>
      </c>
      <c r="D1199" s="23" t="s">
        <v>28</v>
      </c>
      <c r="E1199" s="58">
        <f t="shared" si="74"/>
        <v>102.13</v>
      </c>
      <c r="F1199" s="58" t="e">
        <f t="shared" si="75"/>
        <v>#N/A</v>
      </c>
      <c r="G1199" s="22" t="s">
        <v>48</v>
      </c>
      <c r="H1199" s="23" t="s">
        <v>49</v>
      </c>
      <c r="I1199" s="24">
        <v>102.13</v>
      </c>
    </row>
    <row r="1200" spans="1:9">
      <c r="A1200" s="22">
        <v>44010</v>
      </c>
      <c r="B1200" s="22" t="str">
        <f t="shared" si="72"/>
        <v>Jun</v>
      </c>
      <c r="C1200" s="23">
        <f t="shared" si="73"/>
        <v>27</v>
      </c>
      <c r="D1200" s="23" t="s">
        <v>254</v>
      </c>
      <c r="E1200" s="58" t="e">
        <f t="shared" si="74"/>
        <v>#N/A</v>
      </c>
      <c r="F1200" s="58" t="e">
        <f t="shared" si="75"/>
        <v>#N/A</v>
      </c>
      <c r="G1200" s="22" t="s">
        <v>38</v>
      </c>
      <c r="H1200" s="23" t="s">
        <v>54</v>
      </c>
      <c r="I1200" s="24">
        <v>513.49</v>
      </c>
    </row>
    <row r="1201" spans="1:9">
      <c r="A1201" s="22">
        <v>44003</v>
      </c>
      <c r="B1201" s="22" t="str">
        <f t="shared" si="72"/>
        <v>Jun</v>
      </c>
      <c r="C1201" s="23">
        <f t="shared" si="73"/>
        <v>26</v>
      </c>
      <c r="D1201" s="23" t="s">
        <v>28</v>
      </c>
      <c r="E1201" s="58">
        <f t="shared" si="74"/>
        <v>28.03</v>
      </c>
      <c r="F1201" s="58" t="e">
        <f t="shared" si="75"/>
        <v>#N/A</v>
      </c>
      <c r="G1201" s="22" t="s">
        <v>48</v>
      </c>
      <c r="H1201" s="23" t="s">
        <v>53</v>
      </c>
      <c r="I1201" s="24">
        <v>28.03</v>
      </c>
    </row>
    <row r="1202" spans="1:9">
      <c r="A1202" s="22">
        <v>44068</v>
      </c>
      <c r="B1202" s="22" t="str">
        <f t="shared" si="72"/>
        <v>Aug</v>
      </c>
      <c r="C1202" s="23">
        <f t="shared" si="73"/>
        <v>35</v>
      </c>
      <c r="D1202" s="23" t="s">
        <v>25</v>
      </c>
      <c r="E1202" s="58" t="e">
        <f t="shared" si="74"/>
        <v>#N/A</v>
      </c>
      <c r="F1202" s="58">
        <f t="shared" si="75"/>
        <v>69</v>
      </c>
      <c r="G1202" s="22" t="s">
        <v>38</v>
      </c>
      <c r="H1202" s="23" t="s">
        <v>57</v>
      </c>
      <c r="I1202" s="24">
        <v>69</v>
      </c>
    </row>
    <row r="1203" spans="1:9">
      <c r="A1203" s="22">
        <v>44044</v>
      </c>
      <c r="B1203" s="22" t="str">
        <f t="shared" si="72"/>
        <v>Aug</v>
      </c>
      <c r="C1203" s="23">
        <f t="shared" si="73"/>
        <v>31</v>
      </c>
      <c r="D1203" s="23" t="s">
        <v>254</v>
      </c>
      <c r="E1203" s="58" t="e">
        <f t="shared" si="74"/>
        <v>#N/A</v>
      </c>
      <c r="F1203" s="58" t="e">
        <f t="shared" si="75"/>
        <v>#N/A</v>
      </c>
      <c r="G1203" s="22" t="s">
        <v>48</v>
      </c>
      <c r="H1203" s="23" t="s">
        <v>53</v>
      </c>
      <c r="I1203" s="24">
        <v>661.04</v>
      </c>
    </row>
    <row r="1204" spans="1:9">
      <c r="A1204" s="22">
        <v>44073</v>
      </c>
      <c r="B1204" s="22" t="str">
        <f t="shared" si="72"/>
        <v>Aug</v>
      </c>
      <c r="C1204" s="23">
        <f t="shared" si="73"/>
        <v>36</v>
      </c>
      <c r="D1204" s="23" t="s">
        <v>254</v>
      </c>
      <c r="E1204" s="58" t="e">
        <f t="shared" si="74"/>
        <v>#N/A</v>
      </c>
      <c r="F1204" s="58" t="e">
        <f t="shared" si="75"/>
        <v>#N/A</v>
      </c>
      <c r="G1204" s="22" t="s">
        <v>38</v>
      </c>
      <c r="H1204" s="23" t="s">
        <v>57</v>
      </c>
      <c r="I1204" s="24">
        <v>23.67</v>
      </c>
    </row>
    <row r="1205" spans="1:9">
      <c r="A1205" s="22">
        <v>43998</v>
      </c>
      <c r="B1205" s="22" t="str">
        <f t="shared" si="72"/>
        <v>Jun</v>
      </c>
      <c r="C1205" s="23">
        <f t="shared" si="73"/>
        <v>25</v>
      </c>
      <c r="D1205" s="23" t="s">
        <v>28</v>
      </c>
      <c r="E1205" s="58">
        <f t="shared" si="74"/>
        <v>46.56</v>
      </c>
      <c r="F1205" s="58" t="e">
        <f t="shared" si="75"/>
        <v>#N/A</v>
      </c>
      <c r="G1205" s="22" t="s">
        <v>48</v>
      </c>
      <c r="H1205" s="23" t="s">
        <v>57</v>
      </c>
      <c r="I1205" s="24">
        <v>46.56</v>
      </c>
    </row>
    <row r="1206" spans="1:9">
      <c r="A1206" s="22">
        <v>43990</v>
      </c>
      <c r="B1206" s="22" t="str">
        <f t="shared" si="72"/>
        <v>Jun</v>
      </c>
      <c r="C1206" s="23">
        <f t="shared" si="73"/>
        <v>24</v>
      </c>
      <c r="D1206" s="23" t="s">
        <v>28</v>
      </c>
      <c r="E1206" s="58">
        <f t="shared" si="74"/>
        <v>23.9</v>
      </c>
      <c r="F1206" s="58" t="e">
        <f t="shared" si="75"/>
        <v>#N/A</v>
      </c>
      <c r="G1206" s="22" t="s">
        <v>38</v>
      </c>
      <c r="H1206" s="23" t="s">
        <v>57</v>
      </c>
      <c r="I1206" s="24">
        <v>23.9</v>
      </c>
    </row>
    <row r="1207" spans="1:9">
      <c r="A1207" s="22">
        <v>44052</v>
      </c>
      <c r="B1207" s="22" t="str">
        <f t="shared" si="72"/>
        <v>Aug</v>
      </c>
      <c r="C1207" s="23">
        <f t="shared" si="73"/>
        <v>33</v>
      </c>
      <c r="D1207" s="23" t="s">
        <v>25</v>
      </c>
      <c r="E1207" s="58" t="e">
        <f t="shared" si="74"/>
        <v>#N/A</v>
      </c>
      <c r="F1207" s="58">
        <f t="shared" si="75"/>
        <v>160.35</v>
      </c>
      <c r="G1207" s="22" t="s">
        <v>38</v>
      </c>
      <c r="H1207" s="23" t="s">
        <v>39</v>
      </c>
      <c r="I1207" s="24">
        <v>160.35</v>
      </c>
    </row>
    <row r="1208" spans="1:9">
      <c r="A1208" s="22">
        <v>44007</v>
      </c>
      <c r="B1208" s="22" t="str">
        <f t="shared" si="72"/>
        <v>Jun</v>
      </c>
      <c r="C1208" s="23">
        <f t="shared" si="73"/>
        <v>26</v>
      </c>
      <c r="D1208" s="23" t="s">
        <v>28</v>
      </c>
      <c r="E1208" s="58">
        <f t="shared" si="74"/>
        <v>240.49</v>
      </c>
      <c r="F1208" s="58" t="e">
        <f t="shared" si="75"/>
        <v>#N/A</v>
      </c>
      <c r="G1208" s="22" t="s">
        <v>48</v>
      </c>
      <c r="H1208" s="23" t="s">
        <v>39</v>
      </c>
      <c r="I1208" s="24">
        <v>240.49</v>
      </c>
    </row>
    <row r="1209" spans="1:9">
      <c r="A1209" s="22">
        <v>44001</v>
      </c>
      <c r="B1209" s="22" t="str">
        <f t="shared" si="72"/>
        <v>Jun</v>
      </c>
      <c r="C1209" s="23">
        <f t="shared" si="73"/>
        <v>25</v>
      </c>
      <c r="D1209" s="23" t="s">
        <v>28</v>
      </c>
      <c r="E1209" s="58">
        <f t="shared" si="74"/>
        <v>46.12</v>
      </c>
      <c r="F1209" s="58" t="e">
        <f t="shared" si="75"/>
        <v>#N/A</v>
      </c>
      <c r="G1209" s="22" t="s">
        <v>45</v>
      </c>
      <c r="H1209" s="23" t="s">
        <v>50</v>
      </c>
      <c r="I1209" s="24">
        <v>46.12</v>
      </c>
    </row>
    <row r="1210" spans="1:9">
      <c r="A1210" s="22">
        <v>44061</v>
      </c>
      <c r="B1210" s="22" t="str">
        <f t="shared" si="72"/>
        <v>Aug</v>
      </c>
      <c r="C1210" s="23">
        <f t="shared" si="73"/>
        <v>34</v>
      </c>
      <c r="D1210" s="23" t="s">
        <v>25</v>
      </c>
      <c r="E1210" s="58" t="e">
        <f t="shared" si="74"/>
        <v>#N/A</v>
      </c>
      <c r="F1210" s="58">
        <f t="shared" si="75"/>
        <v>29.79</v>
      </c>
      <c r="G1210" s="22" t="s">
        <v>38</v>
      </c>
      <c r="H1210" s="23" t="s">
        <v>53</v>
      </c>
      <c r="I1210" s="24">
        <v>29.79</v>
      </c>
    </row>
    <row r="1211" spans="1:9">
      <c r="A1211" s="22">
        <v>44068</v>
      </c>
      <c r="B1211" s="22" t="str">
        <f t="shared" si="72"/>
        <v>Aug</v>
      </c>
      <c r="C1211" s="23">
        <f t="shared" si="73"/>
        <v>35</v>
      </c>
      <c r="D1211" s="23" t="s">
        <v>25</v>
      </c>
      <c r="E1211" s="58" t="e">
        <f t="shared" si="74"/>
        <v>#N/A</v>
      </c>
      <c r="F1211" s="58">
        <f t="shared" si="75"/>
        <v>240.57</v>
      </c>
      <c r="G1211" s="22" t="s">
        <v>48</v>
      </c>
      <c r="H1211" s="23" t="s">
        <v>39</v>
      </c>
      <c r="I1211" s="24">
        <v>240.57</v>
      </c>
    </row>
    <row r="1212" spans="1:9">
      <c r="A1212" s="22">
        <v>43989</v>
      </c>
      <c r="B1212" s="22" t="str">
        <f t="shared" si="72"/>
        <v>Jun</v>
      </c>
      <c r="C1212" s="23">
        <f t="shared" si="73"/>
        <v>24</v>
      </c>
      <c r="D1212" s="23" t="s">
        <v>28</v>
      </c>
      <c r="E1212" s="58">
        <f t="shared" si="74"/>
        <v>40.659999999999997</v>
      </c>
      <c r="F1212" s="58" t="e">
        <f t="shared" si="75"/>
        <v>#N/A</v>
      </c>
      <c r="G1212" s="22" t="s">
        <v>38</v>
      </c>
      <c r="H1212" s="23" t="s">
        <v>43</v>
      </c>
      <c r="I1212" s="24">
        <v>40.659999999999997</v>
      </c>
    </row>
    <row r="1213" spans="1:9">
      <c r="A1213" s="22">
        <v>43988</v>
      </c>
      <c r="B1213" s="22" t="str">
        <f t="shared" si="72"/>
        <v>Jun</v>
      </c>
      <c r="C1213" s="23">
        <f t="shared" si="73"/>
        <v>23</v>
      </c>
      <c r="D1213" s="23" t="s">
        <v>28</v>
      </c>
      <c r="E1213" s="58">
        <f t="shared" si="74"/>
        <v>60.15</v>
      </c>
      <c r="F1213" s="58" t="e">
        <f t="shared" si="75"/>
        <v>#N/A</v>
      </c>
      <c r="G1213" s="22" t="s">
        <v>38</v>
      </c>
      <c r="H1213" s="23" t="s">
        <v>43</v>
      </c>
      <c r="I1213" s="24">
        <v>60.15</v>
      </c>
    </row>
    <row r="1214" spans="1:9">
      <c r="A1214" s="22">
        <v>44057</v>
      </c>
      <c r="B1214" s="22" t="str">
        <f t="shared" si="72"/>
        <v>Aug</v>
      </c>
      <c r="C1214" s="23">
        <f t="shared" si="73"/>
        <v>33</v>
      </c>
      <c r="D1214" s="23" t="s">
        <v>25</v>
      </c>
      <c r="E1214" s="58" t="e">
        <f t="shared" si="74"/>
        <v>#N/A</v>
      </c>
      <c r="F1214" s="58">
        <f t="shared" si="75"/>
        <v>240.69</v>
      </c>
      <c r="G1214" s="22" t="s">
        <v>38</v>
      </c>
      <c r="H1214" s="23" t="s">
        <v>39</v>
      </c>
      <c r="I1214" s="24">
        <v>240.69</v>
      </c>
    </row>
    <row r="1215" spans="1:9">
      <c r="A1215" s="22">
        <v>43998</v>
      </c>
      <c r="B1215" s="22" t="str">
        <f t="shared" si="72"/>
        <v>Jun</v>
      </c>
      <c r="C1215" s="23">
        <f t="shared" si="73"/>
        <v>25</v>
      </c>
      <c r="D1215" s="23" t="s">
        <v>28</v>
      </c>
      <c r="E1215" s="58">
        <f t="shared" si="74"/>
        <v>46.89</v>
      </c>
      <c r="F1215" s="58" t="e">
        <f t="shared" si="75"/>
        <v>#N/A</v>
      </c>
      <c r="G1215" s="22" t="s">
        <v>38</v>
      </c>
      <c r="H1215" s="23" t="s">
        <v>50</v>
      </c>
      <c r="I1215" s="24">
        <v>46.89</v>
      </c>
    </row>
    <row r="1216" spans="1:9">
      <c r="A1216" s="22">
        <v>44067</v>
      </c>
      <c r="B1216" s="22" t="str">
        <f t="shared" si="72"/>
        <v>Aug</v>
      </c>
      <c r="C1216" s="23">
        <f t="shared" si="73"/>
        <v>35</v>
      </c>
      <c r="D1216" s="23" t="s">
        <v>25</v>
      </c>
      <c r="E1216" s="58" t="e">
        <f t="shared" si="74"/>
        <v>#N/A</v>
      </c>
      <c r="F1216" s="58">
        <f t="shared" si="75"/>
        <v>20.39</v>
      </c>
      <c r="G1216" s="22" t="s">
        <v>38</v>
      </c>
      <c r="H1216" s="23" t="s">
        <v>43</v>
      </c>
      <c r="I1216" s="24">
        <v>20.39</v>
      </c>
    </row>
    <row r="1217" spans="1:9">
      <c r="A1217" s="22">
        <v>44046</v>
      </c>
      <c r="B1217" s="22" t="str">
        <f t="shared" si="72"/>
        <v>Aug</v>
      </c>
      <c r="C1217" s="23">
        <f t="shared" si="73"/>
        <v>32</v>
      </c>
      <c r="D1217" s="23" t="s">
        <v>25</v>
      </c>
      <c r="E1217" s="58" t="e">
        <f t="shared" si="74"/>
        <v>#N/A</v>
      </c>
      <c r="F1217" s="58">
        <f t="shared" si="75"/>
        <v>66.39</v>
      </c>
      <c r="G1217" s="22" t="s">
        <v>38</v>
      </c>
      <c r="H1217" s="23" t="s">
        <v>49</v>
      </c>
      <c r="I1217" s="24">
        <v>66.39</v>
      </c>
    </row>
    <row r="1218" spans="1:9">
      <c r="A1218" s="22">
        <v>44060</v>
      </c>
      <c r="B1218" s="22" t="str">
        <f t="shared" si="72"/>
        <v>Aug</v>
      </c>
      <c r="C1218" s="23">
        <f t="shared" si="73"/>
        <v>34</v>
      </c>
      <c r="D1218" s="23" t="s">
        <v>25</v>
      </c>
      <c r="E1218" s="58" t="e">
        <f t="shared" si="74"/>
        <v>#N/A</v>
      </c>
      <c r="F1218" s="58">
        <f t="shared" si="75"/>
        <v>96.01</v>
      </c>
      <c r="G1218" s="22" t="s">
        <v>38</v>
      </c>
      <c r="H1218" s="23" t="s">
        <v>49</v>
      </c>
      <c r="I1218" s="24">
        <v>96.01</v>
      </c>
    </row>
    <row r="1219" spans="1:9">
      <c r="A1219" s="22">
        <v>44064</v>
      </c>
      <c r="B1219" s="22" t="str">
        <f t="shared" si="72"/>
        <v>Aug</v>
      </c>
      <c r="C1219" s="23">
        <f t="shared" si="73"/>
        <v>34</v>
      </c>
      <c r="D1219" s="23" t="s">
        <v>25</v>
      </c>
      <c r="E1219" s="58" t="e">
        <f t="shared" si="74"/>
        <v>#N/A</v>
      </c>
      <c r="F1219" s="58">
        <f t="shared" si="75"/>
        <v>46.03</v>
      </c>
      <c r="G1219" s="22" t="s">
        <v>48</v>
      </c>
      <c r="H1219" s="23" t="s">
        <v>50</v>
      </c>
      <c r="I1219" s="24">
        <v>46.03</v>
      </c>
    </row>
    <row r="1220" spans="1:9">
      <c r="A1220" s="22">
        <v>43986</v>
      </c>
      <c r="B1220" s="22" t="str">
        <f t="shared" si="72"/>
        <v>Jun</v>
      </c>
      <c r="C1220" s="23">
        <f t="shared" si="73"/>
        <v>23</v>
      </c>
      <c r="D1220" s="23" t="s">
        <v>28</v>
      </c>
      <c r="E1220" s="58">
        <f t="shared" si="74"/>
        <v>25.91</v>
      </c>
      <c r="F1220" s="58" t="e">
        <f t="shared" si="75"/>
        <v>#N/A</v>
      </c>
      <c r="G1220" s="22" t="s">
        <v>48</v>
      </c>
      <c r="H1220" s="23" t="s">
        <v>46</v>
      </c>
      <c r="I1220" s="24">
        <v>25.91</v>
      </c>
    </row>
    <row r="1221" spans="1:9">
      <c r="A1221" s="22">
        <v>43988</v>
      </c>
      <c r="B1221" s="22" t="str">
        <f t="shared" si="72"/>
        <v>Jun</v>
      </c>
      <c r="C1221" s="23">
        <f t="shared" si="73"/>
        <v>23</v>
      </c>
      <c r="D1221" s="23" t="s">
        <v>28</v>
      </c>
      <c r="E1221" s="58">
        <f t="shared" si="74"/>
        <v>305.52</v>
      </c>
      <c r="F1221" s="58" t="e">
        <f t="shared" si="75"/>
        <v>#N/A</v>
      </c>
      <c r="G1221" s="22" t="s">
        <v>45</v>
      </c>
      <c r="H1221" s="23" t="s">
        <v>50</v>
      </c>
      <c r="I1221" s="24">
        <v>305.52</v>
      </c>
    </row>
    <row r="1222" spans="1:9">
      <c r="A1222" s="22">
        <v>44005</v>
      </c>
      <c r="B1222" s="22" t="str">
        <f t="shared" ref="B1222:B1285" si="76">TEXT(A1222,"mmm")</f>
        <v>Jun</v>
      </c>
      <c r="C1222" s="23">
        <f t="shared" ref="C1222:C1285" si="77">WEEKNUM(A1222)</f>
        <v>26</v>
      </c>
      <c r="D1222" s="23" t="s">
        <v>28</v>
      </c>
      <c r="E1222" s="58">
        <f t="shared" si="74"/>
        <v>198.99</v>
      </c>
      <c r="F1222" s="58" t="e">
        <f t="shared" si="75"/>
        <v>#N/A</v>
      </c>
      <c r="G1222" s="22" t="s">
        <v>48</v>
      </c>
      <c r="H1222" s="23" t="s">
        <v>49</v>
      </c>
      <c r="I1222" s="24">
        <v>198.99</v>
      </c>
    </row>
    <row r="1223" spans="1:9">
      <c r="A1223" s="22">
        <v>44051</v>
      </c>
      <c r="B1223" s="22" t="str">
        <f t="shared" si="76"/>
        <v>Aug</v>
      </c>
      <c r="C1223" s="23">
        <f t="shared" si="77"/>
        <v>32</v>
      </c>
      <c r="D1223" s="23" t="s">
        <v>25</v>
      </c>
      <c r="E1223" s="58" t="e">
        <f t="shared" ref="E1223:E1286" si="78">IF(D1223=$E$3,I1223,NA())</f>
        <v>#N/A</v>
      </c>
      <c r="F1223" s="58">
        <f t="shared" ref="F1223:F1286" si="79">IF(D1223=$E$2,I1223,NA())</f>
        <v>523.39</v>
      </c>
      <c r="G1223" s="22" t="s">
        <v>48</v>
      </c>
      <c r="H1223" s="23" t="s">
        <v>57</v>
      </c>
      <c r="I1223" s="24">
        <v>523.39</v>
      </c>
    </row>
    <row r="1224" spans="1:9">
      <c r="A1224" s="22">
        <v>43990</v>
      </c>
      <c r="B1224" s="22" t="str">
        <f t="shared" si="76"/>
        <v>Jun</v>
      </c>
      <c r="C1224" s="23">
        <f t="shared" si="77"/>
        <v>24</v>
      </c>
      <c r="D1224" s="23" t="s">
        <v>28</v>
      </c>
      <c r="E1224" s="58">
        <f t="shared" si="78"/>
        <v>50.31</v>
      </c>
      <c r="F1224" s="58" t="e">
        <f t="shared" si="79"/>
        <v>#N/A</v>
      </c>
      <c r="G1224" s="22" t="s">
        <v>38</v>
      </c>
      <c r="H1224" s="23" t="s">
        <v>46</v>
      </c>
      <c r="I1224" s="24">
        <v>50.31</v>
      </c>
    </row>
    <row r="1225" spans="1:9">
      <c r="A1225" s="22">
        <v>43956</v>
      </c>
      <c r="B1225" s="22" t="str">
        <f t="shared" si="76"/>
        <v>May</v>
      </c>
      <c r="C1225" s="23">
        <f t="shared" si="77"/>
        <v>19</v>
      </c>
      <c r="D1225" s="23" t="s">
        <v>254</v>
      </c>
      <c r="E1225" s="58" t="e">
        <f t="shared" si="78"/>
        <v>#N/A</v>
      </c>
      <c r="F1225" s="58" t="e">
        <f t="shared" si="79"/>
        <v>#N/A</v>
      </c>
      <c r="G1225" s="22" t="s">
        <v>48</v>
      </c>
      <c r="H1225" s="23" t="s">
        <v>54</v>
      </c>
      <c r="I1225" s="24">
        <v>514.02</v>
      </c>
    </row>
    <row r="1226" spans="1:9">
      <c r="A1226" s="22">
        <v>44055</v>
      </c>
      <c r="B1226" s="22" t="str">
        <f t="shared" si="76"/>
        <v>Aug</v>
      </c>
      <c r="C1226" s="23">
        <f t="shared" si="77"/>
        <v>33</v>
      </c>
      <c r="D1226" s="23" t="s">
        <v>25</v>
      </c>
      <c r="E1226" s="58" t="e">
        <f t="shared" si="78"/>
        <v>#N/A</v>
      </c>
      <c r="F1226" s="58">
        <f t="shared" si="79"/>
        <v>58.12</v>
      </c>
      <c r="G1226" s="22" t="s">
        <v>38</v>
      </c>
      <c r="H1226" s="23" t="s">
        <v>53</v>
      </c>
      <c r="I1226" s="24">
        <v>58.12</v>
      </c>
    </row>
    <row r="1227" spans="1:9">
      <c r="A1227" s="22">
        <v>44096</v>
      </c>
      <c r="B1227" s="22" t="str">
        <f t="shared" si="76"/>
        <v>Sep</v>
      </c>
      <c r="C1227" s="23">
        <f t="shared" si="77"/>
        <v>39</v>
      </c>
      <c r="D1227" s="23" t="s">
        <v>254</v>
      </c>
      <c r="E1227" s="58" t="e">
        <f t="shared" si="78"/>
        <v>#N/A</v>
      </c>
      <c r="F1227" s="58" t="e">
        <f t="shared" si="79"/>
        <v>#N/A</v>
      </c>
      <c r="G1227" s="22" t="s">
        <v>45</v>
      </c>
      <c r="H1227" s="23" t="s">
        <v>54</v>
      </c>
      <c r="I1227" s="24">
        <v>23.24</v>
      </c>
    </row>
    <row r="1228" spans="1:9">
      <c r="A1228" s="22">
        <v>43991</v>
      </c>
      <c r="B1228" s="22" t="str">
        <f t="shared" si="76"/>
        <v>Jun</v>
      </c>
      <c r="C1228" s="23">
        <f t="shared" si="77"/>
        <v>24</v>
      </c>
      <c r="D1228" s="23" t="s">
        <v>28</v>
      </c>
      <c r="E1228" s="58">
        <f t="shared" si="78"/>
        <v>46.76</v>
      </c>
      <c r="F1228" s="58" t="e">
        <f t="shared" si="79"/>
        <v>#N/A</v>
      </c>
      <c r="G1228" s="22" t="s">
        <v>48</v>
      </c>
      <c r="H1228" s="23" t="s">
        <v>57</v>
      </c>
      <c r="I1228" s="24">
        <v>46.76</v>
      </c>
    </row>
    <row r="1229" spans="1:9">
      <c r="A1229" s="22">
        <v>44009</v>
      </c>
      <c r="B1229" s="22" t="str">
        <f t="shared" si="76"/>
        <v>Jun</v>
      </c>
      <c r="C1229" s="23">
        <f t="shared" si="77"/>
        <v>26</v>
      </c>
      <c r="D1229" s="23" t="s">
        <v>28</v>
      </c>
      <c r="E1229" s="58">
        <f t="shared" si="78"/>
        <v>69.53</v>
      </c>
      <c r="F1229" s="58" t="e">
        <f t="shared" si="79"/>
        <v>#N/A</v>
      </c>
      <c r="G1229" s="22" t="s">
        <v>38</v>
      </c>
      <c r="H1229" s="23" t="s">
        <v>57</v>
      </c>
      <c r="I1229" s="24">
        <v>69.53</v>
      </c>
    </row>
    <row r="1230" spans="1:9">
      <c r="A1230" s="22">
        <v>44065</v>
      </c>
      <c r="B1230" s="22" t="str">
        <f t="shared" si="76"/>
        <v>Aug</v>
      </c>
      <c r="C1230" s="23">
        <f t="shared" si="77"/>
        <v>34</v>
      </c>
      <c r="D1230" s="23" t="s">
        <v>25</v>
      </c>
      <c r="E1230" s="58" t="e">
        <f t="shared" si="78"/>
        <v>#N/A</v>
      </c>
      <c r="F1230" s="58">
        <f t="shared" si="79"/>
        <v>60.42</v>
      </c>
      <c r="G1230" s="22" t="s">
        <v>38</v>
      </c>
      <c r="H1230" s="23" t="s">
        <v>43</v>
      </c>
      <c r="I1230" s="24">
        <v>60.42</v>
      </c>
    </row>
    <row r="1231" spans="1:9">
      <c r="A1231" s="22">
        <v>44001</v>
      </c>
      <c r="B1231" s="22" t="str">
        <f t="shared" si="76"/>
        <v>Jun</v>
      </c>
      <c r="C1231" s="23">
        <f t="shared" si="77"/>
        <v>25</v>
      </c>
      <c r="D1231" s="23" t="s">
        <v>28</v>
      </c>
      <c r="E1231" s="58">
        <f t="shared" si="78"/>
        <v>48.29</v>
      </c>
      <c r="F1231" s="58" t="e">
        <f t="shared" si="79"/>
        <v>#N/A</v>
      </c>
      <c r="G1231" s="22" t="s">
        <v>48</v>
      </c>
      <c r="H1231" s="23" t="s">
        <v>46</v>
      </c>
      <c r="I1231" s="24">
        <v>48.29</v>
      </c>
    </row>
    <row r="1232" spans="1:9">
      <c r="A1232" s="22">
        <v>44062</v>
      </c>
      <c r="B1232" s="22" t="str">
        <f t="shared" si="76"/>
        <v>Aug</v>
      </c>
      <c r="C1232" s="23">
        <f t="shared" si="77"/>
        <v>34</v>
      </c>
      <c r="D1232" s="23" t="s">
        <v>25</v>
      </c>
      <c r="E1232" s="58" t="e">
        <f t="shared" si="78"/>
        <v>#N/A</v>
      </c>
      <c r="F1232" s="58">
        <f t="shared" si="79"/>
        <v>38.15</v>
      </c>
      <c r="G1232" s="22" t="s">
        <v>38</v>
      </c>
      <c r="H1232" s="23" t="s">
        <v>66</v>
      </c>
      <c r="I1232" s="24">
        <v>38.15</v>
      </c>
    </row>
    <row r="1233" spans="1:9">
      <c r="A1233" s="22">
        <v>44067</v>
      </c>
      <c r="B1233" s="22" t="str">
        <f t="shared" si="76"/>
        <v>Aug</v>
      </c>
      <c r="C1233" s="23">
        <f t="shared" si="77"/>
        <v>35</v>
      </c>
      <c r="D1233" s="23" t="s">
        <v>25</v>
      </c>
      <c r="E1233" s="58" t="e">
        <f t="shared" si="78"/>
        <v>#N/A</v>
      </c>
      <c r="F1233" s="58">
        <f t="shared" si="79"/>
        <v>608.86</v>
      </c>
      <c r="G1233" s="22" t="s">
        <v>48</v>
      </c>
      <c r="H1233" s="23" t="s">
        <v>49</v>
      </c>
      <c r="I1233" s="24">
        <v>608.86</v>
      </c>
    </row>
    <row r="1234" spans="1:9">
      <c r="A1234" s="22">
        <v>43998</v>
      </c>
      <c r="B1234" s="22" t="str">
        <f t="shared" si="76"/>
        <v>Jun</v>
      </c>
      <c r="C1234" s="23">
        <f t="shared" si="77"/>
        <v>25</v>
      </c>
      <c r="D1234" s="23" t="s">
        <v>28</v>
      </c>
      <c r="E1234" s="58">
        <f t="shared" si="78"/>
        <v>23.21</v>
      </c>
      <c r="F1234" s="58" t="e">
        <f t="shared" si="79"/>
        <v>#N/A</v>
      </c>
      <c r="G1234" s="22" t="s">
        <v>48</v>
      </c>
      <c r="H1234" s="23" t="s">
        <v>57</v>
      </c>
      <c r="I1234" s="24">
        <v>23.21</v>
      </c>
    </row>
    <row r="1235" spans="1:9">
      <c r="A1235" s="22">
        <v>44000</v>
      </c>
      <c r="B1235" s="22" t="str">
        <f t="shared" si="76"/>
        <v>Jun</v>
      </c>
      <c r="C1235" s="23">
        <f t="shared" si="77"/>
        <v>25</v>
      </c>
      <c r="D1235" s="23" t="s">
        <v>28</v>
      </c>
      <c r="E1235" s="58">
        <f t="shared" si="78"/>
        <v>40.42</v>
      </c>
      <c r="F1235" s="58" t="e">
        <f t="shared" si="79"/>
        <v>#N/A</v>
      </c>
      <c r="G1235" s="22" t="s">
        <v>48</v>
      </c>
      <c r="H1235" s="23" t="s">
        <v>43</v>
      </c>
      <c r="I1235" s="24">
        <v>40.42</v>
      </c>
    </row>
    <row r="1236" spans="1:9">
      <c r="A1236" s="22">
        <v>44067</v>
      </c>
      <c r="B1236" s="22" t="str">
        <f t="shared" si="76"/>
        <v>Aug</v>
      </c>
      <c r="C1236" s="23">
        <f t="shared" si="77"/>
        <v>35</v>
      </c>
      <c r="D1236" s="23" t="s">
        <v>25</v>
      </c>
      <c r="E1236" s="58" t="e">
        <f t="shared" si="78"/>
        <v>#N/A</v>
      </c>
      <c r="F1236" s="58">
        <f t="shared" si="79"/>
        <v>46.45</v>
      </c>
      <c r="G1236" s="22" t="s">
        <v>45</v>
      </c>
      <c r="H1236" s="23" t="s">
        <v>50</v>
      </c>
      <c r="I1236" s="24">
        <v>46.45</v>
      </c>
    </row>
    <row r="1237" spans="1:9">
      <c r="A1237" s="22">
        <v>43974</v>
      </c>
      <c r="B1237" s="22" t="str">
        <f t="shared" si="76"/>
        <v>May</v>
      </c>
      <c r="C1237" s="23">
        <f t="shared" si="77"/>
        <v>21</v>
      </c>
      <c r="D1237" s="23" t="s">
        <v>254</v>
      </c>
      <c r="E1237" s="58" t="e">
        <f t="shared" si="78"/>
        <v>#N/A</v>
      </c>
      <c r="F1237" s="58" t="e">
        <f t="shared" si="79"/>
        <v>#N/A</v>
      </c>
      <c r="G1237" s="22" t="s">
        <v>48</v>
      </c>
      <c r="H1237" s="23" t="s">
        <v>49</v>
      </c>
      <c r="I1237" s="24">
        <v>34.47</v>
      </c>
    </row>
    <row r="1238" spans="1:9">
      <c r="A1238" s="22">
        <v>44007</v>
      </c>
      <c r="B1238" s="22" t="str">
        <f t="shared" si="76"/>
        <v>Jun</v>
      </c>
      <c r="C1238" s="23">
        <f t="shared" si="77"/>
        <v>26</v>
      </c>
      <c r="D1238" s="23" t="s">
        <v>28</v>
      </c>
      <c r="E1238" s="58">
        <f t="shared" si="78"/>
        <v>58.2</v>
      </c>
      <c r="F1238" s="58" t="e">
        <f t="shared" si="79"/>
        <v>#N/A</v>
      </c>
      <c r="G1238" s="22" t="s">
        <v>48</v>
      </c>
      <c r="H1238" s="23" t="s">
        <v>53</v>
      </c>
      <c r="I1238" s="24">
        <v>58.2</v>
      </c>
    </row>
    <row r="1239" spans="1:9">
      <c r="A1239" s="22">
        <v>44026</v>
      </c>
      <c r="B1239" s="22" t="str">
        <f t="shared" si="76"/>
        <v>Jul</v>
      </c>
      <c r="C1239" s="23">
        <f t="shared" si="77"/>
        <v>29</v>
      </c>
      <c r="D1239" s="23" t="s">
        <v>254</v>
      </c>
      <c r="E1239" s="58" t="e">
        <f t="shared" si="78"/>
        <v>#N/A</v>
      </c>
      <c r="F1239" s="58" t="e">
        <f t="shared" si="79"/>
        <v>#N/A</v>
      </c>
      <c r="G1239" s="22" t="s">
        <v>38</v>
      </c>
      <c r="H1239" s="23" t="s">
        <v>54</v>
      </c>
      <c r="I1239" s="24">
        <v>363.9</v>
      </c>
    </row>
    <row r="1240" spans="1:9">
      <c r="A1240" s="22">
        <v>44002</v>
      </c>
      <c r="B1240" s="22" t="str">
        <f t="shared" si="76"/>
        <v>Jun</v>
      </c>
      <c r="C1240" s="23">
        <f t="shared" si="77"/>
        <v>25</v>
      </c>
      <c r="D1240" s="23" t="s">
        <v>28</v>
      </c>
      <c r="E1240" s="58">
        <f t="shared" si="78"/>
        <v>66.459999999999994</v>
      </c>
      <c r="F1240" s="58" t="e">
        <f t="shared" si="79"/>
        <v>#N/A</v>
      </c>
      <c r="G1240" s="22" t="s">
        <v>48</v>
      </c>
      <c r="H1240" s="23" t="s">
        <v>49</v>
      </c>
      <c r="I1240" s="24">
        <v>66.459999999999994</v>
      </c>
    </row>
    <row r="1241" spans="1:9">
      <c r="A1241" s="22">
        <v>43999</v>
      </c>
      <c r="B1241" s="22" t="str">
        <f t="shared" si="76"/>
        <v>Jun</v>
      </c>
      <c r="C1241" s="23">
        <f t="shared" si="77"/>
        <v>25</v>
      </c>
      <c r="D1241" s="23" t="s">
        <v>28</v>
      </c>
      <c r="E1241" s="58">
        <f t="shared" si="78"/>
        <v>46.2</v>
      </c>
      <c r="F1241" s="58" t="e">
        <f t="shared" si="79"/>
        <v>#N/A</v>
      </c>
      <c r="G1241" s="22" t="s">
        <v>38</v>
      </c>
      <c r="H1241" s="23" t="s">
        <v>50</v>
      </c>
      <c r="I1241" s="24">
        <v>46.2</v>
      </c>
    </row>
    <row r="1242" spans="1:9">
      <c r="A1242" s="22">
        <v>44054</v>
      </c>
      <c r="B1242" s="22" t="str">
        <f t="shared" si="76"/>
        <v>Aug</v>
      </c>
      <c r="C1242" s="23">
        <f t="shared" si="77"/>
        <v>33</v>
      </c>
      <c r="D1242" s="23" t="s">
        <v>25</v>
      </c>
      <c r="E1242" s="58" t="e">
        <f t="shared" si="78"/>
        <v>#N/A</v>
      </c>
      <c r="F1242" s="58">
        <f t="shared" si="79"/>
        <v>20.7</v>
      </c>
      <c r="G1242" s="22" t="s">
        <v>38</v>
      </c>
      <c r="H1242" s="23" t="s">
        <v>43</v>
      </c>
      <c r="I1242" s="24">
        <v>20.7</v>
      </c>
    </row>
    <row r="1243" spans="1:9">
      <c r="A1243" s="22">
        <v>44094</v>
      </c>
      <c r="B1243" s="22" t="str">
        <f t="shared" si="76"/>
        <v>Sep</v>
      </c>
      <c r="C1243" s="23">
        <f t="shared" si="77"/>
        <v>39</v>
      </c>
      <c r="D1243" s="23" t="s">
        <v>254</v>
      </c>
      <c r="E1243" s="58" t="e">
        <f t="shared" si="78"/>
        <v>#N/A</v>
      </c>
      <c r="F1243" s="58" t="e">
        <f t="shared" si="79"/>
        <v>#N/A</v>
      </c>
      <c r="G1243" s="22" t="s">
        <v>48</v>
      </c>
      <c r="H1243" s="23" t="s">
        <v>58</v>
      </c>
      <c r="I1243" s="24">
        <v>48.29</v>
      </c>
    </row>
    <row r="1244" spans="1:9">
      <c r="A1244" s="22">
        <v>44071</v>
      </c>
      <c r="B1244" s="22" t="str">
        <f t="shared" si="76"/>
        <v>Aug</v>
      </c>
      <c r="C1244" s="23">
        <f t="shared" si="77"/>
        <v>35</v>
      </c>
      <c r="D1244" s="23" t="s">
        <v>25</v>
      </c>
      <c r="E1244" s="58" t="e">
        <f t="shared" si="78"/>
        <v>#N/A</v>
      </c>
      <c r="F1244" s="58">
        <f t="shared" si="79"/>
        <v>379.58</v>
      </c>
      <c r="G1244" s="22" t="s">
        <v>38</v>
      </c>
      <c r="H1244" s="23" t="s">
        <v>43</v>
      </c>
      <c r="I1244" s="24">
        <v>379.58</v>
      </c>
    </row>
    <row r="1245" spans="1:9">
      <c r="A1245" s="22">
        <v>44062</v>
      </c>
      <c r="B1245" s="22" t="str">
        <f t="shared" si="76"/>
        <v>Aug</v>
      </c>
      <c r="C1245" s="23">
        <f t="shared" si="77"/>
        <v>34</v>
      </c>
      <c r="D1245" s="23" t="s">
        <v>25</v>
      </c>
      <c r="E1245" s="58" t="e">
        <f t="shared" si="78"/>
        <v>#N/A</v>
      </c>
      <c r="F1245" s="58">
        <f t="shared" si="79"/>
        <v>23.84</v>
      </c>
      <c r="G1245" s="22" t="s">
        <v>48</v>
      </c>
      <c r="H1245" s="23" t="s">
        <v>57</v>
      </c>
      <c r="I1245" s="24">
        <v>23.84</v>
      </c>
    </row>
    <row r="1246" spans="1:9">
      <c r="A1246" s="22">
        <v>44050</v>
      </c>
      <c r="B1246" s="22" t="str">
        <f t="shared" si="76"/>
        <v>Aug</v>
      </c>
      <c r="C1246" s="23">
        <f t="shared" si="77"/>
        <v>32</v>
      </c>
      <c r="D1246" s="23" t="s">
        <v>25</v>
      </c>
      <c r="E1246" s="58" t="e">
        <f t="shared" si="78"/>
        <v>#N/A</v>
      </c>
      <c r="F1246" s="58">
        <f t="shared" si="79"/>
        <v>38.619999999999997</v>
      </c>
      <c r="G1246" s="22" t="s">
        <v>38</v>
      </c>
      <c r="H1246" s="23" t="s">
        <v>43</v>
      </c>
      <c r="I1246" s="24">
        <v>38.619999999999997</v>
      </c>
    </row>
    <row r="1247" spans="1:9">
      <c r="A1247" s="22">
        <v>44062</v>
      </c>
      <c r="B1247" s="22" t="str">
        <f t="shared" si="76"/>
        <v>Aug</v>
      </c>
      <c r="C1247" s="23">
        <f t="shared" si="77"/>
        <v>34</v>
      </c>
      <c r="D1247" s="23" t="s">
        <v>25</v>
      </c>
      <c r="E1247" s="58" t="e">
        <f t="shared" si="78"/>
        <v>#N/A</v>
      </c>
      <c r="F1247" s="58">
        <f t="shared" si="79"/>
        <v>24.68</v>
      </c>
      <c r="G1247" s="22" t="s">
        <v>38</v>
      </c>
      <c r="H1247" s="23" t="s">
        <v>54</v>
      </c>
      <c r="I1247" s="24">
        <v>24.68</v>
      </c>
    </row>
    <row r="1248" spans="1:9">
      <c r="A1248" s="22">
        <v>44005</v>
      </c>
      <c r="B1248" s="22" t="str">
        <f t="shared" si="76"/>
        <v>Jun</v>
      </c>
      <c r="C1248" s="23">
        <f t="shared" si="77"/>
        <v>26</v>
      </c>
      <c r="D1248" s="23" t="s">
        <v>28</v>
      </c>
      <c r="E1248" s="58">
        <f t="shared" si="78"/>
        <v>66.98</v>
      </c>
      <c r="F1248" s="58" t="e">
        <f t="shared" si="79"/>
        <v>#N/A</v>
      </c>
      <c r="G1248" s="22" t="s">
        <v>38</v>
      </c>
      <c r="H1248" s="23" t="s">
        <v>49</v>
      </c>
      <c r="I1248" s="24">
        <v>66.98</v>
      </c>
    </row>
    <row r="1249" spans="1:9">
      <c r="A1249" s="22">
        <v>44012</v>
      </c>
      <c r="B1249" s="22" t="str">
        <f t="shared" si="76"/>
        <v>Jun</v>
      </c>
      <c r="C1249" s="23">
        <f t="shared" si="77"/>
        <v>27</v>
      </c>
      <c r="D1249" s="23" t="s">
        <v>254</v>
      </c>
      <c r="E1249" s="58" t="e">
        <f t="shared" si="78"/>
        <v>#N/A</v>
      </c>
      <c r="F1249" s="58" t="e">
        <f t="shared" si="79"/>
        <v>#N/A</v>
      </c>
      <c r="G1249" s="22" t="s">
        <v>48</v>
      </c>
      <c r="H1249" s="23" t="s">
        <v>58</v>
      </c>
      <c r="I1249" s="24">
        <v>50.45</v>
      </c>
    </row>
    <row r="1250" spans="1:9">
      <c r="A1250" s="22">
        <v>43968</v>
      </c>
      <c r="B1250" s="22" t="str">
        <f t="shared" si="76"/>
        <v>May</v>
      </c>
      <c r="C1250" s="23">
        <f t="shared" si="77"/>
        <v>21</v>
      </c>
      <c r="D1250" s="23" t="s">
        <v>254</v>
      </c>
      <c r="E1250" s="58" t="e">
        <f t="shared" si="78"/>
        <v>#N/A</v>
      </c>
      <c r="F1250" s="58" t="e">
        <f t="shared" si="79"/>
        <v>#N/A</v>
      </c>
      <c r="G1250" s="22" t="s">
        <v>48</v>
      </c>
      <c r="H1250" s="23" t="s">
        <v>56</v>
      </c>
      <c r="I1250" s="24">
        <v>60.4</v>
      </c>
    </row>
    <row r="1251" spans="1:9">
      <c r="A1251" s="22">
        <v>44000</v>
      </c>
      <c r="B1251" s="22" t="str">
        <f t="shared" si="76"/>
        <v>Jun</v>
      </c>
      <c r="C1251" s="23">
        <f t="shared" si="77"/>
        <v>25</v>
      </c>
      <c r="D1251" s="23" t="s">
        <v>28</v>
      </c>
      <c r="E1251" s="58">
        <f t="shared" si="78"/>
        <v>46.65</v>
      </c>
      <c r="F1251" s="58" t="e">
        <f t="shared" si="79"/>
        <v>#N/A</v>
      </c>
      <c r="G1251" s="22" t="s">
        <v>48</v>
      </c>
      <c r="H1251" s="23" t="s">
        <v>50</v>
      </c>
      <c r="I1251" s="24">
        <v>46.65</v>
      </c>
    </row>
    <row r="1252" spans="1:9">
      <c r="A1252" s="22">
        <v>44053</v>
      </c>
      <c r="B1252" s="22" t="str">
        <f t="shared" si="76"/>
        <v>Aug</v>
      </c>
      <c r="C1252" s="23">
        <f t="shared" si="77"/>
        <v>33</v>
      </c>
      <c r="D1252" s="23" t="s">
        <v>25</v>
      </c>
      <c r="E1252" s="58" t="e">
        <f t="shared" si="78"/>
        <v>#N/A</v>
      </c>
      <c r="F1252" s="58">
        <f t="shared" si="79"/>
        <v>184.91</v>
      </c>
      <c r="G1252" s="22" t="s">
        <v>38</v>
      </c>
      <c r="H1252" s="23" t="s">
        <v>58</v>
      </c>
      <c r="I1252" s="24">
        <v>184.91</v>
      </c>
    </row>
    <row r="1253" spans="1:9">
      <c r="A1253" s="22">
        <v>43994</v>
      </c>
      <c r="B1253" s="22" t="str">
        <f t="shared" si="76"/>
        <v>Jun</v>
      </c>
      <c r="C1253" s="23">
        <f t="shared" si="77"/>
        <v>24</v>
      </c>
      <c r="D1253" s="23" t="s">
        <v>28</v>
      </c>
      <c r="E1253" s="58">
        <f t="shared" si="78"/>
        <v>69.7</v>
      </c>
      <c r="F1253" s="58" t="e">
        <f t="shared" si="79"/>
        <v>#N/A</v>
      </c>
      <c r="G1253" s="22" t="s">
        <v>38</v>
      </c>
      <c r="H1253" s="23" t="s">
        <v>50</v>
      </c>
      <c r="I1253" s="24">
        <v>69.7</v>
      </c>
    </row>
    <row r="1254" spans="1:9">
      <c r="A1254" s="22">
        <v>43984</v>
      </c>
      <c r="B1254" s="22" t="str">
        <f t="shared" si="76"/>
        <v>Jun</v>
      </c>
      <c r="C1254" s="23">
        <f t="shared" si="77"/>
        <v>23</v>
      </c>
      <c r="D1254" s="23" t="s">
        <v>28</v>
      </c>
      <c r="E1254" s="58">
        <f t="shared" si="78"/>
        <v>46.06</v>
      </c>
      <c r="F1254" s="58" t="e">
        <f t="shared" si="79"/>
        <v>#N/A</v>
      </c>
      <c r="G1254" s="22" t="s">
        <v>48</v>
      </c>
      <c r="H1254" s="23" t="s">
        <v>57</v>
      </c>
      <c r="I1254" s="24">
        <v>46.06</v>
      </c>
    </row>
    <row r="1255" spans="1:9">
      <c r="A1255" s="22">
        <v>44025</v>
      </c>
      <c r="B1255" s="22" t="str">
        <f t="shared" si="76"/>
        <v>Jul</v>
      </c>
      <c r="C1255" s="23">
        <f t="shared" si="77"/>
        <v>29</v>
      </c>
      <c r="D1255" s="23" t="s">
        <v>254</v>
      </c>
      <c r="E1255" s="58" t="e">
        <f t="shared" si="78"/>
        <v>#N/A</v>
      </c>
      <c r="F1255" s="58" t="e">
        <f t="shared" si="79"/>
        <v>#N/A</v>
      </c>
      <c r="G1255" s="22" t="s">
        <v>48</v>
      </c>
      <c r="H1255" s="23" t="s">
        <v>50</v>
      </c>
      <c r="I1255" s="24">
        <v>22.79</v>
      </c>
    </row>
    <row r="1256" spans="1:9">
      <c r="A1256" s="22">
        <v>44055</v>
      </c>
      <c r="B1256" s="22" t="str">
        <f t="shared" si="76"/>
        <v>Aug</v>
      </c>
      <c r="C1256" s="23">
        <f t="shared" si="77"/>
        <v>33</v>
      </c>
      <c r="D1256" s="23" t="s">
        <v>25</v>
      </c>
      <c r="E1256" s="58" t="e">
        <f t="shared" si="78"/>
        <v>#N/A</v>
      </c>
      <c r="F1256" s="58">
        <f t="shared" si="79"/>
        <v>99.38</v>
      </c>
      <c r="G1256" s="22" t="s">
        <v>38</v>
      </c>
      <c r="H1256" s="23" t="s">
        <v>49</v>
      </c>
      <c r="I1256" s="24">
        <v>99.38</v>
      </c>
    </row>
    <row r="1257" spans="1:9">
      <c r="A1257" s="22">
        <v>43997</v>
      </c>
      <c r="B1257" s="22" t="str">
        <f t="shared" si="76"/>
        <v>Jun</v>
      </c>
      <c r="C1257" s="23">
        <f t="shared" si="77"/>
        <v>25</v>
      </c>
      <c r="D1257" s="23" t="s">
        <v>28</v>
      </c>
      <c r="E1257" s="58">
        <f t="shared" si="78"/>
        <v>23.61</v>
      </c>
      <c r="F1257" s="58" t="e">
        <f t="shared" si="79"/>
        <v>#N/A</v>
      </c>
      <c r="G1257" s="22" t="s">
        <v>38</v>
      </c>
      <c r="H1257" s="23" t="s">
        <v>50</v>
      </c>
      <c r="I1257" s="24">
        <v>23.61</v>
      </c>
    </row>
    <row r="1258" spans="1:9">
      <c r="A1258" s="22">
        <v>43997</v>
      </c>
      <c r="B1258" s="22" t="str">
        <f t="shared" si="76"/>
        <v>Jun</v>
      </c>
      <c r="C1258" s="23">
        <f t="shared" si="77"/>
        <v>25</v>
      </c>
      <c r="D1258" s="23" t="s">
        <v>28</v>
      </c>
      <c r="E1258" s="58">
        <f t="shared" si="78"/>
        <v>102.39</v>
      </c>
      <c r="F1258" s="58" t="e">
        <f t="shared" si="79"/>
        <v>#N/A</v>
      </c>
      <c r="G1258" s="22" t="s">
        <v>38</v>
      </c>
      <c r="H1258" s="23" t="s">
        <v>49</v>
      </c>
      <c r="I1258" s="24">
        <v>102.39</v>
      </c>
    </row>
    <row r="1259" spans="1:9">
      <c r="A1259" s="22">
        <v>43990</v>
      </c>
      <c r="B1259" s="22" t="str">
        <f t="shared" si="76"/>
        <v>Jun</v>
      </c>
      <c r="C1259" s="23">
        <f t="shared" si="77"/>
        <v>24</v>
      </c>
      <c r="D1259" s="23" t="s">
        <v>28</v>
      </c>
      <c r="E1259" s="58">
        <f t="shared" si="78"/>
        <v>80.180000000000007</v>
      </c>
      <c r="F1259" s="58" t="e">
        <f t="shared" si="79"/>
        <v>#N/A</v>
      </c>
      <c r="G1259" s="22" t="s">
        <v>45</v>
      </c>
      <c r="H1259" s="23" t="s">
        <v>56</v>
      </c>
      <c r="I1259" s="24">
        <v>80.180000000000007</v>
      </c>
    </row>
    <row r="1260" spans="1:9">
      <c r="A1260" s="22">
        <v>43992</v>
      </c>
      <c r="B1260" s="22" t="str">
        <f t="shared" si="76"/>
        <v>Jun</v>
      </c>
      <c r="C1260" s="23">
        <f t="shared" si="77"/>
        <v>24</v>
      </c>
      <c r="D1260" s="23" t="s">
        <v>28</v>
      </c>
      <c r="E1260" s="58">
        <f t="shared" si="78"/>
        <v>40.35</v>
      </c>
      <c r="F1260" s="58" t="e">
        <f t="shared" si="79"/>
        <v>#N/A</v>
      </c>
      <c r="G1260" s="22" t="s">
        <v>48</v>
      </c>
      <c r="H1260" s="23" t="s">
        <v>43</v>
      </c>
      <c r="I1260" s="24">
        <v>40.35</v>
      </c>
    </row>
    <row r="1261" spans="1:9">
      <c r="A1261" s="22">
        <v>44009</v>
      </c>
      <c r="B1261" s="22" t="str">
        <f t="shared" si="76"/>
        <v>Jun</v>
      </c>
      <c r="C1261" s="23">
        <f t="shared" si="77"/>
        <v>26</v>
      </c>
      <c r="D1261" s="23" t="s">
        <v>28</v>
      </c>
      <c r="E1261" s="58">
        <f t="shared" si="78"/>
        <v>436</v>
      </c>
      <c r="F1261" s="58" t="e">
        <f t="shared" si="79"/>
        <v>#N/A</v>
      </c>
      <c r="G1261" s="22" t="s">
        <v>48</v>
      </c>
      <c r="H1261" s="23" t="s">
        <v>50</v>
      </c>
      <c r="I1261" s="24">
        <v>436</v>
      </c>
    </row>
    <row r="1262" spans="1:9">
      <c r="A1262" s="22">
        <v>44028</v>
      </c>
      <c r="B1262" s="22" t="str">
        <f t="shared" si="76"/>
        <v>Jul</v>
      </c>
      <c r="C1262" s="23">
        <f t="shared" si="77"/>
        <v>29</v>
      </c>
      <c r="D1262" s="23" t="s">
        <v>254</v>
      </c>
      <c r="E1262" s="58" t="e">
        <f t="shared" si="78"/>
        <v>#N/A</v>
      </c>
      <c r="F1262" s="58" t="e">
        <f t="shared" si="79"/>
        <v>#N/A</v>
      </c>
      <c r="G1262" s="22" t="s">
        <v>48</v>
      </c>
      <c r="H1262" s="23" t="s">
        <v>56</v>
      </c>
      <c r="I1262" s="24">
        <v>60.23</v>
      </c>
    </row>
    <row r="1263" spans="1:9">
      <c r="A1263" s="22">
        <v>44069</v>
      </c>
      <c r="B1263" s="22" t="str">
        <f t="shared" si="76"/>
        <v>Aug</v>
      </c>
      <c r="C1263" s="23">
        <f t="shared" si="77"/>
        <v>35</v>
      </c>
      <c r="D1263" s="23" t="s">
        <v>25</v>
      </c>
      <c r="E1263" s="58" t="e">
        <f t="shared" si="78"/>
        <v>#N/A</v>
      </c>
      <c r="F1263" s="58">
        <f t="shared" si="79"/>
        <v>228.56</v>
      </c>
      <c r="G1263" s="22" t="s">
        <v>48</v>
      </c>
      <c r="H1263" s="23" t="s">
        <v>39</v>
      </c>
      <c r="I1263" s="24">
        <v>228.56</v>
      </c>
    </row>
    <row r="1264" spans="1:9">
      <c r="A1264" s="22">
        <v>44070</v>
      </c>
      <c r="B1264" s="22" t="str">
        <f t="shared" si="76"/>
        <v>Aug</v>
      </c>
      <c r="C1264" s="23">
        <f t="shared" si="77"/>
        <v>35</v>
      </c>
      <c r="D1264" s="23" t="s">
        <v>25</v>
      </c>
      <c r="E1264" s="58" t="e">
        <f t="shared" si="78"/>
        <v>#N/A</v>
      </c>
      <c r="F1264" s="58">
        <f t="shared" si="79"/>
        <v>48.14</v>
      </c>
      <c r="G1264" s="22" t="s">
        <v>38</v>
      </c>
      <c r="H1264" s="23" t="s">
        <v>58</v>
      </c>
      <c r="I1264" s="24">
        <v>48.14</v>
      </c>
    </row>
    <row r="1265" spans="1:9">
      <c r="A1265" s="22">
        <v>44071</v>
      </c>
      <c r="B1265" s="22" t="str">
        <f t="shared" si="76"/>
        <v>Aug</v>
      </c>
      <c r="C1265" s="23">
        <f t="shared" si="77"/>
        <v>35</v>
      </c>
      <c r="D1265" s="23" t="s">
        <v>25</v>
      </c>
      <c r="E1265" s="58" t="e">
        <f t="shared" si="78"/>
        <v>#N/A</v>
      </c>
      <c r="F1265" s="58">
        <f t="shared" si="79"/>
        <v>40.35</v>
      </c>
      <c r="G1265" s="22" t="s">
        <v>48</v>
      </c>
      <c r="H1265" s="23" t="s">
        <v>43</v>
      </c>
      <c r="I1265" s="24">
        <v>40.35</v>
      </c>
    </row>
    <row r="1266" spans="1:9">
      <c r="A1266" s="22">
        <v>43999</v>
      </c>
      <c r="B1266" s="22" t="str">
        <f t="shared" si="76"/>
        <v>Jun</v>
      </c>
      <c r="C1266" s="23">
        <f t="shared" si="77"/>
        <v>25</v>
      </c>
      <c r="D1266" s="23" t="s">
        <v>28</v>
      </c>
      <c r="E1266" s="58">
        <f t="shared" si="78"/>
        <v>69.959999999999994</v>
      </c>
      <c r="F1266" s="58" t="e">
        <f t="shared" si="79"/>
        <v>#N/A</v>
      </c>
      <c r="G1266" s="22" t="s">
        <v>38</v>
      </c>
      <c r="H1266" s="23" t="s">
        <v>50</v>
      </c>
      <c r="I1266" s="24">
        <v>69.959999999999994</v>
      </c>
    </row>
    <row r="1267" spans="1:9">
      <c r="A1267" s="22">
        <v>44050</v>
      </c>
      <c r="B1267" s="22" t="str">
        <f t="shared" si="76"/>
        <v>Aug</v>
      </c>
      <c r="C1267" s="23">
        <f t="shared" si="77"/>
        <v>32</v>
      </c>
      <c r="D1267" s="23" t="s">
        <v>25</v>
      </c>
      <c r="E1267" s="58" t="e">
        <f t="shared" si="78"/>
        <v>#N/A</v>
      </c>
      <c r="F1267" s="58">
        <f t="shared" si="79"/>
        <v>58.3</v>
      </c>
      <c r="G1267" s="22" t="s">
        <v>48</v>
      </c>
      <c r="H1267" s="23" t="s">
        <v>53</v>
      </c>
      <c r="I1267" s="24">
        <v>58.3</v>
      </c>
    </row>
    <row r="1268" spans="1:9">
      <c r="A1268" s="22">
        <v>44052</v>
      </c>
      <c r="B1268" s="22" t="str">
        <f t="shared" si="76"/>
        <v>Aug</v>
      </c>
      <c r="C1268" s="23">
        <f t="shared" si="77"/>
        <v>33</v>
      </c>
      <c r="D1268" s="23" t="s">
        <v>25</v>
      </c>
      <c r="E1268" s="58" t="e">
        <f t="shared" si="78"/>
        <v>#N/A</v>
      </c>
      <c r="F1268" s="58">
        <f t="shared" si="79"/>
        <v>132.06</v>
      </c>
      <c r="G1268" s="22" t="s">
        <v>38</v>
      </c>
      <c r="H1268" s="23" t="s">
        <v>49</v>
      </c>
      <c r="I1268" s="24">
        <v>132.06</v>
      </c>
    </row>
    <row r="1269" spans="1:9">
      <c r="A1269" s="22">
        <v>44007</v>
      </c>
      <c r="B1269" s="22" t="str">
        <f t="shared" si="76"/>
        <v>Jun</v>
      </c>
      <c r="C1269" s="23">
        <f t="shared" si="77"/>
        <v>26</v>
      </c>
      <c r="D1269" s="23" t="s">
        <v>28</v>
      </c>
      <c r="E1269" s="58">
        <f t="shared" si="78"/>
        <v>92.87</v>
      </c>
      <c r="F1269" s="58" t="e">
        <f t="shared" si="79"/>
        <v>#N/A</v>
      </c>
      <c r="G1269" s="22" t="s">
        <v>38</v>
      </c>
      <c r="H1269" s="23" t="s">
        <v>57</v>
      </c>
      <c r="I1269" s="24">
        <v>92.87</v>
      </c>
    </row>
    <row r="1270" spans="1:9">
      <c r="A1270" s="22">
        <v>43955</v>
      </c>
      <c r="B1270" s="22" t="str">
        <f t="shared" si="76"/>
        <v>May</v>
      </c>
      <c r="C1270" s="23">
        <f t="shared" si="77"/>
        <v>19</v>
      </c>
      <c r="D1270" s="23" t="s">
        <v>254</v>
      </c>
      <c r="E1270" s="58" t="e">
        <f t="shared" si="78"/>
        <v>#N/A</v>
      </c>
      <c r="F1270" s="58" t="e">
        <f t="shared" si="79"/>
        <v>#N/A</v>
      </c>
      <c r="G1270" s="22" t="s">
        <v>38</v>
      </c>
      <c r="H1270" s="23" t="s">
        <v>43</v>
      </c>
      <c r="I1270" s="24">
        <v>60.03</v>
      </c>
    </row>
    <row r="1271" spans="1:9">
      <c r="A1271" s="22">
        <v>43980</v>
      </c>
      <c r="B1271" s="22" t="str">
        <f t="shared" si="76"/>
        <v>May</v>
      </c>
      <c r="C1271" s="23">
        <f t="shared" si="77"/>
        <v>22</v>
      </c>
      <c r="D1271" s="23" t="s">
        <v>254</v>
      </c>
      <c r="E1271" s="58" t="e">
        <f t="shared" si="78"/>
        <v>#N/A</v>
      </c>
      <c r="F1271" s="58" t="e">
        <f t="shared" si="79"/>
        <v>#N/A</v>
      </c>
      <c r="G1271" s="22" t="s">
        <v>38</v>
      </c>
      <c r="H1271" s="23" t="s">
        <v>54</v>
      </c>
      <c r="I1271" s="24">
        <v>71.84</v>
      </c>
    </row>
    <row r="1272" spans="1:9">
      <c r="A1272" s="22">
        <v>43983</v>
      </c>
      <c r="B1272" s="22" t="str">
        <f t="shared" si="76"/>
        <v>Jun</v>
      </c>
      <c r="C1272" s="23">
        <f t="shared" si="77"/>
        <v>23</v>
      </c>
      <c r="D1272" s="23" t="s">
        <v>28</v>
      </c>
      <c r="E1272" s="58">
        <f t="shared" si="78"/>
        <v>24.49</v>
      </c>
      <c r="F1272" s="58" t="e">
        <f t="shared" si="79"/>
        <v>#N/A</v>
      </c>
      <c r="G1272" s="22" t="s">
        <v>48</v>
      </c>
      <c r="H1272" s="23" t="s">
        <v>46</v>
      </c>
      <c r="I1272" s="24">
        <v>24.49</v>
      </c>
    </row>
    <row r="1273" spans="1:9">
      <c r="A1273" s="22">
        <v>44058</v>
      </c>
      <c r="B1273" s="22" t="str">
        <f t="shared" si="76"/>
        <v>Aug</v>
      </c>
      <c r="C1273" s="23">
        <f t="shared" si="77"/>
        <v>33</v>
      </c>
      <c r="D1273" s="23" t="s">
        <v>25</v>
      </c>
      <c r="E1273" s="58" t="e">
        <f t="shared" si="78"/>
        <v>#N/A</v>
      </c>
      <c r="F1273" s="58">
        <f t="shared" si="79"/>
        <v>125.78</v>
      </c>
      <c r="G1273" s="22" t="s">
        <v>48</v>
      </c>
      <c r="H1273" s="23" t="s">
        <v>58</v>
      </c>
      <c r="I1273" s="24">
        <v>125.78</v>
      </c>
    </row>
    <row r="1274" spans="1:9">
      <c r="A1274" s="22">
        <v>44055</v>
      </c>
      <c r="B1274" s="22" t="str">
        <f t="shared" si="76"/>
        <v>Aug</v>
      </c>
      <c r="C1274" s="23">
        <f t="shared" si="77"/>
        <v>33</v>
      </c>
      <c r="D1274" s="23" t="s">
        <v>25</v>
      </c>
      <c r="E1274" s="58" t="e">
        <f t="shared" si="78"/>
        <v>#N/A</v>
      </c>
      <c r="F1274" s="58">
        <f t="shared" si="79"/>
        <v>23.92</v>
      </c>
      <c r="G1274" s="22" t="s">
        <v>38</v>
      </c>
      <c r="H1274" s="23" t="s">
        <v>58</v>
      </c>
      <c r="I1274" s="24">
        <v>23.92</v>
      </c>
    </row>
    <row r="1275" spans="1:9">
      <c r="A1275" s="22">
        <v>43991</v>
      </c>
      <c r="B1275" s="22" t="str">
        <f t="shared" si="76"/>
        <v>Jun</v>
      </c>
      <c r="C1275" s="23">
        <f t="shared" si="77"/>
        <v>24</v>
      </c>
      <c r="D1275" s="23" t="s">
        <v>28</v>
      </c>
      <c r="E1275" s="58">
        <f t="shared" si="78"/>
        <v>46.42</v>
      </c>
      <c r="F1275" s="58" t="e">
        <f t="shared" si="79"/>
        <v>#N/A</v>
      </c>
      <c r="G1275" s="22" t="s">
        <v>48</v>
      </c>
      <c r="H1275" s="23" t="s">
        <v>50</v>
      </c>
      <c r="I1275" s="24">
        <v>46.42</v>
      </c>
    </row>
    <row r="1276" spans="1:9">
      <c r="A1276" s="22">
        <v>44012</v>
      </c>
      <c r="B1276" s="22" t="str">
        <f t="shared" si="76"/>
        <v>Jun</v>
      </c>
      <c r="C1276" s="23">
        <f t="shared" si="77"/>
        <v>27</v>
      </c>
      <c r="D1276" s="23" t="s">
        <v>254</v>
      </c>
      <c r="E1276" s="58" t="e">
        <f t="shared" si="78"/>
        <v>#N/A</v>
      </c>
      <c r="F1276" s="58" t="e">
        <f t="shared" si="79"/>
        <v>#N/A</v>
      </c>
      <c r="G1276" s="22" t="s">
        <v>48</v>
      </c>
      <c r="H1276" s="23" t="s">
        <v>49</v>
      </c>
      <c r="I1276" s="24">
        <v>32.96</v>
      </c>
    </row>
    <row r="1277" spans="1:9">
      <c r="A1277" s="22">
        <v>44026</v>
      </c>
      <c r="B1277" s="22" t="str">
        <f t="shared" si="76"/>
        <v>Jul</v>
      </c>
      <c r="C1277" s="23">
        <f t="shared" si="77"/>
        <v>29</v>
      </c>
      <c r="D1277" s="23" t="s">
        <v>254</v>
      </c>
      <c r="E1277" s="58" t="e">
        <f t="shared" si="78"/>
        <v>#N/A</v>
      </c>
      <c r="F1277" s="58" t="e">
        <f t="shared" si="79"/>
        <v>#N/A</v>
      </c>
      <c r="G1277" s="22" t="s">
        <v>48</v>
      </c>
      <c r="H1277" s="23" t="s">
        <v>56</v>
      </c>
      <c r="I1277" s="24">
        <v>60.85</v>
      </c>
    </row>
    <row r="1278" spans="1:9">
      <c r="A1278" s="22">
        <v>44052</v>
      </c>
      <c r="B1278" s="22" t="str">
        <f t="shared" si="76"/>
        <v>Aug</v>
      </c>
      <c r="C1278" s="23">
        <f t="shared" si="77"/>
        <v>33</v>
      </c>
      <c r="D1278" s="23" t="s">
        <v>25</v>
      </c>
      <c r="E1278" s="58" t="e">
        <f t="shared" si="78"/>
        <v>#N/A</v>
      </c>
      <c r="F1278" s="58">
        <f t="shared" si="79"/>
        <v>23.13</v>
      </c>
      <c r="G1278" s="22" t="s">
        <v>38</v>
      </c>
      <c r="H1278" s="23" t="s">
        <v>58</v>
      </c>
      <c r="I1278" s="24">
        <v>23.13</v>
      </c>
    </row>
    <row r="1279" spans="1:9">
      <c r="A1279" s="22">
        <v>44011</v>
      </c>
      <c r="B1279" s="22" t="str">
        <f t="shared" si="76"/>
        <v>Jun</v>
      </c>
      <c r="C1279" s="23">
        <f t="shared" si="77"/>
        <v>27</v>
      </c>
      <c r="D1279" s="23" t="s">
        <v>254</v>
      </c>
      <c r="E1279" s="58" t="e">
        <f t="shared" si="78"/>
        <v>#N/A</v>
      </c>
      <c r="F1279" s="58" t="e">
        <f t="shared" si="79"/>
        <v>#N/A</v>
      </c>
      <c r="G1279" s="22" t="s">
        <v>38</v>
      </c>
      <c r="H1279" s="23" t="s">
        <v>46</v>
      </c>
      <c r="I1279" s="24">
        <v>48.51</v>
      </c>
    </row>
    <row r="1280" spans="1:9">
      <c r="A1280" s="22">
        <v>44063</v>
      </c>
      <c r="B1280" s="22" t="str">
        <f t="shared" si="76"/>
        <v>Aug</v>
      </c>
      <c r="C1280" s="23">
        <f t="shared" si="77"/>
        <v>34</v>
      </c>
      <c r="D1280" s="23" t="s">
        <v>25</v>
      </c>
      <c r="E1280" s="58" t="e">
        <f t="shared" si="78"/>
        <v>#N/A</v>
      </c>
      <c r="F1280" s="58">
        <f t="shared" si="79"/>
        <v>75.92</v>
      </c>
      <c r="G1280" s="22" t="s">
        <v>38</v>
      </c>
      <c r="H1280" s="23" t="s">
        <v>58</v>
      </c>
      <c r="I1280" s="24">
        <v>75.92</v>
      </c>
    </row>
    <row r="1281" spans="1:9">
      <c r="A1281" s="22">
        <v>44078</v>
      </c>
      <c r="B1281" s="22" t="str">
        <f t="shared" si="76"/>
        <v>Sep</v>
      </c>
      <c r="C1281" s="23">
        <f t="shared" si="77"/>
        <v>36</v>
      </c>
      <c r="D1281" s="23" t="s">
        <v>254</v>
      </c>
      <c r="E1281" s="58" t="e">
        <f t="shared" si="78"/>
        <v>#N/A</v>
      </c>
      <c r="F1281" s="58" t="e">
        <f t="shared" si="79"/>
        <v>#N/A</v>
      </c>
      <c r="G1281" s="22" t="s">
        <v>48</v>
      </c>
      <c r="H1281" s="23" t="s">
        <v>43</v>
      </c>
      <c r="I1281" s="24">
        <v>38.51</v>
      </c>
    </row>
    <row r="1282" spans="1:9">
      <c r="A1282" s="22">
        <v>43984</v>
      </c>
      <c r="B1282" s="22" t="str">
        <f t="shared" si="76"/>
        <v>Jun</v>
      </c>
      <c r="C1282" s="23">
        <f t="shared" si="77"/>
        <v>23</v>
      </c>
      <c r="D1282" s="23" t="s">
        <v>28</v>
      </c>
      <c r="E1282" s="58">
        <f t="shared" si="78"/>
        <v>46.77</v>
      </c>
      <c r="F1282" s="58" t="e">
        <f t="shared" si="79"/>
        <v>#N/A</v>
      </c>
      <c r="G1282" s="22" t="s">
        <v>38</v>
      </c>
      <c r="H1282" s="23" t="s">
        <v>50</v>
      </c>
      <c r="I1282" s="24">
        <v>46.77</v>
      </c>
    </row>
    <row r="1283" spans="1:9">
      <c r="A1283" s="22">
        <v>44053</v>
      </c>
      <c r="B1283" s="22" t="str">
        <f t="shared" si="76"/>
        <v>Aug</v>
      </c>
      <c r="C1283" s="23">
        <f t="shared" si="77"/>
        <v>33</v>
      </c>
      <c r="D1283" s="23" t="s">
        <v>25</v>
      </c>
      <c r="E1283" s="58" t="e">
        <f t="shared" si="78"/>
        <v>#N/A</v>
      </c>
      <c r="F1283" s="58">
        <f t="shared" si="79"/>
        <v>92.26</v>
      </c>
      <c r="G1283" s="22" t="s">
        <v>38</v>
      </c>
      <c r="H1283" s="23" t="s">
        <v>57</v>
      </c>
      <c r="I1283" s="24">
        <v>92.26</v>
      </c>
    </row>
    <row r="1284" spans="1:9">
      <c r="A1284" s="22">
        <v>44073</v>
      </c>
      <c r="B1284" s="22" t="str">
        <f t="shared" si="76"/>
        <v>Aug</v>
      </c>
      <c r="C1284" s="23">
        <f t="shared" si="77"/>
        <v>36</v>
      </c>
      <c r="D1284" s="23" t="s">
        <v>254</v>
      </c>
      <c r="E1284" s="58" t="e">
        <f t="shared" si="78"/>
        <v>#N/A</v>
      </c>
      <c r="F1284" s="58" t="e">
        <f t="shared" si="79"/>
        <v>#N/A</v>
      </c>
      <c r="G1284" s="22" t="s">
        <v>38</v>
      </c>
      <c r="H1284" s="23" t="s">
        <v>43</v>
      </c>
      <c r="I1284" s="24">
        <v>20.78</v>
      </c>
    </row>
    <row r="1285" spans="1:9">
      <c r="A1285" s="22">
        <v>43995</v>
      </c>
      <c r="B1285" s="22" t="str">
        <f t="shared" si="76"/>
        <v>Jun</v>
      </c>
      <c r="C1285" s="23">
        <f t="shared" si="77"/>
        <v>24</v>
      </c>
      <c r="D1285" s="23" t="s">
        <v>28</v>
      </c>
      <c r="E1285" s="58">
        <f t="shared" si="78"/>
        <v>71.64</v>
      </c>
      <c r="F1285" s="58" t="e">
        <f t="shared" si="79"/>
        <v>#N/A</v>
      </c>
      <c r="G1285" s="22" t="s">
        <v>45</v>
      </c>
      <c r="H1285" s="23" t="s">
        <v>54</v>
      </c>
      <c r="I1285" s="24">
        <v>71.64</v>
      </c>
    </row>
    <row r="1286" spans="1:9">
      <c r="A1286" s="22">
        <v>43991</v>
      </c>
      <c r="B1286" s="22" t="str">
        <f t="shared" ref="B1286:B1349" si="80">TEXT(A1286,"mmm")</f>
        <v>Jun</v>
      </c>
      <c r="C1286" s="23">
        <f t="shared" ref="C1286:C1349" si="81">WEEKNUM(A1286)</f>
        <v>24</v>
      </c>
      <c r="D1286" s="23" t="s">
        <v>28</v>
      </c>
      <c r="E1286" s="58">
        <f t="shared" si="78"/>
        <v>66.819999999999993</v>
      </c>
      <c r="F1286" s="58" t="e">
        <f t="shared" si="79"/>
        <v>#N/A</v>
      </c>
      <c r="G1286" s="22" t="s">
        <v>48</v>
      </c>
      <c r="H1286" s="23" t="s">
        <v>57</v>
      </c>
      <c r="I1286" s="24">
        <v>66.819999999999993</v>
      </c>
    </row>
    <row r="1287" spans="1:9">
      <c r="A1287" s="22">
        <v>44045</v>
      </c>
      <c r="B1287" s="22" t="str">
        <f t="shared" si="80"/>
        <v>Aug</v>
      </c>
      <c r="C1287" s="23">
        <f t="shared" si="81"/>
        <v>32</v>
      </c>
      <c r="D1287" s="23" t="s">
        <v>25</v>
      </c>
      <c r="E1287" s="58" t="e">
        <f t="shared" ref="E1287:E1350" si="82">IF(D1287=$E$3,I1287,NA())</f>
        <v>#N/A</v>
      </c>
      <c r="F1287" s="58">
        <f t="shared" ref="F1287:F1350" si="83">IF(D1287=$E$2,I1287,NA())</f>
        <v>60.24</v>
      </c>
      <c r="G1287" s="22" t="s">
        <v>38</v>
      </c>
      <c r="H1287" s="23" t="s">
        <v>43</v>
      </c>
      <c r="I1287" s="24">
        <v>60.24</v>
      </c>
    </row>
    <row r="1288" spans="1:9">
      <c r="A1288" s="22">
        <v>44008</v>
      </c>
      <c r="B1288" s="22" t="str">
        <f t="shared" si="80"/>
        <v>Jun</v>
      </c>
      <c r="C1288" s="23">
        <f t="shared" si="81"/>
        <v>26</v>
      </c>
      <c r="D1288" s="23" t="s">
        <v>28</v>
      </c>
      <c r="E1288" s="58">
        <f t="shared" si="82"/>
        <v>116.11</v>
      </c>
      <c r="F1288" s="58" t="e">
        <f t="shared" si="83"/>
        <v>#N/A</v>
      </c>
      <c r="G1288" s="22" t="s">
        <v>48</v>
      </c>
      <c r="H1288" s="23" t="s">
        <v>53</v>
      </c>
      <c r="I1288" s="24">
        <v>116.11</v>
      </c>
    </row>
    <row r="1289" spans="1:9">
      <c r="A1289" s="22">
        <v>44073</v>
      </c>
      <c r="B1289" s="22" t="str">
        <f t="shared" si="80"/>
        <v>Aug</v>
      </c>
      <c r="C1289" s="23">
        <f t="shared" si="81"/>
        <v>36</v>
      </c>
      <c r="D1289" s="23" t="s">
        <v>254</v>
      </c>
      <c r="E1289" s="58" t="e">
        <f t="shared" si="82"/>
        <v>#N/A</v>
      </c>
      <c r="F1289" s="58" t="e">
        <f t="shared" si="83"/>
        <v>#N/A</v>
      </c>
      <c r="G1289" s="22" t="s">
        <v>45</v>
      </c>
      <c r="H1289" s="23" t="s">
        <v>61</v>
      </c>
      <c r="I1289" s="24">
        <v>28.5</v>
      </c>
    </row>
    <row r="1290" spans="1:9">
      <c r="A1290" s="22">
        <v>44072</v>
      </c>
      <c r="B1290" s="22" t="str">
        <f t="shared" si="80"/>
        <v>Aug</v>
      </c>
      <c r="C1290" s="23">
        <f t="shared" si="81"/>
        <v>35</v>
      </c>
      <c r="D1290" s="23" t="s">
        <v>25</v>
      </c>
      <c r="E1290" s="58" t="e">
        <f t="shared" si="82"/>
        <v>#N/A</v>
      </c>
      <c r="F1290" s="58">
        <f t="shared" si="83"/>
        <v>69.540000000000006</v>
      </c>
      <c r="G1290" s="22" t="s">
        <v>38</v>
      </c>
      <c r="H1290" s="23" t="s">
        <v>50</v>
      </c>
      <c r="I1290" s="24">
        <v>69.540000000000006</v>
      </c>
    </row>
    <row r="1291" spans="1:9">
      <c r="A1291" s="22">
        <v>43962</v>
      </c>
      <c r="B1291" s="22" t="str">
        <f t="shared" si="80"/>
        <v>May</v>
      </c>
      <c r="C1291" s="23">
        <f t="shared" si="81"/>
        <v>20</v>
      </c>
      <c r="D1291" s="23" t="s">
        <v>254</v>
      </c>
      <c r="E1291" s="58" t="e">
        <f t="shared" si="82"/>
        <v>#N/A</v>
      </c>
      <c r="F1291" s="58" t="e">
        <f t="shared" si="83"/>
        <v>#N/A</v>
      </c>
      <c r="G1291" s="22" t="s">
        <v>38</v>
      </c>
      <c r="H1291" s="23" t="s">
        <v>57</v>
      </c>
      <c r="I1291" s="24">
        <v>44.77</v>
      </c>
    </row>
    <row r="1292" spans="1:9">
      <c r="A1292" s="22">
        <v>43992</v>
      </c>
      <c r="B1292" s="22" t="str">
        <f t="shared" si="80"/>
        <v>Jun</v>
      </c>
      <c r="C1292" s="23">
        <f t="shared" si="81"/>
        <v>24</v>
      </c>
      <c r="D1292" s="23" t="s">
        <v>28</v>
      </c>
      <c r="E1292" s="58">
        <f t="shared" si="82"/>
        <v>46.79</v>
      </c>
      <c r="F1292" s="58" t="e">
        <f t="shared" si="83"/>
        <v>#N/A</v>
      </c>
      <c r="G1292" s="22" t="s">
        <v>48</v>
      </c>
      <c r="H1292" s="23" t="s">
        <v>57</v>
      </c>
      <c r="I1292" s="24">
        <v>46.79</v>
      </c>
    </row>
    <row r="1293" spans="1:9">
      <c r="A1293" s="22">
        <v>44008</v>
      </c>
      <c r="B1293" s="22" t="str">
        <f t="shared" si="80"/>
        <v>Jun</v>
      </c>
      <c r="C1293" s="23">
        <f t="shared" si="81"/>
        <v>26</v>
      </c>
      <c r="D1293" s="23" t="s">
        <v>28</v>
      </c>
      <c r="E1293" s="58">
        <f t="shared" si="82"/>
        <v>19.5</v>
      </c>
      <c r="F1293" s="58" t="e">
        <f t="shared" si="83"/>
        <v>#N/A</v>
      </c>
      <c r="G1293" s="22" t="s">
        <v>48</v>
      </c>
      <c r="H1293" s="23" t="s">
        <v>43</v>
      </c>
      <c r="I1293" s="24">
        <v>19.5</v>
      </c>
    </row>
    <row r="1294" spans="1:9">
      <c r="A1294" s="22">
        <v>44066</v>
      </c>
      <c r="B1294" s="22" t="str">
        <f t="shared" si="80"/>
        <v>Aug</v>
      </c>
      <c r="C1294" s="23">
        <f t="shared" si="81"/>
        <v>35</v>
      </c>
      <c r="D1294" s="23" t="s">
        <v>25</v>
      </c>
      <c r="E1294" s="58" t="e">
        <f t="shared" si="82"/>
        <v>#N/A</v>
      </c>
      <c r="F1294" s="58">
        <f t="shared" si="83"/>
        <v>46.42</v>
      </c>
      <c r="G1294" s="22" t="s">
        <v>38</v>
      </c>
      <c r="H1294" s="23" t="s">
        <v>57</v>
      </c>
      <c r="I1294" s="24">
        <v>46.42</v>
      </c>
    </row>
    <row r="1295" spans="1:9">
      <c r="A1295" s="22">
        <v>43992</v>
      </c>
      <c r="B1295" s="22" t="str">
        <f t="shared" si="80"/>
        <v>Jun</v>
      </c>
      <c r="C1295" s="23">
        <f t="shared" si="81"/>
        <v>24</v>
      </c>
      <c r="D1295" s="23" t="s">
        <v>28</v>
      </c>
      <c r="E1295" s="58">
        <f t="shared" si="82"/>
        <v>60.36</v>
      </c>
      <c r="F1295" s="58" t="e">
        <f t="shared" si="83"/>
        <v>#N/A</v>
      </c>
      <c r="G1295" s="22" t="s">
        <v>38</v>
      </c>
      <c r="H1295" s="23" t="s">
        <v>56</v>
      </c>
      <c r="I1295" s="24">
        <v>60.36</v>
      </c>
    </row>
    <row r="1296" spans="1:9">
      <c r="A1296" s="22">
        <v>44035</v>
      </c>
      <c r="B1296" s="22" t="str">
        <f t="shared" si="80"/>
        <v>Jul</v>
      </c>
      <c r="C1296" s="23">
        <f t="shared" si="81"/>
        <v>30</v>
      </c>
      <c r="D1296" s="23" t="s">
        <v>254</v>
      </c>
      <c r="E1296" s="58" t="e">
        <f t="shared" si="82"/>
        <v>#N/A</v>
      </c>
      <c r="F1296" s="58" t="e">
        <f t="shared" si="83"/>
        <v>#N/A</v>
      </c>
      <c r="G1296" s="22" t="s">
        <v>48</v>
      </c>
      <c r="H1296" s="23" t="s">
        <v>53</v>
      </c>
      <c r="I1296" s="24">
        <v>87.89</v>
      </c>
    </row>
    <row r="1297" spans="1:9">
      <c r="A1297" s="22">
        <v>44060</v>
      </c>
      <c r="B1297" s="22" t="str">
        <f t="shared" si="80"/>
        <v>Aug</v>
      </c>
      <c r="C1297" s="23">
        <f t="shared" si="81"/>
        <v>34</v>
      </c>
      <c r="D1297" s="23" t="s">
        <v>25</v>
      </c>
      <c r="E1297" s="58" t="e">
        <f t="shared" si="82"/>
        <v>#N/A</v>
      </c>
      <c r="F1297" s="58">
        <f t="shared" si="83"/>
        <v>60.19</v>
      </c>
      <c r="G1297" s="22" t="s">
        <v>48</v>
      </c>
      <c r="H1297" s="23" t="s">
        <v>43</v>
      </c>
      <c r="I1297" s="24">
        <v>60.19</v>
      </c>
    </row>
    <row r="1298" spans="1:9">
      <c r="A1298" s="22">
        <v>44072</v>
      </c>
      <c r="B1298" s="22" t="str">
        <f t="shared" si="80"/>
        <v>Aug</v>
      </c>
      <c r="C1298" s="23">
        <f t="shared" si="81"/>
        <v>35</v>
      </c>
      <c r="D1298" s="23" t="s">
        <v>25</v>
      </c>
      <c r="E1298" s="58" t="e">
        <f t="shared" si="82"/>
        <v>#N/A</v>
      </c>
      <c r="F1298" s="58">
        <f t="shared" si="83"/>
        <v>66.760000000000005</v>
      </c>
      <c r="G1298" s="22" t="s">
        <v>38</v>
      </c>
      <c r="H1298" s="23" t="s">
        <v>49</v>
      </c>
      <c r="I1298" s="24">
        <v>66.760000000000005</v>
      </c>
    </row>
    <row r="1299" spans="1:9">
      <c r="A1299" s="22">
        <v>44053</v>
      </c>
      <c r="B1299" s="22" t="str">
        <f t="shared" si="80"/>
        <v>Aug</v>
      </c>
      <c r="C1299" s="23">
        <f t="shared" si="81"/>
        <v>33</v>
      </c>
      <c r="D1299" s="23" t="s">
        <v>25</v>
      </c>
      <c r="E1299" s="58" t="e">
        <f t="shared" si="82"/>
        <v>#N/A</v>
      </c>
      <c r="F1299" s="58">
        <f t="shared" si="83"/>
        <v>75.959999999999994</v>
      </c>
      <c r="G1299" s="22" t="s">
        <v>48</v>
      </c>
      <c r="H1299" s="23" t="s">
        <v>58</v>
      </c>
      <c r="I1299" s="24">
        <v>75.959999999999994</v>
      </c>
    </row>
    <row r="1300" spans="1:9">
      <c r="A1300" s="22">
        <v>44058</v>
      </c>
      <c r="B1300" s="22" t="str">
        <f t="shared" si="80"/>
        <v>Aug</v>
      </c>
      <c r="C1300" s="23">
        <f t="shared" si="81"/>
        <v>33</v>
      </c>
      <c r="D1300" s="23" t="s">
        <v>25</v>
      </c>
      <c r="E1300" s="58" t="e">
        <f t="shared" si="82"/>
        <v>#N/A</v>
      </c>
      <c r="F1300" s="58">
        <f t="shared" si="83"/>
        <v>38.380000000000003</v>
      </c>
      <c r="G1300" s="22" t="s">
        <v>38</v>
      </c>
      <c r="H1300" s="23" t="s">
        <v>43</v>
      </c>
      <c r="I1300" s="24">
        <v>38.380000000000003</v>
      </c>
    </row>
    <row r="1301" spans="1:9">
      <c r="A1301" s="22">
        <v>44051</v>
      </c>
      <c r="B1301" s="22" t="str">
        <f t="shared" si="80"/>
        <v>Aug</v>
      </c>
      <c r="C1301" s="23">
        <f t="shared" si="81"/>
        <v>32</v>
      </c>
      <c r="D1301" s="23" t="s">
        <v>25</v>
      </c>
      <c r="E1301" s="58" t="e">
        <f t="shared" si="82"/>
        <v>#N/A</v>
      </c>
      <c r="F1301" s="58">
        <f t="shared" si="83"/>
        <v>50.56</v>
      </c>
      <c r="G1301" s="22" t="s">
        <v>38</v>
      </c>
      <c r="H1301" s="23" t="s">
        <v>58</v>
      </c>
      <c r="I1301" s="24">
        <v>50.56</v>
      </c>
    </row>
    <row r="1302" spans="1:9">
      <c r="A1302" s="22">
        <v>43976</v>
      </c>
      <c r="B1302" s="22" t="str">
        <f t="shared" si="80"/>
        <v>May</v>
      </c>
      <c r="C1302" s="23">
        <f t="shared" si="81"/>
        <v>22</v>
      </c>
      <c r="D1302" s="23" t="s">
        <v>254</v>
      </c>
      <c r="E1302" s="58" t="e">
        <f t="shared" si="82"/>
        <v>#N/A</v>
      </c>
      <c r="F1302" s="58" t="e">
        <f t="shared" si="83"/>
        <v>#N/A</v>
      </c>
      <c r="G1302" s="22" t="s">
        <v>48</v>
      </c>
      <c r="H1302" s="23" t="s">
        <v>50</v>
      </c>
      <c r="I1302" s="24">
        <v>46.8</v>
      </c>
    </row>
    <row r="1303" spans="1:9">
      <c r="A1303" s="22">
        <v>43999</v>
      </c>
      <c r="B1303" s="22" t="str">
        <f t="shared" si="80"/>
        <v>Jun</v>
      </c>
      <c r="C1303" s="23">
        <f t="shared" si="81"/>
        <v>25</v>
      </c>
      <c r="D1303" s="23" t="s">
        <v>28</v>
      </c>
      <c r="E1303" s="58">
        <f t="shared" si="82"/>
        <v>46.74</v>
      </c>
      <c r="F1303" s="58" t="e">
        <f t="shared" si="83"/>
        <v>#N/A</v>
      </c>
      <c r="G1303" s="22" t="s">
        <v>48</v>
      </c>
      <c r="H1303" s="23" t="s">
        <v>50</v>
      </c>
      <c r="I1303" s="24">
        <v>46.74</v>
      </c>
    </row>
    <row r="1304" spans="1:9">
      <c r="A1304" s="22">
        <v>43987</v>
      </c>
      <c r="B1304" s="22" t="str">
        <f t="shared" si="80"/>
        <v>Jun</v>
      </c>
      <c r="C1304" s="23">
        <f t="shared" si="81"/>
        <v>23</v>
      </c>
      <c r="D1304" s="23" t="s">
        <v>28</v>
      </c>
      <c r="E1304" s="58">
        <f t="shared" si="82"/>
        <v>38.090000000000003</v>
      </c>
      <c r="F1304" s="58" t="e">
        <f t="shared" si="83"/>
        <v>#N/A</v>
      </c>
      <c r="G1304" s="22" t="s">
        <v>48</v>
      </c>
      <c r="H1304" s="23" t="s">
        <v>66</v>
      </c>
      <c r="I1304" s="24">
        <v>38.090000000000003</v>
      </c>
    </row>
    <row r="1305" spans="1:9">
      <c r="A1305" s="22">
        <v>43970</v>
      </c>
      <c r="B1305" s="22" t="str">
        <f t="shared" si="80"/>
        <v>May</v>
      </c>
      <c r="C1305" s="23">
        <f t="shared" si="81"/>
        <v>21</v>
      </c>
      <c r="D1305" s="23" t="s">
        <v>254</v>
      </c>
      <c r="E1305" s="58" t="e">
        <f t="shared" si="82"/>
        <v>#N/A</v>
      </c>
      <c r="F1305" s="58" t="e">
        <f t="shared" si="83"/>
        <v>#N/A</v>
      </c>
      <c r="G1305" s="22" t="s">
        <v>48</v>
      </c>
      <c r="H1305" s="23" t="s">
        <v>50</v>
      </c>
      <c r="I1305" s="24">
        <v>23.7</v>
      </c>
    </row>
    <row r="1306" spans="1:9">
      <c r="A1306" s="22">
        <v>44059</v>
      </c>
      <c r="B1306" s="22" t="str">
        <f t="shared" si="80"/>
        <v>Aug</v>
      </c>
      <c r="C1306" s="23">
        <f t="shared" si="81"/>
        <v>34</v>
      </c>
      <c r="D1306" s="23" t="s">
        <v>25</v>
      </c>
      <c r="E1306" s="58" t="e">
        <f t="shared" si="82"/>
        <v>#N/A</v>
      </c>
      <c r="F1306" s="58">
        <f t="shared" si="83"/>
        <v>69.17</v>
      </c>
      <c r="G1306" s="22" t="s">
        <v>38</v>
      </c>
      <c r="H1306" s="23" t="s">
        <v>50</v>
      </c>
      <c r="I1306" s="24">
        <v>69.17</v>
      </c>
    </row>
    <row r="1307" spans="1:9">
      <c r="A1307" s="22">
        <v>44013</v>
      </c>
      <c r="B1307" s="22" t="str">
        <f t="shared" si="80"/>
        <v>Jul</v>
      </c>
      <c r="C1307" s="23">
        <f t="shared" si="81"/>
        <v>27</v>
      </c>
      <c r="D1307" s="23" t="s">
        <v>254</v>
      </c>
      <c r="E1307" s="58" t="e">
        <f t="shared" si="82"/>
        <v>#N/A</v>
      </c>
      <c r="F1307" s="58" t="e">
        <f t="shared" si="83"/>
        <v>#N/A</v>
      </c>
      <c r="G1307" s="22" t="s">
        <v>38</v>
      </c>
      <c r="H1307" s="23" t="s">
        <v>43</v>
      </c>
      <c r="I1307" s="24">
        <v>20.07</v>
      </c>
    </row>
    <row r="1308" spans="1:9">
      <c r="A1308" s="22">
        <v>44014</v>
      </c>
      <c r="B1308" s="22" t="str">
        <f t="shared" si="80"/>
        <v>Jul</v>
      </c>
      <c r="C1308" s="23">
        <f t="shared" si="81"/>
        <v>27</v>
      </c>
      <c r="D1308" s="23" t="s">
        <v>254</v>
      </c>
      <c r="E1308" s="58" t="e">
        <f t="shared" si="82"/>
        <v>#N/A</v>
      </c>
      <c r="F1308" s="58" t="e">
        <f t="shared" si="83"/>
        <v>#N/A</v>
      </c>
      <c r="G1308" s="22" t="s">
        <v>45</v>
      </c>
      <c r="H1308" s="23" t="s">
        <v>43</v>
      </c>
      <c r="I1308" s="24">
        <v>20.399999999999999</v>
      </c>
    </row>
    <row r="1309" spans="1:9">
      <c r="A1309" s="22">
        <v>43993</v>
      </c>
      <c r="B1309" s="22" t="str">
        <f t="shared" si="80"/>
        <v>Jun</v>
      </c>
      <c r="C1309" s="23">
        <f t="shared" si="81"/>
        <v>24</v>
      </c>
      <c r="D1309" s="23" t="s">
        <v>28</v>
      </c>
      <c r="E1309" s="58">
        <f t="shared" si="82"/>
        <v>30.14</v>
      </c>
      <c r="F1309" s="58" t="e">
        <f t="shared" si="83"/>
        <v>#N/A</v>
      </c>
      <c r="G1309" s="22" t="s">
        <v>48</v>
      </c>
      <c r="H1309" s="23" t="s">
        <v>53</v>
      </c>
      <c r="I1309" s="24">
        <v>30.14</v>
      </c>
    </row>
    <row r="1310" spans="1:9">
      <c r="A1310" s="22">
        <v>44009</v>
      </c>
      <c r="B1310" s="22" t="str">
        <f t="shared" si="80"/>
        <v>Jun</v>
      </c>
      <c r="C1310" s="23">
        <f t="shared" si="81"/>
        <v>26</v>
      </c>
      <c r="D1310" s="23" t="s">
        <v>28</v>
      </c>
      <c r="E1310" s="58">
        <f t="shared" si="82"/>
        <v>60.85</v>
      </c>
      <c r="F1310" s="58" t="e">
        <f t="shared" si="83"/>
        <v>#N/A</v>
      </c>
      <c r="G1310" s="22" t="s">
        <v>48</v>
      </c>
      <c r="H1310" s="23" t="s">
        <v>43</v>
      </c>
      <c r="I1310" s="24">
        <v>60.85</v>
      </c>
    </row>
    <row r="1311" spans="1:9">
      <c r="A1311" s="22">
        <v>44092</v>
      </c>
      <c r="B1311" s="22" t="str">
        <f t="shared" si="80"/>
        <v>Sep</v>
      </c>
      <c r="C1311" s="23">
        <f t="shared" si="81"/>
        <v>38</v>
      </c>
      <c r="D1311" s="23" t="s">
        <v>254</v>
      </c>
      <c r="E1311" s="58" t="e">
        <f t="shared" si="82"/>
        <v>#N/A</v>
      </c>
      <c r="F1311" s="58" t="e">
        <f t="shared" si="83"/>
        <v>#N/A</v>
      </c>
      <c r="G1311" s="22" t="s">
        <v>48</v>
      </c>
      <c r="H1311" s="23" t="s">
        <v>50</v>
      </c>
      <c r="I1311" s="24">
        <v>23</v>
      </c>
    </row>
    <row r="1312" spans="1:9">
      <c r="A1312" s="22">
        <v>44049</v>
      </c>
      <c r="B1312" s="22" t="str">
        <f t="shared" si="80"/>
        <v>Aug</v>
      </c>
      <c r="C1312" s="23">
        <f t="shared" si="81"/>
        <v>32</v>
      </c>
      <c r="D1312" s="23" t="s">
        <v>25</v>
      </c>
      <c r="E1312" s="58" t="e">
        <f t="shared" si="82"/>
        <v>#N/A</v>
      </c>
      <c r="F1312" s="58">
        <f t="shared" si="83"/>
        <v>20.13</v>
      </c>
      <c r="G1312" s="22" t="s">
        <v>45</v>
      </c>
      <c r="H1312" s="23" t="s">
        <v>43</v>
      </c>
      <c r="I1312" s="24">
        <v>20.13</v>
      </c>
    </row>
    <row r="1313" spans="1:9">
      <c r="A1313" s="22">
        <v>44073</v>
      </c>
      <c r="B1313" s="22" t="str">
        <f t="shared" si="80"/>
        <v>Aug</v>
      </c>
      <c r="C1313" s="23">
        <f t="shared" si="81"/>
        <v>36</v>
      </c>
      <c r="D1313" s="23" t="s">
        <v>254</v>
      </c>
      <c r="E1313" s="58" t="e">
        <f t="shared" si="82"/>
        <v>#N/A</v>
      </c>
      <c r="F1313" s="58" t="e">
        <f t="shared" si="83"/>
        <v>#N/A</v>
      </c>
      <c r="G1313" s="22" t="s">
        <v>48</v>
      </c>
      <c r="H1313" s="23" t="s">
        <v>46</v>
      </c>
      <c r="I1313" s="24">
        <v>50.15</v>
      </c>
    </row>
    <row r="1314" spans="1:9">
      <c r="A1314" s="22">
        <v>44002</v>
      </c>
      <c r="B1314" s="22" t="str">
        <f t="shared" si="80"/>
        <v>Jun</v>
      </c>
      <c r="C1314" s="23">
        <f t="shared" si="81"/>
        <v>25</v>
      </c>
      <c r="D1314" s="23" t="s">
        <v>28</v>
      </c>
      <c r="E1314" s="58">
        <f t="shared" si="82"/>
        <v>58.02</v>
      </c>
      <c r="F1314" s="58" t="e">
        <f t="shared" si="83"/>
        <v>#N/A</v>
      </c>
      <c r="G1314" s="22" t="s">
        <v>48</v>
      </c>
      <c r="H1314" s="23" t="s">
        <v>53</v>
      </c>
      <c r="I1314" s="24">
        <v>58.02</v>
      </c>
    </row>
    <row r="1315" spans="1:9">
      <c r="A1315" s="22">
        <v>44085</v>
      </c>
      <c r="B1315" s="22" t="str">
        <f t="shared" si="80"/>
        <v>Sep</v>
      </c>
      <c r="C1315" s="23">
        <f t="shared" si="81"/>
        <v>37</v>
      </c>
      <c r="D1315" s="23" t="s">
        <v>254</v>
      </c>
      <c r="E1315" s="58" t="e">
        <f t="shared" si="82"/>
        <v>#N/A</v>
      </c>
      <c r="F1315" s="58" t="e">
        <f t="shared" si="83"/>
        <v>#N/A</v>
      </c>
      <c r="G1315" s="22" t="s">
        <v>48</v>
      </c>
      <c r="H1315" s="23" t="s">
        <v>58</v>
      </c>
      <c r="I1315" s="24">
        <v>50.49</v>
      </c>
    </row>
    <row r="1316" spans="1:9">
      <c r="A1316" s="22">
        <v>44050</v>
      </c>
      <c r="B1316" s="22" t="str">
        <f t="shared" si="80"/>
        <v>Aug</v>
      </c>
      <c r="C1316" s="23">
        <f t="shared" si="81"/>
        <v>32</v>
      </c>
      <c r="D1316" s="23" t="s">
        <v>25</v>
      </c>
      <c r="E1316" s="58" t="e">
        <f t="shared" si="82"/>
        <v>#N/A</v>
      </c>
      <c r="F1316" s="58">
        <f t="shared" si="83"/>
        <v>240.64</v>
      </c>
      <c r="G1316" s="22" t="s">
        <v>38</v>
      </c>
      <c r="H1316" s="23" t="s">
        <v>39</v>
      </c>
      <c r="I1316" s="24">
        <v>240.64</v>
      </c>
    </row>
    <row r="1317" spans="1:9">
      <c r="A1317" s="22">
        <v>43998</v>
      </c>
      <c r="B1317" s="22" t="str">
        <f t="shared" si="80"/>
        <v>Jun</v>
      </c>
      <c r="C1317" s="23">
        <f t="shared" si="81"/>
        <v>25</v>
      </c>
      <c r="D1317" s="23" t="s">
        <v>28</v>
      </c>
      <c r="E1317" s="58">
        <f t="shared" si="82"/>
        <v>48.52</v>
      </c>
      <c r="F1317" s="58" t="e">
        <f t="shared" si="83"/>
        <v>#N/A</v>
      </c>
      <c r="G1317" s="22" t="s">
        <v>48</v>
      </c>
      <c r="H1317" s="23" t="s">
        <v>58</v>
      </c>
      <c r="I1317" s="24">
        <v>48.52</v>
      </c>
    </row>
    <row r="1318" spans="1:9">
      <c r="A1318" s="22">
        <v>44053</v>
      </c>
      <c r="B1318" s="22" t="str">
        <f t="shared" si="80"/>
        <v>Aug</v>
      </c>
      <c r="C1318" s="23">
        <f t="shared" si="81"/>
        <v>33</v>
      </c>
      <c r="D1318" s="23" t="s">
        <v>25</v>
      </c>
      <c r="E1318" s="58" t="e">
        <f t="shared" si="82"/>
        <v>#N/A</v>
      </c>
      <c r="F1318" s="58">
        <f t="shared" si="83"/>
        <v>46.42</v>
      </c>
      <c r="G1318" s="22" t="s">
        <v>38</v>
      </c>
      <c r="H1318" s="23" t="s">
        <v>50</v>
      </c>
      <c r="I1318" s="24">
        <v>46.42</v>
      </c>
    </row>
    <row r="1319" spans="1:9">
      <c r="A1319" s="22">
        <v>44085</v>
      </c>
      <c r="B1319" s="22" t="str">
        <f t="shared" si="80"/>
        <v>Sep</v>
      </c>
      <c r="C1319" s="23">
        <f t="shared" si="81"/>
        <v>37</v>
      </c>
      <c r="D1319" s="23" t="s">
        <v>254</v>
      </c>
      <c r="E1319" s="58" t="e">
        <f t="shared" si="82"/>
        <v>#N/A</v>
      </c>
      <c r="F1319" s="58" t="e">
        <f t="shared" si="83"/>
        <v>#N/A</v>
      </c>
      <c r="G1319" s="22" t="s">
        <v>38</v>
      </c>
      <c r="H1319" s="23" t="s">
        <v>57</v>
      </c>
      <c r="I1319" s="24">
        <v>46.91</v>
      </c>
    </row>
    <row r="1320" spans="1:9">
      <c r="A1320" s="22">
        <v>44059</v>
      </c>
      <c r="B1320" s="22" t="str">
        <f t="shared" si="80"/>
        <v>Aug</v>
      </c>
      <c r="C1320" s="23">
        <f t="shared" si="81"/>
        <v>34</v>
      </c>
      <c r="D1320" s="23" t="s">
        <v>25</v>
      </c>
      <c r="E1320" s="58" t="e">
        <f t="shared" si="82"/>
        <v>#N/A</v>
      </c>
      <c r="F1320" s="58">
        <f t="shared" si="83"/>
        <v>33.119999999999997</v>
      </c>
      <c r="G1320" s="22" t="s">
        <v>38</v>
      </c>
      <c r="H1320" s="23" t="s">
        <v>49</v>
      </c>
      <c r="I1320" s="24">
        <v>33.119999999999997</v>
      </c>
    </row>
    <row r="1321" spans="1:9">
      <c r="A1321" s="22">
        <v>44003</v>
      </c>
      <c r="B1321" s="22" t="str">
        <f t="shared" si="80"/>
        <v>Jun</v>
      </c>
      <c r="C1321" s="23">
        <f t="shared" si="81"/>
        <v>26</v>
      </c>
      <c r="D1321" s="23" t="s">
        <v>28</v>
      </c>
      <c r="E1321" s="58">
        <f t="shared" si="82"/>
        <v>55.38</v>
      </c>
      <c r="F1321" s="58" t="e">
        <f t="shared" si="83"/>
        <v>#N/A</v>
      </c>
      <c r="G1321" s="22" t="s">
        <v>48</v>
      </c>
      <c r="H1321" s="23" t="s">
        <v>61</v>
      </c>
      <c r="I1321" s="24">
        <v>55.38</v>
      </c>
    </row>
    <row r="1322" spans="1:9">
      <c r="A1322" s="22">
        <v>44050</v>
      </c>
      <c r="B1322" s="22" t="str">
        <f t="shared" si="80"/>
        <v>Aug</v>
      </c>
      <c r="C1322" s="23">
        <f t="shared" si="81"/>
        <v>32</v>
      </c>
      <c r="D1322" s="23" t="s">
        <v>25</v>
      </c>
      <c r="E1322" s="58" t="e">
        <f t="shared" si="82"/>
        <v>#N/A</v>
      </c>
      <c r="F1322" s="58">
        <f t="shared" si="83"/>
        <v>33.01</v>
      </c>
      <c r="G1322" s="22" t="s">
        <v>45</v>
      </c>
      <c r="H1322" s="23" t="s">
        <v>49</v>
      </c>
      <c r="I1322" s="24">
        <v>33.01</v>
      </c>
    </row>
    <row r="1323" spans="1:9">
      <c r="A1323" s="22">
        <v>43972</v>
      </c>
      <c r="B1323" s="22" t="str">
        <f t="shared" si="80"/>
        <v>May</v>
      </c>
      <c r="C1323" s="23">
        <f t="shared" si="81"/>
        <v>21</v>
      </c>
      <c r="D1323" s="23" t="s">
        <v>254</v>
      </c>
      <c r="E1323" s="58" t="e">
        <f t="shared" si="82"/>
        <v>#N/A</v>
      </c>
      <c r="F1323" s="58" t="e">
        <f t="shared" si="83"/>
        <v>#N/A</v>
      </c>
      <c r="G1323" s="22" t="s">
        <v>45</v>
      </c>
      <c r="H1323" s="23" t="s">
        <v>43</v>
      </c>
      <c r="I1323" s="24">
        <v>40.51</v>
      </c>
    </row>
    <row r="1324" spans="1:9">
      <c r="A1324" s="22">
        <v>44030</v>
      </c>
      <c r="B1324" s="22" t="str">
        <f t="shared" si="80"/>
        <v>Jul</v>
      </c>
      <c r="C1324" s="23">
        <f t="shared" si="81"/>
        <v>29</v>
      </c>
      <c r="D1324" s="23" t="s">
        <v>254</v>
      </c>
      <c r="E1324" s="58" t="e">
        <f t="shared" si="82"/>
        <v>#N/A</v>
      </c>
      <c r="F1324" s="58" t="e">
        <f t="shared" si="83"/>
        <v>#N/A</v>
      </c>
      <c r="G1324" s="22" t="s">
        <v>48</v>
      </c>
      <c r="H1324" s="23" t="s">
        <v>57</v>
      </c>
      <c r="I1324" s="24">
        <v>46.83</v>
      </c>
    </row>
    <row r="1325" spans="1:9">
      <c r="A1325" s="22">
        <v>43987</v>
      </c>
      <c r="B1325" s="22" t="str">
        <f t="shared" si="80"/>
        <v>Jun</v>
      </c>
      <c r="C1325" s="23">
        <f t="shared" si="81"/>
        <v>23</v>
      </c>
      <c r="D1325" s="23" t="s">
        <v>28</v>
      </c>
      <c r="E1325" s="58">
        <f t="shared" si="82"/>
        <v>64.58</v>
      </c>
      <c r="F1325" s="58" t="e">
        <f t="shared" si="83"/>
        <v>#N/A</v>
      </c>
      <c r="G1325" s="22" t="s">
        <v>48</v>
      </c>
      <c r="H1325" s="23" t="s">
        <v>49</v>
      </c>
      <c r="I1325" s="24">
        <v>64.58</v>
      </c>
    </row>
    <row r="1326" spans="1:9">
      <c r="A1326" s="22">
        <v>44010</v>
      </c>
      <c r="B1326" s="22" t="str">
        <f t="shared" si="80"/>
        <v>Jun</v>
      </c>
      <c r="C1326" s="23">
        <f t="shared" si="81"/>
        <v>27</v>
      </c>
      <c r="D1326" s="23" t="s">
        <v>254</v>
      </c>
      <c r="E1326" s="58" t="e">
        <f t="shared" si="82"/>
        <v>#N/A</v>
      </c>
      <c r="F1326" s="58" t="e">
        <f t="shared" si="83"/>
        <v>#N/A</v>
      </c>
      <c r="G1326" s="22" t="s">
        <v>38</v>
      </c>
      <c r="H1326" s="23" t="s">
        <v>54</v>
      </c>
      <c r="I1326" s="24">
        <v>23.73</v>
      </c>
    </row>
    <row r="1327" spans="1:9">
      <c r="A1327" s="22">
        <v>44031</v>
      </c>
      <c r="B1327" s="22" t="str">
        <f t="shared" si="80"/>
        <v>Jul</v>
      </c>
      <c r="C1327" s="23">
        <f t="shared" si="81"/>
        <v>30</v>
      </c>
      <c r="D1327" s="23" t="s">
        <v>254</v>
      </c>
      <c r="E1327" s="58" t="e">
        <f t="shared" si="82"/>
        <v>#N/A</v>
      </c>
      <c r="F1327" s="58" t="e">
        <f t="shared" si="83"/>
        <v>#N/A</v>
      </c>
      <c r="G1327" s="22" t="s">
        <v>48</v>
      </c>
      <c r="H1327" s="23" t="s">
        <v>49</v>
      </c>
      <c r="I1327" s="24">
        <v>533.77</v>
      </c>
    </row>
    <row r="1328" spans="1:9">
      <c r="A1328" s="22">
        <v>44055</v>
      </c>
      <c r="B1328" s="22" t="str">
        <f t="shared" si="80"/>
        <v>Aug</v>
      </c>
      <c r="C1328" s="23">
        <f t="shared" si="81"/>
        <v>33</v>
      </c>
      <c r="D1328" s="23" t="s">
        <v>25</v>
      </c>
      <c r="E1328" s="58" t="e">
        <f t="shared" si="82"/>
        <v>#N/A</v>
      </c>
      <c r="F1328" s="58">
        <f t="shared" si="83"/>
        <v>66.47</v>
      </c>
      <c r="G1328" s="22" t="s">
        <v>38</v>
      </c>
      <c r="H1328" s="23" t="s">
        <v>49</v>
      </c>
      <c r="I1328" s="24">
        <v>66.47</v>
      </c>
    </row>
    <row r="1329" spans="1:9">
      <c r="A1329" s="22">
        <v>44062</v>
      </c>
      <c r="B1329" s="22" t="str">
        <f t="shared" si="80"/>
        <v>Aug</v>
      </c>
      <c r="C1329" s="23">
        <f t="shared" si="81"/>
        <v>34</v>
      </c>
      <c r="D1329" s="23" t="s">
        <v>25</v>
      </c>
      <c r="E1329" s="58" t="e">
        <f t="shared" si="82"/>
        <v>#N/A</v>
      </c>
      <c r="F1329" s="58">
        <f t="shared" si="83"/>
        <v>69.930000000000007</v>
      </c>
      <c r="G1329" s="22" t="s">
        <v>48</v>
      </c>
      <c r="H1329" s="23" t="s">
        <v>50</v>
      </c>
      <c r="I1329" s="24">
        <v>69.930000000000007</v>
      </c>
    </row>
    <row r="1330" spans="1:9">
      <c r="A1330" s="22">
        <v>44074</v>
      </c>
      <c r="B1330" s="22" t="str">
        <f t="shared" si="80"/>
        <v>Aug</v>
      </c>
      <c r="C1330" s="23">
        <f t="shared" si="81"/>
        <v>36</v>
      </c>
      <c r="D1330" s="23" t="s">
        <v>254</v>
      </c>
      <c r="E1330" s="58" t="e">
        <f t="shared" si="82"/>
        <v>#N/A</v>
      </c>
      <c r="F1330" s="58" t="e">
        <f t="shared" si="83"/>
        <v>#N/A</v>
      </c>
      <c r="G1330" s="22" t="s">
        <v>45</v>
      </c>
      <c r="H1330" s="23" t="s">
        <v>54</v>
      </c>
      <c r="I1330" s="24">
        <v>24.29</v>
      </c>
    </row>
    <row r="1331" spans="1:9">
      <c r="A1331" s="22">
        <v>44059</v>
      </c>
      <c r="B1331" s="22" t="str">
        <f t="shared" si="80"/>
        <v>Aug</v>
      </c>
      <c r="C1331" s="23">
        <f t="shared" si="81"/>
        <v>34</v>
      </c>
      <c r="D1331" s="23" t="s">
        <v>25</v>
      </c>
      <c r="E1331" s="58" t="e">
        <f t="shared" si="82"/>
        <v>#N/A</v>
      </c>
      <c r="F1331" s="58">
        <f t="shared" si="83"/>
        <v>33.9</v>
      </c>
      <c r="G1331" s="22" t="s">
        <v>48</v>
      </c>
      <c r="H1331" s="23" t="s">
        <v>49</v>
      </c>
      <c r="I1331" s="24">
        <v>33.9</v>
      </c>
    </row>
    <row r="1332" spans="1:9">
      <c r="A1332" s="22">
        <v>44044</v>
      </c>
      <c r="B1332" s="22" t="str">
        <f t="shared" si="80"/>
        <v>Aug</v>
      </c>
      <c r="C1332" s="23">
        <f t="shared" si="81"/>
        <v>31</v>
      </c>
      <c r="D1332" s="23" t="s">
        <v>254</v>
      </c>
      <c r="E1332" s="58" t="e">
        <f t="shared" si="82"/>
        <v>#N/A</v>
      </c>
      <c r="F1332" s="58" t="e">
        <f t="shared" si="83"/>
        <v>#N/A</v>
      </c>
      <c r="G1332" s="22" t="s">
        <v>38</v>
      </c>
      <c r="H1332" s="23" t="s">
        <v>54</v>
      </c>
      <c r="I1332" s="24">
        <v>23.04</v>
      </c>
    </row>
    <row r="1333" spans="1:9">
      <c r="A1333" s="22">
        <v>44000</v>
      </c>
      <c r="B1333" s="22" t="str">
        <f t="shared" si="80"/>
        <v>Jun</v>
      </c>
      <c r="C1333" s="23">
        <f t="shared" si="81"/>
        <v>25</v>
      </c>
      <c r="D1333" s="23" t="s">
        <v>28</v>
      </c>
      <c r="E1333" s="58">
        <f t="shared" si="82"/>
        <v>68.12</v>
      </c>
      <c r="F1333" s="58" t="e">
        <f t="shared" si="83"/>
        <v>#N/A</v>
      </c>
      <c r="G1333" s="22" t="s">
        <v>48</v>
      </c>
      <c r="H1333" s="23" t="s">
        <v>49</v>
      </c>
      <c r="I1333" s="24">
        <v>68.12</v>
      </c>
    </row>
    <row r="1334" spans="1:9">
      <c r="A1334" s="22">
        <v>44069</v>
      </c>
      <c r="B1334" s="22" t="str">
        <f t="shared" si="80"/>
        <v>Aug</v>
      </c>
      <c r="C1334" s="23">
        <f t="shared" si="81"/>
        <v>35</v>
      </c>
      <c r="D1334" s="23" t="s">
        <v>25</v>
      </c>
      <c r="E1334" s="58" t="e">
        <f t="shared" si="82"/>
        <v>#N/A</v>
      </c>
      <c r="F1334" s="58">
        <f t="shared" si="83"/>
        <v>55.47</v>
      </c>
      <c r="G1334" s="22" t="s">
        <v>38</v>
      </c>
      <c r="H1334" s="23" t="s">
        <v>61</v>
      </c>
      <c r="I1334" s="24">
        <v>55.47</v>
      </c>
    </row>
    <row r="1335" spans="1:9">
      <c r="A1335" s="22">
        <v>44095</v>
      </c>
      <c r="B1335" s="22" t="str">
        <f t="shared" si="80"/>
        <v>Sep</v>
      </c>
      <c r="C1335" s="23">
        <f t="shared" si="81"/>
        <v>39</v>
      </c>
      <c r="D1335" s="23" t="s">
        <v>254</v>
      </c>
      <c r="E1335" s="58" t="e">
        <f t="shared" si="82"/>
        <v>#N/A</v>
      </c>
      <c r="F1335" s="58" t="e">
        <f t="shared" si="83"/>
        <v>#N/A</v>
      </c>
      <c r="G1335" s="22" t="s">
        <v>38</v>
      </c>
      <c r="H1335" s="23" t="s">
        <v>56</v>
      </c>
      <c r="I1335" s="24">
        <v>21.78</v>
      </c>
    </row>
    <row r="1336" spans="1:9">
      <c r="A1336" s="22">
        <v>43988</v>
      </c>
      <c r="B1336" s="22" t="str">
        <f t="shared" si="80"/>
        <v>Jun</v>
      </c>
      <c r="C1336" s="23">
        <f t="shared" si="81"/>
        <v>23</v>
      </c>
      <c r="D1336" s="23" t="s">
        <v>28</v>
      </c>
      <c r="E1336" s="58">
        <f t="shared" si="82"/>
        <v>154.74</v>
      </c>
      <c r="F1336" s="58" t="e">
        <f t="shared" si="83"/>
        <v>#N/A</v>
      </c>
      <c r="G1336" s="22" t="s">
        <v>48</v>
      </c>
      <c r="H1336" s="23" t="s">
        <v>50</v>
      </c>
      <c r="I1336" s="24">
        <v>154.74</v>
      </c>
    </row>
    <row r="1337" spans="1:9">
      <c r="A1337" s="22">
        <v>43984</v>
      </c>
      <c r="B1337" s="22" t="str">
        <f t="shared" si="80"/>
        <v>Jun</v>
      </c>
      <c r="C1337" s="23">
        <f t="shared" si="81"/>
        <v>23</v>
      </c>
      <c r="D1337" s="23" t="s">
        <v>28</v>
      </c>
      <c r="E1337" s="58">
        <f t="shared" si="82"/>
        <v>64.260000000000005</v>
      </c>
      <c r="F1337" s="58" t="e">
        <f t="shared" si="83"/>
        <v>#N/A</v>
      </c>
      <c r="G1337" s="22" t="s">
        <v>48</v>
      </c>
      <c r="H1337" s="23" t="s">
        <v>49</v>
      </c>
      <c r="I1337" s="24">
        <v>64.260000000000005</v>
      </c>
    </row>
    <row r="1338" spans="1:9">
      <c r="A1338" s="22">
        <v>44073</v>
      </c>
      <c r="B1338" s="22" t="str">
        <f t="shared" si="80"/>
        <v>Aug</v>
      </c>
      <c r="C1338" s="23">
        <f t="shared" si="81"/>
        <v>36</v>
      </c>
      <c r="D1338" s="23" t="s">
        <v>254</v>
      </c>
      <c r="E1338" s="58" t="e">
        <f t="shared" si="82"/>
        <v>#N/A</v>
      </c>
      <c r="F1338" s="58" t="e">
        <f t="shared" si="83"/>
        <v>#N/A</v>
      </c>
      <c r="G1338" s="22" t="s">
        <v>38</v>
      </c>
      <c r="H1338" s="23" t="s">
        <v>58</v>
      </c>
      <c r="I1338" s="24">
        <v>72.849999999999994</v>
      </c>
    </row>
    <row r="1339" spans="1:9">
      <c r="A1339" s="22">
        <v>44064</v>
      </c>
      <c r="B1339" s="22" t="str">
        <f t="shared" si="80"/>
        <v>Aug</v>
      </c>
      <c r="C1339" s="23">
        <f t="shared" si="81"/>
        <v>34</v>
      </c>
      <c r="D1339" s="23" t="s">
        <v>25</v>
      </c>
      <c r="E1339" s="58" t="e">
        <f t="shared" si="82"/>
        <v>#N/A</v>
      </c>
      <c r="F1339" s="58">
        <f t="shared" si="83"/>
        <v>20.51</v>
      </c>
      <c r="G1339" s="22" t="s">
        <v>48</v>
      </c>
      <c r="H1339" s="23" t="s">
        <v>43</v>
      </c>
      <c r="I1339" s="24">
        <v>20.51</v>
      </c>
    </row>
    <row r="1340" spans="1:9">
      <c r="A1340" s="22">
        <v>44011</v>
      </c>
      <c r="B1340" s="22" t="str">
        <f t="shared" si="80"/>
        <v>Jun</v>
      </c>
      <c r="C1340" s="23">
        <f t="shared" si="81"/>
        <v>27</v>
      </c>
      <c r="D1340" s="23" t="s">
        <v>254</v>
      </c>
      <c r="E1340" s="58" t="e">
        <f t="shared" si="82"/>
        <v>#N/A</v>
      </c>
      <c r="F1340" s="58" t="e">
        <f t="shared" si="83"/>
        <v>#N/A</v>
      </c>
      <c r="G1340" s="22" t="s">
        <v>48</v>
      </c>
      <c r="H1340" s="23" t="s">
        <v>53</v>
      </c>
      <c r="I1340" s="24">
        <v>56.81</v>
      </c>
    </row>
    <row r="1341" spans="1:9">
      <c r="A1341" s="22">
        <v>44061</v>
      </c>
      <c r="B1341" s="22" t="str">
        <f t="shared" si="80"/>
        <v>Aug</v>
      </c>
      <c r="C1341" s="23">
        <f t="shared" si="81"/>
        <v>34</v>
      </c>
      <c r="D1341" s="23" t="s">
        <v>25</v>
      </c>
      <c r="E1341" s="58" t="e">
        <f t="shared" si="82"/>
        <v>#N/A</v>
      </c>
      <c r="F1341" s="58">
        <f t="shared" si="83"/>
        <v>69.489999999999995</v>
      </c>
      <c r="G1341" s="22" t="s">
        <v>48</v>
      </c>
      <c r="H1341" s="23" t="s">
        <v>50</v>
      </c>
      <c r="I1341" s="24">
        <v>69.489999999999995</v>
      </c>
    </row>
    <row r="1342" spans="1:9">
      <c r="A1342" s="22">
        <v>43955</v>
      </c>
      <c r="B1342" s="22" t="str">
        <f t="shared" si="80"/>
        <v>May</v>
      </c>
      <c r="C1342" s="23">
        <f t="shared" si="81"/>
        <v>19</v>
      </c>
      <c r="D1342" s="23" t="s">
        <v>254</v>
      </c>
      <c r="E1342" s="58" t="e">
        <f t="shared" si="82"/>
        <v>#N/A</v>
      </c>
      <c r="F1342" s="58" t="e">
        <f t="shared" si="83"/>
        <v>#N/A</v>
      </c>
      <c r="G1342" s="22" t="s">
        <v>38</v>
      </c>
      <c r="H1342" s="23" t="s">
        <v>56</v>
      </c>
      <c r="I1342" s="24">
        <v>38.380000000000003</v>
      </c>
    </row>
    <row r="1343" spans="1:9">
      <c r="A1343" s="22">
        <v>43988</v>
      </c>
      <c r="B1343" s="22" t="str">
        <f t="shared" si="80"/>
        <v>Jun</v>
      </c>
      <c r="C1343" s="23">
        <f t="shared" si="81"/>
        <v>23</v>
      </c>
      <c r="D1343" s="23" t="s">
        <v>28</v>
      </c>
      <c r="E1343" s="58">
        <f t="shared" si="82"/>
        <v>46.83</v>
      </c>
      <c r="F1343" s="58" t="e">
        <f t="shared" si="83"/>
        <v>#N/A</v>
      </c>
      <c r="G1343" s="22" t="s">
        <v>48</v>
      </c>
      <c r="H1343" s="23" t="s">
        <v>50</v>
      </c>
      <c r="I1343" s="24">
        <v>46.83</v>
      </c>
    </row>
    <row r="1344" spans="1:9">
      <c r="A1344" s="22">
        <v>44059</v>
      </c>
      <c r="B1344" s="22" t="str">
        <f t="shared" si="80"/>
        <v>Aug</v>
      </c>
      <c r="C1344" s="23">
        <f t="shared" si="81"/>
        <v>34</v>
      </c>
      <c r="D1344" s="23" t="s">
        <v>25</v>
      </c>
      <c r="E1344" s="58" t="e">
        <f t="shared" si="82"/>
        <v>#N/A</v>
      </c>
      <c r="F1344" s="58">
        <f t="shared" si="83"/>
        <v>80.09</v>
      </c>
      <c r="G1344" s="22" t="s">
        <v>38</v>
      </c>
      <c r="H1344" s="23" t="s">
        <v>43</v>
      </c>
      <c r="I1344" s="24">
        <v>80.09</v>
      </c>
    </row>
    <row r="1345" spans="1:9">
      <c r="A1345" s="22">
        <v>43991</v>
      </c>
      <c r="B1345" s="22" t="str">
        <f t="shared" si="80"/>
        <v>Jun</v>
      </c>
      <c r="C1345" s="23">
        <f t="shared" si="81"/>
        <v>24</v>
      </c>
      <c r="D1345" s="23" t="s">
        <v>28</v>
      </c>
      <c r="E1345" s="58">
        <f t="shared" si="82"/>
        <v>29.98</v>
      </c>
      <c r="F1345" s="58" t="e">
        <f t="shared" si="83"/>
        <v>#N/A</v>
      </c>
      <c r="G1345" s="22" t="s">
        <v>45</v>
      </c>
      <c r="H1345" s="23" t="s">
        <v>53</v>
      </c>
      <c r="I1345" s="24">
        <v>29.98</v>
      </c>
    </row>
    <row r="1346" spans="1:9">
      <c r="A1346" s="22">
        <v>43998</v>
      </c>
      <c r="B1346" s="22" t="str">
        <f t="shared" si="80"/>
        <v>Jun</v>
      </c>
      <c r="C1346" s="23">
        <f t="shared" si="81"/>
        <v>25</v>
      </c>
      <c r="D1346" s="23" t="s">
        <v>28</v>
      </c>
      <c r="E1346" s="58">
        <f t="shared" si="82"/>
        <v>40.22</v>
      </c>
      <c r="F1346" s="58" t="e">
        <f t="shared" si="83"/>
        <v>#N/A</v>
      </c>
      <c r="G1346" s="22" t="s">
        <v>38</v>
      </c>
      <c r="H1346" s="23" t="s">
        <v>43</v>
      </c>
      <c r="I1346" s="24">
        <v>40.22</v>
      </c>
    </row>
    <row r="1347" spans="1:9">
      <c r="A1347" s="22">
        <v>44012</v>
      </c>
      <c r="B1347" s="22" t="str">
        <f t="shared" si="80"/>
        <v>Jun</v>
      </c>
      <c r="C1347" s="23">
        <f t="shared" si="81"/>
        <v>27</v>
      </c>
      <c r="D1347" s="23" t="s">
        <v>254</v>
      </c>
      <c r="E1347" s="58" t="e">
        <f t="shared" si="82"/>
        <v>#N/A</v>
      </c>
      <c r="F1347" s="58" t="e">
        <f t="shared" si="83"/>
        <v>#N/A</v>
      </c>
      <c r="G1347" s="22" t="s">
        <v>38</v>
      </c>
      <c r="H1347" s="23" t="s">
        <v>50</v>
      </c>
      <c r="I1347" s="24">
        <v>69.61</v>
      </c>
    </row>
    <row r="1348" spans="1:9">
      <c r="A1348" s="22">
        <v>43979</v>
      </c>
      <c r="B1348" s="22" t="str">
        <f t="shared" si="80"/>
        <v>May</v>
      </c>
      <c r="C1348" s="23">
        <f t="shared" si="81"/>
        <v>22</v>
      </c>
      <c r="D1348" s="23" t="s">
        <v>254</v>
      </c>
      <c r="E1348" s="58" t="e">
        <f t="shared" si="82"/>
        <v>#N/A</v>
      </c>
      <c r="F1348" s="58" t="e">
        <f t="shared" si="83"/>
        <v>#N/A</v>
      </c>
      <c r="G1348" s="22" t="s">
        <v>48</v>
      </c>
      <c r="H1348" s="23" t="s">
        <v>58</v>
      </c>
      <c r="I1348" s="24">
        <v>75.72</v>
      </c>
    </row>
    <row r="1349" spans="1:9">
      <c r="A1349" s="22">
        <v>44070</v>
      </c>
      <c r="B1349" s="22" t="str">
        <f t="shared" si="80"/>
        <v>Aug</v>
      </c>
      <c r="C1349" s="23">
        <f t="shared" si="81"/>
        <v>35</v>
      </c>
      <c r="D1349" s="23" t="s">
        <v>25</v>
      </c>
      <c r="E1349" s="58" t="e">
        <f t="shared" si="82"/>
        <v>#N/A</v>
      </c>
      <c r="F1349" s="58">
        <f t="shared" si="83"/>
        <v>44.63</v>
      </c>
      <c r="G1349" s="22" t="s">
        <v>45</v>
      </c>
      <c r="H1349" s="23" t="s">
        <v>50</v>
      </c>
      <c r="I1349" s="24">
        <v>44.63</v>
      </c>
    </row>
    <row r="1350" spans="1:9">
      <c r="A1350" s="22">
        <v>44002</v>
      </c>
      <c r="B1350" s="22" t="str">
        <f t="shared" ref="B1350:B1413" si="84">TEXT(A1350,"mmm")</f>
        <v>Jun</v>
      </c>
      <c r="C1350" s="23">
        <f t="shared" ref="C1350:C1413" si="85">WEEKNUM(A1350)</f>
        <v>25</v>
      </c>
      <c r="D1350" s="23" t="s">
        <v>28</v>
      </c>
      <c r="E1350" s="58">
        <f t="shared" si="82"/>
        <v>66.64</v>
      </c>
      <c r="F1350" s="58" t="e">
        <f t="shared" si="83"/>
        <v>#N/A</v>
      </c>
      <c r="G1350" s="22" t="s">
        <v>48</v>
      </c>
      <c r="H1350" s="23" t="s">
        <v>49</v>
      </c>
      <c r="I1350" s="24">
        <v>66.64</v>
      </c>
    </row>
    <row r="1351" spans="1:9">
      <c r="A1351" s="22">
        <v>44046</v>
      </c>
      <c r="B1351" s="22" t="str">
        <f t="shared" si="84"/>
        <v>Aug</v>
      </c>
      <c r="C1351" s="23">
        <f t="shared" si="85"/>
        <v>32</v>
      </c>
      <c r="D1351" s="23" t="s">
        <v>25</v>
      </c>
      <c r="E1351" s="58" t="e">
        <f t="shared" ref="E1351:E1414" si="86">IF(D1351=$E$3,I1351,NA())</f>
        <v>#N/A</v>
      </c>
      <c r="F1351" s="58">
        <f t="shared" ref="F1351:F1414" si="87">IF(D1351=$E$2,I1351,NA())</f>
        <v>102.7</v>
      </c>
      <c r="G1351" s="22" t="s">
        <v>38</v>
      </c>
      <c r="H1351" s="23" t="s">
        <v>49</v>
      </c>
      <c r="I1351" s="24">
        <v>102.7</v>
      </c>
    </row>
    <row r="1352" spans="1:9">
      <c r="A1352" s="22">
        <v>43994</v>
      </c>
      <c r="B1352" s="22" t="str">
        <f t="shared" si="84"/>
        <v>Jun</v>
      </c>
      <c r="C1352" s="23">
        <f t="shared" si="85"/>
        <v>24</v>
      </c>
      <c r="D1352" s="23" t="s">
        <v>28</v>
      </c>
      <c r="E1352" s="58">
        <f t="shared" si="86"/>
        <v>90.32</v>
      </c>
      <c r="F1352" s="58" t="e">
        <f t="shared" si="87"/>
        <v>#N/A</v>
      </c>
      <c r="G1352" s="22" t="s">
        <v>48</v>
      </c>
      <c r="H1352" s="23" t="s">
        <v>53</v>
      </c>
      <c r="I1352" s="24">
        <v>90.32</v>
      </c>
    </row>
    <row r="1353" spans="1:9">
      <c r="A1353" s="22">
        <v>43990</v>
      </c>
      <c r="B1353" s="22" t="str">
        <f t="shared" si="84"/>
        <v>Jun</v>
      </c>
      <c r="C1353" s="23">
        <f t="shared" si="85"/>
        <v>24</v>
      </c>
      <c r="D1353" s="23" t="s">
        <v>28</v>
      </c>
      <c r="E1353" s="58">
        <f t="shared" si="86"/>
        <v>20.99</v>
      </c>
      <c r="F1353" s="58" t="e">
        <f t="shared" si="87"/>
        <v>#N/A</v>
      </c>
      <c r="G1353" s="22" t="s">
        <v>38</v>
      </c>
      <c r="H1353" s="23" t="s">
        <v>43</v>
      </c>
      <c r="I1353" s="24">
        <v>20.99</v>
      </c>
    </row>
    <row r="1354" spans="1:9">
      <c r="A1354" s="22">
        <v>43954</v>
      </c>
      <c r="B1354" s="22" t="str">
        <f t="shared" si="84"/>
        <v>May</v>
      </c>
      <c r="C1354" s="23">
        <f t="shared" si="85"/>
        <v>19</v>
      </c>
      <c r="D1354" s="23" t="s">
        <v>254</v>
      </c>
      <c r="E1354" s="58" t="e">
        <f t="shared" si="86"/>
        <v>#N/A</v>
      </c>
      <c r="F1354" s="58" t="e">
        <f t="shared" si="87"/>
        <v>#N/A</v>
      </c>
      <c r="G1354" s="22" t="s">
        <v>48</v>
      </c>
      <c r="H1354" s="23" t="s">
        <v>53</v>
      </c>
      <c r="I1354" s="24">
        <v>523.23</v>
      </c>
    </row>
    <row r="1355" spans="1:9">
      <c r="A1355" s="22">
        <v>44068</v>
      </c>
      <c r="B1355" s="22" t="str">
        <f t="shared" si="84"/>
        <v>Aug</v>
      </c>
      <c r="C1355" s="23">
        <f t="shared" si="85"/>
        <v>35</v>
      </c>
      <c r="D1355" s="23" t="s">
        <v>25</v>
      </c>
      <c r="E1355" s="58" t="e">
        <f t="shared" si="86"/>
        <v>#N/A</v>
      </c>
      <c r="F1355" s="58">
        <f t="shared" si="87"/>
        <v>38.64</v>
      </c>
      <c r="G1355" s="22" t="s">
        <v>48</v>
      </c>
      <c r="H1355" s="23" t="s">
        <v>56</v>
      </c>
      <c r="I1355" s="24">
        <v>38.64</v>
      </c>
    </row>
    <row r="1356" spans="1:9">
      <c r="A1356" s="22">
        <v>44054</v>
      </c>
      <c r="B1356" s="22" t="str">
        <f t="shared" si="84"/>
        <v>Aug</v>
      </c>
      <c r="C1356" s="23">
        <f t="shared" si="85"/>
        <v>33</v>
      </c>
      <c r="D1356" s="23" t="s">
        <v>25</v>
      </c>
      <c r="E1356" s="58" t="e">
        <f t="shared" si="86"/>
        <v>#N/A</v>
      </c>
      <c r="F1356" s="58">
        <f t="shared" si="87"/>
        <v>76.41</v>
      </c>
      <c r="G1356" s="22" t="s">
        <v>38</v>
      </c>
      <c r="H1356" s="23" t="s">
        <v>43</v>
      </c>
      <c r="I1356" s="24">
        <v>76.41</v>
      </c>
    </row>
    <row r="1357" spans="1:9">
      <c r="A1357" s="22">
        <v>44064</v>
      </c>
      <c r="B1357" s="22" t="str">
        <f t="shared" si="84"/>
        <v>Aug</v>
      </c>
      <c r="C1357" s="23">
        <f t="shared" si="85"/>
        <v>34</v>
      </c>
      <c r="D1357" s="23" t="s">
        <v>25</v>
      </c>
      <c r="E1357" s="58" t="e">
        <f t="shared" si="86"/>
        <v>#N/A</v>
      </c>
      <c r="F1357" s="58">
        <f t="shared" si="87"/>
        <v>29.83</v>
      </c>
      <c r="G1357" s="22" t="s">
        <v>38</v>
      </c>
      <c r="H1357" s="23" t="s">
        <v>53</v>
      </c>
      <c r="I1357" s="24">
        <v>29.83</v>
      </c>
    </row>
    <row r="1358" spans="1:9">
      <c r="A1358" s="22">
        <v>44011</v>
      </c>
      <c r="B1358" s="22" t="str">
        <f t="shared" si="84"/>
        <v>Jun</v>
      </c>
      <c r="C1358" s="23">
        <f t="shared" si="85"/>
        <v>27</v>
      </c>
      <c r="D1358" s="23" t="s">
        <v>254</v>
      </c>
      <c r="E1358" s="58" t="e">
        <f t="shared" si="86"/>
        <v>#N/A</v>
      </c>
      <c r="F1358" s="58" t="e">
        <f t="shared" si="87"/>
        <v>#N/A</v>
      </c>
      <c r="G1358" s="22" t="s">
        <v>48</v>
      </c>
      <c r="H1358" s="23" t="s">
        <v>58</v>
      </c>
      <c r="I1358" s="24">
        <v>72.44</v>
      </c>
    </row>
    <row r="1359" spans="1:9">
      <c r="A1359" s="22">
        <v>44063</v>
      </c>
      <c r="B1359" s="22" t="str">
        <f t="shared" si="84"/>
        <v>Aug</v>
      </c>
      <c r="C1359" s="23">
        <f t="shared" si="85"/>
        <v>34</v>
      </c>
      <c r="D1359" s="23" t="s">
        <v>25</v>
      </c>
      <c r="E1359" s="58" t="e">
        <f t="shared" si="86"/>
        <v>#N/A</v>
      </c>
      <c r="F1359" s="58">
        <f t="shared" si="87"/>
        <v>1629.58</v>
      </c>
      <c r="G1359" s="22" t="s">
        <v>48</v>
      </c>
      <c r="H1359" s="23" t="s">
        <v>39</v>
      </c>
      <c r="I1359" s="24">
        <v>1629.58</v>
      </c>
    </row>
    <row r="1360" spans="1:9">
      <c r="A1360" s="22">
        <v>44052</v>
      </c>
      <c r="B1360" s="22" t="str">
        <f t="shared" si="84"/>
        <v>Aug</v>
      </c>
      <c r="C1360" s="23">
        <f t="shared" si="85"/>
        <v>33</v>
      </c>
      <c r="D1360" s="23" t="s">
        <v>25</v>
      </c>
      <c r="E1360" s="58" t="e">
        <f t="shared" si="86"/>
        <v>#N/A</v>
      </c>
      <c r="F1360" s="58">
        <f t="shared" si="87"/>
        <v>60.32</v>
      </c>
      <c r="G1360" s="22" t="s">
        <v>45</v>
      </c>
      <c r="H1360" s="23" t="s">
        <v>43</v>
      </c>
      <c r="I1360" s="24">
        <v>60.32</v>
      </c>
    </row>
    <row r="1361" spans="1:9">
      <c r="A1361" s="22">
        <v>44058</v>
      </c>
      <c r="B1361" s="22" t="str">
        <f t="shared" si="84"/>
        <v>Aug</v>
      </c>
      <c r="C1361" s="23">
        <f t="shared" si="85"/>
        <v>33</v>
      </c>
      <c r="D1361" s="23" t="s">
        <v>25</v>
      </c>
      <c r="E1361" s="58" t="e">
        <f t="shared" si="86"/>
        <v>#N/A</v>
      </c>
      <c r="F1361" s="58">
        <f t="shared" si="87"/>
        <v>36.17</v>
      </c>
      <c r="G1361" s="22" t="s">
        <v>48</v>
      </c>
      <c r="H1361" s="23" t="s">
        <v>66</v>
      </c>
      <c r="I1361" s="24">
        <v>36.17</v>
      </c>
    </row>
    <row r="1362" spans="1:9">
      <c r="A1362" s="22">
        <v>43999</v>
      </c>
      <c r="B1362" s="22" t="str">
        <f t="shared" si="84"/>
        <v>Jun</v>
      </c>
      <c r="C1362" s="23">
        <f t="shared" si="85"/>
        <v>25</v>
      </c>
      <c r="D1362" s="23" t="s">
        <v>28</v>
      </c>
      <c r="E1362" s="58">
        <f t="shared" si="86"/>
        <v>58.4</v>
      </c>
      <c r="F1362" s="58" t="e">
        <f t="shared" si="87"/>
        <v>#N/A</v>
      </c>
      <c r="G1362" s="22" t="s">
        <v>38</v>
      </c>
      <c r="H1362" s="23" t="s">
        <v>53</v>
      </c>
      <c r="I1362" s="24">
        <v>58.4</v>
      </c>
    </row>
    <row r="1363" spans="1:9">
      <c r="A1363" s="22">
        <v>44046</v>
      </c>
      <c r="B1363" s="22" t="str">
        <f t="shared" si="84"/>
        <v>Aug</v>
      </c>
      <c r="C1363" s="23">
        <f t="shared" si="85"/>
        <v>32</v>
      </c>
      <c r="D1363" s="23" t="s">
        <v>25</v>
      </c>
      <c r="E1363" s="58" t="e">
        <f t="shared" si="86"/>
        <v>#N/A</v>
      </c>
      <c r="F1363" s="58">
        <f t="shared" si="87"/>
        <v>83.71</v>
      </c>
      <c r="G1363" s="22" t="s">
        <v>48</v>
      </c>
      <c r="H1363" s="23" t="s">
        <v>61</v>
      </c>
      <c r="I1363" s="24">
        <v>83.71</v>
      </c>
    </row>
    <row r="1364" spans="1:9">
      <c r="A1364" s="22">
        <v>44052</v>
      </c>
      <c r="B1364" s="22" t="str">
        <f t="shared" si="84"/>
        <v>Aug</v>
      </c>
      <c r="C1364" s="23">
        <f t="shared" si="85"/>
        <v>33</v>
      </c>
      <c r="D1364" s="23" t="s">
        <v>25</v>
      </c>
      <c r="E1364" s="58" t="e">
        <f t="shared" si="86"/>
        <v>#N/A</v>
      </c>
      <c r="F1364" s="58">
        <f t="shared" si="87"/>
        <v>235.88</v>
      </c>
      <c r="G1364" s="22" t="s">
        <v>38</v>
      </c>
      <c r="H1364" s="23" t="s">
        <v>66</v>
      </c>
      <c r="I1364" s="24">
        <v>235.88</v>
      </c>
    </row>
    <row r="1365" spans="1:9">
      <c r="A1365" s="22">
        <v>44067</v>
      </c>
      <c r="B1365" s="22" t="str">
        <f t="shared" si="84"/>
        <v>Aug</v>
      </c>
      <c r="C1365" s="23">
        <f t="shared" si="85"/>
        <v>35</v>
      </c>
      <c r="D1365" s="23" t="s">
        <v>25</v>
      </c>
      <c r="E1365" s="58" t="e">
        <f t="shared" si="86"/>
        <v>#N/A</v>
      </c>
      <c r="F1365" s="58">
        <f t="shared" si="87"/>
        <v>47.76</v>
      </c>
      <c r="G1365" s="22" t="s">
        <v>48</v>
      </c>
      <c r="H1365" s="23" t="s">
        <v>54</v>
      </c>
      <c r="I1365" s="24">
        <v>47.76</v>
      </c>
    </row>
    <row r="1366" spans="1:9">
      <c r="A1366" s="22">
        <v>43993</v>
      </c>
      <c r="B1366" s="22" t="str">
        <f t="shared" si="84"/>
        <v>Jun</v>
      </c>
      <c r="C1366" s="23">
        <f t="shared" si="85"/>
        <v>24</v>
      </c>
      <c r="D1366" s="23" t="s">
        <v>28</v>
      </c>
      <c r="E1366" s="58">
        <f t="shared" si="86"/>
        <v>96.87</v>
      </c>
      <c r="F1366" s="58" t="e">
        <f t="shared" si="87"/>
        <v>#N/A</v>
      </c>
      <c r="G1366" s="22" t="s">
        <v>38</v>
      </c>
      <c r="H1366" s="23" t="s">
        <v>49</v>
      </c>
      <c r="I1366" s="24">
        <v>96.87</v>
      </c>
    </row>
    <row r="1367" spans="1:9">
      <c r="A1367" s="22">
        <v>44016</v>
      </c>
      <c r="B1367" s="22" t="str">
        <f t="shared" si="84"/>
        <v>Jul</v>
      </c>
      <c r="C1367" s="23">
        <f t="shared" si="85"/>
        <v>27</v>
      </c>
      <c r="D1367" s="23" t="s">
        <v>254</v>
      </c>
      <c r="E1367" s="58" t="e">
        <f t="shared" si="86"/>
        <v>#N/A</v>
      </c>
      <c r="F1367" s="58" t="e">
        <f t="shared" si="87"/>
        <v>#N/A</v>
      </c>
      <c r="G1367" s="22" t="s">
        <v>38</v>
      </c>
      <c r="H1367" s="23" t="s">
        <v>43</v>
      </c>
      <c r="I1367" s="24">
        <v>60.11</v>
      </c>
    </row>
    <row r="1368" spans="1:9">
      <c r="A1368" s="22">
        <v>43994</v>
      </c>
      <c r="B1368" s="22" t="str">
        <f t="shared" si="84"/>
        <v>Jun</v>
      </c>
      <c r="C1368" s="23">
        <f t="shared" si="85"/>
        <v>24</v>
      </c>
      <c r="D1368" s="23" t="s">
        <v>28</v>
      </c>
      <c r="E1368" s="58">
        <f t="shared" si="86"/>
        <v>66.430000000000007</v>
      </c>
      <c r="F1368" s="58" t="e">
        <f t="shared" si="87"/>
        <v>#N/A</v>
      </c>
      <c r="G1368" s="22" t="s">
        <v>38</v>
      </c>
      <c r="H1368" s="23" t="s">
        <v>49</v>
      </c>
      <c r="I1368" s="24">
        <v>66.430000000000007</v>
      </c>
    </row>
    <row r="1369" spans="1:9">
      <c r="A1369" s="22">
        <v>44069</v>
      </c>
      <c r="B1369" s="22" t="str">
        <f t="shared" si="84"/>
        <v>Aug</v>
      </c>
      <c r="C1369" s="23">
        <f t="shared" si="85"/>
        <v>35</v>
      </c>
      <c r="D1369" s="23" t="s">
        <v>25</v>
      </c>
      <c r="E1369" s="58" t="e">
        <f t="shared" si="86"/>
        <v>#N/A</v>
      </c>
      <c r="F1369" s="58">
        <f t="shared" si="87"/>
        <v>29.07</v>
      </c>
      <c r="G1369" s="22" t="s">
        <v>38</v>
      </c>
      <c r="H1369" s="23" t="s">
        <v>53</v>
      </c>
      <c r="I1369" s="24">
        <v>29.07</v>
      </c>
    </row>
    <row r="1370" spans="1:9">
      <c r="A1370" s="22">
        <v>44054</v>
      </c>
      <c r="B1370" s="22" t="str">
        <f t="shared" si="84"/>
        <v>Aug</v>
      </c>
      <c r="C1370" s="23">
        <f t="shared" si="85"/>
        <v>33</v>
      </c>
      <c r="D1370" s="23" t="s">
        <v>25</v>
      </c>
      <c r="E1370" s="58" t="e">
        <f t="shared" si="86"/>
        <v>#N/A</v>
      </c>
      <c r="F1370" s="58">
        <f t="shared" si="87"/>
        <v>40.409999999999997</v>
      </c>
      <c r="G1370" s="22" t="s">
        <v>38</v>
      </c>
      <c r="H1370" s="23" t="s">
        <v>43</v>
      </c>
      <c r="I1370" s="24">
        <v>40.409999999999997</v>
      </c>
    </row>
    <row r="1371" spans="1:9">
      <c r="A1371" s="22">
        <v>44068</v>
      </c>
      <c r="B1371" s="22" t="str">
        <f t="shared" si="84"/>
        <v>Aug</v>
      </c>
      <c r="C1371" s="23">
        <f t="shared" si="85"/>
        <v>35</v>
      </c>
      <c r="D1371" s="23" t="s">
        <v>25</v>
      </c>
      <c r="E1371" s="58" t="e">
        <f t="shared" si="86"/>
        <v>#N/A</v>
      </c>
      <c r="F1371" s="58">
        <f t="shared" si="87"/>
        <v>66.040000000000006</v>
      </c>
      <c r="G1371" s="22" t="s">
        <v>48</v>
      </c>
      <c r="H1371" s="23" t="s">
        <v>49</v>
      </c>
      <c r="I1371" s="24">
        <v>66.040000000000006</v>
      </c>
    </row>
    <row r="1372" spans="1:9">
      <c r="A1372" s="22">
        <v>44046</v>
      </c>
      <c r="B1372" s="22" t="str">
        <f t="shared" si="84"/>
        <v>Aug</v>
      </c>
      <c r="C1372" s="23">
        <f t="shared" si="85"/>
        <v>32</v>
      </c>
      <c r="D1372" s="23" t="s">
        <v>25</v>
      </c>
      <c r="E1372" s="58" t="e">
        <f t="shared" si="86"/>
        <v>#N/A</v>
      </c>
      <c r="F1372" s="58">
        <f t="shared" si="87"/>
        <v>28.05</v>
      </c>
      <c r="G1372" s="22" t="s">
        <v>38</v>
      </c>
      <c r="H1372" s="23" t="s">
        <v>61</v>
      </c>
      <c r="I1372" s="24">
        <v>28.05</v>
      </c>
    </row>
    <row r="1373" spans="1:9">
      <c r="A1373" s="22">
        <v>44006</v>
      </c>
      <c r="B1373" s="22" t="str">
        <f t="shared" si="84"/>
        <v>Jun</v>
      </c>
      <c r="C1373" s="23">
        <f t="shared" si="85"/>
        <v>26</v>
      </c>
      <c r="D1373" s="23" t="s">
        <v>28</v>
      </c>
      <c r="E1373" s="58">
        <f t="shared" si="86"/>
        <v>60.43</v>
      </c>
      <c r="F1373" s="58" t="e">
        <f t="shared" si="87"/>
        <v>#N/A</v>
      </c>
      <c r="G1373" s="22" t="s">
        <v>45</v>
      </c>
      <c r="H1373" s="23" t="s">
        <v>43</v>
      </c>
      <c r="I1373" s="24">
        <v>60.43</v>
      </c>
    </row>
    <row r="1374" spans="1:9">
      <c r="A1374" s="22">
        <v>44057</v>
      </c>
      <c r="B1374" s="22" t="str">
        <f t="shared" si="84"/>
        <v>Aug</v>
      </c>
      <c r="C1374" s="23">
        <f t="shared" si="85"/>
        <v>33</v>
      </c>
      <c r="D1374" s="23" t="s">
        <v>25</v>
      </c>
      <c r="E1374" s="58" t="e">
        <f t="shared" si="86"/>
        <v>#N/A</v>
      </c>
      <c r="F1374" s="58">
        <f t="shared" si="87"/>
        <v>63.09</v>
      </c>
      <c r="G1374" s="22" t="s">
        <v>38</v>
      </c>
      <c r="H1374" s="23" t="s">
        <v>56</v>
      </c>
      <c r="I1374" s="24">
        <v>63.09</v>
      </c>
    </row>
    <row r="1375" spans="1:9">
      <c r="A1375" s="22">
        <v>44072</v>
      </c>
      <c r="B1375" s="22" t="str">
        <f t="shared" si="84"/>
        <v>Aug</v>
      </c>
      <c r="C1375" s="23">
        <f t="shared" si="85"/>
        <v>35</v>
      </c>
      <c r="D1375" s="23" t="s">
        <v>25</v>
      </c>
      <c r="E1375" s="58" t="e">
        <f t="shared" si="86"/>
        <v>#N/A</v>
      </c>
      <c r="F1375" s="58">
        <f t="shared" si="87"/>
        <v>24.12</v>
      </c>
      <c r="G1375" s="22" t="s">
        <v>38</v>
      </c>
      <c r="H1375" s="23" t="s">
        <v>58</v>
      </c>
      <c r="I1375" s="24">
        <v>24.12</v>
      </c>
    </row>
    <row r="1376" spans="1:9">
      <c r="A1376" s="22">
        <v>43984</v>
      </c>
      <c r="B1376" s="22" t="str">
        <f t="shared" si="84"/>
        <v>Jun</v>
      </c>
      <c r="C1376" s="23">
        <f t="shared" si="85"/>
        <v>23</v>
      </c>
      <c r="D1376" s="23" t="s">
        <v>28</v>
      </c>
      <c r="E1376" s="58">
        <f t="shared" si="86"/>
        <v>46.11</v>
      </c>
      <c r="F1376" s="58" t="e">
        <f t="shared" si="87"/>
        <v>#N/A</v>
      </c>
      <c r="G1376" s="22" t="s">
        <v>45</v>
      </c>
      <c r="H1376" s="23" t="s">
        <v>57</v>
      </c>
      <c r="I1376" s="24">
        <v>46.11</v>
      </c>
    </row>
    <row r="1377" spans="1:9">
      <c r="A1377" s="22">
        <v>43996</v>
      </c>
      <c r="B1377" s="22" t="str">
        <f t="shared" si="84"/>
        <v>Jun</v>
      </c>
      <c r="C1377" s="23">
        <f t="shared" si="85"/>
        <v>25</v>
      </c>
      <c r="D1377" s="23" t="s">
        <v>28</v>
      </c>
      <c r="E1377" s="58">
        <f t="shared" si="86"/>
        <v>90.79</v>
      </c>
      <c r="F1377" s="58" t="e">
        <f t="shared" si="87"/>
        <v>#N/A</v>
      </c>
      <c r="G1377" s="22" t="s">
        <v>48</v>
      </c>
      <c r="H1377" s="23" t="s">
        <v>54</v>
      </c>
      <c r="I1377" s="24">
        <v>90.79</v>
      </c>
    </row>
    <row r="1378" spans="1:9">
      <c r="A1378" s="22">
        <v>44026</v>
      </c>
      <c r="B1378" s="22" t="str">
        <f t="shared" si="84"/>
        <v>Jul</v>
      </c>
      <c r="C1378" s="23">
        <f t="shared" si="85"/>
        <v>29</v>
      </c>
      <c r="D1378" s="23" t="s">
        <v>254</v>
      </c>
      <c r="E1378" s="58" t="e">
        <f t="shared" si="86"/>
        <v>#N/A</v>
      </c>
      <c r="F1378" s="58" t="e">
        <f t="shared" si="87"/>
        <v>#N/A</v>
      </c>
      <c r="G1378" s="22" t="s">
        <v>38</v>
      </c>
      <c r="H1378" s="23" t="s">
        <v>53</v>
      </c>
      <c r="I1378" s="24">
        <v>60.48</v>
      </c>
    </row>
    <row r="1379" spans="1:9">
      <c r="A1379" s="22">
        <v>43952</v>
      </c>
      <c r="B1379" s="22" t="str">
        <f t="shared" si="84"/>
        <v>May</v>
      </c>
      <c r="C1379" s="23">
        <f t="shared" si="85"/>
        <v>18</v>
      </c>
      <c r="D1379" s="23" t="s">
        <v>254</v>
      </c>
      <c r="E1379" s="58" t="e">
        <f t="shared" si="86"/>
        <v>#N/A</v>
      </c>
      <c r="F1379" s="58" t="e">
        <f t="shared" si="87"/>
        <v>#N/A</v>
      </c>
      <c r="G1379" s="22" t="s">
        <v>48</v>
      </c>
      <c r="H1379" s="23" t="s">
        <v>57</v>
      </c>
      <c r="I1379" s="24">
        <v>69.27</v>
      </c>
    </row>
    <row r="1380" spans="1:9">
      <c r="A1380" s="22">
        <v>43997</v>
      </c>
      <c r="B1380" s="22" t="str">
        <f t="shared" si="84"/>
        <v>Jun</v>
      </c>
      <c r="C1380" s="23">
        <f t="shared" si="85"/>
        <v>25</v>
      </c>
      <c r="D1380" s="23" t="s">
        <v>28</v>
      </c>
      <c r="E1380" s="58">
        <f t="shared" si="86"/>
        <v>353.19</v>
      </c>
      <c r="F1380" s="58" t="e">
        <f t="shared" si="87"/>
        <v>#N/A</v>
      </c>
      <c r="G1380" s="22" t="s">
        <v>45</v>
      </c>
      <c r="H1380" s="23" t="s">
        <v>61</v>
      </c>
      <c r="I1380" s="24">
        <v>353.19</v>
      </c>
    </row>
    <row r="1381" spans="1:9">
      <c r="A1381" s="22">
        <v>44018</v>
      </c>
      <c r="B1381" s="22" t="str">
        <f t="shared" si="84"/>
        <v>Jul</v>
      </c>
      <c r="C1381" s="23">
        <f t="shared" si="85"/>
        <v>28</v>
      </c>
      <c r="D1381" s="23" t="s">
        <v>254</v>
      </c>
      <c r="E1381" s="58" t="e">
        <f t="shared" si="86"/>
        <v>#N/A</v>
      </c>
      <c r="F1381" s="58" t="e">
        <f t="shared" si="87"/>
        <v>#N/A</v>
      </c>
      <c r="G1381" s="22" t="s">
        <v>38</v>
      </c>
      <c r="H1381" s="23" t="s">
        <v>53</v>
      </c>
      <c r="I1381" s="24">
        <v>56.2</v>
      </c>
    </row>
    <row r="1382" spans="1:9">
      <c r="A1382" s="22">
        <v>44016</v>
      </c>
      <c r="B1382" s="22" t="str">
        <f t="shared" si="84"/>
        <v>Jul</v>
      </c>
      <c r="C1382" s="23">
        <f t="shared" si="85"/>
        <v>27</v>
      </c>
      <c r="D1382" s="23" t="s">
        <v>254</v>
      </c>
      <c r="E1382" s="58" t="e">
        <f t="shared" si="86"/>
        <v>#N/A</v>
      </c>
      <c r="F1382" s="58" t="e">
        <f t="shared" si="87"/>
        <v>#N/A</v>
      </c>
      <c r="G1382" s="22" t="s">
        <v>48</v>
      </c>
      <c r="H1382" s="23" t="s">
        <v>58</v>
      </c>
      <c r="I1382" s="24">
        <v>72.91</v>
      </c>
    </row>
    <row r="1383" spans="1:9">
      <c r="A1383" s="22">
        <v>44008</v>
      </c>
      <c r="B1383" s="22" t="str">
        <f t="shared" si="84"/>
        <v>Jun</v>
      </c>
      <c r="C1383" s="23">
        <f t="shared" si="85"/>
        <v>26</v>
      </c>
      <c r="D1383" s="23" t="s">
        <v>28</v>
      </c>
      <c r="E1383" s="58">
        <f t="shared" si="86"/>
        <v>23.06</v>
      </c>
      <c r="F1383" s="58" t="e">
        <f t="shared" si="87"/>
        <v>#N/A</v>
      </c>
      <c r="G1383" s="22" t="s">
        <v>48</v>
      </c>
      <c r="H1383" s="23" t="s">
        <v>46</v>
      </c>
      <c r="I1383" s="24">
        <v>23.06</v>
      </c>
    </row>
    <row r="1384" spans="1:9">
      <c r="A1384" s="22">
        <v>43986</v>
      </c>
      <c r="B1384" s="22" t="str">
        <f t="shared" si="84"/>
        <v>Jun</v>
      </c>
      <c r="C1384" s="23">
        <f t="shared" si="85"/>
        <v>23</v>
      </c>
      <c r="D1384" s="23" t="s">
        <v>28</v>
      </c>
      <c r="E1384" s="58">
        <f t="shared" si="86"/>
        <v>40.159999999999997</v>
      </c>
      <c r="F1384" s="58" t="e">
        <f t="shared" si="87"/>
        <v>#N/A</v>
      </c>
      <c r="G1384" s="22" t="s">
        <v>48</v>
      </c>
      <c r="H1384" s="23" t="s">
        <v>43</v>
      </c>
      <c r="I1384" s="24">
        <v>40.159999999999997</v>
      </c>
    </row>
    <row r="1385" spans="1:9">
      <c r="A1385" s="22">
        <v>44066</v>
      </c>
      <c r="B1385" s="22" t="str">
        <f t="shared" si="84"/>
        <v>Aug</v>
      </c>
      <c r="C1385" s="23">
        <f t="shared" si="85"/>
        <v>35</v>
      </c>
      <c r="D1385" s="23" t="s">
        <v>25</v>
      </c>
      <c r="E1385" s="58" t="e">
        <f t="shared" si="86"/>
        <v>#N/A</v>
      </c>
      <c r="F1385" s="58">
        <f t="shared" si="87"/>
        <v>40.81</v>
      </c>
      <c r="G1385" s="22" t="s">
        <v>45</v>
      </c>
      <c r="H1385" s="23" t="s">
        <v>43</v>
      </c>
      <c r="I1385" s="24">
        <v>40.81</v>
      </c>
    </row>
    <row r="1386" spans="1:9">
      <c r="A1386" s="22">
        <v>44058</v>
      </c>
      <c r="B1386" s="22" t="str">
        <f t="shared" si="84"/>
        <v>Aug</v>
      </c>
      <c r="C1386" s="23">
        <f t="shared" si="85"/>
        <v>33</v>
      </c>
      <c r="D1386" s="23" t="s">
        <v>25</v>
      </c>
      <c r="E1386" s="58" t="e">
        <f t="shared" si="86"/>
        <v>#N/A</v>
      </c>
      <c r="F1386" s="58">
        <f t="shared" si="87"/>
        <v>69.27</v>
      </c>
      <c r="G1386" s="22" t="s">
        <v>38</v>
      </c>
      <c r="H1386" s="23" t="s">
        <v>50</v>
      </c>
      <c r="I1386" s="24">
        <v>69.27</v>
      </c>
    </row>
    <row r="1387" spans="1:9">
      <c r="A1387" s="22">
        <v>43962</v>
      </c>
      <c r="B1387" s="22" t="str">
        <f t="shared" si="84"/>
        <v>May</v>
      </c>
      <c r="C1387" s="23">
        <f t="shared" si="85"/>
        <v>20</v>
      </c>
      <c r="D1387" s="23" t="s">
        <v>254</v>
      </c>
      <c r="E1387" s="58" t="e">
        <f t="shared" si="86"/>
        <v>#N/A</v>
      </c>
      <c r="F1387" s="58" t="e">
        <f t="shared" si="87"/>
        <v>#N/A</v>
      </c>
      <c r="G1387" s="22" t="s">
        <v>38</v>
      </c>
      <c r="H1387" s="23" t="s">
        <v>43</v>
      </c>
      <c r="I1387" s="24">
        <v>38.28</v>
      </c>
    </row>
    <row r="1388" spans="1:9">
      <c r="A1388" s="22">
        <v>44001</v>
      </c>
      <c r="B1388" s="22" t="str">
        <f t="shared" si="84"/>
        <v>Jun</v>
      </c>
      <c r="C1388" s="23">
        <f t="shared" si="85"/>
        <v>25</v>
      </c>
      <c r="D1388" s="23" t="s">
        <v>28</v>
      </c>
      <c r="E1388" s="58">
        <f t="shared" si="86"/>
        <v>371.36</v>
      </c>
      <c r="F1388" s="58" t="e">
        <f t="shared" si="87"/>
        <v>#N/A</v>
      </c>
      <c r="G1388" s="22" t="s">
        <v>48</v>
      </c>
      <c r="H1388" s="23" t="s">
        <v>50</v>
      </c>
      <c r="I1388" s="24">
        <v>371.36</v>
      </c>
    </row>
    <row r="1389" spans="1:9">
      <c r="A1389" s="22">
        <v>43985</v>
      </c>
      <c r="B1389" s="22" t="str">
        <f t="shared" si="84"/>
        <v>Jun</v>
      </c>
      <c r="C1389" s="23">
        <f t="shared" si="85"/>
        <v>23</v>
      </c>
      <c r="D1389" s="23" t="s">
        <v>28</v>
      </c>
      <c r="E1389" s="58">
        <f t="shared" si="86"/>
        <v>36.409999999999997</v>
      </c>
      <c r="F1389" s="58" t="e">
        <f t="shared" si="87"/>
        <v>#N/A</v>
      </c>
      <c r="G1389" s="22" t="s">
        <v>48</v>
      </c>
      <c r="H1389" s="23" t="s">
        <v>66</v>
      </c>
      <c r="I1389" s="24">
        <v>36.409999999999997</v>
      </c>
    </row>
    <row r="1390" spans="1:9">
      <c r="A1390" s="22">
        <v>43992</v>
      </c>
      <c r="B1390" s="22" t="str">
        <f t="shared" si="84"/>
        <v>Jun</v>
      </c>
      <c r="C1390" s="23">
        <f t="shared" si="85"/>
        <v>24</v>
      </c>
      <c r="D1390" s="23" t="s">
        <v>28</v>
      </c>
      <c r="E1390" s="58">
        <f t="shared" si="86"/>
        <v>30.96</v>
      </c>
      <c r="F1390" s="58" t="e">
        <f t="shared" si="87"/>
        <v>#N/A</v>
      </c>
      <c r="G1390" s="22" t="s">
        <v>38</v>
      </c>
      <c r="H1390" s="23" t="s">
        <v>53</v>
      </c>
      <c r="I1390" s="24">
        <v>30.96</v>
      </c>
    </row>
    <row r="1391" spans="1:9">
      <c r="A1391" s="22">
        <v>44070</v>
      </c>
      <c r="B1391" s="22" t="str">
        <f t="shared" si="84"/>
        <v>Aug</v>
      </c>
      <c r="C1391" s="23">
        <f t="shared" si="85"/>
        <v>35</v>
      </c>
      <c r="D1391" s="23" t="s">
        <v>25</v>
      </c>
      <c r="E1391" s="58" t="e">
        <f t="shared" si="86"/>
        <v>#N/A</v>
      </c>
      <c r="F1391" s="58">
        <f t="shared" si="87"/>
        <v>60.33</v>
      </c>
      <c r="G1391" s="22" t="s">
        <v>48</v>
      </c>
      <c r="H1391" s="23" t="s">
        <v>56</v>
      </c>
      <c r="I1391" s="24">
        <v>60.33</v>
      </c>
    </row>
    <row r="1392" spans="1:9">
      <c r="A1392" s="22">
        <v>44037</v>
      </c>
      <c r="B1392" s="22" t="str">
        <f t="shared" si="84"/>
        <v>Jul</v>
      </c>
      <c r="C1392" s="23">
        <f t="shared" si="85"/>
        <v>30</v>
      </c>
      <c r="D1392" s="23" t="s">
        <v>254</v>
      </c>
      <c r="E1392" s="58" t="e">
        <f t="shared" si="86"/>
        <v>#N/A</v>
      </c>
      <c r="F1392" s="58" t="e">
        <f t="shared" si="87"/>
        <v>#N/A</v>
      </c>
      <c r="G1392" s="22" t="s">
        <v>48</v>
      </c>
      <c r="H1392" s="23" t="s">
        <v>57</v>
      </c>
      <c r="I1392" s="24">
        <v>44.83</v>
      </c>
    </row>
    <row r="1393" spans="1:9">
      <c r="A1393" s="22">
        <v>44064</v>
      </c>
      <c r="B1393" s="22" t="str">
        <f t="shared" si="84"/>
        <v>Aug</v>
      </c>
      <c r="C1393" s="23">
        <f t="shared" si="85"/>
        <v>34</v>
      </c>
      <c r="D1393" s="23" t="s">
        <v>25</v>
      </c>
      <c r="E1393" s="58" t="e">
        <f t="shared" si="86"/>
        <v>#N/A</v>
      </c>
      <c r="F1393" s="58">
        <f t="shared" si="87"/>
        <v>21.18</v>
      </c>
      <c r="G1393" s="22" t="s">
        <v>48</v>
      </c>
      <c r="H1393" s="23" t="s">
        <v>56</v>
      </c>
      <c r="I1393" s="24">
        <v>21.18</v>
      </c>
    </row>
    <row r="1394" spans="1:9">
      <c r="A1394" s="22">
        <v>43986</v>
      </c>
      <c r="B1394" s="22" t="str">
        <f t="shared" si="84"/>
        <v>Jun</v>
      </c>
      <c r="C1394" s="23">
        <f t="shared" si="85"/>
        <v>23</v>
      </c>
      <c r="D1394" s="23" t="s">
        <v>28</v>
      </c>
      <c r="E1394" s="58">
        <f t="shared" si="86"/>
        <v>64.23</v>
      </c>
      <c r="F1394" s="58" t="e">
        <f t="shared" si="87"/>
        <v>#N/A</v>
      </c>
      <c r="G1394" s="22" t="s">
        <v>48</v>
      </c>
      <c r="H1394" s="23" t="s">
        <v>49</v>
      </c>
      <c r="I1394" s="24">
        <v>64.23</v>
      </c>
    </row>
    <row r="1395" spans="1:9">
      <c r="A1395" s="22">
        <v>44063</v>
      </c>
      <c r="B1395" s="22" t="str">
        <f t="shared" si="84"/>
        <v>Aug</v>
      </c>
      <c r="C1395" s="23">
        <f t="shared" si="85"/>
        <v>34</v>
      </c>
      <c r="D1395" s="23" t="s">
        <v>25</v>
      </c>
      <c r="E1395" s="58" t="e">
        <f t="shared" si="86"/>
        <v>#N/A</v>
      </c>
      <c r="F1395" s="58">
        <f t="shared" si="87"/>
        <v>66.099999999999994</v>
      </c>
      <c r="G1395" s="22" t="s">
        <v>48</v>
      </c>
      <c r="H1395" s="23" t="s">
        <v>49</v>
      </c>
      <c r="I1395" s="24">
        <v>66.099999999999994</v>
      </c>
    </row>
    <row r="1396" spans="1:9">
      <c r="A1396" s="22">
        <v>43995</v>
      </c>
      <c r="B1396" s="22" t="str">
        <f t="shared" si="84"/>
        <v>Jun</v>
      </c>
      <c r="C1396" s="23">
        <f t="shared" si="85"/>
        <v>24</v>
      </c>
      <c r="D1396" s="23" t="s">
        <v>28</v>
      </c>
      <c r="E1396" s="58">
        <f t="shared" si="86"/>
        <v>23.82</v>
      </c>
      <c r="F1396" s="58" t="e">
        <f t="shared" si="87"/>
        <v>#N/A</v>
      </c>
      <c r="G1396" s="22" t="s">
        <v>48</v>
      </c>
      <c r="H1396" s="23" t="s">
        <v>57</v>
      </c>
      <c r="I1396" s="24">
        <v>23.82</v>
      </c>
    </row>
    <row r="1397" spans="1:9">
      <c r="A1397" s="22">
        <v>43991</v>
      </c>
      <c r="B1397" s="22" t="str">
        <f t="shared" si="84"/>
        <v>Jun</v>
      </c>
      <c r="C1397" s="23">
        <f t="shared" si="85"/>
        <v>24</v>
      </c>
      <c r="D1397" s="23" t="s">
        <v>28</v>
      </c>
      <c r="E1397" s="58">
        <f t="shared" si="86"/>
        <v>46.42</v>
      </c>
      <c r="F1397" s="58" t="e">
        <f t="shared" si="87"/>
        <v>#N/A</v>
      </c>
      <c r="G1397" s="22" t="s">
        <v>38</v>
      </c>
      <c r="H1397" s="23" t="s">
        <v>57</v>
      </c>
      <c r="I1397" s="24">
        <v>46.42</v>
      </c>
    </row>
    <row r="1398" spans="1:9">
      <c r="A1398" s="22">
        <v>43991</v>
      </c>
      <c r="B1398" s="22" t="str">
        <f t="shared" si="84"/>
        <v>Jun</v>
      </c>
      <c r="C1398" s="23">
        <f t="shared" si="85"/>
        <v>24</v>
      </c>
      <c r="D1398" s="23" t="s">
        <v>28</v>
      </c>
      <c r="E1398" s="58">
        <f t="shared" si="86"/>
        <v>60.84</v>
      </c>
      <c r="F1398" s="58" t="e">
        <f t="shared" si="87"/>
        <v>#N/A</v>
      </c>
      <c r="G1398" s="22" t="s">
        <v>48</v>
      </c>
      <c r="H1398" s="23" t="s">
        <v>56</v>
      </c>
      <c r="I1398" s="24">
        <v>60.84</v>
      </c>
    </row>
    <row r="1399" spans="1:9">
      <c r="A1399" s="22">
        <v>43996</v>
      </c>
      <c r="B1399" s="22" t="str">
        <f t="shared" si="84"/>
        <v>Jun</v>
      </c>
      <c r="C1399" s="23">
        <f t="shared" si="85"/>
        <v>25</v>
      </c>
      <c r="D1399" s="23" t="s">
        <v>28</v>
      </c>
      <c r="E1399" s="58">
        <f t="shared" si="86"/>
        <v>230.77</v>
      </c>
      <c r="F1399" s="58" t="e">
        <f t="shared" si="87"/>
        <v>#N/A</v>
      </c>
      <c r="G1399" s="22" t="s">
        <v>48</v>
      </c>
      <c r="H1399" s="23" t="s">
        <v>50</v>
      </c>
      <c r="I1399" s="24">
        <v>230.77</v>
      </c>
    </row>
    <row r="1400" spans="1:9">
      <c r="A1400" s="22">
        <v>44060</v>
      </c>
      <c r="B1400" s="22" t="str">
        <f t="shared" si="84"/>
        <v>Aug</v>
      </c>
      <c r="C1400" s="23">
        <f t="shared" si="85"/>
        <v>34</v>
      </c>
      <c r="D1400" s="23" t="s">
        <v>25</v>
      </c>
      <c r="E1400" s="58" t="e">
        <f t="shared" si="86"/>
        <v>#N/A</v>
      </c>
      <c r="F1400" s="58">
        <f t="shared" si="87"/>
        <v>46.1</v>
      </c>
      <c r="G1400" s="22" t="s">
        <v>38</v>
      </c>
      <c r="H1400" s="23" t="s">
        <v>50</v>
      </c>
      <c r="I1400" s="24">
        <v>46.1</v>
      </c>
    </row>
    <row r="1401" spans="1:9">
      <c r="A1401" s="22">
        <v>44045</v>
      </c>
      <c r="B1401" s="22" t="str">
        <f t="shared" si="84"/>
        <v>Aug</v>
      </c>
      <c r="C1401" s="23">
        <f t="shared" si="85"/>
        <v>32</v>
      </c>
      <c r="D1401" s="23" t="s">
        <v>25</v>
      </c>
      <c r="E1401" s="58" t="e">
        <f t="shared" si="86"/>
        <v>#N/A</v>
      </c>
      <c r="F1401" s="58">
        <f t="shared" si="87"/>
        <v>40.31</v>
      </c>
      <c r="G1401" s="22" t="s">
        <v>38</v>
      </c>
      <c r="H1401" s="23" t="s">
        <v>43</v>
      </c>
      <c r="I1401" s="24">
        <v>40.31</v>
      </c>
    </row>
    <row r="1402" spans="1:9">
      <c r="A1402" s="22">
        <v>44042</v>
      </c>
      <c r="B1402" s="22" t="str">
        <f t="shared" si="84"/>
        <v>Jul</v>
      </c>
      <c r="C1402" s="23">
        <f t="shared" si="85"/>
        <v>31</v>
      </c>
      <c r="D1402" s="23" t="s">
        <v>254</v>
      </c>
      <c r="E1402" s="58" t="e">
        <f t="shared" si="86"/>
        <v>#N/A</v>
      </c>
      <c r="F1402" s="58" t="e">
        <f t="shared" si="87"/>
        <v>#N/A</v>
      </c>
      <c r="G1402" s="22" t="s">
        <v>48</v>
      </c>
      <c r="H1402" s="23" t="s">
        <v>57</v>
      </c>
      <c r="I1402" s="24">
        <v>46.44</v>
      </c>
    </row>
    <row r="1403" spans="1:9">
      <c r="A1403" s="22">
        <v>43970</v>
      </c>
      <c r="B1403" s="22" t="str">
        <f t="shared" si="84"/>
        <v>May</v>
      </c>
      <c r="C1403" s="23">
        <f t="shared" si="85"/>
        <v>21</v>
      </c>
      <c r="D1403" s="23" t="s">
        <v>254</v>
      </c>
      <c r="E1403" s="58" t="e">
        <f t="shared" si="86"/>
        <v>#N/A</v>
      </c>
      <c r="F1403" s="58" t="e">
        <f t="shared" si="87"/>
        <v>#N/A</v>
      </c>
      <c r="G1403" s="22" t="s">
        <v>38</v>
      </c>
      <c r="H1403" s="23" t="s">
        <v>57</v>
      </c>
      <c r="I1403" s="24">
        <v>69.92</v>
      </c>
    </row>
    <row r="1404" spans="1:9">
      <c r="A1404" s="22">
        <v>44051</v>
      </c>
      <c r="B1404" s="22" t="str">
        <f t="shared" si="84"/>
        <v>Aug</v>
      </c>
      <c r="C1404" s="23">
        <f t="shared" si="85"/>
        <v>32</v>
      </c>
      <c r="D1404" s="23" t="s">
        <v>25</v>
      </c>
      <c r="E1404" s="58" t="e">
        <f t="shared" si="86"/>
        <v>#N/A</v>
      </c>
      <c r="F1404" s="58">
        <f t="shared" si="87"/>
        <v>99.88</v>
      </c>
      <c r="G1404" s="22" t="s">
        <v>38</v>
      </c>
      <c r="H1404" s="23" t="s">
        <v>49</v>
      </c>
      <c r="I1404" s="24">
        <v>99.88</v>
      </c>
    </row>
    <row r="1405" spans="1:9">
      <c r="A1405" s="22">
        <v>44020</v>
      </c>
      <c r="B1405" s="22" t="str">
        <f t="shared" si="84"/>
        <v>Jul</v>
      </c>
      <c r="C1405" s="23">
        <f t="shared" si="85"/>
        <v>28</v>
      </c>
      <c r="D1405" s="23" t="s">
        <v>254</v>
      </c>
      <c r="E1405" s="58" t="e">
        <f t="shared" si="86"/>
        <v>#N/A</v>
      </c>
      <c r="F1405" s="58" t="e">
        <f t="shared" si="87"/>
        <v>#N/A</v>
      </c>
      <c r="G1405" s="22" t="s">
        <v>48</v>
      </c>
      <c r="H1405" s="23" t="s">
        <v>49</v>
      </c>
      <c r="I1405" s="24">
        <v>102.42</v>
      </c>
    </row>
    <row r="1406" spans="1:9">
      <c r="A1406" s="22">
        <v>43954</v>
      </c>
      <c r="B1406" s="22" t="str">
        <f t="shared" si="84"/>
        <v>May</v>
      </c>
      <c r="C1406" s="23">
        <f t="shared" si="85"/>
        <v>19</v>
      </c>
      <c r="D1406" s="23" t="s">
        <v>254</v>
      </c>
      <c r="E1406" s="58" t="e">
        <f t="shared" si="86"/>
        <v>#N/A</v>
      </c>
      <c r="F1406" s="58" t="e">
        <f t="shared" si="87"/>
        <v>#N/A</v>
      </c>
      <c r="G1406" s="22" t="s">
        <v>48</v>
      </c>
      <c r="H1406" s="23" t="s">
        <v>49</v>
      </c>
      <c r="I1406" s="24">
        <v>33.200000000000003</v>
      </c>
    </row>
    <row r="1407" spans="1:9">
      <c r="A1407" s="22">
        <v>44024</v>
      </c>
      <c r="B1407" s="22" t="str">
        <f t="shared" si="84"/>
        <v>Jul</v>
      </c>
      <c r="C1407" s="23">
        <f t="shared" si="85"/>
        <v>29</v>
      </c>
      <c r="D1407" s="23" t="s">
        <v>254</v>
      </c>
      <c r="E1407" s="58" t="e">
        <f t="shared" si="86"/>
        <v>#N/A</v>
      </c>
      <c r="F1407" s="58" t="e">
        <f t="shared" si="87"/>
        <v>#N/A</v>
      </c>
      <c r="G1407" s="22" t="s">
        <v>45</v>
      </c>
      <c r="H1407" s="23" t="s">
        <v>57</v>
      </c>
      <c r="I1407" s="24">
        <v>23.69</v>
      </c>
    </row>
    <row r="1408" spans="1:9">
      <c r="A1408" s="22">
        <v>43993</v>
      </c>
      <c r="B1408" s="22" t="str">
        <f t="shared" si="84"/>
        <v>Jun</v>
      </c>
      <c r="C1408" s="23">
        <f t="shared" si="85"/>
        <v>24</v>
      </c>
      <c r="D1408" s="23" t="s">
        <v>28</v>
      </c>
      <c r="E1408" s="58">
        <f t="shared" si="86"/>
        <v>69.89</v>
      </c>
      <c r="F1408" s="58" t="e">
        <f t="shared" si="87"/>
        <v>#N/A</v>
      </c>
      <c r="G1408" s="22" t="s">
        <v>48</v>
      </c>
      <c r="H1408" s="23" t="s">
        <v>50</v>
      </c>
      <c r="I1408" s="24">
        <v>69.89</v>
      </c>
    </row>
    <row r="1409" spans="1:9">
      <c r="A1409" s="22">
        <v>44054</v>
      </c>
      <c r="B1409" s="22" t="str">
        <f t="shared" si="84"/>
        <v>Aug</v>
      </c>
      <c r="C1409" s="23">
        <f t="shared" si="85"/>
        <v>33</v>
      </c>
      <c r="D1409" s="23" t="s">
        <v>25</v>
      </c>
      <c r="E1409" s="58" t="e">
        <f t="shared" si="86"/>
        <v>#N/A</v>
      </c>
      <c r="F1409" s="58">
        <f t="shared" si="87"/>
        <v>60.59</v>
      </c>
      <c r="G1409" s="22" t="s">
        <v>38</v>
      </c>
      <c r="H1409" s="23" t="s">
        <v>56</v>
      </c>
      <c r="I1409" s="24">
        <v>60.59</v>
      </c>
    </row>
    <row r="1410" spans="1:9">
      <c r="A1410" s="22">
        <v>44058</v>
      </c>
      <c r="B1410" s="22" t="str">
        <f t="shared" si="84"/>
        <v>Aug</v>
      </c>
      <c r="C1410" s="23">
        <f t="shared" si="85"/>
        <v>33</v>
      </c>
      <c r="D1410" s="23" t="s">
        <v>25</v>
      </c>
      <c r="E1410" s="58" t="e">
        <f t="shared" si="86"/>
        <v>#N/A</v>
      </c>
      <c r="F1410" s="58">
        <f t="shared" si="87"/>
        <v>33.630000000000003</v>
      </c>
      <c r="G1410" s="22" t="s">
        <v>38</v>
      </c>
      <c r="H1410" s="23" t="s">
        <v>49</v>
      </c>
      <c r="I1410" s="24">
        <v>33.630000000000003</v>
      </c>
    </row>
    <row r="1411" spans="1:9">
      <c r="A1411" s="22">
        <v>44016</v>
      </c>
      <c r="B1411" s="22" t="str">
        <f t="shared" si="84"/>
        <v>Jul</v>
      </c>
      <c r="C1411" s="23">
        <f t="shared" si="85"/>
        <v>27</v>
      </c>
      <c r="D1411" s="23" t="s">
        <v>254</v>
      </c>
      <c r="E1411" s="58" t="e">
        <f t="shared" si="86"/>
        <v>#N/A</v>
      </c>
      <c r="F1411" s="58" t="e">
        <f t="shared" si="87"/>
        <v>#N/A</v>
      </c>
      <c r="G1411" s="22" t="s">
        <v>45</v>
      </c>
      <c r="H1411" s="23" t="s">
        <v>66</v>
      </c>
      <c r="I1411" s="24">
        <v>18.03</v>
      </c>
    </row>
    <row r="1412" spans="1:9">
      <c r="A1412" s="22">
        <v>44069</v>
      </c>
      <c r="B1412" s="22" t="str">
        <f t="shared" si="84"/>
        <v>Aug</v>
      </c>
      <c r="C1412" s="23">
        <f t="shared" si="85"/>
        <v>35</v>
      </c>
      <c r="D1412" s="23" t="s">
        <v>25</v>
      </c>
      <c r="E1412" s="58" t="e">
        <f t="shared" si="86"/>
        <v>#N/A</v>
      </c>
      <c r="F1412" s="58">
        <f t="shared" si="87"/>
        <v>50.79</v>
      </c>
      <c r="G1412" s="22" t="s">
        <v>38</v>
      </c>
      <c r="H1412" s="23" t="s">
        <v>46</v>
      </c>
      <c r="I1412" s="24">
        <v>50.79</v>
      </c>
    </row>
    <row r="1413" spans="1:9">
      <c r="A1413" s="22">
        <v>44061</v>
      </c>
      <c r="B1413" s="22" t="str">
        <f t="shared" si="84"/>
        <v>Aug</v>
      </c>
      <c r="C1413" s="23">
        <f t="shared" si="85"/>
        <v>34</v>
      </c>
      <c r="D1413" s="23" t="s">
        <v>25</v>
      </c>
      <c r="E1413" s="58" t="e">
        <f t="shared" si="86"/>
        <v>#N/A</v>
      </c>
      <c r="F1413" s="58">
        <f t="shared" si="87"/>
        <v>40.17</v>
      </c>
      <c r="G1413" s="22" t="s">
        <v>45</v>
      </c>
      <c r="H1413" s="23" t="s">
        <v>43</v>
      </c>
      <c r="I1413" s="24">
        <v>40.17</v>
      </c>
    </row>
    <row r="1414" spans="1:9">
      <c r="A1414" s="22">
        <v>44060</v>
      </c>
      <c r="B1414" s="22" t="str">
        <f t="shared" ref="B1414:B1477" si="88">TEXT(A1414,"mmm")</f>
        <v>Aug</v>
      </c>
      <c r="C1414" s="23">
        <f t="shared" ref="C1414:C1477" si="89">WEEKNUM(A1414)</f>
        <v>34</v>
      </c>
      <c r="D1414" s="23" t="s">
        <v>25</v>
      </c>
      <c r="E1414" s="58" t="e">
        <f t="shared" si="86"/>
        <v>#N/A</v>
      </c>
      <c r="F1414" s="58">
        <f t="shared" si="87"/>
        <v>60.31</v>
      </c>
      <c r="G1414" s="22" t="s">
        <v>38</v>
      </c>
      <c r="H1414" s="23" t="s">
        <v>43</v>
      </c>
      <c r="I1414" s="24">
        <v>60.31</v>
      </c>
    </row>
    <row r="1415" spans="1:9">
      <c r="A1415" s="22">
        <v>44040</v>
      </c>
      <c r="B1415" s="22" t="str">
        <f t="shared" si="88"/>
        <v>Jul</v>
      </c>
      <c r="C1415" s="23">
        <f t="shared" si="89"/>
        <v>31</v>
      </c>
      <c r="D1415" s="23" t="s">
        <v>254</v>
      </c>
      <c r="E1415" s="58" t="e">
        <f t="shared" ref="E1415:E1478" si="90">IF(D1415=$E$3,I1415,NA())</f>
        <v>#N/A</v>
      </c>
      <c r="F1415" s="58" t="e">
        <f t="shared" ref="F1415:F1478" si="91">IF(D1415=$E$2,I1415,NA())</f>
        <v>#N/A</v>
      </c>
      <c r="G1415" s="22" t="s">
        <v>48</v>
      </c>
      <c r="H1415" s="23" t="s">
        <v>66</v>
      </c>
      <c r="I1415" s="24">
        <v>291.74</v>
      </c>
    </row>
    <row r="1416" spans="1:9">
      <c r="A1416" s="22">
        <v>43992</v>
      </c>
      <c r="B1416" s="22" t="str">
        <f t="shared" si="88"/>
        <v>Jun</v>
      </c>
      <c r="C1416" s="23">
        <f t="shared" si="89"/>
        <v>24</v>
      </c>
      <c r="D1416" s="23" t="s">
        <v>28</v>
      </c>
      <c r="E1416" s="58">
        <f t="shared" si="90"/>
        <v>479.83</v>
      </c>
      <c r="F1416" s="58" t="e">
        <f t="shared" si="91"/>
        <v>#N/A</v>
      </c>
      <c r="G1416" s="22" t="s">
        <v>48</v>
      </c>
      <c r="H1416" s="23" t="s">
        <v>58</v>
      </c>
      <c r="I1416" s="24">
        <v>479.83</v>
      </c>
    </row>
    <row r="1417" spans="1:9">
      <c r="A1417" s="22">
        <v>43986</v>
      </c>
      <c r="B1417" s="22" t="str">
        <f t="shared" si="88"/>
        <v>Jun</v>
      </c>
      <c r="C1417" s="23">
        <f t="shared" si="89"/>
        <v>23</v>
      </c>
      <c r="D1417" s="23" t="s">
        <v>28</v>
      </c>
      <c r="E1417" s="58">
        <f t="shared" si="90"/>
        <v>46.96</v>
      </c>
      <c r="F1417" s="58" t="e">
        <f t="shared" si="91"/>
        <v>#N/A</v>
      </c>
      <c r="G1417" s="22" t="s">
        <v>38</v>
      </c>
      <c r="H1417" s="23" t="s">
        <v>57</v>
      </c>
      <c r="I1417" s="24">
        <v>46.96</v>
      </c>
    </row>
    <row r="1418" spans="1:9">
      <c r="A1418" s="22">
        <v>44007</v>
      </c>
      <c r="B1418" s="22" t="str">
        <f t="shared" si="88"/>
        <v>Jun</v>
      </c>
      <c r="C1418" s="23">
        <f t="shared" si="89"/>
        <v>26</v>
      </c>
      <c r="D1418" s="23" t="s">
        <v>28</v>
      </c>
      <c r="E1418" s="58">
        <f t="shared" si="90"/>
        <v>414.39</v>
      </c>
      <c r="F1418" s="58" t="e">
        <f t="shared" si="91"/>
        <v>#N/A</v>
      </c>
      <c r="G1418" s="22" t="s">
        <v>38</v>
      </c>
      <c r="H1418" s="23" t="s">
        <v>57</v>
      </c>
      <c r="I1418" s="24">
        <v>414.39</v>
      </c>
    </row>
    <row r="1419" spans="1:9">
      <c r="A1419" s="22">
        <v>43998</v>
      </c>
      <c r="B1419" s="22" t="str">
        <f t="shared" si="88"/>
        <v>Jun</v>
      </c>
      <c r="C1419" s="23">
        <f t="shared" si="89"/>
        <v>25</v>
      </c>
      <c r="D1419" s="23" t="s">
        <v>28</v>
      </c>
      <c r="E1419" s="58">
        <f t="shared" si="90"/>
        <v>20.09</v>
      </c>
      <c r="F1419" s="58" t="e">
        <f t="shared" si="91"/>
        <v>#N/A</v>
      </c>
      <c r="G1419" s="22" t="s">
        <v>38</v>
      </c>
      <c r="H1419" s="23" t="s">
        <v>43</v>
      </c>
      <c r="I1419" s="24">
        <v>20.09</v>
      </c>
    </row>
    <row r="1420" spans="1:9">
      <c r="A1420" s="22">
        <v>44048</v>
      </c>
      <c r="B1420" s="22" t="str">
        <f t="shared" si="88"/>
        <v>Aug</v>
      </c>
      <c r="C1420" s="23">
        <f t="shared" si="89"/>
        <v>32</v>
      </c>
      <c r="D1420" s="23" t="s">
        <v>25</v>
      </c>
      <c r="E1420" s="58" t="e">
        <f t="shared" si="90"/>
        <v>#N/A</v>
      </c>
      <c r="F1420" s="58">
        <f t="shared" si="91"/>
        <v>28.05</v>
      </c>
      <c r="G1420" s="22" t="s">
        <v>38</v>
      </c>
      <c r="H1420" s="23" t="s">
        <v>53</v>
      </c>
      <c r="I1420" s="24">
        <v>28.05</v>
      </c>
    </row>
    <row r="1421" spans="1:9">
      <c r="A1421" s="22">
        <v>44070</v>
      </c>
      <c r="B1421" s="22" t="str">
        <f t="shared" si="88"/>
        <v>Aug</v>
      </c>
      <c r="C1421" s="23">
        <f t="shared" si="89"/>
        <v>35</v>
      </c>
      <c r="D1421" s="23" t="s">
        <v>25</v>
      </c>
      <c r="E1421" s="58" t="e">
        <f t="shared" si="90"/>
        <v>#N/A</v>
      </c>
      <c r="F1421" s="58">
        <f t="shared" si="91"/>
        <v>69.239999999999995</v>
      </c>
      <c r="G1421" s="22" t="s">
        <v>48</v>
      </c>
      <c r="H1421" s="23" t="s">
        <v>57</v>
      </c>
      <c r="I1421" s="24">
        <v>69.239999999999995</v>
      </c>
    </row>
    <row r="1422" spans="1:9">
      <c r="A1422" s="22">
        <v>44000</v>
      </c>
      <c r="B1422" s="22" t="str">
        <f t="shared" si="88"/>
        <v>Jun</v>
      </c>
      <c r="C1422" s="23">
        <f t="shared" si="89"/>
        <v>25</v>
      </c>
      <c r="D1422" s="23" t="s">
        <v>28</v>
      </c>
      <c r="E1422" s="58">
        <f t="shared" si="90"/>
        <v>46.02</v>
      </c>
      <c r="F1422" s="58" t="e">
        <f t="shared" si="91"/>
        <v>#N/A</v>
      </c>
      <c r="G1422" s="22" t="s">
        <v>48</v>
      </c>
      <c r="H1422" s="23" t="s">
        <v>57</v>
      </c>
      <c r="I1422" s="24">
        <v>46.02</v>
      </c>
    </row>
    <row r="1423" spans="1:9">
      <c r="A1423" s="22">
        <v>44055</v>
      </c>
      <c r="B1423" s="22" t="str">
        <f t="shared" si="88"/>
        <v>Aug</v>
      </c>
      <c r="C1423" s="23">
        <f t="shared" si="89"/>
        <v>33</v>
      </c>
      <c r="D1423" s="23" t="s">
        <v>25</v>
      </c>
      <c r="E1423" s="58" t="e">
        <f t="shared" si="90"/>
        <v>#N/A</v>
      </c>
      <c r="F1423" s="58">
        <f t="shared" si="91"/>
        <v>99.06</v>
      </c>
      <c r="G1423" s="22" t="s">
        <v>48</v>
      </c>
      <c r="H1423" s="23" t="s">
        <v>49</v>
      </c>
      <c r="I1423" s="24">
        <v>99.06</v>
      </c>
    </row>
    <row r="1424" spans="1:9">
      <c r="A1424" s="22">
        <v>44063</v>
      </c>
      <c r="B1424" s="22" t="str">
        <f t="shared" si="88"/>
        <v>Aug</v>
      </c>
      <c r="C1424" s="23">
        <f t="shared" si="89"/>
        <v>34</v>
      </c>
      <c r="D1424" s="23" t="s">
        <v>25</v>
      </c>
      <c r="E1424" s="58" t="e">
        <f t="shared" si="90"/>
        <v>#N/A</v>
      </c>
      <c r="F1424" s="58">
        <f t="shared" si="91"/>
        <v>128.77000000000001</v>
      </c>
      <c r="G1424" s="22" t="s">
        <v>38</v>
      </c>
      <c r="H1424" s="23" t="s">
        <v>49</v>
      </c>
      <c r="I1424" s="24">
        <v>128.77000000000001</v>
      </c>
    </row>
    <row r="1425" spans="1:9">
      <c r="A1425" s="22">
        <v>44056</v>
      </c>
      <c r="B1425" s="22" t="str">
        <f t="shared" si="88"/>
        <v>Aug</v>
      </c>
      <c r="C1425" s="23">
        <f t="shared" si="89"/>
        <v>33</v>
      </c>
      <c r="D1425" s="23" t="s">
        <v>25</v>
      </c>
      <c r="E1425" s="58" t="e">
        <f t="shared" si="90"/>
        <v>#N/A</v>
      </c>
      <c r="F1425" s="58">
        <f t="shared" si="91"/>
        <v>80.52</v>
      </c>
      <c r="G1425" s="22" t="s">
        <v>38</v>
      </c>
      <c r="H1425" s="23" t="s">
        <v>39</v>
      </c>
      <c r="I1425" s="24">
        <v>80.52</v>
      </c>
    </row>
    <row r="1426" spans="1:9">
      <c r="A1426" s="22">
        <v>44012</v>
      </c>
      <c r="B1426" s="22" t="str">
        <f t="shared" si="88"/>
        <v>Jun</v>
      </c>
      <c r="C1426" s="23">
        <f t="shared" si="89"/>
        <v>27</v>
      </c>
      <c r="D1426" s="23" t="s">
        <v>254</v>
      </c>
      <c r="E1426" s="58" t="e">
        <f t="shared" si="90"/>
        <v>#N/A</v>
      </c>
      <c r="F1426" s="58" t="e">
        <f t="shared" si="91"/>
        <v>#N/A</v>
      </c>
      <c r="G1426" s="22" t="s">
        <v>45</v>
      </c>
      <c r="H1426" s="23" t="s">
        <v>57</v>
      </c>
      <c r="I1426" s="24">
        <v>46.66</v>
      </c>
    </row>
    <row r="1427" spans="1:9">
      <c r="A1427" s="22">
        <v>43986</v>
      </c>
      <c r="B1427" s="22" t="str">
        <f t="shared" si="88"/>
        <v>Jun</v>
      </c>
      <c r="C1427" s="23">
        <f t="shared" si="89"/>
        <v>23</v>
      </c>
      <c r="D1427" s="23" t="s">
        <v>28</v>
      </c>
      <c r="E1427" s="58">
        <f t="shared" si="90"/>
        <v>34.56</v>
      </c>
      <c r="F1427" s="58" t="e">
        <f t="shared" si="91"/>
        <v>#N/A</v>
      </c>
      <c r="G1427" s="22" t="s">
        <v>48</v>
      </c>
      <c r="H1427" s="23" t="s">
        <v>49</v>
      </c>
      <c r="I1427" s="24">
        <v>34.56</v>
      </c>
    </row>
    <row r="1428" spans="1:9">
      <c r="A1428" s="22">
        <v>44063</v>
      </c>
      <c r="B1428" s="22" t="str">
        <f t="shared" si="88"/>
        <v>Aug</v>
      </c>
      <c r="C1428" s="23">
        <f t="shared" si="89"/>
        <v>34</v>
      </c>
      <c r="D1428" s="23" t="s">
        <v>25</v>
      </c>
      <c r="E1428" s="58" t="e">
        <f t="shared" si="90"/>
        <v>#N/A</v>
      </c>
      <c r="F1428" s="58">
        <f t="shared" si="91"/>
        <v>83.26</v>
      </c>
      <c r="G1428" s="22" t="s">
        <v>38</v>
      </c>
      <c r="H1428" s="23" t="s">
        <v>61</v>
      </c>
      <c r="I1428" s="24">
        <v>83.26</v>
      </c>
    </row>
    <row r="1429" spans="1:9">
      <c r="A1429" s="22">
        <v>43962</v>
      </c>
      <c r="B1429" s="22" t="str">
        <f t="shared" si="88"/>
        <v>May</v>
      </c>
      <c r="C1429" s="23">
        <f t="shared" si="89"/>
        <v>20</v>
      </c>
      <c r="D1429" s="23" t="s">
        <v>254</v>
      </c>
      <c r="E1429" s="58" t="e">
        <f t="shared" si="90"/>
        <v>#N/A</v>
      </c>
      <c r="F1429" s="58" t="e">
        <f t="shared" si="91"/>
        <v>#N/A</v>
      </c>
      <c r="G1429" s="22" t="s">
        <v>48</v>
      </c>
      <c r="H1429" s="23" t="s">
        <v>58</v>
      </c>
      <c r="I1429" s="24">
        <v>24.98</v>
      </c>
    </row>
    <row r="1430" spans="1:9">
      <c r="A1430" s="22">
        <v>44043</v>
      </c>
      <c r="B1430" s="22" t="str">
        <f t="shared" si="88"/>
        <v>Jul</v>
      </c>
      <c r="C1430" s="23">
        <f t="shared" si="89"/>
        <v>31</v>
      </c>
      <c r="D1430" s="23" t="s">
        <v>254</v>
      </c>
      <c r="E1430" s="58" t="e">
        <f t="shared" si="90"/>
        <v>#N/A</v>
      </c>
      <c r="F1430" s="58" t="e">
        <f t="shared" si="91"/>
        <v>#N/A</v>
      </c>
      <c r="G1430" s="22" t="s">
        <v>48</v>
      </c>
      <c r="H1430" s="23" t="s">
        <v>53</v>
      </c>
      <c r="I1430" s="24">
        <v>29.03</v>
      </c>
    </row>
    <row r="1431" spans="1:9">
      <c r="A1431" s="22">
        <v>44057</v>
      </c>
      <c r="B1431" s="22" t="str">
        <f t="shared" si="88"/>
        <v>Aug</v>
      </c>
      <c r="C1431" s="23">
        <f t="shared" si="89"/>
        <v>33</v>
      </c>
      <c r="D1431" s="23" t="s">
        <v>25</v>
      </c>
      <c r="E1431" s="58" t="e">
        <f t="shared" si="90"/>
        <v>#N/A</v>
      </c>
      <c r="F1431" s="58">
        <f t="shared" si="91"/>
        <v>57.46</v>
      </c>
      <c r="G1431" s="22" t="s">
        <v>48</v>
      </c>
      <c r="H1431" s="23" t="s">
        <v>43</v>
      </c>
      <c r="I1431" s="24">
        <v>57.46</v>
      </c>
    </row>
    <row r="1432" spans="1:9">
      <c r="A1432" s="22">
        <v>44000</v>
      </c>
      <c r="B1432" s="22" t="str">
        <f t="shared" si="88"/>
        <v>Jun</v>
      </c>
      <c r="C1432" s="23">
        <f t="shared" si="89"/>
        <v>25</v>
      </c>
      <c r="D1432" s="23" t="s">
        <v>28</v>
      </c>
      <c r="E1432" s="58">
        <f t="shared" si="90"/>
        <v>50.96</v>
      </c>
      <c r="F1432" s="58" t="e">
        <f t="shared" si="91"/>
        <v>#N/A</v>
      </c>
      <c r="G1432" s="22" t="s">
        <v>48</v>
      </c>
      <c r="H1432" s="23" t="s">
        <v>58</v>
      </c>
      <c r="I1432" s="24">
        <v>50.96</v>
      </c>
    </row>
    <row r="1433" spans="1:9">
      <c r="A1433" s="22">
        <v>43959</v>
      </c>
      <c r="B1433" s="22" t="str">
        <f t="shared" si="88"/>
        <v>May</v>
      </c>
      <c r="C1433" s="23">
        <f t="shared" si="89"/>
        <v>19</v>
      </c>
      <c r="D1433" s="23" t="s">
        <v>254</v>
      </c>
      <c r="E1433" s="58" t="e">
        <f t="shared" si="90"/>
        <v>#N/A</v>
      </c>
      <c r="F1433" s="58" t="e">
        <f t="shared" si="91"/>
        <v>#N/A</v>
      </c>
      <c r="G1433" s="22" t="s">
        <v>48</v>
      </c>
      <c r="H1433" s="23" t="s">
        <v>46</v>
      </c>
      <c r="I1433" s="24">
        <v>50.94</v>
      </c>
    </row>
    <row r="1434" spans="1:9">
      <c r="A1434" s="22">
        <v>43967</v>
      </c>
      <c r="B1434" s="22" t="str">
        <f t="shared" si="88"/>
        <v>May</v>
      </c>
      <c r="C1434" s="23">
        <f t="shared" si="89"/>
        <v>20</v>
      </c>
      <c r="D1434" s="23" t="s">
        <v>254</v>
      </c>
      <c r="E1434" s="58" t="e">
        <f t="shared" si="90"/>
        <v>#N/A</v>
      </c>
      <c r="F1434" s="58" t="e">
        <f t="shared" si="91"/>
        <v>#N/A</v>
      </c>
      <c r="G1434" s="22" t="s">
        <v>38</v>
      </c>
      <c r="H1434" s="23" t="s">
        <v>43</v>
      </c>
      <c r="I1434" s="24">
        <v>80.92</v>
      </c>
    </row>
    <row r="1435" spans="1:9">
      <c r="A1435" s="22">
        <v>44041</v>
      </c>
      <c r="B1435" s="22" t="str">
        <f t="shared" si="88"/>
        <v>Jul</v>
      </c>
      <c r="C1435" s="23">
        <f t="shared" si="89"/>
        <v>31</v>
      </c>
      <c r="D1435" s="23" t="s">
        <v>254</v>
      </c>
      <c r="E1435" s="58" t="e">
        <f t="shared" si="90"/>
        <v>#N/A</v>
      </c>
      <c r="F1435" s="58" t="e">
        <f t="shared" si="91"/>
        <v>#N/A</v>
      </c>
      <c r="G1435" s="22" t="s">
        <v>38</v>
      </c>
      <c r="H1435" s="23" t="s">
        <v>53</v>
      </c>
      <c r="I1435" s="24">
        <v>627.74</v>
      </c>
    </row>
    <row r="1436" spans="1:9">
      <c r="A1436" s="22">
        <v>44080</v>
      </c>
      <c r="B1436" s="22" t="str">
        <f t="shared" si="88"/>
        <v>Sep</v>
      </c>
      <c r="C1436" s="23">
        <f t="shared" si="89"/>
        <v>37</v>
      </c>
      <c r="D1436" s="23" t="s">
        <v>254</v>
      </c>
      <c r="E1436" s="58" t="e">
        <f t="shared" si="90"/>
        <v>#N/A</v>
      </c>
      <c r="F1436" s="58" t="e">
        <f t="shared" si="91"/>
        <v>#N/A</v>
      </c>
      <c r="G1436" s="22" t="s">
        <v>48</v>
      </c>
      <c r="H1436" s="23" t="s">
        <v>49</v>
      </c>
      <c r="I1436" s="24">
        <v>68.599999999999994</v>
      </c>
    </row>
    <row r="1437" spans="1:9">
      <c r="A1437" s="22">
        <v>44061</v>
      </c>
      <c r="B1437" s="22" t="str">
        <f t="shared" si="88"/>
        <v>Aug</v>
      </c>
      <c r="C1437" s="23">
        <f t="shared" si="89"/>
        <v>34</v>
      </c>
      <c r="D1437" s="23" t="s">
        <v>25</v>
      </c>
      <c r="E1437" s="58" t="e">
        <f t="shared" si="90"/>
        <v>#N/A</v>
      </c>
      <c r="F1437" s="58">
        <f t="shared" si="91"/>
        <v>28.42</v>
      </c>
      <c r="G1437" s="22" t="s">
        <v>45</v>
      </c>
      <c r="H1437" s="23" t="s">
        <v>53</v>
      </c>
      <c r="I1437" s="24">
        <v>28.42</v>
      </c>
    </row>
    <row r="1438" spans="1:9">
      <c r="A1438" s="22">
        <v>44007</v>
      </c>
      <c r="B1438" s="22" t="str">
        <f t="shared" si="88"/>
        <v>Jun</v>
      </c>
      <c r="C1438" s="23">
        <f t="shared" si="89"/>
        <v>26</v>
      </c>
      <c r="D1438" s="23" t="s">
        <v>28</v>
      </c>
      <c r="E1438" s="58">
        <f t="shared" si="90"/>
        <v>24.63</v>
      </c>
      <c r="F1438" s="58" t="e">
        <f t="shared" si="91"/>
        <v>#N/A</v>
      </c>
      <c r="G1438" s="22" t="s">
        <v>48</v>
      </c>
      <c r="H1438" s="23" t="s">
        <v>58</v>
      </c>
      <c r="I1438" s="24">
        <v>24.63</v>
      </c>
    </row>
    <row r="1439" spans="1:9">
      <c r="A1439" s="22">
        <v>44008</v>
      </c>
      <c r="B1439" s="22" t="str">
        <f t="shared" si="88"/>
        <v>Jun</v>
      </c>
      <c r="C1439" s="23">
        <f t="shared" si="89"/>
        <v>26</v>
      </c>
      <c r="D1439" s="23" t="s">
        <v>28</v>
      </c>
      <c r="E1439" s="58">
        <f t="shared" si="90"/>
        <v>69.849999999999994</v>
      </c>
      <c r="F1439" s="58" t="e">
        <f t="shared" si="91"/>
        <v>#N/A</v>
      </c>
      <c r="G1439" s="22" t="s">
        <v>48</v>
      </c>
      <c r="H1439" s="23" t="s">
        <v>57</v>
      </c>
      <c r="I1439" s="24">
        <v>69.849999999999994</v>
      </c>
    </row>
    <row r="1440" spans="1:9">
      <c r="A1440" s="22">
        <v>44045</v>
      </c>
      <c r="B1440" s="22" t="str">
        <f t="shared" si="88"/>
        <v>Aug</v>
      </c>
      <c r="C1440" s="23">
        <f t="shared" si="89"/>
        <v>32</v>
      </c>
      <c r="D1440" s="23" t="s">
        <v>25</v>
      </c>
      <c r="E1440" s="58" t="e">
        <f t="shared" si="90"/>
        <v>#N/A</v>
      </c>
      <c r="F1440" s="58">
        <f t="shared" si="91"/>
        <v>357.01</v>
      </c>
      <c r="G1440" s="22" t="s">
        <v>38</v>
      </c>
      <c r="H1440" s="23" t="s">
        <v>54</v>
      </c>
      <c r="I1440" s="24">
        <v>357.01</v>
      </c>
    </row>
    <row r="1441" spans="1:9">
      <c r="A1441" s="22">
        <v>44055</v>
      </c>
      <c r="B1441" s="22" t="str">
        <f t="shared" si="88"/>
        <v>Aug</v>
      </c>
      <c r="C1441" s="23">
        <f t="shared" si="89"/>
        <v>33</v>
      </c>
      <c r="D1441" s="23" t="s">
        <v>25</v>
      </c>
      <c r="E1441" s="58" t="e">
        <f t="shared" si="90"/>
        <v>#N/A</v>
      </c>
      <c r="F1441" s="58">
        <f t="shared" si="91"/>
        <v>361.57</v>
      </c>
      <c r="G1441" s="22" t="s">
        <v>48</v>
      </c>
      <c r="H1441" s="23" t="s">
        <v>56</v>
      </c>
      <c r="I1441" s="24">
        <v>361.57</v>
      </c>
    </row>
    <row r="1442" spans="1:9">
      <c r="A1442" s="22">
        <v>44043</v>
      </c>
      <c r="B1442" s="22" t="str">
        <f t="shared" si="88"/>
        <v>Jul</v>
      </c>
      <c r="C1442" s="23">
        <f t="shared" si="89"/>
        <v>31</v>
      </c>
      <c r="D1442" s="23" t="s">
        <v>254</v>
      </c>
      <c r="E1442" s="58" t="e">
        <f t="shared" si="90"/>
        <v>#N/A</v>
      </c>
      <c r="F1442" s="58" t="e">
        <f t="shared" si="91"/>
        <v>#N/A</v>
      </c>
      <c r="G1442" s="22" t="s">
        <v>38</v>
      </c>
      <c r="H1442" s="23" t="s">
        <v>57</v>
      </c>
      <c r="I1442" s="24">
        <v>46.48</v>
      </c>
    </row>
    <row r="1443" spans="1:9">
      <c r="A1443" s="22">
        <v>44102</v>
      </c>
      <c r="B1443" s="22" t="str">
        <f t="shared" si="88"/>
        <v>Sep</v>
      </c>
      <c r="C1443" s="23">
        <f t="shared" si="89"/>
        <v>40</v>
      </c>
      <c r="D1443" s="23" t="s">
        <v>254</v>
      </c>
      <c r="E1443" s="58" t="e">
        <f t="shared" si="90"/>
        <v>#N/A</v>
      </c>
      <c r="F1443" s="58" t="e">
        <f t="shared" si="91"/>
        <v>#N/A</v>
      </c>
      <c r="G1443" s="22" t="s">
        <v>48</v>
      </c>
      <c r="H1443" s="23" t="s">
        <v>66</v>
      </c>
      <c r="I1443" s="24">
        <v>19.420000000000002</v>
      </c>
    </row>
    <row r="1444" spans="1:9">
      <c r="A1444" s="22">
        <v>44004</v>
      </c>
      <c r="B1444" s="22" t="str">
        <f t="shared" si="88"/>
        <v>Jun</v>
      </c>
      <c r="C1444" s="23">
        <f t="shared" si="89"/>
        <v>26</v>
      </c>
      <c r="D1444" s="23" t="s">
        <v>28</v>
      </c>
      <c r="E1444" s="58">
        <f t="shared" si="90"/>
        <v>69.89</v>
      </c>
      <c r="F1444" s="58" t="e">
        <f t="shared" si="91"/>
        <v>#N/A</v>
      </c>
      <c r="G1444" s="22" t="s">
        <v>48</v>
      </c>
      <c r="H1444" s="23" t="s">
        <v>57</v>
      </c>
      <c r="I1444" s="24">
        <v>69.89</v>
      </c>
    </row>
    <row r="1445" spans="1:9">
      <c r="A1445" s="22">
        <v>44047</v>
      </c>
      <c r="B1445" s="22" t="str">
        <f t="shared" si="88"/>
        <v>Aug</v>
      </c>
      <c r="C1445" s="23">
        <f t="shared" si="89"/>
        <v>32</v>
      </c>
      <c r="D1445" s="23" t="s">
        <v>25</v>
      </c>
      <c r="E1445" s="58" t="e">
        <f t="shared" si="90"/>
        <v>#N/A</v>
      </c>
      <c r="F1445" s="58">
        <f t="shared" si="91"/>
        <v>29.71</v>
      </c>
      <c r="G1445" s="22" t="s">
        <v>48</v>
      </c>
      <c r="H1445" s="23" t="s">
        <v>53</v>
      </c>
      <c r="I1445" s="24">
        <v>29.71</v>
      </c>
    </row>
    <row r="1446" spans="1:9">
      <c r="A1446" s="22">
        <v>44004</v>
      </c>
      <c r="B1446" s="22" t="str">
        <f t="shared" si="88"/>
        <v>Jun</v>
      </c>
      <c r="C1446" s="23">
        <f t="shared" si="89"/>
        <v>26</v>
      </c>
      <c r="D1446" s="23" t="s">
        <v>28</v>
      </c>
      <c r="E1446" s="58">
        <f t="shared" si="90"/>
        <v>132.71</v>
      </c>
      <c r="F1446" s="58" t="e">
        <f t="shared" si="91"/>
        <v>#N/A</v>
      </c>
      <c r="G1446" s="22" t="s">
        <v>48</v>
      </c>
      <c r="H1446" s="23" t="s">
        <v>49</v>
      </c>
      <c r="I1446" s="24">
        <v>132.71</v>
      </c>
    </row>
    <row r="1447" spans="1:9">
      <c r="A1447" s="22">
        <v>43992</v>
      </c>
      <c r="B1447" s="22" t="str">
        <f t="shared" si="88"/>
        <v>Jun</v>
      </c>
      <c r="C1447" s="23">
        <f t="shared" si="89"/>
        <v>24</v>
      </c>
      <c r="D1447" s="23" t="s">
        <v>28</v>
      </c>
      <c r="E1447" s="58">
        <f t="shared" si="90"/>
        <v>46.05</v>
      </c>
      <c r="F1447" s="58" t="e">
        <f t="shared" si="91"/>
        <v>#N/A</v>
      </c>
      <c r="G1447" s="22" t="s">
        <v>45</v>
      </c>
      <c r="H1447" s="23" t="s">
        <v>50</v>
      </c>
      <c r="I1447" s="24">
        <v>46.05</v>
      </c>
    </row>
    <row r="1448" spans="1:9">
      <c r="A1448" s="22">
        <v>44007</v>
      </c>
      <c r="B1448" s="22" t="str">
        <f t="shared" si="88"/>
        <v>Jun</v>
      </c>
      <c r="C1448" s="23">
        <f t="shared" si="89"/>
        <v>26</v>
      </c>
      <c r="D1448" s="23" t="s">
        <v>28</v>
      </c>
      <c r="E1448" s="58">
        <f t="shared" si="90"/>
        <v>68.14</v>
      </c>
      <c r="F1448" s="58" t="e">
        <f t="shared" si="91"/>
        <v>#N/A</v>
      </c>
      <c r="G1448" s="22" t="s">
        <v>48</v>
      </c>
      <c r="H1448" s="23" t="s">
        <v>49</v>
      </c>
      <c r="I1448" s="24">
        <v>68.14</v>
      </c>
    </row>
    <row r="1449" spans="1:9">
      <c r="A1449" s="22">
        <v>43958</v>
      </c>
      <c r="B1449" s="22" t="str">
        <f t="shared" si="88"/>
        <v>May</v>
      </c>
      <c r="C1449" s="23">
        <f t="shared" si="89"/>
        <v>19</v>
      </c>
      <c r="D1449" s="23" t="s">
        <v>254</v>
      </c>
      <c r="E1449" s="58" t="e">
        <f t="shared" si="90"/>
        <v>#N/A</v>
      </c>
      <c r="F1449" s="58" t="e">
        <f t="shared" si="91"/>
        <v>#N/A</v>
      </c>
      <c r="G1449" s="22" t="s">
        <v>38</v>
      </c>
      <c r="H1449" s="23" t="s">
        <v>49</v>
      </c>
      <c r="I1449" s="24">
        <v>99.54</v>
      </c>
    </row>
    <row r="1450" spans="1:9">
      <c r="A1450" s="22">
        <v>44074</v>
      </c>
      <c r="B1450" s="22" t="str">
        <f t="shared" si="88"/>
        <v>Aug</v>
      </c>
      <c r="C1450" s="23">
        <f t="shared" si="89"/>
        <v>36</v>
      </c>
      <c r="D1450" s="23" t="s">
        <v>254</v>
      </c>
      <c r="E1450" s="58" t="e">
        <f t="shared" si="90"/>
        <v>#N/A</v>
      </c>
      <c r="F1450" s="58" t="e">
        <f t="shared" si="91"/>
        <v>#N/A</v>
      </c>
      <c r="G1450" s="22" t="s">
        <v>38</v>
      </c>
      <c r="H1450" s="23" t="s">
        <v>49</v>
      </c>
      <c r="I1450" s="24">
        <v>99.9</v>
      </c>
    </row>
    <row r="1451" spans="1:9">
      <c r="A1451" s="22">
        <v>44003</v>
      </c>
      <c r="B1451" s="22" t="str">
        <f t="shared" si="88"/>
        <v>Jun</v>
      </c>
      <c r="C1451" s="23">
        <f t="shared" si="89"/>
        <v>26</v>
      </c>
      <c r="D1451" s="23" t="s">
        <v>28</v>
      </c>
      <c r="E1451" s="58">
        <f t="shared" si="90"/>
        <v>69.7</v>
      </c>
      <c r="F1451" s="58" t="e">
        <f t="shared" si="91"/>
        <v>#N/A</v>
      </c>
      <c r="G1451" s="22" t="s">
        <v>48</v>
      </c>
      <c r="H1451" s="23" t="s">
        <v>58</v>
      </c>
      <c r="I1451" s="24">
        <v>69.7</v>
      </c>
    </row>
    <row r="1452" spans="1:9">
      <c r="A1452" s="22">
        <v>44054</v>
      </c>
      <c r="B1452" s="22" t="str">
        <f t="shared" si="88"/>
        <v>Aug</v>
      </c>
      <c r="C1452" s="23">
        <f t="shared" si="89"/>
        <v>33</v>
      </c>
      <c r="D1452" s="23" t="s">
        <v>25</v>
      </c>
      <c r="E1452" s="58" t="e">
        <f t="shared" si="90"/>
        <v>#N/A</v>
      </c>
      <c r="F1452" s="58">
        <f t="shared" si="91"/>
        <v>66.400000000000006</v>
      </c>
      <c r="G1452" s="22" t="s">
        <v>38</v>
      </c>
      <c r="H1452" s="23" t="s">
        <v>49</v>
      </c>
      <c r="I1452" s="24">
        <v>66.400000000000006</v>
      </c>
    </row>
    <row r="1453" spans="1:9">
      <c r="A1453" s="22">
        <v>43978</v>
      </c>
      <c r="B1453" s="22" t="str">
        <f t="shared" si="88"/>
        <v>May</v>
      </c>
      <c r="C1453" s="23">
        <f t="shared" si="89"/>
        <v>22</v>
      </c>
      <c r="D1453" s="23" t="s">
        <v>254</v>
      </c>
      <c r="E1453" s="58" t="e">
        <f t="shared" si="90"/>
        <v>#N/A</v>
      </c>
      <c r="F1453" s="58" t="e">
        <f t="shared" si="91"/>
        <v>#N/A</v>
      </c>
      <c r="G1453" s="22" t="s">
        <v>45</v>
      </c>
      <c r="H1453" s="23" t="s">
        <v>43</v>
      </c>
      <c r="I1453" s="24">
        <v>80.040000000000006</v>
      </c>
    </row>
    <row r="1454" spans="1:9">
      <c r="A1454" s="22">
        <v>44057</v>
      </c>
      <c r="B1454" s="22" t="str">
        <f t="shared" si="88"/>
        <v>Aug</v>
      </c>
      <c r="C1454" s="23">
        <f t="shared" si="89"/>
        <v>33</v>
      </c>
      <c r="D1454" s="23" t="s">
        <v>25</v>
      </c>
      <c r="E1454" s="58" t="e">
        <f t="shared" si="90"/>
        <v>#N/A</v>
      </c>
      <c r="F1454" s="58">
        <f t="shared" si="91"/>
        <v>57.55</v>
      </c>
      <c r="G1454" s="22" t="s">
        <v>38</v>
      </c>
      <c r="H1454" s="23" t="s">
        <v>66</v>
      </c>
      <c r="I1454" s="24">
        <v>57.55</v>
      </c>
    </row>
    <row r="1455" spans="1:9">
      <c r="A1455" s="22">
        <v>44054</v>
      </c>
      <c r="B1455" s="22" t="str">
        <f t="shared" si="88"/>
        <v>Aug</v>
      </c>
      <c r="C1455" s="23">
        <f t="shared" si="89"/>
        <v>33</v>
      </c>
      <c r="D1455" s="23" t="s">
        <v>25</v>
      </c>
      <c r="E1455" s="58" t="e">
        <f t="shared" si="90"/>
        <v>#N/A</v>
      </c>
      <c r="F1455" s="58">
        <f t="shared" si="91"/>
        <v>46.61</v>
      </c>
      <c r="G1455" s="22" t="s">
        <v>48</v>
      </c>
      <c r="H1455" s="23" t="s">
        <v>57</v>
      </c>
      <c r="I1455" s="24">
        <v>46.61</v>
      </c>
    </row>
    <row r="1456" spans="1:9">
      <c r="A1456" s="22">
        <v>44057</v>
      </c>
      <c r="B1456" s="22" t="str">
        <f t="shared" si="88"/>
        <v>Aug</v>
      </c>
      <c r="C1456" s="23">
        <f t="shared" si="89"/>
        <v>33</v>
      </c>
      <c r="D1456" s="23" t="s">
        <v>25</v>
      </c>
      <c r="E1456" s="58" t="e">
        <f t="shared" si="90"/>
        <v>#N/A</v>
      </c>
      <c r="F1456" s="58">
        <f t="shared" si="91"/>
        <v>20.64</v>
      </c>
      <c r="G1456" s="22" t="s">
        <v>38</v>
      </c>
      <c r="H1456" s="23" t="s">
        <v>43</v>
      </c>
      <c r="I1456" s="24">
        <v>20.64</v>
      </c>
    </row>
    <row r="1457" spans="1:9">
      <c r="A1457" s="22">
        <v>44044</v>
      </c>
      <c r="B1457" s="22" t="str">
        <f t="shared" si="88"/>
        <v>Aug</v>
      </c>
      <c r="C1457" s="23">
        <f t="shared" si="89"/>
        <v>31</v>
      </c>
      <c r="D1457" s="23" t="s">
        <v>254</v>
      </c>
      <c r="E1457" s="58" t="e">
        <f t="shared" si="90"/>
        <v>#N/A</v>
      </c>
      <c r="F1457" s="58" t="e">
        <f t="shared" si="91"/>
        <v>#N/A</v>
      </c>
      <c r="G1457" s="22" t="s">
        <v>38</v>
      </c>
      <c r="H1457" s="23" t="s">
        <v>49</v>
      </c>
      <c r="I1457" s="24">
        <v>68.989999999999995</v>
      </c>
    </row>
    <row r="1458" spans="1:9">
      <c r="A1458" s="22">
        <v>44021</v>
      </c>
      <c r="B1458" s="22" t="str">
        <f t="shared" si="88"/>
        <v>Jul</v>
      </c>
      <c r="C1458" s="23">
        <f t="shared" si="89"/>
        <v>28</v>
      </c>
      <c r="D1458" s="23" t="s">
        <v>254</v>
      </c>
      <c r="E1458" s="58" t="e">
        <f t="shared" si="90"/>
        <v>#N/A</v>
      </c>
      <c r="F1458" s="58" t="e">
        <f t="shared" si="91"/>
        <v>#N/A</v>
      </c>
      <c r="G1458" s="22" t="s">
        <v>48</v>
      </c>
      <c r="H1458" s="23" t="s">
        <v>50</v>
      </c>
      <c r="I1458" s="24">
        <v>69.37</v>
      </c>
    </row>
    <row r="1459" spans="1:9">
      <c r="A1459" s="22">
        <v>44025</v>
      </c>
      <c r="B1459" s="22" t="str">
        <f t="shared" si="88"/>
        <v>Jul</v>
      </c>
      <c r="C1459" s="23">
        <f t="shared" si="89"/>
        <v>29</v>
      </c>
      <c r="D1459" s="23" t="s">
        <v>254</v>
      </c>
      <c r="E1459" s="58" t="e">
        <f t="shared" si="90"/>
        <v>#N/A</v>
      </c>
      <c r="F1459" s="58" t="e">
        <f t="shared" si="91"/>
        <v>#N/A</v>
      </c>
      <c r="G1459" s="22" t="s">
        <v>48</v>
      </c>
      <c r="H1459" s="23" t="s">
        <v>39</v>
      </c>
      <c r="I1459" s="24">
        <v>80.55</v>
      </c>
    </row>
    <row r="1460" spans="1:9">
      <c r="A1460" s="22">
        <v>44050</v>
      </c>
      <c r="B1460" s="22" t="str">
        <f t="shared" si="88"/>
        <v>Aug</v>
      </c>
      <c r="C1460" s="23">
        <f t="shared" si="89"/>
        <v>32</v>
      </c>
      <c r="D1460" s="23" t="s">
        <v>25</v>
      </c>
      <c r="E1460" s="58" t="e">
        <f t="shared" si="90"/>
        <v>#N/A</v>
      </c>
      <c r="F1460" s="58">
        <f t="shared" si="91"/>
        <v>80.150000000000006</v>
      </c>
      <c r="G1460" s="22" t="s">
        <v>38</v>
      </c>
      <c r="H1460" s="23" t="s">
        <v>61</v>
      </c>
      <c r="I1460" s="24">
        <v>80.150000000000006</v>
      </c>
    </row>
    <row r="1461" spans="1:9">
      <c r="A1461" s="22">
        <v>44012</v>
      </c>
      <c r="B1461" s="22" t="str">
        <f t="shared" si="88"/>
        <v>Jun</v>
      </c>
      <c r="C1461" s="23">
        <f t="shared" si="89"/>
        <v>27</v>
      </c>
      <c r="D1461" s="23" t="s">
        <v>254</v>
      </c>
      <c r="E1461" s="58" t="e">
        <f t="shared" si="90"/>
        <v>#N/A</v>
      </c>
      <c r="F1461" s="58" t="e">
        <f t="shared" si="91"/>
        <v>#N/A</v>
      </c>
      <c r="G1461" s="22" t="s">
        <v>48</v>
      </c>
      <c r="H1461" s="23" t="s">
        <v>56</v>
      </c>
      <c r="I1461" s="24">
        <v>20.86</v>
      </c>
    </row>
    <row r="1462" spans="1:9">
      <c r="A1462" s="22">
        <v>44020</v>
      </c>
      <c r="B1462" s="22" t="str">
        <f t="shared" si="88"/>
        <v>Jul</v>
      </c>
      <c r="C1462" s="23">
        <f t="shared" si="89"/>
        <v>28</v>
      </c>
      <c r="D1462" s="23" t="s">
        <v>254</v>
      </c>
      <c r="E1462" s="58" t="e">
        <f t="shared" si="90"/>
        <v>#N/A</v>
      </c>
      <c r="F1462" s="58" t="e">
        <f t="shared" si="91"/>
        <v>#N/A</v>
      </c>
      <c r="G1462" s="22" t="s">
        <v>38</v>
      </c>
      <c r="H1462" s="23" t="s">
        <v>58</v>
      </c>
      <c r="I1462" s="24">
        <v>92.02</v>
      </c>
    </row>
    <row r="1463" spans="1:9">
      <c r="A1463" s="22">
        <v>43996</v>
      </c>
      <c r="B1463" s="22" t="str">
        <f t="shared" si="88"/>
        <v>Jun</v>
      </c>
      <c r="C1463" s="23">
        <f t="shared" si="89"/>
        <v>25</v>
      </c>
      <c r="D1463" s="23" t="s">
        <v>28</v>
      </c>
      <c r="E1463" s="58">
        <f t="shared" si="90"/>
        <v>136.16</v>
      </c>
      <c r="F1463" s="58" t="e">
        <f t="shared" si="91"/>
        <v>#N/A</v>
      </c>
      <c r="G1463" s="22" t="s">
        <v>48</v>
      </c>
      <c r="H1463" s="23" t="s">
        <v>49</v>
      </c>
      <c r="I1463" s="24">
        <v>136.16</v>
      </c>
    </row>
    <row r="1464" spans="1:9">
      <c r="A1464" s="22">
        <v>44012</v>
      </c>
      <c r="B1464" s="22" t="str">
        <f t="shared" si="88"/>
        <v>Jun</v>
      </c>
      <c r="C1464" s="23">
        <f t="shared" si="89"/>
        <v>27</v>
      </c>
      <c r="D1464" s="23" t="s">
        <v>254</v>
      </c>
      <c r="E1464" s="58" t="e">
        <f t="shared" si="90"/>
        <v>#N/A</v>
      </c>
      <c r="F1464" s="58" t="e">
        <f t="shared" si="91"/>
        <v>#N/A</v>
      </c>
      <c r="G1464" s="22" t="s">
        <v>45</v>
      </c>
      <c r="H1464" s="23" t="s">
        <v>54</v>
      </c>
      <c r="I1464" s="24">
        <v>406.37</v>
      </c>
    </row>
    <row r="1465" spans="1:9">
      <c r="A1465" s="22">
        <v>44012</v>
      </c>
      <c r="B1465" s="22" t="str">
        <f t="shared" si="88"/>
        <v>Jun</v>
      </c>
      <c r="C1465" s="23">
        <f t="shared" si="89"/>
        <v>27</v>
      </c>
      <c r="D1465" s="23" t="s">
        <v>254</v>
      </c>
      <c r="E1465" s="58" t="e">
        <f t="shared" si="90"/>
        <v>#N/A</v>
      </c>
      <c r="F1465" s="58" t="e">
        <f t="shared" si="91"/>
        <v>#N/A</v>
      </c>
      <c r="G1465" s="22" t="s">
        <v>48</v>
      </c>
      <c r="H1465" s="23" t="s">
        <v>50</v>
      </c>
      <c r="I1465" s="24">
        <v>22.12</v>
      </c>
    </row>
    <row r="1466" spans="1:9">
      <c r="A1466" s="22">
        <v>43996</v>
      </c>
      <c r="B1466" s="22" t="str">
        <f t="shared" si="88"/>
        <v>Jun</v>
      </c>
      <c r="C1466" s="23">
        <f t="shared" si="89"/>
        <v>25</v>
      </c>
      <c r="D1466" s="23" t="s">
        <v>28</v>
      </c>
      <c r="E1466" s="58">
        <f t="shared" si="90"/>
        <v>94.75</v>
      </c>
      <c r="F1466" s="58" t="e">
        <f t="shared" si="91"/>
        <v>#N/A</v>
      </c>
      <c r="G1466" s="22" t="s">
        <v>48</v>
      </c>
      <c r="H1466" s="23" t="s">
        <v>54</v>
      </c>
      <c r="I1466" s="24">
        <v>94.75</v>
      </c>
    </row>
    <row r="1467" spans="1:9">
      <c r="A1467" s="22">
        <v>43989</v>
      </c>
      <c r="B1467" s="22" t="str">
        <f t="shared" si="88"/>
        <v>Jun</v>
      </c>
      <c r="C1467" s="23">
        <f t="shared" si="89"/>
        <v>24</v>
      </c>
      <c r="D1467" s="23" t="s">
        <v>28</v>
      </c>
      <c r="E1467" s="58">
        <f t="shared" si="90"/>
        <v>99.43</v>
      </c>
      <c r="F1467" s="58" t="e">
        <f t="shared" si="91"/>
        <v>#N/A</v>
      </c>
      <c r="G1467" s="22" t="s">
        <v>48</v>
      </c>
      <c r="H1467" s="23" t="s">
        <v>49</v>
      </c>
      <c r="I1467" s="24">
        <v>99.43</v>
      </c>
    </row>
    <row r="1468" spans="1:9">
      <c r="A1468" s="22">
        <v>44034</v>
      </c>
      <c r="B1468" s="22" t="str">
        <f t="shared" si="88"/>
        <v>Jul</v>
      </c>
      <c r="C1468" s="23">
        <f t="shared" si="89"/>
        <v>30</v>
      </c>
      <c r="D1468" s="23" t="s">
        <v>254</v>
      </c>
      <c r="E1468" s="58" t="e">
        <f t="shared" si="90"/>
        <v>#N/A</v>
      </c>
      <c r="F1468" s="58" t="e">
        <f t="shared" si="91"/>
        <v>#N/A</v>
      </c>
      <c r="G1468" s="22" t="s">
        <v>45</v>
      </c>
      <c r="H1468" s="23" t="s">
        <v>57</v>
      </c>
      <c r="I1468" s="24">
        <v>46.48</v>
      </c>
    </row>
    <row r="1469" spans="1:9">
      <c r="A1469" s="22">
        <v>44053</v>
      </c>
      <c r="B1469" s="22" t="str">
        <f t="shared" si="88"/>
        <v>Aug</v>
      </c>
      <c r="C1469" s="23">
        <f t="shared" si="89"/>
        <v>33</v>
      </c>
      <c r="D1469" s="23" t="s">
        <v>25</v>
      </c>
      <c r="E1469" s="58" t="e">
        <f t="shared" si="90"/>
        <v>#N/A</v>
      </c>
      <c r="F1469" s="58">
        <f t="shared" si="91"/>
        <v>23.49</v>
      </c>
      <c r="G1469" s="22" t="s">
        <v>38</v>
      </c>
      <c r="H1469" s="23" t="s">
        <v>57</v>
      </c>
      <c r="I1469" s="24">
        <v>23.49</v>
      </c>
    </row>
    <row r="1470" spans="1:9">
      <c r="A1470" s="22">
        <v>44001</v>
      </c>
      <c r="B1470" s="22" t="str">
        <f t="shared" si="88"/>
        <v>Jun</v>
      </c>
      <c r="C1470" s="23">
        <f t="shared" si="89"/>
        <v>25</v>
      </c>
      <c r="D1470" s="23" t="s">
        <v>28</v>
      </c>
      <c r="E1470" s="58">
        <f t="shared" si="90"/>
        <v>38.979999999999997</v>
      </c>
      <c r="F1470" s="58" t="e">
        <f t="shared" si="91"/>
        <v>#N/A</v>
      </c>
      <c r="G1470" s="22" t="s">
        <v>38</v>
      </c>
      <c r="H1470" s="23" t="s">
        <v>43</v>
      </c>
      <c r="I1470" s="24">
        <v>38.979999999999997</v>
      </c>
    </row>
    <row r="1471" spans="1:9">
      <c r="A1471" s="22">
        <v>44069</v>
      </c>
      <c r="B1471" s="22" t="str">
        <f t="shared" si="88"/>
        <v>Aug</v>
      </c>
      <c r="C1471" s="23">
        <f t="shared" si="89"/>
        <v>35</v>
      </c>
      <c r="D1471" s="23" t="s">
        <v>25</v>
      </c>
      <c r="E1471" s="58" t="e">
        <f t="shared" si="90"/>
        <v>#N/A</v>
      </c>
      <c r="F1471" s="58">
        <f t="shared" si="91"/>
        <v>32.01</v>
      </c>
      <c r="G1471" s="22" t="s">
        <v>48</v>
      </c>
      <c r="H1471" s="23" t="s">
        <v>49</v>
      </c>
      <c r="I1471" s="24">
        <v>32.01</v>
      </c>
    </row>
    <row r="1472" spans="1:9">
      <c r="A1472" s="22">
        <v>44044</v>
      </c>
      <c r="B1472" s="22" t="str">
        <f t="shared" si="88"/>
        <v>Aug</v>
      </c>
      <c r="C1472" s="23">
        <f t="shared" si="89"/>
        <v>31</v>
      </c>
      <c r="D1472" s="23" t="s">
        <v>254</v>
      </c>
      <c r="E1472" s="58" t="e">
        <f t="shared" si="90"/>
        <v>#N/A</v>
      </c>
      <c r="F1472" s="58" t="e">
        <f t="shared" si="91"/>
        <v>#N/A</v>
      </c>
      <c r="G1472" s="22" t="s">
        <v>38</v>
      </c>
      <c r="H1472" s="23" t="s">
        <v>61</v>
      </c>
      <c r="I1472" s="24">
        <v>496.26</v>
      </c>
    </row>
    <row r="1473" spans="1:9">
      <c r="A1473" s="22">
        <v>44060</v>
      </c>
      <c r="B1473" s="22" t="str">
        <f t="shared" si="88"/>
        <v>Aug</v>
      </c>
      <c r="C1473" s="23">
        <f t="shared" si="89"/>
        <v>34</v>
      </c>
      <c r="D1473" s="23" t="s">
        <v>25</v>
      </c>
      <c r="E1473" s="58" t="e">
        <f t="shared" si="90"/>
        <v>#N/A</v>
      </c>
      <c r="F1473" s="58">
        <f t="shared" si="91"/>
        <v>69.11</v>
      </c>
      <c r="G1473" s="22" t="s">
        <v>45</v>
      </c>
      <c r="H1473" s="23" t="s">
        <v>50</v>
      </c>
      <c r="I1473" s="24">
        <v>69.11</v>
      </c>
    </row>
    <row r="1474" spans="1:9">
      <c r="A1474" s="22">
        <v>43991</v>
      </c>
      <c r="B1474" s="22" t="str">
        <f t="shared" si="88"/>
        <v>Jun</v>
      </c>
      <c r="C1474" s="23">
        <f t="shared" si="89"/>
        <v>24</v>
      </c>
      <c r="D1474" s="23" t="s">
        <v>28</v>
      </c>
      <c r="E1474" s="58">
        <f t="shared" si="90"/>
        <v>46.92</v>
      </c>
      <c r="F1474" s="58" t="e">
        <f t="shared" si="91"/>
        <v>#N/A</v>
      </c>
      <c r="G1474" s="22" t="s">
        <v>38</v>
      </c>
      <c r="H1474" s="23" t="s">
        <v>50</v>
      </c>
      <c r="I1474" s="24">
        <v>46.92</v>
      </c>
    </row>
    <row r="1475" spans="1:9">
      <c r="A1475" s="22">
        <v>43996</v>
      </c>
      <c r="B1475" s="22" t="str">
        <f t="shared" si="88"/>
        <v>Jun</v>
      </c>
      <c r="C1475" s="23">
        <f t="shared" si="89"/>
        <v>25</v>
      </c>
      <c r="D1475" s="23" t="s">
        <v>28</v>
      </c>
      <c r="E1475" s="58">
        <f t="shared" si="90"/>
        <v>19.93</v>
      </c>
      <c r="F1475" s="58" t="e">
        <f t="shared" si="91"/>
        <v>#N/A</v>
      </c>
      <c r="G1475" s="22" t="s">
        <v>48</v>
      </c>
      <c r="H1475" s="23" t="s">
        <v>43</v>
      </c>
      <c r="I1475" s="24">
        <v>19.93</v>
      </c>
    </row>
    <row r="1476" spans="1:9">
      <c r="A1476" s="22">
        <v>44012</v>
      </c>
      <c r="B1476" s="22" t="str">
        <f t="shared" si="88"/>
        <v>Jun</v>
      </c>
      <c r="C1476" s="23">
        <f t="shared" si="89"/>
        <v>27</v>
      </c>
      <c r="D1476" s="23" t="s">
        <v>254</v>
      </c>
      <c r="E1476" s="58" t="e">
        <f t="shared" si="90"/>
        <v>#N/A</v>
      </c>
      <c r="F1476" s="58" t="e">
        <f t="shared" si="91"/>
        <v>#N/A</v>
      </c>
      <c r="G1476" s="22" t="s">
        <v>48</v>
      </c>
      <c r="H1476" s="23" t="s">
        <v>66</v>
      </c>
      <c r="I1476" s="24">
        <v>57.54</v>
      </c>
    </row>
    <row r="1477" spans="1:9">
      <c r="A1477" s="22">
        <v>44076</v>
      </c>
      <c r="B1477" s="22" t="str">
        <f t="shared" si="88"/>
        <v>Sep</v>
      </c>
      <c r="C1477" s="23">
        <f t="shared" si="89"/>
        <v>36</v>
      </c>
      <c r="D1477" s="23" t="s">
        <v>254</v>
      </c>
      <c r="E1477" s="58" t="e">
        <f t="shared" si="90"/>
        <v>#N/A</v>
      </c>
      <c r="F1477" s="58" t="e">
        <f t="shared" si="91"/>
        <v>#N/A</v>
      </c>
      <c r="G1477" s="22" t="s">
        <v>48</v>
      </c>
      <c r="H1477" s="23" t="s">
        <v>43</v>
      </c>
      <c r="I1477" s="24">
        <v>160.07</v>
      </c>
    </row>
    <row r="1478" spans="1:9">
      <c r="A1478" s="22">
        <v>44078</v>
      </c>
      <c r="B1478" s="22" t="str">
        <f t="shared" ref="B1478:B1541" si="92">TEXT(A1478,"mmm")</f>
        <v>Sep</v>
      </c>
      <c r="C1478" s="23">
        <f t="shared" ref="C1478:C1541" si="93">WEEKNUM(A1478)</f>
        <v>36</v>
      </c>
      <c r="D1478" s="23" t="s">
        <v>254</v>
      </c>
      <c r="E1478" s="58" t="e">
        <f t="shared" si="90"/>
        <v>#N/A</v>
      </c>
      <c r="F1478" s="58" t="e">
        <f t="shared" si="91"/>
        <v>#N/A</v>
      </c>
      <c r="G1478" s="22" t="s">
        <v>45</v>
      </c>
      <c r="H1478" s="23" t="s">
        <v>49</v>
      </c>
      <c r="I1478" s="24">
        <v>132.12</v>
      </c>
    </row>
    <row r="1479" spans="1:9">
      <c r="A1479" s="22">
        <v>44011</v>
      </c>
      <c r="B1479" s="22" t="str">
        <f t="shared" si="92"/>
        <v>Jun</v>
      </c>
      <c r="C1479" s="23">
        <f t="shared" si="93"/>
        <v>27</v>
      </c>
      <c r="D1479" s="23" t="s">
        <v>254</v>
      </c>
      <c r="E1479" s="58" t="e">
        <f t="shared" ref="E1479:E1542" si="94">IF(D1479=$E$3,I1479,NA())</f>
        <v>#N/A</v>
      </c>
      <c r="F1479" s="58" t="e">
        <f t="shared" ref="F1479:F1542" si="95">IF(D1479=$E$2,I1479,NA())</f>
        <v>#N/A</v>
      </c>
      <c r="G1479" s="22" t="s">
        <v>38</v>
      </c>
      <c r="H1479" s="23" t="s">
        <v>43</v>
      </c>
      <c r="I1479" s="24">
        <v>341.17</v>
      </c>
    </row>
    <row r="1480" spans="1:9">
      <c r="A1480" s="22">
        <v>43955</v>
      </c>
      <c r="B1480" s="22" t="str">
        <f t="shared" si="92"/>
        <v>May</v>
      </c>
      <c r="C1480" s="23">
        <f t="shared" si="93"/>
        <v>19</v>
      </c>
      <c r="D1480" s="23" t="s">
        <v>254</v>
      </c>
      <c r="E1480" s="58" t="e">
        <f t="shared" si="94"/>
        <v>#N/A</v>
      </c>
      <c r="F1480" s="58" t="e">
        <f t="shared" si="95"/>
        <v>#N/A</v>
      </c>
      <c r="G1480" s="22" t="s">
        <v>48</v>
      </c>
      <c r="H1480" s="23" t="s">
        <v>58</v>
      </c>
      <c r="I1480" s="24">
        <v>23.93</v>
      </c>
    </row>
    <row r="1481" spans="1:9">
      <c r="A1481" s="22">
        <v>43992</v>
      </c>
      <c r="B1481" s="22" t="str">
        <f t="shared" si="92"/>
        <v>Jun</v>
      </c>
      <c r="C1481" s="23">
        <f t="shared" si="93"/>
        <v>24</v>
      </c>
      <c r="D1481" s="23" t="s">
        <v>28</v>
      </c>
      <c r="E1481" s="58">
        <f t="shared" si="94"/>
        <v>50.36</v>
      </c>
      <c r="F1481" s="58" t="e">
        <f t="shared" si="95"/>
        <v>#N/A</v>
      </c>
      <c r="G1481" s="22" t="s">
        <v>45</v>
      </c>
      <c r="H1481" s="23" t="s">
        <v>46</v>
      </c>
      <c r="I1481" s="24">
        <v>50.36</v>
      </c>
    </row>
    <row r="1482" spans="1:9">
      <c r="A1482" s="22">
        <v>44061</v>
      </c>
      <c r="B1482" s="22" t="str">
        <f t="shared" si="92"/>
        <v>Aug</v>
      </c>
      <c r="C1482" s="23">
        <f t="shared" si="93"/>
        <v>34</v>
      </c>
      <c r="D1482" s="23" t="s">
        <v>25</v>
      </c>
      <c r="E1482" s="58" t="e">
        <f t="shared" si="94"/>
        <v>#N/A</v>
      </c>
      <c r="F1482" s="58">
        <f t="shared" si="95"/>
        <v>102.49</v>
      </c>
      <c r="G1482" s="22" t="s">
        <v>38</v>
      </c>
      <c r="H1482" s="23" t="s">
        <v>49</v>
      </c>
      <c r="I1482" s="24">
        <v>102.49</v>
      </c>
    </row>
    <row r="1483" spans="1:9">
      <c r="A1483" s="22">
        <v>43998</v>
      </c>
      <c r="B1483" s="22" t="str">
        <f t="shared" si="92"/>
        <v>Jun</v>
      </c>
      <c r="C1483" s="23">
        <f t="shared" si="93"/>
        <v>25</v>
      </c>
      <c r="D1483" s="23" t="s">
        <v>28</v>
      </c>
      <c r="E1483" s="58">
        <f t="shared" si="94"/>
        <v>66.41</v>
      </c>
      <c r="F1483" s="58" t="e">
        <f t="shared" si="95"/>
        <v>#N/A</v>
      </c>
      <c r="G1483" s="22" t="s">
        <v>48</v>
      </c>
      <c r="H1483" s="23" t="s">
        <v>49</v>
      </c>
      <c r="I1483" s="24">
        <v>66.41</v>
      </c>
    </row>
    <row r="1484" spans="1:9">
      <c r="A1484" s="22">
        <v>44060</v>
      </c>
      <c r="B1484" s="22" t="str">
        <f t="shared" si="92"/>
        <v>Aug</v>
      </c>
      <c r="C1484" s="23">
        <f t="shared" si="93"/>
        <v>34</v>
      </c>
      <c r="D1484" s="23" t="s">
        <v>25</v>
      </c>
      <c r="E1484" s="58" t="e">
        <f t="shared" si="94"/>
        <v>#N/A</v>
      </c>
      <c r="F1484" s="58">
        <f t="shared" si="95"/>
        <v>28.58</v>
      </c>
      <c r="G1484" s="22" t="s">
        <v>38</v>
      </c>
      <c r="H1484" s="23" t="s">
        <v>53</v>
      </c>
      <c r="I1484" s="24">
        <v>28.58</v>
      </c>
    </row>
    <row r="1485" spans="1:9">
      <c r="A1485" s="22">
        <v>44073</v>
      </c>
      <c r="B1485" s="22" t="str">
        <f t="shared" si="92"/>
        <v>Aug</v>
      </c>
      <c r="C1485" s="23">
        <f t="shared" si="93"/>
        <v>36</v>
      </c>
      <c r="D1485" s="23" t="s">
        <v>254</v>
      </c>
      <c r="E1485" s="58" t="e">
        <f t="shared" si="94"/>
        <v>#N/A</v>
      </c>
      <c r="F1485" s="58" t="e">
        <f t="shared" si="95"/>
        <v>#N/A</v>
      </c>
      <c r="G1485" s="22" t="s">
        <v>48</v>
      </c>
      <c r="H1485" s="23" t="s">
        <v>54</v>
      </c>
      <c r="I1485" s="24">
        <v>24.26</v>
      </c>
    </row>
    <row r="1486" spans="1:9">
      <c r="A1486" s="22">
        <v>44046</v>
      </c>
      <c r="B1486" s="22" t="str">
        <f t="shared" si="92"/>
        <v>Aug</v>
      </c>
      <c r="C1486" s="23">
        <f t="shared" si="93"/>
        <v>32</v>
      </c>
      <c r="D1486" s="23" t="s">
        <v>25</v>
      </c>
      <c r="E1486" s="58" t="e">
        <f t="shared" si="94"/>
        <v>#N/A</v>
      </c>
      <c r="F1486" s="58">
        <f t="shared" si="95"/>
        <v>69.52</v>
      </c>
      <c r="G1486" s="22" t="s">
        <v>38</v>
      </c>
      <c r="H1486" s="23" t="s">
        <v>46</v>
      </c>
      <c r="I1486" s="24">
        <v>69.52</v>
      </c>
    </row>
    <row r="1487" spans="1:9">
      <c r="A1487" s="22">
        <v>44057</v>
      </c>
      <c r="B1487" s="22" t="str">
        <f t="shared" si="92"/>
        <v>Aug</v>
      </c>
      <c r="C1487" s="23">
        <f t="shared" si="93"/>
        <v>33</v>
      </c>
      <c r="D1487" s="23" t="s">
        <v>25</v>
      </c>
      <c r="E1487" s="58" t="e">
        <f t="shared" si="94"/>
        <v>#N/A</v>
      </c>
      <c r="F1487" s="58">
        <f t="shared" si="95"/>
        <v>69.86</v>
      </c>
      <c r="G1487" s="22" t="s">
        <v>48</v>
      </c>
      <c r="H1487" s="23" t="s">
        <v>58</v>
      </c>
      <c r="I1487" s="24">
        <v>69.86</v>
      </c>
    </row>
    <row r="1488" spans="1:9">
      <c r="A1488" s="22">
        <v>43989</v>
      </c>
      <c r="B1488" s="22" t="str">
        <f t="shared" si="92"/>
        <v>Jun</v>
      </c>
      <c r="C1488" s="23">
        <f t="shared" si="93"/>
        <v>24</v>
      </c>
      <c r="D1488" s="23" t="s">
        <v>28</v>
      </c>
      <c r="E1488" s="58">
        <f t="shared" si="94"/>
        <v>28.4</v>
      </c>
      <c r="F1488" s="58" t="e">
        <f t="shared" si="95"/>
        <v>#N/A</v>
      </c>
      <c r="G1488" s="22" t="s">
        <v>38</v>
      </c>
      <c r="H1488" s="23" t="s">
        <v>61</v>
      </c>
      <c r="I1488" s="24">
        <v>28.4</v>
      </c>
    </row>
    <row r="1489" spans="1:9">
      <c r="A1489" s="22">
        <v>44063</v>
      </c>
      <c r="B1489" s="22" t="str">
        <f t="shared" si="92"/>
        <v>Aug</v>
      </c>
      <c r="C1489" s="23">
        <f t="shared" si="93"/>
        <v>34</v>
      </c>
      <c r="D1489" s="23" t="s">
        <v>25</v>
      </c>
      <c r="E1489" s="58" t="e">
        <f t="shared" si="94"/>
        <v>#N/A</v>
      </c>
      <c r="F1489" s="58">
        <f t="shared" si="95"/>
        <v>19.690000000000001</v>
      </c>
      <c r="G1489" s="22" t="s">
        <v>38</v>
      </c>
      <c r="H1489" s="23" t="s">
        <v>56</v>
      </c>
      <c r="I1489" s="24">
        <v>19.690000000000001</v>
      </c>
    </row>
    <row r="1490" spans="1:9">
      <c r="A1490" s="22">
        <v>43999</v>
      </c>
      <c r="B1490" s="22" t="str">
        <f t="shared" si="92"/>
        <v>Jun</v>
      </c>
      <c r="C1490" s="23">
        <f t="shared" si="93"/>
        <v>25</v>
      </c>
      <c r="D1490" s="23" t="s">
        <v>28</v>
      </c>
      <c r="E1490" s="58">
        <f t="shared" si="94"/>
        <v>38.35</v>
      </c>
      <c r="F1490" s="58" t="e">
        <f t="shared" si="95"/>
        <v>#N/A</v>
      </c>
      <c r="G1490" s="22" t="s">
        <v>48</v>
      </c>
      <c r="H1490" s="23" t="s">
        <v>66</v>
      </c>
      <c r="I1490" s="24">
        <v>38.35</v>
      </c>
    </row>
    <row r="1491" spans="1:9">
      <c r="A1491" s="22">
        <v>44047</v>
      </c>
      <c r="B1491" s="22" t="str">
        <f t="shared" si="92"/>
        <v>Aug</v>
      </c>
      <c r="C1491" s="23">
        <f t="shared" si="93"/>
        <v>32</v>
      </c>
      <c r="D1491" s="23" t="s">
        <v>25</v>
      </c>
      <c r="E1491" s="58" t="e">
        <f t="shared" si="94"/>
        <v>#N/A</v>
      </c>
      <c r="F1491" s="58">
        <f t="shared" si="95"/>
        <v>42.8</v>
      </c>
      <c r="G1491" s="22" t="s">
        <v>38</v>
      </c>
      <c r="H1491" s="23" t="s">
        <v>56</v>
      </c>
      <c r="I1491" s="24">
        <v>42.8</v>
      </c>
    </row>
    <row r="1492" spans="1:9">
      <c r="A1492" s="22">
        <v>44006</v>
      </c>
      <c r="B1492" s="22" t="str">
        <f t="shared" si="92"/>
        <v>Jun</v>
      </c>
      <c r="C1492" s="23">
        <f t="shared" si="93"/>
        <v>26</v>
      </c>
      <c r="D1492" s="23" t="s">
        <v>28</v>
      </c>
      <c r="E1492" s="58">
        <f t="shared" si="94"/>
        <v>48.82</v>
      </c>
      <c r="F1492" s="58" t="e">
        <f t="shared" si="95"/>
        <v>#N/A</v>
      </c>
      <c r="G1492" s="22" t="s">
        <v>48</v>
      </c>
      <c r="H1492" s="23" t="s">
        <v>58</v>
      </c>
      <c r="I1492" s="24">
        <v>48.82</v>
      </c>
    </row>
    <row r="1493" spans="1:9">
      <c r="A1493" s="22">
        <v>43996</v>
      </c>
      <c r="B1493" s="22" t="str">
        <f t="shared" si="92"/>
        <v>Jun</v>
      </c>
      <c r="C1493" s="23">
        <f t="shared" si="93"/>
        <v>25</v>
      </c>
      <c r="D1493" s="23" t="s">
        <v>28</v>
      </c>
      <c r="E1493" s="58">
        <f t="shared" si="94"/>
        <v>57.91</v>
      </c>
      <c r="F1493" s="58" t="e">
        <f t="shared" si="95"/>
        <v>#N/A</v>
      </c>
      <c r="G1493" s="22" t="s">
        <v>38</v>
      </c>
      <c r="H1493" s="23" t="s">
        <v>56</v>
      </c>
      <c r="I1493" s="24">
        <v>57.91</v>
      </c>
    </row>
    <row r="1494" spans="1:9">
      <c r="A1494" s="22">
        <v>44048</v>
      </c>
      <c r="B1494" s="22" t="str">
        <f t="shared" si="92"/>
        <v>Aug</v>
      </c>
      <c r="C1494" s="23">
        <f t="shared" si="93"/>
        <v>32</v>
      </c>
      <c r="D1494" s="23" t="s">
        <v>25</v>
      </c>
      <c r="E1494" s="58" t="e">
        <f t="shared" si="94"/>
        <v>#N/A</v>
      </c>
      <c r="F1494" s="58">
        <f t="shared" si="95"/>
        <v>60.43</v>
      </c>
      <c r="G1494" s="22" t="s">
        <v>38</v>
      </c>
      <c r="H1494" s="23" t="s">
        <v>56</v>
      </c>
      <c r="I1494" s="24">
        <v>60.43</v>
      </c>
    </row>
    <row r="1495" spans="1:9">
      <c r="A1495" s="22">
        <v>43993</v>
      </c>
      <c r="B1495" s="22" t="str">
        <f t="shared" si="92"/>
        <v>Jun</v>
      </c>
      <c r="C1495" s="23">
        <f t="shared" si="93"/>
        <v>24</v>
      </c>
      <c r="D1495" s="23" t="s">
        <v>28</v>
      </c>
      <c r="E1495" s="58">
        <f t="shared" si="94"/>
        <v>70</v>
      </c>
      <c r="F1495" s="58" t="e">
        <f t="shared" si="95"/>
        <v>#N/A</v>
      </c>
      <c r="G1495" s="22" t="s">
        <v>48</v>
      </c>
      <c r="H1495" s="23" t="s">
        <v>50</v>
      </c>
      <c r="I1495" s="24">
        <v>70</v>
      </c>
    </row>
    <row r="1496" spans="1:9">
      <c r="A1496" s="22">
        <v>44039</v>
      </c>
      <c r="B1496" s="22" t="str">
        <f t="shared" si="92"/>
        <v>Jul</v>
      </c>
      <c r="C1496" s="23">
        <f t="shared" si="93"/>
        <v>31</v>
      </c>
      <c r="D1496" s="23" t="s">
        <v>254</v>
      </c>
      <c r="E1496" s="58" t="e">
        <f t="shared" si="94"/>
        <v>#N/A</v>
      </c>
      <c r="F1496" s="58" t="e">
        <f t="shared" si="95"/>
        <v>#N/A</v>
      </c>
      <c r="G1496" s="22" t="s">
        <v>48</v>
      </c>
      <c r="H1496" s="23" t="s">
        <v>58</v>
      </c>
      <c r="I1496" s="24">
        <v>72.58</v>
      </c>
    </row>
    <row r="1497" spans="1:9">
      <c r="A1497" s="22">
        <v>44007</v>
      </c>
      <c r="B1497" s="22" t="str">
        <f t="shared" si="92"/>
        <v>Jun</v>
      </c>
      <c r="C1497" s="23">
        <f t="shared" si="93"/>
        <v>26</v>
      </c>
      <c r="D1497" s="23" t="s">
        <v>28</v>
      </c>
      <c r="E1497" s="58">
        <f t="shared" si="94"/>
        <v>68.63</v>
      </c>
      <c r="F1497" s="58" t="e">
        <f t="shared" si="95"/>
        <v>#N/A</v>
      </c>
      <c r="G1497" s="22" t="s">
        <v>38</v>
      </c>
      <c r="H1497" s="23" t="s">
        <v>49</v>
      </c>
      <c r="I1497" s="24">
        <v>68.63</v>
      </c>
    </row>
    <row r="1498" spans="1:9">
      <c r="A1498" s="22">
        <v>44004</v>
      </c>
      <c r="B1498" s="22" t="str">
        <f t="shared" si="92"/>
        <v>Jun</v>
      </c>
      <c r="C1498" s="23">
        <f t="shared" si="93"/>
        <v>26</v>
      </c>
      <c r="D1498" s="23" t="s">
        <v>28</v>
      </c>
      <c r="E1498" s="58">
        <f t="shared" si="94"/>
        <v>23.17</v>
      </c>
      <c r="F1498" s="58" t="e">
        <f t="shared" si="95"/>
        <v>#N/A</v>
      </c>
      <c r="G1498" s="22" t="s">
        <v>38</v>
      </c>
      <c r="H1498" s="23" t="s">
        <v>57</v>
      </c>
      <c r="I1498" s="24">
        <v>23.17</v>
      </c>
    </row>
    <row r="1499" spans="1:9">
      <c r="A1499" s="22">
        <v>44010</v>
      </c>
      <c r="B1499" s="22" t="str">
        <f t="shared" si="92"/>
        <v>Jun</v>
      </c>
      <c r="C1499" s="23">
        <f t="shared" si="93"/>
        <v>27</v>
      </c>
      <c r="D1499" s="23" t="s">
        <v>254</v>
      </c>
      <c r="E1499" s="58" t="e">
        <f t="shared" si="94"/>
        <v>#N/A</v>
      </c>
      <c r="F1499" s="58" t="e">
        <f t="shared" si="95"/>
        <v>#N/A</v>
      </c>
      <c r="G1499" s="22" t="s">
        <v>48</v>
      </c>
      <c r="H1499" s="23" t="s">
        <v>66</v>
      </c>
      <c r="I1499" s="24">
        <v>57.22</v>
      </c>
    </row>
    <row r="1500" spans="1:9">
      <c r="A1500" s="22">
        <v>43987</v>
      </c>
      <c r="B1500" s="22" t="str">
        <f t="shared" si="92"/>
        <v>Jun</v>
      </c>
      <c r="C1500" s="23">
        <f t="shared" si="93"/>
        <v>23</v>
      </c>
      <c r="D1500" s="23" t="s">
        <v>28</v>
      </c>
      <c r="E1500" s="58">
        <f t="shared" si="94"/>
        <v>96.2</v>
      </c>
      <c r="F1500" s="58" t="e">
        <f t="shared" si="95"/>
        <v>#N/A</v>
      </c>
      <c r="G1500" s="22" t="s">
        <v>48</v>
      </c>
      <c r="H1500" s="23" t="s">
        <v>58</v>
      </c>
      <c r="I1500" s="24">
        <v>96.2</v>
      </c>
    </row>
    <row r="1501" spans="1:9">
      <c r="A1501" s="22">
        <v>44051</v>
      </c>
      <c r="B1501" s="22" t="str">
        <f t="shared" si="92"/>
        <v>Aug</v>
      </c>
      <c r="C1501" s="23">
        <f t="shared" si="93"/>
        <v>32</v>
      </c>
      <c r="D1501" s="23" t="s">
        <v>25</v>
      </c>
      <c r="E1501" s="58" t="e">
        <f t="shared" si="94"/>
        <v>#N/A</v>
      </c>
      <c r="F1501" s="58">
        <f t="shared" si="95"/>
        <v>69.31</v>
      </c>
      <c r="G1501" s="22" t="s">
        <v>38</v>
      </c>
      <c r="H1501" s="23" t="s">
        <v>50</v>
      </c>
      <c r="I1501" s="24">
        <v>69.31</v>
      </c>
    </row>
    <row r="1502" spans="1:9">
      <c r="A1502" s="22">
        <v>44004</v>
      </c>
      <c r="B1502" s="22" t="str">
        <f t="shared" si="92"/>
        <v>Jun</v>
      </c>
      <c r="C1502" s="23">
        <f t="shared" si="93"/>
        <v>26</v>
      </c>
      <c r="D1502" s="23" t="s">
        <v>28</v>
      </c>
      <c r="E1502" s="58">
        <f t="shared" si="94"/>
        <v>60.43</v>
      </c>
      <c r="F1502" s="58" t="e">
        <f t="shared" si="95"/>
        <v>#N/A</v>
      </c>
      <c r="G1502" s="22" t="s">
        <v>38</v>
      </c>
      <c r="H1502" s="23" t="s">
        <v>43</v>
      </c>
      <c r="I1502" s="24">
        <v>60.43</v>
      </c>
    </row>
    <row r="1503" spans="1:9">
      <c r="A1503" s="22">
        <v>44001</v>
      </c>
      <c r="B1503" s="22" t="str">
        <f t="shared" si="92"/>
        <v>Jun</v>
      </c>
      <c r="C1503" s="23">
        <f t="shared" si="93"/>
        <v>25</v>
      </c>
      <c r="D1503" s="23" t="s">
        <v>28</v>
      </c>
      <c r="E1503" s="58">
        <f t="shared" si="94"/>
        <v>160</v>
      </c>
      <c r="F1503" s="58" t="e">
        <f t="shared" si="95"/>
        <v>#N/A</v>
      </c>
      <c r="G1503" s="22" t="s">
        <v>38</v>
      </c>
      <c r="H1503" s="23" t="s">
        <v>39</v>
      </c>
      <c r="I1503" s="24">
        <v>160</v>
      </c>
    </row>
    <row r="1504" spans="1:9">
      <c r="A1504" s="22">
        <v>44066</v>
      </c>
      <c r="B1504" s="22" t="str">
        <f t="shared" si="92"/>
        <v>Aug</v>
      </c>
      <c r="C1504" s="23">
        <f t="shared" si="93"/>
        <v>35</v>
      </c>
      <c r="D1504" s="23" t="s">
        <v>25</v>
      </c>
      <c r="E1504" s="58" t="e">
        <f t="shared" si="94"/>
        <v>#N/A</v>
      </c>
      <c r="F1504" s="58">
        <f t="shared" si="95"/>
        <v>68.37</v>
      </c>
      <c r="G1504" s="22" t="s">
        <v>38</v>
      </c>
      <c r="H1504" s="23" t="s">
        <v>49</v>
      </c>
      <c r="I1504" s="24">
        <v>68.37</v>
      </c>
    </row>
    <row r="1505" spans="1:9">
      <c r="A1505" s="22">
        <v>43995</v>
      </c>
      <c r="B1505" s="22" t="str">
        <f t="shared" si="92"/>
        <v>Jun</v>
      </c>
      <c r="C1505" s="23">
        <f t="shared" si="93"/>
        <v>24</v>
      </c>
      <c r="D1505" s="23" t="s">
        <v>28</v>
      </c>
      <c r="E1505" s="58">
        <f t="shared" si="94"/>
        <v>28.39</v>
      </c>
      <c r="F1505" s="58" t="e">
        <f t="shared" si="95"/>
        <v>#N/A</v>
      </c>
      <c r="G1505" s="22" t="s">
        <v>38</v>
      </c>
      <c r="H1505" s="23" t="s">
        <v>61</v>
      </c>
      <c r="I1505" s="24">
        <v>28.39</v>
      </c>
    </row>
    <row r="1506" spans="1:9">
      <c r="A1506" s="22">
        <v>43995</v>
      </c>
      <c r="B1506" s="22" t="str">
        <f t="shared" si="92"/>
        <v>Jun</v>
      </c>
      <c r="C1506" s="23">
        <f t="shared" si="93"/>
        <v>24</v>
      </c>
      <c r="D1506" s="23" t="s">
        <v>28</v>
      </c>
      <c r="E1506" s="58">
        <f t="shared" si="94"/>
        <v>80.81</v>
      </c>
      <c r="F1506" s="58" t="e">
        <f t="shared" si="95"/>
        <v>#N/A</v>
      </c>
      <c r="G1506" s="22" t="s">
        <v>45</v>
      </c>
      <c r="H1506" s="23" t="s">
        <v>61</v>
      </c>
      <c r="I1506" s="24">
        <v>80.81</v>
      </c>
    </row>
    <row r="1507" spans="1:9">
      <c r="A1507" s="22">
        <v>44032</v>
      </c>
      <c r="B1507" s="22" t="str">
        <f t="shared" si="92"/>
        <v>Jul</v>
      </c>
      <c r="C1507" s="23">
        <f t="shared" si="93"/>
        <v>30</v>
      </c>
      <c r="D1507" s="23" t="s">
        <v>254</v>
      </c>
      <c r="E1507" s="58" t="e">
        <f t="shared" si="94"/>
        <v>#N/A</v>
      </c>
      <c r="F1507" s="58" t="e">
        <f t="shared" si="95"/>
        <v>#N/A</v>
      </c>
      <c r="G1507" s="22" t="s">
        <v>38</v>
      </c>
      <c r="H1507" s="23" t="s">
        <v>43</v>
      </c>
      <c r="I1507" s="24">
        <v>60.74</v>
      </c>
    </row>
    <row r="1508" spans="1:9">
      <c r="A1508" s="22">
        <v>43984</v>
      </c>
      <c r="B1508" s="22" t="str">
        <f t="shared" si="92"/>
        <v>Jun</v>
      </c>
      <c r="C1508" s="23">
        <f t="shared" si="93"/>
        <v>23</v>
      </c>
      <c r="D1508" s="23" t="s">
        <v>28</v>
      </c>
      <c r="E1508" s="58">
        <f t="shared" si="94"/>
        <v>40.72</v>
      </c>
      <c r="F1508" s="58" t="e">
        <f t="shared" si="95"/>
        <v>#N/A</v>
      </c>
      <c r="G1508" s="22" t="s">
        <v>38</v>
      </c>
      <c r="H1508" s="23" t="s">
        <v>43</v>
      </c>
      <c r="I1508" s="24">
        <v>40.72</v>
      </c>
    </row>
    <row r="1509" spans="1:9">
      <c r="A1509" s="22">
        <v>43992</v>
      </c>
      <c r="B1509" s="22" t="str">
        <f t="shared" si="92"/>
        <v>Jun</v>
      </c>
      <c r="C1509" s="23">
        <f t="shared" si="93"/>
        <v>24</v>
      </c>
      <c r="D1509" s="23" t="s">
        <v>28</v>
      </c>
      <c r="E1509" s="58">
        <f t="shared" si="94"/>
        <v>23.63</v>
      </c>
      <c r="F1509" s="58" t="e">
        <f t="shared" si="95"/>
        <v>#N/A</v>
      </c>
      <c r="G1509" s="22" t="s">
        <v>48</v>
      </c>
      <c r="H1509" s="23" t="s">
        <v>50</v>
      </c>
      <c r="I1509" s="24">
        <v>23.63</v>
      </c>
    </row>
    <row r="1510" spans="1:9">
      <c r="A1510" s="22">
        <v>44012</v>
      </c>
      <c r="B1510" s="22" t="str">
        <f t="shared" si="92"/>
        <v>Jun</v>
      </c>
      <c r="C1510" s="23">
        <f t="shared" si="93"/>
        <v>27</v>
      </c>
      <c r="D1510" s="23" t="s">
        <v>254</v>
      </c>
      <c r="E1510" s="58" t="e">
        <f t="shared" si="94"/>
        <v>#N/A</v>
      </c>
      <c r="F1510" s="58" t="e">
        <f t="shared" si="95"/>
        <v>#N/A</v>
      </c>
      <c r="G1510" s="22" t="s">
        <v>48</v>
      </c>
      <c r="H1510" s="23" t="s">
        <v>49</v>
      </c>
      <c r="I1510" s="24">
        <v>132.34</v>
      </c>
    </row>
    <row r="1511" spans="1:9">
      <c r="A1511" s="22">
        <v>44007</v>
      </c>
      <c r="B1511" s="22" t="str">
        <f t="shared" si="92"/>
        <v>Jun</v>
      </c>
      <c r="C1511" s="23">
        <f t="shared" si="93"/>
        <v>26</v>
      </c>
      <c r="D1511" s="23" t="s">
        <v>28</v>
      </c>
      <c r="E1511" s="58">
        <f t="shared" si="94"/>
        <v>160.32</v>
      </c>
      <c r="F1511" s="58" t="e">
        <f t="shared" si="95"/>
        <v>#N/A</v>
      </c>
      <c r="G1511" s="22" t="s">
        <v>48</v>
      </c>
      <c r="H1511" s="23" t="s">
        <v>39</v>
      </c>
      <c r="I1511" s="24">
        <v>160.32</v>
      </c>
    </row>
    <row r="1512" spans="1:9">
      <c r="A1512" s="22">
        <v>44003</v>
      </c>
      <c r="B1512" s="22" t="str">
        <f t="shared" si="92"/>
        <v>Jun</v>
      </c>
      <c r="C1512" s="23">
        <f t="shared" si="93"/>
        <v>26</v>
      </c>
      <c r="D1512" s="23" t="s">
        <v>28</v>
      </c>
      <c r="E1512" s="58">
        <f t="shared" si="94"/>
        <v>96.94</v>
      </c>
      <c r="F1512" s="58" t="e">
        <f t="shared" si="95"/>
        <v>#N/A</v>
      </c>
      <c r="G1512" s="22" t="s">
        <v>38</v>
      </c>
      <c r="H1512" s="23" t="s">
        <v>49</v>
      </c>
      <c r="I1512" s="24">
        <v>96.94</v>
      </c>
    </row>
    <row r="1513" spans="1:9">
      <c r="A1513" s="22">
        <v>43998</v>
      </c>
      <c r="B1513" s="22" t="str">
        <f t="shared" si="92"/>
        <v>Jun</v>
      </c>
      <c r="C1513" s="23">
        <f t="shared" si="93"/>
        <v>25</v>
      </c>
      <c r="D1513" s="23" t="s">
        <v>28</v>
      </c>
      <c r="E1513" s="58">
        <f t="shared" si="94"/>
        <v>69.14</v>
      </c>
      <c r="F1513" s="58" t="e">
        <f t="shared" si="95"/>
        <v>#N/A</v>
      </c>
      <c r="G1513" s="22" t="s">
        <v>45</v>
      </c>
      <c r="H1513" s="23" t="s">
        <v>46</v>
      </c>
      <c r="I1513" s="24">
        <v>69.14</v>
      </c>
    </row>
    <row r="1514" spans="1:9">
      <c r="A1514" s="22">
        <v>44070</v>
      </c>
      <c r="B1514" s="22" t="str">
        <f t="shared" si="92"/>
        <v>Aug</v>
      </c>
      <c r="C1514" s="23">
        <f t="shared" si="93"/>
        <v>35</v>
      </c>
      <c r="D1514" s="23" t="s">
        <v>25</v>
      </c>
      <c r="E1514" s="58" t="e">
        <f t="shared" si="94"/>
        <v>#N/A</v>
      </c>
      <c r="F1514" s="58">
        <f t="shared" si="95"/>
        <v>46.76</v>
      </c>
      <c r="G1514" s="22" t="s">
        <v>38</v>
      </c>
      <c r="H1514" s="23" t="s">
        <v>50</v>
      </c>
      <c r="I1514" s="24">
        <v>46.76</v>
      </c>
    </row>
    <row r="1515" spans="1:9">
      <c r="A1515" s="22">
        <v>44059</v>
      </c>
      <c r="B1515" s="22" t="str">
        <f t="shared" si="92"/>
        <v>Aug</v>
      </c>
      <c r="C1515" s="23">
        <f t="shared" si="93"/>
        <v>34</v>
      </c>
      <c r="D1515" s="23" t="s">
        <v>25</v>
      </c>
      <c r="E1515" s="58" t="e">
        <f t="shared" si="94"/>
        <v>#N/A</v>
      </c>
      <c r="F1515" s="58">
        <f t="shared" si="95"/>
        <v>68.98</v>
      </c>
      <c r="G1515" s="22" t="s">
        <v>48</v>
      </c>
      <c r="H1515" s="23" t="s">
        <v>49</v>
      </c>
      <c r="I1515" s="24">
        <v>68.98</v>
      </c>
    </row>
    <row r="1516" spans="1:9">
      <c r="A1516" s="22">
        <v>43984</v>
      </c>
      <c r="B1516" s="22" t="str">
        <f t="shared" si="92"/>
        <v>Jun</v>
      </c>
      <c r="C1516" s="23">
        <f t="shared" si="93"/>
        <v>23</v>
      </c>
      <c r="D1516" s="23" t="s">
        <v>28</v>
      </c>
      <c r="E1516" s="58">
        <f t="shared" si="94"/>
        <v>100.9</v>
      </c>
      <c r="F1516" s="58" t="e">
        <f t="shared" si="95"/>
        <v>#N/A</v>
      </c>
      <c r="G1516" s="22" t="s">
        <v>48</v>
      </c>
      <c r="H1516" s="23" t="s">
        <v>58</v>
      </c>
      <c r="I1516" s="24">
        <v>100.9</v>
      </c>
    </row>
    <row r="1517" spans="1:9">
      <c r="A1517" s="22">
        <v>44072</v>
      </c>
      <c r="B1517" s="22" t="str">
        <f t="shared" si="92"/>
        <v>Aug</v>
      </c>
      <c r="C1517" s="23">
        <f t="shared" si="93"/>
        <v>35</v>
      </c>
      <c r="D1517" s="23" t="s">
        <v>25</v>
      </c>
      <c r="E1517" s="58" t="e">
        <f t="shared" si="94"/>
        <v>#N/A</v>
      </c>
      <c r="F1517" s="58">
        <f t="shared" si="95"/>
        <v>46.46</v>
      </c>
      <c r="G1517" s="22" t="s">
        <v>38</v>
      </c>
      <c r="H1517" s="23" t="s">
        <v>57</v>
      </c>
      <c r="I1517" s="24">
        <v>46.46</v>
      </c>
    </row>
    <row r="1518" spans="1:9">
      <c r="A1518" s="22">
        <v>44048</v>
      </c>
      <c r="B1518" s="22" t="str">
        <f t="shared" si="92"/>
        <v>Aug</v>
      </c>
      <c r="C1518" s="23">
        <f t="shared" si="93"/>
        <v>32</v>
      </c>
      <c r="D1518" s="23" t="s">
        <v>25</v>
      </c>
      <c r="E1518" s="58" t="e">
        <f t="shared" si="94"/>
        <v>#N/A</v>
      </c>
      <c r="F1518" s="58">
        <f t="shared" si="95"/>
        <v>69.53</v>
      </c>
      <c r="G1518" s="22" t="s">
        <v>38</v>
      </c>
      <c r="H1518" s="23" t="s">
        <v>57</v>
      </c>
      <c r="I1518" s="24">
        <v>69.53</v>
      </c>
    </row>
    <row r="1519" spans="1:9">
      <c r="A1519" s="22">
        <v>44044</v>
      </c>
      <c r="B1519" s="22" t="str">
        <f t="shared" si="92"/>
        <v>Aug</v>
      </c>
      <c r="C1519" s="23">
        <f t="shared" si="93"/>
        <v>31</v>
      </c>
      <c r="D1519" s="23" t="s">
        <v>254</v>
      </c>
      <c r="E1519" s="58" t="e">
        <f t="shared" si="94"/>
        <v>#N/A</v>
      </c>
      <c r="F1519" s="58" t="e">
        <f t="shared" si="95"/>
        <v>#N/A</v>
      </c>
      <c r="G1519" s="22" t="s">
        <v>48</v>
      </c>
      <c r="H1519" s="23" t="s">
        <v>49</v>
      </c>
      <c r="I1519" s="24">
        <v>533.53</v>
      </c>
    </row>
    <row r="1520" spans="1:9">
      <c r="A1520" s="22">
        <v>44000</v>
      </c>
      <c r="B1520" s="22" t="str">
        <f t="shared" si="92"/>
        <v>Jun</v>
      </c>
      <c r="C1520" s="23">
        <f t="shared" si="93"/>
        <v>25</v>
      </c>
      <c r="D1520" s="23" t="s">
        <v>28</v>
      </c>
      <c r="E1520" s="58">
        <f t="shared" si="94"/>
        <v>46.41</v>
      </c>
      <c r="F1520" s="58" t="e">
        <f t="shared" si="95"/>
        <v>#N/A</v>
      </c>
      <c r="G1520" s="22" t="s">
        <v>48</v>
      </c>
      <c r="H1520" s="23" t="s">
        <v>57</v>
      </c>
      <c r="I1520" s="24">
        <v>46.41</v>
      </c>
    </row>
    <row r="1521" spans="1:9">
      <c r="A1521" s="22">
        <v>44056</v>
      </c>
      <c r="B1521" s="22" t="str">
        <f t="shared" si="92"/>
        <v>Aug</v>
      </c>
      <c r="C1521" s="23">
        <f t="shared" si="93"/>
        <v>33</v>
      </c>
      <c r="D1521" s="23" t="s">
        <v>25</v>
      </c>
      <c r="E1521" s="58" t="e">
        <f t="shared" si="94"/>
        <v>#N/A</v>
      </c>
      <c r="F1521" s="58">
        <f t="shared" si="95"/>
        <v>46.26</v>
      </c>
      <c r="G1521" s="22" t="s">
        <v>48</v>
      </c>
      <c r="H1521" s="23" t="s">
        <v>57</v>
      </c>
      <c r="I1521" s="24">
        <v>46.26</v>
      </c>
    </row>
    <row r="1522" spans="1:9">
      <c r="A1522" s="22">
        <v>43976</v>
      </c>
      <c r="B1522" s="22" t="str">
        <f t="shared" si="92"/>
        <v>May</v>
      </c>
      <c r="C1522" s="23">
        <f t="shared" si="93"/>
        <v>22</v>
      </c>
      <c r="D1522" s="23" t="s">
        <v>254</v>
      </c>
      <c r="E1522" s="58" t="e">
        <f t="shared" si="94"/>
        <v>#N/A</v>
      </c>
      <c r="F1522" s="58" t="e">
        <f t="shared" si="95"/>
        <v>#N/A</v>
      </c>
      <c r="G1522" s="22" t="s">
        <v>48</v>
      </c>
      <c r="H1522" s="23" t="s">
        <v>46</v>
      </c>
      <c r="I1522" s="24">
        <v>120.58</v>
      </c>
    </row>
    <row r="1523" spans="1:9">
      <c r="A1523" s="22">
        <v>43986</v>
      </c>
      <c r="B1523" s="22" t="str">
        <f t="shared" si="92"/>
        <v>Jun</v>
      </c>
      <c r="C1523" s="23">
        <f t="shared" si="93"/>
        <v>23</v>
      </c>
      <c r="D1523" s="23" t="s">
        <v>28</v>
      </c>
      <c r="E1523" s="58">
        <f t="shared" si="94"/>
        <v>46.63</v>
      </c>
      <c r="F1523" s="58" t="e">
        <f t="shared" si="95"/>
        <v>#N/A</v>
      </c>
      <c r="G1523" s="22" t="s">
        <v>45</v>
      </c>
      <c r="H1523" s="23" t="s">
        <v>50</v>
      </c>
      <c r="I1523" s="24">
        <v>46.63</v>
      </c>
    </row>
    <row r="1524" spans="1:9">
      <c r="A1524" s="22">
        <v>44005</v>
      </c>
      <c r="B1524" s="22" t="str">
        <f t="shared" si="92"/>
        <v>Jun</v>
      </c>
      <c r="C1524" s="23">
        <f t="shared" si="93"/>
        <v>26</v>
      </c>
      <c r="D1524" s="23" t="s">
        <v>28</v>
      </c>
      <c r="E1524" s="58">
        <f t="shared" si="94"/>
        <v>160.41</v>
      </c>
      <c r="F1524" s="58" t="e">
        <f t="shared" si="95"/>
        <v>#N/A</v>
      </c>
      <c r="G1524" s="22" t="s">
        <v>45</v>
      </c>
      <c r="H1524" s="23" t="s">
        <v>39</v>
      </c>
      <c r="I1524" s="24">
        <v>160.41</v>
      </c>
    </row>
    <row r="1525" spans="1:9">
      <c r="A1525" s="22">
        <v>44061</v>
      </c>
      <c r="B1525" s="22" t="str">
        <f t="shared" si="92"/>
        <v>Aug</v>
      </c>
      <c r="C1525" s="23">
        <f t="shared" si="93"/>
        <v>34</v>
      </c>
      <c r="D1525" s="23" t="s">
        <v>25</v>
      </c>
      <c r="E1525" s="58" t="e">
        <f t="shared" si="94"/>
        <v>#N/A</v>
      </c>
      <c r="F1525" s="58">
        <f t="shared" si="95"/>
        <v>128.77000000000001</v>
      </c>
      <c r="G1525" s="22" t="s">
        <v>45</v>
      </c>
      <c r="H1525" s="23" t="s">
        <v>49</v>
      </c>
      <c r="I1525" s="24">
        <v>128.77000000000001</v>
      </c>
    </row>
    <row r="1526" spans="1:9">
      <c r="A1526" s="22">
        <v>44090</v>
      </c>
      <c r="B1526" s="22" t="str">
        <f t="shared" si="92"/>
        <v>Sep</v>
      </c>
      <c r="C1526" s="23">
        <f t="shared" si="93"/>
        <v>38</v>
      </c>
      <c r="D1526" s="23" t="s">
        <v>254</v>
      </c>
      <c r="E1526" s="58" t="e">
        <f t="shared" si="94"/>
        <v>#N/A</v>
      </c>
      <c r="F1526" s="58" t="e">
        <f t="shared" si="95"/>
        <v>#N/A</v>
      </c>
      <c r="G1526" s="22" t="s">
        <v>48</v>
      </c>
      <c r="H1526" s="23" t="s">
        <v>49</v>
      </c>
      <c r="I1526" s="24">
        <v>33.89</v>
      </c>
    </row>
    <row r="1527" spans="1:9">
      <c r="A1527" s="22">
        <v>43954</v>
      </c>
      <c r="B1527" s="22" t="str">
        <f t="shared" si="92"/>
        <v>May</v>
      </c>
      <c r="C1527" s="23">
        <f t="shared" si="93"/>
        <v>19</v>
      </c>
      <c r="D1527" s="23" t="s">
        <v>254</v>
      </c>
      <c r="E1527" s="58" t="e">
        <f t="shared" si="94"/>
        <v>#N/A</v>
      </c>
      <c r="F1527" s="58" t="e">
        <f t="shared" si="95"/>
        <v>#N/A</v>
      </c>
      <c r="G1527" s="22" t="s">
        <v>48</v>
      </c>
      <c r="H1527" s="23" t="s">
        <v>43</v>
      </c>
      <c r="I1527" s="24">
        <v>20.48</v>
      </c>
    </row>
    <row r="1528" spans="1:9">
      <c r="A1528" s="22">
        <v>44063</v>
      </c>
      <c r="B1528" s="22" t="str">
        <f t="shared" si="92"/>
        <v>Aug</v>
      </c>
      <c r="C1528" s="23">
        <f t="shared" si="93"/>
        <v>34</v>
      </c>
      <c r="D1528" s="23" t="s">
        <v>25</v>
      </c>
      <c r="E1528" s="58" t="e">
        <f t="shared" si="94"/>
        <v>#N/A</v>
      </c>
      <c r="F1528" s="58">
        <f t="shared" si="95"/>
        <v>68.599999999999994</v>
      </c>
      <c r="G1528" s="22" t="s">
        <v>38</v>
      </c>
      <c r="H1528" s="23" t="s">
        <v>49</v>
      </c>
      <c r="I1528" s="24">
        <v>68.599999999999994</v>
      </c>
    </row>
    <row r="1529" spans="1:9">
      <c r="A1529" s="22">
        <v>44033</v>
      </c>
      <c r="B1529" s="22" t="str">
        <f t="shared" si="92"/>
        <v>Jul</v>
      </c>
      <c r="C1529" s="23">
        <f t="shared" si="93"/>
        <v>30</v>
      </c>
      <c r="D1529" s="23" t="s">
        <v>254</v>
      </c>
      <c r="E1529" s="58" t="e">
        <f t="shared" si="94"/>
        <v>#N/A</v>
      </c>
      <c r="F1529" s="58" t="e">
        <f t="shared" si="95"/>
        <v>#N/A</v>
      </c>
      <c r="G1529" s="22" t="s">
        <v>38</v>
      </c>
      <c r="H1529" s="23" t="s">
        <v>58</v>
      </c>
      <c r="I1529" s="24">
        <v>168.36</v>
      </c>
    </row>
    <row r="1530" spans="1:9">
      <c r="A1530" s="22">
        <v>43972</v>
      </c>
      <c r="B1530" s="22" t="str">
        <f t="shared" si="92"/>
        <v>May</v>
      </c>
      <c r="C1530" s="23">
        <f t="shared" si="93"/>
        <v>21</v>
      </c>
      <c r="D1530" s="23" t="s">
        <v>254</v>
      </c>
      <c r="E1530" s="58" t="e">
        <f t="shared" si="94"/>
        <v>#N/A</v>
      </c>
      <c r="F1530" s="58" t="e">
        <f t="shared" si="95"/>
        <v>#N/A</v>
      </c>
      <c r="G1530" s="22" t="s">
        <v>38</v>
      </c>
      <c r="H1530" s="23" t="s">
        <v>49</v>
      </c>
      <c r="I1530" s="24">
        <v>99.75</v>
      </c>
    </row>
    <row r="1531" spans="1:9">
      <c r="A1531" s="22">
        <v>44037</v>
      </c>
      <c r="B1531" s="22" t="str">
        <f t="shared" si="92"/>
        <v>Jul</v>
      </c>
      <c r="C1531" s="23">
        <f t="shared" si="93"/>
        <v>30</v>
      </c>
      <c r="D1531" s="23" t="s">
        <v>254</v>
      </c>
      <c r="E1531" s="58" t="e">
        <f t="shared" si="94"/>
        <v>#N/A</v>
      </c>
      <c r="F1531" s="58" t="e">
        <f t="shared" si="95"/>
        <v>#N/A</v>
      </c>
      <c r="G1531" s="22" t="s">
        <v>48</v>
      </c>
      <c r="H1531" s="23" t="s">
        <v>58</v>
      </c>
      <c r="I1531" s="24">
        <v>24.32</v>
      </c>
    </row>
    <row r="1532" spans="1:9">
      <c r="A1532" s="22">
        <v>44055</v>
      </c>
      <c r="B1532" s="22" t="str">
        <f t="shared" si="92"/>
        <v>Aug</v>
      </c>
      <c r="C1532" s="23">
        <f t="shared" si="93"/>
        <v>33</v>
      </c>
      <c r="D1532" s="23" t="s">
        <v>25</v>
      </c>
      <c r="E1532" s="58" t="e">
        <f t="shared" si="94"/>
        <v>#N/A</v>
      </c>
      <c r="F1532" s="58">
        <f t="shared" si="95"/>
        <v>90.31</v>
      </c>
      <c r="G1532" s="22" t="s">
        <v>45</v>
      </c>
      <c r="H1532" s="23" t="s">
        <v>53</v>
      </c>
      <c r="I1532" s="24">
        <v>90.31</v>
      </c>
    </row>
    <row r="1533" spans="1:9">
      <c r="A1533" s="22">
        <v>44033</v>
      </c>
      <c r="B1533" s="22" t="str">
        <f t="shared" si="92"/>
        <v>Jul</v>
      </c>
      <c r="C1533" s="23">
        <f t="shared" si="93"/>
        <v>30</v>
      </c>
      <c r="D1533" s="23" t="s">
        <v>254</v>
      </c>
      <c r="E1533" s="58" t="e">
        <f t="shared" si="94"/>
        <v>#N/A</v>
      </c>
      <c r="F1533" s="58" t="e">
        <f t="shared" si="95"/>
        <v>#N/A</v>
      </c>
      <c r="G1533" s="22" t="s">
        <v>48</v>
      </c>
      <c r="H1533" s="23" t="s">
        <v>58</v>
      </c>
      <c r="I1533" s="24">
        <v>23.7</v>
      </c>
    </row>
    <row r="1534" spans="1:9">
      <c r="A1534" s="22">
        <v>44096</v>
      </c>
      <c r="B1534" s="22" t="str">
        <f t="shared" si="92"/>
        <v>Sep</v>
      </c>
      <c r="C1534" s="23">
        <f t="shared" si="93"/>
        <v>39</v>
      </c>
      <c r="D1534" s="23" t="s">
        <v>254</v>
      </c>
      <c r="E1534" s="58" t="e">
        <f t="shared" si="94"/>
        <v>#N/A</v>
      </c>
      <c r="F1534" s="58" t="e">
        <f t="shared" si="95"/>
        <v>#N/A</v>
      </c>
      <c r="G1534" s="22" t="s">
        <v>48</v>
      </c>
      <c r="H1534" s="23" t="s">
        <v>49</v>
      </c>
      <c r="I1534" s="24">
        <v>66.59</v>
      </c>
    </row>
    <row r="1535" spans="1:9">
      <c r="A1535" s="22">
        <v>44065</v>
      </c>
      <c r="B1535" s="22" t="str">
        <f t="shared" si="92"/>
        <v>Aug</v>
      </c>
      <c r="C1535" s="23">
        <f t="shared" si="93"/>
        <v>34</v>
      </c>
      <c r="D1535" s="23" t="s">
        <v>25</v>
      </c>
      <c r="E1535" s="58" t="e">
        <f t="shared" si="94"/>
        <v>#N/A</v>
      </c>
      <c r="F1535" s="58">
        <f t="shared" si="95"/>
        <v>25.01</v>
      </c>
      <c r="G1535" s="22" t="s">
        <v>48</v>
      </c>
      <c r="H1535" s="23" t="s">
        <v>58</v>
      </c>
      <c r="I1535" s="24">
        <v>25.01</v>
      </c>
    </row>
    <row r="1536" spans="1:9">
      <c r="A1536" s="22">
        <v>44088</v>
      </c>
      <c r="B1536" s="22" t="str">
        <f t="shared" si="92"/>
        <v>Sep</v>
      </c>
      <c r="C1536" s="23">
        <f t="shared" si="93"/>
        <v>38</v>
      </c>
      <c r="D1536" s="23" t="s">
        <v>254</v>
      </c>
      <c r="E1536" s="58" t="e">
        <f t="shared" si="94"/>
        <v>#N/A</v>
      </c>
      <c r="F1536" s="58" t="e">
        <f t="shared" si="95"/>
        <v>#N/A</v>
      </c>
      <c r="G1536" s="22" t="s">
        <v>48</v>
      </c>
      <c r="H1536" s="23" t="s">
        <v>49</v>
      </c>
      <c r="I1536" s="24">
        <v>33.479999999999997</v>
      </c>
    </row>
    <row r="1537" spans="1:9">
      <c r="A1537" s="22">
        <v>43962</v>
      </c>
      <c r="B1537" s="22" t="str">
        <f t="shared" si="92"/>
        <v>May</v>
      </c>
      <c r="C1537" s="23">
        <f t="shared" si="93"/>
        <v>20</v>
      </c>
      <c r="D1537" s="23" t="s">
        <v>254</v>
      </c>
      <c r="E1537" s="58" t="e">
        <f t="shared" si="94"/>
        <v>#N/A</v>
      </c>
      <c r="F1537" s="58" t="e">
        <f t="shared" si="95"/>
        <v>#N/A</v>
      </c>
      <c r="G1537" s="22" t="s">
        <v>48</v>
      </c>
      <c r="H1537" s="23" t="s">
        <v>46</v>
      </c>
      <c r="I1537" s="24">
        <v>48.88</v>
      </c>
    </row>
    <row r="1538" spans="1:9">
      <c r="A1538" s="22">
        <v>44060</v>
      </c>
      <c r="B1538" s="22" t="str">
        <f t="shared" si="92"/>
        <v>Aug</v>
      </c>
      <c r="C1538" s="23">
        <f t="shared" si="93"/>
        <v>34</v>
      </c>
      <c r="D1538" s="23" t="s">
        <v>25</v>
      </c>
      <c r="E1538" s="58" t="e">
        <f t="shared" si="94"/>
        <v>#N/A</v>
      </c>
      <c r="F1538" s="58">
        <f t="shared" si="95"/>
        <v>66.66</v>
      </c>
      <c r="G1538" s="22" t="s">
        <v>38</v>
      </c>
      <c r="H1538" s="23" t="s">
        <v>49</v>
      </c>
      <c r="I1538" s="24">
        <v>66.66</v>
      </c>
    </row>
    <row r="1539" spans="1:9">
      <c r="A1539" s="22">
        <v>43997</v>
      </c>
      <c r="B1539" s="22" t="str">
        <f t="shared" si="92"/>
        <v>Jun</v>
      </c>
      <c r="C1539" s="23">
        <f t="shared" si="93"/>
        <v>25</v>
      </c>
      <c r="D1539" s="23" t="s">
        <v>28</v>
      </c>
      <c r="E1539" s="58">
        <f t="shared" si="94"/>
        <v>38.659999999999997</v>
      </c>
      <c r="F1539" s="58" t="e">
        <f t="shared" si="95"/>
        <v>#N/A</v>
      </c>
      <c r="G1539" s="22" t="s">
        <v>48</v>
      </c>
      <c r="H1539" s="23" t="s">
        <v>66</v>
      </c>
      <c r="I1539" s="24">
        <v>38.659999999999997</v>
      </c>
    </row>
    <row r="1540" spans="1:9">
      <c r="A1540" s="22">
        <v>44091</v>
      </c>
      <c r="B1540" s="22" t="str">
        <f t="shared" si="92"/>
        <v>Sep</v>
      </c>
      <c r="C1540" s="23">
        <f t="shared" si="93"/>
        <v>38</v>
      </c>
      <c r="D1540" s="23" t="s">
        <v>254</v>
      </c>
      <c r="E1540" s="58" t="e">
        <f t="shared" si="94"/>
        <v>#N/A</v>
      </c>
      <c r="F1540" s="58" t="e">
        <f t="shared" si="95"/>
        <v>#N/A</v>
      </c>
      <c r="G1540" s="22" t="s">
        <v>48</v>
      </c>
      <c r="H1540" s="23" t="s">
        <v>57</v>
      </c>
      <c r="I1540" s="24">
        <v>46.28</v>
      </c>
    </row>
    <row r="1541" spans="1:9">
      <c r="A1541" s="22">
        <v>43952</v>
      </c>
      <c r="B1541" s="22" t="str">
        <f t="shared" si="92"/>
        <v>May</v>
      </c>
      <c r="C1541" s="23">
        <f t="shared" si="93"/>
        <v>18</v>
      </c>
      <c r="D1541" s="23" t="s">
        <v>254</v>
      </c>
      <c r="E1541" s="58" t="e">
        <f t="shared" si="94"/>
        <v>#N/A</v>
      </c>
      <c r="F1541" s="58" t="e">
        <f t="shared" si="95"/>
        <v>#N/A</v>
      </c>
      <c r="G1541" s="22" t="s">
        <v>45</v>
      </c>
      <c r="H1541" s="23" t="s">
        <v>39</v>
      </c>
      <c r="I1541" s="24">
        <v>78.44</v>
      </c>
    </row>
    <row r="1542" spans="1:9">
      <c r="A1542" s="22">
        <v>44007</v>
      </c>
      <c r="B1542" s="22" t="str">
        <f t="shared" ref="B1542:B1605" si="96">TEXT(A1542,"mmm")</f>
        <v>Jun</v>
      </c>
      <c r="C1542" s="23">
        <f t="shared" ref="C1542:C1605" si="97">WEEKNUM(A1542)</f>
        <v>26</v>
      </c>
      <c r="D1542" s="23" t="s">
        <v>28</v>
      </c>
      <c r="E1542" s="58">
        <f t="shared" si="94"/>
        <v>80.989999999999995</v>
      </c>
      <c r="F1542" s="58" t="e">
        <f t="shared" si="95"/>
        <v>#N/A</v>
      </c>
      <c r="G1542" s="22" t="s">
        <v>48</v>
      </c>
      <c r="H1542" s="23" t="s">
        <v>61</v>
      </c>
      <c r="I1542" s="24">
        <v>80.989999999999995</v>
      </c>
    </row>
    <row r="1543" spans="1:9">
      <c r="A1543" s="22">
        <v>43995</v>
      </c>
      <c r="B1543" s="22" t="str">
        <f t="shared" si="96"/>
        <v>Jun</v>
      </c>
      <c r="C1543" s="23">
        <f t="shared" si="97"/>
        <v>24</v>
      </c>
      <c r="D1543" s="23" t="s">
        <v>28</v>
      </c>
      <c r="E1543" s="58">
        <f t="shared" ref="E1543:E1606" si="98">IF(D1543=$E$3,I1543,NA())</f>
        <v>68.400000000000006</v>
      </c>
      <c r="F1543" s="58" t="e">
        <f t="shared" ref="F1543:F1606" si="99">IF(D1543=$E$2,I1543,NA())</f>
        <v>#N/A</v>
      </c>
      <c r="G1543" s="22" t="s">
        <v>48</v>
      </c>
      <c r="H1543" s="23" t="s">
        <v>49</v>
      </c>
      <c r="I1543" s="24">
        <v>68.400000000000006</v>
      </c>
    </row>
    <row r="1544" spans="1:9">
      <c r="A1544" s="22">
        <v>44089</v>
      </c>
      <c r="B1544" s="22" t="str">
        <f t="shared" si="96"/>
        <v>Sep</v>
      </c>
      <c r="C1544" s="23">
        <f t="shared" si="97"/>
        <v>38</v>
      </c>
      <c r="D1544" s="23" t="s">
        <v>254</v>
      </c>
      <c r="E1544" s="58" t="e">
        <f t="shared" si="98"/>
        <v>#N/A</v>
      </c>
      <c r="F1544" s="58" t="e">
        <f t="shared" si="99"/>
        <v>#N/A</v>
      </c>
      <c r="G1544" s="22" t="s">
        <v>48</v>
      </c>
      <c r="H1544" s="23" t="s">
        <v>50</v>
      </c>
      <c r="I1544" s="24">
        <v>92.84</v>
      </c>
    </row>
    <row r="1545" spans="1:9">
      <c r="A1545" s="22">
        <v>44051</v>
      </c>
      <c r="B1545" s="22" t="str">
        <f t="shared" si="96"/>
        <v>Aug</v>
      </c>
      <c r="C1545" s="23">
        <f t="shared" si="97"/>
        <v>32</v>
      </c>
      <c r="D1545" s="23" t="s">
        <v>25</v>
      </c>
      <c r="E1545" s="58" t="e">
        <f t="shared" si="98"/>
        <v>#N/A</v>
      </c>
      <c r="F1545" s="58">
        <f t="shared" si="99"/>
        <v>136.28</v>
      </c>
      <c r="G1545" s="22" t="s">
        <v>48</v>
      </c>
      <c r="H1545" s="23" t="s">
        <v>49</v>
      </c>
      <c r="I1545" s="24">
        <v>136.28</v>
      </c>
    </row>
    <row r="1546" spans="1:9">
      <c r="A1546" s="22">
        <v>43995</v>
      </c>
      <c r="B1546" s="22" t="str">
        <f t="shared" si="96"/>
        <v>Jun</v>
      </c>
      <c r="C1546" s="23">
        <f t="shared" si="97"/>
        <v>24</v>
      </c>
      <c r="D1546" s="23" t="s">
        <v>28</v>
      </c>
      <c r="E1546" s="58">
        <f t="shared" si="98"/>
        <v>66.400000000000006</v>
      </c>
      <c r="F1546" s="58" t="e">
        <f t="shared" si="99"/>
        <v>#N/A</v>
      </c>
      <c r="G1546" s="22" t="s">
        <v>48</v>
      </c>
      <c r="H1546" s="23" t="s">
        <v>49</v>
      </c>
      <c r="I1546" s="24">
        <v>66.400000000000006</v>
      </c>
    </row>
    <row r="1547" spans="1:9">
      <c r="A1547" s="22">
        <v>44068</v>
      </c>
      <c r="B1547" s="22" t="str">
        <f t="shared" si="96"/>
        <v>Aug</v>
      </c>
      <c r="C1547" s="23">
        <f t="shared" si="97"/>
        <v>35</v>
      </c>
      <c r="D1547" s="23" t="s">
        <v>25</v>
      </c>
      <c r="E1547" s="58" t="e">
        <f t="shared" si="98"/>
        <v>#N/A</v>
      </c>
      <c r="F1547" s="58">
        <f t="shared" si="99"/>
        <v>19.010000000000002</v>
      </c>
      <c r="G1547" s="22" t="s">
        <v>38</v>
      </c>
      <c r="H1547" s="23" t="s">
        <v>43</v>
      </c>
      <c r="I1547" s="24">
        <v>19.010000000000002</v>
      </c>
    </row>
    <row r="1548" spans="1:9">
      <c r="A1548" s="22">
        <v>44013</v>
      </c>
      <c r="B1548" s="22" t="str">
        <f t="shared" si="96"/>
        <v>Jul</v>
      </c>
      <c r="C1548" s="23">
        <f t="shared" si="97"/>
        <v>27</v>
      </c>
      <c r="D1548" s="23" t="s">
        <v>254</v>
      </c>
      <c r="E1548" s="58" t="e">
        <f t="shared" si="98"/>
        <v>#N/A</v>
      </c>
      <c r="F1548" s="58" t="e">
        <f t="shared" si="99"/>
        <v>#N/A</v>
      </c>
      <c r="G1548" s="22" t="s">
        <v>48</v>
      </c>
      <c r="H1548" s="23" t="s">
        <v>46</v>
      </c>
      <c r="I1548" s="24">
        <v>72.959999999999994</v>
      </c>
    </row>
    <row r="1549" spans="1:9">
      <c r="A1549" s="22">
        <v>44038</v>
      </c>
      <c r="B1549" s="22" t="str">
        <f t="shared" si="96"/>
        <v>Jul</v>
      </c>
      <c r="C1549" s="23">
        <f t="shared" si="97"/>
        <v>31</v>
      </c>
      <c r="D1549" s="23" t="s">
        <v>254</v>
      </c>
      <c r="E1549" s="58" t="e">
        <f t="shared" si="98"/>
        <v>#N/A</v>
      </c>
      <c r="F1549" s="58" t="e">
        <f t="shared" si="99"/>
        <v>#N/A</v>
      </c>
      <c r="G1549" s="22" t="s">
        <v>38</v>
      </c>
      <c r="H1549" s="23" t="s">
        <v>57</v>
      </c>
      <c r="I1549" s="24">
        <v>46.81</v>
      </c>
    </row>
    <row r="1550" spans="1:9">
      <c r="A1550" s="22">
        <v>43988</v>
      </c>
      <c r="B1550" s="22" t="str">
        <f t="shared" si="96"/>
        <v>Jun</v>
      </c>
      <c r="C1550" s="23">
        <f t="shared" si="97"/>
        <v>23</v>
      </c>
      <c r="D1550" s="23" t="s">
        <v>28</v>
      </c>
      <c r="E1550" s="58">
        <f t="shared" si="98"/>
        <v>40.93</v>
      </c>
      <c r="F1550" s="58" t="e">
        <f t="shared" si="99"/>
        <v>#N/A</v>
      </c>
      <c r="G1550" s="22" t="s">
        <v>38</v>
      </c>
      <c r="H1550" s="23" t="s">
        <v>56</v>
      </c>
      <c r="I1550" s="24">
        <v>40.93</v>
      </c>
    </row>
    <row r="1551" spans="1:9">
      <c r="A1551" s="22">
        <v>44060</v>
      </c>
      <c r="B1551" s="22" t="str">
        <f t="shared" si="96"/>
        <v>Aug</v>
      </c>
      <c r="C1551" s="23">
        <f t="shared" si="97"/>
        <v>34</v>
      </c>
      <c r="D1551" s="23" t="s">
        <v>25</v>
      </c>
      <c r="E1551" s="58" t="e">
        <f t="shared" si="98"/>
        <v>#N/A</v>
      </c>
      <c r="F1551" s="58">
        <f t="shared" si="99"/>
        <v>72.83</v>
      </c>
      <c r="G1551" s="22" t="s">
        <v>48</v>
      </c>
      <c r="H1551" s="23" t="s">
        <v>58</v>
      </c>
      <c r="I1551" s="24">
        <v>72.83</v>
      </c>
    </row>
    <row r="1552" spans="1:9">
      <c r="A1552" s="22">
        <v>44003</v>
      </c>
      <c r="B1552" s="22" t="str">
        <f t="shared" si="96"/>
        <v>Jun</v>
      </c>
      <c r="C1552" s="23">
        <f t="shared" si="97"/>
        <v>26</v>
      </c>
      <c r="D1552" s="23" t="s">
        <v>28</v>
      </c>
      <c r="E1552" s="58">
        <f t="shared" si="98"/>
        <v>24.73</v>
      </c>
      <c r="F1552" s="58" t="e">
        <f t="shared" si="99"/>
        <v>#N/A</v>
      </c>
      <c r="G1552" s="22" t="s">
        <v>38</v>
      </c>
      <c r="H1552" s="23" t="s">
        <v>54</v>
      </c>
      <c r="I1552" s="24">
        <v>24.73</v>
      </c>
    </row>
    <row r="1553" spans="1:9">
      <c r="A1553" s="22">
        <v>44003</v>
      </c>
      <c r="B1553" s="22" t="str">
        <f t="shared" si="96"/>
        <v>Jun</v>
      </c>
      <c r="C1553" s="23">
        <f t="shared" si="97"/>
        <v>26</v>
      </c>
      <c r="D1553" s="23" t="s">
        <v>28</v>
      </c>
      <c r="E1553" s="58">
        <f t="shared" si="98"/>
        <v>112.69</v>
      </c>
      <c r="F1553" s="58" t="e">
        <f t="shared" si="99"/>
        <v>#N/A</v>
      </c>
      <c r="G1553" s="22" t="s">
        <v>48</v>
      </c>
      <c r="H1553" s="23" t="s">
        <v>53</v>
      </c>
      <c r="I1553" s="24">
        <v>112.69</v>
      </c>
    </row>
    <row r="1554" spans="1:9">
      <c r="A1554" s="22">
        <v>44065</v>
      </c>
      <c r="B1554" s="22" t="str">
        <f t="shared" si="96"/>
        <v>Aug</v>
      </c>
      <c r="C1554" s="23">
        <f t="shared" si="97"/>
        <v>34</v>
      </c>
      <c r="D1554" s="23" t="s">
        <v>25</v>
      </c>
      <c r="E1554" s="58" t="e">
        <f t="shared" si="98"/>
        <v>#N/A</v>
      </c>
      <c r="F1554" s="58">
        <f t="shared" si="99"/>
        <v>68.27</v>
      </c>
      <c r="G1554" s="22" t="s">
        <v>38</v>
      </c>
      <c r="H1554" s="23" t="s">
        <v>49</v>
      </c>
      <c r="I1554" s="24">
        <v>68.27</v>
      </c>
    </row>
    <row r="1555" spans="1:9">
      <c r="A1555" s="22">
        <v>44050</v>
      </c>
      <c r="B1555" s="22" t="str">
        <f t="shared" si="96"/>
        <v>Aug</v>
      </c>
      <c r="C1555" s="23">
        <f t="shared" si="97"/>
        <v>32</v>
      </c>
      <c r="D1555" s="23" t="s">
        <v>25</v>
      </c>
      <c r="E1555" s="58" t="e">
        <f t="shared" si="98"/>
        <v>#N/A</v>
      </c>
      <c r="F1555" s="58">
        <f t="shared" si="99"/>
        <v>44.6</v>
      </c>
      <c r="G1555" s="22" t="s">
        <v>45</v>
      </c>
      <c r="H1555" s="23" t="s">
        <v>57</v>
      </c>
      <c r="I1555" s="24">
        <v>44.6</v>
      </c>
    </row>
    <row r="1556" spans="1:9">
      <c r="A1556" s="22">
        <v>44047</v>
      </c>
      <c r="B1556" s="22" t="str">
        <f t="shared" si="96"/>
        <v>Aug</v>
      </c>
      <c r="C1556" s="23">
        <f t="shared" si="97"/>
        <v>32</v>
      </c>
      <c r="D1556" s="23" t="s">
        <v>25</v>
      </c>
      <c r="E1556" s="58" t="e">
        <f t="shared" si="98"/>
        <v>#N/A</v>
      </c>
      <c r="F1556" s="58">
        <f t="shared" si="99"/>
        <v>72.05</v>
      </c>
      <c r="G1556" s="22" t="s">
        <v>45</v>
      </c>
      <c r="H1556" s="23" t="s">
        <v>46</v>
      </c>
      <c r="I1556" s="24">
        <v>72.05</v>
      </c>
    </row>
    <row r="1557" spans="1:9">
      <c r="A1557" s="22">
        <v>44000</v>
      </c>
      <c r="B1557" s="22" t="str">
        <f t="shared" si="96"/>
        <v>Jun</v>
      </c>
      <c r="C1557" s="23">
        <f t="shared" si="97"/>
        <v>25</v>
      </c>
      <c r="D1557" s="23" t="s">
        <v>28</v>
      </c>
      <c r="E1557" s="58">
        <f t="shared" si="98"/>
        <v>66.400000000000006</v>
      </c>
      <c r="F1557" s="58" t="e">
        <f t="shared" si="99"/>
        <v>#N/A</v>
      </c>
      <c r="G1557" s="22" t="s">
        <v>38</v>
      </c>
      <c r="H1557" s="23" t="s">
        <v>49</v>
      </c>
      <c r="I1557" s="24">
        <v>66.400000000000006</v>
      </c>
    </row>
    <row r="1558" spans="1:9">
      <c r="A1558" s="22">
        <v>44050</v>
      </c>
      <c r="B1558" s="22" t="str">
        <f t="shared" si="96"/>
        <v>Aug</v>
      </c>
      <c r="C1558" s="23">
        <f t="shared" si="97"/>
        <v>32</v>
      </c>
      <c r="D1558" s="23" t="s">
        <v>25</v>
      </c>
      <c r="E1558" s="58" t="e">
        <f t="shared" si="98"/>
        <v>#N/A</v>
      </c>
      <c r="F1558" s="58">
        <f t="shared" si="99"/>
        <v>53.25</v>
      </c>
      <c r="G1558" s="22" t="s">
        <v>38</v>
      </c>
      <c r="H1558" s="23" t="s">
        <v>61</v>
      </c>
      <c r="I1558" s="24">
        <v>53.25</v>
      </c>
    </row>
    <row r="1559" spans="1:9">
      <c r="A1559" s="22">
        <v>44074</v>
      </c>
      <c r="B1559" s="22" t="str">
        <f t="shared" si="96"/>
        <v>Aug</v>
      </c>
      <c r="C1559" s="23">
        <f t="shared" si="97"/>
        <v>36</v>
      </c>
      <c r="D1559" s="23" t="s">
        <v>254</v>
      </c>
      <c r="E1559" s="58" t="e">
        <f t="shared" si="98"/>
        <v>#N/A</v>
      </c>
      <c r="F1559" s="58" t="e">
        <f t="shared" si="99"/>
        <v>#N/A</v>
      </c>
      <c r="G1559" s="22" t="s">
        <v>48</v>
      </c>
      <c r="H1559" s="23" t="s">
        <v>50</v>
      </c>
      <c r="I1559" s="24">
        <v>46.41</v>
      </c>
    </row>
    <row r="1560" spans="1:9">
      <c r="A1560" s="22">
        <v>43981</v>
      </c>
      <c r="B1560" s="22" t="str">
        <f t="shared" si="96"/>
        <v>May</v>
      </c>
      <c r="C1560" s="23">
        <f t="shared" si="97"/>
        <v>22</v>
      </c>
      <c r="D1560" s="23" t="s">
        <v>254</v>
      </c>
      <c r="E1560" s="58" t="e">
        <f t="shared" si="98"/>
        <v>#N/A</v>
      </c>
      <c r="F1560" s="58" t="e">
        <f t="shared" si="99"/>
        <v>#N/A</v>
      </c>
      <c r="G1560" s="22" t="s">
        <v>45</v>
      </c>
      <c r="H1560" s="23" t="s">
        <v>53</v>
      </c>
      <c r="I1560" s="24">
        <v>58.09</v>
      </c>
    </row>
    <row r="1561" spans="1:9">
      <c r="A1561" s="22">
        <v>44002</v>
      </c>
      <c r="B1561" s="22" t="str">
        <f t="shared" si="96"/>
        <v>Jun</v>
      </c>
      <c r="C1561" s="23">
        <f t="shared" si="97"/>
        <v>25</v>
      </c>
      <c r="D1561" s="23" t="s">
        <v>28</v>
      </c>
      <c r="E1561" s="58">
        <f t="shared" si="98"/>
        <v>75.83</v>
      </c>
      <c r="F1561" s="58" t="e">
        <f t="shared" si="99"/>
        <v>#N/A</v>
      </c>
      <c r="G1561" s="22" t="s">
        <v>45</v>
      </c>
      <c r="H1561" s="23" t="s">
        <v>46</v>
      </c>
      <c r="I1561" s="24">
        <v>75.83</v>
      </c>
    </row>
    <row r="1562" spans="1:9">
      <c r="A1562" s="22">
        <v>43983</v>
      </c>
      <c r="B1562" s="22" t="str">
        <f t="shared" si="96"/>
        <v>Jun</v>
      </c>
      <c r="C1562" s="23">
        <f t="shared" si="97"/>
        <v>23</v>
      </c>
      <c r="D1562" s="23" t="s">
        <v>28</v>
      </c>
      <c r="E1562" s="58">
        <f t="shared" si="98"/>
        <v>46.56</v>
      </c>
      <c r="F1562" s="58" t="e">
        <f t="shared" si="99"/>
        <v>#N/A</v>
      </c>
      <c r="G1562" s="22" t="s">
        <v>45</v>
      </c>
      <c r="H1562" s="23" t="s">
        <v>57</v>
      </c>
      <c r="I1562" s="24">
        <v>46.56</v>
      </c>
    </row>
    <row r="1563" spans="1:9">
      <c r="A1563" s="22">
        <v>44068</v>
      </c>
      <c r="B1563" s="22" t="str">
        <f t="shared" si="96"/>
        <v>Aug</v>
      </c>
      <c r="C1563" s="23">
        <f t="shared" si="97"/>
        <v>35</v>
      </c>
      <c r="D1563" s="23" t="s">
        <v>25</v>
      </c>
      <c r="E1563" s="58" t="e">
        <f t="shared" si="98"/>
        <v>#N/A</v>
      </c>
      <c r="F1563" s="58">
        <f t="shared" si="99"/>
        <v>116.59</v>
      </c>
      <c r="G1563" s="22" t="s">
        <v>48</v>
      </c>
      <c r="H1563" s="23" t="s">
        <v>53</v>
      </c>
      <c r="I1563" s="24">
        <v>116.59</v>
      </c>
    </row>
    <row r="1564" spans="1:9">
      <c r="A1564" s="22">
        <v>44071</v>
      </c>
      <c r="B1564" s="22" t="str">
        <f t="shared" si="96"/>
        <v>Aug</v>
      </c>
      <c r="C1564" s="23">
        <f t="shared" si="97"/>
        <v>35</v>
      </c>
      <c r="D1564" s="23" t="s">
        <v>25</v>
      </c>
      <c r="E1564" s="58" t="e">
        <f t="shared" si="98"/>
        <v>#N/A</v>
      </c>
      <c r="F1564" s="58">
        <f t="shared" si="99"/>
        <v>28.4</v>
      </c>
      <c r="G1564" s="22" t="s">
        <v>38</v>
      </c>
      <c r="H1564" s="23" t="s">
        <v>61</v>
      </c>
      <c r="I1564" s="24">
        <v>28.4</v>
      </c>
    </row>
    <row r="1565" spans="1:9">
      <c r="A1565" s="22">
        <v>44072</v>
      </c>
      <c r="B1565" s="22" t="str">
        <f t="shared" si="96"/>
        <v>Aug</v>
      </c>
      <c r="C1565" s="23">
        <f t="shared" si="97"/>
        <v>35</v>
      </c>
      <c r="D1565" s="23" t="s">
        <v>25</v>
      </c>
      <c r="E1565" s="58" t="e">
        <f t="shared" si="98"/>
        <v>#N/A</v>
      </c>
      <c r="F1565" s="58">
        <f t="shared" si="99"/>
        <v>523.75</v>
      </c>
      <c r="G1565" s="22" t="s">
        <v>38</v>
      </c>
      <c r="H1565" s="23" t="s">
        <v>50</v>
      </c>
      <c r="I1565" s="24">
        <v>523.75</v>
      </c>
    </row>
    <row r="1566" spans="1:9">
      <c r="A1566" s="22">
        <v>43999</v>
      </c>
      <c r="B1566" s="22" t="str">
        <f t="shared" si="96"/>
        <v>Jun</v>
      </c>
      <c r="C1566" s="23">
        <f t="shared" si="97"/>
        <v>25</v>
      </c>
      <c r="D1566" s="23" t="s">
        <v>28</v>
      </c>
      <c r="E1566" s="58">
        <f t="shared" si="98"/>
        <v>84.91</v>
      </c>
      <c r="F1566" s="58" t="e">
        <f t="shared" si="99"/>
        <v>#N/A</v>
      </c>
      <c r="G1566" s="22" t="s">
        <v>48</v>
      </c>
      <c r="H1566" s="23" t="s">
        <v>53</v>
      </c>
      <c r="I1566" s="24">
        <v>84.91</v>
      </c>
    </row>
    <row r="1567" spans="1:9">
      <c r="A1567" s="22">
        <v>43993</v>
      </c>
      <c r="B1567" s="22" t="str">
        <f t="shared" si="96"/>
        <v>Jun</v>
      </c>
      <c r="C1567" s="23">
        <f t="shared" si="97"/>
        <v>24</v>
      </c>
      <c r="D1567" s="23" t="s">
        <v>28</v>
      </c>
      <c r="E1567" s="58">
        <f t="shared" si="98"/>
        <v>46.03</v>
      </c>
      <c r="F1567" s="58" t="e">
        <f t="shared" si="99"/>
        <v>#N/A</v>
      </c>
      <c r="G1567" s="22" t="s">
        <v>48</v>
      </c>
      <c r="H1567" s="23" t="s">
        <v>50</v>
      </c>
      <c r="I1567" s="24">
        <v>46.03</v>
      </c>
    </row>
    <row r="1568" spans="1:9">
      <c r="A1568" s="22">
        <v>44056</v>
      </c>
      <c r="B1568" s="22" t="str">
        <f t="shared" si="96"/>
        <v>Aug</v>
      </c>
      <c r="C1568" s="23">
        <f t="shared" si="97"/>
        <v>33</v>
      </c>
      <c r="D1568" s="23" t="s">
        <v>25</v>
      </c>
      <c r="E1568" s="58" t="e">
        <f t="shared" si="98"/>
        <v>#N/A</v>
      </c>
      <c r="F1568" s="58">
        <f t="shared" si="99"/>
        <v>404.81</v>
      </c>
      <c r="G1568" s="22" t="s">
        <v>38</v>
      </c>
      <c r="H1568" s="23" t="s">
        <v>46</v>
      </c>
      <c r="I1568" s="24">
        <v>404.81</v>
      </c>
    </row>
    <row r="1569" spans="1:9">
      <c r="A1569" s="22">
        <v>43993</v>
      </c>
      <c r="B1569" s="22" t="str">
        <f t="shared" si="96"/>
        <v>Jun</v>
      </c>
      <c r="C1569" s="23">
        <f t="shared" si="97"/>
        <v>24</v>
      </c>
      <c r="D1569" s="23" t="s">
        <v>28</v>
      </c>
      <c r="E1569" s="58">
        <f t="shared" si="98"/>
        <v>48.73</v>
      </c>
      <c r="F1569" s="58" t="e">
        <f t="shared" si="99"/>
        <v>#N/A</v>
      </c>
      <c r="G1569" s="22" t="s">
        <v>45</v>
      </c>
      <c r="H1569" s="23" t="s">
        <v>58</v>
      </c>
      <c r="I1569" s="24">
        <v>48.73</v>
      </c>
    </row>
    <row r="1570" spans="1:9">
      <c r="A1570" s="22">
        <v>44025</v>
      </c>
      <c r="B1570" s="22" t="str">
        <f t="shared" si="96"/>
        <v>Jul</v>
      </c>
      <c r="C1570" s="23">
        <f t="shared" si="97"/>
        <v>29</v>
      </c>
      <c r="D1570" s="23" t="s">
        <v>254</v>
      </c>
      <c r="E1570" s="58" t="e">
        <f t="shared" si="98"/>
        <v>#N/A</v>
      </c>
      <c r="F1570" s="58" t="e">
        <f t="shared" si="99"/>
        <v>#N/A</v>
      </c>
      <c r="G1570" s="22" t="s">
        <v>45</v>
      </c>
      <c r="H1570" s="23" t="s">
        <v>58</v>
      </c>
      <c r="I1570" s="24">
        <v>25.89</v>
      </c>
    </row>
    <row r="1571" spans="1:9">
      <c r="A1571" s="22">
        <v>44052</v>
      </c>
      <c r="B1571" s="22" t="str">
        <f t="shared" si="96"/>
        <v>Aug</v>
      </c>
      <c r="C1571" s="23">
        <f t="shared" si="97"/>
        <v>33</v>
      </c>
      <c r="D1571" s="23" t="s">
        <v>25</v>
      </c>
      <c r="E1571" s="58" t="e">
        <f t="shared" si="98"/>
        <v>#N/A</v>
      </c>
      <c r="F1571" s="58">
        <f t="shared" si="99"/>
        <v>23.14</v>
      </c>
      <c r="G1571" s="22" t="s">
        <v>48</v>
      </c>
      <c r="H1571" s="23" t="s">
        <v>57</v>
      </c>
      <c r="I1571" s="24">
        <v>23.14</v>
      </c>
    </row>
    <row r="1572" spans="1:9">
      <c r="A1572" s="22">
        <v>44006</v>
      </c>
      <c r="B1572" s="22" t="str">
        <f t="shared" si="96"/>
        <v>Jun</v>
      </c>
      <c r="C1572" s="23">
        <f t="shared" si="97"/>
        <v>26</v>
      </c>
      <c r="D1572" s="23" t="s">
        <v>28</v>
      </c>
      <c r="E1572" s="58">
        <f t="shared" si="98"/>
        <v>66.36</v>
      </c>
      <c r="F1572" s="58" t="e">
        <f t="shared" si="99"/>
        <v>#N/A</v>
      </c>
      <c r="G1572" s="22" t="s">
        <v>38</v>
      </c>
      <c r="H1572" s="23" t="s">
        <v>50</v>
      </c>
      <c r="I1572" s="24">
        <v>66.36</v>
      </c>
    </row>
    <row r="1573" spans="1:9">
      <c r="A1573" s="22">
        <v>44068</v>
      </c>
      <c r="B1573" s="22" t="str">
        <f t="shared" si="96"/>
        <v>Aug</v>
      </c>
      <c r="C1573" s="23">
        <f t="shared" si="97"/>
        <v>35</v>
      </c>
      <c r="D1573" s="23" t="s">
        <v>25</v>
      </c>
      <c r="E1573" s="58" t="e">
        <f t="shared" si="98"/>
        <v>#N/A</v>
      </c>
      <c r="F1573" s="58">
        <f t="shared" si="99"/>
        <v>36.28</v>
      </c>
      <c r="G1573" s="22" t="s">
        <v>48</v>
      </c>
      <c r="H1573" s="23" t="s">
        <v>66</v>
      </c>
      <c r="I1573" s="24">
        <v>36.28</v>
      </c>
    </row>
    <row r="1574" spans="1:9">
      <c r="A1574" s="22">
        <v>43983</v>
      </c>
      <c r="B1574" s="22" t="str">
        <f t="shared" si="96"/>
        <v>Jun</v>
      </c>
      <c r="C1574" s="23">
        <f t="shared" si="97"/>
        <v>23</v>
      </c>
      <c r="D1574" s="23" t="s">
        <v>28</v>
      </c>
      <c r="E1574" s="58">
        <f t="shared" si="98"/>
        <v>118.63</v>
      </c>
      <c r="F1574" s="58" t="e">
        <f t="shared" si="99"/>
        <v>#N/A</v>
      </c>
      <c r="G1574" s="22" t="s">
        <v>48</v>
      </c>
      <c r="H1574" s="23" t="s">
        <v>54</v>
      </c>
      <c r="I1574" s="24">
        <v>118.63</v>
      </c>
    </row>
    <row r="1575" spans="1:9">
      <c r="A1575" s="22">
        <v>44060</v>
      </c>
      <c r="B1575" s="22" t="str">
        <f t="shared" si="96"/>
        <v>Aug</v>
      </c>
      <c r="C1575" s="23">
        <f t="shared" si="97"/>
        <v>34</v>
      </c>
      <c r="D1575" s="23" t="s">
        <v>25</v>
      </c>
      <c r="E1575" s="58" t="e">
        <f t="shared" si="98"/>
        <v>#N/A</v>
      </c>
      <c r="F1575" s="58">
        <f t="shared" si="99"/>
        <v>87.53</v>
      </c>
      <c r="G1575" s="22" t="s">
        <v>38</v>
      </c>
      <c r="H1575" s="23" t="s">
        <v>53</v>
      </c>
      <c r="I1575" s="24">
        <v>87.53</v>
      </c>
    </row>
    <row r="1576" spans="1:9">
      <c r="A1576" s="22">
        <v>43990</v>
      </c>
      <c r="B1576" s="22" t="str">
        <f t="shared" si="96"/>
        <v>Jun</v>
      </c>
      <c r="C1576" s="23">
        <f t="shared" si="97"/>
        <v>24</v>
      </c>
      <c r="D1576" s="23" t="s">
        <v>28</v>
      </c>
      <c r="E1576" s="58">
        <f t="shared" si="98"/>
        <v>40.99</v>
      </c>
      <c r="F1576" s="58" t="e">
        <f t="shared" si="99"/>
        <v>#N/A</v>
      </c>
      <c r="G1576" s="22" t="s">
        <v>48</v>
      </c>
      <c r="H1576" s="23" t="s">
        <v>56</v>
      </c>
      <c r="I1576" s="24">
        <v>40.99</v>
      </c>
    </row>
    <row r="1577" spans="1:9">
      <c r="A1577" s="22">
        <v>44101</v>
      </c>
      <c r="B1577" s="22" t="str">
        <f t="shared" si="96"/>
        <v>Sep</v>
      </c>
      <c r="C1577" s="23">
        <f t="shared" si="97"/>
        <v>40</v>
      </c>
      <c r="D1577" s="23" t="s">
        <v>254</v>
      </c>
      <c r="E1577" s="58" t="e">
        <f t="shared" si="98"/>
        <v>#N/A</v>
      </c>
      <c r="F1577" s="58" t="e">
        <f t="shared" si="99"/>
        <v>#N/A</v>
      </c>
      <c r="G1577" s="22" t="s">
        <v>38</v>
      </c>
      <c r="H1577" s="23" t="s">
        <v>49</v>
      </c>
      <c r="I1577" s="24">
        <v>99.79</v>
      </c>
    </row>
    <row r="1578" spans="1:9">
      <c r="A1578" s="22">
        <v>44051</v>
      </c>
      <c r="B1578" s="22" t="str">
        <f t="shared" si="96"/>
        <v>Aug</v>
      </c>
      <c r="C1578" s="23">
        <f t="shared" si="97"/>
        <v>32</v>
      </c>
      <c r="D1578" s="23" t="s">
        <v>25</v>
      </c>
      <c r="E1578" s="58" t="e">
        <f t="shared" si="98"/>
        <v>#N/A</v>
      </c>
      <c r="F1578" s="58">
        <f t="shared" si="99"/>
        <v>50.16</v>
      </c>
      <c r="G1578" s="22" t="s">
        <v>38</v>
      </c>
      <c r="H1578" s="23" t="s">
        <v>46</v>
      </c>
      <c r="I1578" s="24">
        <v>50.16</v>
      </c>
    </row>
    <row r="1579" spans="1:9">
      <c r="A1579" s="22">
        <v>44061</v>
      </c>
      <c r="B1579" s="22" t="str">
        <f t="shared" si="96"/>
        <v>Aug</v>
      </c>
      <c r="C1579" s="23">
        <f t="shared" si="97"/>
        <v>34</v>
      </c>
      <c r="D1579" s="23" t="s">
        <v>25</v>
      </c>
      <c r="E1579" s="58" t="e">
        <f t="shared" si="98"/>
        <v>#N/A</v>
      </c>
      <c r="F1579" s="58">
        <f t="shared" si="99"/>
        <v>57.47</v>
      </c>
      <c r="G1579" s="22" t="s">
        <v>48</v>
      </c>
      <c r="H1579" s="23" t="s">
        <v>56</v>
      </c>
      <c r="I1579" s="24">
        <v>57.47</v>
      </c>
    </row>
    <row r="1580" spans="1:9">
      <c r="A1580" s="22">
        <v>44059</v>
      </c>
      <c r="B1580" s="22" t="str">
        <f t="shared" si="96"/>
        <v>Aug</v>
      </c>
      <c r="C1580" s="23">
        <f t="shared" si="97"/>
        <v>34</v>
      </c>
      <c r="D1580" s="23" t="s">
        <v>25</v>
      </c>
      <c r="E1580" s="58" t="e">
        <f t="shared" si="98"/>
        <v>#N/A</v>
      </c>
      <c r="F1580" s="58">
        <f t="shared" si="99"/>
        <v>24.48</v>
      </c>
      <c r="G1580" s="22" t="s">
        <v>38</v>
      </c>
      <c r="H1580" s="23" t="s">
        <v>58</v>
      </c>
      <c r="I1580" s="24">
        <v>24.48</v>
      </c>
    </row>
    <row r="1581" spans="1:9">
      <c r="A1581" s="22">
        <v>44047</v>
      </c>
      <c r="B1581" s="22" t="str">
        <f t="shared" si="96"/>
        <v>Aug</v>
      </c>
      <c r="C1581" s="23">
        <f t="shared" si="97"/>
        <v>32</v>
      </c>
      <c r="D1581" s="23" t="s">
        <v>25</v>
      </c>
      <c r="E1581" s="58" t="e">
        <f t="shared" si="98"/>
        <v>#N/A</v>
      </c>
      <c r="F1581" s="58">
        <f t="shared" si="99"/>
        <v>58.42</v>
      </c>
      <c r="G1581" s="22" t="s">
        <v>48</v>
      </c>
      <c r="H1581" s="23" t="s">
        <v>53</v>
      </c>
      <c r="I1581" s="24">
        <v>58.42</v>
      </c>
    </row>
    <row r="1582" spans="1:9">
      <c r="A1582" s="22">
        <v>44059</v>
      </c>
      <c r="B1582" s="22" t="str">
        <f t="shared" si="96"/>
        <v>Aug</v>
      </c>
      <c r="C1582" s="23">
        <f t="shared" si="97"/>
        <v>34</v>
      </c>
      <c r="D1582" s="23" t="s">
        <v>25</v>
      </c>
      <c r="E1582" s="58" t="e">
        <f t="shared" si="98"/>
        <v>#N/A</v>
      </c>
      <c r="F1582" s="58">
        <f t="shared" si="99"/>
        <v>24.93</v>
      </c>
      <c r="G1582" s="22" t="s">
        <v>45</v>
      </c>
      <c r="H1582" s="23" t="s">
        <v>58</v>
      </c>
      <c r="I1582" s="24">
        <v>24.93</v>
      </c>
    </row>
    <row r="1583" spans="1:9">
      <c r="A1583" s="22">
        <v>44068</v>
      </c>
      <c r="B1583" s="22" t="str">
        <f t="shared" si="96"/>
        <v>Aug</v>
      </c>
      <c r="C1583" s="23">
        <f t="shared" si="97"/>
        <v>35</v>
      </c>
      <c r="D1583" s="23" t="s">
        <v>25</v>
      </c>
      <c r="E1583" s="58" t="e">
        <f t="shared" si="98"/>
        <v>#N/A</v>
      </c>
      <c r="F1583" s="58">
        <f t="shared" si="99"/>
        <v>23.15</v>
      </c>
      <c r="G1583" s="22" t="s">
        <v>45</v>
      </c>
      <c r="H1583" s="23" t="s">
        <v>58</v>
      </c>
      <c r="I1583" s="24">
        <v>23.15</v>
      </c>
    </row>
    <row r="1584" spans="1:9">
      <c r="A1584" s="22">
        <v>44061</v>
      </c>
      <c r="B1584" s="22" t="str">
        <f t="shared" si="96"/>
        <v>Aug</v>
      </c>
      <c r="C1584" s="23">
        <f t="shared" si="97"/>
        <v>34</v>
      </c>
      <c r="D1584" s="23" t="s">
        <v>25</v>
      </c>
      <c r="E1584" s="58" t="e">
        <f t="shared" si="98"/>
        <v>#N/A</v>
      </c>
      <c r="F1584" s="58">
        <f t="shared" si="99"/>
        <v>234.43</v>
      </c>
      <c r="G1584" s="22" t="s">
        <v>38</v>
      </c>
      <c r="H1584" s="23" t="s">
        <v>39</v>
      </c>
      <c r="I1584" s="24">
        <v>234.43</v>
      </c>
    </row>
    <row r="1585" spans="1:9">
      <c r="A1585" s="22">
        <v>44011</v>
      </c>
      <c r="B1585" s="22" t="str">
        <f t="shared" si="96"/>
        <v>Jun</v>
      </c>
      <c r="C1585" s="23">
        <f t="shared" si="97"/>
        <v>27</v>
      </c>
      <c r="D1585" s="23" t="s">
        <v>254</v>
      </c>
      <c r="E1585" s="58" t="e">
        <f t="shared" si="98"/>
        <v>#N/A</v>
      </c>
      <c r="F1585" s="58" t="e">
        <f t="shared" si="99"/>
        <v>#N/A</v>
      </c>
      <c r="G1585" s="22" t="s">
        <v>48</v>
      </c>
      <c r="H1585" s="23" t="s">
        <v>54</v>
      </c>
      <c r="I1585" s="24">
        <v>94.96</v>
      </c>
    </row>
    <row r="1586" spans="1:9">
      <c r="A1586" s="22">
        <v>44048</v>
      </c>
      <c r="B1586" s="22" t="str">
        <f t="shared" si="96"/>
        <v>Aug</v>
      </c>
      <c r="C1586" s="23">
        <f t="shared" si="97"/>
        <v>32</v>
      </c>
      <c r="D1586" s="23" t="s">
        <v>25</v>
      </c>
      <c r="E1586" s="58" t="e">
        <f t="shared" si="98"/>
        <v>#N/A</v>
      </c>
      <c r="F1586" s="58">
        <f t="shared" si="99"/>
        <v>69.39</v>
      </c>
      <c r="G1586" s="22" t="s">
        <v>38</v>
      </c>
      <c r="H1586" s="23" t="s">
        <v>46</v>
      </c>
      <c r="I1586" s="24">
        <v>69.39</v>
      </c>
    </row>
    <row r="1587" spans="1:9">
      <c r="A1587" s="22">
        <v>44028</v>
      </c>
      <c r="B1587" s="22" t="str">
        <f t="shared" si="96"/>
        <v>Jul</v>
      </c>
      <c r="C1587" s="23">
        <f t="shared" si="97"/>
        <v>29</v>
      </c>
      <c r="D1587" s="23" t="s">
        <v>254</v>
      </c>
      <c r="E1587" s="58" t="e">
        <f t="shared" si="98"/>
        <v>#N/A</v>
      </c>
      <c r="F1587" s="58" t="e">
        <f t="shared" si="99"/>
        <v>#N/A</v>
      </c>
      <c r="G1587" s="22" t="s">
        <v>38</v>
      </c>
      <c r="H1587" s="23" t="s">
        <v>49</v>
      </c>
      <c r="I1587" s="24">
        <v>102.68</v>
      </c>
    </row>
    <row r="1588" spans="1:9">
      <c r="A1588" s="22">
        <v>44006</v>
      </c>
      <c r="B1588" s="22" t="str">
        <f t="shared" si="96"/>
        <v>Jun</v>
      </c>
      <c r="C1588" s="23">
        <f t="shared" si="97"/>
        <v>26</v>
      </c>
      <c r="D1588" s="23" t="s">
        <v>28</v>
      </c>
      <c r="E1588" s="58">
        <f t="shared" si="98"/>
        <v>23.13</v>
      </c>
      <c r="F1588" s="58" t="e">
        <f t="shared" si="99"/>
        <v>#N/A</v>
      </c>
      <c r="G1588" s="22" t="s">
        <v>48</v>
      </c>
      <c r="H1588" s="23" t="s">
        <v>54</v>
      </c>
      <c r="I1588" s="24">
        <v>23.13</v>
      </c>
    </row>
    <row r="1589" spans="1:9">
      <c r="A1589" s="22">
        <v>43996</v>
      </c>
      <c r="B1589" s="22" t="str">
        <f t="shared" si="96"/>
        <v>Jun</v>
      </c>
      <c r="C1589" s="23">
        <f t="shared" si="97"/>
        <v>25</v>
      </c>
      <c r="D1589" s="23" t="s">
        <v>28</v>
      </c>
      <c r="E1589" s="58">
        <f t="shared" si="98"/>
        <v>40.200000000000003</v>
      </c>
      <c r="F1589" s="58" t="e">
        <f t="shared" si="99"/>
        <v>#N/A</v>
      </c>
      <c r="G1589" s="22" t="s">
        <v>38</v>
      </c>
      <c r="H1589" s="23" t="s">
        <v>43</v>
      </c>
      <c r="I1589" s="24">
        <v>40.200000000000003</v>
      </c>
    </row>
    <row r="1590" spans="1:9">
      <c r="A1590" s="22">
        <v>44007</v>
      </c>
      <c r="B1590" s="22" t="str">
        <f t="shared" si="96"/>
        <v>Jun</v>
      </c>
      <c r="C1590" s="23">
        <f t="shared" si="97"/>
        <v>26</v>
      </c>
      <c r="D1590" s="23" t="s">
        <v>28</v>
      </c>
      <c r="E1590" s="58">
        <f t="shared" si="98"/>
        <v>68.86</v>
      </c>
      <c r="F1590" s="58" t="e">
        <f t="shared" si="99"/>
        <v>#N/A</v>
      </c>
      <c r="G1590" s="22" t="s">
        <v>48</v>
      </c>
      <c r="H1590" s="23" t="s">
        <v>49</v>
      </c>
      <c r="I1590" s="24">
        <v>68.86</v>
      </c>
    </row>
    <row r="1591" spans="1:9">
      <c r="A1591" s="22">
        <v>44005</v>
      </c>
      <c r="B1591" s="22" t="str">
        <f t="shared" si="96"/>
        <v>Jun</v>
      </c>
      <c r="C1591" s="23">
        <f t="shared" si="97"/>
        <v>26</v>
      </c>
      <c r="D1591" s="23" t="s">
        <v>28</v>
      </c>
      <c r="E1591" s="58">
        <f t="shared" si="98"/>
        <v>72.83</v>
      </c>
      <c r="F1591" s="58" t="e">
        <f t="shared" si="99"/>
        <v>#N/A</v>
      </c>
      <c r="G1591" s="22" t="s">
        <v>38</v>
      </c>
      <c r="H1591" s="23" t="s">
        <v>58</v>
      </c>
      <c r="I1591" s="24">
        <v>72.83</v>
      </c>
    </row>
    <row r="1592" spans="1:9">
      <c r="A1592" s="22">
        <v>44062</v>
      </c>
      <c r="B1592" s="22" t="str">
        <f t="shared" si="96"/>
        <v>Aug</v>
      </c>
      <c r="C1592" s="23">
        <f t="shared" si="97"/>
        <v>34</v>
      </c>
      <c r="D1592" s="23" t="s">
        <v>25</v>
      </c>
      <c r="E1592" s="58" t="e">
        <f t="shared" si="98"/>
        <v>#N/A</v>
      </c>
      <c r="F1592" s="58">
        <f t="shared" si="99"/>
        <v>63.23</v>
      </c>
      <c r="G1592" s="22" t="s">
        <v>38</v>
      </c>
      <c r="H1592" s="23" t="s">
        <v>56</v>
      </c>
      <c r="I1592" s="24">
        <v>63.23</v>
      </c>
    </row>
    <row r="1593" spans="1:9">
      <c r="A1593" s="22">
        <v>44028</v>
      </c>
      <c r="B1593" s="22" t="str">
        <f t="shared" si="96"/>
        <v>Jul</v>
      </c>
      <c r="C1593" s="23">
        <f t="shared" si="97"/>
        <v>29</v>
      </c>
      <c r="D1593" s="23" t="s">
        <v>254</v>
      </c>
      <c r="E1593" s="58" t="e">
        <f t="shared" si="98"/>
        <v>#N/A</v>
      </c>
      <c r="F1593" s="58" t="e">
        <f t="shared" si="99"/>
        <v>#N/A</v>
      </c>
      <c r="G1593" s="22" t="s">
        <v>38</v>
      </c>
      <c r="H1593" s="23" t="s">
        <v>43</v>
      </c>
      <c r="I1593" s="24">
        <v>200.3</v>
      </c>
    </row>
    <row r="1594" spans="1:9">
      <c r="A1594" s="22">
        <v>43997</v>
      </c>
      <c r="B1594" s="22" t="str">
        <f t="shared" si="96"/>
        <v>Jun</v>
      </c>
      <c r="C1594" s="23">
        <f t="shared" si="97"/>
        <v>25</v>
      </c>
      <c r="D1594" s="23" t="s">
        <v>28</v>
      </c>
      <c r="E1594" s="58">
        <f t="shared" si="98"/>
        <v>46.68</v>
      </c>
      <c r="F1594" s="58" t="e">
        <f t="shared" si="99"/>
        <v>#N/A</v>
      </c>
      <c r="G1594" s="22" t="s">
        <v>38</v>
      </c>
      <c r="H1594" s="23" t="s">
        <v>58</v>
      </c>
      <c r="I1594" s="24">
        <v>46.68</v>
      </c>
    </row>
    <row r="1595" spans="1:9">
      <c r="A1595" s="22">
        <v>43985</v>
      </c>
      <c r="B1595" s="22" t="str">
        <f t="shared" si="96"/>
        <v>Jun</v>
      </c>
      <c r="C1595" s="23">
        <f t="shared" si="97"/>
        <v>23</v>
      </c>
      <c r="D1595" s="23" t="s">
        <v>28</v>
      </c>
      <c r="E1595" s="58">
        <f t="shared" si="98"/>
        <v>46.76</v>
      </c>
      <c r="F1595" s="58" t="e">
        <f t="shared" si="99"/>
        <v>#N/A</v>
      </c>
      <c r="G1595" s="22" t="s">
        <v>38</v>
      </c>
      <c r="H1595" s="23" t="s">
        <v>58</v>
      </c>
      <c r="I1595" s="24">
        <v>46.76</v>
      </c>
    </row>
    <row r="1596" spans="1:9">
      <c r="A1596" s="22">
        <v>44063</v>
      </c>
      <c r="B1596" s="22" t="str">
        <f t="shared" si="96"/>
        <v>Aug</v>
      </c>
      <c r="C1596" s="23">
        <f t="shared" si="97"/>
        <v>34</v>
      </c>
      <c r="D1596" s="23" t="s">
        <v>25</v>
      </c>
      <c r="E1596" s="58" t="e">
        <f t="shared" si="98"/>
        <v>#N/A</v>
      </c>
      <c r="F1596" s="58">
        <f t="shared" si="99"/>
        <v>69.900000000000006</v>
      </c>
      <c r="G1596" s="22" t="s">
        <v>38</v>
      </c>
      <c r="H1596" s="23" t="s">
        <v>50</v>
      </c>
      <c r="I1596" s="24">
        <v>69.900000000000006</v>
      </c>
    </row>
    <row r="1597" spans="1:9">
      <c r="A1597" s="22">
        <v>44050</v>
      </c>
      <c r="B1597" s="22" t="str">
        <f t="shared" si="96"/>
        <v>Aug</v>
      </c>
      <c r="C1597" s="23">
        <f t="shared" si="97"/>
        <v>32</v>
      </c>
      <c r="D1597" s="23" t="s">
        <v>25</v>
      </c>
      <c r="E1597" s="58" t="e">
        <f t="shared" si="98"/>
        <v>#N/A</v>
      </c>
      <c r="F1597" s="58">
        <f t="shared" si="99"/>
        <v>46.68</v>
      </c>
      <c r="G1597" s="22" t="s">
        <v>38</v>
      </c>
      <c r="H1597" s="23" t="s">
        <v>58</v>
      </c>
      <c r="I1597" s="24">
        <v>46.68</v>
      </c>
    </row>
    <row r="1598" spans="1:9">
      <c r="A1598" s="22">
        <v>44046</v>
      </c>
      <c r="B1598" s="22" t="str">
        <f t="shared" si="96"/>
        <v>Aug</v>
      </c>
      <c r="C1598" s="23">
        <f t="shared" si="97"/>
        <v>32</v>
      </c>
      <c r="D1598" s="23" t="s">
        <v>25</v>
      </c>
      <c r="E1598" s="58" t="e">
        <f t="shared" si="98"/>
        <v>#N/A</v>
      </c>
      <c r="F1598" s="58">
        <f t="shared" si="99"/>
        <v>64.23</v>
      </c>
      <c r="G1598" s="22" t="s">
        <v>38</v>
      </c>
      <c r="H1598" s="23" t="s">
        <v>49</v>
      </c>
      <c r="I1598" s="24">
        <v>64.23</v>
      </c>
    </row>
    <row r="1599" spans="1:9">
      <c r="A1599" s="22">
        <v>43964</v>
      </c>
      <c r="B1599" s="22" t="str">
        <f t="shared" si="96"/>
        <v>May</v>
      </c>
      <c r="C1599" s="23">
        <f t="shared" si="97"/>
        <v>20</v>
      </c>
      <c r="D1599" s="23" t="s">
        <v>254</v>
      </c>
      <c r="E1599" s="58" t="e">
        <f t="shared" si="98"/>
        <v>#N/A</v>
      </c>
      <c r="F1599" s="58" t="e">
        <f t="shared" si="99"/>
        <v>#N/A</v>
      </c>
      <c r="G1599" s="22" t="s">
        <v>45</v>
      </c>
      <c r="H1599" s="23" t="s">
        <v>50</v>
      </c>
      <c r="I1599" s="24">
        <v>46.17</v>
      </c>
    </row>
    <row r="1600" spans="1:9">
      <c r="A1600" s="22">
        <v>44068</v>
      </c>
      <c r="B1600" s="22" t="str">
        <f t="shared" si="96"/>
        <v>Aug</v>
      </c>
      <c r="C1600" s="23">
        <f t="shared" si="97"/>
        <v>35</v>
      </c>
      <c r="D1600" s="23" t="s">
        <v>25</v>
      </c>
      <c r="E1600" s="58" t="e">
        <f t="shared" si="98"/>
        <v>#N/A</v>
      </c>
      <c r="F1600" s="58">
        <f t="shared" si="99"/>
        <v>27.69</v>
      </c>
      <c r="G1600" s="22" t="s">
        <v>45</v>
      </c>
      <c r="H1600" s="23" t="s">
        <v>61</v>
      </c>
      <c r="I1600" s="24">
        <v>27.69</v>
      </c>
    </row>
    <row r="1601" spans="1:9">
      <c r="A1601" s="22">
        <v>44052</v>
      </c>
      <c r="B1601" s="22" t="str">
        <f t="shared" si="96"/>
        <v>Aug</v>
      </c>
      <c r="C1601" s="23">
        <f t="shared" si="97"/>
        <v>33</v>
      </c>
      <c r="D1601" s="23" t="s">
        <v>25</v>
      </c>
      <c r="E1601" s="58" t="e">
        <f t="shared" si="98"/>
        <v>#N/A</v>
      </c>
      <c r="F1601" s="58">
        <f t="shared" si="99"/>
        <v>55.55</v>
      </c>
      <c r="G1601" s="22" t="s">
        <v>45</v>
      </c>
      <c r="H1601" s="23" t="s">
        <v>61</v>
      </c>
      <c r="I1601" s="24">
        <v>55.55</v>
      </c>
    </row>
    <row r="1602" spans="1:9">
      <c r="A1602" s="22">
        <v>44083</v>
      </c>
      <c r="B1602" s="22" t="str">
        <f t="shared" si="96"/>
        <v>Sep</v>
      </c>
      <c r="C1602" s="23">
        <f t="shared" si="97"/>
        <v>37</v>
      </c>
      <c r="D1602" s="23" t="s">
        <v>254</v>
      </c>
      <c r="E1602" s="58" t="e">
        <f t="shared" si="98"/>
        <v>#N/A</v>
      </c>
      <c r="F1602" s="58" t="e">
        <f t="shared" si="99"/>
        <v>#N/A</v>
      </c>
      <c r="G1602" s="22" t="s">
        <v>45</v>
      </c>
      <c r="H1602" s="23" t="s">
        <v>61</v>
      </c>
      <c r="I1602" s="24">
        <v>83.78</v>
      </c>
    </row>
    <row r="1603" spans="1:9">
      <c r="A1603" s="22">
        <v>44064</v>
      </c>
      <c r="B1603" s="22" t="str">
        <f t="shared" si="96"/>
        <v>Aug</v>
      </c>
      <c r="C1603" s="23">
        <f t="shared" si="97"/>
        <v>34</v>
      </c>
      <c r="D1603" s="23" t="s">
        <v>25</v>
      </c>
      <c r="E1603" s="58" t="e">
        <f t="shared" si="98"/>
        <v>#N/A</v>
      </c>
      <c r="F1603" s="58">
        <f t="shared" si="99"/>
        <v>398.41</v>
      </c>
      <c r="G1603" s="22" t="s">
        <v>38</v>
      </c>
      <c r="H1603" s="23" t="s">
        <v>43</v>
      </c>
      <c r="I1603" s="24">
        <v>398.41</v>
      </c>
    </row>
    <row r="1604" spans="1:9">
      <c r="A1604" s="22">
        <v>44020</v>
      </c>
      <c r="B1604" s="22" t="str">
        <f t="shared" si="96"/>
        <v>Jul</v>
      </c>
      <c r="C1604" s="23">
        <f t="shared" si="97"/>
        <v>28</v>
      </c>
      <c r="D1604" s="23" t="s">
        <v>254</v>
      </c>
      <c r="E1604" s="58" t="e">
        <f t="shared" si="98"/>
        <v>#N/A</v>
      </c>
      <c r="F1604" s="58" t="e">
        <f t="shared" si="99"/>
        <v>#N/A</v>
      </c>
      <c r="G1604" s="22" t="s">
        <v>48</v>
      </c>
      <c r="H1604" s="23" t="s">
        <v>57</v>
      </c>
      <c r="I1604" s="24">
        <v>88.12</v>
      </c>
    </row>
    <row r="1605" spans="1:9">
      <c r="A1605" s="22">
        <v>43995</v>
      </c>
      <c r="B1605" s="22" t="str">
        <f t="shared" si="96"/>
        <v>Jun</v>
      </c>
      <c r="C1605" s="23">
        <f t="shared" si="97"/>
        <v>24</v>
      </c>
      <c r="D1605" s="23" t="s">
        <v>28</v>
      </c>
      <c r="E1605" s="58">
        <f t="shared" si="98"/>
        <v>46.64</v>
      </c>
      <c r="F1605" s="58" t="e">
        <f t="shared" si="99"/>
        <v>#N/A</v>
      </c>
      <c r="G1605" s="22" t="s">
        <v>38</v>
      </c>
      <c r="H1605" s="23" t="s">
        <v>57</v>
      </c>
      <c r="I1605" s="24">
        <v>46.64</v>
      </c>
    </row>
    <row r="1606" spans="1:9">
      <c r="A1606" s="22">
        <v>44030</v>
      </c>
      <c r="B1606" s="22" t="str">
        <f t="shared" ref="B1606:B1669" si="100">TEXT(A1606,"mmm")</f>
        <v>Jul</v>
      </c>
      <c r="C1606" s="23">
        <f t="shared" ref="C1606:C1669" si="101">WEEKNUM(A1606)</f>
        <v>29</v>
      </c>
      <c r="D1606" s="23" t="s">
        <v>254</v>
      </c>
      <c r="E1606" s="58" t="e">
        <f t="shared" si="98"/>
        <v>#N/A</v>
      </c>
      <c r="F1606" s="58" t="e">
        <f t="shared" si="99"/>
        <v>#N/A</v>
      </c>
      <c r="G1606" s="22" t="s">
        <v>38</v>
      </c>
      <c r="H1606" s="23" t="s">
        <v>56</v>
      </c>
      <c r="I1606" s="24">
        <v>60.57</v>
      </c>
    </row>
    <row r="1607" spans="1:9">
      <c r="A1607" s="22">
        <v>44070</v>
      </c>
      <c r="B1607" s="22" t="str">
        <f t="shared" si="100"/>
        <v>Aug</v>
      </c>
      <c r="C1607" s="23">
        <f t="shared" si="101"/>
        <v>35</v>
      </c>
      <c r="D1607" s="23" t="s">
        <v>25</v>
      </c>
      <c r="E1607" s="58" t="e">
        <f t="shared" ref="E1607:E1670" si="102">IF(D1607=$E$3,I1607,NA())</f>
        <v>#N/A</v>
      </c>
      <c r="F1607" s="58">
        <f t="shared" ref="F1607:F1670" si="103">IF(D1607=$E$2,I1607,NA())</f>
        <v>22.97</v>
      </c>
      <c r="G1607" s="22" t="s">
        <v>45</v>
      </c>
      <c r="H1607" s="23" t="s">
        <v>50</v>
      </c>
      <c r="I1607" s="24">
        <v>22.97</v>
      </c>
    </row>
    <row r="1608" spans="1:9">
      <c r="A1608" s="22">
        <v>43993</v>
      </c>
      <c r="B1608" s="22" t="str">
        <f t="shared" si="100"/>
        <v>Jun</v>
      </c>
      <c r="C1608" s="23">
        <f t="shared" si="101"/>
        <v>24</v>
      </c>
      <c r="D1608" s="23" t="s">
        <v>28</v>
      </c>
      <c r="E1608" s="58">
        <f t="shared" si="102"/>
        <v>133.43</v>
      </c>
      <c r="F1608" s="58" t="e">
        <f t="shared" si="103"/>
        <v>#N/A</v>
      </c>
      <c r="G1608" s="22" t="s">
        <v>48</v>
      </c>
      <c r="H1608" s="23" t="s">
        <v>43</v>
      </c>
      <c r="I1608" s="24">
        <v>133.43</v>
      </c>
    </row>
    <row r="1609" spans="1:9">
      <c r="A1609" s="22">
        <v>44050</v>
      </c>
      <c r="B1609" s="22" t="str">
        <f t="shared" si="100"/>
        <v>Aug</v>
      </c>
      <c r="C1609" s="23">
        <f t="shared" si="101"/>
        <v>32</v>
      </c>
      <c r="D1609" s="23" t="s">
        <v>25</v>
      </c>
      <c r="E1609" s="58" t="e">
        <f t="shared" si="102"/>
        <v>#N/A</v>
      </c>
      <c r="F1609" s="58">
        <f t="shared" si="103"/>
        <v>20.77</v>
      </c>
      <c r="G1609" s="22" t="s">
        <v>45</v>
      </c>
      <c r="H1609" s="23" t="s">
        <v>43</v>
      </c>
      <c r="I1609" s="24">
        <v>20.77</v>
      </c>
    </row>
    <row r="1610" spans="1:9">
      <c r="A1610" s="22">
        <v>44074</v>
      </c>
      <c r="B1610" s="22" t="str">
        <f t="shared" si="100"/>
        <v>Aug</v>
      </c>
      <c r="C1610" s="23">
        <f t="shared" si="101"/>
        <v>36</v>
      </c>
      <c r="D1610" s="23" t="s">
        <v>254</v>
      </c>
      <c r="E1610" s="58" t="e">
        <f t="shared" si="102"/>
        <v>#N/A</v>
      </c>
      <c r="F1610" s="58" t="e">
        <f t="shared" si="103"/>
        <v>#N/A</v>
      </c>
      <c r="G1610" s="22" t="s">
        <v>38</v>
      </c>
      <c r="H1610" s="23" t="s">
        <v>49</v>
      </c>
      <c r="I1610" s="24">
        <v>33.909999999999997</v>
      </c>
    </row>
    <row r="1611" spans="1:9">
      <c r="A1611" s="22">
        <v>44025</v>
      </c>
      <c r="B1611" s="22" t="str">
        <f t="shared" si="100"/>
        <v>Jul</v>
      </c>
      <c r="C1611" s="23">
        <f t="shared" si="101"/>
        <v>29</v>
      </c>
      <c r="D1611" s="23" t="s">
        <v>254</v>
      </c>
      <c r="E1611" s="58" t="e">
        <f t="shared" si="102"/>
        <v>#N/A</v>
      </c>
      <c r="F1611" s="58" t="e">
        <f t="shared" si="103"/>
        <v>#N/A</v>
      </c>
      <c r="G1611" s="22" t="s">
        <v>48</v>
      </c>
      <c r="H1611" s="23" t="s">
        <v>49</v>
      </c>
      <c r="I1611" s="24">
        <v>96.68</v>
      </c>
    </row>
    <row r="1612" spans="1:9">
      <c r="A1612" s="22">
        <v>44054</v>
      </c>
      <c r="B1612" s="22" t="str">
        <f t="shared" si="100"/>
        <v>Aug</v>
      </c>
      <c r="C1612" s="23">
        <f t="shared" si="101"/>
        <v>33</v>
      </c>
      <c r="D1612" s="23" t="s">
        <v>25</v>
      </c>
      <c r="E1612" s="58" t="e">
        <f t="shared" si="102"/>
        <v>#N/A</v>
      </c>
      <c r="F1612" s="58">
        <f t="shared" si="103"/>
        <v>58.23</v>
      </c>
      <c r="G1612" s="22" t="s">
        <v>38</v>
      </c>
      <c r="H1612" s="23" t="s">
        <v>53</v>
      </c>
      <c r="I1612" s="24">
        <v>58.23</v>
      </c>
    </row>
    <row r="1613" spans="1:9">
      <c r="A1613" s="22">
        <v>44060</v>
      </c>
      <c r="B1613" s="22" t="str">
        <f t="shared" si="100"/>
        <v>Aug</v>
      </c>
      <c r="C1613" s="23">
        <f t="shared" si="101"/>
        <v>34</v>
      </c>
      <c r="D1613" s="23" t="s">
        <v>25</v>
      </c>
      <c r="E1613" s="58" t="e">
        <f t="shared" si="102"/>
        <v>#N/A</v>
      </c>
      <c r="F1613" s="58">
        <f t="shared" si="103"/>
        <v>36.07</v>
      </c>
      <c r="G1613" s="22" t="s">
        <v>38</v>
      </c>
      <c r="H1613" s="23" t="s">
        <v>66</v>
      </c>
      <c r="I1613" s="24">
        <v>36.07</v>
      </c>
    </row>
    <row r="1614" spans="1:9">
      <c r="A1614" s="22">
        <v>43984</v>
      </c>
      <c r="B1614" s="22" t="str">
        <f t="shared" si="100"/>
        <v>Jun</v>
      </c>
      <c r="C1614" s="23">
        <f t="shared" si="101"/>
        <v>23</v>
      </c>
      <c r="D1614" s="23" t="s">
        <v>28</v>
      </c>
      <c r="E1614" s="58">
        <f t="shared" si="102"/>
        <v>324.43</v>
      </c>
      <c r="F1614" s="58" t="e">
        <f t="shared" si="103"/>
        <v>#N/A</v>
      </c>
      <c r="G1614" s="22" t="s">
        <v>48</v>
      </c>
      <c r="H1614" s="23" t="s">
        <v>43</v>
      </c>
      <c r="I1614" s="24">
        <v>324.43</v>
      </c>
    </row>
    <row r="1615" spans="1:9">
      <c r="A1615" s="22">
        <v>43989</v>
      </c>
      <c r="B1615" s="22" t="str">
        <f t="shared" si="100"/>
        <v>Jun</v>
      </c>
      <c r="C1615" s="23">
        <f t="shared" si="101"/>
        <v>24</v>
      </c>
      <c r="D1615" s="23" t="s">
        <v>28</v>
      </c>
      <c r="E1615" s="58">
        <f t="shared" si="102"/>
        <v>312.2</v>
      </c>
      <c r="F1615" s="58" t="e">
        <f t="shared" si="103"/>
        <v>#N/A</v>
      </c>
      <c r="G1615" s="22" t="s">
        <v>38</v>
      </c>
      <c r="H1615" s="23" t="s">
        <v>39</v>
      </c>
      <c r="I1615" s="24">
        <v>312.2</v>
      </c>
    </row>
    <row r="1616" spans="1:9">
      <c r="A1616" s="22">
        <v>43970</v>
      </c>
      <c r="B1616" s="22" t="str">
        <f t="shared" si="100"/>
        <v>May</v>
      </c>
      <c r="C1616" s="23">
        <f t="shared" si="101"/>
        <v>21</v>
      </c>
      <c r="D1616" s="23" t="s">
        <v>254</v>
      </c>
      <c r="E1616" s="58" t="e">
        <f t="shared" si="102"/>
        <v>#N/A</v>
      </c>
      <c r="F1616" s="58" t="e">
        <f t="shared" si="103"/>
        <v>#N/A</v>
      </c>
      <c r="G1616" s="22" t="s">
        <v>38</v>
      </c>
      <c r="H1616" s="23" t="s">
        <v>50</v>
      </c>
      <c r="I1616" s="24">
        <v>44.81</v>
      </c>
    </row>
    <row r="1617" spans="1:9">
      <c r="A1617" s="22">
        <v>44069</v>
      </c>
      <c r="B1617" s="22" t="str">
        <f t="shared" si="100"/>
        <v>Aug</v>
      </c>
      <c r="C1617" s="23">
        <f t="shared" si="101"/>
        <v>35</v>
      </c>
      <c r="D1617" s="23" t="s">
        <v>25</v>
      </c>
      <c r="E1617" s="58" t="e">
        <f t="shared" si="102"/>
        <v>#N/A</v>
      </c>
      <c r="F1617" s="58">
        <f t="shared" si="103"/>
        <v>22.71</v>
      </c>
      <c r="G1617" s="22" t="s">
        <v>38</v>
      </c>
      <c r="H1617" s="23" t="s">
        <v>57</v>
      </c>
      <c r="I1617" s="24">
        <v>22.71</v>
      </c>
    </row>
    <row r="1618" spans="1:9">
      <c r="A1618" s="22">
        <v>43995</v>
      </c>
      <c r="B1618" s="22" t="str">
        <f t="shared" si="100"/>
        <v>Jun</v>
      </c>
      <c r="C1618" s="23">
        <f t="shared" si="101"/>
        <v>24</v>
      </c>
      <c r="D1618" s="23" t="s">
        <v>28</v>
      </c>
      <c r="E1618" s="58">
        <f t="shared" si="102"/>
        <v>25.65</v>
      </c>
      <c r="F1618" s="58" t="e">
        <f t="shared" si="103"/>
        <v>#N/A</v>
      </c>
      <c r="G1618" s="22" t="s">
        <v>48</v>
      </c>
      <c r="H1618" s="23" t="s">
        <v>58</v>
      </c>
      <c r="I1618" s="24">
        <v>25.65</v>
      </c>
    </row>
    <row r="1619" spans="1:9">
      <c r="A1619" s="22">
        <v>43963</v>
      </c>
      <c r="B1619" s="22" t="str">
        <f t="shared" si="100"/>
        <v>May</v>
      </c>
      <c r="C1619" s="23">
        <f t="shared" si="101"/>
        <v>20</v>
      </c>
      <c r="D1619" s="23" t="s">
        <v>254</v>
      </c>
      <c r="E1619" s="58" t="e">
        <f t="shared" si="102"/>
        <v>#N/A</v>
      </c>
      <c r="F1619" s="58" t="e">
        <f t="shared" si="103"/>
        <v>#N/A</v>
      </c>
      <c r="G1619" s="22" t="s">
        <v>38</v>
      </c>
      <c r="H1619" s="23" t="s">
        <v>49</v>
      </c>
      <c r="I1619" s="24">
        <v>68.12</v>
      </c>
    </row>
    <row r="1620" spans="1:9">
      <c r="A1620" s="22">
        <v>43991</v>
      </c>
      <c r="B1620" s="22" t="str">
        <f t="shared" si="100"/>
        <v>Jun</v>
      </c>
      <c r="C1620" s="23">
        <f t="shared" si="101"/>
        <v>24</v>
      </c>
      <c r="D1620" s="23" t="s">
        <v>28</v>
      </c>
      <c r="E1620" s="58">
        <f t="shared" si="102"/>
        <v>33.909999999999997</v>
      </c>
      <c r="F1620" s="58" t="e">
        <f t="shared" si="103"/>
        <v>#N/A</v>
      </c>
      <c r="G1620" s="22" t="s">
        <v>48</v>
      </c>
      <c r="H1620" s="23" t="s">
        <v>49</v>
      </c>
      <c r="I1620" s="24">
        <v>33.909999999999997</v>
      </c>
    </row>
    <row r="1621" spans="1:9">
      <c r="A1621" s="22">
        <v>44090</v>
      </c>
      <c r="B1621" s="22" t="str">
        <f t="shared" si="100"/>
        <v>Sep</v>
      </c>
      <c r="C1621" s="23">
        <f t="shared" si="101"/>
        <v>38</v>
      </c>
      <c r="D1621" s="23" t="s">
        <v>254</v>
      </c>
      <c r="E1621" s="58" t="e">
        <f t="shared" si="102"/>
        <v>#N/A</v>
      </c>
      <c r="F1621" s="58" t="e">
        <f t="shared" si="103"/>
        <v>#N/A</v>
      </c>
      <c r="G1621" s="22" t="s">
        <v>45</v>
      </c>
      <c r="H1621" s="23" t="s">
        <v>58</v>
      </c>
      <c r="I1621" s="24">
        <v>48.56</v>
      </c>
    </row>
    <row r="1622" spans="1:9">
      <c r="A1622" s="22">
        <v>44066</v>
      </c>
      <c r="B1622" s="22" t="str">
        <f t="shared" si="100"/>
        <v>Aug</v>
      </c>
      <c r="C1622" s="23">
        <f t="shared" si="101"/>
        <v>35</v>
      </c>
      <c r="D1622" s="23" t="s">
        <v>25</v>
      </c>
      <c r="E1622" s="58" t="e">
        <f t="shared" si="102"/>
        <v>#N/A</v>
      </c>
      <c r="F1622" s="58">
        <f t="shared" si="103"/>
        <v>33.31</v>
      </c>
      <c r="G1622" s="22" t="s">
        <v>38</v>
      </c>
      <c r="H1622" s="23" t="s">
        <v>49</v>
      </c>
      <c r="I1622" s="24">
        <v>33.31</v>
      </c>
    </row>
    <row r="1623" spans="1:9">
      <c r="A1623" s="22">
        <v>43990</v>
      </c>
      <c r="B1623" s="22" t="str">
        <f t="shared" si="100"/>
        <v>Jun</v>
      </c>
      <c r="C1623" s="23">
        <f t="shared" si="101"/>
        <v>24</v>
      </c>
      <c r="D1623" s="23" t="s">
        <v>28</v>
      </c>
      <c r="E1623" s="58">
        <f t="shared" si="102"/>
        <v>40.549999999999997</v>
      </c>
      <c r="F1623" s="58" t="e">
        <f t="shared" si="103"/>
        <v>#N/A</v>
      </c>
      <c r="G1623" s="22" t="s">
        <v>38</v>
      </c>
      <c r="H1623" s="23" t="s">
        <v>56</v>
      </c>
      <c r="I1623" s="24">
        <v>40.549999999999997</v>
      </c>
    </row>
    <row r="1624" spans="1:9">
      <c r="A1624" s="22">
        <v>44056</v>
      </c>
      <c r="B1624" s="22" t="str">
        <f t="shared" si="100"/>
        <v>Aug</v>
      </c>
      <c r="C1624" s="23">
        <f t="shared" si="101"/>
        <v>33</v>
      </c>
      <c r="D1624" s="23" t="s">
        <v>25</v>
      </c>
      <c r="E1624" s="58" t="e">
        <f t="shared" si="102"/>
        <v>#N/A</v>
      </c>
      <c r="F1624" s="58">
        <f t="shared" si="103"/>
        <v>180.99</v>
      </c>
      <c r="G1624" s="22" t="s">
        <v>38</v>
      </c>
      <c r="H1624" s="23" t="s">
        <v>56</v>
      </c>
      <c r="I1624" s="24">
        <v>180.99</v>
      </c>
    </row>
    <row r="1625" spans="1:9">
      <c r="A1625" s="22">
        <v>44090</v>
      </c>
      <c r="B1625" s="22" t="str">
        <f t="shared" si="100"/>
        <v>Sep</v>
      </c>
      <c r="C1625" s="23">
        <f t="shared" si="101"/>
        <v>38</v>
      </c>
      <c r="D1625" s="23" t="s">
        <v>254</v>
      </c>
      <c r="E1625" s="58" t="e">
        <f t="shared" si="102"/>
        <v>#N/A</v>
      </c>
      <c r="F1625" s="58" t="e">
        <f t="shared" si="103"/>
        <v>#N/A</v>
      </c>
      <c r="G1625" s="22" t="s">
        <v>38</v>
      </c>
      <c r="H1625" s="23" t="s">
        <v>57</v>
      </c>
      <c r="I1625" s="24">
        <v>46.96</v>
      </c>
    </row>
    <row r="1626" spans="1:9">
      <c r="A1626" s="22">
        <v>44061</v>
      </c>
      <c r="B1626" s="22" t="str">
        <f t="shared" si="100"/>
        <v>Aug</v>
      </c>
      <c r="C1626" s="23">
        <f t="shared" si="101"/>
        <v>34</v>
      </c>
      <c r="D1626" s="23" t="s">
        <v>25</v>
      </c>
      <c r="E1626" s="58" t="e">
        <f t="shared" si="102"/>
        <v>#N/A</v>
      </c>
      <c r="F1626" s="58">
        <f t="shared" si="103"/>
        <v>72.2</v>
      </c>
      <c r="G1626" s="22" t="s">
        <v>38</v>
      </c>
      <c r="H1626" s="23" t="s">
        <v>58</v>
      </c>
      <c r="I1626" s="24">
        <v>72.2</v>
      </c>
    </row>
    <row r="1627" spans="1:9">
      <c r="A1627" s="22">
        <v>44075</v>
      </c>
      <c r="B1627" s="22" t="str">
        <f t="shared" si="100"/>
        <v>Sep</v>
      </c>
      <c r="C1627" s="23">
        <f t="shared" si="101"/>
        <v>36</v>
      </c>
      <c r="D1627" s="23" t="s">
        <v>254</v>
      </c>
      <c r="E1627" s="58" t="e">
        <f t="shared" si="102"/>
        <v>#N/A</v>
      </c>
      <c r="F1627" s="58" t="e">
        <f t="shared" si="103"/>
        <v>#N/A</v>
      </c>
      <c r="G1627" s="22" t="s">
        <v>38</v>
      </c>
      <c r="H1627" s="23" t="s">
        <v>46</v>
      </c>
      <c r="I1627" s="24">
        <v>25.98</v>
      </c>
    </row>
    <row r="1628" spans="1:9">
      <c r="A1628" s="22">
        <v>44011</v>
      </c>
      <c r="B1628" s="22" t="str">
        <f t="shared" si="100"/>
        <v>Jun</v>
      </c>
      <c r="C1628" s="23">
        <f t="shared" si="101"/>
        <v>27</v>
      </c>
      <c r="D1628" s="23" t="s">
        <v>254</v>
      </c>
      <c r="E1628" s="58" t="e">
        <f t="shared" si="102"/>
        <v>#N/A</v>
      </c>
      <c r="F1628" s="58" t="e">
        <f t="shared" si="103"/>
        <v>#N/A</v>
      </c>
      <c r="G1628" s="22" t="s">
        <v>45</v>
      </c>
      <c r="H1628" s="23" t="s">
        <v>54</v>
      </c>
      <c r="I1628" s="24">
        <v>71.83</v>
      </c>
    </row>
    <row r="1629" spans="1:9">
      <c r="A1629" s="22">
        <v>43999</v>
      </c>
      <c r="B1629" s="22" t="str">
        <f t="shared" si="100"/>
        <v>Jun</v>
      </c>
      <c r="C1629" s="23">
        <f t="shared" si="101"/>
        <v>25</v>
      </c>
      <c r="D1629" s="23" t="s">
        <v>28</v>
      </c>
      <c r="E1629" s="58">
        <f t="shared" si="102"/>
        <v>72.12</v>
      </c>
      <c r="F1629" s="58" t="e">
        <f t="shared" si="103"/>
        <v>#N/A</v>
      </c>
      <c r="G1629" s="22" t="s">
        <v>48</v>
      </c>
      <c r="H1629" s="23" t="s">
        <v>58</v>
      </c>
      <c r="I1629" s="24">
        <v>72.12</v>
      </c>
    </row>
    <row r="1630" spans="1:9">
      <c r="A1630" s="22">
        <v>44027</v>
      </c>
      <c r="B1630" s="22" t="str">
        <f t="shared" si="100"/>
        <v>Jul</v>
      </c>
      <c r="C1630" s="23">
        <f t="shared" si="101"/>
        <v>29</v>
      </c>
      <c r="D1630" s="23" t="s">
        <v>254</v>
      </c>
      <c r="E1630" s="58" t="e">
        <f t="shared" si="102"/>
        <v>#N/A</v>
      </c>
      <c r="F1630" s="58" t="e">
        <f t="shared" si="103"/>
        <v>#N/A</v>
      </c>
      <c r="G1630" s="22" t="s">
        <v>48</v>
      </c>
      <c r="H1630" s="23" t="s">
        <v>39</v>
      </c>
      <c r="I1630" s="24">
        <v>160.36000000000001</v>
      </c>
    </row>
    <row r="1631" spans="1:9">
      <c r="A1631" s="22">
        <v>44032</v>
      </c>
      <c r="B1631" s="22" t="str">
        <f t="shared" si="100"/>
        <v>Jul</v>
      </c>
      <c r="C1631" s="23">
        <f t="shared" si="101"/>
        <v>30</v>
      </c>
      <c r="D1631" s="23" t="s">
        <v>254</v>
      </c>
      <c r="E1631" s="58" t="e">
        <f t="shared" si="102"/>
        <v>#N/A</v>
      </c>
      <c r="F1631" s="58" t="e">
        <f t="shared" si="103"/>
        <v>#N/A</v>
      </c>
      <c r="G1631" s="22" t="s">
        <v>45</v>
      </c>
      <c r="H1631" s="23" t="s">
        <v>46</v>
      </c>
      <c r="I1631" s="24">
        <v>72.63</v>
      </c>
    </row>
    <row r="1632" spans="1:9">
      <c r="A1632" s="22">
        <v>44003</v>
      </c>
      <c r="B1632" s="22" t="str">
        <f t="shared" si="100"/>
        <v>Jun</v>
      </c>
      <c r="C1632" s="23">
        <f t="shared" si="101"/>
        <v>26</v>
      </c>
      <c r="D1632" s="23" t="s">
        <v>28</v>
      </c>
      <c r="E1632" s="58">
        <f t="shared" si="102"/>
        <v>20.149999999999999</v>
      </c>
      <c r="F1632" s="58" t="e">
        <f t="shared" si="103"/>
        <v>#N/A</v>
      </c>
      <c r="G1632" s="22" t="s">
        <v>48</v>
      </c>
      <c r="H1632" s="23" t="s">
        <v>43</v>
      </c>
      <c r="I1632" s="24">
        <v>20.149999999999999</v>
      </c>
    </row>
    <row r="1633" spans="1:9">
      <c r="A1633" s="22">
        <v>44044</v>
      </c>
      <c r="B1633" s="22" t="str">
        <f t="shared" si="100"/>
        <v>Aug</v>
      </c>
      <c r="C1633" s="23">
        <f t="shared" si="101"/>
        <v>31</v>
      </c>
      <c r="D1633" s="23" t="s">
        <v>254</v>
      </c>
      <c r="E1633" s="58" t="e">
        <f t="shared" si="102"/>
        <v>#N/A</v>
      </c>
      <c r="F1633" s="58" t="e">
        <f t="shared" si="103"/>
        <v>#N/A</v>
      </c>
      <c r="G1633" s="22" t="s">
        <v>48</v>
      </c>
      <c r="H1633" s="23" t="s">
        <v>46</v>
      </c>
      <c r="I1633" s="24">
        <v>25.32</v>
      </c>
    </row>
    <row r="1634" spans="1:9">
      <c r="A1634" s="22">
        <v>43983</v>
      </c>
      <c r="B1634" s="22" t="str">
        <f t="shared" si="100"/>
        <v>Jun</v>
      </c>
      <c r="C1634" s="23">
        <f t="shared" si="101"/>
        <v>23</v>
      </c>
      <c r="D1634" s="23" t="s">
        <v>28</v>
      </c>
      <c r="E1634" s="58">
        <f t="shared" si="102"/>
        <v>46.04</v>
      </c>
      <c r="F1634" s="58" t="e">
        <f t="shared" si="103"/>
        <v>#N/A</v>
      </c>
      <c r="G1634" s="22" t="s">
        <v>45</v>
      </c>
      <c r="H1634" s="23" t="s">
        <v>50</v>
      </c>
      <c r="I1634" s="24">
        <v>46.04</v>
      </c>
    </row>
    <row r="1635" spans="1:9">
      <c r="A1635" s="22">
        <v>44058</v>
      </c>
      <c r="B1635" s="22" t="str">
        <f t="shared" si="100"/>
        <v>Aug</v>
      </c>
      <c r="C1635" s="23">
        <f t="shared" si="101"/>
        <v>33</v>
      </c>
      <c r="D1635" s="23" t="s">
        <v>25</v>
      </c>
      <c r="E1635" s="58" t="e">
        <f t="shared" si="102"/>
        <v>#N/A</v>
      </c>
      <c r="F1635" s="58">
        <f t="shared" si="103"/>
        <v>24</v>
      </c>
      <c r="G1635" s="22" t="s">
        <v>45</v>
      </c>
      <c r="H1635" s="23" t="s">
        <v>54</v>
      </c>
      <c r="I1635" s="24">
        <v>24</v>
      </c>
    </row>
    <row r="1636" spans="1:9">
      <c r="A1636" s="22">
        <v>43993</v>
      </c>
      <c r="B1636" s="22" t="str">
        <f t="shared" si="100"/>
        <v>Jun</v>
      </c>
      <c r="C1636" s="23">
        <f t="shared" si="101"/>
        <v>24</v>
      </c>
      <c r="D1636" s="23" t="s">
        <v>28</v>
      </c>
      <c r="E1636" s="58">
        <f t="shared" si="102"/>
        <v>341.53</v>
      </c>
      <c r="F1636" s="58" t="e">
        <f t="shared" si="103"/>
        <v>#N/A</v>
      </c>
      <c r="G1636" s="22" t="s">
        <v>38</v>
      </c>
      <c r="H1636" s="23" t="s">
        <v>43</v>
      </c>
      <c r="I1636" s="24">
        <v>341.53</v>
      </c>
    </row>
    <row r="1637" spans="1:9">
      <c r="A1637" s="22">
        <v>44004</v>
      </c>
      <c r="B1637" s="22" t="str">
        <f t="shared" si="100"/>
        <v>Jun</v>
      </c>
      <c r="C1637" s="23">
        <f t="shared" si="101"/>
        <v>26</v>
      </c>
      <c r="D1637" s="23" t="s">
        <v>28</v>
      </c>
      <c r="E1637" s="58">
        <f t="shared" si="102"/>
        <v>20.79</v>
      </c>
      <c r="F1637" s="58" t="e">
        <f t="shared" si="103"/>
        <v>#N/A</v>
      </c>
      <c r="G1637" s="22" t="s">
        <v>48</v>
      </c>
      <c r="H1637" s="23" t="s">
        <v>43</v>
      </c>
      <c r="I1637" s="24">
        <v>20.79</v>
      </c>
    </row>
    <row r="1638" spans="1:9">
      <c r="A1638" s="22">
        <v>44006</v>
      </c>
      <c r="B1638" s="22" t="str">
        <f t="shared" si="100"/>
        <v>Jun</v>
      </c>
      <c r="C1638" s="23">
        <f t="shared" si="101"/>
        <v>26</v>
      </c>
      <c r="D1638" s="23" t="s">
        <v>28</v>
      </c>
      <c r="E1638" s="58">
        <f t="shared" si="102"/>
        <v>319.83</v>
      </c>
      <c r="F1638" s="58" t="e">
        <f t="shared" si="103"/>
        <v>#N/A</v>
      </c>
      <c r="G1638" s="22" t="s">
        <v>38</v>
      </c>
      <c r="H1638" s="23" t="s">
        <v>56</v>
      </c>
      <c r="I1638" s="24">
        <v>319.83</v>
      </c>
    </row>
    <row r="1639" spans="1:9">
      <c r="A1639" s="22">
        <v>44004</v>
      </c>
      <c r="B1639" s="22" t="str">
        <f t="shared" si="100"/>
        <v>Jun</v>
      </c>
      <c r="C1639" s="23">
        <f t="shared" si="101"/>
        <v>26</v>
      </c>
      <c r="D1639" s="23" t="s">
        <v>28</v>
      </c>
      <c r="E1639" s="58">
        <f t="shared" si="102"/>
        <v>33.42</v>
      </c>
      <c r="F1639" s="58" t="e">
        <f t="shared" si="103"/>
        <v>#N/A</v>
      </c>
      <c r="G1639" s="22" t="s">
        <v>38</v>
      </c>
      <c r="H1639" s="23" t="s">
        <v>49</v>
      </c>
      <c r="I1639" s="24">
        <v>33.42</v>
      </c>
    </row>
    <row r="1640" spans="1:9">
      <c r="A1640" s="22">
        <v>44005</v>
      </c>
      <c r="B1640" s="22" t="str">
        <f t="shared" si="100"/>
        <v>Jun</v>
      </c>
      <c r="C1640" s="23">
        <f t="shared" si="101"/>
        <v>26</v>
      </c>
      <c r="D1640" s="23" t="s">
        <v>28</v>
      </c>
      <c r="E1640" s="58">
        <f t="shared" si="102"/>
        <v>46.2</v>
      </c>
      <c r="F1640" s="58" t="e">
        <f t="shared" si="103"/>
        <v>#N/A</v>
      </c>
      <c r="G1640" s="22" t="s">
        <v>38</v>
      </c>
      <c r="H1640" s="23" t="s">
        <v>50</v>
      </c>
      <c r="I1640" s="24">
        <v>46.2</v>
      </c>
    </row>
    <row r="1641" spans="1:9">
      <c r="A1641" s="22">
        <v>43997</v>
      </c>
      <c r="B1641" s="22" t="str">
        <f t="shared" si="100"/>
        <v>Jun</v>
      </c>
      <c r="C1641" s="23">
        <f t="shared" si="101"/>
        <v>25</v>
      </c>
      <c r="D1641" s="23" t="s">
        <v>28</v>
      </c>
      <c r="E1641" s="58">
        <f t="shared" si="102"/>
        <v>99.72</v>
      </c>
      <c r="F1641" s="58" t="e">
        <f t="shared" si="103"/>
        <v>#N/A</v>
      </c>
      <c r="G1641" s="22" t="s">
        <v>48</v>
      </c>
      <c r="H1641" s="23" t="s">
        <v>49</v>
      </c>
      <c r="I1641" s="24">
        <v>99.72</v>
      </c>
    </row>
    <row r="1642" spans="1:9">
      <c r="A1642" s="22">
        <v>43984</v>
      </c>
      <c r="B1642" s="22" t="str">
        <f t="shared" si="100"/>
        <v>Jun</v>
      </c>
      <c r="C1642" s="23">
        <f t="shared" si="101"/>
        <v>23</v>
      </c>
      <c r="D1642" s="23" t="s">
        <v>28</v>
      </c>
      <c r="E1642" s="58">
        <f t="shared" si="102"/>
        <v>46.08</v>
      </c>
      <c r="F1642" s="58" t="e">
        <f t="shared" si="103"/>
        <v>#N/A</v>
      </c>
      <c r="G1642" s="22" t="s">
        <v>38</v>
      </c>
      <c r="H1642" s="23" t="s">
        <v>50</v>
      </c>
      <c r="I1642" s="24">
        <v>46.08</v>
      </c>
    </row>
    <row r="1643" spans="1:9">
      <c r="A1643" s="22">
        <v>44071</v>
      </c>
      <c r="B1643" s="22" t="str">
        <f t="shared" si="100"/>
        <v>Aug</v>
      </c>
      <c r="C1643" s="23">
        <f t="shared" si="101"/>
        <v>35</v>
      </c>
      <c r="D1643" s="23" t="s">
        <v>25</v>
      </c>
      <c r="E1643" s="58" t="e">
        <f t="shared" si="102"/>
        <v>#N/A</v>
      </c>
      <c r="F1643" s="58">
        <f t="shared" si="103"/>
        <v>50.74</v>
      </c>
      <c r="G1643" s="22" t="s">
        <v>38</v>
      </c>
      <c r="H1643" s="23" t="s">
        <v>58</v>
      </c>
      <c r="I1643" s="24">
        <v>50.74</v>
      </c>
    </row>
    <row r="1644" spans="1:9">
      <c r="A1644" s="22">
        <v>44011</v>
      </c>
      <c r="B1644" s="22" t="str">
        <f t="shared" si="100"/>
        <v>Jun</v>
      </c>
      <c r="C1644" s="23">
        <f t="shared" si="101"/>
        <v>27</v>
      </c>
      <c r="D1644" s="23" t="s">
        <v>254</v>
      </c>
      <c r="E1644" s="58" t="e">
        <f t="shared" si="102"/>
        <v>#N/A</v>
      </c>
      <c r="F1644" s="58" t="e">
        <f t="shared" si="103"/>
        <v>#N/A</v>
      </c>
      <c r="G1644" s="22" t="s">
        <v>38</v>
      </c>
      <c r="H1644" s="23" t="s">
        <v>43</v>
      </c>
      <c r="I1644" s="24">
        <v>80.91</v>
      </c>
    </row>
    <row r="1645" spans="1:9">
      <c r="A1645" s="22">
        <v>44064</v>
      </c>
      <c r="B1645" s="22" t="str">
        <f t="shared" si="100"/>
        <v>Aug</v>
      </c>
      <c r="C1645" s="23">
        <f t="shared" si="101"/>
        <v>34</v>
      </c>
      <c r="D1645" s="23" t="s">
        <v>25</v>
      </c>
      <c r="E1645" s="58" t="e">
        <f t="shared" si="102"/>
        <v>#N/A</v>
      </c>
      <c r="F1645" s="58">
        <f t="shared" si="103"/>
        <v>69.489999999999995</v>
      </c>
      <c r="G1645" s="22" t="s">
        <v>48</v>
      </c>
      <c r="H1645" s="23" t="s">
        <v>50</v>
      </c>
      <c r="I1645" s="24">
        <v>69.489999999999995</v>
      </c>
    </row>
    <row r="1646" spans="1:9">
      <c r="A1646" s="22">
        <v>44068</v>
      </c>
      <c r="B1646" s="22" t="str">
        <f t="shared" si="100"/>
        <v>Aug</v>
      </c>
      <c r="C1646" s="23">
        <f t="shared" si="101"/>
        <v>35</v>
      </c>
      <c r="D1646" s="23" t="s">
        <v>25</v>
      </c>
      <c r="E1646" s="58" t="e">
        <f t="shared" si="102"/>
        <v>#N/A</v>
      </c>
      <c r="F1646" s="58">
        <f t="shared" si="103"/>
        <v>501.98</v>
      </c>
      <c r="G1646" s="22" t="s">
        <v>38</v>
      </c>
      <c r="H1646" s="23" t="s">
        <v>50</v>
      </c>
      <c r="I1646" s="24">
        <v>501.98</v>
      </c>
    </row>
    <row r="1647" spans="1:9">
      <c r="A1647" s="22">
        <v>43995</v>
      </c>
      <c r="B1647" s="22" t="str">
        <f t="shared" si="100"/>
        <v>Jun</v>
      </c>
      <c r="C1647" s="23">
        <f t="shared" si="101"/>
        <v>24</v>
      </c>
      <c r="D1647" s="23" t="s">
        <v>28</v>
      </c>
      <c r="E1647" s="58">
        <f t="shared" si="102"/>
        <v>75.58</v>
      </c>
      <c r="F1647" s="58" t="e">
        <f t="shared" si="103"/>
        <v>#N/A</v>
      </c>
      <c r="G1647" s="22" t="s">
        <v>48</v>
      </c>
      <c r="H1647" s="23" t="s">
        <v>58</v>
      </c>
      <c r="I1647" s="24">
        <v>75.58</v>
      </c>
    </row>
    <row r="1648" spans="1:9">
      <c r="A1648" s="22">
        <v>44052</v>
      </c>
      <c r="B1648" s="22" t="str">
        <f t="shared" si="100"/>
        <v>Aug</v>
      </c>
      <c r="C1648" s="23">
        <f t="shared" si="101"/>
        <v>33</v>
      </c>
      <c r="D1648" s="23" t="s">
        <v>25</v>
      </c>
      <c r="E1648" s="58" t="e">
        <f t="shared" si="102"/>
        <v>#N/A</v>
      </c>
      <c r="F1648" s="58">
        <f t="shared" si="103"/>
        <v>20.76</v>
      </c>
      <c r="G1648" s="22" t="s">
        <v>38</v>
      </c>
      <c r="H1648" s="23" t="s">
        <v>43</v>
      </c>
      <c r="I1648" s="24">
        <v>20.76</v>
      </c>
    </row>
    <row r="1649" spans="1:9">
      <c r="A1649" s="22">
        <v>44061</v>
      </c>
      <c r="B1649" s="22" t="str">
        <f t="shared" si="100"/>
        <v>Aug</v>
      </c>
      <c r="C1649" s="23">
        <f t="shared" si="101"/>
        <v>34</v>
      </c>
      <c r="D1649" s="23" t="s">
        <v>25</v>
      </c>
      <c r="E1649" s="58" t="e">
        <f t="shared" si="102"/>
        <v>#N/A</v>
      </c>
      <c r="F1649" s="58">
        <f t="shared" si="103"/>
        <v>47.63</v>
      </c>
      <c r="G1649" s="22" t="s">
        <v>48</v>
      </c>
      <c r="H1649" s="23" t="s">
        <v>54</v>
      </c>
      <c r="I1649" s="24">
        <v>47.63</v>
      </c>
    </row>
    <row r="1650" spans="1:9">
      <c r="A1650" s="22">
        <v>44061</v>
      </c>
      <c r="B1650" s="22" t="str">
        <f t="shared" si="100"/>
        <v>Aug</v>
      </c>
      <c r="C1650" s="23">
        <f t="shared" si="101"/>
        <v>34</v>
      </c>
      <c r="D1650" s="23" t="s">
        <v>25</v>
      </c>
      <c r="E1650" s="58" t="e">
        <f t="shared" si="102"/>
        <v>#N/A</v>
      </c>
      <c r="F1650" s="58">
        <f t="shared" si="103"/>
        <v>72.349999999999994</v>
      </c>
      <c r="G1650" s="22" t="s">
        <v>38</v>
      </c>
      <c r="H1650" s="23" t="s">
        <v>58</v>
      </c>
      <c r="I1650" s="24">
        <v>72.349999999999994</v>
      </c>
    </row>
    <row r="1651" spans="1:9">
      <c r="A1651" s="22">
        <v>44055</v>
      </c>
      <c r="B1651" s="22" t="str">
        <f t="shared" si="100"/>
        <v>Aug</v>
      </c>
      <c r="C1651" s="23">
        <f t="shared" si="101"/>
        <v>33</v>
      </c>
      <c r="D1651" s="23" t="s">
        <v>25</v>
      </c>
      <c r="E1651" s="58" t="e">
        <f t="shared" si="102"/>
        <v>#N/A</v>
      </c>
      <c r="F1651" s="58">
        <f t="shared" si="103"/>
        <v>24.48</v>
      </c>
      <c r="G1651" s="22" t="s">
        <v>48</v>
      </c>
      <c r="H1651" s="23" t="s">
        <v>54</v>
      </c>
      <c r="I1651" s="24">
        <v>24.48</v>
      </c>
    </row>
    <row r="1652" spans="1:9">
      <c r="A1652" s="22">
        <v>43996</v>
      </c>
      <c r="B1652" s="22" t="str">
        <f t="shared" si="100"/>
        <v>Jun</v>
      </c>
      <c r="C1652" s="23">
        <f t="shared" si="101"/>
        <v>25</v>
      </c>
      <c r="D1652" s="23" t="s">
        <v>28</v>
      </c>
      <c r="E1652" s="58">
        <f t="shared" si="102"/>
        <v>69.56</v>
      </c>
      <c r="F1652" s="58" t="e">
        <f t="shared" si="103"/>
        <v>#N/A</v>
      </c>
      <c r="G1652" s="22" t="s">
        <v>48</v>
      </c>
      <c r="H1652" s="23" t="s">
        <v>50</v>
      </c>
      <c r="I1652" s="24">
        <v>69.56</v>
      </c>
    </row>
    <row r="1653" spans="1:9">
      <c r="A1653" s="22">
        <v>44061</v>
      </c>
      <c r="B1653" s="22" t="str">
        <f t="shared" si="100"/>
        <v>Aug</v>
      </c>
      <c r="C1653" s="23">
        <f t="shared" si="101"/>
        <v>34</v>
      </c>
      <c r="D1653" s="23" t="s">
        <v>25</v>
      </c>
      <c r="E1653" s="58" t="e">
        <f t="shared" si="102"/>
        <v>#N/A</v>
      </c>
      <c r="F1653" s="58">
        <f t="shared" si="103"/>
        <v>30.02</v>
      </c>
      <c r="G1653" s="22" t="s">
        <v>38</v>
      </c>
      <c r="H1653" s="23" t="s">
        <v>53</v>
      </c>
      <c r="I1653" s="24">
        <v>30.02</v>
      </c>
    </row>
    <row r="1654" spans="1:9">
      <c r="A1654" s="22">
        <v>43984</v>
      </c>
      <c r="B1654" s="22" t="str">
        <f t="shared" si="100"/>
        <v>Jun</v>
      </c>
      <c r="C1654" s="23">
        <f t="shared" si="101"/>
        <v>23</v>
      </c>
      <c r="D1654" s="23" t="s">
        <v>28</v>
      </c>
      <c r="E1654" s="58">
        <f t="shared" si="102"/>
        <v>272.19</v>
      </c>
      <c r="F1654" s="58" t="e">
        <f t="shared" si="103"/>
        <v>#N/A</v>
      </c>
      <c r="G1654" s="22" t="s">
        <v>48</v>
      </c>
      <c r="H1654" s="23" t="s">
        <v>49</v>
      </c>
      <c r="I1654" s="24">
        <v>272.19</v>
      </c>
    </row>
    <row r="1655" spans="1:9">
      <c r="A1655" s="22">
        <v>44061</v>
      </c>
      <c r="B1655" s="22" t="str">
        <f t="shared" si="100"/>
        <v>Aug</v>
      </c>
      <c r="C1655" s="23">
        <f t="shared" si="101"/>
        <v>34</v>
      </c>
      <c r="D1655" s="23" t="s">
        <v>25</v>
      </c>
      <c r="E1655" s="58" t="e">
        <f t="shared" si="102"/>
        <v>#N/A</v>
      </c>
      <c r="F1655" s="58">
        <f t="shared" si="103"/>
        <v>33.22</v>
      </c>
      <c r="G1655" s="22" t="s">
        <v>48</v>
      </c>
      <c r="H1655" s="23" t="s">
        <v>49</v>
      </c>
      <c r="I1655" s="24">
        <v>33.22</v>
      </c>
    </row>
    <row r="1656" spans="1:9">
      <c r="A1656" s="22">
        <v>44063</v>
      </c>
      <c r="B1656" s="22" t="str">
        <f t="shared" si="100"/>
        <v>Aug</v>
      </c>
      <c r="C1656" s="23">
        <f t="shared" si="101"/>
        <v>34</v>
      </c>
      <c r="D1656" s="23" t="s">
        <v>25</v>
      </c>
      <c r="E1656" s="58" t="e">
        <f t="shared" si="102"/>
        <v>#N/A</v>
      </c>
      <c r="F1656" s="58">
        <f t="shared" si="103"/>
        <v>75.989999999999995</v>
      </c>
      <c r="G1656" s="22" t="s">
        <v>38</v>
      </c>
      <c r="H1656" s="23" t="s">
        <v>58</v>
      </c>
      <c r="I1656" s="24">
        <v>75.989999999999995</v>
      </c>
    </row>
    <row r="1657" spans="1:9">
      <c r="A1657" s="22">
        <v>44000</v>
      </c>
      <c r="B1657" s="22" t="str">
        <f t="shared" si="100"/>
        <v>Jun</v>
      </c>
      <c r="C1657" s="23">
        <f t="shared" si="101"/>
        <v>25</v>
      </c>
      <c r="D1657" s="23" t="s">
        <v>28</v>
      </c>
      <c r="E1657" s="58">
        <f t="shared" si="102"/>
        <v>71.260000000000005</v>
      </c>
      <c r="F1657" s="58" t="e">
        <f t="shared" si="103"/>
        <v>#N/A</v>
      </c>
      <c r="G1657" s="22" t="s">
        <v>45</v>
      </c>
      <c r="H1657" s="23" t="s">
        <v>54</v>
      </c>
      <c r="I1657" s="24">
        <v>71.260000000000005</v>
      </c>
    </row>
    <row r="1658" spans="1:9">
      <c r="A1658" s="22">
        <v>43994</v>
      </c>
      <c r="B1658" s="22" t="str">
        <f t="shared" si="100"/>
        <v>Jun</v>
      </c>
      <c r="C1658" s="23">
        <f t="shared" si="101"/>
        <v>24</v>
      </c>
      <c r="D1658" s="23" t="s">
        <v>28</v>
      </c>
      <c r="E1658" s="58">
        <f t="shared" si="102"/>
        <v>46.42</v>
      </c>
      <c r="F1658" s="58" t="e">
        <f t="shared" si="103"/>
        <v>#N/A</v>
      </c>
      <c r="G1658" s="22" t="s">
        <v>48</v>
      </c>
      <c r="H1658" s="23" t="s">
        <v>57</v>
      </c>
      <c r="I1658" s="24">
        <v>46.42</v>
      </c>
    </row>
    <row r="1659" spans="1:9">
      <c r="A1659" s="22">
        <v>44004</v>
      </c>
      <c r="B1659" s="22" t="str">
        <f t="shared" si="100"/>
        <v>Jun</v>
      </c>
      <c r="C1659" s="23">
        <f t="shared" si="101"/>
        <v>26</v>
      </c>
      <c r="D1659" s="23" t="s">
        <v>28</v>
      </c>
      <c r="E1659" s="58">
        <f t="shared" si="102"/>
        <v>34.99</v>
      </c>
      <c r="F1659" s="58" t="e">
        <f t="shared" si="103"/>
        <v>#N/A</v>
      </c>
      <c r="G1659" s="22" t="s">
        <v>38</v>
      </c>
      <c r="H1659" s="23" t="s">
        <v>49</v>
      </c>
      <c r="I1659" s="24">
        <v>34.99</v>
      </c>
    </row>
    <row r="1660" spans="1:9">
      <c r="A1660" s="22">
        <v>44052</v>
      </c>
      <c r="B1660" s="22" t="str">
        <f t="shared" si="100"/>
        <v>Aug</v>
      </c>
      <c r="C1660" s="23">
        <f t="shared" si="101"/>
        <v>33</v>
      </c>
      <c r="D1660" s="23" t="s">
        <v>25</v>
      </c>
      <c r="E1660" s="58" t="e">
        <f t="shared" si="102"/>
        <v>#N/A</v>
      </c>
      <c r="F1660" s="58">
        <f t="shared" si="103"/>
        <v>38.9</v>
      </c>
      <c r="G1660" s="22" t="s">
        <v>38</v>
      </c>
      <c r="H1660" s="23" t="s">
        <v>66</v>
      </c>
      <c r="I1660" s="24">
        <v>38.9</v>
      </c>
    </row>
    <row r="1661" spans="1:9">
      <c r="A1661" s="22">
        <v>44001</v>
      </c>
      <c r="B1661" s="22" t="str">
        <f t="shared" si="100"/>
        <v>Jun</v>
      </c>
      <c r="C1661" s="23">
        <f t="shared" si="101"/>
        <v>25</v>
      </c>
      <c r="D1661" s="23" t="s">
        <v>28</v>
      </c>
      <c r="E1661" s="58">
        <f t="shared" si="102"/>
        <v>40.29</v>
      </c>
      <c r="F1661" s="58" t="e">
        <f t="shared" si="103"/>
        <v>#N/A</v>
      </c>
      <c r="G1661" s="22" t="s">
        <v>48</v>
      </c>
      <c r="H1661" s="23" t="s">
        <v>56</v>
      </c>
      <c r="I1661" s="24">
        <v>40.29</v>
      </c>
    </row>
    <row r="1662" spans="1:9">
      <c r="A1662" s="22">
        <v>43984</v>
      </c>
      <c r="B1662" s="22" t="str">
        <f t="shared" si="100"/>
        <v>Jun</v>
      </c>
      <c r="C1662" s="23">
        <f t="shared" si="101"/>
        <v>23</v>
      </c>
      <c r="D1662" s="23" t="s">
        <v>28</v>
      </c>
      <c r="E1662" s="58">
        <f t="shared" si="102"/>
        <v>24.8</v>
      </c>
      <c r="F1662" s="58" t="e">
        <f t="shared" si="103"/>
        <v>#N/A</v>
      </c>
      <c r="G1662" s="22" t="s">
        <v>48</v>
      </c>
      <c r="H1662" s="23" t="s">
        <v>54</v>
      </c>
      <c r="I1662" s="24">
        <v>24.8</v>
      </c>
    </row>
    <row r="1663" spans="1:9">
      <c r="A1663" s="22">
        <v>44044</v>
      </c>
      <c r="B1663" s="22" t="str">
        <f t="shared" si="100"/>
        <v>Aug</v>
      </c>
      <c r="C1663" s="23">
        <f t="shared" si="101"/>
        <v>31</v>
      </c>
      <c r="D1663" s="23" t="s">
        <v>254</v>
      </c>
      <c r="E1663" s="58" t="e">
        <f t="shared" si="102"/>
        <v>#N/A</v>
      </c>
      <c r="F1663" s="58" t="e">
        <f t="shared" si="103"/>
        <v>#N/A</v>
      </c>
      <c r="G1663" s="22" t="s">
        <v>38</v>
      </c>
      <c r="H1663" s="23" t="s">
        <v>58</v>
      </c>
      <c r="I1663" s="24">
        <v>415.94</v>
      </c>
    </row>
    <row r="1664" spans="1:9">
      <c r="A1664" s="22">
        <v>44049</v>
      </c>
      <c r="B1664" s="22" t="str">
        <f t="shared" si="100"/>
        <v>Aug</v>
      </c>
      <c r="C1664" s="23">
        <f t="shared" si="101"/>
        <v>32</v>
      </c>
      <c r="D1664" s="23" t="s">
        <v>25</v>
      </c>
      <c r="E1664" s="58" t="e">
        <f t="shared" si="102"/>
        <v>#N/A</v>
      </c>
      <c r="F1664" s="58">
        <f t="shared" si="103"/>
        <v>28.44</v>
      </c>
      <c r="G1664" s="22" t="s">
        <v>38</v>
      </c>
      <c r="H1664" s="23" t="s">
        <v>53</v>
      </c>
      <c r="I1664" s="24">
        <v>28.44</v>
      </c>
    </row>
    <row r="1665" spans="1:9">
      <c r="A1665" s="22">
        <v>43986</v>
      </c>
      <c r="B1665" s="22" t="str">
        <f t="shared" si="100"/>
        <v>Jun</v>
      </c>
      <c r="C1665" s="23">
        <f t="shared" si="101"/>
        <v>23</v>
      </c>
      <c r="D1665" s="23" t="s">
        <v>28</v>
      </c>
      <c r="E1665" s="58">
        <f t="shared" si="102"/>
        <v>46.69</v>
      </c>
      <c r="F1665" s="58" t="e">
        <f t="shared" si="103"/>
        <v>#N/A</v>
      </c>
      <c r="G1665" s="22" t="s">
        <v>38</v>
      </c>
      <c r="H1665" s="23" t="s">
        <v>57</v>
      </c>
      <c r="I1665" s="24">
        <v>46.69</v>
      </c>
    </row>
    <row r="1666" spans="1:9">
      <c r="A1666" s="22">
        <v>44062</v>
      </c>
      <c r="B1666" s="22" t="str">
        <f t="shared" si="100"/>
        <v>Aug</v>
      </c>
      <c r="C1666" s="23">
        <f t="shared" si="101"/>
        <v>34</v>
      </c>
      <c r="D1666" s="23" t="s">
        <v>25</v>
      </c>
      <c r="E1666" s="58" t="e">
        <f t="shared" si="102"/>
        <v>#N/A</v>
      </c>
      <c r="F1666" s="58">
        <f t="shared" si="103"/>
        <v>25.73</v>
      </c>
      <c r="G1666" s="22" t="s">
        <v>38</v>
      </c>
      <c r="H1666" s="23" t="s">
        <v>58</v>
      </c>
      <c r="I1666" s="24">
        <v>25.73</v>
      </c>
    </row>
    <row r="1667" spans="1:9">
      <c r="A1667" s="22">
        <v>43986</v>
      </c>
      <c r="B1667" s="22" t="str">
        <f t="shared" si="100"/>
        <v>Jun</v>
      </c>
      <c r="C1667" s="23">
        <f t="shared" si="101"/>
        <v>23</v>
      </c>
      <c r="D1667" s="23" t="s">
        <v>28</v>
      </c>
      <c r="E1667" s="58">
        <f t="shared" si="102"/>
        <v>48.45</v>
      </c>
      <c r="F1667" s="58" t="e">
        <f t="shared" si="103"/>
        <v>#N/A</v>
      </c>
      <c r="G1667" s="22" t="s">
        <v>48</v>
      </c>
      <c r="H1667" s="23" t="s">
        <v>58</v>
      </c>
      <c r="I1667" s="24">
        <v>48.45</v>
      </c>
    </row>
    <row r="1668" spans="1:9">
      <c r="A1668" s="22">
        <v>43986</v>
      </c>
      <c r="B1668" s="22" t="str">
        <f t="shared" si="100"/>
        <v>Jun</v>
      </c>
      <c r="C1668" s="23">
        <f t="shared" si="101"/>
        <v>23</v>
      </c>
      <c r="D1668" s="23" t="s">
        <v>28</v>
      </c>
      <c r="E1668" s="58">
        <f t="shared" si="102"/>
        <v>38.01</v>
      </c>
      <c r="F1668" s="58" t="e">
        <f t="shared" si="103"/>
        <v>#N/A</v>
      </c>
      <c r="G1668" s="22" t="s">
        <v>45</v>
      </c>
      <c r="H1668" s="23" t="s">
        <v>43</v>
      </c>
      <c r="I1668" s="24">
        <v>38.01</v>
      </c>
    </row>
    <row r="1669" spans="1:9">
      <c r="A1669" s="22">
        <v>43991</v>
      </c>
      <c r="B1669" s="22" t="str">
        <f t="shared" si="100"/>
        <v>Jun</v>
      </c>
      <c r="C1669" s="23">
        <f t="shared" si="101"/>
        <v>24</v>
      </c>
      <c r="D1669" s="23" t="s">
        <v>28</v>
      </c>
      <c r="E1669" s="58">
        <f t="shared" si="102"/>
        <v>46.92</v>
      </c>
      <c r="F1669" s="58" t="e">
        <f t="shared" si="103"/>
        <v>#N/A</v>
      </c>
      <c r="G1669" s="22" t="s">
        <v>48</v>
      </c>
      <c r="H1669" s="23" t="s">
        <v>50</v>
      </c>
      <c r="I1669" s="24">
        <v>46.92</v>
      </c>
    </row>
    <row r="1670" spans="1:9">
      <c r="A1670" s="22">
        <v>43986</v>
      </c>
      <c r="B1670" s="22" t="str">
        <f t="shared" ref="B1670:B1733" si="104">TEXT(A1670,"mmm")</f>
        <v>Jun</v>
      </c>
      <c r="C1670" s="23">
        <f t="shared" ref="C1670:C1733" si="105">WEEKNUM(A1670)</f>
        <v>23</v>
      </c>
      <c r="D1670" s="23" t="s">
        <v>28</v>
      </c>
      <c r="E1670" s="58">
        <f t="shared" si="102"/>
        <v>55.24</v>
      </c>
      <c r="F1670" s="58" t="e">
        <f t="shared" si="103"/>
        <v>#N/A</v>
      </c>
      <c r="G1670" s="22" t="s">
        <v>48</v>
      </c>
      <c r="H1670" s="23" t="s">
        <v>61</v>
      </c>
      <c r="I1670" s="24">
        <v>55.24</v>
      </c>
    </row>
    <row r="1671" spans="1:9">
      <c r="A1671" s="22">
        <v>43954</v>
      </c>
      <c r="B1671" s="22" t="str">
        <f t="shared" si="104"/>
        <v>May</v>
      </c>
      <c r="C1671" s="23">
        <f t="shared" si="105"/>
        <v>19</v>
      </c>
      <c r="D1671" s="23" t="s">
        <v>254</v>
      </c>
      <c r="E1671" s="58" t="e">
        <f t="shared" ref="E1671:E1734" si="106">IF(D1671=$E$3,I1671,NA())</f>
        <v>#N/A</v>
      </c>
      <c r="F1671" s="58" t="e">
        <f t="shared" ref="F1671:F1734" si="107">IF(D1671=$E$2,I1671,NA())</f>
        <v>#N/A</v>
      </c>
      <c r="G1671" s="22" t="s">
        <v>38</v>
      </c>
      <c r="H1671" s="23" t="s">
        <v>53</v>
      </c>
      <c r="I1671" s="24">
        <v>60.46</v>
      </c>
    </row>
    <row r="1672" spans="1:9">
      <c r="A1672" s="22">
        <v>44064</v>
      </c>
      <c r="B1672" s="22" t="str">
        <f t="shared" si="104"/>
        <v>Aug</v>
      </c>
      <c r="C1672" s="23">
        <f t="shared" si="105"/>
        <v>34</v>
      </c>
      <c r="D1672" s="23" t="s">
        <v>25</v>
      </c>
      <c r="E1672" s="58" t="e">
        <f t="shared" si="106"/>
        <v>#N/A</v>
      </c>
      <c r="F1672" s="58">
        <f t="shared" si="107"/>
        <v>23.86</v>
      </c>
      <c r="G1672" s="22" t="s">
        <v>38</v>
      </c>
      <c r="H1672" s="23" t="s">
        <v>57</v>
      </c>
      <c r="I1672" s="24">
        <v>23.86</v>
      </c>
    </row>
    <row r="1673" spans="1:9">
      <c r="A1673" s="22">
        <v>44053</v>
      </c>
      <c r="B1673" s="22" t="str">
        <f t="shared" si="104"/>
        <v>Aug</v>
      </c>
      <c r="C1673" s="23">
        <f t="shared" si="105"/>
        <v>33</v>
      </c>
      <c r="D1673" s="23" t="s">
        <v>25</v>
      </c>
      <c r="E1673" s="58" t="e">
        <f t="shared" si="106"/>
        <v>#N/A</v>
      </c>
      <c r="F1673" s="58">
        <f t="shared" si="107"/>
        <v>46.98</v>
      </c>
      <c r="G1673" s="22" t="s">
        <v>38</v>
      </c>
      <c r="H1673" s="23" t="s">
        <v>57</v>
      </c>
      <c r="I1673" s="24">
        <v>46.98</v>
      </c>
    </row>
    <row r="1674" spans="1:9">
      <c r="A1674" s="22">
        <v>44032</v>
      </c>
      <c r="B1674" s="22" t="str">
        <f t="shared" si="104"/>
        <v>Jul</v>
      </c>
      <c r="C1674" s="23">
        <f t="shared" si="105"/>
        <v>30</v>
      </c>
      <c r="D1674" s="23" t="s">
        <v>254</v>
      </c>
      <c r="E1674" s="58" t="e">
        <f t="shared" si="106"/>
        <v>#N/A</v>
      </c>
      <c r="F1674" s="58" t="e">
        <f t="shared" si="107"/>
        <v>#N/A</v>
      </c>
      <c r="G1674" s="22" t="s">
        <v>48</v>
      </c>
      <c r="H1674" s="23" t="s">
        <v>49</v>
      </c>
      <c r="I1674" s="24">
        <v>64.599999999999994</v>
      </c>
    </row>
    <row r="1675" spans="1:9">
      <c r="A1675" s="22">
        <v>44064</v>
      </c>
      <c r="B1675" s="22" t="str">
        <f t="shared" si="104"/>
        <v>Aug</v>
      </c>
      <c r="C1675" s="23">
        <f t="shared" si="105"/>
        <v>34</v>
      </c>
      <c r="D1675" s="23" t="s">
        <v>25</v>
      </c>
      <c r="E1675" s="58" t="e">
        <f t="shared" si="106"/>
        <v>#N/A</v>
      </c>
      <c r="F1675" s="58">
        <f t="shared" si="107"/>
        <v>40.39</v>
      </c>
      <c r="G1675" s="22" t="s">
        <v>48</v>
      </c>
      <c r="H1675" s="23" t="s">
        <v>56</v>
      </c>
      <c r="I1675" s="24">
        <v>40.39</v>
      </c>
    </row>
    <row r="1676" spans="1:9">
      <c r="A1676" s="22">
        <v>44065</v>
      </c>
      <c r="B1676" s="22" t="str">
        <f t="shared" si="104"/>
        <v>Aug</v>
      </c>
      <c r="C1676" s="23">
        <f t="shared" si="105"/>
        <v>34</v>
      </c>
      <c r="D1676" s="23" t="s">
        <v>25</v>
      </c>
      <c r="E1676" s="58" t="e">
        <f t="shared" si="106"/>
        <v>#N/A</v>
      </c>
      <c r="F1676" s="58">
        <f t="shared" si="107"/>
        <v>132.84</v>
      </c>
      <c r="G1676" s="22" t="s">
        <v>38</v>
      </c>
      <c r="H1676" s="23" t="s">
        <v>49</v>
      </c>
      <c r="I1676" s="24">
        <v>132.84</v>
      </c>
    </row>
    <row r="1677" spans="1:9">
      <c r="A1677" s="22">
        <v>44052</v>
      </c>
      <c r="B1677" s="22" t="str">
        <f t="shared" si="104"/>
        <v>Aug</v>
      </c>
      <c r="C1677" s="23">
        <f t="shared" si="105"/>
        <v>33</v>
      </c>
      <c r="D1677" s="23" t="s">
        <v>25</v>
      </c>
      <c r="E1677" s="58" t="e">
        <f t="shared" si="106"/>
        <v>#N/A</v>
      </c>
      <c r="F1677" s="58">
        <f t="shared" si="107"/>
        <v>23.43</v>
      </c>
      <c r="G1677" s="22" t="s">
        <v>48</v>
      </c>
      <c r="H1677" s="23" t="s">
        <v>54</v>
      </c>
      <c r="I1677" s="24">
        <v>23.43</v>
      </c>
    </row>
    <row r="1678" spans="1:9">
      <c r="A1678" s="22">
        <v>43986</v>
      </c>
      <c r="B1678" s="22" t="str">
        <f t="shared" si="104"/>
        <v>Jun</v>
      </c>
      <c r="C1678" s="23">
        <f t="shared" si="105"/>
        <v>23</v>
      </c>
      <c r="D1678" s="23" t="s">
        <v>28</v>
      </c>
      <c r="E1678" s="58">
        <f t="shared" si="106"/>
        <v>102.39</v>
      </c>
      <c r="F1678" s="58" t="e">
        <f t="shared" si="107"/>
        <v>#N/A</v>
      </c>
      <c r="G1678" s="22" t="s">
        <v>48</v>
      </c>
      <c r="H1678" s="23" t="s">
        <v>49</v>
      </c>
      <c r="I1678" s="24">
        <v>102.39</v>
      </c>
    </row>
    <row r="1679" spans="1:9">
      <c r="A1679" s="22">
        <v>44071</v>
      </c>
      <c r="B1679" s="22" t="str">
        <f t="shared" si="104"/>
        <v>Aug</v>
      </c>
      <c r="C1679" s="23">
        <f t="shared" si="105"/>
        <v>35</v>
      </c>
      <c r="D1679" s="23" t="s">
        <v>25</v>
      </c>
      <c r="E1679" s="58" t="e">
        <f t="shared" si="106"/>
        <v>#N/A</v>
      </c>
      <c r="F1679" s="58">
        <f t="shared" si="107"/>
        <v>33.28</v>
      </c>
      <c r="G1679" s="22" t="s">
        <v>38</v>
      </c>
      <c r="H1679" s="23" t="s">
        <v>49</v>
      </c>
      <c r="I1679" s="24">
        <v>33.28</v>
      </c>
    </row>
    <row r="1680" spans="1:9">
      <c r="A1680" s="22">
        <v>44010</v>
      </c>
      <c r="B1680" s="22" t="str">
        <f t="shared" si="104"/>
        <v>Jun</v>
      </c>
      <c r="C1680" s="23">
        <f t="shared" si="105"/>
        <v>27</v>
      </c>
      <c r="D1680" s="23" t="s">
        <v>254</v>
      </c>
      <c r="E1680" s="58" t="e">
        <f t="shared" si="106"/>
        <v>#N/A</v>
      </c>
      <c r="F1680" s="58" t="e">
        <f t="shared" si="107"/>
        <v>#N/A</v>
      </c>
      <c r="G1680" s="22" t="s">
        <v>38</v>
      </c>
      <c r="H1680" s="23" t="s">
        <v>39</v>
      </c>
      <c r="I1680" s="24">
        <v>160.41</v>
      </c>
    </row>
    <row r="1681" spans="1:9">
      <c r="A1681" s="22">
        <v>43993</v>
      </c>
      <c r="B1681" s="22" t="str">
        <f t="shared" si="104"/>
        <v>Jun</v>
      </c>
      <c r="C1681" s="23">
        <f t="shared" si="105"/>
        <v>24</v>
      </c>
      <c r="D1681" s="23" t="s">
        <v>28</v>
      </c>
      <c r="E1681" s="58">
        <f t="shared" si="106"/>
        <v>20.440000000000001</v>
      </c>
      <c r="F1681" s="58" t="e">
        <f t="shared" si="107"/>
        <v>#N/A</v>
      </c>
      <c r="G1681" s="22" t="s">
        <v>38</v>
      </c>
      <c r="H1681" s="23" t="s">
        <v>43</v>
      </c>
      <c r="I1681" s="24">
        <v>20.440000000000001</v>
      </c>
    </row>
    <row r="1682" spans="1:9">
      <c r="A1682" s="22">
        <v>44010</v>
      </c>
      <c r="B1682" s="22" t="str">
        <f t="shared" si="104"/>
        <v>Jun</v>
      </c>
      <c r="C1682" s="23">
        <f t="shared" si="105"/>
        <v>27</v>
      </c>
      <c r="D1682" s="23" t="s">
        <v>254</v>
      </c>
      <c r="E1682" s="58" t="e">
        <f t="shared" si="106"/>
        <v>#N/A</v>
      </c>
      <c r="F1682" s="58" t="e">
        <f t="shared" si="107"/>
        <v>#N/A</v>
      </c>
      <c r="G1682" s="22" t="s">
        <v>48</v>
      </c>
      <c r="H1682" s="23" t="s">
        <v>49</v>
      </c>
      <c r="I1682" s="24">
        <v>68.739999999999995</v>
      </c>
    </row>
    <row r="1683" spans="1:9">
      <c r="A1683" s="22">
        <v>43983</v>
      </c>
      <c r="B1683" s="22" t="str">
        <f t="shared" si="104"/>
        <v>Jun</v>
      </c>
      <c r="C1683" s="23">
        <f t="shared" si="105"/>
        <v>23</v>
      </c>
      <c r="D1683" s="23" t="s">
        <v>28</v>
      </c>
      <c r="E1683" s="58">
        <f t="shared" si="106"/>
        <v>75.5</v>
      </c>
      <c r="F1683" s="58" t="e">
        <f t="shared" si="107"/>
        <v>#N/A</v>
      </c>
      <c r="G1683" s="22" t="s">
        <v>38</v>
      </c>
      <c r="H1683" s="23" t="s">
        <v>58</v>
      </c>
      <c r="I1683" s="24">
        <v>75.5</v>
      </c>
    </row>
    <row r="1684" spans="1:9">
      <c r="A1684" s="22">
        <v>43991</v>
      </c>
      <c r="B1684" s="22" t="str">
        <f t="shared" si="104"/>
        <v>Jun</v>
      </c>
      <c r="C1684" s="23">
        <f t="shared" si="105"/>
        <v>24</v>
      </c>
      <c r="D1684" s="23" t="s">
        <v>28</v>
      </c>
      <c r="E1684" s="58">
        <f t="shared" si="106"/>
        <v>28.21</v>
      </c>
      <c r="F1684" s="58" t="e">
        <f t="shared" si="107"/>
        <v>#N/A</v>
      </c>
      <c r="G1684" s="22" t="s">
        <v>48</v>
      </c>
      <c r="H1684" s="23" t="s">
        <v>61</v>
      </c>
      <c r="I1684" s="24">
        <v>28.21</v>
      </c>
    </row>
    <row r="1685" spans="1:9">
      <c r="A1685" s="22">
        <v>44052</v>
      </c>
      <c r="B1685" s="22" t="str">
        <f t="shared" si="104"/>
        <v>Aug</v>
      </c>
      <c r="C1685" s="23">
        <f t="shared" si="105"/>
        <v>33</v>
      </c>
      <c r="D1685" s="23" t="s">
        <v>25</v>
      </c>
      <c r="E1685" s="58" t="e">
        <f t="shared" si="106"/>
        <v>#N/A</v>
      </c>
      <c r="F1685" s="58">
        <f t="shared" si="107"/>
        <v>102.96</v>
      </c>
      <c r="G1685" s="22" t="s">
        <v>45</v>
      </c>
      <c r="H1685" s="23" t="s">
        <v>49</v>
      </c>
      <c r="I1685" s="24">
        <v>102.96</v>
      </c>
    </row>
    <row r="1686" spans="1:9">
      <c r="A1686" s="22">
        <v>44052</v>
      </c>
      <c r="B1686" s="22" t="str">
        <f t="shared" si="104"/>
        <v>Aug</v>
      </c>
      <c r="C1686" s="23">
        <f t="shared" si="105"/>
        <v>33</v>
      </c>
      <c r="D1686" s="23" t="s">
        <v>25</v>
      </c>
      <c r="E1686" s="58" t="e">
        <f t="shared" si="106"/>
        <v>#N/A</v>
      </c>
      <c r="F1686" s="58">
        <f t="shared" si="107"/>
        <v>40.020000000000003</v>
      </c>
      <c r="G1686" s="22" t="s">
        <v>38</v>
      </c>
      <c r="H1686" s="23" t="s">
        <v>43</v>
      </c>
      <c r="I1686" s="24">
        <v>40.020000000000003</v>
      </c>
    </row>
    <row r="1687" spans="1:9">
      <c r="A1687" s="22">
        <v>43999</v>
      </c>
      <c r="B1687" s="22" t="str">
        <f t="shared" si="104"/>
        <v>Jun</v>
      </c>
      <c r="C1687" s="23">
        <f t="shared" si="105"/>
        <v>25</v>
      </c>
      <c r="D1687" s="23" t="s">
        <v>28</v>
      </c>
      <c r="E1687" s="58">
        <f t="shared" si="106"/>
        <v>69.61</v>
      </c>
      <c r="F1687" s="58" t="e">
        <f t="shared" si="107"/>
        <v>#N/A</v>
      </c>
      <c r="G1687" s="22" t="s">
        <v>38</v>
      </c>
      <c r="H1687" s="23" t="s">
        <v>57</v>
      </c>
      <c r="I1687" s="24">
        <v>69.61</v>
      </c>
    </row>
    <row r="1688" spans="1:9">
      <c r="A1688" s="22">
        <v>43977</v>
      </c>
      <c r="B1688" s="22" t="str">
        <f t="shared" si="104"/>
        <v>May</v>
      </c>
      <c r="C1688" s="23">
        <f t="shared" si="105"/>
        <v>22</v>
      </c>
      <c r="D1688" s="23" t="s">
        <v>254</v>
      </c>
      <c r="E1688" s="58" t="e">
        <f t="shared" si="106"/>
        <v>#N/A</v>
      </c>
      <c r="F1688" s="58" t="e">
        <f t="shared" si="107"/>
        <v>#N/A</v>
      </c>
      <c r="G1688" s="22" t="s">
        <v>48</v>
      </c>
      <c r="H1688" s="23" t="s">
        <v>50</v>
      </c>
      <c r="I1688" s="24">
        <v>92.89</v>
      </c>
    </row>
    <row r="1689" spans="1:9">
      <c r="A1689" s="22">
        <v>43985</v>
      </c>
      <c r="B1689" s="22" t="str">
        <f t="shared" si="104"/>
        <v>Jun</v>
      </c>
      <c r="C1689" s="23">
        <f t="shared" si="105"/>
        <v>23</v>
      </c>
      <c r="D1689" s="23" t="s">
        <v>28</v>
      </c>
      <c r="E1689" s="58">
        <f t="shared" si="106"/>
        <v>40.26</v>
      </c>
      <c r="F1689" s="58" t="e">
        <f t="shared" si="107"/>
        <v>#N/A</v>
      </c>
      <c r="G1689" s="22" t="s">
        <v>45</v>
      </c>
      <c r="H1689" s="23" t="s">
        <v>43</v>
      </c>
      <c r="I1689" s="24">
        <v>40.26</v>
      </c>
    </row>
    <row r="1690" spans="1:9">
      <c r="A1690" s="22">
        <v>44057</v>
      </c>
      <c r="B1690" s="22" t="str">
        <f t="shared" si="104"/>
        <v>Aug</v>
      </c>
      <c r="C1690" s="23">
        <f t="shared" si="105"/>
        <v>33</v>
      </c>
      <c r="D1690" s="23" t="s">
        <v>25</v>
      </c>
      <c r="E1690" s="58" t="e">
        <f t="shared" si="106"/>
        <v>#N/A</v>
      </c>
      <c r="F1690" s="58">
        <f t="shared" si="107"/>
        <v>40.96</v>
      </c>
      <c r="G1690" s="22" t="s">
        <v>38</v>
      </c>
      <c r="H1690" s="23" t="s">
        <v>56</v>
      </c>
      <c r="I1690" s="24">
        <v>40.96</v>
      </c>
    </row>
    <row r="1691" spans="1:9">
      <c r="A1691" s="22">
        <v>43984</v>
      </c>
      <c r="B1691" s="22" t="str">
        <f t="shared" si="104"/>
        <v>Jun</v>
      </c>
      <c r="C1691" s="23">
        <f t="shared" si="105"/>
        <v>23</v>
      </c>
      <c r="D1691" s="23" t="s">
        <v>28</v>
      </c>
      <c r="E1691" s="58">
        <f t="shared" si="106"/>
        <v>72.8</v>
      </c>
      <c r="F1691" s="58" t="e">
        <f t="shared" si="107"/>
        <v>#N/A</v>
      </c>
      <c r="G1691" s="22" t="s">
        <v>48</v>
      </c>
      <c r="H1691" s="23" t="s">
        <v>58</v>
      </c>
      <c r="I1691" s="24">
        <v>72.8</v>
      </c>
    </row>
    <row r="1692" spans="1:9">
      <c r="A1692" s="22">
        <v>44067</v>
      </c>
      <c r="B1692" s="22" t="str">
        <f t="shared" si="104"/>
        <v>Aug</v>
      </c>
      <c r="C1692" s="23">
        <f t="shared" si="105"/>
        <v>35</v>
      </c>
      <c r="D1692" s="23" t="s">
        <v>25</v>
      </c>
      <c r="E1692" s="58" t="e">
        <f t="shared" si="106"/>
        <v>#N/A</v>
      </c>
      <c r="F1692" s="58">
        <f t="shared" si="107"/>
        <v>283.85000000000002</v>
      </c>
      <c r="G1692" s="22" t="s">
        <v>38</v>
      </c>
      <c r="H1692" s="23" t="s">
        <v>57</v>
      </c>
      <c r="I1692" s="24">
        <v>283.85000000000002</v>
      </c>
    </row>
    <row r="1693" spans="1:9">
      <c r="A1693" s="22">
        <v>43956</v>
      </c>
      <c r="B1693" s="22" t="str">
        <f t="shared" si="104"/>
        <v>May</v>
      </c>
      <c r="C1693" s="23">
        <f t="shared" si="105"/>
        <v>19</v>
      </c>
      <c r="D1693" s="23" t="s">
        <v>254</v>
      </c>
      <c r="E1693" s="58" t="e">
        <f t="shared" si="106"/>
        <v>#N/A</v>
      </c>
      <c r="F1693" s="58" t="e">
        <f t="shared" si="107"/>
        <v>#N/A</v>
      </c>
      <c r="G1693" s="22" t="s">
        <v>48</v>
      </c>
      <c r="H1693" s="23" t="s">
        <v>56</v>
      </c>
      <c r="I1693" s="24">
        <v>20.98</v>
      </c>
    </row>
    <row r="1694" spans="1:9">
      <c r="A1694" s="22">
        <v>44007</v>
      </c>
      <c r="B1694" s="22" t="str">
        <f t="shared" si="104"/>
        <v>Jun</v>
      </c>
      <c r="C1694" s="23">
        <f t="shared" si="105"/>
        <v>26</v>
      </c>
      <c r="D1694" s="23" t="s">
        <v>28</v>
      </c>
      <c r="E1694" s="58">
        <f t="shared" si="106"/>
        <v>99.44</v>
      </c>
      <c r="F1694" s="58" t="e">
        <f t="shared" si="107"/>
        <v>#N/A</v>
      </c>
      <c r="G1694" s="22" t="s">
        <v>38</v>
      </c>
      <c r="H1694" s="23" t="s">
        <v>49</v>
      </c>
      <c r="I1694" s="24">
        <v>99.44</v>
      </c>
    </row>
    <row r="1695" spans="1:9">
      <c r="A1695" s="22">
        <v>43989</v>
      </c>
      <c r="B1695" s="22" t="str">
        <f t="shared" si="104"/>
        <v>Jun</v>
      </c>
      <c r="C1695" s="23">
        <f t="shared" si="105"/>
        <v>24</v>
      </c>
      <c r="D1695" s="23" t="s">
        <v>28</v>
      </c>
      <c r="E1695" s="58">
        <f t="shared" si="106"/>
        <v>23.76</v>
      </c>
      <c r="F1695" s="58" t="e">
        <f t="shared" si="107"/>
        <v>#N/A</v>
      </c>
      <c r="G1695" s="22" t="s">
        <v>48</v>
      </c>
      <c r="H1695" s="23" t="s">
        <v>57</v>
      </c>
      <c r="I1695" s="24">
        <v>23.76</v>
      </c>
    </row>
    <row r="1696" spans="1:9">
      <c r="A1696" s="22">
        <v>44072</v>
      </c>
      <c r="B1696" s="22" t="str">
        <f t="shared" si="104"/>
        <v>Aug</v>
      </c>
      <c r="C1696" s="23">
        <f t="shared" si="105"/>
        <v>35</v>
      </c>
      <c r="D1696" s="23" t="s">
        <v>25</v>
      </c>
      <c r="E1696" s="58" t="e">
        <f t="shared" si="106"/>
        <v>#N/A</v>
      </c>
      <c r="F1696" s="58">
        <f t="shared" si="107"/>
        <v>66.69</v>
      </c>
      <c r="G1696" s="22" t="s">
        <v>45</v>
      </c>
      <c r="H1696" s="23" t="s">
        <v>57</v>
      </c>
      <c r="I1696" s="24">
        <v>66.69</v>
      </c>
    </row>
    <row r="1697" spans="1:9">
      <c r="A1697" s="22">
        <v>44043</v>
      </c>
      <c r="B1697" s="22" t="str">
        <f t="shared" si="104"/>
        <v>Jul</v>
      </c>
      <c r="C1697" s="23">
        <f t="shared" si="105"/>
        <v>31</v>
      </c>
      <c r="D1697" s="23" t="s">
        <v>254</v>
      </c>
      <c r="E1697" s="58" t="e">
        <f t="shared" si="106"/>
        <v>#N/A</v>
      </c>
      <c r="F1697" s="58" t="e">
        <f t="shared" si="107"/>
        <v>#N/A</v>
      </c>
      <c r="G1697" s="22" t="s">
        <v>48</v>
      </c>
      <c r="H1697" s="23" t="s">
        <v>54</v>
      </c>
      <c r="I1697" s="24">
        <v>469.93</v>
      </c>
    </row>
    <row r="1698" spans="1:9">
      <c r="A1698" s="22">
        <v>44012</v>
      </c>
      <c r="B1698" s="22" t="str">
        <f t="shared" si="104"/>
        <v>Jun</v>
      </c>
      <c r="C1698" s="23">
        <f t="shared" si="105"/>
        <v>27</v>
      </c>
      <c r="D1698" s="23" t="s">
        <v>254</v>
      </c>
      <c r="E1698" s="58" t="e">
        <f t="shared" si="106"/>
        <v>#N/A</v>
      </c>
      <c r="F1698" s="58" t="e">
        <f t="shared" si="107"/>
        <v>#N/A</v>
      </c>
      <c r="G1698" s="22" t="s">
        <v>48</v>
      </c>
      <c r="H1698" s="23" t="s">
        <v>57</v>
      </c>
      <c r="I1698" s="24">
        <v>327.75</v>
      </c>
    </row>
    <row r="1699" spans="1:9">
      <c r="A1699" s="22">
        <v>44070</v>
      </c>
      <c r="B1699" s="22" t="str">
        <f t="shared" si="104"/>
        <v>Aug</v>
      </c>
      <c r="C1699" s="23">
        <f t="shared" si="105"/>
        <v>35</v>
      </c>
      <c r="D1699" s="23" t="s">
        <v>25</v>
      </c>
      <c r="E1699" s="58" t="e">
        <f t="shared" si="106"/>
        <v>#N/A</v>
      </c>
      <c r="F1699" s="58">
        <f t="shared" si="107"/>
        <v>46.38</v>
      </c>
      <c r="G1699" s="22" t="s">
        <v>48</v>
      </c>
      <c r="H1699" s="23" t="s">
        <v>57</v>
      </c>
      <c r="I1699" s="24">
        <v>46.38</v>
      </c>
    </row>
    <row r="1700" spans="1:9">
      <c r="A1700" s="22">
        <v>44058</v>
      </c>
      <c r="B1700" s="22" t="str">
        <f t="shared" si="104"/>
        <v>Aug</v>
      </c>
      <c r="C1700" s="23">
        <f t="shared" si="105"/>
        <v>33</v>
      </c>
      <c r="D1700" s="23" t="s">
        <v>25</v>
      </c>
      <c r="E1700" s="58" t="e">
        <f t="shared" si="106"/>
        <v>#N/A</v>
      </c>
      <c r="F1700" s="58">
        <f t="shared" si="107"/>
        <v>25.02</v>
      </c>
      <c r="G1700" s="22" t="s">
        <v>38</v>
      </c>
      <c r="H1700" s="23" t="s">
        <v>58</v>
      </c>
      <c r="I1700" s="24">
        <v>25.02</v>
      </c>
    </row>
    <row r="1701" spans="1:9">
      <c r="A1701" s="22">
        <v>43995</v>
      </c>
      <c r="B1701" s="22" t="str">
        <f t="shared" si="104"/>
        <v>Jun</v>
      </c>
      <c r="C1701" s="23">
        <f t="shared" si="105"/>
        <v>24</v>
      </c>
      <c r="D1701" s="23" t="s">
        <v>28</v>
      </c>
      <c r="E1701" s="58">
        <f t="shared" si="106"/>
        <v>262.81</v>
      </c>
      <c r="F1701" s="58" t="e">
        <f t="shared" si="107"/>
        <v>#N/A</v>
      </c>
      <c r="G1701" s="22" t="s">
        <v>48</v>
      </c>
      <c r="H1701" s="23" t="s">
        <v>57</v>
      </c>
      <c r="I1701" s="24">
        <v>262.81</v>
      </c>
    </row>
    <row r="1702" spans="1:9">
      <c r="A1702" s="22">
        <v>44066</v>
      </c>
      <c r="B1702" s="22" t="str">
        <f t="shared" si="104"/>
        <v>Aug</v>
      </c>
      <c r="C1702" s="23">
        <f t="shared" si="105"/>
        <v>35</v>
      </c>
      <c r="D1702" s="23" t="s">
        <v>25</v>
      </c>
      <c r="E1702" s="58" t="e">
        <f t="shared" si="106"/>
        <v>#N/A</v>
      </c>
      <c r="F1702" s="58">
        <f t="shared" si="107"/>
        <v>46.27</v>
      </c>
      <c r="G1702" s="22" t="s">
        <v>38</v>
      </c>
      <c r="H1702" s="23" t="s">
        <v>57</v>
      </c>
      <c r="I1702" s="24">
        <v>46.27</v>
      </c>
    </row>
    <row r="1703" spans="1:9">
      <c r="A1703" s="22">
        <v>43959</v>
      </c>
      <c r="B1703" s="22" t="str">
        <f t="shared" si="104"/>
        <v>May</v>
      </c>
      <c r="C1703" s="23">
        <f t="shared" si="105"/>
        <v>19</v>
      </c>
      <c r="D1703" s="23" t="s">
        <v>254</v>
      </c>
      <c r="E1703" s="58" t="e">
        <f t="shared" si="106"/>
        <v>#N/A</v>
      </c>
      <c r="F1703" s="58" t="e">
        <f t="shared" si="107"/>
        <v>#N/A</v>
      </c>
      <c r="G1703" s="22" t="s">
        <v>38</v>
      </c>
      <c r="H1703" s="23" t="s">
        <v>54</v>
      </c>
      <c r="I1703" s="24">
        <v>23.24</v>
      </c>
    </row>
    <row r="1704" spans="1:9">
      <c r="A1704" s="22">
        <v>44007</v>
      </c>
      <c r="B1704" s="22" t="str">
        <f t="shared" si="104"/>
        <v>Jun</v>
      </c>
      <c r="C1704" s="23">
        <f t="shared" si="105"/>
        <v>26</v>
      </c>
      <c r="D1704" s="23" t="s">
        <v>28</v>
      </c>
      <c r="E1704" s="58">
        <f t="shared" si="106"/>
        <v>46.08</v>
      </c>
      <c r="F1704" s="58" t="e">
        <f t="shared" si="107"/>
        <v>#N/A</v>
      </c>
      <c r="G1704" s="22" t="s">
        <v>48</v>
      </c>
      <c r="H1704" s="23" t="s">
        <v>50</v>
      </c>
      <c r="I1704" s="24">
        <v>46.08</v>
      </c>
    </row>
    <row r="1705" spans="1:9">
      <c r="A1705" s="22">
        <v>44070</v>
      </c>
      <c r="B1705" s="22" t="str">
        <f t="shared" si="104"/>
        <v>Aug</v>
      </c>
      <c r="C1705" s="23">
        <f t="shared" si="105"/>
        <v>35</v>
      </c>
      <c r="D1705" s="23" t="s">
        <v>25</v>
      </c>
      <c r="E1705" s="58" t="e">
        <f t="shared" si="106"/>
        <v>#N/A</v>
      </c>
      <c r="F1705" s="58">
        <f t="shared" si="107"/>
        <v>102.02</v>
      </c>
      <c r="G1705" s="22" t="s">
        <v>45</v>
      </c>
      <c r="H1705" s="23" t="s">
        <v>49</v>
      </c>
      <c r="I1705" s="24">
        <v>102.02</v>
      </c>
    </row>
    <row r="1706" spans="1:9">
      <c r="A1706" s="22">
        <v>44002</v>
      </c>
      <c r="B1706" s="22" t="str">
        <f t="shared" si="104"/>
        <v>Jun</v>
      </c>
      <c r="C1706" s="23">
        <f t="shared" si="105"/>
        <v>25</v>
      </c>
      <c r="D1706" s="23" t="s">
        <v>28</v>
      </c>
      <c r="E1706" s="58">
        <f t="shared" si="106"/>
        <v>23.72</v>
      </c>
      <c r="F1706" s="58" t="e">
        <f t="shared" si="107"/>
        <v>#N/A</v>
      </c>
      <c r="G1706" s="22" t="s">
        <v>48</v>
      </c>
      <c r="H1706" s="23" t="s">
        <v>50</v>
      </c>
      <c r="I1706" s="24">
        <v>23.72</v>
      </c>
    </row>
    <row r="1707" spans="1:9">
      <c r="A1707" s="22">
        <v>44004</v>
      </c>
      <c r="B1707" s="22" t="str">
        <f t="shared" si="104"/>
        <v>Jun</v>
      </c>
      <c r="C1707" s="23">
        <f t="shared" si="105"/>
        <v>26</v>
      </c>
      <c r="D1707" s="23" t="s">
        <v>28</v>
      </c>
      <c r="E1707" s="58">
        <f t="shared" si="106"/>
        <v>46.37</v>
      </c>
      <c r="F1707" s="58" t="e">
        <f t="shared" si="107"/>
        <v>#N/A</v>
      </c>
      <c r="G1707" s="22" t="s">
        <v>48</v>
      </c>
      <c r="H1707" s="23" t="s">
        <v>57</v>
      </c>
      <c r="I1707" s="24">
        <v>46.37</v>
      </c>
    </row>
    <row r="1708" spans="1:9">
      <c r="A1708" s="22">
        <v>44062</v>
      </c>
      <c r="B1708" s="22" t="str">
        <f t="shared" si="104"/>
        <v>Aug</v>
      </c>
      <c r="C1708" s="23">
        <f t="shared" si="105"/>
        <v>34</v>
      </c>
      <c r="D1708" s="23" t="s">
        <v>25</v>
      </c>
      <c r="E1708" s="58" t="e">
        <f t="shared" si="106"/>
        <v>#N/A</v>
      </c>
      <c r="F1708" s="58">
        <f t="shared" si="107"/>
        <v>46.76</v>
      </c>
      <c r="G1708" s="22" t="s">
        <v>38</v>
      </c>
      <c r="H1708" s="23" t="s">
        <v>50</v>
      </c>
      <c r="I1708" s="24">
        <v>46.76</v>
      </c>
    </row>
    <row r="1709" spans="1:9">
      <c r="A1709" s="22">
        <v>43996</v>
      </c>
      <c r="B1709" s="22" t="str">
        <f t="shared" si="104"/>
        <v>Jun</v>
      </c>
      <c r="C1709" s="23">
        <f t="shared" si="105"/>
        <v>25</v>
      </c>
      <c r="D1709" s="23" t="s">
        <v>28</v>
      </c>
      <c r="E1709" s="58">
        <f t="shared" si="106"/>
        <v>71.87</v>
      </c>
      <c r="F1709" s="58" t="e">
        <f t="shared" si="107"/>
        <v>#N/A</v>
      </c>
      <c r="G1709" s="22" t="s">
        <v>38</v>
      </c>
      <c r="H1709" s="23" t="s">
        <v>54</v>
      </c>
      <c r="I1709" s="24">
        <v>71.87</v>
      </c>
    </row>
    <row r="1710" spans="1:9">
      <c r="A1710" s="22">
        <v>44070</v>
      </c>
      <c r="B1710" s="22" t="str">
        <f t="shared" si="104"/>
        <v>Aug</v>
      </c>
      <c r="C1710" s="23">
        <f t="shared" si="105"/>
        <v>35</v>
      </c>
      <c r="D1710" s="23" t="s">
        <v>25</v>
      </c>
      <c r="E1710" s="58" t="e">
        <f t="shared" si="106"/>
        <v>#N/A</v>
      </c>
      <c r="F1710" s="58">
        <f t="shared" si="107"/>
        <v>72.510000000000005</v>
      </c>
      <c r="G1710" s="22" t="s">
        <v>38</v>
      </c>
      <c r="H1710" s="23" t="s">
        <v>58</v>
      </c>
      <c r="I1710" s="24">
        <v>72.510000000000005</v>
      </c>
    </row>
    <row r="1711" spans="1:9">
      <c r="A1711" s="22">
        <v>43984</v>
      </c>
      <c r="B1711" s="22" t="str">
        <f t="shared" si="104"/>
        <v>Jun</v>
      </c>
      <c r="C1711" s="23">
        <f t="shared" si="105"/>
        <v>23</v>
      </c>
      <c r="D1711" s="23" t="s">
        <v>28</v>
      </c>
      <c r="E1711" s="58">
        <f t="shared" si="106"/>
        <v>20.45</v>
      </c>
      <c r="F1711" s="58" t="e">
        <f t="shared" si="107"/>
        <v>#N/A</v>
      </c>
      <c r="G1711" s="22" t="s">
        <v>48</v>
      </c>
      <c r="H1711" s="23" t="s">
        <v>43</v>
      </c>
      <c r="I1711" s="24">
        <v>20.45</v>
      </c>
    </row>
    <row r="1712" spans="1:9">
      <c r="A1712" s="22">
        <v>43980</v>
      </c>
      <c r="B1712" s="22" t="str">
        <f t="shared" si="104"/>
        <v>May</v>
      </c>
      <c r="C1712" s="23">
        <f t="shared" si="105"/>
        <v>22</v>
      </c>
      <c r="D1712" s="23" t="s">
        <v>254</v>
      </c>
      <c r="E1712" s="58" t="e">
        <f t="shared" si="106"/>
        <v>#N/A</v>
      </c>
      <c r="F1712" s="58" t="e">
        <f t="shared" si="107"/>
        <v>#N/A</v>
      </c>
      <c r="G1712" s="22" t="s">
        <v>38</v>
      </c>
      <c r="H1712" s="23" t="s">
        <v>53</v>
      </c>
      <c r="I1712" s="24">
        <v>87.03</v>
      </c>
    </row>
    <row r="1713" spans="1:9">
      <c r="A1713" s="22">
        <v>44015</v>
      </c>
      <c r="B1713" s="22" t="str">
        <f t="shared" si="104"/>
        <v>Jul</v>
      </c>
      <c r="C1713" s="23">
        <f t="shared" si="105"/>
        <v>27</v>
      </c>
      <c r="D1713" s="23" t="s">
        <v>254</v>
      </c>
      <c r="E1713" s="58" t="e">
        <f t="shared" si="106"/>
        <v>#N/A</v>
      </c>
      <c r="F1713" s="58" t="e">
        <f t="shared" si="107"/>
        <v>#N/A</v>
      </c>
      <c r="G1713" s="22" t="s">
        <v>48</v>
      </c>
      <c r="H1713" s="23" t="s">
        <v>53</v>
      </c>
      <c r="I1713" s="24">
        <v>29.32</v>
      </c>
    </row>
    <row r="1714" spans="1:9">
      <c r="A1714" s="22">
        <v>44054</v>
      </c>
      <c r="B1714" s="22" t="str">
        <f t="shared" si="104"/>
        <v>Aug</v>
      </c>
      <c r="C1714" s="23">
        <f t="shared" si="105"/>
        <v>33</v>
      </c>
      <c r="D1714" s="23" t="s">
        <v>25</v>
      </c>
      <c r="E1714" s="58" t="e">
        <f t="shared" si="106"/>
        <v>#N/A</v>
      </c>
      <c r="F1714" s="58">
        <f t="shared" si="107"/>
        <v>19.399999999999999</v>
      </c>
      <c r="G1714" s="22" t="s">
        <v>38</v>
      </c>
      <c r="H1714" s="23" t="s">
        <v>43</v>
      </c>
      <c r="I1714" s="24">
        <v>19.399999999999999</v>
      </c>
    </row>
    <row r="1715" spans="1:9">
      <c r="A1715" s="22">
        <v>44011</v>
      </c>
      <c r="B1715" s="22" t="str">
        <f t="shared" si="104"/>
        <v>Jun</v>
      </c>
      <c r="C1715" s="23">
        <f t="shared" si="105"/>
        <v>27</v>
      </c>
      <c r="D1715" s="23" t="s">
        <v>254</v>
      </c>
      <c r="E1715" s="58" t="e">
        <f t="shared" si="106"/>
        <v>#N/A</v>
      </c>
      <c r="F1715" s="58" t="e">
        <f t="shared" si="107"/>
        <v>#N/A</v>
      </c>
      <c r="G1715" s="22" t="s">
        <v>48</v>
      </c>
      <c r="H1715" s="23" t="s">
        <v>50</v>
      </c>
      <c r="I1715" s="24">
        <v>69.73</v>
      </c>
    </row>
    <row r="1716" spans="1:9">
      <c r="A1716" s="22">
        <v>43998</v>
      </c>
      <c r="B1716" s="22" t="str">
        <f t="shared" si="104"/>
        <v>Jun</v>
      </c>
      <c r="C1716" s="23">
        <f t="shared" si="105"/>
        <v>25</v>
      </c>
      <c r="D1716" s="23" t="s">
        <v>28</v>
      </c>
      <c r="E1716" s="58">
        <f t="shared" si="106"/>
        <v>80.010000000000005</v>
      </c>
      <c r="F1716" s="58" t="e">
        <f t="shared" si="107"/>
        <v>#N/A</v>
      </c>
      <c r="G1716" s="22" t="s">
        <v>48</v>
      </c>
      <c r="H1716" s="23" t="s">
        <v>61</v>
      </c>
      <c r="I1716" s="24">
        <v>80.010000000000005</v>
      </c>
    </row>
    <row r="1717" spans="1:9">
      <c r="A1717" s="22">
        <v>44006</v>
      </c>
      <c r="B1717" s="22" t="str">
        <f t="shared" si="104"/>
        <v>Jun</v>
      </c>
      <c r="C1717" s="23">
        <f t="shared" si="105"/>
        <v>26</v>
      </c>
      <c r="D1717" s="23" t="s">
        <v>28</v>
      </c>
      <c r="E1717" s="58">
        <f t="shared" si="106"/>
        <v>46.23</v>
      </c>
      <c r="F1717" s="58" t="e">
        <f t="shared" si="107"/>
        <v>#N/A</v>
      </c>
      <c r="G1717" s="22" t="s">
        <v>45</v>
      </c>
      <c r="H1717" s="23" t="s">
        <v>46</v>
      </c>
      <c r="I1717" s="24">
        <v>46.23</v>
      </c>
    </row>
    <row r="1718" spans="1:9">
      <c r="A1718" s="22">
        <v>44048</v>
      </c>
      <c r="B1718" s="22" t="str">
        <f t="shared" si="104"/>
        <v>Aug</v>
      </c>
      <c r="C1718" s="23">
        <f t="shared" si="105"/>
        <v>32</v>
      </c>
      <c r="D1718" s="23" t="s">
        <v>25</v>
      </c>
      <c r="E1718" s="58" t="e">
        <f t="shared" si="106"/>
        <v>#N/A</v>
      </c>
      <c r="F1718" s="58">
        <f t="shared" si="107"/>
        <v>40.409999999999997</v>
      </c>
      <c r="G1718" s="22" t="s">
        <v>38</v>
      </c>
      <c r="H1718" s="23" t="s">
        <v>43</v>
      </c>
      <c r="I1718" s="24">
        <v>40.409999999999997</v>
      </c>
    </row>
    <row r="1719" spans="1:9">
      <c r="A1719" s="22">
        <v>44070</v>
      </c>
      <c r="B1719" s="22" t="str">
        <f t="shared" si="104"/>
        <v>Aug</v>
      </c>
      <c r="C1719" s="23">
        <f t="shared" si="105"/>
        <v>35</v>
      </c>
      <c r="D1719" s="23" t="s">
        <v>25</v>
      </c>
      <c r="E1719" s="58" t="e">
        <f t="shared" si="106"/>
        <v>#N/A</v>
      </c>
      <c r="F1719" s="58">
        <f t="shared" si="107"/>
        <v>40.299999999999997</v>
      </c>
      <c r="G1719" s="22" t="s">
        <v>38</v>
      </c>
      <c r="H1719" s="23" t="s">
        <v>43</v>
      </c>
      <c r="I1719" s="24">
        <v>40.299999999999997</v>
      </c>
    </row>
    <row r="1720" spans="1:9">
      <c r="A1720" s="22">
        <v>44073</v>
      </c>
      <c r="B1720" s="22" t="str">
        <f t="shared" si="104"/>
        <v>Aug</v>
      </c>
      <c r="C1720" s="23">
        <f t="shared" si="105"/>
        <v>36</v>
      </c>
      <c r="D1720" s="23" t="s">
        <v>254</v>
      </c>
      <c r="E1720" s="58" t="e">
        <f t="shared" si="106"/>
        <v>#N/A</v>
      </c>
      <c r="F1720" s="58" t="e">
        <f t="shared" si="107"/>
        <v>#N/A</v>
      </c>
      <c r="G1720" s="22" t="s">
        <v>38</v>
      </c>
      <c r="H1720" s="23" t="s">
        <v>54</v>
      </c>
      <c r="I1720" s="24">
        <v>94.64</v>
      </c>
    </row>
    <row r="1721" spans="1:9">
      <c r="A1721" s="22">
        <v>43997</v>
      </c>
      <c r="B1721" s="22" t="str">
        <f t="shared" si="104"/>
        <v>Jun</v>
      </c>
      <c r="C1721" s="23">
        <f t="shared" si="105"/>
        <v>25</v>
      </c>
      <c r="D1721" s="23" t="s">
        <v>28</v>
      </c>
      <c r="E1721" s="58">
        <f t="shared" si="106"/>
        <v>68.8</v>
      </c>
      <c r="F1721" s="58" t="e">
        <f t="shared" si="107"/>
        <v>#N/A</v>
      </c>
      <c r="G1721" s="22" t="s">
        <v>38</v>
      </c>
      <c r="H1721" s="23" t="s">
        <v>54</v>
      </c>
      <c r="I1721" s="24">
        <v>68.8</v>
      </c>
    </row>
    <row r="1722" spans="1:9">
      <c r="A1722" s="22">
        <v>44046</v>
      </c>
      <c r="B1722" s="22" t="str">
        <f t="shared" si="104"/>
        <v>Aug</v>
      </c>
      <c r="C1722" s="23">
        <f t="shared" si="105"/>
        <v>32</v>
      </c>
      <c r="D1722" s="23" t="s">
        <v>25</v>
      </c>
      <c r="E1722" s="58" t="e">
        <f t="shared" si="106"/>
        <v>#N/A</v>
      </c>
      <c r="F1722" s="58">
        <f t="shared" si="107"/>
        <v>414.19</v>
      </c>
      <c r="G1722" s="22" t="s">
        <v>38</v>
      </c>
      <c r="H1722" s="23" t="s">
        <v>57</v>
      </c>
      <c r="I1722" s="24">
        <v>414.19</v>
      </c>
    </row>
    <row r="1723" spans="1:9">
      <c r="A1723" s="22">
        <v>44005</v>
      </c>
      <c r="B1723" s="22" t="str">
        <f t="shared" si="104"/>
        <v>Jun</v>
      </c>
      <c r="C1723" s="23">
        <f t="shared" si="105"/>
        <v>26</v>
      </c>
      <c r="D1723" s="23" t="s">
        <v>28</v>
      </c>
      <c r="E1723" s="58">
        <f t="shared" si="106"/>
        <v>64.959999999999994</v>
      </c>
      <c r="F1723" s="58" t="e">
        <f t="shared" si="107"/>
        <v>#N/A</v>
      </c>
      <c r="G1723" s="22" t="s">
        <v>38</v>
      </c>
      <c r="H1723" s="23" t="s">
        <v>49</v>
      </c>
      <c r="I1723" s="24">
        <v>64.959999999999994</v>
      </c>
    </row>
    <row r="1724" spans="1:9">
      <c r="A1724" s="22">
        <v>43991</v>
      </c>
      <c r="B1724" s="22" t="str">
        <f t="shared" si="104"/>
        <v>Jun</v>
      </c>
      <c r="C1724" s="23">
        <f t="shared" si="105"/>
        <v>24</v>
      </c>
      <c r="D1724" s="23" t="s">
        <v>28</v>
      </c>
      <c r="E1724" s="58">
        <f t="shared" si="106"/>
        <v>60.08</v>
      </c>
      <c r="F1724" s="58" t="e">
        <f t="shared" si="107"/>
        <v>#N/A</v>
      </c>
      <c r="G1724" s="22" t="s">
        <v>38</v>
      </c>
      <c r="H1724" s="23" t="s">
        <v>53</v>
      </c>
      <c r="I1724" s="24">
        <v>60.08</v>
      </c>
    </row>
    <row r="1725" spans="1:9">
      <c r="A1725" s="22">
        <v>44007</v>
      </c>
      <c r="B1725" s="22" t="str">
        <f t="shared" si="104"/>
        <v>Jun</v>
      </c>
      <c r="C1725" s="23">
        <f t="shared" si="105"/>
        <v>26</v>
      </c>
      <c r="D1725" s="23" t="s">
        <v>28</v>
      </c>
      <c r="E1725" s="58">
        <f t="shared" si="106"/>
        <v>96.57</v>
      </c>
      <c r="F1725" s="58" t="e">
        <f t="shared" si="107"/>
        <v>#N/A</v>
      </c>
      <c r="G1725" s="22" t="s">
        <v>48</v>
      </c>
      <c r="H1725" s="23" t="s">
        <v>58</v>
      </c>
      <c r="I1725" s="24">
        <v>96.57</v>
      </c>
    </row>
    <row r="1726" spans="1:9">
      <c r="A1726" s="22">
        <v>44073</v>
      </c>
      <c r="B1726" s="22" t="str">
        <f t="shared" si="104"/>
        <v>Aug</v>
      </c>
      <c r="C1726" s="23">
        <f t="shared" si="105"/>
        <v>36</v>
      </c>
      <c r="D1726" s="23" t="s">
        <v>254</v>
      </c>
      <c r="E1726" s="58" t="e">
        <f t="shared" si="106"/>
        <v>#N/A</v>
      </c>
      <c r="F1726" s="58" t="e">
        <f t="shared" si="107"/>
        <v>#N/A</v>
      </c>
      <c r="G1726" s="22" t="s">
        <v>38</v>
      </c>
      <c r="H1726" s="23" t="s">
        <v>57</v>
      </c>
      <c r="I1726" s="24">
        <v>480.04</v>
      </c>
    </row>
    <row r="1727" spans="1:9">
      <c r="A1727" s="22">
        <v>44034</v>
      </c>
      <c r="B1727" s="22" t="str">
        <f t="shared" si="104"/>
        <v>Jul</v>
      </c>
      <c r="C1727" s="23">
        <f t="shared" si="105"/>
        <v>30</v>
      </c>
      <c r="D1727" s="23" t="s">
        <v>254</v>
      </c>
      <c r="E1727" s="58" t="e">
        <f t="shared" si="106"/>
        <v>#N/A</v>
      </c>
      <c r="F1727" s="58" t="e">
        <f t="shared" si="107"/>
        <v>#N/A</v>
      </c>
      <c r="G1727" s="22" t="s">
        <v>38</v>
      </c>
      <c r="H1727" s="23" t="s">
        <v>54</v>
      </c>
      <c r="I1727" s="24">
        <v>47.34</v>
      </c>
    </row>
    <row r="1728" spans="1:9">
      <c r="A1728" s="22">
        <v>43981</v>
      </c>
      <c r="B1728" s="22" t="str">
        <f t="shared" si="104"/>
        <v>May</v>
      </c>
      <c r="C1728" s="23">
        <f t="shared" si="105"/>
        <v>22</v>
      </c>
      <c r="D1728" s="23" t="s">
        <v>254</v>
      </c>
      <c r="E1728" s="58" t="e">
        <f t="shared" si="106"/>
        <v>#N/A</v>
      </c>
      <c r="F1728" s="58" t="e">
        <f t="shared" si="107"/>
        <v>#N/A</v>
      </c>
      <c r="G1728" s="22" t="s">
        <v>38</v>
      </c>
      <c r="H1728" s="23" t="s">
        <v>43</v>
      </c>
      <c r="I1728" s="24">
        <v>60.52</v>
      </c>
    </row>
    <row r="1729" spans="1:9">
      <c r="A1729" s="22">
        <v>43976</v>
      </c>
      <c r="B1729" s="22" t="str">
        <f t="shared" si="104"/>
        <v>May</v>
      </c>
      <c r="C1729" s="23">
        <f t="shared" si="105"/>
        <v>22</v>
      </c>
      <c r="D1729" s="23" t="s">
        <v>254</v>
      </c>
      <c r="E1729" s="58" t="e">
        <f t="shared" si="106"/>
        <v>#N/A</v>
      </c>
      <c r="F1729" s="58" t="e">
        <f t="shared" si="107"/>
        <v>#N/A</v>
      </c>
      <c r="G1729" s="22" t="s">
        <v>48</v>
      </c>
      <c r="H1729" s="23" t="s">
        <v>61</v>
      </c>
      <c r="I1729" s="24">
        <v>83.73</v>
      </c>
    </row>
    <row r="1730" spans="1:9">
      <c r="A1730" s="22">
        <v>43986</v>
      </c>
      <c r="B1730" s="22" t="str">
        <f t="shared" si="104"/>
        <v>Jun</v>
      </c>
      <c r="C1730" s="23">
        <f t="shared" si="105"/>
        <v>23</v>
      </c>
      <c r="D1730" s="23" t="s">
        <v>28</v>
      </c>
      <c r="E1730" s="58">
        <f t="shared" si="106"/>
        <v>23.96</v>
      </c>
      <c r="F1730" s="58" t="e">
        <f t="shared" si="107"/>
        <v>#N/A</v>
      </c>
      <c r="G1730" s="22" t="s">
        <v>38</v>
      </c>
      <c r="H1730" s="23" t="s">
        <v>57</v>
      </c>
      <c r="I1730" s="24">
        <v>23.96</v>
      </c>
    </row>
    <row r="1731" spans="1:9">
      <c r="A1731" s="22">
        <v>44046</v>
      </c>
      <c r="B1731" s="22" t="str">
        <f t="shared" si="104"/>
        <v>Aug</v>
      </c>
      <c r="C1731" s="23">
        <f t="shared" si="105"/>
        <v>32</v>
      </c>
      <c r="D1731" s="23" t="s">
        <v>25</v>
      </c>
      <c r="E1731" s="58" t="e">
        <f t="shared" si="106"/>
        <v>#N/A</v>
      </c>
      <c r="F1731" s="58">
        <f t="shared" si="107"/>
        <v>45.47</v>
      </c>
      <c r="G1731" s="22" t="s">
        <v>38</v>
      </c>
      <c r="H1731" s="23" t="s">
        <v>54</v>
      </c>
      <c r="I1731" s="24">
        <v>45.47</v>
      </c>
    </row>
    <row r="1732" spans="1:9">
      <c r="A1732" s="22">
        <v>44005</v>
      </c>
      <c r="B1732" s="22" t="str">
        <f t="shared" si="104"/>
        <v>Jun</v>
      </c>
      <c r="C1732" s="23">
        <f t="shared" si="105"/>
        <v>26</v>
      </c>
      <c r="D1732" s="23" t="s">
        <v>28</v>
      </c>
      <c r="E1732" s="58">
        <f t="shared" si="106"/>
        <v>99.9</v>
      </c>
      <c r="F1732" s="58" t="e">
        <f t="shared" si="107"/>
        <v>#N/A</v>
      </c>
      <c r="G1732" s="22" t="s">
        <v>48</v>
      </c>
      <c r="H1732" s="23" t="s">
        <v>49</v>
      </c>
      <c r="I1732" s="24">
        <v>99.9</v>
      </c>
    </row>
    <row r="1733" spans="1:9">
      <c r="A1733" s="22">
        <v>44058</v>
      </c>
      <c r="B1733" s="22" t="str">
        <f t="shared" si="104"/>
        <v>Aug</v>
      </c>
      <c r="C1733" s="23">
        <f t="shared" si="105"/>
        <v>33</v>
      </c>
      <c r="D1733" s="23" t="s">
        <v>25</v>
      </c>
      <c r="E1733" s="58" t="e">
        <f t="shared" si="106"/>
        <v>#N/A</v>
      </c>
      <c r="F1733" s="58">
        <f t="shared" si="107"/>
        <v>58.08</v>
      </c>
      <c r="G1733" s="22" t="s">
        <v>48</v>
      </c>
      <c r="H1733" s="23" t="s">
        <v>53</v>
      </c>
      <c r="I1733" s="24">
        <v>58.08</v>
      </c>
    </row>
    <row r="1734" spans="1:9">
      <c r="A1734" s="22">
        <v>44068</v>
      </c>
      <c r="B1734" s="22" t="str">
        <f t="shared" ref="B1734:B1797" si="108">TEXT(A1734,"mmm")</f>
        <v>Aug</v>
      </c>
      <c r="C1734" s="23">
        <f t="shared" ref="C1734:C1797" si="109">WEEKNUM(A1734)</f>
        <v>35</v>
      </c>
      <c r="D1734" s="23" t="s">
        <v>25</v>
      </c>
      <c r="E1734" s="58" t="e">
        <f t="shared" si="106"/>
        <v>#N/A</v>
      </c>
      <c r="F1734" s="58">
        <f t="shared" si="107"/>
        <v>92.98</v>
      </c>
      <c r="G1734" s="22" t="s">
        <v>38</v>
      </c>
      <c r="H1734" s="23" t="s">
        <v>46</v>
      </c>
      <c r="I1734" s="24">
        <v>92.98</v>
      </c>
    </row>
    <row r="1735" spans="1:9">
      <c r="A1735" s="22">
        <v>43975</v>
      </c>
      <c r="B1735" s="22" t="str">
        <f t="shared" si="108"/>
        <v>May</v>
      </c>
      <c r="C1735" s="23">
        <f t="shared" si="109"/>
        <v>22</v>
      </c>
      <c r="D1735" s="23" t="s">
        <v>254</v>
      </c>
      <c r="E1735" s="58" t="e">
        <f t="shared" ref="E1735:E1798" si="110">IF(D1735=$E$3,I1735,NA())</f>
        <v>#N/A</v>
      </c>
      <c r="F1735" s="58" t="e">
        <f t="shared" ref="F1735:F1798" si="111">IF(D1735=$E$2,I1735,NA())</f>
        <v>#N/A</v>
      </c>
      <c r="G1735" s="22" t="s">
        <v>48</v>
      </c>
      <c r="H1735" s="23" t="s">
        <v>56</v>
      </c>
      <c r="I1735" s="24">
        <v>40.119999999999997</v>
      </c>
    </row>
    <row r="1736" spans="1:9">
      <c r="A1736" s="22">
        <v>43985</v>
      </c>
      <c r="B1736" s="22" t="str">
        <f t="shared" si="108"/>
        <v>Jun</v>
      </c>
      <c r="C1736" s="23">
        <f t="shared" si="109"/>
        <v>23</v>
      </c>
      <c r="D1736" s="23" t="s">
        <v>28</v>
      </c>
      <c r="E1736" s="58">
        <f t="shared" si="110"/>
        <v>71.849999999999994</v>
      </c>
      <c r="F1736" s="58" t="e">
        <f t="shared" si="111"/>
        <v>#N/A</v>
      </c>
      <c r="G1736" s="22" t="s">
        <v>45</v>
      </c>
      <c r="H1736" s="23" t="s">
        <v>54</v>
      </c>
      <c r="I1736" s="24">
        <v>71.849999999999994</v>
      </c>
    </row>
    <row r="1737" spans="1:9">
      <c r="A1737" s="22">
        <v>43980</v>
      </c>
      <c r="B1737" s="22" t="str">
        <f t="shared" si="108"/>
        <v>May</v>
      </c>
      <c r="C1737" s="23">
        <f t="shared" si="109"/>
        <v>22</v>
      </c>
      <c r="D1737" s="23" t="s">
        <v>254</v>
      </c>
      <c r="E1737" s="58" t="e">
        <f t="shared" si="110"/>
        <v>#N/A</v>
      </c>
      <c r="F1737" s="58" t="e">
        <f t="shared" si="111"/>
        <v>#N/A</v>
      </c>
      <c r="G1737" s="22" t="s">
        <v>48</v>
      </c>
      <c r="H1737" s="23" t="s">
        <v>56</v>
      </c>
      <c r="I1737" s="24">
        <v>40.130000000000003</v>
      </c>
    </row>
    <row r="1738" spans="1:9">
      <c r="A1738" s="22">
        <v>44000</v>
      </c>
      <c r="B1738" s="22" t="str">
        <f t="shared" si="108"/>
        <v>Jun</v>
      </c>
      <c r="C1738" s="23">
        <f t="shared" si="109"/>
        <v>25</v>
      </c>
      <c r="D1738" s="23" t="s">
        <v>28</v>
      </c>
      <c r="E1738" s="58">
        <f t="shared" si="110"/>
        <v>72.27</v>
      </c>
      <c r="F1738" s="58" t="e">
        <f t="shared" si="111"/>
        <v>#N/A</v>
      </c>
      <c r="G1738" s="22" t="s">
        <v>38</v>
      </c>
      <c r="H1738" s="23" t="s">
        <v>46</v>
      </c>
      <c r="I1738" s="24">
        <v>72.27</v>
      </c>
    </row>
    <row r="1739" spans="1:9">
      <c r="A1739" s="22">
        <v>44058</v>
      </c>
      <c r="B1739" s="22" t="str">
        <f t="shared" si="108"/>
        <v>Aug</v>
      </c>
      <c r="C1739" s="23">
        <f t="shared" si="109"/>
        <v>33</v>
      </c>
      <c r="D1739" s="23" t="s">
        <v>25</v>
      </c>
      <c r="E1739" s="58" t="e">
        <f t="shared" si="110"/>
        <v>#N/A</v>
      </c>
      <c r="F1739" s="58">
        <f t="shared" si="111"/>
        <v>87.88</v>
      </c>
      <c r="G1739" s="22" t="s">
        <v>48</v>
      </c>
      <c r="H1739" s="23" t="s">
        <v>53</v>
      </c>
      <c r="I1739" s="24">
        <v>87.88</v>
      </c>
    </row>
    <row r="1740" spans="1:9">
      <c r="A1740" s="22">
        <v>43984</v>
      </c>
      <c r="B1740" s="22" t="str">
        <f t="shared" si="108"/>
        <v>Jun</v>
      </c>
      <c r="C1740" s="23">
        <f t="shared" si="109"/>
        <v>23</v>
      </c>
      <c r="D1740" s="23" t="s">
        <v>28</v>
      </c>
      <c r="E1740" s="58">
        <f t="shared" si="110"/>
        <v>56.63</v>
      </c>
      <c r="F1740" s="58" t="e">
        <f t="shared" si="111"/>
        <v>#N/A</v>
      </c>
      <c r="G1740" s="22" t="s">
        <v>38</v>
      </c>
      <c r="H1740" s="23" t="s">
        <v>53</v>
      </c>
      <c r="I1740" s="24">
        <v>56.63</v>
      </c>
    </row>
    <row r="1741" spans="1:9">
      <c r="A1741" s="22">
        <v>44047</v>
      </c>
      <c r="B1741" s="22" t="str">
        <f t="shared" si="108"/>
        <v>Aug</v>
      </c>
      <c r="C1741" s="23">
        <f t="shared" si="109"/>
        <v>32</v>
      </c>
      <c r="D1741" s="23" t="s">
        <v>25</v>
      </c>
      <c r="E1741" s="58" t="e">
        <f t="shared" si="110"/>
        <v>#N/A</v>
      </c>
      <c r="F1741" s="58">
        <f t="shared" si="111"/>
        <v>69</v>
      </c>
      <c r="G1741" s="22" t="s">
        <v>48</v>
      </c>
      <c r="H1741" s="23" t="s">
        <v>49</v>
      </c>
      <c r="I1741" s="24">
        <v>69</v>
      </c>
    </row>
    <row r="1742" spans="1:9">
      <c r="A1742" s="22">
        <v>44056</v>
      </c>
      <c r="B1742" s="22" t="str">
        <f t="shared" si="108"/>
        <v>Aug</v>
      </c>
      <c r="C1742" s="23">
        <f t="shared" si="109"/>
        <v>33</v>
      </c>
      <c r="D1742" s="23" t="s">
        <v>25</v>
      </c>
      <c r="E1742" s="58" t="e">
        <f t="shared" si="110"/>
        <v>#N/A</v>
      </c>
      <c r="F1742" s="58">
        <f t="shared" si="111"/>
        <v>46.63</v>
      </c>
      <c r="G1742" s="22" t="s">
        <v>38</v>
      </c>
      <c r="H1742" s="23" t="s">
        <v>50</v>
      </c>
      <c r="I1742" s="24">
        <v>46.63</v>
      </c>
    </row>
    <row r="1743" spans="1:9">
      <c r="A1743" s="22">
        <v>44005</v>
      </c>
      <c r="B1743" s="22" t="str">
        <f t="shared" si="108"/>
        <v>Jun</v>
      </c>
      <c r="C1743" s="23">
        <f t="shared" si="109"/>
        <v>26</v>
      </c>
      <c r="D1743" s="23" t="s">
        <v>28</v>
      </c>
      <c r="E1743" s="58">
        <f t="shared" si="110"/>
        <v>50.15</v>
      </c>
      <c r="F1743" s="58" t="e">
        <f t="shared" si="111"/>
        <v>#N/A</v>
      </c>
      <c r="G1743" s="22" t="s">
        <v>45</v>
      </c>
      <c r="H1743" s="23" t="s">
        <v>58</v>
      </c>
      <c r="I1743" s="24">
        <v>50.15</v>
      </c>
    </row>
    <row r="1744" spans="1:9">
      <c r="A1744" s="22">
        <v>43978</v>
      </c>
      <c r="B1744" s="22" t="str">
        <f t="shared" si="108"/>
        <v>May</v>
      </c>
      <c r="C1744" s="23">
        <f t="shared" si="109"/>
        <v>22</v>
      </c>
      <c r="D1744" s="23" t="s">
        <v>254</v>
      </c>
      <c r="E1744" s="58" t="e">
        <f t="shared" si="110"/>
        <v>#N/A</v>
      </c>
      <c r="F1744" s="58" t="e">
        <f t="shared" si="111"/>
        <v>#N/A</v>
      </c>
      <c r="G1744" s="22" t="s">
        <v>45</v>
      </c>
      <c r="H1744" s="23" t="s">
        <v>49</v>
      </c>
      <c r="I1744" s="24">
        <v>690.75</v>
      </c>
    </row>
    <row r="1745" spans="1:9">
      <c r="A1745" s="22">
        <v>44094</v>
      </c>
      <c r="B1745" s="22" t="str">
        <f t="shared" si="108"/>
        <v>Sep</v>
      </c>
      <c r="C1745" s="23">
        <f t="shared" si="109"/>
        <v>39</v>
      </c>
      <c r="D1745" s="23" t="s">
        <v>254</v>
      </c>
      <c r="E1745" s="58" t="e">
        <f t="shared" si="110"/>
        <v>#N/A</v>
      </c>
      <c r="F1745" s="58" t="e">
        <f t="shared" si="111"/>
        <v>#N/A</v>
      </c>
      <c r="G1745" s="22" t="s">
        <v>45</v>
      </c>
      <c r="H1745" s="23" t="s">
        <v>49</v>
      </c>
      <c r="I1745" s="24">
        <v>33.57</v>
      </c>
    </row>
    <row r="1746" spans="1:9">
      <c r="A1746" s="22">
        <v>44069</v>
      </c>
      <c r="B1746" s="22" t="str">
        <f t="shared" si="108"/>
        <v>Aug</v>
      </c>
      <c r="C1746" s="23">
        <f t="shared" si="109"/>
        <v>35</v>
      </c>
      <c r="D1746" s="23" t="s">
        <v>25</v>
      </c>
      <c r="E1746" s="58" t="e">
        <f t="shared" si="110"/>
        <v>#N/A</v>
      </c>
      <c r="F1746" s="58">
        <f t="shared" si="111"/>
        <v>87.35</v>
      </c>
      <c r="G1746" s="22" t="s">
        <v>38</v>
      </c>
      <c r="H1746" s="23" t="s">
        <v>53</v>
      </c>
      <c r="I1746" s="24">
        <v>87.35</v>
      </c>
    </row>
    <row r="1747" spans="1:9">
      <c r="A1747" s="22">
        <v>44091</v>
      </c>
      <c r="B1747" s="22" t="str">
        <f t="shared" si="108"/>
        <v>Sep</v>
      </c>
      <c r="C1747" s="23">
        <f t="shared" si="109"/>
        <v>38</v>
      </c>
      <c r="D1747" s="23" t="s">
        <v>254</v>
      </c>
      <c r="E1747" s="58" t="e">
        <f t="shared" si="110"/>
        <v>#N/A</v>
      </c>
      <c r="F1747" s="58" t="e">
        <f t="shared" si="111"/>
        <v>#N/A</v>
      </c>
      <c r="G1747" s="22" t="s">
        <v>48</v>
      </c>
      <c r="H1747" s="23" t="s">
        <v>58</v>
      </c>
      <c r="I1747" s="24">
        <v>24.6</v>
      </c>
    </row>
    <row r="1748" spans="1:9">
      <c r="A1748" s="22">
        <v>44022</v>
      </c>
      <c r="B1748" s="22" t="str">
        <f t="shared" si="108"/>
        <v>Jul</v>
      </c>
      <c r="C1748" s="23">
        <f t="shared" si="109"/>
        <v>28</v>
      </c>
      <c r="D1748" s="23" t="s">
        <v>254</v>
      </c>
      <c r="E1748" s="58" t="e">
        <f t="shared" si="110"/>
        <v>#N/A</v>
      </c>
      <c r="F1748" s="58" t="e">
        <f t="shared" si="111"/>
        <v>#N/A</v>
      </c>
      <c r="G1748" s="22" t="s">
        <v>38</v>
      </c>
      <c r="H1748" s="23" t="s">
        <v>50</v>
      </c>
      <c r="I1748" s="24">
        <v>69.27</v>
      </c>
    </row>
    <row r="1749" spans="1:9">
      <c r="A1749" s="22">
        <v>44005</v>
      </c>
      <c r="B1749" s="22" t="str">
        <f t="shared" si="108"/>
        <v>Jun</v>
      </c>
      <c r="C1749" s="23">
        <f t="shared" si="109"/>
        <v>26</v>
      </c>
      <c r="D1749" s="23" t="s">
        <v>28</v>
      </c>
      <c r="E1749" s="58">
        <f t="shared" si="110"/>
        <v>30.84</v>
      </c>
      <c r="F1749" s="58" t="e">
        <f t="shared" si="111"/>
        <v>#N/A</v>
      </c>
      <c r="G1749" s="22" t="s">
        <v>48</v>
      </c>
      <c r="H1749" s="23" t="s">
        <v>53</v>
      </c>
      <c r="I1749" s="24">
        <v>30.84</v>
      </c>
    </row>
    <row r="1750" spans="1:9">
      <c r="A1750" s="22">
        <v>44075</v>
      </c>
      <c r="B1750" s="22" t="str">
        <f t="shared" si="108"/>
        <v>Sep</v>
      </c>
      <c r="C1750" s="23">
        <f t="shared" si="109"/>
        <v>36</v>
      </c>
      <c r="D1750" s="23" t="s">
        <v>254</v>
      </c>
      <c r="E1750" s="58" t="e">
        <f t="shared" si="110"/>
        <v>#N/A</v>
      </c>
      <c r="F1750" s="58" t="e">
        <f t="shared" si="111"/>
        <v>#N/A</v>
      </c>
      <c r="G1750" s="22" t="s">
        <v>48</v>
      </c>
      <c r="H1750" s="23" t="s">
        <v>50</v>
      </c>
      <c r="I1750" s="24">
        <v>44.48</v>
      </c>
    </row>
    <row r="1751" spans="1:9">
      <c r="A1751" s="22">
        <v>43986</v>
      </c>
      <c r="B1751" s="22" t="str">
        <f t="shared" si="108"/>
        <v>Jun</v>
      </c>
      <c r="C1751" s="23">
        <f t="shared" si="109"/>
        <v>23</v>
      </c>
      <c r="D1751" s="23" t="s">
        <v>28</v>
      </c>
      <c r="E1751" s="58">
        <f t="shared" si="110"/>
        <v>58.59</v>
      </c>
      <c r="F1751" s="58" t="e">
        <f t="shared" si="111"/>
        <v>#N/A</v>
      </c>
      <c r="G1751" s="22" t="s">
        <v>48</v>
      </c>
      <c r="H1751" s="23" t="s">
        <v>53</v>
      </c>
      <c r="I1751" s="24">
        <v>58.59</v>
      </c>
    </row>
    <row r="1752" spans="1:9">
      <c r="A1752" s="22">
        <v>44049</v>
      </c>
      <c r="B1752" s="22" t="str">
        <f t="shared" si="108"/>
        <v>Aug</v>
      </c>
      <c r="C1752" s="23">
        <f t="shared" si="109"/>
        <v>32</v>
      </c>
      <c r="D1752" s="23" t="s">
        <v>25</v>
      </c>
      <c r="E1752" s="58" t="e">
        <f t="shared" si="110"/>
        <v>#N/A</v>
      </c>
      <c r="F1752" s="58">
        <f t="shared" si="111"/>
        <v>40.049999999999997</v>
      </c>
      <c r="G1752" s="22" t="s">
        <v>38</v>
      </c>
      <c r="H1752" s="23" t="s">
        <v>43</v>
      </c>
      <c r="I1752" s="24">
        <v>40.049999999999997</v>
      </c>
    </row>
    <row r="1753" spans="1:9">
      <c r="A1753" s="22">
        <v>44050</v>
      </c>
      <c r="B1753" s="22" t="str">
        <f t="shared" si="108"/>
        <v>Aug</v>
      </c>
      <c r="C1753" s="23">
        <f t="shared" si="109"/>
        <v>32</v>
      </c>
      <c r="D1753" s="23" t="s">
        <v>25</v>
      </c>
      <c r="E1753" s="58" t="e">
        <f t="shared" si="110"/>
        <v>#N/A</v>
      </c>
      <c r="F1753" s="58">
        <f t="shared" si="111"/>
        <v>66.22</v>
      </c>
      <c r="G1753" s="22" t="s">
        <v>48</v>
      </c>
      <c r="H1753" s="23" t="s">
        <v>49</v>
      </c>
      <c r="I1753" s="24">
        <v>66.22</v>
      </c>
    </row>
    <row r="1754" spans="1:9">
      <c r="A1754" s="22">
        <v>44057</v>
      </c>
      <c r="B1754" s="22" t="str">
        <f t="shared" si="108"/>
        <v>Aug</v>
      </c>
      <c r="C1754" s="23">
        <f t="shared" si="109"/>
        <v>33</v>
      </c>
      <c r="D1754" s="23" t="s">
        <v>25</v>
      </c>
      <c r="E1754" s="58" t="e">
        <f t="shared" si="110"/>
        <v>#N/A</v>
      </c>
      <c r="F1754" s="58">
        <f t="shared" si="111"/>
        <v>33.32</v>
      </c>
      <c r="G1754" s="22" t="s">
        <v>38</v>
      </c>
      <c r="H1754" s="23" t="s">
        <v>49</v>
      </c>
      <c r="I1754" s="24">
        <v>33.32</v>
      </c>
    </row>
    <row r="1755" spans="1:9">
      <c r="A1755" s="22">
        <v>44052</v>
      </c>
      <c r="B1755" s="22" t="str">
        <f t="shared" si="108"/>
        <v>Aug</v>
      </c>
      <c r="C1755" s="23">
        <f t="shared" si="109"/>
        <v>33</v>
      </c>
      <c r="D1755" s="23" t="s">
        <v>25</v>
      </c>
      <c r="E1755" s="58" t="e">
        <f t="shared" si="110"/>
        <v>#N/A</v>
      </c>
      <c r="F1755" s="58">
        <f t="shared" si="111"/>
        <v>25.17</v>
      </c>
      <c r="G1755" s="22" t="s">
        <v>38</v>
      </c>
      <c r="H1755" s="23" t="s">
        <v>46</v>
      </c>
      <c r="I1755" s="24">
        <v>25.17</v>
      </c>
    </row>
    <row r="1756" spans="1:9">
      <c r="A1756" s="22">
        <v>44052</v>
      </c>
      <c r="B1756" s="22" t="str">
        <f t="shared" si="108"/>
        <v>Aug</v>
      </c>
      <c r="C1756" s="23">
        <f t="shared" si="109"/>
        <v>33</v>
      </c>
      <c r="D1756" s="23" t="s">
        <v>25</v>
      </c>
      <c r="E1756" s="58" t="e">
        <f t="shared" si="110"/>
        <v>#N/A</v>
      </c>
      <c r="F1756" s="58">
        <f t="shared" si="111"/>
        <v>33.950000000000003</v>
      </c>
      <c r="G1756" s="22" t="s">
        <v>38</v>
      </c>
      <c r="H1756" s="23" t="s">
        <v>49</v>
      </c>
      <c r="I1756" s="24">
        <v>33.950000000000003</v>
      </c>
    </row>
    <row r="1757" spans="1:9">
      <c r="A1757" s="22">
        <v>44069</v>
      </c>
      <c r="B1757" s="22" t="str">
        <f t="shared" si="108"/>
        <v>Aug</v>
      </c>
      <c r="C1757" s="23">
        <f t="shared" si="109"/>
        <v>35</v>
      </c>
      <c r="D1757" s="23" t="s">
        <v>25</v>
      </c>
      <c r="E1757" s="58" t="e">
        <f t="shared" si="110"/>
        <v>#N/A</v>
      </c>
      <c r="F1757" s="58">
        <f t="shared" si="111"/>
        <v>284</v>
      </c>
      <c r="G1757" s="22" t="s">
        <v>48</v>
      </c>
      <c r="H1757" s="23" t="s">
        <v>43</v>
      </c>
      <c r="I1757" s="24">
        <v>284</v>
      </c>
    </row>
    <row r="1758" spans="1:9">
      <c r="A1758" s="22">
        <v>44073</v>
      </c>
      <c r="B1758" s="22" t="str">
        <f t="shared" si="108"/>
        <v>Aug</v>
      </c>
      <c r="C1758" s="23">
        <f t="shared" si="109"/>
        <v>36</v>
      </c>
      <c r="D1758" s="23" t="s">
        <v>254</v>
      </c>
      <c r="E1758" s="58" t="e">
        <f t="shared" si="110"/>
        <v>#N/A</v>
      </c>
      <c r="F1758" s="58" t="e">
        <f t="shared" si="111"/>
        <v>#N/A</v>
      </c>
      <c r="G1758" s="22" t="s">
        <v>38</v>
      </c>
      <c r="H1758" s="23" t="s">
        <v>58</v>
      </c>
      <c r="I1758" s="24">
        <v>48.02</v>
      </c>
    </row>
    <row r="1759" spans="1:9">
      <c r="A1759" s="22">
        <v>44074</v>
      </c>
      <c r="B1759" s="22" t="str">
        <f t="shared" si="108"/>
        <v>Aug</v>
      </c>
      <c r="C1759" s="23">
        <f t="shared" si="109"/>
        <v>36</v>
      </c>
      <c r="D1759" s="23" t="s">
        <v>254</v>
      </c>
      <c r="E1759" s="58" t="e">
        <f t="shared" si="110"/>
        <v>#N/A</v>
      </c>
      <c r="F1759" s="58" t="e">
        <f t="shared" si="111"/>
        <v>#N/A</v>
      </c>
      <c r="G1759" s="22" t="s">
        <v>48</v>
      </c>
      <c r="H1759" s="23" t="s">
        <v>50</v>
      </c>
      <c r="I1759" s="24">
        <v>46.97</v>
      </c>
    </row>
    <row r="1760" spans="1:9">
      <c r="A1760" s="22">
        <v>44050</v>
      </c>
      <c r="B1760" s="22" t="str">
        <f t="shared" si="108"/>
        <v>Aug</v>
      </c>
      <c r="C1760" s="23">
        <f t="shared" si="109"/>
        <v>32</v>
      </c>
      <c r="D1760" s="23" t="s">
        <v>25</v>
      </c>
      <c r="E1760" s="58" t="e">
        <f t="shared" si="110"/>
        <v>#N/A</v>
      </c>
      <c r="F1760" s="58">
        <f t="shared" si="111"/>
        <v>42.99</v>
      </c>
      <c r="G1760" s="22" t="s">
        <v>38</v>
      </c>
      <c r="H1760" s="23" t="s">
        <v>56</v>
      </c>
      <c r="I1760" s="24">
        <v>42.99</v>
      </c>
    </row>
    <row r="1761" spans="1:9">
      <c r="A1761" s="22">
        <v>44030</v>
      </c>
      <c r="B1761" s="22" t="str">
        <f t="shared" si="108"/>
        <v>Jul</v>
      </c>
      <c r="C1761" s="23">
        <f t="shared" si="109"/>
        <v>29</v>
      </c>
      <c r="D1761" s="23" t="s">
        <v>254</v>
      </c>
      <c r="E1761" s="58" t="e">
        <f t="shared" si="110"/>
        <v>#N/A</v>
      </c>
      <c r="F1761" s="58" t="e">
        <f t="shared" si="111"/>
        <v>#N/A</v>
      </c>
      <c r="G1761" s="22" t="s">
        <v>38</v>
      </c>
      <c r="H1761" s="23" t="s">
        <v>58</v>
      </c>
      <c r="I1761" s="24">
        <v>23.58</v>
      </c>
    </row>
    <row r="1762" spans="1:9">
      <c r="A1762" s="22">
        <v>44002</v>
      </c>
      <c r="B1762" s="22" t="str">
        <f t="shared" si="108"/>
        <v>Jun</v>
      </c>
      <c r="C1762" s="23">
        <f t="shared" si="109"/>
        <v>25</v>
      </c>
      <c r="D1762" s="23" t="s">
        <v>28</v>
      </c>
      <c r="E1762" s="58">
        <f t="shared" si="110"/>
        <v>46.4</v>
      </c>
      <c r="F1762" s="58" t="e">
        <f t="shared" si="111"/>
        <v>#N/A</v>
      </c>
      <c r="G1762" s="22" t="s">
        <v>38</v>
      </c>
      <c r="H1762" s="23" t="s">
        <v>57</v>
      </c>
      <c r="I1762" s="24">
        <v>46.4</v>
      </c>
    </row>
    <row r="1763" spans="1:9">
      <c r="A1763" s="22">
        <v>43995</v>
      </c>
      <c r="B1763" s="22" t="str">
        <f t="shared" si="108"/>
        <v>Jun</v>
      </c>
      <c r="C1763" s="23">
        <f t="shared" si="109"/>
        <v>24</v>
      </c>
      <c r="D1763" s="23" t="s">
        <v>28</v>
      </c>
      <c r="E1763" s="58">
        <f t="shared" si="110"/>
        <v>68.34</v>
      </c>
      <c r="F1763" s="58" t="e">
        <f t="shared" si="111"/>
        <v>#N/A</v>
      </c>
      <c r="G1763" s="22" t="s">
        <v>45</v>
      </c>
      <c r="H1763" s="23" t="s">
        <v>49</v>
      </c>
      <c r="I1763" s="24">
        <v>68.34</v>
      </c>
    </row>
    <row r="1764" spans="1:9">
      <c r="A1764" s="22">
        <v>44002</v>
      </c>
      <c r="B1764" s="22" t="str">
        <f t="shared" si="108"/>
        <v>Jun</v>
      </c>
      <c r="C1764" s="23">
        <f t="shared" si="109"/>
        <v>25</v>
      </c>
      <c r="D1764" s="23" t="s">
        <v>28</v>
      </c>
      <c r="E1764" s="58">
        <f t="shared" si="110"/>
        <v>60.07</v>
      </c>
      <c r="F1764" s="58" t="e">
        <f t="shared" si="111"/>
        <v>#N/A</v>
      </c>
      <c r="G1764" s="22" t="s">
        <v>48</v>
      </c>
      <c r="H1764" s="23" t="s">
        <v>43</v>
      </c>
      <c r="I1764" s="24">
        <v>60.07</v>
      </c>
    </row>
    <row r="1765" spans="1:9">
      <c r="A1765" s="22">
        <v>43962</v>
      </c>
      <c r="B1765" s="22" t="str">
        <f t="shared" si="108"/>
        <v>May</v>
      </c>
      <c r="C1765" s="23">
        <f t="shared" si="109"/>
        <v>20</v>
      </c>
      <c r="D1765" s="23" t="s">
        <v>254</v>
      </c>
      <c r="E1765" s="58" t="e">
        <f t="shared" si="110"/>
        <v>#N/A</v>
      </c>
      <c r="F1765" s="58" t="e">
        <f t="shared" si="111"/>
        <v>#N/A</v>
      </c>
      <c r="G1765" s="22" t="s">
        <v>48</v>
      </c>
      <c r="H1765" s="23" t="s">
        <v>54</v>
      </c>
      <c r="I1765" s="24">
        <v>71.83</v>
      </c>
    </row>
    <row r="1766" spans="1:9">
      <c r="A1766" s="22">
        <v>43984</v>
      </c>
      <c r="B1766" s="22" t="str">
        <f t="shared" si="108"/>
        <v>Jun</v>
      </c>
      <c r="C1766" s="23">
        <f t="shared" si="109"/>
        <v>23</v>
      </c>
      <c r="D1766" s="23" t="s">
        <v>28</v>
      </c>
      <c r="E1766" s="58">
        <f t="shared" si="110"/>
        <v>240.1</v>
      </c>
      <c r="F1766" s="58" t="e">
        <f t="shared" si="111"/>
        <v>#N/A</v>
      </c>
      <c r="G1766" s="22" t="s">
        <v>48</v>
      </c>
      <c r="H1766" s="23" t="s">
        <v>39</v>
      </c>
      <c r="I1766" s="24">
        <v>240.1</v>
      </c>
    </row>
    <row r="1767" spans="1:9">
      <c r="A1767" s="22">
        <v>43993</v>
      </c>
      <c r="B1767" s="22" t="str">
        <f t="shared" si="108"/>
        <v>Jun</v>
      </c>
      <c r="C1767" s="23">
        <f t="shared" si="109"/>
        <v>24</v>
      </c>
      <c r="D1767" s="23" t="s">
        <v>28</v>
      </c>
      <c r="E1767" s="58">
        <f t="shared" si="110"/>
        <v>22.44</v>
      </c>
      <c r="F1767" s="58" t="e">
        <f t="shared" si="111"/>
        <v>#N/A</v>
      </c>
      <c r="G1767" s="22" t="s">
        <v>38</v>
      </c>
      <c r="H1767" s="23" t="s">
        <v>50</v>
      </c>
      <c r="I1767" s="24">
        <v>22.44</v>
      </c>
    </row>
    <row r="1768" spans="1:9">
      <c r="A1768" s="22">
        <v>44078</v>
      </c>
      <c r="B1768" s="22" t="str">
        <f t="shared" si="108"/>
        <v>Sep</v>
      </c>
      <c r="C1768" s="23">
        <f t="shared" si="109"/>
        <v>36</v>
      </c>
      <c r="D1768" s="23" t="s">
        <v>254</v>
      </c>
      <c r="E1768" s="58" t="e">
        <f t="shared" si="110"/>
        <v>#N/A</v>
      </c>
      <c r="F1768" s="58" t="e">
        <f t="shared" si="111"/>
        <v>#N/A</v>
      </c>
      <c r="G1768" s="22" t="s">
        <v>48</v>
      </c>
      <c r="H1768" s="23" t="s">
        <v>56</v>
      </c>
      <c r="I1768" s="24">
        <v>42.15</v>
      </c>
    </row>
    <row r="1769" spans="1:9">
      <c r="A1769" s="22">
        <v>44005</v>
      </c>
      <c r="B1769" s="22" t="str">
        <f t="shared" si="108"/>
        <v>Jun</v>
      </c>
      <c r="C1769" s="23">
        <f t="shared" si="109"/>
        <v>26</v>
      </c>
      <c r="D1769" s="23" t="s">
        <v>28</v>
      </c>
      <c r="E1769" s="58">
        <f t="shared" si="110"/>
        <v>72.52</v>
      </c>
      <c r="F1769" s="58" t="e">
        <f t="shared" si="111"/>
        <v>#N/A</v>
      </c>
      <c r="G1769" s="22" t="s">
        <v>38</v>
      </c>
      <c r="H1769" s="23" t="s">
        <v>58</v>
      </c>
      <c r="I1769" s="24">
        <v>72.52</v>
      </c>
    </row>
    <row r="1770" spans="1:9">
      <c r="A1770" s="22">
        <v>43954</v>
      </c>
      <c r="B1770" s="22" t="str">
        <f t="shared" si="108"/>
        <v>May</v>
      </c>
      <c r="C1770" s="23">
        <f t="shared" si="109"/>
        <v>19</v>
      </c>
      <c r="D1770" s="23" t="s">
        <v>254</v>
      </c>
      <c r="E1770" s="58" t="e">
        <f t="shared" si="110"/>
        <v>#N/A</v>
      </c>
      <c r="F1770" s="58" t="e">
        <f t="shared" si="111"/>
        <v>#N/A</v>
      </c>
      <c r="G1770" s="22" t="s">
        <v>38</v>
      </c>
      <c r="H1770" s="23" t="s">
        <v>49</v>
      </c>
      <c r="I1770" s="24">
        <v>68.260000000000005</v>
      </c>
    </row>
    <row r="1771" spans="1:9">
      <c r="A1771" s="22">
        <v>44005</v>
      </c>
      <c r="B1771" s="22" t="str">
        <f t="shared" si="108"/>
        <v>Jun</v>
      </c>
      <c r="C1771" s="23">
        <f t="shared" si="109"/>
        <v>26</v>
      </c>
      <c r="D1771" s="23" t="s">
        <v>28</v>
      </c>
      <c r="E1771" s="58">
        <f t="shared" si="110"/>
        <v>32.01</v>
      </c>
      <c r="F1771" s="58" t="e">
        <f t="shared" si="111"/>
        <v>#N/A</v>
      </c>
      <c r="G1771" s="22" t="s">
        <v>38</v>
      </c>
      <c r="H1771" s="23" t="s">
        <v>49</v>
      </c>
      <c r="I1771" s="24">
        <v>32.01</v>
      </c>
    </row>
    <row r="1772" spans="1:9">
      <c r="A1772" s="22">
        <v>43953</v>
      </c>
      <c r="B1772" s="22" t="str">
        <f t="shared" si="108"/>
        <v>May</v>
      </c>
      <c r="C1772" s="23">
        <f t="shared" si="109"/>
        <v>18</v>
      </c>
      <c r="D1772" s="23" t="s">
        <v>254</v>
      </c>
      <c r="E1772" s="58" t="e">
        <f t="shared" si="110"/>
        <v>#N/A</v>
      </c>
      <c r="F1772" s="58" t="e">
        <f t="shared" si="111"/>
        <v>#N/A</v>
      </c>
      <c r="G1772" s="22" t="s">
        <v>38</v>
      </c>
      <c r="H1772" s="23" t="s">
        <v>66</v>
      </c>
      <c r="I1772" s="24">
        <v>72.31</v>
      </c>
    </row>
    <row r="1773" spans="1:9">
      <c r="A1773" s="22">
        <v>44077</v>
      </c>
      <c r="B1773" s="22" t="str">
        <f t="shared" si="108"/>
        <v>Sep</v>
      </c>
      <c r="C1773" s="23">
        <f t="shared" si="109"/>
        <v>36</v>
      </c>
      <c r="D1773" s="23" t="s">
        <v>254</v>
      </c>
      <c r="E1773" s="58" t="e">
        <f t="shared" si="110"/>
        <v>#N/A</v>
      </c>
      <c r="F1773" s="58" t="e">
        <f t="shared" si="111"/>
        <v>#N/A</v>
      </c>
      <c r="G1773" s="22" t="s">
        <v>48</v>
      </c>
      <c r="H1773" s="23" t="s">
        <v>49</v>
      </c>
      <c r="I1773" s="24">
        <v>470.77</v>
      </c>
    </row>
    <row r="1774" spans="1:9">
      <c r="A1774" s="22">
        <v>44050</v>
      </c>
      <c r="B1774" s="22" t="str">
        <f t="shared" si="108"/>
        <v>Aug</v>
      </c>
      <c r="C1774" s="23">
        <f t="shared" si="109"/>
        <v>32</v>
      </c>
      <c r="D1774" s="23" t="s">
        <v>25</v>
      </c>
      <c r="E1774" s="58" t="e">
        <f t="shared" si="110"/>
        <v>#N/A</v>
      </c>
      <c r="F1774" s="58">
        <f t="shared" si="111"/>
        <v>57.24</v>
      </c>
      <c r="G1774" s="22" t="s">
        <v>38</v>
      </c>
      <c r="H1774" s="23" t="s">
        <v>56</v>
      </c>
      <c r="I1774" s="24">
        <v>57.24</v>
      </c>
    </row>
    <row r="1775" spans="1:9">
      <c r="A1775" s="22">
        <v>44034</v>
      </c>
      <c r="B1775" s="22" t="str">
        <f t="shared" si="108"/>
        <v>Jul</v>
      </c>
      <c r="C1775" s="23">
        <f t="shared" si="109"/>
        <v>30</v>
      </c>
      <c r="D1775" s="23" t="s">
        <v>254</v>
      </c>
      <c r="E1775" s="58" t="e">
        <f t="shared" si="110"/>
        <v>#N/A</v>
      </c>
      <c r="F1775" s="58" t="e">
        <f t="shared" si="111"/>
        <v>#N/A</v>
      </c>
      <c r="G1775" s="22" t="s">
        <v>48</v>
      </c>
      <c r="H1775" s="23" t="s">
        <v>49</v>
      </c>
      <c r="I1775" s="24">
        <v>66.709999999999994</v>
      </c>
    </row>
    <row r="1776" spans="1:9">
      <c r="A1776" s="22">
        <v>43990</v>
      </c>
      <c r="B1776" s="22" t="str">
        <f t="shared" si="108"/>
        <v>Jun</v>
      </c>
      <c r="C1776" s="23">
        <f t="shared" si="109"/>
        <v>24</v>
      </c>
      <c r="D1776" s="23" t="s">
        <v>28</v>
      </c>
      <c r="E1776" s="58">
        <f t="shared" si="110"/>
        <v>69.790000000000006</v>
      </c>
      <c r="F1776" s="58" t="e">
        <f t="shared" si="111"/>
        <v>#N/A</v>
      </c>
      <c r="G1776" s="22" t="s">
        <v>38</v>
      </c>
      <c r="H1776" s="23" t="s">
        <v>57</v>
      </c>
      <c r="I1776" s="24">
        <v>69.790000000000006</v>
      </c>
    </row>
    <row r="1777" spans="1:9">
      <c r="A1777" s="22">
        <v>44087</v>
      </c>
      <c r="B1777" s="22" t="str">
        <f t="shared" si="108"/>
        <v>Sep</v>
      </c>
      <c r="C1777" s="23">
        <f t="shared" si="109"/>
        <v>38</v>
      </c>
      <c r="D1777" s="23" t="s">
        <v>254</v>
      </c>
      <c r="E1777" s="58" t="e">
        <f t="shared" si="110"/>
        <v>#N/A</v>
      </c>
      <c r="F1777" s="58" t="e">
        <f t="shared" si="111"/>
        <v>#N/A</v>
      </c>
      <c r="G1777" s="22" t="s">
        <v>48</v>
      </c>
      <c r="H1777" s="23" t="s">
        <v>66</v>
      </c>
      <c r="I1777" s="24">
        <v>38.29</v>
      </c>
    </row>
    <row r="1778" spans="1:9">
      <c r="A1778" s="22">
        <v>44052</v>
      </c>
      <c r="B1778" s="22" t="str">
        <f t="shared" si="108"/>
        <v>Aug</v>
      </c>
      <c r="C1778" s="23">
        <f t="shared" si="109"/>
        <v>33</v>
      </c>
      <c r="D1778" s="23" t="s">
        <v>25</v>
      </c>
      <c r="E1778" s="58" t="e">
        <f t="shared" si="110"/>
        <v>#N/A</v>
      </c>
      <c r="F1778" s="58">
        <f t="shared" si="111"/>
        <v>47.93</v>
      </c>
      <c r="G1778" s="22" t="s">
        <v>38</v>
      </c>
      <c r="H1778" s="23" t="s">
        <v>54</v>
      </c>
      <c r="I1778" s="24">
        <v>47.93</v>
      </c>
    </row>
    <row r="1779" spans="1:9">
      <c r="A1779" s="22">
        <v>44004</v>
      </c>
      <c r="B1779" s="22" t="str">
        <f t="shared" si="108"/>
        <v>Jun</v>
      </c>
      <c r="C1779" s="23">
        <f t="shared" si="109"/>
        <v>26</v>
      </c>
      <c r="D1779" s="23" t="s">
        <v>28</v>
      </c>
      <c r="E1779" s="58">
        <f t="shared" si="110"/>
        <v>24.43</v>
      </c>
      <c r="F1779" s="58" t="e">
        <f t="shared" si="111"/>
        <v>#N/A</v>
      </c>
      <c r="G1779" s="22" t="s">
        <v>48</v>
      </c>
      <c r="H1779" s="23" t="s">
        <v>54</v>
      </c>
      <c r="I1779" s="24">
        <v>24.43</v>
      </c>
    </row>
    <row r="1780" spans="1:9">
      <c r="A1780" s="22">
        <v>44056</v>
      </c>
      <c r="B1780" s="22" t="str">
        <f t="shared" si="108"/>
        <v>Aug</v>
      </c>
      <c r="C1780" s="23">
        <f t="shared" si="109"/>
        <v>33</v>
      </c>
      <c r="D1780" s="23" t="s">
        <v>25</v>
      </c>
      <c r="E1780" s="58" t="e">
        <f t="shared" si="110"/>
        <v>#N/A</v>
      </c>
      <c r="F1780" s="58">
        <f t="shared" si="111"/>
        <v>92.76</v>
      </c>
      <c r="G1780" s="22" t="s">
        <v>38</v>
      </c>
      <c r="H1780" s="23" t="s">
        <v>50</v>
      </c>
      <c r="I1780" s="24">
        <v>92.76</v>
      </c>
    </row>
    <row r="1781" spans="1:9">
      <c r="A1781" s="22">
        <v>44035</v>
      </c>
      <c r="B1781" s="22" t="str">
        <f t="shared" si="108"/>
        <v>Jul</v>
      </c>
      <c r="C1781" s="23">
        <f t="shared" si="109"/>
        <v>30</v>
      </c>
      <c r="D1781" s="23" t="s">
        <v>254</v>
      </c>
      <c r="E1781" s="58" t="e">
        <f t="shared" si="110"/>
        <v>#N/A</v>
      </c>
      <c r="F1781" s="58" t="e">
        <f t="shared" si="111"/>
        <v>#N/A</v>
      </c>
      <c r="G1781" s="22" t="s">
        <v>48</v>
      </c>
      <c r="H1781" s="23" t="s">
        <v>56</v>
      </c>
      <c r="I1781" s="24">
        <v>63.13</v>
      </c>
    </row>
    <row r="1782" spans="1:9">
      <c r="A1782" s="22">
        <v>44073</v>
      </c>
      <c r="B1782" s="22" t="str">
        <f t="shared" si="108"/>
        <v>Aug</v>
      </c>
      <c r="C1782" s="23">
        <f t="shared" si="109"/>
        <v>36</v>
      </c>
      <c r="D1782" s="23" t="s">
        <v>254</v>
      </c>
      <c r="E1782" s="58" t="e">
        <f t="shared" si="110"/>
        <v>#N/A</v>
      </c>
      <c r="F1782" s="58" t="e">
        <f t="shared" si="111"/>
        <v>#N/A</v>
      </c>
      <c r="G1782" s="22" t="s">
        <v>38</v>
      </c>
      <c r="H1782" s="23" t="s">
        <v>50</v>
      </c>
      <c r="I1782" s="24">
        <v>69.239999999999995</v>
      </c>
    </row>
    <row r="1783" spans="1:9">
      <c r="A1783" s="22">
        <v>44011</v>
      </c>
      <c r="B1783" s="22" t="str">
        <f t="shared" si="108"/>
        <v>Jun</v>
      </c>
      <c r="C1783" s="23">
        <f t="shared" si="109"/>
        <v>27</v>
      </c>
      <c r="D1783" s="23" t="s">
        <v>254</v>
      </c>
      <c r="E1783" s="58" t="e">
        <f t="shared" si="110"/>
        <v>#N/A</v>
      </c>
      <c r="F1783" s="58" t="e">
        <f t="shared" si="111"/>
        <v>#N/A</v>
      </c>
      <c r="G1783" s="22" t="s">
        <v>48</v>
      </c>
      <c r="H1783" s="23" t="s">
        <v>39</v>
      </c>
      <c r="I1783" s="24">
        <v>80.290000000000006</v>
      </c>
    </row>
    <row r="1784" spans="1:9">
      <c r="A1784" s="22">
        <v>44073</v>
      </c>
      <c r="B1784" s="22" t="str">
        <f t="shared" si="108"/>
        <v>Aug</v>
      </c>
      <c r="C1784" s="23">
        <f t="shared" si="109"/>
        <v>36</v>
      </c>
      <c r="D1784" s="23" t="s">
        <v>254</v>
      </c>
      <c r="E1784" s="58" t="e">
        <f t="shared" si="110"/>
        <v>#N/A</v>
      </c>
      <c r="F1784" s="58" t="e">
        <f t="shared" si="111"/>
        <v>#N/A</v>
      </c>
      <c r="G1784" s="22" t="s">
        <v>38</v>
      </c>
      <c r="H1784" s="23" t="s">
        <v>57</v>
      </c>
      <c r="I1784" s="24">
        <v>46.12</v>
      </c>
    </row>
    <row r="1785" spans="1:9">
      <c r="A1785" s="22">
        <v>44044</v>
      </c>
      <c r="B1785" s="22" t="str">
        <f t="shared" si="108"/>
        <v>Aug</v>
      </c>
      <c r="C1785" s="23">
        <f t="shared" si="109"/>
        <v>31</v>
      </c>
      <c r="D1785" s="23" t="s">
        <v>254</v>
      </c>
      <c r="E1785" s="58" t="e">
        <f t="shared" si="110"/>
        <v>#N/A</v>
      </c>
      <c r="F1785" s="58" t="e">
        <f t="shared" si="111"/>
        <v>#N/A</v>
      </c>
      <c r="G1785" s="22" t="s">
        <v>38</v>
      </c>
      <c r="H1785" s="23" t="s">
        <v>57</v>
      </c>
      <c r="I1785" s="24">
        <v>69.86</v>
      </c>
    </row>
    <row r="1786" spans="1:9">
      <c r="A1786" s="22">
        <v>43994</v>
      </c>
      <c r="B1786" s="22" t="str">
        <f t="shared" si="108"/>
        <v>Jun</v>
      </c>
      <c r="C1786" s="23">
        <f t="shared" si="109"/>
        <v>24</v>
      </c>
      <c r="D1786" s="23" t="s">
        <v>28</v>
      </c>
      <c r="E1786" s="58">
        <f t="shared" si="110"/>
        <v>23.11</v>
      </c>
      <c r="F1786" s="58" t="e">
        <f t="shared" si="111"/>
        <v>#N/A</v>
      </c>
      <c r="G1786" s="22" t="s">
        <v>38</v>
      </c>
      <c r="H1786" s="23" t="s">
        <v>57</v>
      </c>
      <c r="I1786" s="24">
        <v>23.11</v>
      </c>
    </row>
    <row r="1787" spans="1:9">
      <c r="A1787" s="22">
        <v>43990</v>
      </c>
      <c r="B1787" s="22" t="str">
        <f t="shared" si="108"/>
        <v>Jun</v>
      </c>
      <c r="C1787" s="23">
        <f t="shared" si="109"/>
        <v>24</v>
      </c>
      <c r="D1787" s="23" t="s">
        <v>28</v>
      </c>
      <c r="E1787" s="58">
        <f t="shared" si="110"/>
        <v>46.45</v>
      </c>
      <c r="F1787" s="58" t="e">
        <f t="shared" si="111"/>
        <v>#N/A</v>
      </c>
      <c r="G1787" s="22" t="s">
        <v>45</v>
      </c>
      <c r="H1787" s="23" t="s">
        <v>57</v>
      </c>
      <c r="I1787" s="24">
        <v>46.45</v>
      </c>
    </row>
    <row r="1788" spans="1:9">
      <c r="A1788" s="22">
        <v>44048</v>
      </c>
      <c r="B1788" s="22" t="str">
        <f t="shared" si="108"/>
        <v>Aug</v>
      </c>
      <c r="C1788" s="23">
        <f t="shared" si="109"/>
        <v>32</v>
      </c>
      <c r="D1788" s="23" t="s">
        <v>25</v>
      </c>
      <c r="E1788" s="58" t="e">
        <f t="shared" si="110"/>
        <v>#N/A</v>
      </c>
      <c r="F1788" s="58">
        <f t="shared" si="111"/>
        <v>132.66999999999999</v>
      </c>
      <c r="G1788" s="22" t="s">
        <v>38</v>
      </c>
      <c r="H1788" s="23" t="s">
        <v>49</v>
      </c>
      <c r="I1788" s="24">
        <v>132.66999999999999</v>
      </c>
    </row>
    <row r="1789" spans="1:9">
      <c r="A1789" s="22">
        <v>44044</v>
      </c>
      <c r="B1789" s="22" t="str">
        <f t="shared" si="108"/>
        <v>Aug</v>
      </c>
      <c r="C1789" s="23">
        <f t="shared" si="109"/>
        <v>31</v>
      </c>
      <c r="D1789" s="23" t="s">
        <v>254</v>
      </c>
      <c r="E1789" s="58" t="e">
        <f t="shared" si="110"/>
        <v>#N/A</v>
      </c>
      <c r="F1789" s="58" t="e">
        <f t="shared" si="111"/>
        <v>#N/A</v>
      </c>
      <c r="G1789" s="22" t="s">
        <v>45</v>
      </c>
      <c r="H1789" s="23" t="s">
        <v>66</v>
      </c>
      <c r="I1789" s="24">
        <v>18.21</v>
      </c>
    </row>
    <row r="1790" spans="1:9">
      <c r="A1790" s="22">
        <v>44057</v>
      </c>
      <c r="B1790" s="22" t="str">
        <f t="shared" si="108"/>
        <v>Aug</v>
      </c>
      <c r="C1790" s="23">
        <f t="shared" si="109"/>
        <v>33</v>
      </c>
      <c r="D1790" s="23" t="s">
        <v>25</v>
      </c>
      <c r="E1790" s="58" t="e">
        <f t="shared" si="110"/>
        <v>#N/A</v>
      </c>
      <c r="F1790" s="58">
        <f t="shared" si="111"/>
        <v>27.74</v>
      </c>
      <c r="G1790" s="22" t="s">
        <v>38</v>
      </c>
      <c r="H1790" s="23" t="s">
        <v>61</v>
      </c>
      <c r="I1790" s="24">
        <v>27.74</v>
      </c>
    </row>
    <row r="1791" spans="1:9">
      <c r="A1791" s="22">
        <v>44009</v>
      </c>
      <c r="B1791" s="22" t="str">
        <f t="shared" si="108"/>
        <v>Jun</v>
      </c>
      <c r="C1791" s="23">
        <f t="shared" si="109"/>
        <v>26</v>
      </c>
      <c r="D1791" s="23" t="s">
        <v>28</v>
      </c>
      <c r="E1791" s="58">
        <f t="shared" si="110"/>
        <v>63</v>
      </c>
      <c r="F1791" s="58" t="e">
        <f t="shared" si="111"/>
        <v>#N/A</v>
      </c>
      <c r="G1791" s="22" t="s">
        <v>48</v>
      </c>
      <c r="H1791" s="23" t="s">
        <v>56</v>
      </c>
      <c r="I1791" s="24">
        <v>63</v>
      </c>
    </row>
    <row r="1792" spans="1:9">
      <c r="A1792" s="22">
        <v>43983</v>
      </c>
      <c r="B1792" s="22" t="str">
        <f t="shared" si="108"/>
        <v>Jun</v>
      </c>
      <c r="C1792" s="23">
        <f t="shared" si="109"/>
        <v>23</v>
      </c>
      <c r="D1792" s="23" t="s">
        <v>28</v>
      </c>
      <c r="E1792" s="58">
        <f t="shared" si="110"/>
        <v>60.92</v>
      </c>
      <c r="F1792" s="58" t="e">
        <f t="shared" si="111"/>
        <v>#N/A</v>
      </c>
      <c r="G1792" s="22" t="s">
        <v>38</v>
      </c>
      <c r="H1792" s="23" t="s">
        <v>43</v>
      </c>
      <c r="I1792" s="24">
        <v>60.92</v>
      </c>
    </row>
    <row r="1793" spans="1:9">
      <c r="A1793" s="22">
        <v>44070</v>
      </c>
      <c r="B1793" s="22" t="str">
        <f t="shared" si="108"/>
        <v>Aug</v>
      </c>
      <c r="C1793" s="23">
        <f t="shared" si="109"/>
        <v>35</v>
      </c>
      <c r="D1793" s="23" t="s">
        <v>25</v>
      </c>
      <c r="E1793" s="58" t="e">
        <f t="shared" si="110"/>
        <v>#N/A</v>
      </c>
      <c r="F1793" s="58">
        <f t="shared" si="111"/>
        <v>56.24</v>
      </c>
      <c r="G1793" s="22" t="s">
        <v>38</v>
      </c>
      <c r="H1793" s="23" t="s">
        <v>53</v>
      </c>
      <c r="I1793" s="24">
        <v>56.24</v>
      </c>
    </row>
    <row r="1794" spans="1:9">
      <c r="A1794" s="22">
        <v>44026</v>
      </c>
      <c r="B1794" s="22" t="str">
        <f t="shared" si="108"/>
        <v>Jul</v>
      </c>
      <c r="C1794" s="23">
        <f t="shared" si="109"/>
        <v>29</v>
      </c>
      <c r="D1794" s="23" t="s">
        <v>254</v>
      </c>
      <c r="E1794" s="58" t="e">
        <f t="shared" si="110"/>
        <v>#N/A</v>
      </c>
      <c r="F1794" s="58" t="e">
        <f t="shared" si="111"/>
        <v>#N/A</v>
      </c>
      <c r="G1794" s="22" t="s">
        <v>48</v>
      </c>
      <c r="H1794" s="23" t="s">
        <v>49</v>
      </c>
      <c r="I1794" s="24">
        <v>33.380000000000003</v>
      </c>
    </row>
    <row r="1795" spans="1:9">
      <c r="A1795" s="22">
        <v>43987</v>
      </c>
      <c r="B1795" s="22" t="str">
        <f t="shared" si="108"/>
        <v>Jun</v>
      </c>
      <c r="C1795" s="23">
        <f t="shared" si="109"/>
        <v>23</v>
      </c>
      <c r="D1795" s="23" t="s">
        <v>28</v>
      </c>
      <c r="E1795" s="58">
        <f t="shared" si="110"/>
        <v>90.6</v>
      </c>
      <c r="F1795" s="58" t="e">
        <f t="shared" si="111"/>
        <v>#N/A</v>
      </c>
      <c r="G1795" s="22" t="s">
        <v>48</v>
      </c>
      <c r="H1795" s="23" t="s">
        <v>54</v>
      </c>
      <c r="I1795" s="24">
        <v>90.6</v>
      </c>
    </row>
    <row r="1796" spans="1:9">
      <c r="A1796" s="22">
        <v>44005</v>
      </c>
      <c r="B1796" s="22" t="str">
        <f t="shared" si="108"/>
        <v>Jun</v>
      </c>
      <c r="C1796" s="23">
        <f t="shared" si="109"/>
        <v>26</v>
      </c>
      <c r="D1796" s="23" t="s">
        <v>28</v>
      </c>
      <c r="E1796" s="58">
        <f t="shared" si="110"/>
        <v>60.79</v>
      </c>
      <c r="F1796" s="58" t="e">
        <f t="shared" si="111"/>
        <v>#N/A</v>
      </c>
      <c r="G1796" s="22" t="s">
        <v>48</v>
      </c>
      <c r="H1796" s="23" t="s">
        <v>53</v>
      </c>
      <c r="I1796" s="24">
        <v>60.79</v>
      </c>
    </row>
    <row r="1797" spans="1:9">
      <c r="A1797" s="22">
        <v>44096</v>
      </c>
      <c r="B1797" s="22" t="str">
        <f t="shared" si="108"/>
        <v>Sep</v>
      </c>
      <c r="C1797" s="23">
        <f t="shared" si="109"/>
        <v>39</v>
      </c>
      <c r="D1797" s="23" t="s">
        <v>254</v>
      </c>
      <c r="E1797" s="58" t="e">
        <f t="shared" si="110"/>
        <v>#N/A</v>
      </c>
      <c r="F1797" s="58" t="e">
        <f t="shared" si="111"/>
        <v>#N/A</v>
      </c>
      <c r="G1797" s="22" t="s">
        <v>48</v>
      </c>
      <c r="H1797" s="23" t="s">
        <v>43</v>
      </c>
      <c r="I1797" s="24">
        <v>60.2</v>
      </c>
    </row>
    <row r="1798" spans="1:9">
      <c r="A1798" s="22">
        <v>43993</v>
      </c>
      <c r="B1798" s="22" t="str">
        <f t="shared" ref="B1798:B1861" si="112">TEXT(A1798,"mmm")</f>
        <v>Jun</v>
      </c>
      <c r="C1798" s="23">
        <f t="shared" ref="C1798:C1861" si="113">WEEKNUM(A1798)</f>
        <v>24</v>
      </c>
      <c r="D1798" s="23" t="s">
        <v>28</v>
      </c>
      <c r="E1798" s="58">
        <f t="shared" si="110"/>
        <v>23.66</v>
      </c>
      <c r="F1798" s="58" t="e">
        <f t="shared" si="111"/>
        <v>#N/A</v>
      </c>
      <c r="G1798" s="22" t="s">
        <v>45</v>
      </c>
      <c r="H1798" s="23" t="s">
        <v>50</v>
      </c>
      <c r="I1798" s="24">
        <v>23.66</v>
      </c>
    </row>
    <row r="1799" spans="1:9">
      <c r="A1799" s="22">
        <v>44068</v>
      </c>
      <c r="B1799" s="22" t="str">
        <f t="shared" si="112"/>
        <v>Aug</v>
      </c>
      <c r="C1799" s="23">
        <f t="shared" si="113"/>
        <v>35</v>
      </c>
      <c r="D1799" s="23" t="s">
        <v>25</v>
      </c>
      <c r="E1799" s="58" t="e">
        <f t="shared" ref="E1799:E1862" si="114">IF(D1799=$E$3,I1799,NA())</f>
        <v>#N/A</v>
      </c>
      <c r="F1799" s="58">
        <f t="shared" ref="F1799:F1862" si="115">IF(D1799=$E$2,I1799,NA())</f>
        <v>24.72</v>
      </c>
      <c r="G1799" s="22" t="s">
        <v>38</v>
      </c>
      <c r="H1799" s="23" t="s">
        <v>46</v>
      </c>
      <c r="I1799" s="24">
        <v>24.72</v>
      </c>
    </row>
    <row r="1800" spans="1:9">
      <c r="A1800" s="22">
        <v>44004</v>
      </c>
      <c r="B1800" s="22" t="str">
        <f t="shared" si="112"/>
        <v>Jun</v>
      </c>
      <c r="C1800" s="23">
        <f t="shared" si="113"/>
        <v>26</v>
      </c>
      <c r="D1800" s="23" t="s">
        <v>28</v>
      </c>
      <c r="E1800" s="58">
        <f t="shared" si="114"/>
        <v>100.47</v>
      </c>
      <c r="F1800" s="58" t="e">
        <f t="shared" si="115"/>
        <v>#N/A</v>
      </c>
      <c r="G1800" s="22" t="s">
        <v>38</v>
      </c>
      <c r="H1800" s="23" t="s">
        <v>46</v>
      </c>
      <c r="I1800" s="24">
        <v>100.47</v>
      </c>
    </row>
    <row r="1801" spans="1:9">
      <c r="A1801" s="22">
        <v>43993</v>
      </c>
      <c r="B1801" s="22" t="str">
        <f t="shared" si="112"/>
        <v>Jun</v>
      </c>
      <c r="C1801" s="23">
        <f t="shared" si="113"/>
        <v>24</v>
      </c>
      <c r="D1801" s="23" t="s">
        <v>28</v>
      </c>
      <c r="E1801" s="58">
        <f t="shared" si="114"/>
        <v>47.49</v>
      </c>
      <c r="F1801" s="58" t="e">
        <f t="shared" si="115"/>
        <v>#N/A</v>
      </c>
      <c r="G1801" s="22" t="s">
        <v>38</v>
      </c>
      <c r="H1801" s="23" t="s">
        <v>54</v>
      </c>
      <c r="I1801" s="24">
        <v>47.49</v>
      </c>
    </row>
    <row r="1802" spans="1:9">
      <c r="A1802" s="22">
        <v>44067</v>
      </c>
      <c r="B1802" s="22" t="str">
        <f t="shared" si="112"/>
        <v>Aug</v>
      </c>
      <c r="C1802" s="23">
        <f t="shared" si="113"/>
        <v>35</v>
      </c>
      <c r="D1802" s="23" t="s">
        <v>25</v>
      </c>
      <c r="E1802" s="58" t="e">
        <f t="shared" si="114"/>
        <v>#N/A</v>
      </c>
      <c r="F1802" s="58">
        <f t="shared" si="115"/>
        <v>75.48</v>
      </c>
      <c r="G1802" s="22" t="s">
        <v>45</v>
      </c>
      <c r="H1802" s="23" t="s">
        <v>58</v>
      </c>
      <c r="I1802" s="24">
        <v>75.48</v>
      </c>
    </row>
    <row r="1803" spans="1:9">
      <c r="A1803" s="22">
        <v>44045</v>
      </c>
      <c r="B1803" s="22" t="str">
        <f t="shared" si="112"/>
        <v>Aug</v>
      </c>
      <c r="C1803" s="23">
        <f t="shared" si="113"/>
        <v>32</v>
      </c>
      <c r="D1803" s="23" t="s">
        <v>25</v>
      </c>
      <c r="E1803" s="58" t="e">
        <f t="shared" si="114"/>
        <v>#N/A</v>
      </c>
      <c r="F1803" s="58">
        <f t="shared" si="115"/>
        <v>46.06</v>
      </c>
      <c r="G1803" s="22" t="s">
        <v>38</v>
      </c>
      <c r="H1803" s="23" t="s">
        <v>50</v>
      </c>
      <c r="I1803" s="24">
        <v>46.06</v>
      </c>
    </row>
    <row r="1804" spans="1:9">
      <c r="A1804" s="22">
        <v>44012</v>
      </c>
      <c r="B1804" s="22" t="str">
        <f t="shared" si="112"/>
        <v>Jun</v>
      </c>
      <c r="C1804" s="23">
        <f t="shared" si="113"/>
        <v>27</v>
      </c>
      <c r="D1804" s="23" t="s">
        <v>254</v>
      </c>
      <c r="E1804" s="58" t="e">
        <f t="shared" si="114"/>
        <v>#N/A</v>
      </c>
      <c r="F1804" s="58" t="e">
        <f t="shared" si="115"/>
        <v>#N/A</v>
      </c>
      <c r="G1804" s="22" t="s">
        <v>48</v>
      </c>
      <c r="H1804" s="23" t="s">
        <v>50</v>
      </c>
      <c r="I1804" s="24">
        <v>414.39</v>
      </c>
    </row>
    <row r="1805" spans="1:9">
      <c r="A1805" s="22">
        <v>43986</v>
      </c>
      <c r="B1805" s="22" t="str">
        <f t="shared" si="112"/>
        <v>Jun</v>
      </c>
      <c r="C1805" s="23">
        <f t="shared" si="113"/>
        <v>23</v>
      </c>
      <c r="D1805" s="23" t="s">
        <v>28</v>
      </c>
      <c r="E1805" s="58">
        <f t="shared" si="114"/>
        <v>29.66</v>
      </c>
      <c r="F1805" s="58" t="e">
        <f t="shared" si="115"/>
        <v>#N/A</v>
      </c>
      <c r="G1805" s="22" t="s">
        <v>38</v>
      </c>
      <c r="H1805" s="23" t="s">
        <v>53</v>
      </c>
      <c r="I1805" s="24">
        <v>29.66</v>
      </c>
    </row>
    <row r="1806" spans="1:9">
      <c r="A1806" s="22">
        <v>44006</v>
      </c>
      <c r="B1806" s="22" t="str">
        <f t="shared" si="112"/>
        <v>Jun</v>
      </c>
      <c r="C1806" s="23">
        <f t="shared" si="113"/>
        <v>26</v>
      </c>
      <c r="D1806" s="23" t="s">
        <v>28</v>
      </c>
      <c r="E1806" s="58">
        <f t="shared" si="114"/>
        <v>28.53</v>
      </c>
      <c r="F1806" s="58" t="e">
        <f t="shared" si="115"/>
        <v>#N/A</v>
      </c>
      <c r="G1806" s="22" t="s">
        <v>48</v>
      </c>
      <c r="H1806" s="23" t="s">
        <v>61</v>
      </c>
      <c r="I1806" s="24">
        <v>28.53</v>
      </c>
    </row>
    <row r="1807" spans="1:9">
      <c r="A1807" s="22">
        <v>44060</v>
      </c>
      <c r="B1807" s="22" t="str">
        <f t="shared" si="112"/>
        <v>Aug</v>
      </c>
      <c r="C1807" s="23">
        <f t="shared" si="113"/>
        <v>34</v>
      </c>
      <c r="D1807" s="23" t="s">
        <v>25</v>
      </c>
      <c r="E1807" s="58" t="e">
        <f t="shared" si="114"/>
        <v>#N/A</v>
      </c>
      <c r="F1807" s="58">
        <f t="shared" si="115"/>
        <v>19.03</v>
      </c>
      <c r="G1807" s="22" t="s">
        <v>38</v>
      </c>
      <c r="H1807" s="23" t="s">
        <v>43</v>
      </c>
      <c r="I1807" s="24">
        <v>19.03</v>
      </c>
    </row>
    <row r="1808" spans="1:9">
      <c r="A1808" s="22">
        <v>44067</v>
      </c>
      <c r="B1808" s="22" t="str">
        <f t="shared" si="112"/>
        <v>Aug</v>
      </c>
      <c r="C1808" s="23">
        <f t="shared" si="113"/>
        <v>35</v>
      </c>
      <c r="D1808" s="23" t="s">
        <v>25</v>
      </c>
      <c r="E1808" s="58" t="e">
        <f t="shared" si="114"/>
        <v>#N/A</v>
      </c>
      <c r="F1808" s="58">
        <f t="shared" si="115"/>
        <v>33.65</v>
      </c>
      <c r="G1808" s="22" t="s">
        <v>38</v>
      </c>
      <c r="H1808" s="23" t="s">
        <v>49</v>
      </c>
      <c r="I1808" s="24">
        <v>33.65</v>
      </c>
    </row>
    <row r="1809" spans="1:9">
      <c r="A1809" s="22">
        <v>43984</v>
      </c>
      <c r="B1809" s="22" t="str">
        <f t="shared" si="112"/>
        <v>Jun</v>
      </c>
      <c r="C1809" s="23">
        <f t="shared" si="113"/>
        <v>23</v>
      </c>
      <c r="D1809" s="23" t="s">
        <v>28</v>
      </c>
      <c r="E1809" s="58">
        <f t="shared" si="114"/>
        <v>136.55000000000001</v>
      </c>
      <c r="F1809" s="58" t="e">
        <f t="shared" si="115"/>
        <v>#N/A</v>
      </c>
      <c r="G1809" s="22" t="s">
        <v>48</v>
      </c>
      <c r="H1809" s="23" t="s">
        <v>49</v>
      </c>
      <c r="I1809" s="24">
        <v>136.55000000000001</v>
      </c>
    </row>
    <row r="1810" spans="1:9">
      <c r="A1810" s="22">
        <v>43994</v>
      </c>
      <c r="B1810" s="22" t="str">
        <f t="shared" si="112"/>
        <v>Jun</v>
      </c>
      <c r="C1810" s="23">
        <f t="shared" si="113"/>
        <v>24</v>
      </c>
      <c r="D1810" s="23" t="s">
        <v>28</v>
      </c>
      <c r="E1810" s="58">
        <f t="shared" si="114"/>
        <v>38.06</v>
      </c>
      <c r="F1810" s="58" t="e">
        <f t="shared" si="115"/>
        <v>#N/A</v>
      </c>
      <c r="G1810" s="22" t="s">
        <v>48</v>
      </c>
      <c r="H1810" s="23" t="s">
        <v>43</v>
      </c>
      <c r="I1810" s="24">
        <v>38.06</v>
      </c>
    </row>
    <row r="1811" spans="1:9">
      <c r="A1811" s="22">
        <v>44061</v>
      </c>
      <c r="B1811" s="22" t="str">
        <f t="shared" si="112"/>
        <v>Aug</v>
      </c>
      <c r="C1811" s="23">
        <f t="shared" si="113"/>
        <v>34</v>
      </c>
      <c r="D1811" s="23" t="s">
        <v>25</v>
      </c>
      <c r="E1811" s="58" t="e">
        <f t="shared" si="114"/>
        <v>#N/A</v>
      </c>
      <c r="F1811" s="58">
        <f t="shared" si="115"/>
        <v>72.52</v>
      </c>
      <c r="G1811" s="22" t="s">
        <v>38</v>
      </c>
      <c r="H1811" s="23" t="s">
        <v>58</v>
      </c>
      <c r="I1811" s="24">
        <v>72.52</v>
      </c>
    </row>
    <row r="1812" spans="1:9">
      <c r="A1812" s="22">
        <v>44071</v>
      </c>
      <c r="B1812" s="22" t="str">
        <f t="shared" si="112"/>
        <v>Aug</v>
      </c>
      <c r="C1812" s="23">
        <f t="shared" si="113"/>
        <v>35</v>
      </c>
      <c r="D1812" s="23" t="s">
        <v>25</v>
      </c>
      <c r="E1812" s="58" t="e">
        <f t="shared" si="114"/>
        <v>#N/A</v>
      </c>
      <c r="F1812" s="58">
        <f t="shared" si="115"/>
        <v>48.48</v>
      </c>
      <c r="G1812" s="22" t="s">
        <v>38</v>
      </c>
      <c r="H1812" s="23" t="s">
        <v>58</v>
      </c>
      <c r="I1812" s="24">
        <v>48.48</v>
      </c>
    </row>
    <row r="1813" spans="1:9">
      <c r="A1813" s="22">
        <v>44029</v>
      </c>
      <c r="B1813" s="22" t="str">
        <f t="shared" si="112"/>
        <v>Jul</v>
      </c>
      <c r="C1813" s="23">
        <f t="shared" si="113"/>
        <v>29</v>
      </c>
      <c r="D1813" s="23" t="s">
        <v>254</v>
      </c>
      <c r="E1813" s="58" t="e">
        <f t="shared" si="114"/>
        <v>#N/A</v>
      </c>
      <c r="F1813" s="58" t="e">
        <f t="shared" si="115"/>
        <v>#N/A</v>
      </c>
      <c r="G1813" s="22" t="s">
        <v>38</v>
      </c>
      <c r="H1813" s="23" t="s">
        <v>46</v>
      </c>
      <c r="I1813" s="24">
        <v>25.29</v>
      </c>
    </row>
    <row r="1814" spans="1:9">
      <c r="A1814" s="22">
        <v>44094</v>
      </c>
      <c r="B1814" s="22" t="str">
        <f t="shared" si="112"/>
        <v>Sep</v>
      </c>
      <c r="C1814" s="23">
        <f t="shared" si="113"/>
        <v>39</v>
      </c>
      <c r="D1814" s="23" t="s">
        <v>254</v>
      </c>
      <c r="E1814" s="58" t="e">
        <f t="shared" si="114"/>
        <v>#N/A</v>
      </c>
      <c r="F1814" s="58" t="e">
        <f t="shared" si="115"/>
        <v>#N/A</v>
      </c>
      <c r="G1814" s="22" t="s">
        <v>38</v>
      </c>
      <c r="H1814" s="23" t="s">
        <v>39</v>
      </c>
      <c r="I1814" s="24">
        <v>80.05</v>
      </c>
    </row>
    <row r="1815" spans="1:9">
      <c r="A1815" s="22">
        <v>44000</v>
      </c>
      <c r="B1815" s="22" t="str">
        <f t="shared" si="112"/>
        <v>Jun</v>
      </c>
      <c r="C1815" s="23">
        <f t="shared" si="113"/>
        <v>25</v>
      </c>
      <c r="D1815" s="23" t="s">
        <v>28</v>
      </c>
      <c r="E1815" s="58">
        <f t="shared" si="114"/>
        <v>66.28</v>
      </c>
      <c r="F1815" s="58" t="e">
        <f t="shared" si="115"/>
        <v>#N/A</v>
      </c>
      <c r="G1815" s="22" t="s">
        <v>48</v>
      </c>
      <c r="H1815" s="23" t="s">
        <v>49</v>
      </c>
      <c r="I1815" s="24">
        <v>66.28</v>
      </c>
    </row>
    <row r="1816" spans="1:9">
      <c r="A1816" s="22">
        <v>44009</v>
      </c>
      <c r="B1816" s="22" t="str">
        <f t="shared" si="112"/>
        <v>Jun</v>
      </c>
      <c r="C1816" s="23">
        <f t="shared" si="113"/>
        <v>26</v>
      </c>
      <c r="D1816" s="23" t="s">
        <v>28</v>
      </c>
      <c r="E1816" s="58">
        <f t="shared" si="114"/>
        <v>68.69</v>
      </c>
      <c r="F1816" s="58" t="e">
        <f t="shared" si="115"/>
        <v>#N/A</v>
      </c>
      <c r="G1816" s="22" t="s">
        <v>38</v>
      </c>
      <c r="H1816" s="23" t="s">
        <v>54</v>
      </c>
      <c r="I1816" s="24">
        <v>68.69</v>
      </c>
    </row>
    <row r="1817" spans="1:9">
      <c r="A1817" s="22">
        <v>44011</v>
      </c>
      <c r="B1817" s="22" t="str">
        <f t="shared" si="112"/>
        <v>Jun</v>
      </c>
      <c r="C1817" s="23">
        <f t="shared" si="113"/>
        <v>27</v>
      </c>
      <c r="D1817" s="23" t="s">
        <v>254</v>
      </c>
      <c r="E1817" s="58" t="e">
        <f t="shared" si="114"/>
        <v>#N/A</v>
      </c>
      <c r="F1817" s="58" t="e">
        <f t="shared" si="115"/>
        <v>#N/A</v>
      </c>
      <c r="G1817" s="22" t="s">
        <v>48</v>
      </c>
      <c r="H1817" s="23" t="s">
        <v>39</v>
      </c>
      <c r="I1817" s="24">
        <v>560.79</v>
      </c>
    </row>
    <row r="1818" spans="1:9">
      <c r="A1818" s="22">
        <v>44060</v>
      </c>
      <c r="B1818" s="22" t="str">
        <f t="shared" si="112"/>
        <v>Aug</v>
      </c>
      <c r="C1818" s="23">
        <f t="shared" si="113"/>
        <v>34</v>
      </c>
      <c r="D1818" s="23" t="s">
        <v>25</v>
      </c>
      <c r="E1818" s="58" t="e">
        <f t="shared" si="114"/>
        <v>#N/A</v>
      </c>
      <c r="F1818" s="58">
        <f t="shared" si="115"/>
        <v>23.09</v>
      </c>
      <c r="G1818" s="22" t="s">
        <v>45</v>
      </c>
      <c r="H1818" s="23" t="s">
        <v>50</v>
      </c>
      <c r="I1818" s="24">
        <v>23.09</v>
      </c>
    </row>
    <row r="1819" spans="1:9">
      <c r="A1819" s="22">
        <v>44085</v>
      </c>
      <c r="B1819" s="22" t="str">
        <f t="shared" si="112"/>
        <v>Sep</v>
      </c>
      <c r="C1819" s="23">
        <f t="shared" si="113"/>
        <v>37</v>
      </c>
      <c r="D1819" s="23" t="s">
        <v>254</v>
      </c>
      <c r="E1819" s="58" t="e">
        <f t="shared" si="114"/>
        <v>#N/A</v>
      </c>
      <c r="F1819" s="58" t="e">
        <f t="shared" si="115"/>
        <v>#N/A</v>
      </c>
      <c r="G1819" s="22" t="s">
        <v>38</v>
      </c>
      <c r="H1819" s="23" t="s">
        <v>49</v>
      </c>
      <c r="I1819" s="24">
        <v>64.709999999999994</v>
      </c>
    </row>
    <row r="1820" spans="1:9">
      <c r="A1820" s="22">
        <v>43991</v>
      </c>
      <c r="B1820" s="22" t="str">
        <f t="shared" si="112"/>
        <v>Jun</v>
      </c>
      <c r="C1820" s="23">
        <f t="shared" si="113"/>
        <v>24</v>
      </c>
      <c r="D1820" s="23" t="s">
        <v>28</v>
      </c>
      <c r="E1820" s="58">
        <f t="shared" si="114"/>
        <v>46.35</v>
      </c>
      <c r="F1820" s="58" t="e">
        <f t="shared" si="115"/>
        <v>#N/A</v>
      </c>
      <c r="G1820" s="22" t="s">
        <v>45</v>
      </c>
      <c r="H1820" s="23" t="s">
        <v>50</v>
      </c>
      <c r="I1820" s="24">
        <v>46.35</v>
      </c>
    </row>
    <row r="1821" spans="1:9">
      <c r="A1821" s="22">
        <v>43998</v>
      </c>
      <c r="B1821" s="22" t="str">
        <f t="shared" si="112"/>
        <v>Jun</v>
      </c>
      <c r="C1821" s="23">
        <f t="shared" si="113"/>
        <v>25</v>
      </c>
      <c r="D1821" s="23" t="s">
        <v>28</v>
      </c>
      <c r="E1821" s="58">
        <f t="shared" si="114"/>
        <v>46.98</v>
      </c>
      <c r="F1821" s="58" t="e">
        <f t="shared" si="115"/>
        <v>#N/A</v>
      </c>
      <c r="G1821" s="22" t="s">
        <v>38</v>
      </c>
      <c r="H1821" s="23" t="s">
        <v>57</v>
      </c>
      <c r="I1821" s="24">
        <v>46.98</v>
      </c>
    </row>
    <row r="1822" spans="1:9">
      <c r="A1822" s="22">
        <v>44009</v>
      </c>
      <c r="B1822" s="22" t="str">
        <f t="shared" si="112"/>
        <v>Jun</v>
      </c>
      <c r="C1822" s="23">
        <f t="shared" si="113"/>
        <v>26</v>
      </c>
      <c r="D1822" s="23" t="s">
        <v>28</v>
      </c>
      <c r="E1822" s="58">
        <f t="shared" si="114"/>
        <v>87.02</v>
      </c>
      <c r="F1822" s="58" t="e">
        <f t="shared" si="115"/>
        <v>#N/A</v>
      </c>
      <c r="G1822" s="22" t="s">
        <v>38</v>
      </c>
      <c r="H1822" s="23" t="s">
        <v>53</v>
      </c>
      <c r="I1822" s="24">
        <v>87.02</v>
      </c>
    </row>
    <row r="1823" spans="1:9">
      <c r="A1823" s="22">
        <v>43991</v>
      </c>
      <c r="B1823" s="22" t="str">
        <f t="shared" si="112"/>
        <v>Jun</v>
      </c>
      <c r="C1823" s="23">
        <f t="shared" si="113"/>
        <v>24</v>
      </c>
      <c r="D1823" s="23" t="s">
        <v>28</v>
      </c>
      <c r="E1823" s="58">
        <f t="shared" si="114"/>
        <v>75.099999999999994</v>
      </c>
      <c r="F1823" s="58" t="e">
        <f t="shared" si="115"/>
        <v>#N/A</v>
      </c>
      <c r="G1823" s="22" t="s">
        <v>48</v>
      </c>
      <c r="H1823" s="23" t="s">
        <v>46</v>
      </c>
      <c r="I1823" s="24">
        <v>75.099999999999994</v>
      </c>
    </row>
    <row r="1824" spans="1:9">
      <c r="A1824" s="22">
        <v>44048</v>
      </c>
      <c r="B1824" s="22" t="str">
        <f t="shared" si="112"/>
        <v>Aug</v>
      </c>
      <c r="C1824" s="23">
        <f t="shared" si="113"/>
        <v>32</v>
      </c>
      <c r="D1824" s="23" t="s">
        <v>25</v>
      </c>
      <c r="E1824" s="58" t="e">
        <f t="shared" si="114"/>
        <v>#N/A</v>
      </c>
      <c r="F1824" s="58">
        <f t="shared" si="115"/>
        <v>40.619999999999997</v>
      </c>
      <c r="G1824" s="22" t="s">
        <v>38</v>
      </c>
      <c r="H1824" s="23" t="s">
        <v>56</v>
      </c>
      <c r="I1824" s="24">
        <v>40.619999999999997</v>
      </c>
    </row>
    <row r="1825" spans="1:9">
      <c r="A1825" s="22">
        <v>43999</v>
      </c>
      <c r="B1825" s="22" t="str">
        <f t="shared" si="112"/>
        <v>Jun</v>
      </c>
      <c r="C1825" s="23">
        <f t="shared" si="113"/>
        <v>25</v>
      </c>
      <c r="D1825" s="23" t="s">
        <v>28</v>
      </c>
      <c r="E1825" s="58">
        <f t="shared" si="114"/>
        <v>99.85</v>
      </c>
      <c r="F1825" s="58" t="e">
        <f t="shared" si="115"/>
        <v>#N/A</v>
      </c>
      <c r="G1825" s="22" t="s">
        <v>48</v>
      </c>
      <c r="H1825" s="23" t="s">
        <v>49</v>
      </c>
      <c r="I1825" s="24">
        <v>99.85</v>
      </c>
    </row>
    <row r="1826" spans="1:9">
      <c r="A1826" s="22">
        <v>44004</v>
      </c>
      <c r="B1826" s="22" t="str">
        <f t="shared" si="112"/>
        <v>Jun</v>
      </c>
      <c r="C1826" s="23">
        <f t="shared" si="113"/>
        <v>26</v>
      </c>
      <c r="D1826" s="23" t="s">
        <v>28</v>
      </c>
      <c r="E1826" s="58">
        <f t="shared" si="114"/>
        <v>225.97</v>
      </c>
      <c r="F1826" s="58" t="e">
        <f t="shared" si="115"/>
        <v>#N/A</v>
      </c>
      <c r="G1826" s="22" t="s">
        <v>48</v>
      </c>
      <c r="H1826" s="23" t="s">
        <v>54</v>
      </c>
      <c r="I1826" s="24">
        <v>225.97</v>
      </c>
    </row>
    <row r="1827" spans="1:9">
      <c r="A1827" s="22">
        <v>44064</v>
      </c>
      <c r="B1827" s="22" t="str">
        <f t="shared" si="112"/>
        <v>Aug</v>
      </c>
      <c r="C1827" s="23">
        <f t="shared" si="113"/>
        <v>34</v>
      </c>
      <c r="D1827" s="23" t="s">
        <v>25</v>
      </c>
      <c r="E1827" s="58" t="e">
        <f t="shared" si="114"/>
        <v>#N/A</v>
      </c>
      <c r="F1827" s="58">
        <f t="shared" si="115"/>
        <v>46.73</v>
      </c>
      <c r="G1827" s="22" t="s">
        <v>48</v>
      </c>
      <c r="H1827" s="23" t="s">
        <v>57</v>
      </c>
      <c r="I1827" s="24">
        <v>46.73</v>
      </c>
    </row>
    <row r="1828" spans="1:9">
      <c r="A1828" s="22">
        <v>43997</v>
      </c>
      <c r="B1828" s="22" t="str">
        <f t="shared" si="112"/>
        <v>Jun</v>
      </c>
      <c r="C1828" s="23">
        <f t="shared" si="113"/>
        <v>25</v>
      </c>
      <c r="D1828" s="23" t="s">
        <v>28</v>
      </c>
      <c r="E1828" s="58">
        <f t="shared" si="114"/>
        <v>57.16</v>
      </c>
      <c r="F1828" s="58" t="e">
        <f t="shared" si="115"/>
        <v>#N/A</v>
      </c>
      <c r="G1828" s="22" t="s">
        <v>38</v>
      </c>
      <c r="H1828" s="23" t="s">
        <v>66</v>
      </c>
      <c r="I1828" s="24">
        <v>57.16</v>
      </c>
    </row>
    <row r="1829" spans="1:9">
      <c r="A1829" s="22">
        <v>44007</v>
      </c>
      <c r="B1829" s="22" t="str">
        <f t="shared" si="112"/>
        <v>Jun</v>
      </c>
      <c r="C1829" s="23">
        <f t="shared" si="113"/>
        <v>26</v>
      </c>
      <c r="D1829" s="23" t="s">
        <v>28</v>
      </c>
      <c r="E1829" s="58">
        <f t="shared" si="114"/>
        <v>84.71</v>
      </c>
      <c r="F1829" s="58" t="e">
        <f t="shared" si="115"/>
        <v>#N/A</v>
      </c>
      <c r="G1829" s="22" t="s">
        <v>48</v>
      </c>
      <c r="H1829" s="23" t="s">
        <v>53</v>
      </c>
      <c r="I1829" s="24">
        <v>84.71</v>
      </c>
    </row>
    <row r="1830" spans="1:9">
      <c r="A1830" s="22">
        <v>44003</v>
      </c>
      <c r="B1830" s="22" t="str">
        <f t="shared" si="112"/>
        <v>Jun</v>
      </c>
      <c r="C1830" s="23">
        <f t="shared" si="113"/>
        <v>26</v>
      </c>
      <c r="D1830" s="23" t="s">
        <v>28</v>
      </c>
      <c r="E1830" s="58">
        <f t="shared" si="114"/>
        <v>69.099999999999994</v>
      </c>
      <c r="F1830" s="58" t="e">
        <f t="shared" si="115"/>
        <v>#N/A</v>
      </c>
      <c r="G1830" s="22" t="s">
        <v>38</v>
      </c>
      <c r="H1830" s="23" t="s">
        <v>57</v>
      </c>
      <c r="I1830" s="24">
        <v>69.099999999999994</v>
      </c>
    </row>
    <row r="1831" spans="1:9">
      <c r="A1831" s="22">
        <v>44066</v>
      </c>
      <c r="B1831" s="22" t="str">
        <f t="shared" si="112"/>
        <v>Aug</v>
      </c>
      <c r="C1831" s="23">
        <f t="shared" si="113"/>
        <v>35</v>
      </c>
      <c r="D1831" s="23" t="s">
        <v>25</v>
      </c>
      <c r="E1831" s="58" t="e">
        <f t="shared" si="114"/>
        <v>#N/A</v>
      </c>
      <c r="F1831" s="58">
        <f t="shared" si="115"/>
        <v>80.28</v>
      </c>
      <c r="G1831" s="22" t="s">
        <v>48</v>
      </c>
      <c r="H1831" s="23" t="s">
        <v>61</v>
      </c>
      <c r="I1831" s="24">
        <v>80.28</v>
      </c>
    </row>
    <row r="1832" spans="1:9">
      <c r="A1832" s="22">
        <v>44006</v>
      </c>
      <c r="B1832" s="22" t="str">
        <f t="shared" si="112"/>
        <v>Jun</v>
      </c>
      <c r="C1832" s="23">
        <f t="shared" si="113"/>
        <v>26</v>
      </c>
      <c r="D1832" s="23" t="s">
        <v>28</v>
      </c>
      <c r="E1832" s="58">
        <f t="shared" si="114"/>
        <v>23.35</v>
      </c>
      <c r="F1832" s="58" t="e">
        <f t="shared" si="115"/>
        <v>#N/A</v>
      </c>
      <c r="G1832" s="22" t="s">
        <v>38</v>
      </c>
      <c r="H1832" s="23" t="s">
        <v>50</v>
      </c>
      <c r="I1832" s="24">
        <v>23.35</v>
      </c>
    </row>
    <row r="1833" spans="1:9">
      <c r="A1833" s="22">
        <v>44061</v>
      </c>
      <c r="B1833" s="22" t="str">
        <f t="shared" si="112"/>
        <v>Aug</v>
      </c>
      <c r="C1833" s="23">
        <f t="shared" si="113"/>
        <v>34</v>
      </c>
      <c r="D1833" s="23" t="s">
        <v>25</v>
      </c>
      <c r="E1833" s="58" t="e">
        <f t="shared" si="114"/>
        <v>#N/A</v>
      </c>
      <c r="F1833" s="58">
        <f t="shared" si="115"/>
        <v>69.05</v>
      </c>
      <c r="G1833" s="22" t="s">
        <v>45</v>
      </c>
      <c r="H1833" s="23" t="s">
        <v>57</v>
      </c>
      <c r="I1833" s="24">
        <v>69.05</v>
      </c>
    </row>
    <row r="1834" spans="1:9">
      <c r="A1834" s="22">
        <v>44057</v>
      </c>
      <c r="B1834" s="22" t="str">
        <f t="shared" si="112"/>
        <v>Aug</v>
      </c>
      <c r="C1834" s="23">
        <f t="shared" si="113"/>
        <v>33</v>
      </c>
      <c r="D1834" s="23" t="s">
        <v>25</v>
      </c>
      <c r="E1834" s="58" t="e">
        <f t="shared" si="114"/>
        <v>#N/A</v>
      </c>
      <c r="F1834" s="58">
        <f t="shared" si="115"/>
        <v>90.02</v>
      </c>
      <c r="G1834" s="22" t="s">
        <v>38</v>
      </c>
      <c r="H1834" s="23" t="s">
        <v>53</v>
      </c>
      <c r="I1834" s="24">
        <v>90.02</v>
      </c>
    </row>
    <row r="1835" spans="1:9">
      <c r="A1835" s="22">
        <v>44055</v>
      </c>
      <c r="B1835" s="22" t="str">
        <f t="shared" si="112"/>
        <v>Aug</v>
      </c>
      <c r="C1835" s="23">
        <f t="shared" si="113"/>
        <v>33</v>
      </c>
      <c r="D1835" s="23" t="s">
        <v>25</v>
      </c>
      <c r="E1835" s="58" t="e">
        <f t="shared" si="114"/>
        <v>#N/A</v>
      </c>
      <c r="F1835" s="58">
        <f t="shared" si="115"/>
        <v>46.1</v>
      </c>
      <c r="G1835" s="22" t="s">
        <v>48</v>
      </c>
      <c r="H1835" s="23" t="s">
        <v>50</v>
      </c>
      <c r="I1835" s="24">
        <v>46.1</v>
      </c>
    </row>
    <row r="1836" spans="1:9">
      <c r="A1836" s="22">
        <v>44047</v>
      </c>
      <c r="B1836" s="22" t="str">
        <f t="shared" si="112"/>
        <v>Aug</v>
      </c>
      <c r="C1836" s="23">
        <f t="shared" si="113"/>
        <v>32</v>
      </c>
      <c r="D1836" s="23" t="s">
        <v>25</v>
      </c>
      <c r="E1836" s="58" t="e">
        <f t="shared" si="114"/>
        <v>#N/A</v>
      </c>
      <c r="F1836" s="58">
        <f t="shared" si="115"/>
        <v>40.340000000000003</v>
      </c>
      <c r="G1836" s="22" t="s">
        <v>38</v>
      </c>
      <c r="H1836" s="23" t="s">
        <v>43</v>
      </c>
      <c r="I1836" s="24">
        <v>40.340000000000003</v>
      </c>
    </row>
    <row r="1837" spans="1:9">
      <c r="A1837" s="22">
        <v>44091</v>
      </c>
      <c r="B1837" s="22" t="str">
        <f t="shared" si="112"/>
        <v>Sep</v>
      </c>
      <c r="C1837" s="23">
        <f t="shared" si="113"/>
        <v>38</v>
      </c>
      <c r="D1837" s="23" t="s">
        <v>254</v>
      </c>
      <c r="E1837" s="58" t="e">
        <f t="shared" si="114"/>
        <v>#N/A</v>
      </c>
      <c r="F1837" s="58" t="e">
        <f t="shared" si="115"/>
        <v>#N/A</v>
      </c>
      <c r="G1837" s="22" t="s">
        <v>48</v>
      </c>
      <c r="H1837" s="23" t="s">
        <v>57</v>
      </c>
      <c r="I1837" s="24">
        <v>69.17</v>
      </c>
    </row>
    <row r="1838" spans="1:9">
      <c r="A1838" s="22">
        <v>44009</v>
      </c>
      <c r="B1838" s="22" t="str">
        <f t="shared" si="112"/>
        <v>Jun</v>
      </c>
      <c r="C1838" s="23">
        <f t="shared" si="113"/>
        <v>26</v>
      </c>
      <c r="D1838" s="23" t="s">
        <v>28</v>
      </c>
      <c r="E1838" s="58">
        <f t="shared" si="114"/>
        <v>18.64</v>
      </c>
      <c r="F1838" s="58" t="e">
        <f t="shared" si="115"/>
        <v>#N/A</v>
      </c>
      <c r="G1838" s="22" t="s">
        <v>38</v>
      </c>
      <c r="H1838" s="23" t="s">
        <v>66</v>
      </c>
      <c r="I1838" s="24">
        <v>18.64</v>
      </c>
    </row>
    <row r="1839" spans="1:9">
      <c r="A1839" s="22">
        <v>44072</v>
      </c>
      <c r="B1839" s="22" t="str">
        <f t="shared" si="112"/>
        <v>Aug</v>
      </c>
      <c r="C1839" s="23">
        <f t="shared" si="113"/>
        <v>35</v>
      </c>
      <c r="D1839" s="23" t="s">
        <v>25</v>
      </c>
      <c r="E1839" s="58" t="e">
        <f t="shared" si="114"/>
        <v>#N/A</v>
      </c>
      <c r="F1839" s="58">
        <f t="shared" si="115"/>
        <v>46.96</v>
      </c>
      <c r="G1839" s="22" t="s">
        <v>48</v>
      </c>
      <c r="H1839" s="23" t="s">
        <v>57</v>
      </c>
      <c r="I1839" s="24">
        <v>46.96</v>
      </c>
    </row>
    <row r="1840" spans="1:9">
      <c r="A1840" s="22">
        <v>44057</v>
      </c>
      <c r="B1840" s="22" t="str">
        <f t="shared" si="112"/>
        <v>Aug</v>
      </c>
      <c r="C1840" s="23">
        <f t="shared" si="113"/>
        <v>33</v>
      </c>
      <c r="D1840" s="23" t="s">
        <v>25</v>
      </c>
      <c r="E1840" s="58" t="e">
        <f t="shared" si="114"/>
        <v>#N/A</v>
      </c>
      <c r="F1840" s="58">
        <f t="shared" si="115"/>
        <v>40.700000000000003</v>
      </c>
      <c r="G1840" s="22" t="s">
        <v>38</v>
      </c>
      <c r="H1840" s="23" t="s">
        <v>43</v>
      </c>
      <c r="I1840" s="24">
        <v>40.700000000000003</v>
      </c>
    </row>
    <row r="1841" spans="1:9">
      <c r="A1841" s="22">
        <v>43996</v>
      </c>
      <c r="B1841" s="22" t="str">
        <f t="shared" si="112"/>
        <v>Jun</v>
      </c>
      <c r="C1841" s="23">
        <f t="shared" si="113"/>
        <v>25</v>
      </c>
      <c r="D1841" s="23" t="s">
        <v>28</v>
      </c>
      <c r="E1841" s="58">
        <f t="shared" si="114"/>
        <v>40.700000000000003</v>
      </c>
      <c r="F1841" s="58" t="e">
        <f t="shared" si="115"/>
        <v>#N/A</v>
      </c>
      <c r="G1841" s="22" t="s">
        <v>48</v>
      </c>
      <c r="H1841" s="23" t="s">
        <v>43</v>
      </c>
      <c r="I1841" s="24">
        <v>40.700000000000003</v>
      </c>
    </row>
    <row r="1842" spans="1:9">
      <c r="A1842" s="22">
        <v>44026</v>
      </c>
      <c r="B1842" s="22" t="str">
        <f t="shared" si="112"/>
        <v>Jul</v>
      </c>
      <c r="C1842" s="23">
        <f t="shared" si="113"/>
        <v>29</v>
      </c>
      <c r="D1842" s="23" t="s">
        <v>254</v>
      </c>
      <c r="E1842" s="58" t="e">
        <f t="shared" si="114"/>
        <v>#N/A</v>
      </c>
      <c r="F1842" s="58" t="e">
        <f t="shared" si="115"/>
        <v>#N/A</v>
      </c>
      <c r="G1842" s="22" t="s">
        <v>48</v>
      </c>
      <c r="H1842" s="23" t="s">
        <v>49</v>
      </c>
      <c r="I1842" s="24">
        <v>102.43</v>
      </c>
    </row>
    <row r="1843" spans="1:9">
      <c r="A1843" s="22">
        <v>44082</v>
      </c>
      <c r="B1843" s="22" t="str">
        <f t="shared" si="112"/>
        <v>Sep</v>
      </c>
      <c r="C1843" s="23">
        <f t="shared" si="113"/>
        <v>37</v>
      </c>
      <c r="D1843" s="23" t="s">
        <v>254</v>
      </c>
      <c r="E1843" s="58" t="e">
        <f t="shared" si="114"/>
        <v>#N/A</v>
      </c>
      <c r="F1843" s="58" t="e">
        <f t="shared" si="115"/>
        <v>#N/A</v>
      </c>
      <c r="G1843" s="22" t="s">
        <v>38</v>
      </c>
      <c r="H1843" s="23" t="s">
        <v>66</v>
      </c>
      <c r="I1843" s="24">
        <v>54.38</v>
      </c>
    </row>
    <row r="1844" spans="1:9">
      <c r="A1844" s="22">
        <v>44049</v>
      </c>
      <c r="B1844" s="22" t="str">
        <f t="shared" si="112"/>
        <v>Aug</v>
      </c>
      <c r="C1844" s="23">
        <f t="shared" si="113"/>
        <v>32</v>
      </c>
      <c r="D1844" s="23" t="s">
        <v>25</v>
      </c>
      <c r="E1844" s="58" t="e">
        <f t="shared" si="114"/>
        <v>#N/A</v>
      </c>
      <c r="F1844" s="58">
        <f t="shared" si="115"/>
        <v>34.82</v>
      </c>
      <c r="G1844" s="22" t="s">
        <v>38</v>
      </c>
      <c r="H1844" s="23" t="s">
        <v>49</v>
      </c>
      <c r="I1844" s="24">
        <v>34.82</v>
      </c>
    </row>
    <row r="1845" spans="1:9">
      <c r="A1845" s="22">
        <v>43998</v>
      </c>
      <c r="B1845" s="22" t="str">
        <f t="shared" si="112"/>
        <v>Jun</v>
      </c>
      <c r="C1845" s="23">
        <f t="shared" si="113"/>
        <v>25</v>
      </c>
      <c r="D1845" s="23" t="s">
        <v>28</v>
      </c>
      <c r="E1845" s="58">
        <f t="shared" si="114"/>
        <v>47.03</v>
      </c>
      <c r="F1845" s="58" t="e">
        <f t="shared" si="115"/>
        <v>#N/A</v>
      </c>
      <c r="G1845" s="22" t="s">
        <v>48</v>
      </c>
      <c r="H1845" s="23" t="s">
        <v>54</v>
      </c>
      <c r="I1845" s="24">
        <v>47.03</v>
      </c>
    </row>
    <row r="1846" spans="1:9">
      <c r="A1846" s="22">
        <v>44047</v>
      </c>
      <c r="B1846" s="22" t="str">
        <f t="shared" si="112"/>
        <v>Aug</v>
      </c>
      <c r="C1846" s="23">
        <f t="shared" si="113"/>
        <v>32</v>
      </c>
      <c r="D1846" s="23" t="s">
        <v>25</v>
      </c>
      <c r="E1846" s="58" t="e">
        <f t="shared" si="114"/>
        <v>#N/A</v>
      </c>
      <c r="F1846" s="58">
        <f t="shared" si="115"/>
        <v>38.76</v>
      </c>
      <c r="G1846" s="22" t="s">
        <v>38</v>
      </c>
      <c r="H1846" s="23" t="s">
        <v>43</v>
      </c>
      <c r="I1846" s="24">
        <v>38.76</v>
      </c>
    </row>
    <row r="1847" spans="1:9">
      <c r="A1847" s="22">
        <v>44016</v>
      </c>
      <c r="B1847" s="22" t="str">
        <f t="shared" si="112"/>
        <v>Jul</v>
      </c>
      <c r="C1847" s="23">
        <f t="shared" si="113"/>
        <v>27</v>
      </c>
      <c r="D1847" s="23" t="s">
        <v>254</v>
      </c>
      <c r="E1847" s="58" t="e">
        <f t="shared" si="114"/>
        <v>#N/A</v>
      </c>
      <c r="F1847" s="58" t="e">
        <f t="shared" si="115"/>
        <v>#N/A</v>
      </c>
      <c r="G1847" s="22" t="s">
        <v>38</v>
      </c>
      <c r="H1847" s="23" t="s">
        <v>49</v>
      </c>
      <c r="I1847" s="24">
        <v>68.010000000000005</v>
      </c>
    </row>
    <row r="1848" spans="1:9">
      <c r="A1848" s="22">
        <v>44070</v>
      </c>
      <c r="B1848" s="22" t="str">
        <f t="shared" si="112"/>
        <v>Aug</v>
      </c>
      <c r="C1848" s="23">
        <f t="shared" si="113"/>
        <v>35</v>
      </c>
      <c r="D1848" s="23" t="s">
        <v>25</v>
      </c>
      <c r="E1848" s="58" t="e">
        <f t="shared" si="114"/>
        <v>#N/A</v>
      </c>
      <c r="F1848" s="58">
        <f t="shared" si="115"/>
        <v>50.33</v>
      </c>
      <c r="G1848" s="22" t="s">
        <v>38</v>
      </c>
      <c r="H1848" s="23" t="s">
        <v>46</v>
      </c>
      <c r="I1848" s="24">
        <v>50.33</v>
      </c>
    </row>
    <row r="1849" spans="1:9">
      <c r="A1849" s="22">
        <v>44066</v>
      </c>
      <c r="B1849" s="22" t="str">
        <f t="shared" si="112"/>
        <v>Aug</v>
      </c>
      <c r="C1849" s="23">
        <f t="shared" si="113"/>
        <v>35</v>
      </c>
      <c r="D1849" s="23" t="s">
        <v>25</v>
      </c>
      <c r="E1849" s="58" t="e">
        <f t="shared" si="114"/>
        <v>#N/A</v>
      </c>
      <c r="F1849" s="58">
        <f t="shared" si="115"/>
        <v>132.97999999999999</v>
      </c>
      <c r="G1849" s="22" t="s">
        <v>45</v>
      </c>
      <c r="H1849" s="23" t="s">
        <v>49</v>
      </c>
      <c r="I1849" s="24">
        <v>132.97999999999999</v>
      </c>
    </row>
    <row r="1850" spans="1:9">
      <c r="A1850" s="22">
        <v>44011</v>
      </c>
      <c r="B1850" s="22" t="str">
        <f t="shared" si="112"/>
        <v>Jun</v>
      </c>
      <c r="C1850" s="23">
        <f t="shared" si="113"/>
        <v>27</v>
      </c>
      <c r="D1850" s="23" t="s">
        <v>254</v>
      </c>
      <c r="E1850" s="58" t="e">
        <f t="shared" si="114"/>
        <v>#N/A</v>
      </c>
      <c r="F1850" s="58" t="e">
        <f t="shared" si="115"/>
        <v>#N/A</v>
      </c>
      <c r="G1850" s="22" t="s">
        <v>48</v>
      </c>
      <c r="H1850" s="23" t="s">
        <v>57</v>
      </c>
      <c r="I1850" s="24">
        <v>46.1</v>
      </c>
    </row>
    <row r="1851" spans="1:9">
      <c r="A1851" s="22">
        <v>43992</v>
      </c>
      <c r="B1851" s="22" t="str">
        <f t="shared" si="112"/>
        <v>Jun</v>
      </c>
      <c r="C1851" s="23">
        <f t="shared" si="113"/>
        <v>24</v>
      </c>
      <c r="D1851" s="23" t="s">
        <v>28</v>
      </c>
      <c r="E1851" s="58">
        <f t="shared" si="114"/>
        <v>66.930000000000007</v>
      </c>
      <c r="F1851" s="58" t="e">
        <f t="shared" si="115"/>
        <v>#N/A</v>
      </c>
      <c r="G1851" s="22" t="s">
        <v>48</v>
      </c>
      <c r="H1851" s="23" t="s">
        <v>49</v>
      </c>
      <c r="I1851" s="24">
        <v>66.930000000000007</v>
      </c>
    </row>
    <row r="1852" spans="1:9">
      <c r="A1852" s="22">
        <v>43988</v>
      </c>
      <c r="B1852" s="22" t="str">
        <f t="shared" si="112"/>
        <v>Jun</v>
      </c>
      <c r="C1852" s="23">
        <f t="shared" si="113"/>
        <v>23</v>
      </c>
      <c r="D1852" s="23" t="s">
        <v>28</v>
      </c>
      <c r="E1852" s="58">
        <f t="shared" si="114"/>
        <v>54.87</v>
      </c>
      <c r="F1852" s="58" t="e">
        <f t="shared" si="115"/>
        <v>#N/A</v>
      </c>
      <c r="G1852" s="22" t="s">
        <v>38</v>
      </c>
      <c r="H1852" s="23" t="s">
        <v>66</v>
      </c>
      <c r="I1852" s="24">
        <v>54.87</v>
      </c>
    </row>
    <row r="1853" spans="1:9">
      <c r="A1853" s="22">
        <v>43988</v>
      </c>
      <c r="B1853" s="22" t="str">
        <f t="shared" si="112"/>
        <v>Jun</v>
      </c>
      <c r="C1853" s="23">
        <f t="shared" si="113"/>
        <v>23</v>
      </c>
      <c r="D1853" s="23" t="s">
        <v>28</v>
      </c>
      <c r="E1853" s="58">
        <f t="shared" si="114"/>
        <v>25.43</v>
      </c>
      <c r="F1853" s="58" t="e">
        <f t="shared" si="115"/>
        <v>#N/A</v>
      </c>
      <c r="G1853" s="22" t="s">
        <v>38</v>
      </c>
      <c r="H1853" s="23" t="s">
        <v>58</v>
      </c>
      <c r="I1853" s="24">
        <v>25.43</v>
      </c>
    </row>
    <row r="1854" spans="1:9">
      <c r="A1854" s="22">
        <v>44010</v>
      </c>
      <c r="B1854" s="22" t="str">
        <f t="shared" si="112"/>
        <v>Jun</v>
      </c>
      <c r="C1854" s="23">
        <f t="shared" si="113"/>
        <v>27</v>
      </c>
      <c r="D1854" s="23" t="s">
        <v>254</v>
      </c>
      <c r="E1854" s="58" t="e">
        <f t="shared" si="114"/>
        <v>#N/A</v>
      </c>
      <c r="F1854" s="58" t="e">
        <f t="shared" si="115"/>
        <v>#N/A</v>
      </c>
      <c r="G1854" s="22" t="s">
        <v>48</v>
      </c>
      <c r="H1854" s="23" t="s">
        <v>58</v>
      </c>
      <c r="I1854" s="24">
        <v>69.27</v>
      </c>
    </row>
    <row r="1855" spans="1:9">
      <c r="A1855" s="22">
        <v>44005</v>
      </c>
      <c r="B1855" s="22" t="str">
        <f t="shared" si="112"/>
        <v>Jun</v>
      </c>
      <c r="C1855" s="23">
        <f t="shared" si="113"/>
        <v>26</v>
      </c>
      <c r="D1855" s="23" t="s">
        <v>28</v>
      </c>
      <c r="E1855" s="58">
        <f t="shared" si="114"/>
        <v>23.82</v>
      </c>
      <c r="F1855" s="58" t="e">
        <f t="shared" si="115"/>
        <v>#N/A</v>
      </c>
      <c r="G1855" s="22" t="s">
        <v>38</v>
      </c>
      <c r="H1855" s="23" t="s">
        <v>57</v>
      </c>
      <c r="I1855" s="24">
        <v>23.82</v>
      </c>
    </row>
    <row r="1856" spans="1:9">
      <c r="A1856" s="22">
        <v>44066</v>
      </c>
      <c r="B1856" s="22" t="str">
        <f t="shared" si="112"/>
        <v>Aug</v>
      </c>
      <c r="C1856" s="23">
        <f t="shared" si="113"/>
        <v>35</v>
      </c>
      <c r="D1856" s="23" t="s">
        <v>25</v>
      </c>
      <c r="E1856" s="58" t="e">
        <f t="shared" si="114"/>
        <v>#N/A</v>
      </c>
      <c r="F1856" s="58">
        <f t="shared" si="115"/>
        <v>102.75</v>
      </c>
      <c r="G1856" s="22" t="s">
        <v>38</v>
      </c>
      <c r="H1856" s="23" t="s">
        <v>49</v>
      </c>
      <c r="I1856" s="24">
        <v>102.75</v>
      </c>
    </row>
    <row r="1857" spans="1:9">
      <c r="A1857" s="22">
        <v>44066</v>
      </c>
      <c r="B1857" s="22" t="str">
        <f t="shared" si="112"/>
        <v>Aug</v>
      </c>
      <c r="C1857" s="23">
        <f t="shared" si="113"/>
        <v>35</v>
      </c>
      <c r="D1857" s="23" t="s">
        <v>25</v>
      </c>
      <c r="E1857" s="58" t="e">
        <f t="shared" si="114"/>
        <v>#N/A</v>
      </c>
      <c r="F1857" s="58">
        <f t="shared" si="115"/>
        <v>34.229999999999997</v>
      </c>
      <c r="G1857" s="22" t="s">
        <v>48</v>
      </c>
      <c r="H1857" s="23" t="s">
        <v>49</v>
      </c>
      <c r="I1857" s="24">
        <v>34.229999999999997</v>
      </c>
    </row>
    <row r="1858" spans="1:9">
      <c r="A1858" s="22">
        <v>43986</v>
      </c>
      <c r="B1858" s="22" t="str">
        <f t="shared" si="112"/>
        <v>Jun</v>
      </c>
      <c r="C1858" s="23">
        <f t="shared" si="113"/>
        <v>23</v>
      </c>
      <c r="D1858" s="23" t="s">
        <v>28</v>
      </c>
      <c r="E1858" s="58">
        <f t="shared" si="114"/>
        <v>75.91</v>
      </c>
      <c r="F1858" s="58" t="e">
        <f t="shared" si="115"/>
        <v>#N/A</v>
      </c>
      <c r="G1858" s="22" t="s">
        <v>48</v>
      </c>
      <c r="H1858" s="23" t="s">
        <v>58</v>
      </c>
      <c r="I1858" s="24">
        <v>75.91</v>
      </c>
    </row>
    <row r="1859" spans="1:9">
      <c r="A1859" s="22">
        <v>44008</v>
      </c>
      <c r="B1859" s="22" t="str">
        <f t="shared" si="112"/>
        <v>Jun</v>
      </c>
      <c r="C1859" s="23">
        <f t="shared" si="113"/>
        <v>26</v>
      </c>
      <c r="D1859" s="23" t="s">
        <v>28</v>
      </c>
      <c r="E1859" s="58">
        <f t="shared" si="114"/>
        <v>46.15</v>
      </c>
      <c r="F1859" s="58" t="e">
        <f t="shared" si="115"/>
        <v>#N/A</v>
      </c>
      <c r="G1859" s="22" t="s">
        <v>45</v>
      </c>
      <c r="H1859" s="23" t="s">
        <v>58</v>
      </c>
      <c r="I1859" s="24">
        <v>46.15</v>
      </c>
    </row>
    <row r="1860" spans="1:9">
      <c r="A1860" s="22">
        <v>44009</v>
      </c>
      <c r="B1860" s="22" t="str">
        <f t="shared" si="112"/>
        <v>Jun</v>
      </c>
      <c r="C1860" s="23">
        <f t="shared" si="113"/>
        <v>26</v>
      </c>
      <c r="D1860" s="23" t="s">
        <v>28</v>
      </c>
      <c r="E1860" s="58">
        <f t="shared" si="114"/>
        <v>96.52</v>
      </c>
      <c r="F1860" s="58" t="e">
        <f t="shared" si="115"/>
        <v>#N/A</v>
      </c>
      <c r="G1860" s="22" t="s">
        <v>48</v>
      </c>
      <c r="H1860" s="23" t="s">
        <v>49</v>
      </c>
      <c r="I1860" s="24">
        <v>96.52</v>
      </c>
    </row>
    <row r="1861" spans="1:9">
      <c r="A1861" s="22">
        <v>44010</v>
      </c>
      <c r="B1861" s="22" t="str">
        <f t="shared" si="112"/>
        <v>Jun</v>
      </c>
      <c r="C1861" s="23">
        <f t="shared" si="113"/>
        <v>27</v>
      </c>
      <c r="D1861" s="23" t="s">
        <v>254</v>
      </c>
      <c r="E1861" s="58" t="e">
        <f t="shared" si="114"/>
        <v>#N/A</v>
      </c>
      <c r="F1861" s="58" t="e">
        <f t="shared" si="115"/>
        <v>#N/A</v>
      </c>
      <c r="G1861" s="22" t="s">
        <v>48</v>
      </c>
      <c r="H1861" s="23" t="s">
        <v>43</v>
      </c>
      <c r="I1861" s="24">
        <v>38.51</v>
      </c>
    </row>
    <row r="1862" spans="1:9">
      <c r="A1862" s="22">
        <v>44018</v>
      </c>
      <c r="B1862" s="22" t="str">
        <f t="shared" ref="B1862:B1925" si="116">TEXT(A1862,"mmm")</f>
        <v>Jul</v>
      </c>
      <c r="C1862" s="23">
        <f t="shared" ref="C1862:C1925" si="117">WEEKNUM(A1862)</f>
        <v>28</v>
      </c>
      <c r="D1862" s="23" t="s">
        <v>254</v>
      </c>
      <c r="E1862" s="58" t="e">
        <f t="shared" si="114"/>
        <v>#N/A</v>
      </c>
      <c r="F1862" s="58" t="e">
        <f t="shared" si="115"/>
        <v>#N/A</v>
      </c>
      <c r="G1862" s="22" t="s">
        <v>48</v>
      </c>
      <c r="H1862" s="23" t="s">
        <v>43</v>
      </c>
      <c r="I1862" s="24">
        <v>60.2</v>
      </c>
    </row>
    <row r="1863" spans="1:9">
      <c r="A1863" s="22">
        <v>44073</v>
      </c>
      <c r="B1863" s="22" t="str">
        <f t="shared" si="116"/>
        <v>Aug</v>
      </c>
      <c r="C1863" s="23">
        <f t="shared" si="117"/>
        <v>36</v>
      </c>
      <c r="D1863" s="23" t="s">
        <v>254</v>
      </c>
      <c r="E1863" s="58" t="e">
        <f t="shared" ref="E1863:E1926" si="118">IF(D1863=$E$3,I1863,NA())</f>
        <v>#N/A</v>
      </c>
      <c r="F1863" s="58" t="e">
        <f t="shared" ref="F1863:F1926" si="119">IF(D1863=$E$2,I1863,NA())</f>
        <v>#N/A</v>
      </c>
      <c r="G1863" s="22" t="s">
        <v>38</v>
      </c>
      <c r="H1863" s="23" t="s">
        <v>57</v>
      </c>
      <c r="I1863" s="24">
        <v>23.8</v>
      </c>
    </row>
    <row r="1864" spans="1:9">
      <c r="A1864" s="22">
        <v>44035</v>
      </c>
      <c r="B1864" s="22" t="str">
        <f t="shared" si="116"/>
        <v>Jul</v>
      </c>
      <c r="C1864" s="23">
        <f t="shared" si="117"/>
        <v>30</v>
      </c>
      <c r="D1864" s="23" t="s">
        <v>254</v>
      </c>
      <c r="E1864" s="58" t="e">
        <f t="shared" si="118"/>
        <v>#N/A</v>
      </c>
      <c r="F1864" s="58" t="e">
        <f t="shared" si="119"/>
        <v>#N/A</v>
      </c>
      <c r="G1864" s="22" t="s">
        <v>48</v>
      </c>
      <c r="H1864" s="23" t="s">
        <v>53</v>
      </c>
      <c r="I1864" s="24">
        <v>87.02</v>
      </c>
    </row>
    <row r="1865" spans="1:9">
      <c r="A1865" s="22">
        <v>44051</v>
      </c>
      <c r="B1865" s="22" t="str">
        <f t="shared" si="116"/>
        <v>Aug</v>
      </c>
      <c r="C1865" s="23">
        <f t="shared" si="117"/>
        <v>32</v>
      </c>
      <c r="D1865" s="23" t="s">
        <v>25</v>
      </c>
      <c r="E1865" s="58" t="e">
        <f t="shared" si="118"/>
        <v>#N/A</v>
      </c>
      <c r="F1865" s="58">
        <f t="shared" si="119"/>
        <v>69.62</v>
      </c>
      <c r="G1865" s="22" t="s">
        <v>48</v>
      </c>
      <c r="H1865" s="23" t="s">
        <v>50</v>
      </c>
      <c r="I1865" s="24">
        <v>69.62</v>
      </c>
    </row>
    <row r="1866" spans="1:9">
      <c r="A1866" s="22">
        <v>43956</v>
      </c>
      <c r="B1866" s="22" t="str">
        <f t="shared" si="116"/>
        <v>May</v>
      </c>
      <c r="C1866" s="23">
        <f t="shared" si="117"/>
        <v>19</v>
      </c>
      <c r="D1866" s="23" t="s">
        <v>254</v>
      </c>
      <c r="E1866" s="58" t="e">
        <f t="shared" si="118"/>
        <v>#N/A</v>
      </c>
      <c r="F1866" s="58" t="e">
        <f t="shared" si="119"/>
        <v>#N/A</v>
      </c>
      <c r="G1866" s="22" t="s">
        <v>38</v>
      </c>
      <c r="H1866" s="23" t="s">
        <v>53</v>
      </c>
      <c r="I1866" s="24">
        <v>116.21</v>
      </c>
    </row>
    <row r="1867" spans="1:9">
      <c r="A1867" s="22">
        <v>43994</v>
      </c>
      <c r="B1867" s="22" t="str">
        <f t="shared" si="116"/>
        <v>Jun</v>
      </c>
      <c r="C1867" s="23">
        <f t="shared" si="117"/>
        <v>24</v>
      </c>
      <c r="D1867" s="23" t="s">
        <v>28</v>
      </c>
      <c r="E1867" s="58">
        <f t="shared" si="118"/>
        <v>68.209999999999994</v>
      </c>
      <c r="F1867" s="58" t="e">
        <f t="shared" si="119"/>
        <v>#N/A</v>
      </c>
      <c r="G1867" s="22" t="s">
        <v>45</v>
      </c>
      <c r="H1867" s="23" t="s">
        <v>49</v>
      </c>
      <c r="I1867" s="24">
        <v>68.209999999999994</v>
      </c>
    </row>
    <row r="1868" spans="1:9">
      <c r="A1868" s="22">
        <v>43985</v>
      </c>
      <c r="B1868" s="22" t="str">
        <f t="shared" si="116"/>
        <v>Jun</v>
      </c>
      <c r="C1868" s="23">
        <f t="shared" si="117"/>
        <v>23</v>
      </c>
      <c r="D1868" s="23" t="s">
        <v>28</v>
      </c>
      <c r="E1868" s="58">
        <f t="shared" si="118"/>
        <v>46.23</v>
      </c>
      <c r="F1868" s="58" t="e">
        <f t="shared" si="119"/>
        <v>#N/A</v>
      </c>
      <c r="G1868" s="22" t="s">
        <v>48</v>
      </c>
      <c r="H1868" s="23" t="s">
        <v>57</v>
      </c>
      <c r="I1868" s="24">
        <v>46.23</v>
      </c>
    </row>
    <row r="1869" spans="1:9">
      <c r="A1869" s="22">
        <v>43989</v>
      </c>
      <c r="B1869" s="22" t="str">
        <f t="shared" si="116"/>
        <v>Jun</v>
      </c>
      <c r="C1869" s="23">
        <f t="shared" si="117"/>
        <v>24</v>
      </c>
      <c r="D1869" s="23" t="s">
        <v>28</v>
      </c>
      <c r="E1869" s="58">
        <f t="shared" si="118"/>
        <v>53.94</v>
      </c>
      <c r="F1869" s="58" t="e">
        <f t="shared" si="119"/>
        <v>#N/A</v>
      </c>
      <c r="G1869" s="22" t="s">
        <v>38</v>
      </c>
      <c r="H1869" s="23" t="s">
        <v>61</v>
      </c>
      <c r="I1869" s="24">
        <v>53.94</v>
      </c>
    </row>
    <row r="1870" spans="1:9">
      <c r="A1870" s="22">
        <v>44003</v>
      </c>
      <c r="B1870" s="22" t="str">
        <f t="shared" si="116"/>
        <v>Jun</v>
      </c>
      <c r="C1870" s="23">
        <f t="shared" si="117"/>
        <v>26</v>
      </c>
      <c r="D1870" s="23" t="s">
        <v>28</v>
      </c>
      <c r="E1870" s="58">
        <f t="shared" si="118"/>
        <v>60.66</v>
      </c>
      <c r="F1870" s="58" t="e">
        <f t="shared" si="119"/>
        <v>#N/A</v>
      </c>
      <c r="G1870" s="22" t="s">
        <v>48</v>
      </c>
      <c r="H1870" s="23" t="s">
        <v>43</v>
      </c>
      <c r="I1870" s="24">
        <v>60.66</v>
      </c>
    </row>
    <row r="1871" spans="1:9">
      <c r="A1871" s="22">
        <v>43984</v>
      </c>
      <c r="B1871" s="22" t="str">
        <f t="shared" si="116"/>
        <v>Jun</v>
      </c>
      <c r="C1871" s="23">
        <f t="shared" si="117"/>
        <v>23</v>
      </c>
      <c r="D1871" s="23" t="s">
        <v>28</v>
      </c>
      <c r="E1871" s="58">
        <f t="shared" si="118"/>
        <v>69.900000000000006</v>
      </c>
      <c r="F1871" s="58" t="e">
        <f t="shared" si="119"/>
        <v>#N/A</v>
      </c>
      <c r="G1871" s="22" t="s">
        <v>48</v>
      </c>
      <c r="H1871" s="23" t="s">
        <v>57</v>
      </c>
      <c r="I1871" s="24">
        <v>69.900000000000006</v>
      </c>
    </row>
    <row r="1872" spans="1:9">
      <c r="A1872" s="22">
        <v>44001</v>
      </c>
      <c r="B1872" s="22" t="str">
        <f t="shared" si="116"/>
        <v>Jun</v>
      </c>
      <c r="C1872" s="23">
        <f t="shared" si="117"/>
        <v>25</v>
      </c>
      <c r="D1872" s="23" t="s">
        <v>28</v>
      </c>
      <c r="E1872" s="58">
        <f t="shared" si="118"/>
        <v>50.75</v>
      </c>
      <c r="F1872" s="58" t="e">
        <f t="shared" si="119"/>
        <v>#N/A</v>
      </c>
      <c r="G1872" s="22" t="s">
        <v>48</v>
      </c>
      <c r="H1872" s="23" t="s">
        <v>58</v>
      </c>
      <c r="I1872" s="24">
        <v>50.75</v>
      </c>
    </row>
    <row r="1873" spans="1:9">
      <c r="A1873" s="22">
        <v>43986</v>
      </c>
      <c r="B1873" s="22" t="str">
        <f t="shared" si="116"/>
        <v>Jun</v>
      </c>
      <c r="C1873" s="23">
        <f t="shared" si="117"/>
        <v>23</v>
      </c>
      <c r="D1873" s="23" t="s">
        <v>28</v>
      </c>
      <c r="E1873" s="58">
        <f t="shared" si="118"/>
        <v>99.3</v>
      </c>
      <c r="F1873" s="58" t="e">
        <f t="shared" si="119"/>
        <v>#N/A</v>
      </c>
      <c r="G1873" s="22" t="s">
        <v>38</v>
      </c>
      <c r="H1873" s="23" t="s">
        <v>49</v>
      </c>
      <c r="I1873" s="24">
        <v>99.3</v>
      </c>
    </row>
    <row r="1874" spans="1:9">
      <c r="A1874" s="22">
        <v>44054</v>
      </c>
      <c r="B1874" s="22" t="str">
        <f t="shared" si="116"/>
        <v>Aug</v>
      </c>
      <c r="C1874" s="23">
        <f t="shared" si="117"/>
        <v>33</v>
      </c>
      <c r="D1874" s="23" t="s">
        <v>25</v>
      </c>
      <c r="E1874" s="58" t="e">
        <f t="shared" si="118"/>
        <v>#N/A</v>
      </c>
      <c r="F1874" s="58">
        <f t="shared" si="119"/>
        <v>69.709999999999994</v>
      </c>
      <c r="G1874" s="22" t="s">
        <v>38</v>
      </c>
      <c r="H1874" s="23" t="s">
        <v>50</v>
      </c>
      <c r="I1874" s="24">
        <v>69.709999999999994</v>
      </c>
    </row>
    <row r="1875" spans="1:9">
      <c r="A1875" s="22">
        <v>44006</v>
      </c>
      <c r="B1875" s="22" t="str">
        <f t="shared" si="116"/>
        <v>Jun</v>
      </c>
      <c r="C1875" s="23">
        <f t="shared" si="117"/>
        <v>26</v>
      </c>
      <c r="D1875" s="23" t="s">
        <v>28</v>
      </c>
      <c r="E1875" s="58">
        <f t="shared" si="118"/>
        <v>72.2</v>
      </c>
      <c r="F1875" s="58" t="e">
        <f t="shared" si="119"/>
        <v>#N/A</v>
      </c>
      <c r="G1875" s="22" t="s">
        <v>48</v>
      </c>
      <c r="H1875" s="23" t="s">
        <v>58</v>
      </c>
      <c r="I1875" s="24">
        <v>72.2</v>
      </c>
    </row>
    <row r="1876" spans="1:9">
      <c r="A1876" s="22">
        <v>43991</v>
      </c>
      <c r="B1876" s="22" t="str">
        <f t="shared" si="116"/>
        <v>Jun</v>
      </c>
      <c r="C1876" s="23">
        <f t="shared" si="117"/>
        <v>24</v>
      </c>
      <c r="D1876" s="23" t="s">
        <v>28</v>
      </c>
      <c r="E1876" s="58">
        <f t="shared" si="118"/>
        <v>102.32</v>
      </c>
      <c r="F1876" s="58" t="e">
        <f t="shared" si="119"/>
        <v>#N/A</v>
      </c>
      <c r="G1876" s="22" t="s">
        <v>48</v>
      </c>
      <c r="H1876" s="23" t="s">
        <v>49</v>
      </c>
      <c r="I1876" s="24">
        <v>102.32</v>
      </c>
    </row>
    <row r="1877" spans="1:9">
      <c r="A1877" s="22">
        <v>43991</v>
      </c>
      <c r="B1877" s="22" t="str">
        <f t="shared" si="116"/>
        <v>Jun</v>
      </c>
      <c r="C1877" s="23">
        <f t="shared" si="117"/>
        <v>24</v>
      </c>
      <c r="D1877" s="23" t="s">
        <v>28</v>
      </c>
      <c r="E1877" s="58">
        <f t="shared" si="118"/>
        <v>46.4</v>
      </c>
      <c r="F1877" s="58" t="e">
        <f t="shared" si="119"/>
        <v>#N/A</v>
      </c>
      <c r="G1877" s="22" t="s">
        <v>38</v>
      </c>
      <c r="H1877" s="23" t="s">
        <v>46</v>
      </c>
      <c r="I1877" s="24">
        <v>46.4</v>
      </c>
    </row>
    <row r="1878" spans="1:9">
      <c r="A1878" s="22">
        <v>44009</v>
      </c>
      <c r="B1878" s="22" t="str">
        <f t="shared" si="116"/>
        <v>Jun</v>
      </c>
      <c r="C1878" s="23">
        <f t="shared" si="117"/>
        <v>26</v>
      </c>
      <c r="D1878" s="23" t="s">
        <v>28</v>
      </c>
      <c r="E1878" s="58">
        <f t="shared" si="118"/>
        <v>46.25</v>
      </c>
      <c r="F1878" s="58" t="e">
        <f t="shared" si="119"/>
        <v>#N/A</v>
      </c>
      <c r="G1878" s="22" t="s">
        <v>38</v>
      </c>
      <c r="H1878" s="23" t="s">
        <v>58</v>
      </c>
      <c r="I1878" s="24">
        <v>46.25</v>
      </c>
    </row>
    <row r="1879" spans="1:9">
      <c r="A1879" s="22">
        <v>44050</v>
      </c>
      <c r="B1879" s="22" t="str">
        <f t="shared" si="116"/>
        <v>Aug</v>
      </c>
      <c r="C1879" s="23">
        <f t="shared" si="117"/>
        <v>32</v>
      </c>
      <c r="D1879" s="23" t="s">
        <v>25</v>
      </c>
      <c r="E1879" s="58" t="e">
        <f t="shared" si="118"/>
        <v>#N/A</v>
      </c>
      <c r="F1879" s="58">
        <f t="shared" si="119"/>
        <v>533.23</v>
      </c>
      <c r="G1879" s="22" t="s">
        <v>45</v>
      </c>
      <c r="H1879" s="23" t="s">
        <v>49</v>
      </c>
      <c r="I1879" s="24">
        <v>533.23</v>
      </c>
    </row>
    <row r="1880" spans="1:9">
      <c r="A1880" s="22">
        <v>43987</v>
      </c>
      <c r="B1880" s="22" t="str">
        <f t="shared" si="116"/>
        <v>Jun</v>
      </c>
      <c r="C1880" s="23">
        <f t="shared" si="117"/>
        <v>23</v>
      </c>
      <c r="D1880" s="23" t="s">
        <v>28</v>
      </c>
      <c r="E1880" s="58">
        <f t="shared" si="118"/>
        <v>102.77</v>
      </c>
      <c r="F1880" s="58" t="e">
        <f t="shared" si="119"/>
        <v>#N/A</v>
      </c>
      <c r="G1880" s="22" t="s">
        <v>48</v>
      </c>
      <c r="H1880" s="23" t="s">
        <v>49</v>
      </c>
      <c r="I1880" s="24">
        <v>102.77</v>
      </c>
    </row>
    <row r="1881" spans="1:9">
      <c r="A1881" s="22">
        <v>44010</v>
      </c>
      <c r="B1881" s="22" t="str">
        <f t="shared" si="116"/>
        <v>Jun</v>
      </c>
      <c r="C1881" s="23">
        <f t="shared" si="117"/>
        <v>27</v>
      </c>
      <c r="D1881" s="23" t="s">
        <v>254</v>
      </c>
      <c r="E1881" s="58" t="e">
        <f t="shared" si="118"/>
        <v>#N/A</v>
      </c>
      <c r="F1881" s="58" t="e">
        <f t="shared" si="119"/>
        <v>#N/A</v>
      </c>
      <c r="G1881" s="22" t="s">
        <v>45</v>
      </c>
      <c r="H1881" s="23" t="s">
        <v>50</v>
      </c>
      <c r="I1881" s="24">
        <v>44.96</v>
      </c>
    </row>
    <row r="1882" spans="1:9">
      <c r="A1882" s="22">
        <v>43989</v>
      </c>
      <c r="B1882" s="22" t="str">
        <f t="shared" si="116"/>
        <v>Jun</v>
      </c>
      <c r="C1882" s="23">
        <f t="shared" si="117"/>
        <v>24</v>
      </c>
      <c r="D1882" s="23" t="s">
        <v>28</v>
      </c>
      <c r="E1882" s="58">
        <f t="shared" si="118"/>
        <v>42.5</v>
      </c>
      <c r="F1882" s="58" t="e">
        <f t="shared" si="119"/>
        <v>#N/A</v>
      </c>
      <c r="G1882" s="22" t="s">
        <v>48</v>
      </c>
      <c r="H1882" s="23" t="s">
        <v>56</v>
      </c>
      <c r="I1882" s="24">
        <v>42.5</v>
      </c>
    </row>
    <row r="1883" spans="1:9">
      <c r="A1883" s="22">
        <v>44048</v>
      </c>
      <c r="B1883" s="22" t="str">
        <f t="shared" si="116"/>
        <v>Aug</v>
      </c>
      <c r="C1883" s="23">
        <f t="shared" si="117"/>
        <v>32</v>
      </c>
      <c r="D1883" s="23" t="s">
        <v>25</v>
      </c>
      <c r="E1883" s="58" t="e">
        <f t="shared" si="118"/>
        <v>#N/A</v>
      </c>
      <c r="F1883" s="58">
        <f t="shared" si="119"/>
        <v>22.7</v>
      </c>
      <c r="G1883" s="22" t="s">
        <v>48</v>
      </c>
      <c r="H1883" s="23" t="s">
        <v>50</v>
      </c>
      <c r="I1883" s="24">
        <v>22.7</v>
      </c>
    </row>
    <row r="1884" spans="1:9">
      <c r="A1884" s="22">
        <v>44058</v>
      </c>
      <c r="B1884" s="22" t="str">
        <f t="shared" si="116"/>
        <v>Aug</v>
      </c>
      <c r="C1884" s="23">
        <f t="shared" si="117"/>
        <v>33</v>
      </c>
      <c r="D1884" s="23" t="s">
        <v>25</v>
      </c>
      <c r="E1884" s="58" t="e">
        <f t="shared" si="118"/>
        <v>#N/A</v>
      </c>
      <c r="F1884" s="58">
        <f t="shared" si="119"/>
        <v>501.12</v>
      </c>
      <c r="G1884" s="22" t="s">
        <v>38</v>
      </c>
      <c r="H1884" s="23" t="s">
        <v>57</v>
      </c>
      <c r="I1884" s="24">
        <v>501.12</v>
      </c>
    </row>
    <row r="1885" spans="1:9">
      <c r="A1885" s="22">
        <v>43986</v>
      </c>
      <c r="B1885" s="22" t="str">
        <f t="shared" si="116"/>
        <v>Jun</v>
      </c>
      <c r="C1885" s="23">
        <f t="shared" si="117"/>
        <v>23</v>
      </c>
      <c r="D1885" s="23" t="s">
        <v>28</v>
      </c>
      <c r="E1885" s="58">
        <f t="shared" si="118"/>
        <v>458.34</v>
      </c>
      <c r="F1885" s="58" t="e">
        <f t="shared" si="119"/>
        <v>#N/A</v>
      </c>
      <c r="G1885" s="22" t="s">
        <v>38</v>
      </c>
      <c r="H1885" s="23" t="s">
        <v>57</v>
      </c>
      <c r="I1885" s="24">
        <v>458.34</v>
      </c>
    </row>
    <row r="1886" spans="1:9">
      <c r="A1886" s="22">
        <v>44047</v>
      </c>
      <c r="B1886" s="22" t="str">
        <f t="shared" si="116"/>
        <v>Aug</v>
      </c>
      <c r="C1886" s="23">
        <f t="shared" si="117"/>
        <v>32</v>
      </c>
      <c r="D1886" s="23" t="s">
        <v>25</v>
      </c>
      <c r="E1886" s="58" t="e">
        <f t="shared" si="118"/>
        <v>#N/A</v>
      </c>
      <c r="F1886" s="58">
        <f t="shared" si="119"/>
        <v>25.66</v>
      </c>
      <c r="G1886" s="22" t="s">
        <v>38</v>
      </c>
      <c r="H1886" s="23" t="s">
        <v>58</v>
      </c>
      <c r="I1886" s="24">
        <v>25.66</v>
      </c>
    </row>
    <row r="1887" spans="1:9">
      <c r="A1887" s="22">
        <v>44082</v>
      </c>
      <c r="B1887" s="22" t="str">
        <f t="shared" si="116"/>
        <v>Sep</v>
      </c>
      <c r="C1887" s="23">
        <f t="shared" si="117"/>
        <v>37</v>
      </c>
      <c r="D1887" s="23" t="s">
        <v>254</v>
      </c>
      <c r="E1887" s="58" t="e">
        <f t="shared" si="118"/>
        <v>#N/A</v>
      </c>
      <c r="F1887" s="58" t="e">
        <f t="shared" si="119"/>
        <v>#N/A</v>
      </c>
      <c r="G1887" s="22" t="s">
        <v>48</v>
      </c>
      <c r="H1887" s="23" t="s">
        <v>58</v>
      </c>
      <c r="I1887" s="24">
        <v>24.7</v>
      </c>
    </row>
    <row r="1888" spans="1:9">
      <c r="A1888" s="22">
        <v>44045</v>
      </c>
      <c r="B1888" s="22" t="str">
        <f t="shared" si="116"/>
        <v>Aug</v>
      </c>
      <c r="C1888" s="23">
        <f t="shared" si="117"/>
        <v>32</v>
      </c>
      <c r="D1888" s="23" t="s">
        <v>25</v>
      </c>
      <c r="E1888" s="58" t="e">
        <f t="shared" si="118"/>
        <v>#N/A</v>
      </c>
      <c r="F1888" s="58">
        <f t="shared" si="119"/>
        <v>23.27</v>
      </c>
      <c r="G1888" s="22" t="s">
        <v>38</v>
      </c>
      <c r="H1888" s="23" t="s">
        <v>50</v>
      </c>
      <c r="I1888" s="24">
        <v>23.27</v>
      </c>
    </row>
    <row r="1889" spans="1:9">
      <c r="A1889" s="22">
        <v>43983</v>
      </c>
      <c r="B1889" s="22" t="str">
        <f t="shared" si="116"/>
        <v>Jun</v>
      </c>
      <c r="C1889" s="23">
        <f t="shared" si="117"/>
        <v>23</v>
      </c>
      <c r="D1889" s="23" t="s">
        <v>28</v>
      </c>
      <c r="E1889" s="58">
        <f t="shared" si="118"/>
        <v>64.069999999999993</v>
      </c>
      <c r="F1889" s="58" t="e">
        <f t="shared" si="119"/>
        <v>#N/A</v>
      </c>
      <c r="G1889" s="22" t="s">
        <v>38</v>
      </c>
      <c r="H1889" s="23" t="s">
        <v>49</v>
      </c>
      <c r="I1889" s="24">
        <v>64.069999999999993</v>
      </c>
    </row>
    <row r="1890" spans="1:9">
      <c r="A1890" s="22">
        <v>44003</v>
      </c>
      <c r="B1890" s="22" t="str">
        <f t="shared" si="116"/>
        <v>Jun</v>
      </c>
      <c r="C1890" s="23">
        <f t="shared" si="117"/>
        <v>26</v>
      </c>
      <c r="D1890" s="23" t="s">
        <v>28</v>
      </c>
      <c r="E1890" s="58">
        <f t="shared" si="118"/>
        <v>66.5</v>
      </c>
      <c r="F1890" s="58" t="e">
        <f t="shared" si="119"/>
        <v>#N/A</v>
      </c>
      <c r="G1890" s="22" t="s">
        <v>38</v>
      </c>
      <c r="H1890" s="23" t="s">
        <v>49</v>
      </c>
      <c r="I1890" s="24">
        <v>66.5</v>
      </c>
    </row>
    <row r="1891" spans="1:9">
      <c r="A1891" s="22">
        <v>44004</v>
      </c>
      <c r="B1891" s="22" t="str">
        <f t="shared" si="116"/>
        <v>Jun</v>
      </c>
      <c r="C1891" s="23">
        <f t="shared" si="117"/>
        <v>26</v>
      </c>
      <c r="D1891" s="23" t="s">
        <v>28</v>
      </c>
      <c r="E1891" s="58">
        <f t="shared" si="118"/>
        <v>66.819999999999993</v>
      </c>
      <c r="F1891" s="58" t="e">
        <f t="shared" si="119"/>
        <v>#N/A</v>
      </c>
      <c r="G1891" s="22" t="s">
        <v>38</v>
      </c>
      <c r="H1891" s="23" t="s">
        <v>49</v>
      </c>
      <c r="I1891" s="24">
        <v>66.819999999999993</v>
      </c>
    </row>
    <row r="1892" spans="1:9">
      <c r="A1892" s="22">
        <v>44100</v>
      </c>
      <c r="B1892" s="22" t="str">
        <f t="shared" si="116"/>
        <v>Sep</v>
      </c>
      <c r="C1892" s="23">
        <f t="shared" si="117"/>
        <v>39</v>
      </c>
      <c r="D1892" s="23" t="s">
        <v>254</v>
      </c>
      <c r="E1892" s="58" t="e">
        <f t="shared" si="118"/>
        <v>#N/A</v>
      </c>
      <c r="F1892" s="58" t="e">
        <f t="shared" si="119"/>
        <v>#N/A</v>
      </c>
      <c r="G1892" s="22" t="s">
        <v>38</v>
      </c>
      <c r="H1892" s="23" t="s">
        <v>46</v>
      </c>
      <c r="I1892" s="24">
        <v>75.400000000000006</v>
      </c>
    </row>
    <row r="1893" spans="1:9">
      <c r="A1893" s="22">
        <v>44068</v>
      </c>
      <c r="B1893" s="22" t="str">
        <f t="shared" si="116"/>
        <v>Aug</v>
      </c>
      <c r="C1893" s="23">
        <f t="shared" si="117"/>
        <v>35</v>
      </c>
      <c r="D1893" s="23" t="s">
        <v>25</v>
      </c>
      <c r="E1893" s="58" t="e">
        <f t="shared" si="118"/>
        <v>#N/A</v>
      </c>
      <c r="F1893" s="58">
        <f t="shared" si="119"/>
        <v>23.43</v>
      </c>
      <c r="G1893" s="22" t="s">
        <v>45</v>
      </c>
      <c r="H1893" s="23" t="s">
        <v>50</v>
      </c>
      <c r="I1893" s="24">
        <v>23.43</v>
      </c>
    </row>
    <row r="1894" spans="1:9">
      <c r="A1894" s="22">
        <v>44063</v>
      </c>
      <c r="B1894" s="22" t="str">
        <f t="shared" si="116"/>
        <v>Aug</v>
      </c>
      <c r="C1894" s="23">
        <f t="shared" si="117"/>
        <v>34</v>
      </c>
      <c r="D1894" s="23" t="s">
        <v>25</v>
      </c>
      <c r="E1894" s="58" t="e">
        <f t="shared" si="118"/>
        <v>#N/A</v>
      </c>
      <c r="F1894" s="58">
        <f t="shared" si="119"/>
        <v>71.92</v>
      </c>
      <c r="G1894" s="22" t="s">
        <v>38</v>
      </c>
      <c r="H1894" s="23" t="s">
        <v>54</v>
      </c>
      <c r="I1894" s="24">
        <v>71.92</v>
      </c>
    </row>
    <row r="1895" spans="1:9">
      <c r="A1895" s="22">
        <v>44043</v>
      </c>
      <c r="B1895" s="22" t="str">
        <f t="shared" si="116"/>
        <v>Jul</v>
      </c>
      <c r="C1895" s="23">
        <f t="shared" si="117"/>
        <v>31</v>
      </c>
      <c r="D1895" s="23" t="s">
        <v>254</v>
      </c>
      <c r="E1895" s="58" t="e">
        <f t="shared" si="118"/>
        <v>#N/A</v>
      </c>
      <c r="F1895" s="58" t="e">
        <f t="shared" si="119"/>
        <v>#N/A</v>
      </c>
      <c r="G1895" s="22" t="s">
        <v>38</v>
      </c>
      <c r="H1895" s="23" t="s">
        <v>54</v>
      </c>
      <c r="I1895" s="24">
        <v>45.1</v>
      </c>
    </row>
    <row r="1896" spans="1:9">
      <c r="A1896" s="22">
        <v>44051</v>
      </c>
      <c r="B1896" s="22" t="str">
        <f t="shared" si="116"/>
        <v>Aug</v>
      </c>
      <c r="C1896" s="23">
        <f t="shared" si="117"/>
        <v>32</v>
      </c>
      <c r="D1896" s="23" t="s">
        <v>25</v>
      </c>
      <c r="E1896" s="58" t="e">
        <f t="shared" si="118"/>
        <v>#N/A</v>
      </c>
      <c r="F1896" s="58">
        <f t="shared" si="119"/>
        <v>88.83</v>
      </c>
      <c r="G1896" s="22" t="s">
        <v>45</v>
      </c>
      <c r="H1896" s="23" t="s">
        <v>50</v>
      </c>
      <c r="I1896" s="24">
        <v>88.83</v>
      </c>
    </row>
    <row r="1897" spans="1:9">
      <c r="A1897" s="22">
        <v>44083</v>
      </c>
      <c r="B1897" s="22" t="str">
        <f t="shared" si="116"/>
        <v>Sep</v>
      </c>
      <c r="C1897" s="23">
        <f t="shared" si="117"/>
        <v>37</v>
      </c>
      <c r="D1897" s="23" t="s">
        <v>254</v>
      </c>
      <c r="E1897" s="58" t="e">
        <f t="shared" si="118"/>
        <v>#N/A</v>
      </c>
      <c r="F1897" s="58" t="e">
        <f t="shared" si="119"/>
        <v>#N/A</v>
      </c>
      <c r="G1897" s="22" t="s">
        <v>48</v>
      </c>
      <c r="H1897" s="23" t="s">
        <v>49</v>
      </c>
      <c r="I1897" s="24">
        <v>132.11000000000001</v>
      </c>
    </row>
    <row r="1898" spans="1:9">
      <c r="A1898" s="22">
        <v>44058</v>
      </c>
      <c r="B1898" s="22" t="str">
        <f t="shared" si="116"/>
        <v>Aug</v>
      </c>
      <c r="C1898" s="23">
        <f t="shared" si="117"/>
        <v>33</v>
      </c>
      <c r="D1898" s="23" t="s">
        <v>25</v>
      </c>
      <c r="E1898" s="58" t="e">
        <f t="shared" si="118"/>
        <v>#N/A</v>
      </c>
      <c r="F1898" s="58">
        <f t="shared" si="119"/>
        <v>23.08</v>
      </c>
      <c r="G1898" s="22" t="s">
        <v>38</v>
      </c>
      <c r="H1898" s="23" t="s">
        <v>57</v>
      </c>
      <c r="I1898" s="24">
        <v>23.08</v>
      </c>
    </row>
    <row r="1899" spans="1:9">
      <c r="A1899" s="22">
        <v>44090</v>
      </c>
      <c r="B1899" s="22" t="str">
        <f t="shared" si="116"/>
        <v>Sep</v>
      </c>
      <c r="C1899" s="23">
        <f t="shared" si="117"/>
        <v>38</v>
      </c>
      <c r="D1899" s="23" t="s">
        <v>254</v>
      </c>
      <c r="E1899" s="58" t="e">
        <f t="shared" si="118"/>
        <v>#N/A</v>
      </c>
      <c r="F1899" s="58" t="e">
        <f t="shared" si="119"/>
        <v>#N/A</v>
      </c>
      <c r="G1899" s="22" t="s">
        <v>38</v>
      </c>
      <c r="H1899" s="23" t="s">
        <v>58</v>
      </c>
      <c r="I1899" s="24">
        <v>23.16</v>
      </c>
    </row>
    <row r="1900" spans="1:9">
      <c r="A1900" s="22">
        <v>44061</v>
      </c>
      <c r="B1900" s="22" t="str">
        <f t="shared" si="116"/>
        <v>Aug</v>
      </c>
      <c r="C1900" s="23">
        <f t="shared" si="117"/>
        <v>34</v>
      </c>
      <c r="D1900" s="23" t="s">
        <v>25</v>
      </c>
      <c r="E1900" s="58" t="e">
        <f t="shared" si="118"/>
        <v>#N/A</v>
      </c>
      <c r="F1900" s="58">
        <f t="shared" si="119"/>
        <v>77</v>
      </c>
      <c r="G1900" s="22" t="s">
        <v>38</v>
      </c>
      <c r="H1900" s="23" t="s">
        <v>66</v>
      </c>
      <c r="I1900" s="24">
        <v>77</v>
      </c>
    </row>
    <row r="1901" spans="1:9">
      <c r="A1901" s="22">
        <v>44060</v>
      </c>
      <c r="B1901" s="22" t="str">
        <f t="shared" si="116"/>
        <v>Aug</v>
      </c>
      <c r="C1901" s="23">
        <f t="shared" si="117"/>
        <v>34</v>
      </c>
      <c r="D1901" s="23" t="s">
        <v>25</v>
      </c>
      <c r="E1901" s="58" t="e">
        <f t="shared" si="118"/>
        <v>#N/A</v>
      </c>
      <c r="F1901" s="58">
        <f t="shared" si="119"/>
        <v>69.239999999999995</v>
      </c>
      <c r="G1901" s="22" t="s">
        <v>38</v>
      </c>
      <c r="H1901" s="23" t="s">
        <v>50</v>
      </c>
      <c r="I1901" s="24">
        <v>69.239999999999995</v>
      </c>
    </row>
    <row r="1902" spans="1:9">
      <c r="A1902" s="22">
        <v>44070</v>
      </c>
      <c r="B1902" s="22" t="str">
        <f t="shared" si="116"/>
        <v>Aug</v>
      </c>
      <c r="C1902" s="23">
        <f t="shared" si="117"/>
        <v>35</v>
      </c>
      <c r="D1902" s="23" t="s">
        <v>25</v>
      </c>
      <c r="E1902" s="58" t="e">
        <f t="shared" si="118"/>
        <v>#N/A</v>
      </c>
      <c r="F1902" s="58">
        <f t="shared" si="119"/>
        <v>24.88</v>
      </c>
      <c r="G1902" s="22" t="s">
        <v>38</v>
      </c>
      <c r="H1902" s="23" t="s">
        <v>46</v>
      </c>
      <c r="I1902" s="24">
        <v>24.88</v>
      </c>
    </row>
    <row r="1903" spans="1:9">
      <c r="A1903" s="22">
        <v>44001</v>
      </c>
      <c r="B1903" s="22" t="str">
        <f t="shared" si="116"/>
        <v>Jun</v>
      </c>
      <c r="C1903" s="23">
        <f t="shared" si="117"/>
        <v>25</v>
      </c>
      <c r="D1903" s="23" t="s">
        <v>28</v>
      </c>
      <c r="E1903" s="58">
        <f t="shared" si="118"/>
        <v>92.03</v>
      </c>
      <c r="F1903" s="58" t="e">
        <f t="shared" si="119"/>
        <v>#N/A</v>
      </c>
      <c r="G1903" s="22" t="s">
        <v>48</v>
      </c>
      <c r="H1903" s="23" t="s">
        <v>57</v>
      </c>
      <c r="I1903" s="24">
        <v>92.03</v>
      </c>
    </row>
    <row r="1904" spans="1:9">
      <c r="A1904" s="22">
        <v>44062</v>
      </c>
      <c r="B1904" s="22" t="str">
        <f t="shared" si="116"/>
        <v>Aug</v>
      </c>
      <c r="C1904" s="23">
        <f t="shared" si="117"/>
        <v>34</v>
      </c>
      <c r="D1904" s="23" t="s">
        <v>25</v>
      </c>
      <c r="E1904" s="58" t="e">
        <f t="shared" si="118"/>
        <v>#N/A</v>
      </c>
      <c r="F1904" s="58">
        <f t="shared" si="119"/>
        <v>66.58</v>
      </c>
      <c r="G1904" s="22" t="s">
        <v>45</v>
      </c>
      <c r="H1904" s="23" t="s">
        <v>49</v>
      </c>
      <c r="I1904" s="24">
        <v>66.58</v>
      </c>
    </row>
    <row r="1905" spans="1:9">
      <c r="A1905" s="22">
        <v>44006</v>
      </c>
      <c r="B1905" s="22" t="str">
        <f t="shared" si="116"/>
        <v>Jun</v>
      </c>
      <c r="C1905" s="23">
        <f t="shared" si="117"/>
        <v>26</v>
      </c>
      <c r="D1905" s="23" t="s">
        <v>28</v>
      </c>
      <c r="E1905" s="58">
        <f t="shared" si="118"/>
        <v>92.05</v>
      </c>
      <c r="F1905" s="58" t="e">
        <f t="shared" si="119"/>
        <v>#N/A</v>
      </c>
      <c r="G1905" s="22" t="s">
        <v>48</v>
      </c>
      <c r="H1905" s="23" t="s">
        <v>50</v>
      </c>
      <c r="I1905" s="24">
        <v>92.05</v>
      </c>
    </row>
    <row r="1906" spans="1:9">
      <c r="A1906" s="22">
        <v>44047</v>
      </c>
      <c r="B1906" s="22" t="str">
        <f t="shared" si="116"/>
        <v>Aug</v>
      </c>
      <c r="C1906" s="23">
        <f t="shared" si="117"/>
        <v>32</v>
      </c>
      <c r="D1906" s="23" t="s">
        <v>25</v>
      </c>
      <c r="E1906" s="58" t="e">
        <f t="shared" si="118"/>
        <v>#N/A</v>
      </c>
      <c r="F1906" s="58">
        <f t="shared" si="119"/>
        <v>87.39</v>
      </c>
      <c r="G1906" s="22" t="s">
        <v>38</v>
      </c>
      <c r="H1906" s="23" t="s">
        <v>53</v>
      </c>
      <c r="I1906" s="24">
        <v>87.39</v>
      </c>
    </row>
    <row r="1907" spans="1:9">
      <c r="A1907" s="22">
        <v>44051</v>
      </c>
      <c r="B1907" s="22" t="str">
        <f t="shared" si="116"/>
        <v>Aug</v>
      </c>
      <c r="C1907" s="23">
        <f t="shared" si="117"/>
        <v>32</v>
      </c>
      <c r="D1907" s="23" t="s">
        <v>25</v>
      </c>
      <c r="E1907" s="58" t="e">
        <f t="shared" si="118"/>
        <v>#N/A</v>
      </c>
      <c r="F1907" s="58">
        <f t="shared" si="119"/>
        <v>66.680000000000007</v>
      </c>
      <c r="G1907" s="22" t="s">
        <v>48</v>
      </c>
      <c r="H1907" s="23" t="s">
        <v>49</v>
      </c>
      <c r="I1907" s="24">
        <v>66.680000000000007</v>
      </c>
    </row>
    <row r="1908" spans="1:9">
      <c r="A1908" s="22">
        <v>44063</v>
      </c>
      <c r="B1908" s="22" t="str">
        <f t="shared" si="116"/>
        <v>Aug</v>
      </c>
      <c r="C1908" s="23">
        <f t="shared" si="117"/>
        <v>34</v>
      </c>
      <c r="D1908" s="23" t="s">
        <v>25</v>
      </c>
      <c r="E1908" s="58" t="e">
        <f t="shared" si="118"/>
        <v>#N/A</v>
      </c>
      <c r="F1908" s="58">
        <f t="shared" si="119"/>
        <v>46.56</v>
      </c>
      <c r="G1908" s="22" t="s">
        <v>45</v>
      </c>
      <c r="H1908" s="23" t="s">
        <v>50</v>
      </c>
      <c r="I1908" s="24">
        <v>46.56</v>
      </c>
    </row>
    <row r="1909" spans="1:9">
      <c r="A1909" s="22">
        <v>44001</v>
      </c>
      <c r="B1909" s="22" t="str">
        <f t="shared" si="116"/>
        <v>Jun</v>
      </c>
      <c r="C1909" s="23">
        <f t="shared" si="117"/>
        <v>25</v>
      </c>
      <c r="D1909" s="23" t="s">
        <v>28</v>
      </c>
      <c r="E1909" s="58">
        <f t="shared" si="118"/>
        <v>54.93</v>
      </c>
      <c r="F1909" s="58" t="e">
        <f t="shared" si="119"/>
        <v>#N/A</v>
      </c>
      <c r="G1909" s="22" t="s">
        <v>38</v>
      </c>
      <c r="H1909" s="23" t="s">
        <v>66</v>
      </c>
      <c r="I1909" s="24">
        <v>54.93</v>
      </c>
    </row>
    <row r="1910" spans="1:9">
      <c r="A1910" s="22">
        <v>44048</v>
      </c>
      <c r="B1910" s="22" t="str">
        <f t="shared" si="116"/>
        <v>Aug</v>
      </c>
      <c r="C1910" s="23">
        <f t="shared" si="117"/>
        <v>32</v>
      </c>
      <c r="D1910" s="23" t="s">
        <v>25</v>
      </c>
      <c r="E1910" s="58" t="e">
        <f t="shared" si="118"/>
        <v>#N/A</v>
      </c>
      <c r="F1910" s="58">
        <f t="shared" si="119"/>
        <v>69.95</v>
      </c>
      <c r="G1910" s="22" t="s">
        <v>38</v>
      </c>
      <c r="H1910" s="23" t="s">
        <v>50</v>
      </c>
      <c r="I1910" s="24">
        <v>69.95</v>
      </c>
    </row>
    <row r="1911" spans="1:9">
      <c r="A1911" s="22">
        <v>44045</v>
      </c>
      <c r="B1911" s="22" t="str">
        <f t="shared" si="116"/>
        <v>Aug</v>
      </c>
      <c r="C1911" s="23">
        <f t="shared" si="117"/>
        <v>32</v>
      </c>
      <c r="D1911" s="23" t="s">
        <v>25</v>
      </c>
      <c r="E1911" s="58" t="e">
        <f t="shared" si="118"/>
        <v>#N/A</v>
      </c>
      <c r="F1911" s="58">
        <f t="shared" si="119"/>
        <v>72.17</v>
      </c>
      <c r="G1911" s="22" t="s">
        <v>48</v>
      </c>
      <c r="H1911" s="23" t="s">
        <v>46</v>
      </c>
      <c r="I1911" s="24">
        <v>72.17</v>
      </c>
    </row>
    <row r="1912" spans="1:9">
      <c r="A1912" s="22">
        <v>43984</v>
      </c>
      <c r="B1912" s="22" t="str">
        <f t="shared" si="116"/>
        <v>Jun</v>
      </c>
      <c r="C1912" s="23">
        <f t="shared" si="117"/>
        <v>23</v>
      </c>
      <c r="D1912" s="23" t="s">
        <v>28</v>
      </c>
      <c r="E1912" s="58">
        <f t="shared" si="118"/>
        <v>46.11</v>
      </c>
      <c r="F1912" s="58" t="e">
        <f t="shared" si="119"/>
        <v>#N/A</v>
      </c>
      <c r="G1912" s="22" t="s">
        <v>45</v>
      </c>
      <c r="H1912" s="23" t="s">
        <v>46</v>
      </c>
      <c r="I1912" s="24">
        <v>46.11</v>
      </c>
    </row>
    <row r="1913" spans="1:9">
      <c r="A1913" s="22">
        <v>44070</v>
      </c>
      <c r="B1913" s="22" t="str">
        <f t="shared" si="116"/>
        <v>Aug</v>
      </c>
      <c r="C1913" s="23">
        <f t="shared" si="117"/>
        <v>35</v>
      </c>
      <c r="D1913" s="23" t="s">
        <v>25</v>
      </c>
      <c r="E1913" s="58" t="e">
        <f t="shared" si="118"/>
        <v>#N/A</v>
      </c>
      <c r="F1913" s="58">
        <f t="shared" si="119"/>
        <v>102.25</v>
      </c>
      <c r="G1913" s="22" t="s">
        <v>48</v>
      </c>
      <c r="H1913" s="23" t="s">
        <v>49</v>
      </c>
      <c r="I1913" s="24">
        <v>102.25</v>
      </c>
    </row>
    <row r="1914" spans="1:9">
      <c r="A1914" s="22">
        <v>43986</v>
      </c>
      <c r="B1914" s="22" t="str">
        <f t="shared" si="116"/>
        <v>Jun</v>
      </c>
      <c r="C1914" s="23">
        <f t="shared" si="117"/>
        <v>23</v>
      </c>
      <c r="D1914" s="23" t="s">
        <v>28</v>
      </c>
      <c r="E1914" s="58">
        <f t="shared" si="118"/>
        <v>60.12</v>
      </c>
      <c r="F1914" s="58" t="e">
        <f t="shared" si="119"/>
        <v>#N/A</v>
      </c>
      <c r="G1914" s="22" t="s">
        <v>48</v>
      </c>
      <c r="H1914" s="23" t="s">
        <v>43</v>
      </c>
      <c r="I1914" s="24">
        <v>60.12</v>
      </c>
    </row>
    <row r="1915" spans="1:9">
      <c r="A1915" s="22">
        <v>44007</v>
      </c>
      <c r="B1915" s="22" t="str">
        <f t="shared" si="116"/>
        <v>Jun</v>
      </c>
      <c r="C1915" s="23">
        <f t="shared" si="117"/>
        <v>26</v>
      </c>
      <c r="D1915" s="23" t="s">
        <v>28</v>
      </c>
      <c r="E1915" s="58">
        <f t="shared" si="118"/>
        <v>66.650000000000006</v>
      </c>
      <c r="F1915" s="58" t="e">
        <f t="shared" si="119"/>
        <v>#N/A</v>
      </c>
      <c r="G1915" s="22" t="s">
        <v>45</v>
      </c>
      <c r="H1915" s="23" t="s">
        <v>49</v>
      </c>
      <c r="I1915" s="24">
        <v>66.650000000000006</v>
      </c>
    </row>
    <row r="1916" spans="1:9">
      <c r="A1916" s="22">
        <v>44072</v>
      </c>
      <c r="B1916" s="22" t="str">
        <f t="shared" si="116"/>
        <v>Aug</v>
      </c>
      <c r="C1916" s="23">
        <f t="shared" si="117"/>
        <v>35</v>
      </c>
      <c r="D1916" s="23" t="s">
        <v>25</v>
      </c>
      <c r="E1916" s="58" t="e">
        <f t="shared" si="118"/>
        <v>#N/A</v>
      </c>
      <c r="F1916" s="58">
        <f t="shared" si="119"/>
        <v>96.89</v>
      </c>
      <c r="G1916" s="22" t="s">
        <v>38</v>
      </c>
      <c r="H1916" s="23" t="s">
        <v>49</v>
      </c>
      <c r="I1916" s="24">
        <v>96.89</v>
      </c>
    </row>
    <row r="1917" spans="1:9">
      <c r="A1917" s="22">
        <v>44060</v>
      </c>
      <c r="B1917" s="22" t="str">
        <f t="shared" si="116"/>
        <v>Aug</v>
      </c>
      <c r="C1917" s="23">
        <f t="shared" si="117"/>
        <v>34</v>
      </c>
      <c r="D1917" s="23" t="s">
        <v>25</v>
      </c>
      <c r="E1917" s="58" t="e">
        <f t="shared" si="118"/>
        <v>#N/A</v>
      </c>
      <c r="F1917" s="58">
        <f t="shared" si="119"/>
        <v>58.86</v>
      </c>
      <c r="G1917" s="22" t="s">
        <v>38</v>
      </c>
      <c r="H1917" s="23" t="s">
        <v>53</v>
      </c>
      <c r="I1917" s="24">
        <v>58.86</v>
      </c>
    </row>
    <row r="1918" spans="1:9">
      <c r="A1918" s="22">
        <v>44085</v>
      </c>
      <c r="B1918" s="22" t="str">
        <f t="shared" si="116"/>
        <v>Sep</v>
      </c>
      <c r="C1918" s="23">
        <f t="shared" si="117"/>
        <v>37</v>
      </c>
      <c r="D1918" s="23" t="s">
        <v>254</v>
      </c>
      <c r="E1918" s="58" t="e">
        <f t="shared" si="118"/>
        <v>#N/A</v>
      </c>
      <c r="F1918" s="58" t="e">
        <f t="shared" si="119"/>
        <v>#N/A</v>
      </c>
      <c r="G1918" s="22" t="s">
        <v>48</v>
      </c>
      <c r="H1918" s="23" t="s">
        <v>49</v>
      </c>
      <c r="I1918" s="24">
        <v>64.95</v>
      </c>
    </row>
    <row r="1919" spans="1:9">
      <c r="A1919" s="22">
        <v>44013</v>
      </c>
      <c r="B1919" s="22" t="str">
        <f t="shared" si="116"/>
        <v>Jul</v>
      </c>
      <c r="C1919" s="23">
        <f t="shared" si="117"/>
        <v>27</v>
      </c>
      <c r="D1919" s="23" t="s">
        <v>254</v>
      </c>
      <c r="E1919" s="58" t="e">
        <f t="shared" si="118"/>
        <v>#N/A</v>
      </c>
      <c r="F1919" s="58" t="e">
        <f t="shared" si="119"/>
        <v>#N/A</v>
      </c>
      <c r="G1919" s="22" t="s">
        <v>38</v>
      </c>
      <c r="H1919" s="23" t="s">
        <v>56</v>
      </c>
      <c r="I1919" s="24">
        <v>21.99</v>
      </c>
    </row>
    <row r="1920" spans="1:9">
      <c r="A1920" s="22">
        <v>43983</v>
      </c>
      <c r="B1920" s="22" t="str">
        <f t="shared" si="116"/>
        <v>Jun</v>
      </c>
      <c r="C1920" s="23">
        <f t="shared" si="117"/>
        <v>23</v>
      </c>
      <c r="D1920" s="23" t="s">
        <v>28</v>
      </c>
      <c r="E1920" s="58">
        <f t="shared" si="118"/>
        <v>69.42</v>
      </c>
      <c r="F1920" s="58" t="e">
        <f t="shared" si="119"/>
        <v>#N/A</v>
      </c>
      <c r="G1920" s="22" t="s">
        <v>48</v>
      </c>
      <c r="H1920" s="23" t="s">
        <v>50</v>
      </c>
      <c r="I1920" s="24">
        <v>69.42</v>
      </c>
    </row>
    <row r="1921" spans="1:9">
      <c r="A1921" s="22">
        <v>44058</v>
      </c>
      <c r="B1921" s="22" t="str">
        <f t="shared" si="116"/>
        <v>Aug</v>
      </c>
      <c r="C1921" s="23">
        <f t="shared" si="117"/>
        <v>33</v>
      </c>
      <c r="D1921" s="23" t="s">
        <v>25</v>
      </c>
      <c r="E1921" s="58" t="e">
        <f t="shared" si="118"/>
        <v>#N/A</v>
      </c>
      <c r="F1921" s="58">
        <f t="shared" si="119"/>
        <v>45.47</v>
      </c>
      <c r="G1921" s="22" t="s">
        <v>48</v>
      </c>
      <c r="H1921" s="23" t="s">
        <v>54</v>
      </c>
      <c r="I1921" s="24">
        <v>45.47</v>
      </c>
    </row>
    <row r="1922" spans="1:9">
      <c r="A1922" s="22">
        <v>43990</v>
      </c>
      <c r="B1922" s="22" t="str">
        <f t="shared" si="116"/>
        <v>Jun</v>
      </c>
      <c r="C1922" s="23">
        <f t="shared" si="117"/>
        <v>24</v>
      </c>
      <c r="D1922" s="23" t="s">
        <v>28</v>
      </c>
      <c r="E1922" s="58">
        <f t="shared" si="118"/>
        <v>60.53</v>
      </c>
      <c r="F1922" s="58" t="e">
        <f t="shared" si="119"/>
        <v>#N/A</v>
      </c>
      <c r="G1922" s="22" t="s">
        <v>48</v>
      </c>
      <c r="H1922" s="23" t="s">
        <v>56</v>
      </c>
      <c r="I1922" s="24">
        <v>60.53</v>
      </c>
    </row>
    <row r="1923" spans="1:9">
      <c r="A1923" s="22">
        <v>44011</v>
      </c>
      <c r="B1923" s="22" t="str">
        <f t="shared" si="116"/>
        <v>Jun</v>
      </c>
      <c r="C1923" s="23">
        <f t="shared" si="117"/>
        <v>27</v>
      </c>
      <c r="D1923" s="23" t="s">
        <v>254</v>
      </c>
      <c r="E1923" s="58" t="e">
        <f t="shared" si="118"/>
        <v>#N/A</v>
      </c>
      <c r="F1923" s="58" t="e">
        <f t="shared" si="119"/>
        <v>#N/A</v>
      </c>
      <c r="G1923" s="22" t="s">
        <v>45</v>
      </c>
      <c r="H1923" s="23" t="s">
        <v>54</v>
      </c>
      <c r="I1923" s="24">
        <v>47.91</v>
      </c>
    </row>
    <row r="1924" spans="1:9">
      <c r="A1924" s="22">
        <v>44064</v>
      </c>
      <c r="B1924" s="22" t="str">
        <f t="shared" si="116"/>
        <v>Aug</v>
      </c>
      <c r="C1924" s="23">
        <f t="shared" si="117"/>
        <v>34</v>
      </c>
      <c r="D1924" s="23" t="s">
        <v>25</v>
      </c>
      <c r="E1924" s="58" t="e">
        <f t="shared" si="118"/>
        <v>#N/A</v>
      </c>
      <c r="F1924" s="58">
        <f t="shared" si="119"/>
        <v>42.12</v>
      </c>
      <c r="G1924" s="22" t="s">
        <v>38</v>
      </c>
      <c r="H1924" s="23" t="s">
        <v>56</v>
      </c>
      <c r="I1924" s="24">
        <v>42.12</v>
      </c>
    </row>
    <row r="1925" spans="1:9">
      <c r="A1925" s="22">
        <v>43996</v>
      </c>
      <c r="B1925" s="22" t="str">
        <f t="shared" si="116"/>
        <v>Jun</v>
      </c>
      <c r="C1925" s="23">
        <f t="shared" si="117"/>
        <v>25</v>
      </c>
      <c r="D1925" s="23" t="s">
        <v>28</v>
      </c>
      <c r="E1925" s="58">
        <f t="shared" si="118"/>
        <v>66.709999999999994</v>
      </c>
      <c r="F1925" s="58" t="e">
        <f t="shared" si="119"/>
        <v>#N/A</v>
      </c>
      <c r="G1925" s="22" t="s">
        <v>38</v>
      </c>
      <c r="H1925" s="23" t="s">
        <v>57</v>
      </c>
      <c r="I1925" s="24">
        <v>66.709999999999994</v>
      </c>
    </row>
    <row r="1926" spans="1:9">
      <c r="A1926" s="22">
        <v>43998</v>
      </c>
      <c r="B1926" s="22" t="str">
        <f t="shared" ref="B1926:B1989" si="120">TEXT(A1926,"mmm")</f>
        <v>Jun</v>
      </c>
      <c r="C1926" s="23">
        <f t="shared" ref="C1926:C1989" si="121">WEEKNUM(A1926)</f>
        <v>25</v>
      </c>
      <c r="D1926" s="23" t="s">
        <v>28</v>
      </c>
      <c r="E1926" s="58">
        <f t="shared" si="118"/>
        <v>23.54</v>
      </c>
      <c r="F1926" s="58" t="e">
        <f t="shared" si="119"/>
        <v>#N/A</v>
      </c>
      <c r="G1926" s="22" t="s">
        <v>38</v>
      </c>
      <c r="H1926" s="23" t="s">
        <v>57</v>
      </c>
      <c r="I1926" s="24">
        <v>23.54</v>
      </c>
    </row>
    <row r="1927" spans="1:9">
      <c r="A1927" s="22">
        <v>44068</v>
      </c>
      <c r="B1927" s="22" t="str">
        <f t="shared" si="120"/>
        <v>Aug</v>
      </c>
      <c r="C1927" s="23">
        <f t="shared" si="121"/>
        <v>35</v>
      </c>
      <c r="D1927" s="23" t="s">
        <v>25</v>
      </c>
      <c r="E1927" s="58" t="e">
        <f t="shared" ref="E1927:E1990" si="122">IF(D1927=$E$3,I1927,NA())</f>
        <v>#N/A</v>
      </c>
      <c r="F1927" s="58">
        <f t="shared" ref="F1927:F1990" si="123">IF(D1927=$E$2,I1927,NA())</f>
        <v>48.62</v>
      </c>
      <c r="G1927" s="22" t="s">
        <v>48</v>
      </c>
      <c r="H1927" s="23" t="s">
        <v>58</v>
      </c>
      <c r="I1927" s="24">
        <v>48.62</v>
      </c>
    </row>
    <row r="1928" spans="1:9">
      <c r="A1928" s="22">
        <v>44093</v>
      </c>
      <c r="B1928" s="22" t="str">
        <f t="shared" si="120"/>
        <v>Sep</v>
      </c>
      <c r="C1928" s="23">
        <f t="shared" si="121"/>
        <v>38</v>
      </c>
      <c r="D1928" s="23" t="s">
        <v>254</v>
      </c>
      <c r="E1928" s="58" t="e">
        <f t="shared" si="122"/>
        <v>#N/A</v>
      </c>
      <c r="F1928" s="58" t="e">
        <f t="shared" si="123"/>
        <v>#N/A</v>
      </c>
      <c r="G1928" s="22" t="s">
        <v>48</v>
      </c>
      <c r="H1928" s="23" t="s">
        <v>54</v>
      </c>
      <c r="I1928" s="24">
        <v>335.54</v>
      </c>
    </row>
    <row r="1929" spans="1:9">
      <c r="A1929" s="22">
        <v>44081</v>
      </c>
      <c r="B1929" s="22" t="str">
        <f t="shared" si="120"/>
        <v>Sep</v>
      </c>
      <c r="C1929" s="23">
        <f t="shared" si="121"/>
        <v>37</v>
      </c>
      <c r="D1929" s="23" t="s">
        <v>254</v>
      </c>
      <c r="E1929" s="58" t="e">
        <f t="shared" si="122"/>
        <v>#N/A</v>
      </c>
      <c r="F1929" s="58" t="e">
        <f t="shared" si="123"/>
        <v>#N/A</v>
      </c>
      <c r="G1929" s="22" t="s">
        <v>38</v>
      </c>
      <c r="H1929" s="23" t="s">
        <v>43</v>
      </c>
      <c r="I1929" s="24">
        <v>60.98</v>
      </c>
    </row>
    <row r="1930" spans="1:9">
      <c r="A1930" s="22">
        <v>44044</v>
      </c>
      <c r="B1930" s="22" t="str">
        <f t="shared" si="120"/>
        <v>Aug</v>
      </c>
      <c r="C1930" s="23">
        <f t="shared" si="121"/>
        <v>31</v>
      </c>
      <c r="D1930" s="23" t="s">
        <v>254</v>
      </c>
      <c r="E1930" s="58" t="e">
        <f t="shared" si="122"/>
        <v>#N/A</v>
      </c>
      <c r="F1930" s="58" t="e">
        <f t="shared" si="123"/>
        <v>#N/A</v>
      </c>
      <c r="G1930" s="22" t="s">
        <v>38</v>
      </c>
      <c r="H1930" s="23" t="s">
        <v>46</v>
      </c>
      <c r="I1930" s="24">
        <v>50.06</v>
      </c>
    </row>
    <row r="1931" spans="1:9">
      <c r="A1931" s="22">
        <v>44006</v>
      </c>
      <c r="B1931" s="22" t="str">
        <f t="shared" si="120"/>
        <v>Jun</v>
      </c>
      <c r="C1931" s="23">
        <f t="shared" si="121"/>
        <v>26</v>
      </c>
      <c r="D1931" s="23" t="s">
        <v>28</v>
      </c>
      <c r="E1931" s="58">
        <f t="shared" si="122"/>
        <v>69.790000000000006</v>
      </c>
      <c r="F1931" s="58" t="e">
        <f t="shared" si="123"/>
        <v>#N/A</v>
      </c>
      <c r="G1931" s="22" t="s">
        <v>48</v>
      </c>
      <c r="H1931" s="23" t="s">
        <v>50</v>
      </c>
      <c r="I1931" s="24">
        <v>69.790000000000006</v>
      </c>
    </row>
    <row r="1932" spans="1:9">
      <c r="A1932" s="22">
        <v>44012</v>
      </c>
      <c r="B1932" s="22" t="str">
        <f t="shared" si="120"/>
        <v>Jun</v>
      </c>
      <c r="C1932" s="23">
        <f t="shared" si="121"/>
        <v>27</v>
      </c>
      <c r="D1932" s="23" t="s">
        <v>254</v>
      </c>
      <c r="E1932" s="58" t="e">
        <f t="shared" si="122"/>
        <v>#N/A</v>
      </c>
      <c r="F1932" s="58" t="e">
        <f t="shared" si="123"/>
        <v>#N/A</v>
      </c>
      <c r="G1932" s="22" t="s">
        <v>48</v>
      </c>
      <c r="H1932" s="23" t="s">
        <v>46</v>
      </c>
      <c r="I1932" s="24">
        <v>72.459999999999994</v>
      </c>
    </row>
    <row r="1933" spans="1:9">
      <c r="A1933" s="22">
        <v>44027</v>
      </c>
      <c r="B1933" s="22" t="str">
        <f t="shared" si="120"/>
        <v>Jul</v>
      </c>
      <c r="C1933" s="23">
        <f t="shared" si="121"/>
        <v>29</v>
      </c>
      <c r="D1933" s="23" t="s">
        <v>254</v>
      </c>
      <c r="E1933" s="58" t="e">
        <f t="shared" si="122"/>
        <v>#N/A</v>
      </c>
      <c r="F1933" s="58" t="e">
        <f t="shared" si="123"/>
        <v>#N/A</v>
      </c>
      <c r="G1933" s="22" t="s">
        <v>48</v>
      </c>
      <c r="H1933" s="23" t="s">
        <v>43</v>
      </c>
      <c r="I1933" s="24">
        <v>20.22</v>
      </c>
    </row>
    <row r="1934" spans="1:9">
      <c r="A1934" s="22">
        <v>44004</v>
      </c>
      <c r="B1934" s="22" t="str">
        <f t="shared" si="120"/>
        <v>Jun</v>
      </c>
      <c r="C1934" s="23">
        <f t="shared" si="121"/>
        <v>26</v>
      </c>
      <c r="D1934" s="23" t="s">
        <v>28</v>
      </c>
      <c r="E1934" s="58">
        <f t="shared" si="122"/>
        <v>200.6</v>
      </c>
      <c r="F1934" s="58" t="e">
        <f t="shared" si="123"/>
        <v>#N/A</v>
      </c>
      <c r="G1934" s="22" t="s">
        <v>48</v>
      </c>
      <c r="H1934" s="23" t="s">
        <v>43</v>
      </c>
      <c r="I1934" s="24">
        <v>200.6</v>
      </c>
    </row>
    <row r="1935" spans="1:9">
      <c r="A1935" s="22">
        <v>44058</v>
      </c>
      <c r="B1935" s="22" t="str">
        <f t="shared" si="120"/>
        <v>Aug</v>
      </c>
      <c r="C1935" s="23">
        <f t="shared" si="121"/>
        <v>33</v>
      </c>
      <c r="D1935" s="23" t="s">
        <v>25</v>
      </c>
      <c r="E1935" s="58" t="e">
        <f t="shared" si="122"/>
        <v>#N/A</v>
      </c>
      <c r="F1935" s="58">
        <f t="shared" si="123"/>
        <v>75.209999999999994</v>
      </c>
      <c r="G1935" s="22" t="s">
        <v>48</v>
      </c>
      <c r="H1935" s="23" t="s">
        <v>46</v>
      </c>
      <c r="I1935" s="24">
        <v>75.209999999999994</v>
      </c>
    </row>
    <row r="1936" spans="1:9">
      <c r="A1936" s="22">
        <v>43971</v>
      </c>
      <c r="B1936" s="22" t="str">
        <f t="shared" si="120"/>
        <v>May</v>
      </c>
      <c r="C1936" s="23">
        <f t="shared" si="121"/>
        <v>21</v>
      </c>
      <c r="D1936" s="23" t="s">
        <v>254</v>
      </c>
      <c r="E1936" s="58" t="e">
        <f t="shared" si="122"/>
        <v>#N/A</v>
      </c>
      <c r="F1936" s="58" t="e">
        <f t="shared" si="123"/>
        <v>#N/A</v>
      </c>
      <c r="G1936" s="22" t="s">
        <v>48</v>
      </c>
      <c r="H1936" s="23" t="s">
        <v>50</v>
      </c>
      <c r="I1936" s="24">
        <v>523.04999999999995</v>
      </c>
    </row>
    <row r="1937" spans="1:9">
      <c r="A1937" s="22">
        <v>44003</v>
      </c>
      <c r="B1937" s="22" t="str">
        <f t="shared" si="120"/>
        <v>Jun</v>
      </c>
      <c r="C1937" s="23">
        <f t="shared" si="121"/>
        <v>26</v>
      </c>
      <c r="D1937" s="23" t="s">
        <v>28</v>
      </c>
      <c r="E1937" s="58">
        <f t="shared" si="122"/>
        <v>40.67</v>
      </c>
      <c r="F1937" s="58" t="e">
        <f t="shared" si="123"/>
        <v>#N/A</v>
      </c>
      <c r="G1937" s="22" t="s">
        <v>45</v>
      </c>
      <c r="H1937" s="23" t="s">
        <v>43</v>
      </c>
      <c r="I1937" s="24">
        <v>40.67</v>
      </c>
    </row>
    <row r="1938" spans="1:9">
      <c r="A1938" s="22">
        <v>44050</v>
      </c>
      <c r="B1938" s="22" t="str">
        <f t="shared" si="120"/>
        <v>Aug</v>
      </c>
      <c r="C1938" s="23">
        <f t="shared" si="121"/>
        <v>32</v>
      </c>
      <c r="D1938" s="23" t="s">
        <v>25</v>
      </c>
      <c r="E1938" s="58" t="e">
        <f t="shared" si="122"/>
        <v>#N/A</v>
      </c>
      <c r="F1938" s="58">
        <f t="shared" si="123"/>
        <v>22.7</v>
      </c>
      <c r="G1938" s="22" t="s">
        <v>38</v>
      </c>
      <c r="H1938" s="23" t="s">
        <v>57</v>
      </c>
      <c r="I1938" s="24">
        <v>22.7</v>
      </c>
    </row>
    <row r="1939" spans="1:9">
      <c r="A1939" s="22">
        <v>43983</v>
      </c>
      <c r="B1939" s="22" t="str">
        <f t="shared" si="120"/>
        <v>Jun</v>
      </c>
      <c r="C1939" s="23">
        <f t="shared" si="121"/>
        <v>23</v>
      </c>
      <c r="D1939" s="23" t="s">
        <v>28</v>
      </c>
      <c r="E1939" s="58">
        <f t="shared" si="122"/>
        <v>96.37</v>
      </c>
      <c r="F1939" s="58" t="e">
        <f t="shared" si="123"/>
        <v>#N/A</v>
      </c>
      <c r="G1939" s="22" t="s">
        <v>38</v>
      </c>
      <c r="H1939" s="23" t="s">
        <v>58</v>
      </c>
      <c r="I1939" s="24">
        <v>96.37</v>
      </c>
    </row>
    <row r="1940" spans="1:9">
      <c r="A1940" s="22">
        <v>44011</v>
      </c>
      <c r="B1940" s="22" t="str">
        <f t="shared" si="120"/>
        <v>Jun</v>
      </c>
      <c r="C1940" s="23">
        <f t="shared" si="121"/>
        <v>27</v>
      </c>
      <c r="D1940" s="23" t="s">
        <v>254</v>
      </c>
      <c r="E1940" s="58" t="e">
        <f t="shared" si="122"/>
        <v>#N/A</v>
      </c>
      <c r="F1940" s="58" t="e">
        <f t="shared" si="123"/>
        <v>#N/A</v>
      </c>
      <c r="G1940" s="22" t="s">
        <v>38</v>
      </c>
      <c r="H1940" s="23" t="s">
        <v>50</v>
      </c>
      <c r="I1940" s="24">
        <v>44.37</v>
      </c>
    </row>
    <row r="1941" spans="1:9">
      <c r="A1941" s="22">
        <v>44055</v>
      </c>
      <c r="B1941" s="22" t="str">
        <f t="shared" si="120"/>
        <v>Aug</v>
      </c>
      <c r="C1941" s="23">
        <f t="shared" si="121"/>
        <v>33</v>
      </c>
      <c r="D1941" s="23" t="s">
        <v>25</v>
      </c>
      <c r="E1941" s="58" t="e">
        <f t="shared" si="122"/>
        <v>#N/A</v>
      </c>
      <c r="F1941" s="58">
        <f t="shared" si="123"/>
        <v>83.67</v>
      </c>
      <c r="G1941" s="22" t="s">
        <v>48</v>
      </c>
      <c r="H1941" s="23" t="s">
        <v>61</v>
      </c>
      <c r="I1941" s="24">
        <v>83.67</v>
      </c>
    </row>
    <row r="1942" spans="1:9">
      <c r="A1942" s="22">
        <v>44068</v>
      </c>
      <c r="B1942" s="22" t="str">
        <f t="shared" si="120"/>
        <v>Aug</v>
      </c>
      <c r="C1942" s="23">
        <f t="shared" si="121"/>
        <v>35</v>
      </c>
      <c r="D1942" s="23" t="s">
        <v>25</v>
      </c>
      <c r="E1942" s="58" t="e">
        <f t="shared" si="122"/>
        <v>#N/A</v>
      </c>
      <c r="F1942" s="58">
        <f t="shared" si="123"/>
        <v>46.13</v>
      </c>
      <c r="G1942" s="22" t="s">
        <v>38</v>
      </c>
      <c r="H1942" s="23" t="s">
        <v>57</v>
      </c>
      <c r="I1942" s="24">
        <v>46.13</v>
      </c>
    </row>
    <row r="1943" spans="1:9">
      <c r="A1943" s="22">
        <v>44067</v>
      </c>
      <c r="B1943" s="22" t="str">
        <f t="shared" si="120"/>
        <v>Aug</v>
      </c>
      <c r="C1943" s="23">
        <f t="shared" si="121"/>
        <v>35</v>
      </c>
      <c r="D1943" s="23" t="s">
        <v>25</v>
      </c>
      <c r="E1943" s="58" t="e">
        <f t="shared" si="122"/>
        <v>#N/A</v>
      </c>
      <c r="F1943" s="58">
        <f t="shared" si="123"/>
        <v>48.38</v>
      </c>
      <c r="G1943" s="22" t="s">
        <v>48</v>
      </c>
      <c r="H1943" s="23" t="s">
        <v>58</v>
      </c>
      <c r="I1943" s="24">
        <v>48.38</v>
      </c>
    </row>
    <row r="1944" spans="1:9">
      <c r="A1944" s="22">
        <v>44055</v>
      </c>
      <c r="B1944" s="22" t="str">
        <f t="shared" si="120"/>
        <v>Aug</v>
      </c>
      <c r="C1944" s="23">
        <f t="shared" si="121"/>
        <v>33</v>
      </c>
      <c r="D1944" s="23" t="s">
        <v>25</v>
      </c>
      <c r="E1944" s="58" t="e">
        <f t="shared" si="122"/>
        <v>#N/A</v>
      </c>
      <c r="F1944" s="58">
        <f t="shared" si="123"/>
        <v>24.64</v>
      </c>
      <c r="G1944" s="22" t="s">
        <v>38</v>
      </c>
      <c r="H1944" s="23" t="s">
        <v>54</v>
      </c>
      <c r="I1944" s="24">
        <v>24.64</v>
      </c>
    </row>
    <row r="1945" spans="1:9">
      <c r="A1945" s="22">
        <v>44062</v>
      </c>
      <c r="B1945" s="22" t="str">
        <f t="shared" si="120"/>
        <v>Aug</v>
      </c>
      <c r="C1945" s="23">
        <f t="shared" si="121"/>
        <v>34</v>
      </c>
      <c r="D1945" s="23" t="s">
        <v>25</v>
      </c>
      <c r="E1945" s="58" t="e">
        <f t="shared" si="122"/>
        <v>#N/A</v>
      </c>
      <c r="F1945" s="58">
        <f t="shared" si="123"/>
        <v>20.63</v>
      </c>
      <c r="G1945" s="22" t="s">
        <v>48</v>
      </c>
      <c r="H1945" s="23" t="s">
        <v>43</v>
      </c>
      <c r="I1945" s="24">
        <v>20.63</v>
      </c>
    </row>
    <row r="1946" spans="1:9">
      <c r="A1946" s="22">
        <v>44015</v>
      </c>
      <c r="B1946" s="22" t="str">
        <f t="shared" si="120"/>
        <v>Jul</v>
      </c>
      <c r="C1946" s="23">
        <f t="shared" si="121"/>
        <v>27</v>
      </c>
      <c r="D1946" s="23" t="s">
        <v>254</v>
      </c>
      <c r="E1946" s="58" t="e">
        <f t="shared" si="122"/>
        <v>#N/A</v>
      </c>
      <c r="F1946" s="58" t="e">
        <f t="shared" si="123"/>
        <v>#N/A</v>
      </c>
      <c r="G1946" s="22" t="s">
        <v>38</v>
      </c>
      <c r="H1946" s="23" t="s">
        <v>61</v>
      </c>
      <c r="I1946" s="24">
        <v>53.15</v>
      </c>
    </row>
    <row r="1947" spans="1:9">
      <c r="A1947" s="22">
        <v>44067</v>
      </c>
      <c r="B1947" s="22" t="str">
        <f t="shared" si="120"/>
        <v>Aug</v>
      </c>
      <c r="C1947" s="23">
        <f t="shared" si="121"/>
        <v>35</v>
      </c>
      <c r="D1947" s="23" t="s">
        <v>25</v>
      </c>
      <c r="E1947" s="58" t="e">
        <f t="shared" si="122"/>
        <v>#N/A</v>
      </c>
      <c r="F1947" s="58">
        <f t="shared" si="123"/>
        <v>24.92</v>
      </c>
      <c r="G1947" s="22" t="s">
        <v>45</v>
      </c>
      <c r="H1947" s="23" t="s">
        <v>46</v>
      </c>
      <c r="I1947" s="24">
        <v>24.92</v>
      </c>
    </row>
    <row r="1948" spans="1:9">
      <c r="A1948" s="22">
        <v>44070</v>
      </c>
      <c r="B1948" s="22" t="str">
        <f t="shared" si="120"/>
        <v>Aug</v>
      </c>
      <c r="C1948" s="23">
        <f t="shared" si="121"/>
        <v>35</v>
      </c>
      <c r="D1948" s="23" t="s">
        <v>25</v>
      </c>
      <c r="E1948" s="58" t="e">
        <f t="shared" si="122"/>
        <v>#N/A</v>
      </c>
      <c r="F1948" s="58">
        <f t="shared" si="123"/>
        <v>60.52</v>
      </c>
      <c r="G1948" s="22" t="s">
        <v>38</v>
      </c>
      <c r="H1948" s="23" t="s">
        <v>43</v>
      </c>
      <c r="I1948" s="24">
        <v>60.52</v>
      </c>
    </row>
    <row r="1949" spans="1:9">
      <c r="A1949" s="22">
        <v>44047</v>
      </c>
      <c r="B1949" s="22" t="str">
        <f t="shared" si="120"/>
        <v>Aug</v>
      </c>
      <c r="C1949" s="23">
        <f t="shared" si="121"/>
        <v>32</v>
      </c>
      <c r="D1949" s="23" t="s">
        <v>25</v>
      </c>
      <c r="E1949" s="58" t="e">
        <f t="shared" si="122"/>
        <v>#N/A</v>
      </c>
      <c r="F1949" s="58">
        <f t="shared" si="123"/>
        <v>23.69</v>
      </c>
      <c r="G1949" s="22" t="s">
        <v>48</v>
      </c>
      <c r="H1949" s="23" t="s">
        <v>50</v>
      </c>
      <c r="I1949" s="24">
        <v>23.69</v>
      </c>
    </row>
    <row r="1950" spans="1:9">
      <c r="A1950" s="22">
        <v>44044</v>
      </c>
      <c r="B1950" s="22" t="str">
        <f t="shared" si="120"/>
        <v>Aug</v>
      </c>
      <c r="C1950" s="23">
        <f t="shared" si="121"/>
        <v>31</v>
      </c>
      <c r="D1950" s="23" t="s">
        <v>254</v>
      </c>
      <c r="E1950" s="58" t="e">
        <f t="shared" si="122"/>
        <v>#N/A</v>
      </c>
      <c r="F1950" s="58" t="e">
        <f t="shared" si="123"/>
        <v>#N/A</v>
      </c>
      <c r="G1950" s="22" t="s">
        <v>38</v>
      </c>
      <c r="H1950" s="23" t="s">
        <v>46</v>
      </c>
      <c r="I1950" s="24">
        <v>46.73</v>
      </c>
    </row>
    <row r="1951" spans="1:9">
      <c r="A1951" s="22">
        <v>44068</v>
      </c>
      <c r="B1951" s="22" t="str">
        <f t="shared" si="120"/>
        <v>Aug</v>
      </c>
      <c r="C1951" s="23">
        <f t="shared" si="121"/>
        <v>35</v>
      </c>
      <c r="D1951" s="23" t="s">
        <v>25</v>
      </c>
      <c r="E1951" s="58" t="e">
        <f t="shared" si="122"/>
        <v>#N/A</v>
      </c>
      <c r="F1951" s="58">
        <f t="shared" si="123"/>
        <v>24.17</v>
      </c>
      <c r="G1951" s="22" t="s">
        <v>48</v>
      </c>
      <c r="H1951" s="23" t="s">
        <v>46</v>
      </c>
      <c r="I1951" s="24">
        <v>24.17</v>
      </c>
    </row>
    <row r="1952" spans="1:9">
      <c r="A1952" s="22">
        <v>44059</v>
      </c>
      <c r="B1952" s="22" t="str">
        <f t="shared" si="120"/>
        <v>Aug</v>
      </c>
      <c r="C1952" s="23">
        <f t="shared" si="121"/>
        <v>34</v>
      </c>
      <c r="D1952" s="23" t="s">
        <v>25</v>
      </c>
      <c r="E1952" s="58" t="e">
        <f t="shared" si="122"/>
        <v>#N/A</v>
      </c>
      <c r="F1952" s="58">
        <f t="shared" si="123"/>
        <v>40.9</v>
      </c>
      <c r="G1952" s="22" t="s">
        <v>38</v>
      </c>
      <c r="H1952" s="23" t="s">
        <v>43</v>
      </c>
      <c r="I1952" s="24">
        <v>40.9</v>
      </c>
    </row>
    <row r="1953" spans="1:9">
      <c r="A1953" s="22">
        <v>44076</v>
      </c>
      <c r="B1953" s="22" t="str">
        <f t="shared" si="120"/>
        <v>Sep</v>
      </c>
      <c r="C1953" s="23">
        <f t="shared" si="121"/>
        <v>36</v>
      </c>
      <c r="D1953" s="23" t="s">
        <v>254</v>
      </c>
      <c r="E1953" s="58" t="e">
        <f t="shared" si="122"/>
        <v>#N/A</v>
      </c>
      <c r="F1953" s="58" t="e">
        <f t="shared" si="123"/>
        <v>#N/A</v>
      </c>
      <c r="G1953" s="22" t="s">
        <v>38</v>
      </c>
      <c r="H1953" s="23" t="s">
        <v>66</v>
      </c>
      <c r="I1953" s="24">
        <v>36.74</v>
      </c>
    </row>
    <row r="1954" spans="1:9">
      <c r="A1954" s="22">
        <v>44050</v>
      </c>
      <c r="B1954" s="22" t="str">
        <f t="shared" si="120"/>
        <v>Aug</v>
      </c>
      <c r="C1954" s="23">
        <f t="shared" si="121"/>
        <v>32</v>
      </c>
      <c r="D1954" s="23" t="s">
        <v>25</v>
      </c>
      <c r="E1954" s="58" t="e">
        <f t="shared" si="122"/>
        <v>#N/A</v>
      </c>
      <c r="F1954" s="58">
        <f t="shared" si="123"/>
        <v>46.13</v>
      </c>
      <c r="G1954" s="22" t="s">
        <v>38</v>
      </c>
      <c r="H1954" s="23" t="s">
        <v>57</v>
      </c>
      <c r="I1954" s="24">
        <v>46.13</v>
      </c>
    </row>
    <row r="1955" spans="1:9">
      <c r="A1955" s="22">
        <v>44011</v>
      </c>
      <c r="B1955" s="22" t="str">
        <f t="shared" si="120"/>
        <v>Jun</v>
      </c>
      <c r="C1955" s="23">
        <f t="shared" si="121"/>
        <v>27</v>
      </c>
      <c r="D1955" s="23" t="s">
        <v>254</v>
      </c>
      <c r="E1955" s="58" t="e">
        <f t="shared" si="122"/>
        <v>#N/A</v>
      </c>
      <c r="F1955" s="58" t="e">
        <f t="shared" si="123"/>
        <v>#N/A</v>
      </c>
      <c r="G1955" s="22" t="s">
        <v>45</v>
      </c>
      <c r="H1955" s="23" t="s">
        <v>46</v>
      </c>
      <c r="I1955" s="24">
        <v>48.61</v>
      </c>
    </row>
    <row r="1956" spans="1:9">
      <c r="A1956" s="22">
        <v>44006</v>
      </c>
      <c r="B1956" s="22" t="str">
        <f t="shared" si="120"/>
        <v>Jun</v>
      </c>
      <c r="C1956" s="23">
        <f t="shared" si="121"/>
        <v>26</v>
      </c>
      <c r="D1956" s="23" t="s">
        <v>28</v>
      </c>
      <c r="E1956" s="58">
        <f t="shared" si="122"/>
        <v>20.59</v>
      </c>
      <c r="F1956" s="58" t="e">
        <f t="shared" si="123"/>
        <v>#N/A</v>
      </c>
      <c r="G1956" s="22" t="s">
        <v>38</v>
      </c>
      <c r="H1956" s="23" t="s">
        <v>43</v>
      </c>
      <c r="I1956" s="24">
        <v>20.59</v>
      </c>
    </row>
    <row r="1957" spans="1:9">
      <c r="A1957" s="22">
        <v>44044</v>
      </c>
      <c r="B1957" s="22" t="str">
        <f t="shared" si="120"/>
        <v>Aug</v>
      </c>
      <c r="C1957" s="23">
        <f t="shared" si="121"/>
        <v>31</v>
      </c>
      <c r="D1957" s="23" t="s">
        <v>254</v>
      </c>
      <c r="E1957" s="58" t="e">
        <f t="shared" si="122"/>
        <v>#N/A</v>
      </c>
      <c r="F1957" s="58" t="e">
        <f t="shared" si="123"/>
        <v>#N/A</v>
      </c>
      <c r="G1957" s="22" t="s">
        <v>48</v>
      </c>
      <c r="H1957" s="23" t="s">
        <v>57</v>
      </c>
      <c r="I1957" s="24">
        <v>66.540000000000006</v>
      </c>
    </row>
    <row r="1958" spans="1:9">
      <c r="A1958" s="22">
        <v>44045</v>
      </c>
      <c r="B1958" s="22" t="str">
        <f t="shared" si="120"/>
        <v>Aug</v>
      </c>
      <c r="C1958" s="23">
        <f t="shared" si="121"/>
        <v>32</v>
      </c>
      <c r="D1958" s="23" t="s">
        <v>25</v>
      </c>
      <c r="E1958" s="58" t="e">
        <f t="shared" si="122"/>
        <v>#N/A</v>
      </c>
      <c r="F1958" s="58">
        <f t="shared" si="123"/>
        <v>68.37</v>
      </c>
      <c r="G1958" s="22" t="s">
        <v>38</v>
      </c>
      <c r="H1958" s="23" t="s">
        <v>54</v>
      </c>
      <c r="I1958" s="24">
        <v>68.37</v>
      </c>
    </row>
    <row r="1959" spans="1:9">
      <c r="A1959" s="22">
        <v>43987</v>
      </c>
      <c r="B1959" s="22" t="str">
        <f t="shared" si="120"/>
        <v>Jun</v>
      </c>
      <c r="C1959" s="23">
        <f t="shared" si="121"/>
        <v>23</v>
      </c>
      <c r="D1959" s="23" t="s">
        <v>28</v>
      </c>
      <c r="E1959" s="58">
        <f t="shared" si="122"/>
        <v>54.7</v>
      </c>
      <c r="F1959" s="58" t="e">
        <f t="shared" si="123"/>
        <v>#N/A</v>
      </c>
      <c r="G1959" s="22" t="s">
        <v>38</v>
      </c>
      <c r="H1959" s="23" t="s">
        <v>66</v>
      </c>
      <c r="I1959" s="24">
        <v>54.7</v>
      </c>
    </row>
    <row r="1960" spans="1:9">
      <c r="A1960" s="22">
        <v>44073</v>
      </c>
      <c r="B1960" s="22" t="str">
        <f t="shared" si="120"/>
        <v>Aug</v>
      </c>
      <c r="C1960" s="23">
        <f t="shared" si="121"/>
        <v>36</v>
      </c>
      <c r="D1960" s="23" t="s">
        <v>254</v>
      </c>
      <c r="E1960" s="58" t="e">
        <f t="shared" si="122"/>
        <v>#N/A</v>
      </c>
      <c r="F1960" s="58" t="e">
        <f t="shared" si="123"/>
        <v>#N/A</v>
      </c>
      <c r="G1960" s="22" t="s">
        <v>38</v>
      </c>
      <c r="H1960" s="23" t="s">
        <v>49</v>
      </c>
      <c r="I1960" s="24">
        <v>66.97</v>
      </c>
    </row>
    <row r="1961" spans="1:9">
      <c r="A1961" s="22">
        <v>43997</v>
      </c>
      <c r="B1961" s="22" t="str">
        <f t="shared" si="120"/>
        <v>Jun</v>
      </c>
      <c r="C1961" s="23">
        <f t="shared" si="121"/>
        <v>25</v>
      </c>
      <c r="D1961" s="23" t="s">
        <v>28</v>
      </c>
      <c r="E1961" s="58">
        <f t="shared" si="122"/>
        <v>63.42</v>
      </c>
      <c r="F1961" s="58" t="e">
        <f t="shared" si="123"/>
        <v>#N/A</v>
      </c>
      <c r="G1961" s="22" t="s">
        <v>48</v>
      </c>
      <c r="H1961" s="23" t="s">
        <v>56</v>
      </c>
      <c r="I1961" s="24">
        <v>63.42</v>
      </c>
    </row>
    <row r="1962" spans="1:9">
      <c r="A1962" s="22">
        <v>43969</v>
      </c>
      <c r="B1962" s="22" t="str">
        <f t="shared" si="120"/>
        <v>May</v>
      </c>
      <c r="C1962" s="23">
        <f t="shared" si="121"/>
        <v>21</v>
      </c>
      <c r="D1962" s="23" t="s">
        <v>254</v>
      </c>
      <c r="E1962" s="58" t="e">
        <f t="shared" si="122"/>
        <v>#N/A</v>
      </c>
      <c r="F1962" s="58" t="e">
        <f t="shared" si="123"/>
        <v>#N/A</v>
      </c>
      <c r="G1962" s="22" t="s">
        <v>48</v>
      </c>
      <c r="H1962" s="23" t="s">
        <v>43</v>
      </c>
      <c r="I1962" s="24">
        <v>20.91</v>
      </c>
    </row>
    <row r="1963" spans="1:9">
      <c r="A1963" s="22">
        <v>44050</v>
      </c>
      <c r="B1963" s="22" t="str">
        <f t="shared" si="120"/>
        <v>Aug</v>
      </c>
      <c r="C1963" s="23">
        <f t="shared" si="121"/>
        <v>32</v>
      </c>
      <c r="D1963" s="23" t="s">
        <v>25</v>
      </c>
      <c r="E1963" s="58" t="e">
        <f t="shared" si="122"/>
        <v>#N/A</v>
      </c>
      <c r="F1963" s="58">
        <f t="shared" si="123"/>
        <v>24.21</v>
      </c>
      <c r="G1963" s="22" t="s">
        <v>45</v>
      </c>
      <c r="H1963" s="23" t="s">
        <v>54</v>
      </c>
      <c r="I1963" s="24">
        <v>24.21</v>
      </c>
    </row>
    <row r="1964" spans="1:9">
      <c r="A1964" s="22">
        <v>44047</v>
      </c>
      <c r="B1964" s="22" t="str">
        <f t="shared" si="120"/>
        <v>Aug</v>
      </c>
      <c r="C1964" s="23">
        <f t="shared" si="121"/>
        <v>32</v>
      </c>
      <c r="D1964" s="23" t="s">
        <v>25</v>
      </c>
      <c r="E1964" s="58" t="e">
        <f t="shared" si="122"/>
        <v>#N/A</v>
      </c>
      <c r="F1964" s="58">
        <f t="shared" si="123"/>
        <v>84.38</v>
      </c>
      <c r="G1964" s="22" t="s">
        <v>38</v>
      </c>
      <c r="H1964" s="23" t="s">
        <v>56</v>
      </c>
      <c r="I1964" s="24">
        <v>84.38</v>
      </c>
    </row>
    <row r="1965" spans="1:9">
      <c r="A1965" s="22">
        <v>44020</v>
      </c>
      <c r="B1965" s="22" t="str">
        <f t="shared" si="120"/>
        <v>Jul</v>
      </c>
      <c r="C1965" s="23">
        <f t="shared" si="121"/>
        <v>28</v>
      </c>
      <c r="D1965" s="23" t="s">
        <v>254</v>
      </c>
      <c r="E1965" s="58" t="e">
        <f t="shared" si="122"/>
        <v>#N/A</v>
      </c>
      <c r="F1965" s="58" t="e">
        <f t="shared" si="123"/>
        <v>#N/A</v>
      </c>
      <c r="G1965" s="22" t="s">
        <v>38</v>
      </c>
      <c r="H1965" s="23" t="s">
        <v>54</v>
      </c>
      <c r="I1965" s="24">
        <v>47.94</v>
      </c>
    </row>
    <row r="1966" spans="1:9">
      <c r="A1966" s="22">
        <v>43976</v>
      </c>
      <c r="B1966" s="22" t="str">
        <f t="shared" si="120"/>
        <v>May</v>
      </c>
      <c r="C1966" s="23">
        <f t="shared" si="121"/>
        <v>22</v>
      </c>
      <c r="D1966" s="23" t="s">
        <v>254</v>
      </c>
      <c r="E1966" s="58" t="e">
        <f t="shared" si="122"/>
        <v>#N/A</v>
      </c>
      <c r="F1966" s="58" t="e">
        <f t="shared" si="123"/>
        <v>#N/A</v>
      </c>
      <c r="G1966" s="22" t="s">
        <v>48</v>
      </c>
      <c r="H1966" s="23" t="s">
        <v>53</v>
      </c>
      <c r="I1966" s="24">
        <v>87.2</v>
      </c>
    </row>
    <row r="1967" spans="1:9">
      <c r="A1967" s="22">
        <v>43964</v>
      </c>
      <c r="B1967" s="22" t="str">
        <f t="shared" si="120"/>
        <v>May</v>
      </c>
      <c r="C1967" s="23">
        <f t="shared" si="121"/>
        <v>20</v>
      </c>
      <c r="D1967" s="23" t="s">
        <v>254</v>
      </c>
      <c r="E1967" s="58" t="e">
        <f t="shared" si="122"/>
        <v>#N/A</v>
      </c>
      <c r="F1967" s="58" t="e">
        <f t="shared" si="123"/>
        <v>#N/A</v>
      </c>
      <c r="G1967" s="22" t="s">
        <v>38</v>
      </c>
      <c r="H1967" s="23" t="s">
        <v>43</v>
      </c>
      <c r="I1967" s="24">
        <v>40.75</v>
      </c>
    </row>
    <row r="1968" spans="1:9">
      <c r="A1968" s="22">
        <v>44083</v>
      </c>
      <c r="B1968" s="22" t="str">
        <f t="shared" si="120"/>
        <v>Sep</v>
      </c>
      <c r="C1968" s="23">
        <f t="shared" si="121"/>
        <v>37</v>
      </c>
      <c r="D1968" s="23" t="s">
        <v>254</v>
      </c>
      <c r="E1968" s="58" t="e">
        <f t="shared" si="122"/>
        <v>#N/A</v>
      </c>
      <c r="F1968" s="58" t="e">
        <f t="shared" si="123"/>
        <v>#N/A</v>
      </c>
      <c r="G1968" s="22" t="s">
        <v>48</v>
      </c>
      <c r="H1968" s="23" t="s">
        <v>43</v>
      </c>
      <c r="I1968" s="24">
        <v>246.2</v>
      </c>
    </row>
    <row r="1969" spans="1:9">
      <c r="A1969" s="22">
        <v>43997</v>
      </c>
      <c r="B1969" s="22" t="str">
        <f t="shared" si="120"/>
        <v>Jun</v>
      </c>
      <c r="C1969" s="23">
        <f t="shared" si="121"/>
        <v>25</v>
      </c>
      <c r="D1969" s="23" t="s">
        <v>28</v>
      </c>
      <c r="E1969" s="58">
        <f t="shared" si="122"/>
        <v>240.26</v>
      </c>
      <c r="F1969" s="58" t="e">
        <f t="shared" si="123"/>
        <v>#N/A</v>
      </c>
      <c r="G1969" s="22" t="s">
        <v>48</v>
      </c>
      <c r="H1969" s="23" t="s">
        <v>39</v>
      </c>
      <c r="I1969" s="24">
        <v>240.26</v>
      </c>
    </row>
    <row r="1970" spans="1:9">
      <c r="A1970" s="22">
        <v>44068</v>
      </c>
      <c r="B1970" s="22" t="str">
        <f t="shared" si="120"/>
        <v>Aug</v>
      </c>
      <c r="C1970" s="23">
        <f t="shared" si="121"/>
        <v>35</v>
      </c>
      <c r="D1970" s="23" t="s">
        <v>25</v>
      </c>
      <c r="E1970" s="58" t="e">
        <f t="shared" si="122"/>
        <v>#N/A</v>
      </c>
      <c r="F1970" s="58">
        <f t="shared" si="123"/>
        <v>99.9</v>
      </c>
      <c r="G1970" s="22" t="s">
        <v>38</v>
      </c>
      <c r="H1970" s="23" t="s">
        <v>49</v>
      </c>
      <c r="I1970" s="24">
        <v>99.9</v>
      </c>
    </row>
    <row r="1971" spans="1:9">
      <c r="A1971" s="22">
        <v>43983</v>
      </c>
      <c r="B1971" s="22" t="str">
        <f t="shared" si="120"/>
        <v>Jun</v>
      </c>
      <c r="C1971" s="23">
        <f t="shared" si="121"/>
        <v>23</v>
      </c>
      <c r="D1971" s="23" t="s">
        <v>28</v>
      </c>
      <c r="E1971" s="58">
        <f t="shared" si="122"/>
        <v>68.92</v>
      </c>
      <c r="F1971" s="58" t="e">
        <f t="shared" si="123"/>
        <v>#N/A</v>
      </c>
      <c r="G1971" s="22" t="s">
        <v>38</v>
      </c>
      <c r="H1971" s="23" t="s">
        <v>49</v>
      </c>
      <c r="I1971" s="24">
        <v>68.92</v>
      </c>
    </row>
    <row r="1972" spans="1:9">
      <c r="A1972" s="22">
        <v>44009</v>
      </c>
      <c r="B1972" s="22" t="str">
        <f t="shared" si="120"/>
        <v>Jun</v>
      </c>
      <c r="C1972" s="23">
        <f t="shared" si="121"/>
        <v>26</v>
      </c>
      <c r="D1972" s="23" t="s">
        <v>28</v>
      </c>
      <c r="E1972" s="58">
        <f t="shared" si="122"/>
        <v>73</v>
      </c>
      <c r="F1972" s="58" t="e">
        <f t="shared" si="123"/>
        <v>#N/A</v>
      </c>
      <c r="G1972" s="22" t="s">
        <v>48</v>
      </c>
      <c r="H1972" s="23" t="s">
        <v>46</v>
      </c>
      <c r="I1972" s="24">
        <v>73</v>
      </c>
    </row>
    <row r="1973" spans="1:9">
      <c r="A1973" s="22">
        <v>44072</v>
      </c>
      <c r="B1973" s="22" t="str">
        <f t="shared" si="120"/>
        <v>Aug</v>
      </c>
      <c r="C1973" s="23">
        <f t="shared" si="121"/>
        <v>35</v>
      </c>
      <c r="D1973" s="23" t="s">
        <v>25</v>
      </c>
      <c r="E1973" s="58" t="e">
        <f t="shared" si="122"/>
        <v>#N/A</v>
      </c>
      <c r="F1973" s="58">
        <f t="shared" si="123"/>
        <v>40.340000000000003</v>
      </c>
      <c r="G1973" s="22" t="s">
        <v>48</v>
      </c>
      <c r="H1973" s="23" t="s">
        <v>43</v>
      </c>
      <c r="I1973" s="24">
        <v>40.340000000000003</v>
      </c>
    </row>
    <row r="1974" spans="1:9">
      <c r="A1974" s="22">
        <v>44005</v>
      </c>
      <c r="B1974" s="22" t="str">
        <f t="shared" si="120"/>
        <v>Jun</v>
      </c>
      <c r="C1974" s="23">
        <f t="shared" si="121"/>
        <v>26</v>
      </c>
      <c r="D1974" s="23" t="s">
        <v>28</v>
      </c>
      <c r="E1974" s="58">
        <f t="shared" si="122"/>
        <v>71.72</v>
      </c>
      <c r="F1974" s="58" t="e">
        <f t="shared" si="123"/>
        <v>#N/A</v>
      </c>
      <c r="G1974" s="22" t="s">
        <v>38</v>
      </c>
      <c r="H1974" s="23" t="s">
        <v>54</v>
      </c>
      <c r="I1974" s="24">
        <v>71.72</v>
      </c>
    </row>
    <row r="1975" spans="1:9">
      <c r="A1975" s="22">
        <v>43992</v>
      </c>
      <c r="B1975" s="22" t="str">
        <f t="shared" si="120"/>
        <v>Jun</v>
      </c>
      <c r="C1975" s="23">
        <f t="shared" si="121"/>
        <v>24</v>
      </c>
      <c r="D1975" s="23" t="s">
        <v>28</v>
      </c>
      <c r="E1975" s="58">
        <f t="shared" si="122"/>
        <v>71.67</v>
      </c>
      <c r="F1975" s="58" t="e">
        <f t="shared" si="123"/>
        <v>#N/A</v>
      </c>
      <c r="G1975" s="22" t="s">
        <v>48</v>
      </c>
      <c r="H1975" s="23" t="s">
        <v>54</v>
      </c>
      <c r="I1975" s="24">
        <v>71.67</v>
      </c>
    </row>
    <row r="1976" spans="1:9">
      <c r="A1976" s="22">
        <v>43976</v>
      </c>
      <c r="B1976" s="22" t="str">
        <f t="shared" si="120"/>
        <v>May</v>
      </c>
      <c r="C1976" s="23">
        <f t="shared" si="121"/>
        <v>22</v>
      </c>
      <c r="D1976" s="23" t="s">
        <v>254</v>
      </c>
      <c r="E1976" s="58" t="e">
        <f t="shared" si="122"/>
        <v>#N/A</v>
      </c>
      <c r="F1976" s="58" t="e">
        <f t="shared" si="123"/>
        <v>#N/A</v>
      </c>
      <c r="G1976" s="22" t="s">
        <v>38</v>
      </c>
      <c r="H1976" s="23" t="s">
        <v>50</v>
      </c>
      <c r="I1976" s="24">
        <v>46.43</v>
      </c>
    </row>
    <row r="1977" spans="1:9">
      <c r="A1977" s="22">
        <v>44038</v>
      </c>
      <c r="B1977" s="22" t="str">
        <f t="shared" si="120"/>
        <v>Jul</v>
      </c>
      <c r="C1977" s="23">
        <f t="shared" si="121"/>
        <v>31</v>
      </c>
      <c r="D1977" s="23" t="s">
        <v>254</v>
      </c>
      <c r="E1977" s="58" t="e">
        <f t="shared" si="122"/>
        <v>#N/A</v>
      </c>
      <c r="F1977" s="58" t="e">
        <f t="shared" si="123"/>
        <v>#N/A</v>
      </c>
      <c r="G1977" s="22" t="s">
        <v>48</v>
      </c>
      <c r="H1977" s="23" t="s">
        <v>57</v>
      </c>
      <c r="I1977" s="24">
        <v>69.84</v>
      </c>
    </row>
    <row r="1978" spans="1:9">
      <c r="A1978" s="22">
        <v>44007</v>
      </c>
      <c r="B1978" s="22" t="str">
        <f t="shared" si="120"/>
        <v>Jun</v>
      </c>
      <c r="C1978" s="23">
        <f t="shared" si="121"/>
        <v>26</v>
      </c>
      <c r="D1978" s="23" t="s">
        <v>28</v>
      </c>
      <c r="E1978" s="58">
        <f t="shared" si="122"/>
        <v>69.400000000000006</v>
      </c>
      <c r="F1978" s="58" t="e">
        <f t="shared" si="123"/>
        <v>#N/A</v>
      </c>
      <c r="G1978" s="22" t="s">
        <v>48</v>
      </c>
      <c r="H1978" s="23" t="s">
        <v>50</v>
      </c>
      <c r="I1978" s="24">
        <v>69.400000000000006</v>
      </c>
    </row>
    <row r="1979" spans="1:9">
      <c r="A1979" s="22">
        <v>44046</v>
      </c>
      <c r="B1979" s="22" t="str">
        <f t="shared" si="120"/>
        <v>Aug</v>
      </c>
      <c r="C1979" s="23">
        <f t="shared" si="121"/>
        <v>32</v>
      </c>
      <c r="D1979" s="23" t="s">
        <v>25</v>
      </c>
      <c r="E1979" s="58" t="e">
        <f t="shared" si="122"/>
        <v>#N/A</v>
      </c>
      <c r="F1979" s="58">
        <f t="shared" si="123"/>
        <v>66.34</v>
      </c>
      <c r="G1979" s="22" t="s">
        <v>48</v>
      </c>
      <c r="H1979" s="23" t="s">
        <v>49</v>
      </c>
      <c r="I1979" s="24">
        <v>66.34</v>
      </c>
    </row>
    <row r="1980" spans="1:9">
      <c r="A1980" s="22">
        <v>43986</v>
      </c>
      <c r="B1980" s="22" t="str">
        <f t="shared" si="120"/>
        <v>Jun</v>
      </c>
      <c r="C1980" s="23">
        <f t="shared" si="121"/>
        <v>23</v>
      </c>
      <c r="D1980" s="23" t="s">
        <v>28</v>
      </c>
      <c r="E1980" s="58">
        <f t="shared" si="122"/>
        <v>68.95</v>
      </c>
      <c r="F1980" s="58" t="e">
        <f t="shared" si="123"/>
        <v>#N/A</v>
      </c>
      <c r="G1980" s="22" t="s">
        <v>45</v>
      </c>
      <c r="H1980" s="23" t="s">
        <v>49</v>
      </c>
      <c r="I1980" s="24">
        <v>68.95</v>
      </c>
    </row>
    <row r="1981" spans="1:9">
      <c r="A1981" s="22">
        <v>44010</v>
      </c>
      <c r="B1981" s="22" t="str">
        <f t="shared" si="120"/>
        <v>Jun</v>
      </c>
      <c r="C1981" s="23">
        <f t="shared" si="121"/>
        <v>27</v>
      </c>
      <c r="D1981" s="23" t="s">
        <v>254</v>
      </c>
      <c r="E1981" s="58" t="e">
        <f t="shared" si="122"/>
        <v>#N/A</v>
      </c>
      <c r="F1981" s="58" t="e">
        <f t="shared" si="123"/>
        <v>#N/A</v>
      </c>
      <c r="G1981" s="22" t="s">
        <v>38</v>
      </c>
      <c r="H1981" s="23" t="s">
        <v>43</v>
      </c>
      <c r="I1981" s="24">
        <v>38.36</v>
      </c>
    </row>
    <row r="1982" spans="1:9">
      <c r="A1982" s="22">
        <v>44053</v>
      </c>
      <c r="B1982" s="22" t="str">
        <f t="shared" si="120"/>
        <v>Aug</v>
      </c>
      <c r="C1982" s="23">
        <f t="shared" si="121"/>
        <v>33</v>
      </c>
      <c r="D1982" s="23" t="s">
        <v>25</v>
      </c>
      <c r="E1982" s="58" t="e">
        <f t="shared" si="122"/>
        <v>#N/A</v>
      </c>
      <c r="F1982" s="58">
        <f t="shared" si="123"/>
        <v>23.91</v>
      </c>
      <c r="G1982" s="22" t="s">
        <v>38</v>
      </c>
      <c r="H1982" s="23" t="s">
        <v>57</v>
      </c>
      <c r="I1982" s="24">
        <v>23.91</v>
      </c>
    </row>
    <row r="1983" spans="1:9">
      <c r="A1983" s="22">
        <v>44020</v>
      </c>
      <c r="B1983" s="22" t="str">
        <f t="shared" si="120"/>
        <v>Jul</v>
      </c>
      <c r="C1983" s="23">
        <f t="shared" si="121"/>
        <v>28</v>
      </c>
      <c r="D1983" s="23" t="s">
        <v>254</v>
      </c>
      <c r="E1983" s="58" t="e">
        <f t="shared" si="122"/>
        <v>#N/A</v>
      </c>
      <c r="F1983" s="58" t="e">
        <f t="shared" si="123"/>
        <v>#N/A</v>
      </c>
      <c r="G1983" s="22" t="s">
        <v>48</v>
      </c>
      <c r="H1983" s="23" t="s">
        <v>53</v>
      </c>
      <c r="I1983" s="24">
        <v>58.61</v>
      </c>
    </row>
    <row r="1984" spans="1:9">
      <c r="A1984" s="22">
        <v>43990</v>
      </c>
      <c r="B1984" s="22" t="str">
        <f t="shared" si="120"/>
        <v>Jun</v>
      </c>
      <c r="C1984" s="23">
        <f t="shared" si="121"/>
        <v>24</v>
      </c>
      <c r="D1984" s="23" t="s">
        <v>28</v>
      </c>
      <c r="E1984" s="58">
        <f t="shared" si="122"/>
        <v>87.15</v>
      </c>
      <c r="F1984" s="58" t="e">
        <f t="shared" si="123"/>
        <v>#N/A</v>
      </c>
      <c r="G1984" s="22" t="s">
        <v>48</v>
      </c>
      <c r="H1984" s="23" t="s">
        <v>53</v>
      </c>
      <c r="I1984" s="24">
        <v>87.15</v>
      </c>
    </row>
    <row r="1985" spans="1:9">
      <c r="A1985" s="22">
        <v>43952</v>
      </c>
      <c r="B1985" s="22" t="str">
        <f t="shared" si="120"/>
        <v>May</v>
      </c>
      <c r="C1985" s="23">
        <f t="shared" si="121"/>
        <v>18</v>
      </c>
      <c r="D1985" s="23" t="s">
        <v>254</v>
      </c>
      <c r="E1985" s="58" t="e">
        <f t="shared" si="122"/>
        <v>#N/A</v>
      </c>
      <c r="F1985" s="58" t="e">
        <f t="shared" si="123"/>
        <v>#N/A</v>
      </c>
      <c r="G1985" s="22" t="s">
        <v>48</v>
      </c>
      <c r="H1985" s="23" t="s">
        <v>61</v>
      </c>
      <c r="I1985" s="24">
        <v>83.4</v>
      </c>
    </row>
    <row r="1986" spans="1:9">
      <c r="A1986" s="22">
        <v>44072</v>
      </c>
      <c r="B1986" s="22" t="str">
        <f t="shared" si="120"/>
        <v>Aug</v>
      </c>
      <c r="C1986" s="23">
        <f t="shared" si="121"/>
        <v>35</v>
      </c>
      <c r="D1986" s="23" t="s">
        <v>25</v>
      </c>
      <c r="E1986" s="58" t="e">
        <f t="shared" si="122"/>
        <v>#N/A</v>
      </c>
      <c r="F1986" s="58">
        <f t="shared" si="123"/>
        <v>331.02</v>
      </c>
      <c r="G1986" s="22" t="s">
        <v>38</v>
      </c>
      <c r="H1986" s="23" t="s">
        <v>53</v>
      </c>
      <c r="I1986" s="24">
        <v>331.02</v>
      </c>
    </row>
    <row r="1987" spans="1:9">
      <c r="A1987" s="22">
        <v>44071</v>
      </c>
      <c r="B1987" s="22" t="str">
        <f t="shared" si="120"/>
        <v>Aug</v>
      </c>
      <c r="C1987" s="23">
        <f t="shared" si="121"/>
        <v>35</v>
      </c>
      <c r="D1987" s="23" t="s">
        <v>25</v>
      </c>
      <c r="E1987" s="58" t="e">
        <f t="shared" si="122"/>
        <v>#N/A</v>
      </c>
      <c r="F1987" s="58">
        <f t="shared" si="123"/>
        <v>96.6</v>
      </c>
      <c r="G1987" s="22" t="s">
        <v>45</v>
      </c>
      <c r="H1987" s="23" t="s">
        <v>49</v>
      </c>
      <c r="I1987" s="24">
        <v>96.6</v>
      </c>
    </row>
    <row r="1988" spans="1:9">
      <c r="A1988" s="22">
        <v>43990</v>
      </c>
      <c r="B1988" s="22" t="str">
        <f t="shared" si="120"/>
        <v>Jun</v>
      </c>
      <c r="C1988" s="23">
        <f t="shared" si="121"/>
        <v>24</v>
      </c>
      <c r="D1988" s="23" t="s">
        <v>28</v>
      </c>
      <c r="E1988" s="58">
        <f t="shared" si="122"/>
        <v>58.37</v>
      </c>
      <c r="F1988" s="58" t="e">
        <f t="shared" si="123"/>
        <v>#N/A</v>
      </c>
      <c r="G1988" s="22" t="s">
        <v>45</v>
      </c>
      <c r="H1988" s="23" t="s">
        <v>53</v>
      </c>
      <c r="I1988" s="24">
        <v>58.37</v>
      </c>
    </row>
    <row r="1989" spans="1:9">
      <c r="A1989" s="22">
        <v>44002</v>
      </c>
      <c r="B1989" s="22" t="str">
        <f t="shared" si="120"/>
        <v>Jun</v>
      </c>
      <c r="C1989" s="23">
        <f t="shared" si="121"/>
        <v>25</v>
      </c>
      <c r="D1989" s="23" t="s">
        <v>28</v>
      </c>
      <c r="E1989" s="58">
        <f t="shared" si="122"/>
        <v>23.78</v>
      </c>
      <c r="F1989" s="58" t="e">
        <f t="shared" si="123"/>
        <v>#N/A</v>
      </c>
      <c r="G1989" s="22" t="s">
        <v>48</v>
      </c>
      <c r="H1989" s="23" t="s">
        <v>57</v>
      </c>
      <c r="I1989" s="24">
        <v>23.78</v>
      </c>
    </row>
    <row r="1990" spans="1:9">
      <c r="A1990" s="22">
        <v>44010</v>
      </c>
      <c r="B1990" s="22" t="str">
        <f t="shared" ref="B1990:B2005" si="124">TEXT(A1990,"mmm")</f>
        <v>Jun</v>
      </c>
      <c r="C1990" s="23">
        <f t="shared" ref="C1990:C2005" si="125">WEEKNUM(A1990)</f>
        <v>27</v>
      </c>
      <c r="D1990" s="23" t="s">
        <v>254</v>
      </c>
      <c r="E1990" s="58" t="e">
        <f t="shared" si="122"/>
        <v>#N/A</v>
      </c>
      <c r="F1990" s="58" t="e">
        <f t="shared" si="123"/>
        <v>#N/A</v>
      </c>
      <c r="G1990" s="22" t="s">
        <v>48</v>
      </c>
      <c r="H1990" s="23" t="s">
        <v>61</v>
      </c>
      <c r="I1990" s="24">
        <v>277.32</v>
      </c>
    </row>
    <row r="1991" spans="1:9">
      <c r="A1991" s="22">
        <v>44000</v>
      </c>
      <c r="B1991" s="22" t="str">
        <f t="shared" si="124"/>
        <v>Jun</v>
      </c>
      <c r="C1991" s="23">
        <f t="shared" si="125"/>
        <v>25</v>
      </c>
      <c r="D1991" s="23" t="s">
        <v>28</v>
      </c>
      <c r="E1991" s="58">
        <f t="shared" ref="E1991:E2005" si="126">IF(D1991=$E$3,I1991,NA())</f>
        <v>33.33</v>
      </c>
      <c r="F1991" s="58" t="e">
        <f t="shared" ref="F1991:F2005" si="127">IF(D1991=$E$2,I1991,NA())</f>
        <v>#N/A</v>
      </c>
      <c r="G1991" s="22" t="s">
        <v>48</v>
      </c>
      <c r="H1991" s="23" t="s">
        <v>49</v>
      </c>
      <c r="I1991" s="24">
        <v>33.33</v>
      </c>
    </row>
    <row r="1992" spans="1:9">
      <c r="A1992" s="22">
        <v>43996</v>
      </c>
      <c r="B1992" s="22" t="str">
        <f t="shared" si="124"/>
        <v>Jun</v>
      </c>
      <c r="C1992" s="23">
        <f t="shared" si="125"/>
        <v>25</v>
      </c>
      <c r="D1992" s="23" t="s">
        <v>28</v>
      </c>
      <c r="E1992" s="58">
        <f t="shared" si="126"/>
        <v>24.9</v>
      </c>
      <c r="F1992" s="58" t="e">
        <f t="shared" si="127"/>
        <v>#N/A</v>
      </c>
      <c r="G1992" s="22" t="s">
        <v>48</v>
      </c>
      <c r="H1992" s="23" t="s">
        <v>58</v>
      </c>
      <c r="I1992" s="24">
        <v>24.9</v>
      </c>
    </row>
    <row r="1993" spans="1:9">
      <c r="A1993" s="22">
        <v>44065</v>
      </c>
      <c r="B1993" s="22" t="str">
        <f t="shared" si="124"/>
        <v>Aug</v>
      </c>
      <c r="C1993" s="23">
        <f t="shared" si="125"/>
        <v>34</v>
      </c>
      <c r="D1993" s="23" t="s">
        <v>25</v>
      </c>
      <c r="E1993" s="58" t="e">
        <f t="shared" si="126"/>
        <v>#N/A</v>
      </c>
      <c r="F1993" s="58">
        <f t="shared" si="127"/>
        <v>66.78</v>
      </c>
      <c r="G1993" s="22" t="s">
        <v>48</v>
      </c>
      <c r="H1993" s="23" t="s">
        <v>57</v>
      </c>
      <c r="I1993" s="24">
        <v>66.78</v>
      </c>
    </row>
    <row r="1994" spans="1:9">
      <c r="A1994" s="22">
        <v>43995</v>
      </c>
      <c r="B1994" s="22" t="str">
        <f t="shared" si="124"/>
        <v>Jun</v>
      </c>
      <c r="C1994" s="23">
        <f t="shared" si="125"/>
        <v>24</v>
      </c>
      <c r="D1994" s="23" t="s">
        <v>28</v>
      </c>
      <c r="E1994" s="58">
        <f t="shared" si="126"/>
        <v>27.75</v>
      </c>
      <c r="F1994" s="58" t="e">
        <f t="shared" si="127"/>
        <v>#N/A</v>
      </c>
      <c r="G1994" s="22" t="s">
        <v>48</v>
      </c>
      <c r="H1994" s="23" t="s">
        <v>61</v>
      </c>
      <c r="I1994" s="24">
        <v>27.75</v>
      </c>
    </row>
    <row r="1995" spans="1:9">
      <c r="A1995" s="22">
        <v>43986</v>
      </c>
      <c r="B1995" s="22" t="str">
        <f t="shared" si="124"/>
        <v>Jun</v>
      </c>
      <c r="C1995" s="23">
        <f t="shared" si="125"/>
        <v>23</v>
      </c>
      <c r="D1995" s="23" t="s">
        <v>28</v>
      </c>
      <c r="E1995" s="58">
        <f t="shared" si="126"/>
        <v>23.48</v>
      </c>
      <c r="F1995" s="58" t="e">
        <f t="shared" si="127"/>
        <v>#N/A</v>
      </c>
      <c r="G1995" s="22" t="s">
        <v>48</v>
      </c>
      <c r="H1995" s="23" t="s">
        <v>57</v>
      </c>
      <c r="I1995" s="24">
        <v>23.48</v>
      </c>
    </row>
    <row r="1996" spans="1:9">
      <c r="A1996" s="22">
        <v>43995</v>
      </c>
      <c r="B1996" s="22" t="str">
        <f t="shared" si="124"/>
        <v>Jun</v>
      </c>
      <c r="C1996" s="23">
        <f t="shared" si="125"/>
        <v>24</v>
      </c>
      <c r="D1996" s="23" t="s">
        <v>28</v>
      </c>
      <c r="E1996" s="58">
        <f t="shared" si="126"/>
        <v>28.71</v>
      </c>
      <c r="F1996" s="58" t="e">
        <f t="shared" si="127"/>
        <v>#N/A</v>
      </c>
      <c r="G1996" s="22" t="s">
        <v>48</v>
      </c>
      <c r="H1996" s="23" t="s">
        <v>53</v>
      </c>
      <c r="I1996" s="24">
        <v>28.71</v>
      </c>
    </row>
    <row r="1997" spans="1:9">
      <c r="A1997" s="22">
        <v>44073</v>
      </c>
      <c r="B1997" s="22" t="str">
        <f t="shared" si="124"/>
        <v>Aug</v>
      </c>
      <c r="C1997" s="23">
        <f t="shared" si="125"/>
        <v>36</v>
      </c>
      <c r="D1997" s="23" t="s">
        <v>254</v>
      </c>
      <c r="E1997" s="58" t="e">
        <f t="shared" si="126"/>
        <v>#N/A</v>
      </c>
      <c r="F1997" s="58" t="e">
        <f t="shared" si="127"/>
        <v>#N/A</v>
      </c>
      <c r="G1997" s="22" t="s">
        <v>48</v>
      </c>
      <c r="H1997" s="23" t="s">
        <v>43</v>
      </c>
      <c r="I1997" s="24">
        <v>60.09</v>
      </c>
    </row>
    <row r="1998" spans="1:9">
      <c r="A1998" s="22">
        <v>44092</v>
      </c>
      <c r="B1998" s="22" t="str">
        <f t="shared" si="124"/>
        <v>Sep</v>
      </c>
      <c r="C1998" s="23">
        <f t="shared" si="125"/>
        <v>38</v>
      </c>
      <c r="D1998" s="23" t="s">
        <v>254</v>
      </c>
      <c r="E1998" s="58" t="e">
        <f t="shared" si="126"/>
        <v>#N/A</v>
      </c>
      <c r="F1998" s="58" t="e">
        <f t="shared" si="127"/>
        <v>#N/A</v>
      </c>
      <c r="G1998" s="22" t="s">
        <v>38</v>
      </c>
      <c r="H1998" s="23" t="s">
        <v>46</v>
      </c>
      <c r="I1998" s="24">
        <v>75.36</v>
      </c>
    </row>
    <row r="1999" spans="1:9">
      <c r="A1999" s="22">
        <v>44061</v>
      </c>
      <c r="B1999" s="22" t="str">
        <f t="shared" si="124"/>
        <v>Aug</v>
      </c>
      <c r="C1999" s="23">
        <f t="shared" si="125"/>
        <v>34</v>
      </c>
      <c r="D1999" s="23" t="s">
        <v>25</v>
      </c>
      <c r="E1999" s="58" t="e">
        <f t="shared" si="126"/>
        <v>#N/A</v>
      </c>
      <c r="F1999" s="58">
        <f t="shared" si="127"/>
        <v>78.58</v>
      </c>
      <c r="G1999" s="22" t="s">
        <v>45</v>
      </c>
      <c r="H1999" s="23" t="s">
        <v>39</v>
      </c>
      <c r="I1999" s="24">
        <v>78.58</v>
      </c>
    </row>
    <row r="2000" spans="1:9">
      <c r="A2000" s="22">
        <v>44072</v>
      </c>
      <c r="B2000" s="22" t="str">
        <f t="shared" si="124"/>
        <v>Aug</v>
      </c>
      <c r="C2000" s="23">
        <f t="shared" si="125"/>
        <v>35</v>
      </c>
      <c r="D2000" s="23" t="s">
        <v>25</v>
      </c>
      <c r="E2000" s="58" t="e">
        <f t="shared" si="126"/>
        <v>#N/A</v>
      </c>
      <c r="F2000" s="58">
        <f t="shared" si="127"/>
        <v>83.37</v>
      </c>
      <c r="G2000" s="22" t="s">
        <v>38</v>
      </c>
      <c r="H2000" s="23" t="s">
        <v>61</v>
      </c>
      <c r="I2000" s="24">
        <v>83.37</v>
      </c>
    </row>
    <row r="2001" spans="1:9">
      <c r="A2001" s="22">
        <v>43984</v>
      </c>
      <c r="B2001" s="22" t="str">
        <f t="shared" si="124"/>
        <v>Jun</v>
      </c>
      <c r="C2001" s="23">
        <f t="shared" si="125"/>
        <v>23</v>
      </c>
      <c r="D2001" s="23" t="s">
        <v>28</v>
      </c>
      <c r="E2001" s="58">
        <f t="shared" si="126"/>
        <v>136.15</v>
      </c>
      <c r="F2001" s="58" t="e">
        <f t="shared" si="127"/>
        <v>#N/A</v>
      </c>
      <c r="G2001" s="22" t="s">
        <v>48</v>
      </c>
      <c r="H2001" s="23" t="s">
        <v>49</v>
      </c>
      <c r="I2001" s="24">
        <v>136.15</v>
      </c>
    </row>
    <row r="2002" spans="1:9">
      <c r="A2002" s="22">
        <v>44036</v>
      </c>
      <c r="B2002" s="22" t="str">
        <f t="shared" si="124"/>
        <v>Jul</v>
      </c>
      <c r="C2002" s="23">
        <f t="shared" si="125"/>
        <v>30</v>
      </c>
      <c r="D2002" s="23" t="s">
        <v>254</v>
      </c>
      <c r="E2002" s="58" t="e">
        <f t="shared" si="126"/>
        <v>#N/A</v>
      </c>
      <c r="F2002" s="58" t="e">
        <f t="shared" si="127"/>
        <v>#N/A</v>
      </c>
      <c r="G2002" s="22" t="s">
        <v>48</v>
      </c>
      <c r="H2002" s="23" t="s">
        <v>53</v>
      </c>
      <c r="I2002" s="24">
        <v>29.8</v>
      </c>
    </row>
    <row r="2003" spans="1:9">
      <c r="A2003" s="22">
        <v>44061</v>
      </c>
      <c r="B2003" s="22" t="str">
        <f t="shared" si="124"/>
        <v>Aug</v>
      </c>
      <c r="C2003" s="23">
        <f t="shared" si="125"/>
        <v>34</v>
      </c>
      <c r="D2003" s="23" t="s">
        <v>25</v>
      </c>
      <c r="E2003" s="58" t="e">
        <f t="shared" si="126"/>
        <v>#N/A</v>
      </c>
      <c r="F2003" s="58">
        <f t="shared" si="127"/>
        <v>38.01</v>
      </c>
      <c r="G2003" s="22" t="s">
        <v>48</v>
      </c>
      <c r="H2003" s="23" t="s">
        <v>43</v>
      </c>
      <c r="I2003" s="24">
        <v>38.01</v>
      </c>
    </row>
    <row r="2004" spans="1:9">
      <c r="A2004" s="22">
        <v>44011</v>
      </c>
      <c r="B2004" s="22" t="str">
        <f t="shared" si="124"/>
        <v>Jun</v>
      </c>
      <c r="C2004" s="23">
        <f t="shared" si="125"/>
        <v>27</v>
      </c>
      <c r="D2004" s="23" t="s">
        <v>254</v>
      </c>
      <c r="E2004" s="58" t="e">
        <f t="shared" si="126"/>
        <v>#N/A</v>
      </c>
      <c r="F2004" s="58" t="e">
        <f t="shared" si="127"/>
        <v>#N/A</v>
      </c>
      <c r="G2004" s="22" t="s">
        <v>48</v>
      </c>
      <c r="H2004" s="23" t="s">
        <v>57</v>
      </c>
      <c r="I2004" s="24">
        <v>46.46</v>
      </c>
    </row>
    <row r="2005" spans="1:9">
      <c r="A2005" s="22">
        <v>43984</v>
      </c>
      <c r="B2005" s="22" t="str">
        <f t="shared" si="124"/>
        <v>Jun</v>
      </c>
      <c r="C2005" s="23">
        <f t="shared" si="125"/>
        <v>23</v>
      </c>
      <c r="D2005" s="23" t="s">
        <v>28</v>
      </c>
      <c r="E2005" s="58">
        <f t="shared" si="126"/>
        <v>501.75</v>
      </c>
      <c r="F2005" s="58" t="e">
        <f t="shared" si="127"/>
        <v>#N/A</v>
      </c>
      <c r="G2005" s="22" t="s">
        <v>45</v>
      </c>
      <c r="H2005" s="23" t="s">
        <v>50</v>
      </c>
      <c r="I2005" s="24">
        <v>501.75</v>
      </c>
    </row>
  </sheetData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0F4C19F4-AD79-4A37-B6AB-127A3B98633C}">
            <xm:f>ISNA('T V (2)'!E6)</xm:f>
            <x14:dxf>
              <numFmt numFmtId="175" formatCode=";;;"/>
            </x14:dxf>
          </x14:cfRule>
          <xm:sqref>E6:F2005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10213-4300-46B3-A30F-FD9DE53267E5}">
  <sheetPr>
    <tabColor rgb="FF0000FF"/>
  </sheetPr>
  <dimension ref="A1:F28"/>
  <sheetViews>
    <sheetView zoomScale="115" zoomScaleNormal="115" workbookViewId="0">
      <selection activeCell="I24" sqref="I24"/>
    </sheetView>
  </sheetViews>
  <sheetFormatPr defaultRowHeight="14.25"/>
  <cols>
    <col min="1" max="2" width="17" customWidth="1"/>
  </cols>
  <sheetData>
    <row r="1" spans="1:6">
      <c r="A1" s="59" t="s">
        <v>256</v>
      </c>
      <c r="B1" s="59" t="s">
        <v>257</v>
      </c>
      <c r="E1" t="s">
        <v>258</v>
      </c>
      <c r="F1" t="s">
        <v>259</v>
      </c>
    </row>
    <row r="2" spans="1:6">
      <c r="A2" s="60">
        <v>7</v>
      </c>
      <c r="B2" s="60">
        <v>69</v>
      </c>
    </row>
    <row r="3" spans="1:6">
      <c r="A3" s="60">
        <v>20</v>
      </c>
      <c r="B3" s="60">
        <v>98</v>
      </c>
    </row>
    <row r="4" spans="1:6">
      <c r="A4" s="60">
        <v>13</v>
      </c>
      <c r="B4" s="60">
        <v>79</v>
      </c>
    </row>
    <row r="5" spans="1:6">
      <c r="A5" s="60">
        <v>9</v>
      </c>
      <c r="B5" s="60">
        <v>72</v>
      </c>
    </row>
    <row r="6" spans="1:6">
      <c r="A6" s="60">
        <v>5</v>
      </c>
      <c r="B6" s="60">
        <v>48</v>
      </c>
    </row>
    <row r="7" spans="1:6">
      <c r="A7" s="60">
        <v>15</v>
      </c>
      <c r="B7" s="60">
        <v>94</v>
      </c>
    </row>
    <row r="8" spans="1:6">
      <c r="A8" s="60">
        <v>22</v>
      </c>
      <c r="B8" s="60">
        <v>94</v>
      </c>
    </row>
    <row r="9" spans="1:6">
      <c r="A9" s="60">
        <v>14</v>
      </c>
      <c r="B9" s="60">
        <v>92</v>
      </c>
    </row>
    <row r="10" spans="1:6">
      <c r="A10" s="60">
        <v>31</v>
      </c>
      <c r="B10" s="60">
        <v>100</v>
      </c>
    </row>
    <row r="11" spans="1:6">
      <c r="A11" s="60">
        <v>2</v>
      </c>
      <c r="B11" s="60">
        <v>18</v>
      </c>
    </row>
    <row r="12" spans="1:6">
      <c r="A12" s="60">
        <v>8</v>
      </c>
      <c r="B12" s="60">
        <v>70</v>
      </c>
    </row>
    <row r="13" spans="1:6">
      <c r="A13" s="60">
        <v>6</v>
      </c>
      <c r="B13" s="60">
        <v>69</v>
      </c>
    </row>
    <row r="14" spans="1:6">
      <c r="A14" s="60">
        <v>10</v>
      </c>
      <c r="B14" s="60">
        <v>81</v>
      </c>
    </row>
    <row r="15" spans="1:6">
      <c r="A15" s="60">
        <v>16</v>
      </c>
      <c r="B15" s="60">
        <v>94</v>
      </c>
    </row>
    <row r="16" spans="1:6">
      <c r="A16" s="60">
        <v>3</v>
      </c>
      <c r="B16" s="60">
        <v>15</v>
      </c>
    </row>
    <row r="17" spans="1:2">
      <c r="A17" s="60">
        <v>24</v>
      </c>
      <c r="B17" s="60">
        <v>100</v>
      </c>
    </row>
    <row r="18" spans="1:2">
      <c r="A18" s="60">
        <v>8</v>
      </c>
      <c r="B18" s="60">
        <v>73</v>
      </c>
    </row>
    <row r="19" spans="1:2">
      <c r="A19" s="60">
        <v>40</v>
      </c>
      <c r="B19" s="60">
        <v>108</v>
      </c>
    </row>
    <row r="20" spans="1:2">
      <c r="A20" s="60">
        <v>15</v>
      </c>
      <c r="B20" s="60">
        <v>89</v>
      </c>
    </row>
    <row r="21" spans="1:2">
      <c r="A21" s="60">
        <v>25</v>
      </c>
      <c r="B21" s="60">
        <v>96</v>
      </c>
    </row>
    <row r="22" spans="1:2">
      <c r="A22" s="60">
        <v>21</v>
      </c>
      <c r="B22" s="60">
        <v>91</v>
      </c>
    </row>
    <row r="23" spans="1:2">
      <c r="A23" s="60">
        <v>7</v>
      </c>
      <c r="B23" s="60">
        <v>39</v>
      </c>
    </row>
    <row r="24" spans="1:2">
      <c r="A24" s="60">
        <v>9</v>
      </c>
      <c r="B24" s="60">
        <v>74</v>
      </c>
    </row>
    <row r="25" spans="1:2">
      <c r="A25" s="60">
        <v>11</v>
      </c>
      <c r="B25" s="60">
        <v>80</v>
      </c>
    </row>
    <row r="26" spans="1:2">
      <c r="A26" s="60">
        <v>14</v>
      </c>
      <c r="B26" s="60">
        <v>91</v>
      </c>
    </row>
    <row r="27" spans="1:2">
      <c r="A27" s="60">
        <v>4</v>
      </c>
      <c r="B27" s="60">
        <v>70</v>
      </c>
    </row>
    <row r="28" spans="1:2">
      <c r="A28" s="60">
        <v>8</v>
      </c>
      <c r="B28" s="60">
        <v>70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239C9-B576-4D77-89DE-503ED390D6FB}">
  <sheetPr>
    <tabColor rgb="FFFFFF00"/>
  </sheetPr>
  <dimension ref="A1:A8"/>
  <sheetViews>
    <sheetView showGridLines="0" zoomScale="190" zoomScaleNormal="190" workbookViewId="0">
      <selection activeCell="A41" sqref="A41"/>
    </sheetView>
  </sheetViews>
  <sheetFormatPr defaultRowHeight="14.25"/>
  <sheetData>
    <row r="1" spans="1:1">
      <c r="A1" t="s">
        <v>260</v>
      </c>
    </row>
    <row r="2" spans="1:1">
      <c r="A2" t="s">
        <v>261</v>
      </c>
    </row>
    <row r="3" spans="1:1">
      <c r="A3" t="s">
        <v>262</v>
      </c>
    </row>
    <row r="4" spans="1:1">
      <c r="A4" t="s">
        <v>263</v>
      </c>
    </row>
    <row r="5" spans="1:1">
      <c r="A5" t="s">
        <v>264</v>
      </c>
    </row>
    <row r="6" spans="1:1">
      <c r="A6" t="s">
        <v>265</v>
      </c>
    </row>
    <row r="7" spans="1:1">
      <c r="A7" t="s">
        <v>266</v>
      </c>
    </row>
    <row r="8" spans="1:1">
      <c r="A8" t="s">
        <v>267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5D17C-D3E1-4AED-BB8D-66FF615077DD}">
  <sheetPr>
    <tabColor rgb="FFFFFF00"/>
  </sheetPr>
  <dimension ref="B2:J127"/>
  <sheetViews>
    <sheetView zoomScale="70" zoomScaleNormal="70" workbookViewId="0">
      <selection activeCell="B87" sqref="B87:J91"/>
    </sheetView>
  </sheetViews>
  <sheetFormatPr defaultRowHeight="14.25"/>
  <cols>
    <col min="2" max="2" width="27.265625" customWidth="1"/>
    <col min="3" max="3" width="14.3984375" customWidth="1"/>
    <col min="4" max="4" width="10.86328125" bestFit="1" customWidth="1"/>
    <col min="5" max="5" width="16" customWidth="1"/>
    <col min="6" max="6" width="18.3984375" bestFit="1" customWidth="1"/>
    <col min="7" max="7" width="26.59765625" bestFit="1" customWidth="1"/>
    <col min="8" max="8" width="15.3984375" customWidth="1"/>
    <col min="9" max="9" width="27.265625" customWidth="1"/>
    <col min="10" max="10" width="149" bestFit="1" customWidth="1"/>
  </cols>
  <sheetData>
    <row r="2" spans="2:10">
      <c r="B2" t="s">
        <v>366</v>
      </c>
    </row>
    <row r="3" spans="2:10">
      <c r="B3" t="s">
        <v>240</v>
      </c>
    </row>
    <row r="5" spans="2:10">
      <c r="B5" s="16" t="s">
        <v>29</v>
      </c>
      <c r="C5" s="16" t="s">
        <v>91</v>
      </c>
      <c r="D5" s="16" t="s">
        <v>92</v>
      </c>
      <c r="E5" s="16" t="s">
        <v>93</v>
      </c>
      <c r="F5" s="16" t="s">
        <v>94</v>
      </c>
      <c r="G5" s="16" t="s">
        <v>95</v>
      </c>
      <c r="H5" s="16" t="s">
        <v>96</v>
      </c>
      <c r="I5" s="16" t="s">
        <v>97</v>
      </c>
      <c r="J5" s="16" t="s">
        <v>98</v>
      </c>
    </row>
    <row r="6" spans="2:10">
      <c r="B6" s="46">
        <v>43466.458333333336</v>
      </c>
      <c r="C6" s="46" t="s">
        <v>99</v>
      </c>
      <c r="D6" s="47">
        <v>0.45833333333575865</v>
      </c>
      <c r="E6" s="48">
        <v>0.45833333333333331</v>
      </c>
      <c r="F6" t="s">
        <v>100</v>
      </c>
      <c r="G6" t="s">
        <v>101</v>
      </c>
      <c r="H6" t="s">
        <v>102</v>
      </c>
      <c r="I6">
        <v>20</v>
      </c>
      <c r="J6" t="s">
        <v>103</v>
      </c>
    </row>
    <row r="7" spans="2:10">
      <c r="B7" s="46">
        <v>43467.743055555555</v>
      </c>
      <c r="C7" s="46" t="s">
        <v>104</v>
      </c>
      <c r="D7" s="47">
        <v>0.74305555555474712</v>
      </c>
      <c r="E7" s="48">
        <v>0.70833333333333326</v>
      </c>
      <c r="F7" t="s">
        <v>105</v>
      </c>
      <c r="G7" t="s">
        <v>106</v>
      </c>
      <c r="H7" t="s">
        <v>102</v>
      </c>
      <c r="I7">
        <v>5</v>
      </c>
      <c r="J7" t="s">
        <v>107</v>
      </c>
    </row>
    <row r="8" spans="2:10">
      <c r="B8" s="46">
        <v>43467.75</v>
      </c>
      <c r="C8" s="46" t="s">
        <v>104</v>
      </c>
      <c r="D8" s="47">
        <v>0.75</v>
      </c>
      <c r="E8" s="48">
        <v>0.75</v>
      </c>
      <c r="F8" t="s">
        <v>108</v>
      </c>
      <c r="G8" t="s">
        <v>109</v>
      </c>
      <c r="H8" t="s">
        <v>102</v>
      </c>
      <c r="I8">
        <v>90</v>
      </c>
      <c r="J8" t="s">
        <v>110</v>
      </c>
    </row>
    <row r="9" spans="2:10">
      <c r="B9" s="46">
        <v>43469.736805555556</v>
      </c>
      <c r="C9" s="46" t="s">
        <v>111</v>
      </c>
      <c r="D9" s="47">
        <v>0.73680555555620231</v>
      </c>
      <c r="E9" s="48">
        <v>0.70833333333333326</v>
      </c>
      <c r="F9" t="s">
        <v>112</v>
      </c>
      <c r="G9" t="s">
        <v>101</v>
      </c>
      <c r="H9" t="s">
        <v>102</v>
      </c>
      <c r="I9">
        <v>5</v>
      </c>
      <c r="J9" t="s">
        <v>113</v>
      </c>
    </row>
    <row r="10" spans="2:10">
      <c r="B10" s="46">
        <v>43475.625</v>
      </c>
      <c r="C10" s="46" t="s">
        <v>114</v>
      </c>
      <c r="D10" s="47">
        <v>0.625</v>
      </c>
      <c r="E10" s="48">
        <v>0.625</v>
      </c>
      <c r="F10" t="s">
        <v>115</v>
      </c>
      <c r="G10" t="s">
        <v>109</v>
      </c>
      <c r="H10" t="s">
        <v>116</v>
      </c>
      <c r="I10">
        <v>20</v>
      </c>
      <c r="J10" t="s">
        <v>117</v>
      </c>
    </row>
    <row r="11" spans="2:10">
      <c r="B11" s="46">
        <v>43476.697916666664</v>
      </c>
      <c r="C11" s="46" t="s">
        <v>111</v>
      </c>
      <c r="D11" s="47">
        <v>0.69791666666424135</v>
      </c>
      <c r="E11" s="48">
        <v>0.66666666666666663</v>
      </c>
      <c r="F11" t="s">
        <v>112</v>
      </c>
      <c r="G11" t="s">
        <v>101</v>
      </c>
      <c r="H11" t="s">
        <v>116</v>
      </c>
      <c r="I11">
        <v>5</v>
      </c>
      <c r="J11" t="s">
        <v>113</v>
      </c>
    </row>
    <row r="12" spans="2:10">
      <c r="B12" s="46">
        <v>43481.90625</v>
      </c>
      <c r="C12" s="46" t="s">
        <v>104</v>
      </c>
      <c r="D12" s="47">
        <v>0.90625</v>
      </c>
      <c r="E12" s="48">
        <v>0.875</v>
      </c>
      <c r="F12" t="s">
        <v>118</v>
      </c>
      <c r="G12" t="s">
        <v>109</v>
      </c>
      <c r="H12" t="s">
        <v>102</v>
      </c>
      <c r="I12">
        <v>5</v>
      </c>
      <c r="J12" t="s">
        <v>119</v>
      </c>
    </row>
    <row r="13" spans="2:10">
      <c r="B13" s="46">
        <v>43482.4375</v>
      </c>
      <c r="C13" s="46" t="s">
        <v>114</v>
      </c>
      <c r="D13" s="47">
        <v>0.4375</v>
      </c>
      <c r="E13" s="48">
        <v>0.41666666666666663</v>
      </c>
      <c r="F13" t="s">
        <v>120</v>
      </c>
      <c r="G13" t="s">
        <v>106</v>
      </c>
      <c r="H13" t="s">
        <v>102</v>
      </c>
      <c r="I13">
        <v>15</v>
      </c>
      <c r="J13" t="s">
        <v>121</v>
      </c>
    </row>
    <row r="14" spans="2:10">
      <c r="B14" s="46">
        <v>43483.479166666664</v>
      </c>
      <c r="C14" s="46" t="s">
        <v>111</v>
      </c>
      <c r="D14" s="47">
        <v>0.47916666666424135</v>
      </c>
      <c r="E14" s="48">
        <v>0.45833333333333331</v>
      </c>
      <c r="F14" t="s">
        <v>122</v>
      </c>
      <c r="G14" t="s">
        <v>109</v>
      </c>
      <c r="H14" t="s">
        <v>102</v>
      </c>
      <c r="I14">
        <v>10</v>
      </c>
      <c r="J14" t="s">
        <v>123</v>
      </c>
    </row>
    <row r="15" spans="2:10">
      <c r="B15" s="46">
        <v>43484.333333333336</v>
      </c>
      <c r="C15" s="46" t="s">
        <v>124</v>
      </c>
      <c r="D15" s="47">
        <v>0.33333333333575865</v>
      </c>
      <c r="E15" s="48">
        <v>0.33333333333333331</v>
      </c>
      <c r="F15" t="s">
        <v>125</v>
      </c>
      <c r="G15" t="s">
        <v>126</v>
      </c>
      <c r="H15" t="s">
        <v>102</v>
      </c>
      <c r="I15">
        <v>25</v>
      </c>
      <c r="J15" t="s">
        <v>127</v>
      </c>
    </row>
    <row r="16" spans="2:10">
      <c r="B16" s="46">
        <v>43485.489583333336</v>
      </c>
      <c r="C16" s="46" t="s">
        <v>128</v>
      </c>
      <c r="D16" s="47">
        <v>0.48958333333575865</v>
      </c>
      <c r="E16" s="48">
        <v>0.45833333333333331</v>
      </c>
      <c r="F16" t="s">
        <v>129</v>
      </c>
      <c r="G16" t="s">
        <v>130</v>
      </c>
      <c r="H16" t="s">
        <v>102</v>
      </c>
      <c r="I16">
        <v>5</v>
      </c>
      <c r="J16" t="s">
        <v>131</v>
      </c>
    </row>
    <row r="17" spans="2:10">
      <c r="B17" s="46">
        <v>43486.4375</v>
      </c>
      <c r="C17" s="46" t="s">
        <v>132</v>
      </c>
      <c r="D17" s="47">
        <v>0.4375</v>
      </c>
      <c r="E17" s="48">
        <v>0.41666666666666663</v>
      </c>
      <c r="F17" t="s">
        <v>129</v>
      </c>
      <c r="G17" t="s">
        <v>133</v>
      </c>
      <c r="H17" t="s">
        <v>116</v>
      </c>
      <c r="I17">
        <v>5</v>
      </c>
      <c r="J17" t="s">
        <v>134</v>
      </c>
    </row>
    <row r="18" spans="2:10">
      <c r="B18" s="46">
        <v>43486.451388888891</v>
      </c>
      <c r="C18" s="46" t="s">
        <v>132</v>
      </c>
      <c r="D18" s="47">
        <v>0.45138888889050577</v>
      </c>
      <c r="E18" s="48">
        <v>0.41666666666666663</v>
      </c>
      <c r="F18" t="s">
        <v>125</v>
      </c>
      <c r="G18" t="s">
        <v>126</v>
      </c>
      <c r="H18" t="s">
        <v>116</v>
      </c>
      <c r="I18">
        <v>5</v>
      </c>
      <c r="J18" t="s">
        <v>127</v>
      </c>
    </row>
    <row r="19" spans="2:10">
      <c r="B19" s="46">
        <v>43487.458333333336</v>
      </c>
      <c r="C19" s="46" t="s">
        <v>99</v>
      </c>
      <c r="D19" s="47">
        <v>0.45833333333575865</v>
      </c>
      <c r="E19" s="48">
        <v>0.45833333333333331</v>
      </c>
      <c r="F19" t="s">
        <v>135</v>
      </c>
      <c r="G19" t="s">
        <v>133</v>
      </c>
      <c r="H19" t="s">
        <v>102</v>
      </c>
      <c r="I19">
        <v>5</v>
      </c>
      <c r="J19" t="s">
        <v>136</v>
      </c>
    </row>
    <row r="20" spans="2:10">
      <c r="B20" s="46">
        <v>43487.581944444442</v>
      </c>
      <c r="C20" s="46" t="s">
        <v>99</v>
      </c>
      <c r="D20" s="47">
        <v>0.5819444444423425</v>
      </c>
      <c r="E20" s="48">
        <v>0.54166666666666663</v>
      </c>
      <c r="F20" t="s">
        <v>137</v>
      </c>
      <c r="G20" t="s">
        <v>101</v>
      </c>
      <c r="H20" t="s">
        <v>138</v>
      </c>
      <c r="I20">
        <v>25</v>
      </c>
      <c r="J20" t="s">
        <v>139</v>
      </c>
    </row>
    <row r="21" spans="2:10">
      <c r="B21" s="46">
        <v>43487.75</v>
      </c>
      <c r="C21" s="46" t="s">
        <v>99</v>
      </c>
      <c r="D21" s="47">
        <v>0.75</v>
      </c>
      <c r="E21" s="48">
        <v>0.75</v>
      </c>
      <c r="F21" t="s">
        <v>140</v>
      </c>
      <c r="G21" t="s">
        <v>130</v>
      </c>
      <c r="H21" t="s">
        <v>102</v>
      </c>
      <c r="I21">
        <v>5</v>
      </c>
      <c r="J21" t="s">
        <v>141</v>
      </c>
    </row>
    <row r="22" spans="2:10">
      <c r="B22" s="46">
        <v>43487.743055555555</v>
      </c>
      <c r="C22" s="46" t="s">
        <v>99</v>
      </c>
      <c r="D22" s="47">
        <v>0.74305555555474712</v>
      </c>
      <c r="E22" s="48">
        <v>0.70833333333333326</v>
      </c>
      <c r="F22" t="s">
        <v>142</v>
      </c>
      <c r="G22" t="s">
        <v>109</v>
      </c>
      <c r="H22" t="s">
        <v>102</v>
      </c>
      <c r="I22">
        <v>2</v>
      </c>
      <c r="J22" t="s">
        <v>143</v>
      </c>
    </row>
    <row r="23" spans="2:10">
      <c r="B23" s="46">
        <v>43487.743055555598</v>
      </c>
      <c r="C23" s="46" t="s">
        <v>99</v>
      </c>
      <c r="D23" s="47">
        <v>0.74305555559840286</v>
      </c>
      <c r="E23" s="48">
        <v>0.70833333333333326</v>
      </c>
      <c r="F23" t="s">
        <v>144</v>
      </c>
      <c r="G23" t="s">
        <v>109</v>
      </c>
      <c r="H23" t="s">
        <v>102</v>
      </c>
      <c r="I23">
        <v>2</v>
      </c>
      <c r="J23" t="s">
        <v>145</v>
      </c>
    </row>
    <row r="24" spans="2:10">
      <c r="B24" s="46">
        <v>43488.597222222219</v>
      </c>
      <c r="C24" s="46" t="s">
        <v>104</v>
      </c>
      <c r="D24" s="47">
        <v>0.59722222221898846</v>
      </c>
      <c r="E24" s="48">
        <v>0.58333333333333326</v>
      </c>
      <c r="F24" t="s">
        <v>125</v>
      </c>
      <c r="G24" t="s">
        <v>126</v>
      </c>
      <c r="H24" t="s">
        <v>102</v>
      </c>
      <c r="I24">
        <v>5</v>
      </c>
      <c r="J24" t="s">
        <v>127</v>
      </c>
    </row>
    <row r="25" spans="2:10">
      <c r="B25" s="46">
        <v>43488.600694444445</v>
      </c>
      <c r="C25" s="46" t="s">
        <v>104</v>
      </c>
      <c r="D25" s="47">
        <v>0.60069444444525288</v>
      </c>
      <c r="E25" s="48">
        <v>0.58333333333333326</v>
      </c>
      <c r="F25" t="s">
        <v>129</v>
      </c>
      <c r="G25" t="s">
        <v>130</v>
      </c>
      <c r="H25" t="s">
        <v>102</v>
      </c>
      <c r="I25">
        <v>2</v>
      </c>
      <c r="J25" t="s">
        <v>131</v>
      </c>
    </row>
    <row r="26" spans="2:10">
      <c r="B26" s="46">
        <v>43488.583333333336</v>
      </c>
      <c r="C26" s="46" t="s">
        <v>104</v>
      </c>
      <c r="D26" s="47">
        <v>0.58333333333575865</v>
      </c>
      <c r="E26" s="48">
        <v>0.58333333333333326</v>
      </c>
      <c r="F26" t="s">
        <v>146</v>
      </c>
      <c r="G26" t="s">
        <v>130</v>
      </c>
      <c r="H26" t="s">
        <v>138</v>
      </c>
      <c r="I26">
        <v>20</v>
      </c>
      <c r="J26" t="s">
        <v>147</v>
      </c>
    </row>
    <row r="27" spans="2:10">
      <c r="B27" s="46">
        <v>43488.4375</v>
      </c>
      <c r="C27" s="46" t="s">
        <v>104</v>
      </c>
      <c r="D27" s="47">
        <v>0.4375</v>
      </c>
      <c r="E27" s="48">
        <v>0.41666666666666663</v>
      </c>
      <c r="F27" t="s">
        <v>148</v>
      </c>
      <c r="G27" t="s">
        <v>106</v>
      </c>
      <c r="H27" t="s">
        <v>138</v>
      </c>
      <c r="I27">
        <v>25</v>
      </c>
      <c r="J27" t="s">
        <v>149</v>
      </c>
    </row>
    <row r="28" spans="2:10">
      <c r="B28" s="46">
        <v>43488.767361111109</v>
      </c>
      <c r="C28" s="46" t="s">
        <v>104</v>
      </c>
      <c r="D28" s="47">
        <v>0.76736111110949423</v>
      </c>
      <c r="E28" s="48">
        <v>0.75</v>
      </c>
      <c r="F28" t="s">
        <v>150</v>
      </c>
      <c r="G28" t="s">
        <v>106</v>
      </c>
      <c r="H28" t="s">
        <v>102</v>
      </c>
      <c r="I28">
        <v>15</v>
      </c>
      <c r="J28" t="s">
        <v>151</v>
      </c>
    </row>
    <row r="29" spans="2:10">
      <c r="B29" s="46">
        <v>43489.555555555555</v>
      </c>
      <c r="C29" s="46" t="s">
        <v>114</v>
      </c>
      <c r="D29" s="47">
        <v>0.55555555555474712</v>
      </c>
      <c r="E29" s="48">
        <v>0.54166666666666663</v>
      </c>
      <c r="F29" t="s">
        <v>150</v>
      </c>
      <c r="G29" t="s">
        <v>106</v>
      </c>
      <c r="H29" t="s">
        <v>138</v>
      </c>
      <c r="I29">
        <v>35</v>
      </c>
      <c r="J29" t="s">
        <v>151</v>
      </c>
    </row>
    <row r="30" spans="2:10">
      <c r="B30" s="46">
        <v>43490.502083333333</v>
      </c>
      <c r="C30" s="46" t="s">
        <v>111</v>
      </c>
      <c r="D30" s="47">
        <v>0.50208333333284827</v>
      </c>
      <c r="E30" s="48">
        <v>0.5</v>
      </c>
      <c r="F30" t="s">
        <v>152</v>
      </c>
      <c r="G30" t="s">
        <v>106</v>
      </c>
      <c r="H30" t="s">
        <v>138</v>
      </c>
      <c r="I30">
        <v>25</v>
      </c>
      <c r="J30" t="s">
        <v>153</v>
      </c>
    </row>
    <row r="31" spans="2:10">
      <c r="B31" s="46">
        <v>43493.413194444445</v>
      </c>
      <c r="C31" s="46" t="s">
        <v>132</v>
      </c>
      <c r="D31" s="47">
        <v>0.41319444444525288</v>
      </c>
      <c r="E31" s="48">
        <v>0.375</v>
      </c>
      <c r="F31" t="s">
        <v>154</v>
      </c>
      <c r="G31" t="s">
        <v>106</v>
      </c>
      <c r="H31" t="s">
        <v>138</v>
      </c>
      <c r="I31">
        <v>25</v>
      </c>
      <c r="J31" t="s">
        <v>155</v>
      </c>
    </row>
    <row r="32" spans="2:10">
      <c r="B32" s="46">
        <v>43494.461805555555</v>
      </c>
      <c r="C32" s="46" t="s">
        <v>99</v>
      </c>
      <c r="D32" s="47">
        <v>0.46180555555474712</v>
      </c>
      <c r="E32" s="48">
        <v>0.45833333333333331</v>
      </c>
      <c r="F32" t="s">
        <v>156</v>
      </c>
      <c r="G32" t="s">
        <v>106</v>
      </c>
      <c r="H32" t="s">
        <v>138</v>
      </c>
      <c r="I32">
        <v>20</v>
      </c>
      <c r="J32" t="s">
        <v>157</v>
      </c>
    </row>
    <row r="33" spans="2:10">
      <c r="B33" s="46">
        <v>43494.620138888888</v>
      </c>
      <c r="C33" s="46" t="s">
        <v>99</v>
      </c>
      <c r="D33" s="47">
        <v>0.62013888888759539</v>
      </c>
      <c r="E33" s="48">
        <v>0.58333333333333326</v>
      </c>
      <c r="F33" t="s">
        <v>158</v>
      </c>
      <c r="G33" t="s">
        <v>130</v>
      </c>
      <c r="H33" t="s">
        <v>116</v>
      </c>
      <c r="I33">
        <v>10</v>
      </c>
      <c r="J33" t="s">
        <v>159</v>
      </c>
    </row>
    <row r="34" spans="2:10">
      <c r="B34" s="46">
        <v>43495.3125</v>
      </c>
      <c r="C34" s="46" t="s">
        <v>104</v>
      </c>
      <c r="D34" s="47">
        <v>0.3125</v>
      </c>
      <c r="E34" s="48">
        <v>0.29166666666666663</v>
      </c>
      <c r="F34" t="s">
        <v>160</v>
      </c>
      <c r="G34" t="s">
        <v>106</v>
      </c>
      <c r="H34" t="s">
        <v>102</v>
      </c>
      <c r="I34">
        <v>10</v>
      </c>
      <c r="J34" t="s">
        <v>161</v>
      </c>
    </row>
    <row r="35" spans="2:10">
      <c r="B35" s="46">
        <v>43497.458333333336</v>
      </c>
      <c r="C35" s="46" t="s">
        <v>111</v>
      </c>
      <c r="D35" s="47">
        <v>0.45833333333575865</v>
      </c>
      <c r="E35" s="48">
        <v>0.45833333333333331</v>
      </c>
      <c r="F35" t="s">
        <v>156</v>
      </c>
      <c r="G35" t="s">
        <v>106</v>
      </c>
      <c r="H35" t="s">
        <v>138</v>
      </c>
      <c r="I35">
        <v>40</v>
      </c>
      <c r="J35" t="s">
        <v>157</v>
      </c>
    </row>
    <row r="36" spans="2:10">
      <c r="B36" s="46">
        <v>43497.416666666664</v>
      </c>
      <c r="C36" s="46" t="s">
        <v>111</v>
      </c>
      <c r="D36" s="47">
        <v>0.41666666666424135</v>
      </c>
      <c r="E36" s="48">
        <v>0.375</v>
      </c>
      <c r="F36" t="s">
        <v>162</v>
      </c>
      <c r="G36" t="s">
        <v>163</v>
      </c>
      <c r="H36" t="s">
        <v>138</v>
      </c>
      <c r="I36">
        <v>45</v>
      </c>
      <c r="J36" t="s">
        <v>164</v>
      </c>
    </row>
    <row r="37" spans="2:10">
      <c r="B37" s="46">
        <v>43497.666666666664</v>
      </c>
      <c r="C37" s="46" t="s">
        <v>111</v>
      </c>
      <c r="D37" s="47">
        <v>0.66666666666424135</v>
      </c>
      <c r="E37" s="48">
        <v>0.625</v>
      </c>
      <c r="F37" t="s">
        <v>165</v>
      </c>
      <c r="G37" t="s">
        <v>126</v>
      </c>
      <c r="H37" t="s">
        <v>138</v>
      </c>
      <c r="I37">
        <v>25</v>
      </c>
      <c r="J37" t="s">
        <v>166</v>
      </c>
    </row>
    <row r="38" spans="2:10">
      <c r="B38" s="46">
        <v>43500.378472222219</v>
      </c>
      <c r="C38" s="46" t="s">
        <v>132</v>
      </c>
      <c r="D38" s="47">
        <v>0.37847222221898846</v>
      </c>
      <c r="E38" s="48">
        <v>0.375</v>
      </c>
      <c r="F38" t="s">
        <v>167</v>
      </c>
      <c r="G38" t="s">
        <v>101</v>
      </c>
      <c r="H38" t="s">
        <v>102</v>
      </c>
      <c r="I38">
        <v>10</v>
      </c>
      <c r="J38" t="s">
        <v>168</v>
      </c>
    </row>
    <row r="39" spans="2:10">
      <c r="B39" s="46">
        <v>43501.586805555555</v>
      </c>
      <c r="C39" s="46" t="s">
        <v>99</v>
      </c>
      <c r="D39" s="47">
        <v>0.58680555555474712</v>
      </c>
      <c r="E39" s="48">
        <v>0.58333333333333326</v>
      </c>
      <c r="F39" t="s">
        <v>169</v>
      </c>
      <c r="G39" t="s">
        <v>133</v>
      </c>
      <c r="H39" t="s">
        <v>138</v>
      </c>
      <c r="I39">
        <v>45</v>
      </c>
      <c r="J39" t="s">
        <v>170</v>
      </c>
    </row>
    <row r="40" spans="2:10">
      <c r="B40" s="46">
        <v>43502.416666666664</v>
      </c>
      <c r="C40" s="46" t="s">
        <v>104</v>
      </c>
      <c r="D40" s="47">
        <v>0.41666666666424135</v>
      </c>
      <c r="E40" s="48">
        <v>0.375</v>
      </c>
      <c r="F40" t="s">
        <v>171</v>
      </c>
      <c r="G40" t="s">
        <v>126</v>
      </c>
      <c r="H40" t="s">
        <v>138</v>
      </c>
      <c r="I40">
        <v>15</v>
      </c>
      <c r="J40" t="s">
        <v>172</v>
      </c>
    </row>
    <row r="41" spans="2:10">
      <c r="B41" s="46">
        <v>43503.326388888891</v>
      </c>
      <c r="C41" s="46" t="s">
        <v>114</v>
      </c>
      <c r="D41" s="47">
        <v>0.32638888889050577</v>
      </c>
      <c r="E41" s="48">
        <v>0.29166666666666663</v>
      </c>
      <c r="F41" t="s">
        <v>173</v>
      </c>
      <c r="G41" t="s">
        <v>174</v>
      </c>
      <c r="H41" t="s">
        <v>138</v>
      </c>
      <c r="I41">
        <v>20</v>
      </c>
      <c r="J41" t="s">
        <v>175</v>
      </c>
    </row>
    <row r="42" spans="2:10">
      <c r="B42" s="46">
        <v>43503.559027777781</v>
      </c>
      <c r="C42" s="46" t="s">
        <v>114</v>
      </c>
      <c r="D42" s="47">
        <v>0.55902777778101154</v>
      </c>
      <c r="E42" s="48">
        <v>0.54166666666666663</v>
      </c>
      <c r="F42" t="s">
        <v>176</v>
      </c>
      <c r="G42" t="s">
        <v>101</v>
      </c>
      <c r="H42" t="s">
        <v>138</v>
      </c>
      <c r="I42">
        <v>45</v>
      </c>
      <c r="J42" t="s">
        <v>177</v>
      </c>
    </row>
    <row r="43" spans="2:10">
      <c r="B43" s="46">
        <v>43503.590277777781</v>
      </c>
      <c r="C43" s="46" t="s">
        <v>114</v>
      </c>
      <c r="D43" s="47">
        <v>0.59027777778101154</v>
      </c>
      <c r="E43" s="48">
        <v>0.58333333333333326</v>
      </c>
      <c r="F43" t="s">
        <v>178</v>
      </c>
      <c r="G43" t="s">
        <v>179</v>
      </c>
      <c r="H43" t="s">
        <v>116</v>
      </c>
      <c r="I43">
        <v>25</v>
      </c>
      <c r="J43" t="s">
        <v>180</v>
      </c>
    </row>
    <row r="44" spans="2:10">
      <c r="B44" s="46">
        <v>43504.461805555555</v>
      </c>
      <c r="C44" s="46" t="s">
        <v>111</v>
      </c>
      <c r="D44" s="47">
        <v>0.46180555555474712</v>
      </c>
      <c r="E44" s="48">
        <v>0.45833333333333331</v>
      </c>
      <c r="F44" t="s">
        <v>181</v>
      </c>
      <c r="G44" t="s">
        <v>126</v>
      </c>
      <c r="H44" t="s">
        <v>138</v>
      </c>
      <c r="I44">
        <v>10</v>
      </c>
      <c r="J44" t="s">
        <v>182</v>
      </c>
    </row>
    <row r="45" spans="2:10">
      <c r="B45" s="46">
        <v>43508.628472222219</v>
      </c>
      <c r="C45" s="46" t="s">
        <v>99</v>
      </c>
      <c r="D45" s="47">
        <v>0.62847222221898846</v>
      </c>
      <c r="E45" s="48">
        <v>0.625</v>
      </c>
      <c r="F45" t="s">
        <v>183</v>
      </c>
      <c r="G45" t="s">
        <v>106</v>
      </c>
      <c r="H45" t="s">
        <v>138</v>
      </c>
      <c r="I45">
        <v>40</v>
      </c>
      <c r="J45" t="s">
        <v>184</v>
      </c>
    </row>
    <row r="46" spans="2:10">
      <c r="B46" s="46">
        <v>43509.413194444445</v>
      </c>
      <c r="C46" s="46" t="s">
        <v>104</v>
      </c>
      <c r="D46" s="47">
        <v>0.41319444444525288</v>
      </c>
      <c r="E46" s="48">
        <v>0.375</v>
      </c>
      <c r="F46" t="s">
        <v>185</v>
      </c>
      <c r="G46" t="s">
        <v>126</v>
      </c>
      <c r="H46" t="s">
        <v>138</v>
      </c>
      <c r="I46">
        <v>25</v>
      </c>
      <c r="J46" t="s">
        <v>186</v>
      </c>
    </row>
    <row r="47" spans="2:10">
      <c r="B47" s="46">
        <v>43516.40625</v>
      </c>
      <c r="C47" s="46" t="s">
        <v>104</v>
      </c>
      <c r="D47" s="47">
        <v>0.40625</v>
      </c>
      <c r="E47" s="48">
        <v>0.375</v>
      </c>
      <c r="F47" t="s">
        <v>154</v>
      </c>
      <c r="G47" t="s">
        <v>106</v>
      </c>
      <c r="H47" t="s">
        <v>138</v>
      </c>
      <c r="I47">
        <v>15</v>
      </c>
      <c r="J47" t="s">
        <v>155</v>
      </c>
    </row>
    <row r="48" spans="2:10">
      <c r="B48" s="46">
        <v>43516.746527777781</v>
      </c>
      <c r="C48" s="46" t="s">
        <v>104</v>
      </c>
      <c r="D48" s="47">
        <v>0.74652777778101154</v>
      </c>
      <c r="E48" s="48">
        <v>0.70833333333333326</v>
      </c>
      <c r="F48" t="s">
        <v>187</v>
      </c>
      <c r="G48" t="s">
        <v>101</v>
      </c>
      <c r="H48" t="s">
        <v>138</v>
      </c>
      <c r="I48">
        <v>25</v>
      </c>
      <c r="J48" t="s">
        <v>188</v>
      </c>
    </row>
    <row r="49" spans="2:10">
      <c r="B49" s="46">
        <v>43516.770833333336</v>
      </c>
      <c r="C49" s="46" t="s">
        <v>104</v>
      </c>
      <c r="D49" s="47">
        <v>0.77083333333575865</v>
      </c>
      <c r="E49" s="48">
        <v>0.75</v>
      </c>
      <c r="F49" t="s">
        <v>189</v>
      </c>
      <c r="G49" t="s">
        <v>101</v>
      </c>
      <c r="H49" t="s">
        <v>102</v>
      </c>
      <c r="I49">
        <v>5</v>
      </c>
      <c r="J49" t="s">
        <v>190</v>
      </c>
    </row>
    <row r="50" spans="2:10">
      <c r="B50" s="46">
        <v>43521.5</v>
      </c>
      <c r="C50" s="46" t="s">
        <v>132</v>
      </c>
      <c r="D50" s="47">
        <v>0.5</v>
      </c>
      <c r="E50" s="48">
        <v>0.5</v>
      </c>
      <c r="F50" t="s">
        <v>191</v>
      </c>
      <c r="G50" t="s">
        <v>130</v>
      </c>
      <c r="H50" t="s">
        <v>116</v>
      </c>
      <c r="I50">
        <v>5</v>
      </c>
      <c r="J50" t="s">
        <v>192</v>
      </c>
    </row>
    <row r="51" spans="2:10">
      <c r="B51" s="46">
        <v>43521.0625</v>
      </c>
      <c r="C51" s="46" t="s">
        <v>132</v>
      </c>
      <c r="D51" s="47">
        <v>6.25E-2</v>
      </c>
      <c r="E51" s="48">
        <v>4.1666666666666664E-2</v>
      </c>
      <c r="F51" t="s">
        <v>193</v>
      </c>
      <c r="G51" t="s">
        <v>106</v>
      </c>
      <c r="H51" t="s">
        <v>116</v>
      </c>
      <c r="I51">
        <v>10</v>
      </c>
      <c r="J51" t="s">
        <v>194</v>
      </c>
    </row>
    <row r="52" spans="2:10">
      <c r="B52" s="46">
        <v>43522.479166666664</v>
      </c>
      <c r="C52" s="46" t="s">
        <v>99</v>
      </c>
      <c r="D52" s="47">
        <v>0.47916666666424135</v>
      </c>
      <c r="E52" s="48">
        <v>0.45833333333333331</v>
      </c>
      <c r="F52" t="s">
        <v>185</v>
      </c>
      <c r="G52" t="s">
        <v>126</v>
      </c>
      <c r="H52" t="s">
        <v>116</v>
      </c>
      <c r="I52">
        <v>5</v>
      </c>
      <c r="J52" t="s">
        <v>186</v>
      </c>
    </row>
    <row r="53" spans="2:10">
      <c r="B53" s="46">
        <v>43522.541666666664</v>
      </c>
      <c r="C53" s="46" t="s">
        <v>99</v>
      </c>
      <c r="D53" s="47">
        <v>0.54166666666424135</v>
      </c>
      <c r="E53" s="48">
        <v>0.5</v>
      </c>
      <c r="F53" t="s">
        <v>195</v>
      </c>
      <c r="G53" t="s">
        <v>106</v>
      </c>
      <c r="H53" t="s">
        <v>102</v>
      </c>
      <c r="I53">
        <v>10</v>
      </c>
      <c r="J53" t="s">
        <v>196</v>
      </c>
    </row>
    <row r="54" spans="2:10">
      <c r="B54" s="46">
        <v>43522.572916666664</v>
      </c>
      <c r="C54" s="46" t="s">
        <v>99</v>
      </c>
      <c r="D54" s="47">
        <v>0.57291666666424135</v>
      </c>
      <c r="E54" s="48">
        <v>0.54166666666666663</v>
      </c>
      <c r="F54" t="s">
        <v>197</v>
      </c>
      <c r="G54" t="s">
        <v>126</v>
      </c>
      <c r="H54" t="s">
        <v>102</v>
      </c>
      <c r="I54">
        <v>25</v>
      </c>
      <c r="J54" t="s">
        <v>198</v>
      </c>
    </row>
    <row r="55" spans="2:10">
      <c r="B55" s="46">
        <v>43522.541666666664</v>
      </c>
      <c r="C55" s="46" t="s">
        <v>99</v>
      </c>
      <c r="D55" s="47">
        <v>0.54166666666424135</v>
      </c>
      <c r="E55" s="48">
        <v>0.5</v>
      </c>
      <c r="F55" t="s">
        <v>199</v>
      </c>
      <c r="G55" t="s">
        <v>101</v>
      </c>
      <c r="H55" t="s">
        <v>102</v>
      </c>
      <c r="I55">
        <v>30</v>
      </c>
      <c r="J55" t="s">
        <v>200</v>
      </c>
    </row>
    <row r="56" spans="2:10">
      <c r="B56" s="46">
        <v>43522.791666666664</v>
      </c>
      <c r="C56" s="46" t="s">
        <v>99</v>
      </c>
      <c r="D56" s="47">
        <v>0.79166666666424135</v>
      </c>
      <c r="E56" s="48">
        <v>0.75</v>
      </c>
      <c r="F56" t="s">
        <v>201</v>
      </c>
      <c r="G56" t="s">
        <v>106</v>
      </c>
      <c r="H56" t="s">
        <v>116</v>
      </c>
      <c r="I56">
        <v>5</v>
      </c>
      <c r="J56" t="s">
        <v>202</v>
      </c>
    </row>
    <row r="57" spans="2:10">
      <c r="B57" s="46">
        <v>43523.583333333336</v>
      </c>
      <c r="C57" s="46" t="s">
        <v>104</v>
      </c>
      <c r="D57" s="47">
        <v>0.58333333333575865</v>
      </c>
      <c r="E57" s="48">
        <v>0.58333333333333326</v>
      </c>
      <c r="F57" t="s">
        <v>191</v>
      </c>
      <c r="G57" t="s">
        <v>130</v>
      </c>
      <c r="H57" t="s">
        <v>116</v>
      </c>
      <c r="I57">
        <v>5</v>
      </c>
      <c r="J57" t="s">
        <v>192</v>
      </c>
    </row>
    <row r="58" spans="2:10">
      <c r="B58" s="46">
        <v>43523.618055555555</v>
      </c>
      <c r="C58" s="46" t="s">
        <v>104</v>
      </c>
      <c r="D58" s="47">
        <v>0.61805555555474712</v>
      </c>
      <c r="E58" s="48">
        <v>0.58333333333333326</v>
      </c>
      <c r="F58" t="s">
        <v>185</v>
      </c>
      <c r="G58" t="s">
        <v>126</v>
      </c>
      <c r="H58" t="s">
        <v>102</v>
      </c>
      <c r="I58">
        <v>15</v>
      </c>
      <c r="J58" t="s">
        <v>186</v>
      </c>
    </row>
    <row r="59" spans="2:10">
      <c r="B59" s="46">
        <v>43523.590277777781</v>
      </c>
      <c r="C59" s="46" t="s">
        <v>104</v>
      </c>
      <c r="D59" s="47">
        <v>0.59027777778101154</v>
      </c>
      <c r="E59" s="48">
        <v>0.58333333333333326</v>
      </c>
      <c r="F59" t="s">
        <v>199</v>
      </c>
      <c r="G59" t="s">
        <v>101</v>
      </c>
      <c r="H59" t="s">
        <v>102</v>
      </c>
      <c r="I59">
        <v>5</v>
      </c>
      <c r="J59" t="s">
        <v>200</v>
      </c>
    </row>
    <row r="60" spans="2:10">
      <c r="B60" s="46">
        <v>43523.690972222219</v>
      </c>
      <c r="C60" s="46" t="s">
        <v>104</v>
      </c>
      <c r="D60" s="47">
        <v>0.69097222221898846</v>
      </c>
      <c r="E60" s="48">
        <v>0.66666666666666663</v>
      </c>
      <c r="F60" t="s">
        <v>203</v>
      </c>
      <c r="G60" t="s">
        <v>179</v>
      </c>
      <c r="H60" t="s">
        <v>138</v>
      </c>
      <c r="I60">
        <v>40</v>
      </c>
      <c r="J60" t="s">
        <v>204</v>
      </c>
    </row>
    <row r="61" spans="2:10">
      <c r="B61" s="46">
        <v>43524.458333333336</v>
      </c>
      <c r="C61" s="46" t="s">
        <v>114</v>
      </c>
      <c r="D61" s="47">
        <v>0.45833333333575865</v>
      </c>
      <c r="E61" s="48">
        <v>0.45833333333333331</v>
      </c>
      <c r="F61" t="s">
        <v>205</v>
      </c>
      <c r="G61" t="s">
        <v>130</v>
      </c>
      <c r="H61" t="s">
        <v>138</v>
      </c>
      <c r="I61">
        <v>45</v>
      </c>
      <c r="J61" t="s">
        <v>206</v>
      </c>
    </row>
    <row r="62" spans="2:10">
      <c r="B62" s="46">
        <v>43524.489583333336</v>
      </c>
      <c r="C62" s="46" t="s">
        <v>114</v>
      </c>
      <c r="D62" s="47">
        <v>0.48958333333575865</v>
      </c>
      <c r="E62" s="48">
        <v>0.45833333333333331</v>
      </c>
      <c r="F62" t="s">
        <v>207</v>
      </c>
      <c r="G62" t="s">
        <v>130</v>
      </c>
      <c r="H62" t="s">
        <v>138</v>
      </c>
      <c r="I62">
        <v>5</v>
      </c>
      <c r="J62" t="s">
        <v>208</v>
      </c>
    </row>
    <row r="63" spans="2:10">
      <c r="B63" s="46">
        <v>43524.604166666664</v>
      </c>
      <c r="C63" s="46" t="s">
        <v>114</v>
      </c>
      <c r="D63" s="47">
        <v>0.60416666666424135</v>
      </c>
      <c r="E63" s="48">
        <v>0.58333333333333326</v>
      </c>
      <c r="F63" t="s">
        <v>209</v>
      </c>
      <c r="G63" t="s">
        <v>210</v>
      </c>
      <c r="H63" t="s">
        <v>138</v>
      </c>
      <c r="I63">
        <v>25</v>
      </c>
      <c r="J63" t="s">
        <v>211</v>
      </c>
    </row>
    <row r="64" spans="2:10">
      <c r="B64" s="46">
        <v>43525.458333333336</v>
      </c>
      <c r="C64" s="46" t="s">
        <v>111</v>
      </c>
      <c r="D64" s="47">
        <v>0.45833333333575865</v>
      </c>
      <c r="E64" s="48">
        <v>0.45833333333333331</v>
      </c>
      <c r="F64" t="s">
        <v>212</v>
      </c>
      <c r="G64" t="s">
        <v>106</v>
      </c>
      <c r="H64" t="s">
        <v>138</v>
      </c>
      <c r="I64">
        <v>35</v>
      </c>
      <c r="J64" t="s">
        <v>213</v>
      </c>
    </row>
    <row r="65" spans="2:10">
      <c r="B65" s="46">
        <v>43525.479166666664</v>
      </c>
      <c r="C65" s="46" t="s">
        <v>111</v>
      </c>
      <c r="D65" s="47">
        <v>0.47916666666424135</v>
      </c>
      <c r="E65" s="48">
        <v>0.45833333333333331</v>
      </c>
      <c r="F65" t="s">
        <v>214</v>
      </c>
      <c r="G65" t="s">
        <v>106</v>
      </c>
      <c r="H65" t="s">
        <v>138</v>
      </c>
      <c r="I65">
        <v>45</v>
      </c>
      <c r="J65" t="s">
        <v>215</v>
      </c>
    </row>
    <row r="66" spans="2:10">
      <c r="B66" s="46">
        <v>43525.682638888888</v>
      </c>
      <c r="C66" s="46" t="s">
        <v>111</v>
      </c>
      <c r="D66" s="47">
        <v>0.68263888888759539</v>
      </c>
      <c r="E66" s="48">
        <v>0.66666666666666663</v>
      </c>
      <c r="F66" t="s">
        <v>216</v>
      </c>
      <c r="G66" t="s">
        <v>106</v>
      </c>
      <c r="H66" t="s">
        <v>102</v>
      </c>
      <c r="I66">
        <v>5</v>
      </c>
      <c r="J66" t="s">
        <v>217</v>
      </c>
    </row>
    <row r="67" spans="2:10">
      <c r="B67" s="46">
        <v>43525.729166666664</v>
      </c>
      <c r="C67" s="46" t="s">
        <v>111</v>
      </c>
      <c r="D67" s="47">
        <v>0.72916666666424135</v>
      </c>
      <c r="E67" s="48">
        <v>0.70833333333333326</v>
      </c>
      <c r="F67" t="s">
        <v>120</v>
      </c>
      <c r="G67" t="s">
        <v>106</v>
      </c>
      <c r="H67" t="s">
        <v>138</v>
      </c>
      <c r="I67">
        <v>55</v>
      </c>
      <c r="J67" t="s">
        <v>121</v>
      </c>
    </row>
    <row r="68" spans="2:10">
      <c r="B68" s="46">
        <v>43526.416666666664</v>
      </c>
      <c r="C68" s="46" t="s">
        <v>124</v>
      </c>
      <c r="D68" s="47">
        <v>0.41666666666424135</v>
      </c>
      <c r="E68" s="48">
        <v>0.375</v>
      </c>
      <c r="F68" t="s">
        <v>218</v>
      </c>
      <c r="G68" t="s">
        <v>174</v>
      </c>
      <c r="H68" t="s">
        <v>138</v>
      </c>
      <c r="I68">
        <v>65</v>
      </c>
      <c r="J68" t="s">
        <v>219</v>
      </c>
    </row>
    <row r="69" spans="2:10">
      <c r="B69" s="46">
        <v>43529.645833333336</v>
      </c>
      <c r="C69" s="46" t="s">
        <v>99</v>
      </c>
      <c r="D69" s="47">
        <v>0.64583333333575865</v>
      </c>
      <c r="E69" s="48">
        <v>0.625</v>
      </c>
      <c r="F69" t="s">
        <v>220</v>
      </c>
      <c r="G69" t="s">
        <v>163</v>
      </c>
      <c r="H69" t="s">
        <v>138</v>
      </c>
      <c r="I69">
        <v>30</v>
      </c>
      <c r="J69" t="s">
        <v>221</v>
      </c>
    </row>
    <row r="70" spans="2:10">
      <c r="B70" s="46">
        <v>43529.447916666664</v>
      </c>
      <c r="C70" s="46" t="s">
        <v>99</v>
      </c>
      <c r="D70" s="47">
        <v>0.44791666666424135</v>
      </c>
      <c r="E70" s="48">
        <v>0.41666666666666663</v>
      </c>
      <c r="F70" t="s">
        <v>205</v>
      </c>
      <c r="G70" t="s">
        <v>130</v>
      </c>
      <c r="H70" t="s">
        <v>138</v>
      </c>
      <c r="I70">
        <v>10</v>
      </c>
      <c r="J70" t="s">
        <v>206</v>
      </c>
    </row>
    <row r="71" spans="2:10">
      <c r="B71" s="46">
        <v>43530.472916666666</v>
      </c>
      <c r="C71" s="46" t="s">
        <v>104</v>
      </c>
      <c r="D71" s="47">
        <v>0.47291666666569654</v>
      </c>
      <c r="E71" s="48">
        <v>0.45833333333333331</v>
      </c>
      <c r="F71" t="s">
        <v>220</v>
      </c>
      <c r="G71" t="s">
        <v>163</v>
      </c>
      <c r="H71" t="s">
        <v>138</v>
      </c>
      <c r="I71">
        <v>20</v>
      </c>
      <c r="J71" t="s">
        <v>221</v>
      </c>
    </row>
    <row r="72" spans="2:10">
      <c r="B72" s="46">
        <v>43530.729166666664</v>
      </c>
      <c r="C72" s="46" t="s">
        <v>104</v>
      </c>
      <c r="D72" s="47">
        <v>0.72916666666424135</v>
      </c>
      <c r="E72" s="48">
        <v>0.70833333333333326</v>
      </c>
      <c r="F72" t="s">
        <v>222</v>
      </c>
      <c r="G72" t="s">
        <v>133</v>
      </c>
      <c r="H72" t="s">
        <v>138</v>
      </c>
      <c r="I72">
        <v>20</v>
      </c>
      <c r="J72" t="s">
        <v>223</v>
      </c>
    </row>
    <row r="73" spans="2:10">
      <c r="B73" s="46">
        <v>43530.75</v>
      </c>
      <c r="C73" s="46" t="s">
        <v>104</v>
      </c>
      <c r="D73" s="47">
        <v>0.75</v>
      </c>
      <c r="E73" s="48">
        <v>0.75</v>
      </c>
      <c r="F73" t="s">
        <v>224</v>
      </c>
      <c r="G73" t="s">
        <v>106</v>
      </c>
      <c r="H73" t="s">
        <v>138</v>
      </c>
      <c r="I73">
        <v>25</v>
      </c>
      <c r="J73" t="s">
        <v>225</v>
      </c>
    </row>
    <row r="74" spans="2:10">
      <c r="B74" s="46">
        <v>43530.850694444445</v>
      </c>
      <c r="C74" s="46" t="s">
        <v>104</v>
      </c>
      <c r="D74" s="47">
        <v>0.85069444444525288</v>
      </c>
      <c r="E74" s="48">
        <v>0.83333333333333326</v>
      </c>
      <c r="F74" t="s">
        <v>226</v>
      </c>
      <c r="G74" t="s">
        <v>106</v>
      </c>
      <c r="H74" t="s">
        <v>102</v>
      </c>
      <c r="I74">
        <v>5</v>
      </c>
      <c r="J74" t="s">
        <v>227</v>
      </c>
    </row>
    <row r="75" spans="2:10">
      <c r="B75" s="46">
        <v>43530.854166666664</v>
      </c>
      <c r="C75" s="46" t="s">
        <v>104</v>
      </c>
      <c r="D75" s="47">
        <v>0.85416666666424135</v>
      </c>
      <c r="E75" s="48">
        <v>0.83333333333333326</v>
      </c>
      <c r="F75" t="s">
        <v>228</v>
      </c>
      <c r="G75" t="s">
        <v>106</v>
      </c>
      <c r="H75" t="s">
        <v>102</v>
      </c>
      <c r="I75">
        <v>10</v>
      </c>
      <c r="J75" t="s">
        <v>229</v>
      </c>
    </row>
    <row r="76" spans="2:10">
      <c r="B76" s="46">
        <v>43530.861111111109</v>
      </c>
      <c r="C76" s="46" t="s">
        <v>104</v>
      </c>
      <c r="D76" s="47">
        <v>0.86111111110949423</v>
      </c>
      <c r="E76" s="48">
        <v>0.83333333333333326</v>
      </c>
      <c r="F76" t="s">
        <v>230</v>
      </c>
      <c r="G76" t="s">
        <v>133</v>
      </c>
      <c r="H76" t="s">
        <v>116</v>
      </c>
      <c r="I76">
        <v>3</v>
      </c>
      <c r="J76" t="s">
        <v>231</v>
      </c>
    </row>
    <row r="77" spans="2:10">
      <c r="B77" s="46">
        <v>43531.416666666664</v>
      </c>
      <c r="C77" s="46" t="s">
        <v>114</v>
      </c>
      <c r="D77" s="47">
        <v>0.41666666666424135</v>
      </c>
      <c r="E77" s="48">
        <v>0.375</v>
      </c>
      <c r="F77" t="s">
        <v>220</v>
      </c>
      <c r="G77" t="s">
        <v>163</v>
      </c>
      <c r="H77" t="s">
        <v>102</v>
      </c>
      <c r="I77">
        <v>2</v>
      </c>
      <c r="J77" t="s">
        <v>221</v>
      </c>
    </row>
    <row r="78" spans="2:10">
      <c r="B78" s="46">
        <v>43531.611805555556</v>
      </c>
      <c r="C78" s="46" t="s">
        <v>114</v>
      </c>
      <c r="D78" s="47">
        <v>0.61180555555620231</v>
      </c>
      <c r="E78" s="48">
        <v>0.58333333333333326</v>
      </c>
      <c r="F78" t="s">
        <v>207</v>
      </c>
      <c r="G78" t="s">
        <v>130</v>
      </c>
      <c r="H78" t="s">
        <v>102</v>
      </c>
      <c r="I78">
        <v>5</v>
      </c>
      <c r="J78" t="s">
        <v>208</v>
      </c>
    </row>
    <row r="79" spans="2:10">
      <c r="B79" s="46">
        <v>43531.664583333331</v>
      </c>
      <c r="C79" s="46" t="s">
        <v>114</v>
      </c>
      <c r="D79" s="47">
        <v>0.66458333333139308</v>
      </c>
      <c r="E79" s="48">
        <v>0.625</v>
      </c>
      <c r="F79" t="s">
        <v>218</v>
      </c>
      <c r="G79" t="s">
        <v>174</v>
      </c>
      <c r="H79" t="s">
        <v>138</v>
      </c>
      <c r="I79">
        <v>25</v>
      </c>
      <c r="J79" t="s">
        <v>219</v>
      </c>
    </row>
    <row r="80" spans="2:10">
      <c r="B80" s="46">
        <v>43532.458333333336</v>
      </c>
      <c r="C80" s="46" t="s">
        <v>111</v>
      </c>
      <c r="D80" s="47">
        <v>0.45833333333575865</v>
      </c>
      <c r="E80" s="48">
        <v>0.45833333333333331</v>
      </c>
      <c r="F80" t="s">
        <v>232</v>
      </c>
      <c r="G80" t="s">
        <v>101</v>
      </c>
      <c r="H80" t="s">
        <v>138</v>
      </c>
      <c r="I80">
        <v>10</v>
      </c>
      <c r="J80" t="s">
        <v>233</v>
      </c>
    </row>
    <row r="81" spans="2:10">
      <c r="B81" s="46">
        <v>43532.5</v>
      </c>
      <c r="C81" s="46" t="s">
        <v>111</v>
      </c>
      <c r="D81" s="47">
        <v>0.5</v>
      </c>
      <c r="E81" s="48">
        <v>0.5</v>
      </c>
      <c r="F81" t="s">
        <v>207</v>
      </c>
      <c r="G81" t="s">
        <v>130</v>
      </c>
      <c r="H81" t="s">
        <v>138</v>
      </c>
      <c r="I81">
        <v>55</v>
      </c>
      <c r="J81" t="s">
        <v>208</v>
      </c>
    </row>
    <row r="82" spans="2:10">
      <c r="B82" s="46">
        <v>43532.676388888889</v>
      </c>
      <c r="C82" s="46" t="s">
        <v>111</v>
      </c>
      <c r="D82" s="47">
        <v>0.67638888888905058</v>
      </c>
      <c r="E82" s="48">
        <v>0.66666666666666663</v>
      </c>
      <c r="F82" t="s">
        <v>234</v>
      </c>
      <c r="G82" t="s">
        <v>130</v>
      </c>
      <c r="H82" t="s">
        <v>102</v>
      </c>
      <c r="I82">
        <v>5</v>
      </c>
      <c r="J82" t="s">
        <v>235</v>
      </c>
    </row>
    <row r="83" spans="2:10">
      <c r="B83" s="46">
        <v>43537.498611111114</v>
      </c>
      <c r="C83" s="46" t="s">
        <v>104</v>
      </c>
      <c r="D83" s="47">
        <v>0.49861111111385981</v>
      </c>
      <c r="E83" s="48">
        <v>0.45833333333333331</v>
      </c>
      <c r="F83" t="s">
        <v>203</v>
      </c>
      <c r="G83" t="s">
        <v>179</v>
      </c>
      <c r="H83" t="s">
        <v>102</v>
      </c>
      <c r="I83">
        <v>10</v>
      </c>
      <c r="J83" t="s">
        <v>204</v>
      </c>
    </row>
    <row r="84" spans="2:10">
      <c r="B84" s="46">
        <v>43537.755555555559</v>
      </c>
      <c r="C84" s="46" t="s">
        <v>104</v>
      </c>
      <c r="D84" s="47">
        <v>0.75555555555911269</v>
      </c>
      <c r="E84" s="48">
        <v>0.75</v>
      </c>
      <c r="F84" t="s">
        <v>236</v>
      </c>
      <c r="G84" t="s">
        <v>130</v>
      </c>
      <c r="H84" t="s">
        <v>116</v>
      </c>
      <c r="I84">
        <v>5</v>
      </c>
      <c r="J84" t="s">
        <v>237</v>
      </c>
    </row>
    <row r="85" spans="2:10">
      <c r="B85" s="46">
        <v>43537.757638888892</v>
      </c>
      <c r="C85" s="46" t="s">
        <v>104</v>
      </c>
      <c r="D85" s="47">
        <v>0.75763888889196096</v>
      </c>
      <c r="E85" s="48">
        <v>0.75</v>
      </c>
      <c r="F85" t="s">
        <v>238</v>
      </c>
      <c r="G85" t="s">
        <v>106</v>
      </c>
      <c r="H85" t="s">
        <v>116</v>
      </c>
      <c r="I85">
        <v>2</v>
      </c>
      <c r="J85" t="s">
        <v>239</v>
      </c>
    </row>
    <row r="86" spans="2:10">
      <c r="B86" s="46">
        <v>43538.402777777781</v>
      </c>
      <c r="C86" s="46" t="s">
        <v>114</v>
      </c>
      <c r="D86" s="47">
        <v>0.40277777778101154</v>
      </c>
      <c r="E86" s="48">
        <v>0.375</v>
      </c>
      <c r="F86" t="s">
        <v>236</v>
      </c>
      <c r="G86" t="s">
        <v>130</v>
      </c>
      <c r="H86" t="s">
        <v>116</v>
      </c>
      <c r="I86">
        <v>5</v>
      </c>
      <c r="J86" t="s">
        <v>237</v>
      </c>
    </row>
    <row r="87" spans="2:10">
      <c r="B87" s="46">
        <v>43539.459722222222</v>
      </c>
      <c r="C87" s="46" t="s">
        <v>111</v>
      </c>
      <c r="D87" s="47">
        <v>0.45972222222189885</v>
      </c>
      <c r="E87" s="48">
        <v>0.45833333333333331</v>
      </c>
      <c r="F87" t="s">
        <v>214</v>
      </c>
      <c r="G87" t="s">
        <v>163</v>
      </c>
      <c r="H87" t="s">
        <v>102</v>
      </c>
      <c r="I87">
        <v>15</v>
      </c>
      <c r="J87" t="s">
        <v>369</v>
      </c>
    </row>
    <row r="88" spans="2:10">
      <c r="B88" s="46">
        <v>43539.583333333336</v>
      </c>
      <c r="C88" s="46" t="s">
        <v>111</v>
      </c>
      <c r="D88" s="47">
        <v>0.58333333333575865</v>
      </c>
      <c r="E88" s="48">
        <v>0.58333333333333326</v>
      </c>
      <c r="F88" t="s">
        <v>232</v>
      </c>
      <c r="G88" t="s">
        <v>130</v>
      </c>
      <c r="H88" t="s">
        <v>138</v>
      </c>
      <c r="I88">
        <v>90</v>
      </c>
      <c r="J88" t="s">
        <v>370</v>
      </c>
    </row>
    <row r="89" spans="2:10">
      <c r="B89" s="46">
        <v>43539.677083333336</v>
      </c>
      <c r="C89" s="46" t="s">
        <v>111</v>
      </c>
      <c r="D89" s="47">
        <v>0.67708333333575865</v>
      </c>
      <c r="E89" s="48">
        <v>0.66666666666666663</v>
      </c>
      <c r="F89" t="s">
        <v>230</v>
      </c>
      <c r="G89" t="s">
        <v>174</v>
      </c>
      <c r="H89" t="s">
        <v>116</v>
      </c>
      <c r="I89">
        <v>20</v>
      </c>
      <c r="J89" t="s">
        <v>371</v>
      </c>
    </row>
    <row r="90" spans="2:10">
      <c r="B90" s="46">
        <v>43539.739583333336</v>
      </c>
      <c r="C90" s="46" t="s">
        <v>111</v>
      </c>
      <c r="D90" s="47">
        <v>0.73958333333575865</v>
      </c>
      <c r="E90" s="48">
        <v>0.70833333333333326</v>
      </c>
      <c r="F90" t="s">
        <v>367</v>
      </c>
      <c r="G90" t="s">
        <v>101</v>
      </c>
      <c r="H90" t="s">
        <v>116</v>
      </c>
      <c r="I90">
        <v>5</v>
      </c>
      <c r="J90" t="s">
        <v>372</v>
      </c>
    </row>
    <row r="91" spans="2:10">
      <c r="B91" s="46">
        <v>43540.59375</v>
      </c>
      <c r="C91" s="46" t="s">
        <v>124</v>
      </c>
      <c r="D91" s="47">
        <v>0.59375</v>
      </c>
      <c r="E91" s="48">
        <v>0.58333333333333326</v>
      </c>
      <c r="F91" t="s">
        <v>368</v>
      </c>
      <c r="G91" t="s">
        <v>130</v>
      </c>
      <c r="H91" t="s">
        <v>138</v>
      </c>
      <c r="I91">
        <v>120</v>
      </c>
      <c r="J91" t="s">
        <v>373</v>
      </c>
    </row>
    <row r="103" spans="2:10">
      <c r="B103" s="46">
        <v>43539.459722222222</v>
      </c>
      <c r="C103" t="s">
        <v>111</v>
      </c>
      <c r="D103" s="47">
        <v>0.45972222222189885</v>
      </c>
      <c r="E103" s="48">
        <v>0.45833333333333331</v>
      </c>
      <c r="F103" t="s">
        <v>214</v>
      </c>
      <c r="G103" t="s">
        <v>163</v>
      </c>
      <c r="H103" t="s">
        <v>102</v>
      </c>
      <c r="I103">
        <v>15</v>
      </c>
      <c r="J103" t="s">
        <v>369</v>
      </c>
    </row>
    <row r="104" spans="2:10">
      <c r="B104" s="46">
        <v>43539.583333333336</v>
      </c>
      <c r="C104" t="s">
        <v>111</v>
      </c>
      <c r="D104" s="47">
        <v>0.58333333333575865</v>
      </c>
      <c r="E104" s="48">
        <v>0.58333333333333326</v>
      </c>
      <c r="F104" t="s">
        <v>232</v>
      </c>
      <c r="G104" t="s">
        <v>130</v>
      </c>
      <c r="H104" t="s">
        <v>138</v>
      </c>
      <c r="I104">
        <v>90</v>
      </c>
      <c r="J104" t="s">
        <v>370</v>
      </c>
    </row>
    <row r="105" spans="2:10">
      <c r="B105" s="46">
        <v>43539.677083333336</v>
      </c>
      <c r="C105" t="s">
        <v>111</v>
      </c>
      <c r="D105" s="47">
        <v>0.67708333333575865</v>
      </c>
      <c r="E105" s="48">
        <v>0.66666666666666663</v>
      </c>
      <c r="F105" t="s">
        <v>230</v>
      </c>
      <c r="G105" t="s">
        <v>174</v>
      </c>
      <c r="H105" t="s">
        <v>116</v>
      </c>
      <c r="I105">
        <v>20</v>
      </c>
      <c r="J105" t="s">
        <v>371</v>
      </c>
    </row>
    <row r="106" spans="2:10">
      <c r="B106" s="46">
        <v>43539.739583333336</v>
      </c>
      <c r="C106" t="s">
        <v>111</v>
      </c>
      <c r="D106" s="47">
        <v>0.73958333333575865</v>
      </c>
      <c r="E106" s="48">
        <v>0.70833333333333326</v>
      </c>
      <c r="F106" t="s">
        <v>367</v>
      </c>
      <c r="G106" t="s">
        <v>101</v>
      </c>
      <c r="H106" t="s">
        <v>116</v>
      </c>
      <c r="I106">
        <v>5</v>
      </c>
      <c r="J106" t="s">
        <v>372</v>
      </c>
    </row>
    <row r="107" spans="2:10">
      <c r="B107" s="46">
        <v>43540.59375</v>
      </c>
      <c r="C107" t="s">
        <v>124</v>
      </c>
      <c r="D107" s="47">
        <v>0.59375</v>
      </c>
      <c r="E107" s="48">
        <v>0.58333333333333326</v>
      </c>
      <c r="F107" t="s">
        <v>368</v>
      </c>
      <c r="G107" t="s">
        <v>130</v>
      </c>
      <c r="H107" t="s">
        <v>138</v>
      </c>
      <c r="I107">
        <v>120</v>
      </c>
      <c r="J107" t="s">
        <v>373</v>
      </c>
    </row>
    <row r="123" spans="2:10">
      <c r="B123" s="89">
        <v>43539.459722222222</v>
      </c>
      <c r="C123" t="str">
        <f>TEXT(B123,"dddd")</f>
        <v>Friday</v>
      </c>
      <c r="D123" s="47">
        <f t="shared" ref="D123" si="0">MOD(B123,1)</f>
        <v>0.45972222222189885</v>
      </c>
      <c r="E123" s="48">
        <f t="shared" ref="E123" si="1">FLOOR(D123,1/24)</f>
        <v>0.45833333333333331</v>
      </c>
      <c r="F123" t="s">
        <v>214</v>
      </c>
      <c r="G123" t="s">
        <v>163</v>
      </c>
      <c r="H123" t="s">
        <v>102</v>
      </c>
      <c r="I123">
        <v>15</v>
      </c>
      <c r="J123" t="str">
        <f t="shared" ref="J123:J127" si="2">"Encounter with "&amp;F123&amp;" about "&amp;G123&amp;" notes, notes, notes, notes, notes, notes, notes, notes, notes, notes, notes, notes, notes, notes…"</f>
        <v>Encounter with Gearldine Vetter about Suggestion notes, notes, notes, notes, notes, notes, notes, notes, notes, notes, notes, notes, notes, notes…</v>
      </c>
    </row>
    <row r="124" spans="2:10">
      <c r="B124" s="89">
        <v>43539.583333333336</v>
      </c>
      <c r="C124" t="str">
        <f t="shared" ref="C124:C127" si="3">TEXT(B124,"dddd")</f>
        <v>Friday</v>
      </c>
      <c r="D124" s="47">
        <f t="shared" ref="D124:D127" si="4">MOD(B124,1)</f>
        <v>0.58333333333575865</v>
      </c>
      <c r="E124" s="48">
        <f t="shared" ref="E124:E127" si="5">FLOOR(D124,1/24)</f>
        <v>0.58333333333333326</v>
      </c>
      <c r="F124" t="s">
        <v>232</v>
      </c>
      <c r="G124" t="s">
        <v>130</v>
      </c>
      <c r="H124" t="s">
        <v>138</v>
      </c>
      <c r="I124">
        <v>90</v>
      </c>
      <c r="J124" t="str">
        <f t="shared" si="2"/>
        <v>Encounter with Adan Coward about Legal Issue notes, notes, notes, notes, notes, notes, notes, notes, notes, notes, notes, notes, notes, notes…</v>
      </c>
    </row>
    <row r="125" spans="2:10">
      <c r="B125" s="89">
        <v>43539.677083333336</v>
      </c>
      <c r="C125" t="str">
        <f t="shared" si="3"/>
        <v>Friday</v>
      </c>
      <c r="D125" s="47">
        <f t="shared" si="4"/>
        <v>0.67708333333575865</v>
      </c>
      <c r="E125" s="48">
        <f t="shared" si="5"/>
        <v>0.66666666666666663</v>
      </c>
      <c r="F125" t="s">
        <v>230</v>
      </c>
      <c r="G125" t="s">
        <v>174</v>
      </c>
      <c r="H125" t="s">
        <v>116</v>
      </c>
      <c r="I125">
        <v>20</v>
      </c>
      <c r="J125" t="str">
        <f t="shared" si="2"/>
        <v>Encounter with Gino Hanley about Referral notes, notes, notes, notes, notes, notes, notes, notes, notes, notes, notes, notes, notes, notes…</v>
      </c>
    </row>
    <row r="126" spans="2:10">
      <c r="B126" s="89">
        <v>43539.739583333336</v>
      </c>
      <c r="C126" t="str">
        <f t="shared" si="3"/>
        <v>Friday</v>
      </c>
      <c r="D126" s="47">
        <f t="shared" si="4"/>
        <v>0.73958333333575865</v>
      </c>
      <c r="E126" s="48">
        <f t="shared" si="5"/>
        <v>0.70833333333333326</v>
      </c>
      <c r="F126" t="s">
        <v>367</v>
      </c>
      <c r="G126" t="s">
        <v>101</v>
      </c>
      <c r="H126" t="s">
        <v>116</v>
      </c>
      <c r="I126">
        <v>5</v>
      </c>
      <c r="J126" t="str">
        <f t="shared" si="2"/>
        <v>Encounter with Dino Lim about Compromised Account Issue notes, notes, notes, notes, notes, notes, notes, notes, notes, notes, notes, notes, notes, notes…</v>
      </c>
    </row>
    <row r="127" spans="2:10">
      <c r="B127" s="89">
        <v>43540.59375</v>
      </c>
      <c r="C127" t="str">
        <f t="shared" si="3"/>
        <v>Saturday</v>
      </c>
      <c r="D127" s="47">
        <f t="shared" si="4"/>
        <v>0.59375</v>
      </c>
      <c r="E127" s="48">
        <f t="shared" si="5"/>
        <v>0.58333333333333326</v>
      </c>
      <c r="F127" t="s">
        <v>368</v>
      </c>
      <c r="G127" t="s">
        <v>130</v>
      </c>
      <c r="H127" t="s">
        <v>138</v>
      </c>
      <c r="I127">
        <v>120</v>
      </c>
      <c r="J127" t="str">
        <f t="shared" si="2"/>
        <v>Encounter with Gerald Washborn about Legal Issue notes, notes, notes, notes, notes, notes, notes, notes, notes, notes, notes, notes, notes, notes…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35B8-2D6C-4AF7-A96C-F8BB339BCFBD}">
  <sheetPr>
    <tabColor rgb="FF0000FF"/>
  </sheetPr>
  <dimension ref="A1:E20"/>
  <sheetViews>
    <sheetView topLeftCell="B1" workbookViewId="0">
      <selection activeCell="J4" sqref="J4:L8"/>
    </sheetView>
  </sheetViews>
  <sheetFormatPr defaultRowHeight="14.25"/>
  <cols>
    <col min="1" max="1" width="13.6640625" bestFit="1" customWidth="1"/>
    <col min="2" max="2" width="16.59765625" bestFit="1" customWidth="1"/>
    <col min="3" max="3" width="12.1328125" customWidth="1"/>
    <col min="4" max="4" width="15.265625" bestFit="1" customWidth="1"/>
    <col min="5" max="6" width="16.59765625" bestFit="1" customWidth="1"/>
    <col min="7" max="7" width="24.73046875" bestFit="1" customWidth="1"/>
    <col min="8" max="8" width="19.1328125" customWidth="1"/>
    <col min="10" max="10" width="14.73046875" bestFit="1" customWidth="1"/>
    <col min="11" max="12" width="25.1328125" customWidth="1"/>
  </cols>
  <sheetData>
    <row r="1" spans="1:5">
      <c r="A1" t="s">
        <v>268</v>
      </c>
      <c r="D1" t="s">
        <v>269</v>
      </c>
    </row>
    <row r="4" spans="1:5">
      <c r="A4" s="27" t="s">
        <v>91</v>
      </c>
      <c r="B4" t="s">
        <v>376</v>
      </c>
      <c r="D4" s="27" t="s">
        <v>93</v>
      </c>
      <c r="E4" t="s">
        <v>376</v>
      </c>
    </row>
    <row r="5" spans="1:5">
      <c r="A5" t="s">
        <v>128</v>
      </c>
      <c r="B5" s="95">
        <v>1</v>
      </c>
      <c r="D5" s="48">
        <v>4.1666666666666664E-2</v>
      </c>
      <c r="E5" s="95">
        <v>1</v>
      </c>
    </row>
    <row r="6" spans="1:5">
      <c r="A6" t="s">
        <v>132</v>
      </c>
      <c r="B6" s="95">
        <v>6</v>
      </c>
      <c r="D6" s="48">
        <v>0.29166666666666669</v>
      </c>
      <c r="E6" s="95">
        <v>2</v>
      </c>
    </row>
    <row r="7" spans="1:5">
      <c r="A7" t="s">
        <v>99</v>
      </c>
      <c r="B7" s="95">
        <v>17</v>
      </c>
      <c r="D7" s="48">
        <v>0.33333333333333331</v>
      </c>
      <c r="E7" s="95">
        <v>1</v>
      </c>
    </row>
    <row r="8" spans="1:5">
      <c r="A8" t="s">
        <v>104</v>
      </c>
      <c r="B8" s="95">
        <v>27</v>
      </c>
      <c r="D8" s="48">
        <v>0.375</v>
      </c>
      <c r="E8" s="95">
        <v>9</v>
      </c>
    </row>
    <row r="9" spans="1:5">
      <c r="A9" t="s">
        <v>114</v>
      </c>
      <c r="B9" s="95">
        <v>13</v>
      </c>
      <c r="D9" s="48">
        <v>0.41666666666666669</v>
      </c>
      <c r="E9" s="95">
        <v>5</v>
      </c>
    </row>
    <row r="10" spans="1:5">
      <c r="A10" t="s">
        <v>111</v>
      </c>
      <c r="B10" s="95">
        <v>19</v>
      </c>
      <c r="D10" s="48">
        <v>0.45833333333333331</v>
      </c>
      <c r="E10" s="95">
        <v>16</v>
      </c>
    </row>
    <row r="11" spans="1:5">
      <c r="A11" t="s">
        <v>124</v>
      </c>
      <c r="B11" s="95">
        <v>3</v>
      </c>
      <c r="D11" s="48">
        <v>0.5</v>
      </c>
      <c r="E11" s="95">
        <v>5</v>
      </c>
    </row>
    <row r="12" spans="1:5">
      <c r="A12" t="s">
        <v>59</v>
      </c>
      <c r="B12" s="95">
        <v>86</v>
      </c>
      <c r="D12" s="48">
        <v>0.54166666666666663</v>
      </c>
      <c r="E12" s="95">
        <v>4</v>
      </c>
    </row>
    <row r="13" spans="1:5">
      <c r="D13" s="48">
        <v>0.58333333333333337</v>
      </c>
      <c r="E13" s="95">
        <v>13</v>
      </c>
    </row>
    <row r="14" spans="1:5">
      <c r="D14" s="48">
        <v>0.625</v>
      </c>
      <c r="E14" s="95">
        <v>5</v>
      </c>
    </row>
    <row r="15" spans="1:5">
      <c r="D15" s="48">
        <v>0.66666666666666663</v>
      </c>
      <c r="E15" s="95">
        <v>5</v>
      </c>
    </row>
    <row r="16" spans="1:5">
      <c r="D16" s="48">
        <v>0.70833333333333337</v>
      </c>
      <c r="E16" s="95">
        <v>8</v>
      </c>
    </row>
    <row r="17" spans="4:5">
      <c r="D17" s="48">
        <v>0.75</v>
      </c>
      <c r="E17" s="95">
        <v>8</v>
      </c>
    </row>
    <row r="18" spans="4:5">
      <c r="D18" s="48">
        <v>0.83333333333333337</v>
      </c>
      <c r="E18" s="95">
        <v>3</v>
      </c>
    </row>
    <row r="19" spans="4:5">
      <c r="D19" s="48">
        <v>0.875</v>
      </c>
      <c r="E19" s="95">
        <v>1</v>
      </c>
    </row>
    <row r="20" spans="4:5">
      <c r="D20" s="48" t="s">
        <v>59</v>
      </c>
      <c r="E20" s="95">
        <v>86</v>
      </c>
    </row>
  </sheetData>
  <pageMargins left="0.7" right="0.7" top="0.75" bottom="0.75" header="0.3" footer="0.3"/>
  <pageSetup orientation="portrait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D660F-4289-4300-8F5A-B7D50009807C}">
  <sheetPr>
    <tabColor rgb="FF0000FF"/>
    <pageSetUpPr fitToPage="1"/>
  </sheetPr>
  <dimension ref="A2:J34"/>
  <sheetViews>
    <sheetView showGridLines="0" zoomScaleNormal="100" workbookViewId="0">
      <selection activeCell="H41" sqref="H41"/>
    </sheetView>
  </sheetViews>
  <sheetFormatPr defaultRowHeight="14.25"/>
  <cols>
    <col min="1" max="1" width="10.1328125" bestFit="1" customWidth="1"/>
    <col min="2" max="2" width="9.73046875" bestFit="1" customWidth="1"/>
    <col min="4" max="4" width="3.1328125" customWidth="1"/>
    <col min="5" max="5" width="24.73046875" bestFit="1" customWidth="1"/>
    <col min="6" max="6" width="12.86328125" bestFit="1" customWidth="1"/>
    <col min="7" max="7" width="4.73046875" customWidth="1"/>
    <col min="8" max="8" width="14.73046875" bestFit="1" customWidth="1"/>
    <col min="9" max="9" width="12.46484375" bestFit="1" customWidth="1"/>
    <col min="10" max="10" width="17.6640625" bestFit="1" customWidth="1"/>
    <col min="11" max="11" width="3.1328125" customWidth="1"/>
  </cols>
  <sheetData>
    <row r="2" spans="1:10" ht="18">
      <c r="E2" s="61" t="str">
        <f>"Chantel Washington Customer Servce Encounters from "&amp;TEXT(B3,"m/d/yy")&amp;" to "&amp;TEXT(B4,"m/d/yy")</f>
        <v>Chantel Washington Customer Servce Encounters from 1/1/19 to 3/16/19</v>
      </c>
      <c r="F2" s="61"/>
      <c r="G2" s="61"/>
      <c r="H2" s="61"/>
      <c r="I2" s="61"/>
      <c r="J2" s="61"/>
    </row>
    <row r="3" spans="1:10">
      <c r="A3" s="16" t="s">
        <v>270</v>
      </c>
      <c r="B3" s="52">
        <f>MIN('CS Data'!B6:B91)</f>
        <v>43466.458333333336</v>
      </c>
    </row>
    <row r="4" spans="1:10">
      <c r="A4" s="16" t="s">
        <v>271</v>
      </c>
      <c r="B4" s="52">
        <f>MAX('CS Data'!B6:B91)</f>
        <v>43540.59375</v>
      </c>
    </row>
    <row r="23" spans="5:10" ht="28.5">
      <c r="E23" s="98" t="s">
        <v>95</v>
      </c>
      <c r="F23" s="99" t="s">
        <v>377</v>
      </c>
    </row>
    <row r="24" spans="5:10">
      <c r="E24" t="s">
        <v>106</v>
      </c>
      <c r="F24" s="95">
        <v>23</v>
      </c>
    </row>
    <row r="25" spans="5:10">
      <c r="E25" t="s">
        <v>130</v>
      </c>
      <c r="F25" s="95">
        <v>17</v>
      </c>
    </row>
    <row r="26" spans="5:10">
      <c r="E26" t="s">
        <v>101</v>
      </c>
      <c r="F26" s="95">
        <v>12</v>
      </c>
    </row>
    <row r="27" spans="5:10">
      <c r="E27" t="s">
        <v>126</v>
      </c>
      <c r="F27" s="95">
        <v>10</v>
      </c>
    </row>
    <row r="28" spans="5:10">
      <c r="E28" t="s">
        <v>109</v>
      </c>
      <c r="F28" s="95">
        <v>6</v>
      </c>
    </row>
    <row r="29" spans="5:10">
      <c r="E29" t="s">
        <v>163</v>
      </c>
      <c r="F29" s="95">
        <v>5</v>
      </c>
    </row>
    <row r="30" spans="5:10" ht="28.5">
      <c r="E30" t="s">
        <v>133</v>
      </c>
      <c r="F30" s="95">
        <v>5</v>
      </c>
      <c r="H30" s="98" t="s">
        <v>96</v>
      </c>
      <c r="I30" s="99" t="s">
        <v>378</v>
      </c>
      <c r="J30" s="99" t="s">
        <v>379</v>
      </c>
    </row>
    <row r="31" spans="5:10">
      <c r="E31" t="s">
        <v>174</v>
      </c>
      <c r="F31" s="95">
        <v>4</v>
      </c>
      <c r="H31" t="s">
        <v>102</v>
      </c>
      <c r="I31" s="96">
        <v>0.37209302325581395</v>
      </c>
      <c r="J31" s="97">
        <v>11.96875</v>
      </c>
    </row>
    <row r="32" spans="5:10">
      <c r="E32" t="s">
        <v>179</v>
      </c>
      <c r="F32" s="95">
        <v>3</v>
      </c>
      <c r="H32" t="s">
        <v>138</v>
      </c>
      <c r="I32" s="96">
        <v>0.43023255813953487</v>
      </c>
      <c r="J32" s="97">
        <v>33.648648648648646</v>
      </c>
    </row>
    <row r="33" spans="5:10">
      <c r="E33" t="s">
        <v>210</v>
      </c>
      <c r="F33" s="95">
        <v>1</v>
      </c>
      <c r="H33" t="s">
        <v>116</v>
      </c>
      <c r="I33" s="96">
        <v>0.19767441860465115</v>
      </c>
      <c r="J33" s="97">
        <v>8.235294117647058</v>
      </c>
    </row>
    <row r="34" spans="5:10">
      <c r="E34" t="s">
        <v>59</v>
      </c>
      <c r="F34" s="95">
        <v>86</v>
      </c>
      <c r="H34" t="s">
        <v>59</v>
      </c>
      <c r="I34" s="96">
        <v>1</v>
      </c>
      <c r="J34" s="97">
        <v>20.558139534883722</v>
      </c>
    </row>
  </sheetData>
  <printOptions horizontalCentered="1"/>
  <pageMargins left="0.7" right="0.7" top="0.75" bottom="0.75" header="0.3" footer="0.3"/>
  <pageSetup scale="96" orientation="portrait" r:id="rId3"/>
  <headerFooter>
    <oddFooter>&amp;C&amp;D - &amp;A</oddFooter>
  </headerFooter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F5E81-6678-4A12-8DE0-B9DD5EB4BAB0}">
  <sheetPr>
    <tabColor theme="1"/>
  </sheetPr>
  <dimension ref="A1"/>
  <sheetViews>
    <sheetView workbookViewId="0">
      <selection activeCell="E2" sqref="E2"/>
    </sheetView>
  </sheetViews>
  <sheetFormatPr defaultRowHeight="14.25"/>
  <sheetData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AB554-445A-4F78-8192-029E366D0544}">
  <sheetPr>
    <tabColor rgb="FF0000FF"/>
  </sheetPr>
  <dimension ref="B1:M38"/>
  <sheetViews>
    <sheetView zoomScale="87" zoomScaleNormal="87" workbookViewId="0">
      <selection activeCell="D60" sqref="D60"/>
    </sheetView>
  </sheetViews>
  <sheetFormatPr defaultRowHeight="14.25"/>
  <cols>
    <col min="1" max="1" width="2.265625" customWidth="1"/>
    <col min="2" max="13" width="16.46484375" customWidth="1"/>
    <col min="14" max="14" width="2.19921875" customWidth="1"/>
    <col min="15" max="15" width="16.46484375" customWidth="1"/>
    <col min="212" max="212" width="21.265625" customWidth="1"/>
    <col min="213" max="213" width="18.265625" customWidth="1"/>
    <col min="214" max="214" width="48.3984375" customWidth="1"/>
    <col min="215" max="217" width="17.3984375" bestFit="1" customWidth="1"/>
    <col min="218" max="242" width="18.3984375" bestFit="1" customWidth="1"/>
    <col min="243" max="258" width="20" bestFit="1" customWidth="1"/>
    <col min="259" max="261" width="12.73046875" bestFit="1" customWidth="1"/>
    <col min="468" max="468" width="21.265625" customWidth="1"/>
    <col min="469" max="469" width="18.265625" customWidth="1"/>
    <col min="470" max="470" width="48.3984375" customWidth="1"/>
    <col min="471" max="473" width="17.3984375" bestFit="1" customWidth="1"/>
    <col min="474" max="498" width="18.3984375" bestFit="1" customWidth="1"/>
    <col min="499" max="514" width="20" bestFit="1" customWidth="1"/>
    <col min="515" max="517" width="12.73046875" bestFit="1" customWidth="1"/>
    <col min="724" max="724" width="21.265625" customWidth="1"/>
    <col min="725" max="725" width="18.265625" customWidth="1"/>
    <col min="726" max="726" width="48.3984375" customWidth="1"/>
    <col min="727" max="729" width="17.3984375" bestFit="1" customWidth="1"/>
    <col min="730" max="754" width="18.3984375" bestFit="1" customWidth="1"/>
    <col min="755" max="770" width="20" bestFit="1" customWidth="1"/>
    <col min="771" max="773" width="12.73046875" bestFit="1" customWidth="1"/>
    <col min="980" max="980" width="21.265625" customWidth="1"/>
    <col min="981" max="981" width="18.265625" customWidth="1"/>
    <col min="982" max="982" width="48.3984375" customWidth="1"/>
    <col min="983" max="985" width="17.3984375" bestFit="1" customWidth="1"/>
    <col min="986" max="1010" width="18.3984375" bestFit="1" customWidth="1"/>
    <col min="1011" max="1026" width="20" bestFit="1" customWidth="1"/>
    <col min="1027" max="1029" width="12.73046875" bestFit="1" customWidth="1"/>
    <col min="1236" max="1236" width="21.265625" customWidth="1"/>
    <col min="1237" max="1237" width="18.265625" customWidth="1"/>
    <col min="1238" max="1238" width="48.3984375" customWidth="1"/>
    <col min="1239" max="1241" width="17.3984375" bestFit="1" customWidth="1"/>
    <col min="1242" max="1266" width="18.3984375" bestFit="1" customWidth="1"/>
    <col min="1267" max="1282" width="20" bestFit="1" customWidth="1"/>
    <col min="1283" max="1285" width="12.73046875" bestFit="1" customWidth="1"/>
    <col min="1492" max="1492" width="21.265625" customWidth="1"/>
    <col min="1493" max="1493" width="18.265625" customWidth="1"/>
    <col min="1494" max="1494" width="48.3984375" customWidth="1"/>
    <col min="1495" max="1497" width="17.3984375" bestFit="1" customWidth="1"/>
    <col min="1498" max="1522" width="18.3984375" bestFit="1" customWidth="1"/>
    <col min="1523" max="1538" width="20" bestFit="1" customWidth="1"/>
    <col min="1539" max="1541" width="12.73046875" bestFit="1" customWidth="1"/>
    <col min="1748" max="1748" width="21.265625" customWidth="1"/>
    <col min="1749" max="1749" width="18.265625" customWidth="1"/>
    <col min="1750" max="1750" width="48.3984375" customWidth="1"/>
    <col min="1751" max="1753" width="17.3984375" bestFit="1" customWidth="1"/>
    <col min="1754" max="1778" width="18.3984375" bestFit="1" customWidth="1"/>
    <col min="1779" max="1794" width="20" bestFit="1" customWidth="1"/>
    <col min="1795" max="1797" width="12.73046875" bestFit="1" customWidth="1"/>
    <col min="2004" max="2004" width="21.265625" customWidth="1"/>
    <col min="2005" max="2005" width="18.265625" customWidth="1"/>
    <col min="2006" max="2006" width="48.3984375" customWidth="1"/>
    <col min="2007" max="2009" width="17.3984375" bestFit="1" customWidth="1"/>
    <col min="2010" max="2034" width="18.3984375" bestFit="1" customWidth="1"/>
    <col min="2035" max="2050" width="20" bestFit="1" customWidth="1"/>
    <col min="2051" max="2053" width="12.73046875" bestFit="1" customWidth="1"/>
    <col min="2260" max="2260" width="21.265625" customWidth="1"/>
    <col min="2261" max="2261" width="18.265625" customWidth="1"/>
    <col min="2262" max="2262" width="48.3984375" customWidth="1"/>
    <col min="2263" max="2265" width="17.3984375" bestFit="1" customWidth="1"/>
    <col min="2266" max="2290" width="18.3984375" bestFit="1" customWidth="1"/>
    <col min="2291" max="2306" width="20" bestFit="1" customWidth="1"/>
    <col min="2307" max="2309" width="12.73046875" bestFit="1" customWidth="1"/>
    <col min="2516" max="2516" width="21.265625" customWidth="1"/>
    <col min="2517" max="2517" width="18.265625" customWidth="1"/>
    <col min="2518" max="2518" width="48.3984375" customWidth="1"/>
    <col min="2519" max="2521" width="17.3984375" bestFit="1" customWidth="1"/>
    <col min="2522" max="2546" width="18.3984375" bestFit="1" customWidth="1"/>
    <col min="2547" max="2562" width="20" bestFit="1" customWidth="1"/>
    <col min="2563" max="2565" width="12.73046875" bestFit="1" customWidth="1"/>
    <col min="2772" max="2772" width="21.265625" customWidth="1"/>
    <col min="2773" max="2773" width="18.265625" customWidth="1"/>
    <col min="2774" max="2774" width="48.3984375" customWidth="1"/>
    <col min="2775" max="2777" width="17.3984375" bestFit="1" customWidth="1"/>
    <col min="2778" max="2802" width="18.3984375" bestFit="1" customWidth="1"/>
    <col min="2803" max="2818" width="20" bestFit="1" customWidth="1"/>
    <col min="2819" max="2821" width="12.73046875" bestFit="1" customWidth="1"/>
    <col min="3028" max="3028" width="21.265625" customWidth="1"/>
    <col min="3029" max="3029" width="18.265625" customWidth="1"/>
    <col min="3030" max="3030" width="48.3984375" customWidth="1"/>
    <col min="3031" max="3033" width="17.3984375" bestFit="1" customWidth="1"/>
    <col min="3034" max="3058" width="18.3984375" bestFit="1" customWidth="1"/>
    <col min="3059" max="3074" width="20" bestFit="1" customWidth="1"/>
    <col min="3075" max="3077" width="12.73046875" bestFit="1" customWidth="1"/>
    <col min="3284" max="3284" width="21.265625" customWidth="1"/>
    <col min="3285" max="3285" width="18.265625" customWidth="1"/>
    <col min="3286" max="3286" width="48.3984375" customWidth="1"/>
    <col min="3287" max="3289" width="17.3984375" bestFit="1" customWidth="1"/>
    <col min="3290" max="3314" width="18.3984375" bestFit="1" customWidth="1"/>
    <col min="3315" max="3330" width="20" bestFit="1" customWidth="1"/>
    <col min="3331" max="3333" width="12.73046875" bestFit="1" customWidth="1"/>
    <col min="3540" max="3540" width="21.265625" customWidth="1"/>
    <col min="3541" max="3541" width="18.265625" customWidth="1"/>
    <col min="3542" max="3542" width="48.3984375" customWidth="1"/>
    <col min="3543" max="3545" width="17.3984375" bestFit="1" customWidth="1"/>
    <col min="3546" max="3570" width="18.3984375" bestFit="1" customWidth="1"/>
    <col min="3571" max="3586" width="20" bestFit="1" customWidth="1"/>
    <col min="3587" max="3589" width="12.73046875" bestFit="1" customWidth="1"/>
    <col min="3796" max="3796" width="21.265625" customWidth="1"/>
    <col min="3797" max="3797" width="18.265625" customWidth="1"/>
    <col min="3798" max="3798" width="48.3984375" customWidth="1"/>
    <col min="3799" max="3801" width="17.3984375" bestFit="1" customWidth="1"/>
    <col min="3802" max="3826" width="18.3984375" bestFit="1" customWidth="1"/>
    <col min="3827" max="3842" width="20" bestFit="1" customWidth="1"/>
    <col min="3843" max="3845" width="12.73046875" bestFit="1" customWidth="1"/>
    <col min="4052" max="4052" width="21.265625" customWidth="1"/>
    <col min="4053" max="4053" width="18.265625" customWidth="1"/>
    <col min="4054" max="4054" width="48.3984375" customWidth="1"/>
    <col min="4055" max="4057" width="17.3984375" bestFit="1" customWidth="1"/>
    <col min="4058" max="4082" width="18.3984375" bestFit="1" customWidth="1"/>
    <col min="4083" max="4098" width="20" bestFit="1" customWidth="1"/>
    <col min="4099" max="4101" width="12.73046875" bestFit="1" customWidth="1"/>
    <col min="4308" max="4308" width="21.265625" customWidth="1"/>
    <col min="4309" max="4309" width="18.265625" customWidth="1"/>
    <col min="4310" max="4310" width="48.3984375" customWidth="1"/>
    <col min="4311" max="4313" width="17.3984375" bestFit="1" customWidth="1"/>
    <col min="4314" max="4338" width="18.3984375" bestFit="1" customWidth="1"/>
    <col min="4339" max="4354" width="20" bestFit="1" customWidth="1"/>
    <col min="4355" max="4357" width="12.73046875" bestFit="1" customWidth="1"/>
    <col min="4564" max="4564" width="21.265625" customWidth="1"/>
    <col min="4565" max="4565" width="18.265625" customWidth="1"/>
    <col min="4566" max="4566" width="48.3984375" customWidth="1"/>
    <col min="4567" max="4569" width="17.3984375" bestFit="1" customWidth="1"/>
    <col min="4570" max="4594" width="18.3984375" bestFit="1" customWidth="1"/>
    <col min="4595" max="4610" width="20" bestFit="1" customWidth="1"/>
    <col min="4611" max="4613" width="12.73046875" bestFit="1" customWidth="1"/>
    <col min="4820" max="4820" width="21.265625" customWidth="1"/>
    <col min="4821" max="4821" width="18.265625" customWidth="1"/>
    <col min="4822" max="4822" width="48.3984375" customWidth="1"/>
    <col min="4823" max="4825" width="17.3984375" bestFit="1" customWidth="1"/>
    <col min="4826" max="4850" width="18.3984375" bestFit="1" customWidth="1"/>
    <col min="4851" max="4866" width="20" bestFit="1" customWidth="1"/>
    <col min="4867" max="4869" width="12.73046875" bestFit="1" customWidth="1"/>
    <col min="5076" max="5076" width="21.265625" customWidth="1"/>
    <col min="5077" max="5077" width="18.265625" customWidth="1"/>
    <col min="5078" max="5078" width="48.3984375" customWidth="1"/>
    <col min="5079" max="5081" width="17.3984375" bestFit="1" customWidth="1"/>
    <col min="5082" max="5106" width="18.3984375" bestFit="1" customWidth="1"/>
    <col min="5107" max="5122" width="20" bestFit="1" customWidth="1"/>
    <col min="5123" max="5125" width="12.73046875" bestFit="1" customWidth="1"/>
    <col min="5332" max="5332" width="21.265625" customWidth="1"/>
    <col min="5333" max="5333" width="18.265625" customWidth="1"/>
    <col min="5334" max="5334" width="48.3984375" customWidth="1"/>
    <col min="5335" max="5337" width="17.3984375" bestFit="1" customWidth="1"/>
    <col min="5338" max="5362" width="18.3984375" bestFit="1" customWidth="1"/>
    <col min="5363" max="5378" width="20" bestFit="1" customWidth="1"/>
    <col min="5379" max="5381" width="12.73046875" bestFit="1" customWidth="1"/>
    <col min="5588" max="5588" width="21.265625" customWidth="1"/>
    <col min="5589" max="5589" width="18.265625" customWidth="1"/>
    <col min="5590" max="5590" width="48.3984375" customWidth="1"/>
    <col min="5591" max="5593" width="17.3984375" bestFit="1" customWidth="1"/>
    <col min="5594" max="5618" width="18.3984375" bestFit="1" customWidth="1"/>
    <col min="5619" max="5634" width="20" bestFit="1" customWidth="1"/>
    <col min="5635" max="5637" width="12.73046875" bestFit="1" customWidth="1"/>
    <col min="5844" max="5844" width="21.265625" customWidth="1"/>
    <col min="5845" max="5845" width="18.265625" customWidth="1"/>
    <col min="5846" max="5846" width="48.3984375" customWidth="1"/>
    <col min="5847" max="5849" width="17.3984375" bestFit="1" customWidth="1"/>
    <col min="5850" max="5874" width="18.3984375" bestFit="1" customWidth="1"/>
    <col min="5875" max="5890" width="20" bestFit="1" customWidth="1"/>
    <col min="5891" max="5893" width="12.73046875" bestFit="1" customWidth="1"/>
    <col min="6100" max="6100" width="21.265625" customWidth="1"/>
    <col min="6101" max="6101" width="18.265625" customWidth="1"/>
    <col min="6102" max="6102" width="48.3984375" customWidth="1"/>
    <col min="6103" max="6105" width="17.3984375" bestFit="1" customWidth="1"/>
    <col min="6106" max="6130" width="18.3984375" bestFit="1" customWidth="1"/>
    <col min="6131" max="6146" width="20" bestFit="1" customWidth="1"/>
    <col min="6147" max="6149" width="12.73046875" bestFit="1" customWidth="1"/>
    <col min="6356" max="6356" width="21.265625" customWidth="1"/>
    <col min="6357" max="6357" width="18.265625" customWidth="1"/>
    <col min="6358" max="6358" width="48.3984375" customWidth="1"/>
    <col min="6359" max="6361" width="17.3984375" bestFit="1" customWidth="1"/>
    <col min="6362" max="6386" width="18.3984375" bestFit="1" customWidth="1"/>
    <col min="6387" max="6402" width="20" bestFit="1" customWidth="1"/>
    <col min="6403" max="6405" width="12.73046875" bestFit="1" customWidth="1"/>
    <col min="6612" max="6612" width="21.265625" customWidth="1"/>
    <col min="6613" max="6613" width="18.265625" customWidth="1"/>
    <col min="6614" max="6614" width="48.3984375" customWidth="1"/>
    <col min="6615" max="6617" width="17.3984375" bestFit="1" customWidth="1"/>
    <col min="6618" max="6642" width="18.3984375" bestFit="1" customWidth="1"/>
    <col min="6643" max="6658" width="20" bestFit="1" customWidth="1"/>
    <col min="6659" max="6661" width="12.73046875" bestFit="1" customWidth="1"/>
    <col min="6868" max="6868" width="21.265625" customWidth="1"/>
    <col min="6869" max="6869" width="18.265625" customWidth="1"/>
    <col min="6870" max="6870" width="48.3984375" customWidth="1"/>
    <col min="6871" max="6873" width="17.3984375" bestFit="1" customWidth="1"/>
    <col min="6874" max="6898" width="18.3984375" bestFit="1" customWidth="1"/>
    <col min="6899" max="6914" width="20" bestFit="1" customWidth="1"/>
    <col min="6915" max="6917" width="12.73046875" bestFit="1" customWidth="1"/>
    <col min="7124" max="7124" width="21.265625" customWidth="1"/>
    <col min="7125" max="7125" width="18.265625" customWidth="1"/>
    <col min="7126" max="7126" width="48.3984375" customWidth="1"/>
    <col min="7127" max="7129" width="17.3984375" bestFit="1" customWidth="1"/>
    <col min="7130" max="7154" width="18.3984375" bestFit="1" customWidth="1"/>
    <col min="7155" max="7170" width="20" bestFit="1" customWidth="1"/>
    <col min="7171" max="7173" width="12.73046875" bestFit="1" customWidth="1"/>
    <col min="7380" max="7380" width="21.265625" customWidth="1"/>
    <col min="7381" max="7381" width="18.265625" customWidth="1"/>
    <col min="7382" max="7382" width="48.3984375" customWidth="1"/>
    <col min="7383" max="7385" width="17.3984375" bestFit="1" customWidth="1"/>
    <col min="7386" max="7410" width="18.3984375" bestFit="1" customWidth="1"/>
    <col min="7411" max="7426" width="20" bestFit="1" customWidth="1"/>
    <col min="7427" max="7429" width="12.73046875" bestFit="1" customWidth="1"/>
    <col min="7636" max="7636" width="21.265625" customWidth="1"/>
    <col min="7637" max="7637" width="18.265625" customWidth="1"/>
    <col min="7638" max="7638" width="48.3984375" customWidth="1"/>
    <col min="7639" max="7641" width="17.3984375" bestFit="1" customWidth="1"/>
    <col min="7642" max="7666" width="18.3984375" bestFit="1" customWidth="1"/>
    <col min="7667" max="7682" width="20" bestFit="1" customWidth="1"/>
    <col min="7683" max="7685" width="12.73046875" bestFit="1" customWidth="1"/>
    <col min="7892" max="7892" width="21.265625" customWidth="1"/>
    <col min="7893" max="7893" width="18.265625" customWidth="1"/>
    <col min="7894" max="7894" width="48.3984375" customWidth="1"/>
    <col min="7895" max="7897" width="17.3984375" bestFit="1" customWidth="1"/>
    <col min="7898" max="7922" width="18.3984375" bestFit="1" customWidth="1"/>
    <col min="7923" max="7938" width="20" bestFit="1" customWidth="1"/>
    <col min="7939" max="7941" width="12.73046875" bestFit="1" customWidth="1"/>
    <col min="8148" max="8148" width="21.265625" customWidth="1"/>
    <col min="8149" max="8149" width="18.265625" customWidth="1"/>
    <col min="8150" max="8150" width="48.3984375" customWidth="1"/>
    <col min="8151" max="8153" width="17.3984375" bestFit="1" customWidth="1"/>
    <col min="8154" max="8178" width="18.3984375" bestFit="1" customWidth="1"/>
    <col min="8179" max="8194" width="20" bestFit="1" customWidth="1"/>
    <col min="8195" max="8197" width="12.73046875" bestFit="1" customWidth="1"/>
    <col min="8404" max="8404" width="21.265625" customWidth="1"/>
    <col min="8405" max="8405" width="18.265625" customWidth="1"/>
    <col min="8406" max="8406" width="48.3984375" customWidth="1"/>
    <col min="8407" max="8409" width="17.3984375" bestFit="1" customWidth="1"/>
    <col min="8410" max="8434" width="18.3984375" bestFit="1" customWidth="1"/>
    <col min="8435" max="8450" width="20" bestFit="1" customWidth="1"/>
    <col min="8451" max="8453" width="12.73046875" bestFit="1" customWidth="1"/>
    <col min="8660" max="8660" width="21.265625" customWidth="1"/>
    <col min="8661" max="8661" width="18.265625" customWidth="1"/>
    <col min="8662" max="8662" width="48.3984375" customWidth="1"/>
    <col min="8663" max="8665" width="17.3984375" bestFit="1" customWidth="1"/>
    <col min="8666" max="8690" width="18.3984375" bestFit="1" customWidth="1"/>
    <col min="8691" max="8706" width="20" bestFit="1" customWidth="1"/>
    <col min="8707" max="8709" width="12.73046875" bestFit="1" customWidth="1"/>
    <col min="8916" max="8916" width="21.265625" customWidth="1"/>
    <col min="8917" max="8917" width="18.265625" customWidth="1"/>
    <col min="8918" max="8918" width="48.3984375" customWidth="1"/>
    <col min="8919" max="8921" width="17.3984375" bestFit="1" customWidth="1"/>
    <col min="8922" max="8946" width="18.3984375" bestFit="1" customWidth="1"/>
    <col min="8947" max="8962" width="20" bestFit="1" customWidth="1"/>
    <col min="8963" max="8965" width="12.73046875" bestFit="1" customWidth="1"/>
    <col min="9172" max="9172" width="21.265625" customWidth="1"/>
    <col min="9173" max="9173" width="18.265625" customWidth="1"/>
    <col min="9174" max="9174" width="48.3984375" customWidth="1"/>
    <col min="9175" max="9177" width="17.3984375" bestFit="1" customWidth="1"/>
    <col min="9178" max="9202" width="18.3984375" bestFit="1" customWidth="1"/>
    <col min="9203" max="9218" width="20" bestFit="1" customWidth="1"/>
    <col min="9219" max="9221" width="12.73046875" bestFit="1" customWidth="1"/>
    <col min="9428" max="9428" width="21.265625" customWidth="1"/>
    <col min="9429" max="9429" width="18.265625" customWidth="1"/>
    <col min="9430" max="9430" width="48.3984375" customWidth="1"/>
    <col min="9431" max="9433" width="17.3984375" bestFit="1" customWidth="1"/>
    <col min="9434" max="9458" width="18.3984375" bestFit="1" customWidth="1"/>
    <col min="9459" max="9474" width="20" bestFit="1" customWidth="1"/>
    <col min="9475" max="9477" width="12.73046875" bestFit="1" customWidth="1"/>
    <col min="9684" max="9684" width="21.265625" customWidth="1"/>
    <col min="9685" max="9685" width="18.265625" customWidth="1"/>
    <col min="9686" max="9686" width="48.3984375" customWidth="1"/>
    <col min="9687" max="9689" width="17.3984375" bestFit="1" customWidth="1"/>
    <col min="9690" max="9714" width="18.3984375" bestFit="1" customWidth="1"/>
    <col min="9715" max="9730" width="20" bestFit="1" customWidth="1"/>
    <col min="9731" max="9733" width="12.73046875" bestFit="1" customWidth="1"/>
    <col min="9940" max="9940" width="21.265625" customWidth="1"/>
    <col min="9941" max="9941" width="18.265625" customWidth="1"/>
    <col min="9942" max="9942" width="48.3984375" customWidth="1"/>
    <col min="9943" max="9945" width="17.3984375" bestFit="1" customWidth="1"/>
    <col min="9946" max="9970" width="18.3984375" bestFit="1" customWidth="1"/>
    <col min="9971" max="9986" width="20" bestFit="1" customWidth="1"/>
    <col min="9987" max="9989" width="12.73046875" bestFit="1" customWidth="1"/>
    <col min="10196" max="10196" width="21.265625" customWidth="1"/>
    <col min="10197" max="10197" width="18.265625" customWidth="1"/>
    <col min="10198" max="10198" width="48.3984375" customWidth="1"/>
    <col min="10199" max="10201" width="17.3984375" bestFit="1" customWidth="1"/>
    <col min="10202" max="10226" width="18.3984375" bestFit="1" customWidth="1"/>
    <col min="10227" max="10242" width="20" bestFit="1" customWidth="1"/>
    <col min="10243" max="10245" width="12.73046875" bestFit="1" customWidth="1"/>
    <col min="10452" max="10452" width="21.265625" customWidth="1"/>
    <col min="10453" max="10453" width="18.265625" customWidth="1"/>
    <col min="10454" max="10454" width="48.3984375" customWidth="1"/>
    <col min="10455" max="10457" width="17.3984375" bestFit="1" customWidth="1"/>
    <col min="10458" max="10482" width="18.3984375" bestFit="1" customWidth="1"/>
    <col min="10483" max="10498" width="20" bestFit="1" customWidth="1"/>
    <col min="10499" max="10501" width="12.73046875" bestFit="1" customWidth="1"/>
    <col min="10708" max="10708" width="21.265625" customWidth="1"/>
    <col min="10709" max="10709" width="18.265625" customWidth="1"/>
    <col min="10710" max="10710" width="48.3984375" customWidth="1"/>
    <col min="10711" max="10713" width="17.3984375" bestFit="1" customWidth="1"/>
    <col min="10714" max="10738" width="18.3984375" bestFit="1" customWidth="1"/>
    <col min="10739" max="10754" width="20" bestFit="1" customWidth="1"/>
    <col min="10755" max="10757" width="12.73046875" bestFit="1" customWidth="1"/>
    <col min="10964" max="10964" width="21.265625" customWidth="1"/>
    <col min="10965" max="10965" width="18.265625" customWidth="1"/>
    <col min="10966" max="10966" width="48.3984375" customWidth="1"/>
    <col min="10967" max="10969" width="17.3984375" bestFit="1" customWidth="1"/>
    <col min="10970" max="10994" width="18.3984375" bestFit="1" customWidth="1"/>
    <col min="10995" max="11010" width="20" bestFit="1" customWidth="1"/>
    <col min="11011" max="11013" width="12.73046875" bestFit="1" customWidth="1"/>
    <col min="11220" max="11220" width="21.265625" customWidth="1"/>
    <col min="11221" max="11221" width="18.265625" customWidth="1"/>
    <col min="11222" max="11222" width="48.3984375" customWidth="1"/>
    <col min="11223" max="11225" width="17.3984375" bestFit="1" customWidth="1"/>
    <col min="11226" max="11250" width="18.3984375" bestFit="1" customWidth="1"/>
    <col min="11251" max="11266" width="20" bestFit="1" customWidth="1"/>
    <col min="11267" max="11269" width="12.73046875" bestFit="1" customWidth="1"/>
    <col min="11476" max="11476" width="21.265625" customWidth="1"/>
    <col min="11477" max="11477" width="18.265625" customWidth="1"/>
    <col min="11478" max="11478" width="48.3984375" customWidth="1"/>
    <col min="11479" max="11481" width="17.3984375" bestFit="1" customWidth="1"/>
    <col min="11482" max="11506" width="18.3984375" bestFit="1" customWidth="1"/>
    <col min="11507" max="11522" width="20" bestFit="1" customWidth="1"/>
    <col min="11523" max="11525" width="12.73046875" bestFit="1" customWidth="1"/>
    <col min="11732" max="11732" width="21.265625" customWidth="1"/>
    <col min="11733" max="11733" width="18.265625" customWidth="1"/>
    <col min="11734" max="11734" width="48.3984375" customWidth="1"/>
    <col min="11735" max="11737" width="17.3984375" bestFit="1" customWidth="1"/>
    <col min="11738" max="11762" width="18.3984375" bestFit="1" customWidth="1"/>
    <col min="11763" max="11778" width="20" bestFit="1" customWidth="1"/>
    <col min="11779" max="11781" width="12.73046875" bestFit="1" customWidth="1"/>
    <col min="11988" max="11988" width="21.265625" customWidth="1"/>
    <col min="11989" max="11989" width="18.265625" customWidth="1"/>
    <col min="11990" max="11990" width="48.3984375" customWidth="1"/>
    <col min="11991" max="11993" width="17.3984375" bestFit="1" customWidth="1"/>
    <col min="11994" max="12018" width="18.3984375" bestFit="1" customWidth="1"/>
    <col min="12019" max="12034" width="20" bestFit="1" customWidth="1"/>
    <col min="12035" max="12037" width="12.73046875" bestFit="1" customWidth="1"/>
    <col min="12244" max="12244" width="21.265625" customWidth="1"/>
    <col min="12245" max="12245" width="18.265625" customWidth="1"/>
    <col min="12246" max="12246" width="48.3984375" customWidth="1"/>
    <col min="12247" max="12249" width="17.3984375" bestFit="1" customWidth="1"/>
    <col min="12250" max="12274" width="18.3984375" bestFit="1" customWidth="1"/>
    <col min="12275" max="12290" width="20" bestFit="1" customWidth="1"/>
    <col min="12291" max="12293" width="12.73046875" bestFit="1" customWidth="1"/>
    <col min="12500" max="12500" width="21.265625" customWidth="1"/>
    <col min="12501" max="12501" width="18.265625" customWidth="1"/>
    <col min="12502" max="12502" width="48.3984375" customWidth="1"/>
    <col min="12503" max="12505" width="17.3984375" bestFit="1" customWidth="1"/>
    <col min="12506" max="12530" width="18.3984375" bestFit="1" customWidth="1"/>
    <col min="12531" max="12546" width="20" bestFit="1" customWidth="1"/>
    <col min="12547" max="12549" width="12.73046875" bestFit="1" customWidth="1"/>
    <col min="12756" max="12756" width="21.265625" customWidth="1"/>
    <col min="12757" max="12757" width="18.265625" customWidth="1"/>
    <col min="12758" max="12758" width="48.3984375" customWidth="1"/>
    <col min="12759" max="12761" width="17.3984375" bestFit="1" customWidth="1"/>
    <col min="12762" max="12786" width="18.3984375" bestFit="1" customWidth="1"/>
    <col min="12787" max="12802" width="20" bestFit="1" customWidth="1"/>
    <col min="12803" max="12805" width="12.73046875" bestFit="1" customWidth="1"/>
    <col min="13012" max="13012" width="21.265625" customWidth="1"/>
    <col min="13013" max="13013" width="18.265625" customWidth="1"/>
    <col min="13014" max="13014" width="48.3984375" customWidth="1"/>
    <col min="13015" max="13017" width="17.3984375" bestFit="1" customWidth="1"/>
    <col min="13018" max="13042" width="18.3984375" bestFit="1" customWidth="1"/>
    <col min="13043" max="13058" width="20" bestFit="1" customWidth="1"/>
    <col min="13059" max="13061" width="12.73046875" bestFit="1" customWidth="1"/>
    <col min="13268" max="13268" width="21.265625" customWidth="1"/>
    <col min="13269" max="13269" width="18.265625" customWidth="1"/>
    <col min="13270" max="13270" width="48.3984375" customWidth="1"/>
    <col min="13271" max="13273" width="17.3984375" bestFit="1" customWidth="1"/>
    <col min="13274" max="13298" width="18.3984375" bestFit="1" customWidth="1"/>
    <col min="13299" max="13314" width="20" bestFit="1" customWidth="1"/>
    <col min="13315" max="13317" width="12.73046875" bestFit="1" customWidth="1"/>
    <col min="13524" max="13524" width="21.265625" customWidth="1"/>
    <col min="13525" max="13525" width="18.265625" customWidth="1"/>
    <col min="13526" max="13526" width="48.3984375" customWidth="1"/>
    <col min="13527" max="13529" width="17.3984375" bestFit="1" customWidth="1"/>
    <col min="13530" max="13554" width="18.3984375" bestFit="1" customWidth="1"/>
    <col min="13555" max="13570" width="20" bestFit="1" customWidth="1"/>
    <col min="13571" max="13573" width="12.73046875" bestFit="1" customWidth="1"/>
    <col min="13780" max="13780" width="21.265625" customWidth="1"/>
    <col min="13781" max="13781" width="18.265625" customWidth="1"/>
    <col min="13782" max="13782" width="48.3984375" customWidth="1"/>
    <col min="13783" max="13785" width="17.3984375" bestFit="1" customWidth="1"/>
    <col min="13786" max="13810" width="18.3984375" bestFit="1" customWidth="1"/>
    <col min="13811" max="13826" width="20" bestFit="1" customWidth="1"/>
    <col min="13827" max="13829" width="12.73046875" bestFit="1" customWidth="1"/>
    <col min="14036" max="14036" width="21.265625" customWidth="1"/>
    <col min="14037" max="14037" width="18.265625" customWidth="1"/>
    <col min="14038" max="14038" width="48.3984375" customWidth="1"/>
    <col min="14039" max="14041" width="17.3984375" bestFit="1" customWidth="1"/>
    <col min="14042" max="14066" width="18.3984375" bestFit="1" customWidth="1"/>
    <col min="14067" max="14082" width="20" bestFit="1" customWidth="1"/>
    <col min="14083" max="14085" width="12.73046875" bestFit="1" customWidth="1"/>
    <col min="14292" max="14292" width="21.265625" customWidth="1"/>
    <col min="14293" max="14293" width="18.265625" customWidth="1"/>
    <col min="14294" max="14294" width="48.3984375" customWidth="1"/>
    <col min="14295" max="14297" width="17.3984375" bestFit="1" customWidth="1"/>
    <col min="14298" max="14322" width="18.3984375" bestFit="1" customWidth="1"/>
    <col min="14323" max="14338" width="20" bestFit="1" customWidth="1"/>
    <col min="14339" max="14341" width="12.73046875" bestFit="1" customWidth="1"/>
    <col min="14548" max="14548" width="21.265625" customWidth="1"/>
    <col min="14549" max="14549" width="18.265625" customWidth="1"/>
    <col min="14550" max="14550" width="48.3984375" customWidth="1"/>
    <col min="14551" max="14553" width="17.3984375" bestFit="1" customWidth="1"/>
    <col min="14554" max="14578" width="18.3984375" bestFit="1" customWidth="1"/>
    <col min="14579" max="14594" width="20" bestFit="1" customWidth="1"/>
    <col min="14595" max="14597" width="12.73046875" bestFit="1" customWidth="1"/>
    <col min="14804" max="14804" width="21.265625" customWidth="1"/>
    <col min="14805" max="14805" width="18.265625" customWidth="1"/>
    <col min="14806" max="14806" width="48.3984375" customWidth="1"/>
    <col min="14807" max="14809" width="17.3984375" bestFit="1" customWidth="1"/>
    <col min="14810" max="14834" width="18.3984375" bestFit="1" customWidth="1"/>
    <col min="14835" max="14850" width="20" bestFit="1" customWidth="1"/>
    <col min="14851" max="14853" width="12.73046875" bestFit="1" customWidth="1"/>
    <col min="15060" max="15060" width="21.265625" customWidth="1"/>
    <col min="15061" max="15061" width="18.265625" customWidth="1"/>
    <col min="15062" max="15062" width="48.3984375" customWidth="1"/>
    <col min="15063" max="15065" width="17.3984375" bestFit="1" customWidth="1"/>
    <col min="15066" max="15090" width="18.3984375" bestFit="1" customWidth="1"/>
    <col min="15091" max="15106" width="20" bestFit="1" customWidth="1"/>
    <col min="15107" max="15109" width="12.73046875" bestFit="1" customWidth="1"/>
    <col min="15316" max="15316" width="21.265625" customWidth="1"/>
    <col min="15317" max="15317" width="18.265625" customWidth="1"/>
    <col min="15318" max="15318" width="48.3984375" customWidth="1"/>
    <col min="15319" max="15321" width="17.3984375" bestFit="1" customWidth="1"/>
    <col min="15322" max="15346" width="18.3984375" bestFit="1" customWidth="1"/>
    <col min="15347" max="15362" width="20" bestFit="1" customWidth="1"/>
    <col min="15363" max="15365" width="12.73046875" bestFit="1" customWidth="1"/>
    <col min="15572" max="15572" width="21.265625" customWidth="1"/>
    <col min="15573" max="15573" width="18.265625" customWidth="1"/>
    <col min="15574" max="15574" width="48.3984375" customWidth="1"/>
    <col min="15575" max="15577" width="17.3984375" bestFit="1" customWidth="1"/>
    <col min="15578" max="15602" width="18.3984375" bestFit="1" customWidth="1"/>
    <col min="15603" max="15618" width="20" bestFit="1" customWidth="1"/>
    <col min="15619" max="15621" width="12.73046875" bestFit="1" customWidth="1"/>
    <col min="15828" max="15828" width="21.265625" customWidth="1"/>
    <col min="15829" max="15829" width="18.265625" customWidth="1"/>
    <col min="15830" max="15830" width="48.3984375" customWidth="1"/>
    <col min="15831" max="15833" width="17.3984375" bestFit="1" customWidth="1"/>
    <col min="15834" max="15858" width="18.3984375" bestFit="1" customWidth="1"/>
    <col min="15859" max="15874" width="20" bestFit="1" customWidth="1"/>
    <col min="15875" max="15877" width="12.73046875" bestFit="1" customWidth="1"/>
    <col min="16084" max="16084" width="21.265625" customWidth="1"/>
    <col min="16085" max="16085" width="18.265625" customWidth="1"/>
    <col min="16086" max="16086" width="48.3984375" customWidth="1"/>
    <col min="16087" max="16089" width="17.3984375" bestFit="1" customWidth="1"/>
    <col min="16090" max="16114" width="18.3984375" bestFit="1" customWidth="1"/>
    <col min="16115" max="16130" width="20" bestFit="1" customWidth="1"/>
    <col min="16131" max="16133" width="12.73046875" bestFit="1" customWidth="1"/>
  </cols>
  <sheetData>
    <row r="1" spans="2:13">
      <c r="B1" s="63" t="s">
        <v>272</v>
      </c>
      <c r="C1" s="64"/>
      <c r="D1" s="64"/>
      <c r="E1" s="64"/>
      <c r="F1" s="64"/>
      <c r="G1" s="64"/>
      <c r="H1" s="65"/>
    </row>
    <row r="2" spans="2:13">
      <c r="J2">
        <v>1000000</v>
      </c>
    </row>
    <row r="3" spans="2:13" ht="14.45" customHeight="1"/>
    <row r="4" spans="2:13" ht="14.45" customHeight="1">
      <c r="B4" s="66" t="s">
        <v>273</v>
      </c>
    </row>
    <row r="5" spans="2:13" ht="14.45" customHeight="1"/>
    <row r="6" spans="2:13" ht="14.45" customHeight="1">
      <c r="B6" s="91" t="s">
        <v>274</v>
      </c>
      <c r="C6" s="92" t="s">
        <v>275</v>
      </c>
      <c r="D6" s="91" t="s">
        <v>276</v>
      </c>
      <c r="E6" s="92" t="s">
        <v>277</v>
      </c>
      <c r="F6" s="91" t="s">
        <v>278</v>
      </c>
      <c r="G6" s="92" t="s">
        <v>279</v>
      </c>
      <c r="H6" s="91" t="s">
        <v>280</v>
      </c>
      <c r="I6" s="92" t="s">
        <v>281</v>
      </c>
      <c r="J6" s="91" t="s">
        <v>282</v>
      </c>
      <c r="K6" s="92" t="s">
        <v>283</v>
      </c>
      <c r="L6" s="91" t="s">
        <v>284</v>
      </c>
      <c r="M6" s="92" t="s">
        <v>285</v>
      </c>
    </row>
    <row r="7" spans="2:13" ht="14.45" customHeight="1">
      <c r="B7" t="s">
        <v>286</v>
      </c>
      <c r="C7" s="80">
        <v>201962.71631055343</v>
      </c>
      <c r="D7" s="26">
        <v>193058.49745756775</v>
      </c>
      <c r="E7" s="80">
        <v>172025.77397840889</v>
      </c>
      <c r="F7" s="26">
        <v>187227.75746168577</v>
      </c>
      <c r="G7" s="80">
        <v>204133.62799495616</v>
      </c>
      <c r="H7" s="26">
        <v>222910.83724991669</v>
      </c>
      <c r="I7" s="80">
        <v>241554.9311676673</v>
      </c>
      <c r="J7" s="26">
        <v>260886.30899315025</v>
      </c>
      <c r="K7" s="80">
        <v>268979.29773940786</v>
      </c>
      <c r="L7" s="26">
        <v>269115.16677439632</v>
      </c>
      <c r="M7" s="80">
        <v>293702.17973336013</v>
      </c>
    </row>
    <row r="8" spans="2:13" ht="14.65" customHeight="1">
      <c r="B8" t="s">
        <v>287</v>
      </c>
      <c r="C8" s="80">
        <v>355035.28079359949</v>
      </c>
      <c r="D8" s="26">
        <v>358316.76928176597</v>
      </c>
      <c r="E8" s="80">
        <v>363904.79327180138</v>
      </c>
      <c r="F8" s="26">
        <v>367143.18812514649</v>
      </c>
      <c r="G8" s="80">
        <v>379752.66648453957</v>
      </c>
      <c r="H8" s="26">
        <v>386944.98333582055</v>
      </c>
      <c r="I8" s="80">
        <v>397122.96545277233</v>
      </c>
      <c r="J8" s="26">
        <v>409037.97746654734</v>
      </c>
      <c r="K8" s="80">
        <v>412937.35739534843</v>
      </c>
      <c r="L8" s="26">
        <v>402124.20318219461</v>
      </c>
      <c r="M8" s="80">
        <v>412181.65272656322</v>
      </c>
    </row>
    <row r="9" spans="2:13" ht="14.65" customHeight="1">
      <c r="B9" t="s">
        <v>288</v>
      </c>
      <c r="C9" s="80">
        <v>768855.13460480794</v>
      </c>
      <c r="D9" s="26">
        <v>778951.11599712633</v>
      </c>
      <c r="E9" s="80">
        <v>799656.36953996541</v>
      </c>
      <c r="F9" s="26">
        <v>808825.38798858598</v>
      </c>
      <c r="G9" s="80">
        <v>855027.85896172689</v>
      </c>
      <c r="H9" s="26">
        <v>882043.94860391552</v>
      </c>
      <c r="I9" s="80">
        <v>916946.73687334894</v>
      </c>
      <c r="J9" s="26">
        <v>972801.72777721146</v>
      </c>
      <c r="K9" s="80">
        <v>1023022.6593751558</v>
      </c>
      <c r="L9" s="26">
        <v>1019634.2890275189</v>
      </c>
      <c r="M9" s="80">
        <v>1096449.5384785596</v>
      </c>
    </row>
    <row r="10" spans="2:13" ht="14.65" customHeight="1">
      <c r="B10" t="s">
        <v>289</v>
      </c>
      <c r="C10" s="80">
        <v>1030602.342820821</v>
      </c>
      <c r="D10" s="26">
        <v>1045009.5049403203</v>
      </c>
      <c r="E10" s="80">
        <v>1073203.6224055672</v>
      </c>
      <c r="F10" s="26">
        <v>1094586.3598323578</v>
      </c>
      <c r="G10" s="80">
        <v>1128140.5579219493</v>
      </c>
      <c r="H10" s="26">
        <v>1164179.4739896955</v>
      </c>
      <c r="I10" s="80">
        <v>1192258.4213137687</v>
      </c>
      <c r="J10" s="26">
        <v>1218546.7842132463</v>
      </c>
      <c r="K10" s="80">
        <v>1231968.7747197347</v>
      </c>
      <c r="L10" s="26">
        <v>1195877.7208178085</v>
      </c>
      <c r="M10" s="80">
        <v>1234996.659985316</v>
      </c>
    </row>
    <row r="11" spans="2:13" ht="14.65" customHeight="1">
      <c r="B11" t="s">
        <v>290</v>
      </c>
      <c r="C11" s="80">
        <v>179902.12903546731</v>
      </c>
      <c r="D11" s="26">
        <v>184544.9684126747</v>
      </c>
      <c r="E11" s="80">
        <v>187645.99810973482</v>
      </c>
      <c r="F11" s="26">
        <v>191387.60384022284</v>
      </c>
      <c r="G11" s="80">
        <v>198901.53210963536</v>
      </c>
      <c r="H11" s="26">
        <v>204430.93070685965</v>
      </c>
      <c r="I11" s="80">
        <v>212720.9869173755</v>
      </c>
      <c r="J11" s="26">
        <v>223750.18653932246</v>
      </c>
      <c r="K11" s="80">
        <v>225362.63244291896</v>
      </c>
      <c r="L11" s="26">
        <v>206727.35412624979</v>
      </c>
      <c r="M11" s="80">
        <v>212913.37113863599</v>
      </c>
    </row>
    <row r="12" spans="2:13" ht="14.65" customHeight="1">
      <c r="B12" t="s">
        <v>291</v>
      </c>
      <c r="C12" s="80">
        <v>2029983.0871014271</v>
      </c>
      <c r="D12" s="26">
        <v>2069666.2189722925</v>
      </c>
      <c r="E12" s="80">
        <v>2092809.5309157835</v>
      </c>
      <c r="F12" s="26">
        <v>2109958.7126299553</v>
      </c>
      <c r="G12" s="80">
        <v>2168755.9070785451</v>
      </c>
      <c r="H12" s="26">
        <v>2203626.3244291893</v>
      </c>
      <c r="I12" s="80">
        <v>2255956.8223648206</v>
      </c>
      <c r="J12" s="26">
        <v>2309232.452867731</v>
      </c>
      <c r="K12" s="80">
        <v>2313746.704471969</v>
      </c>
      <c r="L12" s="26">
        <v>2245684.7236730834</v>
      </c>
      <c r="M12" s="80">
        <v>2289832.363328856</v>
      </c>
    </row>
    <row r="13" spans="2:13" ht="14.65" customHeight="1">
      <c r="B13" t="s">
        <v>292</v>
      </c>
      <c r="C13" s="80">
        <v>2777363.4675422367</v>
      </c>
      <c r="D13" s="26">
        <v>2824447.7090157191</v>
      </c>
      <c r="E13" s="80">
        <v>2824751.4524507993</v>
      </c>
      <c r="F13" s="26">
        <v>2804398.8736080509</v>
      </c>
      <c r="G13" s="80">
        <v>2837509.7379395934</v>
      </c>
      <c r="H13" s="26">
        <v>2857558.5733472616</v>
      </c>
      <c r="I13" s="80">
        <v>2963573.9935649545</v>
      </c>
      <c r="J13" s="26">
        <v>3060476.5211661151</v>
      </c>
      <c r="K13" s="80">
        <v>3092676.0372795924</v>
      </c>
      <c r="L13" s="26">
        <v>2918312.4485276029</v>
      </c>
      <c r="M13" s="80">
        <v>3037693.7590170754</v>
      </c>
    </row>
    <row r="14" spans="2:13" ht="14.65" customHeight="1">
      <c r="B14" t="s">
        <v>293</v>
      </c>
      <c r="C14" s="80">
        <v>204952.9920907327</v>
      </c>
      <c r="D14" s="26">
        <v>212611.92359349347</v>
      </c>
      <c r="E14" s="80">
        <v>219335.92001193846</v>
      </c>
      <c r="F14" s="26">
        <v>233894.81669402574</v>
      </c>
      <c r="G14" s="80">
        <v>245478.78426105555</v>
      </c>
      <c r="H14" s="26">
        <v>247665.77127791868</v>
      </c>
      <c r="I14" s="80">
        <v>262068.22364821166</v>
      </c>
      <c r="J14" s="26">
        <v>271338.73053773068</v>
      </c>
      <c r="K14" s="80">
        <v>270132.94035716058</v>
      </c>
      <c r="L14" s="26">
        <v>258260.83171665919</v>
      </c>
      <c r="M14" s="80">
        <v>244188.80266626869</v>
      </c>
    </row>
    <row r="15" spans="2:13" ht="14.65" customHeight="1">
      <c r="B15" t="s">
        <v>294</v>
      </c>
      <c r="C15" s="80">
        <v>1527.4062819018461</v>
      </c>
      <c r="D15" s="26">
        <v>1546.7896103159794</v>
      </c>
      <c r="E15" s="80">
        <v>1531.7675307783509</v>
      </c>
      <c r="F15" s="26">
        <v>1525.9525322207603</v>
      </c>
      <c r="G15" s="80">
        <v>1590.9860244692684</v>
      </c>
      <c r="H15" s="26">
        <v>1650.3499302140604</v>
      </c>
      <c r="I15" s="80">
        <v>1739.0622837427943</v>
      </c>
      <c r="J15" s="26">
        <v>1798.0926843991322</v>
      </c>
      <c r="K15" s="80">
        <v>1835.2785017617407</v>
      </c>
      <c r="L15" s="26">
        <v>1822.605308400493</v>
      </c>
      <c r="M15" s="80">
        <v>1868.7957631513564</v>
      </c>
    </row>
    <row r="16" spans="2:13" ht="14.65" customHeight="1">
      <c r="B16" t="s">
        <v>295</v>
      </c>
      <c r="C16" s="80">
        <v>165931.28509880343</v>
      </c>
      <c r="D16" s="26">
        <v>174682.02135377759</v>
      </c>
      <c r="E16" s="80">
        <v>184880.3327740294</v>
      </c>
      <c r="F16" s="26">
        <v>190346.71809026433</v>
      </c>
      <c r="G16" s="80">
        <v>199062.30074191868</v>
      </c>
      <c r="H16" s="26">
        <v>210357.90678008259</v>
      </c>
      <c r="I16" s="80">
        <v>221864.43443816554</v>
      </c>
      <c r="J16" s="26">
        <v>232807.24895729823</v>
      </c>
      <c r="K16" s="80">
        <v>226731.95301213037</v>
      </c>
      <c r="L16" s="26">
        <v>212287.58850517517</v>
      </c>
      <c r="M16" s="80">
        <v>211702.53210706639</v>
      </c>
    </row>
    <row r="17" spans="2:13" ht="14.65" customHeight="1">
      <c r="B17" t="s">
        <v>296</v>
      </c>
      <c r="C17" s="80">
        <v>1768788.6136397549</v>
      </c>
      <c r="D17" s="26">
        <v>1800146.1224692829</v>
      </c>
      <c r="E17" s="80">
        <v>1804660.6227926177</v>
      </c>
      <c r="F17" s="26">
        <v>1807414.5649902998</v>
      </c>
      <c r="G17" s="80">
        <v>1836031.6868129133</v>
      </c>
      <c r="H17" s="26">
        <v>1853465.9006118486</v>
      </c>
      <c r="I17" s="80">
        <v>1890654.0068646467</v>
      </c>
      <c r="J17" s="26">
        <v>1918525.5931950451</v>
      </c>
      <c r="K17" s="80">
        <v>1898384.07202905</v>
      </c>
      <c r="L17" s="26">
        <v>1794326.7174053621</v>
      </c>
      <c r="M17" s="80">
        <v>1825019.2757299903</v>
      </c>
    </row>
    <row r="18" spans="2:13" ht="14.65" customHeight="1">
      <c r="B18" t="s">
        <v>297</v>
      </c>
      <c r="C18" s="80">
        <v>31791.026214992784</v>
      </c>
      <c r="D18" s="26">
        <v>32426.876585584236</v>
      </c>
      <c r="E18" s="80">
        <v>33489.155847385955</v>
      </c>
      <c r="F18" s="26">
        <v>33887.728199771176</v>
      </c>
      <c r="G18" s="80">
        <v>35557.130776501013</v>
      </c>
      <c r="H18" s="26">
        <v>37023.578570362624</v>
      </c>
      <c r="I18" s="80">
        <v>38830.771526637807</v>
      </c>
      <c r="J18" s="26">
        <v>41340.471571407252</v>
      </c>
      <c r="K18" s="80">
        <v>41541.934039695567</v>
      </c>
      <c r="L18" s="26">
        <v>39326.219967169076</v>
      </c>
      <c r="M18" s="80">
        <v>41349.425458886726</v>
      </c>
    </row>
    <row r="19" spans="2:13" ht="14.65" customHeight="1">
      <c r="B19" t="s">
        <v>298</v>
      </c>
      <c r="C19" s="80">
        <v>788246.51993238309</v>
      </c>
      <c r="D19" s="26">
        <v>787987.76928324893</v>
      </c>
      <c r="E19" s="80">
        <v>794070.62062644283</v>
      </c>
      <c r="F19" s="26">
        <v>805110.29605464451</v>
      </c>
      <c r="G19" s="80">
        <v>839005.11306142271</v>
      </c>
      <c r="H19" s="26">
        <v>864809.65651613032</v>
      </c>
      <c r="I19" s="80">
        <v>907845.24116876465</v>
      </c>
      <c r="J19" s="26">
        <v>937121.77785218263</v>
      </c>
      <c r="K19" s="80">
        <v>950053.52578896692</v>
      </c>
      <c r="L19" s="26">
        <v>904986.10330616485</v>
      </c>
      <c r="M19" s="80">
        <v>952037.46107276995</v>
      </c>
    </row>
    <row r="20" spans="2:13" ht="14.65" customHeight="1">
      <c r="B20" t="s">
        <v>299</v>
      </c>
      <c r="C20" s="80">
        <v>276894.37764800369</v>
      </c>
      <c r="D20" s="26">
        <v>282668.53741083835</v>
      </c>
      <c r="E20" s="80">
        <v>286732.48402107932</v>
      </c>
      <c r="F20" s="26">
        <v>289369.96748620115</v>
      </c>
      <c r="G20" s="80">
        <v>300826.2289491861</v>
      </c>
      <c r="H20" s="26">
        <v>308722.07993791235</v>
      </c>
      <c r="I20" s="80">
        <v>316116.26690418692</v>
      </c>
      <c r="J20" s="26">
        <v>325377.72486752679</v>
      </c>
      <c r="K20" s="80">
        <v>326628.17189848656</v>
      </c>
      <c r="L20" s="26">
        <v>321328.51803115103</v>
      </c>
      <c r="M20" s="80">
        <v>323262.71084656147</v>
      </c>
    </row>
    <row r="21" spans="2:13" ht="14.65" customHeight="1">
      <c r="B21" t="s">
        <v>300</v>
      </c>
      <c r="C21" s="80">
        <v>12523.862775443344</v>
      </c>
      <c r="D21" s="26">
        <v>12595.783928495121</v>
      </c>
      <c r="E21" s="80">
        <v>12876.529746456805</v>
      </c>
      <c r="F21" s="26">
        <v>13418.086116373477</v>
      </c>
      <c r="G21" s="80">
        <v>14427.405330104693</v>
      </c>
      <c r="H21" s="26">
        <v>15464.7</v>
      </c>
      <c r="I21" s="80">
        <v>16783.731744177763</v>
      </c>
      <c r="J21" s="26">
        <v>18816.688318495835</v>
      </c>
      <c r="K21" s="80">
        <v>20720.451152339578</v>
      </c>
      <c r="L21" s="26">
        <v>21519.513886475324</v>
      </c>
      <c r="M21" s="80">
        <v>23122.705775941882</v>
      </c>
    </row>
    <row r="22" spans="2:13" ht="14.65" customHeight="1">
      <c r="B22" t="s">
        <v>301</v>
      </c>
      <c r="C22" s="80">
        <v>61705.803374377312</v>
      </c>
      <c r="D22" s="26">
        <v>62087.078797892413</v>
      </c>
      <c r="E22" s="80">
        <v>65473.015607010857</v>
      </c>
      <c r="F22" s="26">
        <v>68199.981855312595</v>
      </c>
      <c r="G22" s="80">
        <v>71581.475542234228</v>
      </c>
      <c r="H22" s="26">
        <v>76080.414461657492</v>
      </c>
      <c r="I22" s="80">
        <v>81808.43205877766</v>
      </c>
      <c r="J22" s="26">
        <v>88777.191529361386</v>
      </c>
      <c r="K22" s="80">
        <v>96894.220392687246</v>
      </c>
      <c r="L22" s="26">
        <v>97910.862290348421</v>
      </c>
      <c r="M22" s="80">
        <v>106185.06660138698</v>
      </c>
    </row>
    <row r="23" spans="2:13" ht="14.65" customHeight="1">
      <c r="B23" t="s">
        <v>302</v>
      </c>
      <c r="C23" s="80">
        <v>262992.73163721035</v>
      </c>
      <c r="D23" s="26">
        <v>266162.58261259267</v>
      </c>
      <c r="E23" s="80">
        <v>270004.63609249523</v>
      </c>
      <c r="F23" s="26">
        <v>279623.66261609551</v>
      </c>
      <c r="G23" s="80">
        <v>293984.17547094979</v>
      </c>
      <c r="H23" s="26">
        <v>304411.705618429</v>
      </c>
      <c r="I23" s="80">
        <v>323263.07764424686</v>
      </c>
      <c r="J23" s="26">
        <v>346543.95788367529</v>
      </c>
      <c r="K23" s="80">
        <v>360129.84149714885</v>
      </c>
      <c r="L23" s="26">
        <v>369616.02851712011</v>
      </c>
      <c r="M23" s="80">
        <v>383287.7725636047</v>
      </c>
    </row>
    <row r="24" spans="2:13" ht="14.65" customHeight="1">
      <c r="B24" t="s">
        <v>303</v>
      </c>
      <c r="C24" s="80">
        <v>188974.53661053814</v>
      </c>
      <c r="D24" s="26">
        <v>192646.90360178729</v>
      </c>
      <c r="E24" s="80">
        <v>194127.91250385801</v>
      </c>
      <c r="F24" s="26">
        <v>192314.4021390061</v>
      </c>
      <c r="G24" s="80">
        <v>195798.35541353436</v>
      </c>
      <c r="H24" s="26">
        <v>197299.65676764661</v>
      </c>
      <c r="I24" s="80">
        <v>200363.81702591892</v>
      </c>
      <c r="J24" s="26">
        <v>205356.89388467598</v>
      </c>
      <c r="K24" s="80">
        <v>205766.14389512266</v>
      </c>
      <c r="L24" s="26">
        <v>199638.27684119352</v>
      </c>
      <c r="M24" s="80">
        <v>203428.77084376826</v>
      </c>
    </row>
    <row r="25" spans="2:13" ht="14.65" customHeight="1">
      <c r="B25" t="s">
        <v>304</v>
      </c>
      <c r="C25" s="80">
        <v>258610.83496926489</v>
      </c>
      <c r="D25" s="26">
        <v>260026.97169075435</v>
      </c>
      <c r="E25" s="80">
        <v>260359.14686518334</v>
      </c>
      <c r="F25" s="26">
        <v>280300.68897878285</v>
      </c>
      <c r="G25" s="80">
        <v>306240.31982072163</v>
      </c>
      <c r="H25" s="26">
        <v>328461.16108128551</v>
      </c>
      <c r="I25" s="80">
        <v>346778.57973684691</v>
      </c>
      <c r="J25" s="26">
        <v>367558.60199182248</v>
      </c>
      <c r="K25" s="80">
        <v>398533.23426847794</v>
      </c>
      <c r="L25" s="26">
        <v>405823.45401109289</v>
      </c>
      <c r="M25" s="80">
        <v>435993.88053286099</v>
      </c>
    </row>
    <row r="26" spans="2:13" ht="14.65" customHeight="1">
      <c r="B26" t="s">
        <v>305</v>
      </c>
      <c r="C26" s="80">
        <v>38278.398188163417</v>
      </c>
      <c r="D26" s="26">
        <v>39550.521367259593</v>
      </c>
      <c r="E26" s="80">
        <v>41415.0976989353</v>
      </c>
      <c r="F26" s="26">
        <v>43656.221714635736</v>
      </c>
      <c r="G26" s="80">
        <v>45944.450612139626</v>
      </c>
      <c r="H26" s="26">
        <v>48948.479466120742</v>
      </c>
      <c r="I26" s="80">
        <v>52991.243806468767</v>
      </c>
      <c r="J26" s="26">
        <v>58651.308129891266</v>
      </c>
      <c r="K26" s="80">
        <v>61845.893227374196</v>
      </c>
      <c r="L26" s="26">
        <v>58574.094973120657</v>
      </c>
      <c r="M26" s="80">
        <v>61401.65048640719</v>
      </c>
    </row>
    <row r="27" spans="2:13" ht="14.65" customHeight="1">
      <c r="B27" t="s">
        <v>306</v>
      </c>
      <c r="C27" s="80">
        <v>30461.740243532109</v>
      </c>
      <c r="D27" s="26">
        <v>31360.185920485295</v>
      </c>
      <c r="E27" s="80">
        <v>32563.216768638755</v>
      </c>
      <c r="F27" s="26">
        <v>33488.736683031966</v>
      </c>
      <c r="G27" s="80">
        <v>34946.071975711369</v>
      </c>
      <c r="H27" s="26">
        <v>36344.907576779297</v>
      </c>
      <c r="I27" s="80">
        <v>38400.615748118282</v>
      </c>
      <c r="J27" s="26">
        <v>41066.138886558772</v>
      </c>
      <c r="K27" s="80">
        <v>42421.46232031237</v>
      </c>
      <c r="L27" s="26">
        <v>39113.731823547496</v>
      </c>
      <c r="M27" s="80">
        <v>39591.559883128873</v>
      </c>
    </row>
    <row r="28" spans="2:13" ht="14.65" customHeight="1">
      <c r="B28" t="s">
        <v>307</v>
      </c>
      <c r="C28" s="80">
        <v>979526.06298576877</v>
      </c>
      <c r="D28" s="26">
        <v>1018717.8181123855</v>
      </c>
      <c r="E28" s="80">
        <v>1048054.8097869083</v>
      </c>
      <c r="F28" s="26">
        <v>1081462.1858985322</v>
      </c>
      <c r="G28" s="80">
        <v>1115709.4611112734</v>
      </c>
      <c r="H28" s="26">
        <v>1157247.6744764464</v>
      </c>
      <c r="I28" s="80">
        <v>1205552.707285963</v>
      </c>
      <c r="J28" s="26">
        <v>1250989.307476022</v>
      </c>
      <c r="K28" s="80">
        <v>1264949.4417561528</v>
      </c>
      <c r="L28" s="26">
        <v>1219742.7360123417</v>
      </c>
      <c r="M28" s="80">
        <v>1219911.1221261374</v>
      </c>
    </row>
    <row r="29" spans="2:13" ht="14.65" customHeight="1">
      <c r="B29" t="s">
        <v>308</v>
      </c>
      <c r="C29" s="80">
        <v>341717.39540233737</v>
      </c>
      <c r="D29" s="26">
        <v>347059.84028789727</v>
      </c>
      <c r="E29" s="80">
        <v>354256.39405041834</v>
      </c>
      <c r="F29" s="26">
        <v>362708.03138045478</v>
      </c>
      <c r="G29" s="80">
        <v>378378.93999971787</v>
      </c>
      <c r="H29" s="26">
        <v>389042.90573308262</v>
      </c>
      <c r="I29" s="80">
        <v>407281.73183158058</v>
      </c>
      <c r="J29" s="26">
        <v>421149.46666007489</v>
      </c>
      <c r="K29" s="80">
        <v>418803.46354697406</v>
      </c>
      <c r="L29" s="26">
        <v>397089.93195590068</v>
      </c>
      <c r="M29" s="80">
        <v>420871.35630682722</v>
      </c>
    </row>
    <row r="30" spans="2:13" ht="14.65" customHeight="1">
      <c r="B30" t="s">
        <v>309</v>
      </c>
      <c r="C30" s="80">
        <v>378377.14305192872</v>
      </c>
      <c r="D30" s="26">
        <v>383850.69828240637</v>
      </c>
      <c r="E30" s="80">
        <v>384401.14603992505</v>
      </c>
      <c r="F30" s="26">
        <v>384592.23412155075</v>
      </c>
      <c r="G30" s="80">
        <v>395525.98492872383</v>
      </c>
      <c r="H30" s="26">
        <v>407543.29372271145</v>
      </c>
      <c r="I30" s="80">
        <v>423897.08609099884</v>
      </c>
      <c r="J30" s="26">
        <v>441447.91844901431</v>
      </c>
      <c r="K30" s="80">
        <v>451500.75770314719</v>
      </c>
      <c r="L30" s="26">
        <v>441885.48463749723</v>
      </c>
      <c r="M30" s="80">
        <v>454938.01649113238</v>
      </c>
    </row>
    <row r="31" spans="2:13" ht="14.65" customHeight="1">
      <c r="B31" t="s">
        <v>310</v>
      </c>
      <c r="C31" s="80">
        <v>386584.13413589157</v>
      </c>
      <c r="D31" s="26">
        <v>364558.59406386316</v>
      </c>
      <c r="E31" s="80">
        <v>387029.40118538821</v>
      </c>
      <c r="F31" s="26">
        <v>407407.52617207955</v>
      </c>
      <c r="G31" s="80">
        <v>445552.30881524313</v>
      </c>
      <c r="H31" s="26">
        <v>482985.91116181604</v>
      </c>
      <c r="I31" s="80">
        <v>516280.49350244389</v>
      </c>
      <c r="J31" s="26">
        <v>540383.45827242616</v>
      </c>
      <c r="K31" s="80">
        <v>543943.71224522614</v>
      </c>
      <c r="L31" s="26">
        <v>517693.6675161731</v>
      </c>
      <c r="M31" s="80">
        <v>565098.63277391344</v>
      </c>
    </row>
    <row r="32" spans="2:13" ht="14.65" customHeight="1">
      <c r="B32" t="s">
        <v>311</v>
      </c>
      <c r="C32" s="80">
        <v>139150.82401959284</v>
      </c>
      <c r="D32" s="26">
        <v>141065.06131631215</v>
      </c>
      <c r="E32" s="80">
        <v>144497.70307203961</v>
      </c>
      <c r="F32" s="26">
        <v>157214.3362834552</v>
      </c>
      <c r="G32" s="80">
        <v>172254.28705290196</v>
      </c>
      <c r="H32" s="26">
        <v>180617.46795425462</v>
      </c>
      <c r="I32" s="80">
        <v>198385.31261247254</v>
      </c>
      <c r="J32" s="26">
        <v>204702.7199296832</v>
      </c>
      <c r="K32" s="80">
        <v>211236.4466344417</v>
      </c>
      <c r="L32" s="26">
        <v>200161.46589537899</v>
      </c>
      <c r="M32" s="80">
        <v>203434.94689258616</v>
      </c>
    </row>
    <row r="33" spans="2:13" ht="14.65" customHeight="1">
      <c r="B33" t="s">
        <v>312</v>
      </c>
      <c r="C33" s="80">
        <v>2087472.7576370498</v>
      </c>
      <c r="D33" s="26">
        <v>2143094.1965383426</v>
      </c>
      <c r="E33" s="80">
        <v>2195648.9062306918</v>
      </c>
      <c r="F33" s="26">
        <v>2290071.4748441237</v>
      </c>
      <c r="G33" s="80">
        <v>2346267.3417038429</v>
      </c>
      <c r="H33" s="26">
        <v>2412116.4003527286</v>
      </c>
      <c r="I33" s="80">
        <v>2485495.2910745372</v>
      </c>
      <c r="J33" s="26">
        <v>2549015.5035830275</v>
      </c>
      <c r="K33" s="80">
        <v>2540551.6423094105</v>
      </c>
      <c r="L33" s="26">
        <v>2431038.2752434425</v>
      </c>
      <c r="M33" s="80">
        <v>2477504.6712626051</v>
      </c>
    </row>
    <row r="34" spans="2:13" ht="14.65" customHeight="1">
      <c r="B34" t="s">
        <v>313</v>
      </c>
      <c r="C34" s="80">
        <v>11553315.901319634</v>
      </c>
      <c r="D34" s="26">
        <v>11666074.165729957</v>
      </c>
      <c r="E34" s="80">
        <v>11874444.226541072</v>
      </c>
      <c r="F34" s="26">
        <v>12207733.297850814</v>
      </c>
      <c r="G34" s="80">
        <v>12669887.642951081</v>
      </c>
      <c r="H34" s="26">
        <v>13093720</v>
      </c>
      <c r="I34" s="80">
        <v>13442886.111966636</v>
      </c>
      <c r="J34" s="26">
        <v>13681970.79546221</v>
      </c>
      <c r="K34" s="80">
        <v>13642075.821343465</v>
      </c>
      <c r="L34" s="26">
        <v>13263436.917798208</v>
      </c>
      <c r="M34" s="80">
        <v>13599255.645064294</v>
      </c>
    </row>
    <row r="35" spans="2:13" ht="14.65" customHeight="1">
      <c r="B35" t="s">
        <v>314</v>
      </c>
      <c r="C35" s="80">
        <v>128278.57476408835</v>
      </c>
      <c r="D35" s="26">
        <v>132632.65246729032</v>
      </c>
      <c r="E35" s="80">
        <v>120887.1724900324</v>
      </c>
      <c r="F35" s="26">
        <v>111512.00954195431</v>
      </c>
      <c r="G35" s="80">
        <v>131903.77213803041</v>
      </c>
      <c r="H35" s="26">
        <v>145513.48965187222</v>
      </c>
      <c r="I35" s="80">
        <v>159878.79832330189</v>
      </c>
      <c r="J35" s="26">
        <v>173873.9149315893</v>
      </c>
      <c r="K35" s="80">
        <v>183050.72652134523</v>
      </c>
      <c r="L35" s="26">
        <v>177188.88824139739</v>
      </c>
      <c r="M35" s="80">
        <v>174550.91557589895</v>
      </c>
    </row>
    <row r="36" spans="2:13" ht="14.65" customHeight="1"/>
    <row r="37" spans="2:13" ht="14.65" customHeight="1"/>
    <row r="38" spans="2:13" ht="14.65" customHeight="1"/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72FA-3BF0-467C-B5C1-26EF8812ED04}">
  <sheetPr>
    <tabColor rgb="FFFF0000"/>
  </sheetPr>
  <dimension ref="B1:U40"/>
  <sheetViews>
    <sheetView showGridLines="0" topLeftCell="E1" zoomScale="85" zoomScaleNormal="85" workbookViewId="0">
      <selection activeCell="C17" sqref="C17"/>
    </sheetView>
  </sheetViews>
  <sheetFormatPr defaultRowHeight="14.25"/>
  <cols>
    <col min="4" max="4" width="22.3984375" customWidth="1"/>
    <col min="5" max="15" width="17.3984375" customWidth="1"/>
    <col min="16" max="32" width="17.1328125" bestFit="1" customWidth="1"/>
    <col min="33" max="49" width="18.3984375" bestFit="1" customWidth="1"/>
    <col min="50" max="50" width="13" bestFit="1" customWidth="1"/>
    <col min="51" max="53" width="12.73046875" bestFit="1" customWidth="1"/>
    <col min="260" max="260" width="21.265625" customWidth="1"/>
    <col min="261" max="261" width="18.265625" customWidth="1"/>
    <col min="262" max="262" width="48.3984375" customWidth="1"/>
    <col min="263" max="265" width="17.3984375" bestFit="1" customWidth="1"/>
    <col min="266" max="290" width="18.3984375" bestFit="1" customWidth="1"/>
    <col min="291" max="306" width="20" bestFit="1" customWidth="1"/>
    <col min="307" max="309" width="12.73046875" bestFit="1" customWidth="1"/>
    <col min="516" max="516" width="21.265625" customWidth="1"/>
    <col min="517" max="517" width="18.265625" customWidth="1"/>
    <col min="518" max="518" width="48.3984375" customWidth="1"/>
    <col min="519" max="521" width="17.3984375" bestFit="1" customWidth="1"/>
    <col min="522" max="546" width="18.3984375" bestFit="1" customWidth="1"/>
    <col min="547" max="562" width="20" bestFit="1" customWidth="1"/>
    <col min="563" max="565" width="12.73046875" bestFit="1" customWidth="1"/>
    <col min="772" max="772" width="21.265625" customWidth="1"/>
    <col min="773" max="773" width="18.265625" customWidth="1"/>
    <col min="774" max="774" width="48.3984375" customWidth="1"/>
    <col min="775" max="777" width="17.3984375" bestFit="1" customWidth="1"/>
    <col min="778" max="802" width="18.3984375" bestFit="1" customWidth="1"/>
    <col min="803" max="818" width="20" bestFit="1" customWidth="1"/>
    <col min="819" max="821" width="12.73046875" bestFit="1" customWidth="1"/>
    <col min="1028" max="1028" width="21.265625" customWidth="1"/>
    <col min="1029" max="1029" width="18.265625" customWidth="1"/>
    <col min="1030" max="1030" width="48.3984375" customWidth="1"/>
    <col min="1031" max="1033" width="17.3984375" bestFit="1" customWidth="1"/>
    <col min="1034" max="1058" width="18.3984375" bestFit="1" customWidth="1"/>
    <col min="1059" max="1074" width="20" bestFit="1" customWidth="1"/>
    <col min="1075" max="1077" width="12.73046875" bestFit="1" customWidth="1"/>
    <col min="1284" max="1284" width="21.265625" customWidth="1"/>
    <col min="1285" max="1285" width="18.265625" customWidth="1"/>
    <col min="1286" max="1286" width="48.3984375" customWidth="1"/>
    <col min="1287" max="1289" width="17.3984375" bestFit="1" customWidth="1"/>
    <col min="1290" max="1314" width="18.3984375" bestFit="1" customWidth="1"/>
    <col min="1315" max="1330" width="20" bestFit="1" customWidth="1"/>
    <col min="1331" max="1333" width="12.73046875" bestFit="1" customWidth="1"/>
    <col min="1540" max="1540" width="21.265625" customWidth="1"/>
    <col min="1541" max="1541" width="18.265625" customWidth="1"/>
    <col min="1542" max="1542" width="48.3984375" customWidth="1"/>
    <col min="1543" max="1545" width="17.3984375" bestFit="1" customWidth="1"/>
    <col min="1546" max="1570" width="18.3984375" bestFit="1" customWidth="1"/>
    <col min="1571" max="1586" width="20" bestFit="1" customWidth="1"/>
    <col min="1587" max="1589" width="12.73046875" bestFit="1" customWidth="1"/>
    <col min="1796" max="1796" width="21.265625" customWidth="1"/>
    <col min="1797" max="1797" width="18.265625" customWidth="1"/>
    <col min="1798" max="1798" width="48.3984375" customWidth="1"/>
    <col min="1799" max="1801" width="17.3984375" bestFit="1" customWidth="1"/>
    <col min="1802" max="1826" width="18.3984375" bestFit="1" customWidth="1"/>
    <col min="1827" max="1842" width="20" bestFit="1" customWidth="1"/>
    <col min="1843" max="1845" width="12.73046875" bestFit="1" customWidth="1"/>
    <col min="2052" max="2052" width="21.265625" customWidth="1"/>
    <col min="2053" max="2053" width="18.265625" customWidth="1"/>
    <col min="2054" max="2054" width="48.3984375" customWidth="1"/>
    <col min="2055" max="2057" width="17.3984375" bestFit="1" customWidth="1"/>
    <col min="2058" max="2082" width="18.3984375" bestFit="1" customWidth="1"/>
    <col min="2083" max="2098" width="20" bestFit="1" customWidth="1"/>
    <col min="2099" max="2101" width="12.73046875" bestFit="1" customWidth="1"/>
    <col min="2308" max="2308" width="21.265625" customWidth="1"/>
    <col min="2309" max="2309" width="18.265625" customWidth="1"/>
    <col min="2310" max="2310" width="48.3984375" customWidth="1"/>
    <col min="2311" max="2313" width="17.3984375" bestFit="1" customWidth="1"/>
    <col min="2314" max="2338" width="18.3984375" bestFit="1" customWidth="1"/>
    <col min="2339" max="2354" width="20" bestFit="1" customWidth="1"/>
    <col min="2355" max="2357" width="12.73046875" bestFit="1" customWidth="1"/>
    <col min="2564" max="2564" width="21.265625" customWidth="1"/>
    <col min="2565" max="2565" width="18.265625" customWidth="1"/>
    <col min="2566" max="2566" width="48.3984375" customWidth="1"/>
    <col min="2567" max="2569" width="17.3984375" bestFit="1" customWidth="1"/>
    <col min="2570" max="2594" width="18.3984375" bestFit="1" customWidth="1"/>
    <col min="2595" max="2610" width="20" bestFit="1" customWidth="1"/>
    <col min="2611" max="2613" width="12.73046875" bestFit="1" customWidth="1"/>
    <col min="2820" max="2820" width="21.265625" customWidth="1"/>
    <col min="2821" max="2821" width="18.265625" customWidth="1"/>
    <col min="2822" max="2822" width="48.3984375" customWidth="1"/>
    <col min="2823" max="2825" width="17.3984375" bestFit="1" customWidth="1"/>
    <col min="2826" max="2850" width="18.3984375" bestFit="1" customWidth="1"/>
    <col min="2851" max="2866" width="20" bestFit="1" customWidth="1"/>
    <col min="2867" max="2869" width="12.73046875" bestFit="1" customWidth="1"/>
    <col min="3076" max="3076" width="21.265625" customWidth="1"/>
    <col min="3077" max="3077" width="18.265625" customWidth="1"/>
    <col min="3078" max="3078" width="48.3984375" customWidth="1"/>
    <col min="3079" max="3081" width="17.3984375" bestFit="1" customWidth="1"/>
    <col min="3082" max="3106" width="18.3984375" bestFit="1" customWidth="1"/>
    <col min="3107" max="3122" width="20" bestFit="1" customWidth="1"/>
    <col min="3123" max="3125" width="12.73046875" bestFit="1" customWidth="1"/>
    <col min="3332" max="3332" width="21.265625" customWidth="1"/>
    <col min="3333" max="3333" width="18.265625" customWidth="1"/>
    <col min="3334" max="3334" width="48.3984375" customWidth="1"/>
    <col min="3335" max="3337" width="17.3984375" bestFit="1" customWidth="1"/>
    <col min="3338" max="3362" width="18.3984375" bestFit="1" customWidth="1"/>
    <col min="3363" max="3378" width="20" bestFit="1" customWidth="1"/>
    <col min="3379" max="3381" width="12.73046875" bestFit="1" customWidth="1"/>
    <col min="3588" max="3588" width="21.265625" customWidth="1"/>
    <col min="3589" max="3589" width="18.265625" customWidth="1"/>
    <col min="3590" max="3590" width="48.3984375" customWidth="1"/>
    <col min="3591" max="3593" width="17.3984375" bestFit="1" customWidth="1"/>
    <col min="3594" max="3618" width="18.3984375" bestFit="1" customWidth="1"/>
    <col min="3619" max="3634" width="20" bestFit="1" customWidth="1"/>
    <col min="3635" max="3637" width="12.73046875" bestFit="1" customWidth="1"/>
    <col min="3844" max="3844" width="21.265625" customWidth="1"/>
    <col min="3845" max="3845" width="18.265625" customWidth="1"/>
    <col min="3846" max="3846" width="48.3984375" customWidth="1"/>
    <col min="3847" max="3849" width="17.3984375" bestFit="1" customWidth="1"/>
    <col min="3850" max="3874" width="18.3984375" bestFit="1" customWidth="1"/>
    <col min="3875" max="3890" width="20" bestFit="1" customWidth="1"/>
    <col min="3891" max="3893" width="12.73046875" bestFit="1" customWidth="1"/>
    <col min="4100" max="4100" width="21.265625" customWidth="1"/>
    <col min="4101" max="4101" width="18.265625" customWidth="1"/>
    <col min="4102" max="4102" width="48.3984375" customWidth="1"/>
    <col min="4103" max="4105" width="17.3984375" bestFit="1" customWidth="1"/>
    <col min="4106" max="4130" width="18.3984375" bestFit="1" customWidth="1"/>
    <col min="4131" max="4146" width="20" bestFit="1" customWidth="1"/>
    <col min="4147" max="4149" width="12.73046875" bestFit="1" customWidth="1"/>
    <col min="4356" max="4356" width="21.265625" customWidth="1"/>
    <col min="4357" max="4357" width="18.265625" customWidth="1"/>
    <col min="4358" max="4358" width="48.3984375" customWidth="1"/>
    <col min="4359" max="4361" width="17.3984375" bestFit="1" customWidth="1"/>
    <col min="4362" max="4386" width="18.3984375" bestFit="1" customWidth="1"/>
    <col min="4387" max="4402" width="20" bestFit="1" customWidth="1"/>
    <col min="4403" max="4405" width="12.73046875" bestFit="1" customWidth="1"/>
    <col min="4612" max="4612" width="21.265625" customWidth="1"/>
    <col min="4613" max="4613" width="18.265625" customWidth="1"/>
    <col min="4614" max="4614" width="48.3984375" customWidth="1"/>
    <col min="4615" max="4617" width="17.3984375" bestFit="1" customWidth="1"/>
    <col min="4618" max="4642" width="18.3984375" bestFit="1" customWidth="1"/>
    <col min="4643" max="4658" width="20" bestFit="1" customWidth="1"/>
    <col min="4659" max="4661" width="12.73046875" bestFit="1" customWidth="1"/>
    <col min="4868" max="4868" width="21.265625" customWidth="1"/>
    <col min="4869" max="4869" width="18.265625" customWidth="1"/>
    <col min="4870" max="4870" width="48.3984375" customWidth="1"/>
    <col min="4871" max="4873" width="17.3984375" bestFit="1" customWidth="1"/>
    <col min="4874" max="4898" width="18.3984375" bestFit="1" customWidth="1"/>
    <col min="4899" max="4914" width="20" bestFit="1" customWidth="1"/>
    <col min="4915" max="4917" width="12.73046875" bestFit="1" customWidth="1"/>
    <col min="5124" max="5124" width="21.265625" customWidth="1"/>
    <col min="5125" max="5125" width="18.265625" customWidth="1"/>
    <col min="5126" max="5126" width="48.3984375" customWidth="1"/>
    <col min="5127" max="5129" width="17.3984375" bestFit="1" customWidth="1"/>
    <col min="5130" max="5154" width="18.3984375" bestFit="1" customWidth="1"/>
    <col min="5155" max="5170" width="20" bestFit="1" customWidth="1"/>
    <col min="5171" max="5173" width="12.73046875" bestFit="1" customWidth="1"/>
    <col min="5380" max="5380" width="21.265625" customWidth="1"/>
    <col min="5381" max="5381" width="18.265625" customWidth="1"/>
    <col min="5382" max="5382" width="48.3984375" customWidth="1"/>
    <col min="5383" max="5385" width="17.3984375" bestFit="1" customWidth="1"/>
    <col min="5386" max="5410" width="18.3984375" bestFit="1" customWidth="1"/>
    <col min="5411" max="5426" width="20" bestFit="1" customWidth="1"/>
    <col min="5427" max="5429" width="12.73046875" bestFit="1" customWidth="1"/>
    <col min="5636" max="5636" width="21.265625" customWidth="1"/>
    <col min="5637" max="5637" width="18.265625" customWidth="1"/>
    <col min="5638" max="5638" width="48.3984375" customWidth="1"/>
    <col min="5639" max="5641" width="17.3984375" bestFit="1" customWidth="1"/>
    <col min="5642" max="5666" width="18.3984375" bestFit="1" customWidth="1"/>
    <col min="5667" max="5682" width="20" bestFit="1" customWidth="1"/>
    <col min="5683" max="5685" width="12.73046875" bestFit="1" customWidth="1"/>
    <col min="5892" max="5892" width="21.265625" customWidth="1"/>
    <col min="5893" max="5893" width="18.265625" customWidth="1"/>
    <col min="5894" max="5894" width="48.3984375" customWidth="1"/>
    <col min="5895" max="5897" width="17.3984375" bestFit="1" customWidth="1"/>
    <col min="5898" max="5922" width="18.3984375" bestFit="1" customWidth="1"/>
    <col min="5923" max="5938" width="20" bestFit="1" customWidth="1"/>
    <col min="5939" max="5941" width="12.73046875" bestFit="1" customWidth="1"/>
    <col min="6148" max="6148" width="21.265625" customWidth="1"/>
    <col min="6149" max="6149" width="18.265625" customWidth="1"/>
    <col min="6150" max="6150" width="48.3984375" customWidth="1"/>
    <col min="6151" max="6153" width="17.3984375" bestFit="1" customWidth="1"/>
    <col min="6154" max="6178" width="18.3984375" bestFit="1" customWidth="1"/>
    <col min="6179" max="6194" width="20" bestFit="1" customWidth="1"/>
    <col min="6195" max="6197" width="12.73046875" bestFit="1" customWidth="1"/>
    <col min="6404" max="6404" width="21.265625" customWidth="1"/>
    <col min="6405" max="6405" width="18.265625" customWidth="1"/>
    <col min="6406" max="6406" width="48.3984375" customWidth="1"/>
    <col min="6407" max="6409" width="17.3984375" bestFit="1" customWidth="1"/>
    <col min="6410" max="6434" width="18.3984375" bestFit="1" customWidth="1"/>
    <col min="6435" max="6450" width="20" bestFit="1" customWidth="1"/>
    <col min="6451" max="6453" width="12.73046875" bestFit="1" customWidth="1"/>
    <col min="6660" max="6660" width="21.265625" customWidth="1"/>
    <col min="6661" max="6661" width="18.265625" customWidth="1"/>
    <col min="6662" max="6662" width="48.3984375" customWidth="1"/>
    <col min="6663" max="6665" width="17.3984375" bestFit="1" customWidth="1"/>
    <col min="6666" max="6690" width="18.3984375" bestFit="1" customWidth="1"/>
    <col min="6691" max="6706" width="20" bestFit="1" customWidth="1"/>
    <col min="6707" max="6709" width="12.73046875" bestFit="1" customWidth="1"/>
    <col min="6916" max="6916" width="21.265625" customWidth="1"/>
    <col min="6917" max="6917" width="18.265625" customWidth="1"/>
    <col min="6918" max="6918" width="48.3984375" customWidth="1"/>
    <col min="6919" max="6921" width="17.3984375" bestFit="1" customWidth="1"/>
    <col min="6922" max="6946" width="18.3984375" bestFit="1" customWidth="1"/>
    <col min="6947" max="6962" width="20" bestFit="1" customWidth="1"/>
    <col min="6963" max="6965" width="12.73046875" bestFit="1" customWidth="1"/>
    <col min="7172" max="7172" width="21.265625" customWidth="1"/>
    <col min="7173" max="7173" width="18.265625" customWidth="1"/>
    <col min="7174" max="7174" width="48.3984375" customWidth="1"/>
    <col min="7175" max="7177" width="17.3984375" bestFit="1" customWidth="1"/>
    <col min="7178" max="7202" width="18.3984375" bestFit="1" customWidth="1"/>
    <col min="7203" max="7218" width="20" bestFit="1" customWidth="1"/>
    <col min="7219" max="7221" width="12.73046875" bestFit="1" customWidth="1"/>
    <col min="7428" max="7428" width="21.265625" customWidth="1"/>
    <col min="7429" max="7429" width="18.265625" customWidth="1"/>
    <col min="7430" max="7430" width="48.3984375" customWidth="1"/>
    <col min="7431" max="7433" width="17.3984375" bestFit="1" customWidth="1"/>
    <col min="7434" max="7458" width="18.3984375" bestFit="1" customWidth="1"/>
    <col min="7459" max="7474" width="20" bestFit="1" customWidth="1"/>
    <col min="7475" max="7477" width="12.73046875" bestFit="1" customWidth="1"/>
    <col min="7684" max="7684" width="21.265625" customWidth="1"/>
    <col min="7685" max="7685" width="18.265625" customWidth="1"/>
    <col min="7686" max="7686" width="48.3984375" customWidth="1"/>
    <col min="7687" max="7689" width="17.3984375" bestFit="1" customWidth="1"/>
    <col min="7690" max="7714" width="18.3984375" bestFit="1" customWidth="1"/>
    <col min="7715" max="7730" width="20" bestFit="1" customWidth="1"/>
    <col min="7731" max="7733" width="12.73046875" bestFit="1" customWidth="1"/>
    <col min="7940" max="7940" width="21.265625" customWidth="1"/>
    <col min="7941" max="7941" width="18.265625" customWidth="1"/>
    <col min="7942" max="7942" width="48.3984375" customWidth="1"/>
    <col min="7943" max="7945" width="17.3984375" bestFit="1" customWidth="1"/>
    <col min="7946" max="7970" width="18.3984375" bestFit="1" customWidth="1"/>
    <col min="7971" max="7986" width="20" bestFit="1" customWidth="1"/>
    <col min="7987" max="7989" width="12.73046875" bestFit="1" customWidth="1"/>
    <col min="8196" max="8196" width="21.265625" customWidth="1"/>
    <col min="8197" max="8197" width="18.265625" customWidth="1"/>
    <col min="8198" max="8198" width="48.3984375" customWidth="1"/>
    <col min="8199" max="8201" width="17.3984375" bestFit="1" customWidth="1"/>
    <col min="8202" max="8226" width="18.3984375" bestFit="1" customWidth="1"/>
    <col min="8227" max="8242" width="20" bestFit="1" customWidth="1"/>
    <col min="8243" max="8245" width="12.73046875" bestFit="1" customWidth="1"/>
    <col min="8452" max="8452" width="21.265625" customWidth="1"/>
    <col min="8453" max="8453" width="18.265625" customWidth="1"/>
    <col min="8454" max="8454" width="48.3984375" customWidth="1"/>
    <col min="8455" max="8457" width="17.3984375" bestFit="1" customWidth="1"/>
    <col min="8458" max="8482" width="18.3984375" bestFit="1" customWidth="1"/>
    <col min="8483" max="8498" width="20" bestFit="1" customWidth="1"/>
    <col min="8499" max="8501" width="12.73046875" bestFit="1" customWidth="1"/>
    <col min="8708" max="8708" width="21.265625" customWidth="1"/>
    <col min="8709" max="8709" width="18.265625" customWidth="1"/>
    <col min="8710" max="8710" width="48.3984375" customWidth="1"/>
    <col min="8711" max="8713" width="17.3984375" bestFit="1" customWidth="1"/>
    <col min="8714" max="8738" width="18.3984375" bestFit="1" customWidth="1"/>
    <col min="8739" max="8754" width="20" bestFit="1" customWidth="1"/>
    <col min="8755" max="8757" width="12.73046875" bestFit="1" customWidth="1"/>
    <col min="8964" max="8964" width="21.265625" customWidth="1"/>
    <col min="8965" max="8965" width="18.265625" customWidth="1"/>
    <col min="8966" max="8966" width="48.3984375" customWidth="1"/>
    <col min="8967" max="8969" width="17.3984375" bestFit="1" customWidth="1"/>
    <col min="8970" max="8994" width="18.3984375" bestFit="1" customWidth="1"/>
    <col min="8995" max="9010" width="20" bestFit="1" customWidth="1"/>
    <col min="9011" max="9013" width="12.73046875" bestFit="1" customWidth="1"/>
    <col min="9220" max="9220" width="21.265625" customWidth="1"/>
    <col min="9221" max="9221" width="18.265625" customWidth="1"/>
    <col min="9222" max="9222" width="48.3984375" customWidth="1"/>
    <col min="9223" max="9225" width="17.3984375" bestFit="1" customWidth="1"/>
    <col min="9226" max="9250" width="18.3984375" bestFit="1" customWidth="1"/>
    <col min="9251" max="9266" width="20" bestFit="1" customWidth="1"/>
    <col min="9267" max="9269" width="12.73046875" bestFit="1" customWidth="1"/>
    <col min="9476" max="9476" width="21.265625" customWidth="1"/>
    <col min="9477" max="9477" width="18.265625" customWidth="1"/>
    <col min="9478" max="9478" width="48.3984375" customWidth="1"/>
    <col min="9479" max="9481" width="17.3984375" bestFit="1" customWidth="1"/>
    <col min="9482" max="9506" width="18.3984375" bestFit="1" customWidth="1"/>
    <col min="9507" max="9522" width="20" bestFit="1" customWidth="1"/>
    <col min="9523" max="9525" width="12.73046875" bestFit="1" customWidth="1"/>
    <col min="9732" max="9732" width="21.265625" customWidth="1"/>
    <col min="9733" max="9733" width="18.265625" customWidth="1"/>
    <col min="9734" max="9734" width="48.3984375" customWidth="1"/>
    <col min="9735" max="9737" width="17.3984375" bestFit="1" customWidth="1"/>
    <col min="9738" max="9762" width="18.3984375" bestFit="1" customWidth="1"/>
    <col min="9763" max="9778" width="20" bestFit="1" customWidth="1"/>
    <col min="9779" max="9781" width="12.73046875" bestFit="1" customWidth="1"/>
    <col min="9988" max="9988" width="21.265625" customWidth="1"/>
    <col min="9989" max="9989" width="18.265625" customWidth="1"/>
    <col min="9990" max="9990" width="48.3984375" customWidth="1"/>
    <col min="9991" max="9993" width="17.3984375" bestFit="1" customWidth="1"/>
    <col min="9994" max="10018" width="18.3984375" bestFit="1" customWidth="1"/>
    <col min="10019" max="10034" width="20" bestFit="1" customWidth="1"/>
    <col min="10035" max="10037" width="12.73046875" bestFit="1" customWidth="1"/>
    <col min="10244" max="10244" width="21.265625" customWidth="1"/>
    <col min="10245" max="10245" width="18.265625" customWidth="1"/>
    <col min="10246" max="10246" width="48.3984375" customWidth="1"/>
    <col min="10247" max="10249" width="17.3984375" bestFit="1" customWidth="1"/>
    <col min="10250" max="10274" width="18.3984375" bestFit="1" customWidth="1"/>
    <col min="10275" max="10290" width="20" bestFit="1" customWidth="1"/>
    <col min="10291" max="10293" width="12.73046875" bestFit="1" customWidth="1"/>
    <col min="10500" max="10500" width="21.265625" customWidth="1"/>
    <col min="10501" max="10501" width="18.265625" customWidth="1"/>
    <col min="10502" max="10502" width="48.3984375" customWidth="1"/>
    <col min="10503" max="10505" width="17.3984375" bestFit="1" customWidth="1"/>
    <col min="10506" max="10530" width="18.3984375" bestFit="1" customWidth="1"/>
    <col min="10531" max="10546" width="20" bestFit="1" customWidth="1"/>
    <col min="10547" max="10549" width="12.73046875" bestFit="1" customWidth="1"/>
    <col min="10756" max="10756" width="21.265625" customWidth="1"/>
    <col min="10757" max="10757" width="18.265625" customWidth="1"/>
    <col min="10758" max="10758" width="48.3984375" customWidth="1"/>
    <col min="10759" max="10761" width="17.3984375" bestFit="1" customWidth="1"/>
    <col min="10762" max="10786" width="18.3984375" bestFit="1" customWidth="1"/>
    <col min="10787" max="10802" width="20" bestFit="1" customWidth="1"/>
    <col min="10803" max="10805" width="12.73046875" bestFit="1" customWidth="1"/>
    <col min="11012" max="11012" width="21.265625" customWidth="1"/>
    <col min="11013" max="11013" width="18.265625" customWidth="1"/>
    <col min="11014" max="11014" width="48.3984375" customWidth="1"/>
    <col min="11015" max="11017" width="17.3984375" bestFit="1" customWidth="1"/>
    <col min="11018" max="11042" width="18.3984375" bestFit="1" customWidth="1"/>
    <col min="11043" max="11058" width="20" bestFit="1" customWidth="1"/>
    <col min="11059" max="11061" width="12.73046875" bestFit="1" customWidth="1"/>
    <col min="11268" max="11268" width="21.265625" customWidth="1"/>
    <col min="11269" max="11269" width="18.265625" customWidth="1"/>
    <col min="11270" max="11270" width="48.3984375" customWidth="1"/>
    <col min="11271" max="11273" width="17.3984375" bestFit="1" customWidth="1"/>
    <col min="11274" max="11298" width="18.3984375" bestFit="1" customWidth="1"/>
    <col min="11299" max="11314" width="20" bestFit="1" customWidth="1"/>
    <col min="11315" max="11317" width="12.73046875" bestFit="1" customWidth="1"/>
    <col min="11524" max="11524" width="21.265625" customWidth="1"/>
    <col min="11525" max="11525" width="18.265625" customWidth="1"/>
    <col min="11526" max="11526" width="48.3984375" customWidth="1"/>
    <col min="11527" max="11529" width="17.3984375" bestFit="1" customWidth="1"/>
    <col min="11530" max="11554" width="18.3984375" bestFit="1" customWidth="1"/>
    <col min="11555" max="11570" width="20" bestFit="1" customWidth="1"/>
    <col min="11571" max="11573" width="12.73046875" bestFit="1" customWidth="1"/>
    <col min="11780" max="11780" width="21.265625" customWidth="1"/>
    <col min="11781" max="11781" width="18.265625" customWidth="1"/>
    <col min="11782" max="11782" width="48.3984375" customWidth="1"/>
    <col min="11783" max="11785" width="17.3984375" bestFit="1" customWidth="1"/>
    <col min="11786" max="11810" width="18.3984375" bestFit="1" customWidth="1"/>
    <col min="11811" max="11826" width="20" bestFit="1" customWidth="1"/>
    <col min="11827" max="11829" width="12.73046875" bestFit="1" customWidth="1"/>
    <col min="12036" max="12036" width="21.265625" customWidth="1"/>
    <col min="12037" max="12037" width="18.265625" customWidth="1"/>
    <col min="12038" max="12038" width="48.3984375" customWidth="1"/>
    <col min="12039" max="12041" width="17.3984375" bestFit="1" customWidth="1"/>
    <col min="12042" max="12066" width="18.3984375" bestFit="1" customWidth="1"/>
    <col min="12067" max="12082" width="20" bestFit="1" customWidth="1"/>
    <col min="12083" max="12085" width="12.73046875" bestFit="1" customWidth="1"/>
    <col min="12292" max="12292" width="21.265625" customWidth="1"/>
    <col min="12293" max="12293" width="18.265625" customWidth="1"/>
    <col min="12294" max="12294" width="48.3984375" customWidth="1"/>
    <col min="12295" max="12297" width="17.3984375" bestFit="1" customWidth="1"/>
    <col min="12298" max="12322" width="18.3984375" bestFit="1" customWidth="1"/>
    <col min="12323" max="12338" width="20" bestFit="1" customWidth="1"/>
    <col min="12339" max="12341" width="12.73046875" bestFit="1" customWidth="1"/>
    <col min="12548" max="12548" width="21.265625" customWidth="1"/>
    <col min="12549" max="12549" width="18.265625" customWidth="1"/>
    <col min="12550" max="12550" width="48.3984375" customWidth="1"/>
    <col min="12551" max="12553" width="17.3984375" bestFit="1" customWidth="1"/>
    <col min="12554" max="12578" width="18.3984375" bestFit="1" customWidth="1"/>
    <col min="12579" max="12594" width="20" bestFit="1" customWidth="1"/>
    <col min="12595" max="12597" width="12.73046875" bestFit="1" customWidth="1"/>
    <col min="12804" max="12804" width="21.265625" customWidth="1"/>
    <col min="12805" max="12805" width="18.265625" customWidth="1"/>
    <col min="12806" max="12806" width="48.3984375" customWidth="1"/>
    <col min="12807" max="12809" width="17.3984375" bestFit="1" customWidth="1"/>
    <col min="12810" max="12834" width="18.3984375" bestFit="1" customWidth="1"/>
    <col min="12835" max="12850" width="20" bestFit="1" customWidth="1"/>
    <col min="12851" max="12853" width="12.73046875" bestFit="1" customWidth="1"/>
    <col min="13060" max="13060" width="21.265625" customWidth="1"/>
    <col min="13061" max="13061" width="18.265625" customWidth="1"/>
    <col min="13062" max="13062" width="48.3984375" customWidth="1"/>
    <col min="13063" max="13065" width="17.3984375" bestFit="1" customWidth="1"/>
    <col min="13066" max="13090" width="18.3984375" bestFit="1" customWidth="1"/>
    <col min="13091" max="13106" width="20" bestFit="1" customWidth="1"/>
    <col min="13107" max="13109" width="12.73046875" bestFit="1" customWidth="1"/>
    <col min="13316" max="13316" width="21.265625" customWidth="1"/>
    <col min="13317" max="13317" width="18.265625" customWidth="1"/>
    <col min="13318" max="13318" width="48.3984375" customWidth="1"/>
    <col min="13319" max="13321" width="17.3984375" bestFit="1" customWidth="1"/>
    <col min="13322" max="13346" width="18.3984375" bestFit="1" customWidth="1"/>
    <col min="13347" max="13362" width="20" bestFit="1" customWidth="1"/>
    <col min="13363" max="13365" width="12.73046875" bestFit="1" customWidth="1"/>
    <col min="13572" max="13572" width="21.265625" customWidth="1"/>
    <col min="13573" max="13573" width="18.265625" customWidth="1"/>
    <col min="13574" max="13574" width="48.3984375" customWidth="1"/>
    <col min="13575" max="13577" width="17.3984375" bestFit="1" customWidth="1"/>
    <col min="13578" max="13602" width="18.3984375" bestFit="1" customWidth="1"/>
    <col min="13603" max="13618" width="20" bestFit="1" customWidth="1"/>
    <col min="13619" max="13621" width="12.73046875" bestFit="1" customWidth="1"/>
    <col min="13828" max="13828" width="21.265625" customWidth="1"/>
    <col min="13829" max="13829" width="18.265625" customWidth="1"/>
    <col min="13830" max="13830" width="48.3984375" customWidth="1"/>
    <col min="13831" max="13833" width="17.3984375" bestFit="1" customWidth="1"/>
    <col min="13834" max="13858" width="18.3984375" bestFit="1" customWidth="1"/>
    <col min="13859" max="13874" width="20" bestFit="1" customWidth="1"/>
    <col min="13875" max="13877" width="12.73046875" bestFit="1" customWidth="1"/>
    <col min="14084" max="14084" width="21.265625" customWidth="1"/>
    <col min="14085" max="14085" width="18.265625" customWidth="1"/>
    <col min="14086" max="14086" width="48.3984375" customWidth="1"/>
    <col min="14087" max="14089" width="17.3984375" bestFit="1" customWidth="1"/>
    <col min="14090" max="14114" width="18.3984375" bestFit="1" customWidth="1"/>
    <col min="14115" max="14130" width="20" bestFit="1" customWidth="1"/>
    <col min="14131" max="14133" width="12.73046875" bestFit="1" customWidth="1"/>
    <col min="14340" max="14340" width="21.265625" customWidth="1"/>
    <col min="14341" max="14341" width="18.265625" customWidth="1"/>
    <col min="14342" max="14342" width="48.3984375" customWidth="1"/>
    <col min="14343" max="14345" width="17.3984375" bestFit="1" customWidth="1"/>
    <col min="14346" max="14370" width="18.3984375" bestFit="1" customWidth="1"/>
    <col min="14371" max="14386" width="20" bestFit="1" customWidth="1"/>
    <col min="14387" max="14389" width="12.73046875" bestFit="1" customWidth="1"/>
    <col min="14596" max="14596" width="21.265625" customWidth="1"/>
    <col min="14597" max="14597" width="18.265625" customWidth="1"/>
    <col min="14598" max="14598" width="48.3984375" customWidth="1"/>
    <col min="14599" max="14601" width="17.3984375" bestFit="1" customWidth="1"/>
    <col min="14602" max="14626" width="18.3984375" bestFit="1" customWidth="1"/>
    <col min="14627" max="14642" width="20" bestFit="1" customWidth="1"/>
    <col min="14643" max="14645" width="12.73046875" bestFit="1" customWidth="1"/>
    <col min="14852" max="14852" width="21.265625" customWidth="1"/>
    <col min="14853" max="14853" width="18.265625" customWidth="1"/>
    <col min="14854" max="14854" width="48.3984375" customWidth="1"/>
    <col min="14855" max="14857" width="17.3984375" bestFit="1" customWidth="1"/>
    <col min="14858" max="14882" width="18.3984375" bestFit="1" customWidth="1"/>
    <col min="14883" max="14898" width="20" bestFit="1" customWidth="1"/>
    <col min="14899" max="14901" width="12.73046875" bestFit="1" customWidth="1"/>
    <col min="15108" max="15108" width="21.265625" customWidth="1"/>
    <col min="15109" max="15109" width="18.265625" customWidth="1"/>
    <col min="15110" max="15110" width="48.3984375" customWidth="1"/>
    <col min="15111" max="15113" width="17.3984375" bestFit="1" customWidth="1"/>
    <col min="15114" max="15138" width="18.3984375" bestFit="1" customWidth="1"/>
    <col min="15139" max="15154" width="20" bestFit="1" customWidth="1"/>
    <col min="15155" max="15157" width="12.73046875" bestFit="1" customWidth="1"/>
    <col min="15364" max="15364" width="21.265625" customWidth="1"/>
    <col min="15365" max="15365" width="18.265625" customWidth="1"/>
    <col min="15366" max="15366" width="48.3984375" customWidth="1"/>
    <col min="15367" max="15369" width="17.3984375" bestFit="1" customWidth="1"/>
    <col min="15370" max="15394" width="18.3984375" bestFit="1" customWidth="1"/>
    <col min="15395" max="15410" width="20" bestFit="1" customWidth="1"/>
    <col min="15411" max="15413" width="12.73046875" bestFit="1" customWidth="1"/>
    <col min="15620" max="15620" width="21.265625" customWidth="1"/>
    <col min="15621" max="15621" width="18.265625" customWidth="1"/>
    <col min="15622" max="15622" width="48.3984375" customWidth="1"/>
    <col min="15623" max="15625" width="17.3984375" bestFit="1" customWidth="1"/>
    <col min="15626" max="15650" width="18.3984375" bestFit="1" customWidth="1"/>
    <col min="15651" max="15666" width="20" bestFit="1" customWidth="1"/>
    <col min="15667" max="15669" width="12.73046875" bestFit="1" customWidth="1"/>
    <col min="15876" max="15876" width="21.265625" customWidth="1"/>
    <col min="15877" max="15877" width="18.265625" customWidth="1"/>
    <col min="15878" max="15878" width="48.3984375" customWidth="1"/>
    <col min="15879" max="15881" width="17.3984375" bestFit="1" customWidth="1"/>
    <col min="15882" max="15906" width="18.3984375" bestFit="1" customWidth="1"/>
    <col min="15907" max="15922" width="20" bestFit="1" customWidth="1"/>
    <col min="15923" max="15925" width="12.73046875" bestFit="1" customWidth="1"/>
    <col min="16132" max="16132" width="21.265625" customWidth="1"/>
    <col min="16133" max="16133" width="18.265625" customWidth="1"/>
    <col min="16134" max="16134" width="48.3984375" customWidth="1"/>
    <col min="16135" max="16137" width="17.3984375" bestFit="1" customWidth="1"/>
    <col min="16138" max="16162" width="18.3984375" bestFit="1" customWidth="1"/>
    <col min="16163" max="16178" width="20" bestFit="1" customWidth="1"/>
    <col min="16179" max="16181" width="12.73046875" bestFit="1" customWidth="1"/>
  </cols>
  <sheetData>
    <row r="1" spans="2:21">
      <c r="B1" s="63" t="s">
        <v>272</v>
      </c>
      <c r="C1" s="64"/>
      <c r="D1" s="64"/>
      <c r="E1" s="64"/>
      <c r="F1" s="64"/>
      <c r="G1" s="64"/>
      <c r="H1" s="65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5"/>
    </row>
    <row r="4" spans="2:21" ht="15.4">
      <c r="D4" s="66" t="s">
        <v>273</v>
      </c>
    </row>
    <row r="5" spans="2:21" ht="14.45" customHeight="1"/>
    <row r="6" spans="2:21" ht="14.45" customHeight="1">
      <c r="D6" s="67" t="s">
        <v>274</v>
      </c>
      <c r="E6" s="68" t="s">
        <v>275</v>
      </c>
      <c r="F6" s="67" t="s">
        <v>276</v>
      </c>
      <c r="G6" s="68" t="s">
        <v>277</v>
      </c>
      <c r="H6" s="67" t="s">
        <v>278</v>
      </c>
      <c r="I6" s="68" t="s">
        <v>279</v>
      </c>
      <c r="J6" s="67" t="s">
        <v>280</v>
      </c>
      <c r="K6" s="68" t="s">
        <v>281</v>
      </c>
      <c r="L6" s="67" t="s">
        <v>282</v>
      </c>
      <c r="M6" s="68" t="s">
        <v>283</v>
      </c>
      <c r="N6" s="67" t="s">
        <v>284</v>
      </c>
      <c r="O6" s="68" t="s">
        <v>285</v>
      </c>
    </row>
    <row r="7" spans="2:21" ht="14.45" customHeight="1">
      <c r="D7" s="62" t="s">
        <v>286</v>
      </c>
      <c r="E7" s="69">
        <v>201962716310.55344</v>
      </c>
      <c r="F7" s="70">
        <v>193058497457.56775</v>
      </c>
      <c r="G7" s="69">
        <v>172025773978.40891</v>
      </c>
      <c r="H7" s="70">
        <v>187227757461.68576</v>
      </c>
      <c r="I7" s="69">
        <v>204133627994.95615</v>
      </c>
      <c r="J7" s="70">
        <v>222910837249.91669</v>
      </c>
      <c r="K7" s="69">
        <v>241554931167.6673</v>
      </c>
      <c r="L7" s="70">
        <v>260886308993.15024</v>
      </c>
      <c r="M7" s="69">
        <v>268979297739.40787</v>
      </c>
      <c r="N7" s="70">
        <v>269115166774.39633</v>
      </c>
      <c r="O7" s="69">
        <v>293702179733.36011</v>
      </c>
    </row>
    <row r="8" spans="2:21" ht="14.45" customHeight="1">
      <c r="D8" s="62" t="s">
        <v>287</v>
      </c>
      <c r="E8" s="69">
        <v>355035280793.59949</v>
      </c>
      <c r="F8" s="70">
        <v>358316769281.76599</v>
      </c>
      <c r="G8" s="69">
        <v>363904793271.80139</v>
      </c>
      <c r="H8" s="70">
        <v>367143188125.14648</v>
      </c>
      <c r="I8" s="69">
        <v>379752666484.53955</v>
      </c>
      <c r="J8" s="70">
        <v>386944983335.82056</v>
      </c>
      <c r="K8" s="69">
        <v>397122965452.77234</v>
      </c>
      <c r="L8" s="70">
        <v>409037977466.54736</v>
      </c>
      <c r="M8" s="69">
        <v>412937357395.34845</v>
      </c>
      <c r="N8" s="70">
        <v>402124203182.19464</v>
      </c>
      <c r="O8" s="69">
        <v>412181652726.56323</v>
      </c>
    </row>
    <row r="9" spans="2:21" ht="14.45" customHeight="1">
      <c r="D9" s="62" t="s">
        <v>288</v>
      </c>
      <c r="E9" s="69">
        <v>768855134604.80798</v>
      </c>
      <c r="F9" s="70">
        <v>778951115997.12634</v>
      </c>
      <c r="G9" s="69">
        <v>799656369539.96545</v>
      </c>
      <c r="H9" s="70">
        <v>808825387988.58594</v>
      </c>
      <c r="I9" s="69">
        <v>855027858961.72693</v>
      </c>
      <c r="J9" s="70">
        <v>882043948603.91553</v>
      </c>
      <c r="K9" s="69">
        <v>916946736873.349</v>
      </c>
      <c r="L9" s="70">
        <v>972801727777.21143</v>
      </c>
      <c r="M9" s="69">
        <v>1023022659375.1558</v>
      </c>
      <c r="N9" s="70">
        <v>1019634289027.5189</v>
      </c>
      <c r="O9" s="69">
        <v>1096449538478.5596</v>
      </c>
    </row>
    <row r="10" spans="2:21" ht="14.65" customHeight="1">
      <c r="D10" s="62" t="s">
        <v>289</v>
      </c>
      <c r="E10" s="69">
        <v>1030602342820.8209</v>
      </c>
      <c r="F10" s="70">
        <v>1045009504940.3203</v>
      </c>
      <c r="G10" s="69">
        <v>1073203622405.5671</v>
      </c>
      <c r="H10" s="70">
        <v>1094586359832.3579</v>
      </c>
      <c r="I10" s="69">
        <v>1128140557921.9492</v>
      </c>
      <c r="J10" s="70">
        <v>1164179473989.6956</v>
      </c>
      <c r="K10" s="69">
        <v>1192258421313.7688</v>
      </c>
      <c r="L10" s="70">
        <v>1218546784213.2463</v>
      </c>
      <c r="M10" s="69">
        <v>1231968774719.7346</v>
      </c>
      <c r="N10" s="70">
        <v>1195877720817.8086</v>
      </c>
      <c r="O10" s="69">
        <v>1234996659985.3159</v>
      </c>
    </row>
    <row r="11" spans="2:21" ht="14.65" customHeight="1">
      <c r="D11" s="62" t="s">
        <v>290</v>
      </c>
      <c r="E11" s="69">
        <v>179902129035.46732</v>
      </c>
      <c r="F11" s="70">
        <v>184544968412.67471</v>
      </c>
      <c r="G11" s="69">
        <v>187645998109.73483</v>
      </c>
      <c r="H11" s="70">
        <v>191387603840.22284</v>
      </c>
      <c r="I11" s="69">
        <v>198901532109.63535</v>
      </c>
      <c r="J11" s="70">
        <v>204430930706.85965</v>
      </c>
      <c r="K11" s="69">
        <v>212720986917.37549</v>
      </c>
      <c r="L11" s="70">
        <v>223750186539.32245</v>
      </c>
      <c r="M11" s="69">
        <v>225362632442.91895</v>
      </c>
      <c r="N11" s="70">
        <v>206727354126.24979</v>
      </c>
      <c r="O11" s="69">
        <v>212913371138.63599</v>
      </c>
    </row>
    <row r="12" spans="2:21" ht="14.65" customHeight="1">
      <c r="D12" s="62" t="s">
        <v>291</v>
      </c>
      <c r="E12" s="69">
        <v>2029983087101.4272</v>
      </c>
      <c r="F12" s="70">
        <v>2069666218972.2925</v>
      </c>
      <c r="G12" s="69">
        <v>2092809530915.7834</v>
      </c>
      <c r="H12" s="70">
        <v>2109958712629.9553</v>
      </c>
      <c r="I12" s="69">
        <v>2168755907078.5452</v>
      </c>
      <c r="J12" s="70">
        <v>2203626324429.1895</v>
      </c>
      <c r="K12" s="69">
        <v>2255956822364.8208</v>
      </c>
      <c r="L12" s="70">
        <v>2309232452867.731</v>
      </c>
      <c r="M12" s="69">
        <v>2313746704471.9692</v>
      </c>
      <c r="N12" s="70">
        <v>2245684723673.0835</v>
      </c>
      <c r="O12" s="69">
        <v>2289832363328.856</v>
      </c>
    </row>
    <row r="13" spans="2:21" ht="14.65" customHeight="1">
      <c r="D13" s="62" t="s">
        <v>292</v>
      </c>
      <c r="E13" s="69">
        <v>2777363467542.2368</v>
      </c>
      <c r="F13" s="70">
        <v>2824447709015.7192</v>
      </c>
      <c r="G13" s="69">
        <v>2824751452450.7993</v>
      </c>
      <c r="H13" s="70">
        <v>2804398873608.0508</v>
      </c>
      <c r="I13" s="69">
        <v>2837509737939.5933</v>
      </c>
      <c r="J13" s="70">
        <v>2857558573347.2617</v>
      </c>
      <c r="K13" s="69">
        <v>2963573993564.9546</v>
      </c>
      <c r="L13" s="70">
        <v>3060476521166.1152</v>
      </c>
      <c r="M13" s="69">
        <v>3092676037279.5923</v>
      </c>
      <c r="N13" s="70">
        <v>2918312448527.603</v>
      </c>
      <c r="O13" s="69">
        <v>3037693759017.0752</v>
      </c>
    </row>
    <row r="14" spans="2:21" ht="14.65" customHeight="1">
      <c r="D14" s="62" t="s">
        <v>293</v>
      </c>
      <c r="E14" s="69">
        <v>204952992090.7327</v>
      </c>
      <c r="F14" s="70">
        <v>212611923593.49347</v>
      </c>
      <c r="G14" s="69">
        <v>219335920011.93848</v>
      </c>
      <c r="H14" s="70">
        <v>233894816694.02573</v>
      </c>
      <c r="I14" s="69">
        <v>245478784261.05554</v>
      </c>
      <c r="J14" s="70">
        <v>247665771277.91867</v>
      </c>
      <c r="K14" s="69">
        <v>262068223648.21167</v>
      </c>
      <c r="L14" s="70">
        <v>271338730537.73065</v>
      </c>
      <c r="M14" s="69">
        <v>270132940357.16058</v>
      </c>
      <c r="N14" s="70">
        <v>258260831716.65918</v>
      </c>
      <c r="O14" s="69">
        <v>244188802666.26868</v>
      </c>
    </row>
    <row r="15" spans="2:21" ht="14.65" customHeight="1">
      <c r="D15" s="62" t="s">
        <v>294</v>
      </c>
      <c r="E15" s="69">
        <v>1527406281.9018462</v>
      </c>
      <c r="F15" s="70">
        <v>1546789610.3159795</v>
      </c>
      <c r="G15" s="69">
        <v>1531767530.7783508</v>
      </c>
      <c r="H15" s="70">
        <v>1525952532.2207603</v>
      </c>
      <c r="I15" s="69">
        <v>1590986024.4692683</v>
      </c>
      <c r="J15" s="70">
        <v>1650349930.2140603</v>
      </c>
      <c r="K15" s="69">
        <v>1739062283.7427943</v>
      </c>
      <c r="L15" s="70">
        <v>1798092684.3991323</v>
      </c>
      <c r="M15" s="69">
        <v>1835278501.7617407</v>
      </c>
      <c r="N15" s="70">
        <v>1822605308.4004929</v>
      </c>
      <c r="O15" s="69">
        <v>1868795763.1513565</v>
      </c>
    </row>
    <row r="16" spans="2:21" ht="14.65" customHeight="1">
      <c r="D16" s="62" t="s">
        <v>295</v>
      </c>
      <c r="E16" s="69">
        <v>165931285098.80344</v>
      </c>
      <c r="F16" s="70">
        <v>174682021353.77759</v>
      </c>
      <c r="G16" s="69">
        <v>184880332774.02942</v>
      </c>
      <c r="H16" s="70">
        <v>190346718090.26434</v>
      </c>
      <c r="I16" s="69">
        <v>199062300741.91867</v>
      </c>
      <c r="J16" s="70">
        <v>210357906780.08258</v>
      </c>
      <c r="K16" s="69">
        <v>221864434438.16553</v>
      </c>
      <c r="L16" s="70">
        <v>232807248957.29822</v>
      </c>
      <c r="M16" s="69">
        <v>226731953012.13037</v>
      </c>
      <c r="N16" s="70">
        <v>212287588505.17517</v>
      </c>
      <c r="O16" s="69">
        <v>211702532107.06641</v>
      </c>
    </row>
    <row r="17" spans="4:15" ht="14.65" customHeight="1">
      <c r="D17" s="62" t="s">
        <v>296</v>
      </c>
      <c r="E17" s="69">
        <v>1768788613639.7549</v>
      </c>
      <c r="F17" s="70">
        <v>1800146122469.283</v>
      </c>
      <c r="G17" s="69">
        <v>1804660622792.6177</v>
      </c>
      <c r="H17" s="70">
        <v>1807414564990.2998</v>
      </c>
      <c r="I17" s="69">
        <v>1836031686812.9133</v>
      </c>
      <c r="J17" s="70">
        <v>1853465900611.8486</v>
      </c>
      <c r="K17" s="69">
        <v>1890654006864.6467</v>
      </c>
      <c r="L17" s="70">
        <v>1918525593195.0452</v>
      </c>
      <c r="M17" s="69">
        <v>1898384072029.05</v>
      </c>
      <c r="N17" s="70">
        <v>1794326717405.3621</v>
      </c>
      <c r="O17" s="69">
        <v>1825019275729.9902</v>
      </c>
    </row>
    <row r="18" spans="4:15" ht="14.65" customHeight="1">
      <c r="D18" s="62" t="s">
        <v>297</v>
      </c>
      <c r="E18" s="69">
        <v>31791026214.992783</v>
      </c>
      <c r="F18" s="70">
        <v>32426876585.584236</v>
      </c>
      <c r="G18" s="69">
        <v>33489155847.385956</v>
      </c>
      <c r="H18" s="70">
        <v>33887728199.771175</v>
      </c>
      <c r="I18" s="69">
        <v>35557130776.501015</v>
      </c>
      <c r="J18" s="70">
        <v>37023578570.362625</v>
      </c>
      <c r="K18" s="69">
        <v>38830771526.63781</v>
      </c>
      <c r="L18" s="70">
        <v>41340471571.407249</v>
      </c>
      <c r="M18" s="69">
        <v>41541934039.695564</v>
      </c>
      <c r="N18" s="70">
        <v>39326219967.169075</v>
      </c>
      <c r="O18" s="69">
        <v>41349425458.886726</v>
      </c>
    </row>
    <row r="19" spans="4:15" ht="14.65" customHeight="1">
      <c r="D19" s="62" t="s">
        <v>298</v>
      </c>
      <c r="E19" s="69">
        <v>788246519932.38306</v>
      </c>
      <c r="F19" s="70">
        <v>787987769283.2489</v>
      </c>
      <c r="G19" s="69">
        <v>794070620626.44287</v>
      </c>
      <c r="H19" s="70">
        <v>805110296054.64453</v>
      </c>
      <c r="I19" s="69">
        <v>839005113061.42273</v>
      </c>
      <c r="J19" s="70">
        <v>864809656516.13037</v>
      </c>
      <c r="K19" s="69">
        <v>907845241168.76465</v>
      </c>
      <c r="L19" s="70">
        <v>937121777852.18262</v>
      </c>
      <c r="M19" s="69">
        <v>950053525788.96692</v>
      </c>
      <c r="N19" s="70">
        <v>904986103306.16479</v>
      </c>
      <c r="O19" s="69">
        <v>952037461072.7699</v>
      </c>
    </row>
    <row r="20" spans="4:15" ht="14.65" customHeight="1">
      <c r="D20" s="62" t="s">
        <v>299</v>
      </c>
      <c r="E20" s="69">
        <v>276894377648.00366</v>
      </c>
      <c r="F20" s="70">
        <v>282668537410.83838</v>
      </c>
      <c r="G20" s="69">
        <v>286732484021.07935</v>
      </c>
      <c r="H20" s="70">
        <v>289369967486.20117</v>
      </c>
      <c r="I20" s="69">
        <v>300826228949.1861</v>
      </c>
      <c r="J20" s="70">
        <v>308722079937.91235</v>
      </c>
      <c r="K20" s="69">
        <v>316116266904.18695</v>
      </c>
      <c r="L20" s="70">
        <v>325377724867.52679</v>
      </c>
      <c r="M20" s="69">
        <v>326628171898.48657</v>
      </c>
      <c r="N20" s="70">
        <v>321328518031.15106</v>
      </c>
      <c r="O20" s="69">
        <v>323262710846.56146</v>
      </c>
    </row>
    <row r="21" spans="4:15" ht="14.65" customHeight="1">
      <c r="D21" s="62" t="s">
        <v>300</v>
      </c>
      <c r="E21" s="69">
        <v>12523862775.443344</v>
      </c>
      <c r="F21" s="70">
        <v>12595783928.495121</v>
      </c>
      <c r="G21" s="69">
        <v>12876529746.456804</v>
      </c>
      <c r="H21" s="70">
        <v>13418086116.373478</v>
      </c>
      <c r="I21" s="69">
        <v>14427405330.104692</v>
      </c>
      <c r="J21" s="70">
        <v>15464700000</v>
      </c>
      <c r="K21" s="69">
        <v>16783731744.177765</v>
      </c>
      <c r="L21" s="70">
        <v>18816688318.495834</v>
      </c>
      <c r="M21" s="69">
        <v>20720451152.339577</v>
      </c>
      <c r="N21" s="70">
        <v>21519513886.475323</v>
      </c>
      <c r="O21" s="69">
        <v>23122705775.941883</v>
      </c>
    </row>
    <row r="22" spans="4:15" ht="14.65" customHeight="1">
      <c r="D22" s="62" t="s">
        <v>301</v>
      </c>
      <c r="E22" s="69">
        <v>61705803374.377312</v>
      </c>
      <c r="F22" s="70">
        <v>62087078797.89241</v>
      </c>
      <c r="G22" s="69">
        <v>65473015607.010857</v>
      </c>
      <c r="H22" s="70">
        <v>68199981855.312599</v>
      </c>
      <c r="I22" s="69">
        <v>71581475542.234222</v>
      </c>
      <c r="J22" s="70">
        <v>76080414461.657486</v>
      </c>
      <c r="K22" s="69">
        <v>81808432058.777664</v>
      </c>
      <c r="L22" s="70">
        <v>88777191529.361389</v>
      </c>
      <c r="M22" s="69">
        <v>96894220392.687241</v>
      </c>
      <c r="N22" s="70">
        <v>97910862290.348419</v>
      </c>
      <c r="O22" s="69">
        <v>106185066601.38698</v>
      </c>
    </row>
    <row r="23" spans="4:15" ht="14.65" customHeight="1">
      <c r="D23" s="62" t="s">
        <v>302</v>
      </c>
      <c r="E23" s="69">
        <v>262992731637.21033</v>
      </c>
      <c r="F23" s="70">
        <v>266162582612.59268</v>
      </c>
      <c r="G23" s="69">
        <v>270004636092.49521</v>
      </c>
      <c r="H23" s="70">
        <v>279623662616.09552</v>
      </c>
      <c r="I23" s="69">
        <v>293984175470.94977</v>
      </c>
      <c r="J23" s="70">
        <v>304411705618.42902</v>
      </c>
      <c r="K23" s="69">
        <v>323263077644.24689</v>
      </c>
      <c r="L23" s="70">
        <v>346543957883.67529</v>
      </c>
      <c r="M23" s="69">
        <v>360129841497.14886</v>
      </c>
      <c r="N23" s="70">
        <v>369616028517.12012</v>
      </c>
      <c r="O23" s="69">
        <v>383287772563.60468</v>
      </c>
    </row>
    <row r="24" spans="4:15" ht="14.65" customHeight="1">
      <c r="D24" s="62" t="s">
        <v>303</v>
      </c>
      <c r="E24" s="69">
        <v>188974536610.53815</v>
      </c>
      <c r="F24" s="70">
        <v>192646903601.78729</v>
      </c>
      <c r="G24" s="69">
        <v>194127912503.858</v>
      </c>
      <c r="H24" s="70">
        <v>192314402139.0061</v>
      </c>
      <c r="I24" s="69">
        <v>195798355413.53436</v>
      </c>
      <c r="J24" s="70">
        <v>197299656767.64661</v>
      </c>
      <c r="K24" s="69">
        <v>200363817025.91891</v>
      </c>
      <c r="L24" s="70">
        <v>205356893884.67599</v>
      </c>
      <c r="M24" s="69">
        <v>205766143895.12265</v>
      </c>
      <c r="N24" s="70">
        <v>199638276841.19351</v>
      </c>
      <c r="O24" s="69">
        <v>203428770843.76825</v>
      </c>
    </row>
    <row r="25" spans="4:15" ht="14.65" customHeight="1">
      <c r="D25" s="62" t="s">
        <v>304</v>
      </c>
      <c r="E25" s="69">
        <v>258610834969.26489</v>
      </c>
      <c r="F25" s="70">
        <v>260026971690.75433</v>
      </c>
      <c r="G25" s="69">
        <v>260359146865.18335</v>
      </c>
      <c r="H25" s="70">
        <v>280300688978.78284</v>
      </c>
      <c r="I25" s="69">
        <v>306240319820.72162</v>
      </c>
      <c r="J25" s="70">
        <v>328461161081.28552</v>
      </c>
      <c r="K25" s="69">
        <v>346778579736.84692</v>
      </c>
      <c r="L25" s="70">
        <v>367558601991.82245</v>
      </c>
      <c r="M25" s="69">
        <v>398533234268.47797</v>
      </c>
      <c r="N25" s="70">
        <v>405823454011.0929</v>
      </c>
      <c r="O25" s="69">
        <v>435993880532.86096</v>
      </c>
    </row>
    <row r="26" spans="4:15" ht="14.65" customHeight="1">
      <c r="D26" s="62" t="s">
        <v>305</v>
      </c>
      <c r="E26" s="69">
        <v>38278398188.163414</v>
      </c>
      <c r="F26" s="70">
        <v>39550521367.25959</v>
      </c>
      <c r="G26" s="69">
        <v>41415097698.935303</v>
      </c>
      <c r="H26" s="70">
        <v>43656221714.635735</v>
      </c>
      <c r="I26" s="69">
        <v>45944450612.139626</v>
      </c>
      <c r="J26" s="70">
        <v>48948479466.120743</v>
      </c>
      <c r="K26" s="69">
        <v>52991243806.468765</v>
      </c>
      <c r="L26" s="70">
        <v>58651308129.891266</v>
      </c>
      <c r="M26" s="69">
        <v>61845893227.374199</v>
      </c>
      <c r="N26" s="70">
        <v>58574094973.120659</v>
      </c>
      <c r="O26" s="69">
        <v>61401650486.407188</v>
      </c>
    </row>
    <row r="27" spans="4:15" ht="14.65" customHeight="1">
      <c r="D27" s="62" t="s">
        <v>306</v>
      </c>
      <c r="E27" s="69">
        <v>30461740243.532108</v>
      </c>
      <c r="F27" s="70">
        <v>31360185920.485294</v>
      </c>
      <c r="G27" s="69">
        <v>32563216768.638756</v>
      </c>
      <c r="H27" s="70">
        <v>33488736683.031967</v>
      </c>
      <c r="I27" s="69">
        <v>34946071975.711372</v>
      </c>
      <c r="J27" s="70">
        <v>36344907576.779297</v>
      </c>
      <c r="K27" s="69">
        <v>38400615748.118279</v>
      </c>
      <c r="L27" s="70">
        <v>41066138886.558769</v>
      </c>
      <c r="M27" s="69">
        <v>42421462320.31237</v>
      </c>
      <c r="N27" s="70">
        <v>39113731823.547493</v>
      </c>
      <c r="O27" s="69">
        <v>39591559883.128876</v>
      </c>
    </row>
    <row r="28" spans="4:15" ht="14.65" customHeight="1">
      <c r="D28" s="62" t="s">
        <v>307</v>
      </c>
      <c r="E28" s="69">
        <v>979526062985.7688</v>
      </c>
      <c r="F28" s="70">
        <v>1018717818112.3855</v>
      </c>
      <c r="G28" s="69">
        <v>1048054809786.9083</v>
      </c>
      <c r="H28" s="70">
        <v>1081462185898.5321</v>
      </c>
      <c r="I28" s="69">
        <v>1115709461111.2734</v>
      </c>
      <c r="J28" s="70">
        <v>1157247674476.4463</v>
      </c>
      <c r="K28" s="69">
        <v>1205552707285.9629</v>
      </c>
      <c r="L28" s="70">
        <v>1250989307476.022</v>
      </c>
      <c r="M28" s="69">
        <v>1264949441756.1528</v>
      </c>
      <c r="N28" s="70">
        <v>1219742736012.3418</v>
      </c>
      <c r="O28" s="69">
        <v>1219911122126.1375</v>
      </c>
    </row>
    <row r="29" spans="4:15" ht="14.65" customHeight="1">
      <c r="D29" s="62" t="s">
        <v>308</v>
      </c>
      <c r="E29" s="69">
        <v>341717395402.33734</v>
      </c>
      <c r="F29" s="70">
        <v>347059840287.89728</v>
      </c>
      <c r="G29" s="69">
        <v>354256394050.41833</v>
      </c>
      <c r="H29" s="70">
        <v>362708031380.45477</v>
      </c>
      <c r="I29" s="69">
        <v>378378939999.7179</v>
      </c>
      <c r="J29" s="70">
        <v>389042905733.08264</v>
      </c>
      <c r="K29" s="69">
        <v>407281731831.58057</v>
      </c>
      <c r="L29" s="70">
        <v>421149466660.07489</v>
      </c>
      <c r="M29" s="69">
        <v>418803463546.97406</v>
      </c>
      <c r="N29" s="70">
        <v>397089931955.9007</v>
      </c>
      <c r="O29" s="69">
        <v>420871356306.82721</v>
      </c>
    </row>
    <row r="30" spans="4:15" ht="14.65" customHeight="1">
      <c r="D30" s="62" t="s">
        <v>309</v>
      </c>
      <c r="E30" s="69">
        <v>378377143051.92871</v>
      </c>
      <c r="F30" s="70">
        <v>383850698282.40637</v>
      </c>
      <c r="G30" s="69">
        <v>384401146039.92505</v>
      </c>
      <c r="H30" s="70">
        <v>384592234121.55072</v>
      </c>
      <c r="I30" s="69">
        <v>395525984928.72382</v>
      </c>
      <c r="J30" s="70">
        <v>407543293722.71143</v>
      </c>
      <c r="K30" s="69">
        <v>423897086090.99884</v>
      </c>
      <c r="L30" s="70">
        <v>441447918449.01428</v>
      </c>
      <c r="M30" s="69">
        <v>451500757703.14722</v>
      </c>
      <c r="N30" s="70">
        <v>441885484637.49725</v>
      </c>
      <c r="O30" s="69">
        <v>454938016491.13239</v>
      </c>
    </row>
    <row r="31" spans="4:15" ht="14.65" customHeight="1">
      <c r="D31" s="62" t="s">
        <v>310</v>
      </c>
      <c r="E31" s="69">
        <v>386584134135.89154</v>
      </c>
      <c r="F31" s="70">
        <v>364558594063.86316</v>
      </c>
      <c r="G31" s="69">
        <v>387029401185.38818</v>
      </c>
      <c r="H31" s="70">
        <v>407407526172.07953</v>
      </c>
      <c r="I31" s="69">
        <v>445552308815.2431</v>
      </c>
      <c r="J31" s="70">
        <v>482985911161.81604</v>
      </c>
      <c r="K31" s="69">
        <v>516280493502.44391</v>
      </c>
      <c r="L31" s="70">
        <v>540383458272.42621</v>
      </c>
      <c r="M31" s="69">
        <v>543943712245.2262</v>
      </c>
      <c r="N31" s="70">
        <v>517693667516.1731</v>
      </c>
      <c r="O31" s="69">
        <v>565098632773.91345</v>
      </c>
    </row>
    <row r="32" spans="4:15" ht="14.65" customHeight="1">
      <c r="D32" s="62" t="s">
        <v>311</v>
      </c>
      <c r="E32" s="69">
        <v>139150824019.59283</v>
      </c>
      <c r="F32" s="70">
        <v>141065061316.31213</v>
      </c>
      <c r="G32" s="69">
        <v>144497703072.03961</v>
      </c>
      <c r="H32" s="70">
        <v>157214336283.4552</v>
      </c>
      <c r="I32" s="69">
        <v>172254287052.90195</v>
      </c>
      <c r="J32" s="70">
        <v>180617467954.25461</v>
      </c>
      <c r="K32" s="69">
        <v>198385312612.47253</v>
      </c>
      <c r="L32" s="70">
        <v>204702719929.6832</v>
      </c>
      <c r="M32" s="69">
        <v>211236446634.44171</v>
      </c>
      <c r="N32" s="70">
        <v>200161465895.379</v>
      </c>
      <c r="O32" s="69">
        <v>203434946892.58615</v>
      </c>
    </row>
    <row r="33" spans="4:15" ht="14.65" customHeight="1">
      <c r="D33" s="62" t="s">
        <v>312</v>
      </c>
      <c r="E33" s="69">
        <v>2087472757637.0498</v>
      </c>
      <c r="F33" s="70">
        <v>2143094196538.3425</v>
      </c>
      <c r="G33" s="69">
        <v>2195648906230.6919</v>
      </c>
      <c r="H33" s="70">
        <v>2290071474844.1235</v>
      </c>
      <c r="I33" s="69">
        <v>2346267341703.8428</v>
      </c>
      <c r="J33" s="70">
        <v>2412116400352.7285</v>
      </c>
      <c r="K33" s="69">
        <v>2485495291074.5371</v>
      </c>
      <c r="L33" s="70">
        <v>2549015503583.0273</v>
      </c>
      <c r="M33" s="69">
        <v>2540551642309.4106</v>
      </c>
      <c r="N33" s="70">
        <v>2431038275243.4424</v>
      </c>
      <c r="O33" s="69">
        <v>2477504671262.605</v>
      </c>
    </row>
    <row r="34" spans="4:15" ht="14.65" customHeight="1">
      <c r="D34" s="62" t="s">
        <v>313</v>
      </c>
      <c r="E34" s="69">
        <v>11553315901319.635</v>
      </c>
      <c r="F34" s="70">
        <v>11666074165729.957</v>
      </c>
      <c r="G34" s="69">
        <v>11874444226541.072</v>
      </c>
      <c r="H34" s="70">
        <v>12207733297850.814</v>
      </c>
      <c r="I34" s="69">
        <v>12669887642951.08</v>
      </c>
      <c r="J34" s="70">
        <v>13093720000000</v>
      </c>
      <c r="K34" s="69">
        <v>13442886111966.637</v>
      </c>
      <c r="L34" s="70">
        <v>13681970795462.209</v>
      </c>
      <c r="M34" s="69">
        <v>13642075821343.465</v>
      </c>
      <c r="N34" s="70">
        <v>13263436917798.209</v>
      </c>
      <c r="O34" s="69">
        <v>13599255645064.295</v>
      </c>
    </row>
    <row r="35" spans="4:15" ht="14.65" customHeight="1">
      <c r="D35" s="62" t="s">
        <v>314</v>
      </c>
      <c r="E35" s="69">
        <v>128278574764.08835</v>
      </c>
      <c r="F35" s="70">
        <v>132632652467.29033</v>
      </c>
      <c r="G35" s="69">
        <v>120887172490.03241</v>
      </c>
      <c r="H35" s="70">
        <v>111512009541.9543</v>
      </c>
      <c r="I35" s="69">
        <v>131903772138.03041</v>
      </c>
      <c r="J35" s="70">
        <v>145513489651.87222</v>
      </c>
      <c r="K35" s="69">
        <v>159878798323.30188</v>
      </c>
      <c r="L35" s="70">
        <v>173873914931.58929</v>
      </c>
      <c r="M35" s="69">
        <v>183050726521.34525</v>
      </c>
      <c r="N35" s="70">
        <v>177188888241.3974</v>
      </c>
      <c r="O35" s="69">
        <v>174550915575.89896</v>
      </c>
    </row>
    <row r="36" spans="4:15" ht="14.65" customHeight="1"/>
    <row r="37" spans="4:15" ht="14.65" customHeight="1"/>
    <row r="38" spans="4:15" ht="14.65" customHeight="1"/>
    <row r="39" spans="4:15" ht="14.65" customHeight="1"/>
    <row r="40" spans="4:15" ht="14.65" customHeight="1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6B6FB-75D4-4291-B665-EDE3C96EBF27}">
  <sheetPr>
    <tabColor rgb="FF0000FF"/>
  </sheetPr>
  <dimension ref="A1:O27"/>
  <sheetViews>
    <sheetView zoomScale="145" zoomScaleNormal="145" workbookViewId="0">
      <selection activeCell="I16" sqref="I16"/>
    </sheetView>
  </sheetViews>
  <sheetFormatPr defaultRowHeight="14.25"/>
  <cols>
    <col min="1" max="1" width="15.73046875" bestFit="1" customWidth="1"/>
    <col min="2" max="8" width="9.59765625" customWidth="1"/>
    <col min="10" max="10" width="13.796875" bestFit="1" customWidth="1"/>
    <col min="11" max="11" width="9.3984375" bestFit="1" customWidth="1"/>
    <col min="12" max="12" width="9.6640625" bestFit="1" customWidth="1"/>
    <col min="13" max="13" width="9.9296875" bestFit="1" customWidth="1"/>
    <col min="14" max="14" width="9.53125" bestFit="1" customWidth="1"/>
    <col min="15" max="15" width="10.33203125" bestFit="1" customWidth="1"/>
    <col min="16" max="16" width="9.3984375" bestFit="1" customWidth="1"/>
    <col min="17" max="17" width="10.73046875" bestFit="1" customWidth="1"/>
    <col min="18" max="21" width="6.46484375" bestFit="1" customWidth="1"/>
    <col min="22" max="22" width="11.19921875" bestFit="1" customWidth="1"/>
    <col min="23" max="23" width="5" bestFit="1" customWidth="1"/>
    <col min="24" max="24" width="10.33203125" bestFit="1" customWidth="1"/>
    <col min="25" max="25" width="5" bestFit="1" customWidth="1"/>
    <col min="26" max="26" width="10.33203125" bestFit="1" customWidth="1"/>
    <col min="27" max="27" width="5" bestFit="1" customWidth="1"/>
    <col min="28" max="28" width="10.33203125" bestFit="1" customWidth="1"/>
    <col min="29" max="29" width="5" bestFit="1" customWidth="1"/>
    <col min="30" max="30" width="10.33203125" bestFit="1" customWidth="1"/>
    <col min="31" max="31" width="6.46484375" bestFit="1" customWidth="1"/>
    <col min="32" max="32" width="11.796875" bestFit="1" customWidth="1"/>
    <col min="33" max="33" width="11.19921875" bestFit="1" customWidth="1"/>
    <col min="34" max="34" width="10.33203125" bestFit="1" customWidth="1"/>
    <col min="35" max="35" width="5" bestFit="1" customWidth="1"/>
    <col min="36" max="37" width="10.33203125" bestFit="1" customWidth="1"/>
    <col min="38" max="38" width="5" bestFit="1" customWidth="1"/>
    <col min="39" max="40" width="10.33203125" bestFit="1" customWidth="1"/>
    <col min="41" max="41" width="6.46484375" bestFit="1" customWidth="1"/>
    <col min="42" max="43" width="11.796875" bestFit="1" customWidth="1"/>
    <col min="44" max="44" width="11.19921875" bestFit="1" customWidth="1"/>
    <col min="45" max="46" width="10.33203125" bestFit="1" customWidth="1"/>
    <col min="47" max="47" width="5" bestFit="1" customWidth="1"/>
    <col min="48" max="50" width="10.33203125" bestFit="1" customWidth="1"/>
    <col min="51" max="51" width="6.46484375" bestFit="1" customWidth="1"/>
    <col min="52" max="54" width="11.796875" bestFit="1" customWidth="1"/>
    <col min="55" max="55" width="11.19921875" bestFit="1" customWidth="1"/>
    <col min="56" max="56" width="5" bestFit="1" customWidth="1"/>
    <col min="57" max="60" width="10.33203125" bestFit="1" customWidth="1"/>
    <col min="61" max="61" width="6.46484375" bestFit="1" customWidth="1"/>
    <col min="62" max="65" width="11.796875" bestFit="1" customWidth="1"/>
    <col min="66" max="66" width="11.19921875" bestFit="1" customWidth="1"/>
    <col min="67" max="70" width="10.33203125" bestFit="1" customWidth="1"/>
    <col min="71" max="71" width="6.46484375" bestFit="1" customWidth="1"/>
    <col min="72" max="76" width="11.796875" bestFit="1" customWidth="1"/>
    <col min="77" max="77" width="11.19921875" bestFit="1" customWidth="1"/>
  </cols>
  <sheetData>
    <row r="1" spans="1:15">
      <c r="A1" s="63" t="s">
        <v>315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5"/>
    </row>
    <row r="4" spans="1:15">
      <c r="A4" s="43" t="s">
        <v>316</v>
      </c>
      <c r="B4" s="43" t="s">
        <v>317</v>
      </c>
      <c r="C4" s="43" t="s">
        <v>318</v>
      </c>
      <c r="D4" s="43" t="s">
        <v>319</v>
      </c>
      <c r="E4" s="43" t="s">
        <v>320</v>
      </c>
      <c r="F4" s="43" t="s">
        <v>60</v>
      </c>
      <c r="G4" s="43" t="s">
        <v>62</v>
      </c>
      <c r="H4" s="43" t="s">
        <v>321</v>
      </c>
    </row>
    <row r="5" spans="1:15">
      <c r="A5" s="15" t="s">
        <v>322</v>
      </c>
      <c r="B5" s="15">
        <v>696</v>
      </c>
      <c r="C5" s="15">
        <v>420</v>
      </c>
      <c r="D5" s="15">
        <v>722</v>
      </c>
      <c r="E5" s="15">
        <v>428</v>
      </c>
      <c r="F5" s="15">
        <v>279</v>
      </c>
      <c r="G5" s="15">
        <v>349</v>
      </c>
      <c r="H5" s="71">
        <f t="shared" ref="H5:H15" si="0">SUM(B5:G5)</f>
        <v>2894</v>
      </c>
    </row>
    <row r="6" spans="1:15">
      <c r="A6" s="15" t="s">
        <v>323</v>
      </c>
      <c r="B6" s="15">
        <v>429</v>
      </c>
      <c r="C6" s="15">
        <v>419</v>
      </c>
      <c r="D6" s="15">
        <v>146</v>
      </c>
      <c r="E6" s="15">
        <v>253</v>
      </c>
      <c r="F6" s="15">
        <v>730</v>
      </c>
      <c r="G6" s="15">
        <v>473</v>
      </c>
      <c r="H6" s="71">
        <f>SUM(B6:G6)</f>
        <v>2450</v>
      </c>
    </row>
    <row r="7" spans="1:15">
      <c r="A7" s="15" t="s">
        <v>324</v>
      </c>
      <c r="B7" s="15">
        <v>563</v>
      </c>
      <c r="C7" s="15">
        <v>325</v>
      </c>
      <c r="D7" s="15">
        <v>197</v>
      </c>
      <c r="E7" s="15">
        <v>229</v>
      </c>
      <c r="F7" s="15">
        <v>664</v>
      </c>
      <c r="G7" s="15">
        <v>275</v>
      </c>
      <c r="H7" s="71">
        <f t="shared" si="0"/>
        <v>2253</v>
      </c>
    </row>
    <row r="8" spans="1:15">
      <c r="A8" s="15" t="s">
        <v>325</v>
      </c>
      <c r="B8" s="15">
        <v>710</v>
      </c>
      <c r="C8" s="15">
        <v>287</v>
      </c>
      <c r="D8" s="15">
        <v>209</v>
      </c>
      <c r="E8" s="15">
        <v>485</v>
      </c>
      <c r="F8" s="15">
        <v>459</v>
      </c>
      <c r="G8" s="15">
        <v>498</v>
      </c>
      <c r="H8" s="71">
        <f t="shared" si="0"/>
        <v>2648</v>
      </c>
    </row>
    <row r="9" spans="1:15">
      <c r="A9" s="15" t="s">
        <v>326</v>
      </c>
      <c r="B9" s="15">
        <v>767</v>
      </c>
      <c r="C9" s="15">
        <v>283</v>
      </c>
      <c r="D9" s="15">
        <v>624</v>
      </c>
      <c r="E9" s="15">
        <v>149</v>
      </c>
      <c r="F9" s="15">
        <v>156</v>
      </c>
      <c r="G9" s="15">
        <v>460</v>
      </c>
      <c r="H9" s="71">
        <f t="shared" si="0"/>
        <v>2439</v>
      </c>
    </row>
    <row r="10" spans="1:15">
      <c r="A10" s="15" t="s">
        <v>327</v>
      </c>
      <c r="B10" s="15">
        <v>220</v>
      </c>
      <c r="C10" s="15">
        <v>282</v>
      </c>
      <c r="D10" s="15">
        <v>390</v>
      </c>
      <c r="E10" s="15">
        <v>714</v>
      </c>
      <c r="F10" s="15">
        <v>563</v>
      </c>
      <c r="G10" s="15">
        <v>783</v>
      </c>
      <c r="H10" s="71">
        <f t="shared" si="0"/>
        <v>2952</v>
      </c>
    </row>
    <row r="11" spans="1:15">
      <c r="A11" s="15" t="s">
        <v>328</v>
      </c>
      <c r="B11" s="15">
        <v>231</v>
      </c>
      <c r="C11" s="15">
        <v>735</v>
      </c>
      <c r="D11" s="15">
        <v>416</v>
      </c>
      <c r="E11" s="15">
        <v>378</v>
      </c>
      <c r="F11" s="15">
        <v>368</v>
      </c>
      <c r="G11" s="15">
        <v>353</v>
      </c>
      <c r="H11" s="71">
        <f t="shared" si="0"/>
        <v>2481</v>
      </c>
    </row>
    <row r="12" spans="1:15">
      <c r="A12" s="15" t="s">
        <v>329</v>
      </c>
      <c r="B12" s="15">
        <v>229</v>
      </c>
      <c r="C12" s="15">
        <v>496</v>
      </c>
      <c r="D12" s="15">
        <v>519</v>
      </c>
      <c r="E12" s="15">
        <v>309</v>
      </c>
      <c r="F12" s="15">
        <v>616</v>
      </c>
      <c r="G12" s="15">
        <v>405</v>
      </c>
      <c r="H12" s="71">
        <f t="shared" si="0"/>
        <v>2574</v>
      </c>
    </row>
    <row r="13" spans="1:15">
      <c r="A13" s="15" t="s">
        <v>330</v>
      </c>
      <c r="B13" s="15">
        <v>752</v>
      </c>
      <c r="C13" s="15">
        <v>773</v>
      </c>
      <c r="D13" s="15">
        <v>483</v>
      </c>
      <c r="E13" s="15">
        <v>220</v>
      </c>
      <c r="F13" s="15">
        <v>597</v>
      </c>
      <c r="G13" s="15">
        <v>175</v>
      </c>
      <c r="H13" s="71">
        <f t="shared" si="0"/>
        <v>3000</v>
      </c>
    </row>
    <row r="14" spans="1:15">
      <c r="A14" s="15" t="s">
        <v>331</v>
      </c>
      <c r="B14" s="15">
        <v>255</v>
      </c>
      <c r="C14" s="15">
        <v>567</v>
      </c>
      <c r="D14" s="15">
        <v>237</v>
      </c>
      <c r="E14" s="15">
        <v>692</v>
      </c>
      <c r="F14" s="15">
        <v>245</v>
      </c>
      <c r="G14" s="15">
        <v>472</v>
      </c>
      <c r="H14" s="71">
        <f t="shared" si="0"/>
        <v>2468</v>
      </c>
    </row>
    <row r="15" spans="1:15">
      <c r="A15" s="17" t="s">
        <v>321</v>
      </c>
      <c r="B15" s="71">
        <f t="shared" ref="B15:G15" si="1">SUM(B5:B14)</f>
        <v>4852</v>
      </c>
      <c r="C15" s="71">
        <f t="shared" si="1"/>
        <v>4587</v>
      </c>
      <c r="D15" s="71">
        <f t="shared" si="1"/>
        <v>3943</v>
      </c>
      <c r="E15" s="71">
        <f t="shared" si="1"/>
        <v>3857</v>
      </c>
      <c r="F15" s="71">
        <f t="shared" si="1"/>
        <v>4677</v>
      </c>
      <c r="G15" s="71">
        <f t="shared" si="1"/>
        <v>4243</v>
      </c>
      <c r="H15" s="71">
        <f t="shared" si="0"/>
        <v>26159</v>
      </c>
    </row>
    <row r="27" spans="11:11">
      <c r="K27" t="s">
        <v>380</v>
      </c>
    </row>
  </sheetData>
  <conditionalFormatting sqref="A4:H4 A5:A15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:G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D5386-794F-4F8E-B87D-CB497C69DF97}">
  <sheetPr>
    <tabColor rgb="FFFF0000"/>
  </sheetPr>
  <dimension ref="B1:P15"/>
  <sheetViews>
    <sheetView showGridLines="0" zoomScale="160" zoomScaleNormal="160" workbookViewId="0">
      <selection activeCell="K15" sqref="K15"/>
    </sheetView>
  </sheetViews>
  <sheetFormatPr defaultRowHeight="14.25"/>
  <cols>
    <col min="2" max="2" width="15.73046875" bestFit="1" customWidth="1"/>
    <col min="3" max="9" width="9.59765625" customWidth="1"/>
  </cols>
  <sheetData>
    <row r="1" spans="2:16">
      <c r="B1" s="63" t="s">
        <v>315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5"/>
    </row>
    <row r="4" spans="2:16">
      <c r="B4" s="72" t="s">
        <v>316</v>
      </c>
      <c r="C4" s="72" t="s">
        <v>317</v>
      </c>
      <c r="D4" s="72" t="s">
        <v>318</v>
      </c>
      <c r="E4" s="72" t="s">
        <v>319</v>
      </c>
      <c r="F4" s="72" t="s">
        <v>320</v>
      </c>
      <c r="G4" s="72" t="s">
        <v>60</v>
      </c>
      <c r="H4" s="72" t="s">
        <v>62</v>
      </c>
      <c r="I4" s="72" t="s">
        <v>321</v>
      </c>
    </row>
    <row r="5" spans="2:16">
      <c r="B5" t="s">
        <v>322</v>
      </c>
      <c r="C5" s="73">
        <v>696</v>
      </c>
      <c r="D5" s="73">
        <v>420</v>
      </c>
      <c r="E5" s="73">
        <v>722</v>
      </c>
      <c r="F5" s="73">
        <v>428</v>
      </c>
      <c r="G5" s="73">
        <v>279</v>
      </c>
      <c r="H5" s="73">
        <v>349</v>
      </c>
      <c r="I5" s="74">
        <f t="shared" ref="I5:I15" si="0">SUM(C5:H5)</f>
        <v>2894</v>
      </c>
    </row>
    <row r="6" spans="2:16">
      <c r="B6" t="s">
        <v>323</v>
      </c>
      <c r="C6" s="73">
        <v>429</v>
      </c>
      <c r="D6" s="73">
        <v>419</v>
      </c>
      <c r="E6" s="73">
        <v>146</v>
      </c>
      <c r="F6" s="73">
        <v>253</v>
      </c>
      <c r="G6" s="73">
        <v>730</v>
      </c>
      <c r="H6" s="73">
        <v>473</v>
      </c>
      <c r="I6" s="74">
        <f t="shared" si="0"/>
        <v>2450</v>
      </c>
    </row>
    <row r="7" spans="2:16">
      <c r="B7" t="s">
        <v>324</v>
      </c>
      <c r="C7" s="73">
        <v>563</v>
      </c>
      <c r="D7" s="73">
        <v>325</v>
      </c>
      <c r="E7" s="73">
        <v>197</v>
      </c>
      <c r="F7" s="73">
        <v>229</v>
      </c>
      <c r="G7" s="73">
        <v>664</v>
      </c>
      <c r="H7" s="73">
        <v>275</v>
      </c>
      <c r="I7" s="74">
        <f t="shared" si="0"/>
        <v>2253</v>
      </c>
    </row>
    <row r="8" spans="2:16">
      <c r="B8" t="s">
        <v>325</v>
      </c>
      <c r="C8" s="73">
        <v>710</v>
      </c>
      <c r="D8" s="73">
        <v>287</v>
      </c>
      <c r="E8" s="73">
        <v>209</v>
      </c>
      <c r="F8" s="73">
        <v>485</v>
      </c>
      <c r="G8" s="73">
        <v>459</v>
      </c>
      <c r="H8" s="73">
        <v>498</v>
      </c>
      <c r="I8" s="74">
        <f t="shared" si="0"/>
        <v>2648</v>
      </c>
    </row>
    <row r="9" spans="2:16">
      <c r="B9" t="s">
        <v>326</v>
      </c>
      <c r="C9" s="73">
        <v>767</v>
      </c>
      <c r="D9" s="73">
        <v>283</v>
      </c>
      <c r="E9" s="73">
        <v>624</v>
      </c>
      <c r="F9" s="73">
        <v>149</v>
      </c>
      <c r="G9" s="73">
        <v>156</v>
      </c>
      <c r="H9" s="73">
        <v>460</v>
      </c>
      <c r="I9" s="74">
        <f t="shared" si="0"/>
        <v>2439</v>
      </c>
    </row>
    <row r="10" spans="2:16">
      <c r="B10" t="s">
        <v>327</v>
      </c>
      <c r="C10" s="73">
        <v>220</v>
      </c>
      <c r="D10" s="73">
        <v>282</v>
      </c>
      <c r="E10" s="73">
        <v>390</v>
      </c>
      <c r="F10" s="73">
        <v>714</v>
      </c>
      <c r="G10" s="73">
        <v>563</v>
      </c>
      <c r="H10" s="73">
        <v>783</v>
      </c>
      <c r="I10" s="74">
        <f t="shared" si="0"/>
        <v>2952</v>
      </c>
    </row>
    <row r="11" spans="2:16">
      <c r="B11" t="s">
        <v>328</v>
      </c>
      <c r="C11" s="73">
        <v>231</v>
      </c>
      <c r="D11" s="73">
        <v>735</v>
      </c>
      <c r="E11" s="73">
        <v>416</v>
      </c>
      <c r="F11" s="73">
        <v>378</v>
      </c>
      <c r="G11" s="73">
        <v>368</v>
      </c>
      <c r="H11" s="73">
        <v>353</v>
      </c>
      <c r="I11" s="74">
        <f t="shared" si="0"/>
        <v>2481</v>
      </c>
    </row>
    <row r="12" spans="2:16">
      <c r="B12" t="s">
        <v>329</v>
      </c>
      <c r="C12" s="73">
        <v>229</v>
      </c>
      <c r="D12" s="73">
        <v>496</v>
      </c>
      <c r="E12" s="73">
        <v>519</v>
      </c>
      <c r="F12" s="73">
        <v>309</v>
      </c>
      <c r="G12" s="73">
        <v>616</v>
      </c>
      <c r="H12" s="73">
        <v>405</v>
      </c>
      <c r="I12" s="74">
        <f t="shared" si="0"/>
        <v>2574</v>
      </c>
    </row>
    <row r="13" spans="2:16">
      <c r="B13" t="s">
        <v>330</v>
      </c>
      <c r="C13" s="73">
        <v>752</v>
      </c>
      <c r="D13" s="73">
        <v>773</v>
      </c>
      <c r="E13" s="73">
        <v>483</v>
      </c>
      <c r="F13" s="73">
        <v>220</v>
      </c>
      <c r="G13" s="73">
        <v>597</v>
      </c>
      <c r="H13" s="73">
        <v>175</v>
      </c>
      <c r="I13" s="74">
        <f t="shared" si="0"/>
        <v>3000</v>
      </c>
    </row>
    <row r="14" spans="2:16">
      <c r="B14" t="s">
        <v>331</v>
      </c>
      <c r="C14" s="73">
        <v>255</v>
      </c>
      <c r="D14" s="73">
        <v>567</v>
      </c>
      <c r="E14" s="73">
        <v>237</v>
      </c>
      <c r="F14" s="73">
        <v>692</v>
      </c>
      <c r="G14" s="73">
        <v>245</v>
      </c>
      <c r="H14" s="73">
        <v>472</v>
      </c>
      <c r="I14" s="74">
        <f t="shared" si="0"/>
        <v>2468</v>
      </c>
    </row>
    <row r="15" spans="2:16">
      <c r="B15" s="16" t="s">
        <v>321</v>
      </c>
      <c r="C15" s="74">
        <f t="shared" ref="C15:H15" si="1">SUM(C5:C14)</f>
        <v>4852</v>
      </c>
      <c r="D15" s="74">
        <f t="shared" si="1"/>
        <v>4587</v>
      </c>
      <c r="E15" s="74">
        <f t="shared" si="1"/>
        <v>3943</v>
      </c>
      <c r="F15" s="74">
        <f t="shared" si="1"/>
        <v>3857</v>
      </c>
      <c r="G15" s="74">
        <f t="shared" si="1"/>
        <v>4677</v>
      </c>
      <c r="H15" s="74">
        <f t="shared" si="1"/>
        <v>4243</v>
      </c>
      <c r="I15" s="74">
        <f t="shared" si="0"/>
        <v>26159</v>
      </c>
    </row>
  </sheetData>
  <conditionalFormatting sqref="C5:H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DC325-3798-4591-A452-CFCD2FDA7538}">
  <sheetPr>
    <tabColor rgb="FF0000FF"/>
  </sheetPr>
  <dimension ref="A1:H12"/>
  <sheetViews>
    <sheetView zoomScale="145" zoomScaleNormal="145" workbookViewId="0">
      <selection activeCell="G25" sqref="G25"/>
    </sheetView>
  </sheetViews>
  <sheetFormatPr defaultRowHeight="14.25"/>
  <cols>
    <col min="2" max="2" width="11.86328125" bestFit="1" customWidth="1"/>
    <col min="7" max="11" width="16.86328125" customWidth="1"/>
  </cols>
  <sheetData>
    <row r="1" spans="1:8">
      <c r="A1" s="30" t="s">
        <v>332</v>
      </c>
      <c r="B1" s="30"/>
      <c r="C1" s="30"/>
      <c r="D1" s="30"/>
      <c r="E1" s="30"/>
      <c r="F1" s="30"/>
      <c r="G1" s="30"/>
      <c r="H1" s="30"/>
    </row>
    <row r="3" spans="1:8">
      <c r="A3" s="16" t="s">
        <v>333</v>
      </c>
      <c r="B3" s="16" t="s">
        <v>334</v>
      </c>
    </row>
    <row r="4" spans="1:8">
      <c r="A4">
        <v>2005</v>
      </c>
      <c r="B4" s="75">
        <v>577023</v>
      </c>
    </row>
    <row r="5" spans="1:8">
      <c r="A5">
        <v>2006</v>
      </c>
      <c r="B5" s="75">
        <v>566239</v>
      </c>
    </row>
    <row r="6" spans="1:8">
      <c r="A6">
        <v>2007</v>
      </c>
      <c r="B6" s="75">
        <v>580987</v>
      </c>
    </row>
    <row r="7" spans="1:8">
      <c r="A7">
        <v>2008</v>
      </c>
      <c r="B7" s="75">
        <v>603500</v>
      </c>
    </row>
    <row r="8" spans="1:8">
      <c r="A8">
        <v>2009</v>
      </c>
      <c r="B8" s="75">
        <v>605821</v>
      </c>
    </row>
    <row r="9" spans="1:8">
      <c r="A9">
        <v>2010</v>
      </c>
      <c r="B9" s="75">
        <v>669356</v>
      </c>
    </row>
    <row r="10" spans="1:8">
      <c r="A10">
        <v>2011</v>
      </c>
      <c r="B10" s="75">
        <v>664569</v>
      </c>
    </row>
    <row r="11" spans="1:8">
      <c r="A11">
        <v>2012</v>
      </c>
      <c r="B11" s="75">
        <v>717832</v>
      </c>
    </row>
    <row r="12" spans="1:8">
      <c r="A12">
        <v>2013</v>
      </c>
      <c r="B12" s="75">
        <v>700144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7DACB-9D22-4026-B0AE-3B6EF784DBB5}">
  <sheetPr>
    <tabColor rgb="FFFF0000"/>
  </sheetPr>
  <dimension ref="A1:H12"/>
  <sheetViews>
    <sheetView zoomScale="145" zoomScaleNormal="145" workbookViewId="0">
      <selection activeCell="D36" sqref="D36"/>
    </sheetView>
  </sheetViews>
  <sheetFormatPr defaultRowHeight="14.25"/>
  <cols>
    <col min="2" max="2" width="11.86328125" bestFit="1" customWidth="1"/>
    <col min="7" max="11" width="16.86328125" customWidth="1"/>
  </cols>
  <sheetData>
    <row r="1" spans="1:8">
      <c r="A1" s="30" t="s">
        <v>332</v>
      </c>
      <c r="B1" s="30"/>
      <c r="C1" s="30"/>
      <c r="D1" s="30"/>
      <c r="E1" s="30"/>
      <c r="F1" s="30"/>
      <c r="G1" s="30"/>
      <c r="H1" s="30"/>
    </row>
    <row r="3" spans="1:8">
      <c r="A3" s="16" t="s">
        <v>333</v>
      </c>
      <c r="B3" s="16" t="s">
        <v>334</v>
      </c>
    </row>
    <row r="4" spans="1:8">
      <c r="A4">
        <v>2005</v>
      </c>
      <c r="B4" s="75">
        <v>577023</v>
      </c>
    </row>
    <row r="5" spans="1:8">
      <c r="A5">
        <v>2006</v>
      </c>
      <c r="B5" s="75">
        <v>566239</v>
      </c>
    </row>
    <row r="6" spans="1:8">
      <c r="A6">
        <v>2007</v>
      </c>
      <c r="B6" s="75">
        <v>580987</v>
      </c>
    </row>
    <row r="7" spans="1:8">
      <c r="A7">
        <v>2008</v>
      </c>
      <c r="B7" s="75">
        <v>603500</v>
      </c>
    </row>
    <row r="8" spans="1:8">
      <c r="A8">
        <v>2009</v>
      </c>
      <c r="B8" s="75">
        <v>605821</v>
      </c>
    </row>
    <row r="9" spans="1:8">
      <c r="A9">
        <v>2010</v>
      </c>
      <c r="B9" s="75">
        <v>669356</v>
      </c>
    </row>
    <row r="10" spans="1:8">
      <c r="A10">
        <v>2011</v>
      </c>
      <c r="B10" s="75">
        <v>664569</v>
      </c>
    </row>
    <row r="11" spans="1:8">
      <c r="A11">
        <v>2012</v>
      </c>
      <c r="B11" s="75">
        <v>717832</v>
      </c>
    </row>
    <row r="12" spans="1:8">
      <c r="A12">
        <v>2013</v>
      </c>
      <c r="B12" s="75">
        <v>700144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F2E98-4EE0-4049-99F8-1B11973B0C1C}">
  <sheetPr>
    <tabColor rgb="FF0000FF"/>
  </sheetPr>
  <dimension ref="A1:H2004"/>
  <sheetViews>
    <sheetView topLeftCell="A25" zoomScale="130" zoomScaleNormal="130" workbookViewId="0">
      <selection activeCell="Q18" sqref="Q18"/>
    </sheetView>
  </sheetViews>
  <sheetFormatPr defaultRowHeight="14.25"/>
  <cols>
    <col min="1" max="1" width="11.1328125" customWidth="1"/>
    <col min="2" max="2" width="7" bestFit="1" customWidth="1"/>
    <col min="3" max="3" width="15.59765625" bestFit="1" customWidth="1"/>
    <col min="4" max="4" width="14.1328125" bestFit="1" customWidth="1"/>
    <col min="5" max="5" width="8.86328125" bestFit="1" customWidth="1"/>
    <col min="6" max="6" width="2.6640625" customWidth="1"/>
    <col min="7" max="7" width="10.33203125" bestFit="1" customWidth="1"/>
    <col min="8" max="8" width="16.86328125" bestFit="1" customWidth="1"/>
    <col min="9" max="9" width="15.59765625" bestFit="1" customWidth="1"/>
  </cols>
  <sheetData>
    <row r="1" spans="1:8">
      <c r="A1" s="30" t="s">
        <v>338</v>
      </c>
      <c r="B1" s="30"/>
      <c r="C1" s="30"/>
      <c r="D1" s="30"/>
      <c r="E1" s="30"/>
      <c r="F1" s="30"/>
    </row>
    <row r="4" spans="1:8">
      <c r="A4" s="19" t="s">
        <v>29</v>
      </c>
      <c r="B4" s="19" t="s">
        <v>30</v>
      </c>
      <c r="C4" s="19" t="s">
        <v>33</v>
      </c>
      <c r="D4" s="19" t="s">
        <v>34</v>
      </c>
      <c r="E4" s="20" t="s">
        <v>335</v>
      </c>
      <c r="G4" s="27" t="s">
        <v>30</v>
      </c>
      <c r="H4" t="s">
        <v>55</v>
      </c>
    </row>
    <row r="5" spans="1:8">
      <c r="A5" s="22">
        <v>41898</v>
      </c>
      <c r="B5" s="22" t="s">
        <v>65</v>
      </c>
      <c r="C5" s="22" t="s">
        <v>38</v>
      </c>
      <c r="D5" s="23" t="s">
        <v>39</v>
      </c>
      <c r="E5" s="76">
        <v>160</v>
      </c>
      <c r="G5" t="s">
        <v>60</v>
      </c>
      <c r="H5" s="26">
        <v>21497</v>
      </c>
    </row>
    <row r="6" spans="1:8">
      <c r="A6" s="22">
        <v>41821</v>
      </c>
      <c r="B6" s="22" t="s">
        <v>63</v>
      </c>
      <c r="C6" s="22" t="s">
        <v>38</v>
      </c>
      <c r="D6" s="23" t="s">
        <v>43</v>
      </c>
      <c r="E6" s="76">
        <v>40</v>
      </c>
      <c r="G6" t="s">
        <v>62</v>
      </c>
      <c r="H6" s="26">
        <v>58050</v>
      </c>
    </row>
    <row r="7" spans="1:8">
      <c r="A7" s="22">
        <v>41792</v>
      </c>
      <c r="B7" s="22" t="s">
        <v>62</v>
      </c>
      <c r="C7" s="22" t="s">
        <v>336</v>
      </c>
      <c r="D7" s="23" t="s">
        <v>46</v>
      </c>
      <c r="E7" s="76">
        <v>75</v>
      </c>
      <c r="G7" t="s">
        <v>63</v>
      </c>
      <c r="H7" s="26">
        <v>23737</v>
      </c>
    </row>
    <row r="8" spans="1:8">
      <c r="A8" s="22">
        <v>41774</v>
      </c>
      <c r="B8" s="22" t="s">
        <v>60</v>
      </c>
      <c r="C8" s="22" t="s">
        <v>48</v>
      </c>
      <c r="D8" s="23" t="s">
        <v>49</v>
      </c>
      <c r="E8" s="76">
        <v>99</v>
      </c>
      <c r="G8" t="s">
        <v>64</v>
      </c>
      <c r="H8" s="26">
        <v>51878</v>
      </c>
    </row>
    <row r="9" spans="1:8">
      <c r="A9" s="22">
        <v>41776</v>
      </c>
      <c r="B9" s="22" t="s">
        <v>60</v>
      </c>
      <c r="C9" s="22" t="s">
        <v>38</v>
      </c>
      <c r="D9" s="23" t="s">
        <v>50</v>
      </c>
      <c r="E9" s="76">
        <v>46</v>
      </c>
      <c r="G9" t="s">
        <v>65</v>
      </c>
      <c r="H9" s="26">
        <v>21672</v>
      </c>
    </row>
    <row r="10" spans="1:8">
      <c r="A10" s="22">
        <v>41800</v>
      </c>
      <c r="B10" s="22" t="s">
        <v>62</v>
      </c>
      <c r="C10" s="22" t="s">
        <v>38</v>
      </c>
      <c r="D10" s="23" t="s">
        <v>53</v>
      </c>
      <c r="E10" s="76">
        <v>28</v>
      </c>
      <c r="G10" t="s">
        <v>59</v>
      </c>
      <c r="H10" s="26">
        <v>176834</v>
      </c>
    </row>
    <row r="11" spans="1:8">
      <c r="A11" s="22">
        <v>41762</v>
      </c>
      <c r="B11" s="22" t="s">
        <v>60</v>
      </c>
      <c r="C11" s="22" t="s">
        <v>38</v>
      </c>
      <c r="D11" s="23" t="s">
        <v>54</v>
      </c>
      <c r="E11" s="76">
        <v>71</v>
      </c>
    </row>
    <row r="12" spans="1:8">
      <c r="A12" s="22">
        <v>41772</v>
      </c>
      <c r="B12" s="22" t="s">
        <v>60</v>
      </c>
      <c r="C12" s="22" t="s">
        <v>48</v>
      </c>
      <c r="D12" s="23" t="s">
        <v>50</v>
      </c>
      <c r="E12" s="76">
        <v>46</v>
      </c>
    </row>
    <row r="13" spans="1:8">
      <c r="A13" s="22">
        <v>41884</v>
      </c>
      <c r="B13" s="22" t="s">
        <v>65</v>
      </c>
      <c r="C13" s="22" t="s">
        <v>48</v>
      </c>
      <c r="D13" s="23" t="s">
        <v>57</v>
      </c>
      <c r="E13" s="76">
        <v>23</v>
      </c>
    </row>
    <row r="14" spans="1:8">
      <c r="A14" s="22">
        <v>41823</v>
      </c>
      <c r="B14" s="22" t="s">
        <v>63</v>
      </c>
      <c r="C14" s="22" t="s">
        <v>48</v>
      </c>
      <c r="D14" s="23" t="s">
        <v>58</v>
      </c>
      <c r="E14" s="76">
        <v>50</v>
      </c>
    </row>
    <row r="15" spans="1:8">
      <c r="A15" s="22">
        <v>41794</v>
      </c>
      <c r="B15" s="22" t="s">
        <v>62</v>
      </c>
      <c r="C15" s="22" t="s">
        <v>38</v>
      </c>
      <c r="D15" s="23" t="s">
        <v>49</v>
      </c>
      <c r="E15" s="76">
        <v>66</v>
      </c>
    </row>
    <row r="16" spans="1:8">
      <c r="A16" s="22">
        <v>41883</v>
      </c>
      <c r="B16" s="22" t="s">
        <v>65</v>
      </c>
      <c r="C16" s="22" t="s">
        <v>48</v>
      </c>
      <c r="D16" s="23" t="s">
        <v>54</v>
      </c>
      <c r="E16" s="76">
        <v>24</v>
      </c>
    </row>
    <row r="17" spans="1:5">
      <c r="A17" s="22">
        <v>41892</v>
      </c>
      <c r="B17" s="22" t="s">
        <v>65</v>
      </c>
      <c r="C17" s="22" t="s">
        <v>48</v>
      </c>
      <c r="D17" s="23" t="s">
        <v>50</v>
      </c>
      <c r="E17" s="76">
        <v>88</v>
      </c>
    </row>
    <row r="18" spans="1:5">
      <c r="A18" s="22">
        <v>41780</v>
      </c>
      <c r="B18" s="22" t="s">
        <v>60</v>
      </c>
      <c r="C18" s="22" t="s">
        <v>48</v>
      </c>
      <c r="D18" s="23" t="s">
        <v>49</v>
      </c>
      <c r="E18" s="76">
        <v>68</v>
      </c>
    </row>
    <row r="19" spans="1:5">
      <c r="A19" s="22">
        <v>41846</v>
      </c>
      <c r="B19" s="22" t="s">
        <v>63</v>
      </c>
      <c r="C19" s="22" t="s">
        <v>38</v>
      </c>
      <c r="D19" s="23" t="s">
        <v>43</v>
      </c>
      <c r="E19" s="76">
        <v>20</v>
      </c>
    </row>
    <row r="20" spans="1:5">
      <c r="A20" s="22">
        <v>41771</v>
      </c>
      <c r="B20" s="22" t="s">
        <v>60</v>
      </c>
      <c r="C20" s="22" t="s">
        <v>48</v>
      </c>
      <c r="D20" s="23" t="s">
        <v>58</v>
      </c>
      <c r="E20" s="76">
        <v>24</v>
      </c>
    </row>
    <row r="21" spans="1:5">
      <c r="A21" s="22">
        <v>41771</v>
      </c>
      <c r="B21" s="22" t="s">
        <v>60</v>
      </c>
      <c r="C21" s="22" t="s">
        <v>48</v>
      </c>
      <c r="D21" s="23" t="s">
        <v>39</v>
      </c>
      <c r="E21" s="76">
        <v>80</v>
      </c>
    </row>
    <row r="22" spans="1:5">
      <c r="A22" s="22">
        <v>41849</v>
      </c>
      <c r="B22" s="22" t="s">
        <v>63</v>
      </c>
      <c r="C22" s="22" t="s">
        <v>48</v>
      </c>
      <c r="D22" s="23" t="s">
        <v>49</v>
      </c>
      <c r="E22" s="76">
        <v>306</v>
      </c>
    </row>
    <row r="23" spans="1:5">
      <c r="A23" s="22">
        <v>41777</v>
      </c>
      <c r="B23" s="22" t="s">
        <v>60</v>
      </c>
      <c r="C23" s="22" t="s">
        <v>48</v>
      </c>
      <c r="D23" s="23" t="s">
        <v>43</v>
      </c>
      <c r="E23" s="76">
        <v>20</v>
      </c>
    </row>
    <row r="24" spans="1:5">
      <c r="A24" s="22">
        <v>41820</v>
      </c>
      <c r="B24" s="22" t="s">
        <v>62</v>
      </c>
      <c r="C24" s="22" t="s">
        <v>48</v>
      </c>
      <c r="D24" s="23" t="s">
        <v>50</v>
      </c>
      <c r="E24" s="76">
        <v>69</v>
      </c>
    </row>
    <row r="25" spans="1:5">
      <c r="A25" s="22">
        <v>41788</v>
      </c>
      <c r="B25" s="22" t="s">
        <v>60</v>
      </c>
      <c r="C25" s="22" t="s">
        <v>38</v>
      </c>
      <c r="D25" s="23" t="s">
        <v>49</v>
      </c>
      <c r="E25" s="76">
        <v>99</v>
      </c>
    </row>
    <row r="26" spans="1:5">
      <c r="A26" s="22">
        <v>41803</v>
      </c>
      <c r="B26" s="22" t="s">
        <v>62</v>
      </c>
      <c r="C26" s="22" t="s">
        <v>38</v>
      </c>
      <c r="D26" s="23" t="s">
        <v>49</v>
      </c>
      <c r="E26" s="76">
        <v>68</v>
      </c>
    </row>
    <row r="27" spans="1:5">
      <c r="A27" s="22">
        <v>41836</v>
      </c>
      <c r="B27" s="22" t="s">
        <v>63</v>
      </c>
      <c r="C27" s="22" t="s">
        <v>48</v>
      </c>
      <c r="D27" s="23" t="s">
        <v>61</v>
      </c>
      <c r="E27" s="76">
        <v>28</v>
      </c>
    </row>
    <row r="28" spans="1:5">
      <c r="A28" s="22">
        <v>41849</v>
      </c>
      <c r="B28" s="22" t="s">
        <v>63</v>
      </c>
      <c r="C28" s="22" t="s">
        <v>38</v>
      </c>
      <c r="D28" s="23" t="s">
        <v>50</v>
      </c>
      <c r="E28" s="76">
        <v>46</v>
      </c>
    </row>
    <row r="29" spans="1:5">
      <c r="A29" s="22">
        <v>41893</v>
      </c>
      <c r="B29" s="22" t="s">
        <v>65</v>
      </c>
      <c r="C29" s="22" t="s">
        <v>48</v>
      </c>
      <c r="D29" s="23" t="s">
        <v>56</v>
      </c>
      <c r="E29" s="76">
        <v>479</v>
      </c>
    </row>
    <row r="30" spans="1:5">
      <c r="A30" s="22">
        <v>41800</v>
      </c>
      <c r="B30" s="22" t="s">
        <v>62</v>
      </c>
      <c r="C30" s="22" t="s">
        <v>48</v>
      </c>
      <c r="D30" s="23" t="s">
        <v>54</v>
      </c>
      <c r="E30" s="76">
        <v>47</v>
      </c>
    </row>
    <row r="31" spans="1:5">
      <c r="A31" s="22">
        <v>41777</v>
      </c>
      <c r="B31" s="22" t="s">
        <v>60</v>
      </c>
      <c r="C31" s="22" t="s">
        <v>48</v>
      </c>
      <c r="D31" s="23" t="s">
        <v>58</v>
      </c>
      <c r="E31" s="76">
        <v>75</v>
      </c>
    </row>
    <row r="32" spans="1:5">
      <c r="A32" s="22">
        <v>41818</v>
      </c>
      <c r="B32" s="22" t="s">
        <v>62</v>
      </c>
      <c r="C32" s="22" t="s">
        <v>48</v>
      </c>
      <c r="D32" s="23" t="s">
        <v>43</v>
      </c>
      <c r="E32" s="76">
        <v>60</v>
      </c>
    </row>
    <row r="33" spans="1:5">
      <c r="A33" s="22">
        <v>41804</v>
      </c>
      <c r="B33" s="22" t="s">
        <v>62</v>
      </c>
      <c r="C33" s="22" t="s">
        <v>48</v>
      </c>
      <c r="D33" s="23" t="s">
        <v>58</v>
      </c>
      <c r="E33" s="76">
        <v>48</v>
      </c>
    </row>
    <row r="34" spans="1:5">
      <c r="A34" s="22">
        <v>41828</v>
      </c>
      <c r="B34" s="22" t="s">
        <v>63</v>
      </c>
      <c r="C34" s="22" t="s">
        <v>48</v>
      </c>
      <c r="D34" s="23" t="s">
        <v>58</v>
      </c>
      <c r="E34" s="76">
        <v>23</v>
      </c>
    </row>
    <row r="35" spans="1:5">
      <c r="A35" s="22">
        <v>41766</v>
      </c>
      <c r="B35" s="22" t="s">
        <v>60</v>
      </c>
      <c r="C35" s="22" t="s">
        <v>38</v>
      </c>
      <c r="D35" s="23" t="s">
        <v>56</v>
      </c>
      <c r="E35" s="76">
        <v>20</v>
      </c>
    </row>
    <row r="36" spans="1:5">
      <c r="A36" s="22">
        <v>41848</v>
      </c>
      <c r="B36" s="22" t="s">
        <v>63</v>
      </c>
      <c r="C36" s="22" t="s">
        <v>48</v>
      </c>
      <c r="D36" s="23" t="s">
        <v>43</v>
      </c>
      <c r="E36" s="76">
        <v>60</v>
      </c>
    </row>
    <row r="37" spans="1:5">
      <c r="A37" s="22">
        <v>41769</v>
      </c>
      <c r="B37" s="22" t="s">
        <v>60</v>
      </c>
      <c r="C37" s="22" t="s">
        <v>48</v>
      </c>
      <c r="D37" s="23" t="s">
        <v>53</v>
      </c>
      <c r="E37" s="76">
        <v>413</v>
      </c>
    </row>
    <row r="38" spans="1:5">
      <c r="A38" s="22">
        <v>41828</v>
      </c>
      <c r="B38" s="22" t="s">
        <v>63</v>
      </c>
      <c r="C38" s="22" t="s">
        <v>48</v>
      </c>
      <c r="D38" s="23" t="s">
        <v>43</v>
      </c>
      <c r="E38" s="76">
        <v>40</v>
      </c>
    </row>
    <row r="39" spans="1:5">
      <c r="A39" s="22">
        <v>41790</v>
      </c>
      <c r="B39" s="22" t="s">
        <v>60</v>
      </c>
      <c r="C39" s="22" t="s">
        <v>48</v>
      </c>
      <c r="D39" s="23" t="s">
        <v>43</v>
      </c>
      <c r="E39" s="76">
        <v>57</v>
      </c>
    </row>
    <row r="40" spans="1:5">
      <c r="A40" s="22">
        <v>41885</v>
      </c>
      <c r="B40" s="22" t="s">
        <v>65</v>
      </c>
      <c r="C40" s="22" t="s">
        <v>336</v>
      </c>
      <c r="D40" s="23" t="s">
        <v>61</v>
      </c>
      <c r="E40" s="76">
        <v>83</v>
      </c>
    </row>
    <row r="41" spans="1:5">
      <c r="A41" s="22">
        <v>41838</v>
      </c>
      <c r="B41" s="22" t="s">
        <v>63</v>
      </c>
      <c r="C41" s="22" t="s">
        <v>336</v>
      </c>
      <c r="D41" s="23" t="s">
        <v>46</v>
      </c>
      <c r="E41" s="76">
        <v>72</v>
      </c>
    </row>
    <row r="42" spans="1:5">
      <c r="A42" s="22">
        <v>41894</v>
      </c>
      <c r="B42" s="22" t="s">
        <v>65</v>
      </c>
      <c r="C42" s="22" t="s">
        <v>336</v>
      </c>
      <c r="D42" s="23" t="s">
        <v>56</v>
      </c>
      <c r="E42" s="76">
        <v>80</v>
      </c>
    </row>
    <row r="43" spans="1:5">
      <c r="A43" s="22">
        <v>41888</v>
      </c>
      <c r="B43" s="22" t="s">
        <v>65</v>
      </c>
      <c r="C43" s="22" t="s">
        <v>336</v>
      </c>
      <c r="D43" s="23" t="s">
        <v>43</v>
      </c>
      <c r="E43" s="76">
        <v>60</v>
      </c>
    </row>
    <row r="44" spans="1:5">
      <c r="A44" s="22">
        <v>41770</v>
      </c>
      <c r="B44" s="22" t="s">
        <v>60</v>
      </c>
      <c r="C44" s="22" t="s">
        <v>38</v>
      </c>
      <c r="D44" s="23" t="s">
        <v>50</v>
      </c>
      <c r="E44" s="76">
        <v>23</v>
      </c>
    </row>
    <row r="45" spans="1:5">
      <c r="A45" s="22">
        <v>41803</v>
      </c>
      <c r="B45" s="22" t="s">
        <v>62</v>
      </c>
      <c r="C45" s="22" t="s">
        <v>38</v>
      </c>
      <c r="D45" s="23" t="s">
        <v>43</v>
      </c>
      <c r="E45" s="76">
        <v>60</v>
      </c>
    </row>
    <row r="46" spans="1:5">
      <c r="A46" s="22">
        <v>41834</v>
      </c>
      <c r="B46" s="22" t="s">
        <v>63</v>
      </c>
      <c r="C46" s="22" t="s">
        <v>48</v>
      </c>
      <c r="D46" s="23" t="s">
        <v>56</v>
      </c>
      <c r="E46" s="76">
        <v>40</v>
      </c>
    </row>
    <row r="47" spans="1:5">
      <c r="A47" s="22">
        <v>41847</v>
      </c>
      <c r="B47" s="22" t="s">
        <v>63</v>
      </c>
      <c r="C47" s="22" t="s">
        <v>38</v>
      </c>
      <c r="D47" s="23" t="s">
        <v>43</v>
      </c>
      <c r="E47" s="76">
        <v>40</v>
      </c>
    </row>
    <row r="48" spans="1:5">
      <c r="A48" s="22">
        <v>41834</v>
      </c>
      <c r="B48" s="22" t="s">
        <v>63</v>
      </c>
      <c r="C48" s="22" t="s">
        <v>38</v>
      </c>
      <c r="D48" s="23" t="s">
        <v>43</v>
      </c>
      <c r="E48" s="76">
        <v>19</v>
      </c>
    </row>
    <row r="49" spans="1:5">
      <c r="A49" s="22">
        <v>41777</v>
      </c>
      <c r="B49" s="22" t="s">
        <v>60</v>
      </c>
      <c r="C49" s="22" t="s">
        <v>336</v>
      </c>
      <c r="D49" s="23" t="s">
        <v>43</v>
      </c>
      <c r="E49" s="76">
        <v>40</v>
      </c>
    </row>
    <row r="50" spans="1:5">
      <c r="A50" s="22">
        <v>41817</v>
      </c>
      <c r="B50" s="22" t="s">
        <v>62</v>
      </c>
      <c r="C50" s="22" t="s">
        <v>48</v>
      </c>
      <c r="D50" s="23" t="s">
        <v>53</v>
      </c>
      <c r="E50" s="76">
        <v>90</v>
      </c>
    </row>
    <row r="51" spans="1:5">
      <c r="A51" s="22">
        <v>41889</v>
      </c>
      <c r="B51" s="22" t="s">
        <v>65</v>
      </c>
      <c r="C51" s="22" t="s">
        <v>336</v>
      </c>
      <c r="D51" s="23" t="s">
        <v>50</v>
      </c>
      <c r="E51" s="76">
        <v>23</v>
      </c>
    </row>
    <row r="52" spans="1:5">
      <c r="A52" s="22">
        <v>41844</v>
      </c>
      <c r="B52" s="22" t="s">
        <v>63</v>
      </c>
      <c r="C52" s="22" t="s">
        <v>48</v>
      </c>
      <c r="D52" s="23" t="s">
        <v>46</v>
      </c>
      <c r="E52" s="76">
        <v>46</v>
      </c>
    </row>
    <row r="53" spans="1:5">
      <c r="A53" s="22">
        <v>41899</v>
      </c>
      <c r="B53" s="22" t="s">
        <v>65</v>
      </c>
      <c r="C53" s="22" t="s">
        <v>38</v>
      </c>
      <c r="D53" s="23" t="s">
        <v>61</v>
      </c>
      <c r="E53" s="76">
        <v>83</v>
      </c>
    </row>
    <row r="54" spans="1:5">
      <c r="A54" s="22">
        <v>41799</v>
      </c>
      <c r="B54" s="22" t="s">
        <v>62</v>
      </c>
      <c r="C54" s="22" t="s">
        <v>48</v>
      </c>
      <c r="D54" s="23" t="s">
        <v>58</v>
      </c>
      <c r="E54" s="76">
        <v>50</v>
      </c>
    </row>
    <row r="55" spans="1:5">
      <c r="A55" s="22">
        <v>41841</v>
      </c>
      <c r="B55" s="22" t="s">
        <v>63</v>
      </c>
      <c r="C55" s="22" t="s">
        <v>38</v>
      </c>
      <c r="D55" s="23" t="s">
        <v>57</v>
      </c>
      <c r="E55" s="76">
        <v>46</v>
      </c>
    </row>
    <row r="56" spans="1:5">
      <c r="A56" s="22">
        <v>41785</v>
      </c>
      <c r="B56" s="22" t="s">
        <v>60</v>
      </c>
      <c r="C56" s="22" t="s">
        <v>48</v>
      </c>
      <c r="D56" s="23" t="s">
        <v>50</v>
      </c>
      <c r="E56" s="76">
        <v>23</v>
      </c>
    </row>
    <row r="57" spans="1:5">
      <c r="A57" s="22">
        <v>41845</v>
      </c>
      <c r="B57" s="22" t="s">
        <v>63</v>
      </c>
      <c r="C57" s="22" t="s">
        <v>48</v>
      </c>
      <c r="D57" s="23" t="s">
        <v>61</v>
      </c>
      <c r="E57" s="76">
        <v>28</v>
      </c>
    </row>
    <row r="58" spans="1:5">
      <c r="A58" s="22">
        <v>41780</v>
      </c>
      <c r="B58" s="22" t="s">
        <v>60</v>
      </c>
      <c r="C58" s="22" t="s">
        <v>48</v>
      </c>
      <c r="D58" s="23" t="s">
        <v>46</v>
      </c>
      <c r="E58" s="76">
        <v>251</v>
      </c>
    </row>
    <row r="59" spans="1:5">
      <c r="A59" s="22">
        <v>41814</v>
      </c>
      <c r="B59" s="22" t="s">
        <v>62</v>
      </c>
      <c r="C59" s="22" t="s">
        <v>48</v>
      </c>
      <c r="D59" s="23" t="s">
        <v>49</v>
      </c>
      <c r="E59" s="76">
        <v>68</v>
      </c>
    </row>
    <row r="60" spans="1:5">
      <c r="A60" s="22">
        <v>41892</v>
      </c>
      <c r="B60" s="22" t="s">
        <v>65</v>
      </c>
      <c r="C60" s="22" t="s">
        <v>38</v>
      </c>
      <c r="D60" s="23" t="s">
        <v>39</v>
      </c>
      <c r="E60" s="76">
        <v>160</v>
      </c>
    </row>
    <row r="61" spans="1:5">
      <c r="A61" s="22">
        <v>41887</v>
      </c>
      <c r="B61" s="22" t="s">
        <v>65</v>
      </c>
      <c r="C61" s="22" t="s">
        <v>48</v>
      </c>
      <c r="D61" s="23" t="s">
        <v>43</v>
      </c>
      <c r="E61" s="76">
        <v>60</v>
      </c>
    </row>
    <row r="62" spans="1:5">
      <c r="A62" s="22">
        <v>41817</v>
      </c>
      <c r="B62" s="22" t="s">
        <v>62</v>
      </c>
      <c r="C62" s="22" t="s">
        <v>48</v>
      </c>
      <c r="D62" s="23" t="s">
        <v>58</v>
      </c>
      <c r="E62" s="76">
        <v>50</v>
      </c>
    </row>
    <row r="63" spans="1:5">
      <c r="A63" s="22">
        <v>41819</v>
      </c>
      <c r="B63" s="22" t="s">
        <v>62</v>
      </c>
      <c r="C63" s="22" t="s">
        <v>38</v>
      </c>
      <c r="D63" s="23" t="s">
        <v>61</v>
      </c>
      <c r="E63" s="76">
        <v>470</v>
      </c>
    </row>
    <row r="64" spans="1:5">
      <c r="A64" s="22">
        <v>41785</v>
      </c>
      <c r="B64" s="22" t="s">
        <v>60</v>
      </c>
      <c r="C64" s="22" t="s">
        <v>336</v>
      </c>
      <c r="D64" s="23" t="s">
        <v>49</v>
      </c>
      <c r="E64" s="76">
        <v>68</v>
      </c>
    </row>
    <row r="65" spans="1:5">
      <c r="A65" s="22">
        <v>41904</v>
      </c>
      <c r="B65" s="22" t="s">
        <v>65</v>
      </c>
      <c r="C65" s="22" t="s">
        <v>38</v>
      </c>
      <c r="D65" s="23" t="s">
        <v>58</v>
      </c>
      <c r="E65" s="76">
        <v>342</v>
      </c>
    </row>
    <row r="66" spans="1:5">
      <c r="A66" s="22">
        <v>41911</v>
      </c>
      <c r="B66" s="22" t="s">
        <v>65</v>
      </c>
      <c r="C66" s="22" t="s">
        <v>38</v>
      </c>
      <c r="D66" s="23" t="s">
        <v>53</v>
      </c>
      <c r="E66" s="76">
        <v>29</v>
      </c>
    </row>
    <row r="67" spans="1:5">
      <c r="A67" s="22">
        <v>41828</v>
      </c>
      <c r="B67" s="22" t="s">
        <v>63</v>
      </c>
      <c r="C67" s="22" t="s">
        <v>38</v>
      </c>
      <c r="D67" s="23" t="s">
        <v>57</v>
      </c>
      <c r="E67" s="76">
        <v>46</v>
      </c>
    </row>
    <row r="68" spans="1:5">
      <c r="A68" s="22">
        <v>41891</v>
      </c>
      <c r="B68" s="22" t="s">
        <v>65</v>
      </c>
      <c r="C68" s="22" t="s">
        <v>48</v>
      </c>
      <c r="D68" s="23" t="s">
        <v>57</v>
      </c>
      <c r="E68" s="76">
        <v>23</v>
      </c>
    </row>
    <row r="69" spans="1:5">
      <c r="A69" s="22">
        <v>41847</v>
      </c>
      <c r="B69" s="22" t="s">
        <v>63</v>
      </c>
      <c r="C69" s="22" t="s">
        <v>38</v>
      </c>
      <c r="D69" s="23" t="s">
        <v>58</v>
      </c>
      <c r="E69" s="76">
        <v>48</v>
      </c>
    </row>
    <row r="70" spans="1:5">
      <c r="A70" s="22">
        <v>41907</v>
      </c>
      <c r="B70" s="22" t="s">
        <v>65</v>
      </c>
      <c r="C70" s="22" t="s">
        <v>48</v>
      </c>
      <c r="D70" s="23" t="s">
        <v>66</v>
      </c>
      <c r="E70" s="76">
        <v>57</v>
      </c>
    </row>
    <row r="71" spans="1:5">
      <c r="A71" s="22">
        <v>41774</v>
      </c>
      <c r="B71" s="22" t="s">
        <v>60</v>
      </c>
      <c r="C71" s="22" t="s">
        <v>48</v>
      </c>
      <c r="D71" s="23" t="s">
        <v>56</v>
      </c>
      <c r="E71" s="76">
        <v>42</v>
      </c>
    </row>
    <row r="72" spans="1:5">
      <c r="A72" s="22">
        <v>41888</v>
      </c>
      <c r="B72" s="22" t="s">
        <v>65</v>
      </c>
      <c r="C72" s="22" t="s">
        <v>48</v>
      </c>
      <c r="D72" s="23" t="s">
        <v>43</v>
      </c>
      <c r="E72" s="76">
        <v>40</v>
      </c>
    </row>
    <row r="73" spans="1:5">
      <c r="A73" s="22">
        <v>41841</v>
      </c>
      <c r="B73" s="22" t="s">
        <v>63</v>
      </c>
      <c r="C73" s="22" t="s">
        <v>336</v>
      </c>
      <c r="D73" s="23" t="s">
        <v>57</v>
      </c>
      <c r="E73" s="76">
        <v>23</v>
      </c>
    </row>
    <row r="74" spans="1:5">
      <c r="A74" s="22">
        <v>41844</v>
      </c>
      <c r="B74" s="22" t="s">
        <v>63</v>
      </c>
      <c r="C74" s="22" t="s">
        <v>336</v>
      </c>
      <c r="D74" s="23" t="s">
        <v>50</v>
      </c>
      <c r="E74" s="76">
        <v>92</v>
      </c>
    </row>
    <row r="75" spans="1:5">
      <c r="A75" s="22">
        <v>41840</v>
      </c>
      <c r="B75" s="22" t="s">
        <v>63</v>
      </c>
      <c r="C75" s="22" t="s">
        <v>38</v>
      </c>
      <c r="D75" s="23" t="s">
        <v>57</v>
      </c>
      <c r="E75" s="76">
        <v>69</v>
      </c>
    </row>
    <row r="76" spans="1:5">
      <c r="A76" s="22">
        <v>41905</v>
      </c>
      <c r="B76" s="22" t="s">
        <v>65</v>
      </c>
      <c r="C76" s="22" t="s">
        <v>336</v>
      </c>
      <c r="D76" s="23" t="s">
        <v>49</v>
      </c>
      <c r="E76" s="76">
        <v>66</v>
      </c>
    </row>
    <row r="77" spans="1:5">
      <c r="A77" s="22">
        <v>41821</v>
      </c>
      <c r="B77" s="22" t="s">
        <v>63</v>
      </c>
      <c r="C77" s="22" t="s">
        <v>38</v>
      </c>
      <c r="D77" s="23" t="s">
        <v>58</v>
      </c>
      <c r="E77" s="76">
        <v>24</v>
      </c>
    </row>
    <row r="78" spans="1:5">
      <c r="A78" s="22">
        <v>41828</v>
      </c>
      <c r="B78" s="22" t="s">
        <v>63</v>
      </c>
      <c r="C78" s="22" t="s">
        <v>48</v>
      </c>
      <c r="D78" s="23" t="s">
        <v>61</v>
      </c>
      <c r="E78" s="76">
        <v>55</v>
      </c>
    </row>
    <row r="79" spans="1:5">
      <c r="A79" s="22">
        <v>41901</v>
      </c>
      <c r="B79" s="22" t="s">
        <v>65</v>
      </c>
      <c r="C79" s="22" t="s">
        <v>38</v>
      </c>
      <c r="D79" s="23" t="s">
        <v>54</v>
      </c>
      <c r="E79" s="76">
        <v>71</v>
      </c>
    </row>
    <row r="80" spans="1:5">
      <c r="A80" s="22">
        <v>41764</v>
      </c>
      <c r="B80" s="22" t="s">
        <v>60</v>
      </c>
      <c r="C80" s="22" t="s">
        <v>38</v>
      </c>
      <c r="D80" s="23" t="s">
        <v>50</v>
      </c>
      <c r="E80" s="76">
        <v>22</v>
      </c>
    </row>
    <row r="81" spans="1:5">
      <c r="A81" s="22">
        <v>41884</v>
      </c>
      <c r="B81" s="22" t="s">
        <v>65</v>
      </c>
      <c r="C81" s="22" t="s">
        <v>48</v>
      </c>
      <c r="D81" s="23" t="s">
        <v>50</v>
      </c>
      <c r="E81" s="76">
        <v>46</v>
      </c>
    </row>
    <row r="82" spans="1:5">
      <c r="A82" s="22">
        <v>41788</v>
      </c>
      <c r="B82" s="22" t="s">
        <v>60</v>
      </c>
      <c r="C82" s="22" t="s">
        <v>48</v>
      </c>
      <c r="D82" s="23" t="s">
        <v>53</v>
      </c>
      <c r="E82" s="76">
        <v>203</v>
      </c>
    </row>
    <row r="83" spans="1:5">
      <c r="A83" s="22">
        <v>41815</v>
      </c>
      <c r="B83" s="22" t="s">
        <v>62</v>
      </c>
      <c r="C83" s="22" t="s">
        <v>48</v>
      </c>
      <c r="D83" s="23" t="s">
        <v>57</v>
      </c>
      <c r="E83" s="76">
        <v>66</v>
      </c>
    </row>
    <row r="84" spans="1:5">
      <c r="A84" s="22">
        <v>41905</v>
      </c>
      <c r="B84" s="22" t="s">
        <v>65</v>
      </c>
      <c r="C84" s="22" t="s">
        <v>336</v>
      </c>
      <c r="D84" s="23" t="s">
        <v>61</v>
      </c>
      <c r="E84" s="76">
        <v>27</v>
      </c>
    </row>
    <row r="85" spans="1:5">
      <c r="A85" s="22">
        <v>41798</v>
      </c>
      <c r="B85" s="22" t="s">
        <v>62</v>
      </c>
      <c r="C85" s="22" t="s">
        <v>38</v>
      </c>
      <c r="D85" s="23" t="s">
        <v>50</v>
      </c>
      <c r="E85" s="76">
        <v>521</v>
      </c>
    </row>
    <row r="86" spans="1:5">
      <c r="A86" s="22">
        <v>41774</v>
      </c>
      <c r="B86" s="22" t="s">
        <v>60</v>
      </c>
      <c r="C86" s="22" t="s">
        <v>38</v>
      </c>
      <c r="D86" s="23" t="s">
        <v>43</v>
      </c>
      <c r="E86" s="76">
        <v>379</v>
      </c>
    </row>
    <row r="87" spans="1:5">
      <c r="A87" s="22">
        <v>41760</v>
      </c>
      <c r="B87" s="22" t="s">
        <v>60</v>
      </c>
      <c r="C87" s="22" t="s">
        <v>38</v>
      </c>
      <c r="D87" s="23" t="s">
        <v>43</v>
      </c>
      <c r="E87" s="76">
        <v>40</v>
      </c>
    </row>
    <row r="88" spans="1:5">
      <c r="A88" s="22">
        <v>41892</v>
      </c>
      <c r="B88" s="22" t="s">
        <v>65</v>
      </c>
      <c r="C88" s="22" t="s">
        <v>48</v>
      </c>
      <c r="D88" s="23" t="s">
        <v>49</v>
      </c>
      <c r="E88" s="76">
        <v>102</v>
      </c>
    </row>
    <row r="89" spans="1:5">
      <c r="A89" s="22">
        <v>41829</v>
      </c>
      <c r="B89" s="22" t="s">
        <v>63</v>
      </c>
      <c r="C89" s="22" t="s">
        <v>48</v>
      </c>
      <c r="D89" s="23" t="s">
        <v>49</v>
      </c>
      <c r="E89" s="76">
        <v>33</v>
      </c>
    </row>
    <row r="90" spans="1:5">
      <c r="A90" s="22">
        <v>41906</v>
      </c>
      <c r="B90" s="22" t="s">
        <v>65</v>
      </c>
      <c r="C90" s="22" t="s">
        <v>48</v>
      </c>
      <c r="D90" s="23" t="s">
        <v>49</v>
      </c>
      <c r="E90" s="76">
        <v>99</v>
      </c>
    </row>
    <row r="91" spans="1:5">
      <c r="A91" s="22">
        <v>41815</v>
      </c>
      <c r="B91" s="22" t="s">
        <v>62</v>
      </c>
      <c r="C91" s="22" t="s">
        <v>38</v>
      </c>
      <c r="D91" s="23" t="s">
        <v>43</v>
      </c>
      <c r="E91" s="76">
        <v>57</v>
      </c>
    </row>
    <row r="92" spans="1:5">
      <c r="A92" s="22">
        <v>41815</v>
      </c>
      <c r="B92" s="22" t="s">
        <v>62</v>
      </c>
      <c r="C92" s="22" t="s">
        <v>38</v>
      </c>
      <c r="D92" s="23" t="s">
        <v>46</v>
      </c>
      <c r="E92" s="76">
        <v>24</v>
      </c>
    </row>
    <row r="93" spans="1:5">
      <c r="A93" s="22">
        <v>41896</v>
      </c>
      <c r="B93" s="22" t="s">
        <v>65</v>
      </c>
      <c r="C93" s="22" t="s">
        <v>48</v>
      </c>
      <c r="D93" s="23" t="s">
        <v>57</v>
      </c>
      <c r="E93" s="76">
        <v>69</v>
      </c>
    </row>
    <row r="94" spans="1:5">
      <c r="A94" s="22">
        <v>41802</v>
      </c>
      <c r="B94" s="22" t="s">
        <v>62</v>
      </c>
      <c r="C94" s="22" t="s">
        <v>48</v>
      </c>
      <c r="D94" s="23" t="s">
        <v>49</v>
      </c>
      <c r="E94" s="76">
        <v>32</v>
      </c>
    </row>
    <row r="95" spans="1:5">
      <c r="A95" s="22">
        <v>41840</v>
      </c>
      <c r="B95" s="22" t="s">
        <v>63</v>
      </c>
      <c r="C95" s="22" t="s">
        <v>38</v>
      </c>
      <c r="D95" s="23" t="s">
        <v>61</v>
      </c>
      <c r="E95" s="76">
        <v>549</v>
      </c>
    </row>
    <row r="96" spans="1:5">
      <c r="A96" s="22">
        <v>41791</v>
      </c>
      <c r="B96" s="22" t="s">
        <v>62</v>
      </c>
      <c r="C96" s="22" t="s">
        <v>38</v>
      </c>
      <c r="D96" s="23" t="s">
        <v>54</v>
      </c>
      <c r="E96" s="76">
        <v>45</v>
      </c>
    </row>
    <row r="97" spans="1:5">
      <c r="A97" s="22">
        <v>41883</v>
      </c>
      <c r="B97" s="22" t="s">
        <v>65</v>
      </c>
      <c r="C97" s="22" t="s">
        <v>336</v>
      </c>
      <c r="D97" s="23" t="s">
        <v>58</v>
      </c>
      <c r="E97" s="76">
        <v>23</v>
      </c>
    </row>
    <row r="98" spans="1:5">
      <c r="A98" s="22">
        <v>41904</v>
      </c>
      <c r="B98" s="22" t="s">
        <v>65</v>
      </c>
      <c r="C98" s="22" t="s">
        <v>48</v>
      </c>
      <c r="D98" s="23" t="s">
        <v>57</v>
      </c>
      <c r="E98" s="76">
        <v>69</v>
      </c>
    </row>
    <row r="99" spans="1:5">
      <c r="A99" s="22">
        <v>41850</v>
      </c>
      <c r="B99" s="22" t="s">
        <v>63</v>
      </c>
      <c r="C99" s="22" t="s">
        <v>48</v>
      </c>
      <c r="D99" s="23" t="s">
        <v>57</v>
      </c>
      <c r="E99" s="76">
        <v>46</v>
      </c>
    </row>
    <row r="100" spans="1:5">
      <c r="A100" s="22">
        <v>41776</v>
      </c>
      <c r="B100" s="22" t="s">
        <v>60</v>
      </c>
      <c r="C100" s="22" t="s">
        <v>48</v>
      </c>
      <c r="D100" s="23" t="s">
        <v>58</v>
      </c>
      <c r="E100" s="76">
        <v>48</v>
      </c>
    </row>
    <row r="101" spans="1:5">
      <c r="A101" s="22">
        <v>41783</v>
      </c>
      <c r="B101" s="22" t="s">
        <v>60</v>
      </c>
      <c r="C101" s="22" t="s">
        <v>38</v>
      </c>
      <c r="D101" s="23" t="s">
        <v>49</v>
      </c>
      <c r="E101" s="76">
        <v>34</v>
      </c>
    </row>
    <row r="102" spans="1:5">
      <c r="A102" s="22">
        <v>41891</v>
      </c>
      <c r="B102" s="22" t="s">
        <v>65</v>
      </c>
      <c r="C102" s="22" t="s">
        <v>48</v>
      </c>
      <c r="D102" s="23" t="s">
        <v>50</v>
      </c>
      <c r="E102" s="76">
        <v>69</v>
      </c>
    </row>
    <row r="103" spans="1:5">
      <c r="A103" s="22">
        <v>41830</v>
      </c>
      <c r="B103" s="22" t="s">
        <v>63</v>
      </c>
      <c r="C103" s="22" t="s">
        <v>38</v>
      </c>
      <c r="D103" s="23" t="s">
        <v>50</v>
      </c>
      <c r="E103" s="76">
        <v>66</v>
      </c>
    </row>
    <row r="104" spans="1:5">
      <c r="A104" s="22">
        <v>41774</v>
      </c>
      <c r="B104" s="22" t="s">
        <v>60</v>
      </c>
      <c r="C104" s="22" t="s">
        <v>336</v>
      </c>
      <c r="D104" s="23" t="s">
        <v>50</v>
      </c>
      <c r="E104" s="76">
        <v>69</v>
      </c>
    </row>
    <row r="105" spans="1:5">
      <c r="A105" s="22">
        <v>41889</v>
      </c>
      <c r="B105" s="22" t="s">
        <v>65</v>
      </c>
      <c r="C105" s="22" t="s">
        <v>48</v>
      </c>
      <c r="D105" s="23" t="s">
        <v>46</v>
      </c>
      <c r="E105" s="76">
        <v>69</v>
      </c>
    </row>
    <row r="106" spans="1:5">
      <c r="A106" s="22">
        <v>41828</v>
      </c>
      <c r="B106" s="22" t="s">
        <v>63</v>
      </c>
      <c r="C106" s="22" t="s">
        <v>48</v>
      </c>
      <c r="D106" s="23" t="s">
        <v>43</v>
      </c>
      <c r="E106" s="76">
        <v>40</v>
      </c>
    </row>
    <row r="107" spans="1:5">
      <c r="A107" s="22">
        <v>41841</v>
      </c>
      <c r="B107" s="22" t="s">
        <v>63</v>
      </c>
      <c r="C107" s="22" t="s">
        <v>48</v>
      </c>
      <c r="D107" s="23" t="s">
        <v>43</v>
      </c>
      <c r="E107" s="76">
        <v>20</v>
      </c>
    </row>
    <row r="108" spans="1:5">
      <c r="A108" s="22">
        <v>41762</v>
      </c>
      <c r="B108" s="22" t="s">
        <v>60</v>
      </c>
      <c r="C108" s="22" t="s">
        <v>48</v>
      </c>
      <c r="D108" s="23" t="s">
        <v>56</v>
      </c>
      <c r="E108" s="76">
        <v>57</v>
      </c>
    </row>
    <row r="109" spans="1:5">
      <c r="A109" s="22">
        <v>41839</v>
      </c>
      <c r="B109" s="22" t="s">
        <v>63</v>
      </c>
      <c r="C109" s="22" t="s">
        <v>48</v>
      </c>
      <c r="D109" s="23" t="s">
        <v>58</v>
      </c>
      <c r="E109" s="76">
        <v>48</v>
      </c>
    </row>
    <row r="110" spans="1:5">
      <c r="A110" s="22">
        <v>41764</v>
      </c>
      <c r="B110" s="22" t="s">
        <v>60</v>
      </c>
      <c r="C110" s="22" t="s">
        <v>48</v>
      </c>
      <c r="D110" s="23" t="s">
        <v>54</v>
      </c>
      <c r="E110" s="76">
        <v>68</v>
      </c>
    </row>
    <row r="111" spans="1:5">
      <c r="A111" s="22">
        <v>41893</v>
      </c>
      <c r="B111" s="22" t="s">
        <v>65</v>
      </c>
      <c r="C111" s="22" t="s">
        <v>38</v>
      </c>
      <c r="D111" s="23" t="s">
        <v>61</v>
      </c>
      <c r="E111" s="76">
        <v>83</v>
      </c>
    </row>
    <row r="112" spans="1:5">
      <c r="A112" s="22">
        <v>41885</v>
      </c>
      <c r="B112" s="22" t="s">
        <v>65</v>
      </c>
      <c r="C112" s="22" t="s">
        <v>38</v>
      </c>
      <c r="D112" s="23" t="s">
        <v>57</v>
      </c>
      <c r="E112" s="76">
        <v>69</v>
      </c>
    </row>
    <row r="113" spans="1:5">
      <c r="A113" s="22">
        <v>41910</v>
      </c>
      <c r="B113" s="22" t="s">
        <v>65</v>
      </c>
      <c r="C113" s="22" t="s">
        <v>38</v>
      </c>
      <c r="D113" s="23" t="s">
        <v>53</v>
      </c>
      <c r="E113" s="76">
        <v>58</v>
      </c>
    </row>
    <row r="114" spans="1:5">
      <c r="A114" s="22">
        <v>41839</v>
      </c>
      <c r="B114" s="22" t="s">
        <v>63</v>
      </c>
      <c r="C114" s="22" t="s">
        <v>48</v>
      </c>
      <c r="D114" s="23" t="s">
        <v>39</v>
      </c>
      <c r="E114" s="76">
        <v>160</v>
      </c>
    </row>
    <row r="115" spans="1:5">
      <c r="A115" s="22">
        <v>41779</v>
      </c>
      <c r="B115" s="22" t="s">
        <v>60</v>
      </c>
      <c r="C115" s="22" t="s">
        <v>38</v>
      </c>
      <c r="D115" s="23" t="s">
        <v>49</v>
      </c>
      <c r="E115" s="76">
        <v>64</v>
      </c>
    </row>
    <row r="116" spans="1:5">
      <c r="A116" s="22">
        <v>41821</v>
      </c>
      <c r="B116" s="22" t="s">
        <v>63</v>
      </c>
      <c r="C116" s="22" t="s">
        <v>48</v>
      </c>
      <c r="D116" s="23" t="s">
        <v>57</v>
      </c>
      <c r="E116" s="76">
        <v>23</v>
      </c>
    </row>
    <row r="117" spans="1:5">
      <c r="A117" s="22">
        <v>41891</v>
      </c>
      <c r="B117" s="22" t="s">
        <v>65</v>
      </c>
      <c r="C117" s="22" t="s">
        <v>38</v>
      </c>
      <c r="D117" s="23" t="s">
        <v>43</v>
      </c>
      <c r="E117" s="76">
        <v>40</v>
      </c>
    </row>
    <row r="118" spans="1:5">
      <c r="A118" s="22">
        <v>41893</v>
      </c>
      <c r="B118" s="22" t="s">
        <v>65</v>
      </c>
      <c r="C118" s="22" t="s">
        <v>48</v>
      </c>
      <c r="D118" s="23" t="s">
        <v>61</v>
      </c>
      <c r="E118" s="76">
        <v>83</v>
      </c>
    </row>
    <row r="119" spans="1:5">
      <c r="A119" s="22">
        <v>41847</v>
      </c>
      <c r="B119" s="22" t="s">
        <v>63</v>
      </c>
      <c r="C119" s="22" t="s">
        <v>48</v>
      </c>
      <c r="D119" s="23" t="s">
        <v>54</v>
      </c>
      <c r="E119" s="76">
        <v>424</v>
      </c>
    </row>
    <row r="120" spans="1:5">
      <c r="A120" s="22">
        <v>41884</v>
      </c>
      <c r="B120" s="22" t="s">
        <v>65</v>
      </c>
      <c r="C120" s="22" t="s">
        <v>336</v>
      </c>
      <c r="D120" s="23" t="s">
        <v>46</v>
      </c>
      <c r="E120" s="76">
        <v>24</v>
      </c>
    </row>
    <row r="121" spans="1:5">
      <c r="A121" s="22">
        <v>41823</v>
      </c>
      <c r="B121" s="22" t="s">
        <v>63</v>
      </c>
      <c r="C121" s="22" t="s">
        <v>38</v>
      </c>
      <c r="D121" s="23" t="s">
        <v>50</v>
      </c>
      <c r="E121" s="76">
        <v>66</v>
      </c>
    </row>
    <row r="122" spans="1:5">
      <c r="A122" s="22">
        <v>41801</v>
      </c>
      <c r="B122" s="22" t="s">
        <v>62</v>
      </c>
      <c r="C122" s="22" t="s">
        <v>48</v>
      </c>
      <c r="D122" s="23" t="s">
        <v>58</v>
      </c>
      <c r="E122" s="76">
        <v>48</v>
      </c>
    </row>
    <row r="123" spans="1:5">
      <c r="A123" s="22">
        <v>41778</v>
      </c>
      <c r="B123" s="22" t="s">
        <v>60</v>
      </c>
      <c r="C123" s="22" t="s">
        <v>38</v>
      </c>
      <c r="D123" s="23" t="s">
        <v>61</v>
      </c>
      <c r="E123" s="76">
        <v>83</v>
      </c>
    </row>
    <row r="124" spans="1:5">
      <c r="A124" s="22">
        <v>41815</v>
      </c>
      <c r="B124" s="22" t="s">
        <v>62</v>
      </c>
      <c r="C124" s="22" t="s">
        <v>38</v>
      </c>
      <c r="D124" s="23" t="s">
        <v>54</v>
      </c>
      <c r="E124" s="76">
        <v>342</v>
      </c>
    </row>
    <row r="125" spans="1:5">
      <c r="A125" s="22">
        <v>41806</v>
      </c>
      <c r="B125" s="22" t="s">
        <v>62</v>
      </c>
      <c r="C125" s="22" t="s">
        <v>48</v>
      </c>
      <c r="D125" s="23" t="s">
        <v>56</v>
      </c>
      <c r="E125" s="76">
        <v>60</v>
      </c>
    </row>
    <row r="126" spans="1:5">
      <c r="A126" s="22">
        <v>41831</v>
      </c>
      <c r="B126" s="22" t="s">
        <v>63</v>
      </c>
      <c r="C126" s="22" t="s">
        <v>38</v>
      </c>
      <c r="D126" s="23" t="s">
        <v>50</v>
      </c>
      <c r="E126" s="76">
        <v>46</v>
      </c>
    </row>
    <row r="127" spans="1:5">
      <c r="A127" s="22">
        <v>41810</v>
      </c>
      <c r="B127" s="22" t="s">
        <v>62</v>
      </c>
      <c r="C127" s="22" t="s">
        <v>48</v>
      </c>
      <c r="D127" s="23" t="s">
        <v>57</v>
      </c>
      <c r="E127" s="76">
        <v>161</v>
      </c>
    </row>
    <row r="128" spans="1:5">
      <c r="A128" s="22">
        <v>41770</v>
      </c>
      <c r="B128" s="22" t="s">
        <v>60</v>
      </c>
      <c r="C128" s="22" t="s">
        <v>38</v>
      </c>
      <c r="D128" s="23" t="s">
        <v>50</v>
      </c>
      <c r="E128" s="76">
        <v>69</v>
      </c>
    </row>
    <row r="129" spans="1:5">
      <c r="A129" s="22">
        <v>41904</v>
      </c>
      <c r="B129" s="22" t="s">
        <v>65</v>
      </c>
      <c r="C129" s="22" t="s">
        <v>48</v>
      </c>
      <c r="D129" s="23" t="s">
        <v>43</v>
      </c>
      <c r="E129" s="76">
        <v>20</v>
      </c>
    </row>
    <row r="130" spans="1:5">
      <c r="A130" s="22">
        <v>41800</v>
      </c>
      <c r="B130" s="22" t="s">
        <v>62</v>
      </c>
      <c r="C130" s="22" t="s">
        <v>48</v>
      </c>
      <c r="D130" s="23" t="s">
        <v>57</v>
      </c>
      <c r="E130" s="76">
        <v>46</v>
      </c>
    </row>
    <row r="131" spans="1:5">
      <c r="A131" s="22">
        <v>41841</v>
      </c>
      <c r="B131" s="22" t="s">
        <v>63</v>
      </c>
      <c r="C131" s="22" t="s">
        <v>48</v>
      </c>
      <c r="D131" s="23" t="s">
        <v>58</v>
      </c>
      <c r="E131" s="76">
        <v>50</v>
      </c>
    </row>
    <row r="132" spans="1:5">
      <c r="A132" s="22">
        <v>41894</v>
      </c>
      <c r="B132" s="22" t="s">
        <v>65</v>
      </c>
      <c r="C132" s="22" t="s">
        <v>38</v>
      </c>
      <c r="D132" s="23" t="s">
        <v>57</v>
      </c>
      <c r="E132" s="76">
        <v>44</v>
      </c>
    </row>
    <row r="133" spans="1:5">
      <c r="A133" s="22">
        <v>41836</v>
      </c>
      <c r="B133" s="22" t="s">
        <v>63</v>
      </c>
      <c r="C133" s="22" t="s">
        <v>48</v>
      </c>
      <c r="D133" s="23" t="s">
        <v>50</v>
      </c>
      <c r="E133" s="76">
        <v>69</v>
      </c>
    </row>
    <row r="134" spans="1:5">
      <c r="A134" s="22">
        <v>41899</v>
      </c>
      <c r="B134" s="22" t="s">
        <v>65</v>
      </c>
      <c r="C134" s="22" t="s">
        <v>48</v>
      </c>
      <c r="D134" s="23" t="s">
        <v>50</v>
      </c>
      <c r="E134" s="76">
        <v>46</v>
      </c>
    </row>
    <row r="135" spans="1:5">
      <c r="A135" s="22">
        <v>41762</v>
      </c>
      <c r="B135" s="22" t="s">
        <v>60</v>
      </c>
      <c r="C135" s="22" t="s">
        <v>48</v>
      </c>
      <c r="D135" s="23" t="s">
        <v>53</v>
      </c>
      <c r="E135" s="76">
        <v>29</v>
      </c>
    </row>
    <row r="136" spans="1:5">
      <c r="A136" s="22">
        <v>41780</v>
      </c>
      <c r="B136" s="22" t="s">
        <v>60</v>
      </c>
      <c r="C136" s="22" t="s">
        <v>48</v>
      </c>
      <c r="D136" s="23" t="s">
        <v>54</v>
      </c>
      <c r="E136" s="76">
        <v>268</v>
      </c>
    </row>
    <row r="137" spans="1:5">
      <c r="A137" s="22">
        <v>41885</v>
      </c>
      <c r="B137" s="22" t="s">
        <v>65</v>
      </c>
      <c r="C137" s="22" t="s">
        <v>38</v>
      </c>
      <c r="D137" s="23" t="s">
        <v>56</v>
      </c>
      <c r="E137" s="76">
        <v>20</v>
      </c>
    </row>
    <row r="138" spans="1:5">
      <c r="A138" s="22">
        <v>41906</v>
      </c>
      <c r="B138" s="22" t="s">
        <v>65</v>
      </c>
      <c r="C138" s="22" t="s">
        <v>336</v>
      </c>
      <c r="D138" s="23" t="s">
        <v>49</v>
      </c>
      <c r="E138" s="76">
        <v>99</v>
      </c>
    </row>
    <row r="139" spans="1:5">
      <c r="A139" s="22">
        <v>41797</v>
      </c>
      <c r="B139" s="22" t="s">
        <v>62</v>
      </c>
      <c r="C139" s="22" t="s">
        <v>38</v>
      </c>
      <c r="D139" s="23" t="s">
        <v>54</v>
      </c>
      <c r="E139" s="76">
        <v>71</v>
      </c>
    </row>
    <row r="140" spans="1:5">
      <c r="A140" s="22">
        <v>41825</v>
      </c>
      <c r="B140" s="22" t="s">
        <v>63</v>
      </c>
      <c r="C140" s="22" t="s">
        <v>48</v>
      </c>
      <c r="D140" s="23" t="s">
        <v>58</v>
      </c>
      <c r="E140" s="76">
        <v>25</v>
      </c>
    </row>
    <row r="141" spans="1:5">
      <c r="A141" s="22">
        <v>41804</v>
      </c>
      <c r="B141" s="22" t="s">
        <v>62</v>
      </c>
      <c r="C141" s="22" t="s">
        <v>48</v>
      </c>
      <c r="D141" s="23" t="s">
        <v>53</v>
      </c>
      <c r="E141" s="76">
        <v>60</v>
      </c>
    </row>
    <row r="142" spans="1:5">
      <c r="A142" s="22">
        <v>41833</v>
      </c>
      <c r="B142" s="22" t="s">
        <v>63</v>
      </c>
      <c r="C142" s="22" t="s">
        <v>48</v>
      </c>
      <c r="D142" s="23" t="s">
        <v>50</v>
      </c>
      <c r="E142" s="76">
        <v>23</v>
      </c>
    </row>
    <row r="143" spans="1:5">
      <c r="A143" s="22">
        <v>41902</v>
      </c>
      <c r="B143" s="22" t="s">
        <v>65</v>
      </c>
      <c r="C143" s="22" t="s">
        <v>48</v>
      </c>
      <c r="D143" s="23" t="s">
        <v>43</v>
      </c>
      <c r="E143" s="76">
        <v>40</v>
      </c>
    </row>
    <row r="144" spans="1:5">
      <c r="A144" s="22">
        <v>41783</v>
      </c>
      <c r="B144" s="22" t="s">
        <v>60</v>
      </c>
      <c r="C144" s="22" t="s">
        <v>48</v>
      </c>
      <c r="D144" s="23" t="s">
        <v>50</v>
      </c>
      <c r="E144" s="76">
        <v>44</v>
      </c>
    </row>
    <row r="145" spans="1:5">
      <c r="A145" s="22">
        <v>41819</v>
      </c>
      <c r="B145" s="22" t="s">
        <v>62</v>
      </c>
      <c r="C145" s="22" t="s">
        <v>48</v>
      </c>
      <c r="D145" s="23" t="s">
        <v>49</v>
      </c>
      <c r="E145" s="76">
        <v>264</v>
      </c>
    </row>
    <row r="146" spans="1:5">
      <c r="A146" s="22">
        <v>41807</v>
      </c>
      <c r="B146" s="22" t="s">
        <v>62</v>
      </c>
      <c r="C146" s="22" t="s">
        <v>48</v>
      </c>
      <c r="D146" s="23" t="s">
        <v>58</v>
      </c>
      <c r="E146" s="76">
        <v>24</v>
      </c>
    </row>
    <row r="147" spans="1:5">
      <c r="A147" s="22">
        <v>41779</v>
      </c>
      <c r="B147" s="22" t="s">
        <v>60</v>
      </c>
      <c r="C147" s="22" t="s">
        <v>336</v>
      </c>
      <c r="D147" s="23" t="s">
        <v>43</v>
      </c>
      <c r="E147" s="76">
        <v>20</v>
      </c>
    </row>
    <row r="148" spans="1:5">
      <c r="A148" s="22">
        <v>41898</v>
      </c>
      <c r="B148" s="22" t="s">
        <v>65</v>
      </c>
      <c r="C148" s="22" t="s">
        <v>48</v>
      </c>
      <c r="D148" s="23" t="s">
        <v>49</v>
      </c>
      <c r="E148" s="76">
        <v>99</v>
      </c>
    </row>
    <row r="149" spans="1:5">
      <c r="A149" s="22">
        <v>41906</v>
      </c>
      <c r="B149" s="22" t="s">
        <v>65</v>
      </c>
      <c r="C149" s="22" t="s">
        <v>48</v>
      </c>
      <c r="D149" s="23" t="s">
        <v>43</v>
      </c>
      <c r="E149" s="76">
        <v>20</v>
      </c>
    </row>
    <row r="150" spans="1:5">
      <c r="A150" s="22">
        <v>41784</v>
      </c>
      <c r="B150" s="22" t="s">
        <v>60</v>
      </c>
      <c r="C150" s="22" t="s">
        <v>48</v>
      </c>
      <c r="D150" s="23" t="s">
        <v>57</v>
      </c>
      <c r="E150" s="76">
        <v>46</v>
      </c>
    </row>
    <row r="151" spans="1:5">
      <c r="A151" s="22">
        <v>41837</v>
      </c>
      <c r="B151" s="22" t="s">
        <v>63</v>
      </c>
      <c r="C151" s="22" t="s">
        <v>48</v>
      </c>
      <c r="D151" s="23" t="s">
        <v>49</v>
      </c>
      <c r="E151" s="76">
        <v>132</v>
      </c>
    </row>
    <row r="152" spans="1:5">
      <c r="A152" s="22">
        <v>41899</v>
      </c>
      <c r="B152" s="22" t="s">
        <v>65</v>
      </c>
      <c r="C152" s="22" t="s">
        <v>48</v>
      </c>
      <c r="D152" s="23" t="s">
        <v>54</v>
      </c>
      <c r="E152" s="76">
        <v>23</v>
      </c>
    </row>
    <row r="153" spans="1:5">
      <c r="A153" s="22">
        <v>41846</v>
      </c>
      <c r="B153" s="22" t="s">
        <v>63</v>
      </c>
      <c r="C153" s="22" t="s">
        <v>48</v>
      </c>
      <c r="D153" s="23" t="s">
        <v>50</v>
      </c>
      <c r="E153" s="76">
        <v>46</v>
      </c>
    </row>
    <row r="154" spans="1:5">
      <c r="A154" s="22">
        <v>41884</v>
      </c>
      <c r="B154" s="22" t="s">
        <v>65</v>
      </c>
      <c r="C154" s="22" t="s">
        <v>48</v>
      </c>
      <c r="D154" s="23" t="s">
        <v>57</v>
      </c>
      <c r="E154" s="76">
        <v>46</v>
      </c>
    </row>
    <row r="155" spans="1:5">
      <c r="A155" s="22">
        <v>41894</v>
      </c>
      <c r="B155" s="22" t="s">
        <v>65</v>
      </c>
      <c r="C155" s="22" t="s">
        <v>38</v>
      </c>
      <c r="D155" s="23" t="s">
        <v>43</v>
      </c>
      <c r="E155" s="76">
        <v>40</v>
      </c>
    </row>
    <row r="156" spans="1:5">
      <c r="A156" s="22">
        <v>41903</v>
      </c>
      <c r="B156" s="22" t="s">
        <v>65</v>
      </c>
      <c r="C156" s="22" t="s">
        <v>336</v>
      </c>
      <c r="D156" s="23" t="s">
        <v>43</v>
      </c>
      <c r="E156" s="76">
        <v>20</v>
      </c>
    </row>
    <row r="157" spans="1:5">
      <c r="A157" s="22">
        <v>41812</v>
      </c>
      <c r="B157" s="22" t="s">
        <v>62</v>
      </c>
      <c r="C157" s="22" t="s">
        <v>48</v>
      </c>
      <c r="D157" s="23" t="s">
        <v>49</v>
      </c>
      <c r="E157" s="76">
        <v>165</v>
      </c>
    </row>
    <row r="158" spans="1:5">
      <c r="A158" s="22">
        <v>41843</v>
      </c>
      <c r="B158" s="22" t="s">
        <v>63</v>
      </c>
      <c r="C158" s="22" t="s">
        <v>48</v>
      </c>
      <c r="D158" s="23" t="s">
        <v>49</v>
      </c>
      <c r="E158" s="76">
        <v>66</v>
      </c>
    </row>
    <row r="159" spans="1:5">
      <c r="A159" s="22">
        <v>41849</v>
      </c>
      <c r="B159" s="22" t="s">
        <v>63</v>
      </c>
      <c r="C159" s="22" t="s">
        <v>48</v>
      </c>
      <c r="D159" s="23" t="s">
        <v>50</v>
      </c>
      <c r="E159" s="76">
        <v>23</v>
      </c>
    </row>
    <row r="160" spans="1:5">
      <c r="A160" s="22">
        <v>41911</v>
      </c>
      <c r="B160" s="22" t="s">
        <v>65</v>
      </c>
      <c r="C160" s="22" t="s">
        <v>48</v>
      </c>
      <c r="D160" s="23" t="s">
        <v>57</v>
      </c>
      <c r="E160" s="76">
        <v>88</v>
      </c>
    </row>
    <row r="161" spans="1:5">
      <c r="A161" s="22">
        <v>41831</v>
      </c>
      <c r="B161" s="22" t="s">
        <v>63</v>
      </c>
      <c r="C161" s="22" t="s">
        <v>48</v>
      </c>
      <c r="D161" s="23" t="s">
        <v>43</v>
      </c>
      <c r="E161" s="76">
        <v>60</v>
      </c>
    </row>
    <row r="162" spans="1:5">
      <c r="A162" s="22">
        <v>41884</v>
      </c>
      <c r="B162" s="22" t="s">
        <v>65</v>
      </c>
      <c r="C162" s="22" t="s">
        <v>38</v>
      </c>
      <c r="D162" s="23" t="s">
        <v>49</v>
      </c>
      <c r="E162" s="76">
        <v>99</v>
      </c>
    </row>
    <row r="163" spans="1:5">
      <c r="A163" s="22">
        <v>41839</v>
      </c>
      <c r="B163" s="22" t="s">
        <v>63</v>
      </c>
      <c r="C163" s="22" t="s">
        <v>48</v>
      </c>
      <c r="D163" s="23" t="s">
        <v>58</v>
      </c>
      <c r="E163" s="76">
        <v>333</v>
      </c>
    </row>
    <row r="164" spans="1:5">
      <c r="A164" s="22">
        <v>41890</v>
      </c>
      <c r="B164" s="22" t="s">
        <v>65</v>
      </c>
      <c r="C164" s="22" t="s">
        <v>48</v>
      </c>
      <c r="D164" s="23" t="s">
        <v>39</v>
      </c>
      <c r="E164" s="76">
        <v>320</v>
      </c>
    </row>
    <row r="165" spans="1:5">
      <c r="A165" s="22">
        <v>41778</v>
      </c>
      <c r="B165" s="22" t="s">
        <v>60</v>
      </c>
      <c r="C165" s="22" t="s">
        <v>336</v>
      </c>
      <c r="D165" s="23" t="s">
        <v>46</v>
      </c>
      <c r="E165" s="76">
        <v>25</v>
      </c>
    </row>
    <row r="166" spans="1:5">
      <c r="A166" s="22">
        <v>41779</v>
      </c>
      <c r="B166" s="22" t="s">
        <v>60</v>
      </c>
      <c r="C166" s="22" t="s">
        <v>38</v>
      </c>
      <c r="D166" s="23" t="s">
        <v>58</v>
      </c>
      <c r="E166" s="76">
        <v>48</v>
      </c>
    </row>
    <row r="167" spans="1:5">
      <c r="A167" s="22">
        <v>41775</v>
      </c>
      <c r="B167" s="22" t="s">
        <v>60</v>
      </c>
      <c r="C167" s="22" t="s">
        <v>38</v>
      </c>
      <c r="D167" s="23" t="s">
        <v>39</v>
      </c>
      <c r="E167" s="76">
        <v>160</v>
      </c>
    </row>
    <row r="168" spans="1:5">
      <c r="A168" s="22">
        <v>41789</v>
      </c>
      <c r="B168" s="22" t="s">
        <v>60</v>
      </c>
      <c r="C168" s="22" t="s">
        <v>336</v>
      </c>
      <c r="D168" s="23" t="s">
        <v>50</v>
      </c>
      <c r="E168" s="76">
        <v>305</v>
      </c>
    </row>
    <row r="169" spans="1:5">
      <c r="A169" s="22">
        <v>41785</v>
      </c>
      <c r="B169" s="22" t="s">
        <v>60</v>
      </c>
      <c r="C169" s="22" t="s">
        <v>38</v>
      </c>
      <c r="D169" s="23" t="s">
        <v>49</v>
      </c>
      <c r="E169" s="76">
        <v>99</v>
      </c>
    </row>
    <row r="170" spans="1:5">
      <c r="A170" s="22">
        <v>41763</v>
      </c>
      <c r="B170" s="22" t="s">
        <v>60</v>
      </c>
      <c r="C170" s="22" t="s">
        <v>48</v>
      </c>
      <c r="D170" s="23" t="s">
        <v>57</v>
      </c>
      <c r="E170" s="76">
        <v>92</v>
      </c>
    </row>
    <row r="171" spans="1:5">
      <c r="A171" s="22">
        <v>41893</v>
      </c>
      <c r="B171" s="22" t="s">
        <v>65</v>
      </c>
      <c r="C171" s="22" t="s">
        <v>48</v>
      </c>
      <c r="D171" s="23" t="s">
        <v>61</v>
      </c>
      <c r="E171" s="76">
        <v>55</v>
      </c>
    </row>
    <row r="172" spans="1:5">
      <c r="A172" s="22">
        <v>41835</v>
      </c>
      <c r="B172" s="22" t="s">
        <v>63</v>
      </c>
      <c r="C172" s="22" t="s">
        <v>48</v>
      </c>
      <c r="D172" s="23" t="s">
        <v>43</v>
      </c>
      <c r="E172" s="76">
        <v>40</v>
      </c>
    </row>
    <row r="173" spans="1:5">
      <c r="A173" s="22">
        <v>41846</v>
      </c>
      <c r="B173" s="22" t="s">
        <v>63</v>
      </c>
      <c r="C173" s="22" t="s">
        <v>38</v>
      </c>
      <c r="D173" s="23" t="s">
        <v>43</v>
      </c>
      <c r="E173" s="76">
        <v>57</v>
      </c>
    </row>
    <row r="174" spans="1:5">
      <c r="A174" s="22">
        <v>41799</v>
      </c>
      <c r="B174" s="22" t="s">
        <v>62</v>
      </c>
      <c r="C174" s="22" t="s">
        <v>336</v>
      </c>
      <c r="D174" s="23" t="s">
        <v>49</v>
      </c>
      <c r="E174" s="76">
        <v>66</v>
      </c>
    </row>
    <row r="175" spans="1:5">
      <c r="A175" s="22">
        <v>41842</v>
      </c>
      <c r="B175" s="22" t="s">
        <v>63</v>
      </c>
      <c r="C175" s="22" t="s">
        <v>48</v>
      </c>
      <c r="D175" s="23" t="s">
        <v>43</v>
      </c>
      <c r="E175" s="76">
        <v>40</v>
      </c>
    </row>
    <row r="176" spans="1:5">
      <c r="A176" s="22">
        <v>41782</v>
      </c>
      <c r="B176" s="22" t="s">
        <v>60</v>
      </c>
      <c r="C176" s="22" t="s">
        <v>48</v>
      </c>
      <c r="D176" s="23" t="s">
        <v>57</v>
      </c>
      <c r="E176" s="76">
        <v>46</v>
      </c>
    </row>
    <row r="177" spans="1:5">
      <c r="A177" s="22">
        <v>41837</v>
      </c>
      <c r="B177" s="22" t="s">
        <v>63</v>
      </c>
      <c r="C177" s="22" t="s">
        <v>48</v>
      </c>
      <c r="D177" s="23" t="s">
        <v>43</v>
      </c>
      <c r="E177" s="76">
        <v>20</v>
      </c>
    </row>
    <row r="178" spans="1:5">
      <c r="A178" s="22">
        <v>41846</v>
      </c>
      <c r="B178" s="22" t="s">
        <v>63</v>
      </c>
      <c r="C178" s="22" t="s">
        <v>48</v>
      </c>
      <c r="D178" s="23" t="s">
        <v>57</v>
      </c>
      <c r="E178" s="76">
        <v>115</v>
      </c>
    </row>
    <row r="179" spans="1:5">
      <c r="A179" s="22">
        <v>41899</v>
      </c>
      <c r="B179" s="22" t="s">
        <v>65</v>
      </c>
      <c r="C179" s="22" t="s">
        <v>48</v>
      </c>
      <c r="D179" s="23" t="s">
        <v>53</v>
      </c>
      <c r="E179" s="76">
        <v>523</v>
      </c>
    </row>
    <row r="180" spans="1:5">
      <c r="A180" s="22">
        <v>41894</v>
      </c>
      <c r="B180" s="22" t="s">
        <v>65</v>
      </c>
      <c r="C180" s="22" t="s">
        <v>48</v>
      </c>
      <c r="D180" s="23" t="s">
        <v>49</v>
      </c>
      <c r="E180" s="76">
        <v>102</v>
      </c>
    </row>
    <row r="181" spans="1:5">
      <c r="A181" s="22">
        <v>41789</v>
      </c>
      <c r="B181" s="22" t="s">
        <v>60</v>
      </c>
      <c r="C181" s="22" t="s">
        <v>38</v>
      </c>
      <c r="D181" s="23" t="s">
        <v>49</v>
      </c>
      <c r="E181" s="76">
        <v>66</v>
      </c>
    </row>
    <row r="182" spans="1:5">
      <c r="A182" s="22">
        <v>41840</v>
      </c>
      <c r="B182" s="22" t="s">
        <v>63</v>
      </c>
      <c r="C182" s="22" t="s">
        <v>48</v>
      </c>
      <c r="D182" s="23" t="s">
        <v>49</v>
      </c>
      <c r="E182" s="76">
        <v>32</v>
      </c>
    </row>
    <row r="183" spans="1:5">
      <c r="A183" s="22">
        <v>41907</v>
      </c>
      <c r="B183" s="22" t="s">
        <v>65</v>
      </c>
      <c r="C183" s="22" t="s">
        <v>336</v>
      </c>
      <c r="D183" s="23" t="s">
        <v>57</v>
      </c>
      <c r="E183" s="76">
        <v>69</v>
      </c>
    </row>
    <row r="184" spans="1:5">
      <c r="A184" s="22">
        <v>41819</v>
      </c>
      <c r="B184" s="22" t="s">
        <v>62</v>
      </c>
      <c r="C184" s="22" t="s">
        <v>38</v>
      </c>
      <c r="D184" s="23" t="s">
        <v>50</v>
      </c>
      <c r="E184" s="76">
        <v>414</v>
      </c>
    </row>
    <row r="185" spans="1:5">
      <c r="A185" s="22">
        <v>41842</v>
      </c>
      <c r="B185" s="22" t="s">
        <v>63</v>
      </c>
      <c r="C185" s="22" t="s">
        <v>38</v>
      </c>
      <c r="D185" s="23" t="s">
        <v>56</v>
      </c>
      <c r="E185" s="76">
        <v>40</v>
      </c>
    </row>
    <row r="186" spans="1:5">
      <c r="A186" s="22">
        <v>41902</v>
      </c>
      <c r="B186" s="22" t="s">
        <v>65</v>
      </c>
      <c r="C186" s="22" t="s">
        <v>48</v>
      </c>
      <c r="D186" s="23" t="s">
        <v>49</v>
      </c>
      <c r="E186" s="76">
        <v>68</v>
      </c>
    </row>
    <row r="187" spans="1:5">
      <c r="A187" s="22">
        <v>41889</v>
      </c>
      <c r="B187" s="22" t="s">
        <v>65</v>
      </c>
      <c r="C187" s="22" t="s">
        <v>48</v>
      </c>
      <c r="D187" s="23" t="s">
        <v>49</v>
      </c>
      <c r="E187" s="76">
        <v>102</v>
      </c>
    </row>
    <row r="188" spans="1:5">
      <c r="A188" s="22">
        <v>41823</v>
      </c>
      <c r="B188" s="22" t="s">
        <v>63</v>
      </c>
      <c r="C188" s="22" t="s">
        <v>38</v>
      </c>
      <c r="D188" s="23" t="s">
        <v>49</v>
      </c>
      <c r="E188" s="76">
        <v>132</v>
      </c>
    </row>
    <row r="189" spans="1:5">
      <c r="A189" s="22">
        <v>41769</v>
      </c>
      <c r="B189" s="22" t="s">
        <v>60</v>
      </c>
      <c r="C189" s="22" t="s">
        <v>48</v>
      </c>
      <c r="D189" s="23" t="s">
        <v>58</v>
      </c>
      <c r="E189" s="76">
        <v>25</v>
      </c>
    </row>
    <row r="190" spans="1:5">
      <c r="A190" s="22">
        <v>41767</v>
      </c>
      <c r="B190" s="22" t="s">
        <v>60</v>
      </c>
      <c r="C190" s="22" t="s">
        <v>48</v>
      </c>
      <c r="D190" s="23" t="s">
        <v>56</v>
      </c>
      <c r="E190" s="76">
        <v>209</v>
      </c>
    </row>
    <row r="191" spans="1:5">
      <c r="A191" s="22">
        <v>41770</v>
      </c>
      <c r="B191" s="22" t="s">
        <v>60</v>
      </c>
      <c r="C191" s="22" t="s">
        <v>38</v>
      </c>
      <c r="D191" s="23" t="s">
        <v>46</v>
      </c>
      <c r="E191" s="76">
        <v>48</v>
      </c>
    </row>
    <row r="192" spans="1:5">
      <c r="A192" s="22">
        <v>41824</v>
      </c>
      <c r="B192" s="22" t="s">
        <v>63</v>
      </c>
      <c r="C192" s="22" t="s">
        <v>48</v>
      </c>
      <c r="D192" s="23" t="s">
        <v>58</v>
      </c>
      <c r="E192" s="76">
        <v>50</v>
      </c>
    </row>
    <row r="193" spans="1:5">
      <c r="A193" s="22">
        <v>41827</v>
      </c>
      <c r="B193" s="22" t="s">
        <v>63</v>
      </c>
      <c r="C193" s="22" t="s">
        <v>38</v>
      </c>
      <c r="D193" s="23" t="s">
        <v>57</v>
      </c>
      <c r="E193" s="76">
        <v>44</v>
      </c>
    </row>
    <row r="194" spans="1:5">
      <c r="A194" s="22">
        <v>41773</v>
      </c>
      <c r="B194" s="22" t="s">
        <v>60</v>
      </c>
      <c r="C194" s="22" t="s">
        <v>48</v>
      </c>
      <c r="D194" s="23" t="s">
        <v>58</v>
      </c>
      <c r="E194" s="76">
        <v>48</v>
      </c>
    </row>
    <row r="195" spans="1:5">
      <c r="A195" s="22">
        <v>41768</v>
      </c>
      <c r="B195" s="22" t="s">
        <v>60</v>
      </c>
      <c r="C195" s="22" t="s">
        <v>38</v>
      </c>
      <c r="D195" s="23" t="s">
        <v>56</v>
      </c>
      <c r="E195" s="76">
        <v>20</v>
      </c>
    </row>
    <row r="196" spans="1:5">
      <c r="A196" s="22">
        <v>41897</v>
      </c>
      <c r="B196" s="22" t="s">
        <v>65</v>
      </c>
      <c r="C196" s="22" t="s">
        <v>38</v>
      </c>
      <c r="D196" s="23" t="s">
        <v>58</v>
      </c>
      <c r="E196" s="76">
        <v>46</v>
      </c>
    </row>
    <row r="197" spans="1:5">
      <c r="A197" s="22">
        <v>41805</v>
      </c>
      <c r="B197" s="22" t="s">
        <v>62</v>
      </c>
      <c r="C197" s="22" t="s">
        <v>38</v>
      </c>
      <c r="D197" s="23" t="s">
        <v>43</v>
      </c>
      <c r="E197" s="76">
        <v>100</v>
      </c>
    </row>
    <row r="198" spans="1:5">
      <c r="A198" s="22">
        <v>41884</v>
      </c>
      <c r="B198" s="22" t="s">
        <v>65</v>
      </c>
      <c r="C198" s="22" t="s">
        <v>48</v>
      </c>
      <c r="D198" s="23" t="s">
        <v>58</v>
      </c>
      <c r="E198" s="76">
        <v>48</v>
      </c>
    </row>
    <row r="199" spans="1:5">
      <c r="A199" s="22">
        <v>41786</v>
      </c>
      <c r="B199" s="22" t="s">
        <v>60</v>
      </c>
      <c r="C199" s="22" t="s">
        <v>38</v>
      </c>
      <c r="D199" s="23" t="s">
        <v>39</v>
      </c>
      <c r="E199" s="76">
        <v>80</v>
      </c>
    </row>
    <row r="200" spans="1:5">
      <c r="A200" s="22">
        <v>41771</v>
      </c>
      <c r="B200" s="22" t="s">
        <v>60</v>
      </c>
      <c r="C200" s="22" t="s">
        <v>336</v>
      </c>
      <c r="D200" s="23" t="s">
        <v>49</v>
      </c>
      <c r="E200" s="76">
        <v>66</v>
      </c>
    </row>
    <row r="201" spans="1:5">
      <c r="A201" s="22">
        <v>41767</v>
      </c>
      <c r="B201" s="22" t="s">
        <v>60</v>
      </c>
      <c r="C201" s="22" t="s">
        <v>48</v>
      </c>
      <c r="D201" s="23" t="s">
        <v>43</v>
      </c>
      <c r="E201" s="76">
        <v>60</v>
      </c>
    </row>
    <row r="202" spans="1:5">
      <c r="A202" s="22">
        <v>41902</v>
      </c>
      <c r="B202" s="22" t="s">
        <v>65</v>
      </c>
      <c r="C202" s="22" t="s">
        <v>48</v>
      </c>
      <c r="D202" s="23" t="s">
        <v>43</v>
      </c>
      <c r="E202" s="76">
        <v>40</v>
      </c>
    </row>
    <row r="203" spans="1:5">
      <c r="A203" s="22">
        <v>41778</v>
      </c>
      <c r="B203" s="22" t="s">
        <v>60</v>
      </c>
      <c r="C203" s="22" t="s">
        <v>48</v>
      </c>
      <c r="D203" s="23" t="s">
        <v>49</v>
      </c>
      <c r="E203" s="76">
        <v>64</v>
      </c>
    </row>
    <row r="204" spans="1:5">
      <c r="A204" s="22">
        <v>41765</v>
      </c>
      <c r="B204" s="22" t="s">
        <v>60</v>
      </c>
      <c r="C204" s="22" t="s">
        <v>48</v>
      </c>
      <c r="D204" s="23" t="s">
        <v>43</v>
      </c>
      <c r="E204" s="76">
        <v>40</v>
      </c>
    </row>
    <row r="205" spans="1:5">
      <c r="A205" s="22">
        <v>41786</v>
      </c>
      <c r="B205" s="22" t="s">
        <v>60</v>
      </c>
      <c r="C205" s="22" t="s">
        <v>38</v>
      </c>
      <c r="D205" s="23" t="s">
        <v>50</v>
      </c>
      <c r="E205" s="76">
        <v>69</v>
      </c>
    </row>
    <row r="206" spans="1:5">
      <c r="A206" s="22">
        <v>41899</v>
      </c>
      <c r="B206" s="22" t="s">
        <v>65</v>
      </c>
      <c r="C206" s="22" t="s">
        <v>38</v>
      </c>
      <c r="D206" s="23" t="s">
        <v>49</v>
      </c>
      <c r="E206" s="76">
        <v>102</v>
      </c>
    </row>
    <row r="207" spans="1:5">
      <c r="A207" s="22">
        <v>41912</v>
      </c>
      <c r="B207" s="22" t="s">
        <v>65</v>
      </c>
      <c r="C207" s="22" t="s">
        <v>38</v>
      </c>
      <c r="D207" s="23" t="s">
        <v>53</v>
      </c>
      <c r="E207" s="76">
        <v>30</v>
      </c>
    </row>
    <row r="208" spans="1:5">
      <c r="A208" s="22">
        <v>41816</v>
      </c>
      <c r="B208" s="22" t="s">
        <v>62</v>
      </c>
      <c r="C208" s="22" t="s">
        <v>48</v>
      </c>
      <c r="D208" s="23" t="s">
        <v>58</v>
      </c>
      <c r="E208" s="76">
        <v>48</v>
      </c>
    </row>
    <row r="209" spans="1:5">
      <c r="A209" s="22">
        <v>41778</v>
      </c>
      <c r="B209" s="22" t="s">
        <v>60</v>
      </c>
      <c r="C209" s="22" t="s">
        <v>38</v>
      </c>
      <c r="D209" s="23" t="s">
        <v>58</v>
      </c>
      <c r="E209" s="76">
        <v>72</v>
      </c>
    </row>
    <row r="210" spans="1:5">
      <c r="A210" s="22">
        <v>41769</v>
      </c>
      <c r="B210" s="22" t="s">
        <v>60</v>
      </c>
      <c r="C210" s="22" t="s">
        <v>38</v>
      </c>
      <c r="D210" s="23" t="s">
        <v>49</v>
      </c>
      <c r="E210" s="76">
        <v>32</v>
      </c>
    </row>
    <row r="211" spans="1:5">
      <c r="A211" s="22">
        <v>41840</v>
      </c>
      <c r="B211" s="22" t="s">
        <v>63</v>
      </c>
      <c r="C211" s="22" t="s">
        <v>38</v>
      </c>
      <c r="D211" s="23" t="s">
        <v>49</v>
      </c>
      <c r="E211" s="76">
        <v>690</v>
      </c>
    </row>
    <row r="212" spans="1:5">
      <c r="A212" s="22">
        <v>41842</v>
      </c>
      <c r="B212" s="22" t="s">
        <v>63</v>
      </c>
      <c r="C212" s="22" t="s">
        <v>38</v>
      </c>
      <c r="D212" s="23" t="s">
        <v>56</v>
      </c>
      <c r="E212" s="76">
        <v>40</v>
      </c>
    </row>
    <row r="213" spans="1:5">
      <c r="A213" s="22">
        <v>41889</v>
      </c>
      <c r="B213" s="22" t="s">
        <v>65</v>
      </c>
      <c r="C213" s="22" t="s">
        <v>38</v>
      </c>
      <c r="D213" s="23" t="s">
        <v>57</v>
      </c>
      <c r="E213" s="76">
        <v>23</v>
      </c>
    </row>
    <row r="214" spans="1:5">
      <c r="A214" s="22">
        <v>41824</v>
      </c>
      <c r="B214" s="22" t="s">
        <v>63</v>
      </c>
      <c r="C214" s="22" t="s">
        <v>38</v>
      </c>
      <c r="D214" s="23" t="s">
        <v>50</v>
      </c>
      <c r="E214" s="76">
        <v>396</v>
      </c>
    </row>
    <row r="215" spans="1:5">
      <c r="A215" s="22">
        <v>41815</v>
      </c>
      <c r="B215" s="22" t="s">
        <v>62</v>
      </c>
      <c r="C215" s="22" t="s">
        <v>48</v>
      </c>
      <c r="D215" s="23" t="s">
        <v>53</v>
      </c>
      <c r="E215" s="76">
        <v>58</v>
      </c>
    </row>
    <row r="216" spans="1:5">
      <c r="A216" s="22">
        <v>41783</v>
      </c>
      <c r="B216" s="22" t="s">
        <v>60</v>
      </c>
      <c r="C216" s="22" t="s">
        <v>48</v>
      </c>
      <c r="D216" s="23" t="s">
        <v>49</v>
      </c>
      <c r="E216" s="76">
        <v>306</v>
      </c>
    </row>
    <row r="217" spans="1:5">
      <c r="A217" s="22">
        <v>41839</v>
      </c>
      <c r="B217" s="22" t="s">
        <v>63</v>
      </c>
      <c r="C217" s="22" t="s">
        <v>336</v>
      </c>
      <c r="D217" s="23" t="s">
        <v>53</v>
      </c>
      <c r="E217" s="76">
        <v>60</v>
      </c>
    </row>
    <row r="218" spans="1:5">
      <c r="A218" s="22">
        <v>41784</v>
      </c>
      <c r="B218" s="22" t="s">
        <v>60</v>
      </c>
      <c r="C218" s="22" t="s">
        <v>38</v>
      </c>
      <c r="D218" s="23" t="s">
        <v>53</v>
      </c>
      <c r="E218" s="76">
        <v>112</v>
      </c>
    </row>
    <row r="219" spans="1:5">
      <c r="A219" s="22">
        <v>41774</v>
      </c>
      <c r="B219" s="22" t="s">
        <v>60</v>
      </c>
      <c r="C219" s="22" t="s">
        <v>38</v>
      </c>
      <c r="D219" s="23" t="s">
        <v>49</v>
      </c>
      <c r="E219" s="76">
        <v>33</v>
      </c>
    </row>
    <row r="220" spans="1:5">
      <c r="A220" s="22">
        <v>41839</v>
      </c>
      <c r="B220" s="22" t="s">
        <v>63</v>
      </c>
      <c r="C220" s="22" t="s">
        <v>38</v>
      </c>
      <c r="D220" s="23" t="s">
        <v>50</v>
      </c>
      <c r="E220" s="76">
        <v>22</v>
      </c>
    </row>
    <row r="221" spans="1:5">
      <c r="A221" s="22">
        <v>41764</v>
      </c>
      <c r="B221" s="22" t="s">
        <v>60</v>
      </c>
      <c r="C221" s="22" t="s">
        <v>38</v>
      </c>
      <c r="D221" s="23" t="s">
        <v>66</v>
      </c>
      <c r="E221" s="76">
        <v>54</v>
      </c>
    </row>
    <row r="222" spans="1:5">
      <c r="A222" s="22">
        <v>41820</v>
      </c>
      <c r="B222" s="22" t="s">
        <v>62</v>
      </c>
      <c r="C222" s="22" t="s">
        <v>38</v>
      </c>
      <c r="D222" s="23" t="s">
        <v>57</v>
      </c>
      <c r="E222" s="76">
        <v>46</v>
      </c>
    </row>
    <row r="223" spans="1:5">
      <c r="A223" s="22">
        <v>41825</v>
      </c>
      <c r="B223" s="22" t="s">
        <v>63</v>
      </c>
      <c r="C223" s="22" t="s">
        <v>48</v>
      </c>
      <c r="D223" s="23" t="s">
        <v>54</v>
      </c>
      <c r="E223" s="76">
        <v>24</v>
      </c>
    </row>
    <row r="224" spans="1:5">
      <c r="A224" s="22">
        <v>41845</v>
      </c>
      <c r="B224" s="22" t="s">
        <v>63</v>
      </c>
      <c r="C224" s="22" t="s">
        <v>48</v>
      </c>
      <c r="D224" s="23" t="s">
        <v>43</v>
      </c>
      <c r="E224" s="76">
        <v>20</v>
      </c>
    </row>
    <row r="225" spans="1:5">
      <c r="A225" s="22">
        <v>41887</v>
      </c>
      <c r="B225" s="22" t="s">
        <v>65</v>
      </c>
      <c r="C225" s="22" t="s">
        <v>38</v>
      </c>
      <c r="D225" s="23" t="s">
        <v>49</v>
      </c>
      <c r="E225" s="76">
        <v>238</v>
      </c>
    </row>
    <row r="226" spans="1:5">
      <c r="A226" s="22">
        <v>41832</v>
      </c>
      <c r="B226" s="22" t="s">
        <v>63</v>
      </c>
      <c r="C226" s="22" t="s">
        <v>48</v>
      </c>
      <c r="D226" s="23" t="s">
        <v>57</v>
      </c>
      <c r="E226" s="76">
        <v>23</v>
      </c>
    </row>
    <row r="227" spans="1:5">
      <c r="A227" s="22">
        <v>41789</v>
      </c>
      <c r="B227" s="22" t="s">
        <v>60</v>
      </c>
      <c r="C227" s="22" t="s">
        <v>38</v>
      </c>
      <c r="D227" s="23" t="s">
        <v>49</v>
      </c>
      <c r="E227" s="76">
        <v>66</v>
      </c>
    </row>
    <row r="228" spans="1:5">
      <c r="A228" s="22">
        <v>41847</v>
      </c>
      <c r="B228" s="22" t="s">
        <v>63</v>
      </c>
      <c r="C228" s="22" t="s">
        <v>48</v>
      </c>
      <c r="D228" s="23" t="s">
        <v>49</v>
      </c>
      <c r="E228" s="76">
        <v>66</v>
      </c>
    </row>
    <row r="229" spans="1:5">
      <c r="A229" s="22">
        <v>41764</v>
      </c>
      <c r="B229" s="22" t="s">
        <v>60</v>
      </c>
      <c r="C229" s="22" t="s">
        <v>38</v>
      </c>
      <c r="D229" s="23" t="s">
        <v>49</v>
      </c>
      <c r="E229" s="76">
        <v>68</v>
      </c>
    </row>
    <row r="230" spans="1:5">
      <c r="A230" s="22">
        <v>41781</v>
      </c>
      <c r="B230" s="22" t="s">
        <v>60</v>
      </c>
      <c r="C230" s="22" t="s">
        <v>48</v>
      </c>
      <c r="D230" s="23" t="s">
        <v>43</v>
      </c>
      <c r="E230" s="76">
        <v>38</v>
      </c>
    </row>
    <row r="231" spans="1:5">
      <c r="A231" s="22">
        <v>41829</v>
      </c>
      <c r="B231" s="22" t="s">
        <v>63</v>
      </c>
      <c r="C231" s="22" t="s">
        <v>48</v>
      </c>
      <c r="D231" s="23" t="s">
        <v>50</v>
      </c>
      <c r="E231" s="76">
        <v>69</v>
      </c>
    </row>
    <row r="232" spans="1:5">
      <c r="A232" s="22">
        <v>41827</v>
      </c>
      <c r="B232" s="22" t="s">
        <v>63</v>
      </c>
      <c r="C232" s="22" t="s">
        <v>48</v>
      </c>
      <c r="D232" s="23" t="s">
        <v>57</v>
      </c>
      <c r="E232" s="76">
        <v>23</v>
      </c>
    </row>
    <row r="233" spans="1:5">
      <c r="A233" s="22">
        <v>41784</v>
      </c>
      <c r="B233" s="22" t="s">
        <v>60</v>
      </c>
      <c r="C233" s="22" t="s">
        <v>336</v>
      </c>
      <c r="D233" s="23" t="s">
        <v>49</v>
      </c>
      <c r="E233" s="76">
        <v>68</v>
      </c>
    </row>
    <row r="234" spans="1:5">
      <c r="A234" s="22">
        <v>41891</v>
      </c>
      <c r="B234" s="22" t="s">
        <v>65</v>
      </c>
      <c r="C234" s="22" t="s">
        <v>336</v>
      </c>
      <c r="D234" s="23" t="s">
        <v>56</v>
      </c>
      <c r="E234" s="76">
        <v>105</v>
      </c>
    </row>
    <row r="235" spans="1:5">
      <c r="A235" s="22">
        <v>41819</v>
      </c>
      <c r="B235" s="22" t="s">
        <v>62</v>
      </c>
      <c r="C235" s="22" t="s">
        <v>38</v>
      </c>
      <c r="D235" s="23" t="s">
        <v>54</v>
      </c>
      <c r="E235" s="76">
        <v>188</v>
      </c>
    </row>
    <row r="236" spans="1:5">
      <c r="A236" s="22">
        <v>41892</v>
      </c>
      <c r="B236" s="22" t="s">
        <v>65</v>
      </c>
      <c r="C236" s="22" t="s">
        <v>38</v>
      </c>
      <c r="D236" s="23" t="s">
        <v>50</v>
      </c>
      <c r="E236" s="76">
        <v>69</v>
      </c>
    </row>
    <row r="237" spans="1:5">
      <c r="A237" s="22">
        <v>41835</v>
      </c>
      <c r="B237" s="22" t="s">
        <v>63</v>
      </c>
      <c r="C237" s="22" t="s">
        <v>38</v>
      </c>
      <c r="D237" s="23" t="s">
        <v>46</v>
      </c>
      <c r="E237" s="76">
        <v>240</v>
      </c>
    </row>
    <row r="238" spans="1:5">
      <c r="A238" s="22">
        <v>41765</v>
      </c>
      <c r="B238" s="22" t="s">
        <v>60</v>
      </c>
      <c r="C238" s="22" t="s">
        <v>38</v>
      </c>
      <c r="D238" s="23" t="s">
        <v>50</v>
      </c>
      <c r="E238" s="76">
        <v>69</v>
      </c>
    </row>
    <row r="239" spans="1:5">
      <c r="A239" s="22">
        <v>41904</v>
      </c>
      <c r="B239" s="22" t="s">
        <v>65</v>
      </c>
      <c r="C239" s="22" t="s">
        <v>38</v>
      </c>
      <c r="D239" s="23" t="s">
        <v>61</v>
      </c>
      <c r="E239" s="76">
        <v>55</v>
      </c>
    </row>
    <row r="240" spans="1:5">
      <c r="A240" s="22">
        <v>41762</v>
      </c>
      <c r="B240" s="22" t="s">
        <v>60</v>
      </c>
      <c r="C240" s="22" t="s">
        <v>48</v>
      </c>
      <c r="D240" s="23" t="s">
        <v>49</v>
      </c>
      <c r="E240" s="76">
        <v>99</v>
      </c>
    </row>
    <row r="241" spans="1:5">
      <c r="A241" s="22">
        <v>41771</v>
      </c>
      <c r="B241" s="22" t="s">
        <v>60</v>
      </c>
      <c r="C241" s="22" t="s">
        <v>48</v>
      </c>
      <c r="D241" s="23" t="s">
        <v>46</v>
      </c>
      <c r="E241" s="76">
        <v>96</v>
      </c>
    </row>
    <row r="242" spans="1:5">
      <c r="A242" s="22">
        <v>41826</v>
      </c>
      <c r="B242" s="22" t="s">
        <v>63</v>
      </c>
      <c r="C242" s="22" t="s">
        <v>38</v>
      </c>
      <c r="D242" s="23" t="s">
        <v>39</v>
      </c>
      <c r="E242" s="76">
        <v>160</v>
      </c>
    </row>
    <row r="243" spans="1:5">
      <c r="A243" s="22">
        <v>41908</v>
      </c>
      <c r="B243" s="22" t="s">
        <v>65</v>
      </c>
      <c r="C243" s="22" t="s">
        <v>38</v>
      </c>
      <c r="D243" s="23" t="s">
        <v>49</v>
      </c>
      <c r="E243" s="76">
        <v>66</v>
      </c>
    </row>
    <row r="244" spans="1:5">
      <c r="A244" s="22">
        <v>41824</v>
      </c>
      <c r="B244" s="22" t="s">
        <v>63</v>
      </c>
      <c r="C244" s="22" t="s">
        <v>38</v>
      </c>
      <c r="D244" s="23" t="s">
        <v>50</v>
      </c>
      <c r="E244" s="76">
        <v>66</v>
      </c>
    </row>
    <row r="245" spans="1:5">
      <c r="A245" s="22">
        <v>41763</v>
      </c>
      <c r="B245" s="22" t="s">
        <v>60</v>
      </c>
      <c r="C245" s="22" t="s">
        <v>38</v>
      </c>
      <c r="D245" s="23" t="s">
        <v>57</v>
      </c>
      <c r="E245" s="76">
        <v>44</v>
      </c>
    </row>
    <row r="246" spans="1:5">
      <c r="A246" s="22">
        <v>41833</v>
      </c>
      <c r="B246" s="22" t="s">
        <v>63</v>
      </c>
      <c r="C246" s="22" t="s">
        <v>38</v>
      </c>
      <c r="D246" s="23" t="s">
        <v>46</v>
      </c>
      <c r="E246" s="76">
        <v>72</v>
      </c>
    </row>
    <row r="247" spans="1:5">
      <c r="A247" s="22">
        <v>41780</v>
      </c>
      <c r="B247" s="22" t="s">
        <v>60</v>
      </c>
      <c r="C247" s="22" t="s">
        <v>336</v>
      </c>
      <c r="D247" s="23" t="s">
        <v>43</v>
      </c>
      <c r="E247" s="76">
        <v>40</v>
      </c>
    </row>
    <row r="248" spans="1:5">
      <c r="A248" s="22">
        <v>41904</v>
      </c>
      <c r="B248" s="22" t="s">
        <v>65</v>
      </c>
      <c r="C248" s="22" t="s">
        <v>48</v>
      </c>
      <c r="D248" s="23" t="s">
        <v>56</v>
      </c>
      <c r="E248" s="76">
        <v>57</v>
      </c>
    </row>
    <row r="249" spans="1:5">
      <c r="A249" s="22">
        <v>41829</v>
      </c>
      <c r="B249" s="22" t="s">
        <v>63</v>
      </c>
      <c r="C249" s="22" t="s">
        <v>38</v>
      </c>
      <c r="D249" s="23" t="s">
        <v>50</v>
      </c>
      <c r="E249" s="76">
        <v>392</v>
      </c>
    </row>
    <row r="250" spans="1:5">
      <c r="A250" s="22">
        <v>41908</v>
      </c>
      <c r="B250" s="22" t="s">
        <v>65</v>
      </c>
      <c r="C250" s="22" t="s">
        <v>38</v>
      </c>
      <c r="D250" s="23" t="s">
        <v>57</v>
      </c>
      <c r="E250" s="76">
        <v>44</v>
      </c>
    </row>
    <row r="251" spans="1:5">
      <c r="A251" s="22">
        <v>41770</v>
      </c>
      <c r="B251" s="22" t="s">
        <v>60</v>
      </c>
      <c r="C251" s="22" t="s">
        <v>48</v>
      </c>
      <c r="D251" s="23" t="s">
        <v>56</v>
      </c>
      <c r="E251" s="76">
        <v>63</v>
      </c>
    </row>
    <row r="252" spans="1:5">
      <c r="A252" s="22">
        <v>41896</v>
      </c>
      <c r="B252" s="22" t="s">
        <v>65</v>
      </c>
      <c r="C252" s="22" t="s">
        <v>48</v>
      </c>
      <c r="D252" s="23" t="s">
        <v>58</v>
      </c>
      <c r="E252" s="76">
        <v>48</v>
      </c>
    </row>
    <row r="253" spans="1:5">
      <c r="A253" s="22">
        <v>41777</v>
      </c>
      <c r="B253" s="22" t="s">
        <v>60</v>
      </c>
      <c r="C253" s="22" t="s">
        <v>38</v>
      </c>
      <c r="D253" s="23" t="s">
        <v>43</v>
      </c>
      <c r="E253" s="76">
        <v>20</v>
      </c>
    </row>
    <row r="254" spans="1:5">
      <c r="A254" s="22">
        <v>41901</v>
      </c>
      <c r="B254" s="22" t="s">
        <v>65</v>
      </c>
      <c r="C254" s="22" t="s">
        <v>48</v>
      </c>
      <c r="D254" s="23" t="s">
        <v>39</v>
      </c>
      <c r="E254" s="76">
        <v>228</v>
      </c>
    </row>
    <row r="255" spans="1:5">
      <c r="A255" s="22">
        <v>41894</v>
      </c>
      <c r="B255" s="22" t="s">
        <v>65</v>
      </c>
      <c r="C255" s="22" t="s">
        <v>38</v>
      </c>
      <c r="D255" s="23" t="s">
        <v>50</v>
      </c>
      <c r="E255" s="76">
        <v>69</v>
      </c>
    </row>
    <row r="256" spans="1:5">
      <c r="A256" s="22">
        <v>41793</v>
      </c>
      <c r="B256" s="22" t="s">
        <v>62</v>
      </c>
      <c r="C256" s="22" t="s">
        <v>48</v>
      </c>
      <c r="D256" s="23" t="s">
        <v>39</v>
      </c>
      <c r="E256" s="76">
        <v>312</v>
      </c>
    </row>
    <row r="257" spans="1:5">
      <c r="A257" s="22">
        <v>41827</v>
      </c>
      <c r="B257" s="22" t="s">
        <v>63</v>
      </c>
      <c r="C257" s="22" t="s">
        <v>48</v>
      </c>
      <c r="D257" s="23" t="s">
        <v>39</v>
      </c>
      <c r="E257" s="76">
        <v>240</v>
      </c>
    </row>
    <row r="258" spans="1:5">
      <c r="A258" s="22">
        <v>41853</v>
      </c>
      <c r="B258" s="22" t="s">
        <v>64</v>
      </c>
      <c r="C258" s="22" t="s">
        <v>48</v>
      </c>
      <c r="D258" s="23" t="s">
        <v>49</v>
      </c>
      <c r="E258" s="76">
        <v>517</v>
      </c>
    </row>
    <row r="259" spans="1:5">
      <c r="A259" s="22">
        <v>41908</v>
      </c>
      <c r="B259" s="22" t="s">
        <v>65</v>
      </c>
      <c r="C259" s="22" t="s">
        <v>48</v>
      </c>
      <c r="D259" s="23" t="s">
        <v>43</v>
      </c>
      <c r="E259" s="76">
        <v>80</v>
      </c>
    </row>
    <row r="260" spans="1:5">
      <c r="A260" s="22">
        <v>41833</v>
      </c>
      <c r="B260" s="22" t="s">
        <v>63</v>
      </c>
      <c r="C260" s="22" t="s">
        <v>48</v>
      </c>
      <c r="D260" s="23" t="s">
        <v>58</v>
      </c>
      <c r="E260" s="76">
        <v>75</v>
      </c>
    </row>
    <row r="261" spans="1:5">
      <c r="A261" s="22">
        <v>41766</v>
      </c>
      <c r="B261" s="22" t="s">
        <v>60</v>
      </c>
      <c r="C261" s="22" t="s">
        <v>48</v>
      </c>
      <c r="D261" s="23" t="s">
        <v>46</v>
      </c>
      <c r="E261" s="76">
        <v>23</v>
      </c>
    </row>
    <row r="262" spans="1:5">
      <c r="A262" s="22">
        <v>41773</v>
      </c>
      <c r="B262" s="22" t="s">
        <v>60</v>
      </c>
      <c r="C262" s="22" t="s">
        <v>48</v>
      </c>
      <c r="D262" s="23" t="s">
        <v>50</v>
      </c>
      <c r="E262" s="76">
        <v>69</v>
      </c>
    </row>
    <row r="263" spans="1:5">
      <c r="A263" s="22">
        <v>41909</v>
      </c>
      <c r="B263" s="22" t="s">
        <v>65</v>
      </c>
      <c r="C263" s="22" t="s">
        <v>38</v>
      </c>
      <c r="D263" s="23" t="s">
        <v>66</v>
      </c>
      <c r="E263" s="76">
        <v>36</v>
      </c>
    </row>
    <row r="264" spans="1:5">
      <c r="A264" s="22">
        <v>41837</v>
      </c>
      <c r="B264" s="22" t="s">
        <v>63</v>
      </c>
      <c r="C264" s="22" t="s">
        <v>48</v>
      </c>
      <c r="D264" s="23" t="s">
        <v>50</v>
      </c>
      <c r="E264" s="76">
        <v>69</v>
      </c>
    </row>
    <row r="265" spans="1:5">
      <c r="A265" s="22">
        <v>41841</v>
      </c>
      <c r="B265" s="22" t="s">
        <v>63</v>
      </c>
      <c r="C265" s="22" t="s">
        <v>38</v>
      </c>
      <c r="D265" s="23" t="s">
        <v>50</v>
      </c>
      <c r="E265" s="76">
        <v>22</v>
      </c>
    </row>
    <row r="266" spans="1:5">
      <c r="A266" s="22">
        <v>41826</v>
      </c>
      <c r="B266" s="22" t="s">
        <v>63</v>
      </c>
      <c r="C266" s="22" t="s">
        <v>48</v>
      </c>
      <c r="D266" s="23" t="s">
        <v>57</v>
      </c>
      <c r="E266" s="76">
        <v>66</v>
      </c>
    </row>
    <row r="267" spans="1:5">
      <c r="A267" s="22">
        <v>41823</v>
      </c>
      <c r="B267" s="22" t="s">
        <v>63</v>
      </c>
      <c r="C267" s="22" t="s">
        <v>48</v>
      </c>
      <c r="D267" s="23" t="s">
        <v>49</v>
      </c>
      <c r="E267" s="76">
        <v>66</v>
      </c>
    </row>
    <row r="268" spans="1:5">
      <c r="A268" s="22">
        <v>41824</v>
      </c>
      <c r="B268" s="22" t="s">
        <v>63</v>
      </c>
      <c r="C268" s="22" t="s">
        <v>48</v>
      </c>
      <c r="D268" s="23" t="s">
        <v>43</v>
      </c>
      <c r="E268" s="76">
        <v>40</v>
      </c>
    </row>
    <row r="269" spans="1:5">
      <c r="A269" s="22">
        <v>41904</v>
      </c>
      <c r="B269" s="22" t="s">
        <v>65</v>
      </c>
      <c r="C269" s="22" t="s">
        <v>48</v>
      </c>
      <c r="D269" s="23" t="s">
        <v>43</v>
      </c>
      <c r="E269" s="76">
        <v>40</v>
      </c>
    </row>
    <row r="270" spans="1:5">
      <c r="A270" s="22">
        <v>41837</v>
      </c>
      <c r="B270" s="22" t="s">
        <v>63</v>
      </c>
      <c r="C270" s="22" t="s">
        <v>38</v>
      </c>
      <c r="D270" s="23" t="s">
        <v>50</v>
      </c>
      <c r="E270" s="76">
        <v>46</v>
      </c>
    </row>
    <row r="271" spans="1:5">
      <c r="A271" s="22">
        <v>41847</v>
      </c>
      <c r="B271" s="22" t="s">
        <v>63</v>
      </c>
      <c r="C271" s="22" t="s">
        <v>48</v>
      </c>
      <c r="D271" s="23" t="s">
        <v>57</v>
      </c>
      <c r="E271" s="76">
        <v>66</v>
      </c>
    </row>
    <row r="272" spans="1:5">
      <c r="A272" s="22">
        <v>41841</v>
      </c>
      <c r="B272" s="22" t="s">
        <v>63</v>
      </c>
      <c r="C272" s="22" t="s">
        <v>48</v>
      </c>
      <c r="D272" s="23" t="s">
        <v>46</v>
      </c>
      <c r="E272" s="76">
        <v>72</v>
      </c>
    </row>
    <row r="273" spans="1:5">
      <c r="A273" s="22">
        <v>41828</v>
      </c>
      <c r="B273" s="22" t="s">
        <v>63</v>
      </c>
      <c r="C273" s="22" t="s">
        <v>48</v>
      </c>
      <c r="D273" s="23" t="s">
        <v>57</v>
      </c>
      <c r="E273" s="76">
        <v>69</v>
      </c>
    </row>
    <row r="274" spans="1:5">
      <c r="A274" s="22">
        <v>41820</v>
      </c>
      <c r="B274" s="22" t="s">
        <v>62</v>
      </c>
      <c r="C274" s="22" t="s">
        <v>38</v>
      </c>
      <c r="D274" s="23" t="s">
        <v>53</v>
      </c>
      <c r="E274" s="76">
        <v>87</v>
      </c>
    </row>
    <row r="275" spans="1:5">
      <c r="A275" s="22">
        <v>41822</v>
      </c>
      <c r="B275" s="22" t="s">
        <v>63</v>
      </c>
      <c r="C275" s="22" t="s">
        <v>336</v>
      </c>
      <c r="D275" s="23" t="s">
        <v>49</v>
      </c>
      <c r="E275" s="76">
        <v>32</v>
      </c>
    </row>
    <row r="276" spans="1:5">
      <c r="A276" s="22">
        <v>41830</v>
      </c>
      <c r="B276" s="22" t="s">
        <v>63</v>
      </c>
      <c r="C276" s="22" t="s">
        <v>38</v>
      </c>
      <c r="D276" s="23" t="s">
        <v>49</v>
      </c>
      <c r="E276" s="76">
        <v>376</v>
      </c>
    </row>
    <row r="277" spans="1:5">
      <c r="A277" s="22">
        <v>41821</v>
      </c>
      <c r="B277" s="22" t="s">
        <v>63</v>
      </c>
      <c r="C277" s="22" t="s">
        <v>38</v>
      </c>
      <c r="D277" s="23" t="s">
        <v>54</v>
      </c>
      <c r="E277" s="76">
        <v>71</v>
      </c>
    </row>
    <row r="278" spans="1:5">
      <c r="A278" s="22">
        <v>41840</v>
      </c>
      <c r="B278" s="22" t="s">
        <v>63</v>
      </c>
      <c r="C278" s="22" t="s">
        <v>38</v>
      </c>
      <c r="D278" s="23" t="s">
        <v>56</v>
      </c>
      <c r="E278" s="76">
        <v>20</v>
      </c>
    </row>
    <row r="279" spans="1:5">
      <c r="A279" s="22">
        <v>41896</v>
      </c>
      <c r="B279" s="22" t="s">
        <v>65</v>
      </c>
      <c r="C279" s="22" t="s">
        <v>38</v>
      </c>
      <c r="D279" s="23" t="s">
        <v>56</v>
      </c>
      <c r="E279" s="76">
        <v>40</v>
      </c>
    </row>
    <row r="280" spans="1:5">
      <c r="A280" s="22">
        <v>41893</v>
      </c>
      <c r="B280" s="22" t="s">
        <v>65</v>
      </c>
      <c r="C280" s="22" t="s">
        <v>38</v>
      </c>
      <c r="D280" s="23" t="s">
        <v>49</v>
      </c>
      <c r="E280" s="76">
        <v>752</v>
      </c>
    </row>
    <row r="281" spans="1:5">
      <c r="A281" s="22">
        <v>41870</v>
      </c>
      <c r="B281" s="22" t="s">
        <v>64</v>
      </c>
      <c r="C281" s="22" t="s">
        <v>38</v>
      </c>
      <c r="D281" s="23" t="s">
        <v>54</v>
      </c>
      <c r="E281" s="76">
        <v>71</v>
      </c>
    </row>
    <row r="282" spans="1:5">
      <c r="A282" s="22">
        <v>41896</v>
      </c>
      <c r="B282" s="22" t="s">
        <v>65</v>
      </c>
      <c r="C282" s="22" t="s">
        <v>336</v>
      </c>
      <c r="D282" s="23" t="s">
        <v>50</v>
      </c>
      <c r="E282" s="76">
        <v>69</v>
      </c>
    </row>
    <row r="283" spans="1:5">
      <c r="A283" s="22">
        <v>41896</v>
      </c>
      <c r="B283" s="22" t="s">
        <v>65</v>
      </c>
      <c r="C283" s="22" t="s">
        <v>48</v>
      </c>
      <c r="D283" s="23" t="s">
        <v>49</v>
      </c>
      <c r="E283" s="76">
        <v>66</v>
      </c>
    </row>
    <row r="284" spans="1:5">
      <c r="A284" s="22">
        <v>41793</v>
      </c>
      <c r="B284" s="22" t="s">
        <v>62</v>
      </c>
      <c r="C284" s="22" t="s">
        <v>336</v>
      </c>
      <c r="D284" s="23" t="s">
        <v>56</v>
      </c>
      <c r="E284" s="76">
        <v>40</v>
      </c>
    </row>
    <row r="285" spans="1:5">
      <c r="A285" s="22">
        <v>41908</v>
      </c>
      <c r="B285" s="22" t="s">
        <v>65</v>
      </c>
      <c r="C285" s="22" t="s">
        <v>38</v>
      </c>
      <c r="D285" s="23" t="s">
        <v>57</v>
      </c>
      <c r="E285" s="76">
        <v>46</v>
      </c>
    </row>
    <row r="286" spans="1:5">
      <c r="A286" s="22">
        <v>41782</v>
      </c>
      <c r="B286" s="22" t="s">
        <v>60</v>
      </c>
      <c r="C286" s="22" t="s">
        <v>336</v>
      </c>
      <c r="D286" s="23" t="s">
        <v>43</v>
      </c>
      <c r="E286" s="76">
        <v>60</v>
      </c>
    </row>
    <row r="287" spans="1:5">
      <c r="A287" s="22">
        <v>41903</v>
      </c>
      <c r="B287" s="22" t="s">
        <v>65</v>
      </c>
      <c r="C287" s="22" t="s">
        <v>48</v>
      </c>
      <c r="D287" s="23" t="s">
        <v>43</v>
      </c>
      <c r="E287" s="76">
        <v>40</v>
      </c>
    </row>
    <row r="288" spans="1:5">
      <c r="A288" s="22">
        <v>41829</v>
      </c>
      <c r="B288" s="22" t="s">
        <v>63</v>
      </c>
      <c r="C288" s="22" t="s">
        <v>38</v>
      </c>
      <c r="D288" s="23" t="s">
        <v>50</v>
      </c>
      <c r="E288" s="76">
        <v>22</v>
      </c>
    </row>
    <row r="289" spans="1:5">
      <c r="A289" s="22">
        <v>41780</v>
      </c>
      <c r="B289" s="22" t="s">
        <v>60</v>
      </c>
      <c r="C289" s="22" t="s">
        <v>38</v>
      </c>
      <c r="D289" s="23" t="s">
        <v>57</v>
      </c>
      <c r="E289" s="76">
        <v>46</v>
      </c>
    </row>
    <row r="290" spans="1:5">
      <c r="A290" s="22">
        <v>41772</v>
      </c>
      <c r="B290" s="22" t="s">
        <v>60</v>
      </c>
      <c r="C290" s="22" t="s">
        <v>48</v>
      </c>
      <c r="D290" s="23" t="s">
        <v>49</v>
      </c>
      <c r="E290" s="76">
        <v>99</v>
      </c>
    </row>
    <row r="291" spans="1:5">
      <c r="A291" s="22">
        <v>41848</v>
      </c>
      <c r="B291" s="22" t="s">
        <v>63</v>
      </c>
      <c r="C291" s="22" t="s">
        <v>336</v>
      </c>
      <c r="D291" s="23" t="s">
        <v>57</v>
      </c>
      <c r="E291" s="76">
        <v>44</v>
      </c>
    </row>
    <row r="292" spans="1:5">
      <c r="A292" s="22">
        <v>41887</v>
      </c>
      <c r="B292" s="22" t="s">
        <v>65</v>
      </c>
      <c r="C292" s="22" t="s">
        <v>48</v>
      </c>
      <c r="D292" s="23" t="s">
        <v>49</v>
      </c>
      <c r="E292" s="76">
        <v>68</v>
      </c>
    </row>
    <row r="293" spans="1:5">
      <c r="A293" s="22">
        <v>41885</v>
      </c>
      <c r="B293" s="22" t="s">
        <v>65</v>
      </c>
      <c r="C293" s="22" t="s">
        <v>48</v>
      </c>
      <c r="D293" s="23" t="s">
        <v>57</v>
      </c>
      <c r="E293" s="76">
        <v>46</v>
      </c>
    </row>
    <row r="294" spans="1:5">
      <c r="A294" s="22">
        <v>41866</v>
      </c>
      <c r="B294" s="22" t="s">
        <v>64</v>
      </c>
      <c r="C294" s="22" t="s">
        <v>48</v>
      </c>
      <c r="D294" s="23" t="s">
        <v>54</v>
      </c>
      <c r="E294" s="76">
        <v>45</v>
      </c>
    </row>
    <row r="295" spans="1:5">
      <c r="A295" s="22">
        <v>41911</v>
      </c>
      <c r="B295" s="22" t="s">
        <v>65</v>
      </c>
      <c r="C295" s="22" t="s">
        <v>38</v>
      </c>
      <c r="D295" s="23" t="s">
        <v>49</v>
      </c>
      <c r="E295" s="76">
        <v>34</v>
      </c>
    </row>
    <row r="296" spans="1:5">
      <c r="A296" s="22">
        <v>41838</v>
      </c>
      <c r="B296" s="22" t="s">
        <v>63</v>
      </c>
      <c r="C296" s="22" t="s">
        <v>38</v>
      </c>
      <c r="D296" s="23" t="s">
        <v>46</v>
      </c>
      <c r="E296" s="76">
        <v>72</v>
      </c>
    </row>
    <row r="297" spans="1:5">
      <c r="A297" s="22">
        <v>41844</v>
      </c>
      <c r="B297" s="22" t="s">
        <v>63</v>
      </c>
      <c r="C297" s="22" t="s">
        <v>48</v>
      </c>
      <c r="D297" s="23" t="s">
        <v>58</v>
      </c>
      <c r="E297" s="76">
        <v>48</v>
      </c>
    </row>
    <row r="298" spans="1:5">
      <c r="A298" s="22">
        <v>41776</v>
      </c>
      <c r="B298" s="22" t="s">
        <v>60</v>
      </c>
      <c r="C298" s="22" t="s">
        <v>48</v>
      </c>
      <c r="D298" s="23" t="s">
        <v>50</v>
      </c>
      <c r="E298" s="76">
        <v>46</v>
      </c>
    </row>
    <row r="299" spans="1:5">
      <c r="A299" s="22">
        <v>41767</v>
      </c>
      <c r="B299" s="22" t="s">
        <v>60</v>
      </c>
      <c r="C299" s="22" t="s">
        <v>38</v>
      </c>
      <c r="D299" s="23" t="s">
        <v>53</v>
      </c>
      <c r="E299" s="76">
        <v>84</v>
      </c>
    </row>
    <row r="300" spans="1:5">
      <c r="A300" s="22">
        <v>41802</v>
      </c>
      <c r="B300" s="22" t="s">
        <v>62</v>
      </c>
      <c r="C300" s="22" t="s">
        <v>38</v>
      </c>
      <c r="D300" s="23" t="s">
        <v>54</v>
      </c>
      <c r="E300" s="76">
        <v>47</v>
      </c>
    </row>
    <row r="301" spans="1:5">
      <c r="A301" s="22">
        <v>41909</v>
      </c>
      <c r="B301" s="22" t="s">
        <v>65</v>
      </c>
      <c r="C301" s="22" t="s">
        <v>48</v>
      </c>
      <c r="D301" s="23" t="s">
        <v>53</v>
      </c>
      <c r="E301" s="76">
        <v>30</v>
      </c>
    </row>
    <row r="302" spans="1:5">
      <c r="A302" s="22">
        <v>41891</v>
      </c>
      <c r="B302" s="22" t="s">
        <v>65</v>
      </c>
      <c r="C302" s="22" t="s">
        <v>38</v>
      </c>
      <c r="D302" s="23" t="s">
        <v>49</v>
      </c>
      <c r="E302" s="76">
        <v>33</v>
      </c>
    </row>
    <row r="303" spans="1:5">
      <c r="A303" s="22">
        <v>41822</v>
      </c>
      <c r="B303" s="22" t="s">
        <v>63</v>
      </c>
      <c r="C303" s="22" t="s">
        <v>38</v>
      </c>
      <c r="D303" s="23" t="s">
        <v>58</v>
      </c>
      <c r="E303" s="76">
        <v>50</v>
      </c>
    </row>
    <row r="304" spans="1:5">
      <c r="A304" s="22">
        <v>41849</v>
      </c>
      <c r="B304" s="22" t="s">
        <v>63</v>
      </c>
      <c r="C304" s="22" t="s">
        <v>38</v>
      </c>
      <c r="D304" s="23" t="s">
        <v>57</v>
      </c>
      <c r="E304" s="76">
        <v>46</v>
      </c>
    </row>
    <row r="305" spans="1:5">
      <c r="A305" s="22">
        <v>41867</v>
      </c>
      <c r="B305" s="22" t="s">
        <v>64</v>
      </c>
      <c r="C305" s="22" t="s">
        <v>48</v>
      </c>
      <c r="D305" s="23" t="s">
        <v>58</v>
      </c>
      <c r="E305" s="76">
        <v>24</v>
      </c>
    </row>
    <row r="306" spans="1:5">
      <c r="A306" s="22">
        <v>41763</v>
      </c>
      <c r="B306" s="22" t="s">
        <v>60</v>
      </c>
      <c r="C306" s="22" t="s">
        <v>48</v>
      </c>
      <c r="D306" s="23" t="s">
        <v>50</v>
      </c>
      <c r="E306" s="76">
        <v>23</v>
      </c>
    </row>
    <row r="307" spans="1:5">
      <c r="A307" s="22">
        <v>41783</v>
      </c>
      <c r="B307" s="22" t="s">
        <v>60</v>
      </c>
      <c r="C307" s="22" t="s">
        <v>38</v>
      </c>
      <c r="D307" s="23" t="s">
        <v>57</v>
      </c>
      <c r="E307" s="76">
        <v>23</v>
      </c>
    </row>
    <row r="308" spans="1:5">
      <c r="A308" s="22">
        <v>41824</v>
      </c>
      <c r="B308" s="22" t="s">
        <v>63</v>
      </c>
      <c r="C308" s="22" t="s">
        <v>48</v>
      </c>
      <c r="D308" s="23" t="s">
        <v>58</v>
      </c>
      <c r="E308" s="76">
        <v>75</v>
      </c>
    </row>
    <row r="309" spans="1:5">
      <c r="A309" s="22">
        <v>41895</v>
      </c>
      <c r="B309" s="22" t="s">
        <v>65</v>
      </c>
      <c r="C309" s="22" t="s">
        <v>38</v>
      </c>
      <c r="D309" s="23" t="s">
        <v>50</v>
      </c>
      <c r="E309" s="76">
        <v>69</v>
      </c>
    </row>
    <row r="310" spans="1:5">
      <c r="A310" s="22">
        <v>41780</v>
      </c>
      <c r="B310" s="22" t="s">
        <v>60</v>
      </c>
      <c r="C310" s="22" t="s">
        <v>336</v>
      </c>
      <c r="D310" s="23" t="s">
        <v>57</v>
      </c>
      <c r="E310" s="76">
        <v>23</v>
      </c>
    </row>
    <row r="311" spans="1:5">
      <c r="A311" s="22">
        <v>41776</v>
      </c>
      <c r="B311" s="22" t="s">
        <v>60</v>
      </c>
      <c r="C311" s="22" t="s">
        <v>38</v>
      </c>
      <c r="D311" s="23" t="s">
        <v>57</v>
      </c>
      <c r="E311" s="76">
        <v>66</v>
      </c>
    </row>
    <row r="312" spans="1:5">
      <c r="A312" s="22">
        <v>41909</v>
      </c>
      <c r="B312" s="22" t="s">
        <v>65</v>
      </c>
      <c r="C312" s="22" t="s">
        <v>48</v>
      </c>
      <c r="D312" s="23" t="s">
        <v>49</v>
      </c>
      <c r="E312" s="76">
        <v>33</v>
      </c>
    </row>
    <row r="313" spans="1:5">
      <c r="A313" s="22">
        <v>41780</v>
      </c>
      <c r="B313" s="22" t="s">
        <v>60</v>
      </c>
      <c r="C313" s="22" t="s">
        <v>38</v>
      </c>
      <c r="D313" s="23" t="s">
        <v>50</v>
      </c>
      <c r="E313" s="76">
        <v>46</v>
      </c>
    </row>
    <row r="314" spans="1:5">
      <c r="A314" s="22">
        <v>41895</v>
      </c>
      <c r="B314" s="22" t="s">
        <v>65</v>
      </c>
      <c r="C314" s="22" t="s">
        <v>48</v>
      </c>
      <c r="D314" s="23" t="s">
        <v>57</v>
      </c>
      <c r="E314" s="76">
        <v>22</v>
      </c>
    </row>
    <row r="315" spans="1:5">
      <c r="A315" s="22">
        <v>41889</v>
      </c>
      <c r="B315" s="22" t="s">
        <v>65</v>
      </c>
      <c r="C315" s="22" t="s">
        <v>38</v>
      </c>
      <c r="D315" s="23" t="s">
        <v>49</v>
      </c>
      <c r="E315" s="76">
        <v>68</v>
      </c>
    </row>
    <row r="316" spans="1:5">
      <c r="A316" s="22">
        <v>41903</v>
      </c>
      <c r="B316" s="22" t="s">
        <v>65</v>
      </c>
      <c r="C316" s="22" t="s">
        <v>48</v>
      </c>
      <c r="D316" s="23" t="s">
        <v>43</v>
      </c>
      <c r="E316" s="76">
        <v>19</v>
      </c>
    </row>
    <row r="317" spans="1:5">
      <c r="A317" s="22">
        <v>41829</v>
      </c>
      <c r="B317" s="22" t="s">
        <v>63</v>
      </c>
      <c r="C317" s="22" t="s">
        <v>38</v>
      </c>
      <c r="D317" s="23" t="s">
        <v>54</v>
      </c>
      <c r="E317" s="76">
        <v>469</v>
      </c>
    </row>
    <row r="318" spans="1:5">
      <c r="A318" s="22">
        <v>41783</v>
      </c>
      <c r="B318" s="22" t="s">
        <v>60</v>
      </c>
      <c r="C318" s="22" t="s">
        <v>48</v>
      </c>
      <c r="D318" s="23" t="s">
        <v>50</v>
      </c>
      <c r="E318" s="76">
        <v>44</v>
      </c>
    </row>
    <row r="319" spans="1:5">
      <c r="A319" s="22">
        <v>41773</v>
      </c>
      <c r="B319" s="22" t="s">
        <v>60</v>
      </c>
      <c r="C319" s="22" t="s">
        <v>38</v>
      </c>
      <c r="D319" s="23" t="s">
        <v>54</v>
      </c>
      <c r="E319" s="76">
        <v>94</v>
      </c>
    </row>
    <row r="320" spans="1:5">
      <c r="A320" s="22">
        <v>41793</v>
      </c>
      <c r="B320" s="22" t="s">
        <v>62</v>
      </c>
      <c r="C320" s="22" t="s">
        <v>48</v>
      </c>
      <c r="D320" s="23" t="s">
        <v>43</v>
      </c>
      <c r="E320" s="76">
        <v>57</v>
      </c>
    </row>
    <row r="321" spans="1:5">
      <c r="A321" s="22">
        <v>41872</v>
      </c>
      <c r="B321" s="22" t="s">
        <v>64</v>
      </c>
      <c r="C321" s="22" t="s">
        <v>48</v>
      </c>
      <c r="D321" s="23" t="s">
        <v>49</v>
      </c>
      <c r="E321" s="76">
        <v>66</v>
      </c>
    </row>
    <row r="322" spans="1:5">
      <c r="A322" s="22">
        <v>41910</v>
      </c>
      <c r="B322" s="22" t="s">
        <v>65</v>
      </c>
      <c r="C322" s="22" t="s">
        <v>48</v>
      </c>
      <c r="D322" s="23" t="s">
        <v>43</v>
      </c>
      <c r="E322" s="76">
        <v>20</v>
      </c>
    </row>
    <row r="323" spans="1:5">
      <c r="A323" s="22">
        <v>41767</v>
      </c>
      <c r="B323" s="22" t="s">
        <v>60</v>
      </c>
      <c r="C323" s="22" t="s">
        <v>48</v>
      </c>
      <c r="D323" s="23" t="s">
        <v>50</v>
      </c>
      <c r="E323" s="76">
        <v>22</v>
      </c>
    </row>
    <row r="324" spans="1:5">
      <c r="A324" s="22">
        <v>41769</v>
      </c>
      <c r="B324" s="22" t="s">
        <v>60</v>
      </c>
      <c r="C324" s="22" t="s">
        <v>48</v>
      </c>
      <c r="D324" s="23" t="s">
        <v>49</v>
      </c>
      <c r="E324" s="76">
        <v>102</v>
      </c>
    </row>
    <row r="325" spans="1:5">
      <c r="A325" s="22">
        <v>41767</v>
      </c>
      <c r="B325" s="22" t="s">
        <v>60</v>
      </c>
      <c r="C325" s="22" t="s">
        <v>38</v>
      </c>
      <c r="D325" s="23" t="s">
        <v>61</v>
      </c>
      <c r="E325" s="76">
        <v>55</v>
      </c>
    </row>
    <row r="326" spans="1:5">
      <c r="A326" s="22">
        <v>41794</v>
      </c>
      <c r="B326" s="22" t="s">
        <v>62</v>
      </c>
      <c r="C326" s="22" t="s">
        <v>48</v>
      </c>
      <c r="D326" s="23" t="s">
        <v>46</v>
      </c>
      <c r="E326" s="76">
        <v>96</v>
      </c>
    </row>
    <row r="327" spans="1:5">
      <c r="A327" s="22">
        <v>41813</v>
      </c>
      <c r="B327" s="22" t="s">
        <v>62</v>
      </c>
      <c r="C327" s="22" t="s">
        <v>48</v>
      </c>
      <c r="D327" s="23" t="s">
        <v>53</v>
      </c>
      <c r="E327" s="76">
        <v>60</v>
      </c>
    </row>
    <row r="328" spans="1:5">
      <c r="A328" s="22">
        <v>41884</v>
      </c>
      <c r="B328" s="22" t="s">
        <v>65</v>
      </c>
      <c r="C328" s="22" t="s">
        <v>48</v>
      </c>
      <c r="D328" s="23" t="s">
        <v>56</v>
      </c>
      <c r="E328" s="76">
        <v>20</v>
      </c>
    </row>
    <row r="329" spans="1:5">
      <c r="A329" s="22">
        <v>41885</v>
      </c>
      <c r="B329" s="22" t="s">
        <v>65</v>
      </c>
      <c r="C329" s="22" t="s">
        <v>48</v>
      </c>
      <c r="D329" s="23" t="s">
        <v>43</v>
      </c>
      <c r="E329" s="76">
        <v>80</v>
      </c>
    </row>
    <row r="330" spans="1:5">
      <c r="A330" s="22">
        <v>41844</v>
      </c>
      <c r="B330" s="22" t="s">
        <v>63</v>
      </c>
      <c r="C330" s="22" t="s">
        <v>48</v>
      </c>
      <c r="D330" s="23" t="s">
        <v>66</v>
      </c>
      <c r="E330" s="76">
        <v>36</v>
      </c>
    </row>
    <row r="331" spans="1:5">
      <c r="A331" s="22">
        <v>41762</v>
      </c>
      <c r="B331" s="22" t="s">
        <v>60</v>
      </c>
      <c r="C331" s="22" t="s">
        <v>48</v>
      </c>
      <c r="D331" s="23" t="s">
        <v>57</v>
      </c>
      <c r="E331" s="76">
        <v>46</v>
      </c>
    </row>
    <row r="332" spans="1:5">
      <c r="A332" s="22">
        <v>41836</v>
      </c>
      <c r="B332" s="22" t="s">
        <v>63</v>
      </c>
      <c r="C332" s="22" t="s">
        <v>38</v>
      </c>
      <c r="D332" s="23" t="s">
        <v>56</v>
      </c>
      <c r="E332" s="76">
        <v>20</v>
      </c>
    </row>
    <row r="333" spans="1:5">
      <c r="A333" s="22">
        <v>41900</v>
      </c>
      <c r="B333" s="22" t="s">
        <v>65</v>
      </c>
      <c r="C333" s="22" t="s">
        <v>336</v>
      </c>
      <c r="D333" s="23" t="s">
        <v>50</v>
      </c>
      <c r="E333" s="76">
        <v>23</v>
      </c>
    </row>
    <row r="334" spans="1:5">
      <c r="A334" s="22">
        <v>41824</v>
      </c>
      <c r="B334" s="22" t="s">
        <v>63</v>
      </c>
      <c r="C334" s="22" t="s">
        <v>48</v>
      </c>
      <c r="D334" s="23" t="s">
        <v>43</v>
      </c>
      <c r="E334" s="76">
        <v>80</v>
      </c>
    </row>
    <row r="335" spans="1:5">
      <c r="A335" s="22">
        <v>41846</v>
      </c>
      <c r="B335" s="22" t="s">
        <v>63</v>
      </c>
      <c r="C335" s="22" t="s">
        <v>38</v>
      </c>
      <c r="D335" s="23" t="s">
        <v>56</v>
      </c>
      <c r="E335" s="76">
        <v>259</v>
      </c>
    </row>
    <row r="336" spans="1:5">
      <c r="A336" s="22">
        <v>41890</v>
      </c>
      <c r="B336" s="22" t="s">
        <v>65</v>
      </c>
      <c r="C336" s="22" t="s">
        <v>38</v>
      </c>
      <c r="D336" s="23" t="s">
        <v>53</v>
      </c>
      <c r="E336" s="76">
        <v>689</v>
      </c>
    </row>
    <row r="337" spans="1:5">
      <c r="A337" s="22">
        <v>41829</v>
      </c>
      <c r="B337" s="22" t="s">
        <v>63</v>
      </c>
      <c r="C337" s="22" t="s">
        <v>48</v>
      </c>
      <c r="D337" s="23" t="s">
        <v>43</v>
      </c>
      <c r="E337" s="76">
        <v>38</v>
      </c>
    </row>
    <row r="338" spans="1:5">
      <c r="A338" s="22">
        <v>41897</v>
      </c>
      <c r="B338" s="22" t="s">
        <v>65</v>
      </c>
      <c r="C338" s="22" t="s">
        <v>38</v>
      </c>
      <c r="D338" s="23" t="s">
        <v>53</v>
      </c>
      <c r="E338" s="76">
        <v>58</v>
      </c>
    </row>
    <row r="339" spans="1:5">
      <c r="A339" s="22">
        <v>41908</v>
      </c>
      <c r="B339" s="22" t="s">
        <v>65</v>
      </c>
      <c r="C339" s="22" t="s">
        <v>48</v>
      </c>
      <c r="D339" s="23" t="s">
        <v>50</v>
      </c>
      <c r="E339" s="76">
        <v>46</v>
      </c>
    </row>
    <row r="340" spans="1:5">
      <c r="A340" s="22">
        <v>41888</v>
      </c>
      <c r="B340" s="22" t="s">
        <v>65</v>
      </c>
      <c r="C340" s="22" t="s">
        <v>336</v>
      </c>
      <c r="D340" s="23" t="s">
        <v>54</v>
      </c>
      <c r="E340" s="76">
        <v>71</v>
      </c>
    </row>
    <row r="341" spans="1:5">
      <c r="A341" s="22">
        <v>41896</v>
      </c>
      <c r="B341" s="22" t="s">
        <v>65</v>
      </c>
      <c r="C341" s="22" t="s">
        <v>38</v>
      </c>
      <c r="D341" s="23" t="s">
        <v>43</v>
      </c>
      <c r="E341" s="76">
        <v>40</v>
      </c>
    </row>
    <row r="342" spans="1:5">
      <c r="A342" s="22">
        <v>41776</v>
      </c>
      <c r="B342" s="22" t="s">
        <v>60</v>
      </c>
      <c r="C342" s="22" t="s">
        <v>48</v>
      </c>
      <c r="D342" s="23" t="s">
        <v>56</v>
      </c>
      <c r="E342" s="76">
        <v>20</v>
      </c>
    </row>
    <row r="343" spans="1:5">
      <c r="A343" s="22">
        <v>41826</v>
      </c>
      <c r="B343" s="22" t="s">
        <v>63</v>
      </c>
      <c r="C343" s="22" t="s">
        <v>38</v>
      </c>
      <c r="D343" s="23" t="s">
        <v>57</v>
      </c>
      <c r="E343" s="76">
        <v>46</v>
      </c>
    </row>
    <row r="344" spans="1:5">
      <c r="A344" s="22">
        <v>41773</v>
      </c>
      <c r="B344" s="22" t="s">
        <v>60</v>
      </c>
      <c r="C344" s="22" t="s">
        <v>38</v>
      </c>
      <c r="D344" s="23" t="s">
        <v>50</v>
      </c>
      <c r="E344" s="76">
        <v>44</v>
      </c>
    </row>
    <row r="345" spans="1:5">
      <c r="A345" s="22">
        <v>41892</v>
      </c>
      <c r="B345" s="22" t="s">
        <v>65</v>
      </c>
      <c r="C345" s="22" t="s">
        <v>38</v>
      </c>
      <c r="D345" s="23" t="s">
        <v>66</v>
      </c>
      <c r="E345" s="76">
        <v>36</v>
      </c>
    </row>
    <row r="346" spans="1:5">
      <c r="A346" s="22">
        <v>41842</v>
      </c>
      <c r="B346" s="22" t="s">
        <v>63</v>
      </c>
      <c r="C346" s="22" t="s">
        <v>48</v>
      </c>
      <c r="D346" s="23" t="s">
        <v>49</v>
      </c>
      <c r="E346" s="76">
        <v>32</v>
      </c>
    </row>
    <row r="347" spans="1:5">
      <c r="A347" s="22">
        <v>41782</v>
      </c>
      <c r="B347" s="22" t="s">
        <v>60</v>
      </c>
      <c r="C347" s="22" t="s">
        <v>48</v>
      </c>
      <c r="D347" s="23" t="s">
        <v>43</v>
      </c>
      <c r="E347" s="76">
        <v>60</v>
      </c>
    </row>
    <row r="348" spans="1:5">
      <c r="A348" s="22">
        <v>41835</v>
      </c>
      <c r="B348" s="22" t="s">
        <v>63</v>
      </c>
      <c r="C348" s="22" t="s">
        <v>336</v>
      </c>
      <c r="D348" s="23" t="s">
        <v>50</v>
      </c>
      <c r="E348" s="76">
        <v>46</v>
      </c>
    </row>
    <row r="349" spans="1:5">
      <c r="A349" s="22">
        <v>41890</v>
      </c>
      <c r="B349" s="22" t="s">
        <v>65</v>
      </c>
      <c r="C349" s="22" t="s">
        <v>336</v>
      </c>
      <c r="D349" s="23" t="s">
        <v>61</v>
      </c>
      <c r="E349" s="76">
        <v>53</v>
      </c>
    </row>
    <row r="350" spans="1:5">
      <c r="A350" s="22">
        <v>41846</v>
      </c>
      <c r="B350" s="22" t="s">
        <v>63</v>
      </c>
      <c r="C350" s="22" t="s">
        <v>38</v>
      </c>
      <c r="D350" s="23" t="s">
        <v>53</v>
      </c>
      <c r="E350" s="76">
        <v>58</v>
      </c>
    </row>
    <row r="351" spans="1:5">
      <c r="A351" s="22">
        <v>41891</v>
      </c>
      <c r="B351" s="22" t="s">
        <v>65</v>
      </c>
      <c r="C351" s="22" t="s">
        <v>38</v>
      </c>
      <c r="D351" s="23" t="s">
        <v>57</v>
      </c>
      <c r="E351" s="76">
        <v>44</v>
      </c>
    </row>
    <row r="352" spans="1:5">
      <c r="A352" s="22">
        <v>41851</v>
      </c>
      <c r="B352" s="22" t="s">
        <v>63</v>
      </c>
      <c r="C352" s="22" t="s">
        <v>48</v>
      </c>
      <c r="D352" s="23" t="s">
        <v>57</v>
      </c>
      <c r="E352" s="76">
        <v>23</v>
      </c>
    </row>
    <row r="353" spans="1:5">
      <c r="A353" s="22">
        <v>41765</v>
      </c>
      <c r="B353" s="22" t="s">
        <v>60</v>
      </c>
      <c r="C353" s="22" t="s">
        <v>38</v>
      </c>
      <c r="D353" s="23" t="s">
        <v>57</v>
      </c>
      <c r="E353" s="76">
        <v>44</v>
      </c>
    </row>
    <row r="354" spans="1:5">
      <c r="A354" s="22">
        <v>41834</v>
      </c>
      <c r="B354" s="22" t="s">
        <v>63</v>
      </c>
      <c r="C354" s="22" t="s">
        <v>38</v>
      </c>
      <c r="D354" s="23" t="s">
        <v>56</v>
      </c>
      <c r="E354" s="76">
        <v>42</v>
      </c>
    </row>
    <row r="355" spans="1:5">
      <c r="A355" s="22">
        <v>41907</v>
      </c>
      <c r="B355" s="22" t="s">
        <v>65</v>
      </c>
      <c r="C355" s="22" t="s">
        <v>48</v>
      </c>
      <c r="D355" s="23" t="s">
        <v>46</v>
      </c>
      <c r="E355" s="76">
        <v>75</v>
      </c>
    </row>
    <row r="356" spans="1:5">
      <c r="A356" s="22">
        <v>41788</v>
      </c>
      <c r="B356" s="22" t="s">
        <v>60</v>
      </c>
      <c r="C356" s="22" t="s">
        <v>48</v>
      </c>
      <c r="D356" s="23" t="s">
        <v>58</v>
      </c>
      <c r="E356" s="76">
        <v>46</v>
      </c>
    </row>
    <row r="357" spans="1:5">
      <c r="A357" s="22">
        <v>41885</v>
      </c>
      <c r="B357" s="22" t="s">
        <v>65</v>
      </c>
      <c r="C357" s="22" t="s">
        <v>38</v>
      </c>
      <c r="D357" s="23" t="s">
        <v>49</v>
      </c>
      <c r="E357" s="76">
        <v>66</v>
      </c>
    </row>
    <row r="358" spans="1:5">
      <c r="A358" s="22">
        <v>41779</v>
      </c>
      <c r="B358" s="22" t="s">
        <v>60</v>
      </c>
      <c r="C358" s="22" t="s">
        <v>336</v>
      </c>
      <c r="D358" s="23" t="s">
        <v>46</v>
      </c>
      <c r="E358" s="76">
        <v>100</v>
      </c>
    </row>
    <row r="359" spans="1:5">
      <c r="A359" s="22">
        <v>41816</v>
      </c>
      <c r="B359" s="22" t="s">
        <v>62</v>
      </c>
      <c r="C359" s="22" t="s">
        <v>48</v>
      </c>
      <c r="D359" s="23" t="s">
        <v>49</v>
      </c>
      <c r="E359" s="76">
        <v>33</v>
      </c>
    </row>
    <row r="360" spans="1:5">
      <c r="A360" s="22">
        <v>41794</v>
      </c>
      <c r="B360" s="22" t="s">
        <v>62</v>
      </c>
      <c r="C360" s="22" t="s">
        <v>48</v>
      </c>
      <c r="D360" s="23" t="s">
        <v>58</v>
      </c>
      <c r="E360" s="76">
        <v>46</v>
      </c>
    </row>
    <row r="361" spans="1:5">
      <c r="A361" s="22">
        <v>41848</v>
      </c>
      <c r="B361" s="22" t="s">
        <v>63</v>
      </c>
      <c r="C361" s="22" t="s">
        <v>48</v>
      </c>
      <c r="D361" s="23" t="s">
        <v>49</v>
      </c>
      <c r="E361" s="76">
        <v>439</v>
      </c>
    </row>
    <row r="362" spans="1:5">
      <c r="A362" s="22">
        <v>41849</v>
      </c>
      <c r="B362" s="22" t="s">
        <v>63</v>
      </c>
      <c r="C362" s="22" t="s">
        <v>48</v>
      </c>
      <c r="D362" s="23" t="s">
        <v>57</v>
      </c>
      <c r="E362" s="76">
        <v>46</v>
      </c>
    </row>
    <row r="363" spans="1:5">
      <c r="A363" s="22">
        <v>41773</v>
      </c>
      <c r="B363" s="22" t="s">
        <v>60</v>
      </c>
      <c r="C363" s="22" t="s">
        <v>38</v>
      </c>
      <c r="D363" s="23" t="s">
        <v>50</v>
      </c>
      <c r="E363" s="76">
        <v>46</v>
      </c>
    </row>
    <row r="364" spans="1:5">
      <c r="A364" s="22">
        <v>41886</v>
      </c>
      <c r="B364" s="22" t="s">
        <v>65</v>
      </c>
      <c r="C364" s="22" t="s">
        <v>48</v>
      </c>
      <c r="D364" s="23" t="s">
        <v>49</v>
      </c>
      <c r="E364" s="76">
        <v>66</v>
      </c>
    </row>
    <row r="365" spans="1:5">
      <c r="A365" s="22">
        <v>41765</v>
      </c>
      <c r="B365" s="22" t="s">
        <v>60</v>
      </c>
      <c r="C365" s="22" t="s">
        <v>38</v>
      </c>
      <c r="D365" s="23" t="s">
        <v>50</v>
      </c>
      <c r="E365" s="76">
        <v>23</v>
      </c>
    </row>
    <row r="366" spans="1:5">
      <c r="A366" s="22">
        <v>41822</v>
      </c>
      <c r="B366" s="22" t="s">
        <v>63</v>
      </c>
      <c r="C366" s="22" t="s">
        <v>336</v>
      </c>
      <c r="D366" s="23" t="s">
        <v>43</v>
      </c>
      <c r="E366" s="76">
        <v>40</v>
      </c>
    </row>
    <row r="367" spans="1:5">
      <c r="A367" s="22">
        <v>41912</v>
      </c>
      <c r="B367" s="22" t="s">
        <v>65</v>
      </c>
      <c r="C367" s="22" t="s">
        <v>38</v>
      </c>
      <c r="D367" s="23" t="s">
        <v>46</v>
      </c>
      <c r="E367" s="76">
        <v>72</v>
      </c>
    </row>
    <row r="368" spans="1:5">
      <c r="A368" s="22">
        <v>41775</v>
      </c>
      <c r="B368" s="22" t="s">
        <v>60</v>
      </c>
      <c r="C368" s="22" t="s">
        <v>38</v>
      </c>
      <c r="D368" s="23" t="s">
        <v>53</v>
      </c>
      <c r="E368" s="76">
        <v>87</v>
      </c>
    </row>
    <row r="369" spans="1:5">
      <c r="A369" s="22">
        <v>41795</v>
      </c>
      <c r="B369" s="22" t="s">
        <v>62</v>
      </c>
      <c r="C369" s="22" t="s">
        <v>336</v>
      </c>
      <c r="D369" s="23" t="s">
        <v>43</v>
      </c>
      <c r="E369" s="76">
        <v>20</v>
      </c>
    </row>
    <row r="370" spans="1:5">
      <c r="A370" s="22">
        <v>41850</v>
      </c>
      <c r="B370" s="22" t="s">
        <v>63</v>
      </c>
      <c r="C370" s="22" t="s">
        <v>38</v>
      </c>
      <c r="D370" s="23" t="s">
        <v>58</v>
      </c>
      <c r="E370" s="76">
        <v>24</v>
      </c>
    </row>
    <row r="371" spans="1:5">
      <c r="A371" s="22">
        <v>41823</v>
      </c>
      <c r="B371" s="22" t="s">
        <v>63</v>
      </c>
      <c r="C371" s="22" t="s">
        <v>38</v>
      </c>
      <c r="D371" s="23" t="s">
        <v>39</v>
      </c>
      <c r="E371" s="76">
        <v>78</v>
      </c>
    </row>
    <row r="372" spans="1:5">
      <c r="A372" s="22">
        <v>41894</v>
      </c>
      <c r="B372" s="22" t="s">
        <v>65</v>
      </c>
      <c r="C372" s="22" t="s">
        <v>48</v>
      </c>
      <c r="D372" s="23" t="s">
        <v>56</v>
      </c>
      <c r="E372" s="76">
        <v>60</v>
      </c>
    </row>
    <row r="373" spans="1:5">
      <c r="A373" s="22">
        <v>41773</v>
      </c>
      <c r="B373" s="22" t="s">
        <v>60</v>
      </c>
      <c r="C373" s="22" t="s">
        <v>48</v>
      </c>
      <c r="D373" s="23" t="s">
        <v>57</v>
      </c>
      <c r="E373" s="76">
        <v>69</v>
      </c>
    </row>
    <row r="374" spans="1:5">
      <c r="A374" s="22">
        <v>41778</v>
      </c>
      <c r="B374" s="22" t="s">
        <v>60</v>
      </c>
      <c r="C374" s="22" t="s">
        <v>48</v>
      </c>
      <c r="D374" s="23" t="s">
        <v>46</v>
      </c>
      <c r="E374" s="76">
        <v>46</v>
      </c>
    </row>
    <row r="375" spans="1:5">
      <c r="A375" s="22">
        <v>41826</v>
      </c>
      <c r="B375" s="22" t="s">
        <v>63</v>
      </c>
      <c r="C375" s="22" t="s">
        <v>48</v>
      </c>
      <c r="D375" s="23" t="s">
        <v>57</v>
      </c>
      <c r="E375" s="76">
        <v>23</v>
      </c>
    </row>
    <row r="376" spans="1:5">
      <c r="A376" s="22">
        <v>41768</v>
      </c>
      <c r="B376" s="22" t="s">
        <v>60</v>
      </c>
      <c r="C376" s="22" t="s">
        <v>48</v>
      </c>
      <c r="D376" s="23" t="s">
        <v>50</v>
      </c>
      <c r="E376" s="76">
        <v>23</v>
      </c>
    </row>
    <row r="377" spans="1:5">
      <c r="A377" s="22">
        <v>41831</v>
      </c>
      <c r="B377" s="22" t="s">
        <v>63</v>
      </c>
      <c r="C377" s="22" t="s">
        <v>48</v>
      </c>
      <c r="D377" s="23" t="s">
        <v>57</v>
      </c>
      <c r="E377" s="76">
        <v>46</v>
      </c>
    </row>
    <row r="378" spans="1:5">
      <c r="A378" s="22">
        <v>41784</v>
      </c>
      <c r="B378" s="22" t="s">
        <v>60</v>
      </c>
      <c r="C378" s="22" t="s">
        <v>38</v>
      </c>
      <c r="D378" s="23" t="s">
        <v>50</v>
      </c>
      <c r="E378" s="76">
        <v>305</v>
      </c>
    </row>
    <row r="379" spans="1:5">
      <c r="A379" s="22">
        <v>41782</v>
      </c>
      <c r="B379" s="22" t="s">
        <v>60</v>
      </c>
      <c r="C379" s="22" t="s">
        <v>336</v>
      </c>
      <c r="D379" s="23" t="s">
        <v>61</v>
      </c>
      <c r="E379" s="76">
        <v>53</v>
      </c>
    </row>
    <row r="380" spans="1:5">
      <c r="A380" s="22">
        <v>41866</v>
      </c>
      <c r="B380" s="22" t="s">
        <v>64</v>
      </c>
      <c r="C380" s="22" t="s">
        <v>336</v>
      </c>
      <c r="D380" s="23" t="s">
        <v>57</v>
      </c>
      <c r="E380" s="76">
        <v>23</v>
      </c>
    </row>
    <row r="381" spans="1:5">
      <c r="A381" s="22">
        <v>41783</v>
      </c>
      <c r="B381" s="22" t="s">
        <v>60</v>
      </c>
      <c r="C381" s="22" t="s">
        <v>48</v>
      </c>
      <c r="D381" s="23" t="s">
        <v>57</v>
      </c>
      <c r="E381" s="76">
        <v>44</v>
      </c>
    </row>
    <row r="382" spans="1:5">
      <c r="A382" s="22">
        <v>41892</v>
      </c>
      <c r="B382" s="22" t="s">
        <v>65</v>
      </c>
      <c r="C382" s="22" t="s">
        <v>38</v>
      </c>
      <c r="D382" s="23" t="s">
        <v>56</v>
      </c>
      <c r="E382" s="76">
        <v>21</v>
      </c>
    </row>
    <row r="383" spans="1:5">
      <c r="A383" s="22">
        <v>41908</v>
      </c>
      <c r="B383" s="22" t="s">
        <v>65</v>
      </c>
      <c r="C383" s="22" t="s">
        <v>336</v>
      </c>
      <c r="D383" s="23" t="s">
        <v>49</v>
      </c>
      <c r="E383" s="76">
        <v>33</v>
      </c>
    </row>
    <row r="384" spans="1:5">
      <c r="A384" s="22">
        <v>41832</v>
      </c>
      <c r="B384" s="22" t="s">
        <v>63</v>
      </c>
      <c r="C384" s="22" t="s">
        <v>48</v>
      </c>
      <c r="D384" s="23" t="s">
        <v>57</v>
      </c>
      <c r="E384" s="76">
        <v>23</v>
      </c>
    </row>
    <row r="385" spans="1:5">
      <c r="A385" s="22">
        <v>41911</v>
      </c>
      <c r="B385" s="22" t="s">
        <v>65</v>
      </c>
      <c r="C385" s="22" t="s">
        <v>38</v>
      </c>
      <c r="D385" s="23" t="s">
        <v>50</v>
      </c>
      <c r="E385" s="76">
        <v>46</v>
      </c>
    </row>
    <row r="386" spans="1:5">
      <c r="A386" s="22">
        <v>41776</v>
      </c>
      <c r="B386" s="22" t="s">
        <v>60</v>
      </c>
      <c r="C386" s="22" t="s">
        <v>48</v>
      </c>
      <c r="D386" s="23" t="s">
        <v>43</v>
      </c>
      <c r="E386" s="76">
        <v>322</v>
      </c>
    </row>
    <row r="387" spans="1:5">
      <c r="A387" s="22">
        <v>41893</v>
      </c>
      <c r="B387" s="22" t="s">
        <v>65</v>
      </c>
      <c r="C387" s="22" t="s">
        <v>48</v>
      </c>
      <c r="D387" s="23" t="s">
        <v>57</v>
      </c>
      <c r="E387" s="76">
        <v>46</v>
      </c>
    </row>
    <row r="388" spans="1:5">
      <c r="A388" s="22">
        <v>41762</v>
      </c>
      <c r="B388" s="22" t="s">
        <v>60</v>
      </c>
      <c r="C388" s="22" t="s">
        <v>38</v>
      </c>
      <c r="D388" s="23" t="s">
        <v>56</v>
      </c>
      <c r="E388" s="76">
        <v>76</v>
      </c>
    </row>
    <row r="389" spans="1:5">
      <c r="A389" s="22">
        <v>41845</v>
      </c>
      <c r="B389" s="22" t="s">
        <v>63</v>
      </c>
      <c r="C389" s="22" t="s">
        <v>38</v>
      </c>
      <c r="D389" s="23" t="s">
        <v>49</v>
      </c>
      <c r="E389" s="76">
        <v>99</v>
      </c>
    </row>
    <row r="390" spans="1:5">
      <c r="A390" s="22">
        <v>41899</v>
      </c>
      <c r="B390" s="22" t="s">
        <v>65</v>
      </c>
      <c r="C390" s="22" t="s">
        <v>336</v>
      </c>
      <c r="D390" s="23" t="s">
        <v>50</v>
      </c>
      <c r="E390" s="76">
        <v>44</v>
      </c>
    </row>
    <row r="391" spans="1:5">
      <c r="A391" s="22">
        <v>41771</v>
      </c>
      <c r="B391" s="22" t="s">
        <v>60</v>
      </c>
      <c r="C391" s="22" t="s">
        <v>48</v>
      </c>
      <c r="D391" s="23" t="s">
        <v>43</v>
      </c>
      <c r="E391" s="76">
        <v>60</v>
      </c>
    </row>
    <row r="392" spans="1:5">
      <c r="A392" s="22">
        <v>41890</v>
      </c>
      <c r="B392" s="22" t="s">
        <v>65</v>
      </c>
      <c r="C392" s="22" t="s">
        <v>38</v>
      </c>
      <c r="D392" s="23" t="s">
        <v>46</v>
      </c>
      <c r="E392" s="76">
        <v>23</v>
      </c>
    </row>
    <row r="393" spans="1:5">
      <c r="A393" s="22">
        <v>41835</v>
      </c>
      <c r="B393" s="22" t="s">
        <v>63</v>
      </c>
      <c r="C393" s="22" t="s">
        <v>38</v>
      </c>
      <c r="D393" s="23" t="s">
        <v>39</v>
      </c>
      <c r="E393" s="76">
        <v>80</v>
      </c>
    </row>
    <row r="394" spans="1:5">
      <c r="A394" s="22">
        <v>41826</v>
      </c>
      <c r="B394" s="22" t="s">
        <v>63</v>
      </c>
      <c r="C394" s="22" t="s">
        <v>48</v>
      </c>
      <c r="D394" s="23" t="s">
        <v>43</v>
      </c>
      <c r="E394" s="76">
        <v>284</v>
      </c>
    </row>
    <row r="395" spans="1:5">
      <c r="A395" s="22">
        <v>41884</v>
      </c>
      <c r="B395" s="22" t="s">
        <v>65</v>
      </c>
      <c r="C395" s="22" t="s">
        <v>48</v>
      </c>
      <c r="D395" s="23" t="s">
        <v>43</v>
      </c>
      <c r="E395" s="76">
        <v>57</v>
      </c>
    </row>
    <row r="396" spans="1:5">
      <c r="A396" s="22">
        <v>41828</v>
      </c>
      <c r="B396" s="22" t="s">
        <v>63</v>
      </c>
      <c r="C396" s="22" t="s">
        <v>38</v>
      </c>
      <c r="D396" s="23" t="s">
        <v>39</v>
      </c>
      <c r="E396" s="76">
        <v>234</v>
      </c>
    </row>
    <row r="397" spans="1:5">
      <c r="A397" s="22">
        <v>41802</v>
      </c>
      <c r="B397" s="22" t="s">
        <v>62</v>
      </c>
      <c r="C397" s="22" t="s">
        <v>336</v>
      </c>
      <c r="D397" s="23" t="s">
        <v>46</v>
      </c>
      <c r="E397" s="76">
        <v>25</v>
      </c>
    </row>
    <row r="398" spans="1:5">
      <c r="A398" s="22">
        <v>41768</v>
      </c>
      <c r="B398" s="22" t="s">
        <v>60</v>
      </c>
      <c r="C398" s="22" t="s">
        <v>48</v>
      </c>
      <c r="D398" s="23" t="s">
        <v>43</v>
      </c>
      <c r="E398" s="76">
        <v>20</v>
      </c>
    </row>
    <row r="399" spans="1:5">
      <c r="A399" s="22">
        <v>41873</v>
      </c>
      <c r="B399" s="22" t="s">
        <v>64</v>
      </c>
      <c r="C399" s="22" t="s">
        <v>336</v>
      </c>
      <c r="D399" s="23" t="s">
        <v>46</v>
      </c>
      <c r="E399" s="76">
        <v>48</v>
      </c>
    </row>
    <row r="400" spans="1:5">
      <c r="A400" s="22">
        <v>41848</v>
      </c>
      <c r="B400" s="22" t="s">
        <v>63</v>
      </c>
      <c r="C400" s="22" t="s">
        <v>38</v>
      </c>
      <c r="D400" s="23" t="s">
        <v>57</v>
      </c>
      <c r="E400" s="76">
        <v>23</v>
      </c>
    </row>
    <row r="401" spans="1:5">
      <c r="A401" s="22">
        <v>41851</v>
      </c>
      <c r="B401" s="22" t="s">
        <v>63</v>
      </c>
      <c r="C401" s="22" t="s">
        <v>48</v>
      </c>
      <c r="D401" s="23" t="s">
        <v>43</v>
      </c>
      <c r="E401" s="76">
        <v>57</v>
      </c>
    </row>
    <row r="402" spans="1:5">
      <c r="A402" s="22">
        <v>41902</v>
      </c>
      <c r="B402" s="22" t="s">
        <v>65</v>
      </c>
      <c r="C402" s="22" t="s">
        <v>38</v>
      </c>
      <c r="D402" s="23" t="s">
        <v>49</v>
      </c>
      <c r="E402" s="76">
        <v>66</v>
      </c>
    </row>
    <row r="403" spans="1:5">
      <c r="A403" s="22">
        <v>41879</v>
      </c>
      <c r="B403" s="22" t="s">
        <v>64</v>
      </c>
      <c r="C403" s="22" t="s">
        <v>48</v>
      </c>
      <c r="D403" s="23" t="s">
        <v>39</v>
      </c>
      <c r="E403" s="76">
        <v>228</v>
      </c>
    </row>
    <row r="404" spans="1:5">
      <c r="A404" s="22">
        <v>41878</v>
      </c>
      <c r="B404" s="22" t="s">
        <v>64</v>
      </c>
      <c r="C404" s="22" t="s">
        <v>38</v>
      </c>
      <c r="D404" s="23" t="s">
        <v>53</v>
      </c>
      <c r="E404" s="76">
        <v>90</v>
      </c>
    </row>
    <row r="405" spans="1:5">
      <c r="A405" s="22">
        <v>41761</v>
      </c>
      <c r="B405" s="22" t="s">
        <v>60</v>
      </c>
      <c r="C405" s="22" t="s">
        <v>48</v>
      </c>
      <c r="D405" s="23" t="s">
        <v>57</v>
      </c>
      <c r="E405" s="76">
        <v>23</v>
      </c>
    </row>
    <row r="406" spans="1:5">
      <c r="A406" s="22">
        <v>41849</v>
      </c>
      <c r="B406" s="22" t="s">
        <v>63</v>
      </c>
      <c r="C406" s="22" t="s">
        <v>38</v>
      </c>
      <c r="D406" s="23" t="s">
        <v>54</v>
      </c>
      <c r="E406" s="76">
        <v>514</v>
      </c>
    </row>
    <row r="407" spans="1:5">
      <c r="A407" s="22">
        <v>41823</v>
      </c>
      <c r="B407" s="22" t="s">
        <v>63</v>
      </c>
      <c r="C407" s="22" t="s">
        <v>48</v>
      </c>
      <c r="D407" s="23" t="s">
        <v>49</v>
      </c>
      <c r="E407" s="76">
        <v>64</v>
      </c>
    </row>
    <row r="408" spans="1:5">
      <c r="A408" s="22">
        <v>41872</v>
      </c>
      <c r="B408" s="22" t="s">
        <v>64</v>
      </c>
      <c r="C408" s="22" t="s">
        <v>48</v>
      </c>
      <c r="D408" s="23" t="s">
        <v>53</v>
      </c>
      <c r="E408" s="76">
        <v>28</v>
      </c>
    </row>
    <row r="409" spans="1:5">
      <c r="A409" s="22">
        <v>41787</v>
      </c>
      <c r="B409" s="22" t="s">
        <v>60</v>
      </c>
      <c r="C409" s="22" t="s">
        <v>38</v>
      </c>
      <c r="D409" s="23" t="s">
        <v>57</v>
      </c>
      <c r="E409" s="76">
        <v>69</v>
      </c>
    </row>
    <row r="410" spans="1:5">
      <c r="A410" s="22">
        <v>41899</v>
      </c>
      <c r="B410" s="22" t="s">
        <v>65</v>
      </c>
      <c r="C410" s="22" t="s">
        <v>48</v>
      </c>
      <c r="D410" s="23" t="s">
        <v>66</v>
      </c>
      <c r="E410" s="76">
        <v>36</v>
      </c>
    </row>
    <row r="411" spans="1:5">
      <c r="A411" s="22">
        <v>41895</v>
      </c>
      <c r="B411" s="22" t="s">
        <v>65</v>
      </c>
      <c r="C411" s="22" t="s">
        <v>336</v>
      </c>
      <c r="D411" s="23" t="s">
        <v>43</v>
      </c>
      <c r="E411" s="76">
        <v>20</v>
      </c>
    </row>
    <row r="412" spans="1:5">
      <c r="A412" s="22">
        <v>41892</v>
      </c>
      <c r="B412" s="22" t="s">
        <v>65</v>
      </c>
      <c r="C412" s="22" t="s">
        <v>38</v>
      </c>
      <c r="D412" s="23" t="s">
        <v>53</v>
      </c>
      <c r="E412" s="76">
        <v>58</v>
      </c>
    </row>
    <row r="413" spans="1:5">
      <c r="A413" s="22">
        <v>41899</v>
      </c>
      <c r="B413" s="22" t="s">
        <v>65</v>
      </c>
      <c r="C413" s="22" t="s">
        <v>336</v>
      </c>
      <c r="D413" s="23" t="s">
        <v>43</v>
      </c>
      <c r="E413" s="76">
        <v>160</v>
      </c>
    </row>
    <row r="414" spans="1:5">
      <c r="A414" s="22">
        <v>41861</v>
      </c>
      <c r="B414" s="22" t="s">
        <v>64</v>
      </c>
      <c r="C414" s="22" t="s">
        <v>38</v>
      </c>
      <c r="D414" s="23" t="s">
        <v>46</v>
      </c>
      <c r="E414" s="76">
        <v>25</v>
      </c>
    </row>
    <row r="415" spans="1:5">
      <c r="A415" s="22">
        <v>41897</v>
      </c>
      <c r="B415" s="22" t="s">
        <v>65</v>
      </c>
      <c r="C415" s="22" t="s">
        <v>48</v>
      </c>
      <c r="D415" s="23" t="s">
        <v>49</v>
      </c>
      <c r="E415" s="76">
        <v>99</v>
      </c>
    </row>
    <row r="416" spans="1:5">
      <c r="A416" s="22">
        <v>41810</v>
      </c>
      <c r="B416" s="22" t="s">
        <v>62</v>
      </c>
      <c r="C416" s="22" t="s">
        <v>48</v>
      </c>
      <c r="D416" s="23" t="s">
        <v>57</v>
      </c>
      <c r="E416" s="76">
        <v>46</v>
      </c>
    </row>
    <row r="417" spans="1:5">
      <c r="A417" s="22">
        <v>41832</v>
      </c>
      <c r="B417" s="22" t="s">
        <v>63</v>
      </c>
      <c r="C417" s="22" t="s">
        <v>38</v>
      </c>
      <c r="D417" s="23" t="s">
        <v>53</v>
      </c>
      <c r="E417" s="76">
        <v>84</v>
      </c>
    </row>
    <row r="418" spans="1:5">
      <c r="A418" s="22">
        <v>41866</v>
      </c>
      <c r="B418" s="22" t="s">
        <v>64</v>
      </c>
      <c r="C418" s="22" t="s">
        <v>48</v>
      </c>
      <c r="D418" s="23" t="s">
        <v>57</v>
      </c>
      <c r="E418" s="76">
        <v>115</v>
      </c>
    </row>
    <row r="419" spans="1:5">
      <c r="A419" s="22">
        <v>41776</v>
      </c>
      <c r="B419" s="22" t="s">
        <v>60</v>
      </c>
      <c r="C419" s="22" t="s">
        <v>48</v>
      </c>
      <c r="D419" s="23" t="s">
        <v>58</v>
      </c>
      <c r="E419" s="76">
        <v>502</v>
      </c>
    </row>
    <row r="420" spans="1:5">
      <c r="A420" s="22">
        <v>41847</v>
      </c>
      <c r="B420" s="22" t="s">
        <v>63</v>
      </c>
      <c r="C420" s="22" t="s">
        <v>336</v>
      </c>
      <c r="D420" s="23" t="s">
        <v>56</v>
      </c>
      <c r="E420" s="76">
        <v>40</v>
      </c>
    </row>
    <row r="421" spans="1:5">
      <c r="A421" s="22">
        <v>41797</v>
      </c>
      <c r="B421" s="22" t="s">
        <v>62</v>
      </c>
      <c r="C421" s="22" t="s">
        <v>48</v>
      </c>
      <c r="D421" s="23" t="s">
        <v>57</v>
      </c>
      <c r="E421" s="76">
        <v>230</v>
      </c>
    </row>
    <row r="422" spans="1:5">
      <c r="A422" s="22">
        <v>41903</v>
      </c>
      <c r="B422" s="22" t="s">
        <v>65</v>
      </c>
      <c r="C422" s="22" t="s">
        <v>38</v>
      </c>
      <c r="D422" s="23" t="s">
        <v>58</v>
      </c>
      <c r="E422" s="76">
        <v>72</v>
      </c>
    </row>
    <row r="423" spans="1:5">
      <c r="A423" s="22">
        <v>41789</v>
      </c>
      <c r="B423" s="22" t="s">
        <v>60</v>
      </c>
      <c r="C423" s="22" t="s">
        <v>48</v>
      </c>
      <c r="D423" s="23" t="s">
        <v>58</v>
      </c>
      <c r="E423" s="76">
        <v>48</v>
      </c>
    </row>
    <row r="424" spans="1:5">
      <c r="A424" s="22">
        <v>41831</v>
      </c>
      <c r="B424" s="22" t="s">
        <v>63</v>
      </c>
      <c r="C424" s="22" t="s">
        <v>48</v>
      </c>
      <c r="D424" s="23" t="s">
        <v>43</v>
      </c>
      <c r="E424" s="76">
        <v>20</v>
      </c>
    </row>
    <row r="425" spans="1:5">
      <c r="A425" s="22">
        <v>41862</v>
      </c>
      <c r="B425" s="22" t="s">
        <v>64</v>
      </c>
      <c r="C425" s="22" t="s">
        <v>336</v>
      </c>
      <c r="D425" s="23" t="s">
        <v>39</v>
      </c>
      <c r="E425" s="76">
        <v>240</v>
      </c>
    </row>
    <row r="426" spans="1:5">
      <c r="A426" s="22">
        <v>41760</v>
      </c>
      <c r="B426" s="22" t="s">
        <v>60</v>
      </c>
      <c r="C426" s="22" t="s">
        <v>38</v>
      </c>
      <c r="D426" s="23" t="s">
        <v>66</v>
      </c>
      <c r="E426" s="76">
        <v>38</v>
      </c>
    </row>
    <row r="427" spans="1:5">
      <c r="A427" s="22">
        <v>41840</v>
      </c>
      <c r="B427" s="22" t="s">
        <v>63</v>
      </c>
      <c r="C427" s="22" t="s">
        <v>38</v>
      </c>
      <c r="D427" s="23" t="s">
        <v>39</v>
      </c>
      <c r="E427" s="76">
        <v>835</v>
      </c>
    </row>
    <row r="428" spans="1:5">
      <c r="A428" s="22">
        <v>41779</v>
      </c>
      <c r="B428" s="22" t="s">
        <v>60</v>
      </c>
      <c r="C428" s="22" t="s">
        <v>38</v>
      </c>
      <c r="D428" s="23" t="s">
        <v>53</v>
      </c>
      <c r="E428" s="76">
        <v>87</v>
      </c>
    </row>
    <row r="429" spans="1:5">
      <c r="A429" s="22">
        <v>41894</v>
      </c>
      <c r="B429" s="22" t="s">
        <v>65</v>
      </c>
      <c r="C429" s="22" t="s">
        <v>48</v>
      </c>
      <c r="D429" s="23" t="s">
        <v>43</v>
      </c>
      <c r="E429" s="76">
        <v>40</v>
      </c>
    </row>
    <row r="430" spans="1:5">
      <c r="A430" s="22">
        <v>41781</v>
      </c>
      <c r="B430" s="22" t="s">
        <v>60</v>
      </c>
      <c r="C430" s="22" t="s">
        <v>38</v>
      </c>
      <c r="D430" s="23" t="s">
        <v>43</v>
      </c>
      <c r="E430" s="76">
        <v>60</v>
      </c>
    </row>
    <row r="431" spans="1:5">
      <c r="A431" s="22">
        <v>41833</v>
      </c>
      <c r="B431" s="22" t="s">
        <v>63</v>
      </c>
      <c r="C431" s="22" t="s">
        <v>38</v>
      </c>
      <c r="D431" s="23" t="s">
        <v>56</v>
      </c>
      <c r="E431" s="76">
        <v>40</v>
      </c>
    </row>
    <row r="432" spans="1:5">
      <c r="A432" s="22">
        <v>41823</v>
      </c>
      <c r="B432" s="22" t="s">
        <v>63</v>
      </c>
      <c r="C432" s="22" t="s">
        <v>48</v>
      </c>
      <c r="D432" s="23" t="s">
        <v>50</v>
      </c>
      <c r="E432" s="76">
        <v>305</v>
      </c>
    </row>
    <row r="433" spans="1:5">
      <c r="A433" s="22">
        <v>41907</v>
      </c>
      <c r="B433" s="22" t="s">
        <v>65</v>
      </c>
      <c r="C433" s="22" t="s">
        <v>48</v>
      </c>
      <c r="D433" s="23" t="s">
        <v>43</v>
      </c>
      <c r="E433" s="76">
        <v>20</v>
      </c>
    </row>
    <row r="434" spans="1:5">
      <c r="A434" s="22">
        <v>41829</v>
      </c>
      <c r="B434" s="22" t="s">
        <v>63</v>
      </c>
      <c r="C434" s="22" t="s">
        <v>38</v>
      </c>
      <c r="D434" s="23" t="s">
        <v>49</v>
      </c>
      <c r="E434" s="76">
        <v>99</v>
      </c>
    </row>
    <row r="435" spans="1:5">
      <c r="A435" s="22">
        <v>41870</v>
      </c>
      <c r="B435" s="22" t="s">
        <v>64</v>
      </c>
      <c r="C435" s="22" t="s">
        <v>38</v>
      </c>
      <c r="D435" s="23" t="s">
        <v>49</v>
      </c>
      <c r="E435" s="76">
        <v>34</v>
      </c>
    </row>
    <row r="436" spans="1:5">
      <c r="A436" s="22">
        <v>41905</v>
      </c>
      <c r="B436" s="22" t="s">
        <v>65</v>
      </c>
      <c r="C436" s="22" t="s">
        <v>48</v>
      </c>
      <c r="D436" s="23" t="s">
        <v>57</v>
      </c>
      <c r="E436" s="76">
        <v>69</v>
      </c>
    </row>
    <row r="437" spans="1:5">
      <c r="A437" s="22">
        <v>41802</v>
      </c>
      <c r="B437" s="22" t="s">
        <v>62</v>
      </c>
      <c r="C437" s="22" t="s">
        <v>48</v>
      </c>
      <c r="D437" s="23" t="s">
        <v>43</v>
      </c>
      <c r="E437" s="76">
        <v>60</v>
      </c>
    </row>
    <row r="438" spans="1:5">
      <c r="A438" s="22">
        <v>41761</v>
      </c>
      <c r="B438" s="22" t="s">
        <v>60</v>
      </c>
      <c r="C438" s="22" t="s">
        <v>48</v>
      </c>
      <c r="D438" s="23" t="s">
        <v>50</v>
      </c>
      <c r="E438" s="76">
        <v>23</v>
      </c>
    </row>
    <row r="439" spans="1:5">
      <c r="A439" s="22">
        <v>41833</v>
      </c>
      <c r="B439" s="22" t="s">
        <v>63</v>
      </c>
      <c r="C439" s="22" t="s">
        <v>38</v>
      </c>
      <c r="D439" s="23" t="s">
        <v>54</v>
      </c>
      <c r="E439" s="76">
        <v>47</v>
      </c>
    </row>
    <row r="440" spans="1:5">
      <c r="A440" s="22">
        <v>41848</v>
      </c>
      <c r="B440" s="22" t="s">
        <v>63</v>
      </c>
      <c r="C440" s="22" t="s">
        <v>48</v>
      </c>
      <c r="D440" s="23" t="s">
        <v>56</v>
      </c>
      <c r="E440" s="76">
        <v>42</v>
      </c>
    </row>
    <row r="441" spans="1:5">
      <c r="A441" s="22">
        <v>41781</v>
      </c>
      <c r="B441" s="22" t="s">
        <v>60</v>
      </c>
      <c r="C441" s="22" t="s">
        <v>38</v>
      </c>
      <c r="D441" s="23" t="s">
        <v>58</v>
      </c>
      <c r="E441" s="76">
        <v>48</v>
      </c>
    </row>
    <row r="442" spans="1:5">
      <c r="A442" s="22">
        <v>41779</v>
      </c>
      <c r="B442" s="22" t="s">
        <v>60</v>
      </c>
      <c r="C442" s="22" t="s">
        <v>48</v>
      </c>
      <c r="D442" s="23" t="s">
        <v>46</v>
      </c>
      <c r="E442" s="76">
        <v>50</v>
      </c>
    </row>
    <row r="443" spans="1:5">
      <c r="A443" s="22">
        <v>41768</v>
      </c>
      <c r="B443" s="22" t="s">
        <v>60</v>
      </c>
      <c r="C443" s="22" t="s">
        <v>38</v>
      </c>
      <c r="D443" s="23" t="s">
        <v>49</v>
      </c>
      <c r="E443" s="76">
        <v>34</v>
      </c>
    </row>
    <row r="444" spans="1:5">
      <c r="A444" s="22">
        <v>41859</v>
      </c>
      <c r="B444" s="22" t="s">
        <v>64</v>
      </c>
      <c r="C444" s="22" t="s">
        <v>38</v>
      </c>
      <c r="D444" s="23" t="s">
        <v>46</v>
      </c>
      <c r="E444" s="76">
        <v>437</v>
      </c>
    </row>
    <row r="445" spans="1:5">
      <c r="A445" s="22">
        <v>41847</v>
      </c>
      <c r="B445" s="22" t="s">
        <v>63</v>
      </c>
      <c r="C445" s="22" t="s">
        <v>48</v>
      </c>
      <c r="D445" s="23" t="s">
        <v>50</v>
      </c>
      <c r="E445" s="76">
        <v>46</v>
      </c>
    </row>
    <row r="446" spans="1:5">
      <c r="A446" s="22">
        <v>41882</v>
      </c>
      <c r="B446" s="22" t="s">
        <v>64</v>
      </c>
      <c r="C446" s="22" t="s">
        <v>38</v>
      </c>
      <c r="D446" s="23" t="s">
        <v>49</v>
      </c>
      <c r="E446" s="76">
        <v>66</v>
      </c>
    </row>
    <row r="447" spans="1:5">
      <c r="A447" s="22">
        <v>41909</v>
      </c>
      <c r="B447" s="22" t="s">
        <v>65</v>
      </c>
      <c r="C447" s="22" t="s">
        <v>48</v>
      </c>
      <c r="D447" s="23" t="s">
        <v>56</v>
      </c>
      <c r="E447" s="76">
        <v>76</v>
      </c>
    </row>
    <row r="448" spans="1:5">
      <c r="A448" s="22">
        <v>41887</v>
      </c>
      <c r="B448" s="22" t="s">
        <v>65</v>
      </c>
      <c r="C448" s="22" t="s">
        <v>48</v>
      </c>
      <c r="D448" s="23" t="s">
        <v>57</v>
      </c>
      <c r="E448" s="76">
        <v>69</v>
      </c>
    </row>
    <row r="449" spans="1:5">
      <c r="A449" s="22">
        <v>41772</v>
      </c>
      <c r="B449" s="22" t="s">
        <v>60</v>
      </c>
      <c r="C449" s="22" t="s">
        <v>38</v>
      </c>
      <c r="D449" s="23" t="s">
        <v>50</v>
      </c>
      <c r="E449" s="76">
        <v>23</v>
      </c>
    </row>
    <row r="450" spans="1:5">
      <c r="A450" s="22">
        <v>41822</v>
      </c>
      <c r="B450" s="22" t="s">
        <v>63</v>
      </c>
      <c r="C450" s="22" t="s">
        <v>48</v>
      </c>
      <c r="D450" s="23" t="s">
        <v>54</v>
      </c>
      <c r="E450" s="76">
        <v>47</v>
      </c>
    </row>
    <row r="451" spans="1:5">
      <c r="A451" s="22">
        <v>41766</v>
      </c>
      <c r="B451" s="22" t="s">
        <v>60</v>
      </c>
      <c r="C451" s="22" t="s">
        <v>48</v>
      </c>
      <c r="D451" s="23" t="s">
        <v>54</v>
      </c>
      <c r="E451" s="76">
        <v>71</v>
      </c>
    </row>
    <row r="452" spans="1:5">
      <c r="A452" s="22">
        <v>41896</v>
      </c>
      <c r="B452" s="22" t="s">
        <v>65</v>
      </c>
      <c r="C452" s="22" t="s">
        <v>48</v>
      </c>
      <c r="D452" s="23" t="s">
        <v>50</v>
      </c>
      <c r="E452" s="76">
        <v>23</v>
      </c>
    </row>
    <row r="453" spans="1:5">
      <c r="A453" s="22">
        <v>41845</v>
      </c>
      <c r="B453" s="22" t="s">
        <v>63</v>
      </c>
      <c r="C453" s="22" t="s">
        <v>336</v>
      </c>
      <c r="D453" s="23" t="s">
        <v>53</v>
      </c>
      <c r="E453" s="76">
        <v>29</v>
      </c>
    </row>
    <row r="454" spans="1:5">
      <c r="A454" s="22">
        <v>41787</v>
      </c>
      <c r="B454" s="22" t="s">
        <v>60</v>
      </c>
      <c r="C454" s="22" t="s">
        <v>48</v>
      </c>
      <c r="D454" s="23" t="s">
        <v>49</v>
      </c>
      <c r="E454" s="76">
        <v>132</v>
      </c>
    </row>
    <row r="455" spans="1:5">
      <c r="A455" s="22">
        <v>41813</v>
      </c>
      <c r="B455" s="22" t="s">
        <v>62</v>
      </c>
      <c r="C455" s="22" t="s">
        <v>48</v>
      </c>
      <c r="D455" s="23" t="s">
        <v>57</v>
      </c>
      <c r="E455" s="76">
        <v>22</v>
      </c>
    </row>
    <row r="456" spans="1:5">
      <c r="A456" s="22">
        <v>41782</v>
      </c>
      <c r="B456" s="22" t="s">
        <v>60</v>
      </c>
      <c r="C456" s="22" t="s">
        <v>48</v>
      </c>
      <c r="D456" s="23" t="s">
        <v>53</v>
      </c>
      <c r="E456" s="76">
        <v>240</v>
      </c>
    </row>
    <row r="457" spans="1:5">
      <c r="A457" s="22">
        <v>41832</v>
      </c>
      <c r="B457" s="22" t="s">
        <v>63</v>
      </c>
      <c r="C457" s="22" t="s">
        <v>48</v>
      </c>
      <c r="D457" s="23" t="s">
        <v>57</v>
      </c>
      <c r="E457" s="76">
        <v>46</v>
      </c>
    </row>
    <row r="458" spans="1:5">
      <c r="A458" s="22">
        <v>41897</v>
      </c>
      <c r="B458" s="22" t="s">
        <v>65</v>
      </c>
      <c r="C458" s="22" t="s">
        <v>38</v>
      </c>
      <c r="D458" s="23" t="s">
        <v>58</v>
      </c>
      <c r="E458" s="76">
        <v>50</v>
      </c>
    </row>
    <row r="459" spans="1:5">
      <c r="A459" s="22">
        <v>41841</v>
      </c>
      <c r="B459" s="22" t="s">
        <v>63</v>
      </c>
      <c r="C459" s="22" t="s">
        <v>38</v>
      </c>
      <c r="D459" s="23" t="s">
        <v>49</v>
      </c>
      <c r="E459" s="76">
        <v>33</v>
      </c>
    </row>
    <row r="460" spans="1:5">
      <c r="A460" s="22">
        <v>41786</v>
      </c>
      <c r="B460" s="22" t="s">
        <v>60</v>
      </c>
      <c r="C460" s="22" t="s">
        <v>38</v>
      </c>
      <c r="D460" s="23" t="s">
        <v>58</v>
      </c>
      <c r="E460" s="76">
        <v>69</v>
      </c>
    </row>
    <row r="461" spans="1:5">
      <c r="A461" s="22">
        <v>41807</v>
      </c>
      <c r="B461" s="22" t="s">
        <v>62</v>
      </c>
      <c r="C461" s="22" t="s">
        <v>48</v>
      </c>
      <c r="D461" s="23" t="s">
        <v>49</v>
      </c>
      <c r="E461" s="76">
        <v>66</v>
      </c>
    </row>
    <row r="462" spans="1:5">
      <c r="A462" s="22">
        <v>41860</v>
      </c>
      <c r="B462" s="22" t="s">
        <v>64</v>
      </c>
      <c r="C462" s="22" t="s">
        <v>38</v>
      </c>
      <c r="D462" s="23" t="s">
        <v>58</v>
      </c>
      <c r="E462" s="76">
        <v>75</v>
      </c>
    </row>
    <row r="463" spans="1:5">
      <c r="A463" s="22">
        <v>41897</v>
      </c>
      <c r="B463" s="22" t="s">
        <v>65</v>
      </c>
      <c r="C463" s="22" t="s">
        <v>38</v>
      </c>
      <c r="D463" s="23" t="s">
        <v>54</v>
      </c>
      <c r="E463" s="76">
        <v>491</v>
      </c>
    </row>
    <row r="464" spans="1:5">
      <c r="A464" s="22">
        <v>41901</v>
      </c>
      <c r="B464" s="22" t="s">
        <v>65</v>
      </c>
      <c r="C464" s="22" t="s">
        <v>48</v>
      </c>
      <c r="D464" s="23" t="s">
        <v>43</v>
      </c>
      <c r="E464" s="76">
        <v>60</v>
      </c>
    </row>
    <row r="465" spans="1:5">
      <c r="A465" s="22">
        <v>41835</v>
      </c>
      <c r="B465" s="22" t="s">
        <v>63</v>
      </c>
      <c r="C465" s="22" t="s">
        <v>38</v>
      </c>
      <c r="D465" s="23" t="s">
        <v>49</v>
      </c>
      <c r="E465" s="76">
        <v>33</v>
      </c>
    </row>
    <row r="466" spans="1:5">
      <c r="A466" s="22">
        <v>41869</v>
      </c>
      <c r="B466" s="22" t="s">
        <v>64</v>
      </c>
      <c r="C466" s="22" t="s">
        <v>38</v>
      </c>
      <c r="D466" s="23" t="s">
        <v>43</v>
      </c>
      <c r="E466" s="76">
        <v>20</v>
      </c>
    </row>
    <row r="467" spans="1:5">
      <c r="A467" s="22">
        <v>41811</v>
      </c>
      <c r="B467" s="22" t="s">
        <v>62</v>
      </c>
      <c r="C467" s="22" t="s">
        <v>38</v>
      </c>
      <c r="D467" s="23" t="s">
        <v>43</v>
      </c>
      <c r="E467" s="76">
        <v>40</v>
      </c>
    </row>
    <row r="468" spans="1:5">
      <c r="A468" s="22">
        <v>41831</v>
      </c>
      <c r="B468" s="22" t="s">
        <v>63</v>
      </c>
      <c r="C468" s="22" t="s">
        <v>38</v>
      </c>
      <c r="D468" s="23" t="s">
        <v>54</v>
      </c>
      <c r="E468" s="76">
        <v>47</v>
      </c>
    </row>
    <row r="469" spans="1:5">
      <c r="A469" s="22">
        <v>41785</v>
      </c>
      <c r="B469" s="22" t="s">
        <v>60</v>
      </c>
      <c r="C469" s="22" t="s">
        <v>48</v>
      </c>
      <c r="D469" s="23" t="s">
        <v>43</v>
      </c>
      <c r="E469" s="76">
        <v>80</v>
      </c>
    </row>
    <row r="470" spans="1:5">
      <c r="A470" s="22">
        <v>41890</v>
      </c>
      <c r="B470" s="22" t="s">
        <v>65</v>
      </c>
      <c r="C470" s="22" t="s">
        <v>38</v>
      </c>
      <c r="D470" s="23" t="s">
        <v>49</v>
      </c>
      <c r="E470" s="76">
        <v>102</v>
      </c>
    </row>
    <row r="471" spans="1:5">
      <c r="A471" s="22">
        <v>41817</v>
      </c>
      <c r="B471" s="22" t="s">
        <v>62</v>
      </c>
      <c r="C471" s="22" t="s">
        <v>38</v>
      </c>
      <c r="D471" s="23" t="s">
        <v>39</v>
      </c>
      <c r="E471" s="76">
        <v>240</v>
      </c>
    </row>
    <row r="472" spans="1:5">
      <c r="A472" s="22">
        <v>41903</v>
      </c>
      <c r="B472" s="22" t="s">
        <v>65</v>
      </c>
      <c r="C472" s="22" t="s">
        <v>38</v>
      </c>
      <c r="D472" s="23" t="s">
        <v>56</v>
      </c>
      <c r="E472" s="76">
        <v>60</v>
      </c>
    </row>
    <row r="473" spans="1:5">
      <c r="A473" s="22">
        <v>41892</v>
      </c>
      <c r="B473" s="22" t="s">
        <v>65</v>
      </c>
      <c r="C473" s="22" t="s">
        <v>48</v>
      </c>
      <c r="D473" s="23" t="s">
        <v>49</v>
      </c>
      <c r="E473" s="76">
        <v>33</v>
      </c>
    </row>
    <row r="474" spans="1:5">
      <c r="A474" s="22">
        <v>41804</v>
      </c>
      <c r="B474" s="22" t="s">
        <v>62</v>
      </c>
      <c r="C474" s="22" t="s">
        <v>38</v>
      </c>
      <c r="D474" s="23" t="s">
        <v>46</v>
      </c>
      <c r="E474" s="76">
        <v>25</v>
      </c>
    </row>
    <row r="475" spans="1:5">
      <c r="A475" s="22">
        <v>41861</v>
      </c>
      <c r="B475" s="22" t="s">
        <v>64</v>
      </c>
      <c r="C475" s="22" t="s">
        <v>38</v>
      </c>
      <c r="D475" s="23" t="s">
        <v>49</v>
      </c>
      <c r="E475" s="76">
        <v>99</v>
      </c>
    </row>
    <row r="476" spans="1:5">
      <c r="A476" s="22">
        <v>41811</v>
      </c>
      <c r="B476" s="22" t="s">
        <v>62</v>
      </c>
      <c r="C476" s="22" t="s">
        <v>48</v>
      </c>
      <c r="D476" s="23" t="s">
        <v>56</v>
      </c>
      <c r="E476" s="76">
        <v>63</v>
      </c>
    </row>
    <row r="477" spans="1:5">
      <c r="A477" s="22">
        <v>41894</v>
      </c>
      <c r="B477" s="22" t="s">
        <v>65</v>
      </c>
      <c r="C477" s="22" t="s">
        <v>38</v>
      </c>
      <c r="D477" s="23" t="s">
        <v>49</v>
      </c>
      <c r="E477" s="76">
        <v>66</v>
      </c>
    </row>
    <row r="478" spans="1:5">
      <c r="A478" s="22">
        <v>41821</v>
      </c>
      <c r="B478" s="22" t="s">
        <v>63</v>
      </c>
      <c r="C478" s="22" t="s">
        <v>48</v>
      </c>
      <c r="D478" s="23" t="s">
        <v>50</v>
      </c>
      <c r="E478" s="76">
        <v>22</v>
      </c>
    </row>
    <row r="479" spans="1:5">
      <c r="A479" s="22">
        <v>41825</v>
      </c>
      <c r="B479" s="22" t="s">
        <v>63</v>
      </c>
      <c r="C479" s="22" t="s">
        <v>48</v>
      </c>
      <c r="D479" s="23" t="s">
        <v>53</v>
      </c>
      <c r="E479" s="76">
        <v>87</v>
      </c>
    </row>
    <row r="480" spans="1:5">
      <c r="A480" s="22">
        <v>41886</v>
      </c>
      <c r="B480" s="22" t="s">
        <v>65</v>
      </c>
      <c r="C480" s="22" t="s">
        <v>48</v>
      </c>
      <c r="D480" s="23" t="s">
        <v>49</v>
      </c>
      <c r="E480" s="76">
        <v>102</v>
      </c>
    </row>
    <row r="481" spans="1:5">
      <c r="A481" s="22">
        <v>41772</v>
      </c>
      <c r="B481" s="22" t="s">
        <v>60</v>
      </c>
      <c r="C481" s="22" t="s">
        <v>336</v>
      </c>
      <c r="D481" s="23" t="s">
        <v>57</v>
      </c>
      <c r="E481" s="76">
        <v>66</v>
      </c>
    </row>
    <row r="482" spans="1:5">
      <c r="A482" s="22">
        <v>41839</v>
      </c>
      <c r="B482" s="22" t="s">
        <v>63</v>
      </c>
      <c r="C482" s="22" t="s">
        <v>38</v>
      </c>
      <c r="D482" s="23" t="s">
        <v>58</v>
      </c>
      <c r="E482" s="76">
        <v>69</v>
      </c>
    </row>
    <row r="483" spans="1:5">
      <c r="A483" s="22">
        <v>41899</v>
      </c>
      <c r="B483" s="22" t="s">
        <v>65</v>
      </c>
      <c r="C483" s="22" t="s">
        <v>48</v>
      </c>
      <c r="D483" s="23" t="s">
        <v>58</v>
      </c>
      <c r="E483" s="76">
        <v>524</v>
      </c>
    </row>
    <row r="484" spans="1:5">
      <c r="A484" s="22">
        <v>41835</v>
      </c>
      <c r="B484" s="22" t="s">
        <v>63</v>
      </c>
      <c r="C484" s="22" t="s">
        <v>38</v>
      </c>
      <c r="D484" s="23" t="s">
        <v>57</v>
      </c>
      <c r="E484" s="76">
        <v>46</v>
      </c>
    </row>
    <row r="485" spans="1:5">
      <c r="A485" s="22">
        <v>41778</v>
      </c>
      <c r="B485" s="22" t="s">
        <v>60</v>
      </c>
      <c r="C485" s="22" t="s">
        <v>38</v>
      </c>
      <c r="D485" s="23" t="s">
        <v>61</v>
      </c>
      <c r="E485" s="76">
        <v>106</v>
      </c>
    </row>
    <row r="486" spans="1:5">
      <c r="A486" s="22">
        <v>41883</v>
      </c>
      <c r="B486" s="22" t="s">
        <v>65</v>
      </c>
      <c r="C486" s="22" t="s">
        <v>48</v>
      </c>
      <c r="D486" s="23" t="s">
        <v>66</v>
      </c>
      <c r="E486" s="76">
        <v>36</v>
      </c>
    </row>
    <row r="487" spans="1:5">
      <c r="A487" s="22">
        <v>41881</v>
      </c>
      <c r="B487" s="22" t="s">
        <v>64</v>
      </c>
      <c r="C487" s="22" t="s">
        <v>48</v>
      </c>
      <c r="D487" s="23" t="s">
        <v>49</v>
      </c>
      <c r="E487" s="76">
        <v>96</v>
      </c>
    </row>
    <row r="488" spans="1:5">
      <c r="A488" s="22">
        <v>41767</v>
      </c>
      <c r="B488" s="22" t="s">
        <v>60</v>
      </c>
      <c r="C488" s="22" t="s">
        <v>38</v>
      </c>
      <c r="D488" s="23" t="s">
        <v>57</v>
      </c>
      <c r="E488" s="76">
        <v>46</v>
      </c>
    </row>
    <row r="489" spans="1:5">
      <c r="A489" s="22">
        <v>41904</v>
      </c>
      <c r="B489" s="22" t="s">
        <v>65</v>
      </c>
      <c r="C489" s="22" t="s">
        <v>38</v>
      </c>
      <c r="D489" s="23" t="s">
        <v>61</v>
      </c>
      <c r="E489" s="76">
        <v>27</v>
      </c>
    </row>
    <row r="490" spans="1:5">
      <c r="A490" s="22">
        <v>41831</v>
      </c>
      <c r="B490" s="22" t="s">
        <v>63</v>
      </c>
      <c r="C490" s="22" t="s">
        <v>336</v>
      </c>
      <c r="D490" s="23" t="s">
        <v>43</v>
      </c>
      <c r="E490" s="76">
        <v>417</v>
      </c>
    </row>
    <row r="491" spans="1:5">
      <c r="A491" s="22">
        <v>41763</v>
      </c>
      <c r="B491" s="22" t="s">
        <v>60</v>
      </c>
      <c r="C491" s="22" t="s">
        <v>48</v>
      </c>
      <c r="D491" s="23" t="s">
        <v>49</v>
      </c>
      <c r="E491" s="76">
        <v>752</v>
      </c>
    </row>
    <row r="492" spans="1:5">
      <c r="A492" s="22">
        <v>41903</v>
      </c>
      <c r="B492" s="22" t="s">
        <v>65</v>
      </c>
      <c r="C492" s="22" t="s">
        <v>48</v>
      </c>
      <c r="D492" s="23" t="s">
        <v>46</v>
      </c>
      <c r="E492" s="76">
        <v>96</v>
      </c>
    </row>
    <row r="493" spans="1:5">
      <c r="A493" s="22">
        <v>41785</v>
      </c>
      <c r="B493" s="22" t="s">
        <v>60</v>
      </c>
      <c r="C493" s="22" t="s">
        <v>48</v>
      </c>
      <c r="D493" s="23" t="s">
        <v>57</v>
      </c>
      <c r="E493" s="76">
        <v>240</v>
      </c>
    </row>
    <row r="494" spans="1:5">
      <c r="A494" s="22">
        <v>41780</v>
      </c>
      <c r="B494" s="22" t="s">
        <v>60</v>
      </c>
      <c r="C494" s="22" t="s">
        <v>48</v>
      </c>
      <c r="D494" s="23" t="s">
        <v>66</v>
      </c>
      <c r="E494" s="76">
        <v>36</v>
      </c>
    </row>
    <row r="495" spans="1:5">
      <c r="A495" s="22">
        <v>41844</v>
      </c>
      <c r="B495" s="22" t="s">
        <v>63</v>
      </c>
      <c r="C495" s="22" t="s">
        <v>38</v>
      </c>
      <c r="D495" s="23" t="s">
        <v>49</v>
      </c>
      <c r="E495" s="76">
        <v>68</v>
      </c>
    </row>
    <row r="496" spans="1:5">
      <c r="A496" s="22">
        <v>41870</v>
      </c>
      <c r="B496" s="22" t="s">
        <v>64</v>
      </c>
      <c r="C496" s="22" t="s">
        <v>48</v>
      </c>
      <c r="D496" s="23" t="s">
        <v>58</v>
      </c>
      <c r="E496" s="76">
        <v>48</v>
      </c>
    </row>
    <row r="497" spans="1:5">
      <c r="A497" s="22">
        <v>41800</v>
      </c>
      <c r="B497" s="22" t="s">
        <v>62</v>
      </c>
      <c r="C497" s="22" t="s">
        <v>38</v>
      </c>
      <c r="D497" s="23" t="s">
        <v>61</v>
      </c>
      <c r="E497" s="76">
        <v>28</v>
      </c>
    </row>
    <row r="498" spans="1:5">
      <c r="A498" s="22">
        <v>41839</v>
      </c>
      <c r="B498" s="22" t="s">
        <v>63</v>
      </c>
      <c r="C498" s="22" t="s">
        <v>38</v>
      </c>
      <c r="D498" s="23" t="s">
        <v>58</v>
      </c>
      <c r="E498" s="76">
        <v>72</v>
      </c>
    </row>
    <row r="499" spans="1:5">
      <c r="A499" s="22">
        <v>41776</v>
      </c>
      <c r="B499" s="22" t="s">
        <v>60</v>
      </c>
      <c r="C499" s="22" t="s">
        <v>48</v>
      </c>
      <c r="D499" s="23" t="s">
        <v>58</v>
      </c>
      <c r="E499" s="76">
        <v>69</v>
      </c>
    </row>
    <row r="500" spans="1:5">
      <c r="A500" s="22">
        <v>41795</v>
      </c>
      <c r="B500" s="22" t="s">
        <v>62</v>
      </c>
      <c r="C500" s="22" t="s">
        <v>336</v>
      </c>
      <c r="D500" s="23" t="s">
        <v>46</v>
      </c>
      <c r="E500" s="76">
        <v>46</v>
      </c>
    </row>
    <row r="501" spans="1:5">
      <c r="A501" s="22">
        <v>41779</v>
      </c>
      <c r="B501" s="22" t="s">
        <v>60</v>
      </c>
      <c r="C501" s="22" t="s">
        <v>38</v>
      </c>
      <c r="D501" s="23" t="s">
        <v>50</v>
      </c>
      <c r="E501" s="76">
        <v>46</v>
      </c>
    </row>
    <row r="502" spans="1:5">
      <c r="A502" s="22">
        <v>41880</v>
      </c>
      <c r="B502" s="22" t="s">
        <v>64</v>
      </c>
      <c r="C502" s="22" t="s">
        <v>336</v>
      </c>
      <c r="D502" s="23" t="s">
        <v>57</v>
      </c>
      <c r="E502" s="76">
        <v>138</v>
      </c>
    </row>
    <row r="503" spans="1:5">
      <c r="A503" s="22">
        <v>41796</v>
      </c>
      <c r="B503" s="22" t="s">
        <v>62</v>
      </c>
      <c r="C503" s="22" t="s">
        <v>48</v>
      </c>
      <c r="D503" s="23" t="s">
        <v>56</v>
      </c>
      <c r="E503" s="76">
        <v>57</v>
      </c>
    </row>
    <row r="504" spans="1:5">
      <c r="A504" s="22">
        <v>41824</v>
      </c>
      <c r="B504" s="22" t="s">
        <v>63</v>
      </c>
      <c r="C504" s="22" t="s">
        <v>48</v>
      </c>
      <c r="D504" s="23" t="s">
        <v>66</v>
      </c>
      <c r="E504" s="76">
        <v>36</v>
      </c>
    </row>
    <row r="505" spans="1:5">
      <c r="A505" s="22">
        <v>41846</v>
      </c>
      <c r="B505" s="22" t="s">
        <v>63</v>
      </c>
      <c r="C505" s="22" t="s">
        <v>38</v>
      </c>
      <c r="D505" s="23" t="s">
        <v>53</v>
      </c>
      <c r="E505" s="76">
        <v>60</v>
      </c>
    </row>
    <row r="506" spans="1:5">
      <c r="A506" s="22">
        <v>41773</v>
      </c>
      <c r="B506" s="22" t="s">
        <v>60</v>
      </c>
      <c r="C506" s="22" t="s">
        <v>48</v>
      </c>
      <c r="D506" s="23" t="s">
        <v>57</v>
      </c>
      <c r="E506" s="76">
        <v>88</v>
      </c>
    </row>
    <row r="507" spans="1:5">
      <c r="A507" s="22">
        <v>41902</v>
      </c>
      <c r="B507" s="22" t="s">
        <v>65</v>
      </c>
      <c r="C507" s="22" t="s">
        <v>38</v>
      </c>
      <c r="D507" s="23" t="s">
        <v>61</v>
      </c>
      <c r="E507" s="76">
        <v>80</v>
      </c>
    </row>
    <row r="508" spans="1:5">
      <c r="A508" s="22">
        <v>41843</v>
      </c>
      <c r="B508" s="22" t="s">
        <v>63</v>
      </c>
      <c r="C508" s="22" t="s">
        <v>38</v>
      </c>
      <c r="D508" s="23" t="s">
        <v>39</v>
      </c>
      <c r="E508" s="76">
        <v>160</v>
      </c>
    </row>
    <row r="509" spans="1:5">
      <c r="A509" s="22">
        <v>41888</v>
      </c>
      <c r="B509" s="22" t="s">
        <v>65</v>
      </c>
      <c r="C509" s="22" t="s">
        <v>38</v>
      </c>
      <c r="D509" s="23" t="s">
        <v>43</v>
      </c>
      <c r="E509" s="76">
        <v>40</v>
      </c>
    </row>
    <row r="510" spans="1:5">
      <c r="A510" s="22">
        <v>41762</v>
      </c>
      <c r="B510" s="22" t="s">
        <v>60</v>
      </c>
      <c r="C510" s="22" t="s">
        <v>38</v>
      </c>
      <c r="D510" s="23" t="s">
        <v>43</v>
      </c>
      <c r="E510" s="76">
        <v>20</v>
      </c>
    </row>
    <row r="511" spans="1:5">
      <c r="A511" s="22">
        <v>41833</v>
      </c>
      <c r="B511" s="22" t="s">
        <v>63</v>
      </c>
      <c r="C511" s="22" t="s">
        <v>48</v>
      </c>
      <c r="D511" s="23" t="s">
        <v>57</v>
      </c>
      <c r="E511" s="76">
        <v>46</v>
      </c>
    </row>
    <row r="512" spans="1:5">
      <c r="A512" s="22">
        <v>41814</v>
      </c>
      <c r="B512" s="22" t="s">
        <v>62</v>
      </c>
      <c r="C512" s="22" t="s">
        <v>48</v>
      </c>
      <c r="D512" s="23" t="s">
        <v>66</v>
      </c>
      <c r="E512" s="76">
        <v>36</v>
      </c>
    </row>
    <row r="513" spans="1:5">
      <c r="A513" s="22">
        <v>41830</v>
      </c>
      <c r="B513" s="22" t="s">
        <v>63</v>
      </c>
      <c r="C513" s="22" t="s">
        <v>336</v>
      </c>
      <c r="D513" s="23" t="s">
        <v>54</v>
      </c>
      <c r="E513" s="76">
        <v>71</v>
      </c>
    </row>
    <row r="514" spans="1:5">
      <c r="A514" s="22">
        <v>41863</v>
      </c>
      <c r="B514" s="22" t="s">
        <v>64</v>
      </c>
      <c r="C514" s="22" t="s">
        <v>336</v>
      </c>
      <c r="D514" s="23" t="s">
        <v>58</v>
      </c>
      <c r="E514" s="76">
        <v>96</v>
      </c>
    </row>
    <row r="515" spans="1:5">
      <c r="A515" s="22">
        <v>41908</v>
      </c>
      <c r="B515" s="22" t="s">
        <v>65</v>
      </c>
      <c r="C515" s="22" t="s">
        <v>38</v>
      </c>
      <c r="D515" s="23" t="s">
        <v>54</v>
      </c>
      <c r="E515" s="76">
        <v>23</v>
      </c>
    </row>
    <row r="516" spans="1:5">
      <c r="A516" s="22">
        <v>41885</v>
      </c>
      <c r="B516" s="22" t="s">
        <v>65</v>
      </c>
      <c r="C516" s="22" t="s">
        <v>38</v>
      </c>
      <c r="D516" s="23" t="s">
        <v>58</v>
      </c>
      <c r="E516" s="76">
        <v>75</v>
      </c>
    </row>
    <row r="517" spans="1:5">
      <c r="A517" s="22">
        <v>41792</v>
      </c>
      <c r="B517" s="22" t="s">
        <v>62</v>
      </c>
      <c r="C517" s="22" t="s">
        <v>38</v>
      </c>
      <c r="D517" s="23" t="s">
        <v>58</v>
      </c>
      <c r="E517" s="76">
        <v>23</v>
      </c>
    </row>
    <row r="518" spans="1:5">
      <c r="A518" s="22">
        <v>41791</v>
      </c>
      <c r="B518" s="22" t="s">
        <v>62</v>
      </c>
      <c r="C518" s="22" t="s">
        <v>48</v>
      </c>
      <c r="D518" s="23" t="s">
        <v>56</v>
      </c>
      <c r="E518" s="76">
        <v>60</v>
      </c>
    </row>
    <row r="519" spans="1:5">
      <c r="A519" s="22">
        <v>41851</v>
      </c>
      <c r="B519" s="22" t="s">
        <v>63</v>
      </c>
      <c r="C519" s="22" t="s">
        <v>38</v>
      </c>
      <c r="D519" s="23" t="s">
        <v>58</v>
      </c>
      <c r="E519" s="76">
        <v>96</v>
      </c>
    </row>
    <row r="520" spans="1:5">
      <c r="A520" s="22">
        <v>41789</v>
      </c>
      <c r="B520" s="22" t="s">
        <v>60</v>
      </c>
      <c r="C520" s="22" t="s">
        <v>48</v>
      </c>
      <c r="D520" s="23" t="s">
        <v>58</v>
      </c>
      <c r="E520" s="76">
        <v>48</v>
      </c>
    </row>
    <row r="521" spans="1:5">
      <c r="A521" s="22">
        <v>41856</v>
      </c>
      <c r="B521" s="22" t="s">
        <v>64</v>
      </c>
      <c r="C521" s="22" t="s">
        <v>38</v>
      </c>
      <c r="D521" s="23" t="s">
        <v>49</v>
      </c>
      <c r="E521" s="76">
        <v>34</v>
      </c>
    </row>
    <row r="522" spans="1:5">
      <c r="A522" s="22">
        <v>41789</v>
      </c>
      <c r="B522" s="22" t="s">
        <v>60</v>
      </c>
      <c r="C522" s="22" t="s">
        <v>38</v>
      </c>
      <c r="D522" s="23" t="s">
        <v>57</v>
      </c>
      <c r="E522" s="76">
        <v>23</v>
      </c>
    </row>
    <row r="523" spans="1:5">
      <c r="A523" s="22">
        <v>41887</v>
      </c>
      <c r="B523" s="22" t="s">
        <v>65</v>
      </c>
      <c r="C523" s="22" t="s">
        <v>48</v>
      </c>
      <c r="D523" s="23" t="s">
        <v>53</v>
      </c>
      <c r="E523" s="76">
        <v>58</v>
      </c>
    </row>
    <row r="524" spans="1:5">
      <c r="A524" s="22">
        <v>41788</v>
      </c>
      <c r="B524" s="22" t="s">
        <v>60</v>
      </c>
      <c r="C524" s="22" t="s">
        <v>336</v>
      </c>
      <c r="D524" s="23" t="s">
        <v>46</v>
      </c>
      <c r="E524" s="76">
        <v>69</v>
      </c>
    </row>
    <row r="525" spans="1:5">
      <c r="A525" s="22">
        <v>41844</v>
      </c>
      <c r="B525" s="22" t="s">
        <v>63</v>
      </c>
      <c r="C525" s="22" t="s">
        <v>48</v>
      </c>
      <c r="D525" s="23" t="s">
        <v>49</v>
      </c>
      <c r="E525" s="76">
        <v>33</v>
      </c>
    </row>
    <row r="526" spans="1:5">
      <c r="A526" s="22">
        <v>41860</v>
      </c>
      <c r="B526" s="22" t="s">
        <v>64</v>
      </c>
      <c r="C526" s="22" t="s">
        <v>48</v>
      </c>
      <c r="D526" s="23" t="s">
        <v>46</v>
      </c>
      <c r="E526" s="76">
        <v>48</v>
      </c>
    </row>
    <row r="527" spans="1:5">
      <c r="A527" s="22">
        <v>41901</v>
      </c>
      <c r="B527" s="22" t="s">
        <v>65</v>
      </c>
      <c r="C527" s="22" t="s">
        <v>38</v>
      </c>
      <c r="D527" s="23" t="s">
        <v>61</v>
      </c>
      <c r="E527" s="76">
        <v>83</v>
      </c>
    </row>
    <row r="528" spans="1:5">
      <c r="A528" s="22">
        <v>41859</v>
      </c>
      <c r="B528" s="22" t="s">
        <v>64</v>
      </c>
      <c r="C528" s="22" t="s">
        <v>336</v>
      </c>
      <c r="D528" s="23" t="s">
        <v>66</v>
      </c>
      <c r="E528" s="76">
        <v>54</v>
      </c>
    </row>
    <row r="529" spans="1:5">
      <c r="A529" s="22">
        <v>41787</v>
      </c>
      <c r="B529" s="22" t="s">
        <v>60</v>
      </c>
      <c r="C529" s="22" t="s">
        <v>336</v>
      </c>
      <c r="D529" s="23" t="s">
        <v>46</v>
      </c>
      <c r="E529" s="76">
        <v>48</v>
      </c>
    </row>
    <row r="530" spans="1:5">
      <c r="A530" s="22">
        <v>41898</v>
      </c>
      <c r="B530" s="22" t="s">
        <v>65</v>
      </c>
      <c r="C530" s="22" t="s">
        <v>38</v>
      </c>
      <c r="D530" s="23" t="s">
        <v>49</v>
      </c>
      <c r="E530" s="76">
        <v>132</v>
      </c>
    </row>
    <row r="531" spans="1:5">
      <c r="A531" s="22">
        <v>41778</v>
      </c>
      <c r="B531" s="22" t="s">
        <v>60</v>
      </c>
      <c r="C531" s="22" t="s">
        <v>38</v>
      </c>
      <c r="D531" s="23" t="s">
        <v>50</v>
      </c>
      <c r="E531" s="76">
        <v>46</v>
      </c>
    </row>
    <row r="532" spans="1:5">
      <c r="A532" s="22">
        <v>41819</v>
      </c>
      <c r="B532" s="22" t="s">
        <v>62</v>
      </c>
      <c r="C532" s="22" t="s">
        <v>38</v>
      </c>
      <c r="D532" s="23" t="s">
        <v>57</v>
      </c>
      <c r="E532" s="76">
        <v>46</v>
      </c>
    </row>
    <row r="533" spans="1:5">
      <c r="A533" s="22">
        <v>41764</v>
      </c>
      <c r="B533" s="22" t="s">
        <v>60</v>
      </c>
      <c r="C533" s="22" t="s">
        <v>336</v>
      </c>
      <c r="D533" s="23" t="s">
        <v>50</v>
      </c>
      <c r="E533" s="76">
        <v>545</v>
      </c>
    </row>
    <row r="534" spans="1:5">
      <c r="A534" s="22">
        <v>41808</v>
      </c>
      <c r="B534" s="22" t="s">
        <v>62</v>
      </c>
      <c r="C534" s="22" t="s">
        <v>48</v>
      </c>
      <c r="D534" s="23" t="s">
        <v>61</v>
      </c>
      <c r="E534" s="76">
        <v>28</v>
      </c>
    </row>
    <row r="535" spans="1:5">
      <c r="A535" s="22">
        <v>41791</v>
      </c>
      <c r="B535" s="22" t="s">
        <v>62</v>
      </c>
      <c r="C535" s="22" t="s">
        <v>48</v>
      </c>
      <c r="D535" s="23" t="s">
        <v>43</v>
      </c>
      <c r="E535" s="76">
        <v>40</v>
      </c>
    </row>
    <row r="536" spans="1:5">
      <c r="A536" s="22">
        <v>41857</v>
      </c>
      <c r="B536" s="22" t="s">
        <v>64</v>
      </c>
      <c r="C536" s="22" t="s">
        <v>336</v>
      </c>
      <c r="D536" s="23" t="s">
        <v>57</v>
      </c>
      <c r="E536" s="76">
        <v>46</v>
      </c>
    </row>
    <row r="537" spans="1:5">
      <c r="A537" s="22">
        <v>41762</v>
      </c>
      <c r="B537" s="22" t="s">
        <v>60</v>
      </c>
      <c r="C537" s="22" t="s">
        <v>48</v>
      </c>
      <c r="D537" s="23" t="s">
        <v>57</v>
      </c>
      <c r="E537" s="76">
        <v>46</v>
      </c>
    </row>
    <row r="538" spans="1:5">
      <c r="A538" s="22">
        <v>41818</v>
      </c>
      <c r="B538" s="22" t="s">
        <v>62</v>
      </c>
      <c r="C538" s="22" t="s">
        <v>48</v>
      </c>
      <c r="D538" s="23" t="s">
        <v>57</v>
      </c>
      <c r="E538" s="76">
        <v>69</v>
      </c>
    </row>
    <row r="539" spans="1:5">
      <c r="A539" s="22">
        <v>41810</v>
      </c>
      <c r="B539" s="22" t="s">
        <v>62</v>
      </c>
      <c r="C539" s="22" t="s">
        <v>48</v>
      </c>
      <c r="D539" s="23" t="s">
        <v>49</v>
      </c>
      <c r="E539" s="76">
        <v>627</v>
      </c>
    </row>
    <row r="540" spans="1:5">
      <c r="A540" s="22">
        <v>41866</v>
      </c>
      <c r="B540" s="22" t="s">
        <v>64</v>
      </c>
      <c r="C540" s="22" t="s">
        <v>38</v>
      </c>
      <c r="D540" s="23" t="s">
        <v>61</v>
      </c>
      <c r="E540" s="76">
        <v>83</v>
      </c>
    </row>
    <row r="541" spans="1:5">
      <c r="A541" s="22">
        <v>41868</v>
      </c>
      <c r="B541" s="22" t="s">
        <v>64</v>
      </c>
      <c r="C541" s="22" t="s">
        <v>38</v>
      </c>
      <c r="D541" s="23" t="s">
        <v>50</v>
      </c>
      <c r="E541" s="76">
        <v>46</v>
      </c>
    </row>
    <row r="542" spans="1:5">
      <c r="A542" s="22">
        <v>41819</v>
      </c>
      <c r="B542" s="22" t="s">
        <v>62</v>
      </c>
      <c r="C542" s="22" t="s">
        <v>48</v>
      </c>
      <c r="D542" s="23" t="s">
        <v>66</v>
      </c>
      <c r="E542" s="76">
        <v>38</v>
      </c>
    </row>
    <row r="543" spans="1:5">
      <c r="A543" s="22">
        <v>41860</v>
      </c>
      <c r="B543" s="22" t="s">
        <v>64</v>
      </c>
      <c r="C543" s="22" t="s">
        <v>336</v>
      </c>
      <c r="D543" s="23" t="s">
        <v>43</v>
      </c>
      <c r="E543" s="76">
        <v>20</v>
      </c>
    </row>
    <row r="544" spans="1:5">
      <c r="A544" s="22">
        <v>41805</v>
      </c>
      <c r="B544" s="22" t="s">
        <v>62</v>
      </c>
      <c r="C544" s="22" t="s">
        <v>38</v>
      </c>
      <c r="D544" s="23" t="s">
        <v>49</v>
      </c>
      <c r="E544" s="76">
        <v>102</v>
      </c>
    </row>
    <row r="545" spans="1:5">
      <c r="A545" s="22">
        <v>41862</v>
      </c>
      <c r="B545" s="22" t="s">
        <v>64</v>
      </c>
      <c r="C545" s="22" t="s">
        <v>38</v>
      </c>
      <c r="D545" s="23" t="s">
        <v>56</v>
      </c>
      <c r="E545" s="76">
        <v>38</v>
      </c>
    </row>
    <row r="546" spans="1:5">
      <c r="A546" s="22">
        <v>41806</v>
      </c>
      <c r="B546" s="22" t="s">
        <v>62</v>
      </c>
      <c r="C546" s="22" t="s">
        <v>336</v>
      </c>
      <c r="D546" s="23" t="s">
        <v>43</v>
      </c>
      <c r="E546" s="76">
        <v>20</v>
      </c>
    </row>
    <row r="547" spans="1:5">
      <c r="A547" s="22">
        <v>41859</v>
      </c>
      <c r="B547" s="22" t="s">
        <v>64</v>
      </c>
      <c r="C547" s="22" t="s">
        <v>336</v>
      </c>
      <c r="D547" s="23" t="s">
        <v>39</v>
      </c>
      <c r="E547" s="76">
        <v>80</v>
      </c>
    </row>
    <row r="548" spans="1:5">
      <c r="A548" s="22">
        <v>41820</v>
      </c>
      <c r="B548" s="22" t="s">
        <v>62</v>
      </c>
      <c r="C548" s="22" t="s">
        <v>48</v>
      </c>
      <c r="D548" s="23" t="s">
        <v>58</v>
      </c>
      <c r="E548" s="76">
        <v>24</v>
      </c>
    </row>
    <row r="549" spans="1:5">
      <c r="A549" s="22">
        <v>41848</v>
      </c>
      <c r="B549" s="22" t="s">
        <v>63</v>
      </c>
      <c r="C549" s="22" t="s">
        <v>48</v>
      </c>
      <c r="D549" s="23" t="s">
        <v>49</v>
      </c>
      <c r="E549" s="76">
        <v>33</v>
      </c>
    </row>
    <row r="550" spans="1:5">
      <c r="A550" s="22">
        <v>41860</v>
      </c>
      <c r="B550" s="22" t="s">
        <v>64</v>
      </c>
      <c r="C550" s="22" t="s">
        <v>48</v>
      </c>
      <c r="D550" s="23" t="s">
        <v>54</v>
      </c>
      <c r="E550" s="76">
        <v>257</v>
      </c>
    </row>
    <row r="551" spans="1:5">
      <c r="A551" s="22">
        <v>41873</v>
      </c>
      <c r="B551" s="22" t="s">
        <v>64</v>
      </c>
      <c r="C551" s="22" t="s">
        <v>38</v>
      </c>
      <c r="D551" s="23" t="s">
        <v>58</v>
      </c>
      <c r="E551" s="76">
        <v>46</v>
      </c>
    </row>
    <row r="552" spans="1:5">
      <c r="A552" s="22">
        <v>41814</v>
      </c>
      <c r="B552" s="22" t="s">
        <v>62</v>
      </c>
      <c r="C552" s="22" t="s">
        <v>38</v>
      </c>
      <c r="D552" s="23" t="s">
        <v>58</v>
      </c>
      <c r="E552" s="76">
        <v>92</v>
      </c>
    </row>
    <row r="553" spans="1:5">
      <c r="A553" s="22">
        <v>41819</v>
      </c>
      <c r="B553" s="22" t="s">
        <v>62</v>
      </c>
      <c r="C553" s="22" t="s">
        <v>48</v>
      </c>
      <c r="D553" s="23" t="s">
        <v>50</v>
      </c>
      <c r="E553" s="76">
        <v>23</v>
      </c>
    </row>
    <row r="554" spans="1:5">
      <c r="A554" s="22">
        <v>41878</v>
      </c>
      <c r="B554" s="22" t="s">
        <v>64</v>
      </c>
      <c r="C554" s="22" t="s">
        <v>48</v>
      </c>
      <c r="D554" s="23" t="s">
        <v>50</v>
      </c>
      <c r="E554" s="76">
        <v>46</v>
      </c>
    </row>
    <row r="555" spans="1:5">
      <c r="A555" s="22">
        <v>41800</v>
      </c>
      <c r="B555" s="22" t="s">
        <v>62</v>
      </c>
      <c r="C555" s="22" t="s">
        <v>48</v>
      </c>
      <c r="D555" s="23" t="s">
        <v>49</v>
      </c>
      <c r="E555" s="76">
        <v>33</v>
      </c>
    </row>
    <row r="556" spans="1:5">
      <c r="A556" s="22">
        <v>41834</v>
      </c>
      <c r="B556" s="22" t="s">
        <v>63</v>
      </c>
      <c r="C556" s="22" t="s">
        <v>48</v>
      </c>
      <c r="D556" s="23" t="s">
        <v>49</v>
      </c>
      <c r="E556" s="76">
        <v>66</v>
      </c>
    </row>
    <row r="557" spans="1:5">
      <c r="A557" s="22">
        <v>41868</v>
      </c>
      <c r="B557" s="22" t="s">
        <v>64</v>
      </c>
      <c r="C557" s="22" t="s">
        <v>336</v>
      </c>
      <c r="D557" s="23" t="s">
        <v>53</v>
      </c>
      <c r="E557" s="76">
        <v>28</v>
      </c>
    </row>
    <row r="558" spans="1:5">
      <c r="A558" s="22">
        <v>41859</v>
      </c>
      <c r="B558" s="22" t="s">
        <v>64</v>
      </c>
      <c r="C558" s="22" t="s">
        <v>336</v>
      </c>
      <c r="D558" s="23" t="s">
        <v>43</v>
      </c>
      <c r="E558" s="76">
        <v>140</v>
      </c>
    </row>
    <row r="559" spans="1:5">
      <c r="A559" s="22">
        <v>41801</v>
      </c>
      <c r="B559" s="22" t="s">
        <v>62</v>
      </c>
      <c r="C559" s="22" t="s">
        <v>48</v>
      </c>
      <c r="D559" s="23" t="s">
        <v>57</v>
      </c>
      <c r="E559" s="76">
        <v>46</v>
      </c>
    </row>
    <row r="560" spans="1:5">
      <c r="A560" s="22">
        <v>41784</v>
      </c>
      <c r="B560" s="22" t="s">
        <v>60</v>
      </c>
      <c r="C560" s="22" t="s">
        <v>38</v>
      </c>
      <c r="D560" s="23" t="s">
        <v>49</v>
      </c>
      <c r="E560" s="76">
        <v>64</v>
      </c>
    </row>
    <row r="561" spans="1:5">
      <c r="A561" s="22">
        <v>41801</v>
      </c>
      <c r="B561" s="22" t="s">
        <v>62</v>
      </c>
      <c r="C561" s="22" t="s">
        <v>48</v>
      </c>
      <c r="D561" s="23" t="s">
        <v>50</v>
      </c>
      <c r="E561" s="76">
        <v>44</v>
      </c>
    </row>
    <row r="562" spans="1:5">
      <c r="A562" s="22">
        <v>41809</v>
      </c>
      <c r="B562" s="22" t="s">
        <v>62</v>
      </c>
      <c r="C562" s="22" t="s">
        <v>48</v>
      </c>
      <c r="D562" s="23" t="s">
        <v>43</v>
      </c>
      <c r="E562" s="76">
        <v>40</v>
      </c>
    </row>
    <row r="563" spans="1:5">
      <c r="A563" s="22">
        <v>41797</v>
      </c>
      <c r="B563" s="22" t="s">
        <v>62</v>
      </c>
      <c r="C563" s="22" t="s">
        <v>48</v>
      </c>
      <c r="D563" s="23" t="s">
        <v>50</v>
      </c>
      <c r="E563" s="76">
        <v>46</v>
      </c>
    </row>
    <row r="564" spans="1:5">
      <c r="A564" s="22">
        <v>41875</v>
      </c>
      <c r="B564" s="22" t="s">
        <v>64</v>
      </c>
      <c r="C564" s="22" t="s">
        <v>48</v>
      </c>
      <c r="D564" s="23" t="s">
        <v>50</v>
      </c>
      <c r="E564" s="76">
        <v>23</v>
      </c>
    </row>
    <row r="565" spans="1:5">
      <c r="A565" s="22">
        <v>41802</v>
      </c>
      <c r="B565" s="22" t="s">
        <v>62</v>
      </c>
      <c r="C565" s="22" t="s">
        <v>38</v>
      </c>
      <c r="D565" s="23" t="s">
        <v>54</v>
      </c>
      <c r="E565" s="76">
        <v>24</v>
      </c>
    </row>
    <row r="566" spans="1:5">
      <c r="A566" s="22">
        <v>41870</v>
      </c>
      <c r="B566" s="22" t="s">
        <v>64</v>
      </c>
      <c r="C566" s="22" t="s">
        <v>48</v>
      </c>
      <c r="D566" s="23" t="s">
        <v>57</v>
      </c>
      <c r="E566" s="76">
        <v>92</v>
      </c>
    </row>
    <row r="567" spans="1:5">
      <c r="A567" s="22">
        <v>41859</v>
      </c>
      <c r="B567" s="22" t="s">
        <v>64</v>
      </c>
      <c r="C567" s="22" t="s">
        <v>38</v>
      </c>
      <c r="D567" s="23" t="s">
        <v>53</v>
      </c>
      <c r="E567" s="76">
        <v>87</v>
      </c>
    </row>
    <row r="568" spans="1:5">
      <c r="A568" s="22">
        <v>41875</v>
      </c>
      <c r="B568" s="22" t="s">
        <v>64</v>
      </c>
      <c r="C568" s="22" t="s">
        <v>48</v>
      </c>
      <c r="D568" s="23" t="s">
        <v>57</v>
      </c>
      <c r="E568" s="76">
        <v>69</v>
      </c>
    </row>
    <row r="569" spans="1:5">
      <c r="A569" s="22">
        <v>41854</v>
      </c>
      <c r="B569" s="22" t="s">
        <v>64</v>
      </c>
      <c r="C569" s="22" t="s">
        <v>48</v>
      </c>
      <c r="D569" s="23" t="s">
        <v>57</v>
      </c>
      <c r="E569" s="76">
        <v>44</v>
      </c>
    </row>
    <row r="570" spans="1:5">
      <c r="A570" s="22">
        <v>41882</v>
      </c>
      <c r="B570" s="22" t="s">
        <v>64</v>
      </c>
      <c r="C570" s="22" t="s">
        <v>38</v>
      </c>
      <c r="D570" s="23" t="s">
        <v>49</v>
      </c>
      <c r="E570" s="76">
        <v>33</v>
      </c>
    </row>
    <row r="571" spans="1:5">
      <c r="A571" s="22">
        <v>41867</v>
      </c>
      <c r="B571" s="22" t="s">
        <v>64</v>
      </c>
      <c r="C571" s="22" t="s">
        <v>336</v>
      </c>
      <c r="D571" s="23" t="s">
        <v>58</v>
      </c>
      <c r="E571" s="76">
        <v>72</v>
      </c>
    </row>
    <row r="572" spans="1:5">
      <c r="A572" s="22">
        <v>41856</v>
      </c>
      <c r="B572" s="22" t="s">
        <v>64</v>
      </c>
      <c r="C572" s="22" t="s">
        <v>48</v>
      </c>
      <c r="D572" s="23" t="s">
        <v>61</v>
      </c>
      <c r="E572" s="76">
        <v>27</v>
      </c>
    </row>
    <row r="573" spans="1:5">
      <c r="A573" s="22">
        <v>41771</v>
      </c>
      <c r="B573" s="22" t="s">
        <v>60</v>
      </c>
      <c r="C573" s="22" t="s">
        <v>48</v>
      </c>
      <c r="D573" s="23" t="s">
        <v>43</v>
      </c>
      <c r="E573" s="76">
        <v>20</v>
      </c>
    </row>
    <row r="574" spans="1:5">
      <c r="A574" s="22">
        <v>41809</v>
      </c>
      <c r="B574" s="22" t="s">
        <v>62</v>
      </c>
      <c r="C574" s="22" t="s">
        <v>48</v>
      </c>
      <c r="D574" s="23" t="s">
        <v>53</v>
      </c>
      <c r="E574" s="76">
        <v>58</v>
      </c>
    </row>
    <row r="575" spans="1:5">
      <c r="A575" s="22">
        <v>41801</v>
      </c>
      <c r="B575" s="22" t="s">
        <v>62</v>
      </c>
      <c r="C575" s="22" t="s">
        <v>48</v>
      </c>
      <c r="D575" s="23" t="s">
        <v>50</v>
      </c>
      <c r="E575" s="76">
        <v>66</v>
      </c>
    </row>
    <row r="576" spans="1:5">
      <c r="A576" s="22">
        <v>41807</v>
      </c>
      <c r="B576" s="22" t="s">
        <v>62</v>
      </c>
      <c r="C576" s="22" t="s">
        <v>48</v>
      </c>
      <c r="D576" s="23" t="s">
        <v>57</v>
      </c>
      <c r="E576" s="76">
        <v>22</v>
      </c>
    </row>
    <row r="577" spans="1:5">
      <c r="A577" s="22">
        <v>41805</v>
      </c>
      <c r="B577" s="22" t="s">
        <v>62</v>
      </c>
      <c r="C577" s="22" t="s">
        <v>336</v>
      </c>
      <c r="D577" s="23" t="s">
        <v>49</v>
      </c>
      <c r="E577" s="76">
        <v>68</v>
      </c>
    </row>
    <row r="578" spans="1:5">
      <c r="A578" s="22">
        <v>41866</v>
      </c>
      <c r="B578" s="22" t="s">
        <v>64</v>
      </c>
      <c r="C578" s="22" t="s">
        <v>38</v>
      </c>
      <c r="D578" s="23" t="s">
        <v>57</v>
      </c>
      <c r="E578" s="76">
        <v>66</v>
      </c>
    </row>
    <row r="579" spans="1:5">
      <c r="A579" s="22">
        <v>41806</v>
      </c>
      <c r="B579" s="22" t="s">
        <v>62</v>
      </c>
      <c r="C579" s="22" t="s">
        <v>48</v>
      </c>
      <c r="D579" s="23" t="s">
        <v>46</v>
      </c>
      <c r="E579" s="76">
        <v>50</v>
      </c>
    </row>
    <row r="580" spans="1:5">
      <c r="A580" s="22">
        <v>41903</v>
      </c>
      <c r="B580" s="22" t="s">
        <v>65</v>
      </c>
      <c r="C580" s="22" t="s">
        <v>336</v>
      </c>
      <c r="D580" s="23" t="s">
        <v>39</v>
      </c>
      <c r="E580" s="76">
        <v>240</v>
      </c>
    </row>
    <row r="581" spans="1:5">
      <c r="A581" s="22">
        <v>41817</v>
      </c>
      <c r="B581" s="22" t="s">
        <v>62</v>
      </c>
      <c r="C581" s="22" t="s">
        <v>48</v>
      </c>
      <c r="D581" s="23" t="s">
        <v>49</v>
      </c>
      <c r="E581" s="76">
        <v>68</v>
      </c>
    </row>
    <row r="582" spans="1:5">
      <c r="A582" s="22">
        <v>41806</v>
      </c>
      <c r="B582" s="22" t="s">
        <v>62</v>
      </c>
      <c r="C582" s="22" t="s">
        <v>48</v>
      </c>
      <c r="D582" s="23" t="s">
        <v>39</v>
      </c>
      <c r="E582" s="76">
        <v>80</v>
      </c>
    </row>
    <row r="583" spans="1:5">
      <c r="A583" s="22">
        <v>41776</v>
      </c>
      <c r="B583" s="22" t="s">
        <v>60</v>
      </c>
      <c r="C583" s="22" t="s">
        <v>48</v>
      </c>
      <c r="D583" s="23" t="s">
        <v>50</v>
      </c>
      <c r="E583" s="76">
        <v>480</v>
      </c>
    </row>
    <row r="584" spans="1:5">
      <c r="A584" s="22">
        <v>41880</v>
      </c>
      <c r="B584" s="22" t="s">
        <v>64</v>
      </c>
      <c r="C584" s="22" t="s">
        <v>48</v>
      </c>
      <c r="D584" s="23" t="s">
        <v>54</v>
      </c>
      <c r="E584" s="76">
        <v>47</v>
      </c>
    </row>
    <row r="585" spans="1:5">
      <c r="A585" s="22">
        <v>41907</v>
      </c>
      <c r="B585" s="22" t="s">
        <v>65</v>
      </c>
      <c r="C585" s="22" t="s">
        <v>48</v>
      </c>
      <c r="D585" s="23" t="s">
        <v>56</v>
      </c>
      <c r="E585" s="76">
        <v>42</v>
      </c>
    </row>
    <row r="586" spans="1:5">
      <c r="A586" s="22">
        <v>41769</v>
      </c>
      <c r="B586" s="22" t="s">
        <v>60</v>
      </c>
      <c r="C586" s="22" t="s">
        <v>38</v>
      </c>
      <c r="D586" s="23" t="s">
        <v>56</v>
      </c>
      <c r="E586" s="76">
        <v>63</v>
      </c>
    </row>
    <row r="587" spans="1:5">
      <c r="A587" s="22">
        <v>41896</v>
      </c>
      <c r="B587" s="22" t="s">
        <v>65</v>
      </c>
      <c r="C587" s="22" t="s">
        <v>336</v>
      </c>
      <c r="D587" s="23" t="s">
        <v>46</v>
      </c>
      <c r="E587" s="76">
        <v>50</v>
      </c>
    </row>
    <row r="588" spans="1:5">
      <c r="A588" s="22">
        <v>41818</v>
      </c>
      <c r="B588" s="22" t="s">
        <v>62</v>
      </c>
      <c r="C588" s="22" t="s">
        <v>38</v>
      </c>
      <c r="D588" s="23" t="s">
        <v>57</v>
      </c>
      <c r="E588" s="76">
        <v>23</v>
      </c>
    </row>
    <row r="589" spans="1:5">
      <c r="A589" s="22">
        <v>41855</v>
      </c>
      <c r="B589" s="22" t="s">
        <v>64</v>
      </c>
      <c r="C589" s="22" t="s">
        <v>38</v>
      </c>
      <c r="D589" s="23" t="s">
        <v>50</v>
      </c>
      <c r="E589" s="76">
        <v>69</v>
      </c>
    </row>
    <row r="590" spans="1:5">
      <c r="A590" s="22">
        <v>41857</v>
      </c>
      <c r="B590" s="22" t="s">
        <v>64</v>
      </c>
      <c r="C590" s="22" t="s">
        <v>38</v>
      </c>
      <c r="D590" s="23" t="s">
        <v>54</v>
      </c>
      <c r="E590" s="76">
        <v>71</v>
      </c>
    </row>
    <row r="591" spans="1:5">
      <c r="A591" s="22">
        <v>41856</v>
      </c>
      <c r="B591" s="22" t="s">
        <v>64</v>
      </c>
      <c r="C591" s="22" t="s">
        <v>38</v>
      </c>
      <c r="D591" s="23" t="s">
        <v>53</v>
      </c>
      <c r="E591" s="76">
        <v>29</v>
      </c>
    </row>
    <row r="592" spans="1:5">
      <c r="A592" s="22">
        <v>41818</v>
      </c>
      <c r="B592" s="22" t="s">
        <v>62</v>
      </c>
      <c r="C592" s="22" t="s">
        <v>48</v>
      </c>
      <c r="D592" s="23" t="s">
        <v>49</v>
      </c>
      <c r="E592" s="76">
        <v>730</v>
      </c>
    </row>
    <row r="593" spans="1:5">
      <c r="A593" s="22">
        <v>41880</v>
      </c>
      <c r="B593" s="22" t="s">
        <v>64</v>
      </c>
      <c r="C593" s="22" t="s">
        <v>38</v>
      </c>
      <c r="D593" s="23" t="s">
        <v>53</v>
      </c>
      <c r="E593" s="76">
        <v>28</v>
      </c>
    </row>
    <row r="594" spans="1:5">
      <c r="A594" s="22">
        <v>41855</v>
      </c>
      <c r="B594" s="22" t="s">
        <v>64</v>
      </c>
      <c r="C594" s="22" t="s">
        <v>38</v>
      </c>
      <c r="D594" s="23" t="s">
        <v>46</v>
      </c>
      <c r="E594" s="76">
        <v>25</v>
      </c>
    </row>
    <row r="595" spans="1:5">
      <c r="A595" s="22">
        <v>41818</v>
      </c>
      <c r="B595" s="22" t="s">
        <v>62</v>
      </c>
      <c r="C595" s="22" t="s">
        <v>38</v>
      </c>
      <c r="D595" s="23" t="s">
        <v>57</v>
      </c>
      <c r="E595" s="76">
        <v>46</v>
      </c>
    </row>
    <row r="596" spans="1:5">
      <c r="A596" s="22">
        <v>41869</v>
      </c>
      <c r="B596" s="22" t="s">
        <v>64</v>
      </c>
      <c r="C596" s="22" t="s">
        <v>38</v>
      </c>
      <c r="D596" s="23" t="s">
        <v>50</v>
      </c>
      <c r="E596" s="76">
        <v>22</v>
      </c>
    </row>
    <row r="597" spans="1:5">
      <c r="A597" s="22">
        <v>41885</v>
      </c>
      <c r="B597" s="22" t="s">
        <v>65</v>
      </c>
      <c r="C597" s="22" t="s">
        <v>48</v>
      </c>
      <c r="D597" s="23" t="s">
        <v>54</v>
      </c>
      <c r="E597" s="76">
        <v>47</v>
      </c>
    </row>
    <row r="598" spans="1:5">
      <c r="A598" s="22">
        <v>41793</v>
      </c>
      <c r="B598" s="22" t="s">
        <v>62</v>
      </c>
      <c r="C598" s="22" t="s">
        <v>38</v>
      </c>
      <c r="D598" s="23" t="s">
        <v>43</v>
      </c>
      <c r="E598" s="76">
        <v>60</v>
      </c>
    </row>
    <row r="599" spans="1:5">
      <c r="A599" s="22">
        <v>41887</v>
      </c>
      <c r="B599" s="22" t="s">
        <v>65</v>
      </c>
      <c r="C599" s="22" t="s">
        <v>336</v>
      </c>
      <c r="D599" s="23" t="s">
        <v>39</v>
      </c>
      <c r="E599" s="76">
        <v>152</v>
      </c>
    </row>
    <row r="600" spans="1:5">
      <c r="A600" s="22">
        <v>41868</v>
      </c>
      <c r="B600" s="22" t="s">
        <v>64</v>
      </c>
      <c r="C600" s="22" t="s">
        <v>38</v>
      </c>
      <c r="D600" s="23" t="s">
        <v>61</v>
      </c>
      <c r="E600" s="76">
        <v>83</v>
      </c>
    </row>
    <row r="601" spans="1:5">
      <c r="A601" s="22">
        <v>41809</v>
      </c>
      <c r="B601" s="22" t="s">
        <v>62</v>
      </c>
      <c r="C601" s="22" t="s">
        <v>48</v>
      </c>
      <c r="D601" s="23" t="s">
        <v>57</v>
      </c>
      <c r="E601" s="76">
        <v>69</v>
      </c>
    </row>
    <row r="602" spans="1:5">
      <c r="A602" s="22">
        <v>41816</v>
      </c>
      <c r="B602" s="22" t="s">
        <v>62</v>
      </c>
      <c r="C602" s="22" t="s">
        <v>48</v>
      </c>
      <c r="D602" s="23" t="s">
        <v>53</v>
      </c>
      <c r="E602" s="76">
        <v>58</v>
      </c>
    </row>
    <row r="603" spans="1:5">
      <c r="A603" s="22">
        <v>41870</v>
      </c>
      <c r="B603" s="22" t="s">
        <v>64</v>
      </c>
      <c r="C603" s="22" t="s">
        <v>38</v>
      </c>
      <c r="D603" s="23" t="s">
        <v>66</v>
      </c>
      <c r="E603" s="76">
        <v>54</v>
      </c>
    </row>
    <row r="604" spans="1:5">
      <c r="A604" s="22">
        <v>41806</v>
      </c>
      <c r="B604" s="22" t="s">
        <v>62</v>
      </c>
      <c r="C604" s="22" t="s">
        <v>48</v>
      </c>
      <c r="D604" s="23" t="s">
        <v>39</v>
      </c>
      <c r="E604" s="76">
        <v>560</v>
      </c>
    </row>
    <row r="605" spans="1:5">
      <c r="A605" s="22">
        <v>41808</v>
      </c>
      <c r="B605" s="22" t="s">
        <v>62</v>
      </c>
      <c r="C605" s="22" t="s">
        <v>48</v>
      </c>
      <c r="D605" s="23" t="s">
        <v>58</v>
      </c>
      <c r="E605" s="76">
        <v>50</v>
      </c>
    </row>
    <row r="606" spans="1:5">
      <c r="A606" s="22">
        <v>41877</v>
      </c>
      <c r="B606" s="22" t="s">
        <v>64</v>
      </c>
      <c r="C606" s="22" t="s">
        <v>48</v>
      </c>
      <c r="D606" s="23" t="s">
        <v>43</v>
      </c>
      <c r="E606" s="76">
        <v>60</v>
      </c>
    </row>
    <row r="607" spans="1:5">
      <c r="A607" s="22">
        <v>41850</v>
      </c>
      <c r="B607" s="22" t="s">
        <v>63</v>
      </c>
      <c r="C607" s="22" t="s">
        <v>48</v>
      </c>
      <c r="D607" s="23" t="s">
        <v>57</v>
      </c>
      <c r="E607" s="76">
        <v>46</v>
      </c>
    </row>
    <row r="608" spans="1:5">
      <c r="A608" s="22">
        <v>41763</v>
      </c>
      <c r="B608" s="22" t="s">
        <v>60</v>
      </c>
      <c r="C608" s="22" t="s">
        <v>48</v>
      </c>
      <c r="D608" s="23" t="s">
        <v>49</v>
      </c>
      <c r="E608" s="76">
        <v>66</v>
      </c>
    </row>
    <row r="609" spans="1:5">
      <c r="A609" s="22">
        <v>41797</v>
      </c>
      <c r="B609" s="22" t="s">
        <v>62</v>
      </c>
      <c r="C609" s="22" t="s">
        <v>38</v>
      </c>
      <c r="D609" s="23" t="s">
        <v>46</v>
      </c>
      <c r="E609" s="76">
        <v>48</v>
      </c>
    </row>
    <row r="610" spans="1:5">
      <c r="A610" s="22">
        <v>41806</v>
      </c>
      <c r="B610" s="22" t="s">
        <v>62</v>
      </c>
      <c r="C610" s="22" t="s">
        <v>38</v>
      </c>
      <c r="D610" s="23" t="s">
        <v>46</v>
      </c>
      <c r="E610" s="76">
        <v>48</v>
      </c>
    </row>
    <row r="611" spans="1:5">
      <c r="A611" s="22">
        <v>41857</v>
      </c>
      <c r="B611" s="22" t="s">
        <v>64</v>
      </c>
      <c r="C611" s="22" t="s">
        <v>48</v>
      </c>
      <c r="D611" s="23" t="s">
        <v>50</v>
      </c>
      <c r="E611" s="76">
        <v>46</v>
      </c>
    </row>
    <row r="612" spans="1:5">
      <c r="A612" s="22">
        <v>41846</v>
      </c>
      <c r="B612" s="22" t="s">
        <v>63</v>
      </c>
      <c r="C612" s="22" t="s">
        <v>336</v>
      </c>
      <c r="D612" s="23" t="s">
        <v>57</v>
      </c>
      <c r="E612" s="76">
        <v>46</v>
      </c>
    </row>
    <row r="613" spans="1:5">
      <c r="A613" s="22">
        <v>41799</v>
      </c>
      <c r="B613" s="22" t="s">
        <v>62</v>
      </c>
      <c r="C613" s="22" t="s">
        <v>38</v>
      </c>
      <c r="D613" s="23" t="s">
        <v>66</v>
      </c>
      <c r="E613" s="76">
        <v>18</v>
      </c>
    </row>
    <row r="614" spans="1:5">
      <c r="A614" s="22">
        <v>41813</v>
      </c>
      <c r="B614" s="22" t="s">
        <v>62</v>
      </c>
      <c r="C614" s="22" t="s">
        <v>38</v>
      </c>
      <c r="D614" s="23" t="s">
        <v>43</v>
      </c>
      <c r="E614" s="76">
        <v>80</v>
      </c>
    </row>
    <row r="615" spans="1:5">
      <c r="A615" s="22">
        <v>41797</v>
      </c>
      <c r="B615" s="22" t="s">
        <v>62</v>
      </c>
      <c r="C615" s="22" t="s">
        <v>48</v>
      </c>
      <c r="D615" s="23" t="s">
        <v>57</v>
      </c>
      <c r="E615" s="76">
        <v>46</v>
      </c>
    </row>
    <row r="616" spans="1:5">
      <c r="A616" s="22">
        <v>41787</v>
      </c>
      <c r="B616" s="22" t="s">
        <v>60</v>
      </c>
      <c r="C616" s="22" t="s">
        <v>336</v>
      </c>
      <c r="D616" s="23" t="s">
        <v>49</v>
      </c>
      <c r="E616" s="76">
        <v>99</v>
      </c>
    </row>
    <row r="617" spans="1:5">
      <c r="A617" s="22">
        <v>41796</v>
      </c>
      <c r="B617" s="22" t="s">
        <v>62</v>
      </c>
      <c r="C617" s="22" t="s">
        <v>48</v>
      </c>
      <c r="D617" s="23" t="s">
        <v>46</v>
      </c>
      <c r="E617" s="76">
        <v>72</v>
      </c>
    </row>
    <row r="618" spans="1:5">
      <c r="A618" s="22">
        <v>41808</v>
      </c>
      <c r="B618" s="22" t="s">
        <v>62</v>
      </c>
      <c r="C618" s="22" t="s">
        <v>48</v>
      </c>
      <c r="D618" s="23" t="s">
        <v>43</v>
      </c>
      <c r="E618" s="76">
        <v>40</v>
      </c>
    </row>
    <row r="619" spans="1:5">
      <c r="A619" s="22">
        <v>41861</v>
      </c>
      <c r="B619" s="22" t="s">
        <v>64</v>
      </c>
      <c r="C619" s="22" t="s">
        <v>336</v>
      </c>
      <c r="D619" s="23" t="s">
        <v>49</v>
      </c>
      <c r="E619" s="76">
        <v>33</v>
      </c>
    </row>
    <row r="620" spans="1:5">
      <c r="A620" s="22">
        <v>41799</v>
      </c>
      <c r="B620" s="22" t="s">
        <v>62</v>
      </c>
      <c r="C620" s="22" t="s">
        <v>48</v>
      </c>
      <c r="D620" s="23" t="s">
        <v>43</v>
      </c>
      <c r="E620" s="76">
        <v>341</v>
      </c>
    </row>
    <row r="621" spans="1:5">
      <c r="A621" s="22">
        <v>41800</v>
      </c>
      <c r="B621" s="22" t="s">
        <v>62</v>
      </c>
      <c r="C621" s="22" t="s">
        <v>48</v>
      </c>
      <c r="D621" s="23" t="s">
        <v>46</v>
      </c>
      <c r="E621" s="76">
        <v>25</v>
      </c>
    </row>
    <row r="622" spans="1:5">
      <c r="A622" s="22">
        <v>41875</v>
      </c>
      <c r="B622" s="22" t="s">
        <v>64</v>
      </c>
      <c r="C622" s="22" t="s">
        <v>48</v>
      </c>
      <c r="D622" s="23" t="s">
        <v>49</v>
      </c>
      <c r="E622" s="76">
        <v>102</v>
      </c>
    </row>
    <row r="623" spans="1:5">
      <c r="A623" s="22">
        <v>41876</v>
      </c>
      <c r="B623" s="22" t="s">
        <v>64</v>
      </c>
      <c r="C623" s="22" t="s">
        <v>38</v>
      </c>
      <c r="D623" s="23" t="s">
        <v>56</v>
      </c>
      <c r="E623" s="76">
        <v>38</v>
      </c>
    </row>
    <row r="624" spans="1:5">
      <c r="A624" s="22">
        <v>41808</v>
      </c>
      <c r="B624" s="22" t="s">
        <v>62</v>
      </c>
      <c r="C624" s="22" t="s">
        <v>48</v>
      </c>
      <c r="D624" s="23" t="s">
        <v>56</v>
      </c>
      <c r="E624" s="76">
        <v>38</v>
      </c>
    </row>
    <row r="625" spans="1:5">
      <c r="A625" s="22">
        <v>41852</v>
      </c>
      <c r="B625" s="22" t="s">
        <v>64</v>
      </c>
      <c r="C625" s="22" t="s">
        <v>38</v>
      </c>
      <c r="D625" s="23" t="s">
        <v>43</v>
      </c>
      <c r="E625" s="76">
        <v>60</v>
      </c>
    </row>
    <row r="626" spans="1:5">
      <c r="A626" s="22">
        <v>41904</v>
      </c>
      <c r="B626" s="22" t="s">
        <v>65</v>
      </c>
      <c r="C626" s="22" t="s">
        <v>48</v>
      </c>
      <c r="D626" s="23" t="s">
        <v>49</v>
      </c>
      <c r="E626" s="76">
        <v>658</v>
      </c>
    </row>
    <row r="627" spans="1:5">
      <c r="A627" s="22">
        <v>41873</v>
      </c>
      <c r="B627" s="22" t="s">
        <v>64</v>
      </c>
      <c r="C627" s="22" t="s">
        <v>336</v>
      </c>
      <c r="D627" s="23" t="s">
        <v>46</v>
      </c>
      <c r="E627" s="76">
        <v>69</v>
      </c>
    </row>
    <row r="628" spans="1:5">
      <c r="A628" s="22">
        <v>41823</v>
      </c>
      <c r="B628" s="22" t="s">
        <v>63</v>
      </c>
      <c r="C628" s="22" t="s">
        <v>48</v>
      </c>
      <c r="D628" s="23" t="s">
        <v>46</v>
      </c>
      <c r="E628" s="76">
        <v>48</v>
      </c>
    </row>
    <row r="629" spans="1:5">
      <c r="A629" s="22">
        <v>41876</v>
      </c>
      <c r="B629" s="22" t="s">
        <v>64</v>
      </c>
      <c r="C629" s="22" t="s">
        <v>336</v>
      </c>
      <c r="D629" s="23" t="s">
        <v>57</v>
      </c>
      <c r="E629" s="76">
        <v>22</v>
      </c>
    </row>
    <row r="630" spans="1:5">
      <c r="A630" s="22">
        <v>41811</v>
      </c>
      <c r="B630" s="22" t="s">
        <v>62</v>
      </c>
      <c r="C630" s="22" t="s">
        <v>48</v>
      </c>
      <c r="D630" s="23" t="s">
        <v>43</v>
      </c>
      <c r="E630" s="76">
        <v>40</v>
      </c>
    </row>
    <row r="631" spans="1:5">
      <c r="A631" s="22">
        <v>41846</v>
      </c>
      <c r="B631" s="22" t="s">
        <v>63</v>
      </c>
      <c r="C631" s="22" t="s">
        <v>38</v>
      </c>
      <c r="D631" s="23" t="s">
        <v>54</v>
      </c>
      <c r="E631" s="76">
        <v>47</v>
      </c>
    </row>
    <row r="632" spans="1:5">
      <c r="A632" s="22">
        <v>41867</v>
      </c>
      <c r="B632" s="22" t="s">
        <v>64</v>
      </c>
      <c r="C632" s="22" t="s">
        <v>48</v>
      </c>
      <c r="D632" s="23" t="s">
        <v>39</v>
      </c>
      <c r="E632" s="76">
        <v>228</v>
      </c>
    </row>
    <row r="633" spans="1:5">
      <c r="A633" s="22">
        <v>41800</v>
      </c>
      <c r="B633" s="22" t="s">
        <v>62</v>
      </c>
      <c r="C633" s="22" t="s">
        <v>38</v>
      </c>
      <c r="D633" s="23" t="s">
        <v>50</v>
      </c>
      <c r="E633" s="76">
        <v>46</v>
      </c>
    </row>
    <row r="634" spans="1:5">
      <c r="A634" s="22">
        <v>41812</v>
      </c>
      <c r="B634" s="22" t="s">
        <v>62</v>
      </c>
      <c r="C634" s="22" t="s">
        <v>38</v>
      </c>
      <c r="D634" s="23" t="s">
        <v>50</v>
      </c>
      <c r="E634" s="76">
        <v>46</v>
      </c>
    </row>
    <row r="635" spans="1:5">
      <c r="A635" s="22">
        <v>41820</v>
      </c>
      <c r="B635" s="22" t="s">
        <v>62</v>
      </c>
      <c r="C635" s="22" t="s">
        <v>38</v>
      </c>
      <c r="D635" s="23" t="s">
        <v>53</v>
      </c>
      <c r="E635" s="76">
        <v>120</v>
      </c>
    </row>
    <row r="636" spans="1:5">
      <c r="A636" s="22">
        <v>41868</v>
      </c>
      <c r="B636" s="22" t="s">
        <v>64</v>
      </c>
      <c r="C636" s="22" t="s">
        <v>48</v>
      </c>
      <c r="D636" s="23" t="s">
        <v>46</v>
      </c>
      <c r="E636" s="76">
        <v>48</v>
      </c>
    </row>
    <row r="637" spans="1:5">
      <c r="A637" s="22">
        <v>41794</v>
      </c>
      <c r="B637" s="22" t="s">
        <v>62</v>
      </c>
      <c r="C637" s="22" t="s">
        <v>48</v>
      </c>
      <c r="D637" s="23" t="s">
        <v>57</v>
      </c>
      <c r="E637" s="76">
        <v>88</v>
      </c>
    </row>
    <row r="638" spans="1:5">
      <c r="A638" s="22">
        <v>41860</v>
      </c>
      <c r="B638" s="22" t="s">
        <v>64</v>
      </c>
      <c r="C638" s="22" t="s">
        <v>48</v>
      </c>
      <c r="D638" s="23" t="s">
        <v>53</v>
      </c>
      <c r="E638" s="76">
        <v>60</v>
      </c>
    </row>
    <row r="639" spans="1:5">
      <c r="A639" s="22">
        <v>41898</v>
      </c>
      <c r="B639" s="22" t="s">
        <v>65</v>
      </c>
      <c r="C639" s="22" t="s">
        <v>38</v>
      </c>
      <c r="D639" s="23" t="s">
        <v>61</v>
      </c>
      <c r="E639" s="76">
        <v>83</v>
      </c>
    </row>
    <row r="640" spans="1:5">
      <c r="A640" s="22">
        <v>41867</v>
      </c>
      <c r="B640" s="22" t="s">
        <v>64</v>
      </c>
      <c r="C640" s="22" t="s">
        <v>48</v>
      </c>
      <c r="D640" s="23" t="s">
        <v>50</v>
      </c>
      <c r="E640" s="76">
        <v>46</v>
      </c>
    </row>
    <row r="641" spans="1:5">
      <c r="A641" s="22">
        <v>41875</v>
      </c>
      <c r="B641" s="22" t="s">
        <v>64</v>
      </c>
      <c r="C641" s="22" t="s">
        <v>38</v>
      </c>
      <c r="D641" s="23" t="s">
        <v>58</v>
      </c>
      <c r="E641" s="76">
        <v>25</v>
      </c>
    </row>
    <row r="642" spans="1:5">
      <c r="A642" s="22">
        <v>41817</v>
      </c>
      <c r="B642" s="22" t="s">
        <v>62</v>
      </c>
      <c r="C642" s="22" t="s">
        <v>48</v>
      </c>
      <c r="D642" s="23" t="s">
        <v>46</v>
      </c>
      <c r="E642" s="76">
        <v>50</v>
      </c>
    </row>
    <row r="643" spans="1:5">
      <c r="A643" s="22">
        <v>41894</v>
      </c>
      <c r="B643" s="22" t="s">
        <v>65</v>
      </c>
      <c r="C643" s="22" t="s">
        <v>48</v>
      </c>
      <c r="D643" s="23" t="s">
        <v>58</v>
      </c>
      <c r="E643" s="76">
        <v>46</v>
      </c>
    </row>
    <row r="644" spans="1:5">
      <c r="A644" s="22">
        <v>41793</v>
      </c>
      <c r="B644" s="22" t="s">
        <v>62</v>
      </c>
      <c r="C644" s="22" t="s">
        <v>48</v>
      </c>
      <c r="D644" s="23" t="s">
        <v>66</v>
      </c>
      <c r="E644" s="76">
        <v>76</v>
      </c>
    </row>
    <row r="645" spans="1:5">
      <c r="A645" s="22">
        <v>41817</v>
      </c>
      <c r="B645" s="22" t="s">
        <v>62</v>
      </c>
      <c r="C645" s="22" t="s">
        <v>38</v>
      </c>
      <c r="D645" s="23" t="s">
        <v>50</v>
      </c>
      <c r="E645" s="76">
        <v>69</v>
      </c>
    </row>
    <row r="646" spans="1:5">
      <c r="A646" s="22">
        <v>41832</v>
      </c>
      <c r="B646" s="22" t="s">
        <v>63</v>
      </c>
      <c r="C646" s="22" t="s">
        <v>48</v>
      </c>
      <c r="D646" s="23" t="s">
        <v>49</v>
      </c>
      <c r="E646" s="76">
        <v>99</v>
      </c>
    </row>
    <row r="647" spans="1:5">
      <c r="A647" s="22">
        <v>41878</v>
      </c>
      <c r="B647" s="22" t="s">
        <v>64</v>
      </c>
      <c r="C647" s="22" t="s">
        <v>38</v>
      </c>
      <c r="D647" s="23" t="s">
        <v>49</v>
      </c>
      <c r="E647" s="76">
        <v>33</v>
      </c>
    </row>
    <row r="648" spans="1:5">
      <c r="A648" s="22">
        <v>41765</v>
      </c>
      <c r="B648" s="22" t="s">
        <v>60</v>
      </c>
      <c r="C648" s="22" t="s">
        <v>48</v>
      </c>
      <c r="D648" s="23" t="s">
        <v>46</v>
      </c>
      <c r="E648" s="76">
        <v>25</v>
      </c>
    </row>
    <row r="649" spans="1:5">
      <c r="A649" s="22">
        <v>41877</v>
      </c>
      <c r="B649" s="22" t="s">
        <v>64</v>
      </c>
      <c r="C649" s="22" t="s">
        <v>38</v>
      </c>
      <c r="D649" s="23" t="s">
        <v>50</v>
      </c>
      <c r="E649" s="76">
        <v>46</v>
      </c>
    </row>
    <row r="650" spans="1:5">
      <c r="A650" s="22">
        <v>41799</v>
      </c>
      <c r="B650" s="22" t="s">
        <v>62</v>
      </c>
      <c r="C650" s="22" t="s">
        <v>48</v>
      </c>
      <c r="D650" s="23" t="s">
        <v>50</v>
      </c>
      <c r="E650" s="76">
        <v>69</v>
      </c>
    </row>
    <row r="651" spans="1:5">
      <c r="A651" s="22">
        <v>41894</v>
      </c>
      <c r="B651" s="22" t="s">
        <v>65</v>
      </c>
      <c r="C651" s="22" t="s">
        <v>48</v>
      </c>
      <c r="D651" s="23" t="s">
        <v>54</v>
      </c>
      <c r="E651" s="76">
        <v>71</v>
      </c>
    </row>
    <row r="652" spans="1:5">
      <c r="A652" s="22">
        <v>41809</v>
      </c>
      <c r="B652" s="22" t="s">
        <v>62</v>
      </c>
      <c r="C652" s="22" t="s">
        <v>48</v>
      </c>
      <c r="D652" s="23" t="s">
        <v>49</v>
      </c>
      <c r="E652" s="76">
        <v>64</v>
      </c>
    </row>
    <row r="653" spans="1:5">
      <c r="A653" s="22">
        <v>41867</v>
      </c>
      <c r="B653" s="22" t="s">
        <v>64</v>
      </c>
      <c r="C653" s="22" t="s">
        <v>38</v>
      </c>
      <c r="D653" s="23" t="s">
        <v>56</v>
      </c>
      <c r="E653" s="76">
        <v>40</v>
      </c>
    </row>
    <row r="654" spans="1:5">
      <c r="A654" s="22">
        <v>41817</v>
      </c>
      <c r="B654" s="22" t="s">
        <v>62</v>
      </c>
      <c r="C654" s="22" t="s">
        <v>48</v>
      </c>
      <c r="D654" s="23" t="s">
        <v>53</v>
      </c>
      <c r="E654" s="76">
        <v>87</v>
      </c>
    </row>
    <row r="655" spans="1:5">
      <c r="A655" s="22">
        <v>41792</v>
      </c>
      <c r="B655" s="22" t="s">
        <v>62</v>
      </c>
      <c r="C655" s="22" t="s">
        <v>336</v>
      </c>
      <c r="D655" s="23" t="s">
        <v>57</v>
      </c>
      <c r="E655" s="76">
        <v>138</v>
      </c>
    </row>
    <row r="656" spans="1:5">
      <c r="A656" s="22">
        <v>41798</v>
      </c>
      <c r="B656" s="22" t="s">
        <v>62</v>
      </c>
      <c r="C656" s="22" t="s">
        <v>48</v>
      </c>
      <c r="D656" s="23" t="s">
        <v>58</v>
      </c>
      <c r="E656" s="76">
        <v>46</v>
      </c>
    </row>
    <row r="657" spans="1:5">
      <c r="A657" s="22">
        <v>41803</v>
      </c>
      <c r="B657" s="22" t="s">
        <v>62</v>
      </c>
      <c r="C657" s="22" t="s">
        <v>48</v>
      </c>
      <c r="D657" s="23" t="s">
        <v>53</v>
      </c>
      <c r="E657" s="76">
        <v>523</v>
      </c>
    </row>
    <row r="658" spans="1:5">
      <c r="A658" s="22">
        <v>41879</v>
      </c>
      <c r="B658" s="22" t="s">
        <v>64</v>
      </c>
      <c r="C658" s="22" t="s">
        <v>48</v>
      </c>
      <c r="D658" s="23" t="s">
        <v>58</v>
      </c>
      <c r="E658" s="76">
        <v>72</v>
      </c>
    </row>
    <row r="659" spans="1:5">
      <c r="A659" s="22">
        <v>41792</v>
      </c>
      <c r="B659" s="22" t="s">
        <v>62</v>
      </c>
      <c r="C659" s="22" t="s">
        <v>48</v>
      </c>
      <c r="D659" s="23" t="s">
        <v>50</v>
      </c>
      <c r="E659" s="76">
        <v>92</v>
      </c>
    </row>
    <row r="660" spans="1:5">
      <c r="A660" s="22">
        <v>41840</v>
      </c>
      <c r="B660" s="22" t="s">
        <v>63</v>
      </c>
      <c r="C660" s="22" t="s">
        <v>38</v>
      </c>
      <c r="D660" s="23" t="s">
        <v>43</v>
      </c>
      <c r="E660" s="76">
        <v>60</v>
      </c>
    </row>
    <row r="661" spans="1:5">
      <c r="A661" s="22">
        <v>41860</v>
      </c>
      <c r="B661" s="22" t="s">
        <v>64</v>
      </c>
      <c r="C661" s="22" t="s">
        <v>38</v>
      </c>
      <c r="D661" s="23" t="s">
        <v>49</v>
      </c>
      <c r="E661" s="76">
        <v>68</v>
      </c>
    </row>
    <row r="662" spans="1:5">
      <c r="A662" s="22">
        <v>41817</v>
      </c>
      <c r="B662" s="22" t="s">
        <v>62</v>
      </c>
      <c r="C662" s="22" t="s">
        <v>38</v>
      </c>
      <c r="D662" s="23" t="s">
        <v>49</v>
      </c>
      <c r="E662" s="76">
        <v>99</v>
      </c>
    </row>
    <row r="663" spans="1:5">
      <c r="A663" s="22">
        <v>41874</v>
      </c>
      <c r="B663" s="22" t="s">
        <v>64</v>
      </c>
      <c r="C663" s="22" t="s">
        <v>38</v>
      </c>
      <c r="D663" s="23" t="s">
        <v>43</v>
      </c>
      <c r="E663" s="76">
        <v>60</v>
      </c>
    </row>
    <row r="664" spans="1:5">
      <c r="A664" s="22">
        <v>41801</v>
      </c>
      <c r="B664" s="22" t="s">
        <v>62</v>
      </c>
      <c r="C664" s="22" t="s">
        <v>48</v>
      </c>
      <c r="D664" s="23" t="s">
        <v>66</v>
      </c>
      <c r="E664" s="76">
        <v>38</v>
      </c>
    </row>
    <row r="665" spans="1:5">
      <c r="A665" s="22">
        <v>41787</v>
      </c>
      <c r="B665" s="22" t="s">
        <v>60</v>
      </c>
      <c r="C665" s="22" t="s">
        <v>38</v>
      </c>
      <c r="D665" s="23" t="s">
        <v>49</v>
      </c>
      <c r="E665" s="76">
        <v>96</v>
      </c>
    </row>
    <row r="666" spans="1:5">
      <c r="A666" s="22">
        <v>41860</v>
      </c>
      <c r="B666" s="22" t="s">
        <v>64</v>
      </c>
      <c r="C666" s="22" t="s">
        <v>336</v>
      </c>
      <c r="D666" s="23" t="s">
        <v>54</v>
      </c>
      <c r="E666" s="76">
        <v>24</v>
      </c>
    </row>
    <row r="667" spans="1:5">
      <c r="A667" s="22">
        <v>41791</v>
      </c>
      <c r="B667" s="22" t="s">
        <v>62</v>
      </c>
      <c r="C667" s="22" t="s">
        <v>48</v>
      </c>
      <c r="D667" s="23" t="s">
        <v>49</v>
      </c>
      <c r="E667" s="76">
        <v>99</v>
      </c>
    </row>
    <row r="668" spans="1:5">
      <c r="A668" s="22">
        <v>41897</v>
      </c>
      <c r="B668" s="22" t="s">
        <v>65</v>
      </c>
      <c r="C668" s="22" t="s">
        <v>38</v>
      </c>
      <c r="D668" s="23" t="s">
        <v>58</v>
      </c>
      <c r="E668" s="76">
        <v>46</v>
      </c>
    </row>
    <row r="669" spans="1:5">
      <c r="A669" s="22">
        <v>41817</v>
      </c>
      <c r="B669" s="22" t="s">
        <v>62</v>
      </c>
      <c r="C669" s="22" t="s">
        <v>48</v>
      </c>
      <c r="D669" s="23" t="s">
        <v>43</v>
      </c>
      <c r="E669" s="76">
        <v>20</v>
      </c>
    </row>
    <row r="670" spans="1:5">
      <c r="A670" s="22">
        <v>41778</v>
      </c>
      <c r="B670" s="22" t="s">
        <v>60</v>
      </c>
      <c r="C670" s="22" t="s">
        <v>48</v>
      </c>
      <c r="D670" s="23" t="s">
        <v>50</v>
      </c>
      <c r="E670" s="76">
        <v>46</v>
      </c>
    </row>
    <row r="671" spans="1:5">
      <c r="A671" s="22">
        <v>41881</v>
      </c>
      <c r="B671" s="22" t="s">
        <v>64</v>
      </c>
      <c r="C671" s="22" t="s">
        <v>38</v>
      </c>
      <c r="D671" s="23" t="s">
        <v>49</v>
      </c>
      <c r="E671" s="76">
        <v>34</v>
      </c>
    </row>
    <row r="672" spans="1:5">
      <c r="A672" s="22">
        <v>41844</v>
      </c>
      <c r="B672" s="22" t="s">
        <v>63</v>
      </c>
      <c r="C672" s="22" t="s">
        <v>48</v>
      </c>
      <c r="D672" s="23" t="s">
        <v>43</v>
      </c>
      <c r="E672" s="76">
        <v>38</v>
      </c>
    </row>
    <row r="673" spans="1:5">
      <c r="A673" s="22">
        <v>41791</v>
      </c>
      <c r="B673" s="22" t="s">
        <v>62</v>
      </c>
      <c r="C673" s="22" t="s">
        <v>38</v>
      </c>
      <c r="D673" s="23" t="s">
        <v>39</v>
      </c>
      <c r="E673" s="76">
        <v>240</v>
      </c>
    </row>
    <row r="674" spans="1:5">
      <c r="A674" s="22">
        <v>41825</v>
      </c>
      <c r="B674" s="22" t="s">
        <v>63</v>
      </c>
      <c r="C674" s="22" t="s">
        <v>48</v>
      </c>
      <c r="D674" s="23" t="s">
        <v>50</v>
      </c>
      <c r="E674" s="76">
        <v>69</v>
      </c>
    </row>
    <row r="675" spans="1:5">
      <c r="A675" s="22">
        <v>41873</v>
      </c>
      <c r="B675" s="22" t="s">
        <v>64</v>
      </c>
      <c r="C675" s="22" t="s">
        <v>336</v>
      </c>
      <c r="D675" s="23" t="s">
        <v>57</v>
      </c>
      <c r="E675" s="76">
        <v>69</v>
      </c>
    </row>
    <row r="676" spans="1:5">
      <c r="A676" s="22">
        <v>41880</v>
      </c>
      <c r="B676" s="22" t="s">
        <v>64</v>
      </c>
      <c r="C676" s="22" t="s">
        <v>38</v>
      </c>
      <c r="D676" s="23" t="s">
        <v>58</v>
      </c>
      <c r="E676" s="76">
        <v>48</v>
      </c>
    </row>
    <row r="677" spans="1:5">
      <c r="A677" s="22">
        <v>41819</v>
      </c>
      <c r="B677" s="22" t="s">
        <v>62</v>
      </c>
      <c r="C677" s="22" t="s">
        <v>48</v>
      </c>
      <c r="D677" s="23" t="s">
        <v>57</v>
      </c>
      <c r="E677" s="76">
        <v>46</v>
      </c>
    </row>
    <row r="678" spans="1:5">
      <c r="A678" s="22">
        <v>41795</v>
      </c>
      <c r="B678" s="22" t="s">
        <v>62</v>
      </c>
      <c r="C678" s="22" t="s">
        <v>38</v>
      </c>
      <c r="D678" s="23" t="s">
        <v>46</v>
      </c>
      <c r="E678" s="76">
        <v>48</v>
      </c>
    </row>
    <row r="679" spans="1:5">
      <c r="A679" s="22">
        <v>41818</v>
      </c>
      <c r="B679" s="22" t="s">
        <v>62</v>
      </c>
      <c r="C679" s="22" t="s">
        <v>48</v>
      </c>
      <c r="D679" s="23" t="s">
        <v>57</v>
      </c>
      <c r="E679" s="76">
        <v>23</v>
      </c>
    </row>
    <row r="680" spans="1:5">
      <c r="A680" s="22">
        <v>41786</v>
      </c>
      <c r="B680" s="22" t="s">
        <v>60</v>
      </c>
      <c r="C680" s="22" t="s">
        <v>48</v>
      </c>
      <c r="D680" s="23" t="s">
        <v>50</v>
      </c>
      <c r="E680" s="76">
        <v>46</v>
      </c>
    </row>
    <row r="681" spans="1:5">
      <c r="A681" s="22">
        <v>41810</v>
      </c>
      <c r="B681" s="22" t="s">
        <v>62</v>
      </c>
      <c r="C681" s="22" t="s">
        <v>48</v>
      </c>
      <c r="D681" s="23" t="s">
        <v>53</v>
      </c>
      <c r="E681" s="76">
        <v>58</v>
      </c>
    </row>
    <row r="682" spans="1:5">
      <c r="A682" s="22">
        <v>41812</v>
      </c>
      <c r="B682" s="22" t="s">
        <v>62</v>
      </c>
      <c r="C682" s="22" t="s">
        <v>48</v>
      </c>
      <c r="D682" s="23" t="s">
        <v>50</v>
      </c>
      <c r="E682" s="76">
        <v>69</v>
      </c>
    </row>
    <row r="683" spans="1:5">
      <c r="A683" s="22">
        <v>41854</v>
      </c>
      <c r="B683" s="22" t="s">
        <v>64</v>
      </c>
      <c r="C683" s="22" t="s">
        <v>38</v>
      </c>
      <c r="D683" s="23" t="s">
        <v>56</v>
      </c>
      <c r="E683" s="76">
        <v>60</v>
      </c>
    </row>
    <row r="684" spans="1:5">
      <c r="A684" s="22">
        <v>41799</v>
      </c>
      <c r="B684" s="22" t="s">
        <v>62</v>
      </c>
      <c r="C684" s="22" t="s">
        <v>38</v>
      </c>
      <c r="D684" s="23" t="s">
        <v>56</v>
      </c>
      <c r="E684" s="76">
        <v>57</v>
      </c>
    </row>
    <row r="685" spans="1:5">
      <c r="A685" s="22">
        <v>41797</v>
      </c>
      <c r="B685" s="22" t="s">
        <v>62</v>
      </c>
      <c r="C685" s="22" t="s">
        <v>48</v>
      </c>
      <c r="D685" s="23" t="s">
        <v>46</v>
      </c>
      <c r="E685" s="76">
        <v>24</v>
      </c>
    </row>
    <row r="686" spans="1:5">
      <c r="A686" s="22">
        <v>41803</v>
      </c>
      <c r="B686" s="22" t="s">
        <v>62</v>
      </c>
      <c r="C686" s="22" t="s">
        <v>48</v>
      </c>
      <c r="D686" s="23" t="s">
        <v>61</v>
      </c>
      <c r="E686" s="76">
        <v>186</v>
      </c>
    </row>
    <row r="687" spans="1:5">
      <c r="A687" s="22">
        <v>41811</v>
      </c>
      <c r="B687" s="22" t="s">
        <v>62</v>
      </c>
      <c r="C687" s="22" t="s">
        <v>38</v>
      </c>
      <c r="D687" s="23" t="s">
        <v>49</v>
      </c>
      <c r="E687" s="76">
        <v>68</v>
      </c>
    </row>
    <row r="688" spans="1:5">
      <c r="A688" s="22">
        <v>41853</v>
      </c>
      <c r="B688" s="22" t="s">
        <v>64</v>
      </c>
      <c r="C688" s="22" t="s">
        <v>38</v>
      </c>
      <c r="D688" s="23" t="s">
        <v>49</v>
      </c>
      <c r="E688" s="76">
        <v>34</v>
      </c>
    </row>
    <row r="689" spans="1:5">
      <c r="A689" s="22">
        <v>41793</v>
      </c>
      <c r="B689" s="22" t="s">
        <v>62</v>
      </c>
      <c r="C689" s="22" t="s">
        <v>38</v>
      </c>
      <c r="D689" s="23" t="s">
        <v>49</v>
      </c>
      <c r="E689" s="76">
        <v>32</v>
      </c>
    </row>
    <row r="690" spans="1:5">
      <c r="A690" s="22">
        <v>41868</v>
      </c>
      <c r="B690" s="22" t="s">
        <v>64</v>
      </c>
      <c r="C690" s="22" t="s">
        <v>38</v>
      </c>
      <c r="D690" s="23" t="s">
        <v>58</v>
      </c>
      <c r="E690" s="76">
        <v>50</v>
      </c>
    </row>
    <row r="691" spans="1:5">
      <c r="A691" s="22">
        <v>41817</v>
      </c>
      <c r="B691" s="22" t="s">
        <v>62</v>
      </c>
      <c r="C691" s="22" t="s">
        <v>48</v>
      </c>
      <c r="D691" s="23" t="s">
        <v>54</v>
      </c>
      <c r="E691" s="76">
        <v>47</v>
      </c>
    </row>
    <row r="692" spans="1:5">
      <c r="A692" s="22">
        <v>41814</v>
      </c>
      <c r="B692" s="22" t="s">
        <v>62</v>
      </c>
      <c r="C692" s="22" t="s">
        <v>38</v>
      </c>
      <c r="D692" s="23" t="s">
        <v>57</v>
      </c>
      <c r="E692" s="76">
        <v>44</v>
      </c>
    </row>
    <row r="693" spans="1:5">
      <c r="A693" s="22">
        <v>41856</v>
      </c>
      <c r="B693" s="22" t="s">
        <v>64</v>
      </c>
      <c r="C693" s="22" t="s">
        <v>38</v>
      </c>
      <c r="D693" s="23" t="s">
        <v>50</v>
      </c>
      <c r="E693" s="76">
        <v>46</v>
      </c>
    </row>
    <row r="694" spans="1:5">
      <c r="A694" s="22">
        <v>41873</v>
      </c>
      <c r="B694" s="22" t="s">
        <v>64</v>
      </c>
      <c r="C694" s="22" t="s">
        <v>48</v>
      </c>
      <c r="D694" s="23" t="s">
        <v>43</v>
      </c>
      <c r="E694" s="76">
        <v>57</v>
      </c>
    </row>
    <row r="695" spans="1:5">
      <c r="A695" s="22">
        <v>41838</v>
      </c>
      <c r="B695" s="22" t="s">
        <v>63</v>
      </c>
      <c r="C695" s="22" t="s">
        <v>336</v>
      </c>
      <c r="D695" s="23" t="s">
        <v>50</v>
      </c>
      <c r="E695" s="76">
        <v>23</v>
      </c>
    </row>
    <row r="696" spans="1:5">
      <c r="A696" s="22">
        <v>41886</v>
      </c>
      <c r="B696" s="22" t="s">
        <v>65</v>
      </c>
      <c r="C696" s="22" t="s">
        <v>48</v>
      </c>
      <c r="D696" s="23" t="s">
        <v>43</v>
      </c>
      <c r="E696" s="76">
        <v>180</v>
      </c>
    </row>
    <row r="697" spans="1:5">
      <c r="A697" s="22">
        <v>41861</v>
      </c>
      <c r="B697" s="22" t="s">
        <v>64</v>
      </c>
      <c r="C697" s="22" t="s">
        <v>38</v>
      </c>
      <c r="D697" s="23" t="s">
        <v>50</v>
      </c>
      <c r="E697" s="76">
        <v>46</v>
      </c>
    </row>
    <row r="698" spans="1:5">
      <c r="A698" s="22">
        <v>41817</v>
      </c>
      <c r="B698" s="22" t="s">
        <v>62</v>
      </c>
      <c r="C698" s="22" t="s">
        <v>336</v>
      </c>
      <c r="D698" s="23" t="s">
        <v>50</v>
      </c>
      <c r="E698" s="76">
        <v>46</v>
      </c>
    </row>
    <row r="699" spans="1:5">
      <c r="A699" s="22">
        <v>41857</v>
      </c>
      <c r="B699" s="22" t="s">
        <v>64</v>
      </c>
      <c r="C699" s="22" t="s">
        <v>38</v>
      </c>
      <c r="D699" s="23" t="s">
        <v>53</v>
      </c>
      <c r="E699" s="76">
        <v>87</v>
      </c>
    </row>
    <row r="700" spans="1:5">
      <c r="A700" s="22">
        <v>41805</v>
      </c>
      <c r="B700" s="22" t="s">
        <v>62</v>
      </c>
      <c r="C700" s="22" t="s">
        <v>48</v>
      </c>
      <c r="D700" s="23" t="s">
        <v>54</v>
      </c>
      <c r="E700" s="76">
        <v>71</v>
      </c>
    </row>
    <row r="701" spans="1:5">
      <c r="A701" s="22">
        <v>41806</v>
      </c>
      <c r="B701" s="22" t="s">
        <v>62</v>
      </c>
      <c r="C701" s="22" t="s">
        <v>38</v>
      </c>
      <c r="D701" s="23" t="s">
        <v>49</v>
      </c>
      <c r="E701" s="76">
        <v>33</v>
      </c>
    </row>
    <row r="702" spans="1:5">
      <c r="A702" s="22">
        <v>41873</v>
      </c>
      <c r="B702" s="22" t="s">
        <v>64</v>
      </c>
      <c r="C702" s="22" t="s">
        <v>38</v>
      </c>
      <c r="D702" s="23" t="s">
        <v>50</v>
      </c>
      <c r="E702" s="76">
        <v>23</v>
      </c>
    </row>
    <row r="703" spans="1:5">
      <c r="A703" s="22">
        <v>41883</v>
      </c>
      <c r="B703" s="22" t="s">
        <v>65</v>
      </c>
      <c r="C703" s="22" t="s">
        <v>48</v>
      </c>
      <c r="D703" s="23" t="s">
        <v>61</v>
      </c>
      <c r="E703" s="76">
        <v>601</v>
      </c>
    </row>
    <row r="704" spans="1:5">
      <c r="A704" s="22">
        <v>41769</v>
      </c>
      <c r="B704" s="22" t="s">
        <v>60</v>
      </c>
      <c r="C704" s="22" t="s">
        <v>48</v>
      </c>
      <c r="D704" s="23" t="s">
        <v>54</v>
      </c>
      <c r="E704" s="76">
        <v>47</v>
      </c>
    </row>
    <row r="705" spans="1:5">
      <c r="A705" s="22">
        <v>41781</v>
      </c>
      <c r="B705" s="22" t="s">
        <v>60</v>
      </c>
      <c r="C705" s="22" t="s">
        <v>38</v>
      </c>
      <c r="D705" s="23" t="s">
        <v>49</v>
      </c>
      <c r="E705" s="76">
        <v>68</v>
      </c>
    </row>
    <row r="706" spans="1:5">
      <c r="A706" s="22">
        <v>41809</v>
      </c>
      <c r="B706" s="22" t="s">
        <v>62</v>
      </c>
      <c r="C706" s="22" t="s">
        <v>48</v>
      </c>
      <c r="D706" s="23" t="s">
        <v>57</v>
      </c>
      <c r="E706" s="76">
        <v>46</v>
      </c>
    </row>
    <row r="707" spans="1:5">
      <c r="A707" s="22">
        <v>41856</v>
      </c>
      <c r="B707" s="22" t="s">
        <v>64</v>
      </c>
      <c r="C707" s="22" t="s">
        <v>38</v>
      </c>
      <c r="D707" s="23" t="s">
        <v>57</v>
      </c>
      <c r="E707" s="76">
        <v>46</v>
      </c>
    </row>
    <row r="708" spans="1:5">
      <c r="A708" s="22">
        <v>41898</v>
      </c>
      <c r="B708" s="22" t="s">
        <v>65</v>
      </c>
      <c r="C708" s="22" t="s">
        <v>48</v>
      </c>
      <c r="D708" s="23" t="s">
        <v>50</v>
      </c>
      <c r="E708" s="76">
        <v>23</v>
      </c>
    </row>
    <row r="709" spans="1:5">
      <c r="A709" s="22">
        <v>41875</v>
      </c>
      <c r="B709" s="22" t="s">
        <v>64</v>
      </c>
      <c r="C709" s="22" t="s">
        <v>38</v>
      </c>
      <c r="D709" s="23" t="s">
        <v>56</v>
      </c>
      <c r="E709" s="76">
        <v>20</v>
      </c>
    </row>
    <row r="710" spans="1:5">
      <c r="A710" s="22">
        <v>41804</v>
      </c>
      <c r="B710" s="22" t="s">
        <v>62</v>
      </c>
      <c r="C710" s="22" t="s">
        <v>48</v>
      </c>
      <c r="D710" s="23" t="s">
        <v>57</v>
      </c>
      <c r="E710" s="76">
        <v>44</v>
      </c>
    </row>
    <row r="711" spans="1:5">
      <c r="A711" s="22">
        <v>41861</v>
      </c>
      <c r="B711" s="22" t="s">
        <v>64</v>
      </c>
      <c r="C711" s="22" t="s">
        <v>38</v>
      </c>
      <c r="D711" s="23" t="s">
        <v>57</v>
      </c>
      <c r="E711" s="76">
        <v>23</v>
      </c>
    </row>
    <row r="712" spans="1:5">
      <c r="A712" s="22">
        <v>41793</v>
      </c>
      <c r="B712" s="22" t="s">
        <v>62</v>
      </c>
      <c r="C712" s="22" t="s">
        <v>48</v>
      </c>
      <c r="D712" s="23" t="s">
        <v>49</v>
      </c>
      <c r="E712" s="76">
        <v>102</v>
      </c>
    </row>
    <row r="713" spans="1:5">
      <c r="A713" s="22">
        <v>41789</v>
      </c>
      <c r="B713" s="22" t="s">
        <v>60</v>
      </c>
      <c r="C713" s="22" t="s">
        <v>38</v>
      </c>
      <c r="D713" s="23" t="s">
        <v>39</v>
      </c>
      <c r="E713" s="76">
        <v>240</v>
      </c>
    </row>
    <row r="714" spans="1:5">
      <c r="A714" s="22">
        <v>41815</v>
      </c>
      <c r="B714" s="22" t="s">
        <v>62</v>
      </c>
      <c r="C714" s="22" t="s">
        <v>48</v>
      </c>
      <c r="D714" s="23" t="s">
        <v>66</v>
      </c>
      <c r="E714" s="76">
        <v>90</v>
      </c>
    </row>
    <row r="715" spans="1:5">
      <c r="A715" s="22">
        <v>41819</v>
      </c>
      <c r="B715" s="22" t="s">
        <v>62</v>
      </c>
      <c r="C715" s="22" t="s">
        <v>48</v>
      </c>
      <c r="D715" s="23" t="s">
        <v>49</v>
      </c>
      <c r="E715" s="76">
        <v>160</v>
      </c>
    </row>
    <row r="716" spans="1:5">
      <c r="A716" s="22">
        <v>41819</v>
      </c>
      <c r="B716" s="22" t="s">
        <v>62</v>
      </c>
      <c r="C716" s="22" t="s">
        <v>48</v>
      </c>
      <c r="D716" s="23" t="s">
        <v>50</v>
      </c>
      <c r="E716" s="76">
        <v>66</v>
      </c>
    </row>
    <row r="717" spans="1:5">
      <c r="A717" s="22">
        <v>41853</v>
      </c>
      <c r="B717" s="22" t="s">
        <v>64</v>
      </c>
      <c r="C717" s="22" t="s">
        <v>38</v>
      </c>
      <c r="D717" s="23" t="s">
        <v>57</v>
      </c>
      <c r="E717" s="76">
        <v>44</v>
      </c>
    </row>
    <row r="718" spans="1:5">
      <c r="A718" s="22">
        <v>41805</v>
      </c>
      <c r="B718" s="22" t="s">
        <v>62</v>
      </c>
      <c r="C718" s="22" t="s">
        <v>48</v>
      </c>
      <c r="D718" s="23" t="s">
        <v>57</v>
      </c>
      <c r="E718" s="76">
        <v>66</v>
      </c>
    </row>
    <row r="719" spans="1:5">
      <c r="A719" s="22">
        <v>41882</v>
      </c>
      <c r="B719" s="22" t="s">
        <v>64</v>
      </c>
      <c r="C719" s="22" t="s">
        <v>38</v>
      </c>
      <c r="D719" s="23" t="s">
        <v>66</v>
      </c>
      <c r="E719" s="76">
        <v>57</v>
      </c>
    </row>
    <row r="720" spans="1:5">
      <c r="A720" s="22">
        <v>41774</v>
      </c>
      <c r="B720" s="22" t="s">
        <v>60</v>
      </c>
      <c r="C720" s="22" t="s">
        <v>48</v>
      </c>
      <c r="D720" s="23" t="s">
        <v>49</v>
      </c>
      <c r="E720" s="76">
        <v>66</v>
      </c>
    </row>
    <row r="721" spans="1:5">
      <c r="A721" s="22">
        <v>41805</v>
      </c>
      <c r="B721" s="22" t="s">
        <v>62</v>
      </c>
      <c r="C721" s="22" t="s">
        <v>48</v>
      </c>
      <c r="D721" s="23" t="s">
        <v>57</v>
      </c>
      <c r="E721" s="76">
        <v>46</v>
      </c>
    </row>
    <row r="722" spans="1:5">
      <c r="A722" s="22">
        <v>41808</v>
      </c>
      <c r="B722" s="22" t="s">
        <v>62</v>
      </c>
      <c r="C722" s="22" t="s">
        <v>336</v>
      </c>
      <c r="D722" s="23" t="s">
        <v>50</v>
      </c>
      <c r="E722" s="76">
        <v>23</v>
      </c>
    </row>
    <row r="723" spans="1:5">
      <c r="A723" s="22">
        <v>41888</v>
      </c>
      <c r="B723" s="22" t="s">
        <v>65</v>
      </c>
      <c r="C723" s="22" t="s">
        <v>38</v>
      </c>
      <c r="D723" s="23" t="s">
        <v>50</v>
      </c>
      <c r="E723" s="76">
        <v>69</v>
      </c>
    </row>
    <row r="724" spans="1:5">
      <c r="A724" s="22">
        <v>41865</v>
      </c>
      <c r="B724" s="22" t="s">
        <v>64</v>
      </c>
      <c r="C724" s="22" t="s">
        <v>48</v>
      </c>
      <c r="D724" s="23" t="s">
        <v>53</v>
      </c>
      <c r="E724" s="76">
        <v>90</v>
      </c>
    </row>
    <row r="725" spans="1:5">
      <c r="A725" s="22">
        <v>41820</v>
      </c>
      <c r="B725" s="22" t="s">
        <v>62</v>
      </c>
      <c r="C725" s="22" t="s">
        <v>48</v>
      </c>
      <c r="D725" s="23" t="s">
        <v>49</v>
      </c>
      <c r="E725" s="76">
        <v>99</v>
      </c>
    </row>
    <row r="726" spans="1:5">
      <c r="A726" s="22">
        <v>41860</v>
      </c>
      <c r="B726" s="22" t="s">
        <v>64</v>
      </c>
      <c r="C726" s="22" t="s">
        <v>48</v>
      </c>
      <c r="D726" s="23" t="s">
        <v>58</v>
      </c>
      <c r="E726" s="76">
        <v>25</v>
      </c>
    </row>
    <row r="727" spans="1:5">
      <c r="A727" s="22">
        <v>41850</v>
      </c>
      <c r="B727" s="22" t="s">
        <v>63</v>
      </c>
      <c r="C727" s="22" t="s">
        <v>48</v>
      </c>
      <c r="D727" s="23" t="s">
        <v>56</v>
      </c>
      <c r="E727" s="76">
        <v>63</v>
      </c>
    </row>
    <row r="728" spans="1:5">
      <c r="A728" s="22">
        <v>41797</v>
      </c>
      <c r="B728" s="22" t="s">
        <v>62</v>
      </c>
      <c r="C728" s="22" t="s">
        <v>38</v>
      </c>
      <c r="D728" s="23" t="s">
        <v>50</v>
      </c>
      <c r="E728" s="76">
        <v>327</v>
      </c>
    </row>
    <row r="729" spans="1:5">
      <c r="A729" s="22">
        <v>41883</v>
      </c>
      <c r="B729" s="22" t="s">
        <v>65</v>
      </c>
      <c r="C729" s="22" t="s">
        <v>48</v>
      </c>
      <c r="D729" s="23" t="s">
        <v>54</v>
      </c>
      <c r="E729" s="76">
        <v>24</v>
      </c>
    </row>
    <row r="730" spans="1:5">
      <c r="A730" s="22">
        <v>41804</v>
      </c>
      <c r="B730" s="22" t="s">
        <v>62</v>
      </c>
      <c r="C730" s="22" t="s">
        <v>48</v>
      </c>
      <c r="D730" s="23" t="s">
        <v>43</v>
      </c>
      <c r="E730" s="76">
        <v>19</v>
      </c>
    </row>
    <row r="731" spans="1:5">
      <c r="A731" s="22">
        <v>41812</v>
      </c>
      <c r="B731" s="22" t="s">
        <v>62</v>
      </c>
      <c r="C731" s="22" t="s">
        <v>48</v>
      </c>
      <c r="D731" s="23" t="s">
        <v>49</v>
      </c>
      <c r="E731" s="76">
        <v>68</v>
      </c>
    </row>
    <row r="732" spans="1:5">
      <c r="A732" s="22">
        <v>41869</v>
      </c>
      <c r="B732" s="22" t="s">
        <v>64</v>
      </c>
      <c r="C732" s="22" t="s">
        <v>48</v>
      </c>
      <c r="D732" s="23" t="s">
        <v>57</v>
      </c>
      <c r="E732" s="76">
        <v>69</v>
      </c>
    </row>
    <row r="733" spans="1:5">
      <c r="A733" s="22">
        <v>41857</v>
      </c>
      <c r="B733" s="22" t="s">
        <v>64</v>
      </c>
      <c r="C733" s="22" t="s">
        <v>38</v>
      </c>
      <c r="D733" s="23" t="s">
        <v>56</v>
      </c>
      <c r="E733" s="76">
        <v>40</v>
      </c>
    </row>
    <row r="734" spans="1:5">
      <c r="A734" s="22">
        <v>41857</v>
      </c>
      <c r="B734" s="22" t="s">
        <v>64</v>
      </c>
      <c r="C734" s="22" t="s">
        <v>48</v>
      </c>
      <c r="D734" s="23" t="s">
        <v>46</v>
      </c>
      <c r="E734" s="76">
        <v>24</v>
      </c>
    </row>
    <row r="735" spans="1:5">
      <c r="A735" s="22">
        <v>41814</v>
      </c>
      <c r="B735" s="22" t="s">
        <v>62</v>
      </c>
      <c r="C735" s="22" t="s">
        <v>38</v>
      </c>
      <c r="D735" s="23" t="s">
        <v>49</v>
      </c>
      <c r="E735" s="76">
        <v>66</v>
      </c>
    </row>
    <row r="736" spans="1:5">
      <c r="A736" s="22">
        <v>41795</v>
      </c>
      <c r="B736" s="22" t="s">
        <v>62</v>
      </c>
      <c r="C736" s="22" t="s">
        <v>48</v>
      </c>
      <c r="D736" s="23" t="s">
        <v>54</v>
      </c>
      <c r="E736" s="76">
        <v>24</v>
      </c>
    </row>
    <row r="737" spans="1:5">
      <c r="A737" s="22">
        <v>41868</v>
      </c>
      <c r="B737" s="22" t="s">
        <v>64</v>
      </c>
      <c r="C737" s="22" t="s">
        <v>38</v>
      </c>
      <c r="D737" s="23" t="s">
        <v>49</v>
      </c>
      <c r="E737" s="76">
        <v>102</v>
      </c>
    </row>
    <row r="738" spans="1:5">
      <c r="A738" s="22">
        <v>41802</v>
      </c>
      <c r="B738" s="22" t="s">
        <v>62</v>
      </c>
      <c r="C738" s="22" t="s">
        <v>48</v>
      </c>
      <c r="D738" s="23" t="s">
        <v>56</v>
      </c>
      <c r="E738" s="76">
        <v>80</v>
      </c>
    </row>
    <row r="739" spans="1:5">
      <c r="A739" s="22">
        <v>41820</v>
      </c>
      <c r="B739" s="22" t="s">
        <v>62</v>
      </c>
      <c r="C739" s="22" t="s">
        <v>336</v>
      </c>
      <c r="D739" s="23" t="s">
        <v>50</v>
      </c>
      <c r="E739" s="76">
        <v>23</v>
      </c>
    </row>
    <row r="740" spans="1:5">
      <c r="A740" s="22">
        <v>41812</v>
      </c>
      <c r="B740" s="22" t="s">
        <v>62</v>
      </c>
      <c r="C740" s="22" t="s">
        <v>48</v>
      </c>
      <c r="D740" s="23" t="s">
        <v>50</v>
      </c>
      <c r="E740" s="76">
        <v>22</v>
      </c>
    </row>
    <row r="741" spans="1:5">
      <c r="A741" s="22">
        <v>41816</v>
      </c>
      <c r="B741" s="22" t="s">
        <v>62</v>
      </c>
      <c r="C741" s="22" t="s">
        <v>38</v>
      </c>
      <c r="D741" s="23" t="s">
        <v>46</v>
      </c>
      <c r="E741" s="76">
        <v>46</v>
      </c>
    </row>
    <row r="742" spans="1:5">
      <c r="A742" s="22">
        <v>41818</v>
      </c>
      <c r="B742" s="22" t="s">
        <v>62</v>
      </c>
      <c r="C742" s="22" t="s">
        <v>48</v>
      </c>
      <c r="D742" s="23" t="s">
        <v>50</v>
      </c>
      <c r="E742" s="76">
        <v>44</v>
      </c>
    </row>
    <row r="743" spans="1:5">
      <c r="A743" s="22">
        <v>41877</v>
      </c>
      <c r="B743" s="22" t="s">
        <v>64</v>
      </c>
      <c r="C743" s="22" t="s">
        <v>38</v>
      </c>
      <c r="D743" s="23" t="s">
        <v>49</v>
      </c>
      <c r="E743" s="76">
        <v>99</v>
      </c>
    </row>
    <row r="744" spans="1:5">
      <c r="A744" s="22">
        <v>41876</v>
      </c>
      <c r="B744" s="22" t="s">
        <v>64</v>
      </c>
      <c r="C744" s="22" t="s">
        <v>48</v>
      </c>
      <c r="D744" s="23" t="s">
        <v>43</v>
      </c>
      <c r="E744" s="76">
        <v>38</v>
      </c>
    </row>
    <row r="745" spans="1:5">
      <c r="A745" s="22">
        <v>41798</v>
      </c>
      <c r="B745" s="22" t="s">
        <v>62</v>
      </c>
      <c r="C745" s="22" t="s">
        <v>48</v>
      </c>
      <c r="D745" s="23" t="s">
        <v>50</v>
      </c>
      <c r="E745" s="76">
        <v>176</v>
      </c>
    </row>
    <row r="746" spans="1:5">
      <c r="A746" s="22">
        <v>41810</v>
      </c>
      <c r="B746" s="22" t="s">
        <v>62</v>
      </c>
      <c r="C746" s="22" t="s">
        <v>48</v>
      </c>
      <c r="D746" s="23" t="s">
        <v>49</v>
      </c>
      <c r="E746" s="76">
        <v>192</v>
      </c>
    </row>
    <row r="747" spans="1:5">
      <c r="A747" s="22">
        <v>41819</v>
      </c>
      <c r="B747" s="22" t="s">
        <v>62</v>
      </c>
      <c r="C747" s="22" t="s">
        <v>48</v>
      </c>
      <c r="D747" s="23" t="s">
        <v>39</v>
      </c>
      <c r="E747" s="76">
        <v>152</v>
      </c>
    </row>
    <row r="748" spans="1:5">
      <c r="A748" s="22">
        <v>41856</v>
      </c>
      <c r="B748" s="22" t="s">
        <v>64</v>
      </c>
      <c r="C748" s="22" t="s">
        <v>336</v>
      </c>
      <c r="D748" s="23" t="s">
        <v>50</v>
      </c>
      <c r="E748" s="76">
        <v>46</v>
      </c>
    </row>
    <row r="749" spans="1:5">
      <c r="A749" s="22">
        <v>41806</v>
      </c>
      <c r="B749" s="22" t="s">
        <v>62</v>
      </c>
      <c r="C749" s="22" t="s">
        <v>48</v>
      </c>
      <c r="D749" s="23" t="s">
        <v>49</v>
      </c>
      <c r="E749" s="76">
        <v>96</v>
      </c>
    </row>
    <row r="750" spans="1:5">
      <c r="A750" s="22">
        <v>41868</v>
      </c>
      <c r="B750" s="22" t="s">
        <v>64</v>
      </c>
      <c r="C750" s="22" t="s">
        <v>38</v>
      </c>
      <c r="D750" s="23" t="s">
        <v>49</v>
      </c>
      <c r="E750" s="76">
        <v>32</v>
      </c>
    </row>
    <row r="751" spans="1:5">
      <c r="A751" s="22">
        <v>41881</v>
      </c>
      <c r="B751" s="22" t="s">
        <v>64</v>
      </c>
      <c r="C751" s="22" t="s">
        <v>38</v>
      </c>
      <c r="D751" s="23" t="s">
        <v>57</v>
      </c>
      <c r="E751" s="76">
        <v>46</v>
      </c>
    </row>
    <row r="752" spans="1:5">
      <c r="A752" s="22">
        <v>41857</v>
      </c>
      <c r="B752" s="22" t="s">
        <v>64</v>
      </c>
      <c r="C752" s="22" t="s">
        <v>48</v>
      </c>
      <c r="D752" s="23" t="s">
        <v>53</v>
      </c>
      <c r="E752" s="76">
        <v>90</v>
      </c>
    </row>
    <row r="753" spans="1:5">
      <c r="A753" s="22">
        <v>41770</v>
      </c>
      <c r="B753" s="22" t="s">
        <v>60</v>
      </c>
      <c r="C753" s="22" t="s">
        <v>48</v>
      </c>
      <c r="D753" s="23" t="s">
        <v>58</v>
      </c>
      <c r="E753" s="76">
        <v>46</v>
      </c>
    </row>
    <row r="754" spans="1:5">
      <c r="A754" s="22">
        <v>41816</v>
      </c>
      <c r="B754" s="22" t="s">
        <v>62</v>
      </c>
      <c r="C754" s="22" t="s">
        <v>48</v>
      </c>
      <c r="D754" s="23" t="s">
        <v>50</v>
      </c>
      <c r="E754" s="76">
        <v>22</v>
      </c>
    </row>
    <row r="755" spans="1:5">
      <c r="A755" s="22">
        <v>41865</v>
      </c>
      <c r="B755" s="22" t="s">
        <v>64</v>
      </c>
      <c r="C755" s="22" t="s">
        <v>38</v>
      </c>
      <c r="D755" s="23" t="s">
        <v>66</v>
      </c>
      <c r="E755" s="76">
        <v>57</v>
      </c>
    </row>
    <row r="756" spans="1:5">
      <c r="A756" s="22">
        <v>41792</v>
      </c>
      <c r="B756" s="22" t="s">
        <v>62</v>
      </c>
      <c r="C756" s="22" t="s">
        <v>38</v>
      </c>
      <c r="D756" s="23" t="s">
        <v>57</v>
      </c>
      <c r="E756" s="76">
        <v>46</v>
      </c>
    </row>
    <row r="757" spans="1:5">
      <c r="A757" s="22">
        <v>41822</v>
      </c>
      <c r="B757" s="22" t="s">
        <v>63</v>
      </c>
      <c r="C757" s="22" t="s">
        <v>48</v>
      </c>
      <c r="D757" s="23" t="s">
        <v>46</v>
      </c>
      <c r="E757" s="76">
        <v>50</v>
      </c>
    </row>
    <row r="758" spans="1:5">
      <c r="A758" s="22">
        <v>41863</v>
      </c>
      <c r="B758" s="22" t="s">
        <v>64</v>
      </c>
      <c r="C758" s="22" t="s">
        <v>48</v>
      </c>
      <c r="D758" s="23" t="s">
        <v>43</v>
      </c>
      <c r="E758" s="76">
        <v>40</v>
      </c>
    </row>
    <row r="759" spans="1:5">
      <c r="A759" s="22">
        <v>41879</v>
      </c>
      <c r="B759" s="22" t="s">
        <v>64</v>
      </c>
      <c r="C759" s="22" t="s">
        <v>38</v>
      </c>
      <c r="D759" s="23" t="s">
        <v>53</v>
      </c>
      <c r="E759" s="76">
        <v>90</v>
      </c>
    </row>
    <row r="760" spans="1:5">
      <c r="A760" s="22">
        <v>41797</v>
      </c>
      <c r="B760" s="22" t="s">
        <v>62</v>
      </c>
      <c r="C760" s="22" t="s">
        <v>38</v>
      </c>
      <c r="D760" s="23" t="s">
        <v>66</v>
      </c>
      <c r="E760" s="76">
        <v>57</v>
      </c>
    </row>
    <row r="761" spans="1:5">
      <c r="A761" s="22">
        <v>41903</v>
      </c>
      <c r="B761" s="22" t="s">
        <v>65</v>
      </c>
      <c r="C761" s="22" t="s">
        <v>48</v>
      </c>
      <c r="D761" s="23" t="s">
        <v>56</v>
      </c>
      <c r="E761" s="76">
        <v>63</v>
      </c>
    </row>
    <row r="762" spans="1:5">
      <c r="A762" s="22">
        <v>41805</v>
      </c>
      <c r="B762" s="22" t="s">
        <v>62</v>
      </c>
      <c r="C762" s="22" t="s">
        <v>38</v>
      </c>
      <c r="D762" s="23" t="s">
        <v>50</v>
      </c>
      <c r="E762" s="76">
        <v>46</v>
      </c>
    </row>
    <row r="763" spans="1:5">
      <c r="A763" s="22">
        <v>41868</v>
      </c>
      <c r="B763" s="22" t="s">
        <v>64</v>
      </c>
      <c r="C763" s="22" t="s">
        <v>38</v>
      </c>
      <c r="D763" s="23" t="s">
        <v>57</v>
      </c>
      <c r="E763" s="76">
        <v>69</v>
      </c>
    </row>
    <row r="764" spans="1:5">
      <c r="A764" s="22">
        <v>41777</v>
      </c>
      <c r="B764" s="22" t="s">
        <v>60</v>
      </c>
      <c r="C764" s="22" t="s">
        <v>48</v>
      </c>
      <c r="D764" s="23" t="s">
        <v>58</v>
      </c>
      <c r="E764" s="76">
        <v>547</v>
      </c>
    </row>
    <row r="765" spans="1:5">
      <c r="A765" s="22">
        <v>41802</v>
      </c>
      <c r="B765" s="22" t="s">
        <v>62</v>
      </c>
      <c r="C765" s="22" t="s">
        <v>48</v>
      </c>
      <c r="D765" s="23" t="s">
        <v>54</v>
      </c>
      <c r="E765" s="76">
        <v>45</v>
      </c>
    </row>
    <row r="766" spans="1:5">
      <c r="A766" s="22">
        <v>41814</v>
      </c>
      <c r="B766" s="22" t="s">
        <v>62</v>
      </c>
      <c r="C766" s="22" t="s">
        <v>48</v>
      </c>
      <c r="D766" s="23" t="s">
        <v>43</v>
      </c>
      <c r="E766" s="76">
        <v>19</v>
      </c>
    </row>
    <row r="767" spans="1:5">
      <c r="A767" s="22">
        <v>41877</v>
      </c>
      <c r="B767" s="22" t="s">
        <v>64</v>
      </c>
      <c r="C767" s="22" t="s">
        <v>38</v>
      </c>
      <c r="D767" s="23" t="s">
        <v>49</v>
      </c>
      <c r="E767" s="76">
        <v>64</v>
      </c>
    </row>
    <row r="768" spans="1:5">
      <c r="A768" s="22">
        <v>41880</v>
      </c>
      <c r="B768" s="22" t="s">
        <v>64</v>
      </c>
      <c r="C768" s="22" t="s">
        <v>48</v>
      </c>
      <c r="D768" s="23" t="s">
        <v>56</v>
      </c>
      <c r="E768" s="76">
        <v>63</v>
      </c>
    </row>
    <row r="769" spans="1:5">
      <c r="A769" s="22">
        <v>41835</v>
      </c>
      <c r="B769" s="22" t="s">
        <v>63</v>
      </c>
      <c r="C769" s="22" t="s">
        <v>38</v>
      </c>
      <c r="D769" s="23" t="s">
        <v>49</v>
      </c>
      <c r="E769" s="76">
        <v>99</v>
      </c>
    </row>
    <row r="770" spans="1:5">
      <c r="A770" s="22">
        <v>41852</v>
      </c>
      <c r="B770" s="22" t="s">
        <v>64</v>
      </c>
      <c r="C770" s="22" t="s">
        <v>48</v>
      </c>
      <c r="D770" s="23" t="s">
        <v>57</v>
      </c>
      <c r="E770" s="76">
        <v>92</v>
      </c>
    </row>
    <row r="771" spans="1:5">
      <c r="A771" s="22">
        <v>41865</v>
      </c>
      <c r="B771" s="22" t="s">
        <v>64</v>
      </c>
      <c r="C771" s="22" t="s">
        <v>38</v>
      </c>
      <c r="D771" s="23" t="s">
        <v>54</v>
      </c>
      <c r="E771" s="76">
        <v>23</v>
      </c>
    </row>
    <row r="772" spans="1:5">
      <c r="A772" s="22">
        <v>41907</v>
      </c>
      <c r="B772" s="22" t="s">
        <v>65</v>
      </c>
      <c r="C772" s="22" t="s">
        <v>38</v>
      </c>
      <c r="D772" s="23" t="s">
        <v>56</v>
      </c>
      <c r="E772" s="76">
        <v>40</v>
      </c>
    </row>
    <row r="773" spans="1:5">
      <c r="A773" s="22">
        <v>41793</v>
      </c>
      <c r="B773" s="22" t="s">
        <v>62</v>
      </c>
      <c r="C773" s="22" t="s">
        <v>48</v>
      </c>
      <c r="D773" s="23" t="s">
        <v>61</v>
      </c>
      <c r="E773" s="76">
        <v>554</v>
      </c>
    </row>
    <row r="774" spans="1:5">
      <c r="A774" s="22">
        <v>41857</v>
      </c>
      <c r="B774" s="22" t="s">
        <v>64</v>
      </c>
      <c r="C774" s="22" t="s">
        <v>38</v>
      </c>
      <c r="D774" s="23" t="s">
        <v>43</v>
      </c>
      <c r="E774" s="76">
        <v>60</v>
      </c>
    </row>
    <row r="775" spans="1:5">
      <c r="A775" s="22">
        <v>41862</v>
      </c>
      <c r="B775" s="22" t="s">
        <v>64</v>
      </c>
      <c r="C775" s="22" t="s">
        <v>38</v>
      </c>
      <c r="D775" s="23" t="s">
        <v>57</v>
      </c>
      <c r="E775" s="76">
        <v>23</v>
      </c>
    </row>
    <row r="776" spans="1:5">
      <c r="A776" s="22">
        <v>41874</v>
      </c>
      <c r="B776" s="22" t="s">
        <v>64</v>
      </c>
      <c r="C776" s="22" t="s">
        <v>48</v>
      </c>
      <c r="D776" s="23" t="s">
        <v>49</v>
      </c>
      <c r="E776" s="76">
        <v>34</v>
      </c>
    </row>
    <row r="777" spans="1:5">
      <c r="A777" s="22">
        <v>41808</v>
      </c>
      <c r="B777" s="22" t="s">
        <v>62</v>
      </c>
      <c r="C777" s="22" t="s">
        <v>48</v>
      </c>
      <c r="D777" s="23" t="s">
        <v>39</v>
      </c>
      <c r="E777" s="76">
        <v>156</v>
      </c>
    </row>
    <row r="778" spans="1:5">
      <c r="A778" s="22">
        <v>41878</v>
      </c>
      <c r="B778" s="22" t="s">
        <v>64</v>
      </c>
      <c r="C778" s="22" t="s">
        <v>48</v>
      </c>
      <c r="D778" s="23" t="s">
        <v>58</v>
      </c>
      <c r="E778" s="76">
        <v>50</v>
      </c>
    </row>
    <row r="779" spans="1:5">
      <c r="A779" s="22">
        <v>41772</v>
      </c>
      <c r="B779" s="22" t="s">
        <v>60</v>
      </c>
      <c r="C779" s="22" t="s">
        <v>48</v>
      </c>
      <c r="D779" s="23" t="s">
        <v>57</v>
      </c>
      <c r="E779" s="76">
        <v>46</v>
      </c>
    </row>
    <row r="780" spans="1:5">
      <c r="A780" s="22">
        <v>41857</v>
      </c>
      <c r="B780" s="22" t="s">
        <v>64</v>
      </c>
      <c r="C780" s="22" t="s">
        <v>48</v>
      </c>
      <c r="D780" s="23" t="s">
        <v>46</v>
      </c>
      <c r="E780" s="76">
        <v>48</v>
      </c>
    </row>
    <row r="781" spans="1:5">
      <c r="A781" s="22">
        <v>41862</v>
      </c>
      <c r="B781" s="22" t="s">
        <v>64</v>
      </c>
      <c r="C781" s="22" t="s">
        <v>336</v>
      </c>
      <c r="D781" s="23" t="s">
        <v>56</v>
      </c>
      <c r="E781" s="76">
        <v>20</v>
      </c>
    </row>
    <row r="782" spans="1:5">
      <c r="A782" s="22">
        <v>41867</v>
      </c>
      <c r="B782" s="22" t="s">
        <v>64</v>
      </c>
      <c r="C782" s="22" t="s">
        <v>38</v>
      </c>
      <c r="D782" s="23" t="s">
        <v>56</v>
      </c>
      <c r="E782" s="76">
        <v>57</v>
      </c>
    </row>
    <row r="783" spans="1:5">
      <c r="A783" s="22">
        <v>41853</v>
      </c>
      <c r="B783" s="22" t="s">
        <v>64</v>
      </c>
      <c r="C783" s="22" t="s">
        <v>38</v>
      </c>
      <c r="D783" s="23" t="s">
        <v>49</v>
      </c>
      <c r="E783" s="76">
        <v>64</v>
      </c>
    </row>
    <row r="784" spans="1:5">
      <c r="A784" s="22">
        <v>41795</v>
      </c>
      <c r="B784" s="22" t="s">
        <v>62</v>
      </c>
      <c r="C784" s="22" t="s">
        <v>48</v>
      </c>
      <c r="D784" s="23" t="s">
        <v>58</v>
      </c>
      <c r="E784" s="76">
        <v>72</v>
      </c>
    </row>
    <row r="785" spans="1:5">
      <c r="A785" s="22">
        <v>41809</v>
      </c>
      <c r="B785" s="22" t="s">
        <v>62</v>
      </c>
      <c r="C785" s="22" t="s">
        <v>48</v>
      </c>
      <c r="D785" s="23" t="s">
        <v>53</v>
      </c>
      <c r="E785" s="76">
        <v>29</v>
      </c>
    </row>
    <row r="786" spans="1:5">
      <c r="A786" s="22">
        <v>41800</v>
      </c>
      <c r="B786" s="22" t="s">
        <v>62</v>
      </c>
      <c r="C786" s="22" t="s">
        <v>38</v>
      </c>
      <c r="D786" s="23" t="s">
        <v>57</v>
      </c>
      <c r="E786" s="76">
        <v>23</v>
      </c>
    </row>
    <row r="787" spans="1:5">
      <c r="A787" s="22">
        <v>41853</v>
      </c>
      <c r="B787" s="22" t="s">
        <v>64</v>
      </c>
      <c r="C787" s="22" t="s">
        <v>336</v>
      </c>
      <c r="D787" s="23" t="s">
        <v>66</v>
      </c>
      <c r="E787" s="76">
        <v>76</v>
      </c>
    </row>
    <row r="788" spans="1:5">
      <c r="A788" s="22">
        <v>41841</v>
      </c>
      <c r="B788" s="22" t="s">
        <v>63</v>
      </c>
      <c r="C788" s="22" t="s">
        <v>48</v>
      </c>
      <c r="D788" s="23" t="s">
        <v>57</v>
      </c>
      <c r="E788" s="76">
        <v>69</v>
      </c>
    </row>
    <row r="789" spans="1:5">
      <c r="A789" s="22">
        <v>41808</v>
      </c>
      <c r="B789" s="22" t="s">
        <v>62</v>
      </c>
      <c r="C789" s="22" t="s">
        <v>38</v>
      </c>
      <c r="D789" s="23" t="s">
        <v>50</v>
      </c>
      <c r="E789" s="76">
        <v>66</v>
      </c>
    </row>
    <row r="790" spans="1:5">
      <c r="A790" s="22">
        <v>41894</v>
      </c>
      <c r="B790" s="22" t="s">
        <v>65</v>
      </c>
      <c r="C790" s="22" t="s">
        <v>38</v>
      </c>
      <c r="D790" s="23" t="s">
        <v>58</v>
      </c>
      <c r="E790" s="76">
        <v>75</v>
      </c>
    </row>
    <row r="791" spans="1:5">
      <c r="A791" s="22">
        <v>41852</v>
      </c>
      <c r="B791" s="22" t="s">
        <v>64</v>
      </c>
      <c r="C791" s="22" t="s">
        <v>38</v>
      </c>
      <c r="D791" s="23" t="s">
        <v>50</v>
      </c>
      <c r="E791" s="76">
        <v>46</v>
      </c>
    </row>
    <row r="792" spans="1:5">
      <c r="A792" s="22">
        <v>41804</v>
      </c>
      <c r="B792" s="22" t="s">
        <v>62</v>
      </c>
      <c r="C792" s="22" t="s">
        <v>38</v>
      </c>
      <c r="D792" s="23" t="s">
        <v>43</v>
      </c>
      <c r="E792" s="76">
        <v>20</v>
      </c>
    </row>
    <row r="793" spans="1:5">
      <c r="A793" s="22">
        <v>41811</v>
      </c>
      <c r="B793" s="22" t="s">
        <v>62</v>
      </c>
      <c r="C793" s="22" t="s">
        <v>38</v>
      </c>
      <c r="D793" s="23" t="s">
        <v>61</v>
      </c>
      <c r="E793" s="76">
        <v>55</v>
      </c>
    </row>
    <row r="794" spans="1:5">
      <c r="A794" s="22">
        <v>41816</v>
      </c>
      <c r="B794" s="22" t="s">
        <v>62</v>
      </c>
      <c r="C794" s="22" t="s">
        <v>48</v>
      </c>
      <c r="D794" s="23" t="s">
        <v>58</v>
      </c>
      <c r="E794" s="76">
        <v>50</v>
      </c>
    </row>
    <row r="795" spans="1:5">
      <c r="A795" s="22">
        <v>41835</v>
      </c>
      <c r="B795" s="22" t="s">
        <v>63</v>
      </c>
      <c r="C795" s="22" t="s">
        <v>38</v>
      </c>
      <c r="D795" s="23" t="s">
        <v>49</v>
      </c>
      <c r="E795" s="76">
        <v>66</v>
      </c>
    </row>
    <row r="796" spans="1:5">
      <c r="A796" s="22">
        <v>41772</v>
      </c>
      <c r="B796" s="22" t="s">
        <v>60</v>
      </c>
      <c r="C796" s="22" t="s">
        <v>38</v>
      </c>
      <c r="D796" s="23" t="s">
        <v>57</v>
      </c>
      <c r="E796" s="76">
        <v>46</v>
      </c>
    </row>
    <row r="797" spans="1:5">
      <c r="A797" s="22">
        <v>41817</v>
      </c>
      <c r="B797" s="22" t="s">
        <v>62</v>
      </c>
      <c r="C797" s="22" t="s">
        <v>336</v>
      </c>
      <c r="D797" s="23" t="s">
        <v>43</v>
      </c>
      <c r="E797" s="76">
        <v>100</v>
      </c>
    </row>
    <row r="798" spans="1:5">
      <c r="A798" s="22">
        <v>41799</v>
      </c>
      <c r="B798" s="22" t="s">
        <v>62</v>
      </c>
      <c r="C798" s="22" t="s">
        <v>48</v>
      </c>
      <c r="D798" s="23" t="s">
        <v>53</v>
      </c>
      <c r="E798" s="76">
        <v>60</v>
      </c>
    </row>
    <row r="799" spans="1:5">
      <c r="A799" s="22">
        <v>41880</v>
      </c>
      <c r="B799" s="22" t="s">
        <v>64</v>
      </c>
      <c r="C799" s="22" t="s">
        <v>38</v>
      </c>
      <c r="D799" s="23" t="s">
        <v>57</v>
      </c>
      <c r="E799" s="76">
        <v>69</v>
      </c>
    </row>
    <row r="800" spans="1:5">
      <c r="A800" s="22">
        <v>41876</v>
      </c>
      <c r="B800" s="22" t="s">
        <v>64</v>
      </c>
      <c r="C800" s="22" t="s">
        <v>48</v>
      </c>
      <c r="D800" s="23" t="s">
        <v>49</v>
      </c>
      <c r="E800" s="76">
        <v>64</v>
      </c>
    </row>
    <row r="801" spans="1:5">
      <c r="A801" s="22">
        <v>41805</v>
      </c>
      <c r="B801" s="22" t="s">
        <v>62</v>
      </c>
      <c r="C801" s="22" t="s">
        <v>336</v>
      </c>
      <c r="D801" s="23" t="s">
        <v>53</v>
      </c>
      <c r="E801" s="76">
        <v>84</v>
      </c>
    </row>
    <row r="802" spans="1:5">
      <c r="A802" s="22">
        <v>41794</v>
      </c>
      <c r="B802" s="22" t="s">
        <v>62</v>
      </c>
      <c r="C802" s="22" t="s">
        <v>48</v>
      </c>
      <c r="D802" s="23" t="s">
        <v>57</v>
      </c>
      <c r="E802" s="76">
        <v>23</v>
      </c>
    </row>
    <row r="803" spans="1:5">
      <c r="A803" s="22">
        <v>41794</v>
      </c>
      <c r="B803" s="22" t="s">
        <v>62</v>
      </c>
      <c r="C803" s="22" t="s">
        <v>336</v>
      </c>
      <c r="D803" s="23" t="s">
        <v>53</v>
      </c>
      <c r="E803" s="76">
        <v>60</v>
      </c>
    </row>
    <row r="804" spans="1:5">
      <c r="A804" s="22">
        <v>41805</v>
      </c>
      <c r="B804" s="22" t="s">
        <v>62</v>
      </c>
      <c r="C804" s="22" t="s">
        <v>38</v>
      </c>
      <c r="D804" s="23" t="s">
        <v>50</v>
      </c>
      <c r="E804" s="76">
        <v>23</v>
      </c>
    </row>
    <row r="805" spans="1:5">
      <c r="A805" s="22">
        <v>41792</v>
      </c>
      <c r="B805" s="22" t="s">
        <v>62</v>
      </c>
      <c r="C805" s="22" t="s">
        <v>48</v>
      </c>
      <c r="D805" s="23" t="s">
        <v>58</v>
      </c>
      <c r="E805" s="76">
        <v>50</v>
      </c>
    </row>
    <row r="806" spans="1:5">
      <c r="A806" s="22">
        <v>41843</v>
      </c>
      <c r="B806" s="22" t="s">
        <v>63</v>
      </c>
      <c r="C806" s="22" t="s">
        <v>48</v>
      </c>
      <c r="D806" s="23" t="s">
        <v>58</v>
      </c>
      <c r="E806" s="76">
        <v>75</v>
      </c>
    </row>
    <row r="807" spans="1:5">
      <c r="A807" s="22">
        <v>41849</v>
      </c>
      <c r="B807" s="22" t="s">
        <v>63</v>
      </c>
      <c r="C807" s="22" t="s">
        <v>38</v>
      </c>
      <c r="D807" s="23" t="s">
        <v>46</v>
      </c>
      <c r="E807" s="76">
        <v>296</v>
      </c>
    </row>
    <row r="808" spans="1:5">
      <c r="A808" s="22">
        <v>41867</v>
      </c>
      <c r="B808" s="22" t="s">
        <v>64</v>
      </c>
      <c r="C808" s="22" t="s">
        <v>38</v>
      </c>
      <c r="D808" s="23" t="s">
        <v>56</v>
      </c>
      <c r="E808" s="76">
        <v>38</v>
      </c>
    </row>
    <row r="809" spans="1:5">
      <c r="A809" s="22">
        <v>41872</v>
      </c>
      <c r="B809" s="22" t="s">
        <v>64</v>
      </c>
      <c r="C809" s="22" t="s">
        <v>38</v>
      </c>
      <c r="D809" s="23" t="s">
        <v>57</v>
      </c>
      <c r="E809" s="76">
        <v>46</v>
      </c>
    </row>
    <row r="810" spans="1:5">
      <c r="A810" s="22">
        <v>41876</v>
      </c>
      <c r="B810" s="22" t="s">
        <v>64</v>
      </c>
      <c r="C810" s="22" t="s">
        <v>48</v>
      </c>
      <c r="D810" s="23" t="s">
        <v>43</v>
      </c>
      <c r="E810" s="76">
        <v>38</v>
      </c>
    </row>
    <row r="811" spans="1:5">
      <c r="A811" s="22">
        <v>41782</v>
      </c>
      <c r="B811" s="22" t="s">
        <v>60</v>
      </c>
      <c r="C811" s="22" t="s">
        <v>48</v>
      </c>
      <c r="D811" s="23" t="s">
        <v>50</v>
      </c>
      <c r="E811" s="76">
        <v>22</v>
      </c>
    </row>
    <row r="812" spans="1:5">
      <c r="A812" s="22">
        <v>41834</v>
      </c>
      <c r="B812" s="22" t="s">
        <v>63</v>
      </c>
      <c r="C812" s="22" t="s">
        <v>336</v>
      </c>
      <c r="D812" s="23" t="s">
        <v>66</v>
      </c>
      <c r="E812" s="76">
        <v>38</v>
      </c>
    </row>
    <row r="813" spans="1:5">
      <c r="A813" s="22">
        <v>41858</v>
      </c>
      <c r="B813" s="22" t="s">
        <v>64</v>
      </c>
      <c r="C813" s="22" t="s">
        <v>38</v>
      </c>
      <c r="D813" s="23" t="s">
        <v>58</v>
      </c>
      <c r="E813" s="76">
        <v>48</v>
      </c>
    </row>
    <row r="814" spans="1:5">
      <c r="A814" s="22">
        <v>41852</v>
      </c>
      <c r="B814" s="22" t="s">
        <v>64</v>
      </c>
      <c r="C814" s="22" t="s">
        <v>336</v>
      </c>
      <c r="D814" s="23" t="s">
        <v>57</v>
      </c>
      <c r="E814" s="76">
        <v>23</v>
      </c>
    </row>
    <row r="815" spans="1:5">
      <c r="A815" s="22">
        <v>41800</v>
      </c>
      <c r="B815" s="22" t="s">
        <v>62</v>
      </c>
      <c r="C815" s="22" t="s">
        <v>38</v>
      </c>
      <c r="D815" s="23" t="s">
        <v>54</v>
      </c>
      <c r="E815" s="76">
        <v>45</v>
      </c>
    </row>
    <row r="816" spans="1:5">
      <c r="A816" s="22">
        <v>41880</v>
      </c>
      <c r="B816" s="22" t="s">
        <v>64</v>
      </c>
      <c r="C816" s="22" t="s">
        <v>38</v>
      </c>
      <c r="D816" s="23" t="s">
        <v>56</v>
      </c>
      <c r="E816" s="76">
        <v>19</v>
      </c>
    </row>
    <row r="817" spans="1:5">
      <c r="A817" s="22">
        <v>41875</v>
      </c>
      <c r="B817" s="22" t="s">
        <v>64</v>
      </c>
      <c r="C817" s="22" t="s">
        <v>38</v>
      </c>
      <c r="D817" s="23" t="s">
        <v>39</v>
      </c>
      <c r="E817" s="76">
        <v>76</v>
      </c>
    </row>
    <row r="818" spans="1:5">
      <c r="A818" s="22">
        <v>41797</v>
      </c>
      <c r="B818" s="22" t="s">
        <v>62</v>
      </c>
      <c r="C818" s="22" t="s">
        <v>48</v>
      </c>
      <c r="D818" s="23" t="s">
        <v>43</v>
      </c>
      <c r="E818" s="76">
        <v>20</v>
      </c>
    </row>
    <row r="819" spans="1:5">
      <c r="A819" s="22">
        <v>41848</v>
      </c>
      <c r="B819" s="22" t="s">
        <v>63</v>
      </c>
      <c r="C819" s="22" t="s">
        <v>38</v>
      </c>
      <c r="D819" s="23" t="s">
        <v>66</v>
      </c>
      <c r="E819" s="76">
        <v>57</v>
      </c>
    </row>
    <row r="820" spans="1:5">
      <c r="A820" s="22">
        <v>41870</v>
      </c>
      <c r="B820" s="22" t="s">
        <v>64</v>
      </c>
      <c r="C820" s="22" t="s">
        <v>48</v>
      </c>
      <c r="D820" s="23" t="s">
        <v>56</v>
      </c>
      <c r="E820" s="76">
        <v>19</v>
      </c>
    </row>
    <row r="821" spans="1:5">
      <c r="A821" s="22">
        <v>41870</v>
      </c>
      <c r="B821" s="22" t="s">
        <v>64</v>
      </c>
      <c r="C821" s="22" t="s">
        <v>38</v>
      </c>
      <c r="D821" s="23" t="s">
        <v>49</v>
      </c>
      <c r="E821" s="76">
        <v>64</v>
      </c>
    </row>
    <row r="822" spans="1:5">
      <c r="A822" s="22">
        <v>41813</v>
      </c>
      <c r="B822" s="22" t="s">
        <v>62</v>
      </c>
      <c r="C822" s="22" t="s">
        <v>48</v>
      </c>
      <c r="D822" s="23" t="s">
        <v>56</v>
      </c>
      <c r="E822" s="76">
        <v>38</v>
      </c>
    </row>
    <row r="823" spans="1:5">
      <c r="A823" s="22">
        <v>41806</v>
      </c>
      <c r="B823" s="22" t="s">
        <v>62</v>
      </c>
      <c r="C823" s="22" t="s">
        <v>48</v>
      </c>
      <c r="D823" s="23" t="s">
        <v>66</v>
      </c>
      <c r="E823" s="76">
        <v>18</v>
      </c>
    </row>
    <row r="824" spans="1:5">
      <c r="A824" s="22">
        <v>41861</v>
      </c>
      <c r="B824" s="22" t="s">
        <v>64</v>
      </c>
      <c r="C824" s="22" t="s">
        <v>48</v>
      </c>
      <c r="D824" s="23" t="s">
        <v>53</v>
      </c>
      <c r="E824" s="76">
        <v>29</v>
      </c>
    </row>
    <row r="825" spans="1:5">
      <c r="A825" s="22">
        <v>41805</v>
      </c>
      <c r="B825" s="22" t="s">
        <v>62</v>
      </c>
      <c r="C825" s="22" t="s">
        <v>48</v>
      </c>
      <c r="D825" s="23" t="s">
        <v>43</v>
      </c>
      <c r="E825" s="76">
        <v>432</v>
      </c>
    </row>
    <row r="826" spans="1:5">
      <c r="A826" s="22">
        <v>41878</v>
      </c>
      <c r="B826" s="22" t="s">
        <v>64</v>
      </c>
      <c r="C826" s="22" t="s">
        <v>48</v>
      </c>
      <c r="D826" s="23" t="s">
        <v>53</v>
      </c>
      <c r="E826" s="76">
        <v>58</v>
      </c>
    </row>
    <row r="827" spans="1:5">
      <c r="A827" s="22">
        <v>41855</v>
      </c>
      <c r="B827" s="22" t="s">
        <v>64</v>
      </c>
      <c r="C827" s="22" t="s">
        <v>38</v>
      </c>
      <c r="D827" s="23" t="s">
        <v>43</v>
      </c>
      <c r="E827" s="76">
        <v>60</v>
      </c>
    </row>
    <row r="828" spans="1:5">
      <c r="A828" s="22">
        <v>41777</v>
      </c>
      <c r="B828" s="22" t="s">
        <v>60</v>
      </c>
      <c r="C828" s="22" t="s">
        <v>48</v>
      </c>
      <c r="D828" s="23" t="s">
        <v>58</v>
      </c>
      <c r="E828" s="76">
        <v>50</v>
      </c>
    </row>
    <row r="829" spans="1:5">
      <c r="A829" s="22">
        <v>41865</v>
      </c>
      <c r="B829" s="22" t="s">
        <v>64</v>
      </c>
      <c r="C829" s="22" t="s">
        <v>38</v>
      </c>
      <c r="D829" s="23" t="s">
        <v>57</v>
      </c>
      <c r="E829" s="76">
        <v>46</v>
      </c>
    </row>
    <row r="830" spans="1:5">
      <c r="A830" s="22">
        <v>41878</v>
      </c>
      <c r="B830" s="22" t="s">
        <v>64</v>
      </c>
      <c r="C830" s="22" t="s">
        <v>38</v>
      </c>
      <c r="D830" s="23" t="s">
        <v>57</v>
      </c>
      <c r="E830" s="76">
        <v>44</v>
      </c>
    </row>
    <row r="831" spans="1:5">
      <c r="A831" s="22">
        <v>41818</v>
      </c>
      <c r="B831" s="22" t="s">
        <v>62</v>
      </c>
      <c r="C831" s="22" t="s">
        <v>48</v>
      </c>
      <c r="D831" s="23" t="s">
        <v>53</v>
      </c>
      <c r="E831" s="76">
        <v>87</v>
      </c>
    </row>
    <row r="832" spans="1:5">
      <c r="A832" s="22">
        <v>41809</v>
      </c>
      <c r="B832" s="22" t="s">
        <v>62</v>
      </c>
      <c r="C832" s="22" t="s">
        <v>38</v>
      </c>
      <c r="D832" s="23" t="s">
        <v>50</v>
      </c>
      <c r="E832" s="76">
        <v>23</v>
      </c>
    </row>
    <row r="833" spans="1:5">
      <c r="A833" s="22">
        <v>41769</v>
      </c>
      <c r="B833" s="22" t="s">
        <v>60</v>
      </c>
      <c r="C833" s="22" t="s">
        <v>336</v>
      </c>
      <c r="D833" s="23" t="s">
        <v>56</v>
      </c>
      <c r="E833" s="76">
        <v>60</v>
      </c>
    </row>
    <row r="834" spans="1:5">
      <c r="A834" s="22">
        <v>41795</v>
      </c>
      <c r="B834" s="22" t="s">
        <v>62</v>
      </c>
      <c r="C834" s="22" t="s">
        <v>48</v>
      </c>
      <c r="D834" s="23" t="s">
        <v>39</v>
      </c>
      <c r="E834" s="76">
        <v>80</v>
      </c>
    </row>
    <row r="835" spans="1:5">
      <c r="A835" s="22">
        <v>41887</v>
      </c>
      <c r="B835" s="22" t="s">
        <v>65</v>
      </c>
      <c r="C835" s="22" t="s">
        <v>48</v>
      </c>
      <c r="D835" s="23" t="s">
        <v>49</v>
      </c>
      <c r="E835" s="76">
        <v>99</v>
      </c>
    </row>
    <row r="836" spans="1:5">
      <c r="A836" s="22">
        <v>41798</v>
      </c>
      <c r="B836" s="22" t="s">
        <v>62</v>
      </c>
      <c r="C836" s="22" t="s">
        <v>38</v>
      </c>
      <c r="D836" s="23" t="s">
        <v>66</v>
      </c>
      <c r="E836" s="76">
        <v>308</v>
      </c>
    </row>
    <row r="837" spans="1:5">
      <c r="A837" s="22">
        <v>41867</v>
      </c>
      <c r="B837" s="22" t="s">
        <v>64</v>
      </c>
      <c r="C837" s="22" t="s">
        <v>38</v>
      </c>
      <c r="D837" s="23" t="s">
        <v>43</v>
      </c>
      <c r="E837" s="76">
        <v>38</v>
      </c>
    </row>
    <row r="838" spans="1:5">
      <c r="A838" s="22">
        <v>41804</v>
      </c>
      <c r="B838" s="22" t="s">
        <v>62</v>
      </c>
      <c r="C838" s="22" t="s">
        <v>336</v>
      </c>
      <c r="D838" s="23" t="s">
        <v>56</v>
      </c>
      <c r="E838" s="76">
        <v>38</v>
      </c>
    </row>
    <row r="839" spans="1:5">
      <c r="A839" s="22">
        <v>41893</v>
      </c>
      <c r="B839" s="22" t="s">
        <v>65</v>
      </c>
      <c r="C839" s="22" t="s">
        <v>48</v>
      </c>
      <c r="D839" s="23" t="s">
        <v>66</v>
      </c>
      <c r="E839" s="76">
        <v>36</v>
      </c>
    </row>
    <row r="840" spans="1:5">
      <c r="A840" s="22">
        <v>41812</v>
      </c>
      <c r="B840" s="22" t="s">
        <v>62</v>
      </c>
      <c r="C840" s="22" t="s">
        <v>48</v>
      </c>
      <c r="D840" s="23" t="s">
        <v>57</v>
      </c>
      <c r="E840" s="76">
        <v>46</v>
      </c>
    </row>
    <row r="841" spans="1:5">
      <c r="A841" s="22">
        <v>41867</v>
      </c>
      <c r="B841" s="22" t="s">
        <v>64</v>
      </c>
      <c r="C841" s="22" t="s">
        <v>38</v>
      </c>
      <c r="D841" s="23" t="s">
        <v>56</v>
      </c>
      <c r="E841" s="76">
        <v>40</v>
      </c>
    </row>
    <row r="842" spans="1:5">
      <c r="A842" s="22">
        <v>41817</v>
      </c>
      <c r="B842" s="22" t="s">
        <v>62</v>
      </c>
      <c r="C842" s="22" t="s">
        <v>48</v>
      </c>
      <c r="D842" s="23" t="s">
        <v>50</v>
      </c>
      <c r="E842" s="76">
        <v>46</v>
      </c>
    </row>
    <row r="843" spans="1:5">
      <c r="A843" s="22">
        <v>41808</v>
      </c>
      <c r="B843" s="22" t="s">
        <v>62</v>
      </c>
      <c r="C843" s="22" t="s">
        <v>48</v>
      </c>
      <c r="D843" s="23" t="s">
        <v>49</v>
      </c>
      <c r="E843" s="76">
        <v>66</v>
      </c>
    </row>
    <row r="844" spans="1:5">
      <c r="A844" s="22">
        <v>41868</v>
      </c>
      <c r="B844" s="22" t="s">
        <v>64</v>
      </c>
      <c r="C844" s="22" t="s">
        <v>38</v>
      </c>
      <c r="D844" s="23" t="s">
        <v>53</v>
      </c>
      <c r="E844" s="76">
        <v>90</v>
      </c>
    </row>
    <row r="845" spans="1:5">
      <c r="A845" s="22">
        <v>41893</v>
      </c>
      <c r="B845" s="22" t="s">
        <v>65</v>
      </c>
      <c r="C845" s="22" t="s">
        <v>48</v>
      </c>
      <c r="D845" s="23" t="s">
        <v>43</v>
      </c>
      <c r="E845" s="76">
        <v>40</v>
      </c>
    </row>
    <row r="846" spans="1:5">
      <c r="A846" s="22">
        <v>41860</v>
      </c>
      <c r="B846" s="22" t="s">
        <v>64</v>
      </c>
      <c r="C846" s="22" t="s">
        <v>38</v>
      </c>
      <c r="D846" s="23" t="s">
        <v>58</v>
      </c>
      <c r="E846" s="76">
        <v>50</v>
      </c>
    </row>
    <row r="847" spans="1:5">
      <c r="A847" s="22">
        <v>41872</v>
      </c>
      <c r="B847" s="22" t="s">
        <v>64</v>
      </c>
      <c r="C847" s="22" t="s">
        <v>336</v>
      </c>
      <c r="D847" s="23" t="s">
        <v>54</v>
      </c>
      <c r="E847" s="76">
        <v>47</v>
      </c>
    </row>
    <row r="848" spans="1:5">
      <c r="A848" s="22">
        <v>41793</v>
      </c>
      <c r="B848" s="22" t="s">
        <v>62</v>
      </c>
      <c r="C848" s="22" t="s">
        <v>38</v>
      </c>
      <c r="D848" s="23" t="s">
        <v>43</v>
      </c>
      <c r="E848" s="76">
        <v>60</v>
      </c>
    </row>
    <row r="849" spans="1:5">
      <c r="A849" s="22">
        <v>41868</v>
      </c>
      <c r="B849" s="22" t="s">
        <v>64</v>
      </c>
      <c r="C849" s="22" t="s">
        <v>38</v>
      </c>
      <c r="D849" s="23" t="s">
        <v>50</v>
      </c>
      <c r="E849" s="76">
        <v>46</v>
      </c>
    </row>
    <row r="850" spans="1:5">
      <c r="A850" s="22">
        <v>41845</v>
      </c>
      <c r="B850" s="22" t="s">
        <v>63</v>
      </c>
      <c r="C850" s="22" t="s">
        <v>48</v>
      </c>
      <c r="D850" s="23" t="s">
        <v>66</v>
      </c>
      <c r="E850" s="76">
        <v>36</v>
      </c>
    </row>
    <row r="851" spans="1:5">
      <c r="A851" s="22">
        <v>41898</v>
      </c>
      <c r="B851" s="22" t="s">
        <v>65</v>
      </c>
      <c r="C851" s="22" t="s">
        <v>38</v>
      </c>
      <c r="D851" s="23" t="s">
        <v>54</v>
      </c>
      <c r="E851" s="76">
        <v>90</v>
      </c>
    </row>
    <row r="852" spans="1:5">
      <c r="A852" s="22">
        <v>41802</v>
      </c>
      <c r="B852" s="22" t="s">
        <v>62</v>
      </c>
      <c r="C852" s="22" t="s">
        <v>48</v>
      </c>
      <c r="D852" s="23" t="s">
        <v>53</v>
      </c>
      <c r="E852" s="76">
        <v>30</v>
      </c>
    </row>
    <row r="853" spans="1:5">
      <c r="A853" s="22">
        <v>41791</v>
      </c>
      <c r="B853" s="22" t="s">
        <v>62</v>
      </c>
      <c r="C853" s="22" t="s">
        <v>38</v>
      </c>
      <c r="D853" s="23" t="s">
        <v>50</v>
      </c>
      <c r="E853" s="76">
        <v>46</v>
      </c>
    </row>
    <row r="854" spans="1:5">
      <c r="A854" s="22">
        <v>41820</v>
      </c>
      <c r="B854" s="22" t="s">
        <v>62</v>
      </c>
      <c r="C854" s="22" t="s">
        <v>48</v>
      </c>
      <c r="D854" s="23" t="s">
        <v>54</v>
      </c>
      <c r="E854" s="76">
        <v>68</v>
      </c>
    </row>
    <row r="855" spans="1:5">
      <c r="A855" s="22">
        <v>41806</v>
      </c>
      <c r="B855" s="22" t="s">
        <v>62</v>
      </c>
      <c r="C855" s="22" t="s">
        <v>48</v>
      </c>
      <c r="D855" s="23" t="s">
        <v>58</v>
      </c>
      <c r="E855" s="76">
        <v>48</v>
      </c>
    </row>
    <row r="856" spans="1:5">
      <c r="A856" s="22">
        <v>41869</v>
      </c>
      <c r="B856" s="22" t="s">
        <v>64</v>
      </c>
      <c r="C856" s="22" t="s">
        <v>38</v>
      </c>
      <c r="D856" s="23" t="s">
        <v>54</v>
      </c>
      <c r="E856" s="76">
        <v>165</v>
      </c>
    </row>
    <row r="857" spans="1:5">
      <c r="A857" s="22">
        <v>41876</v>
      </c>
      <c r="B857" s="22" t="s">
        <v>64</v>
      </c>
      <c r="C857" s="22" t="s">
        <v>38</v>
      </c>
      <c r="D857" s="23" t="s">
        <v>50</v>
      </c>
      <c r="E857" s="76">
        <v>46</v>
      </c>
    </row>
    <row r="858" spans="1:5">
      <c r="A858" s="22">
        <v>41865</v>
      </c>
      <c r="B858" s="22" t="s">
        <v>64</v>
      </c>
      <c r="C858" s="22" t="s">
        <v>48</v>
      </c>
      <c r="D858" s="23" t="s">
        <v>49</v>
      </c>
      <c r="E858" s="76">
        <v>68</v>
      </c>
    </row>
    <row r="859" spans="1:5">
      <c r="A859" s="22">
        <v>41862</v>
      </c>
      <c r="B859" s="22" t="s">
        <v>64</v>
      </c>
      <c r="C859" s="22" t="s">
        <v>38</v>
      </c>
      <c r="D859" s="23" t="s">
        <v>57</v>
      </c>
      <c r="E859" s="76">
        <v>69</v>
      </c>
    </row>
    <row r="860" spans="1:5">
      <c r="A860" s="22">
        <v>41812</v>
      </c>
      <c r="B860" s="22" t="s">
        <v>62</v>
      </c>
      <c r="C860" s="22" t="s">
        <v>48</v>
      </c>
      <c r="D860" s="23" t="s">
        <v>50</v>
      </c>
      <c r="E860" s="76">
        <v>69</v>
      </c>
    </row>
    <row r="861" spans="1:5">
      <c r="A861" s="22">
        <v>41861</v>
      </c>
      <c r="B861" s="22" t="s">
        <v>64</v>
      </c>
      <c r="C861" s="22" t="s">
        <v>38</v>
      </c>
      <c r="D861" s="23" t="s">
        <v>49</v>
      </c>
      <c r="E861" s="76">
        <v>33</v>
      </c>
    </row>
    <row r="862" spans="1:5">
      <c r="A862" s="22">
        <v>41781</v>
      </c>
      <c r="B862" s="22" t="s">
        <v>60</v>
      </c>
      <c r="C862" s="22" t="s">
        <v>336</v>
      </c>
      <c r="D862" s="23" t="s">
        <v>50</v>
      </c>
      <c r="E862" s="76">
        <v>46</v>
      </c>
    </row>
    <row r="863" spans="1:5">
      <c r="A863" s="22">
        <v>41855</v>
      </c>
      <c r="B863" s="22" t="s">
        <v>64</v>
      </c>
      <c r="C863" s="22" t="s">
        <v>38</v>
      </c>
      <c r="D863" s="23" t="s">
        <v>58</v>
      </c>
      <c r="E863" s="76">
        <v>96</v>
      </c>
    </row>
    <row r="864" spans="1:5">
      <c r="A864" s="22">
        <v>41882</v>
      </c>
      <c r="B864" s="22" t="s">
        <v>64</v>
      </c>
      <c r="C864" s="22" t="s">
        <v>38</v>
      </c>
      <c r="D864" s="23" t="s">
        <v>57</v>
      </c>
      <c r="E864" s="76">
        <v>46</v>
      </c>
    </row>
    <row r="865" spans="1:5">
      <c r="A865" s="22">
        <v>41852</v>
      </c>
      <c r="B865" s="22" t="s">
        <v>64</v>
      </c>
      <c r="C865" s="22" t="s">
        <v>38</v>
      </c>
      <c r="D865" s="23" t="s">
        <v>58</v>
      </c>
      <c r="E865" s="76">
        <v>75</v>
      </c>
    </row>
    <row r="866" spans="1:5">
      <c r="A866" s="22">
        <v>41842</v>
      </c>
      <c r="B866" s="22" t="s">
        <v>63</v>
      </c>
      <c r="C866" s="22" t="s">
        <v>38</v>
      </c>
      <c r="D866" s="23" t="s">
        <v>57</v>
      </c>
      <c r="E866" s="76">
        <v>92</v>
      </c>
    </row>
    <row r="867" spans="1:5">
      <c r="A867" s="22">
        <v>41814</v>
      </c>
      <c r="B867" s="22" t="s">
        <v>62</v>
      </c>
      <c r="C867" s="22" t="s">
        <v>48</v>
      </c>
      <c r="D867" s="23" t="s">
        <v>49</v>
      </c>
      <c r="E867" s="76">
        <v>68</v>
      </c>
    </row>
    <row r="868" spans="1:5">
      <c r="A868" s="22">
        <v>41801</v>
      </c>
      <c r="B868" s="22" t="s">
        <v>62</v>
      </c>
      <c r="C868" s="22" t="s">
        <v>48</v>
      </c>
      <c r="D868" s="23" t="s">
        <v>49</v>
      </c>
      <c r="E868" s="76">
        <v>64</v>
      </c>
    </row>
    <row r="869" spans="1:5">
      <c r="A869" s="22">
        <v>41800</v>
      </c>
      <c r="B869" s="22" t="s">
        <v>62</v>
      </c>
      <c r="C869" s="22" t="s">
        <v>48</v>
      </c>
      <c r="D869" s="23" t="s">
        <v>49</v>
      </c>
      <c r="E869" s="76">
        <v>99</v>
      </c>
    </row>
    <row r="870" spans="1:5">
      <c r="A870" s="22">
        <v>41798</v>
      </c>
      <c r="B870" s="22" t="s">
        <v>62</v>
      </c>
      <c r="C870" s="22" t="s">
        <v>48</v>
      </c>
      <c r="D870" s="23" t="s">
        <v>56</v>
      </c>
      <c r="E870" s="76">
        <v>20</v>
      </c>
    </row>
    <row r="871" spans="1:5">
      <c r="A871" s="22">
        <v>41880</v>
      </c>
      <c r="B871" s="22" t="s">
        <v>64</v>
      </c>
      <c r="C871" s="22" t="s">
        <v>38</v>
      </c>
      <c r="D871" s="23" t="s">
        <v>53</v>
      </c>
      <c r="E871" s="76">
        <v>58</v>
      </c>
    </row>
    <row r="872" spans="1:5">
      <c r="A872" s="22">
        <v>41765</v>
      </c>
      <c r="B872" s="22" t="s">
        <v>60</v>
      </c>
      <c r="C872" s="22" t="s">
        <v>336</v>
      </c>
      <c r="D872" s="23" t="s">
        <v>43</v>
      </c>
      <c r="E872" s="76">
        <v>20</v>
      </c>
    </row>
    <row r="873" spans="1:5">
      <c r="A873" s="22">
        <v>41826</v>
      </c>
      <c r="B873" s="22" t="s">
        <v>63</v>
      </c>
      <c r="C873" s="22" t="s">
        <v>38</v>
      </c>
      <c r="D873" s="23" t="s">
        <v>50</v>
      </c>
      <c r="E873" s="76">
        <v>23</v>
      </c>
    </row>
    <row r="874" spans="1:5">
      <c r="A874" s="22">
        <v>41897</v>
      </c>
      <c r="B874" s="22" t="s">
        <v>65</v>
      </c>
      <c r="C874" s="22" t="s">
        <v>48</v>
      </c>
      <c r="D874" s="23" t="s">
        <v>54</v>
      </c>
      <c r="E874" s="76">
        <v>514</v>
      </c>
    </row>
    <row r="875" spans="1:5">
      <c r="A875" s="22">
        <v>41802</v>
      </c>
      <c r="B875" s="22" t="s">
        <v>62</v>
      </c>
      <c r="C875" s="22" t="s">
        <v>38</v>
      </c>
      <c r="D875" s="23" t="s">
        <v>50</v>
      </c>
      <c r="E875" s="76">
        <v>46</v>
      </c>
    </row>
    <row r="876" spans="1:5">
      <c r="A876" s="22">
        <v>41776</v>
      </c>
      <c r="B876" s="22" t="s">
        <v>60</v>
      </c>
      <c r="C876" s="22" t="s">
        <v>48</v>
      </c>
      <c r="D876" s="23" t="s">
        <v>58</v>
      </c>
      <c r="E876" s="76">
        <v>46</v>
      </c>
    </row>
    <row r="877" spans="1:5">
      <c r="A877" s="22">
        <v>41862</v>
      </c>
      <c r="B877" s="22" t="s">
        <v>64</v>
      </c>
      <c r="C877" s="22" t="s">
        <v>38</v>
      </c>
      <c r="D877" s="23" t="s">
        <v>43</v>
      </c>
      <c r="E877" s="76">
        <v>60</v>
      </c>
    </row>
    <row r="878" spans="1:5">
      <c r="A878" s="22">
        <v>41809</v>
      </c>
      <c r="B878" s="22" t="s">
        <v>62</v>
      </c>
      <c r="C878" s="22" t="s">
        <v>48</v>
      </c>
      <c r="D878" s="23" t="s">
        <v>57</v>
      </c>
      <c r="E878" s="76">
        <v>46</v>
      </c>
    </row>
    <row r="879" spans="1:5">
      <c r="A879" s="22">
        <v>41800</v>
      </c>
      <c r="B879" s="22" t="s">
        <v>62</v>
      </c>
      <c r="C879" s="22" t="s">
        <v>48</v>
      </c>
      <c r="D879" s="23" t="s">
        <v>53</v>
      </c>
      <c r="E879" s="76">
        <v>570</v>
      </c>
    </row>
    <row r="880" spans="1:5">
      <c r="A880" s="22">
        <v>41767</v>
      </c>
      <c r="B880" s="22" t="s">
        <v>60</v>
      </c>
      <c r="C880" s="22" t="s">
        <v>48</v>
      </c>
      <c r="D880" s="23" t="s">
        <v>56</v>
      </c>
      <c r="E880" s="76">
        <v>42</v>
      </c>
    </row>
    <row r="881" spans="1:5">
      <c r="A881" s="22">
        <v>41811</v>
      </c>
      <c r="B881" s="22" t="s">
        <v>62</v>
      </c>
      <c r="C881" s="22" t="s">
        <v>48</v>
      </c>
      <c r="D881" s="23" t="s">
        <v>54</v>
      </c>
      <c r="E881" s="76">
        <v>71</v>
      </c>
    </row>
    <row r="882" spans="1:5">
      <c r="A882" s="22">
        <v>41870</v>
      </c>
      <c r="B882" s="22" t="s">
        <v>64</v>
      </c>
      <c r="C882" s="22" t="s">
        <v>48</v>
      </c>
      <c r="D882" s="23" t="s">
        <v>43</v>
      </c>
      <c r="E882" s="76">
        <v>40</v>
      </c>
    </row>
    <row r="883" spans="1:5">
      <c r="A883" s="22">
        <v>41817</v>
      </c>
      <c r="B883" s="22" t="s">
        <v>62</v>
      </c>
      <c r="C883" s="22" t="s">
        <v>48</v>
      </c>
      <c r="D883" s="23" t="s">
        <v>43</v>
      </c>
      <c r="E883" s="76">
        <v>40</v>
      </c>
    </row>
    <row r="884" spans="1:5">
      <c r="A884" s="22">
        <v>41770</v>
      </c>
      <c r="B884" s="22" t="s">
        <v>60</v>
      </c>
      <c r="C884" s="22" t="s">
        <v>336</v>
      </c>
      <c r="D884" s="23" t="s">
        <v>49</v>
      </c>
      <c r="E884" s="76">
        <v>68</v>
      </c>
    </row>
    <row r="885" spans="1:5">
      <c r="A885" s="22">
        <v>41793</v>
      </c>
      <c r="B885" s="22" t="s">
        <v>62</v>
      </c>
      <c r="C885" s="22" t="s">
        <v>48</v>
      </c>
      <c r="D885" s="23" t="s">
        <v>50</v>
      </c>
      <c r="E885" s="76">
        <v>23</v>
      </c>
    </row>
    <row r="886" spans="1:5">
      <c r="A886" s="22">
        <v>41892</v>
      </c>
      <c r="B886" s="22" t="s">
        <v>65</v>
      </c>
      <c r="C886" s="22" t="s">
        <v>48</v>
      </c>
      <c r="D886" s="23" t="s">
        <v>56</v>
      </c>
      <c r="E886" s="76">
        <v>38</v>
      </c>
    </row>
    <row r="887" spans="1:5">
      <c r="A887" s="22">
        <v>41846</v>
      </c>
      <c r="B887" s="22" t="s">
        <v>63</v>
      </c>
      <c r="C887" s="22" t="s">
        <v>48</v>
      </c>
      <c r="D887" s="23" t="s">
        <v>58</v>
      </c>
      <c r="E887" s="76">
        <v>48</v>
      </c>
    </row>
    <row r="888" spans="1:5">
      <c r="A888" s="22">
        <v>41907</v>
      </c>
      <c r="B888" s="22" t="s">
        <v>65</v>
      </c>
      <c r="C888" s="22" t="s">
        <v>38</v>
      </c>
      <c r="D888" s="23" t="s">
        <v>46</v>
      </c>
      <c r="E888" s="76">
        <v>72</v>
      </c>
    </row>
    <row r="889" spans="1:5">
      <c r="A889" s="22">
        <v>41867</v>
      </c>
      <c r="B889" s="22" t="s">
        <v>64</v>
      </c>
      <c r="C889" s="22" t="s">
        <v>38</v>
      </c>
      <c r="D889" s="23" t="s">
        <v>49</v>
      </c>
      <c r="E889" s="76">
        <v>132</v>
      </c>
    </row>
    <row r="890" spans="1:5">
      <c r="A890" s="22">
        <v>41816</v>
      </c>
      <c r="B890" s="22" t="s">
        <v>62</v>
      </c>
      <c r="C890" s="22" t="s">
        <v>38</v>
      </c>
      <c r="D890" s="23" t="s">
        <v>39</v>
      </c>
      <c r="E890" s="76">
        <v>240</v>
      </c>
    </row>
    <row r="891" spans="1:5">
      <c r="A891" s="22">
        <v>41797</v>
      </c>
      <c r="B891" s="22" t="s">
        <v>62</v>
      </c>
      <c r="C891" s="22" t="s">
        <v>48</v>
      </c>
      <c r="D891" s="23" t="s">
        <v>46</v>
      </c>
      <c r="E891" s="76">
        <v>25</v>
      </c>
    </row>
    <row r="892" spans="1:5">
      <c r="A892" s="22">
        <v>41896</v>
      </c>
      <c r="B892" s="22" t="s">
        <v>65</v>
      </c>
      <c r="C892" s="22" t="s">
        <v>38</v>
      </c>
      <c r="D892" s="23" t="s">
        <v>50</v>
      </c>
      <c r="E892" s="76">
        <v>23</v>
      </c>
    </row>
    <row r="893" spans="1:5">
      <c r="A893" s="22">
        <v>41855</v>
      </c>
      <c r="B893" s="22" t="s">
        <v>64</v>
      </c>
      <c r="C893" s="22" t="s">
        <v>336</v>
      </c>
      <c r="D893" s="23" t="s">
        <v>46</v>
      </c>
      <c r="E893" s="76">
        <v>48</v>
      </c>
    </row>
    <row r="894" spans="1:5">
      <c r="A894" s="22">
        <v>41885</v>
      </c>
      <c r="B894" s="22" t="s">
        <v>65</v>
      </c>
      <c r="C894" s="22" t="s">
        <v>48</v>
      </c>
      <c r="D894" s="23" t="s">
        <v>39</v>
      </c>
      <c r="E894" s="76">
        <v>240</v>
      </c>
    </row>
    <row r="895" spans="1:5">
      <c r="A895" s="22">
        <v>41813</v>
      </c>
      <c r="B895" s="22" t="s">
        <v>62</v>
      </c>
      <c r="C895" s="22" t="s">
        <v>48</v>
      </c>
      <c r="D895" s="23" t="s">
        <v>57</v>
      </c>
      <c r="E895" s="76">
        <v>414</v>
      </c>
    </row>
    <row r="896" spans="1:5">
      <c r="A896" s="22">
        <v>41865</v>
      </c>
      <c r="B896" s="22" t="s">
        <v>64</v>
      </c>
      <c r="C896" s="22" t="s">
        <v>48</v>
      </c>
      <c r="D896" s="23" t="s">
        <v>58</v>
      </c>
      <c r="E896" s="76">
        <v>23</v>
      </c>
    </row>
    <row r="897" spans="1:5">
      <c r="A897" s="22">
        <v>41878</v>
      </c>
      <c r="B897" s="22" t="s">
        <v>64</v>
      </c>
      <c r="C897" s="22" t="s">
        <v>336</v>
      </c>
      <c r="D897" s="23" t="s">
        <v>50</v>
      </c>
      <c r="E897" s="76">
        <v>305</v>
      </c>
    </row>
    <row r="898" spans="1:5">
      <c r="A898" s="22">
        <v>41805</v>
      </c>
      <c r="B898" s="22" t="s">
        <v>62</v>
      </c>
      <c r="C898" s="22" t="s">
        <v>48</v>
      </c>
      <c r="D898" s="23" t="s">
        <v>43</v>
      </c>
      <c r="E898" s="76">
        <v>455</v>
      </c>
    </row>
    <row r="899" spans="1:5">
      <c r="A899" s="22">
        <v>41901</v>
      </c>
      <c r="B899" s="22" t="s">
        <v>65</v>
      </c>
      <c r="C899" s="22" t="s">
        <v>48</v>
      </c>
      <c r="D899" s="23" t="s">
        <v>50</v>
      </c>
      <c r="E899" s="76">
        <v>23</v>
      </c>
    </row>
    <row r="900" spans="1:5">
      <c r="A900" s="22">
        <v>41811</v>
      </c>
      <c r="B900" s="22" t="s">
        <v>62</v>
      </c>
      <c r="C900" s="22" t="s">
        <v>38</v>
      </c>
      <c r="D900" s="23" t="s">
        <v>49</v>
      </c>
      <c r="E900" s="76">
        <v>99</v>
      </c>
    </row>
    <row r="901" spans="1:5">
      <c r="A901" s="22">
        <v>41772</v>
      </c>
      <c r="B901" s="22" t="s">
        <v>60</v>
      </c>
      <c r="C901" s="22" t="s">
        <v>38</v>
      </c>
      <c r="D901" s="23" t="s">
        <v>61</v>
      </c>
      <c r="E901" s="76">
        <v>28</v>
      </c>
    </row>
    <row r="902" spans="1:5">
      <c r="A902" s="22">
        <v>41881</v>
      </c>
      <c r="B902" s="22" t="s">
        <v>64</v>
      </c>
      <c r="C902" s="22" t="s">
        <v>38</v>
      </c>
      <c r="D902" s="23" t="s">
        <v>39</v>
      </c>
      <c r="E902" s="76">
        <v>835</v>
      </c>
    </row>
    <row r="903" spans="1:5">
      <c r="A903" s="22">
        <v>41797</v>
      </c>
      <c r="B903" s="22" t="s">
        <v>62</v>
      </c>
      <c r="C903" s="22" t="s">
        <v>48</v>
      </c>
      <c r="D903" s="23" t="s">
        <v>43</v>
      </c>
      <c r="E903" s="76">
        <v>40</v>
      </c>
    </row>
    <row r="904" spans="1:5">
      <c r="A904" s="22">
        <v>41878</v>
      </c>
      <c r="B904" s="22" t="s">
        <v>64</v>
      </c>
      <c r="C904" s="22" t="s">
        <v>48</v>
      </c>
      <c r="D904" s="23" t="s">
        <v>50</v>
      </c>
      <c r="E904" s="76">
        <v>23</v>
      </c>
    </row>
    <row r="905" spans="1:5">
      <c r="A905" s="22">
        <v>41832</v>
      </c>
      <c r="B905" s="22" t="s">
        <v>63</v>
      </c>
      <c r="C905" s="22" t="s">
        <v>38</v>
      </c>
      <c r="D905" s="23" t="s">
        <v>49</v>
      </c>
      <c r="E905" s="76">
        <v>64</v>
      </c>
    </row>
    <row r="906" spans="1:5">
      <c r="A906" s="22">
        <v>41907</v>
      </c>
      <c r="B906" s="22" t="s">
        <v>65</v>
      </c>
      <c r="C906" s="22" t="s">
        <v>48</v>
      </c>
      <c r="D906" s="23" t="s">
        <v>50</v>
      </c>
      <c r="E906" s="76">
        <v>23</v>
      </c>
    </row>
    <row r="907" spans="1:5">
      <c r="A907" s="22">
        <v>41873</v>
      </c>
      <c r="B907" s="22" t="s">
        <v>64</v>
      </c>
      <c r="C907" s="22" t="s">
        <v>38</v>
      </c>
      <c r="D907" s="23" t="s">
        <v>49</v>
      </c>
      <c r="E907" s="76">
        <v>272</v>
      </c>
    </row>
    <row r="908" spans="1:5">
      <c r="A908" s="22">
        <v>41820</v>
      </c>
      <c r="B908" s="22" t="s">
        <v>62</v>
      </c>
      <c r="C908" s="22" t="s">
        <v>38</v>
      </c>
      <c r="D908" s="23" t="s">
        <v>58</v>
      </c>
      <c r="E908" s="76">
        <v>24</v>
      </c>
    </row>
    <row r="909" spans="1:5">
      <c r="A909" s="22">
        <v>41864</v>
      </c>
      <c r="B909" s="22" t="s">
        <v>64</v>
      </c>
      <c r="C909" s="22" t="s">
        <v>38</v>
      </c>
      <c r="D909" s="23" t="s">
        <v>39</v>
      </c>
      <c r="E909" s="76">
        <v>240</v>
      </c>
    </row>
    <row r="910" spans="1:5">
      <c r="A910" s="22">
        <v>41806</v>
      </c>
      <c r="B910" s="22" t="s">
        <v>62</v>
      </c>
      <c r="C910" s="22" t="s">
        <v>38</v>
      </c>
      <c r="D910" s="23" t="s">
        <v>61</v>
      </c>
      <c r="E910" s="76">
        <v>470</v>
      </c>
    </row>
    <row r="911" spans="1:5">
      <c r="A911" s="22">
        <v>41853</v>
      </c>
      <c r="B911" s="22" t="s">
        <v>64</v>
      </c>
      <c r="C911" s="22" t="s">
        <v>38</v>
      </c>
      <c r="D911" s="23" t="s">
        <v>43</v>
      </c>
      <c r="E911" s="76">
        <v>20</v>
      </c>
    </row>
    <row r="912" spans="1:5">
      <c r="A912" s="22">
        <v>41809</v>
      </c>
      <c r="B912" s="22" t="s">
        <v>62</v>
      </c>
      <c r="C912" s="22" t="s">
        <v>38</v>
      </c>
      <c r="D912" s="23" t="s">
        <v>56</v>
      </c>
      <c r="E912" s="76">
        <v>259</v>
      </c>
    </row>
    <row r="913" spans="1:5">
      <c r="A913" s="22">
        <v>41862</v>
      </c>
      <c r="B913" s="22" t="s">
        <v>64</v>
      </c>
      <c r="C913" s="22" t="s">
        <v>38</v>
      </c>
      <c r="D913" s="23" t="s">
        <v>54</v>
      </c>
      <c r="E913" s="76">
        <v>71</v>
      </c>
    </row>
    <row r="914" spans="1:5">
      <c r="A914" s="22">
        <v>41858</v>
      </c>
      <c r="B914" s="22" t="s">
        <v>64</v>
      </c>
      <c r="C914" s="22" t="s">
        <v>48</v>
      </c>
      <c r="D914" s="23" t="s">
        <v>50</v>
      </c>
      <c r="E914" s="76">
        <v>46</v>
      </c>
    </row>
    <row r="915" spans="1:5">
      <c r="A915" s="22">
        <v>41882</v>
      </c>
      <c r="B915" s="22" t="s">
        <v>64</v>
      </c>
      <c r="C915" s="22" t="s">
        <v>38</v>
      </c>
      <c r="D915" s="23" t="s">
        <v>56</v>
      </c>
      <c r="E915" s="76">
        <v>42</v>
      </c>
    </row>
    <row r="916" spans="1:5">
      <c r="A916" s="22">
        <v>41779</v>
      </c>
      <c r="B916" s="22" t="s">
        <v>60</v>
      </c>
      <c r="C916" s="22" t="s">
        <v>48</v>
      </c>
      <c r="D916" s="23" t="s">
        <v>58</v>
      </c>
      <c r="E916" s="76">
        <v>50</v>
      </c>
    </row>
    <row r="917" spans="1:5">
      <c r="A917" s="22">
        <v>41900</v>
      </c>
      <c r="B917" s="22" t="s">
        <v>65</v>
      </c>
      <c r="C917" s="22" t="s">
        <v>48</v>
      </c>
      <c r="D917" s="23" t="s">
        <v>49</v>
      </c>
      <c r="E917" s="76">
        <v>96</v>
      </c>
    </row>
    <row r="918" spans="1:5">
      <c r="A918" s="22">
        <v>41814</v>
      </c>
      <c r="B918" s="22" t="s">
        <v>62</v>
      </c>
      <c r="C918" s="22" t="s">
        <v>336</v>
      </c>
      <c r="D918" s="23" t="s">
        <v>43</v>
      </c>
      <c r="E918" s="76">
        <v>20</v>
      </c>
    </row>
    <row r="919" spans="1:5">
      <c r="A919" s="22">
        <v>41802</v>
      </c>
      <c r="B919" s="22" t="s">
        <v>62</v>
      </c>
      <c r="C919" s="22" t="s">
        <v>38</v>
      </c>
      <c r="D919" s="23" t="s">
        <v>57</v>
      </c>
      <c r="E919" s="76">
        <v>46</v>
      </c>
    </row>
    <row r="920" spans="1:5">
      <c r="A920" s="22">
        <v>41862</v>
      </c>
      <c r="B920" s="22" t="s">
        <v>64</v>
      </c>
      <c r="C920" s="22" t="s">
        <v>48</v>
      </c>
      <c r="D920" s="23" t="s">
        <v>49</v>
      </c>
      <c r="E920" s="76">
        <v>486</v>
      </c>
    </row>
    <row r="921" spans="1:5">
      <c r="A921" s="22">
        <v>41911</v>
      </c>
      <c r="B921" s="22" t="s">
        <v>65</v>
      </c>
      <c r="C921" s="22" t="s">
        <v>48</v>
      </c>
      <c r="D921" s="23" t="s">
        <v>50</v>
      </c>
      <c r="E921" s="76">
        <v>69</v>
      </c>
    </row>
    <row r="922" spans="1:5">
      <c r="A922" s="22">
        <v>41841</v>
      </c>
      <c r="B922" s="22" t="s">
        <v>63</v>
      </c>
      <c r="C922" s="22" t="s">
        <v>48</v>
      </c>
      <c r="D922" s="23" t="s">
        <v>49</v>
      </c>
      <c r="E922" s="76">
        <v>99</v>
      </c>
    </row>
    <row r="923" spans="1:5">
      <c r="A923" s="22">
        <v>41878</v>
      </c>
      <c r="B923" s="22" t="s">
        <v>64</v>
      </c>
      <c r="C923" s="22" t="s">
        <v>38</v>
      </c>
      <c r="D923" s="23" t="s">
        <v>50</v>
      </c>
      <c r="E923" s="76">
        <v>23</v>
      </c>
    </row>
    <row r="924" spans="1:5">
      <c r="A924" s="22">
        <v>41807</v>
      </c>
      <c r="B924" s="22" t="s">
        <v>62</v>
      </c>
      <c r="C924" s="22" t="s">
        <v>336</v>
      </c>
      <c r="D924" s="23" t="s">
        <v>53</v>
      </c>
      <c r="E924" s="76">
        <v>58</v>
      </c>
    </row>
    <row r="925" spans="1:5">
      <c r="A925" s="22">
        <v>41803</v>
      </c>
      <c r="B925" s="22" t="s">
        <v>62</v>
      </c>
      <c r="C925" s="22" t="s">
        <v>48</v>
      </c>
      <c r="D925" s="23" t="s">
        <v>43</v>
      </c>
      <c r="E925" s="76">
        <v>20</v>
      </c>
    </row>
    <row r="926" spans="1:5">
      <c r="A926" s="22">
        <v>41808</v>
      </c>
      <c r="B926" s="22" t="s">
        <v>62</v>
      </c>
      <c r="C926" s="22" t="s">
        <v>38</v>
      </c>
      <c r="D926" s="23" t="s">
        <v>57</v>
      </c>
      <c r="E926" s="76">
        <v>161</v>
      </c>
    </row>
    <row r="927" spans="1:5">
      <c r="A927" s="22">
        <v>41879</v>
      </c>
      <c r="B927" s="22" t="s">
        <v>64</v>
      </c>
      <c r="C927" s="22" t="s">
        <v>38</v>
      </c>
      <c r="D927" s="23" t="s">
        <v>66</v>
      </c>
      <c r="E927" s="76">
        <v>36</v>
      </c>
    </row>
    <row r="928" spans="1:5">
      <c r="A928" s="22">
        <v>41802</v>
      </c>
      <c r="B928" s="22" t="s">
        <v>62</v>
      </c>
      <c r="C928" s="22" t="s">
        <v>336</v>
      </c>
      <c r="D928" s="23" t="s">
        <v>50</v>
      </c>
      <c r="E928" s="76">
        <v>46</v>
      </c>
    </row>
    <row r="929" spans="1:5">
      <c r="A929" s="22">
        <v>41908</v>
      </c>
      <c r="B929" s="22" t="s">
        <v>65</v>
      </c>
      <c r="C929" s="22" t="s">
        <v>48</v>
      </c>
      <c r="D929" s="23" t="s">
        <v>50</v>
      </c>
      <c r="E929" s="76">
        <v>23</v>
      </c>
    </row>
    <row r="930" spans="1:5">
      <c r="A930" s="22">
        <v>41798</v>
      </c>
      <c r="B930" s="22" t="s">
        <v>62</v>
      </c>
      <c r="C930" s="22" t="s">
        <v>48</v>
      </c>
      <c r="D930" s="23" t="s">
        <v>43</v>
      </c>
      <c r="E930" s="76">
        <v>436</v>
      </c>
    </row>
    <row r="931" spans="1:5">
      <c r="A931" s="22">
        <v>41796</v>
      </c>
      <c r="B931" s="22" t="s">
        <v>62</v>
      </c>
      <c r="C931" s="22" t="s">
        <v>48</v>
      </c>
      <c r="D931" s="23" t="s">
        <v>39</v>
      </c>
      <c r="E931" s="76">
        <v>152</v>
      </c>
    </row>
    <row r="932" spans="1:5">
      <c r="A932" s="22">
        <v>41874</v>
      </c>
      <c r="B932" s="22" t="s">
        <v>64</v>
      </c>
      <c r="C932" s="22" t="s">
        <v>48</v>
      </c>
      <c r="D932" s="23" t="s">
        <v>46</v>
      </c>
      <c r="E932" s="76">
        <v>46</v>
      </c>
    </row>
    <row r="933" spans="1:5">
      <c r="A933" s="22">
        <v>41857</v>
      </c>
      <c r="B933" s="22" t="s">
        <v>64</v>
      </c>
      <c r="C933" s="22" t="s">
        <v>336</v>
      </c>
      <c r="D933" s="23" t="s">
        <v>54</v>
      </c>
      <c r="E933" s="76">
        <v>45</v>
      </c>
    </row>
    <row r="934" spans="1:5">
      <c r="A934" s="22">
        <v>41911</v>
      </c>
      <c r="B934" s="22" t="s">
        <v>65</v>
      </c>
      <c r="C934" s="22" t="s">
        <v>48</v>
      </c>
      <c r="D934" s="23" t="s">
        <v>66</v>
      </c>
      <c r="E934" s="76">
        <v>19</v>
      </c>
    </row>
    <row r="935" spans="1:5">
      <c r="A935" s="22">
        <v>41872</v>
      </c>
      <c r="B935" s="22" t="s">
        <v>64</v>
      </c>
      <c r="C935" s="22" t="s">
        <v>38</v>
      </c>
      <c r="D935" s="23" t="s">
        <v>50</v>
      </c>
      <c r="E935" s="76">
        <v>240</v>
      </c>
    </row>
    <row r="936" spans="1:5">
      <c r="A936" s="22">
        <v>41796</v>
      </c>
      <c r="B936" s="22" t="s">
        <v>62</v>
      </c>
      <c r="C936" s="22" t="s">
        <v>48</v>
      </c>
      <c r="D936" s="23" t="s">
        <v>53</v>
      </c>
      <c r="E936" s="76">
        <v>441</v>
      </c>
    </row>
    <row r="937" spans="1:5">
      <c r="A937" s="22">
        <v>41817</v>
      </c>
      <c r="B937" s="22" t="s">
        <v>62</v>
      </c>
      <c r="C937" s="22" t="s">
        <v>48</v>
      </c>
      <c r="D937" s="23" t="s">
        <v>49</v>
      </c>
      <c r="E937" s="76">
        <v>99</v>
      </c>
    </row>
    <row r="938" spans="1:5">
      <c r="A938" s="22">
        <v>41855</v>
      </c>
      <c r="B938" s="22" t="s">
        <v>64</v>
      </c>
      <c r="C938" s="22" t="s">
        <v>336</v>
      </c>
      <c r="D938" s="23" t="s">
        <v>57</v>
      </c>
      <c r="E938" s="76">
        <v>69</v>
      </c>
    </row>
    <row r="939" spans="1:5">
      <c r="A939" s="22">
        <v>41818</v>
      </c>
      <c r="B939" s="22" t="s">
        <v>62</v>
      </c>
      <c r="C939" s="22" t="s">
        <v>48</v>
      </c>
      <c r="D939" s="23" t="s">
        <v>57</v>
      </c>
      <c r="E939" s="76">
        <v>46</v>
      </c>
    </row>
    <row r="940" spans="1:5">
      <c r="A940" s="22">
        <v>41810</v>
      </c>
      <c r="B940" s="22" t="s">
        <v>62</v>
      </c>
      <c r="C940" s="22" t="s">
        <v>48</v>
      </c>
      <c r="D940" s="23" t="s">
        <v>49</v>
      </c>
      <c r="E940" s="76">
        <v>99</v>
      </c>
    </row>
    <row r="941" spans="1:5">
      <c r="A941" s="22">
        <v>41808</v>
      </c>
      <c r="B941" s="22" t="s">
        <v>62</v>
      </c>
      <c r="C941" s="22" t="s">
        <v>48</v>
      </c>
      <c r="D941" s="23" t="s">
        <v>54</v>
      </c>
      <c r="E941" s="76">
        <v>23</v>
      </c>
    </row>
    <row r="942" spans="1:5">
      <c r="A942" s="22">
        <v>41877</v>
      </c>
      <c r="B942" s="22" t="s">
        <v>64</v>
      </c>
      <c r="C942" s="22" t="s">
        <v>48</v>
      </c>
      <c r="D942" s="23" t="s">
        <v>58</v>
      </c>
      <c r="E942" s="76">
        <v>92</v>
      </c>
    </row>
    <row r="943" spans="1:5">
      <c r="A943" s="22">
        <v>41893</v>
      </c>
      <c r="B943" s="22" t="s">
        <v>65</v>
      </c>
      <c r="C943" s="22" t="s">
        <v>48</v>
      </c>
      <c r="D943" s="23" t="s">
        <v>43</v>
      </c>
      <c r="E943" s="76">
        <v>40</v>
      </c>
    </row>
    <row r="944" spans="1:5">
      <c r="A944" s="22">
        <v>41802</v>
      </c>
      <c r="B944" s="22" t="s">
        <v>62</v>
      </c>
      <c r="C944" s="22" t="s">
        <v>48</v>
      </c>
      <c r="D944" s="23" t="s">
        <v>49</v>
      </c>
      <c r="E944" s="76">
        <v>96</v>
      </c>
    </row>
    <row r="945" spans="1:5">
      <c r="A945" s="22">
        <v>41796</v>
      </c>
      <c r="B945" s="22" t="s">
        <v>62</v>
      </c>
      <c r="C945" s="22" t="s">
        <v>38</v>
      </c>
      <c r="D945" s="23" t="s">
        <v>57</v>
      </c>
      <c r="E945" s="76">
        <v>69</v>
      </c>
    </row>
    <row r="946" spans="1:5">
      <c r="A946" s="22">
        <v>41880</v>
      </c>
      <c r="B946" s="22" t="s">
        <v>64</v>
      </c>
      <c r="C946" s="22" t="s">
        <v>48</v>
      </c>
      <c r="D946" s="23" t="s">
        <v>43</v>
      </c>
      <c r="E946" s="76">
        <v>40</v>
      </c>
    </row>
    <row r="947" spans="1:5">
      <c r="A947" s="22">
        <v>41782</v>
      </c>
      <c r="B947" s="22" t="s">
        <v>60</v>
      </c>
      <c r="C947" s="22" t="s">
        <v>38</v>
      </c>
      <c r="D947" s="23" t="s">
        <v>49</v>
      </c>
      <c r="E947" s="76">
        <v>160</v>
      </c>
    </row>
    <row r="948" spans="1:5">
      <c r="A948" s="22">
        <v>41854</v>
      </c>
      <c r="B948" s="22" t="s">
        <v>64</v>
      </c>
      <c r="C948" s="22" t="s">
        <v>48</v>
      </c>
      <c r="D948" s="23" t="s">
        <v>61</v>
      </c>
      <c r="E948" s="76">
        <v>55</v>
      </c>
    </row>
    <row r="949" spans="1:5">
      <c r="A949" s="22">
        <v>41860</v>
      </c>
      <c r="B949" s="22" t="s">
        <v>64</v>
      </c>
      <c r="C949" s="22" t="s">
        <v>38</v>
      </c>
      <c r="D949" s="23" t="s">
        <v>53</v>
      </c>
      <c r="E949" s="76">
        <v>87</v>
      </c>
    </row>
    <row r="950" spans="1:5">
      <c r="A950" s="22">
        <v>41802</v>
      </c>
      <c r="B950" s="22" t="s">
        <v>62</v>
      </c>
      <c r="C950" s="22" t="s">
        <v>48</v>
      </c>
      <c r="D950" s="23" t="s">
        <v>43</v>
      </c>
      <c r="E950" s="76">
        <v>38</v>
      </c>
    </row>
    <row r="951" spans="1:5">
      <c r="A951" s="22">
        <v>41863</v>
      </c>
      <c r="B951" s="22" t="s">
        <v>64</v>
      </c>
      <c r="C951" s="22" t="s">
        <v>38</v>
      </c>
      <c r="D951" s="23" t="s">
        <v>54</v>
      </c>
      <c r="E951" s="76">
        <v>45</v>
      </c>
    </row>
    <row r="952" spans="1:5">
      <c r="A952" s="22">
        <v>41874</v>
      </c>
      <c r="B952" s="22" t="s">
        <v>64</v>
      </c>
      <c r="C952" s="22" t="s">
        <v>38</v>
      </c>
      <c r="D952" s="23" t="s">
        <v>58</v>
      </c>
      <c r="E952" s="76">
        <v>48</v>
      </c>
    </row>
    <row r="953" spans="1:5">
      <c r="A953" s="22">
        <v>41883</v>
      </c>
      <c r="B953" s="22" t="s">
        <v>65</v>
      </c>
      <c r="C953" s="22" t="s">
        <v>38</v>
      </c>
      <c r="D953" s="23" t="s">
        <v>61</v>
      </c>
      <c r="E953" s="76">
        <v>110</v>
      </c>
    </row>
    <row r="954" spans="1:5">
      <c r="A954" s="22">
        <v>41816</v>
      </c>
      <c r="B954" s="22" t="s">
        <v>62</v>
      </c>
      <c r="C954" s="22" t="s">
        <v>48</v>
      </c>
      <c r="D954" s="23" t="s">
        <v>50</v>
      </c>
      <c r="E954" s="76">
        <v>371</v>
      </c>
    </row>
    <row r="955" spans="1:5">
      <c r="A955" s="22">
        <v>41806</v>
      </c>
      <c r="B955" s="22" t="s">
        <v>62</v>
      </c>
      <c r="C955" s="22" t="s">
        <v>48</v>
      </c>
      <c r="D955" s="23" t="s">
        <v>57</v>
      </c>
      <c r="E955" s="76">
        <v>46</v>
      </c>
    </row>
    <row r="956" spans="1:5">
      <c r="A956" s="22">
        <v>41902</v>
      </c>
      <c r="B956" s="22" t="s">
        <v>65</v>
      </c>
      <c r="C956" s="22" t="s">
        <v>48</v>
      </c>
      <c r="D956" s="23" t="s">
        <v>50</v>
      </c>
      <c r="E956" s="76">
        <v>23</v>
      </c>
    </row>
    <row r="957" spans="1:5">
      <c r="A957" s="22">
        <v>41769</v>
      </c>
      <c r="B957" s="22" t="s">
        <v>60</v>
      </c>
      <c r="C957" s="22" t="s">
        <v>48</v>
      </c>
      <c r="D957" s="23" t="s">
        <v>58</v>
      </c>
      <c r="E957" s="76">
        <v>25</v>
      </c>
    </row>
    <row r="958" spans="1:5">
      <c r="A958" s="22">
        <v>41809</v>
      </c>
      <c r="B958" s="22" t="s">
        <v>62</v>
      </c>
      <c r="C958" s="22" t="s">
        <v>48</v>
      </c>
      <c r="D958" s="23" t="s">
        <v>57</v>
      </c>
      <c r="E958" s="76">
        <v>69</v>
      </c>
    </row>
    <row r="959" spans="1:5">
      <c r="A959" s="22">
        <v>41800</v>
      </c>
      <c r="B959" s="22" t="s">
        <v>62</v>
      </c>
      <c r="C959" s="22" t="s">
        <v>48</v>
      </c>
      <c r="D959" s="23" t="s">
        <v>50</v>
      </c>
      <c r="E959" s="76">
        <v>523</v>
      </c>
    </row>
    <row r="960" spans="1:5">
      <c r="A960" s="22">
        <v>41874</v>
      </c>
      <c r="B960" s="22" t="s">
        <v>64</v>
      </c>
      <c r="C960" s="22" t="s">
        <v>48</v>
      </c>
      <c r="D960" s="23" t="s">
        <v>50</v>
      </c>
      <c r="E960" s="76">
        <v>46</v>
      </c>
    </row>
    <row r="961" spans="1:5">
      <c r="A961" s="22">
        <v>41877</v>
      </c>
      <c r="B961" s="22" t="s">
        <v>64</v>
      </c>
      <c r="C961" s="22" t="s">
        <v>38</v>
      </c>
      <c r="D961" s="23" t="s">
        <v>43</v>
      </c>
      <c r="E961" s="76">
        <v>38</v>
      </c>
    </row>
    <row r="962" spans="1:5">
      <c r="A962" s="22">
        <v>41801</v>
      </c>
      <c r="B962" s="22" t="s">
        <v>62</v>
      </c>
      <c r="C962" s="22" t="s">
        <v>38</v>
      </c>
      <c r="D962" s="23" t="s">
        <v>50</v>
      </c>
      <c r="E962" s="76">
        <v>23</v>
      </c>
    </row>
    <row r="963" spans="1:5">
      <c r="A963" s="22">
        <v>41908</v>
      </c>
      <c r="B963" s="22" t="s">
        <v>65</v>
      </c>
      <c r="C963" s="22" t="s">
        <v>48</v>
      </c>
      <c r="D963" s="23" t="s">
        <v>49</v>
      </c>
      <c r="E963" s="76">
        <v>198</v>
      </c>
    </row>
    <row r="964" spans="1:5">
      <c r="A964" s="22">
        <v>41837</v>
      </c>
      <c r="B964" s="22" t="s">
        <v>63</v>
      </c>
      <c r="C964" s="22" t="s">
        <v>336</v>
      </c>
      <c r="D964" s="23" t="s">
        <v>50</v>
      </c>
      <c r="E964" s="76">
        <v>46</v>
      </c>
    </row>
    <row r="965" spans="1:5">
      <c r="A965" s="22">
        <v>41833</v>
      </c>
      <c r="B965" s="22" t="s">
        <v>63</v>
      </c>
      <c r="C965" s="22" t="s">
        <v>48</v>
      </c>
      <c r="D965" s="23" t="s">
        <v>58</v>
      </c>
      <c r="E965" s="76">
        <v>388</v>
      </c>
    </row>
    <row r="966" spans="1:5">
      <c r="A966" s="22">
        <v>41819</v>
      </c>
      <c r="B966" s="22" t="s">
        <v>62</v>
      </c>
      <c r="C966" s="22" t="s">
        <v>38</v>
      </c>
      <c r="D966" s="23" t="s">
        <v>49</v>
      </c>
      <c r="E966" s="76">
        <v>549</v>
      </c>
    </row>
    <row r="967" spans="1:5">
      <c r="A967" s="22">
        <v>41859</v>
      </c>
      <c r="B967" s="22" t="s">
        <v>64</v>
      </c>
      <c r="C967" s="22" t="s">
        <v>38</v>
      </c>
      <c r="D967" s="23" t="s">
        <v>54</v>
      </c>
      <c r="E967" s="76">
        <v>24</v>
      </c>
    </row>
    <row r="968" spans="1:5">
      <c r="A968" s="22">
        <v>41858</v>
      </c>
      <c r="B968" s="22" t="s">
        <v>64</v>
      </c>
      <c r="C968" s="22" t="s">
        <v>38</v>
      </c>
      <c r="D968" s="23" t="s">
        <v>57</v>
      </c>
      <c r="E968" s="76">
        <v>23</v>
      </c>
    </row>
    <row r="969" spans="1:5">
      <c r="A969" s="22">
        <v>41877</v>
      </c>
      <c r="B969" s="22" t="s">
        <v>64</v>
      </c>
      <c r="C969" s="22" t="s">
        <v>38</v>
      </c>
      <c r="D969" s="23" t="s">
        <v>50</v>
      </c>
      <c r="E969" s="76">
        <v>46</v>
      </c>
    </row>
    <row r="970" spans="1:5">
      <c r="A970" s="22">
        <v>41854</v>
      </c>
      <c r="B970" s="22" t="s">
        <v>64</v>
      </c>
      <c r="C970" s="22" t="s">
        <v>336</v>
      </c>
      <c r="D970" s="23" t="s">
        <v>43</v>
      </c>
      <c r="E970" s="76">
        <v>40</v>
      </c>
    </row>
    <row r="971" spans="1:5">
      <c r="A971" s="22">
        <v>41854</v>
      </c>
      <c r="B971" s="22" t="s">
        <v>64</v>
      </c>
      <c r="C971" s="22" t="s">
        <v>38</v>
      </c>
      <c r="D971" s="23" t="s">
        <v>58</v>
      </c>
      <c r="E971" s="76">
        <v>72</v>
      </c>
    </row>
    <row r="972" spans="1:5">
      <c r="A972" s="22">
        <v>41813</v>
      </c>
      <c r="B972" s="22" t="s">
        <v>62</v>
      </c>
      <c r="C972" s="22" t="s">
        <v>38</v>
      </c>
      <c r="D972" s="23" t="s">
        <v>43</v>
      </c>
      <c r="E972" s="76">
        <v>40</v>
      </c>
    </row>
    <row r="973" spans="1:5">
      <c r="A973" s="22">
        <v>41854</v>
      </c>
      <c r="B973" s="22" t="s">
        <v>64</v>
      </c>
      <c r="C973" s="22" t="s">
        <v>38</v>
      </c>
      <c r="D973" s="23" t="s">
        <v>49</v>
      </c>
      <c r="E973" s="76">
        <v>99</v>
      </c>
    </row>
    <row r="974" spans="1:5">
      <c r="A974" s="22">
        <v>41854</v>
      </c>
      <c r="B974" s="22" t="s">
        <v>64</v>
      </c>
      <c r="C974" s="22" t="s">
        <v>48</v>
      </c>
      <c r="D974" s="23" t="s">
        <v>54</v>
      </c>
      <c r="E974" s="76">
        <v>24</v>
      </c>
    </row>
    <row r="975" spans="1:5">
      <c r="A975" s="22">
        <v>41858</v>
      </c>
      <c r="B975" s="22" t="s">
        <v>64</v>
      </c>
      <c r="C975" s="22" t="s">
        <v>38</v>
      </c>
      <c r="D975" s="23" t="s">
        <v>49</v>
      </c>
      <c r="E975" s="76">
        <v>96</v>
      </c>
    </row>
    <row r="976" spans="1:5">
      <c r="A976" s="22">
        <v>41790</v>
      </c>
      <c r="B976" s="22" t="s">
        <v>60</v>
      </c>
      <c r="C976" s="22" t="s">
        <v>48</v>
      </c>
      <c r="D976" s="23" t="s">
        <v>58</v>
      </c>
      <c r="E976" s="76">
        <v>48</v>
      </c>
    </row>
    <row r="977" spans="1:5">
      <c r="A977" s="22">
        <v>41791</v>
      </c>
      <c r="B977" s="22" t="s">
        <v>62</v>
      </c>
      <c r="C977" s="22" t="s">
        <v>48</v>
      </c>
      <c r="D977" s="23" t="s">
        <v>53</v>
      </c>
      <c r="E977" s="76">
        <v>90</v>
      </c>
    </row>
    <row r="978" spans="1:5">
      <c r="A978" s="22">
        <v>41803</v>
      </c>
      <c r="B978" s="22" t="s">
        <v>62</v>
      </c>
      <c r="C978" s="22" t="s">
        <v>38</v>
      </c>
      <c r="D978" s="23" t="s">
        <v>49</v>
      </c>
      <c r="E978" s="76">
        <v>165</v>
      </c>
    </row>
    <row r="979" spans="1:5">
      <c r="A979" s="22">
        <v>41865</v>
      </c>
      <c r="B979" s="22" t="s">
        <v>64</v>
      </c>
      <c r="C979" s="22" t="s">
        <v>38</v>
      </c>
      <c r="D979" s="23" t="s">
        <v>43</v>
      </c>
      <c r="E979" s="76">
        <v>38</v>
      </c>
    </row>
    <row r="980" spans="1:5">
      <c r="A980" s="22">
        <v>41814</v>
      </c>
      <c r="B980" s="22" t="s">
        <v>62</v>
      </c>
      <c r="C980" s="22" t="s">
        <v>38</v>
      </c>
      <c r="D980" s="23" t="s">
        <v>43</v>
      </c>
      <c r="E980" s="76">
        <v>20</v>
      </c>
    </row>
    <row r="981" spans="1:5">
      <c r="A981" s="22">
        <v>41792</v>
      </c>
      <c r="B981" s="22" t="s">
        <v>62</v>
      </c>
      <c r="C981" s="22" t="s">
        <v>48</v>
      </c>
      <c r="D981" s="23" t="s">
        <v>50</v>
      </c>
      <c r="E981" s="76">
        <v>110</v>
      </c>
    </row>
    <row r="982" spans="1:5">
      <c r="A982" s="22">
        <v>41899</v>
      </c>
      <c r="B982" s="22" t="s">
        <v>65</v>
      </c>
      <c r="C982" s="22" t="s">
        <v>48</v>
      </c>
      <c r="D982" s="23" t="s">
        <v>50</v>
      </c>
      <c r="E982" s="76">
        <v>69</v>
      </c>
    </row>
    <row r="983" spans="1:5">
      <c r="A983" s="22">
        <v>41814</v>
      </c>
      <c r="B983" s="22" t="s">
        <v>62</v>
      </c>
      <c r="C983" s="22" t="s">
        <v>336</v>
      </c>
      <c r="D983" s="23" t="s">
        <v>54</v>
      </c>
      <c r="E983" s="76">
        <v>71</v>
      </c>
    </row>
    <row r="984" spans="1:5">
      <c r="A984" s="22">
        <v>41873</v>
      </c>
      <c r="B984" s="22" t="s">
        <v>64</v>
      </c>
      <c r="C984" s="22" t="s">
        <v>336</v>
      </c>
      <c r="D984" s="23" t="s">
        <v>49</v>
      </c>
      <c r="E984" s="76">
        <v>68</v>
      </c>
    </row>
    <row r="985" spans="1:5">
      <c r="A985" s="22">
        <v>41810</v>
      </c>
      <c r="B985" s="22" t="s">
        <v>62</v>
      </c>
      <c r="C985" s="22" t="s">
        <v>48</v>
      </c>
      <c r="D985" s="23" t="s">
        <v>50</v>
      </c>
      <c r="E985" s="76">
        <v>23</v>
      </c>
    </row>
    <row r="986" spans="1:5">
      <c r="A986" s="22">
        <v>41802</v>
      </c>
      <c r="B986" s="22" t="s">
        <v>62</v>
      </c>
      <c r="C986" s="22" t="s">
        <v>48</v>
      </c>
      <c r="D986" s="23" t="s">
        <v>43</v>
      </c>
      <c r="E986" s="76">
        <v>417</v>
      </c>
    </row>
    <row r="987" spans="1:5">
      <c r="A987" s="22">
        <v>41866</v>
      </c>
      <c r="B987" s="22" t="s">
        <v>64</v>
      </c>
      <c r="C987" s="22" t="s">
        <v>38</v>
      </c>
      <c r="D987" s="23" t="s">
        <v>43</v>
      </c>
      <c r="E987" s="76">
        <v>20</v>
      </c>
    </row>
    <row r="988" spans="1:5">
      <c r="A988" s="22">
        <v>41804</v>
      </c>
      <c r="B988" s="22" t="s">
        <v>62</v>
      </c>
      <c r="C988" s="22" t="s">
        <v>48</v>
      </c>
      <c r="D988" s="23" t="s">
        <v>49</v>
      </c>
      <c r="E988" s="76">
        <v>297</v>
      </c>
    </row>
    <row r="989" spans="1:5">
      <c r="A989" s="22">
        <v>41799</v>
      </c>
      <c r="B989" s="22" t="s">
        <v>62</v>
      </c>
      <c r="C989" s="22" t="s">
        <v>336</v>
      </c>
      <c r="D989" s="23" t="s">
        <v>56</v>
      </c>
      <c r="E989" s="76">
        <v>42</v>
      </c>
    </row>
    <row r="990" spans="1:5">
      <c r="A990" s="22">
        <v>41872</v>
      </c>
      <c r="B990" s="22" t="s">
        <v>64</v>
      </c>
      <c r="C990" s="22" t="s">
        <v>48</v>
      </c>
      <c r="D990" s="23" t="s">
        <v>58</v>
      </c>
      <c r="E990" s="76">
        <v>50</v>
      </c>
    </row>
    <row r="991" spans="1:5">
      <c r="A991" s="22">
        <v>41808</v>
      </c>
      <c r="B991" s="22" t="s">
        <v>62</v>
      </c>
      <c r="C991" s="22" t="s">
        <v>38</v>
      </c>
      <c r="D991" s="23" t="s">
        <v>49</v>
      </c>
      <c r="E991" s="76">
        <v>34</v>
      </c>
    </row>
    <row r="992" spans="1:5">
      <c r="A992" s="22">
        <v>41866</v>
      </c>
      <c r="B992" s="22" t="s">
        <v>64</v>
      </c>
      <c r="C992" s="22" t="s">
        <v>48</v>
      </c>
      <c r="D992" s="23" t="s">
        <v>49</v>
      </c>
      <c r="E992" s="76">
        <v>66</v>
      </c>
    </row>
    <row r="993" spans="1:5">
      <c r="A993" s="22">
        <v>41792</v>
      </c>
      <c r="B993" s="22" t="s">
        <v>62</v>
      </c>
      <c r="C993" s="22" t="s">
        <v>336</v>
      </c>
      <c r="D993" s="23" t="s">
        <v>61</v>
      </c>
      <c r="E993" s="76">
        <v>55</v>
      </c>
    </row>
    <row r="994" spans="1:5">
      <c r="A994" s="22">
        <v>41873</v>
      </c>
      <c r="B994" s="22" t="s">
        <v>64</v>
      </c>
      <c r="C994" s="22" t="s">
        <v>48</v>
      </c>
      <c r="D994" s="23" t="s">
        <v>57</v>
      </c>
      <c r="E994" s="76">
        <v>69</v>
      </c>
    </row>
    <row r="995" spans="1:5">
      <c r="A995" s="22">
        <v>41816</v>
      </c>
      <c r="B995" s="22" t="s">
        <v>62</v>
      </c>
      <c r="C995" s="22" t="s">
        <v>38</v>
      </c>
      <c r="D995" s="23" t="s">
        <v>49</v>
      </c>
      <c r="E995" s="76">
        <v>34</v>
      </c>
    </row>
    <row r="996" spans="1:5">
      <c r="A996" s="22">
        <v>41821</v>
      </c>
      <c r="B996" s="22" t="s">
        <v>63</v>
      </c>
      <c r="C996" s="22" t="s">
        <v>48</v>
      </c>
      <c r="D996" s="23" t="s">
        <v>54</v>
      </c>
      <c r="E996" s="76">
        <v>24</v>
      </c>
    </row>
    <row r="997" spans="1:5">
      <c r="A997" s="22">
        <v>41884</v>
      </c>
      <c r="B997" s="22" t="s">
        <v>65</v>
      </c>
      <c r="C997" s="22" t="s">
        <v>38</v>
      </c>
      <c r="D997" s="23" t="s">
        <v>39</v>
      </c>
      <c r="E997" s="76">
        <v>160</v>
      </c>
    </row>
    <row r="998" spans="1:5">
      <c r="A998" s="22">
        <v>41781</v>
      </c>
      <c r="B998" s="22" t="s">
        <v>60</v>
      </c>
      <c r="C998" s="22" t="s">
        <v>48</v>
      </c>
      <c r="D998" s="23" t="s">
        <v>66</v>
      </c>
      <c r="E998" s="76">
        <v>54</v>
      </c>
    </row>
    <row r="999" spans="1:5">
      <c r="A999" s="22">
        <v>41808</v>
      </c>
      <c r="B999" s="22" t="s">
        <v>62</v>
      </c>
      <c r="C999" s="22" t="s">
        <v>48</v>
      </c>
      <c r="D999" s="23" t="s">
        <v>49</v>
      </c>
      <c r="E999" s="76">
        <v>66</v>
      </c>
    </row>
    <row r="1000" spans="1:5">
      <c r="A1000" s="22">
        <v>41879</v>
      </c>
      <c r="B1000" s="22" t="s">
        <v>64</v>
      </c>
      <c r="C1000" s="22" t="s">
        <v>48</v>
      </c>
      <c r="D1000" s="23" t="s">
        <v>46</v>
      </c>
      <c r="E1000" s="76">
        <v>75</v>
      </c>
    </row>
    <row r="1001" spans="1:5">
      <c r="A1001" s="22">
        <v>41880</v>
      </c>
      <c r="B1001" s="22" t="s">
        <v>64</v>
      </c>
      <c r="C1001" s="22" t="s">
        <v>38</v>
      </c>
      <c r="D1001" s="23" t="s">
        <v>43</v>
      </c>
      <c r="E1001" s="76">
        <v>38</v>
      </c>
    </row>
    <row r="1002" spans="1:5">
      <c r="A1002" s="22">
        <v>41880</v>
      </c>
      <c r="B1002" s="22" t="s">
        <v>64</v>
      </c>
      <c r="C1002" s="22" t="s">
        <v>38</v>
      </c>
      <c r="D1002" s="23" t="s">
        <v>49</v>
      </c>
      <c r="E1002" s="76">
        <v>64</v>
      </c>
    </row>
    <row r="1003" spans="1:5">
      <c r="A1003" s="22">
        <v>41797</v>
      </c>
      <c r="B1003" s="22" t="s">
        <v>62</v>
      </c>
      <c r="C1003" s="22" t="s">
        <v>48</v>
      </c>
      <c r="D1003" s="23" t="s">
        <v>57</v>
      </c>
      <c r="E1003" s="76">
        <v>46</v>
      </c>
    </row>
    <row r="1004" spans="1:5">
      <c r="A1004" s="22">
        <v>41789</v>
      </c>
      <c r="B1004" s="22" t="s">
        <v>60</v>
      </c>
      <c r="C1004" s="22" t="s">
        <v>336</v>
      </c>
      <c r="D1004" s="23" t="s">
        <v>57</v>
      </c>
      <c r="E1004" s="76">
        <v>23</v>
      </c>
    </row>
    <row r="1005" spans="1:5">
      <c r="A1005" s="22">
        <v>41794</v>
      </c>
      <c r="B1005" s="22" t="s">
        <v>62</v>
      </c>
      <c r="C1005" s="22" t="s">
        <v>38</v>
      </c>
      <c r="D1005" s="23" t="s">
        <v>54</v>
      </c>
      <c r="E1005" s="76">
        <v>47</v>
      </c>
    </row>
    <row r="1006" spans="1:5">
      <c r="A1006" s="22">
        <v>41802</v>
      </c>
      <c r="B1006" s="22" t="s">
        <v>62</v>
      </c>
      <c r="C1006" s="22" t="s">
        <v>48</v>
      </c>
      <c r="D1006" s="23" t="s">
        <v>43</v>
      </c>
      <c r="E1006" s="76">
        <v>20</v>
      </c>
    </row>
    <row r="1007" spans="1:5">
      <c r="A1007" s="22">
        <v>41866</v>
      </c>
      <c r="B1007" s="22" t="s">
        <v>64</v>
      </c>
      <c r="C1007" s="22" t="s">
        <v>38</v>
      </c>
      <c r="D1007" s="23" t="s">
        <v>57</v>
      </c>
      <c r="E1007" s="76">
        <v>46</v>
      </c>
    </row>
    <row r="1008" spans="1:5">
      <c r="A1008" s="22">
        <v>41854</v>
      </c>
      <c r="B1008" s="22" t="s">
        <v>64</v>
      </c>
      <c r="C1008" s="22" t="s">
        <v>48</v>
      </c>
      <c r="D1008" s="23" t="s">
        <v>56</v>
      </c>
      <c r="E1008" s="76">
        <v>76</v>
      </c>
    </row>
    <row r="1009" spans="1:5">
      <c r="A1009" s="22">
        <v>41800</v>
      </c>
      <c r="B1009" s="22" t="s">
        <v>62</v>
      </c>
      <c r="C1009" s="22" t="s">
        <v>48</v>
      </c>
      <c r="D1009" s="23" t="s">
        <v>57</v>
      </c>
      <c r="E1009" s="76">
        <v>69</v>
      </c>
    </row>
    <row r="1010" spans="1:5">
      <c r="A1010" s="22">
        <v>41843</v>
      </c>
      <c r="B1010" s="22" t="s">
        <v>63</v>
      </c>
      <c r="C1010" s="22" t="s">
        <v>38</v>
      </c>
      <c r="D1010" s="23" t="s">
        <v>58</v>
      </c>
      <c r="E1010" s="76">
        <v>75</v>
      </c>
    </row>
    <row r="1011" spans="1:5">
      <c r="A1011" s="22">
        <v>41853</v>
      </c>
      <c r="B1011" s="22" t="s">
        <v>64</v>
      </c>
      <c r="C1011" s="22" t="s">
        <v>38</v>
      </c>
      <c r="D1011" s="23" t="s">
        <v>56</v>
      </c>
      <c r="E1011" s="76">
        <v>80</v>
      </c>
    </row>
    <row r="1012" spans="1:5">
      <c r="A1012" s="22">
        <v>41882</v>
      </c>
      <c r="B1012" s="22" t="s">
        <v>64</v>
      </c>
      <c r="C1012" s="22" t="s">
        <v>48</v>
      </c>
      <c r="D1012" s="23" t="s">
        <v>61</v>
      </c>
      <c r="E1012" s="76">
        <v>55</v>
      </c>
    </row>
    <row r="1013" spans="1:5">
      <c r="A1013" s="22">
        <v>41861</v>
      </c>
      <c r="B1013" s="22" t="s">
        <v>64</v>
      </c>
      <c r="C1013" s="22" t="s">
        <v>38</v>
      </c>
      <c r="D1013" s="23" t="s">
        <v>43</v>
      </c>
      <c r="E1013" s="76">
        <v>20</v>
      </c>
    </row>
    <row r="1014" spans="1:5">
      <c r="A1014" s="22">
        <v>41912</v>
      </c>
      <c r="B1014" s="22" t="s">
        <v>65</v>
      </c>
      <c r="C1014" s="22" t="s">
        <v>48</v>
      </c>
      <c r="D1014" s="23" t="s">
        <v>58</v>
      </c>
      <c r="E1014" s="76">
        <v>23</v>
      </c>
    </row>
    <row r="1015" spans="1:5">
      <c r="A1015" s="22">
        <v>41868</v>
      </c>
      <c r="B1015" s="22" t="s">
        <v>64</v>
      </c>
      <c r="C1015" s="22" t="s">
        <v>38</v>
      </c>
      <c r="D1015" s="23" t="s">
        <v>49</v>
      </c>
      <c r="E1015" s="76">
        <v>596</v>
      </c>
    </row>
    <row r="1016" spans="1:5">
      <c r="A1016" s="22">
        <v>41797</v>
      </c>
      <c r="B1016" s="22" t="s">
        <v>62</v>
      </c>
      <c r="C1016" s="22" t="s">
        <v>336</v>
      </c>
      <c r="D1016" s="23" t="s">
        <v>54</v>
      </c>
      <c r="E1016" s="76">
        <v>94</v>
      </c>
    </row>
    <row r="1017" spans="1:5">
      <c r="A1017" s="22">
        <v>41868</v>
      </c>
      <c r="B1017" s="22" t="s">
        <v>64</v>
      </c>
      <c r="C1017" s="22" t="s">
        <v>38</v>
      </c>
      <c r="D1017" s="23" t="s">
        <v>57</v>
      </c>
      <c r="E1017" s="76">
        <v>23</v>
      </c>
    </row>
    <row r="1018" spans="1:5">
      <c r="A1018" s="22">
        <v>41791</v>
      </c>
      <c r="B1018" s="22" t="s">
        <v>62</v>
      </c>
      <c r="C1018" s="22" t="s">
        <v>48</v>
      </c>
      <c r="D1018" s="23" t="s">
        <v>58</v>
      </c>
      <c r="E1018" s="76">
        <v>69</v>
      </c>
    </row>
    <row r="1019" spans="1:5">
      <c r="A1019" s="22">
        <v>41790</v>
      </c>
      <c r="B1019" s="22" t="s">
        <v>60</v>
      </c>
      <c r="C1019" s="22" t="s">
        <v>48</v>
      </c>
      <c r="D1019" s="23" t="s">
        <v>49</v>
      </c>
      <c r="E1019" s="76">
        <v>34</v>
      </c>
    </row>
    <row r="1020" spans="1:5">
      <c r="A1020" s="22">
        <v>41872</v>
      </c>
      <c r="B1020" s="22" t="s">
        <v>64</v>
      </c>
      <c r="C1020" s="22" t="s">
        <v>336</v>
      </c>
      <c r="D1020" s="23" t="s">
        <v>49</v>
      </c>
      <c r="E1020" s="76">
        <v>66</v>
      </c>
    </row>
    <row r="1021" spans="1:5">
      <c r="A1021" s="22">
        <v>41875</v>
      </c>
      <c r="B1021" s="22" t="s">
        <v>64</v>
      </c>
      <c r="C1021" s="22" t="s">
        <v>336</v>
      </c>
      <c r="D1021" s="23" t="s">
        <v>57</v>
      </c>
      <c r="E1021" s="76">
        <v>414</v>
      </c>
    </row>
    <row r="1022" spans="1:5">
      <c r="A1022" s="22">
        <v>41808</v>
      </c>
      <c r="B1022" s="22" t="s">
        <v>62</v>
      </c>
      <c r="C1022" s="22" t="s">
        <v>38</v>
      </c>
      <c r="D1022" s="23" t="s">
        <v>49</v>
      </c>
      <c r="E1022" s="76">
        <v>34</v>
      </c>
    </row>
    <row r="1023" spans="1:5">
      <c r="A1023" s="22">
        <v>41866</v>
      </c>
      <c r="B1023" s="22" t="s">
        <v>64</v>
      </c>
      <c r="C1023" s="22" t="s">
        <v>38</v>
      </c>
      <c r="D1023" s="23" t="s">
        <v>49</v>
      </c>
      <c r="E1023" s="76">
        <v>68</v>
      </c>
    </row>
    <row r="1024" spans="1:5">
      <c r="A1024" s="22">
        <v>41768</v>
      </c>
      <c r="B1024" s="22" t="s">
        <v>60</v>
      </c>
      <c r="C1024" s="22" t="s">
        <v>336</v>
      </c>
      <c r="D1024" s="23" t="s">
        <v>46</v>
      </c>
      <c r="E1024" s="76">
        <v>25</v>
      </c>
    </row>
    <row r="1025" spans="1:5">
      <c r="A1025" s="22">
        <v>41820</v>
      </c>
      <c r="B1025" s="22" t="s">
        <v>62</v>
      </c>
      <c r="C1025" s="22" t="s">
        <v>38</v>
      </c>
      <c r="D1025" s="23" t="s">
        <v>58</v>
      </c>
      <c r="E1025" s="76">
        <v>48</v>
      </c>
    </row>
    <row r="1026" spans="1:5">
      <c r="A1026" s="22">
        <v>41866</v>
      </c>
      <c r="B1026" s="22" t="s">
        <v>64</v>
      </c>
      <c r="C1026" s="22" t="s">
        <v>48</v>
      </c>
      <c r="D1026" s="23" t="s">
        <v>57</v>
      </c>
      <c r="E1026" s="76">
        <v>46</v>
      </c>
    </row>
    <row r="1027" spans="1:5">
      <c r="A1027" s="22">
        <v>41880</v>
      </c>
      <c r="B1027" s="22" t="s">
        <v>64</v>
      </c>
      <c r="C1027" s="22" t="s">
        <v>336</v>
      </c>
      <c r="D1027" s="23" t="s">
        <v>57</v>
      </c>
      <c r="E1027" s="76">
        <v>69</v>
      </c>
    </row>
    <row r="1028" spans="1:5">
      <c r="A1028" s="22">
        <v>41853</v>
      </c>
      <c r="B1028" s="22" t="s">
        <v>64</v>
      </c>
      <c r="C1028" s="22" t="s">
        <v>38</v>
      </c>
      <c r="D1028" s="23" t="s">
        <v>46</v>
      </c>
      <c r="E1028" s="76">
        <v>50</v>
      </c>
    </row>
    <row r="1029" spans="1:5">
      <c r="A1029" s="22">
        <v>41857</v>
      </c>
      <c r="B1029" s="22" t="s">
        <v>64</v>
      </c>
      <c r="C1029" s="22" t="s">
        <v>38</v>
      </c>
      <c r="D1029" s="23" t="s">
        <v>49</v>
      </c>
      <c r="E1029" s="76">
        <v>33</v>
      </c>
    </row>
    <row r="1030" spans="1:5">
      <c r="A1030" s="22">
        <v>41876</v>
      </c>
      <c r="B1030" s="22" t="s">
        <v>64</v>
      </c>
      <c r="C1030" s="22" t="s">
        <v>38</v>
      </c>
      <c r="D1030" s="23" t="s">
        <v>57</v>
      </c>
      <c r="E1030" s="76">
        <v>230</v>
      </c>
    </row>
    <row r="1031" spans="1:5">
      <c r="A1031" s="22">
        <v>41865</v>
      </c>
      <c r="B1031" s="22" t="s">
        <v>64</v>
      </c>
      <c r="C1031" s="22" t="s">
        <v>336</v>
      </c>
      <c r="D1031" s="23" t="s">
        <v>50</v>
      </c>
      <c r="E1031" s="76">
        <v>23</v>
      </c>
    </row>
    <row r="1032" spans="1:5">
      <c r="A1032" s="22">
        <v>41814</v>
      </c>
      <c r="B1032" s="22" t="s">
        <v>62</v>
      </c>
      <c r="C1032" s="22" t="s">
        <v>48</v>
      </c>
      <c r="D1032" s="23" t="s">
        <v>46</v>
      </c>
      <c r="E1032" s="76">
        <v>50</v>
      </c>
    </row>
    <row r="1033" spans="1:5">
      <c r="A1033" s="22">
        <v>41817</v>
      </c>
      <c r="B1033" s="22" t="s">
        <v>62</v>
      </c>
      <c r="C1033" s="22" t="s">
        <v>48</v>
      </c>
      <c r="D1033" s="23" t="s">
        <v>39</v>
      </c>
      <c r="E1033" s="76">
        <v>240</v>
      </c>
    </row>
    <row r="1034" spans="1:5">
      <c r="A1034" s="22">
        <v>41792</v>
      </c>
      <c r="B1034" s="22" t="s">
        <v>62</v>
      </c>
      <c r="C1034" s="22" t="s">
        <v>48</v>
      </c>
      <c r="D1034" s="23" t="s">
        <v>49</v>
      </c>
      <c r="E1034" s="76">
        <v>99</v>
      </c>
    </row>
    <row r="1035" spans="1:5">
      <c r="A1035" s="22">
        <v>41808</v>
      </c>
      <c r="B1035" s="22" t="s">
        <v>62</v>
      </c>
      <c r="C1035" s="22" t="s">
        <v>48</v>
      </c>
      <c r="D1035" s="23" t="s">
        <v>54</v>
      </c>
      <c r="E1035" s="76">
        <v>47</v>
      </c>
    </row>
    <row r="1036" spans="1:5">
      <c r="A1036" s="22">
        <v>41793</v>
      </c>
      <c r="B1036" s="22" t="s">
        <v>62</v>
      </c>
      <c r="C1036" s="22" t="s">
        <v>38</v>
      </c>
      <c r="D1036" s="23" t="s">
        <v>49</v>
      </c>
      <c r="E1036" s="76">
        <v>99</v>
      </c>
    </row>
    <row r="1037" spans="1:5">
      <c r="A1037" s="22">
        <v>41821</v>
      </c>
      <c r="B1037" s="22" t="s">
        <v>63</v>
      </c>
      <c r="C1037" s="22" t="s">
        <v>48</v>
      </c>
      <c r="D1037" s="23" t="s">
        <v>49</v>
      </c>
      <c r="E1037" s="76">
        <v>102</v>
      </c>
    </row>
    <row r="1038" spans="1:5">
      <c r="A1038" s="22">
        <v>41870</v>
      </c>
      <c r="B1038" s="22" t="s">
        <v>64</v>
      </c>
      <c r="C1038" s="22" t="s">
        <v>48</v>
      </c>
      <c r="D1038" s="23" t="s">
        <v>54</v>
      </c>
      <c r="E1038" s="76">
        <v>94</v>
      </c>
    </row>
    <row r="1039" spans="1:5">
      <c r="A1039" s="22">
        <v>41811</v>
      </c>
      <c r="B1039" s="22" t="s">
        <v>62</v>
      </c>
      <c r="C1039" s="22" t="s">
        <v>48</v>
      </c>
      <c r="D1039" s="23" t="s">
        <v>58</v>
      </c>
      <c r="E1039" s="76">
        <v>25</v>
      </c>
    </row>
    <row r="1040" spans="1:5">
      <c r="A1040" s="22">
        <v>41797</v>
      </c>
      <c r="B1040" s="22" t="s">
        <v>62</v>
      </c>
      <c r="C1040" s="22" t="s">
        <v>48</v>
      </c>
      <c r="D1040" s="23" t="s">
        <v>58</v>
      </c>
      <c r="E1040" s="76">
        <v>48</v>
      </c>
    </row>
    <row r="1041" spans="1:5">
      <c r="A1041" s="22">
        <v>41860</v>
      </c>
      <c r="B1041" s="22" t="s">
        <v>64</v>
      </c>
      <c r="C1041" s="22" t="s">
        <v>38</v>
      </c>
      <c r="D1041" s="23" t="s">
        <v>46</v>
      </c>
      <c r="E1041" s="76">
        <v>523</v>
      </c>
    </row>
    <row r="1042" spans="1:5">
      <c r="A1042" s="22">
        <v>41857</v>
      </c>
      <c r="B1042" s="22" t="s">
        <v>64</v>
      </c>
      <c r="C1042" s="22" t="s">
        <v>38</v>
      </c>
      <c r="D1042" s="23" t="s">
        <v>57</v>
      </c>
      <c r="E1042" s="76">
        <v>69</v>
      </c>
    </row>
    <row r="1043" spans="1:5">
      <c r="A1043" s="22">
        <v>41801</v>
      </c>
      <c r="B1043" s="22" t="s">
        <v>62</v>
      </c>
      <c r="C1043" s="22" t="s">
        <v>38</v>
      </c>
      <c r="D1043" s="23" t="s">
        <v>56</v>
      </c>
      <c r="E1043" s="76">
        <v>40</v>
      </c>
    </row>
    <row r="1044" spans="1:5">
      <c r="A1044" s="22">
        <v>41857</v>
      </c>
      <c r="B1044" s="22" t="s">
        <v>64</v>
      </c>
      <c r="C1044" s="22" t="s">
        <v>48</v>
      </c>
      <c r="D1044" s="23" t="s">
        <v>58</v>
      </c>
      <c r="E1044" s="76">
        <v>72</v>
      </c>
    </row>
    <row r="1045" spans="1:5">
      <c r="A1045" s="22">
        <v>41874</v>
      </c>
      <c r="B1045" s="22" t="s">
        <v>64</v>
      </c>
      <c r="C1045" s="22" t="s">
        <v>38</v>
      </c>
      <c r="D1045" s="23" t="s">
        <v>56</v>
      </c>
      <c r="E1045" s="76">
        <v>38</v>
      </c>
    </row>
    <row r="1046" spans="1:5">
      <c r="A1046" s="22">
        <v>41867</v>
      </c>
      <c r="B1046" s="22" t="s">
        <v>64</v>
      </c>
      <c r="C1046" s="22" t="s">
        <v>48</v>
      </c>
      <c r="D1046" s="23" t="s">
        <v>58</v>
      </c>
      <c r="E1046" s="76">
        <v>546</v>
      </c>
    </row>
    <row r="1047" spans="1:5">
      <c r="A1047" s="22">
        <v>41809</v>
      </c>
      <c r="B1047" s="22" t="s">
        <v>62</v>
      </c>
      <c r="C1047" s="22" t="s">
        <v>48</v>
      </c>
      <c r="D1047" s="23" t="s">
        <v>46</v>
      </c>
      <c r="E1047" s="76">
        <v>48</v>
      </c>
    </row>
    <row r="1048" spans="1:5">
      <c r="A1048" s="22">
        <v>41874</v>
      </c>
      <c r="B1048" s="22" t="s">
        <v>64</v>
      </c>
      <c r="C1048" s="22" t="s">
        <v>38</v>
      </c>
      <c r="D1048" s="23" t="s">
        <v>53</v>
      </c>
      <c r="E1048" s="76">
        <v>87</v>
      </c>
    </row>
    <row r="1049" spans="1:5">
      <c r="A1049" s="22">
        <v>41866</v>
      </c>
      <c r="B1049" s="22" t="s">
        <v>64</v>
      </c>
      <c r="C1049" s="22" t="s">
        <v>38</v>
      </c>
      <c r="D1049" s="23" t="s">
        <v>61</v>
      </c>
      <c r="E1049" s="76">
        <v>302</v>
      </c>
    </row>
    <row r="1050" spans="1:5">
      <c r="A1050" s="22">
        <v>41804</v>
      </c>
      <c r="B1050" s="22" t="s">
        <v>62</v>
      </c>
      <c r="C1050" s="22" t="s">
        <v>48</v>
      </c>
      <c r="D1050" s="23" t="s">
        <v>39</v>
      </c>
      <c r="E1050" s="76">
        <v>160</v>
      </c>
    </row>
    <row r="1051" spans="1:5">
      <c r="A1051" s="22">
        <v>41822</v>
      </c>
      <c r="B1051" s="22" t="s">
        <v>63</v>
      </c>
      <c r="C1051" s="22" t="s">
        <v>336</v>
      </c>
      <c r="D1051" s="23" t="s">
        <v>53</v>
      </c>
      <c r="E1051" s="76">
        <v>232</v>
      </c>
    </row>
    <row r="1052" spans="1:5">
      <c r="A1052" s="22">
        <v>41875</v>
      </c>
      <c r="B1052" s="22" t="s">
        <v>64</v>
      </c>
      <c r="C1052" s="22" t="s">
        <v>38</v>
      </c>
      <c r="D1052" s="23" t="s">
        <v>53</v>
      </c>
      <c r="E1052" s="76">
        <v>60</v>
      </c>
    </row>
    <row r="1053" spans="1:5">
      <c r="A1053" s="22">
        <v>41896</v>
      </c>
      <c r="B1053" s="22" t="s">
        <v>65</v>
      </c>
      <c r="C1053" s="22" t="s">
        <v>48</v>
      </c>
      <c r="D1053" s="23" t="s">
        <v>58</v>
      </c>
      <c r="E1053" s="76">
        <v>75</v>
      </c>
    </row>
    <row r="1054" spans="1:5">
      <c r="A1054" s="22">
        <v>41864</v>
      </c>
      <c r="B1054" s="22" t="s">
        <v>64</v>
      </c>
      <c r="C1054" s="22" t="s">
        <v>48</v>
      </c>
      <c r="D1054" s="23" t="s">
        <v>43</v>
      </c>
      <c r="E1054" s="76">
        <v>20</v>
      </c>
    </row>
    <row r="1055" spans="1:5">
      <c r="A1055" s="22">
        <v>41895</v>
      </c>
      <c r="B1055" s="22" t="s">
        <v>65</v>
      </c>
      <c r="C1055" s="22" t="s">
        <v>48</v>
      </c>
      <c r="D1055" s="23" t="s">
        <v>58</v>
      </c>
      <c r="E1055" s="76">
        <v>46</v>
      </c>
    </row>
    <row r="1056" spans="1:5">
      <c r="A1056" s="22">
        <v>41908</v>
      </c>
      <c r="B1056" s="22" t="s">
        <v>65</v>
      </c>
      <c r="C1056" s="22" t="s">
        <v>48</v>
      </c>
      <c r="D1056" s="23" t="s">
        <v>58</v>
      </c>
      <c r="E1056" s="76">
        <v>48</v>
      </c>
    </row>
    <row r="1057" spans="1:5">
      <c r="A1057" s="22">
        <v>41788</v>
      </c>
      <c r="B1057" s="22" t="s">
        <v>60</v>
      </c>
      <c r="C1057" s="22" t="s">
        <v>38</v>
      </c>
      <c r="D1057" s="23" t="s">
        <v>57</v>
      </c>
      <c r="E1057" s="76">
        <v>23</v>
      </c>
    </row>
    <row r="1058" spans="1:5">
      <c r="A1058" s="22">
        <v>41856</v>
      </c>
      <c r="B1058" s="22" t="s">
        <v>64</v>
      </c>
      <c r="C1058" s="22" t="s">
        <v>48</v>
      </c>
      <c r="D1058" s="23" t="s">
        <v>53</v>
      </c>
      <c r="E1058" s="76">
        <v>90</v>
      </c>
    </row>
    <row r="1059" spans="1:5">
      <c r="A1059" s="22">
        <v>41865</v>
      </c>
      <c r="B1059" s="22" t="s">
        <v>64</v>
      </c>
      <c r="C1059" s="22" t="s">
        <v>38</v>
      </c>
      <c r="D1059" s="23" t="s">
        <v>46</v>
      </c>
      <c r="E1059" s="76">
        <v>48</v>
      </c>
    </row>
    <row r="1060" spans="1:5">
      <c r="A1060" s="22">
        <v>41776</v>
      </c>
      <c r="B1060" s="22" t="s">
        <v>60</v>
      </c>
      <c r="C1060" s="22" t="s">
        <v>48</v>
      </c>
      <c r="D1060" s="23" t="s">
        <v>61</v>
      </c>
      <c r="E1060" s="76">
        <v>55</v>
      </c>
    </row>
    <row r="1061" spans="1:5">
      <c r="A1061" s="22">
        <v>41773</v>
      </c>
      <c r="B1061" s="22" t="s">
        <v>60</v>
      </c>
      <c r="C1061" s="22" t="s">
        <v>38</v>
      </c>
      <c r="D1061" s="23" t="s">
        <v>54</v>
      </c>
      <c r="E1061" s="76">
        <v>47</v>
      </c>
    </row>
    <row r="1062" spans="1:5">
      <c r="A1062" s="22">
        <v>41865</v>
      </c>
      <c r="B1062" s="22" t="s">
        <v>64</v>
      </c>
      <c r="C1062" s="22" t="s">
        <v>336</v>
      </c>
      <c r="D1062" s="23" t="s">
        <v>49</v>
      </c>
      <c r="E1062" s="76">
        <v>99</v>
      </c>
    </row>
    <row r="1063" spans="1:5">
      <c r="A1063" s="22">
        <v>41782</v>
      </c>
      <c r="B1063" s="22" t="s">
        <v>60</v>
      </c>
      <c r="C1063" s="22" t="s">
        <v>48</v>
      </c>
      <c r="D1063" s="23" t="s">
        <v>46</v>
      </c>
      <c r="E1063" s="76">
        <v>75</v>
      </c>
    </row>
    <row r="1064" spans="1:5">
      <c r="A1064" s="22">
        <v>41792</v>
      </c>
      <c r="B1064" s="22" t="s">
        <v>62</v>
      </c>
      <c r="C1064" s="22" t="s">
        <v>48</v>
      </c>
      <c r="D1064" s="23" t="s">
        <v>43</v>
      </c>
      <c r="E1064" s="76">
        <v>40</v>
      </c>
    </row>
    <row r="1065" spans="1:5">
      <c r="A1065" s="22">
        <v>41818</v>
      </c>
      <c r="B1065" s="22" t="s">
        <v>62</v>
      </c>
      <c r="C1065" s="22" t="s">
        <v>336</v>
      </c>
      <c r="D1065" s="23" t="s">
        <v>46</v>
      </c>
      <c r="E1065" s="76">
        <v>75</v>
      </c>
    </row>
    <row r="1066" spans="1:5">
      <c r="A1066" s="22">
        <v>41852</v>
      </c>
      <c r="B1066" s="22" t="s">
        <v>64</v>
      </c>
      <c r="C1066" s="22" t="s">
        <v>48</v>
      </c>
      <c r="D1066" s="23" t="s">
        <v>43</v>
      </c>
      <c r="E1066" s="76">
        <v>60</v>
      </c>
    </row>
    <row r="1067" spans="1:5">
      <c r="A1067" s="22">
        <v>41880</v>
      </c>
      <c r="B1067" s="22" t="s">
        <v>64</v>
      </c>
      <c r="C1067" s="22" t="s">
        <v>38</v>
      </c>
      <c r="D1067" s="23" t="s">
        <v>53</v>
      </c>
      <c r="E1067" s="76">
        <v>29</v>
      </c>
    </row>
    <row r="1068" spans="1:5">
      <c r="A1068" s="22">
        <v>41862</v>
      </c>
      <c r="B1068" s="22" t="s">
        <v>64</v>
      </c>
      <c r="C1068" s="22" t="s">
        <v>48</v>
      </c>
      <c r="D1068" s="23" t="s">
        <v>50</v>
      </c>
      <c r="E1068" s="76">
        <v>46</v>
      </c>
    </row>
    <row r="1069" spans="1:5">
      <c r="A1069" s="22">
        <v>41873</v>
      </c>
      <c r="B1069" s="22" t="s">
        <v>64</v>
      </c>
      <c r="C1069" s="22" t="s">
        <v>38</v>
      </c>
      <c r="D1069" s="23" t="s">
        <v>50</v>
      </c>
      <c r="E1069" s="76">
        <v>46</v>
      </c>
    </row>
    <row r="1070" spans="1:5">
      <c r="A1070" s="22">
        <v>41861</v>
      </c>
      <c r="B1070" s="22" t="s">
        <v>64</v>
      </c>
      <c r="C1070" s="22" t="s">
        <v>336</v>
      </c>
      <c r="D1070" s="23" t="s">
        <v>46</v>
      </c>
      <c r="E1070" s="76">
        <v>72</v>
      </c>
    </row>
    <row r="1071" spans="1:5">
      <c r="A1071" s="22">
        <v>41909</v>
      </c>
      <c r="B1071" s="22" t="s">
        <v>65</v>
      </c>
      <c r="C1071" s="22" t="s">
        <v>38</v>
      </c>
      <c r="D1071" s="23" t="s">
        <v>58</v>
      </c>
      <c r="E1071" s="76">
        <v>75</v>
      </c>
    </row>
    <row r="1072" spans="1:5">
      <c r="A1072" s="22">
        <v>41903</v>
      </c>
      <c r="B1072" s="22" t="s">
        <v>65</v>
      </c>
      <c r="C1072" s="22" t="s">
        <v>48</v>
      </c>
      <c r="D1072" s="23" t="s">
        <v>57</v>
      </c>
      <c r="E1072" s="76">
        <v>66</v>
      </c>
    </row>
    <row r="1073" spans="1:5">
      <c r="A1073" s="22">
        <v>41861</v>
      </c>
      <c r="B1073" s="22" t="s">
        <v>64</v>
      </c>
      <c r="C1073" s="22" t="s">
        <v>38</v>
      </c>
      <c r="D1073" s="23" t="s">
        <v>43</v>
      </c>
      <c r="E1073" s="76">
        <v>60</v>
      </c>
    </row>
    <row r="1074" spans="1:5">
      <c r="A1074" s="22">
        <v>41859</v>
      </c>
      <c r="B1074" s="22" t="s">
        <v>64</v>
      </c>
      <c r="C1074" s="22" t="s">
        <v>48</v>
      </c>
      <c r="D1074" s="23" t="s">
        <v>53</v>
      </c>
      <c r="E1074" s="76">
        <v>58</v>
      </c>
    </row>
    <row r="1075" spans="1:5">
      <c r="A1075" s="22">
        <v>41868</v>
      </c>
      <c r="B1075" s="22" t="s">
        <v>64</v>
      </c>
      <c r="C1075" s="22" t="s">
        <v>38</v>
      </c>
      <c r="D1075" s="23" t="s">
        <v>58</v>
      </c>
      <c r="E1075" s="76">
        <v>69</v>
      </c>
    </row>
    <row r="1076" spans="1:5">
      <c r="A1076" s="22">
        <v>41807</v>
      </c>
      <c r="B1076" s="22" t="s">
        <v>62</v>
      </c>
      <c r="C1076" s="22" t="s">
        <v>48</v>
      </c>
      <c r="D1076" s="23" t="s">
        <v>66</v>
      </c>
      <c r="E1076" s="76">
        <v>18</v>
      </c>
    </row>
    <row r="1077" spans="1:5">
      <c r="A1077" s="22">
        <v>41803</v>
      </c>
      <c r="B1077" s="22" t="s">
        <v>62</v>
      </c>
      <c r="C1077" s="22" t="s">
        <v>336</v>
      </c>
      <c r="D1077" s="23" t="s">
        <v>46</v>
      </c>
      <c r="E1077" s="76">
        <v>75</v>
      </c>
    </row>
    <row r="1078" spans="1:5">
      <c r="A1078" s="22">
        <v>41861</v>
      </c>
      <c r="B1078" s="22" t="s">
        <v>64</v>
      </c>
      <c r="C1078" s="22" t="s">
        <v>48</v>
      </c>
      <c r="D1078" s="23" t="s">
        <v>49</v>
      </c>
      <c r="E1078" s="76">
        <v>34</v>
      </c>
    </row>
    <row r="1079" spans="1:5">
      <c r="A1079" s="22">
        <v>41911</v>
      </c>
      <c r="B1079" s="22" t="s">
        <v>65</v>
      </c>
      <c r="C1079" s="22" t="s">
        <v>48</v>
      </c>
      <c r="D1079" s="23" t="s">
        <v>49</v>
      </c>
      <c r="E1079" s="76">
        <v>99</v>
      </c>
    </row>
    <row r="1080" spans="1:5">
      <c r="A1080" s="22">
        <v>41912</v>
      </c>
      <c r="B1080" s="22" t="s">
        <v>65</v>
      </c>
      <c r="C1080" s="22" t="s">
        <v>48</v>
      </c>
      <c r="D1080" s="23" t="s">
        <v>58</v>
      </c>
      <c r="E1080" s="76">
        <v>24</v>
      </c>
    </row>
    <row r="1081" spans="1:5">
      <c r="A1081" s="22">
        <v>41788</v>
      </c>
      <c r="B1081" s="22" t="s">
        <v>60</v>
      </c>
      <c r="C1081" s="22" t="s">
        <v>48</v>
      </c>
      <c r="D1081" s="23" t="s">
        <v>58</v>
      </c>
      <c r="E1081" s="76">
        <v>69</v>
      </c>
    </row>
    <row r="1082" spans="1:5">
      <c r="A1082" s="22">
        <v>41874</v>
      </c>
      <c r="B1082" s="22" t="s">
        <v>64</v>
      </c>
      <c r="C1082" s="22" t="s">
        <v>48</v>
      </c>
      <c r="D1082" s="23" t="s">
        <v>53</v>
      </c>
      <c r="E1082" s="76">
        <v>90</v>
      </c>
    </row>
    <row r="1083" spans="1:5">
      <c r="A1083" s="22">
        <v>41792</v>
      </c>
      <c r="B1083" s="22" t="s">
        <v>62</v>
      </c>
      <c r="C1083" s="22" t="s">
        <v>336</v>
      </c>
      <c r="D1083" s="23" t="s">
        <v>43</v>
      </c>
      <c r="E1083" s="76">
        <v>20</v>
      </c>
    </row>
    <row r="1084" spans="1:5">
      <c r="A1084" s="22">
        <v>41781</v>
      </c>
      <c r="B1084" s="22" t="s">
        <v>60</v>
      </c>
      <c r="C1084" s="22" t="s">
        <v>48</v>
      </c>
      <c r="D1084" s="23" t="s">
        <v>43</v>
      </c>
      <c r="E1084" s="76">
        <v>20</v>
      </c>
    </row>
    <row r="1085" spans="1:5">
      <c r="A1085" s="22">
        <v>41804</v>
      </c>
      <c r="B1085" s="22" t="s">
        <v>62</v>
      </c>
      <c r="C1085" s="22" t="s">
        <v>38</v>
      </c>
      <c r="D1085" s="23" t="s">
        <v>54</v>
      </c>
      <c r="E1085" s="76">
        <v>68</v>
      </c>
    </row>
    <row r="1086" spans="1:5">
      <c r="A1086" s="22">
        <v>41882</v>
      </c>
      <c r="B1086" s="22" t="s">
        <v>64</v>
      </c>
      <c r="C1086" s="22" t="s">
        <v>48</v>
      </c>
      <c r="D1086" s="23" t="s">
        <v>58</v>
      </c>
      <c r="E1086" s="76">
        <v>456</v>
      </c>
    </row>
    <row r="1087" spans="1:5">
      <c r="A1087" s="22">
        <v>41872</v>
      </c>
      <c r="B1087" s="22" t="s">
        <v>64</v>
      </c>
      <c r="C1087" s="22" t="s">
        <v>38</v>
      </c>
      <c r="D1087" s="23" t="s">
        <v>49</v>
      </c>
      <c r="E1087" s="76">
        <v>102</v>
      </c>
    </row>
    <row r="1088" spans="1:5">
      <c r="A1088" s="22">
        <v>41859</v>
      </c>
      <c r="B1088" s="22" t="s">
        <v>64</v>
      </c>
      <c r="C1088" s="22" t="s">
        <v>38</v>
      </c>
      <c r="D1088" s="23" t="s">
        <v>58</v>
      </c>
      <c r="E1088" s="76">
        <v>23</v>
      </c>
    </row>
    <row r="1089" spans="1:5">
      <c r="A1089" s="22">
        <v>41795</v>
      </c>
      <c r="B1089" s="22" t="s">
        <v>62</v>
      </c>
      <c r="C1089" s="22" t="s">
        <v>48</v>
      </c>
      <c r="D1089" s="23" t="s">
        <v>49</v>
      </c>
      <c r="E1089" s="76">
        <v>66</v>
      </c>
    </row>
    <row r="1090" spans="1:5">
      <c r="A1090" s="22">
        <v>41904</v>
      </c>
      <c r="B1090" s="22" t="s">
        <v>65</v>
      </c>
      <c r="C1090" s="22" t="s">
        <v>48</v>
      </c>
      <c r="D1090" s="23" t="s">
        <v>49</v>
      </c>
      <c r="E1090" s="76">
        <v>68</v>
      </c>
    </row>
    <row r="1091" spans="1:5">
      <c r="A1091" s="22">
        <v>41860</v>
      </c>
      <c r="B1091" s="22" t="s">
        <v>64</v>
      </c>
      <c r="C1091" s="22" t="s">
        <v>38</v>
      </c>
      <c r="D1091" s="23" t="s">
        <v>58</v>
      </c>
      <c r="E1091" s="76">
        <v>75</v>
      </c>
    </row>
    <row r="1092" spans="1:5">
      <c r="A1092" s="22">
        <v>41855</v>
      </c>
      <c r="B1092" s="22" t="s">
        <v>64</v>
      </c>
      <c r="C1092" s="22" t="s">
        <v>48</v>
      </c>
      <c r="D1092" s="23" t="s">
        <v>49</v>
      </c>
      <c r="E1092" s="76">
        <v>68</v>
      </c>
    </row>
    <row r="1093" spans="1:5">
      <c r="A1093" s="22">
        <v>41854</v>
      </c>
      <c r="B1093" s="22" t="s">
        <v>64</v>
      </c>
      <c r="C1093" s="22" t="s">
        <v>38</v>
      </c>
      <c r="D1093" s="23" t="s">
        <v>49</v>
      </c>
      <c r="E1093" s="76">
        <v>33</v>
      </c>
    </row>
    <row r="1094" spans="1:5">
      <c r="A1094" s="22">
        <v>41858</v>
      </c>
      <c r="B1094" s="22" t="s">
        <v>64</v>
      </c>
      <c r="C1094" s="22" t="s">
        <v>48</v>
      </c>
      <c r="D1094" s="23" t="s">
        <v>58</v>
      </c>
      <c r="E1094" s="76">
        <v>24</v>
      </c>
    </row>
    <row r="1095" spans="1:5">
      <c r="A1095" s="22">
        <v>41854</v>
      </c>
      <c r="B1095" s="22" t="s">
        <v>64</v>
      </c>
      <c r="C1095" s="22" t="s">
        <v>38</v>
      </c>
      <c r="D1095" s="23" t="s">
        <v>54</v>
      </c>
      <c r="E1095" s="76">
        <v>47</v>
      </c>
    </row>
    <row r="1096" spans="1:5">
      <c r="A1096" s="22">
        <v>41880</v>
      </c>
      <c r="B1096" s="22" t="s">
        <v>64</v>
      </c>
      <c r="C1096" s="22" t="s">
        <v>48</v>
      </c>
      <c r="D1096" s="23" t="s">
        <v>56</v>
      </c>
      <c r="E1096" s="76">
        <v>38</v>
      </c>
    </row>
    <row r="1097" spans="1:5">
      <c r="A1097" s="22">
        <v>41868</v>
      </c>
      <c r="B1097" s="22" t="s">
        <v>64</v>
      </c>
      <c r="C1097" s="22" t="s">
        <v>336</v>
      </c>
      <c r="D1097" s="23" t="s">
        <v>54</v>
      </c>
      <c r="E1097" s="76">
        <v>424</v>
      </c>
    </row>
    <row r="1098" spans="1:5">
      <c r="A1098" s="22">
        <v>41770</v>
      </c>
      <c r="B1098" s="22" t="s">
        <v>60</v>
      </c>
      <c r="C1098" s="22" t="s">
        <v>48</v>
      </c>
      <c r="D1098" s="23" t="s">
        <v>43</v>
      </c>
      <c r="E1098" s="76">
        <v>40</v>
      </c>
    </row>
    <row r="1099" spans="1:5">
      <c r="A1099" s="22">
        <v>41879</v>
      </c>
      <c r="B1099" s="22" t="s">
        <v>64</v>
      </c>
      <c r="C1099" s="22" t="s">
        <v>38</v>
      </c>
      <c r="D1099" s="23" t="s">
        <v>46</v>
      </c>
      <c r="E1099" s="76">
        <v>48</v>
      </c>
    </row>
    <row r="1100" spans="1:5">
      <c r="A1100" s="22">
        <v>41816</v>
      </c>
      <c r="B1100" s="22" t="s">
        <v>62</v>
      </c>
      <c r="C1100" s="22" t="s">
        <v>48</v>
      </c>
      <c r="D1100" s="23" t="s">
        <v>49</v>
      </c>
      <c r="E1100" s="76">
        <v>102</v>
      </c>
    </row>
    <row r="1101" spans="1:5">
      <c r="A1101" s="22">
        <v>41908</v>
      </c>
      <c r="B1101" s="22" t="s">
        <v>65</v>
      </c>
      <c r="C1101" s="22" t="s">
        <v>48</v>
      </c>
      <c r="D1101" s="23" t="s">
        <v>50</v>
      </c>
      <c r="E1101" s="76">
        <v>92</v>
      </c>
    </row>
    <row r="1102" spans="1:5">
      <c r="A1102" s="22">
        <v>41813</v>
      </c>
      <c r="B1102" s="22" t="s">
        <v>62</v>
      </c>
      <c r="C1102" s="22" t="s">
        <v>48</v>
      </c>
      <c r="D1102" s="23" t="s">
        <v>50</v>
      </c>
      <c r="E1102" s="76">
        <v>46</v>
      </c>
    </row>
    <row r="1103" spans="1:5">
      <c r="A1103" s="22">
        <v>41871</v>
      </c>
      <c r="B1103" s="22" t="s">
        <v>64</v>
      </c>
      <c r="C1103" s="22" t="s">
        <v>38</v>
      </c>
      <c r="D1103" s="23" t="s">
        <v>43</v>
      </c>
      <c r="E1103" s="76">
        <v>40</v>
      </c>
    </row>
    <row r="1104" spans="1:5">
      <c r="A1104" s="22">
        <v>41870</v>
      </c>
      <c r="B1104" s="22" t="s">
        <v>64</v>
      </c>
      <c r="C1104" s="22" t="s">
        <v>48</v>
      </c>
      <c r="D1104" s="23" t="s">
        <v>49</v>
      </c>
      <c r="E1104" s="76">
        <v>66</v>
      </c>
    </row>
    <row r="1105" spans="1:5">
      <c r="A1105" s="22">
        <v>41782</v>
      </c>
      <c r="B1105" s="22" t="s">
        <v>60</v>
      </c>
      <c r="C1105" s="22" t="s">
        <v>38</v>
      </c>
      <c r="D1105" s="23" t="s">
        <v>46</v>
      </c>
      <c r="E1105" s="76">
        <v>72</v>
      </c>
    </row>
    <row r="1106" spans="1:5">
      <c r="A1106" s="22">
        <v>41877</v>
      </c>
      <c r="B1106" s="22" t="s">
        <v>64</v>
      </c>
      <c r="C1106" s="22" t="s">
        <v>48</v>
      </c>
      <c r="D1106" s="23" t="s">
        <v>49</v>
      </c>
      <c r="E1106" s="76">
        <v>66</v>
      </c>
    </row>
    <row r="1107" spans="1:5">
      <c r="A1107" s="22">
        <v>41799</v>
      </c>
      <c r="B1107" s="22" t="s">
        <v>62</v>
      </c>
      <c r="C1107" s="22" t="s">
        <v>38</v>
      </c>
      <c r="D1107" s="23" t="s">
        <v>54</v>
      </c>
      <c r="E1107" s="76">
        <v>47</v>
      </c>
    </row>
    <row r="1108" spans="1:5">
      <c r="A1108" s="22">
        <v>41783</v>
      </c>
      <c r="B1108" s="22" t="s">
        <v>60</v>
      </c>
      <c r="C1108" s="22" t="s">
        <v>336</v>
      </c>
      <c r="D1108" s="23" t="s">
        <v>39</v>
      </c>
      <c r="E1108" s="76">
        <v>160</v>
      </c>
    </row>
    <row r="1109" spans="1:5">
      <c r="A1109" s="22">
        <v>41872</v>
      </c>
      <c r="B1109" s="22" t="s">
        <v>64</v>
      </c>
      <c r="C1109" s="22" t="s">
        <v>336</v>
      </c>
      <c r="D1109" s="23" t="s">
        <v>58</v>
      </c>
      <c r="E1109" s="76">
        <v>75</v>
      </c>
    </row>
    <row r="1110" spans="1:5">
      <c r="A1110" s="22">
        <v>41864</v>
      </c>
      <c r="B1110" s="22" t="s">
        <v>64</v>
      </c>
      <c r="C1110" s="22" t="s">
        <v>48</v>
      </c>
      <c r="D1110" s="23" t="s">
        <v>49</v>
      </c>
      <c r="E1110" s="76">
        <v>66</v>
      </c>
    </row>
    <row r="1111" spans="1:5">
      <c r="A1111" s="22">
        <v>41811</v>
      </c>
      <c r="B1111" s="22" t="s">
        <v>62</v>
      </c>
      <c r="C1111" s="22" t="s">
        <v>48</v>
      </c>
      <c r="D1111" s="23" t="s">
        <v>50</v>
      </c>
      <c r="E1111" s="76">
        <v>23</v>
      </c>
    </row>
    <row r="1112" spans="1:5">
      <c r="A1112" s="22">
        <v>41863</v>
      </c>
      <c r="B1112" s="22" t="s">
        <v>64</v>
      </c>
      <c r="C1112" s="22" t="s">
        <v>48</v>
      </c>
      <c r="D1112" s="23" t="s">
        <v>50</v>
      </c>
      <c r="E1112" s="76">
        <v>23</v>
      </c>
    </row>
    <row r="1113" spans="1:5">
      <c r="A1113" s="22">
        <v>41869</v>
      </c>
      <c r="B1113" s="22" t="s">
        <v>64</v>
      </c>
      <c r="C1113" s="22" t="s">
        <v>38</v>
      </c>
      <c r="D1113" s="23" t="s">
        <v>58</v>
      </c>
      <c r="E1113" s="76">
        <v>72</v>
      </c>
    </row>
    <row r="1114" spans="1:5">
      <c r="A1114" s="22">
        <v>41855</v>
      </c>
      <c r="B1114" s="22" t="s">
        <v>64</v>
      </c>
      <c r="C1114" s="22" t="s">
        <v>38</v>
      </c>
      <c r="D1114" s="23" t="s">
        <v>39</v>
      </c>
      <c r="E1114" s="76">
        <v>320</v>
      </c>
    </row>
    <row r="1115" spans="1:5">
      <c r="A1115" s="22">
        <v>41772</v>
      </c>
      <c r="B1115" s="22" t="s">
        <v>60</v>
      </c>
      <c r="C1115" s="22" t="s">
        <v>336</v>
      </c>
      <c r="D1115" s="23" t="s">
        <v>58</v>
      </c>
      <c r="E1115" s="76">
        <v>48</v>
      </c>
    </row>
    <row r="1116" spans="1:5">
      <c r="A1116" s="22">
        <v>41877</v>
      </c>
      <c r="B1116" s="22" t="s">
        <v>64</v>
      </c>
      <c r="C1116" s="22" t="s">
        <v>38</v>
      </c>
      <c r="D1116" s="23" t="s">
        <v>57</v>
      </c>
      <c r="E1116" s="76">
        <v>23</v>
      </c>
    </row>
    <row r="1117" spans="1:5">
      <c r="A1117" s="22">
        <v>41872</v>
      </c>
      <c r="B1117" s="22" t="s">
        <v>64</v>
      </c>
      <c r="C1117" s="22" t="s">
        <v>336</v>
      </c>
      <c r="D1117" s="23" t="s">
        <v>49</v>
      </c>
      <c r="E1117" s="76">
        <v>99</v>
      </c>
    </row>
    <row r="1118" spans="1:5">
      <c r="A1118" s="22">
        <v>41880</v>
      </c>
      <c r="B1118" s="22" t="s">
        <v>64</v>
      </c>
      <c r="C1118" s="22" t="s">
        <v>38</v>
      </c>
      <c r="D1118" s="23" t="s">
        <v>57</v>
      </c>
      <c r="E1118" s="76">
        <v>46</v>
      </c>
    </row>
    <row r="1119" spans="1:5">
      <c r="A1119" s="22">
        <v>41817</v>
      </c>
      <c r="B1119" s="22" t="s">
        <v>62</v>
      </c>
      <c r="C1119" s="22" t="s">
        <v>38</v>
      </c>
      <c r="D1119" s="23" t="s">
        <v>49</v>
      </c>
      <c r="E1119" s="76">
        <v>68</v>
      </c>
    </row>
    <row r="1120" spans="1:5">
      <c r="A1120" s="22">
        <v>41824</v>
      </c>
      <c r="B1120" s="22" t="s">
        <v>63</v>
      </c>
      <c r="C1120" s="22" t="s">
        <v>48</v>
      </c>
      <c r="D1120" s="23" t="s">
        <v>39</v>
      </c>
      <c r="E1120" s="76">
        <v>160</v>
      </c>
    </row>
    <row r="1121" spans="1:5">
      <c r="A1121" s="22">
        <v>41878</v>
      </c>
      <c r="B1121" s="22" t="s">
        <v>64</v>
      </c>
      <c r="C1121" s="22" t="s">
        <v>336</v>
      </c>
      <c r="D1121" s="23" t="s">
        <v>49</v>
      </c>
      <c r="E1121" s="76">
        <v>34</v>
      </c>
    </row>
    <row r="1122" spans="1:5">
      <c r="A1122" s="22">
        <v>41882</v>
      </c>
      <c r="B1122" s="22" t="s">
        <v>64</v>
      </c>
      <c r="C1122" s="22" t="s">
        <v>38</v>
      </c>
      <c r="D1122" s="23" t="s">
        <v>43</v>
      </c>
      <c r="E1122" s="76">
        <v>20</v>
      </c>
    </row>
    <row r="1123" spans="1:5">
      <c r="A1123" s="22">
        <v>41804</v>
      </c>
      <c r="B1123" s="22" t="s">
        <v>62</v>
      </c>
      <c r="C1123" s="22" t="s">
        <v>48</v>
      </c>
      <c r="D1123" s="23" t="s">
        <v>49</v>
      </c>
      <c r="E1123" s="76">
        <v>549</v>
      </c>
    </row>
    <row r="1124" spans="1:5">
      <c r="A1124" s="22">
        <v>41845</v>
      </c>
      <c r="B1124" s="22" t="s">
        <v>63</v>
      </c>
      <c r="C1124" s="22" t="s">
        <v>48</v>
      </c>
      <c r="D1124" s="23" t="s">
        <v>39</v>
      </c>
      <c r="E1124" s="76">
        <v>240</v>
      </c>
    </row>
    <row r="1125" spans="1:5">
      <c r="A1125" s="22">
        <v>41810</v>
      </c>
      <c r="B1125" s="22" t="s">
        <v>62</v>
      </c>
      <c r="C1125" s="22" t="s">
        <v>48</v>
      </c>
      <c r="D1125" s="23" t="s">
        <v>50</v>
      </c>
      <c r="E1125" s="76">
        <v>69</v>
      </c>
    </row>
    <row r="1126" spans="1:5">
      <c r="A1126" s="22">
        <v>41846</v>
      </c>
      <c r="B1126" s="22" t="s">
        <v>63</v>
      </c>
      <c r="C1126" s="22" t="s">
        <v>38</v>
      </c>
      <c r="D1126" s="23" t="s">
        <v>50</v>
      </c>
      <c r="E1126" s="76">
        <v>44</v>
      </c>
    </row>
    <row r="1127" spans="1:5">
      <c r="A1127" s="22">
        <v>41875</v>
      </c>
      <c r="B1127" s="22" t="s">
        <v>64</v>
      </c>
      <c r="C1127" s="22" t="s">
        <v>38</v>
      </c>
      <c r="D1127" s="23" t="s">
        <v>49</v>
      </c>
      <c r="E1127" s="76">
        <v>68</v>
      </c>
    </row>
    <row r="1128" spans="1:5">
      <c r="A1128" s="22">
        <v>41792</v>
      </c>
      <c r="B1128" s="22" t="s">
        <v>62</v>
      </c>
      <c r="C1128" s="22" t="s">
        <v>48</v>
      </c>
      <c r="D1128" s="23" t="s">
        <v>58</v>
      </c>
      <c r="E1128" s="76">
        <v>24</v>
      </c>
    </row>
    <row r="1129" spans="1:5">
      <c r="A1129" s="22">
        <v>41797</v>
      </c>
      <c r="B1129" s="22" t="s">
        <v>62</v>
      </c>
      <c r="C1129" s="22" t="s">
        <v>48</v>
      </c>
      <c r="D1129" s="23" t="s">
        <v>53</v>
      </c>
      <c r="E1129" s="76">
        <v>28</v>
      </c>
    </row>
    <row r="1130" spans="1:5">
      <c r="A1130" s="22">
        <v>41854</v>
      </c>
      <c r="B1130" s="22" t="s">
        <v>64</v>
      </c>
      <c r="C1130" s="22" t="s">
        <v>48</v>
      </c>
      <c r="D1130" s="23" t="s">
        <v>53</v>
      </c>
      <c r="E1130" s="76">
        <v>87</v>
      </c>
    </row>
    <row r="1131" spans="1:5">
      <c r="A1131" s="22">
        <v>41879</v>
      </c>
      <c r="B1131" s="22" t="s">
        <v>64</v>
      </c>
      <c r="C1131" s="22" t="s">
        <v>38</v>
      </c>
      <c r="D1131" s="23" t="s">
        <v>56</v>
      </c>
      <c r="E1131" s="76">
        <v>42</v>
      </c>
    </row>
    <row r="1132" spans="1:5">
      <c r="A1132" s="22">
        <v>41787</v>
      </c>
      <c r="B1132" s="22" t="s">
        <v>60</v>
      </c>
      <c r="C1132" s="22" t="s">
        <v>48</v>
      </c>
      <c r="D1132" s="23" t="s">
        <v>39</v>
      </c>
      <c r="E1132" s="76">
        <v>240</v>
      </c>
    </row>
    <row r="1133" spans="1:5">
      <c r="A1133" s="22">
        <v>41862</v>
      </c>
      <c r="B1133" s="22" t="s">
        <v>64</v>
      </c>
      <c r="C1133" s="22" t="s">
        <v>38</v>
      </c>
      <c r="D1133" s="23" t="s">
        <v>43</v>
      </c>
      <c r="E1133" s="76">
        <v>40</v>
      </c>
    </row>
    <row r="1134" spans="1:5">
      <c r="A1134" s="22">
        <v>41872</v>
      </c>
      <c r="B1134" s="22" t="s">
        <v>64</v>
      </c>
      <c r="C1134" s="22" t="s">
        <v>48</v>
      </c>
      <c r="D1134" s="23" t="s">
        <v>56</v>
      </c>
      <c r="E1134" s="76">
        <v>38</v>
      </c>
    </row>
    <row r="1135" spans="1:5">
      <c r="A1135" s="22">
        <v>41862</v>
      </c>
      <c r="B1135" s="22" t="s">
        <v>64</v>
      </c>
      <c r="C1135" s="22" t="s">
        <v>38</v>
      </c>
      <c r="D1135" s="23" t="s">
        <v>58</v>
      </c>
      <c r="E1135" s="76">
        <v>46</v>
      </c>
    </row>
    <row r="1136" spans="1:5">
      <c r="A1136" s="22">
        <v>41875</v>
      </c>
      <c r="B1136" s="22" t="s">
        <v>64</v>
      </c>
      <c r="C1136" s="22" t="s">
        <v>48</v>
      </c>
      <c r="D1136" s="23" t="s">
        <v>57</v>
      </c>
      <c r="E1136" s="76">
        <v>22</v>
      </c>
    </row>
    <row r="1137" spans="1:5">
      <c r="A1137" s="22">
        <v>41863</v>
      </c>
      <c r="B1137" s="22" t="s">
        <v>64</v>
      </c>
      <c r="C1137" s="22" t="s">
        <v>38</v>
      </c>
      <c r="D1137" s="23" t="s">
        <v>56</v>
      </c>
      <c r="E1137" s="76">
        <v>60</v>
      </c>
    </row>
    <row r="1138" spans="1:5">
      <c r="A1138" s="22">
        <v>41898</v>
      </c>
      <c r="B1138" s="22" t="s">
        <v>65</v>
      </c>
      <c r="C1138" s="22" t="s">
        <v>38</v>
      </c>
      <c r="D1138" s="23" t="s">
        <v>49</v>
      </c>
      <c r="E1138" s="76">
        <v>99</v>
      </c>
    </row>
    <row r="1139" spans="1:5">
      <c r="A1139" s="22">
        <v>41793</v>
      </c>
      <c r="B1139" s="22" t="s">
        <v>62</v>
      </c>
      <c r="C1139" s="22" t="s">
        <v>48</v>
      </c>
      <c r="D1139" s="23" t="s">
        <v>58</v>
      </c>
      <c r="E1139" s="76">
        <v>24</v>
      </c>
    </row>
    <row r="1140" spans="1:5">
      <c r="A1140" s="22">
        <v>41875</v>
      </c>
      <c r="B1140" s="22" t="s">
        <v>64</v>
      </c>
      <c r="C1140" s="22" t="s">
        <v>38</v>
      </c>
      <c r="D1140" s="23" t="s">
        <v>50</v>
      </c>
      <c r="E1140" s="76">
        <v>46</v>
      </c>
    </row>
    <row r="1141" spans="1:5">
      <c r="A1141" s="22">
        <v>41858</v>
      </c>
      <c r="B1141" s="22" t="s">
        <v>64</v>
      </c>
      <c r="C1141" s="22" t="s">
        <v>38</v>
      </c>
      <c r="D1141" s="23" t="s">
        <v>43</v>
      </c>
      <c r="E1141" s="76">
        <v>100</v>
      </c>
    </row>
    <row r="1142" spans="1:5">
      <c r="A1142" s="22">
        <v>41778</v>
      </c>
      <c r="B1142" s="22" t="s">
        <v>60</v>
      </c>
      <c r="C1142" s="22" t="s">
        <v>38</v>
      </c>
      <c r="D1142" s="23" t="s">
        <v>57</v>
      </c>
      <c r="E1142" s="76">
        <v>66</v>
      </c>
    </row>
    <row r="1143" spans="1:5">
      <c r="A1143" s="22">
        <v>41771</v>
      </c>
      <c r="B1143" s="22" t="s">
        <v>60</v>
      </c>
      <c r="C1143" s="22" t="s">
        <v>48</v>
      </c>
      <c r="D1143" s="23" t="s">
        <v>49</v>
      </c>
      <c r="E1143" s="76">
        <v>34</v>
      </c>
    </row>
    <row r="1144" spans="1:5">
      <c r="A1144" s="22">
        <v>41856</v>
      </c>
      <c r="B1144" s="22" t="s">
        <v>64</v>
      </c>
      <c r="C1144" s="22" t="s">
        <v>38</v>
      </c>
      <c r="D1144" s="23" t="s">
        <v>54</v>
      </c>
      <c r="E1144" s="76">
        <v>71</v>
      </c>
    </row>
    <row r="1145" spans="1:5">
      <c r="A1145" s="22">
        <v>41819</v>
      </c>
      <c r="B1145" s="22" t="s">
        <v>62</v>
      </c>
      <c r="C1145" s="22" t="s">
        <v>48</v>
      </c>
      <c r="D1145" s="23" t="s">
        <v>66</v>
      </c>
      <c r="E1145" s="76">
        <v>36</v>
      </c>
    </row>
    <row r="1146" spans="1:5">
      <c r="A1146" s="22">
        <v>41836</v>
      </c>
      <c r="B1146" s="22" t="s">
        <v>63</v>
      </c>
      <c r="C1146" s="22" t="s">
        <v>38</v>
      </c>
      <c r="D1146" s="23" t="s">
        <v>58</v>
      </c>
      <c r="E1146" s="76">
        <v>75</v>
      </c>
    </row>
    <row r="1147" spans="1:5">
      <c r="A1147" s="22">
        <v>41810</v>
      </c>
      <c r="B1147" s="22" t="s">
        <v>62</v>
      </c>
      <c r="C1147" s="22" t="s">
        <v>48</v>
      </c>
      <c r="D1147" s="23" t="s">
        <v>43</v>
      </c>
      <c r="E1147" s="76">
        <v>40</v>
      </c>
    </row>
    <row r="1148" spans="1:5">
      <c r="A1148" s="22">
        <v>41784</v>
      </c>
      <c r="B1148" s="22" t="s">
        <v>60</v>
      </c>
      <c r="C1148" s="22" t="s">
        <v>48</v>
      </c>
      <c r="D1148" s="23" t="s">
        <v>50</v>
      </c>
      <c r="E1148" s="76">
        <v>46</v>
      </c>
    </row>
    <row r="1149" spans="1:5">
      <c r="A1149" s="22">
        <v>41799</v>
      </c>
      <c r="B1149" s="22" t="s">
        <v>62</v>
      </c>
      <c r="C1149" s="22" t="s">
        <v>48</v>
      </c>
      <c r="D1149" s="23" t="s">
        <v>49</v>
      </c>
      <c r="E1149" s="76">
        <v>66</v>
      </c>
    </row>
    <row r="1150" spans="1:5">
      <c r="A1150" s="22">
        <v>41844</v>
      </c>
      <c r="B1150" s="22" t="s">
        <v>63</v>
      </c>
      <c r="C1150" s="22" t="s">
        <v>48</v>
      </c>
      <c r="D1150" s="23" t="s">
        <v>46</v>
      </c>
      <c r="E1150" s="76">
        <v>72</v>
      </c>
    </row>
    <row r="1151" spans="1:5">
      <c r="A1151" s="22">
        <v>41801</v>
      </c>
      <c r="B1151" s="22" t="s">
        <v>62</v>
      </c>
      <c r="C1151" s="22" t="s">
        <v>336</v>
      </c>
      <c r="D1151" s="23" t="s">
        <v>49</v>
      </c>
      <c r="E1151" s="76">
        <v>170</v>
      </c>
    </row>
    <row r="1152" spans="1:5">
      <c r="A1152" s="22">
        <v>41853</v>
      </c>
      <c r="B1152" s="22" t="s">
        <v>64</v>
      </c>
      <c r="C1152" s="22" t="s">
        <v>48</v>
      </c>
      <c r="D1152" s="23" t="s">
        <v>39</v>
      </c>
      <c r="E1152" s="76">
        <v>160</v>
      </c>
    </row>
    <row r="1153" spans="1:5">
      <c r="A1153" s="22">
        <v>41866</v>
      </c>
      <c r="B1153" s="22" t="s">
        <v>64</v>
      </c>
      <c r="C1153" s="22" t="s">
        <v>38</v>
      </c>
      <c r="D1153" s="23" t="s">
        <v>58</v>
      </c>
      <c r="E1153" s="76">
        <v>69</v>
      </c>
    </row>
    <row r="1154" spans="1:5">
      <c r="A1154" s="22">
        <v>41861</v>
      </c>
      <c r="B1154" s="22" t="s">
        <v>64</v>
      </c>
      <c r="C1154" s="22" t="s">
        <v>48</v>
      </c>
      <c r="D1154" s="23" t="s">
        <v>53</v>
      </c>
      <c r="E1154" s="76">
        <v>29</v>
      </c>
    </row>
    <row r="1155" spans="1:5">
      <c r="A1155" s="22">
        <v>41869</v>
      </c>
      <c r="B1155" s="22" t="s">
        <v>64</v>
      </c>
      <c r="C1155" s="22" t="s">
        <v>38</v>
      </c>
      <c r="D1155" s="23" t="s">
        <v>58</v>
      </c>
      <c r="E1155" s="76">
        <v>48</v>
      </c>
    </row>
    <row r="1156" spans="1:5">
      <c r="A1156" s="22">
        <v>41818</v>
      </c>
      <c r="B1156" s="22" t="s">
        <v>62</v>
      </c>
      <c r="C1156" s="22" t="s">
        <v>48</v>
      </c>
      <c r="D1156" s="23" t="s">
        <v>53</v>
      </c>
      <c r="E1156" s="76">
        <v>60</v>
      </c>
    </row>
    <row r="1157" spans="1:5">
      <c r="A1157" s="22">
        <v>41873</v>
      </c>
      <c r="B1157" s="22" t="s">
        <v>64</v>
      </c>
      <c r="C1157" s="22" t="s">
        <v>38</v>
      </c>
      <c r="D1157" s="23" t="s">
        <v>49</v>
      </c>
      <c r="E1157" s="76">
        <v>96</v>
      </c>
    </row>
    <row r="1158" spans="1:5">
      <c r="A1158" s="22">
        <v>41853</v>
      </c>
      <c r="B1158" s="22" t="s">
        <v>64</v>
      </c>
      <c r="C1158" s="22" t="s">
        <v>48</v>
      </c>
      <c r="D1158" s="23" t="s">
        <v>49</v>
      </c>
      <c r="E1158" s="76">
        <v>99</v>
      </c>
    </row>
    <row r="1159" spans="1:5">
      <c r="A1159" s="22">
        <v>41771</v>
      </c>
      <c r="B1159" s="22" t="s">
        <v>60</v>
      </c>
      <c r="C1159" s="22" t="s">
        <v>48</v>
      </c>
      <c r="D1159" s="23" t="s">
        <v>56</v>
      </c>
      <c r="E1159" s="76">
        <v>63</v>
      </c>
    </row>
    <row r="1160" spans="1:5">
      <c r="A1160" s="22">
        <v>41879</v>
      </c>
      <c r="B1160" s="22" t="s">
        <v>64</v>
      </c>
      <c r="C1160" s="22" t="s">
        <v>48</v>
      </c>
      <c r="D1160" s="23" t="s">
        <v>43</v>
      </c>
      <c r="E1160" s="76">
        <v>60</v>
      </c>
    </row>
    <row r="1161" spans="1:5">
      <c r="A1161" s="22">
        <v>41857</v>
      </c>
      <c r="B1161" s="22" t="s">
        <v>64</v>
      </c>
      <c r="C1161" s="22" t="s">
        <v>38</v>
      </c>
      <c r="D1161" s="23" t="s">
        <v>66</v>
      </c>
      <c r="E1161" s="76">
        <v>19</v>
      </c>
    </row>
    <row r="1162" spans="1:5">
      <c r="A1162" s="22">
        <v>41793</v>
      </c>
      <c r="B1162" s="22" t="s">
        <v>62</v>
      </c>
      <c r="C1162" s="22" t="s">
        <v>48</v>
      </c>
      <c r="D1162" s="23" t="s">
        <v>50</v>
      </c>
      <c r="E1162" s="76">
        <v>414</v>
      </c>
    </row>
    <row r="1163" spans="1:5">
      <c r="A1163" s="22">
        <v>41805</v>
      </c>
      <c r="B1163" s="22" t="s">
        <v>62</v>
      </c>
      <c r="C1163" s="22" t="s">
        <v>48</v>
      </c>
      <c r="D1163" s="23" t="s">
        <v>57</v>
      </c>
      <c r="E1163" s="76">
        <v>46</v>
      </c>
    </row>
    <row r="1164" spans="1:5">
      <c r="A1164" s="22">
        <v>41799</v>
      </c>
      <c r="B1164" s="22" t="s">
        <v>62</v>
      </c>
      <c r="C1164" s="22" t="s">
        <v>38</v>
      </c>
      <c r="D1164" s="23" t="s">
        <v>53</v>
      </c>
      <c r="E1164" s="76">
        <v>399</v>
      </c>
    </row>
    <row r="1165" spans="1:5">
      <c r="A1165" s="22">
        <v>41804</v>
      </c>
      <c r="B1165" s="22" t="s">
        <v>62</v>
      </c>
      <c r="C1165" s="22" t="s">
        <v>48</v>
      </c>
      <c r="D1165" s="23" t="s">
        <v>53</v>
      </c>
      <c r="E1165" s="76">
        <v>120</v>
      </c>
    </row>
    <row r="1166" spans="1:5">
      <c r="A1166" s="22">
        <v>41855</v>
      </c>
      <c r="B1166" s="22" t="s">
        <v>64</v>
      </c>
      <c r="C1166" s="22" t="s">
        <v>48</v>
      </c>
      <c r="D1166" s="23" t="s">
        <v>57</v>
      </c>
      <c r="E1166" s="76">
        <v>46</v>
      </c>
    </row>
    <row r="1167" spans="1:5">
      <c r="A1167" s="22">
        <v>41809</v>
      </c>
      <c r="B1167" s="22" t="s">
        <v>62</v>
      </c>
      <c r="C1167" s="22" t="s">
        <v>38</v>
      </c>
      <c r="D1167" s="23" t="s">
        <v>43</v>
      </c>
      <c r="E1167" s="76">
        <v>57</v>
      </c>
    </row>
    <row r="1168" spans="1:5">
      <c r="A1168" s="22">
        <v>41764</v>
      </c>
      <c r="B1168" s="22" t="s">
        <v>60</v>
      </c>
      <c r="C1168" s="22" t="s">
        <v>336</v>
      </c>
      <c r="D1168" s="23" t="s">
        <v>57</v>
      </c>
      <c r="E1168" s="76">
        <v>69</v>
      </c>
    </row>
    <row r="1169" spans="1:5">
      <c r="A1169" s="22">
        <v>41796</v>
      </c>
      <c r="B1169" s="22" t="s">
        <v>62</v>
      </c>
      <c r="C1169" s="22" t="s">
        <v>38</v>
      </c>
      <c r="D1169" s="23" t="s">
        <v>50</v>
      </c>
      <c r="E1169" s="76">
        <v>46</v>
      </c>
    </row>
    <row r="1170" spans="1:5">
      <c r="A1170" s="22">
        <v>41859</v>
      </c>
      <c r="B1170" s="22" t="s">
        <v>64</v>
      </c>
      <c r="C1170" s="22" t="s">
        <v>38</v>
      </c>
      <c r="D1170" s="23" t="s">
        <v>57</v>
      </c>
      <c r="E1170" s="76">
        <v>46</v>
      </c>
    </row>
    <row r="1171" spans="1:5">
      <c r="A1171" s="22">
        <v>41866</v>
      </c>
      <c r="B1171" s="22" t="s">
        <v>64</v>
      </c>
      <c r="C1171" s="22" t="s">
        <v>336</v>
      </c>
      <c r="D1171" s="23" t="s">
        <v>50</v>
      </c>
      <c r="E1171" s="76">
        <v>23</v>
      </c>
    </row>
    <row r="1172" spans="1:5">
      <c r="A1172" s="22">
        <v>41871</v>
      </c>
      <c r="B1172" s="22" t="s">
        <v>64</v>
      </c>
      <c r="C1172" s="22" t="s">
        <v>38</v>
      </c>
      <c r="D1172" s="23" t="s">
        <v>57</v>
      </c>
      <c r="E1172" s="76">
        <v>46</v>
      </c>
    </row>
    <row r="1173" spans="1:5">
      <c r="A1173" s="22">
        <v>41794</v>
      </c>
      <c r="B1173" s="22" t="s">
        <v>62</v>
      </c>
      <c r="C1173" s="22" t="s">
        <v>336</v>
      </c>
      <c r="D1173" s="23" t="s">
        <v>56</v>
      </c>
      <c r="E1173" s="76">
        <v>20</v>
      </c>
    </row>
    <row r="1174" spans="1:5">
      <c r="A1174" s="22">
        <v>41850</v>
      </c>
      <c r="B1174" s="22" t="s">
        <v>63</v>
      </c>
      <c r="C1174" s="22" t="s">
        <v>48</v>
      </c>
      <c r="D1174" s="23" t="s">
        <v>54</v>
      </c>
      <c r="E1174" s="76">
        <v>71</v>
      </c>
    </row>
    <row r="1175" spans="1:5">
      <c r="A1175" s="22">
        <v>41858</v>
      </c>
      <c r="B1175" s="22" t="s">
        <v>64</v>
      </c>
      <c r="C1175" s="22" t="s">
        <v>38</v>
      </c>
      <c r="D1175" s="23" t="s">
        <v>46</v>
      </c>
      <c r="E1175" s="76">
        <v>72</v>
      </c>
    </row>
    <row r="1176" spans="1:5">
      <c r="A1176" s="22">
        <v>41855</v>
      </c>
      <c r="B1176" s="22" t="s">
        <v>64</v>
      </c>
      <c r="C1176" s="22" t="s">
        <v>48</v>
      </c>
      <c r="D1176" s="23" t="s">
        <v>58</v>
      </c>
      <c r="E1176" s="76">
        <v>72</v>
      </c>
    </row>
    <row r="1177" spans="1:5">
      <c r="A1177" s="22">
        <v>41854</v>
      </c>
      <c r="B1177" s="22" t="s">
        <v>64</v>
      </c>
      <c r="C1177" s="22" t="s">
        <v>38</v>
      </c>
      <c r="D1177" s="23" t="s">
        <v>61</v>
      </c>
      <c r="E1177" s="76">
        <v>27</v>
      </c>
    </row>
    <row r="1178" spans="1:5">
      <c r="A1178" s="22">
        <v>41814</v>
      </c>
      <c r="B1178" s="22" t="s">
        <v>62</v>
      </c>
      <c r="C1178" s="22" t="s">
        <v>48</v>
      </c>
      <c r="D1178" s="23" t="s">
        <v>43</v>
      </c>
      <c r="E1178" s="76">
        <v>60</v>
      </c>
    </row>
    <row r="1179" spans="1:5">
      <c r="A1179" s="22">
        <v>41800</v>
      </c>
      <c r="B1179" s="22" t="s">
        <v>62</v>
      </c>
      <c r="C1179" s="22" t="s">
        <v>48</v>
      </c>
      <c r="D1179" s="23" t="s">
        <v>57</v>
      </c>
      <c r="E1179" s="76">
        <v>23</v>
      </c>
    </row>
    <row r="1180" spans="1:5">
      <c r="A1180" s="22">
        <v>41877</v>
      </c>
      <c r="B1180" s="22" t="s">
        <v>64</v>
      </c>
      <c r="C1180" s="22" t="s">
        <v>48</v>
      </c>
      <c r="D1180" s="23" t="s">
        <v>53</v>
      </c>
      <c r="E1180" s="76">
        <v>579</v>
      </c>
    </row>
    <row r="1181" spans="1:5">
      <c r="A1181" s="22">
        <v>41860</v>
      </c>
      <c r="B1181" s="22" t="s">
        <v>64</v>
      </c>
      <c r="C1181" s="22" t="s">
        <v>38</v>
      </c>
      <c r="D1181" s="23" t="s">
        <v>50</v>
      </c>
      <c r="E1181" s="76">
        <v>23</v>
      </c>
    </row>
    <row r="1182" spans="1:5">
      <c r="A1182" s="22">
        <v>41901</v>
      </c>
      <c r="B1182" s="22" t="s">
        <v>65</v>
      </c>
      <c r="C1182" s="22" t="s">
        <v>48</v>
      </c>
      <c r="D1182" s="23" t="s">
        <v>50</v>
      </c>
      <c r="E1182" s="76">
        <v>66</v>
      </c>
    </row>
    <row r="1183" spans="1:5">
      <c r="A1183" s="22">
        <v>41856</v>
      </c>
      <c r="B1183" s="22" t="s">
        <v>64</v>
      </c>
      <c r="C1183" s="22" t="s">
        <v>38</v>
      </c>
      <c r="D1183" s="23" t="s">
        <v>50</v>
      </c>
      <c r="E1183" s="76">
        <v>334</v>
      </c>
    </row>
    <row r="1184" spans="1:5">
      <c r="A1184" s="22">
        <v>41816</v>
      </c>
      <c r="B1184" s="22" t="s">
        <v>62</v>
      </c>
      <c r="C1184" s="22" t="s">
        <v>48</v>
      </c>
      <c r="D1184" s="23" t="s">
        <v>39</v>
      </c>
      <c r="E1184" s="76">
        <v>152</v>
      </c>
    </row>
    <row r="1185" spans="1:5">
      <c r="A1185" s="22">
        <v>41805</v>
      </c>
      <c r="B1185" s="22" t="s">
        <v>62</v>
      </c>
      <c r="C1185" s="22" t="s">
        <v>38</v>
      </c>
      <c r="D1185" s="23" t="s">
        <v>49</v>
      </c>
      <c r="E1185" s="76">
        <v>66</v>
      </c>
    </row>
    <row r="1186" spans="1:5">
      <c r="A1186" s="22">
        <v>41867</v>
      </c>
      <c r="B1186" s="22" t="s">
        <v>64</v>
      </c>
      <c r="C1186" s="22" t="s">
        <v>48</v>
      </c>
      <c r="D1186" s="23" t="s">
        <v>57</v>
      </c>
      <c r="E1186" s="76">
        <v>23</v>
      </c>
    </row>
    <row r="1187" spans="1:5">
      <c r="A1187" s="22">
        <v>41858</v>
      </c>
      <c r="B1187" s="22" t="s">
        <v>64</v>
      </c>
      <c r="C1187" s="22" t="s">
        <v>38</v>
      </c>
      <c r="D1187" s="23" t="s">
        <v>50</v>
      </c>
      <c r="E1187" s="76">
        <v>66</v>
      </c>
    </row>
    <row r="1188" spans="1:5">
      <c r="A1188" s="22">
        <v>41906</v>
      </c>
      <c r="B1188" s="22" t="s">
        <v>65</v>
      </c>
      <c r="C1188" s="22" t="s">
        <v>38</v>
      </c>
      <c r="D1188" s="23" t="s">
        <v>49</v>
      </c>
      <c r="E1188" s="76">
        <v>711</v>
      </c>
    </row>
    <row r="1189" spans="1:5">
      <c r="A1189" s="22">
        <v>41769</v>
      </c>
      <c r="B1189" s="22" t="s">
        <v>60</v>
      </c>
      <c r="C1189" s="22" t="s">
        <v>48</v>
      </c>
      <c r="D1189" s="23" t="s">
        <v>49</v>
      </c>
      <c r="E1189" s="76">
        <v>68</v>
      </c>
    </row>
    <row r="1190" spans="1:5">
      <c r="A1190" s="22">
        <v>41818</v>
      </c>
      <c r="B1190" s="22" t="s">
        <v>62</v>
      </c>
      <c r="C1190" s="22" t="s">
        <v>48</v>
      </c>
      <c r="D1190" s="23" t="s">
        <v>53</v>
      </c>
      <c r="E1190" s="76">
        <v>90</v>
      </c>
    </row>
    <row r="1191" spans="1:5">
      <c r="A1191" s="22">
        <v>41830</v>
      </c>
      <c r="B1191" s="22" t="s">
        <v>63</v>
      </c>
      <c r="C1191" s="22" t="s">
        <v>38</v>
      </c>
      <c r="D1191" s="23" t="s">
        <v>49</v>
      </c>
      <c r="E1191" s="76">
        <v>68</v>
      </c>
    </row>
    <row r="1192" spans="1:5">
      <c r="A1192" s="22">
        <v>41842</v>
      </c>
      <c r="B1192" s="22" t="s">
        <v>63</v>
      </c>
      <c r="C1192" s="22" t="s">
        <v>48</v>
      </c>
      <c r="D1192" s="23" t="s">
        <v>58</v>
      </c>
      <c r="E1192" s="76">
        <v>75</v>
      </c>
    </row>
    <row r="1193" spans="1:5">
      <c r="A1193" s="22">
        <v>41858</v>
      </c>
      <c r="B1193" s="22" t="s">
        <v>64</v>
      </c>
      <c r="C1193" s="22" t="s">
        <v>38</v>
      </c>
      <c r="D1193" s="23" t="s">
        <v>58</v>
      </c>
      <c r="E1193" s="76">
        <v>100</v>
      </c>
    </row>
    <row r="1194" spans="1:5">
      <c r="A1194" s="22">
        <v>41857</v>
      </c>
      <c r="B1194" s="22" t="s">
        <v>64</v>
      </c>
      <c r="C1194" s="22" t="s">
        <v>48</v>
      </c>
      <c r="D1194" s="23" t="s">
        <v>53</v>
      </c>
      <c r="E1194" s="76">
        <v>58</v>
      </c>
    </row>
    <row r="1195" spans="1:5">
      <c r="A1195" s="22">
        <v>41797</v>
      </c>
      <c r="B1195" s="22" t="s">
        <v>62</v>
      </c>
      <c r="C1195" s="22" t="s">
        <v>48</v>
      </c>
      <c r="D1195" s="23" t="s">
        <v>43</v>
      </c>
      <c r="E1195" s="76">
        <v>20</v>
      </c>
    </row>
    <row r="1196" spans="1:5">
      <c r="A1196" s="22">
        <v>41858</v>
      </c>
      <c r="B1196" s="22" t="s">
        <v>64</v>
      </c>
      <c r="C1196" s="22" t="s">
        <v>48</v>
      </c>
      <c r="D1196" s="23" t="s">
        <v>56</v>
      </c>
      <c r="E1196" s="76">
        <v>40</v>
      </c>
    </row>
    <row r="1197" spans="1:5">
      <c r="A1197" s="22">
        <v>41778</v>
      </c>
      <c r="B1197" s="22" t="s">
        <v>60</v>
      </c>
      <c r="C1197" s="22" t="s">
        <v>38</v>
      </c>
      <c r="D1197" s="23" t="s">
        <v>53</v>
      </c>
      <c r="E1197" s="76">
        <v>87</v>
      </c>
    </row>
    <row r="1198" spans="1:5">
      <c r="A1198" s="22">
        <v>41798</v>
      </c>
      <c r="B1198" s="22" t="s">
        <v>62</v>
      </c>
      <c r="C1198" s="22" t="s">
        <v>48</v>
      </c>
      <c r="D1198" s="23" t="s">
        <v>49</v>
      </c>
      <c r="E1198" s="76">
        <v>102</v>
      </c>
    </row>
    <row r="1199" spans="1:5">
      <c r="A1199" s="22">
        <v>41818</v>
      </c>
      <c r="B1199" s="22" t="s">
        <v>62</v>
      </c>
      <c r="C1199" s="22" t="s">
        <v>38</v>
      </c>
      <c r="D1199" s="23" t="s">
        <v>54</v>
      </c>
      <c r="E1199" s="76">
        <v>513</v>
      </c>
    </row>
    <row r="1200" spans="1:5">
      <c r="A1200" s="22">
        <v>41811</v>
      </c>
      <c r="B1200" s="22" t="s">
        <v>62</v>
      </c>
      <c r="C1200" s="22" t="s">
        <v>48</v>
      </c>
      <c r="D1200" s="23" t="s">
        <v>53</v>
      </c>
      <c r="E1200" s="76">
        <v>28</v>
      </c>
    </row>
    <row r="1201" spans="1:5">
      <c r="A1201" s="22">
        <v>41876</v>
      </c>
      <c r="B1201" s="22" t="s">
        <v>64</v>
      </c>
      <c r="C1201" s="22" t="s">
        <v>38</v>
      </c>
      <c r="D1201" s="23" t="s">
        <v>57</v>
      </c>
      <c r="E1201" s="76">
        <v>69</v>
      </c>
    </row>
    <row r="1202" spans="1:5">
      <c r="A1202" s="22">
        <v>41852</v>
      </c>
      <c r="B1202" s="22" t="s">
        <v>64</v>
      </c>
      <c r="C1202" s="22" t="s">
        <v>48</v>
      </c>
      <c r="D1202" s="23" t="s">
        <v>53</v>
      </c>
      <c r="E1202" s="76">
        <v>661</v>
      </c>
    </row>
    <row r="1203" spans="1:5">
      <c r="A1203" s="22">
        <v>41881</v>
      </c>
      <c r="B1203" s="22" t="s">
        <v>64</v>
      </c>
      <c r="C1203" s="22" t="s">
        <v>38</v>
      </c>
      <c r="D1203" s="23" t="s">
        <v>57</v>
      </c>
      <c r="E1203" s="76">
        <v>23</v>
      </c>
    </row>
    <row r="1204" spans="1:5">
      <c r="A1204" s="22">
        <v>41806</v>
      </c>
      <c r="B1204" s="22" t="s">
        <v>62</v>
      </c>
      <c r="C1204" s="22" t="s">
        <v>48</v>
      </c>
      <c r="D1204" s="23" t="s">
        <v>57</v>
      </c>
      <c r="E1204" s="76">
        <v>46</v>
      </c>
    </row>
    <row r="1205" spans="1:5">
      <c r="A1205" s="22">
        <v>41798</v>
      </c>
      <c r="B1205" s="22" t="s">
        <v>62</v>
      </c>
      <c r="C1205" s="22" t="s">
        <v>38</v>
      </c>
      <c r="D1205" s="23" t="s">
        <v>57</v>
      </c>
      <c r="E1205" s="76">
        <v>23</v>
      </c>
    </row>
    <row r="1206" spans="1:5">
      <c r="A1206" s="22">
        <v>41860</v>
      </c>
      <c r="B1206" s="22" t="s">
        <v>64</v>
      </c>
      <c r="C1206" s="22" t="s">
        <v>38</v>
      </c>
      <c r="D1206" s="23" t="s">
        <v>39</v>
      </c>
      <c r="E1206" s="76">
        <v>160</v>
      </c>
    </row>
    <row r="1207" spans="1:5">
      <c r="A1207" s="22">
        <v>41815</v>
      </c>
      <c r="B1207" s="22" t="s">
        <v>62</v>
      </c>
      <c r="C1207" s="22" t="s">
        <v>48</v>
      </c>
      <c r="D1207" s="23" t="s">
        <v>39</v>
      </c>
      <c r="E1207" s="76">
        <v>240</v>
      </c>
    </row>
    <row r="1208" spans="1:5">
      <c r="A1208" s="22">
        <v>41809</v>
      </c>
      <c r="B1208" s="22" t="s">
        <v>62</v>
      </c>
      <c r="C1208" s="22" t="s">
        <v>336</v>
      </c>
      <c r="D1208" s="23" t="s">
        <v>50</v>
      </c>
      <c r="E1208" s="76">
        <v>46</v>
      </c>
    </row>
    <row r="1209" spans="1:5">
      <c r="A1209" s="22">
        <v>41869</v>
      </c>
      <c r="B1209" s="22" t="s">
        <v>64</v>
      </c>
      <c r="C1209" s="22" t="s">
        <v>38</v>
      </c>
      <c r="D1209" s="23" t="s">
        <v>53</v>
      </c>
      <c r="E1209" s="76">
        <v>29</v>
      </c>
    </row>
    <row r="1210" spans="1:5">
      <c r="A1210" s="22">
        <v>41876</v>
      </c>
      <c r="B1210" s="22" t="s">
        <v>64</v>
      </c>
      <c r="C1210" s="22" t="s">
        <v>48</v>
      </c>
      <c r="D1210" s="23" t="s">
        <v>39</v>
      </c>
      <c r="E1210" s="76">
        <v>240</v>
      </c>
    </row>
    <row r="1211" spans="1:5">
      <c r="A1211" s="22">
        <v>41797</v>
      </c>
      <c r="B1211" s="22" t="s">
        <v>62</v>
      </c>
      <c r="C1211" s="22" t="s">
        <v>38</v>
      </c>
      <c r="D1211" s="23" t="s">
        <v>43</v>
      </c>
      <c r="E1211" s="76">
        <v>40</v>
      </c>
    </row>
    <row r="1212" spans="1:5">
      <c r="A1212" s="22">
        <v>41796</v>
      </c>
      <c r="B1212" s="22" t="s">
        <v>62</v>
      </c>
      <c r="C1212" s="22" t="s">
        <v>38</v>
      </c>
      <c r="D1212" s="23" t="s">
        <v>43</v>
      </c>
      <c r="E1212" s="76">
        <v>60</v>
      </c>
    </row>
    <row r="1213" spans="1:5">
      <c r="A1213" s="22">
        <v>41865</v>
      </c>
      <c r="B1213" s="22" t="s">
        <v>64</v>
      </c>
      <c r="C1213" s="22" t="s">
        <v>38</v>
      </c>
      <c r="D1213" s="23" t="s">
        <v>39</v>
      </c>
      <c r="E1213" s="76">
        <v>240</v>
      </c>
    </row>
    <row r="1214" spans="1:5">
      <c r="A1214" s="22">
        <v>41806</v>
      </c>
      <c r="B1214" s="22" t="s">
        <v>62</v>
      </c>
      <c r="C1214" s="22" t="s">
        <v>38</v>
      </c>
      <c r="D1214" s="23" t="s">
        <v>50</v>
      </c>
      <c r="E1214" s="76">
        <v>46</v>
      </c>
    </row>
    <row r="1215" spans="1:5">
      <c r="A1215" s="22">
        <v>41875</v>
      </c>
      <c r="B1215" s="22" t="s">
        <v>64</v>
      </c>
      <c r="C1215" s="22" t="s">
        <v>38</v>
      </c>
      <c r="D1215" s="23" t="s">
        <v>43</v>
      </c>
      <c r="E1215" s="76">
        <v>20</v>
      </c>
    </row>
    <row r="1216" spans="1:5">
      <c r="A1216" s="22">
        <v>41854</v>
      </c>
      <c r="B1216" s="22" t="s">
        <v>64</v>
      </c>
      <c r="C1216" s="22" t="s">
        <v>38</v>
      </c>
      <c r="D1216" s="23" t="s">
        <v>49</v>
      </c>
      <c r="E1216" s="76">
        <v>66</v>
      </c>
    </row>
    <row r="1217" spans="1:5">
      <c r="A1217" s="22">
        <v>41868</v>
      </c>
      <c r="B1217" s="22" t="s">
        <v>64</v>
      </c>
      <c r="C1217" s="22" t="s">
        <v>38</v>
      </c>
      <c r="D1217" s="23" t="s">
        <v>49</v>
      </c>
      <c r="E1217" s="76">
        <v>96</v>
      </c>
    </row>
    <row r="1218" spans="1:5">
      <c r="A1218" s="22">
        <v>41872</v>
      </c>
      <c r="B1218" s="22" t="s">
        <v>64</v>
      </c>
      <c r="C1218" s="22" t="s">
        <v>48</v>
      </c>
      <c r="D1218" s="23" t="s">
        <v>50</v>
      </c>
      <c r="E1218" s="76">
        <v>46</v>
      </c>
    </row>
    <row r="1219" spans="1:5">
      <c r="A1219" s="22">
        <v>41794</v>
      </c>
      <c r="B1219" s="22" t="s">
        <v>62</v>
      </c>
      <c r="C1219" s="22" t="s">
        <v>48</v>
      </c>
      <c r="D1219" s="23" t="s">
        <v>46</v>
      </c>
      <c r="E1219" s="76">
        <v>25</v>
      </c>
    </row>
    <row r="1220" spans="1:5">
      <c r="A1220" s="22">
        <v>41796</v>
      </c>
      <c r="B1220" s="22" t="s">
        <v>62</v>
      </c>
      <c r="C1220" s="22" t="s">
        <v>336</v>
      </c>
      <c r="D1220" s="23" t="s">
        <v>50</v>
      </c>
      <c r="E1220" s="76">
        <v>305</v>
      </c>
    </row>
    <row r="1221" spans="1:5">
      <c r="A1221" s="22">
        <v>41813</v>
      </c>
      <c r="B1221" s="22" t="s">
        <v>62</v>
      </c>
      <c r="C1221" s="22" t="s">
        <v>48</v>
      </c>
      <c r="D1221" s="23" t="s">
        <v>49</v>
      </c>
      <c r="E1221" s="76">
        <v>198</v>
      </c>
    </row>
    <row r="1222" spans="1:5">
      <c r="A1222" s="22">
        <v>41859</v>
      </c>
      <c r="B1222" s="22" t="s">
        <v>64</v>
      </c>
      <c r="C1222" s="22" t="s">
        <v>48</v>
      </c>
      <c r="D1222" s="23" t="s">
        <v>57</v>
      </c>
      <c r="E1222" s="76">
        <v>523</v>
      </c>
    </row>
    <row r="1223" spans="1:5">
      <c r="A1223" s="22">
        <v>41798</v>
      </c>
      <c r="B1223" s="22" t="s">
        <v>62</v>
      </c>
      <c r="C1223" s="22" t="s">
        <v>38</v>
      </c>
      <c r="D1223" s="23" t="s">
        <v>46</v>
      </c>
      <c r="E1223" s="76">
        <v>50</v>
      </c>
    </row>
    <row r="1224" spans="1:5">
      <c r="A1224" s="22">
        <v>41764</v>
      </c>
      <c r="B1224" s="22" t="s">
        <v>60</v>
      </c>
      <c r="C1224" s="22" t="s">
        <v>48</v>
      </c>
      <c r="D1224" s="23" t="s">
        <v>54</v>
      </c>
      <c r="E1224" s="76">
        <v>514</v>
      </c>
    </row>
    <row r="1225" spans="1:5">
      <c r="A1225" s="22">
        <v>41863</v>
      </c>
      <c r="B1225" s="22" t="s">
        <v>64</v>
      </c>
      <c r="C1225" s="22" t="s">
        <v>38</v>
      </c>
      <c r="D1225" s="23" t="s">
        <v>53</v>
      </c>
      <c r="E1225" s="76">
        <v>58</v>
      </c>
    </row>
    <row r="1226" spans="1:5">
      <c r="A1226" s="22">
        <v>41904</v>
      </c>
      <c r="B1226" s="22" t="s">
        <v>65</v>
      </c>
      <c r="C1226" s="22" t="s">
        <v>336</v>
      </c>
      <c r="D1226" s="23" t="s">
        <v>54</v>
      </c>
      <c r="E1226" s="76">
        <v>23</v>
      </c>
    </row>
    <row r="1227" spans="1:5">
      <c r="A1227" s="22">
        <v>41799</v>
      </c>
      <c r="B1227" s="22" t="s">
        <v>62</v>
      </c>
      <c r="C1227" s="22" t="s">
        <v>48</v>
      </c>
      <c r="D1227" s="23" t="s">
        <v>57</v>
      </c>
      <c r="E1227" s="76">
        <v>46</v>
      </c>
    </row>
    <row r="1228" spans="1:5">
      <c r="A1228" s="22">
        <v>41817</v>
      </c>
      <c r="B1228" s="22" t="s">
        <v>62</v>
      </c>
      <c r="C1228" s="22" t="s">
        <v>38</v>
      </c>
      <c r="D1228" s="23" t="s">
        <v>57</v>
      </c>
      <c r="E1228" s="76">
        <v>69</v>
      </c>
    </row>
    <row r="1229" spans="1:5">
      <c r="A1229" s="22">
        <v>41873</v>
      </c>
      <c r="B1229" s="22" t="s">
        <v>64</v>
      </c>
      <c r="C1229" s="22" t="s">
        <v>38</v>
      </c>
      <c r="D1229" s="23" t="s">
        <v>43</v>
      </c>
      <c r="E1229" s="76">
        <v>60</v>
      </c>
    </row>
    <row r="1230" spans="1:5">
      <c r="A1230" s="22">
        <v>41809</v>
      </c>
      <c r="B1230" s="22" t="s">
        <v>62</v>
      </c>
      <c r="C1230" s="22" t="s">
        <v>48</v>
      </c>
      <c r="D1230" s="23" t="s">
        <v>46</v>
      </c>
      <c r="E1230" s="76">
        <v>48</v>
      </c>
    </row>
    <row r="1231" spans="1:5">
      <c r="A1231" s="22">
        <v>41870</v>
      </c>
      <c r="B1231" s="22" t="s">
        <v>64</v>
      </c>
      <c r="C1231" s="22" t="s">
        <v>38</v>
      </c>
      <c r="D1231" s="23" t="s">
        <v>66</v>
      </c>
      <c r="E1231" s="76">
        <v>38</v>
      </c>
    </row>
    <row r="1232" spans="1:5">
      <c r="A1232" s="22">
        <v>41875</v>
      </c>
      <c r="B1232" s="22" t="s">
        <v>64</v>
      </c>
      <c r="C1232" s="22" t="s">
        <v>48</v>
      </c>
      <c r="D1232" s="23" t="s">
        <v>49</v>
      </c>
      <c r="E1232" s="76">
        <v>608</v>
      </c>
    </row>
    <row r="1233" spans="1:5">
      <c r="A1233" s="22">
        <v>41806</v>
      </c>
      <c r="B1233" s="22" t="s">
        <v>62</v>
      </c>
      <c r="C1233" s="22" t="s">
        <v>48</v>
      </c>
      <c r="D1233" s="23" t="s">
        <v>57</v>
      </c>
      <c r="E1233" s="76">
        <v>23</v>
      </c>
    </row>
    <row r="1234" spans="1:5">
      <c r="A1234" s="22">
        <v>41808</v>
      </c>
      <c r="B1234" s="22" t="s">
        <v>62</v>
      </c>
      <c r="C1234" s="22" t="s">
        <v>48</v>
      </c>
      <c r="D1234" s="23" t="s">
        <v>43</v>
      </c>
      <c r="E1234" s="76">
        <v>40</v>
      </c>
    </row>
    <row r="1235" spans="1:5">
      <c r="A1235" s="22">
        <v>41875</v>
      </c>
      <c r="B1235" s="22" t="s">
        <v>64</v>
      </c>
      <c r="C1235" s="22" t="s">
        <v>336</v>
      </c>
      <c r="D1235" s="23" t="s">
        <v>50</v>
      </c>
      <c r="E1235" s="76">
        <v>46</v>
      </c>
    </row>
    <row r="1236" spans="1:5">
      <c r="A1236" s="22">
        <v>41782</v>
      </c>
      <c r="B1236" s="22" t="s">
        <v>60</v>
      </c>
      <c r="C1236" s="22" t="s">
        <v>48</v>
      </c>
      <c r="D1236" s="23" t="s">
        <v>49</v>
      </c>
      <c r="E1236" s="76">
        <v>34</v>
      </c>
    </row>
    <row r="1237" spans="1:5">
      <c r="A1237" s="22">
        <v>41815</v>
      </c>
      <c r="B1237" s="22" t="s">
        <v>62</v>
      </c>
      <c r="C1237" s="22" t="s">
        <v>48</v>
      </c>
      <c r="D1237" s="23" t="s">
        <v>53</v>
      </c>
      <c r="E1237" s="76">
        <v>58</v>
      </c>
    </row>
    <row r="1238" spans="1:5">
      <c r="A1238" s="22">
        <v>41834</v>
      </c>
      <c r="B1238" s="22" t="s">
        <v>63</v>
      </c>
      <c r="C1238" s="22" t="s">
        <v>38</v>
      </c>
      <c r="D1238" s="23" t="s">
        <v>54</v>
      </c>
      <c r="E1238" s="76">
        <v>363</v>
      </c>
    </row>
    <row r="1239" spans="1:5">
      <c r="A1239" s="22">
        <v>41810</v>
      </c>
      <c r="B1239" s="22" t="s">
        <v>62</v>
      </c>
      <c r="C1239" s="22" t="s">
        <v>48</v>
      </c>
      <c r="D1239" s="23" t="s">
        <v>49</v>
      </c>
      <c r="E1239" s="76">
        <v>66</v>
      </c>
    </row>
    <row r="1240" spans="1:5">
      <c r="A1240" s="22">
        <v>41807</v>
      </c>
      <c r="B1240" s="22" t="s">
        <v>62</v>
      </c>
      <c r="C1240" s="22" t="s">
        <v>38</v>
      </c>
      <c r="D1240" s="23" t="s">
        <v>50</v>
      </c>
      <c r="E1240" s="76">
        <v>46</v>
      </c>
    </row>
    <row r="1241" spans="1:5">
      <c r="A1241" s="22">
        <v>41862</v>
      </c>
      <c r="B1241" s="22" t="s">
        <v>64</v>
      </c>
      <c r="C1241" s="22" t="s">
        <v>38</v>
      </c>
      <c r="D1241" s="23" t="s">
        <v>43</v>
      </c>
      <c r="E1241" s="76">
        <v>20</v>
      </c>
    </row>
    <row r="1242" spans="1:5">
      <c r="A1242" s="22">
        <v>41902</v>
      </c>
      <c r="B1242" s="22" t="s">
        <v>65</v>
      </c>
      <c r="C1242" s="22" t="s">
        <v>48</v>
      </c>
      <c r="D1242" s="23" t="s">
        <v>58</v>
      </c>
      <c r="E1242" s="76">
        <v>48</v>
      </c>
    </row>
    <row r="1243" spans="1:5">
      <c r="A1243" s="22">
        <v>41879</v>
      </c>
      <c r="B1243" s="22" t="s">
        <v>64</v>
      </c>
      <c r="C1243" s="22" t="s">
        <v>38</v>
      </c>
      <c r="D1243" s="23" t="s">
        <v>43</v>
      </c>
      <c r="E1243" s="76">
        <v>379</v>
      </c>
    </row>
    <row r="1244" spans="1:5">
      <c r="A1244" s="22">
        <v>41870</v>
      </c>
      <c r="B1244" s="22" t="s">
        <v>64</v>
      </c>
      <c r="C1244" s="22" t="s">
        <v>48</v>
      </c>
      <c r="D1244" s="23" t="s">
        <v>57</v>
      </c>
      <c r="E1244" s="76">
        <v>23</v>
      </c>
    </row>
    <row r="1245" spans="1:5">
      <c r="A1245" s="22">
        <v>41858</v>
      </c>
      <c r="B1245" s="22" t="s">
        <v>64</v>
      </c>
      <c r="C1245" s="22" t="s">
        <v>38</v>
      </c>
      <c r="D1245" s="23" t="s">
        <v>43</v>
      </c>
      <c r="E1245" s="76">
        <v>38</v>
      </c>
    </row>
    <row r="1246" spans="1:5">
      <c r="A1246" s="22">
        <v>41870</v>
      </c>
      <c r="B1246" s="22" t="s">
        <v>64</v>
      </c>
      <c r="C1246" s="22" t="s">
        <v>38</v>
      </c>
      <c r="D1246" s="23" t="s">
        <v>54</v>
      </c>
      <c r="E1246" s="76">
        <v>24</v>
      </c>
    </row>
    <row r="1247" spans="1:5">
      <c r="A1247" s="22">
        <v>41813</v>
      </c>
      <c r="B1247" s="22" t="s">
        <v>62</v>
      </c>
      <c r="C1247" s="22" t="s">
        <v>38</v>
      </c>
      <c r="D1247" s="23" t="s">
        <v>49</v>
      </c>
      <c r="E1247" s="76">
        <v>66</v>
      </c>
    </row>
    <row r="1248" spans="1:5">
      <c r="A1248" s="22">
        <v>41820</v>
      </c>
      <c r="B1248" s="22" t="s">
        <v>62</v>
      </c>
      <c r="C1248" s="22" t="s">
        <v>48</v>
      </c>
      <c r="D1248" s="23" t="s">
        <v>58</v>
      </c>
      <c r="E1248" s="76">
        <v>50</v>
      </c>
    </row>
    <row r="1249" spans="1:5">
      <c r="A1249" s="22">
        <v>41776</v>
      </c>
      <c r="B1249" s="22" t="s">
        <v>60</v>
      </c>
      <c r="C1249" s="22" t="s">
        <v>48</v>
      </c>
      <c r="D1249" s="23" t="s">
        <v>56</v>
      </c>
      <c r="E1249" s="76">
        <v>60</v>
      </c>
    </row>
    <row r="1250" spans="1:5">
      <c r="A1250" s="22">
        <v>41808</v>
      </c>
      <c r="B1250" s="22" t="s">
        <v>62</v>
      </c>
      <c r="C1250" s="22" t="s">
        <v>48</v>
      </c>
      <c r="D1250" s="23" t="s">
        <v>50</v>
      </c>
      <c r="E1250" s="76">
        <v>46</v>
      </c>
    </row>
    <row r="1251" spans="1:5">
      <c r="A1251" s="22">
        <v>41861</v>
      </c>
      <c r="B1251" s="22" t="s">
        <v>64</v>
      </c>
      <c r="C1251" s="22" t="s">
        <v>38</v>
      </c>
      <c r="D1251" s="23" t="s">
        <v>58</v>
      </c>
      <c r="E1251" s="76">
        <v>184</v>
      </c>
    </row>
    <row r="1252" spans="1:5">
      <c r="A1252" s="22">
        <v>41802</v>
      </c>
      <c r="B1252" s="22" t="s">
        <v>62</v>
      </c>
      <c r="C1252" s="22" t="s">
        <v>38</v>
      </c>
      <c r="D1252" s="23" t="s">
        <v>50</v>
      </c>
      <c r="E1252" s="76">
        <v>69</v>
      </c>
    </row>
    <row r="1253" spans="1:5">
      <c r="A1253" s="22">
        <v>41792</v>
      </c>
      <c r="B1253" s="22" t="s">
        <v>62</v>
      </c>
      <c r="C1253" s="22" t="s">
        <v>48</v>
      </c>
      <c r="D1253" s="23" t="s">
        <v>57</v>
      </c>
      <c r="E1253" s="76">
        <v>46</v>
      </c>
    </row>
    <row r="1254" spans="1:5">
      <c r="A1254" s="22">
        <v>41833</v>
      </c>
      <c r="B1254" s="22" t="s">
        <v>63</v>
      </c>
      <c r="C1254" s="22" t="s">
        <v>48</v>
      </c>
      <c r="D1254" s="23" t="s">
        <v>50</v>
      </c>
      <c r="E1254" s="76">
        <v>22</v>
      </c>
    </row>
    <row r="1255" spans="1:5">
      <c r="A1255" s="22">
        <v>41863</v>
      </c>
      <c r="B1255" s="22" t="s">
        <v>64</v>
      </c>
      <c r="C1255" s="22" t="s">
        <v>38</v>
      </c>
      <c r="D1255" s="23" t="s">
        <v>49</v>
      </c>
      <c r="E1255" s="76">
        <v>99</v>
      </c>
    </row>
    <row r="1256" spans="1:5">
      <c r="A1256" s="22">
        <v>41805</v>
      </c>
      <c r="B1256" s="22" t="s">
        <v>62</v>
      </c>
      <c r="C1256" s="22" t="s">
        <v>38</v>
      </c>
      <c r="D1256" s="23" t="s">
        <v>50</v>
      </c>
      <c r="E1256" s="76">
        <v>23</v>
      </c>
    </row>
    <row r="1257" spans="1:5">
      <c r="A1257" s="22">
        <v>41805</v>
      </c>
      <c r="B1257" s="22" t="s">
        <v>62</v>
      </c>
      <c r="C1257" s="22" t="s">
        <v>38</v>
      </c>
      <c r="D1257" s="23" t="s">
        <v>49</v>
      </c>
      <c r="E1257" s="76">
        <v>102</v>
      </c>
    </row>
    <row r="1258" spans="1:5">
      <c r="A1258" s="22">
        <v>41798</v>
      </c>
      <c r="B1258" s="22" t="s">
        <v>62</v>
      </c>
      <c r="C1258" s="22" t="s">
        <v>336</v>
      </c>
      <c r="D1258" s="23" t="s">
        <v>56</v>
      </c>
      <c r="E1258" s="76">
        <v>80</v>
      </c>
    </row>
    <row r="1259" spans="1:5">
      <c r="A1259" s="22">
        <v>41800</v>
      </c>
      <c r="B1259" s="22" t="s">
        <v>62</v>
      </c>
      <c r="C1259" s="22" t="s">
        <v>48</v>
      </c>
      <c r="D1259" s="23" t="s">
        <v>43</v>
      </c>
      <c r="E1259" s="76">
        <v>40</v>
      </c>
    </row>
    <row r="1260" spans="1:5">
      <c r="A1260" s="22">
        <v>41817</v>
      </c>
      <c r="B1260" s="22" t="s">
        <v>62</v>
      </c>
      <c r="C1260" s="22" t="s">
        <v>48</v>
      </c>
      <c r="D1260" s="23" t="s">
        <v>50</v>
      </c>
      <c r="E1260" s="76">
        <v>436</v>
      </c>
    </row>
    <row r="1261" spans="1:5">
      <c r="A1261" s="22">
        <v>41836</v>
      </c>
      <c r="B1261" s="22" t="s">
        <v>63</v>
      </c>
      <c r="C1261" s="22" t="s">
        <v>48</v>
      </c>
      <c r="D1261" s="23" t="s">
        <v>56</v>
      </c>
      <c r="E1261" s="76">
        <v>60</v>
      </c>
    </row>
    <row r="1262" spans="1:5">
      <c r="A1262" s="22">
        <v>41877</v>
      </c>
      <c r="B1262" s="22" t="s">
        <v>64</v>
      </c>
      <c r="C1262" s="22" t="s">
        <v>48</v>
      </c>
      <c r="D1262" s="23" t="s">
        <v>39</v>
      </c>
      <c r="E1262" s="76">
        <v>228</v>
      </c>
    </row>
    <row r="1263" spans="1:5">
      <c r="A1263" s="22">
        <v>41878</v>
      </c>
      <c r="B1263" s="22" t="s">
        <v>64</v>
      </c>
      <c r="C1263" s="22" t="s">
        <v>38</v>
      </c>
      <c r="D1263" s="23" t="s">
        <v>58</v>
      </c>
      <c r="E1263" s="76">
        <v>48</v>
      </c>
    </row>
    <row r="1264" spans="1:5">
      <c r="A1264" s="22">
        <v>41879</v>
      </c>
      <c r="B1264" s="22" t="s">
        <v>64</v>
      </c>
      <c r="C1264" s="22" t="s">
        <v>48</v>
      </c>
      <c r="D1264" s="23" t="s">
        <v>43</v>
      </c>
      <c r="E1264" s="76">
        <v>40</v>
      </c>
    </row>
    <row r="1265" spans="1:5">
      <c r="A1265" s="22">
        <v>41807</v>
      </c>
      <c r="B1265" s="22" t="s">
        <v>62</v>
      </c>
      <c r="C1265" s="22" t="s">
        <v>38</v>
      </c>
      <c r="D1265" s="23" t="s">
        <v>50</v>
      </c>
      <c r="E1265" s="76">
        <v>69</v>
      </c>
    </row>
    <row r="1266" spans="1:5">
      <c r="A1266" s="22">
        <v>41858</v>
      </c>
      <c r="B1266" s="22" t="s">
        <v>64</v>
      </c>
      <c r="C1266" s="22" t="s">
        <v>48</v>
      </c>
      <c r="D1266" s="23" t="s">
        <v>53</v>
      </c>
      <c r="E1266" s="76">
        <v>58</v>
      </c>
    </row>
    <row r="1267" spans="1:5">
      <c r="A1267" s="22">
        <v>41860</v>
      </c>
      <c r="B1267" s="22" t="s">
        <v>64</v>
      </c>
      <c r="C1267" s="22" t="s">
        <v>38</v>
      </c>
      <c r="D1267" s="23" t="s">
        <v>49</v>
      </c>
      <c r="E1267" s="76">
        <v>132</v>
      </c>
    </row>
    <row r="1268" spans="1:5">
      <c r="A1268" s="22">
        <v>41815</v>
      </c>
      <c r="B1268" s="22" t="s">
        <v>62</v>
      </c>
      <c r="C1268" s="22" t="s">
        <v>38</v>
      </c>
      <c r="D1268" s="23" t="s">
        <v>57</v>
      </c>
      <c r="E1268" s="76">
        <v>92</v>
      </c>
    </row>
    <row r="1269" spans="1:5">
      <c r="A1269" s="22">
        <v>41763</v>
      </c>
      <c r="B1269" s="22" t="s">
        <v>60</v>
      </c>
      <c r="C1269" s="22" t="s">
        <v>38</v>
      </c>
      <c r="D1269" s="23" t="s">
        <v>43</v>
      </c>
      <c r="E1269" s="76">
        <v>60</v>
      </c>
    </row>
    <row r="1270" spans="1:5">
      <c r="A1270" s="22">
        <v>41788</v>
      </c>
      <c r="B1270" s="22" t="s">
        <v>60</v>
      </c>
      <c r="C1270" s="22" t="s">
        <v>38</v>
      </c>
      <c r="D1270" s="23" t="s">
        <v>54</v>
      </c>
      <c r="E1270" s="76">
        <v>71</v>
      </c>
    </row>
    <row r="1271" spans="1:5">
      <c r="A1271" s="22">
        <v>41791</v>
      </c>
      <c r="B1271" s="22" t="s">
        <v>62</v>
      </c>
      <c r="C1271" s="22" t="s">
        <v>48</v>
      </c>
      <c r="D1271" s="23" t="s">
        <v>46</v>
      </c>
      <c r="E1271" s="76">
        <v>24</v>
      </c>
    </row>
    <row r="1272" spans="1:5">
      <c r="A1272" s="22">
        <v>41866</v>
      </c>
      <c r="B1272" s="22" t="s">
        <v>64</v>
      </c>
      <c r="C1272" s="22" t="s">
        <v>48</v>
      </c>
      <c r="D1272" s="23" t="s">
        <v>58</v>
      </c>
      <c r="E1272" s="76">
        <v>125</v>
      </c>
    </row>
    <row r="1273" spans="1:5">
      <c r="A1273" s="22">
        <v>41863</v>
      </c>
      <c r="B1273" s="22" t="s">
        <v>64</v>
      </c>
      <c r="C1273" s="22" t="s">
        <v>38</v>
      </c>
      <c r="D1273" s="23" t="s">
        <v>58</v>
      </c>
      <c r="E1273" s="76">
        <v>23</v>
      </c>
    </row>
    <row r="1274" spans="1:5">
      <c r="A1274" s="22">
        <v>41799</v>
      </c>
      <c r="B1274" s="22" t="s">
        <v>62</v>
      </c>
      <c r="C1274" s="22" t="s">
        <v>48</v>
      </c>
      <c r="D1274" s="23" t="s">
        <v>50</v>
      </c>
      <c r="E1274" s="76">
        <v>46</v>
      </c>
    </row>
    <row r="1275" spans="1:5">
      <c r="A1275" s="22">
        <v>41820</v>
      </c>
      <c r="B1275" s="22" t="s">
        <v>62</v>
      </c>
      <c r="C1275" s="22" t="s">
        <v>48</v>
      </c>
      <c r="D1275" s="23" t="s">
        <v>49</v>
      </c>
      <c r="E1275" s="76">
        <v>32</v>
      </c>
    </row>
    <row r="1276" spans="1:5">
      <c r="A1276" s="22">
        <v>41834</v>
      </c>
      <c r="B1276" s="22" t="s">
        <v>63</v>
      </c>
      <c r="C1276" s="22" t="s">
        <v>48</v>
      </c>
      <c r="D1276" s="23" t="s">
        <v>56</v>
      </c>
      <c r="E1276" s="76">
        <v>60</v>
      </c>
    </row>
    <row r="1277" spans="1:5">
      <c r="A1277" s="22">
        <v>41860</v>
      </c>
      <c r="B1277" s="22" t="s">
        <v>64</v>
      </c>
      <c r="C1277" s="22" t="s">
        <v>38</v>
      </c>
      <c r="D1277" s="23" t="s">
        <v>58</v>
      </c>
      <c r="E1277" s="76">
        <v>23</v>
      </c>
    </row>
    <row r="1278" spans="1:5">
      <c r="A1278" s="22">
        <v>41819</v>
      </c>
      <c r="B1278" s="22" t="s">
        <v>62</v>
      </c>
      <c r="C1278" s="22" t="s">
        <v>38</v>
      </c>
      <c r="D1278" s="23" t="s">
        <v>46</v>
      </c>
      <c r="E1278" s="76">
        <v>48</v>
      </c>
    </row>
    <row r="1279" spans="1:5">
      <c r="A1279" s="22">
        <v>41871</v>
      </c>
      <c r="B1279" s="22" t="s">
        <v>64</v>
      </c>
      <c r="C1279" s="22" t="s">
        <v>38</v>
      </c>
      <c r="D1279" s="23" t="s">
        <v>58</v>
      </c>
      <c r="E1279" s="76">
        <v>75</v>
      </c>
    </row>
    <row r="1280" spans="1:5">
      <c r="A1280" s="22">
        <v>41886</v>
      </c>
      <c r="B1280" s="22" t="s">
        <v>65</v>
      </c>
      <c r="C1280" s="22" t="s">
        <v>48</v>
      </c>
      <c r="D1280" s="23" t="s">
        <v>43</v>
      </c>
      <c r="E1280" s="76">
        <v>38</v>
      </c>
    </row>
    <row r="1281" spans="1:5">
      <c r="A1281" s="22">
        <v>41792</v>
      </c>
      <c r="B1281" s="22" t="s">
        <v>62</v>
      </c>
      <c r="C1281" s="22" t="s">
        <v>38</v>
      </c>
      <c r="D1281" s="23" t="s">
        <v>50</v>
      </c>
      <c r="E1281" s="76">
        <v>46</v>
      </c>
    </row>
    <row r="1282" spans="1:5">
      <c r="A1282" s="22">
        <v>41861</v>
      </c>
      <c r="B1282" s="22" t="s">
        <v>64</v>
      </c>
      <c r="C1282" s="22" t="s">
        <v>38</v>
      </c>
      <c r="D1282" s="23" t="s">
        <v>57</v>
      </c>
      <c r="E1282" s="76">
        <v>92</v>
      </c>
    </row>
    <row r="1283" spans="1:5">
      <c r="A1283" s="22">
        <v>41881</v>
      </c>
      <c r="B1283" s="22" t="s">
        <v>64</v>
      </c>
      <c r="C1283" s="22" t="s">
        <v>38</v>
      </c>
      <c r="D1283" s="23" t="s">
        <v>43</v>
      </c>
      <c r="E1283" s="76">
        <v>20</v>
      </c>
    </row>
    <row r="1284" spans="1:5">
      <c r="A1284" s="22">
        <v>41803</v>
      </c>
      <c r="B1284" s="22" t="s">
        <v>62</v>
      </c>
      <c r="C1284" s="22" t="s">
        <v>336</v>
      </c>
      <c r="D1284" s="23" t="s">
        <v>54</v>
      </c>
      <c r="E1284" s="76">
        <v>71</v>
      </c>
    </row>
    <row r="1285" spans="1:5">
      <c r="A1285" s="22">
        <v>41799</v>
      </c>
      <c r="B1285" s="22" t="s">
        <v>62</v>
      </c>
      <c r="C1285" s="22" t="s">
        <v>48</v>
      </c>
      <c r="D1285" s="23" t="s">
        <v>57</v>
      </c>
      <c r="E1285" s="76">
        <v>66</v>
      </c>
    </row>
    <row r="1286" spans="1:5">
      <c r="A1286" s="22">
        <v>41853</v>
      </c>
      <c r="B1286" s="22" t="s">
        <v>64</v>
      </c>
      <c r="C1286" s="22" t="s">
        <v>38</v>
      </c>
      <c r="D1286" s="23" t="s">
        <v>43</v>
      </c>
      <c r="E1286" s="76">
        <v>60</v>
      </c>
    </row>
    <row r="1287" spans="1:5">
      <c r="A1287" s="22">
        <v>41816</v>
      </c>
      <c r="B1287" s="22" t="s">
        <v>62</v>
      </c>
      <c r="C1287" s="22" t="s">
        <v>48</v>
      </c>
      <c r="D1287" s="23" t="s">
        <v>53</v>
      </c>
      <c r="E1287" s="76">
        <v>116</v>
      </c>
    </row>
    <row r="1288" spans="1:5">
      <c r="A1288" s="22">
        <v>41881</v>
      </c>
      <c r="B1288" s="22" t="s">
        <v>64</v>
      </c>
      <c r="C1288" s="22" t="s">
        <v>336</v>
      </c>
      <c r="D1288" s="23" t="s">
        <v>61</v>
      </c>
      <c r="E1288" s="76">
        <v>28</v>
      </c>
    </row>
    <row r="1289" spans="1:5">
      <c r="A1289" s="22">
        <v>41880</v>
      </c>
      <c r="B1289" s="22" t="s">
        <v>64</v>
      </c>
      <c r="C1289" s="22" t="s">
        <v>38</v>
      </c>
      <c r="D1289" s="23" t="s">
        <v>50</v>
      </c>
      <c r="E1289" s="76">
        <v>69</v>
      </c>
    </row>
    <row r="1290" spans="1:5">
      <c r="A1290" s="22">
        <v>41770</v>
      </c>
      <c r="B1290" s="22" t="s">
        <v>60</v>
      </c>
      <c r="C1290" s="22" t="s">
        <v>38</v>
      </c>
      <c r="D1290" s="23" t="s">
        <v>57</v>
      </c>
      <c r="E1290" s="76">
        <v>44</v>
      </c>
    </row>
    <row r="1291" spans="1:5">
      <c r="A1291" s="22">
        <v>41800</v>
      </c>
      <c r="B1291" s="22" t="s">
        <v>62</v>
      </c>
      <c r="C1291" s="22" t="s">
        <v>48</v>
      </c>
      <c r="D1291" s="23" t="s">
        <v>57</v>
      </c>
      <c r="E1291" s="76">
        <v>46</v>
      </c>
    </row>
    <row r="1292" spans="1:5">
      <c r="A1292" s="22">
        <v>41816</v>
      </c>
      <c r="B1292" s="22" t="s">
        <v>62</v>
      </c>
      <c r="C1292" s="22" t="s">
        <v>48</v>
      </c>
      <c r="D1292" s="23" t="s">
        <v>43</v>
      </c>
      <c r="E1292" s="76">
        <v>19</v>
      </c>
    </row>
    <row r="1293" spans="1:5">
      <c r="A1293" s="22">
        <v>41874</v>
      </c>
      <c r="B1293" s="22" t="s">
        <v>64</v>
      </c>
      <c r="C1293" s="22" t="s">
        <v>38</v>
      </c>
      <c r="D1293" s="23" t="s">
        <v>57</v>
      </c>
      <c r="E1293" s="76">
        <v>46</v>
      </c>
    </row>
    <row r="1294" spans="1:5">
      <c r="A1294" s="22">
        <v>41800</v>
      </c>
      <c r="B1294" s="22" t="s">
        <v>62</v>
      </c>
      <c r="C1294" s="22" t="s">
        <v>38</v>
      </c>
      <c r="D1294" s="23" t="s">
        <v>56</v>
      </c>
      <c r="E1294" s="76">
        <v>60</v>
      </c>
    </row>
    <row r="1295" spans="1:5">
      <c r="A1295" s="22">
        <v>41843</v>
      </c>
      <c r="B1295" s="22" t="s">
        <v>63</v>
      </c>
      <c r="C1295" s="22" t="s">
        <v>48</v>
      </c>
      <c r="D1295" s="23" t="s">
        <v>53</v>
      </c>
      <c r="E1295" s="76">
        <v>87</v>
      </c>
    </row>
    <row r="1296" spans="1:5">
      <c r="A1296" s="22">
        <v>41868</v>
      </c>
      <c r="B1296" s="22" t="s">
        <v>64</v>
      </c>
      <c r="C1296" s="22" t="s">
        <v>48</v>
      </c>
      <c r="D1296" s="23" t="s">
        <v>43</v>
      </c>
      <c r="E1296" s="76">
        <v>60</v>
      </c>
    </row>
    <row r="1297" spans="1:5">
      <c r="A1297" s="22">
        <v>41880</v>
      </c>
      <c r="B1297" s="22" t="s">
        <v>64</v>
      </c>
      <c r="C1297" s="22" t="s">
        <v>38</v>
      </c>
      <c r="D1297" s="23" t="s">
        <v>49</v>
      </c>
      <c r="E1297" s="76">
        <v>66</v>
      </c>
    </row>
    <row r="1298" spans="1:5">
      <c r="A1298" s="22">
        <v>41861</v>
      </c>
      <c r="B1298" s="22" t="s">
        <v>64</v>
      </c>
      <c r="C1298" s="22" t="s">
        <v>48</v>
      </c>
      <c r="D1298" s="23" t="s">
        <v>58</v>
      </c>
      <c r="E1298" s="76">
        <v>75</v>
      </c>
    </row>
    <row r="1299" spans="1:5">
      <c r="A1299" s="22">
        <v>41866</v>
      </c>
      <c r="B1299" s="22" t="s">
        <v>64</v>
      </c>
      <c r="C1299" s="22" t="s">
        <v>38</v>
      </c>
      <c r="D1299" s="23" t="s">
        <v>43</v>
      </c>
      <c r="E1299" s="76">
        <v>38</v>
      </c>
    </row>
    <row r="1300" spans="1:5">
      <c r="A1300" s="22">
        <v>41859</v>
      </c>
      <c r="B1300" s="22" t="s">
        <v>64</v>
      </c>
      <c r="C1300" s="22" t="s">
        <v>38</v>
      </c>
      <c r="D1300" s="23" t="s">
        <v>58</v>
      </c>
      <c r="E1300" s="76">
        <v>50</v>
      </c>
    </row>
    <row r="1301" spans="1:5">
      <c r="A1301" s="22">
        <v>41784</v>
      </c>
      <c r="B1301" s="22" t="s">
        <v>60</v>
      </c>
      <c r="C1301" s="22" t="s">
        <v>48</v>
      </c>
      <c r="D1301" s="23" t="s">
        <v>50</v>
      </c>
      <c r="E1301" s="76">
        <v>46</v>
      </c>
    </row>
    <row r="1302" spans="1:5">
      <c r="A1302" s="22">
        <v>41807</v>
      </c>
      <c r="B1302" s="22" t="s">
        <v>62</v>
      </c>
      <c r="C1302" s="22" t="s">
        <v>48</v>
      </c>
      <c r="D1302" s="23" t="s">
        <v>50</v>
      </c>
      <c r="E1302" s="76">
        <v>46</v>
      </c>
    </row>
    <row r="1303" spans="1:5">
      <c r="A1303" s="22">
        <v>41795</v>
      </c>
      <c r="B1303" s="22" t="s">
        <v>62</v>
      </c>
      <c r="C1303" s="22" t="s">
        <v>48</v>
      </c>
      <c r="D1303" s="23" t="s">
        <v>66</v>
      </c>
      <c r="E1303" s="76">
        <v>38</v>
      </c>
    </row>
    <row r="1304" spans="1:5">
      <c r="A1304" s="22">
        <v>41778</v>
      </c>
      <c r="B1304" s="22" t="s">
        <v>60</v>
      </c>
      <c r="C1304" s="22" t="s">
        <v>48</v>
      </c>
      <c r="D1304" s="23" t="s">
        <v>50</v>
      </c>
      <c r="E1304" s="76">
        <v>23</v>
      </c>
    </row>
    <row r="1305" spans="1:5">
      <c r="A1305" s="22">
        <v>41867</v>
      </c>
      <c r="B1305" s="22" t="s">
        <v>64</v>
      </c>
      <c r="C1305" s="22" t="s">
        <v>38</v>
      </c>
      <c r="D1305" s="23" t="s">
        <v>50</v>
      </c>
      <c r="E1305" s="76">
        <v>69</v>
      </c>
    </row>
    <row r="1306" spans="1:5">
      <c r="A1306" s="22">
        <v>41821</v>
      </c>
      <c r="B1306" s="22" t="s">
        <v>63</v>
      </c>
      <c r="C1306" s="22" t="s">
        <v>38</v>
      </c>
      <c r="D1306" s="23" t="s">
        <v>43</v>
      </c>
      <c r="E1306" s="76">
        <v>20</v>
      </c>
    </row>
    <row r="1307" spans="1:5">
      <c r="A1307" s="22">
        <v>41822</v>
      </c>
      <c r="B1307" s="22" t="s">
        <v>63</v>
      </c>
      <c r="C1307" s="22" t="s">
        <v>336</v>
      </c>
      <c r="D1307" s="23" t="s">
        <v>43</v>
      </c>
      <c r="E1307" s="76">
        <v>20</v>
      </c>
    </row>
    <row r="1308" spans="1:5">
      <c r="A1308" s="22">
        <v>41801</v>
      </c>
      <c r="B1308" s="22" t="s">
        <v>62</v>
      </c>
      <c r="C1308" s="22" t="s">
        <v>48</v>
      </c>
      <c r="D1308" s="23" t="s">
        <v>53</v>
      </c>
      <c r="E1308" s="76">
        <v>30</v>
      </c>
    </row>
    <row r="1309" spans="1:5">
      <c r="A1309" s="22">
        <v>41817</v>
      </c>
      <c r="B1309" s="22" t="s">
        <v>62</v>
      </c>
      <c r="C1309" s="22" t="s">
        <v>48</v>
      </c>
      <c r="D1309" s="23" t="s">
        <v>43</v>
      </c>
      <c r="E1309" s="76">
        <v>60</v>
      </c>
    </row>
    <row r="1310" spans="1:5">
      <c r="A1310" s="22">
        <v>41900</v>
      </c>
      <c r="B1310" s="22" t="s">
        <v>65</v>
      </c>
      <c r="C1310" s="22" t="s">
        <v>48</v>
      </c>
      <c r="D1310" s="23" t="s">
        <v>50</v>
      </c>
      <c r="E1310" s="76">
        <v>23</v>
      </c>
    </row>
    <row r="1311" spans="1:5">
      <c r="A1311" s="22">
        <v>41857</v>
      </c>
      <c r="B1311" s="22" t="s">
        <v>64</v>
      </c>
      <c r="C1311" s="22" t="s">
        <v>336</v>
      </c>
      <c r="D1311" s="23" t="s">
        <v>43</v>
      </c>
      <c r="E1311" s="76">
        <v>20</v>
      </c>
    </row>
    <row r="1312" spans="1:5">
      <c r="A1312" s="22">
        <v>41881</v>
      </c>
      <c r="B1312" s="22" t="s">
        <v>64</v>
      </c>
      <c r="C1312" s="22" t="s">
        <v>48</v>
      </c>
      <c r="D1312" s="23" t="s">
        <v>46</v>
      </c>
      <c r="E1312" s="76">
        <v>50</v>
      </c>
    </row>
    <row r="1313" spans="1:5">
      <c r="A1313" s="22">
        <v>41810</v>
      </c>
      <c r="B1313" s="22" t="s">
        <v>62</v>
      </c>
      <c r="C1313" s="22" t="s">
        <v>48</v>
      </c>
      <c r="D1313" s="23" t="s">
        <v>53</v>
      </c>
      <c r="E1313" s="76">
        <v>58</v>
      </c>
    </row>
    <row r="1314" spans="1:5">
      <c r="A1314" s="22">
        <v>41893</v>
      </c>
      <c r="B1314" s="22" t="s">
        <v>65</v>
      </c>
      <c r="C1314" s="22" t="s">
        <v>48</v>
      </c>
      <c r="D1314" s="23" t="s">
        <v>58</v>
      </c>
      <c r="E1314" s="76">
        <v>50</v>
      </c>
    </row>
    <row r="1315" spans="1:5">
      <c r="A1315" s="22">
        <v>41858</v>
      </c>
      <c r="B1315" s="22" t="s">
        <v>64</v>
      </c>
      <c r="C1315" s="22" t="s">
        <v>38</v>
      </c>
      <c r="D1315" s="23" t="s">
        <v>39</v>
      </c>
      <c r="E1315" s="76">
        <v>240</v>
      </c>
    </row>
    <row r="1316" spans="1:5">
      <c r="A1316" s="22">
        <v>41806</v>
      </c>
      <c r="B1316" s="22" t="s">
        <v>62</v>
      </c>
      <c r="C1316" s="22" t="s">
        <v>48</v>
      </c>
      <c r="D1316" s="23" t="s">
        <v>58</v>
      </c>
      <c r="E1316" s="76">
        <v>48</v>
      </c>
    </row>
    <row r="1317" spans="1:5">
      <c r="A1317" s="22">
        <v>41861</v>
      </c>
      <c r="B1317" s="22" t="s">
        <v>64</v>
      </c>
      <c r="C1317" s="22" t="s">
        <v>38</v>
      </c>
      <c r="D1317" s="23" t="s">
        <v>50</v>
      </c>
      <c r="E1317" s="76">
        <v>46</v>
      </c>
    </row>
    <row r="1318" spans="1:5">
      <c r="A1318" s="22">
        <v>41893</v>
      </c>
      <c r="B1318" s="22" t="s">
        <v>65</v>
      </c>
      <c r="C1318" s="22" t="s">
        <v>38</v>
      </c>
      <c r="D1318" s="23" t="s">
        <v>57</v>
      </c>
      <c r="E1318" s="76">
        <v>46</v>
      </c>
    </row>
    <row r="1319" spans="1:5">
      <c r="A1319" s="22">
        <v>41867</v>
      </c>
      <c r="B1319" s="22" t="s">
        <v>64</v>
      </c>
      <c r="C1319" s="22" t="s">
        <v>38</v>
      </c>
      <c r="D1319" s="23" t="s">
        <v>49</v>
      </c>
      <c r="E1319" s="76">
        <v>33</v>
      </c>
    </row>
    <row r="1320" spans="1:5">
      <c r="A1320" s="22">
        <v>41811</v>
      </c>
      <c r="B1320" s="22" t="s">
        <v>62</v>
      </c>
      <c r="C1320" s="22" t="s">
        <v>48</v>
      </c>
      <c r="D1320" s="23" t="s">
        <v>61</v>
      </c>
      <c r="E1320" s="76">
        <v>55</v>
      </c>
    </row>
    <row r="1321" spans="1:5">
      <c r="A1321" s="22">
        <v>41858</v>
      </c>
      <c r="B1321" s="22" t="s">
        <v>64</v>
      </c>
      <c r="C1321" s="22" t="s">
        <v>336</v>
      </c>
      <c r="D1321" s="23" t="s">
        <v>49</v>
      </c>
      <c r="E1321" s="76">
        <v>33</v>
      </c>
    </row>
    <row r="1322" spans="1:5">
      <c r="A1322" s="22">
        <v>41780</v>
      </c>
      <c r="B1322" s="22" t="s">
        <v>60</v>
      </c>
      <c r="C1322" s="22" t="s">
        <v>336</v>
      </c>
      <c r="D1322" s="23" t="s">
        <v>43</v>
      </c>
      <c r="E1322" s="76">
        <v>40</v>
      </c>
    </row>
    <row r="1323" spans="1:5">
      <c r="A1323" s="22">
        <v>41838</v>
      </c>
      <c r="B1323" s="22" t="s">
        <v>63</v>
      </c>
      <c r="C1323" s="22" t="s">
        <v>48</v>
      </c>
      <c r="D1323" s="23" t="s">
        <v>57</v>
      </c>
      <c r="E1323" s="76">
        <v>46</v>
      </c>
    </row>
    <row r="1324" spans="1:5">
      <c r="A1324" s="22">
        <v>41795</v>
      </c>
      <c r="B1324" s="22" t="s">
        <v>62</v>
      </c>
      <c r="C1324" s="22" t="s">
        <v>48</v>
      </c>
      <c r="D1324" s="23" t="s">
        <v>49</v>
      </c>
      <c r="E1324" s="76">
        <v>64</v>
      </c>
    </row>
    <row r="1325" spans="1:5">
      <c r="A1325" s="22">
        <v>41818</v>
      </c>
      <c r="B1325" s="22" t="s">
        <v>62</v>
      </c>
      <c r="C1325" s="22" t="s">
        <v>38</v>
      </c>
      <c r="D1325" s="23" t="s">
        <v>54</v>
      </c>
      <c r="E1325" s="76">
        <v>23</v>
      </c>
    </row>
    <row r="1326" spans="1:5">
      <c r="A1326" s="22">
        <v>41839</v>
      </c>
      <c r="B1326" s="22" t="s">
        <v>63</v>
      </c>
      <c r="C1326" s="22" t="s">
        <v>48</v>
      </c>
      <c r="D1326" s="23" t="s">
        <v>49</v>
      </c>
      <c r="E1326" s="76">
        <v>533</v>
      </c>
    </row>
    <row r="1327" spans="1:5">
      <c r="A1327" s="22">
        <v>41863</v>
      </c>
      <c r="B1327" s="22" t="s">
        <v>64</v>
      </c>
      <c r="C1327" s="22" t="s">
        <v>38</v>
      </c>
      <c r="D1327" s="23" t="s">
        <v>49</v>
      </c>
      <c r="E1327" s="76">
        <v>66</v>
      </c>
    </row>
    <row r="1328" spans="1:5">
      <c r="A1328" s="22">
        <v>41870</v>
      </c>
      <c r="B1328" s="22" t="s">
        <v>64</v>
      </c>
      <c r="C1328" s="22" t="s">
        <v>48</v>
      </c>
      <c r="D1328" s="23" t="s">
        <v>50</v>
      </c>
      <c r="E1328" s="76">
        <v>69</v>
      </c>
    </row>
    <row r="1329" spans="1:5">
      <c r="A1329" s="22">
        <v>41882</v>
      </c>
      <c r="B1329" s="22" t="s">
        <v>64</v>
      </c>
      <c r="C1329" s="22" t="s">
        <v>336</v>
      </c>
      <c r="D1329" s="23" t="s">
        <v>54</v>
      </c>
      <c r="E1329" s="76">
        <v>24</v>
      </c>
    </row>
    <row r="1330" spans="1:5">
      <c r="A1330" s="22">
        <v>41867</v>
      </c>
      <c r="B1330" s="22" t="s">
        <v>64</v>
      </c>
      <c r="C1330" s="22" t="s">
        <v>48</v>
      </c>
      <c r="D1330" s="23" t="s">
        <v>49</v>
      </c>
      <c r="E1330" s="76">
        <v>33</v>
      </c>
    </row>
    <row r="1331" spans="1:5">
      <c r="A1331" s="22">
        <v>41852</v>
      </c>
      <c r="B1331" s="22" t="s">
        <v>64</v>
      </c>
      <c r="C1331" s="22" t="s">
        <v>38</v>
      </c>
      <c r="D1331" s="23" t="s">
        <v>54</v>
      </c>
      <c r="E1331" s="76">
        <v>23</v>
      </c>
    </row>
    <row r="1332" spans="1:5">
      <c r="A1332" s="22">
        <v>41808</v>
      </c>
      <c r="B1332" s="22" t="s">
        <v>62</v>
      </c>
      <c r="C1332" s="22" t="s">
        <v>48</v>
      </c>
      <c r="D1332" s="23" t="s">
        <v>49</v>
      </c>
      <c r="E1332" s="76">
        <v>68</v>
      </c>
    </row>
    <row r="1333" spans="1:5">
      <c r="A1333" s="22">
        <v>41877</v>
      </c>
      <c r="B1333" s="22" t="s">
        <v>64</v>
      </c>
      <c r="C1333" s="22" t="s">
        <v>38</v>
      </c>
      <c r="D1333" s="23" t="s">
        <v>61</v>
      </c>
      <c r="E1333" s="76">
        <v>55</v>
      </c>
    </row>
    <row r="1334" spans="1:5">
      <c r="A1334" s="22">
        <v>41903</v>
      </c>
      <c r="B1334" s="22" t="s">
        <v>65</v>
      </c>
      <c r="C1334" s="22" t="s">
        <v>38</v>
      </c>
      <c r="D1334" s="23" t="s">
        <v>56</v>
      </c>
      <c r="E1334" s="76">
        <v>21</v>
      </c>
    </row>
    <row r="1335" spans="1:5">
      <c r="A1335" s="22">
        <v>41796</v>
      </c>
      <c r="B1335" s="22" t="s">
        <v>62</v>
      </c>
      <c r="C1335" s="22" t="s">
        <v>48</v>
      </c>
      <c r="D1335" s="23" t="s">
        <v>50</v>
      </c>
      <c r="E1335" s="76">
        <v>154</v>
      </c>
    </row>
    <row r="1336" spans="1:5">
      <c r="A1336" s="22">
        <v>41792</v>
      </c>
      <c r="B1336" s="22" t="s">
        <v>62</v>
      </c>
      <c r="C1336" s="22" t="s">
        <v>48</v>
      </c>
      <c r="D1336" s="23" t="s">
        <v>49</v>
      </c>
      <c r="E1336" s="76">
        <v>64</v>
      </c>
    </row>
    <row r="1337" spans="1:5">
      <c r="A1337" s="22">
        <v>41881</v>
      </c>
      <c r="B1337" s="22" t="s">
        <v>64</v>
      </c>
      <c r="C1337" s="22" t="s">
        <v>38</v>
      </c>
      <c r="D1337" s="23" t="s">
        <v>58</v>
      </c>
      <c r="E1337" s="76">
        <v>72</v>
      </c>
    </row>
    <row r="1338" spans="1:5">
      <c r="A1338" s="22">
        <v>41872</v>
      </c>
      <c r="B1338" s="22" t="s">
        <v>64</v>
      </c>
      <c r="C1338" s="22" t="s">
        <v>48</v>
      </c>
      <c r="D1338" s="23" t="s">
        <v>43</v>
      </c>
      <c r="E1338" s="76">
        <v>20</v>
      </c>
    </row>
    <row r="1339" spans="1:5">
      <c r="A1339" s="22">
        <v>41819</v>
      </c>
      <c r="B1339" s="22" t="s">
        <v>62</v>
      </c>
      <c r="C1339" s="22" t="s">
        <v>48</v>
      </c>
      <c r="D1339" s="23" t="s">
        <v>53</v>
      </c>
      <c r="E1339" s="76">
        <v>56</v>
      </c>
    </row>
    <row r="1340" spans="1:5">
      <c r="A1340" s="22">
        <v>41869</v>
      </c>
      <c r="B1340" s="22" t="s">
        <v>64</v>
      </c>
      <c r="C1340" s="22" t="s">
        <v>48</v>
      </c>
      <c r="D1340" s="23" t="s">
        <v>50</v>
      </c>
      <c r="E1340" s="76">
        <v>69</v>
      </c>
    </row>
    <row r="1341" spans="1:5">
      <c r="A1341" s="22">
        <v>41763</v>
      </c>
      <c r="B1341" s="22" t="s">
        <v>60</v>
      </c>
      <c r="C1341" s="22" t="s">
        <v>38</v>
      </c>
      <c r="D1341" s="23" t="s">
        <v>56</v>
      </c>
      <c r="E1341" s="76">
        <v>38</v>
      </c>
    </row>
    <row r="1342" spans="1:5">
      <c r="A1342" s="22">
        <v>41796</v>
      </c>
      <c r="B1342" s="22" t="s">
        <v>62</v>
      </c>
      <c r="C1342" s="22" t="s">
        <v>48</v>
      </c>
      <c r="D1342" s="23" t="s">
        <v>50</v>
      </c>
      <c r="E1342" s="76">
        <v>46</v>
      </c>
    </row>
    <row r="1343" spans="1:5">
      <c r="A1343" s="22">
        <v>41867</v>
      </c>
      <c r="B1343" s="22" t="s">
        <v>64</v>
      </c>
      <c r="C1343" s="22" t="s">
        <v>38</v>
      </c>
      <c r="D1343" s="23" t="s">
        <v>43</v>
      </c>
      <c r="E1343" s="76">
        <v>80</v>
      </c>
    </row>
    <row r="1344" spans="1:5">
      <c r="A1344" s="22">
        <v>41799</v>
      </c>
      <c r="B1344" s="22" t="s">
        <v>62</v>
      </c>
      <c r="C1344" s="22" t="s">
        <v>336</v>
      </c>
      <c r="D1344" s="23" t="s">
        <v>53</v>
      </c>
      <c r="E1344" s="76">
        <v>29</v>
      </c>
    </row>
    <row r="1345" spans="1:5">
      <c r="A1345" s="22">
        <v>41806</v>
      </c>
      <c r="B1345" s="22" t="s">
        <v>62</v>
      </c>
      <c r="C1345" s="22" t="s">
        <v>38</v>
      </c>
      <c r="D1345" s="23" t="s">
        <v>43</v>
      </c>
      <c r="E1345" s="76">
        <v>40</v>
      </c>
    </row>
    <row r="1346" spans="1:5">
      <c r="A1346" s="22">
        <v>41820</v>
      </c>
      <c r="B1346" s="22" t="s">
        <v>62</v>
      </c>
      <c r="C1346" s="22" t="s">
        <v>38</v>
      </c>
      <c r="D1346" s="23" t="s">
        <v>50</v>
      </c>
      <c r="E1346" s="76">
        <v>69</v>
      </c>
    </row>
    <row r="1347" spans="1:5">
      <c r="A1347" s="22">
        <v>41787</v>
      </c>
      <c r="B1347" s="22" t="s">
        <v>60</v>
      </c>
      <c r="C1347" s="22" t="s">
        <v>48</v>
      </c>
      <c r="D1347" s="23" t="s">
        <v>58</v>
      </c>
      <c r="E1347" s="76">
        <v>75</v>
      </c>
    </row>
    <row r="1348" spans="1:5">
      <c r="A1348" s="22">
        <v>41878</v>
      </c>
      <c r="B1348" s="22" t="s">
        <v>64</v>
      </c>
      <c r="C1348" s="22" t="s">
        <v>336</v>
      </c>
      <c r="D1348" s="23" t="s">
        <v>50</v>
      </c>
      <c r="E1348" s="76">
        <v>44</v>
      </c>
    </row>
    <row r="1349" spans="1:5">
      <c r="A1349" s="22">
        <v>41810</v>
      </c>
      <c r="B1349" s="22" t="s">
        <v>62</v>
      </c>
      <c r="C1349" s="22" t="s">
        <v>48</v>
      </c>
      <c r="D1349" s="23" t="s">
        <v>49</v>
      </c>
      <c r="E1349" s="76">
        <v>66</v>
      </c>
    </row>
    <row r="1350" spans="1:5">
      <c r="A1350" s="22">
        <v>41854</v>
      </c>
      <c r="B1350" s="22" t="s">
        <v>64</v>
      </c>
      <c r="C1350" s="22" t="s">
        <v>38</v>
      </c>
      <c r="D1350" s="23" t="s">
        <v>49</v>
      </c>
      <c r="E1350" s="76">
        <v>102</v>
      </c>
    </row>
    <row r="1351" spans="1:5">
      <c r="A1351" s="22">
        <v>41802</v>
      </c>
      <c r="B1351" s="22" t="s">
        <v>62</v>
      </c>
      <c r="C1351" s="22" t="s">
        <v>48</v>
      </c>
      <c r="D1351" s="23" t="s">
        <v>53</v>
      </c>
      <c r="E1351" s="76">
        <v>90</v>
      </c>
    </row>
    <row r="1352" spans="1:5">
      <c r="A1352" s="22">
        <v>41798</v>
      </c>
      <c r="B1352" s="22" t="s">
        <v>62</v>
      </c>
      <c r="C1352" s="22" t="s">
        <v>38</v>
      </c>
      <c r="D1352" s="23" t="s">
        <v>43</v>
      </c>
      <c r="E1352" s="76">
        <v>20</v>
      </c>
    </row>
    <row r="1353" spans="1:5">
      <c r="A1353" s="22">
        <v>41762</v>
      </c>
      <c r="B1353" s="22" t="s">
        <v>60</v>
      </c>
      <c r="C1353" s="22" t="s">
        <v>48</v>
      </c>
      <c r="D1353" s="23" t="s">
        <v>53</v>
      </c>
      <c r="E1353" s="76">
        <v>523</v>
      </c>
    </row>
    <row r="1354" spans="1:5">
      <c r="A1354" s="22">
        <v>41876</v>
      </c>
      <c r="B1354" s="22" t="s">
        <v>64</v>
      </c>
      <c r="C1354" s="22" t="s">
        <v>48</v>
      </c>
      <c r="D1354" s="23" t="s">
        <v>56</v>
      </c>
      <c r="E1354" s="76">
        <v>38</v>
      </c>
    </row>
    <row r="1355" spans="1:5">
      <c r="A1355" s="22">
        <v>41862</v>
      </c>
      <c r="B1355" s="22" t="s">
        <v>64</v>
      </c>
      <c r="C1355" s="22" t="s">
        <v>38</v>
      </c>
      <c r="D1355" s="23" t="s">
        <v>43</v>
      </c>
      <c r="E1355" s="76">
        <v>76</v>
      </c>
    </row>
    <row r="1356" spans="1:5">
      <c r="A1356" s="22">
        <v>41872</v>
      </c>
      <c r="B1356" s="22" t="s">
        <v>64</v>
      </c>
      <c r="C1356" s="22" t="s">
        <v>38</v>
      </c>
      <c r="D1356" s="23" t="s">
        <v>53</v>
      </c>
      <c r="E1356" s="76">
        <v>29</v>
      </c>
    </row>
    <row r="1357" spans="1:5">
      <c r="A1357" s="22">
        <v>41819</v>
      </c>
      <c r="B1357" s="22" t="s">
        <v>62</v>
      </c>
      <c r="C1357" s="22" t="s">
        <v>48</v>
      </c>
      <c r="D1357" s="23" t="s">
        <v>58</v>
      </c>
      <c r="E1357" s="76">
        <v>72</v>
      </c>
    </row>
    <row r="1358" spans="1:5">
      <c r="A1358" s="22">
        <v>41871</v>
      </c>
      <c r="B1358" s="22" t="s">
        <v>64</v>
      </c>
      <c r="C1358" s="22" t="s">
        <v>48</v>
      </c>
      <c r="D1358" s="23" t="s">
        <v>39</v>
      </c>
      <c r="E1358" s="76">
        <v>1629</v>
      </c>
    </row>
    <row r="1359" spans="1:5">
      <c r="A1359" s="22">
        <v>41860</v>
      </c>
      <c r="B1359" s="22" t="s">
        <v>64</v>
      </c>
      <c r="C1359" s="22" t="s">
        <v>336</v>
      </c>
      <c r="D1359" s="23" t="s">
        <v>43</v>
      </c>
      <c r="E1359" s="76">
        <v>60</v>
      </c>
    </row>
    <row r="1360" spans="1:5">
      <c r="A1360" s="22">
        <v>41866</v>
      </c>
      <c r="B1360" s="22" t="s">
        <v>64</v>
      </c>
      <c r="C1360" s="22" t="s">
        <v>48</v>
      </c>
      <c r="D1360" s="23" t="s">
        <v>66</v>
      </c>
      <c r="E1360" s="76">
        <v>36</v>
      </c>
    </row>
    <row r="1361" spans="1:5">
      <c r="A1361" s="22">
        <v>41807</v>
      </c>
      <c r="B1361" s="22" t="s">
        <v>62</v>
      </c>
      <c r="C1361" s="22" t="s">
        <v>38</v>
      </c>
      <c r="D1361" s="23" t="s">
        <v>53</v>
      </c>
      <c r="E1361" s="76">
        <v>58</v>
      </c>
    </row>
    <row r="1362" spans="1:5">
      <c r="A1362" s="22">
        <v>41854</v>
      </c>
      <c r="B1362" s="22" t="s">
        <v>64</v>
      </c>
      <c r="C1362" s="22" t="s">
        <v>48</v>
      </c>
      <c r="D1362" s="23" t="s">
        <v>61</v>
      </c>
      <c r="E1362" s="76">
        <v>83</v>
      </c>
    </row>
    <row r="1363" spans="1:5">
      <c r="A1363" s="22">
        <v>41860</v>
      </c>
      <c r="B1363" s="22" t="s">
        <v>64</v>
      </c>
      <c r="C1363" s="22" t="s">
        <v>38</v>
      </c>
      <c r="D1363" s="23" t="s">
        <v>66</v>
      </c>
      <c r="E1363" s="76">
        <v>235</v>
      </c>
    </row>
    <row r="1364" spans="1:5">
      <c r="A1364" s="22">
        <v>41875</v>
      </c>
      <c r="B1364" s="22" t="s">
        <v>64</v>
      </c>
      <c r="C1364" s="22" t="s">
        <v>48</v>
      </c>
      <c r="D1364" s="23" t="s">
        <v>54</v>
      </c>
      <c r="E1364" s="76">
        <v>47</v>
      </c>
    </row>
    <row r="1365" spans="1:5">
      <c r="A1365" s="22">
        <v>41801</v>
      </c>
      <c r="B1365" s="22" t="s">
        <v>62</v>
      </c>
      <c r="C1365" s="22" t="s">
        <v>38</v>
      </c>
      <c r="D1365" s="23" t="s">
        <v>49</v>
      </c>
      <c r="E1365" s="76">
        <v>96</v>
      </c>
    </row>
    <row r="1366" spans="1:5">
      <c r="A1366" s="22">
        <v>41824</v>
      </c>
      <c r="B1366" s="22" t="s">
        <v>63</v>
      </c>
      <c r="C1366" s="22" t="s">
        <v>38</v>
      </c>
      <c r="D1366" s="23" t="s">
        <v>43</v>
      </c>
      <c r="E1366" s="76">
        <v>60</v>
      </c>
    </row>
    <row r="1367" spans="1:5">
      <c r="A1367" s="22">
        <v>41802</v>
      </c>
      <c r="B1367" s="22" t="s">
        <v>62</v>
      </c>
      <c r="C1367" s="22" t="s">
        <v>38</v>
      </c>
      <c r="D1367" s="23" t="s">
        <v>49</v>
      </c>
      <c r="E1367" s="76">
        <v>66</v>
      </c>
    </row>
    <row r="1368" spans="1:5">
      <c r="A1368" s="22">
        <v>41877</v>
      </c>
      <c r="B1368" s="22" t="s">
        <v>64</v>
      </c>
      <c r="C1368" s="22" t="s">
        <v>38</v>
      </c>
      <c r="D1368" s="23" t="s">
        <v>53</v>
      </c>
      <c r="E1368" s="76">
        <v>29</v>
      </c>
    </row>
    <row r="1369" spans="1:5">
      <c r="A1369" s="22">
        <v>41862</v>
      </c>
      <c r="B1369" s="22" t="s">
        <v>64</v>
      </c>
      <c r="C1369" s="22" t="s">
        <v>38</v>
      </c>
      <c r="D1369" s="23" t="s">
        <v>43</v>
      </c>
      <c r="E1369" s="76">
        <v>40</v>
      </c>
    </row>
    <row r="1370" spans="1:5">
      <c r="A1370" s="22">
        <v>41876</v>
      </c>
      <c r="B1370" s="22" t="s">
        <v>64</v>
      </c>
      <c r="C1370" s="22" t="s">
        <v>48</v>
      </c>
      <c r="D1370" s="23" t="s">
        <v>49</v>
      </c>
      <c r="E1370" s="76">
        <v>66</v>
      </c>
    </row>
    <row r="1371" spans="1:5">
      <c r="A1371" s="22">
        <v>41854</v>
      </c>
      <c r="B1371" s="22" t="s">
        <v>64</v>
      </c>
      <c r="C1371" s="22" t="s">
        <v>38</v>
      </c>
      <c r="D1371" s="23" t="s">
        <v>61</v>
      </c>
      <c r="E1371" s="76">
        <v>28</v>
      </c>
    </row>
    <row r="1372" spans="1:5">
      <c r="A1372" s="22">
        <v>41814</v>
      </c>
      <c r="B1372" s="22" t="s">
        <v>62</v>
      </c>
      <c r="C1372" s="22" t="s">
        <v>336</v>
      </c>
      <c r="D1372" s="23" t="s">
        <v>43</v>
      </c>
      <c r="E1372" s="76">
        <v>60</v>
      </c>
    </row>
    <row r="1373" spans="1:5">
      <c r="A1373" s="22">
        <v>41865</v>
      </c>
      <c r="B1373" s="22" t="s">
        <v>64</v>
      </c>
      <c r="C1373" s="22" t="s">
        <v>38</v>
      </c>
      <c r="D1373" s="23" t="s">
        <v>56</v>
      </c>
      <c r="E1373" s="76">
        <v>63</v>
      </c>
    </row>
    <row r="1374" spans="1:5">
      <c r="A1374" s="22">
        <v>41880</v>
      </c>
      <c r="B1374" s="22" t="s">
        <v>64</v>
      </c>
      <c r="C1374" s="22" t="s">
        <v>38</v>
      </c>
      <c r="D1374" s="23" t="s">
        <v>58</v>
      </c>
      <c r="E1374" s="76">
        <v>24</v>
      </c>
    </row>
    <row r="1375" spans="1:5">
      <c r="A1375" s="22">
        <v>41792</v>
      </c>
      <c r="B1375" s="22" t="s">
        <v>62</v>
      </c>
      <c r="C1375" s="22" t="s">
        <v>336</v>
      </c>
      <c r="D1375" s="23" t="s">
        <v>57</v>
      </c>
      <c r="E1375" s="76">
        <v>46</v>
      </c>
    </row>
    <row r="1376" spans="1:5">
      <c r="A1376" s="22">
        <v>41804</v>
      </c>
      <c r="B1376" s="22" t="s">
        <v>62</v>
      </c>
      <c r="C1376" s="22" t="s">
        <v>48</v>
      </c>
      <c r="D1376" s="23" t="s">
        <v>54</v>
      </c>
      <c r="E1376" s="76">
        <v>90</v>
      </c>
    </row>
    <row r="1377" spans="1:5">
      <c r="A1377" s="22">
        <v>41834</v>
      </c>
      <c r="B1377" s="22" t="s">
        <v>63</v>
      </c>
      <c r="C1377" s="22" t="s">
        <v>38</v>
      </c>
      <c r="D1377" s="23" t="s">
        <v>53</v>
      </c>
      <c r="E1377" s="76">
        <v>60</v>
      </c>
    </row>
    <row r="1378" spans="1:5">
      <c r="A1378" s="22">
        <v>41760</v>
      </c>
      <c r="B1378" s="22" t="s">
        <v>60</v>
      </c>
      <c r="C1378" s="22" t="s">
        <v>48</v>
      </c>
      <c r="D1378" s="23" t="s">
        <v>57</v>
      </c>
      <c r="E1378" s="76">
        <v>69</v>
      </c>
    </row>
    <row r="1379" spans="1:5">
      <c r="A1379" s="22">
        <v>41805</v>
      </c>
      <c r="B1379" s="22" t="s">
        <v>62</v>
      </c>
      <c r="C1379" s="22" t="s">
        <v>336</v>
      </c>
      <c r="D1379" s="23" t="s">
        <v>61</v>
      </c>
      <c r="E1379" s="76">
        <v>353</v>
      </c>
    </row>
    <row r="1380" spans="1:5">
      <c r="A1380" s="22">
        <v>41826</v>
      </c>
      <c r="B1380" s="22" t="s">
        <v>63</v>
      </c>
      <c r="C1380" s="22" t="s">
        <v>38</v>
      </c>
      <c r="D1380" s="23" t="s">
        <v>53</v>
      </c>
      <c r="E1380" s="76">
        <v>56</v>
      </c>
    </row>
    <row r="1381" spans="1:5">
      <c r="A1381" s="22">
        <v>41824</v>
      </c>
      <c r="B1381" s="22" t="s">
        <v>63</v>
      </c>
      <c r="C1381" s="22" t="s">
        <v>48</v>
      </c>
      <c r="D1381" s="23" t="s">
        <v>58</v>
      </c>
      <c r="E1381" s="76">
        <v>72</v>
      </c>
    </row>
    <row r="1382" spans="1:5">
      <c r="A1382" s="22">
        <v>41816</v>
      </c>
      <c r="B1382" s="22" t="s">
        <v>62</v>
      </c>
      <c r="C1382" s="22" t="s">
        <v>48</v>
      </c>
      <c r="D1382" s="23" t="s">
        <v>46</v>
      </c>
      <c r="E1382" s="76">
        <v>23</v>
      </c>
    </row>
    <row r="1383" spans="1:5">
      <c r="A1383" s="22">
        <v>41794</v>
      </c>
      <c r="B1383" s="22" t="s">
        <v>62</v>
      </c>
      <c r="C1383" s="22" t="s">
        <v>48</v>
      </c>
      <c r="D1383" s="23" t="s">
        <v>43</v>
      </c>
      <c r="E1383" s="76">
        <v>40</v>
      </c>
    </row>
    <row r="1384" spans="1:5">
      <c r="A1384" s="22">
        <v>41874</v>
      </c>
      <c r="B1384" s="22" t="s">
        <v>64</v>
      </c>
      <c r="C1384" s="22" t="s">
        <v>336</v>
      </c>
      <c r="D1384" s="23" t="s">
        <v>43</v>
      </c>
      <c r="E1384" s="76">
        <v>40</v>
      </c>
    </row>
    <row r="1385" spans="1:5">
      <c r="A1385" s="22">
        <v>41866</v>
      </c>
      <c r="B1385" s="22" t="s">
        <v>64</v>
      </c>
      <c r="C1385" s="22" t="s">
        <v>38</v>
      </c>
      <c r="D1385" s="23" t="s">
        <v>50</v>
      </c>
      <c r="E1385" s="76">
        <v>69</v>
      </c>
    </row>
    <row r="1386" spans="1:5">
      <c r="A1386" s="22">
        <v>41770</v>
      </c>
      <c r="B1386" s="22" t="s">
        <v>60</v>
      </c>
      <c r="C1386" s="22" t="s">
        <v>38</v>
      </c>
      <c r="D1386" s="23" t="s">
        <v>43</v>
      </c>
      <c r="E1386" s="76">
        <v>38</v>
      </c>
    </row>
    <row r="1387" spans="1:5">
      <c r="A1387" s="22">
        <v>41809</v>
      </c>
      <c r="B1387" s="22" t="s">
        <v>62</v>
      </c>
      <c r="C1387" s="22" t="s">
        <v>48</v>
      </c>
      <c r="D1387" s="23" t="s">
        <v>50</v>
      </c>
      <c r="E1387" s="76">
        <v>371</v>
      </c>
    </row>
    <row r="1388" spans="1:5">
      <c r="A1388" s="22">
        <v>41793</v>
      </c>
      <c r="B1388" s="22" t="s">
        <v>62</v>
      </c>
      <c r="C1388" s="22" t="s">
        <v>48</v>
      </c>
      <c r="D1388" s="23" t="s">
        <v>66</v>
      </c>
      <c r="E1388" s="76">
        <v>36</v>
      </c>
    </row>
    <row r="1389" spans="1:5">
      <c r="A1389" s="22">
        <v>41800</v>
      </c>
      <c r="B1389" s="22" t="s">
        <v>62</v>
      </c>
      <c r="C1389" s="22" t="s">
        <v>38</v>
      </c>
      <c r="D1389" s="23" t="s">
        <v>53</v>
      </c>
      <c r="E1389" s="76">
        <v>30</v>
      </c>
    </row>
    <row r="1390" spans="1:5">
      <c r="A1390" s="22">
        <v>41878</v>
      </c>
      <c r="B1390" s="22" t="s">
        <v>64</v>
      </c>
      <c r="C1390" s="22" t="s">
        <v>48</v>
      </c>
      <c r="D1390" s="23" t="s">
        <v>56</v>
      </c>
      <c r="E1390" s="76">
        <v>60</v>
      </c>
    </row>
    <row r="1391" spans="1:5">
      <c r="A1391" s="22">
        <v>41845</v>
      </c>
      <c r="B1391" s="22" t="s">
        <v>63</v>
      </c>
      <c r="C1391" s="22" t="s">
        <v>48</v>
      </c>
      <c r="D1391" s="23" t="s">
        <v>57</v>
      </c>
      <c r="E1391" s="76">
        <v>44</v>
      </c>
    </row>
    <row r="1392" spans="1:5">
      <c r="A1392" s="22">
        <v>41872</v>
      </c>
      <c r="B1392" s="22" t="s">
        <v>64</v>
      </c>
      <c r="C1392" s="22" t="s">
        <v>48</v>
      </c>
      <c r="D1392" s="23" t="s">
        <v>56</v>
      </c>
      <c r="E1392" s="76">
        <v>21</v>
      </c>
    </row>
    <row r="1393" spans="1:5">
      <c r="A1393" s="22">
        <v>41794</v>
      </c>
      <c r="B1393" s="22" t="s">
        <v>62</v>
      </c>
      <c r="C1393" s="22" t="s">
        <v>48</v>
      </c>
      <c r="D1393" s="23" t="s">
        <v>49</v>
      </c>
      <c r="E1393" s="76">
        <v>64</v>
      </c>
    </row>
    <row r="1394" spans="1:5">
      <c r="A1394" s="22">
        <v>41871</v>
      </c>
      <c r="B1394" s="22" t="s">
        <v>64</v>
      </c>
      <c r="C1394" s="22" t="s">
        <v>48</v>
      </c>
      <c r="D1394" s="23" t="s">
        <v>49</v>
      </c>
      <c r="E1394" s="76">
        <v>66</v>
      </c>
    </row>
    <row r="1395" spans="1:5">
      <c r="A1395" s="22">
        <v>41803</v>
      </c>
      <c r="B1395" s="22" t="s">
        <v>62</v>
      </c>
      <c r="C1395" s="22" t="s">
        <v>48</v>
      </c>
      <c r="D1395" s="23" t="s">
        <v>57</v>
      </c>
      <c r="E1395" s="76">
        <v>23</v>
      </c>
    </row>
    <row r="1396" spans="1:5">
      <c r="A1396" s="22">
        <v>41799</v>
      </c>
      <c r="B1396" s="22" t="s">
        <v>62</v>
      </c>
      <c r="C1396" s="22" t="s">
        <v>38</v>
      </c>
      <c r="D1396" s="23" t="s">
        <v>57</v>
      </c>
      <c r="E1396" s="76">
        <v>46</v>
      </c>
    </row>
    <row r="1397" spans="1:5">
      <c r="A1397" s="22">
        <v>41799</v>
      </c>
      <c r="B1397" s="22" t="s">
        <v>62</v>
      </c>
      <c r="C1397" s="22" t="s">
        <v>48</v>
      </c>
      <c r="D1397" s="23" t="s">
        <v>56</v>
      </c>
      <c r="E1397" s="76">
        <v>60</v>
      </c>
    </row>
    <row r="1398" spans="1:5">
      <c r="A1398" s="22">
        <v>41804</v>
      </c>
      <c r="B1398" s="22" t="s">
        <v>62</v>
      </c>
      <c r="C1398" s="22" t="s">
        <v>48</v>
      </c>
      <c r="D1398" s="23" t="s">
        <v>50</v>
      </c>
      <c r="E1398" s="76">
        <v>230</v>
      </c>
    </row>
    <row r="1399" spans="1:5">
      <c r="A1399" s="22">
        <v>41868</v>
      </c>
      <c r="B1399" s="22" t="s">
        <v>64</v>
      </c>
      <c r="C1399" s="22" t="s">
        <v>38</v>
      </c>
      <c r="D1399" s="23" t="s">
        <v>50</v>
      </c>
      <c r="E1399" s="76">
        <v>46</v>
      </c>
    </row>
    <row r="1400" spans="1:5">
      <c r="A1400" s="22">
        <v>41853</v>
      </c>
      <c r="B1400" s="22" t="s">
        <v>64</v>
      </c>
      <c r="C1400" s="22" t="s">
        <v>38</v>
      </c>
      <c r="D1400" s="23" t="s">
        <v>43</v>
      </c>
      <c r="E1400" s="76">
        <v>40</v>
      </c>
    </row>
    <row r="1401" spans="1:5">
      <c r="A1401" s="22">
        <v>41850</v>
      </c>
      <c r="B1401" s="22" t="s">
        <v>63</v>
      </c>
      <c r="C1401" s="22" t="s">
        <v>48</v>
      </c>
      <c r="D1401" s="23" t="s">
        <v>57</v>
      </c>
      <c r="E1401" s="76">
        <v>46</v>
      </c>
    </row>
    <row r="1402" spans="1:5">
      <c r="A1402" s="22">
        <v>41778</v>
      </c>
      <c r="B1402" s="22" t="s">
        <v>60</v>
      </c>
      <c r="C1402" s="22" t="s">
        <v>38</v>
      </c>
      <c r="D1402" s="23" t="s">
        <v>57</v>
      </c>
      <c r="E1402" s="76">
        <v>69</v>
      </c>
    </row>
    <row r="1403" spans="1:5">
      <c r="A1403" s="22">
        <v>41859</v>
      </c>
      <c r="B1403" s="22" t="s">
        <v>64</v>
      </c>
      <c r="C1403" s="22" t="s">
        <v>38</v>
      </c>
      <c r="D1403" s="23" t="s">
        <v>49</v>
      </c>
      <c r="E1403" s="76">
        <v>99</v>
      </c>
    </row>
    <row r="1404" spans="1:5">
      <c r="A1404" s="22">
        <v>41828</v>
      </c>
      <c r="B1404" s="22" t="s">
        <v>63</v>
      </c>
      <c r="C1404" s="22" t="s">
        <v>48</v>
      </c>
      <c r="D1404" s="23" t="s">
        <v>49</v>
      </c>
      <c r="E1404" s="76">
        <v>102</v>
      </c>
    </row>
    <row r="1405" spans="1:5">
      <c r="A1405" s="22">
        <v>41762</v>
      </c>
      <c r="B1405" s="22" t="s">
        <v>60</v>
      </c>
      <c r="C1405" s="22" t="s">
        <v>48</v>
      </c>
      <c r="D1405" s="23" t="s">
        <v>49</v>
      </c>
      <c r="E1405" s="76">
        <v>33</v>
      </c>
    </row>
    <row r="1406" spans="1:5">
      <c r="A1406" s="22">
        <v>41832</v>
      </c>
      <c r="B1406" s="22" t="s">
        <v>63</v>
      </c>
      <c r="C1406" s="22" t="s">
        <v>336</v>
      </c>
      <c r="D1406" s="23" t="s">
        <v>57</v>
      </c>
      <c r="E1406" s="76">
        <v>23</v>
      </c>
    </row>
    <row r="1407" spans="1:5">
      <c r="A1407" s="22">
        <v>41801</v>
      </c>
      <c r="B1407" s="22" t="s">
        <v>62</v>
      </c>
      <c r="C1407" s="22" t="s">
        <v>48</v>
      </c>
      <c r="D1407" s="23" t="s">
        <v>50</v>
      </c>
      <c r="E1407" s="76">
        <v>69</v>
      </c>
    </row>
    <row r="1408" spans="1:5">
      <c r="A1408" s="22">
        <v>41862</v>
      </c>
      <c r="B1408" s="22" t="s">
        <v>64</v>
      </c>
      <c r="C1408" s="22" t="s">
        <v>38</v>
      </c>
      <c r="D1408" s="23" t="s">
        <v>56</v>
      </c>
      <c r="E1408" s="76">
        <v>60</v>
      </c>
    </row>
    <row r="1409" spans="1:5">
      <c r="A1409" s="22">
        <v>41866</v>
      </c>
      <c r="B1409" s="22" t="s">
        <v>64</v>
      </c>
      <c r="C1409" s="22" t="s">
        <v>38</v>
      </c>
      <c r="D1409" s="23" t="s">
        <v>49</v>
      </c>
      <c r="E1409" s="76">
        <v>33</v>
      </c>
    </row>
    <row r="1410" spans="1:5">
      <c r="A1410" s="22">
        <v>41824</v>
      </c>
      <c r="B1410" s="22" t="s">
        <v>63</v>
      </c>
      <c r="C1410" s="22" t="s">
        <v>336</v>
      </c>
      <c r="D1410" s="23" t="s">
        <v>66</v>
      </c>
      <c r="E1410" s="76">
        <v>18</v>
      </c>
    </row>
    <row r="1411" spans="1:5">
      <c r="A1411" s="22">
        <v>41877</v>
      </c>
      <c r="B1411" s="22" t="s">
        <v>64</v>
      </c>
      <c r="C1411" s="22" t="s">
        <v>38</v>
      </c>
      <c r="D1411" s="23" t="s">
        <v>46</v>
      </c>
      <c r="E1411" s="76">
        <v>50</v>
      </c>
    </row>
    <row r="1412" spans="1:5">
      <c r="A1412" s="22">
        <v>41869</v>
      </c>
      <c r="B1412" s="22" t="s">
        <v>64</v>
      </c>
      <c r="C1412" s="22" t="s">
        <v>336</v>
      </c>
      <c r="D1412" s="23" t="s">
        <v>43</v>
      </c>
      <c r="E1412" s="76">
        <v>40</v>
      </c>
    </row>
    <row r="1413" spans="1:5">
      <c r="A1413" s="22">
        <v>41868</v>
      </c>
      <c r="B1413" s="22" t="s">
        <v>64</v>
      </c>
      <c r="C1413" s="22" t="s">
        <v>38</v>
      </c>
      <c r="D1413" s="23" t="s">
        <v>43</v>
      </c>
      <c r="E1413" s="76">
        <v>60</v>
      </c>
    </row>
    <row r="1414" spans="1:5">
      <c r="A1414" s="22">
        <v>41848</v>
      </c>
      <c r="B1414" s="22" t="s">
        <v>63</v>
      </c>
      <c r="C1414" s="22" t="s">
        <v>48</v>
      </c>
      <c r="D1414" s="23" t="s">
        <v>66</v>
      </c>
      <c r="E1414" s="76">
        <v>291</v>
      </c>
    </row>
    <row r="1415" spans="1:5">
      <c r="A1415" s="22">
        <v>41800</v>
      </c>
      <c r="B1415" s="22" t="s">
        <v>62</v>
      </c>
      <c r="C1415" s="22" t="s">
        <v>48</v>
      </c>
      <c r="D1415" s="23" t="s">
        <v>58</v>
      </c>
      <c r="E1415" s="76">
        <v>479</v>
      </c>
    </row>
    <row r="1416" spans="1:5">
      <c r="A1416" s="22">
        <v>41794</v>
      </c>
      <c r="B1416" s="22" t="s">
        <v>62</v>
      </c>
      <c r="C1416" s="22" t="s">
        <v>38</v>
      </c>
      <c r="D1416" s="23" t="s">
        <v>57</v>
      </c>
      <c r="E1416" s="76">
        <v>46</v>
      </c>
    </row>
    <row r="1417" spans="1:5">
      <c r="A1417" s="22">
        <v>41815</v>
      </c>
      <c r="B1417" s="22" t="s">
        <v>62</v>
      </c>
      <c r="C1417" s="22" t="s">
        <v>38</v>
      </c>
      <c r="D1417" s="23" t="s">
        <v>57</v>
      </c>
      <c r="E1417" s="76">
        <v>414</v>
      </c>
    </row>
    <row r="1418" spans="1:5">
      <c r="A1418" s="22">
        <v>41806</v>
      </c>
      <c r="B1418" s="22" t="s">
        <v>62</v>
      </c>
      <c r="C1418" s="22" t="s">
        <v>38</v>
      </c>
      <c r="D1418" s="23" t="s">
        <v>43</v>
      </c>
      <c r="E1418" s="76">
        <v>20</v>
      </c>
    </row>
    <row r="1419" spans="1:5">
      <c r="A1419" s="22">
        <v>41856</v>
      </c>
      <c r="B1419" s="22" t="s">
        <v>64</v>
      </c>
      <c r="C1419" s="22" t="s">
        <v>38</v>
      </c>
      <c r="D1419" s="23" t="s">
        <v>53</v>
      </c>
      <c r="E1419" s="76">
        <v>28</v>
      </c>
    </row>
    <row r="1420" spans="1:5">
      <c r="A1420" s="22">
        <v>41878</v>
      </c>
      <c r="B1420" s="22" t="s">
        <v>64</v>
      </c>
      <c r="C1420" s="22" t="s">
        <v>48</v>
      </c>
      <c r="D1420" s="23" t="s">
        <v>57</v>
      </c>
      <c r="E1420" s="76">
        <v>69</v>
      </c>
    </row>
    <row r="1421" spans="1:5">
      <c r="A1421" s="22">
        <v>41808</v>
      </c>
      <c r="B1421" s="22" t="s">
        <v>62</v>
      </c>
      <c r="C1421" s="22" t="s">
        <v>48</v>
      </c>
      <c r="D1421" s="23" t="s">
        <v>57</v>
      </c>
      <c r="E1421" s="76">
        <v>46</v>
      </c>
    </row>
    <row r="1422" spans="1:5">
      <c r="A1422" s="22">
        <v>41863</v>
      </c>
      <c r="B1422" s="22" t="s">
        <v>64</v>
      </c>
      <c r="C1422" s="22" t="s">
        <v>48</v>
      </c>
      <c r="D1422" s="23" t="s">
        <v>49</v>
      </c>
      <c r="E1422" s="76">
        <v>99</v>
      </c>
    </row>
    <row r="1423" spans="1:5">
      <c r="A1423" s="22">
        <v>41871</v>
      </c>
      <c r="B1423" s="22" t="s">
        <v>64</v>
      </c>
      <c r="C1423" s="22" t="s">
        <v>38</v>
      </c>
      <c r="D1423" s="23" t="s">
        <v>49</v>
      </c>
      <c r="E1423" s="76">
        <v>128</v>
      </c>
    </row>
    <row r="1424" spans="1:5">
      <c r="A1424" s="22">
        <v>41864</v>
      </c>
      <c r="B1424" s="22" t="s">
        <v>64</v>
      </c>
      <c r="C1424" s="22" t="s">
        <v>38</v>
      </c>
      <c r="D1424" s="23" t="s">
        <v>39</v>
      </c>
      <c r="E1424" s="76">
        <v>80</v>
      </c>
    </row>
    <row r="1425" spans="1:5">
      <c r="A1425" s="22">
        <v>41820</v>
      </c>
      <c r="B1425" s="22" t="s">
        <v>62</v>
      </c>
      <c r="C1425" s="22" t="s">
        <v>336</v>
      </c>
      <c r="D1425" s="23" t="s">
        <v>57</v>
      </c>
      <c r="E1425" s="76">
        <v>46</v>
      </c>
    </row>
    <row r="1426" spans="1:5">
      <c r="A1426" s="22">
        <v>41794</v>
      </c>
      <c r="B1426" s="22" t="s">
        <v>62</v>
      </c>
      <c r="C1426" s="22" t="s">
        <v>48</v>
      </c>
      <c r="D1426" s="23" t="s">
        <v>49</v>
      </c>
      <c r="E1426" s="76">
        <v>34</v>
      </c>
    </row>
    <row r="1427" spans="1:5">
      <c r="A1427" s="22">
        <v>41871</v>
      </c>
      <c r="B1427" s="22" t="s">
        <v>64</v>
      </c>
      <c r="C1427" s="22" t="s">
        <v>38</v>
      </c>
      <c r="D1427" s="23" t="s">
        <v>61</v>
      </c>
      <c r="E1427" s="76">
        <v>83</v>
      </c>
    </row>
    <row r="1428" spans="1:5">
      <c r="A1428" s="22">
        <v>41770</v>
      </c>
      <c r="B1428" s="22" t="s">
        <v>60</v>
      </c>
      <c r="C1428" s="22" t="s">
        <v>48</v>
      </c>
      <c r="D1428" s="23" t="s">
        <v>58</v>
      </c>
      <c r="E1428" s="76">
        <v>24</v>
      </c>
    </row>
    <row r="1429" spans="1:5">
      <c r="A1429" s="22">
        <v>41851</v>
      </c>
      <c r="B1429" s="22" t="s">
        <v>63</v>
      </c>
      <c r="C1429" s="22" t="s">
        <v>48</v>
      </c>
      <c r="D1429" s="23" t="s">
        <v>53</v>
      </c>
      <c r="E1429" s="76">
        <v>29</v>
      </c>
    </row>
    <row r="1430" spans="1:5">
      <c r="A1430" s="22">
        <v>41865</v>
      </c>
      <c r="B1430" s="22" t="s">
        <v>64</v>
      </c>
      <c r="C1430" s="22" t="s">
        <v>48</v>
      </c>
      <c r="D1430" s="23" t="s">
        <v>43</v>
      </c>
      <c r="E1430" s="76">
        <v>57</v>
      </c>
    </row>
    <row r="1431" spans="1:5">
      <c r="A1431" s="22">
        <v>41808</v>
      </c>
      <c r="B1431" s="22" t="s">
        <v>62</v>
      </c>
      <c r="C1431" s="22" t="s">
        <v>48</v>
      </c>
      <c r="D1431" s="23" t="s">
        <v>58</v>
      </c>
      <c r="E1431" s="76">
        <v>50</v>
      </c>
    </row>
    <row r="1432" spans="1:5">
      <c r="A1432" s="22">
        <v>41767</v>
      </c>
      <c r="B1432" s="22" t="s">
        <v>60</v>
      </c>
      <c r="C1432" s="22" t="s">
        <v>48</v>
      </c>
      <c r="D1432" s="23" t="s">
        <v>46</v>
      </c>
      <c r="E1432" s="76">
        <v>50</v>
      </c>
    </row>
    <row r="1433" spans="1:5">
      <c r="A1433" s="22">
        <v>41775</v>
      </c>
      <c r="B1433" s="22" t="s">
        <v>60</v>
      </c>
      <c r="C1433" s="22" t="s">
        <v>38</v>
      </c>
      <c r="D1433" s="23" t="s">
        <v>43</v>
      </c>
      <c r="E1433" s="76">
        <v>80</v>
      </c>
    </row>
    <row r="1434" spans="1:5">
      <c r="A1434" s="22">
        <v>41849</v>
      </c>
      <c r="B1434" s="22" t="s">
        <v>63</v>
      </c>
      <c r="C1434" s="22" t="s">
        <v>38</v>
      </c>
      <c r="D1434" s="23" t="s">
        <v>53</v>
      </c>
      <c r="E1434" s="76">
        <v>627</v>
      </c>
    </row>
    <row r="1435" spans="1:5">
      <c r="A1435" s="22">
        <v>41888</v>
      </c>
      <c r="B1435" s="22" t="s">
        <v>65</v>
      </c>
      <c r="C1435" s="22" t="s">
        <v>48</v>
      </c>
      <c r="D1435" s="23" t="s">
        <v>49</v>
      </c>
      <c r="E1435" s="76">
        <v>68</v>
      </c>
    </row>
    <row r="1436" spans="1:5">
      <c r="A1436" s="22">
        <v>41869</v>
      </c>
      <c r="B1436" s="22" t="s">
        <v>64</v>
      </c>
      <c r="C1436" s="22" t="s">
        <v>336</v>
      </c>
      <c r="D1436" s="23" t="s">
        <v>53</v>
      </c>
      <c r="E1436" s="76">
        <v>28</v>
      </c>
    </row>
    <row r="1437" spans="1:5">
      <c r="A1437" s="22">
        <v>41815</v>
      </c>
      <c r="B1437" s="22" t="s">
        <v>62</v>
      </c>
      <c r="C1437" s="22" t="s">
        <v>48</v>
      </c>
      <c r="D1437" s="23" t="s">
        <v>58</v>
      </c>
      <c r="E1437" s="76">
        <v>24</v>
      </c>
    </row>
    <row r="1438" spans="1:5">
      <c r="A1438" s="22">
        <v>41816</v>
      </c>
      <c r="B1438" s="22" t="s">
        <v>62</v>
      </c>
      <c r="C1438" s="22" t="s">
        <v>48</v>
      </c>
      <c r="D1438" s="23" t="s">
        <v>57</v>
      </c>
      <c r="E1438" s="76">
        <v>69</v>
      </c>
    </row>
    <row r="1439" spans="1:5">
      <c r="A1439" s="22">
        <v>41853</v>
      </c>
      <c r="B1439" s="22" t="s">
        <v>64</v>
      </c>
      <c r="C1439" s="22" t="s">
        <v>38</v>
      </c>
      <c r="D1439" s="23" t="s">
        <v>54</v>
      </c>
      <c r="E1439" s="76">
        <v>357</v>
      </c>
    </row>
    <row r="1440" spans="1:5">
      <c r="A1440" s="22">
        <v>41863</v>
      </c>
      <c r="B1440" s="22" t="s">
        <v>64</v>
      </c>
      <c r="C1440" s="22" t="s">
        <v>48</v>
      </c>
      <c r="D1440" s="23" t="s">
        <v>56</v>
      </c>
      <c r="E1440" s="76">
        <v>361</v>
      </c>
    </row>
    <row r="1441" spans="1:5">
      <c r="A1441" s="22">
        <v>41851</v>
      </c>
      <c r="B1441" s="22" t="s">
        <v>63</v>
      </c>
      <c r="C1441" s="22" t="s">
        <v>38</v>
      </c>
      <c r="D1441" s="23" t="s">
        <v>57</v>
      </c>
      <c r="E1441" s="76">
        <v>46</v>
      </c>
    </row>
    <row r="1442" spans="1:5">
      <c r="A1442" s="22">
        <v>41910</v>
      </c>
      <c r="B1442" s="22" t="s">
        <v>65</v>
      </c>
      <c r="C1442" s="22" t="s">
        <v>48</v>
      </c>
      <c r="D1442" s="23" t="s">
        <v>66</v>
      </c>
      <c r="E1442" s="76">
        <v>19</v>
      </c>
    </row>
    <row r="1443" spans="1:5">
      <c r="A1443" s="22">
        <v>41812</v>
      </c>
      <c r="B1443" s="22" t="s">
        <v>62</v>
      </c>
      <c r="C1443" s="22" t="s">
        <v>48</v>
      </c>
      <c r="D1443" s="23" t="s">
        <v>57</v>
      </c>
      <c r="E1443" s="76">
        <v>69</v>
      </c>
    </row>
    <row r="1444" spans="1:5">
      <c r="A1444" s="22">
        <v>41855</v>
      </c>
      <c r="B1444" s="22" t="s">
        <v>64</v>
      </c>
      <c r="C1444" s="22" t="s">
        <v>48</v>
      </c>
      <c r="D1444" s="23" t="s">
        <v>53</v>
      </c>
      <c r="E1444" s="76">
        <v>29</v>
      </c>
    </row>
    <row r="1445" spans="1:5">
      <c r="A1445" s="22">
        <v>41812</v>
      </c>
      <c r="B1445" s="22" t="s">
        <v>62</v>
      </c>
      <c r="C1445" s="22" t="s">
        <v>48</v>
      </c>
      <c r="D1445" s="23" t="s">
        <v>49</v>
      </c>
      <c r="E1445" s="76">
        <v>132</v>
      </c>
    </row>
    <row r="1446" spans="1:5">
      <c r="A1446" s="22">
        <v>41800</v>
      </c>
      <c r="B1446" s="22" t="s">
        <v>62</v>
      </c>
      <c r="C1446" s="22" t="s">
        <v>336</v>
      </c>
      <c r="D1446" s="23" t="s">
        <v>50</v>
      </c>
      <c r="E1446" s="76">
        <v>46</v>
      </c>
    </row>
    <row r="1447" spans="1:5">
      <c r="A1447" s="22">
        <v>41815</v>
      </c>
      <c r="B1447" s="22" t="s">
        <v>62</v>
      </c>
      <c r="C1447" s="22" t="s">
        <v>48</v>
      </c>
      <c r="D1447" s="23" t="s">
        <v>49</v>
      </c>
      <c r="E1447" s="76">
        <v>68</v>
      </c>
    </row>
    <row r="1448" spans="1:5">
      <c r="A1448" s="22">
        <v>41766</v>
      </c>
      <c r="B1448" s="22" t="s">
        <v>60</v>
      </c>
      <c r="C1448" s="22" t="s">
        <v>38</v>
      </c>
      <c r="D1448" s="23" t="s">
        <v>49</v>
      </c>
      <c r="E1448" s="76">
        <v>99</v>
      </c>
    </row>
    <row r="1449" spans="1:5">
      <c r="A1449" s="22">
        <v>41882</v>
      </c>
      <c r="B1449" s="22" t="s">
        <v>64</v>
      </c>
      <c r="C1449" s="22" t="s">
        <v>38</v>
      </c>
      <c r="D1449" s="23" t="s">
        <v>49</v>
      </c>
      <c r="E1449" s="76">
        <v>99</v>
      </c>
    </row>
    <row r="1450" spans="1:5">
      <c r="A1450" s="22">
        <v>41811</v>
      </c>
      <c r="B1450" s="22" t="s">
        <v>62</v>
      </c>
      <c r="C1450" s="22" t="s">
        <v>48</v>
      </c>
      <c r="D1450" s="23" t="s">
        <v>58</v>
      </c>
      <c r="E1450" s="76">
        <v>69</v>
      </c>
    </row>
    <row r="1451" spans="1:5">
      <c r="A1451" s="22">
        <v>41862</v>
      </c>
      <c r="B1451" s="22" t="s">
        <v>64</v>
      </c>
      <c r="C1451" s="22" t="s">
        <v>38</v>
      </c>
      <c r="D1451" s="23" t="s">
        <v>49</v>
      </c>
      <c r="E1451" s="76">
        <v>66</v>
      </c>
    </row>
    <row r="1452" spans="1:5">
      <c r="A1452" s="22">
        <v>41786</v>
      </c>
      <c r="B1452" s="22" t="s">
        <v>60</v>
      </c>
      <c r="C1452" s="22" t="s">
        <v>336</v>
      </c>
      <c r="D1452" s="23" t="s">
        <v>43</v>
      </c>
      <c r="E1452" s="76">
        <v>80</v>
      </c>
    </row>
    <row r="1453" spans="1:5">
      <c r="A1453" s="22">
        <v>41865</v>
      </c>
      <c r="B1453" s="22" t="s">
        <v>64</v>
      </c>
      <c r="C1453" s="22" t="s">
        <v>38</v>
      </c>
      <c r="D1453" s="23" t="s">
        <v>66</v>
      </c>
      <c r="E1453" s="76">
        <v>57</v>
      </c>
    </row>
    <row r="1454" spans="1:5">
      <c r="A1454" s="22">
        <v>41862</v>
      </c>
      <c r="B1454" s="22" t="s">
        <v>64</v>
      </c>
      <c r="C1454" s="22" t="s">
        <v>48</v>
      </c>
      <c r="D1454" s="23" t="s">
        <v>57</v>
      </c>
      <c r="E1454" s="76">
        <v>46</v>
      </c>
    </row>
    <row r="1455" spans="1:5">
      <c r="A1455" s="22">
        <v>41865</v>
      </c>
      <c r="B1455" s="22" t="s">
        <v>64</v>
      </c>
      <c r="C1455" s="22" t="s">
        <v>38</v>
      </c>
      <c r="D1455" s="23" t="s">
        <v>43</v>
      </c>
      <c r="E1455" s="76">
        <v>20</v>
      </c>
    </row>
    <row r="1456" spans="1:5">
      <c r="A1456" s="22">
        <v>41852</v>
      </c>
      <c r="B1456" s="22" t="s">
        <v>64</v>
      </c>
      <c r="C1456" s="22" t="s">
        <v>38</v>
      </c>
      <c r="D1456" s="23" t="s">
        <v>49</v>
      </c>
      <c r="E1456" s="76">
        <v>68</v>
      </c>
    </row>
    <row r="1457" spans="1:5">
      <c r="A1457" s="22">
        <v>41829</v>
      </c>
      <c r="B1457" s="22" t="s">
        <v>63</v>
      </c>
      <c r="C1457" s="22" t="s">
        <v>48</v>
      </c>
      <c r="D1457" s="23" t="s">
        <v>50</v>
      </c>
      <c r="E1457" s="76">
        <v>69</v>
      </c>
    </row>
    <row r="1458" spans="1:5">
      <c r="A1458" s="22">
        <v>41833</v>
      </c>
      <c r="B1458" s="22" t="s">
        <v>63</v>
      </c>
      <c r="C1458" s="22" t="s">
        <v>48</v>
      </c>
      <c r="D1458" s="23" t="s">
        <v>39</v>
      </c>
      <c r="E1458" s="76">
        <v>80</v>
      </c>
    </row>
    <row r="1459" spans="1:5">
      <c r="A1459" s="22">
        <v>41858</v>
      </c>
      <c r="B1459" s="22" t="s">
        <v>64</v>
      </c>
      <c r="C1459" s="22" t="s">
        <v>38</v>
      </c>
      <c r="D1459" s="23" t="s">
        <v>61</v>
      </c>
      <c r="E1459" s="76">
        <v>80</v>
      </c>
    </row>
    <row r="1460" spans="1:5">
      <c r="A1460" s="22">
        <v>41820</v>
      </c>
      <c r="B1460" s="22" t="s">
        <v>62</v>
      </c>
      <c r="C1460" s="22" t="s">
        <v>48</v>
      </c>
      <c r="D1460" s="23" t="s">
        <v>56</v>
      </c>
      <c r="E1460" s="76">
        <v>20</v>
      </c>
    </row>
    <row r="1461" spans="1:5">
      <c r="A1461" s="22">
        <v>41828</v>
      </c>
      <c r="B1461" s="22" t="s">
        <v>63</v>
      </c>
      <c r="C1461" s="22" t="s">
        <v>38</v>
      </c>
      <c r="D1461" s="23" t="s">
        <v>58</v>
      </c>
      <c r="E1461" s="76">
        <v>92</v>
      </c>
    </row>
    <row r="1462" spans="1:5">
      <c r="A1462" s="22">
        <v>41804</v>
      </c>
      <c r="B1462" s="22" t="s">
        <v>62</v>
      </c>
      <c r="C1462" s="22" t="s">
        <v>48</v>
      </c>
      <c r="D1462" s="23" t="s">
        <v>49</v>
      </c>
      <c r="E1462" s="76">
        <v>136</v>
      </c>
    </row>
    <row r="1463" spans="1:5">
      <c r="A1463" s="22">
        <v>41820</v>
      </c>
      <c r="B1463" s="22" t="s">
        <v>62</v>
      </c>
      <c r="C1463" s="22" t="s">
        <v>336</v>
      </c>
      <c r="D1463" s="23" t="s">
        <v>54</v>
      </c>
      <c r="E1463" s="76">
        <v>406</v>
      </c>
    </row>
    <row r="1464" spans="1:5">
      <c r="A1464" s="22">
        <v>41820</v>
      </c>
      <c r="B1464" s="22" t="s">
        <v>62</v>
      </c>
      <c r="C1464" s="22" t="s">
        <v>48</v>
      </c>
      <c r="D1464" s="23" t="s">
        <v>50</v>
      </c>
      <c r="E1464" s="76">
        <v>22</v>
      </c>
    </row>
    <row r="1465" spans="1:5">
      <c r="A1465" s="22">
        <v>41804</v>
      </c>
      <c r="B1465" s="22" t="s">
        <v>62</v>
      </c>
      <c r="C1465" s="22" t="s">
        <v>48</v>
      </c>
      <c r="D1465" s="23" t="s">
        <v>54</v>
      </c>
      <c r="E1465" s="76">
        <v>94</v>
      </c>
    </row>
    <row r="1466" spans="1:5">
      <c r="A1466" s="22">
        <v>41797</v>
      </c>
      <c r="B1466" s="22" t="s">
        <v>62</v>
      </c>
      <c r="C1466" s="22" t="s">
        <v>48</v>
      </c>
      <c r="D1466" s="23" t="s">
        <v>49</v>
      </c>
      <c r="E1466" s="76">
        <v>99</v>
      </c>
    </row>
    <row r="1467" spans="1:5">
      <c r="A1467" s="22">
        <v>41842</v>
      </c>
      <c r="B1467" s="22" t="s">
        <v>63</v>
      </c>
      <c r="C1467" s="22" t="s">
        <v>336</v>
      </c>
      <c r="D1467" s="23" t="s">
        <v>57</v>
      </c>
      <c r="E1467" s="76">
        <v>46</v>
      </c>
    </row>
    <row r="1468" spans="1:5">
      <c r="A1468" s="22">
        <v>41861</v>
      </c>
      <c r="B1468" s="22" t="s">
        <v>64</v>
      </c>
      <c r="C1468" s="22" t="s">
        <v>38</v>
      </c>
      <c r="D1468" s="23" t="s">
        <v>57</v>
      </c>
      <c r="E1468" s="76">
        <v>23</v>
      </c>
    </row>
    <row r="1469" spans="1:5">
      <c r="A1469" s="22">
        <v>41809</v>
      </c>
      <c r="B1469" s="22" t="s">
        <v>62</v>
      </c>
      <c r="C1469" s="22" t="s">
        <v>38</v>
      </c>
      <c r="D1469" s="23" t="s">
        <v>43</v>
      </c>
      <c r="E1469" s="76">
        <v>38</v>
      </c>
    </row>
    <row r="1470" spans="1:5">
      <c r="A1470" s="22">
        <v>41877</v>
      </c>
      <c r="B1470" s="22" t="s">
        <v>64</v>
      </c>
      <c r="C1470" s="22" t="s">
        <v>48</v>
      </c>
      <c r="D1470" s="23" t="s">
        <v>49</v>
      </c>
      <c r="E1470" s="76">
        <v>32</v>
      </c>
    </row>
    <row r="1471" spans="1:5">
      <c r="A1471" s="22">
        <v>41852</v>
      </c>
      <c r="B1471" s="22" t="s">
        <v>64</v>
      </c>
      <c r="C1471" s="22" t="s">
        <v>38</v>
      </c>
      <c r="D1471" s="23" t="s">
        <v>61</v>
      </c>
      <c r="E1471" s="76">
        <v>496</v>
      </c>
    </row>
    <row r="1472" spans="1:5">
      <c r="A1472" s="22">
        <v>41868</v>
      </c>
      <c r="B1472" s="22" t="s">
        <v>64</v>
      </c>
      <c r="C1472" s="22" t="s">
        <v>336</v>
      </c>
      <c r="D1472" s="23" t="s">
        <v>50</v>
      </c>
      <c r="E1472" s="76">
        <v>69</v>
      </c>
    </row>
    <row r="1473" spans="1:5">
      <c r="A1473" s="22">
        <v>41799</v>
      </c>
      <c r="B1473" s="22" t="s">
        <v>62</v>
      </c>
      <c r="C1473" s="22" t="s">
        <v>38</v>
      </c>
      <c r="D1473" s="23" t="s">
        <v>50</v>
      </c>
      <c r="E1473" s="76">
        <v>46</v>
      </c>
    </row>
    <row r="1474" spans="1:5">
      <c r="A1474" s="22">
        <v>41804</v>
      </c>
      <c r="B1474" s="22" t="s">
        <v>62</v>
      </c>
      <c r="C1474" s="22" t="s">
        <v>48</v>
      </c>
      <c r="D1474" s="23" t="s">
        <v>43</v>
      </c>
      <c r="E1474" s="76">
        <v>19</v>
      </c>
    </row>
    <row r="1475" spans="1:5">
      <c r="A1475" s="22">
        <v>41820</v>
      </c>
      <c r="B1475" s="22" t="s">
        <v>62</v>
      </c>
      <c r="C1475" s="22" t="s">
        <v>48</v>
      </c>
      <c r="D1475" s="23" t="s">
        <v>66</v>
      </c>
      <c r="E1475" s="76">
        <v>57</v>
      </c>
    </row>
    <row r="1476" spans="1:5">
      <c r="A1476" s="22">
        <v>41884</v>
      </c>
      <c r="B1476" s="22" t="s">
        <v>65</v>
      </c>
      <c r="C1476" s="22" t="s">
        <v>48</v>
      </c>
      <c r="D1476" s="23" t="s">
        <v>43</v>
      </c>
      <c r="E1476" s="76">
        <v>160</v>
      </c>
    </row>
    <row r="1477" spans="1:5">
      <c r="A1477" s="22">
        <v>41886</v>
      </c>
      <c r="B1477" s="22" t="s">
        <v>65</v>
      </c>
      <c r="C1477" s="22" t="s">
        <v>336</v>
      </c>
      <c r="D1477" s="23" t="s">
        <v>49</v>
      </c>
      <c r="E1477" s="76">
        <v>132</v>
      </c>
    </row>
    <row r="1478" spans="1:5">
      <c r="A1478" s="22">
        <v>41819</v>
      </c>
      <c r="B1478" s="22" t="s">
        <v>62</v>
      </c>
      <c r="C1478" s="22" t="s">
        <v>38</v>
      </c>
      <c r="D1478" s="23" t="s">
        <v>43</v>
      </c>
      <c r="E1478" s="76">
        <v>341</v>
      </c>
    </row>
    <row r="1479" spans="1:5">
      <c r="A1479" s="22">
        <v>41763</v>
      </c>
      <c r="B1479" s="22" t="s">
        <v>60</v>
      </c>
      <c r="C1479" s="22" t="s">
        <v>48</v>
      </c>
      <c r="D1479" s="23" t="s">
        <v>58</v>
      </c>
      <c r="E1479" s="76">
        <v>23</v>
      </c>
    </row>
    <row r="1480" spans="1:5">
      <c r="A1480" s="22">
        <v>41800</v>
      </c>
      <c r="B1480" s="22" t="s">
        <v>62</v>
      </c>
      <c r="C1480" s="22" t="s">
        <v>336</v>
      </c>
      <c r="D1480" s="23" t="s">
        <v>46</v>
      </c>
      <c r="E1480" s="76">
        <v>50</v>
      </c>
    </row>
    <row r="1481" spans="1:5">
      <c r="A1481" s="22">
        <v>41869</v>
      </c>
      <c r="B1481" s="22" t="s">
        <v>64</v>
      </c>
      <c r="C1481" s="22" t="s">
        <v>38</v>
      </c>
      <c r="D1481" s="23" t="s">
        <v>49</v>
      </c>
      <c r="E1481" s="76">
        <v>102</v>
      </c>
    </row>
    <row r="1482" spans="1:5">
      <c r="A1482" s="22">
        <v>41806</v>
      </c>
      <c r="B1482" s="22" t="s">
        <v>62</v>
      </c>
      <c r="C1482" s="22" t="s">
        <v>48</v>
      </c>
      <c r="D1482" s="23" t="s">
        <v>49</v>
      </c>
      <c r="E1482" s="76">
        <v>66</v>
      </c>
    </row>
    <row r="1483" spans="1:5">
      <c r="A1483" s="22">
        <v>41868</v>
      </c>
      <c r="B1483" s="22" t="s">
        <v>64</v>
      </c>
      <c r="C1483" s="22" t="s">
        <v>38</v>
      </c>
      <c r="D1483" s="23" t="s">
        <v>53</v>
      </c>
      <c r="E1483" s="76">
        <v>28</v>
      </c>
    </row>
    <row r="1484" spans="1:5">
      <c r="A1484" s="22">
        <v>41881</v>
      </c>
      <c r="B1484" s="22" t="s">
        <v>64</v>
      </c>
      <c r="C1484" s="22" t="s">
        <v>48</v>
      </c>
      <c r="D1484" s="23" t="s">
        <v>54</v>
      </c>
      <c r="E1484" s="76">
        <v>24</v>
      </c>
    </row>
    <row r="1485" spans="1:5">
      <c r="A1485" s="22">
        <v>41854</v>
      </c>
      <c r="B1485" s="22" t="s">
        <v>64</v>
      </c>
      <c r="C1485" s="22" t="s">
        <v>38</v>
      </c>
      <c r="D1485" s="23" t="s">
        <v>46</v>
      </c>
      <c r="E1485" s="76">
        <v>69</v>
      </c>
    </row>
    <row r="1486" spans="1:5">
      <c r="A1486" s="22">
        <v>41865</v>
      </c>
      <c r="B1486" s="22" t="s">
        <v>64</v>
      </c>
      <c r="C1486" s="22" t="s">
        <v>48</v>
      </c>
      <c r="D1486" s="23" t="s">
        <v>58</v>
      </c>
      <c r="E1486" s="76">
        <v>69</v>
      </c>
    </row>
    <row r="1487" spans="1:5">
      <c r="A1487" s="22">
        <v>41797</v>
      </c>
      <c r="B1487" s="22" t="s">
        <v>62</v>
      </c>
      <c r="C1487" s="22" t="s">
        <v>38</v>
      </c>
      <c r="D1487" s="23" t="s">
        <v>61</v>
      </c>
      <c r="E1487" s="76">
        <v>28</v>
      </c>
    </row>
    <row r="1488" spans="1:5">
      <c r="A1488" s="22">
        <v>41871</v>
      </c>
      <c r="B1488" s="22" t="s">
        <v>64</v>
      </c>
      <c r="C1488" s="22" t="s">
        <v>38</v>
      </c>
      <c r="D1488" s="23" t="s">
        <v>56</v>
      </c>
      <c r="E1488" s="76">
        <v>19</v>
      </c>
    </row>
    <row r="1489" spans="1:5">
      <c r="A1489" s="22">
        <v>41807</v>
      </c>
      <c r="B1489" s="22" t="s">
        <v>62</v>
      </c>
      <c r="C1489" s="22" t="s">
        <v>48</v>
      </c>
      <c r="D1489" s="23" t="s">
        <v>66</v>
      </c>
      <c r="E1489" s="76">
        <v>38</v>
      </c>
    </row>
    <row r="1490" spans="1:5">
      <c r="A1490" s="22">
        <v>41855</v>
      </c>
      <c r="B1490" s="22" t="s">
        <v>64</v>
      </c>
      <c r="C1490" s="22" t="s">
        <v>38</v>
      </c>
      <c r="D1490" s="23" t="s">
        <v>56</v>
      </c>
      <c r="E1490" s="76">
        <v>42</v>
      </c>
    </row>
    <row r="1491" spans="1:5">
      <c r="A1491" s="22">
        <v>41814</v>
      </c>
      <c r="B1491" s="22" t="s">
        <v>62</v>
      </c>
      <c r="C1491" s="22" t="s">
        <v>48</v>
      </c>
      <c r="D1491" s="23" t="s">
        <v>58</v>
      </c>
      <c r="E1491" s="76">
        <v>48</v>
      </c>
    </row>
    <row r="1492" spans="1:5">
      <c r="A1492" s="22">
        <v>41804</v>
      </c>
      <c r="B1492" s="22" t="s">
        <v>62</v>
      </c>
      <c r="C1492" s="22" t="s">
        <v>38</v>
      </c>
      <c r="D1492" s="23" t="s">
        <v>56</v>
      </c>
      <c r="E1492" s="76">
        <v>57</v>
      </c>
    </row>
    <row r="1493" spans="1:5">
      <c r="A1493" s="22">
        <v>41856</v>
      </c>
      <c r="B1493" s="22" t="s">
        <v>64</v>
      </c>
      <c r="C1493" s="22" t="s">
        <v>38</v>
      </c>
      <c r="D1493" s="23" t="s">
        <v>56</v>
      </c>
      <c r="E1493" s="76">
        <v>60</v>
      </c>
    </row>
    <row r="1494" spans="1:5">
      <c r="A1494" s="22">
        <v>41801</v>
      </c>
      <c r="B1494" s="22" t="s">
        <v>62</v>
      </c>
      <c r="C1494" s="22" t="s">
        <v>48</v>
      </c>
      <c r="D1494" s="23" t="s">
        <v>50</v>
      </c>
      <c r="E1494" s="76">
        <v>69</v>
      </c>
    </row>
    <row r="1495" spans="1:5">
      <c r="A1495" s="22">
        <v>41847</v>
      </c>
      <c r="B1495" s="22" t="s">
        <v>63</v>
      </c>
      <c r="C1495" s="22" t="s">
        <v>48</v>
      </c>
      <c r="D1495" s="23" t="s">
        <v>58</v>
      </c>
      <c r="E1495" s="76">
        <v>72</v>
      </c>
    </row>
    <row r="1496" spans="1:5">
      <c r="A1496" s="22">
        <v>41815</v>
      </c>
      <c r="B1496" s="22" t="s">
        <v>62</v>
      </c>
      <c r="C1496" s="22" t="s">
        <v>38</v>
      </c>
      <c r="D1496" s="23" t="s">
        <v>49</v>
      </c>
      <c r="E1496" s="76">
        <v>68</v>
      </c>
    </row>
    <row r="1497" spans="1:5">
      <c r="A1497" s="22">
        <v>41812</v>
      </c>
      <c r="B1497" s="22" t="s">
        <v>62</v>
      </c>
      <c r="C1497" s="22" t="s">
        <v>38</v>
      </c>
      <c r="D1497" s="23" t="s">
        <v>57</v>
      </c>
      <c r="E1497" s="76">
        <v>23</v>
      </c>
    </row>
    <row r="1498" spans="1:5">
      <c r="A1498" s="22">
        <v>41818</v>
      </c>
      <c r="B1498" s="22" t="s">
        <v>62</v>
      </c>
      <c r="C1498" s="22" t="s">
        <v>48</v>
      </c>
      <c r="D1498" s="23" t="s">
        <v>66</v>
      </c>
      <c r="E1498" s="76">
        <v>57</v>
      </c>
    </row>
    <row r="1499" spans="1:5">
      <c r="A1499" s="22">
        <v>41795</v>
      </c>
      <c r="B1499" s="22" t="s">
        <v>62</v>
      </c>
      <c r="C1499" s="22" t="s">
        <v>48</v>
      </c>
      <c r="D1499" s="23" t="s">
        <v>58</v>
      </c>
      <c r="E1499" s="76">
        <v>96</v>
      </c>
    </row>
    <row r="1500" spans="1:5">
      <c r="A1500" s="22">
        <v>41859</v>
      </c>
      <c r="B1500" s="22" t="s">
        <v>64</v>
      </c>
      <c r="C1500" s="22" t="s">
        <v>38</v>
      </c>
      <c r="D1500" s="23" t="s">
        <v>50</v>
      </c>
      <c r="E1500" s="76">
        <v>69</v>
      </c>
    </row>
    <row r="1501" spans="1:5">
      <c r="A1501" s="22">
        <v>41812</v>
      </c>
      <c r="B1501" s="22" t="s">
        <v>62</v>
      </c>
      <c r="C1501" s="22" t="s">
        <v>38</v>
      </c>
      <c r="D1501" s="23" t="s">
        <v>43</v>
      </c>
      <c r="E1501" s="76">
        <v>60</v>
      </c>
    </row>
    <row r="1502" spans="1:5">
      <c r="A1502" s="22">
        <v>41809</v>
      </c>
      <c r="B1502" s="22" t="s">
        <v>62</v>
      </c>
      <c r="C1502" s="22" t="s">
        <v>38</v>
      </c>
      <c r="D1502" s="23" t="s">
        <v>39</v>
      </c>
      <c r="E1502" s="76">
        <v>160</v>
      </c>
    </row>
    <row r="1503" spans="1:5">
      <c r="A1503" s="22">
        <v>41874</v>
      </c>
      <c r="B1503" s="22" t="s">
        <v>64</v>
      </c>
      <c r="C1503" s="22" t="s">
        <v>38</v>
      </c>
      <c r="D1503" s="23" t="s">
        <v>49</v>
      </c>
      <c r="E1503" s="76">
        <v>68</v>
      </c>
    </row>
    <row r="1504" spans="1:5">
      <c r="A1504" s="22">
        <v>41803</v>
      </c>
      <c r="B1504" s="22" t="s">
        <v>62</v>
      </c>
      <c r="C1504" s="22" t="s">
        <v>38</v>
      </c>
      <c r="D1504" s="23" t="s">
        <v>61</v>
      </c>
      <c r="E1504" s="76">
        <v>28</v>
      </c>
    </row>
    <row r="1505" spans="1:5">
      <c r="A1505" s="22">
        <v>41803</v>
      </c>
      <c r="B1505" s="22" t="s">
        <v>62</v>
      </c>
      <c r="C1505" s="22" t="s">
        <v>336</v>
      </c>
      <c r="D1505" s="23" t="s">
        <v>61</v>
      </c>
      <c r="E1505" s="76">
        <v>80</v>
      </c>
    </row>
    <row r="1506" spans="1:5">
      <c r="A1506" s="22">
        <v>41840</v>
      </c>
      <c r="B1506" s="22" t="s">
        <v>63</v>
      </c>
      <c r="C1506" s="22" t="s">
        <v>38</v>
      </c>
      <c r="D1506" s="23" t="s">
        <v>43</v>
      </c>
      <c r="E1506" s="76">
        <v>60</v>
      </c>
    </row>
    <row r="1507" spans="1:5">
      <c r="A1507" s="22">
        <v>41792</v>
      </c>
      <c r="B1507" s="22" t="s">
        <v>62</v>
      </c>
      <c r="C1507" s="22" t="s">
        <v>38</v>
      </c>
      <c r="D1507" s="23" t="s">
        <v>43</v>
      </c>
      <c r="E1507" s="76">
        <v>40</v>
      </c>
    </row>
    <row r="1508" spans="1:5">
      <c r="A1508" s="22">
        <v>41800</v>
      </c>
      <c r="B1508" s="22" t="s">
        <v>62</v>
      </c>
      <c r="C1508" s="22" t="s">
        <v>48</v>
      </c>
      <c r="D1508" s="23" t="s">
        <v>50</v>
      </c>
      <c r="E1508" s="76">
        <v>23</v>
      </c>
    </row>
    <row r="1509" spans="1:5">
      <c r="A1509" s="22">
        <v>41820</v>
      </c>
      <c r="B1509" s="22" t="s">
        <v>62</v>
      </c>
      <c r="C1509" s="22" t="s">
        <v>48</v>
      </c>
      <c r="D1509" s="23" t="s">
        <v>49</v>
      </c>
      <c r="E1509" s="76">
        <v>132</v>
      </c>
    </row>
    <row r="1510" spans="1:5">
      <c r="A1510" s="22">
        <v>41815</v>
      </c>
      <c r="B1510" s="22" t="s">
        <v>62</v>
      </c>
      <c r="C1510" s="22" t="s">
        <v>48</v>
      </c>
      <c r="D1510" s="23" t="s">
        <v>39</v>
      </c>
      <c r="E1510" s="76">
        <v>160</v>
      </c>
    </row>
    <row r="1511" spans="1:5">
      <c r="A1511" s="22">
        <v>41811</v>
      </c>
      <c r="B1511" s="22" t="s">
        <v>62</v>
      </c>
      <c r="C1511" s="22" t="s">
        <v>38</v>
      </c>
      <c r="D1511" s="23" t="s">
        <v>49</v>
      </c>
      <c r="E1511" s="76">
        <v>96</v>
      </c>
    </row>
    <row r="1512" spans="1:5">
      <c r="A1512" s="22">
        <v>41806</v>
      </c>
      <c r="B1512" s="22" t="s">
        <v>62</v>
      </c>
      <c r="C1512" s="22" t="s">
        <v>336</v>
      </c>
      <c r="D1512" s="23" t="s">
        <v>46</v>
      </c>
      <c r="E1512" s="76">
        <v>69</v>
      </c>
    </row>
    <row r="1513" spans="1:5">
      <c r="A1513" s="22">
        <v>41878</v>
      </c>
      <c r="B1513" s="22" t="s">
        <v>64</v>
      </c>
      <c r="C1513" s="22" t="s">
        <v>38</v>
      </c>
      <c r="D1513" s="23" t="s">
        <v>50</v>
      </c>
      <c r="E1513" s="76">
        <v>46</v>
      </c>
    </row>
    <row r="1514" spans="1:5">
      <c r="A1514" s="22">
        <v>41867</v>
      </c>
      <c r="B1514" s="22" t="s">
        <v>64</v>
      </c>
      <c r="C1514" s="22" t="s">
        <v>48</v>
      </c>
      <c r="D1514" s="23" t="s">
        <v>49</v>
      </c>
      <c r="E1514" s="76">
        <v>68</v>
      </c>
    </row>
    <row r="1515" spans="1:5">
      <c r="A1515" s="22">
        <v>41792</v>
      </c>
      <c r="B1515" s="22" t="s">
        <v>62</v>
      </c>
      <c r="C1515" s="22" t="s">
        <v>48</v>
      </c>
      <c r="D1515" s="23" t="s">
        <v>58</v>
      </c>
      <c r="E1515" s="76">
        <v>100</v>
      </c>
    </row>
    <row r="1516" spans="1:5">
      <c r="A1516" s="22">
        <v>41880</v>
      </c>
      <c r="B1516" s="22" t="s">
        <v>64</v>
      </c>
      <c r="C1516" s="22" t="s">
        <v>38</v>
      </c>
      <c r="D1516" s="23" t="s">
        <v>57</v>
      </c>
      <c r="E1516" s="76">
        <v>46</v>
      </c>
    </row>
    <row r="1517" spans="1:5">
      <c r="A1517" s="22">
        <v>41856</v>
      </c>
      <c r="B1517" s="22" t="s">
        <v>64</v>
      </c>
      <c r="C1517" s="22" t="s">
        <v>38</v>
      </c>
      <c r="D1517" s="23" t="s">
        <v>57</v>
      </c>
      <c r="E1517" s="76">
        <v>69</v>
      </c>
    </row>
    <row r="1518" spans="1:5">
      <c r="A1518" s="22">
        <v>41852</v>
      </c>
      <c r="B1518" s="22" t="s">
        <v>64</v>
      </c>
      <c r="C1518" s="22" t="s">
        <v>48</v>
      </c>
      <c r="D1518" s="23" t="s">
        <v>49</v>
      </c>
      <c r="E1518" s="76">
        <v>533</v>
      </c>
    </row>
    <row r="1519" spans="1:5">
      <c r="A1519" s="22">
        <v>41808</v>
      </c>
      <c r="B1519" s="22" t="s">
        <v>62</v>
      </c>
      <c r="C1519" s="22" t="s">
        <v>48</v>
      </c>
      <c r="D1519" s="23" t="s">
        <v>57</v>
      </c>
      <c r="E1519" s="76">
        <v>46</v>
      </c>
    </row>
    <row r="1520" spans="1:5">
      <c r="A1520" s="22">
        <v>41864</v>
      </c>
      <c r="B1520" s="22" t="s">
        <v>64</v>
      </c>
      <c r="C1520" s="22" t="s">
        <v>48</v>
      </c>
      <c r="D1520" s="23" t="s">
        <v>57</v>
      </c>
      <c r="E1520" s="76">
        <v>46</v>
      </c>
    </row>
    <row r="1521" spans="1:5">
      <c r="A1521" s="22">
        <v>41784</v>
      </c>
      <c r="B1521" s="22" t="s">
        <v>60</v>
      </c>
      <c r="C1521" s="22" t="s">
        <v>48</v>
      </c>
      <c r="D1521" s="23" t="s">
        <v>46</v>
      </c>
      <c r="E1521" s="76">
        <v>120</v>
      </c>
    </row>
    <row r="1522" spans="1:5">
      <c r="A1522" s="22">
        <v>41794</v>
      </c>
      <c r="B1522" s="22" t="s">
        <v>62</v>
      </c>
      <c r="C1522" s="22" t="s">
        <v>336</v>
      </c>
      <c r="D1522" s="23" t="s">
        <v>50</v>
      </c>
      <c r="E1522" s="76">
        <v>46</v>
      </c>
    </row>
    <row r="1523" spans="1:5">
      <c r="A1523" s="22">
        <v>41813</v>
      </c>
      <c r="B1523" s="22" t="s">
        <v>62</v>
      </c>
      <c r="C1523" s="22" t="s">
        <v>336</v>
      </c>
      <c r="D1523" s="23" t="s">
        <v>39</v>
      </c>
      <c r="E1523" s="76">
        <v>160</v>
      </c>
    </row>
    <row r="1524" spans="1:5">
      <c r="A1524" s="22">
        <v>41869</v>
      </c>
      <c r="B1524" s="22" t="s">
        <v>64</v>
      </c>
      <c r="C1524" s="22" t="s">
        <v>336</v>
      </c>
      <c r="D1524" s="23" t="s">
        <v>49</v>
      </c>
      <c r="E1524" s="76">
        <v>128</v>
      </c>
    </row>
    <row r="1525" spans="1:5">
      <c r="A1525" s="22">
        <v>41898</v>
      </c>
      <c r="B1525" s="22" t="s">
        <v>65</v>
      </c>
      <c r="C1525" s="22" t="s">
        <v>48</v>
      </c>
      <c r="D1525" s="23" t="s">
        <v>49</v>
      </c>
      <c r="E1525" s="76">
        <v>33</v>
      </c>
    </row>
    <row r="1526" spans="1:5">
      <c r="A1526" s="22">
        <v>41762</v>
      </c>
      <c r="B1526" s="22" t="s">
        <v>60</v>
      </c>
      <c r="C1526" s="22" t="s">
        <v>48</v>
      </c>
      <c r="D1526" s="23" t="s">
        <v>43</v>
      </c>
      <c r="E1526" s="76">
        <v>20</v>
      </c>
    </row>
    <row r="1527" spans="1:5">
      <c r="A1527" s="22">
        <v>41871</v>
      </c>
      <c r="B1527" s="22" t="s">
        <v>64</v>
      </c>
      <c r="C1527" s="22" t="s">
        <v>38</v>
      </c>
      <c r="D1527" s="23" t="s">
        <v>49</v>
      </c>
      <c r="E1527" s="76">
        <v>68</v>
      </c>
    </row>
    <row r="1528" spans="1:5">
      <c r="A1528" s="22">
        <v>41841</v>
      </c>
      <c r="B1528" s="22" t="s">
        <v>63</v>
      </c>
      <c r="C1528" s="22" t="s">
        <v>38</v>
      </c>
      <c r="D1528" s="23" t="s">
        <v>58</v>
      </c>
      <c r="E1528" s="76">
        <v>168</v>
      </c>
    </row>
    <row r="1529" spans="1:5">
      <c r="A1529" s="22">
        <v>41780</v>
      </c>
      <c r="B1529" s="22" t="s">
        <v>60</v>
      </c>
      <c r="C1529" s="22" t="s">
        <v>38</v>
      </c>
      <c r="D1529" s="23" t="s">
        <v>49</v>
      </c>
      <c r="E1529" s="76">
        <v>99</v>
      </c>
    </row>
    <row r="1530" spans="1:5">
      <c r="A1530" s="22">
        <v>41845</v>
      </c>
      <c r="B1530" s="22" t="s">
        <v>63</v>
      </c>
      <c r="C1530" s="22" t="s">
        <v>48</v>
      </c>
      <c r="D1530" s="23" t="s">
        <v>58</v>
      </c>
      <c r="E1530" s="76">
        <v>24</v>
      </c>
    </row>
    <row r="1531" spans="1:5">
      <c r="A1531" s="22">
        <v>41863</v>
      </c>
      <c r="B1531" s="22" t="s">
        <v>64</v>
      </c>
      <c r="C1531" s="22" t="s">
        <v>336</v>
      </c>
      <c r="D1531" s="23" t="s">
        <v>53</v>
      </c>
      <c r="E1531" s="76">
        <v>90</v>
      </c>
    </row>
    <row r="1532" spans="1:5">
      <c r="A1532" s="22">
        <v>41841</v>
      </c>
      <c r="B1532" s="22" t="s">
        <v>63</v>
      </c>
      <c r="C1532" s="22" t="s">
        <v>48</v>
      </c>
      <c r="D1532" s="23" t="s">
        <v>58</v>
      </c>
      <c r="E1532" s="76">
        <v>23</v>
      </c>
    </row>
    <row r="1533" spans="1:5">
      <c r="A1533" s="22">
        <v>41904</v>
      </c>
      <c r="B1533" s="22" t="s">
        <v>65</v>
      </c>
      <c r="C1533" s="22" t="s">
        <v>48</v>
      </c>
      <c r="D1533" s="23" t="s">
        <v>49</v>
      </c>
      <c r="E1533" s="76">
        <v>66</v>
      </c>
    </row>
    <row r="1534" spans="1:5">
      <c r="A1534" s="22">
        <v>41873</v>
      </c>
      <c r="B1534" s="22" t="s">
        <v>64</v>
      </c>
      <c r="C1534" s="22" t="s">
        <v>48</v>
      </c>
      <c r="D1534" s="23" t="s">
        <v>58</v>
      </c>
      <c r="E1534" s="76">
        <v>25</v>
      </c>
    </row>
    <row r="1535" spans="1:5">
      <c r="A1535" s="22">
        <v>41896</v>
      </c>
      <c r="B1535" s="22" t="s">
        <v>65</v>
      </c>
      <c r="C1535" s="22" t="s">
        <v>48</v>
      </c>
      <c r="D1535" s="23" t="s">
        <v>49</v>
      </c>
      <c r="E1535" s="76">
        <v>33</v>
      </c>
    </row>
    <row r="1536" spans="1:5">
      <c r="A1536" s="22">
        <v>41770</v>
      </c>
      <c r="B1536" s="22" t="s">
        <v>60</v>
      </c>
      <c r="C1536" s="22" t="s">
        <v>48</v>
      </c>
      <c r="D1536" s="23" t="s">
        <v>46</v>
      </c>
      <c r="E1536" s="76">
        <v>48</v>
      </c>
    </row>
    <row r="1537" spans="1:5">
      <c r="A1537" s="22">
        <v>41868</v>
      </c>
      <c r="B1537" s="22" t="s">
        <v>64</v>
      </c>
      <c r="C1537" s="22" t="s">
        <v>38</v>
      </c>
      <c r="D1537" s="23" t="s">
        <v>49</v>
      </c>
      <c r="E1537" s="76">
        <v>66</v>
      </c>
    </row>
    <row r="1538" spans="1:5">
      <c r="A1538" s="22">
        <v>41805</v>
      </c>
      <c r="B1538" s="22" t="s">
        <v>62</v>
      </c>
      <c r="C1538" s="22" t="s">
        <v>48</v>
      </c>
      <c r="D1538" s="23" t="s">
        <v>66</v>
      </c>
      <c r="E1538" s="76">
        <v>38</v>
      </c>
    </row>
    <row r="1539" spans="1:5">
      <c r="A1539" s="22">
        <v>41899</v>
      </c>
      <c r="B1539" s="22" t="s">
        <v>65</v>
      </c>
      <c r="C1539" s="22" t="s">
        <v>48</v>
      </c>
      <c r="D1539" s="23" t="s">
        <v>57</v>
      </c>
      <c r="E1539" s="76">
        <v>46</v>
      </c>
    </row>
    <row r="1540" spans="1:5">
      <c r="A1540" s="22">
        <v>41760</v>
      </c>
      <c r="B1540" s="22" t="s">
        <v>60</v>
      </c>
      <c r="C1540" s="22" t="s">
        <v>336</v>
      </c>
      <c r="D1540" s="23" t="s">
        <v>39</v>
      </c>
      <c r="E1540" s="76">
        <v>78</v>
      </c>
    </row>
    <row r="1541" spans="1:5">
      <c r="A1541" s="22">
        <v>41815</v>
      </c>
      <c r="B1541" s="22" t="s">
        <v>62</v>
      </c>
      <c r="C1541" s="22" t="s">
        <v>48</v>
      </c>
      <c r="D1541" s="23" t="s">
        <v>61</v>
      </c>
      <c r="E1541" s="76">
        <v>80</v>
      </c>
    </row>
    <row r="1542" spans="1:5">
      <c r="A1542" s="22">
        <v>41803</v>
      </c>
      <c r="B1542" s="22" t="s">
        <v>62</v>
      </c>
      <c r="C1542" s="22" t="s">
        <v>48</v>
      </c>
      <c r="D1542" s="23" t="s">
        <v>49</v>
      </c>
      <c r="E1542" s="76">
        <v>68</v>
      </c>
    </row>
    <row r="1543" spans="1:5">
      <c r="A1543" s="22">
        <v>41897</v>
      </c>
      <c r="B1543" s="22" t="s">
        <v>65</v>
      </c>
      <c r="C1543" s="22" t="s">
        <v>48</v>
      </c>
      <c r="D1543" s="23" t="s">
        <v>50</v>
      </c>
      <c r="E1543" s="76">
        <v>92</v>
      </c>
    </row>
    <row r="1544" spans="1:5">
      <c r="A1544" s="22">
        <v>41859</v>
      </c>
      <c r="B1544" s="22" t="s">
        <v>64</v>
      </c>
      <c r="C1544" s="22" t="s">
        <v>48</v>
      </c>
      <c r="D1544" s="23" t="s">
        <v>49</v>
      </c>
      <c r="E1544" s="76">
        <v>136</v>
      </c>
    </row>
    <row r="1545" spans="1:5">
      <c r="A1545" s="22">
        <v>41803</v>
      </c>
      <c r="B1545" s="22" t="s">
        <v>62</v>
      </c>
      <c r="C1545" s="22" t="s">
        <v>48</v>
      </c>
      <c r="D1545" s="23" t="s">
        <v>49</v>
      </c>
      <c r="E1545" s="76">
        <v>66</v>
      </c>
    </row>
    <row r="1546" spans="1:5">
      <c r="A1546" s="22">
        <v>41876</v>
      </c>
      <c r="B1546" s="22" t="s">
        <v>64</v>
      </c>
      <c r="C1546" s="22" t="s">
        <v>38</v>
      </c>
      <c r="D1546" s="23" t="s">
        <v>43</v>
      </c>
      <c r="E1546" s="76">
        <v>19</v>
      </c>
    </row>
    <row r="1547" spans="1:5">
      <c r="A1547" s="22">
        <v>41821</v>
      </c>
      <c r="B1547" s="22" t="s">
        <v>63</v>
      </c>
      <c r="C1547" s="22" t="s">
        <v>48</v>
      </c>
      <c r="D1547" s="23" t="s">
        <v>46</v>
      </c>
      <c r="E1547" s="76">
        <v>72</v>
      </c>
    </row>
    <row r="1548" spans="1:5">
      <c r="A1548" s="22">
        <v>41846</v>
      </c>
      <c r="B1548" s="22" t="s">
        <v>63</v>
      </c>
      <c r="C1548" s="22" t="s">
        <v>38</v>
      </c>
      <c r="D1548" s="23" t="s">
        <v>57</v>
      </c>
      <c r="E1548" s="76">
        <v>46</v>
      </c>
    </row>
    <row r="1549" spans="1:5">
      <c r="A1549" s="22">
        <v>41796</v>
      </c>
      <c r="B1549" s="22" t="s">
        <v>62</v>
      </c>
      <c r="C1549" s="22" t="s">
        <v>38</v>
      </c>
      <c r="D1549" s="23" t="s">
        <v>56</v>
      </c>
      <c r="E1549" s="76">
        <v>40</v>
      </c>
    </row>
    <row r="1550" spans="1:5">
      <c r="A1550" s="22">
        <v>41868</v>
      </c>
      <c r="B1550" s="22" t="s">
        <v>64</v>
      </c>
      <c r="C1550" s="22" t="s">
        <v>48</v>
      </c>
      <c r="D1550" s="23" t="s">
        <v>58</v>
      </c>
      <c r="E1550" s="76">
        <v>72</v>
      </c>
    </row>
    <row r="1551" spans="1:5">
      <c r="A1551" s="22">
        <v>41811</v>
      </c>
      <c r="B1551" s="22" t="s">
        <v>62</v>
      </c>
      <c r="C1551" s="22" t="s">
        <v>38</v>
      </c>
      <c r="D1551" s="23" t="s">
        <v>54</v>
      </c>
      <c r="E1551" s="76">
        <v>24</v>
      </c>
    </row>
    <row r="1552" spans="1:5">
      <c r="A1552" s="22">
        <v>41811</v>
      </c>
      <c r="B1552" s="22" t="s">
        <v>62</v>
      </c>
      <c r="C1552" s="22" t="s">
        <v>48</v>
      </c>
      <c r="D1552" s="23" t="s">
        <v>53</v>
      </c>
      <c r="E1552" s="76">
        <v>112</v>
      </c>
    </row>
    <row r="1553" spans="1:5">
      <c r="A1553" s="22">
        <v>41873</v>
      </c>
      <c r="B1553" s="22" t="s">
        <v>64</v>
      </c>
      <c r="C1553" s="22" t="s">
        <v>38</v>
      </c>
      <c r="D1553" s="23" t="s">
        <v>49</v>
      </c>
      <c r="E1553" s="76">
        <v>68</v>
      </c>
    </row>
    <row r="1554" spans="1:5">
      <c r="A1554" s="22">
        <v>41858</v>
      </c>
      <c r="B1554" s="22" t="s">
        <v>64</v>
      </c>
      <c r="C1554" s="22" t="s">
        <v>336</v>
      </c>
      <c r="D1554" s="23" t="s">
        <v>57</v>
      </c>
      <c r="E1554" s="76">
        <v>44</v>
      </c>
    </row>
    <row r="1555" spans="1:5">
      <c r="A1555" s="22">
        <v>41855</v>
      </c>
      <c r="B1555" s="22" t="s">
        <v>64</v>
      </c>
      <c r="C1555" s="22" t="s">
        <v>336</v>
      </c>
      <c r="D1555" s="23" t="s">
        <v>46</v>
      </c>
      <c r="E1555" s="76">
        <v>72</v>
      </c>
    </row>
    <row r="1556" spans="1:5">
      <c r="A1556" s="22">
        <v>41808</v>
      </c>
      <c r="B1556" s="22" t="s">
        <v>62</v>
      </c>
      <c r="C1556" s="22" t="s">
        <v>38</v>
      </c>
      <c r="D1556" s="23" t="s">
        <v>49</v>
      </c>
      <c r="E1556" s="76">
        <v>66</v>
      </c>
    </row>
    <row r="1557" spans="1:5">
      <c r="A1557" s="22">
        <v>41858</v>
      </c>
      <c r="B1557" s="22" t="s">
        <v>64</v>
      </c>
      <c r="C1557" s="22" t="s">
        <v>38</v>
      </c>
      <c r="D1557" s="23" t="s">
        <v>61</v>
      </c>
      <c r="E1557" s="76">
        <v>53</v>
      </c>
    </row>
    <row r="1558" spans="1:5">
      <c r="A1558" s="22">
        <v>41882</v>
      </c>
      <c r="B1558" s="22" t="s">
        <v>64</v>
      </c>
      <c r="C1558" s="22" t="s">
        <v>48</v>
      </c>
      <c r="D1558" s="23" t="s">
        <v>50</v>
      </c>
      <c r="E1558" s="76">
        <v>46</v>
      </c>
    </row>
    <row r="1559" spans="1:5">
      <c r="A1559" s="22">
        <v>41789</v>
      </c>
      <c r="B1559" s="22" t="s">
        <v>60</v>
      </c>
      <c r="C1559" s="22" t="s">
        <v>336</v>
      </c>
      <c r="D1559" s="23" t="s">
        <v>53</v>
      </c>
      <c r="E1559" s="76">
        <v>58</v>
      </c>
    </row>
    <row r="1560" spans="1:5">
      <c r="A1560" s="22">
        <v>41810</v>
      </c>
      <c r="B1560" s="22" t="s">
        <v>62</v>
      </c>
      <c r="C1560" s="22" t="s">
        <v>336</v>
      </c>
      <c r="D1560" s="23" t="s">
        <v>46</v>
      </c>
      <c r="E1560" s="76">
        <v>75</v>
      </c>
    </row>
    <row r="1561" spans="1:5">
      <c r="A1561" s="22">
        <v>41791</v>
      </c>
      <c r="B1561" s="22" t="s">
        <v>62</v>
      </c>
      <c r="C1561" s="22" t="s">
        <v>336</v>
      </c>
      <c r="D1561" s="23" t="s">
        <v>57</v>
      </c>
      <c r="E1561" s="76">
        <v>46</v>
      </c>
    </row>
    <row r="1562" spans="1:5">
      <c r="A1562" s="22">
        <v>41876</v>
      </c>
      <c r="B1562" s="22" t="s">
        <v>64</v>
      </c>
      <c r="C1562" s="22" t="s">
        <v>48</v>
      </c>
      <c r="D1562" s="23" t="s">
        <v>53</v>
      </c>
      <c r="E1562" s="76">
        <v>116</v>
      </c>
    </row>
    <row r="1563" spans="1:5">
      <c r="A1563" s="22">
        <v>41879</v>
      </c>
      <c r="B1563" s="22" t="s">
        <v>64</v>
      </c>
      <c r="C1563" s="22" t="s">
        <v>38</v>
      </c>
      <c r="D1563" s="23" t="s">
        <v>61</v>
      </c>
      <c r="E1563" s="76">
        <v>28</v>
      </c>
    </row>
    <row r="1564" spans="1:5">
      <c r="A1564" s="22">
        <v>41880</v>
      </c>
      <c r="B1564" s="22" t="s">
        <v>64</v>
      </c>
      <c r="C1564" s="22" t="s">
        <v>38</v>
      </c>
      <c r="D1564" s="23" t="s">
        <v>50</v>
      </c>
      <c r="E1564" s="76">
        <v>523</v>
      </c>
    </row>
    <row r="1565" spans="1:5">
      <c r="A1565" s="22">
        <v>41807</v>
      </c>
      <c r="B1565" s="22" t="s">
        <v>62</v>
      </c>
      <c r="C1565" s="22" t="s">
        <v>48</v>
      </c>
      <c r="D1565" s="23" t="s">
        <v>53</v>
      </c>
      <c r="E1565" s="76">
        <v>84</v>
      </c>
    </row>
    <row r="1566" spans="1:5">
      <c r="A1566" s="22">
        <v>41801</v>
      </c>
      <c r="B1566" s="22" t="s">
        <v>62</v>
      </c>
      <c r="C1566" s="22" t="s">
        <v>48</v>
      </c>
      <c r="D1566" s="23" t="s">
        <v>50</v>
      </c>
      <c r="E1566" s="76">
        <v>46</v>
      </c>
    </row>
    <row r="1567" spans="1:5">
      <c r="A1567" s="22">
        <v>41864</v>
      </c>
      <c r="B1567" s="22" t="s">
        <v>64</v>
      </c>
      <c r="C1567" s="22" t="s">
        <v>38</v>
      </c>
      <c r="D1567" s="23" t="s">
        <v>46</v>
      </c>
      <c r="E1567" s="76">
        <v>404</v>
      </c>
    </row>
    <row r="1568" spans="1:5">
      <c r="A1568" s="22">
        <v>41801</v>
      </c>
      <c r="B1568" s="22" t="s">
        <v>62</v>
      </c>
      <c r="C1568" s="22" t="s">
        <v>336</v>
      </c>
      <c r="D1568" s="23" t="s">
        <v>58</v>
      </c>
      <c r="E1568" s="76">
        <v>48</v>
      </c>
    </row>
    <row r="1569" spans="1:5">
      <c r="A1569" s="22">
        <v>41833</v>
      </c>
      <c r="B1569" s="22" t="s">
        <v>63</v>
      </c>
      <c r="C1569" s="22" t="s">
        <v>336</v>
      </c>
      <c r="D1569" s="23" t="s">
        <v>58</v>
      </c>
      <c r="E1569" s="76">
        <v>25</v>
      </c>
    </row>
    <row r="1570" spans="1:5">
      <c r="A1570" s="22">
        <v>41860</v>
      </c>
      <c r="B1570" s="22" t="s">
        <v>64</v>
      </c>
      <c r="C1570" s="22" t="s">
        <v>48</v>
      </c>
      <c r="D1570" s="23" t="s">
        <v>57</v>
      </c>
      <c r="E1570" s="76">
        <v>23</v>
      </c>
    </row>
    <row r="1571" spans="1:5">
      <c r="A1571" s="22">
        <v>41814</v>
      </c>
      <c r="B1571" s="22" t="s">
        <v>62</v>
      </c>
      <c r="C1571" s="22" t="s">
        <v>38</v>
      </c>
      <c r="D1571" s="23" t="s">
        <v>50</v>
      </c>
      <c r="E1571" s="76">
        <v>66</v>
      </c>
    </row>
    <row r="1572" spans="1:5">
      <c r="A1572" s="22">
        <v>41876</v>
      </c>
      <c r="B1572" s="22" t="s">
        <v>64</v>
      </c>
      <c r="C1572" s="22" t="s">
        <v>48</v>
      </c>
      <c r="D1572" s="23" t="s">
        <v>66</v>
      </c>
      <c r="E1572" s="76">
        <v>36</v>
      </c>
    </row>
    <row r="1573" spans="1:5">
      <c r="A1573" s="22">
        <v>41791</v>
      </c>
      <c r="B1573" s="22" t="s">
        <v>62</v>
      </c>
      <c r="C1573" s="22" t="s">
        <v>48</v>
      </c>
      <c r="D1573" s="23" t="s">
        <v>54</v>
      </c>
      <c r="E1573" s="76">
        <v>118</v>
      </c>
    </row>
    <row r="1574" spans="1:5">
      <c r="A1574" s="22">
        <v>41868</v>
      </c>
      <c r="B1574" s="22" t="s">
        <v>64</v>
      </c>
      <c r="C1574" s="22" t="s">
        <v>38</v>
      </c>
      <c r="D1574" s="23" t="s">
        <v>53</v>
      </c>
      <c r="E1574" s="76">
        <v>87</v>
      </c>
    </row>
    <row r="1575" spans="1:5">
      <c r="A1575" s="22">
        <v>41798</v>
      </c>
      <c r="B1575" s="22" t="s">
        <v>62</v>
      </c>
      <c r="C1575" s="22" t="s">
        <v>48</v>
      </c>
      <c r="D1575" s="23" t="s">
        <v>56</v>
      </c>
      <c r="E1575" s="76">
        <v>40</v>
      </c>
    </row>
    <row r="1576" spans="1:5">
      <c r="A1576" s="22">
        <v>41909</v>
      </c>
      <c r="B1576" s="22" t="s">
        <v>65</v>
      </c>
      <c r="C1576" s="22" t="s">
        <v>38</v>
      </c>
      <c r="D1576" s="23" t="s">
        <v>49</v>
      </c>
      <c r="E1576" s="76">
        <v>99</v>
      </c>
    </row>
    <row r="1577" spans="1:5">
      <c r="A1577" s="22">
        <v>41859</v>
      </c>
      <c r="B1577" s="22" t="s">
        <v>64</v>
      </c>
      <c r="C1577" s="22" t="s">
        <v>38</v>
      </c>
      <c r="D1577" s="23" t="s">
        <v>46</v>
      </c>
      <c r="E1577" s="76">
        <v>50</v>
      </c>
    </row>
    <row r="1578" spans="1:5">
      <c r="A1578" s="22">
        <v>41869</v>
      </c>
      <c r="B1578" s="22" t="s">
        <v>64</v>
      </c>
      <c r="C1578" s="22" t="s">
        <v>48</v>
      </c>
      <c r="D1578" s="23" t="s">
        <v>56</v>
      </c>
      <c r="E1578" s="76">
        <v>57</v>
      </c>
    </row>
    <row r="1579" spans="1:5">
      <c r="A1579" s="22">
        <v>41867</v>
      </c>
      <c r="B1579" s="22" t="s">
        <v>64</v>
      </c>
      <c r="C1579" s="22" t="s">
        <v>38</v>
      </c>
      <c r="D1579" s="23" t="s">
        <v>58</v>
      </c>
      <c r="E1579" s="76">
        <v>24</v>
      </c>
    </row>
    <row r="1580" spans="1:5">
      <c r="A1580" s="22">
        <v>41855</v>
      </c>
      <c r="B1580" s="22" t="s">
        <v>64</v>
      </c>
      <c r="C1580" s="22" t="s">
        <v>48</v>
      </c>
      <c r="D1580" s="23" t="s">
        <v>53</v>
      </c>
      <c r="E1580" s="76">
        <v>58</v>
      </c>
    </row>
    <row r="1581" spans="1:5">
      <c r="A1581" s="22">
        <v>41867</v>
      </c>
      <c r="B1581" s="22" t="s">
        <v>64</v>
      </c>
      <c r="C1581" s="22" t="s">
        <v>336</v>
      </c>
      <c r="D1581" s="23" t="s">
        <v>58</v>
      </c>
      <c r="E1581" s="76">
        <v>24</v>
      </c>
    </row>
    <row r="1582" spans="1:5">
      <c r="A1582" s="22">
        <v>41876</v>
      </c>
      <c r="B1582" s="22" t="s">
        <v>64</v>
      </c>
      <c r="C1582" s="22" t="s">
        <v>336</v>
      </c>
      <c r="D1582" s="23" t="s">
        <v>58</v>
      </c>
      <c r="E1582" s="76">
        <v>23</v>
      </c>
    </row>
    <row r="1583" spans="1:5">
      <c r="A1583" s="22">
        <v>41869</v>
      </c>
      <c r="B1583" s="22" t="s">
        <v>64</v>
      </c>
      <c r="C1583" s="22" t="s">
        <v>38</v>
      </c>
      <c r="D1583" s="23" t="s">
        <v>39</v>
      </c>
      <c r="E1583" s="76">
        <v>234</v>
      </c>
    </row>
    <row r="1584" spans="1:5">
      <c r="A1584" s="22">
        <v>41819</v>
      </c>
      <c r="B1584" s="22" t="s">
        <v>62</v>
      </c>
      <c r="C1584" s="22" t="s">
        <v>48</v>
      </c>
      <c r="D1584" s="23" t="s">
        <v>54</v>
      </c>
      <c r="E1584" s="76">
        <v>94</v>
      </c>
    </row>
    <row r="1585" spans="1:5">
      <c r="A1585" s="22">
        <v>41856</v>
      </c>
      <c r="B1585" s="22" t="s">
        <v>64</v>
      </c>
      <c r="C1585" s="22" t="s">
        <v>38</v>
      </c>
      <c r="D1585" s="23" t="s">
        <v>46</v>
      </c>
      <c r="E1585" s="76">
        <v>69</v>
      </c>
    </row>
    <row r="1586" spans="1:5">
      <c r="A1586" s="22">
        <v>41836</v>
      </c>
      <c r="B1586" s="22" t="s">
        <v>63</v>
      </c>
      <c r="C1586" s="22" t="s">
        <v>38</v>
      </c>
      <c r="D1586" s="23" t="s">
        <v>49</v>
      </c>
      <c r="E1586" s="76">
        <v>102</v>
      </c>
    </row>
    <row r="1587" spans="1:5">
      <c r="A1587" s="22">
        <v>41814</v>
      </c>
      <c r="B1587" s="22" t="s">
        <v>62</v>
      </c>
      <c r="C1587" s="22" t="s">
        <v>48</v>
      </c>
      <c r="D1587" s="23" t="s">
        <v>54</v>
      </c>
      <c r="E1587" s="76">
        <v>23</v>
      </c>
    </row>
    <row r="1588" spans="1:5">
      <c r="A1588" s="22">
        <v>41804</v>
      </c>
      <c r="B1588" s="22" t="s">
        <v>62</v>
      </c>
      <c r="C1588" s="22" t="s">
        <v>38</v>
      </c>
      <c r="D1588" s="23" t="s">
        <v>43</v>
      </c>
      <c r="E1588" s="76">
        <v>40</v>
      </c>
    </row>
    <row r="1589" spans="1:5">
      <c r="A1589" s="22">
        <v>41815</v>
      </c>
      <c r="B1589" s="22" t="s">
        <v>62</v>
      </c>
      <c r="C1589" s="22" t="s">
        <v>48</v>
      </c>
      <c r="D1589" s="23" t="s">
        <v>49</v>
      </c>
      <c r="E1589" s="76">
        <v>68</v>
      </c>
    </row>
    <row r="1590" spans="1:5">
      <c r="A1590" s="22">
        <v>41813</v>
      </c>
      <c r="B1590" s="22" t="s">
        <v>62</v>
      </c>
      <c r="C1590" s="22" t="s">
        <v>38</v>
      </c>
      <c r="D1590" s="23" t="s">
        <v>58</v>
      </c>
      <c r="E1590" s="76">
        <v>72</v>
      </c>
    </row>
    <row r="1591" spans="1:5">
      <c r="A1591" s="22">
        <v>41870</v>
      </c>
      <c r="B1591" s="22" t="s">
        <v>64</v>
      </c>
      <c r="C1591" s="22" t="s">
        <v>38</v>
      </c>
      <c r="D1591" s="23" t="s">
        <v>56</v>
      </c>
      <c r="E1591" s="76">
        <v>63</v>
      </c>
    </row>
    <row r="1592" spans="1:5">
      <c r="A1592" s="22">
        <v>41836</v>
      </c>
      <c r="B1592" s="22" t="s">
        <v>63</v>
      </c>
      <c r="C1592" s="22" t="s">
        <v>38</v>
      </c>
      <c r="D1592" s="23" t="s">
        <v>43</v>
      </c>
      <c r="E1592" s="76">
        <v>200</v>
      </c>
    </row>
    <row r="1593" spans="1:5">
      <c r="A1593" s="22">
        <v>41805</v>
      </c>
      <c r="B1593" s="22" t="s">
        <v>62</v>
      </c>
      <c r="C1593" s="22" t="s">
        <v>38</v>
      </c>
      <c r="D1593" s="23" t="s">
        <v>58</v>
      </c>
      <c r="E1593" s="76">
        <v>46</v>
      </c>
    </row>
    <row r="1594" spans="1:5">
      <c r="A1594" s="22">
        <v>41793</v>
      </c>
      <c r="B1594" s="22" t="s">
        <v>62</v>
      </c>
      <c r="C1594" s="22" t="s">
        <v>38</v>
      </c>
      <c r="D1594" s="23" t="s">
        <v>58</v>
      </c>
      <c r="E1594" s="76">
        <v>46</v>
      </c>
    </row>
    <row r="1595" spans="1:5">
      <c r="A1595" s="22">
        <v>41871</v>
      </c>
      <c r="B1595" s="22" t="s">
        <v>64</v>
      </c>
      <c r="C1595" s="22" t="s">
        <v>38</v>
      </c>
      <c r="D1595" s="23" t="s">
        <v>50</v>
      </c>
      <c r="E1595" s="76">
        <v>69</v>
      </c>
    </row>
    <row r="1596" spans="1:5">
      <c r="A1596" s="22">
        <v>41858</v>
      </c>
      <c r="B1596" s="22" t="s">
        <v>64</v>
      </c>
      <c r="C1596" s="22" t="s">
        <v>38</v>
      </c>
      <c r="D1596" s="23" t="s">
        <v>58</v>
      </c>
      <c r="E1596" s="76">
        <v>46</v>
      </c>
    </row>
    <row r="1597" spans="1:5">
      <c r="A1597" s="22">
        <v>41854</v>
      </c>
      <c r="B1597" s="22" t="s">
        <v>64</v>
      </c>
      <c r="C1597" s="22" t="s">
        <v>38</v>
      </c>
      <c r="D1597" s="23" t="s">
        <v>49</v>
      </c>
      <c r="E1597" s="76">
        <v>64</v>
      </c>
    </row>
    <row r="1598" spans="1:5">
      <c r="A1598" s="22">
        <v>41772</v>
      </c>
      <c r="B1598" s="22" t="s">
        <v>60</v>
      </c>
      <c r="C1598" s="22" t="s">
        <v>336</v>
      </c>
      <c r="D1598" s="23" t="s">
        <v>50</v>
      </c>
      <c r="E1598" s="76">
        <v>46</v>
      </c>
    </row>
    <row r="1599" spans="1:5">
      <c r="A1599" s="22">
        <v>41876</v>
      </c>
      <c r="B1599" s="22" t="s">
        <v>64</v>
      </c>
      <c r="C1599" s="22" t="s">
        <v>336</v>
      </c>
      <c r="D1599" s="23" t="s">
        <v>61</v>
      </c>
      <c r="E1599" s="76">
        <v>27</v>
      </c>
    </row>
    <row r="1600" spans="1:5">
      <c r="A1600" s="22">
        <v>41860</v>
      </c>
      <c r="B1600" s="22" t="s">
        <v>64</v>
      </c>
      <c r="C1600" s="22" t="s">
        <v>336</v>
      </c>
      <c r="D1600" s="23" t="s">
        <v>61</v>
      </c>
      <c r="E1600" s="76">
        <v>55</v>
      </c>
    </row>
    <row r="1601" spans="1:5">
      <c r="A1601" s="22">
        <v>41891</v>
      </c>
      <c r="B1601" s="22" t="s">
        <v>65</v>
      </c>
      <c r="C1601" s="22" t="s">
        <v>336</v>
      </c>
      <c r="D1601" s="23" t="s">
        <v>61</v>
      </c>
      <c r="E1601" s="76">
        <v>83</v>
      </c>
    </row>
    <row r="1602" spans="1:5">
      <c r="A1602" s="22">
        <v>41872</v>
      </c>
      <c r="B1602" s="22" t="s">
        <v>64</v>
      </c>
      <c r="C1602" s="22" t="s">
        <v>38</v>
      </c>
      <c r="D1602" s="23" t="s">
        <v>43</v>
      </c>
      <c r="E1602" s="76">
        <v>398</v>
      </c>
    </row>
    <row r="1603" spans="1:5">
      <c r="A1603" s="22">
        <v>41828</v>
      </c>
      <c r="B1603" s="22" t="s">
        <v>63</v>
      </c>
      <c r="C1603" s="22" t="s">
        <v>48</v>
      </c>
      <c r="D1603" s="23" t="s">
        <v>57</v>
      </c>
      <c r="E1603" s="76">
        <v>88</v>
      </c>
    </row>
    <row r="1604" spans="1:5">
      <c r="A1604" s="22">
        <v>41803</v>
      </c>
      <c r="B1604" s="22" t="s">
        <v>62</v>
      </c>
      <c r="C1604" s="22" t="s">
        <v>38</v>
      </c>
      <c r="D1604" s="23" t="s">
        <v>57</v>
      </c>
      <c r="E1604" s="76">
        <v>46</v>
      </c>
    </row>
    <row r="1605" spans="1:5">
      <c r="A1605" s="22">
        <v>41838</v>
      </c>
      <c r="B1605" s="22" t="s">
        <v>63</v>
      </c>
      <c r="C1605" s="22" t="s">
        <v>38</v>
      </c>
      <c r="D1605" s="23" t="s">
        <v>56</v>
      </c>
      <c r="E1605" s="76">
        <v>60</v>
      </c>
    </row>
    <row r="1606" spans="1:5">
      <c r="A1606" s="22">
        <v>41878</v>
      </c>
      <c r="B1606" s="22" t="s">
        <v>64</v>
      </c>
      <c r="C1606" s="22" t="s">
        <v>336</v>
      </c>
      <c r="D1606" s="23" t="s">
        <v>50</v>
      </c>
      <c r="E1606" s="76">
        <v>22</v>
      </c>
    </row>
    <row r="1607" spans="1:5">
      <c r="A1607" s="22">
        <v>41801</v>
      </c>
      <c r="B1607" s="22" t="s">
        <v>62</v>
      </c>
      <c r="C1607" s="22" t="s">
        <v>48</v>
      </c>
      <c r="D1607" s="23" t="s">
        <v>43</v>
      </c>
      <c r="E1607" s="76">
        <v>133</v>
      </c>
    </row>
    <row r="1608" spans="1:5">
      <c r="A1608" s="22">
        <v>41858</v>
      </c>
      <c r="B1608" s="22" t="s">
        <v>64</v>
      </c>
      <c r="C1608" s="22" t="s">
        <v>336</v>
      </c>
      <c r="D1608" s="23" t="s">
        <v>43</v>
      </c>
      <c r="E1608" s="76">
        <v>20</v>
      </c>
    </row>
    <row r="1609" spans="1:5">
      <c r="A1609" s="22">
        <v>41882</v>
      </c>
      <c r="B1609" s="22" t="s">
        <v>64</v>
      </c>
      <c r="C1609" s="22" t="s">
        <v>38</v>
      </c>
      <c r="D1609" s="23" t="s">
        <v>49</v>
      </c>
      <c r="E1609" s="76">
        <v>33</v>
      </c>
    </row>
    <row r="1610" spans="1:5">
      <c r="A1610" s="22">
        <v>41833</v>
      </c>
      <c r="B1610" s="22" t="s">
        <v>63</v>
      </c>
      <c r="C1610" s="22" t="s">
        <v>48</v>
      </c>
      <c r="D1610" s="23" t="s">
        <v>49</v>
      </c>
      <c r="E1610" s="76">
        <v>96</v>
      </c>
    </row>
    <row r="1611" spans="1:5">
      <c r="A1611" s="22">
        <v>41862</v>
      </c>
      <c r="B1611" s="22" t="s">
        <v>64</v>
      </c>
      <c r="C1611" s="22" t="s">
        <v>38</v>
      </c>
      <c r="D1611" s="23" t="s">
        <v>53</v>
      </c>
      <c r="E1611" s="76">
        <v>58</v>
      </c>
    </row>
    <row r="1612" spans="1:5">
      <c r="A1612" s="22">
        <v>41868</v>
      </c>
      <c r="B1612" s="22" t="s">
        <v>64</v>
      </c>
      <c r="C1612" s="22" t="s">
        <v>38</v>
      </c>
      <c r="D1612" s="23" t="s">
        <v>66</v>
      </c>
      <c r="E1612" s="76">
        <v>36</v>
      </c>
    </row>
    <row r="1613" spans="1:5">
      <c r="A1613" s="22">
        <v>41792</v>
      </c>
      <c r="B1613" s="22" t="s">
        <v>62</v>
      </c>
      <c r="C1613" s="22" t="s">
        <v>48</v>
      </c>
      <c r="D1613" s="23" t="s">
        <v>43</v>
      </c>
      <c r="E1613" s="76">
        <v>324</v>
      </c>
    </row>
    <row r="1614" spans="1:5">
      <c r="A1614" s="22">
        <v>41797</v>
      </c>
      <c r="B1614" s="22" t="s">
        <v>62</v>
      </c>
      <c r="C1614" s="22" t="s">
        <v>38</v>
      </c>
      <c r="D1614" s="23" t="s">
        <v>39</v>
      </c>
      <c r="E1614" s="76">
        <v>312</v>
      </c>
    </row>
    <row r="1615" spans="1:5">
      <c r="A1615" s="22">
        <v>41778</v>
      </c>
      <c r="B1615" s="22" t="s">
        <v>60</v>
      </c>
      <c r="C1615" s="22" t="s">
        <v>38</v>
      </c>
      <c r="D1615" s="23" t="s">
        <v>50</v>
      </c>
      <c r="E1615" s="76">
        <v>44</v>
      </c>
    </row>
    <row r="1616" spans="1:5">
      <c r="A1616" s="22">
        <v>41877</v>
      </c>
      <c r="B1616" s="22" t="s">
        <v>64</v>
      </c>
      <c r="C1616" s="22" t="s">
        <v>38</v>
      </c>
      <c r="D1616" s="23" t="s">
        <v>57</v>
      </c>
      <c r="E1616" s="76">
        <v>22</v>
      </c>
    </row>
    <row r="1617" spans="1:5">
      <c r="A1617" s="22">
        <v>41803</v>
      </c>
      <c r="B1617" s="22" t="s">
        <v>62</v>
      </c>
      <c r="C1617" s="22" t="s">
        <v>48</v>
      </c>
      <c r="D1617" s="23" t="s">
        <v>58</v>
      </c>
      <c r="E1617" s="76">
        <v>25</v>
      </c>
    </row>
    <row r="1618" spans="1:5">
      <c r="A1618" s="22">
        <v>41771</v>
      </c>
      <c r="B1618" s="22" t="s">
        <v>60</v>
      </c>
      <c r="C1618" s="22" t="s">
        <v>38</v>
      </c>
      <c r="D1618" s="23" t="s">
        <v>49</v>
      </c>
      <c r="E1618" s="76">
        <v>68</v>
      </c>
    </row>
    <row r="1619" spans="1:5">
      <c r="A1619" s="22">
        <v>41799</v>
      </c>
      <c r="B1619" s="22" t="s">
        <v>62</v>
      </c>
      <c r="C1619" s="22" t="s">
        <v>48</v>
      </c>
      <c r="D1619" s="23" t="s">
        <v>49</v>
      </c>
      <c r="E1619" s="76">
        <v>33</v>
      </c>
    </row>
    <row r="1620" spans="1:5">
      <c r="A1620" s="22">
        <v>41898</v>
      </c>
      <c r="B1620" s="22" t="s">
        <v>65</v>
      </c>
      <c r="C1620" s="22" t="s">
        <v>336</v>
      </c>
      <c r="D1620" s="23" t="s">
        <v>58</v>
      </c>
      <c r="E1620" s="76">
        <v>48</v>
      </c>
    </row>
    <row r="1621" spans="1:5">
      <c r="A1621" s="22">
        <v>41874</v>
      </c>
      <c r="B1621" s="22" t="s">
        <v>64</v>
      </c>
      <c r="C1621" s="22" t="s">
        <v>38</v>
      </c>
      <c r="D1621" s="23" t="s">
        <v>49</v>
      </c>
      <c r="E1621" s="76">
        <v>33</v>
      </c>
    </row>
    <row r="1622" spans="1:5">
      <c r="A1622" s="22">
        <v>41798</v>
      </c>
      <c r="B1622" s="22" t="s">
        <v>62</v>
      </c>
      <c r="C1622" s="22" t="s">
        <v>38</v>
      </c>
      <c r="D1622" s="23" t="s">
        <v>56</v>
      </c>
      <c r="E1622" s="76">
        <v>40</v>
      </c>
    </row>
    <row r="1623" spans="1:5">
      <c r="A1623" s="22">
        <v>41864</v>
      </c>
      <c r="B1623" s="22" t="s">
        <v>64</v>
      </c>
      <c r="C1623" s="22" t="s">
        <v>38</v>
      </c>
      <c r="D1623" s="23" t="s">
        <v>56</v>
      </c>
      <c r="E1623" s="76">
        <v>180</v>
      </c>
    </row>
    <row r="1624" spans="1:5">
      <c r="A1624" s="22">
        <v>41898</v>
      </c>
      <c r="B1624" s="22" t="s">
        <v>65</v>
      </c>
      <c r="C1624" s="22" t="s">
        <v>38</v>
      </c>
      <c r="D1624" s="23" t="s">
        <v>57</v>
      </c>
      <c r="E1624" s="76">
        <v>46</v>
      </c>
    </row>
    <row r="1625" spans="1:5">
      <c r="A1625" s="22">
        <v>41869</v>
      </c>
      <c r="B1625" s="22" t="s">
        <v>64</v>
      </c>
      <c r="C1625" s="22" t="s">
        <v>38</v>
      </c>
      <c r="D1625" s="23" t="s">
        <v>58</v>
      </c>
      <c r="E1625" s="76">
        <v>72</v>
      </c>
    </row>
    <row r="1626" spans="1:5">
      <c r="A1626" s="22">
        <v>41883</v>
      </c>
      <c r="B1626" s="22" t="s">
        <v>65</v>
      </c>
      <c r="C1626" s="22" t="s">
        <v>38</v>
      </c>
      <c r="D1626" s="23" t="s">
        <v>46</v>
      </c>
      <c r="E1626" s="76">
        <v>25</v>
      </c>
    </row>
    <row r="1627" spans="1:5">
      <c r="A1627" s="22">
        <v>41819</v>
      </c>
      <c r="B1627" s="22" t="s">
        <v>62</v>
      </c>
      <c r="C1627" s="22" t="s">
        <v>336</v>
      </c>
      <c r="D1627" s="23" t="s">
        <v>54</v>
      </c>
      <c r="E1627" s="76">
        <v>71</v>
      </c>
    </row>
    <row r="1628" spans="1:5">
      <c r="A1628" s="22">
        <v>41807</v>
      </c>
      <c r="B1628" s="22" t="s">
        <v>62</v>
      </c>
      <c r="C1628" s="22" t="s">
        <v>48</v>
      </c>
      <c r="D1628" s="23" t="s">
        <v>58</v>
      </c>
      <c r="E1628" s="76">
        <v>72</v>
      </c>
    </row>
    <row r="1629" spans="1:5">
      <c r="A1629" s="22">
        <v>41835</v>
      </c>
      <c r="B1629" s="22" t="s">
        <v>63</v>
      </c>
      <c r="C1629" s="22" t="s">
        <v>48</v>
      </c>
      <c r="D1629" s="23" t="s">
        <v>39</v>
      </c>
      <c r="E1629" s="76">
        <v>160</v>
      </c>
    </row>
    <row r="1630" spans="1:5">
      <c r="A1630" s="22">
        <v>41840</v>
      </c>
      <c r="B1630" s="22" t="s">
        <v>63</v>
      </c>
      <c r="C1630" s="22" t="s">
        <v>336</v>
      </c>
      <c r="D1630" s="23" t="s">
        <v>46</v>
      </c>
      <c r="E1630" s="76">
        <v>72</v>
      </c>
    </row>
    <row r="1631" spans="1:5">
      <c r="A1631" s="22">
        <v>41811</v>
      </c>
      <c r="B1631" s="22" t="s">
        <v>62</v>
      </c>
      <c r="C1631" s="22" t="s">
        <v>48</v>
      </c>
      <c r="D1631" s="23" t="s">
        <v>43</v>
      </c>
      <c r="E1631" s="76">
        <v>20</v>
      </c>
    </row>
    <row r="1632" spans="1:5">
      <c r="A1632" s="22">
        <v>41852</v>
      </c>
      <c r="B1632" s="22" t="s">
        <v>64</v>
      </c>
      <c r="C1632" s="22" t="s">
        <v>48</v>
      </c>
      <c r="D1632" s="23" t="s">
        <v>46</v>
      </c>
      <c r="E1632" s="76">
        <v>25</v>
      </c>
    </row>
    <row r="1633" spans="1:5">
      <c r="A1633" s="22">
        <v>41791</v>
      </c>
      <c r="B1633" s="22" t="s">
        <v>62</v>
      </c>
      <c r="C1633" s="22" t="s">
        <v>336</v>
      </c>
      <c r="D1633" s="23" t="s">
        <v>50</v>
      </c>
      <c r="E1633" s="76">
        <v>46</v>
      </c>
    </row>
    <row r="1634" spans="1:5">
      <c r="A1634" s="22">
        <v>41866</v>
      </c>
      <c r="B1634" s="22" t="s">
        <v>64</v>
      </c>
      <c r="C1634" s="22" t="s">
        <v>336</v>
      </c>
      <c r="D1634" s="23" t="s">
        <v>54</v>
      </c>
      <c r="E1634" s="76">
        <v>24</v>
      </c>
    </row>
    <row r="1635" spans="1:5">
      <c r="A1635" s="22">
        <v>41801</v>
      </c>
      <c r="B1635" s="22" t="s">
        <v>62</v>
      </c>
      <c r="C1635" s="22" t="s">
        <v>38</v>
      </c>
      <c r="D1635" s="23" t="s">
        <v>43</v>
      </c>
      <c r="E1635" s="76">
        <v>341</v>
      </c>
    </row>
    <row r="1636" spans="1:5">
      <c r="A1636" s="22">
        <v>41812</v>
      </c>
      <c r="B1636" s="22" t="s">
        <v>62</v>
      </c>
      <c r="C1636" s="22" t="s">
        <v>48</v>
      </c>
      <c r="D1636" s="23" t="s">
        <v>43</v>
      </c>
      <c r="E1636" s="76">
        <v>20</v>
      </c>
    </row>
    <row r="1637" spans="1:5">
      <c r="A1637" s="22">
        <v>41814</v>
      </c>
      <c r="B1637" s="22" t="s">
        <v>62</v>
      </c>
      <c r="C1637" s="22" t="s">
        <v>38</v>
      </c>
      <c r="D1637" s="23" t="s">
        <v>56</v>
      </c>
      <c r="E1637" s="76">
        <v>319</v>
      </c>
    </row>
    <row r="1638" spans="1:5">
      <c r="A1638" s="22">
        <v>41812</v>
      </c>
      <c r="B1638" s="22" t="s">
        <v>62</v>
      </c>
      <c r="C1638" s="22" t="s">
        <v>38</v>
      </c>
      <c r="D1638" s="23" t="s">
        <v>49</v>
      </c>
      <c r="E1638" s="76">
        <v>33</v>
      </c>
    </row>
    <row r="1639" spans="1:5">
      <c r="A1639" s="22">
        <v>41813</v>
      </c>
      <c r="B1639" s="22" t="s">
        <v>62</v>
      </c>
      <c r="C1639" s="22" t="s">
        <v>38</v>
      </c>
      <c r="D1639" s="23" t="s">
        <v>50</v>
      </c>
      <c r="E1639" s="76">
        <v>46</v>
      </c>
    </row>
    <row r="1640" spans="1:5">
      <c r="A1640" s="22">
        <v>41805</v>
      </c>
      <c r="B1640" s="22" t="s">
        <v>62</v>
      </c>
      <c r="C1640" s="22" t="s">
        <v>48</v>
      </c>
      <c r="D1640" s="23" t="s">
        <v>49</v>
      </c>
      <c r="E1640" s="76">
        <v>99</v>
      </c>
    </row>
    <row r="1641" spans="1:5">
      <c r="A1641" s="22">
        <v>41792</v>
      </c>
      <c r="B1641" s="22" t="s">
        <v>62</v>
      </c>
      <c r="C1641" s="22" t="s">
        <v>38</v>
      </c>
      <c r="D1641" s="23" t="s">
        <v>50</v>
      </c>
      <c r="E1641" s="76">
        <v>46</v>
      </c>
    </row>
    <row r="1642" spans="1:5">
      <c r="A1642" s="22">
        <v>41879</v>
      </c>
      <c r="B1642" s="22" t="s">
        <v>64</v>
      </c>
      <c r="C1642" s="22" t="s">
        <v>38</v>
      </c>
      <c r="D1642" s="23" t="s">
        <v>58</v>
      </c>
      <c r="E1642" s="76">
        <v>50</v>
      </c>
    </row>
    <row r="1643" spans="1:5">
      <c r="A1643" s="22">
        <v>41819</v>
      </c>
      <c r="B1643" s="22" t="s">
        <v>62</v>
      </c>
      <c r="C1643" s="22" t="s">
        <v>38</v>
      </c>
      <c r="D1643" s="23" t="s">
        <v>43</v>
      </c>
      <c r="E1643" s="76">
        <v>80</v>
      </c>
    </row>
    <row r="1644" spans="1:5">
      <c r="A1644" s="22">
        <v>41872</v>
      </c>
      <c r="B1644" s="22" t="s">
        <v>64</v>
      </c>
      <c r="C1644" s="22" t="s">
        <v>48</v>
      </c>
      <c r="D1644" s="23" t="s">
        <v>50</v>
      </c>
      <c r="E1644" s="76">
        <v>69</v>
      </c>
    </row>
    <row r="1645" spans="1:5">
      <c r="A1645" s="22">
        <v>41876</v>
      </c>
      <c r="B1645" s="22" t="s">
        <v>64</v>
      </c>
      <c r="C1645" s="22" t="s">
        <v>38</v>
      </c>
      <c r="D1645" s="23" t="s">
        <v>50</v>
      </c>
      <c r="E1645" s="76">
        <v>501</v>
      </c>
    </row>
    <row r="1646" spans="1:5">
      <c r="A1646" s="22">
        <v>41803</v>
      </c>
      <c r="B1646" s="22" t="s">
        <v>62</v>
      </c>
      <c r="C1646" s="22" t="s">
        <v>48</v>
      </c>
      <c r="D1646" s="23" t="s">
        <v>58</v>
      </c>
      <c r="E1646" s="76">
        <v>75</v>
      </c>
    </row>
    <row r="1647" spans="1:5">
      <c r="A1647" s="22">
        <v>41860</v>
      </c>
      <c r="B1647" s="22" t="s">
        <v>64</v>
      </c>
      <c r="C1647" s="22" t="s">
        <v>38</v>
      </c>
      <c r="D1647" s="23" t="s">
        <v>43</v>
      </c>
      <c r="E1647" s="76">
        <v>20</v>
      </c>
    </row>
    <row r="1648" spans="1:5">
      <c r="A1648" s="22">
        <v>41869</v>
      </c>
      <c r="B1648" s="22" t="s">
        <v>64</v>
      </c>
      <c r="C1648" s="22" t="s">
        <v>48</v>
      </c>
      <c r="D1648" s="23" t="s">
        <v>54</v>
      </c>
      <c r="E1648" s="76">
        <v>47</v>
      </c>
    </row>
    <row r="1649" spans="1:5">
      <c r="A1649" s="22">
        <v>41869</v>
      </c>
      <c r="B1649" s="22" t="s">
        <v>64</v>
      </c>
      <c r="C1649" s="22" t="s">
        <v>38</v>
      </c>
      <c r="D1649" s="23" t="s">
        <v>58</v>
      </c>
      <c r="E1649" s="76">
        <v>72</v>
      </c>
    </row>
    <row r="1650" spans="1:5">
      <c r="A1650" s="22">
        <v>41863</v>
      </c>
      <c r="B1650" s="22" t="s">
        <v>64</v>
      </c>
      <c r="C1650" s="22" t="s">
        <v>48</v>
      </c>
      <c r="D1650" s="23" t="s">
        <v>54</v>
      </c>
      <c r="E1650" s="76">
        <v>24</v>
      </c>
    </row>
    <row r="1651" spans="1:5">
      <c r="A1651" s="22">
        <v>41804</v>
      </c>
      <c r="B1651" s="22" t="s">
        <v>62</v>
      </c>
      <c r="C1651" s="22" t="s">
        <v>48</v>
      </c>
      <c r="D1651" s="23" t="s">
        <v>50</v>
      </c>
      <c r="E1651" s="76">
        <v>69</v>
      </c>
    </row>
    <row r="1652" spans="1:5">
      <c r="A1652" s="22">
        <v>41869</v>
      </c>
      <c r="B1652" s="22" t="s">
        <v>64</v>
      </c>
      <c r="C1652" s="22" t="s">
        <v>38</v>
      </c>
      <c r="D1652" s="23" t="s">
        <v>53</v>
      </c>
      <c r="E1652" s="76">
        <v>30</v>
      </c>
    </row>
    <row r="1653" spans="1:5">
      <c r="A1653" s="22">
        <v>41792</v>
      </c>
      <c r="B1653" s="22" t="s">
        <v>62</v>
      </c>
      <c r="C1653" s="22" t="s">
        <v>48</v>
      </c>
      <c r="D1653" s="23" t="s">
        <v>49</v>
      </c>
      <c r="E1653" s="76">
        <v>272</v>
      </c>
    </row>
    <row r="1654" spans="1:5">
      <c r="A1654" s="22">
        <v>41869</v>
      </c>
      <c r="B1654" s="22" t="s">
        <v>64</v>
      </c>
      <c r="C1654" s="22" t="s">
        <v>48</v>
      </c>
      <c r="D1654" s="23" t="s">
        <v>49</v>
      </c>
      <c r="E1654" s="76">
        <v>33</v>
      </c>
    </row>
    <row r="1655" spans="1:5">
      <c r="A1655" s="22">
        <v>41871</v>
      </c>
      <c r="B1655" s="22" t="s">
        <v>64</v>
      </c>
      <c r="C1655" s="22" t="s">
        <v>38</v>
      </c>
      <c r="D1655" s="23" t="s">
        <v>58</v>
      </c>
      <c r="E1655" s="76">
        <v>75</v>
      </c>
    </row>
    <row r="1656" spans="1:5">
      <c r="A1656" s="22">
        <v>41808</v>
      </c>
      <c r="B1656" s="22" t="s">
        <v>62</v>
      </c>
      <c r="C1656" s="22" t="s">
        <v>336</v>
      </c>
      <c r="D1656" s="23" t="s">
        <v>54</v>
      </c>
      <c r="E1656" s="76">
        <v>71</v>
      </c>
    </row>
    <row r="1657" spans="1:5">
      <c r="A1657" s="22">
        <v>41802</v>
      </c>
      <c r="B1657" s="22" t="s">
        <v>62</v>
      </c>
      <c r="C1657" s="22" t="s">
        <v>48</v>
      </c>
      <c r="D1657" s="23" t="s">
        <v>57</v>
      </c>
      <c r="E1657" s="76">
        <v>46</v>
      </c>
    </row>
    <row r="1658" spans="1:5">
      <c r="A1658" s="22">
        <v>41812</v>
      </c>
      <c r="B1658" s="22" t="s">
        <v>62</v>
      </c>
      <c r="C1658" s="22" t="s">
        <v>38</v>
      </c>
      <c r="D1658" s="23" t="s">
        <v>49</v>
      </c>
      <c r="E1658" s="76">
        <v>34</v>
      </c>
    </row>
    <row r="1659" spans="1:5">
      <c r="A1659" s="22">
        <v>41860</v>
      </c>
      <c r="B1659" s="22" t="s">
        <v>64</v>
      </c>
      <c r="C1659" s="22" t="s">
        <v>38</v>
      </c>
      <c r="D1659" s="23" t="s">
        <v>66</v>
      </c>
      <c r="E1659" s="76">
        <v>38</v>
      </c>
    </row>
    <row r="1660" spans="1:5">
      <c r="A1660" s="22">
        <v>41809</v>
      </c>
      <c r="B1660" s="22" t="s">
        <v>62</v>
      </c>
      <c r="C1660" s="22" t="s">
        <v>48</v>
      </c>
      <c r="D1660" s="23" t="s">
        <v>56</v>
      </c>
      <c r="E1660" s="76">
        <v>40</v>
      </c>
    </row>
    <row r="1661" spans="1:5">
      <c r="A1661" s="22">
        <v>41792</v>
      </c>
      <c r="B1661" s="22" t="s">
        <v>62</v>
      </c>
      <c r="C1661" s="22" t="s">
        <v>48</v>
      </c>
      <c r="D1661" s="23" t="s">
        <v>54</v>
      </c>
      <c r="E1661" s="76">
        <v>24</v>
      </c>
    </row>
    <row r="1662" spans="1:5">
      <c r="A1662" s="22">
        <v>41852</v>
      </c>
      <c r="B1662" s="22" t="s">
        <v>64</v>
      </c>
      <c r="C1662" s="22" t="s">
        <v>38</v>
      </c>
      <c r="D1662" s="23" t="s">
        <v>58</v>
      </c>
      <c r="E1662" s="76">
        <v>415</v>
      </c>
    </row>
    <row r="1663" spans="1:5">
      <c r="A1663" s="22">
        <v>41857</v>
      </c>
      <c r="B1663" s="22" t="s">
        <v>64</v>
      </c>
      <c r="C1663" s="22" t="s">
        <v>38</v>
      </c>
      <c r="D1663" s="23" t="s">
        <v>53</v>
      </c>
      <c r="E1663" s="76">
        <v>28</v>
      </c>
    </row>
    <row r="1664" spans="1:5">
      <c r="A1664" s="22">
        <v>41794</v>
      </c>
      <c r="B1664" s="22" t="s">
        <v>62</v>
      </c>
      <c r="C1664" s="22" t="s">
        <v>38</v>
      </c>
      <c r="D1664" s="23" t="s">
        <v>57</v>
      </c>
      <c r="E1664" s="76">
        <v>46</v>
      </c>
    </row>
    <row r="1665" spans="1:5">
      <c r="A1665" s="22">
        <v>41870</v>
      </c>
      <c r="B1665" s="22" t="s">
        <v>64</v>
      </c>
      <c r="C1665" s="22" t="s">
        <v>38</v>
      </c>
      <c r="D1665" s="23" t="s">
        <v>58</v>
      </c>
      <c r="E1665" s="76">
        <v>25</v>
      </c>
    </row>
    <row r="1666" spans="1:5">
      <c r="A1666" s="22">
        <v>41794</v>
      </c>
      <c r="B1666" s="22" t="s">
        <v>62</v>
      </c>
      <c r="C1666" s="22" t="s">
        <v>48</v>
      </c>
      <c r="D1666" s="23" t="s">
        <v>58</v>
      </c>
      <c r="E1666" s="76">
        <v>48</v>
      </c>
    </row>
    <row r="1667" spans="1:5">
      <c r="A1667" s="22">
        <v>41794</v>
      </c>
      <c r="B1667" s="22" t="s">
        <v>62</v>
      </c>
      <c r="C1667" s="22" t="s">
        <v>336</v>
      </c>
      <c r="D1667" s="23" t="s">
        <v>43</v>
      </c>
      <c r="E1667" s="76">
        <v>38</v>
      </c>
    </row>
    <row r="1668" spans="1:5">
      <c r="A1668" s="22">
        <v>41799</v>
      </c>
      <c r="B1668" s="22" t="s">
        <v>62</v>
      </c>
      <c r="C1668" s="22" t="s">
        <v>48</v>
      </c>
      <c r="D1668" s="23" t="s">
        <v>50</v>
      </c>
      <c r="E1668" s="76">
        <v>46</v>
      </c>
    </row>
    <row r="1669" spans="1:5">
      <c r="A1669" s="22">
        <v>41794</v>
      </c>
      <c r="B1669" s="22" t="s">
        <v>62</v>
      </c>
      <c r="C1669" s="22" t="s">
        <v>48</v>
      </c>
      <c r="D1669" s="23" t="s">
        <v>61</v>
      </c>
      <c r="E1669" s="76">
        <v>55</v>
      </c>
    </row>
    <row r="1670" spans="1:5">
      <c r="A1670" s="22">
        <v>41762</v>
      </c>
      <c r="B1670" s="22" t="s">
        <v>60</v>
      </c>
      <c r="C1670" s="22" t="s">
        <v>38</v>
      </c>
      <c r="D1670" s="23" t="s">
        <v>53</v>
      </c>
      <c r="E1670" s="76">
        <v>60</v>
      </c>
    </row>
    <row r="1671" spans="1:5">
      <c r="A1671" s="22">
        <v>41872</v>
      </c>
      <c r="B1671" s="22" t="s">
        <v>64</v>
      </c>
      <c r="C1671" s="22" t="s">
        <v>38</v>
      </c>
      <c r="D1671" s="23" t="s">
        <v>57</v>
      </c>
      <c r="E1671" s="76">
        <v>23</v>
      </c>
    </row>
    <row r="1672" spans="1:5">
      <c r="A1672" s="22">
        <v>41861</v>
      </c>
      <c r="B1672" s="22" t="s">
        <v>64</v>
      </c>
      <c r="C1672" s="22" t="s">
        <v>38</v>
      </c>
      <c r="D1672" s="23" t="s">
        <v>57</v>
      </c>
      <c r="E1672" s="76">
        <v>46</v>
      </c>
    </row>
    <row r="1673" spans="1:5">
      <c r="A1673" s="22">
        <v>41840</v>
      </c>
      <c r="B1673" s="22" t="s">
        <v>63</v>
      </c>
      <c r="C1673" s="22" t="s">
        <v>48</v>
      </c>
      <c r="D1673" s="23" t="s">
        <v>49</v>
      </c>
      <c r="E1673" s="76">
        <v>64</v>
      </c>
    </row>
    <row r="1674" spans="1:5">
      <c r="A1674" s="22">
        <v>41872</v>
      </c>
      <c r="B1674" s="22" t="s">
        <v>64</v>
      </c>
      <c r="C1674" s="22" t="s">
        <v>48</v>
      </c>
      <c r="D1674" s="23" t="s">
        <v>56</v>
      </c>
      <c r="E1674" s="76">
        <v>40</v>
      </c>
    </row>
    <row r="1675" spans="1:5">
      <c r="A1675" s="22">
        <v>41873</v>
      </c>
      <c r="B1675" s="22" t="s">
        <v>64</v>
      </c>
      <c r="C1675" s="22" t="s">
        <v>38</v>
      </c>
      <c r="D1675" s="23" t="s">
        <v>49</v>
      </c>
      <c r="E1675" s="76">
        <v>132</v>
      </c>
    </row>
    <row r="1676" spans="1:5">
      <c r="A1676" s="22">
        <v>41860</v>
      </c>
      <c r="B1676" s="22" t="s">
        <v>64</v>
      </c>
      <c r="C1676" s="22" t="s">
        <v>48</v>
      </c>
      <c r="D1676" s="23" t="s">
        <v>54</v>
      </c>
      <c r="E1676" s="76">
        <v>23</v>
      </c>
    </row>
    <row r="1677" spans="1:5">
      <c r="A1677" s="22">
        <v>41794</v>
      </c>
      <c r="B1677" s="22" t="s">
        <v>62</v>
      </c>
      <c r="C1677" s="22" t="s">
        <v>48</v>
      </c>
      <c r="D1677" s="23" t="s">
        <v>49</v>
      </c>
      <c r="E1677" s="76">
        <v>102</v>
      </c>
    </row>
    <row r="1678" spans="1:5">
      <c r="A1678" s="22">
        <v>41879</v>
      </c>
      <c r="B1678" s="22" t="s">
        <v>64</v>
      </c>
      <c r="C1678" s="22" t="s">
        <v>38</v>
      </c>
      <c r="D1678" s="23" t="s">
        <v>49</v>
      </c>
      <c r="E1678" s="76">
        <v>33</v>
      </c>
    </row>
    <row r="1679" spans="1:5">
      <c r="A1679" s="22">
        <v>41818</v>
      </c>
      <c r="B1679" s="22" t="s">
        <v>62</v>
      </c>
      <c r="C1679" s="22" t="s">
        <v>38</v>
      </c>
      <c r="D1679" s="23" t="s">
        <v>39</v>
      </c>
      <c r="E1679" s="76">
        <v>160</v>
      </c>
    </row>
    <row r="1680" spans="1:5">
      <c r="A1680" s="22">
        <v>41801</v>
      </c>
      <c r="B1680" s="22" t="s">
        <v>62</v>
      </c>
      <c r="C1680" s="22" t="s">
        <v>38</v>
      </c>
      <c r="D1680" s="23" t="s">
        <v>43</v>
      </c>
      <c r="E1680" s="76">
        <v>20</v>
      </c>
    </row>
    <row r="1681" spans="1:5">
      <c r="A1681" s="22">
        <v>41818</v>
      </c>
      <c r="B1681" s="22" t="s">
        <v>62</v>
      </c>
      <c r="C1681" s="22" t="s">
        <v>48</v>
      </c>
      <c r="D1681" s="23" t="s">
        <v>49</v>
      </c>
      <c r="E1681" s="76">
        <v>68</v>
      </c>
    </row>
    <row r="1682" spans="1:5">
      <c r="A1682" s="22">
        <v>41791</v>
      </c>
      <c r="B1682" s="22" t="s">
        <v>62</v>
      </c>
      <c r="C1682" s="22" t="s">
        <v>38</v>
      </c>
      <c r="D1682" s="23" t="s">
        <v>58</v>
      </c>
      <c r="E1682" s="76">
        <v>75</v>
      </c>
    </row>
    <row r="1683" spans="1:5">
      <c r="A1683" s="22">
        <v>41799</v>
      </c>
      <c r="B1683" s="22" t="s">
        <v>62</v>
      </c>
      <c r="C1683" s="22" t="s">
        <v>48</v>
      </c>
      <c r="D1683" s="23" t="s">
        <v>61</v>
      </c>
      <c r="E1683" s="76">
        <v>28</v>
      </c>
    </row>
    <row r="1684" spans="1:5">
      <c r="A1684" s="22">
        <v>41860</v>
      </c>
      <c r="B1684" s="22" t="s">
        <v>64</v>
      </c>
      <c r="C1684" s="22" t="s">
        <v>336</v>
      </c>
      <c r="D1684" s="23" t="s">
        <v>49</v>
      </c>
      <c r="E1684" s="76">
        <v>102</v>
      </c>
    </row>
    <row r="1685" spans="1:5">
      <c r="A1685" s="22">
        <v>41860</v>
      </c>
      <c r="B1685" s="22" t="s">
        <v>64</v>
      </c>
      <c r="C1685" s="22" t="s">
        <v>38</v>
      </c>
      <c r="D1685" s="23" t="s">
        <v>43</v>
      </c>
      <c r="E1685" s="76">
        <v>40</v>
      </c>
    </row>
    <row r="1686" spans="1:5">
      <c r="A1686" s="22">
        <v>41807</v>
      </c>
      <c r="B1686" s="22" t="s">
        <v>62</v>
      </c>
      <c r="C1686" s="22" t="s">
        <v>38</v>
      </c>
      <c r="D1686" s="23" t="s">
        <v>57</v>
      </c>
      <c r="E1686" s="76">
        <v>69</v>
      </c>
    </row>
    <row r="1687" spans="1:5">
      <c r="A1687" s="22">
        <v>41785</v>
      </c>
      <c r="B1687" s="22" t="s">
        <v>60</v>
      </c>
      <c r="C1687" s="22" t="s">
        <v>48</v>
      </c>
      <c r="D1687" s="23" t="s">
        <v>50</v>
      </c>
      <c r="E1687" s="76">
        <v>92</v>
      </c>
    </row>
    <row r="1688" spans="1:5">
      <c r="A1688" s="22">
        <v>41793</v>
      </c>
      <c r="B1688" s="22" t="s">
        <v>62</v>
      </c>
      <c r="C1688" s="22" t="s">
        <v>336</v>
      </c>
      <c r="D1688" s="23" t="s">
        <v>43</v>
      </c>
      <c r="E1688" s="76">
        <v>40</v>
      </c>
    </row>
    <row r="1689" spans="1:5">
      <c r="A1689" s="22">
        <v>41865</v>
      </c>
      <c r="B1689" s="22" t="s">
        <v>64</v>
      </c>
      <c r="C1689" s="22" t="s">
        <v>38</v>
      </c>
      <c r="D1689" s="23" t="s">
        <v>56</v>
      </c>
      <c r="E1689" s="76">
        <v>40</v>
      </c>
    </row>
    <row r="1690" spans="1:5">
      <c r="A1690" s="22">
        <v>41792</v>
      </c>
      <c r="B1690" s="22" t="s">
        <v>62</v>
      </c>
      <c r="C1690" s="22" t="s">
        <v>48</v>
      </c>
      <c r="D1690" s="23" t="s">
        <v>58</v>
      </c>
      <c r="E1690" s="76">
        <v>72</v>
      </c>
    </row>
    <row r="1691" spans="1:5">
      <c r="A1691" s="22">
        <v>41875</v>
      </c>
      <c r="B1691" s="22" t="s">
        <v>64</v>
      </c>
      <c r="C1691" s="22" t="s">
        <v>38</v>
      </c>
      <c r="D1691" s="23" t="s">
        <v>57</v>
      </c>
      <c r="E1691" s="76">
        <v>283</v>
      </c>
    </row>
    <row r="1692" spans="1:5">
      <c r="A1692" s="22">
        <v>41764</v>
      </c>
      <c r="B1692" s="22" t="s">
        <v>60</v>
      </c>
      <c r="C1692" s="22" t="s">
        <v>48</v>
      </c>
      <c r="D1692" s="23" t="s">
        <v>56</v>
      </c>
      <c r="E1692" s="76">
        <v>20</v>
      </c>
    </row>
    <row r="1693" spans="1:5">
      <c r="A1693" s="22">
        <v>41815</v>
      </c>
      <c r="B1693" s="22" t="s">
        <v>62</v>
      </c>
      <c r="C1693" s="22" t="s">
        <v>38</v>
      </c>
      <c r="D1693" s="23" t="s">
        <v>49</v>
      </c>
      <c r="E1693" s="76">
        <v>99</v>
      </c>
    </row>
    <row r="1694" spans="1:5">
      <c r="A1694" s="22">
        <v>41797</v>
      </c>
      <c r="B1694" s="22" t="s">
        <v>62</v>
      </c>
      <c r="C1694" s="22" t="s">
        <v>48</v>
      </c>
      <c r="D1694" s="23" t="s">
        <v>57</v>
      </c>
      <c r="E1694" s="76">
        <v>23</v>
      </c>
    </row>
    <row r="1695" spans="1:5">
      <c r="A1695" s="22">
        <v>41880</v>
      </c>
      <c r="B1695" s="22" t="s">
        <v>64</v>
      </c>
      <c r="C1695" s="22" t="s">
        <v>336</v>
      </c>
      <c r="D1695" s="23" t="s">
        <v>57</v>
      </c>
      <c r="E1695" s="76">
        <v>66</v>
      </c>
    </row>
    <row r="1696" spans="1:5">
      <c r="A1696" s="22">
        <v>41851</v>
      </c>
      <c r="B1696" s="22" t="s">
        <v>63</v>
      </c>
      <c r="C1696" s="22" t="s">
        <v>48</v>
      </c>
      <c r="D1696" s="23" t="s">
        <v>54</v>
      </c>
      <c r="E1696" s="76">
        <v>469</v>
      </c>
    </row>
    <row r="1697" spans="1:5">
      <c r="A1697" s="22">
        <v>41820</v>
      </c>
      <c r="B1697" s="22" t="s">
        <v>62</v>
      </c>
      <c r="C1697" s="22" t="s">
        <v>48</v>
      </c>
      <c r="D1697" s="23" t="s">
        <v>57</v>
      </c>
      <c r="E1697" s="76">
        <v>327</v>
      </c>
    </row>
    <row r="1698" spans="1:5">
      <c r="A1698" s="22">
        <v>41878</v>
      </c>
      <c r="B1698" s="22" t="s">
        <v>64</v>
      </c>
      <c r="C1698" s="22" t="s">
        <v>48</v>
      </c>
      <c r="D1698" s="23" t="s">
        <v>57</v>
      </c>
      <c r="E1698" s="76">
        <v>46</v>
      </c>
    </row>
    <row r="1699" spans="1:5">
      <c r="A1699" s="22">
        <v>41866</v>
      </c>
      <c r="B1699" s="22" t="s">
        <v>64</v>
      </c>
      <c r="C1699" s="22" t="s">
        <v>38</v>
      </c>
      <c r="D1699" s="23" t="s">
        <v>58</v>
      </c>
      <c r="E1699" s="76">
        <v>25</v>
      </c>
    </row>
    <row r="1700" spans="1:5">
      <c r="A1700" s="22">
        <v>41803</v>
      </c>
      <c r="B1700" s="22" t="s">
        <v>62</v>
      </c>
      <c r="C1700" s="22" t="s">
        <v>48</v>
      </c>
      <c r="D1700" s="23" t="s">
        <v>57</v>
      </c>
      <c r="E1700" s="76">
        <v>262</v>
      </c>
    </row>
    <row r="1701" spans="1:5">
      <c r="A1701" s="22">
        <v>41874</v>
      </c>
      <c r="B1701" s="22" t="s">
        <v>64</v>
      </c>
      <c r="C1701" s="22" t="s">
        <v>38</v>
      </c>
      <c r="D1701" s="23" t="s">
        <v>57</v>
      </c>
      <c r="E1701" s="76">
        <v>46</v>
      </c>
    </row>
    <row r="1702" spans="1:5">
      <c r="A1702" s="22">
        <v>41767</v>
      </c>
      <c r="B1702" s="22" t="s">
        <v>60</v>
      </c>
      <c r="C1702" s="22" t="s">
        <v>38</v>
      </c>
      <c r="D1702" s="23" t="s">
        <v>54</v>
      </c>
      <c r="E1702" s="76">
        <v>23</v>
      </c>
    </row>
    <row r="1703" spans="1:5">
      <c r="A1703" s="22">
        <v>41815</v>
      </c>
      <c r="B1703" s="22" t="s">
        <v>62</v>
      </c>
      <c r="C1703" s="22" t="s">
        <v>48</v>
      </c>
      <c r="D1703" s="23" t="s">
        <v>50</v>
      </c>
      <c r="E1703" s="76">
        <v>46</v>
      </c>
    </row>
    <row r="1704" spans="1:5">
      <c r="A1704" s="22">
        <v>41878</v>
      </c>
      <c r="B1704" s="22" t="s">
        <v>64</v>
      </c>
      <c r="C1704" s="22" t="s">
        <v>336</v>
      </c>
      <c r="D1704" s="23" t="s">
        <v>49</v>
      </c>
      <c r="E1704" s="76">
        <v>102</v>
      </c>
    </row>
    <row r="1705" spans="1:5">
      <c r="A1705" s="22">
        <v>41810</v>
      </c>
      <c r="B1705" s="22" t="s">
        <v>62</v>
      </c>
      <c r="C1705" s="22" t="s">
        <v>48</v>
      </c>
      <c r="D1705" s="23" t="s">
        <v>50</v>
      </c>
      <c r="E1705" s="76">
        <v>23</v>
      </c>
    </row>
    <row r="1706" spans="1:5">
      <c r="A1706" s="22">
        <v>41812</v>
      </c>
      <c r="B1706" s="22" t="s">
        <v>62</v>
      </c>
      <c r="C1706" s="22" t="s">
        <v>48</v>
      </c>
      <c r="D1706" s="23" t="s">
        <v>57</v>
      </c>
      <c r="E1706" s="76">
        <v>46</v>
      </c>
    </row>
    <row r="1707" spans="1:5">
      <c r="A1707" s="22">
        <v>41870</v>
      </c>
      <c r="B1707" s="22" t="s">
        <v>64</v>
      </c>
      <c r="C1707" s="22" t="s">
        <v>38</v>
      </c>
      <c r="D1707" s="23" t="s">
        <v>50</v>
      </c>
      <c r="E1707" s="76">
        <v>46</v>
      </c>
    </row>
    <row r="1708" spans="1:5">
      <c r="A1708" s="22">
        <v>41804</v>
      </c>
      <c r="B1708" s="22" t="s">
        <v>62</v>
      </c>
      <c r="C1708" s="22" t="s">
        <v>38</v>
      </c>
      <c r="D1708" s="23" t="s">
        <v>54</v>
      </c>
      <c r="E1708" s="76">
        <v>71</v>
      </c>
    </row>
    <row r="1709" spans="1:5">
      <c r="A1709" s="22">
        <v>41878</v>
      </c>
      <c r="B1709" s="22" t="s">
        <v>64</v>
      </c>
      <c r="C1709" s="22" t="s">
        <v>38</v>
      </c>
      <c r="D1709" s="23" t="s">
        <v>58</v>
      </c>
      <c r="E1709" s="76">
        <v>72</v>
      </c>
    </row>
    <row r="1710" spans="1:5">
      <c r="A1710" s="22">
        <v>41792</v>
      </c>
      <c r="B1710" s="22" t="s">
        <v>62</v>
      </c>
      <c r="C1710" s="22" t="s">
        <v>48</v>
      </c>
      <c r="D1710" s="23" t="s">
        <v>43</v>
      </c>
      <c r="E1710" s="76">
        <v>20</v>
      </c>
    </row>
    <row r="1711" spans="1:5">
      <c r="A1711" s="22">
        <v>41788</v>
      </c>
      <c r="B1711" s="22" t="s">
        <v>60</v>
      </c>
      <c r="C1711" s="22" t="s">
        <v>38</v>
      </c>
      <c r="D1711" s="23" t="s">
        <v>53</v>
      </c>
      <c r="E1711" s="76">
        <v>87</v>
      </c>
    </row>
    <row r="1712" spans="1:5">
      <c r="A1712" s="22">
        <v>41823</v>
      </c>
      <c r="B1712" s="22" t="s">
        <v>63</v>
      </c>
      <c r="C1712" s="22" t="s">
        <v>48</v>
      </c>
      <c r="D1712" s="23" t="s">
        <v>53</v>
      </c>
      <c r="E1712" s="76">
        <v>29</v>
      </c>
    </row>
    <row r="1713" spans="1:5">
      <c r="A1713" s="22">
        <v>41862</v>
      </c>
      <c r="B1713" s="22" t="s">
        <v>64</v>
      </c>
      <c r="C1713" s="22" t="s">
        <v>38</v>
      </c>
      <c r="D1713" s="23" t="s">
        <v>43</v>
      </c>
      <c r="E1713" s="76">
        <v>19</v>
      </c>
    </row>
    <row r="1714" spans="1:5">
      <c r="A1714" s="22">
        <v>41819</v>
      </c>
      <c r="B1714" s="22" t="s">
        <v>62</v>
      </c>
      <c r="C1714" s="22" t="s">
        <v>48</v>
      </c>
      <c r="D1714" s="23" t="s">
        <v>50</v>
      </c>
      <c r="E1714" s="76">
        <v>69</v>
      </c>
    </row>
    <row r="1715" spans="1:5">
      <c r="A1715" s="22">
        <v>41806</v>
      </c>
      <c r="B1715" s="22" t="s">
        <v>62</v>
      </c>
      <c r="C1715" s="22" t="s">
        <v>48</v>
      </c>
      <c r="D1715" s="23" t="s">
        <v>61</v>
      </c>
      <c r="E1715" s="76">
        <v>80</v>
      </c>
    </row>
    <row r="1716" spans="1:5">
      <c r="A1716" s="22">
        <v>41814</v>
      </c>
      <c r="B1716" s="22" t="s">
        <v>62</v>
      </c>
      <c r="C1716" s="22" t="s">
        <v>336</v>
      </c>
      <c r="D1716" s="23" t="s">
        <v>46</v>
      </c>
      <c r="E1716" s="76">
        <v>46</v>
      </c>
    </row>
    <row r="1717" spans="1:5">
      <c r="A1717" s="22">
        <v>41856</v>
      </c>
      <c r="B1717" s="22" t="s">
        <v>64</v>
      </c>
      <c r="C1717" s="22" t="s">
        <v>38</v>
      </c>
      <c r="D1717" s="23" t="s">
        <v>43</v>
      </c>
      <c r="E1717" s="76">
        <v>40</v>
      </c>
    </row>
    <row r="1718" spans="1:5">
      <c r="A1718" s="22">
        <v>41878</v>
      </c>
      <c r="B1718" s="22" t="s">
        <v>64</v>
      </c>
      <c r="C1718" s="22" t="s">
        <v>38</v>
      </c>
      <c r="D1718" s="23" t="s">
        <v>43</v>
      </c>
      <c r="E1718" s="76">
        <v>40</v>
      </c>
    </row>
    <row r="1719" spans="1:5">
      <c r="A1719" s="22">
        <v>41881</v>
      </c>
      <c r="B1719" s="22" t="s">
        <v>64</v>
      </c>
      <c r="C1719" s="22" t="s">
        <v>38</v>
      </c>
      <c r="D1719" s="23" t="s">
        <v>54</v>
      </c>
      <c r="E1719" s="76">
        <v>94</v>
      </c>
    </row>
    <row r="1720" spans="1:5">
      <c r="A1720" s="22">
        <v>41805</v>
      </c>
      <c r="B1720" s="22" t="s">
        <v>62</v>
      </c>
      <c r="C1720" s="22" t="s">
        <v>38</v>
      </c>
      <c r="D1720" s="23" t="s">
        <v>54</v>
      </c>
      <c r="E1720" s="76">
        <v>68</v>
      </c>
    </row>
    <row r="1721" spans="1:5">
      <c r="A1721" s="22">
        <v>41854</v>
      </c>
      <c r="B1721" s="22" t="s">
        <v>64</v>
      </c>
      <c r="C1721" s="22" t="s">
        <v>38</v>
      </c>
      <c r="D1721" s="23" t="s">
        <v>57</v>
      </c>
      <c r="E1721" s="76">
        <v>414</v>
      </c>
    </row>
    <row r="1722" spans="1:5">
      <c r="A1722" s="22">
        <v>41813</v>
      </c>
      <c r="B1722" s="22" t="s">
        <v>62</v>
      </c>
      <c r="C1722" s="22" t="s">
        <v>38</v>
      </c>
      <c r="D1722" s="23" t="s">
        <v>49</v>
      </c>
      <c r="E1722" s="76">
        <v>64</v>
      </c>
    </row>
    <row r="1723" spans="1:5">
      <c r="A1723" s="22">
        <v>41799</v>
      </c>
      <c r="B1723" s="22" t="s">
        <v>62</v>
      </c>
      <c r="C1723" s="22" t="s">
        <v>38</v>
      </c>
      <c r="D1723" s="23" t="s">
        <v>53</v>
      </c>
      <c r="E1723" s="76">
        <v>60</v>
      </c>
    </row>
    <row r="1724" spans="1:5">
      <c r="A1724" s="22">
        <v>41815</v>
      </c>
      <c r="B1724" s="22" t="s">
        <v>62</v>
      </c>
      <c r="C1724" s="22" t="s">
        <v>48</v>
      </c>
      <c r="D1724" s="23" t="s">
        <v>58</v>
      </c>
      <c r="E1724" s="76">
        <v>96</v>
      </c>
    </row>
    <row r="1725" spans="1:5">
      <c r="A1725" s="22">
        <v>41881</v>
      </c>
      <c r="B1725" s="22" t="s">
        <v>64</v>
      </c>
      <c r="C1725" s="22" t="s">
        <v>38</v>
      </c>
      <c r="D1725" s="23" t="s">
        <v>57</v>
      </c>
      <c r="E1725" s="76">
        <v>480</v>
      </c>
    </row>
    <row r="1726" spans="1:5">
      <c r="A1726" s="22">
        <v>41842</v>
      </c>
      <c r="B1726" s="22" t="s">
        <v>63</v>
      </c>
      <c r="C1726" s="22" t="s">
        <v>38</v>
      </c>
      <c r="D1726" s="23" t="s">
        <v>54</v>
      </c>
      <c r="E1726" s="76">
        <v>47</v>
      </c>
    </row>
    <row r="1727" spans="1:5">
      <c r="A1727" s="22">
        <v>41789</v>
      </c>
      <c r="B1727" s="22" t="s">
        <v>60</v>
      </c>
      <c r="C1727" s="22" t="s">
        <v>38</v>
      </c>
      <c r="D1727" s="23" t="s">
        <v>43</v>
      </c>
      <c r="E1727" s="76">
        <v>60</v>
      </c>
    </row>
    <row r="1728" spans="1:5">
      <c r="A1728" s="22">
        <v>41784</v>
      </c>
      <c r="B1728" s="22" t="s">
        <v>60</v>
      </c>
      <c r="C1728" s="22" t="s">
        <v>48</v>
      </c>
      <c r="D1728" s="23" t="s">
        <v>61</v>
      </c>
      <c r="E1728" s="76">
        <v>83</v>
      </c>
    </row>
    <row r="1729" spans="1:5">
      <c r="A1729" s="22">
        <v>41794</v>
      </c>
      <c r="B1729" s="22" t="s">
        <v>62</v>
      </c>
      <c r="C1729" s="22" t="s">
        <v>38</v>
      </c>
      <c r="D1729" s="23" t="s">
        <v>57</v>
      </c>
      <c r="E1729" s="76">
        <v>23</v>
      </c>
    </row>
    <row r="1730" spans="1:5">
      <c r="A1730" s="22">
        <v>41854</v>
      </c>
      <c r="B1730" s="22" t="s">
        <v>64</v>
      </c>
      <c r="C1730" s="22" t="s">
        <v>38</v>
      </c>
      <c r="D1730" s="23" t="s">
        <v>54</v>
      </c>
      <c r="E1730" s="76">
        <v>45</v>
      </c>
    </row>
    <row r="1731" spans="1:5">
      <c r="A1731" s="22">
        <v>41813</v>
      </c>
      <c r="B1731" s="22" t="s">
        <v>62</v>
      </c>
      <c r="C1731" s="22" t="s">
        <v>48</v>
      </c>
      <c r="D1731" s="23" t="s">
        <v>49</v>
      </c>
      <c r="E1731" s="76">
        <v>99</v>
      </c>
    </row>
    <row r="1732" spans="1:5">
      <c r="A1732" s="22">
        <v>41866</v>
      </c>
      <c r="B1732" s="22" t="s">
        <v>64</v>
      </c>
      <c r="C1732" s="22" t="s">
        <v>48</v>
      </c>
      <c r="D1732" s="23" t="s">
        <v>53</v>
      </c>
      <c r="E1732" s="76">
        <v>58</v>
      </c>
    </row>
    <row r="1733" spans="1:5">
      <c r="A1733" s="22">
        <v>41876</v>
      </c>
      <c r="B1733" s="22" t="s">
        <v>64</v>
      </c>
      <c r="C1733" s="22" t="s">
        <v>38</v>
      </c>
      <c r="D1733" s="23" t="s">
        <v>46</v>
      </c>
      <c r="E1733" s="76">
        <v>92</v>
      </c>
    </row>
    <row r="1734" spans="1:5">
      <c r="A1734" s="22">
        <v>41783</v>
      </c>
      <c r="B1734" s="22" t="s">
        <v>60</v>
      </c>
      <c r="C1734" s="22" t="s">
        <v>48</v>
      </c>
      <c r="D1734" s="23" t="s">
        <v>56</v>
      </c>
      <c r="E1734" s="76">
        <v>40</v>
      </c>
    </row>
    <row r="1735" spans="1:5">
      <c r="A1735" s="22">
        <v>41793</v>
      </c>
      <c r="B1735" s="22" t="s">
        <v>62</v>
      </c>
      <c r="C1735" s="22" t="s">
        <v>336</v>
      </c>
      <c r="D1735" s="23" t="s">
        <v>54</v>
      </c>
      <c r="E1735" s="76">
        <v>71</v>
      </c>
    </row>
    <row r="1736" spans="1:5">
      <c r="A1736" s="22">
        <v>41788</v>
      </c>
      <c r="B1736" s="22" t="s">
        <v>60</v>
      </c>
      <c r="C1736" s="22" t="s">
        <v>48</v>
      </c>
      <c r="D1736" s="23" t="s">
        <v>56</v>
      </c>
      <c r="E1736" s="76">
        <v>40</v>
      </c>
    </row>
    <row r="1737" spans="1:5">
      <c r="A1737" s="22">
        <v>41808</v>
      </c>
      <c r="B1737" s="22" t="s">
        <v>62</v>
      </c>
      <c r="C1737" s="22" t="s">
        <v>38</v>
      </c>
      <c r="D1737" s="23" t="s">
        <v>46</v>
      </c>
      <c r="E1737" s="76">
        <v>72</v>
      </c>
    </row>
    <row r="1738" spans="1:5">
      <c r="A1738" s="22">
        <v>41866</v>
      </c>
      <c r="B1738" s="22" t="s">
        <v>64</v>
      </c>
      <c r="C1738" s="22" t="s">
        <v>48</v>
      </c>
      <c r="D1738" s="23" t="s">
        <v>53</v>
      </c>
      <c r="E1738" s="76">
        <v>87</v>
      </c>
    </row>
    <row r="1739" spans="1:5">
      <c r="A1739" s="22">
        <v>41792</v>
      </c>
      <c r="B1739" s="22" t="s">
        <v>62</v>
      </c>
      <c r="C1739" s="22" t="s">
        <v>38</v>
      </c>
      <c r="D1739" s="23" t="s">
        <v>53</v>
      </c>
      <c r="E1739" s="76">
        <v>56</v>
      </c>
    </row>
    <row r="1740" spans="1:5">
      <c r="A1740" s="22">
        <v>41855</v>
      </c>
      <c r="B1740" s="22" t="s">
        <v>64</v>
      </c>
      <c r="C1740" s="22" t="s">
        <v>48</v>
      </c>
      <c r="D1740" s="23" t="s">
        <v>49</v>
      </c>
      <c r="E1740" s="76">
        <v>68</v>
      </c>
    </row>
    <row r="1741" spans="1:5">
      <c r="A1741" s="22">
        <v>41864</v>
      </c>
      <c r="B1741" s="22" t="s">
        <v>64</v>
      </c>
      <c r="C1741" s="22" t="s">
        <v>38</v>
      </c>
      <c r="D1741" s="23" t="s">
        <v>50</v>
      </c>
      <c r="E1741" s="76">
        <v>46</v>
      </c>
    </row>
    <row r="1742" spans="1:5">
      <c r="A1742" s="22">
        <v>41813</v>
      </c>
      <c r="B1742" s="22" t="s">
        <v>62</v>
      </c>
      <c r="C1742" s="22" t="s">
        <v>336</v>
      </c>
      <c r="D1742" s="23" t="s">
        <v>58</v>
      </c>
      <c r="E1742" s="76">
        <v>50</v>
      </c>
    </row>
    <row r="1743" spans="1:5">
      <c r="A1743" s="22">
        <v>41786</v>
      </c>
      <c r="B1743" s="22" t="s">
        <v>60</v>
      </c>
      <c r="C1743" s="22" t="s">
        <v>336</v>
      </c>
      <c r="D1743" s="23" t="s">
        <v>49</v>
      </c>
      <c r="E1743" s="76">
        <v>690</v>
      </c>
    </row>
    <row r="1744" spans="1:5">
      <c r="A1744" s="22">
        <v>41902</v>
      </c>
      <c r="B1744" s="22" t="s">
        <v>65</v>
      </c>
      <c r="C1744" s="22" t="s">
        <v>336</v>
      </c>
      <c r="D1744" s="23" t="s">
        <v>49</v>
      </c>
      <c r="E1744" s="76">
        <v>33</v>
      </c>
    </row>
    <row r="1745" spans="1:5">
      <c r="A1745" s="22">
        <v>41877</v>
      </c>
      <c r="B1745" s="22" t="s">
        <v>64</v>
      </c>
      <c r="C1745" s="22" t="s">
        <v>38</v>
      </c>
      <c r="D1745" s="23" t="s">
        <v>53</v>
      </c>
      <c r="E1745" s="76">
        <v>87</v>
      </c>
    </row>
    <row r="1746" spans="1:5">
      <c r="A1746" s="22">
        <v>41899</v>
      </c>
      <c r="B1746" s="22" t="s">
        <v>65</v>
      </c>
      <c r="C1746" s="22" t="s">
        <v>48</v>
      </c>
      <c r="D1746" s="23" t="s">
        <v>58</v>
      </c>
      <c r="E1746" s="76">
        <v>24</v>
      </c>
    </row>
    <row r="1747" spans="1:5">
      <c r="A1747" s="22">
        <v>41830</v>
      </c>
      <c r="B1747" s="22" t="s">
        <v>63</v>
      </c>
      <c r="C1747" s="22" t="s">
        <v>38</v>
      </c>
      <c r="D1747" s="23" t="s">
        <v>50</v>
      </c>
      <c r="E1747" s="76">
        <v>69</v>
      </c>
    </row>
    <row r="1748" spans="1:5">
      <c r="A1748" s="22">
        <v>41813</v>
      </c>
      <c r="B1748" s="22" t="s">
        <v>62</v>
      </c>
      <c r="C1748" s="22" t="s">
        <v>48</v>
      </c>
      <c r="D1748" s="23" t="s">
        <v>53</v>
      </c>
      <c r="E1748" s="76">
        <v>30</v>
      </c>
    </row>
    <row r="1749" spans="1:5">
      <c r="A1749" s="22">
        <v>41883</v>
      </c>
      <c r="B1749" s="22" t="s">
        <v>65</v>
      </c>
      <c r="C1749" s="22" t="s">
        <v>48</v>
      </c>
      <c r="D1749" s="23" t="s">
        <v>50</v>
      </c>
      <c r="E1749" s="76">
        <v>44</v>
      </c>
    </row>
    <row r="1750" spans="1:5">
      <c r="A1750" s="22">
        <v>41794</v>
      </c>
      <c r="B1750" s="22" t="s">
        <v>62</v>
      </c>
      <c r="C1750" s="22" t="s">
        <v>48</v>
      </c>
      <c r="D1750" s="23" t="s">
        <v>53</v>
      </c>
      <c r="E1750" s="76">
        <v>58</v>
      </c>
    </row>
    <row r="1751" spans="1:5">
      <c r="A1751" s="22">
        <v>41857</v>
      </c>
      <c r="B1751" s="22" t="s">
        <v>64</v>
      </c>
      <c r="C1751" s="22" t="s">
        <v>38</v>
      </c>
      <c r="D1751" s="23" t="s">
        <v>43</v>
      </c>
      <c r="E1751" s="76">
        <v>40</v>
      </c>
    </row>
    <row r="1752" spans="1:5">
      <c r="A1752" s="22">
        <v>41858</v>
      </c>
      <c r="B1752" s="22" t="s">
        <v>64</v>
      </c>
      <c r="C1752" s="22" t="s">
        <v>48</v>
      </c>
      <c r="D1752" s="23" t="s">
        <v>49</v>
      </c>
      <c r="E1752" s="76">
        <v>66</v>
      </c>
    </row>
    <row r="1753" spans="1:5">
      <c r="A1753" s="22">
        <v>41865</v>
      </c>
      <c r="B1753" s="22" t="s">
        <v>64</v>
      </c>
      <c r="C1753" s="22" t="s">
        <v>38</v>
      </c>
      <c r="D1753" s="23" t="s">
        <v>49</v>
      </c>
      <c r="E1753" s="76">
        <v>33</v>
      </c>
    </row>
    <row r="1754" spans="1:5">
      <c r="A1754" s="22">
        <v>41860</v>
      </c>
      <c r="B1754" s="22" t="s">
        <v>64</v>
      </c>
      <c r="C1754" s="22" t="s">
        <v>38</v>
      </c>
      <c r="D1754" s="23" t="s">
        <v>46</v>
      </c>
      <c r="E1754" s="76">
        <v>25</v>
      </c>
    </row>
    <row r="1755" spans="1:5">
      <c r="A1755" s="22">
        <v>41860</v>
      </c>
      <c r="B1755" s="22" t="s">
        <v>64</v>
      </c>
      <c r="C1755" s="22" t="s">
        <v>38</v>
      </c>
      <c r="D1755" s="23" t="s">
        <v>49</v>
      </c>
      <c r="E1755" s="76">
        <v>33</v>
      </c>
    </row>
    <row r="1756" spans="1:5">
      <c r="A1756" s="22">
        <v>41877</v>
      </c>
      <c r="B1756" s="22" t="s">
        <v>64</v>
      </c>
      <c r="C1756" s="22" t="s">
        <v>48</v>
      </c>
      <c r="D1756" s="23" t="s">
        <v>43</v>
      </c>
      <c r="E1756" s="76">
        <v>284</v>
      </c>
    </row>
    <row r="1757" spans="1:5">
      <c r="A1757" s="22">
        <v>41881</v>
      </c>
      <c r="B1757" s="22" t="s">
        <v>64</v>
      </c>
      <c r="C1757" s="22" t="s">
        <v>38</v>
      </c>
      <c r="D1757" s="23" t="s">
        <v>58</v>
      </c>
      <c r="E1757" s="76">
        <v>48</v>
      </c>
    </row>
    <row r="1758" spans="1:5">
      <c r="A1758" s="22">
        <v>41882</v>
      </c>
      <c r="B1758" s="22" t="s">
        <v>64</v>
      </c>
      <c r="C1758" s="22" t="s">
        <v>48</v>
      </c>
      <c r="D1758" s="23" t="s">
        <v>50</v>
      </c>
      <c r="E1758" s="76">
        <v>46</v>
      </c>
    </row>
    <row r="1759" spans="1:5">
      <c r="A1759" s="22">
        <v>41858</v>
      </c>
      <c r="B1759" s="22" t="s">
        <v>64</v>
      </c>
      <c r="C1759" s="22" t="s">
        <v>38</v>
      </c>
      <c r="D1759" s="23" t="s">
        <v>56</v>
      </c>
      <c r="E1759" s="76">
        <v>42</v>
      </c>
    </row>
    <row r="1760" spans="1:5">
      <c r="A1760" s="22">
        <v>41838</v>
      </c>
      <c r="B1760" s="22" t="s">
        <v>63</v>
      </c>
      <c r="C1760" s="22" t="s">
        <v>38</v>
      </c>
      <c r="D1760" s="23" t="s">
        <v>58</v>
      </c>
      <c r="E1760" s="76">
        <v>23</v>
      </c>
    </row>
    <row r="1761" spans="1:5">
      <c r="A1761" s="22">
        <v>41810</v>
      </c>
      <c r="B1761" s="22" t="s">
        <v>62</v>
      </c>
      <c r="C1761" s="22" t="s">
        <v>38</v>
      </c>
      <c r="D1761" s="23" t="s">
        <v>57</v>
      </c>
      <c r="E1761" s="76">
        <v>46</v>
      </c>
    </row>
    <row r="1762" spans="1:5">
      <c r="A1762" s="22">
        <v>41803</v>
      </c>
      <c r="B1762" s="22" t="s">
        <v>62</v>
      </c>
      <c r="C1762" s="22" t="s">
        <v>336</v>
      </c>
      <c r="D1762" s="23" t="s">
        <v>49</v>
      </c>
      <c r="E1762" s="76">
        <v>68</v>
      </c>
    </row>
    <row r="1763" spans="1:5">
      <c r="A1763" s="22">
        <v>41810</v>
      </c>
      <c r="B1763" s="22" t="s">
        <v>62</v>
      </c>
      <c r="C1763" s="22" t="s">
        <v>48</v>
      </c>
      <c r="D1763" s="23" t="s">
        <v>43</v>
      </c>
      <c r="E1763" s="76">
        <v>60</v>
      </c>
    </row>
    <row r="1764" spans="1:5">
      <c r="A1764" s="22">
        <v>41770</v>
      </c>
      <c r="B1764" s="22" t="s">
        <v>60</v>
      </c>
      <c r="C1764" s="22" t="s">
        <v>48</v>
      </c>
      <c r="D1764" s="23" t="s">
        <v>54</v>
      </c>
      <c r="E1764" s="76">
        <v>71</v>
      </c>
    </row>
    <row r="1765" spans="1:5">
      <c r="A1765" s="22">
        <v>41792</v>
      </c>
      <c r="B1765" s="22" t="s">
        <v>62</v>
      </c>
      <c r="C1765" s="22" t="s">
        <v>48</v>
      </c>
      <c r="D1765" s="23" t="s">
        <v>39</v>
      </c>
      <c r="E1765" s="76">
        <v>240</v>
      </c>
    </row>
    <row r="1766" spans="1:5">
      <c r="A1766" s="22">
        <v>41801</v>
      </c>
      <c r="B1766" s="22" t="s">
        <v>62</v>
      </c>
      <c r="C1766" s="22" t="s">
        <v>38</v>
      </c>
      <c r="D1766" s="23" t="s">
        <v>50</v>
      </c>
      <c r="E1766" s="76">
        <v>22</v>
      </c>
    </row>
    <row r="1767" spans="1:5">
      <c r="A1767" s="22">
        <v>41886</v>
      </c>
      <c r="B1767" s="22" t="s">
        <v>65</v>
      </c>
      <c r="C1767" s="22" t="s">
        <v>48</v>
      </c>
      <c r="D1767" s="23" t="s">
        <v>56</v>
      </c>
      <c r="E1767" s="76">
        <v>42</v>
      </c>
    </row>
    <row r="1768" spans="1:5">
      <c r="A1768" s="22">
        <v>41813</v>
      </c>
      <c r="B1768" s="22" t="s">
        <v>62</v>
      </c>
      <c r="C1768" s="22" t="s">
        <v>38</v>
      </c>
      <c r="D1768" s="23" t="s">
        <v>58</v>
      </c>
      <c r="E1768" s="76">
        <v>72</v>
      </c>
    </row>
    <row r="1769" spans="1:5">
      <c r="A1769" s="22">
        <v>41762</v>
      </c>
      <c r="B1769" s="22" t="s">
        <v>60</v>
      </c>
      <c r="C1769" s="22" t="s">
        <v>38</v>
      </c>
      <c r="D1769" s="23" t="s">
        <v>49</v>
      </c>
      <c r="E1769" s="76">
        <v>68</v>
      </c>
    </row>
    <row r="1770" spans="1:5">
      <c r="A1770" s="22">
        <v>41813</v>
      </c>
      <c r="B1770" s="22" t="s">
        <v>62</v>
      </c>
      <c r="C1770" s="22" t="s">
        <v>38</v>
      </c>
      <c r="D1770" s="23" t="s">
        <v>49</v>
      </c>
      <c r="E1770" s="76">
        <v>32</v>
      </c>
    </row>
    <row r="1771" spans="1:5">
      <c r="A1771" s="22">
        <v>41761</v>
      </c>
      <c r="B1771" s="22" t="s">
        <v>60</v>
      </c>
      <c r="C1771" s="22" t="s">
        <v>38</v>
      </c>
      <c r="D1771" s="23" t="s">
        <v>66</v>
      </c>
      <c r="E1771" s="76">
        <v>72</v>
      </c>
    </row>
    <row r="1772" spans="1:5">
      <c r="A1772" s="22">
        <v>41885</v>
      </c>
      <c r="B1772" s="22" t="s">
        <v>65</v>
      </c>
      <c r="C1772" s="22" t="s">
        <v>48</v>
      </c>
      <c r="D1772" s="23" t="s">
        <v>49</v>
      </c>
      <c r="E1772" s="76">
        <v>470</v>
      </c>
    </row>
    <row r="1773" spans="1:5">
      <c r="A1773" s="22">
        <v>41858</v>
      </c>
      <c r="B1773" s="22" t="s">
        <v>64</v>
      </c>
      <c r="C1773" s="22" t="s">
        <v>38</v>
      </c>
      <c r="D1773" s="23" t="s">
        <v>56</v>
      </c>
      <c r="E1773" s="76">
        <v>57</v>
      </c>
    </row>
    <row r="1774" spans="1:5">
      <c r="A1774" s="22">
        <v>41842</v>
      </c>
      <c r="B1774" s="22" t="s">
        <v>63</v>
      </c>
      <c r="C1774" s="22" t="s">
        <v>48</v>
      </c>
      <c r="D1774" s="23" t="s">
        <v>49</v>
      </c>
      <c r="E1774" s="76">
        <v>66</v>
      </c>
    </row>
    <row r="1775" spans="1:5">
      <c r="A1775" s="22">
        <v>41798</v>
      </c>
      <c r="B1775" s="22" t="s">
        <v>62</v>
      </c>
      <c r="C1775" s="22" t="s">
        <v>38</v>
      </c>
      <c r="D1775" s="23" t="s">
        <v>57</v>
      </c>
      <c r="E1775" s="76">
        <v>69</v>
      </c>
    </row>
    <row r="1776" spans="1:5">
      <c r="A1776" s="22">
        <v>41895</v>
      </c>
      <c r="B1776" s="22" t="s">
        <v>65</v>
      </c>
      <c r="C1776" s="22" t="s">
        <v>48</v>
      </c>
      <c r="D1776" s="23" t="s">
        <v>66</v>
      </c>
      <c r="E1776" s="76">
        <v>38</v>
      </c>
    </row>
    <row r="1777" spans="1:5">
      <c r="A1777" s="22">
        <v>41860</v>
      </c>
      <c r="B1777" s="22" t="s">
        <v>64</v>
      </c>
      <c r="C1777" s="22" t="s">
        <v>38</v>
      </c>
      <c r="D1777" s="23" t="s">
        <v>54</v>
      </c>
      <c r="E1777" s="76">
        <v>47</v>
      </c>
    </row>
    <row r="1778" spans="1:5">
      <c r="A1778" s="22">
        <v>41812</v>
      </c>
      <c r="B1778" s="22" t="s">
        <v>62</v>
      </c>
      <c r="C1778" s="22" t="s">
        <v>48</v>
      </c>
      <c r="D1778" s="23" t="s">
        <v>54</v>
      </c>
      <c r="E1778" s="76">
        <v>24</v>
      </c>
    </row>
    <row r="1779" spans="1:5">
      <c r="A1779" s="22">
        <v>41864</v>
      </c>
      <c r="B1779" s="22" t="s">
        <v>64</v>
      </c>
      <c r="C1779" s="22" t="s">
        <v>38</v>
      </c>
      <c r="D1779" s="23" t="s">
        <v>50</v>
      </c>
      <c r="E1779" s="76">
        <v>92</v>
      </c>
    </row>
    <row r="1780" spans="1:5">
      <c r="A1780" s="22">
        <v>41843</v>
      </c>
      <c r="B1780" s="22" t="s">
        <v>63</v>
      </c>
      <c r="C1780" s="22" t="s">
        <v>48</v>
      </c>
      <c r="D1780" s="23" t="s">
        <v>56</v>
      </c>
      <c r="E1780" s="76">
        <v>63</v>
      </c>
    </row>
    <row r="1781" spans="1:5">
      <c r="A1781" s="22">
        <v>41881</v>
      </c>
      <c r="B1781" s="22" t="s">
        <v>64</v>
      </c>
      <c r="C1781" s="22" t="s">
        <v>38</v>
      </c>
      <c r="D1781" s="23" t="s">
        <v>50</v>
      </c>
      <c r="E1781" s="76">
        <v>69</v>
      </c>
    </row>
    <row r="1782" spans="1:5">
      <c r="A1782" s="22">
        <v>41819</v>
      </c>
      <c r="B1782" s="22" t="s">
        <v>62</v>
      </c>
      <c r="C1782" s="22" t="s">
        <v>48</v>
      </c>
      <c r="D1782" s="23" t="s">
        <v>39</v>
      </c>
      <c r="E1782" s="76">
        <v>80</v>
      </c>
    </row>
    <row r="1783" spans="1:5">
      <c r="A1783" s="22">
        <v>41881</v>
      </c>
      <c r="B1783" s="22" t="s">
        <v>64</v>
      </c>
      <c r="C1783" s="22" t="s">
        <v>38</v>
      </c>
      <c r="D1783" s="23" t="s">
        <v>57</v>
      </c>
      <c r="E1783" s="76">
        <v>46</v>
      </c>
    </row>
    <row r="1784" spans="1:5">
      <c r="A1784" s="22">
        <v>41852</v>
      </c>
      <c r="B1784" s="22" t="s">
        <v>64</v>
      </c>
      <c r="C1784" s="22" t="s">
        <v>38</v>
      </c>
      <c r="D1784" s="23" t="s">
        <v>57</v>
      </c>
      <c r="E1784" s="76">
        <v>69</v>
      </c>
    </row>
    <row r="1785" spans="1:5">
      <c r="A1785" s="22">
        <v>41802</v>
      </c>
      <c r="B1785" s="22" t="s">
        <v>62</v>
      </c>
      <c r="C1785" s="22" t="s">
        <v>38</v>
      </c>
      <c r="D1785" s="23" t="s">
        <v>57</v>
      </c>
      <c r="E1785" s="76">
        <v>23</v>
      </c>
    </row>
    <row r="1786" spans="1:5">
      <c r="A1786" s="22">
        <v>41798</v>
      </c>
      <c r="B1786" s="22" t="s">
        <v>62</v>
      </c>
      <c r="C1786" s="22" t="s">
        <v>336</v>
      </c>
      <c r="D1786" s="23" t="s">
        <v>57</v>
      </c>
      <c r="E1786" s="76">
        <v>46</v>
      </c>
    </row>
    <row r="1787" spans="1:5">
      <c r="A1787" s="22">
        <v>41856</v>
      </c>
      <c r="B1787" s="22" t="s">
        <v>64</v>
      </c>
      <c r="C1787" s="22" t="s">
        <v>38</v>
      </c>
      <c r="D1787" s="23" t="s">
        <v>49</v>
      </c>
      <c r="E1787" s="76">
        <v>132</v>
      </c>
    </row>
    <row r="1788" spans="1:5">
      <c r="A1788" s="22">
        <v>41852</v>
      </c>
      <c r="B1788" s="22" t="s">
        <v>64</v>
      </c>
      <c r="C1788" s="22" t="s">
        <v>336</v>
      </c>
      <c r="D1788" s="23" t="s">
        <v>66</v>
      </c>
      <c r="E1788" s="76">
        <v>18</v>
      </c>
    </row>
    <row r="1789" spans="1:5">
      <c r="A1789" s="22">
        <v>41865</v>
      </c>
      <c r="B1789" s="22" t="s">
        <v>64</v>
      </c>
      <c r="C1789" s="22" t="s">
        <v>38</v>
      </c>
      <c r="D1789" s="23" t="s">
        <v>61</v>
      </c>
      <c r="E1789" s="76">
        <v>27</v>
      </c>
    </row>
    <row r="1790" spans="1:5">
      <c r="A1790" s="22">
        <v>41817</v>
      </c>
      <c r="B1790" s="22" t="s">
        <v>62</v>
      </c>
      <c r="C1790" s="22" t="s">
        <v>48</v>
      </c>
      <c r="D1790" s="23" t="s">
        <v>56</v>
      </c>
      <c r="E1790" s="76">
        <v>63</v>
      </c>
    </row>
    <row r="1791" spans="1:5">
      <c r="A1791" s="22">
        <v>41791</v>
      </c>
      <c r="B1791" s="22" t="s">
        <v>62</v>
      </c>
      <c r="C1791" s="22" t="s">
        <v>38</v>
      </c>
      <c r="D1791" s="23" t="s">
        <v>43</v>
      </c>
      <c r="E1791" s="76">
        <v>60</v>
      </c>
    </row>
    <row r="1792" spans="1:5">
      <c r="A1792" s="22">
        <v>41878</v>
      </c>
      <c r="B1792" s="22" t="s">
        <v>64</v>
      </c>
      <c r="C1792" s="22" t="s">
        <v>38</v>
      </c>
      <c r="D1792" s="23" t="s">
        <v>53</v>
      </c>
      <c r="E1792" s="76">
        <v>56</v>
      </c>
    </row>
    <row r="1793" spans="1:5">
      <c r="A1793" s="22">
        <v>41834</v>
      </c>
      <c r="B1793" s="22" t="s">
        <v>63</v>
      </c>
      <c r="C1793" s="22" t="s">
        <v>48</v>
      </c>
      <c r="D1793" s="23" t="s">
        <v>49</v>
      </c>
      <c r="E1793" s="76">
        <v>33</v>
      </c>
    </row>
    <row r="1794" spans="1:5">
      <c r="A1794" s="22">
        <v>41795</v>
      </c>
      <c r="B1794" s="22" t="s">
        <v>62</v>
      </c>
      <c r="C1794" s="22" t="s">
        <v>48</v>
      </c>
      <c r="D1794" s="23" t="s">
        <v>54</v>
      </c>
      <c r="E1794" s="76">
        <v>90</v>
      </c>
    </row>
    <row r="1795" spans="1:5">
      <c r="A1795" s="22">
        <v>41813</v>
      </c>
      <c r="B1795" s="22" t="s">
        <v>62</v>
      </c>
      <c r="C1795" s="22" t="s">
        <v>48</v>
      </c>
      <c r="D1795" s="23" t="s">
        <v>53</v>
      </c>
      <c r="E1795" s="76">
        <v>60</v>
      </c>
    </row>
    <row r="1796" spans="1:5">
      <c r="A1796" s="22">
        <v>41904</v>
      </c>
      <c r="B1796" s="22" t="s">
        <v>65</v>
      </c>
      <c r="C1796" s="22" t="s">
        <v>48</v>
      </c>
      <c r="D1796" s="23" t="s">
        <v>43</v>
      </c>
      <c r="E1796" s="76">
        <v>60</v>
      </c>
    </row>
    <row r="1797" spans="1:5">
      <c r="A1797" s="22">
        <v>41801</v>
      </c>
      <c r="B1797" s="22" t="s">
        <v>62</v>
      </c>
      <c r="C1797" s="22" t="s">
        <v>336</v>
      </c>
      <c r="D1797" s="23" t="s">
        <v>50</v>
      </c>
      <c r="E1797" s="76">
        <v>23</v>
      </c>
    </row>
    <row r="1798" spans="1:5">
      <c r="A1798" s="22">
        <v>41876</v>
      </c>
      <c r="B1798" s="22" t="s">
        <v>64</v>
      </c>
      <c r="C1798" s="22" t="s">
        <v>38</v>
      </c>
      <c r="D1798" s="23" t="s">
        <v>46</v>
      </c>
      <c r="E1798" s="76">
        <v>24</v>
      </c>
    </row>
    <row r="1799" spans="1:5">
      <c r="A1799" s="22">
        <v>41812</v>
      </c>
      <c r="B1799" s="22" t="s">
        <v>62</v>
      </c>
      <c r="C1799" s="22" t="s">
        <v>38</v>
      </c>
      <c r="D1799" s="23" t="s">
        <v>46</v>
      </c>
      <c r="E1799" s="76">
        <v>100</v>
      </c>
    </row>
    <row r="1800" spans="1:5">
      <c r="A1800" s="22">
        <v>41801</v>
      </c>
      <c r="B1800" s="22" t="s">
        <v>62</v>
      </c>
      <c r="C1800" s="22" t="s">
        <v>38</v>
      </c>
      <c r="D1800" s="23" t="s">
        <v>54</v>
      </c>
      <c r="E1800" s="76">
        <v>47</v>
      </c>
    </row>
    <row r="1801" spans="1:5">
      <c r="A1801" s="22">
        <v>41875</v>
      </c>
      <c r="B1801" s="22" t="s">
        <v>64</v>
      </c>
      <c r="C1801" s="22" t="s">
        <v>336</v>
      </c>
      <c r="D1801" s="23" t="s">
        <v>58</v>
      </c>
      <c r="E1801" s="76">
        <v>75</v>
      </c>
    </row>
    <row r="1802" spans="1:5">
      <c r="A1802" s="22">
        <v>41853</v>
      </c>
      <c r="B1802" s="22" t="s">
        <v>64</v>
      </c>
      <c r="C1802" s="22" t="s">
        <v>38</v>
      </c>
      <c r="D1802" s="23" t="s">
        <v>50</v>
      </c>
      <c r="E1802" s="76">
        <v>46</v>
      </c>
    </row>
    <row r="1803" spans="1:5">
      <c r="A1803" s="22">
        <v>41820</v>
      </c>
      <c r="B1803" s="22" t="s">
        <v>62</v>
      </c>
      <c r="C1803" s="22" t="s">
        <v>48</v>
      </c>
      <c r="D1803" s="23" t="s">
        <v>50</v>
      </c>
      <c r="E1803" s="76">
        <v>414</v>
      </c>
    </row>
    <row r="1804" spans="1:5">
      <c r="A1804" s="22">
        <v>41794</v>
      </c>
      <c r="B1804" s="22" t="s">
        <v>62</v>
      </c>
      <c r="C1804" s="22" t="s">
        <v>38</v>
      </c>
      <c r="D1804" s="23" t="s">
        <v>53</v>
      </c>
      <c r="E1804" s="76">
        <v>29</v>
      </c>
    </row>
    <row r="1805" spans="1:5">
      <c r="A1805" s="22">
        <v>41814</v>
      </c>
      <c r="B1805" s="22" t="s">
        <v>62</v>
      </c>
      <c r="C1805" s="22" t="s">
        <v>48</v>
      </c>
      <c r="D1805" s="23" t="s">
        <v>61</v>
      </c>
      <c r="E1805" s="76">
        <v>28</v>
      </c>
    </row>
    <row r="1806" spans="1:5">
      <c r="A1806" s="22">
        <v>41868</v>
      </c>
      <c r="B1806" s="22" t="s">
        <v>64</v>
      </c>
      <c r="C1806" s="22" t="s">
        <v>38</v>
      </c>
      <c r="D1806" s="23" t="s">
        <v>43</v>
      </c>
      <c r="E1806" s="76">
        <v>19</v>
      </c>
    </row>
    <row r="1807" spans="1:5">
      <c r="A1807" s="22">
        <v>41875</v>
      </c>
      <c r="B1807" s="22" t="s">
        <v>64</v>
      </c>
      <c r="C1807" s="22" t="s">
        <v>38</v>
      </c>
      <c r="D1807" s="23" t="s">
        <v>49</v>
      </c>
      <c r="E1807" s="76">
        <v>33</v>
      </c>
    </row>
    <row r="1808" spans="1:5">
      <c r="A1808" s="22">
        <v>41792</v>
      </c>
      <c r="B1808" s="22" t="s">
        <v>62</v>
      </c>
      <c r="C1808" s="22" t="s">
        <v>48</v>
      </c>
      <c r="D1808" s="23" t="s">
        <v>49</v>
      </c>
      <c r="E1808" s="76">
        <v>136</v>
      </c>
    </row>
    <row r="1809" spans="1:5">
      <c r="A1809" s="22">
        <v>41802</v>
      </c>
      <c r="B1809" s="22" t="s">
        <v>62</v>
      </c>
      <c r="C1809" s="22" t="s">
        <v>48</v>
      </c>
      <c r="D1809" s="23" t="s">
        <v>43</v>
      </c>
      <c r="E1809" s="76">
        <v>38</v>
      </c>
    </row>
    <row r="1810" spans="1:5">
      <c r="A1810" s="22">
        <v>41869</v>
      </c>
      <c r="B1810" s="22" t="s">
        <v>64</v>
      </c>
      <c r="C1810" s="22" t="s">
        <v>38</v>
      </c>
      <c r="D1810" s="23" t="s">
        <v>58</v>
      </c>
      <c r="E1810" s="76">
        <v>72</v>
      </c>
    </row>
    <row r="1811" spans="1:5">
      <c r="A1811" s="22">
        <v>41879</v>
      </c>
      <c r="B1811" s="22" t="s">
        <v>64</v>
      </c>
      <c r="C1811" s="22" t="s">
        <v>38</v>
      </c>
      <c r="D1811" s="23" t="s">
        <v>58</v>
      </c>
      <c r="E1811" s="76">
        <v>48</v>
      </c>
    </row>
    <row r="1812" spans="1:5">
      <c r="A1812" s="22">
        <v>41837</v>
      </c>
      <c r="B1812" s="22" t="s">
        <v>63</v>
      </c>
      <c r="C1812" s="22" t="s">
        <v>38</v>
      </c>
      <c r="D1812" s="23" t="s">
        <v>46</v>
      </c>
      <c r="E1812" s="76">
        <v>25</v>
      </c>
    </row>
    <row r="1813" spans="1:5">
      <c r="A1813" s="22">
        <v>41902</v>
      </c>
      <c r="B1813" s="22" t="s">
        <v>65</v>
      </c>
      <c r="C1813" s="22" t="s">
        <v>38</v>
      </c>
      <c r="D1813" s="23" t="s">
        <v>39</v>
      </c>
      <c r="E1813" s="76">
        <v>80</v>
      </c>
    </row>
    <row r="1814" spans="1:5">
      <c r="A1814" s="22">
        <v>41808</v>
      </c>
      <c r="B1814" s="22" t="s">
        <v>62</v>
      </c>
      <c r="C1814" s="22" t="s">
        <v>48</v>
      </c>
      <c r="D1814" s="23" t="s">
        <v>49</v>
      </c>
      <c r="E1814" s="76">
        <v>66</v>
      </c>
    </row>
    <row r="1815" spans="1:5">
      <c r="A1815" s="22">
        <v>41817</v>
      </c>
      <c r="B1815" s="22" t="s">
        <v>62</v>
      </c>
      <c r="C1815" s="22" t="s">
        <v>38</v>
      </c>
      <c r="D1815" s="23" t="s">
        <v>54</v>
      </c>
      <c r="E1815" s="76">
        <v>68</v>
      </c>
    </row>
    <row r="1816" spans="1:5">
      <c r="A1816" s="22">
        <v>41819</v>
      </c>
      <c r="B1816" s="22" t="s">
        <v>62</v>
      </c>
      <c r="C1816" s="22" t="s">
        <v>48</v>
      </c>
      <c r="D1816" s="23" t="s">
        <v>39</v>
      </c>
      <c r="E1816" s="76">
        <v>560</v>
      </c>
    </row>
    <row r="1817" spans="1:5">
      <c r="A1817" s="22">
        <v>41868</v>
      </c>
      <c r="B1817" s="22" t="s">
        <v>64</v>
      </c>
      <c r="C1817" s="22" t="s">
        <v>336</v>
      </c>
      <c r="D1817" s="23" t="s">
        <v>50</v>
      </c>
      <c r="E1817" s="76">
        <v>23</v>
      </c>
    </row>
    <row r="1818" spans="1:5">
      <c r="A1818" s="22">
        <v>41893</v>
      </c>
      <c r="B1818" s="22" t="s">
        <v>65</v>
      </c>
      <c r="C1818" s="22" t="s">
        <v>38</v>
      </c>
      <c r="D1818" s="23" t="s">
        <v>49</v>
      </c>
      <c r="E1818" s="76">
        <v>64</v>
      </c>
    </row>
    <row r="1819" spans="1:5">
      <c r="A1819" s="22">
        <v>41799</v>
      </c>
      <c r="B1819" s="22" t="s">
        <v>62</v>
      </c>
      <c r="C1819" s="22" t="s">
        <v>336</v>
      </c>
      <c r="D1819" s="23" t="s">
        <v>50</v>
      </c>
      <c r="E1819" s="76">
        <v>46</v>
      </c>
    </row>
    <row r="1820" spans="1:5">
      <c r="A1820" s="22">
        <v>41806</v>
      </c>
      <c r="B1820" s="22" t="s">
        <v>62</v>
      </c>
      <c r="C1820" s="22" t="s">
        <v>38</v>
      </c>
      <c r="D1820" s="23" t="s">
        <v>57</v>
      </c>
      <c r="E1820" s="76">
        <v>46</v>
      </c>
    </row>
    <row r="1821" spans="1:5">
      <c r="A1821" s="22">
        <v>41817</v>
      </c>
      <c r="B1821" s="22" t="s">
        <v>62</v>
      </c>
      <c r="C1821" s="22" t="s">
        <v>38</v>
      </c>
      <c r="D1821" s="23" t="s">
        <v>53</v>
      </c>
      <c r="E1821" s="76">
        <v>87</v>
      </c>
    </row>
    <row r="1822" spans="1:5">
      <c r="A1822" s="22">
        <v>41799</v>
      </c>
      <c r="B1822" s="22" t="s">
        <v>62</v>
      </c>
      <c r="C1822" s="22" t="s">
        <v>48</v>
      </c>
      <c r="D1822" s="23" t="s">
        <v>46</v>
      </c>
      <c r="E1822" s="76">
        <v>75</v>
      </c>
    </row>
    <row r="1823" spans="1:5">
      <c r="A1823" s="22">
        <v>41856</v>
      </c>
      <c r="B1823" s="22" t="s">
        <v>64</v>
      </c>
      <c r="C1823" s="22" t="s">
        <v>38</v>
      </c>
      <c r="D1823" s="23" t="s">
        <v>56</v>
      </c>
      <c r="E1823" s="76">
        <v>40</v>
      </c>
    </row>
    <row r="1824" spans="1:5">
      <c r="A1824" s="22">
        <v>41807</v>
      </c>
      <c r="B1824" s="22" t="s">
        <v>62</v>
      </c>
      <c r="C1824" s="22" t="s">
        <v>48</v>
      </c>
      <c r="D1824" s="23" t="s">
        <v>49</v>
      </c>
      <c r="E1824" s="76">
        <v>99</v>
      </c>
    </row>
    <row r="1825" spans="1:5">
      <c r="A1825" s="22">
        <v>41812</v>
      </c>
      <c r="B1825" s="22" t="s">
        <v>62</v>
      </c>
      <c r="C1825" s="22" t="s">
        <v>48</v>
      </c>
      <c r="D1825" s="23" t="s">
        <v>54</v>
      </c>
      <c r="E1825" s="76">
        <v>225</v>
      </c>
    </row>
    <row r="1826" spans="1:5">
      <c r="A1826" s="22">
        <v>41872</v>
      </c>
      <c r="B1826" s="22" t="s">
        <v>64</v>
      </c>
      <c r="C1826" s="22" t="s">
        <v>48</v>
      </c>
      <c r="D1826" s="23" t="s">
        <v>57</v>
      </c>
      <c r="E1826" s="76">
        <v>46</v>
      </c>
    </row>
    <row r="1827" spans="1:5">
      <c r="A1827" s="22">
        <v>41805</v>
      </c>
      <c r="B1827" s="22" t="s">
        <v>62</v>
      </c>
      <c r="C1827" s="22" t="s">
        <v>38</v>
      </c>
      <c r="D1827" s="23" t="s">
        <v>66</v>
      </c>
      <c r="E1827" s="76">
        <v>57</v>
      </c>
    </row>
    <row r="1828" spans="1:5">
      <c r="A1828" s="22">
        <v>41815</v>
      </c>
      <c r="B1828" s="22" t="s">
        <v>62</v>
      </c>
      <c r="C1828" s="22" t="s">
        <v>48</v>
      </c>
      <c r="D1828" s="23" t="s">
        <v>53</v>
      </c>
      <c r="E1828" s="76">
        <v>84</v>
      </c>
    </row>
    <row r="1829" spans="1:5">
      <c r="A1829" s="22">
        <v>41811</v>
      </c>
      <c r="B1829" s="22" t="s">
        <v>62</v>
      </c>
      <c r="C1829" s="22" t="s">
        <v>38</v>
      </c>
      <c r="D1829" s="23" t="s">
        <v>57</v>
      </c>
      <c r="E1829" s="76">
        <v>69</v>
      </c>
    </row>
    <row r="1830" spans="1:5">
      <c r="A1830" s="22">
        <v>41874</v>
      </c>
      <c r="B1830" s="22" t="s">
        <v>64</v>
      </c>
      <c r="C1830" s="22" t="s">
        <v>48</v>
      </c>
      <c r="D1830" s="23" t="s">
        <v>61</v>
      </c>
      <c r="E1830" s="76">
        <v>80</v>
      </c>
    </row>
    <row r="1831" spans="1:5">
      <c r="A1831" s="22">
        <v>41814</v>
      </c>
      <c r="B1831" s="22" t="s">
        <v>62</v>
      </c>
      <c r="C1831" s="22" t="s">
        <v>38</v>
      </c>
      <c r="D1831" s="23" t="s">
        <v>50</v>
      </c>
      <c r="E1831" s="76">
        <v>23</v>
      </c>
    </row>
    <row r="1832" spans="1:5">
      <c r="A1832" s="22">
        <v>41869</v>
      </c>
      <c r="B1832" s="22" t="s">
        <v>64</v>
      </c>
      <c r="C1832" s="22" t="s">
        <v>336</v>
      </c>
      <c r="D1832" s="23" t="s">
        <v>57</v>
      </c>
      <c r="E1832" s="76">
        <v>69</v>
      </c>
    </row>
    <row r="1833" spans="1:5">
      <c r="A1833" s="22">
        <v>41865</v>
      </c>
      <c r="B1833" s="22" t="s">
        <v>64</v>
      </c>
      <c r="C1833" s="22" t="s">
        <v>38</v>
      </c>
      <c r="D1833" s="23" t="s">
        <v>53</v>
      </c>
      <c r="E1833" s="76">
        <v>90</v>
      </c>
    </row>
    <row r="1834" spans="1:5">
      <c r="A1834" s="22">
        <v>41863</v>
      </c>
      <c r="B1834" s="22" t="s">
        <v>64</v>
      </c>
      <c r="C1834" s="22" t="s">
        <v>48</v>
      </c>
      <c r="D1834" s="23" t="s">
        <v>50</v>
      </c>
      <c r="E1834" s="76">
        <v>46</v>
      </c>
    </row>
    <row r="1835" spans="1:5">
      <c r="A1835" s="22">
        <v>41855</v>
      </c>
      <c r="B1835" s="22" t="s">
        <v>64</v>
      </c>
      <c r="C1835" s="22" t="s">
        <v>38</v>
      </c>
      <c r="D1835" s="23" t="s">
        <v>43</v>
      </c>
      <c r="E1835" s="76">
        <v>40</v>
      </c>
    </row>
    <row r="1836" spans="1:5">
      <c r="A1836" s="22">
        <v>41899</v>
      </c>
      <c r="B1836" s="22" t="s">
        <v>65</v>
      </c>
      <c r="C1836" s="22" t="s">
        <v>48</v>
      </c>
      <c r="D1836" s="23" t="s">
        <v>57</v>
      </c>
      <c r="E1836" s="76">
        <v>69</v>
      </c>
    </row>
    <row r="1837" spans="1:5">
      <c r="A1837" s="22">
        <v>41817</v>
      </c>
      <c r="B1837" s="22" t="s">
        <v>62</v>
      </c>
      <c r="C1837" s="22" t="s">
        <v>38</v>
      </c>
      <c r="D1837" s="23" t="s">
        <v>66</v>
      </c>
      <c r="E1837" s="76">
        <v>18</v>
      </c>
    </row>
    <row r="1838" spans="1:5">
      <c r="A1838" s="22">
        <v>41880</v>
      </c>
      <c r="B1838" s="22" t="s">
        <v>64</v>
      </c>
      <c r="C1838" s="22" t="s">
        <v>48</v>
      </c>
      <c r="D1838" s="23" t="s">
        <v>57</v>
      </c>
      <c r="E1838" s="76">
        <v>46</v>
      </c>
    </row>
    <row r="1839" spans="1:5">
      <c r="A1839" s="22">
        <v>41865</v>
      </c>
      <c r="B1839" s="22" t="s">
        <v>64</v>
      </c>
      <c r="C1839" s="22" t="s">
        <v>38</v>
      </c>
      <c r="D1839" s="23" t="s">
        <v>43</v>
      </c>
      <c r="E1839" s="76">
        <v>40</v>
      </c>
    </row>
    <row r="1840" spans="1:5">
      <c r="A1840" s="22">
        <v>41804</v>
      </c>
      <c r="B1840" s="22" t="s">
        <v>62</v>
      </c>
      <c r="C1840" s="22" t="s">
        <v>48</v>
      </c>
      <c r="D1840" s="23" t="s">
        <v>43</v>
      </c>
      <c r="E1840" s="76">
        <v>40</v>
      </c>
    </row>
    <row r="1841" spans="1:5">
      <c r="A1841" s="22">
        <v>41834</v>
      </c>
      <c r="B1841" s="22" t="s">
        <v>63</v>
      </c>
      <c r="C1841" s="22" t="s">
        <v>48</v>
      </c>
      <c r="D1841" s="23" t="s">
        <v>49</v>
      </c>
      <c r="E1841" s="76">
        <v>102</v>
      </c>
    </row>
    <row r="1842" spans="1:5">
      <c r="A1842" s="22">
        <v>41890</v>
      </c>
      <c r="B1842" s="22" t="s">
        <v>65</v>
      </c>
      <c r="C1842" s="22" t="s">
        <v>38</v>
      </c>
      <c r="D1842" s="23" t="s">
        <v>66</v>
      </c>
      <c r="E1842" s="76">
        <v>54</v>
      </c>
    </row>
    <row r="1843" spans="1:5">
      <c r="A1843" s="22">
        <v>41857</v>
      </c>
      <c r="B1843" s="22" t="s">
        <v>64</v>
      </c>
      <c r="C1843" s="22" t="s">
        <v>38</v>
      </c>
      <c r="D1843" s="23" t="s">
        <v>49</v>
      </c>
      <c r="E1843" s="76">
        <v>34</v>
      </c>
    </row>
    <row r="1844" spans="1:5">
      <c r="A1844" s="22">
        <v>41806</v>
      </c>
      <c r="B1844" s="22" t="s">
        <v>62</v>
      </c>
      <c r="C1844" s="22" t="s">
        <v>48</v>
      </c>
      <c r="D1844" s="23" t="s">
        <v>54</v>
      </c>
      <c r="E1844" s="76">
        <v>47</v>
      </c>
    </row>
    <row r="1845" spans="1:5">
      <c r="A1845" s="22">
        <v>41855</v>
      </c>
      <c r="B1845" s="22" t="s">
        <v>64</v>
      </c>
      <c r="C1845" s="22" t="s">
        <v>38</v>
      </c>
      <c r="D1845" s="23" t="s">
        <v>43</v>
      </c>
      <c r="E1845" s="76">
        <v>38</v>
      </c>
    </row>
    <row r="1846" spans="1:5">
      <c r="A1846" s="22">
        <v>41824</v>
      </c>
      <c r="B1846" s="22" t="s">
        <v>63</v>
      </c>
      <c r="C1846" s="22" t="s">
        <v>38</v>
      </c>
      <c r="D1846" s="23" t="s">
        <v>49</v>
      </c>
      <c r="E1846" s="76">
        <v>68</v>
      </c>
    </row>
    <row r="1847" spans="1:5">
      <c r="A1847" s="22">
        <v>41878</v>
      </c>
      <c r="B1847" s="22" t="s">
        <v>64</v>
      </c>
      <c r="C1847" s="22" t="s">
        <v>38</v>
      </c>
      <c r="D1847" s="23" t="s">
        <v>46</v>
      </c>
      <c r="E1847" s="76">
        <v>50</v>
      </c>
    </row>
    <row r="1848" spans="1:5">
      <c r="A1848" s="22">
        <v>41874</v>
      </c>
      <c r="B1848" s="22" t="s">
        <v>64</v>
      </c>
      <c r="C1848" s="22" t="s">
        <v>336</v>
      </c>
      <c r="D1848" s="23" t="s">
        <v>49</v>
      </c>
      <c r="E1848" s="76">
        <v>132</v>
      </c>
    </row>
    <row r="1849" spans="1:5">
      <c r="A1849" s="22">
        <v>41819</v>
      </c>
      <c r="B1849" s="22" t="s">
        <v>62</v>
      </c>
      <c r="C1849" s="22" t="s">
        <v>48</v>
      </c>
      <c r="D1849" s="23" t="s">
        <v>57</v>
      </c>
      <c r="E1849" s="76">
        <v>46</v>
      </c>
    </row>
    <row r="1850" spans="1:5">
      <c r="A1850" s="22">
        <v>41800</v>
      </c>
      <c r="B1850" s="22" t="s">
        <v>62</v>
      </c>
      <c r="C1850" s="22" t="s">
        <v>48</v>
      </c>
      <c r="D1850" s="23" t="s">
        <v>49</v>
      </c>
      <c r="E1850" s="76">
        <v>66</v>
      </c>
    </row>
    <row r="1851" spans="1:5">
      <c r="A1851" s="22">
        <v>41796</v>
      </c>
      <c r="B1851" s="22" t="s">
        <v>62</v>
      </c>
      <c r="C1851" s="22" t="s">
        <v>38</v>
      </c>
      <c r="D1851" s="23" t="s">
        <v>66</v>
      </c>
      <c r="E1851" s="76">
        <v>54</v>
      </c>
    </row>
    <row r="1852" spans="1:5">
      <c r="A1852" s="22">
        <v>41796</v>
      </c>
      <c r="B1852" s="22" t="s">
        <v>62</v>
      </c>
      <c r="C1852" s="22" t="s">
        <v>38</v>
      </c>
      <c r="D1852" s="23" t="s">
        <v>58</v>
      </c>
      <c r="E1852" s="76">
        <v>25</v>
      </c>
    </row>
    <row r="1853" spans="1:5">
      <c r="A1853" s="22">
        <v>41818</v>
      </c>
      <c r="B1853" s="22" t="s">
        <v>62</v>
      </c>
      <c r="C1853" s="22" t="s">
        <v>48</v>
      </c>
      <c r="D1853" s="23" t="s">
        <v>58</v>
      </c>
      <c r="E1853" s="76">
        <v>69</v>
      </c>
    </row>
    <row r="1854" spans="1:5">
      <c r="A1854" s="22">
        <v>41813</v>
      </c>
      <c r="B1854" s="22" t="s">
        <v>62</v>
      </c>
      <c r="C1854" s="22" t="s">
        <v>38</v>
      </c>
      <c r="D1854" s="23" t="s">
        <v>57</v>
      </c>
      <c r="E1854" s="76">
        <v>23</v>
      </c>
    </row>
    <row r="1855" spans="1:5">
      <c r="A1855" s="22">
        <v>41874</v>
      </c>
      <c r="B1855" s="22" t="s">
        <v>64</v>
      </c>
      <c r="C1855" s="22" t="s">
        <v>38</v>
      </c>
      <c r="D1855" s="23" t="s">
        <v>49</v>
      </c>
      <c r="E1855" s="76">
        <v>102</v>
      </c>
    </row>
    <row r="1856" spans="1:5">
      <c r="A1856" s="22">
        <v>41874</v>
      </c>
      <c r="B1856" s="22" t="s">
        <v>64</v>
      </c>
      <c r="C1856" s="22" t="s">
        <v>48</v>
      </c>
      <c r="D1856" s="23" t="s">
        <v>49</v>
      </c>
      <c r="E1856" s="76">
        <v>34</v>
      </c>
    </row>
    <row r="1857" spans="1:5">
      <c r="A1857" s="22">
        <v>41794</v>
      </c>
      <c r="B1857" s="22" t="s">
        <v>62</v>
      </c>
      <c r="C1857" s="22" t="s">
        <v>48</v>
      </c>
      <c r="D1857" s="23" t="s">
        <v>58</v>
      </c>
      <c r="E1857" s="76">
        <v>75</v>
      </c>
    </row>
    <row r="1858" spans="1:5">
      <c r="A1858" s="22">
        <v>41816</v>
      </c>
      <c r="B1858" s="22" t="s">
        <v>62</v>
      </c>
      <c r="C1858" s="22" t="s">
        <v>336</v>
      </c>
      <c r="D1858" s="23" t="s">
        <v>58</v>
      </c>
      <c r="E1858" s="76">
        <v>46</v>
      </c>
    </row>
    <row r="1859" spans="1:5">
      <c r="A1859" s="22">
        <v>41817</v>
      </c>
      <c r="B1859" s="22" t="s">
        <v>62</v>
      </c>
      <c r="C1859" s="22" t="s">
        <v>48</v>
      </c>
      <c r="D1859" s="23" t="s">
        <v>49</v>
      </c>
      <c r="E1859" s="76">
        <v>96</v>
      </c>
    </row>
    <row r="1860" spans="1:5">
      <c r="A1860" s="22">
        <v>41818</v>
      </c>
      <c r="B1860" s="22" t="s">
        <v>62</v>
      </c>
      <c r="C1860" s="22" t="s">
        <v>48</v>
      </c>
      <c r="D1860" s="23" t="s">
        <v>43</v>
      </c>
      <c r="E1860" s="76">
        <v>38</v>
      </c>
    </row>
    <row r="1861" spans="1:5">
      <c r="A1861" s="22">
        <v>41826</v>
      </c>
      <c r="B1861" s="22" t="s">
        <v>63</v>
      </c>
      <c r="C1861" s="22" t="s">
        <v>48</v>
      </c>
      <c r="D1861" s="23" t="s">
        <v>43</v>
      </c>
      <c r="E1861" s="76">
        <v>60</v>
      </c>
    </row>
    <row r="1862" spans="1:5">
      <c r="A1862" s="22">
        <v>41881</v>
      </c>
      <c r="B1862" s="22" t="s">
        <v>64</v>
      </c>
      <c r="C1862" s="22" t="s">
        <v>38</v>
      </c>
      <c r="D1862" s="23" t="s">
        <v>57</v>
      </c>
      <c r="E1862" s="76">
        <v>23</v>
      </c>
    </row>
    <row r="1863" spans="1:5">
      <c r="A1863" s="22">
        <v>41843</v>
      </c>
      <c r="B1863" s="22" t="s">
        <v>63</v>
      </c>
      <c r="C1863" s="22" t="s">
        <v>48</v>
      </c>
      <c r="D1863" s="23" t="s">
        <v>53</v>
      </c>
      <c r="E1863" s="76">
        <v>87</v>
      </c>
    </row>
    <row r="1864" spans="1:5">
      <c r="A1864" s="22">
        <v>41859</v>
      </c>
      <c r="B1864" s="22" t="s">
        <v>64</v>
      </c>
      <c r="C1864" s="22" t="s">
        <v>48</v>
      </c>
      <c r="D1864" s="23" t="s">
        <v>50</v>
      </c>
      <c r="E1864" s="76">
        <v>69</v>
      </c>
    </row>
    <row r="1865" spans="1:5">
      <c r="A1865" s="22">
        <v>41764</v>
      </c>
      <c r="B1865" s="22" t="s">
        <v>60</v>
      </c>
      <c r="C1865" s="22" t="s">
        <v>38</v>
      </c>
      <c r="D1865" s="23" t="s">
        <v>53</v>
      </c>
      <c r="E1865" s="76">
        <v>116</v>
      </c>
    </row>
    <row r="1866" spans="1:5">
      <c r="A1866" s="22">
        <v>41802</v>
      </c>
      <c r="B1866" s="22" t="s">
        <v>62</v>
      </c>
      <c r="C1866" s="22" t="s">
        <v>336</v>
      </c>
      <c r="D1866" s="23" t="s">
        <v>49</v>
      </c>
      <c r="E1866" s="76">
        <v>68</v>
      </c>
    </row>
    <row r="1867" spans="1:5">
      <c r="A1867" s="22">
        <v>41793</v>
      </c>
      <c r="B1867" s="22" t="s">
        <v>62</v>
      </c>
      <c r="C1867" s="22" t="s">
        <v>48</v>
      </c>
      <c r="D1867" s="23" t="s">
        <v>57</v>
      </c>
      <c r="E1867" s="76">
        <v>46</v>
      </c>
    </row>
    <row r="1868" spans="1:5">
      <c r="A1868" s="22">
        <v>41797</v>
      </c>
      <c r="B1868" s="22" t="s">
        <v>62</v>
      </c>
      <c r="C1868" s="22" t="s">
        <v>38</v>
      </c>
      <c r="D1868" s="23" t="s">
        <v>61</v>
      </c>
      <c r="E1868" s="76">
        <v>53</v>
      </c>
    </row>
    <row r="1869" spans="1:5">
      <c r="A1869" s="22">
        <v>41811</v>
      </c>
      <c r="B1869" s="22" t="s">
        <v>62</v>
      </c>
      <c r="C1869" s="22" t="s">
        <v>48</v>
      </c>
      <c r="D1869" s="23" t="s">
        <v>43</v>
      </c>
      <c r="E1869" s="76">
        <v>60</v>
      </c>
    </row>
    <row r="1870" spans="1:5">
      <c r="A1870" s="22">
        <v>41792</v>
      </c>
      <c r="B1870" s="22" t="s">
        <v>62</v>
      </c>
      <c r="C1870" s="22" t="s">
        <v>48</v>
      </c>
      <c r="D1870" s="23" t="s">
        <v>57</v>
      </c>
      <c r="E1870" s="76">
        <v>69</v>
      </c>
    </row>
    <row r="1871" spans="1:5">
      <c r="A1871" s="22">
        <v>41809</v>
      </c>
      <c r="B1871" s="22" t="s">
        <v>62</v>
      </c>
      <c r="C1871" s="22" t="s">
        <v>48</v>
      </c>
      <c r="D1871" s="23" t="s">
        <v>58</v>
      </c>
      <c r="E1871" s="76">
        <v>50</v>
      </c>
    </row>
    <row r="1872" spans="1:5">
      <c r="A1872" s="22">
        <v>41794</v>
      </c>
      <c r="B1872" s="22" t="s">
        <v>62</v>
      </c>
      <c r="C1872" s="22" t="s">
        <v>38</v>
      </c>
      <c r="D1872" s="23" t="s">
        <v>49</v>
      </c>
      <c r="E1872" s="76">
        <v>99</v>
      </c>
    </row>
    <row r="1873" spans="1:5">
      <c r="A1873" s="22">
        <v>41862</v>
      </c>
      <c r="B1873" s="22" t="s">
        <v>64</v>
      </c>
      <c r="C1873" s="22" t="s">
        <v>38</v>
      </c>
      <c r="D1873" s="23" t="s">
        <v>50</v>
      </c>
      <c r="E1873" s="76">
        <v>69</v>
      </c>
    </row>
    <row r="1874" spans="1:5">
      <c r="A1874" s="22">
        <v>41814</v>
      </c>
      <c r="B1874" s="22" t="s">
        <v>62</v>
      </c>
      <c r="C1874" s="22" t="s">
        <v>48</v>
      </c>
      <c r="D1874" s="23" t="s">
        <v>58</v>
      </c>
      <c r="E1874" s="76">
        <v>72</v>
      </c>
    </row>
    <row r="1875" spans="1:5">
      <c r="A1875" s="22">
        <v>41799</v>
      </c>
      <c r="B1875" s="22" t="s">
        <v>62</v>
      </c>
      <c r="C1875" s="22" t="s">
        <v>48</v>
      </c>
      <c r="D1875" s="23" t="s">
        <v>49</v>
      </c>
      <c r="E1875" s="76">
        <v>102</v>
      </c>
    </row>
    <row r="1876" spans="1:5">
      <c r="A1876" s="22">
        <v>41799</v>
      </c>
      <c r="B1876" s="22" t="s">
        <v>62</v>
      </c>
      <c r="C1876" s="22" t="s">
        <v>38</v>
      </c>
      <c r="D1876" s="23" t="s">
        <v>46</v>
      </c>
      <c r="E1876" s="76">
        <v>46</v>
      </c>
    </row>
    <row r="1877" spans="1:5">
      <c r="A1877" s="22">
        <v>41817</v>
      </c>
      <c r="B1877" s="22" t="s">
        <v>62</v>
      </c>
      <c r="C1877" s="22" t="s">
        <v>38</v>
      </c>
      <c r="D1877" s="23" t="s">
        <v>58</v>
      </c>
      <c r="E1877" s="76">
        <v>46</v>
      </c>
    </row>
    <row r="1878" spans="1:5">
      <c r="A1878" s="22">
        <v>41858</v>
      </c>
      <c r="B1878" s="22" t="s">
        <v>64</v>
      </c>
      <c r="C1878" s="22" t="s">
        <v>336</v>
      </c>
      <c r="D1878" s="23" t="s">
        <v>49</v>
      </c>
      <c r="E1878" s="76">
        <v>533</v>
      </c>
    </row>
    <row r="1879" spans="1:5">
      <c r="A1879" s="22">
        <v>41795</v>
      </c>
      <c r="B1879" s="22" t="s">
        <v>62</v>
      </c>
      <c r="C1879" s="22" t="s">
        <v>48</v>
      </c>
      <c r="D1879" s="23" t="s">
        <v>49</v>
      </c>
      <c r="E1879" s="76">
        <v>102</v>
      </c>
    </row>
    <row r="1880" spans="1:5">
      <c r="A1880" s="22">
        <v>41818</v>
      </c>
      <c r="B1880" s="22" t="s">
        <v>62</v>
      </c>
      <c r="C1880" s="22" t="s">
        <v>336</v>
      </c>
      <c r="D1880" s="23" t="s">
        <v>50</v>
      </c>
      <c r="E1880" s="76">
        <v>44</v>
      </c>
    </row>
    <row r="1881" spans="1:5">
      <c r="A1881" s="22">
        <v>41797</v>
      </c>
      <c r="B1881" s="22" t="s">
        <v>62</v>
      </c>
      <c r="C1881" s="22" t="s">
        <v>48</v>
      </c>
      <c r="D1881" s="23" t="s">
        <v>56</v>
      </c>
      <c r="E1881" s="76">
        <v>42</v>
      </c>
    </row>
    <row r="1882" spans="1:5">
      <c r="A1882" s="22">
        <v>41856</v>
      </c>
      <c r="B1882" s="22" t="s">
        <v>64</v>
      </c>
      <c r="C1882" s="22" t="s">
        <v>48</v>
      </c>
      <c r="D1882" s="23" t="s">
        <v>50</v>
      </c>
      <c r="E1882" s="76">
        <v>22</v>
      </c>
    </row>
    <row r="1883" spans="1:5">
      <c r="A1883" s="22">
        <v>41866</v>
      </c>
      <c r="B1883" s="22" t="s">
        <v>64</v>
      </c>
      <c r="C1883" s="22" t="s">
        <v>38</v>
      </c>
      <c r="D1883" s="23" t="s">
        <v>57</v>
      </c>
      <c r="E1883" s="76">
        <v>501</v>
      </c>
    </row>
    <row r="1884" spans="1:5">
      <c r="A1884" s="22">
        <v>41794</v>
      </c>
      <c r="B1884" s="22" t="s">
        <v>62</v>
      </c>
      <c r="C1884" s="22" t="s">
        <v>38</v>
      </c>
      <c r="D1884" s="23" t="s">
        <v>57</v>
      </c>
      <c r="E1884" s="76">
        <v>458</v>
      </c>
    </row>
    <row r="1885" spans="1:5">
      <c r="A1885" s="22">
        <v>41855</v>
      </c>
      <c r="B1885" s="22" t="s">
        <v>64</v>
      </c>
      <c r="C1885" s="22" t="s">
        <v>38</v>
      </c>
      <c r="D1885" s="23" t="s">
        <v>58</v>
      </c>
      <c r="E1885" s="76">
        <v>25</v>
      </c>
    </row>
    <row r="1886" spans="1:5">
      <c r="A1886" s="22">
        <v>41890</v>
      </c>
      <c r="B1886" s="22" t="s">
        <v>65</v>
      </c>
      <c r="C1886" s="22" t="s">
        <v>48</v>
      </c>
      <c r="D1886" s="23" t="s">
        <v>58</v>
      </c>
      <c r="E1886" s="76">
        <v>24</v>
      </c>
    </row>
    <row r="1887" spans="1:5">
      <c r="A1887" s="22">
        <v>41853</v>
      </c>
      <c r="B1887" s="22" t="s">
        <v>64</v>
      </c>
      <c r="C1887" s="22" t="s">
        <v>38</v>
      </c>
      <c r="D1887" s="23" t="s">
        <v>50</v>
      </c>
      <c r="E1887" s="76">
        <v>23</v>
      </c>
    </row>
    <row r="1888" spans="1:5">
      <c r="A1888" s="22">
        <v>41791</v>
      </c>
      <c r="B1888" s="22" t="s">
        <v>62</v>
      </c>
      <c r="C1888" s="22" t="s">
        <v>38</v>
      </c>
      <c r="D1888" s="23" t="s">
        <v>49</v>
      </c>
      <c r="E1888" s="76">
        <v>64</v>
      </c>
    </row>
    <row r="1889" spans="1:5">
      <c r="A1889" s="22">
        <v>41811</v>
      </c>
      <c r="B1889" s="22" t="s">
        <v>62</v>
      </c>
      <c r="C1889" s="22" t="s">
        <v>38</v>
      </c>
      <c r="D1889" s="23" t="s">
        <v>49</v>
      </c>
      <c r="E1889" s="76">
        <v>66</v>
      </c>
    </row>
    <row r="1890" spans="1:5">
      <c r="A1890" s="22">
        <v>41812</v>
      </c>
      <c r="B1890" s="22" t="s">
        <v>62</v>
      </c>
      <c r="C1890" s="22" t="s">
        <v>38</v>
      </c>
      <c r="D1890" s="23" t="s">
        <v>49</v>
      </c>
      <c r="E1890" s="76">
        <v>66</v>
      </c>
    </row>
    <row r="1891" spans="1:5">
      <c r="A1891" s="22">
        <v>41908</v>
      </c>
      <c r="B1891" s="22" t="s">
        <v>65</v>
      </c>
      <c r="C1891" s="22" t="s">
        <v>38</v>
      </c>
      <c r="D1891" s="23" t="s">
        <v>46</v>
      </c>
      <c r="E1891" s="76">
        <v>75</v>
      </c>
    </row>
    <row r="1892" spans="1:5">
      <c r="A1892" s="22">
        <v>41876</v>
      </c>
      <c r="B1892" s="22" t="s">
        <v>64</v>
      </c>
      <c r="C1892" s="22" t="s">
        <v>336</v>
      </c>
      <c r="D1892" s="23" t="s">
        <v>50</v>
      </c>
      <c r="E1892" s="76">
        <v>23</v>
      </c>
    </row>
    <row r="1893" spans="1:5">
      <c r="A1893" s="22">
        <v>41871</v>
      </c>
      <c r="B1893" s="22" t="s">
        <v>64</v>
      </c>
      <c r="C1893" s="22" t="s">
        <v>38</v>
      </c>
      <c r="D1893" s="23" t="s">
        <v>54</v>
      </c>
      <c r="E1893" s="76">
        <v>71</v>
      </c>
    </row>
    <row r="1894" spans="1:5">
      <c r="A1894" s="22">
        <v>41851</v>
      </c>
      <c r="B1894" s="22" t="s">
        <v>63</v>
      </c>
      <c r="C1894" s="22" t="s">
        <v>38</v>
      </c>
      <c r="D1894" s="23" t="s">
        <v>54</v>
      </c>
      <c r="E1894" s="76">
        <v>45</v>
      </c>
    </row>
    <row r="1895" spans="1:5">
      <c r="A1895" s="22">
        <v>41859</v>
      </c>
      <c r="B1895" s="22" t="s">
        <v>64</v>
      </c>
      <c r="C1895" s="22" t="s">
        <v>336</v>
      </c>
      <c r="D1895" s="23" t="s">
        <v>50</v>
      </c>
      <c r="E1895" s="76">
        <v>88</v>
      </c>
    </row>
    <row r="1896" spans="1:5">
      <c r="A1896" s="22">
        <v>41891</v>
      </c>
      <c r="B1896" s="22" t="s">
        <v>65</v>
      </c>
      <c r="C1896" s="22" t="s">
        <v>48</v>
      </c>
      <c r="D1896" s="23" t="s">
        <v>49</v>
      </c>
      <c r="E1896" s="76">
        <v>132</v>
      </c>
    </row>
    <row r="1897" spans="1:5">
      <c r="A1897" s="22">
        <v>41866</v>
      </c>
      <c r="B1897" s="22" t="s">
        <v>64</v>
      </c>
      <c r="C1897" s="22" t="s">
        <v>38</v>
      </c>
      <c r="D1897" s="23" t="s">
        <v>57</v>
      </c>
      <c r="E1897" s="76">
        <v>23</v>
      </c>
    </row>
    <row r="1898" spans="1:5">
      <c r="A1898" s="22">
        <v>41898</v>
      </c>
      <c r="B1898" s="22" t="s">
        <v>65</v>
      </c>
      <c r="C1898" s="22" t="s">
        <v>38</v>
      </c>
      <c r="D1898" s="23" t="s">
        <v>58</v>
      </c>
      <c r="E1898" s="76">
        <v>23</v>
      </c>
    </row>
    <row r="1899" spans="1:5">
      <c r="A1899" s="22">
        <v>41869</v>
      </c>
      <c r="B1899" s="22" t="s">
        <v>64</v>
      </c>
      <c r="C1899" s="22" t="s">
        <v>38</v>
      </c>
      <c r="D1899" s="23" t="s">
        <v>66</v>
      </c>
      <c r="E1899" s="76">
        <v>76</v>
      </c>
    </row>
    <row r="1900" spans="1:5">
      <c r="A1900" s="22">
        <v>41868</v>
      </c>
      <c r="B1900" s="22" t="s">
        <v>64</v>
      </c>
      <c r="C1900" s="22" t="s">
        <v>38</v>
      </c>
      <c r="D1900" s="23" t="s">
        <v>50</v>
      </c>
      <c r="E1900" s="76">
        <v>69</v>
      </c>
    </row>
    <row r="1901" spans="1:5">
      <c r="A1901" s="22">
        <v>41878</v>
      </c>
      <c r="B1901" s="22" t="s">
        <v>64</v>
      </c>
      <c r="C1901" s="22" t="s">
        <v>38</v>
      </c>
      <c r="D1901" s="23" t="s">
        <v>46</v>
      </c>
      <c r="E1901" s="76">
        <v>24</v>
      </c>
    </row>
    <row r="1902" spans="1:5">
      <c r="A1902" s="22">
        <v>41809</v>
      </c>
      <c r="B1902" s="22" t="s">
        <v>62</v>
      </c>
      <c r="C1902" s="22" t="s">
        <v>48</v>
      </c>
      <c r="D1902" s="23" t="s">
        <v>57</v>
      </c>
      <c r="E1902" s="76">
        <v>92</v>
      </c>
    </row>
    <row r="1903" spans="1:5">
      <c r="A1903" s="22">
        <v>41870</v>
      </c>
      <c r="B1903" s="22" t="s">
        <v>64</v>
      </c>
      <c r="C1903" s="22" t="s">
        <v>336</v>
      </c>
      <c r="D1903" s="23" t="s">
        <v>49</v>
      </c>
      <c r="E1903" s="76">
        <v>66</v>
      </c>
    </row>
    <row r="1904" spans="1:5">
      <c r="A1904" s="22">
        <v>41814</v>
      </c>
      <c r="B1904" s="22" t="s">
        <v>62</v>
      </c>
      <c r="C1904" s="22" t="s">
        <v>48</v>
      </c>
      <c r="D1904" s="23" t="s">
        <v>50</v>
      </c>
      <c r="E1904" s="76">
        <v>92</v>
      </c>
    </row>
    <row r="1905" spans="1:5">
      <c r="A1905" s="22">
        <v>41855</v>
      </c>
      <c r="B1905" s="22" t="s">
        <v>64</v>
      </c>
      <c r="C1905" s="22" t="s">
        <v>38</v>
      </c>
      <c r="D1905" s="23" t="s">
        <v>53</v>
      </c>
      <c r="E1905" s="76">
        <v>87</v>
      </c>
    </row>
    <row r="1906" spans="1:5">
      <c r="A1906" s="22">
        <v>41859</v>
      </c>
      <c r="B1906" s="22" t="s">
        <v>64</v>
      </c>
      <c r="C1906" s="22" t="s">
        <v>48</v>
      </c>
      <c r="D1906" s="23" t="s">
        <v>49</v>
      </c>
      <c r="E1906" s="76">
        <v>66</v>
      </c>
    </row>
    <row r="1907" spans="1:5">
      <c r="A1907" s="22">
        <v>41871</v>
      </c>
      <c r="B1907" s="22" t="s">
        <v>64</v>
      </c>
      <c r="C1907" s="22" t="s">
        <v>336</v>
      </c>
      <c r="D1907" s="23" t="s">
        <v>50</v>
      </c>
      <c r="E1907" s="76">
        <v>46</v>
      </c>
    </row>
    <row r="1908" spans="1:5">
      <c r="A1908" s="22">
        <v>41809</v>
      </c>
      <c r="B1908" s="22" t="s">
        <v>62</v>
      </c>
      <c r="C1908" s="22" t="s">
        <v>38</v>
      </c>
      <c r="D1908" s="23" t="s">
        <v>66</v>
      </c>
      <c r="E1908" s="76">
        <v>54</v>
      </c>
    </row>
    <row r="1909" spans="1:5">
      <c r="A1909" s="22">
        <v>41856</v>
      </c>
      <c r="B1909" s="22" t="s">
        <v>64</v>
      </c>
      <c r="C1909" s="22" t="s">
        <v>38</v>
      </c>
      <c r="D1909" s="23" t="s">
        <v>50</v>
      </c>
      <c r="E1909" s="76">
        <v>69</v>
      </c>
    </row>
    <row r="1910" spans="1:5">
      <c r="A1910" s="22">
        <v>41853</v>
      </c>
      <c r="B1910" s="22" t="s">
        <v>64</v>
      </c>
      <c r="C1910" s="22" t="s">
        <v>48</v>
      </c>
      <c r="D1910" s="23" t="s">
        <v>46</v>
      </c>
      <c r="E1910" s="76">
        <v>72</v>
      </c>
    </row>
    <row r="1911" spans="1:5">
      <c r="A1911" s="22">
        <v>41792</v>
      </c>
      <c r="B1911" s="22" t="s">
        <v>62</v>
      </c>
      <c r="C1911" s="22" t="s">
        <v>336</v>
      </c>
      <c r="D1911" s="23" t="s">
        <v>46</v>
      </c>
      <c r="E1911" s="76">
        <v>46</v>
      </c>
    </row>
    <row r="1912" spans="1:5">
      <c r="A1912" s="22">
        <v>41878</v>
      </c>
      <c r="B1912" s="22" t="s">
        <v>64</v>
      </c>
      <c r="C1912" s="22" t="s">
        <v>48</v>
      </c>
      <c r="D1912" s="23" t="s">
        <v>49</v>
      </c>
      <c r="E1912" s="76">
        <v>102</v>
      </c>
    </row>
    <row r="1913" spans="1:5">
      <c r="A1913" s="22">
        <v>41794</v>
      </c>
      <c r="B1913" s="22" t="s">
        <v>62</v>
      </c>
      <c r="C1913" s="22" t="s">
        <v>48</v>
      </c>
      <c r="D1913" s="23" t="s">
        <v>43</v>
      </c>
      <c r="E1913" s="76">
        <v>60</v>
      </c>
    </row>
    <row r="1914" spans="1:5">
      <c r="A1914" s="22">
        <v>41815</v>
      </c>
      <c r="B1914" s="22" t="s">
        <v>62</v>
      </c>
      <c r="C1914" s="22" t="s">
        <v>336</v>
      </c>
      <c r="D1914" s="23" t="s">
        <v>49</v>
      </c>
      <c r="E1914" s="76">
        <v>66</v>
      </c>
    </row>
    <row r="1915" spans="1:5">
      <c r="A1915" s="22">
        <v>41880</v>
      </c>
      <c r="B1915" s="22" t="s">
        <v>64</v>
      </c>
      <c r="C1915" s="22" t="s">
        <v>38</v>
      </c>
      <c r="D1915" s="23" t="s">
        <v>49</v>
      </c>
      <c r="E1915" s="76">
        <v>96</v>
      </c>
    </row>
    <row r="1916" spans="1:5">
      <c r="A1916" s="22">
        <v>41868</v>
      </c>
      <c r="B1916" s="22" t="s">
        <v>64</v>
      </c>
      <c r="C1916" s="22" t="s">
        <v>38</v>
      </c>
      <c r="D1916" s="23" t="s">
        <v>53</v>
      </c>
      <c r="E1916" s="76">
        <v>58</v>
      </c>
    </row>
    <row r="1917" spans="1:5">
      <c r="A1917" s="22">
        <v>41893</v>
      </c>
      <c r="B1917" s="22" t="s">
        <v>65</v>
      </c>
      <c r="C1917" s="22" t="s">
        <v>48</v>
      </c>
      <c r="D1917" s="23" t="s">
        <v>49</v>
      </c>
      <c r="E1917" s="76">
        <v>64</v>
      </c>
    </row>
    <row r="1918" spans="1:5">
      <c r="A1918" s="22">
        <v>41821</v>
      </c>
      <c r="B1918" s="22" t="s">
        <v>63</v>
      </c>
      <c r="C1918" s="22" t="s">
        <v>38</v>
      </c>
      <c r="D1918" s="23" t="s">
        <v>56</v>
      </c>
      <c r="E1918" s="76">
        <v>21</v>
      </c>
    </row>
    <row r="1919" spans="1:5">
      <c r="A1919" s="22">
        <v>41791</v>
      </c>
      <c r="B1919" s="22" t="s">
        <v>62</v>
      </c>
      <c r="C1919" s="22" t="s">
        <v>48</v>
      </c>
      <c r="D1919" s="23" t="s">
        <v>50</v>
      </c>
      <c r="E1919" s="76">
        <v>69</v>
      </c>
    </row>
    <row r="1920" spans="1:5">
      <c r="A1920" s="22">
        <v>41866</v>
      </c>
      <c r="B1920" s="22" t="s">
        <v>64</v>
      </c>
      <c r="C1920" s="22" t="s">
        <v>48</v>
      </c>
      <c r="D1920" s="23" t="s">
        <v>54</v>
      </c>
      <c r="E1920" s="76">
        <v>45</v>
      </c>
    </row>
    <row r="1921" spans="1:5">
      <c r="A1921" s="22">
        <v>41798</v>
      </c>
      <c r="B1921" s="22" t="s">
        <v>62</v>
      </c>
      <c r="C1921" s="22" t="s">
        <v>48</v>
      </c>
      <c r="D1921" s="23" t="s">
        <v>56</v>
      </c>
      <c r="E1921" s="76">
        <v>60</v>
      </c>
    </row>
    <row r="1922" spans="1:5">
      <c r="A1922" s="22">
        <v>41819</v>
      </c>
      <c r="B1922" s="22" t="s">
        <v>62</v>
      </c>
      <c r="C1922" s="22" t="s">
        <v>336</v>
      </c>
      <c r="D1922" s="23" t="s">
        <v>54</v>
      </c>
      <c r="E1922" s="76">
        <v>47</v>
      </c>
    </row>
    <row r="1923" spans="1:5">
      <c r="A1923" s="22">
        <v>41872</v>
      </c>
      <c r="B1923" s="22" t="s">
        <v>64</v>
      </c>
      <c r="C1923" s="22" t="s">
        <v>38</v>
      </c>
      <c r="D1923" s="23" t="s">
        <v>56</v>
      </c>
      <c r="E1923" s="76">
        <v>42</v>
      </c>
    </row>
    <row r="1924" spans="1:5">
      <c r="A1924" s="22">
        <v>41804</v>
      </c>
      <c r="B1924" s="22" t="s">
        <v>62</v>
      </c>
      <c r="C1924" s="22" t="s">
        <v>38</v>
      </c>
      <c r="D1924" s="23" t="s">
        <v>57</v>
      </c>
      <c r="E1924" s="76">
        <v>66</v>
      </c>
    </row>
    <row r="1925" spans="1:5">
      <c r="A1925" s="22">
        <v>41806</v>
      </c>
      <c r="B1925" s="22" t="s">
        <v>62</v>
      </c>
      <c r="C1925" s="22" t="s">
        <v>38</v>
      </c>
      <c r="D1925" s="23" t="s">
        <v>57</v>
      </c>
      <c r="E1925" s="76">
        <v>23</v>
      </c>
    </row>
    <row r="1926" spans="1:5">
      <c r="A1926" s="22">
        <v>41876</v>
      </c>
      <c r="B1926" s="22" t="s">
        <v>64</v>
      </c>
      <c r="C1926" s="22" t="s">
        <v>48</v>
      </c>
      <c r="D1926" s="23" t="s">
        <v>58</v>
      </c>
      <c r="E1926" s="76">
        <v>48</v>
      </c>
    </row>
    <row r="1927" spans="1:5">
      <c r="A1927" s="22">
        <v>41901</v>
      </c>
      <c r="B1927" s="22" t="s">
        <v>65</v>
      </c>
      <c r="C1927" s="22" t="s">
        <v>48</v>
      </c>
      <c r="D1927" s="23" t="s">
        <v>54</v>
      </c>
      <c r="E1927" s="76">
        <v>335</v>
      </c>
    </row>
    <row r="1928" spans="1:5">
      <c r="A1928" s="22">
        <v>41889</v>
      </c>
      <c r="B1928" s="22" t="s">
        <v>65</v>
      </c>
      <c r="C1928" s="22" t="s">
        <v>38</v>
      </c>
      <c r="D1928" s="23" t="s">
        <v>43</v>
      </c>
      <c r="E1928" s="76">
        <v>60</v>
      </c>
    </row>
    <row r="1929" spans="1:5">
      <c r="A1929" s="22">
        <v>41852</v>
      </c>
      <c r="B1929" s="22" t="s">
        <v>64</v>
      </c>
      <c r="C1929" s="22" t="s">
        <v>38</v>
      </c>
      <c r="D1929" s="23" t="s">
        <v>46</v>
      </c>
      <c r="E1929" s="76">
        <v>50</v>
      </c>
    </row>
    <row r="1930" spans="1:5">
      <c r="A1930" s="22">
        <v>41814</v>
      </c>
      <c r="B1930" s="22" t="s">
        <v>62</v>
      </c>
      <c r="C1930" s="22" t="s">
        <v>48</v>
      </c>
      <c r="D1930" s="23" t="s">
        <v>50</v>
      </c>
      <c r="E1930" s="76">
        <v>69</v>
      </c>
    </row>
    <row r="1931" spans="1:5">
      <c r="A1931" s="22">
        <v>41820</v>
      </c>
      <c r="B1931" s="22" t="s">
        <v>62</v>
      </c>
      <c r="C1931" s="22" t="s">
        <v>48</v>
      </c>
      <c r="D1931" s="23" t="s">
        <v>46</v>
      </c>
      <c r="E1931" s="76">
        <v>72</v>
      </c>
    </row>
    <row r="1932" spans="1:5">
      <c r="A1932" s="22">
        <v>41835</v>
      </c>
      <c r="B1932" s="22" t="s">
        <v>63</v>
      </c>
      <c r="C1932" s="22" t="s">
        <v>48</v>
      </c>
      <c r="D1932" s="23" t="s">
        <v>43</v>
      </c>
      <c r="E1932" s="76">
        <v>20</v>
      </c>
    </row>
    <row r="1933" spans="1:5">
      <c r="A1933" s="22">
        <v>41812</v>
      </c>
      <c r="B1933" s="22" t="s">
        <v>62</v>
      </c>
      <c r="C1933" s="22" t="s">
        <v>48</v>
      </c>
      <c r="D1933" s="23" t="s">
        <v>43</v>
      </c>
      <c r="E1933" s="76">
        <v>200</v>
      </c>
    </row>
    <row r="1934" spans="1:5">
      <c r="A1934" s="22">
        <v>41866</v>
      </c>
      <c r="B1934" s="22" t="s">
        <v>64</v>
      </c>
      <c r="C1934" s="22" t="s">
        <v>48</v>
      </c>
      <c r="D1934" s="23" t="s">
        <v>46</v>
      </c>
      <c r="E1934" s="76">
        <v>75</v>
      </c>
    </row>
    <row r="1935" spans="1:5">
      <c r="A1935" s="22">
        <v>41779</v>
      </c>
      <c r="B1935" s="22" t="s">
        <v>60</v>
      </c>
      <c r="C1935" s="22" t="s">
        <v>48</v>
      </c>
      <c r="D1935" s="23" t="s">
        <v>50</v>
      </c>
      <c r="E1935" s="76">
        <v>523</v>
      </c>
    </row>
    <row r="1936" spans="1:5">
      <c r="A1936" s="22">
        <v>41811</v>
      </c>
      <c r="B1936" s="22" t="s">
        <v>62</v>
      </c>
      <c r="C1936" s="22" t="s">
        <v>336</v>
      </c>
      <c r="D1936" s="23" t="s">
        <v>43</v>
      </c>
      <c r="E1936" s="76">
        <v>40</v>
      </c>
    </row>
    <row r="1937" spans="1:5">
      <c r="A1937" s="22">
        <v>41858</v>
      </c>
      <c r="B1937" s="22" t="s">
        <v>64</v>
      </c>
      <c r="C1937" s="22" t="s">
        <v>38</v>
      </c>
      <c r="D1937" s="23" t="s">
        <v>57</v>
      </c>
      <c r="E1937" s="76">
        <v>22</v>
      </c>
    </row>
    <row r="1938" spans="1:5">
      <c r="A1938" s="22">
        <v>41791</v>
      </c>
      <c r="B1938" s="22" t="s">
        <v>62</v>
      </c>
      <c r="C1938" s="22" t="s">
        <v>38</v>
      </c>
      <c r="D1938" s="23" t="s">
        <v>58</v>
      </c>
      <c r="E1938" s="76">
        <v>96</v>
      </c>
    </row>
    <row r="1939" spans="1:5">
      <c r="A1939" s="22">
        <v>41819</v>
      </c>
      <c r="B1939" s="22" t="s">
        <v>62</v>
      </c>
      <c r="C1939" s="22" t="s">
        <v>38</v>
      </c>
      <c r="D1939" s="23" t="s">
        <v>50</v>
      </c>
      <c r="E1939" s="76">
        <v>44</v>
      </c>
    </row>
    <row r="1940" spans="1:5">
      <c r="A1940" s="22">
        <v>41863</v>
      </c>
      <c r="B1940" s="22" t="s">
        <v>64</v>
      </c>
      <c r="C1940" s="22" t="s">
        <v>48</v>
      </c>
      <c r="D1940" s="23" t="s">
        <v>61</v>
      </c>
      <c r="E1940" s="76">
        <v>83</v>
      </c>
    </row>
    <row r="1941" spans="1:5">
      <c r="A1941" s="22">
        <v>41876</v>
      </c>
      <c r="B1941" s="22" t="s">
        <v>64</v>
      </c>
      <c r="C1941" s="22" t="s">
        <v>38</v>
      </c>
      <c r="D1941" s="23" t="s">
        <v>57</v>
      </c>
      <c r="E1941" s="76">
        <v>46</v>
      </c>
    </row>
    <row r="1942" spans="1:5">
      <c r="A1942" s="22">
        <v>41875</v>
      </c>
      <c r="B1942" s="22" t="s">
        <v>64</v>
      </c>
      <c r="C1942" s="22" t="s">
        <v>48</v>
      </c>
      <c r="D1942" s="23" t="s">
        <v>58</v>
      </c>
      <c r="E1942" s="76">
        <v>48</v>
      </c>
    </row>
    <row r="1943" spans="1:5">
      <c r="A1943" s="22">
        <v>41863</v>
      </c>
      <c r="B1943" s="22" t="s">
        <v>64</v>
      </c>
      <c r="C1943" s="22" t="s">
        <v>38</v>
      </c>
      <c r="D1943" s="23" t="s">
        <v>54</v>
      </c>
      <c r="E1943" s="76">
        <v>24</v>
      </c>
    </row>
    <row r="1944" spans="1:5">
      <c r="A1944" s="22">
        <v>41870</v>
      </c>
      <c r="B1944" s="22" t="s">
        <v>64</v>
      </c>
      <c r="C1944" s="22" t="s">
        <v>48</v>
      </c>
      <c r="D1944" s="23" t="s">
        <v>43</v>
      </c>
      <c r="E1944" s="76">
        <v>20</v>
      </c>
    </row>
    <row r="1945" spans="1:5">
      <c r="A1945" s="22">
        <v>41823</v>
      </c>
      <c r="B1945" s="22" t="s">
        <v>63</v>
      </c>
      <c r="C1945" s="22" t="s">
        <v>38</v>
      </c>
      <c r="D1945" s="23" t="s">
        <v>61</v>
      </c>
      <c r="E1945" s="76">
        <v>53</v>
      </c>
    </row>
    <row r="1946" spans="1:5">
      <c r="A1946" s="22">
        <v>41875</v>
      </c>
      <c r="B1946" s="22" t="s">
        <v>64</v>
      </c>
      <c r="C1946" s="22" t="s">
        <v>336</v>
      </c>
      <c r="D1946" s="23" t="s">
        <v>46</v>
      </c>
      <c r="E1946" s="76">
        <v>24</v>
      </c>
    </row>
    <row r="1947" spans="1:5">
      <c r="A1947" s="22">
        <v>41878</v>
      </c>
      <c r="B1947" s="22" t="s">
        <v>64</v>
      </c>
      <c r="C1947" s="22" t="s">
        <v>38</v>
      </c>
      <c r="D1947" s="23" t="s">
        <v>43</v>
      </c>
      <c r="E1947" s="76">
        <v>60</v>
      </c>
    </row>
    <row r="1948" spans="1:5">
      <c r="A1948" s="22">
        <v>41855</v>
      </c>
      <c r="B1948" s="22" t="s">
        <v>64</v>
      </c>
      <c r="C1948" s="22" t="s">
        <v>48</v>
      </c>
      <c r="D1948" s="23" t="s">
        <v>50</v>
      </c>
      <c r="E1948" s="76">
        <v>23</v>
      </c>
    </row>
    <row r="1949" spans="1:5">
      <c r="A1949" s="22">
        <v>41852</v>
      </c>
      <c r="B1949" s="22" t="s">
        <v>64</v>
      </c>
      <c r="C1949" s="22" t="s">
        <v>38</v>
      </c>
      <c r="D1949" s="23" t="s">
        <v>46</v>
      </c>
      <c r="E1949" s="76">
        <v>46</v>
      </c>
    </row>
    <row r="1950" spans="1:5">
      <c r="A1950" s="22">
        <v>41876</v>
      </c>
      <c r="B1950" s="22" t="s">
        <v>64</v>
      </c>
      <c r="C1950" s="22" t="s">
        <v>48</v>
      </c>
      <c r="D1950" s="23" t="s">
        <v>46</v>
      </c>
      <c r="E1950" s="76">
        <v>24</v>
      </c>
    </row>
    <row r="1951" spans="1:5">
      <c r="A1951" s="22">
        <v>41867</v>
      </c>
      <c r="B1951" s="22" t="s">
        <v>64</v>
      </c>
      <c r="C1951" s="22" t="s">
        <v>38</v>
      </c>
      <c r="D1951" s="23" t="s">
        <v>43</v>
      </c>
      <c r="E1951" s="76">
        <v>40</v>
      </c>
    </row>
    <row r="1952" spans="1:5">
      <c r="A1952" s="22">
        <v>41884</v>
      </c>
      <c r="B1952" s="22" t="s">
        <v>65</v>
      </c>
      <c r="C1952" s="22" t="s">
        <v>38</v>
      </c>
      <c r="D1952" s="23" t="s">
        <v>66</v>
      </c>
      <c r="E1952" s="76">
        <v>36</v>
      </c>
    </row>
    <row r="1953" spans="1:5">
      <c r="A1953" s="22">
        <v>41858</v>
      </c>
      <c r="B1953" s="22" t="s">
        <v>64</v>
      </c>
      <c r="C1953" s="22" t="s">
        <v>38</v>
      </c>
      <c r="D1953" s="23" t="s">
        <v>57</v>
      </c>
      <c r="E1953" s="76">
        <v>46</v>
      </c>
    </row>
    <row r="1954" spans="1:5">
      <c r="A1954" s="22">
        <v>41819</v>
      </c>
      <c r="B1954" s="22" t="s">
        <v>62</v>
      </c>
      <c r="C1954" s="22" t="s">
        <v>336</v>
      </c>
      <c r="D1954" s="23" t="s">
        <v>46</v>
      </c>
      <c r="E1954" s="76">
        <v>48</v>
      </c>
    </row>
    <row r="1955" spans="1:5">
      <c r="A1955" s="22">
        <v>41814</v>
      </c>
      <c r="B1955" s="22" t="s">
        <v>62</v>
      </c>
      <c r="C1955" s="22" t="s">
        <v>38</v>
      </c>
      <c r="D1955" s="23" t="s">
        <v>43</v>
      </c>
      <c r="E1955" s="76">
        <v>20</v>
      </c>
    </row>
    <row r="1956" spans="1:5">
      <c r="A1956" s="22">
        <v>41852</v>
      </c>
      <c r="B1956" s="22" t="s">
        <v>64</v>
      </c>
      <c r="C1956" s="22" t="s">
        <v>48</v>
      </c>
      <c r="D1956" s="23" t="s">
        <v>57</v>
      </c>
      <c r="E1956" s="76">
        <v>66</v>
      </c>
    </row>
    <row r="1957" spans="1:5">
      <c r="A1957" s="22">
        <v>41853</v>
      </c>
      <c r="B1957" s="22" t="s">
        <v>64</v>
      </c>
      <c r="C1957" s="22" t="s">
        <v>38</v>
      </c>
      <c r="D1957" s="23" t="s">
        <v>54</v>
      </c>
      <c r="E1957" s="76">
        <v>68</v>
      </c>
    </row>
    <row r="1958" spans="1:5">
      <c r="A1958" s="22">
        <v>41795</v>
      </c>
      <c r="B1958" s="22" t="s">
        <v>62</v>
      </c>
      <c r="C1958" s="22" t="s">
        <v>38</v>
      </c>
      <c r="D1958" s="23" t="s">
        <v>66</v>
      </c>
      <c r="E1958" s="76">
        <v>54</v>
      </c>
    </row>
    <row r="1959" spans="1:5">
      <c r="A1959" s="22">
        <v>41881</v>
      </c>
      <c r="B1959" s="22" t="s">
        <v>64</v>
      </c>
      <c r="C1959" s="22" t="s">
        <v>38</v>
      </c>
      <c r="D1959" s="23" t="s">
        <v>49</v>
      </c>
      <c r="E1959" s="76">
        <v>66</v>
      </c>
    </row>
    <row r="1960" spans="1:5">
      <c r="A1960" s="22">
        <v>41805</v>
      </c>
      <c r="B1960" s="22" t="s">
        <v>62</v>
      </c>
      <c r="C1960" s="22" t="s">
        <v>48</v>
      </c>
      <c r="D1960" s="23" t="s">
        <v>56</v>
      </c>
      <c r="E1960" s="76">
        <v>63</v>
      </c>
    </row>
    <row r="1961" spans="1:5">
      <c r="A1961" s="22">
        <v>41777</v>
      </c>
      <c r="B1961" s="22" t="s">
        <v>60</v>
      </c>
      <c r="C1961" s="22" t="s">
        <v>48</v>
      </c>
      <c r="D1961" s="23" t="s">
        <v>43</v>
      </c>
      <c r="E1961" s="76">
        <v>20</v>
      </c>
    </row>
    <row r="1962" spans="1:5">
      <c r="A1962" s="22">
        <v>41858</v>
      </c>
      <c r="B1962" s="22" t="s">
        <v>64</v>
      </c>
      <c r="C1962" s="22" t="s">
        <v>336</v>
      </c>
      <c r="D1962" s="23" t="s">
        <v>54</v>
      </c>
      <c r="E1962" s="76">
        <v>24</v>
      </c>
    </row>
    <row r="1963" spans="1:5">
      <c r="A1963" s="22">
        <v>41855</v>
      </c>
      <c r="B1963" s="22" t="s">
        <v>64</v>
      </c>
      <c r="C1963" s="22" t="s">
        <v>38</v>
      </c>
      <c r="D1963" s="23" t="s">
        <v>56</v>
      </c>
      <c r="E1963" s="76">
        <v>84</v>
      </c>
    </row>
    <row r="1964" spans="1:5">
      <c r="A1964" s="22">
        <v>41828</v>
      </c>
      <c r="B1964" s="22" t="s">
        <v>63</v>
      </c>
      <c r="C1964" s="22" t="s">
        <v>38</v>
      </c>
      <c r="D1964" s="23" t="s">
        <v>54</v>
      </c>
      <c r="E1964" s="76">
        <v>47</v>
      </c>
    </row>
    <row r="1965" spans="1:5">
      <c r="A1965" s="22">
        <v>41784</v>
      </c>
      <c r="B1965" s="22" t="s">
        <v>60</v>
      </c>
      <c r="C1965" s="22" t="s">
        <v>48</v>
      </c>
      <c r="D1965" s="23" t="s">
        <v>53</v>
      </c>
      <c r="E1965" s="76">
        <v>87</v>
      </c>
    </row>
    <row r="1966" spans="1:5">
      <c r="A1966" s="22">
        <v>41772</v>
      </c>
      <c r="B1966" s="22" t="s">
        <v>60</v>
      </c>
      <c r="C1966" s="22" t="s">
        <v>38</v>
      </c>
      <c r="D1966" s="23" t="s">
        <v>43</v>
      </c>
      <c r="E1966" s="76">
        <v>40</v>
      </c>
    </row>
    <row r="1967" spans="1:5">
      <c r="A1967" s="22">
        <v>41891</v>
      </c>
      <c r="B1967" s="22" t="s">
        <v>65</v>
      </c>
      <c r="C1967" s="22" t="s">
        <v>48</v>
      </c>
      <c r="D1967" s="23" t="s">
        <v>43</v>
      </c>
      <c r="E1967" s="76">
        <v>246</v>
      </c>
    </row>
    <row r="1968" spans="1:5">
      <c r="A1968" s="22">
        <v>41805</v>
      </c>
      <c r="B1968" s="22" t="s">
        <v>62</v>
      </c>
      <c r="C1968" s="22" t="s">
        <v>48</v>
      </c>
      <c r="D1968" s="23" t="s">
        <v>39</v>
      </c>
      <c r="E1968" s="76">
        <v>240</v>
      </c>
    </row>
    <row r="1969" spans="1:5">
      <c r="A1969" s="22">
        <v>41876</v>
      </c>
      <c r="B1969" s="22" t="s">
        <v>64</v>
      </c>
      <c r="C1969" s="22" t="s">
        <v>38</v>
      </c>
      <c r="D1969" s="23" t="s">
        <v>49</v>
      </c>
      <c r="E1969" s="76">
        <v>99</v>
      </c>
    </row>
    <row r="1970" spans="1:5">
      <c r="A1970" s="22">
        <v>41791</v>
      </c>
      <c r="B1970" s="22" t="s">
        <v>62</v>
      </c>
      <c r="C1970" s="22" t="s">
        <v>38</v>
      </c>
      <c r="D1970" s="23" t="s">
        <v>49</v>
      </c>
      <c r="E1970" s="76">
        <v>68</v>
      </c>
    </row>
    <row r="1971" spans="1:5">
      <c r="A1971" s="22">
        <v>41817</v>
      </c>
      <c r="B1971" s="22" t="s">
        <v>62</v>
      </c>
      <c r="C1971" s="22" t="s">
        <v>48</v>
      </c>
      <c r="D1971" s="23" t="s">
        <v>46</v>
      </c>
      <c r="E1971" s="76">
        <v>72</v>
      </c>
    </row>
    <row r="1972" spans="1:5">
      <c r="A1972" s="22">
        <v>41880</v>
      </c>
      <c r="B1972" s="22" t="s">
        <v>64</v>
      </c>
      <c r="C1972" s="22" t="s">
        <v>48</v>
      </c>
      <c r="D1972" s="23" t="s">
        <v>43</v>
      </c>
      <c r="E1972" s="76">
        <v>40</v>
      </c>
    </row>
    <row r="1973" spans="1:5">
      <c r="A1973" s="22">
        <v>41813</v>
      </c>
      <c r="B1973" s="22" t="s">
        <v>62</v>
      </c>
      <c r="C1973" s="22" t="s">
        <v>38</v>
      </c>
      <c r="D1973" s="23" t="s">
        <v>54</v>
      </c>
      <c r="E1973" s="76">
        <v>71</v>
      </c>
    </row>
    <row r="1974" spans="1:5">
      <c r="A1974" s="22">
        <v>41800</v>
      </c>
      <c r="B1974" s="22" t="s">
        <v>62</v>
      </c>
      <c r="C1974" s="22" t="s">
        <v>48</v>
      </c>
      <c r="D1974" s="23" t="s">
        <v>54</v>
      </c>
      <c r="E1974" s="76">
        <v>71</v>
      </c>
    </row>
    <row r="1975" spans="1:5">
      <c r="A1975" s="22">
        <v>41784</v>
      </c>
      <c r="B1975" s="22" t="s">
        <v>60</v>
      </c>
      <c r="C1975" s="22" t="s">
        <v>38</v>
      </c>
      <c r="D1975" s="23" t="s">
        <v>50</v>
      </c>
      <c r="E1975" s="76">
        <v>46</v>
      </c>
    </row>
    <row r="1976" spans="1:5">
      <c r="A1976" s="22">
        <v>41846</v>
      </c>
      <c r="B1976" s="22" t="s">
        <v>63</v>
      </c>
      <c r="C1976" s="22" t="s">
        <v>48</v>
      </c>
      <c r="D1976" s="23" t="s">
        <v>57</v>
      </c>
      <c r="E1976" s="76">
        <v>69</v>
      </c>
    </row>
    <row r="1977" spans="1:5">
      <c r="A1977" s="22">
        <v>41815</v>
      </c>
      <c r="B1977" s="22" t="s">
        <v>62</v>
      </c>
      <c r="C1977" s="22" t="s">
        <v>48</v>
      </c>
      <c r="D1977" s="23" t="s">
        <v>50</v>
      </c>
      <c r="E1977" s="76">
        <v>69</v>
      </c>
    </row>
    <row r="1978" spans="1:5">
      <c r="A1978" s="22">
        <v>41854</v>
      </c>
      <c r="B1978" s="22" t="s">
        <v>64</v>
      </c>
      <c r="C1978" s="22" t="s">
        <v>48</v>
      </c>
      <c r="D1978" s="23" t="s">
        <v>49</v>
      </c>
      <c r="E1978" s="76">
        <v>66</v>
      </c>
    </row>
    <row r="1979" spans="1:5">
      <c r="A1979" s="22">
        <v>41794</v>
      </c>
      <c r="B1979" s="22" t="s">
        <v>62</v>
      </c>
      <c r="C1979" s="22" t="s">
        <v>336</v>
      </c>
      <c r="D1979" s="23" t="s">
        <v>49</v>
      </c>
      <c r="E1979" s="76">
        <v>68</v>
      </c>
    </row>
    <row r="1980" spans="1:5">
      <c r="A1980" s="22">
        <v>41818</v>
      </c>
      <c r="B1980" s="22" t="s">
        <v>62</v>
      </c>
      <c r="C1980" s="22" t="s">
        <v>38</v>
      </c>
      <c r="D1980" s="23" t="s">
        <v>43</v>
      </c>
      <c r="E1980" s="76">
        <v>38</v>
      </c>
    </row>
    <row r="1981" spans="1:5">
      <c r="A1981" s="22">
        <v>41861</v>
      </c>
      <c r="B1981" s="22" t="s">
        <v>64</v>
      </c>
      <c r="C1981" s="22" t="s">
        <v>38</v>
      </c>
      <c r="D1981" s="23" t="s">
        <v>57</v>
      </c>
      <c r="E1981" s="76">
        <v>23</v>
      </c>
    </row>
    <row r="1982" spans="1:5">
      <c r="A1982" s="22">
        <v>41828</v>
      </c>
      <c r="B1982" s="22" t="s">
        <v>63</v>
      </c>
      <c r="C1982" s="22" t="s">
        <v>48</v>
      </c>
      <c r="D1982" s="23" t="s">
        <v>53</v>
      </c>
      <c r="E1982" s="76">
        <v>58</v>
      </c>
    </row>
    <row r="1983" spans="1:5">
      <c r="A1983" s="22">
        <v>41798</v>
      </c>
      <c r="B1983" s="22" t="s">
        <v>62</v>
      </c>
      <c r="C1983" s="22" t="s">
        <v>48</v>
      </c>
      <c r="D1983" s="23" t="s">
        <v>53</v>
      </c>
      <c r="E1983" s="76">
        <v>87</v>
      </c>
    </row>
    <row r="1984" spans="1:5">
      <c r="A1984" s="22">
        <v>41760</v>
      </c>
      <c r="B1984" s="22" t="s">
        <v>60</v>
      </c>
      <c r="C1984" s="22" t="s">
        <v>48</v>
      </c>
      <c r="D1984" s="23" t="s">
        <v>61</v>
      </c>
      <c r="E1984" s="76">
        <v>83</v>
      </c>
    </row>
    <row r="1985" spans="1:5">
      <c r="A1985" s="22">
        <v>41880</v>
      </c>
      <c r="B1985" s="22" t="s">
        <v>64</v>
      </c>
      <c r="C1985" s="22" t="s">
        <v>38</v>
      </c>
      <c r="D1985" s="23" t="s">
        <v>53</v>
      </c>
      <c r="E1985" s="76">
        <v>331</v>
      </c>
    </row>
    <row r="1986" spans="1:5">
      <c r="A1986" s="22">
        <v>41879</v>
      </c>
      <c r="B1986" s="22" t="s">
        <v>64</v>
      </c>
      <c r="C1986" s="22" t="s">
        <v>336</v>
      </c>
      <c r="D1986" s="23" t="s">
        <v>49</v>
      </c>
      <c r="E1986" s="76">
        <v>96</v>
      </c>
    </row>
    <row r="1987" spans="1:5">
      <c r="A1987" s="22">
        <v>41798</v>
      </c>
      <c r="B1987" s="22" t="s">
        <v>62</v>
      </c>
      <c r="C1987" s="22" t="s">
        <v>336</v>
      </c>
      <c r="D1987" s="23" t="s">
        <v>53</v>
      </c>
      <c r="E1987" s="76">
        <v>58</v>
      </c>
    </row>
    <row r="1988" spans="1:5">
      <c r="A1988" s="22">
        <v>41810</v>
      </c>
      <c r="B1988" s="22" t="s">
        <v>62</v>
      </c>
      <c r="C1988" s="22" t="s">
        <v>48</v>
      </c>
      <c r="D1988" s="23" t="s">
        <v>57</v>
      </c>
      <c r="E1988" s="76">
        <v>23</v>
      </c>
    </row>
    <row r="1989" spans="1:5">
      <c r="A1989" s="22">
        <v>41818</v>
      </c>
      <c r="B1989" s="22" t="s">
        <v>62</v>
      </c>
      <c r="C1989" s="22" t="s">
        <v>48</v>
      </c>
      <c r="D1989" s="23" t="s">
        <v>61</v>
      </c>
      <c r="E1989" s="76">
        <v>277</v>
      </c>
    </row>
    <row r="1990" spans="1:5">
      <c r="A1990" s="22">
        <v>41808</v>
      </c>
      <c r="B1990" s="22" t="s">
        <v>62</v>
      </c>
      <c r="C1990" s="22" t="s">
        <v>48</v>
      </c>
      <c r="D1990" s="23" t="s">
        <v>49</v>
      </c>
      <c r="E1990" s="76">
        <v>33</v>
      </c>
    </row>
    <row r="1991" spans="1:5">
      <c r="A1991" s="22">
        <v>41804</v>
      </c>
      <c r="B1991" s="22" t="s">
        <v>62</v>
      </c>
      <c r="C1991" s="22" t="s">
        <v>48</v>
      </c>
      <c r="D1991" s="23" t="s">
        <v>58</v>
      </c>
      <c r="E1991" s="76">
        <v>24</v>
      </c>
    </row>
    <row r="1992" spans="1:5">
      <c r="A1992" s="22">
        <v>41873</v>
      </c>
      <c r="B1992" s="22" t="s">
        <v>64</v>
      </c>
      <c r="C1992" s="22" t="s">
        <v>48</v>
      </c>
      <c r="D1992" s="23" t="s">
        <v>57</v>
      </c>
      <c r="E1992" s="76">
        <v>66</v>
      </c>
    </row>
    <row r="1993" spans="1:5">
      <c r="A1993" s="22">
        <v>41803</v>
      </c>
      <c r="B1993" s="22" t="s">
        <v>62</v>
      </c>
      <c r="C1993" s="22" t="s">
        <v>48</v>
      </c>
      <c r="D1993" s="23" t="s">
        <v>61</v>
      </c>
      <c r="E1993" s="76">
        <v>27</v>
      </c>
    </row>
    <row r="1994" spans="1:5">
      <c r="A1994" s="22">
        <v>41794</v>
      </c>
      <c r="B1994" s="22" t="s">
        <v>62</v>
      </c>
      <c r="C1994" s="22" t="s">
        <v>48</v>
      </c>
      <c r="D1994" s="23" t="s">
        <v>57</v>
      </c>
      <c r="E1994" s="76">
        <v>23</v>
      </c>
    </row>
    <row r="1995" spans="1:5">
      <c r="A1995" s="22">
        <v>41803</v>
      </c>
      <c r="B1995" s="22" t="s">
        <v>62</v>
      </c>
      <c r="C1995" s="22" t="s">
        <v>48</v>
      </c>
      <c r="D1995" s="23" t="s">
        <v>53</v>
      </c>
      <c r="E1995" s="76">
        <v>28</v>
      </c>
    </row>
    <row r="1996" spans="1:5">
      <c r="A1996" s="22">
        <v>41881</v>
      </c>
      <c r="B1996" s="22" t="s">
        <v>64</v>
      </c>
      <c r="C1996" s="22" t="s">
        <v>48</v>
      </c>
      <c r="D1996" s="23" t="s">
        <v>43</v>
      </c>
      <c r="E1996" s="76">
        <v>60</v>
      </c>
    </row>
    <row r="1997" spans="1:5">
      <c r="A1997" s="22">
        <v>41900</v>
      </c>
      <c r="B1997" s="22" t="s">
        <v>65</v>
      </c>
      <c r="C1997" s="22" t="s">
        <v>38</v>
      </c>
      <c r="D1997" s="23" t="s">
        <v>46</v>
      </c>
      <c r="E1997" s="76">
        <v>75</v>
      </c>
    </row>
    <row r="1998" spans="1:5">
      <c r="A1998" s="22">
        <v>41869</v>
      </c>
      <c r="B1998" s="22" t="s">
        <v>64</v>
      </c>
      <c r="C1998" s="22" t="s">
        <v>336</v>
      </c>
      <c r="D1998" s="23" t="s">
        <v>39</v>
      </c>
      <c r="E1998" s="76">
        <v>78</v>
      </c>
    </row>
    <row r="1999" spans="1:5">
      <c r="A1999" s="22">
        <v>41880</v>
      </c>
      <c r="B1999" s="22" t="s">
        <v>64</v>
      </c>
      <c r="C1999" s="22" t="s">
        <v>38</v>
      </c>
      <c r="D1999" s="23" t="s">
        <v>61</v>
      </c>
      <c r="E1999" s="76">
        <v>83</v>
      </c>
    </row>
    <row r="2000" spans="1:5">
      <c r="A2000" s="22">
        <v>41792</v>
      </c>
      <c r="B2000" s="22" t="s">
        <v>62</v>
      </c>
      <c r="C2000" s="22" t="s">
        <v>48</v>
      </c>
      <c r="D2000" s="23" t="s">
        <v>49</v>
      </c>
      <c r="E2000" s="76">
        <v>136</v>
      </c>
    </row>
    <row r="2001" spans="1:5">
      <c r="A2001" s="22">
        <v>41844</v>
      </c>
      <c r="B2001" s="22" t="s">
        <v>63</v>
      </c>
      <c r="C2001" s="22" t="s">
        <v>48</v>
      </c>
      <c r="D2001" s="23" t="s">
        <v>53</v>
      </c>
      <c r="E2001" s="76">
        <v>29</v>
      </c>
    </row>
    <row r="2002" spans="1:5">
      <c r="A2002" s="22">
        <v>41869</v>
      </c>
      <c r="B2002" s="22" t="s">
        <v>64</v>
      </c>
      <c r="C2002" s="22" t="s">
        <v>48</v>
      </c>
      <c r="D2002" s="23" t="s">
        <v>43</v>
      </c>
      <c r="E2002" s="76">
        <v>38</v>
      </c>
    </row>
    <row r="2003" spans="1:5">
      <c r="A2003" s="22">
        <v>41819</v>
      </c>
      <c r="B2003" s="22" t="s">
        <v>62</v>
      </c>
      <c r="C2003" s="22" t="s">
        <v>48</v>
      </c>
      <c r="D2003" s="23" t="s">
        <v>57</v>
      </c>
      <c r="E2003" s="76">
        <v>46</v>
      </c>
    </row>
    <row r="2004" spans="1:5">
      <c r="A2004" s="22">
        <v>41792</v>
      </c>
      <c r="B2004" s="22" t="s">
        <v>62</v>
      </c>
      <c r="C2004" s="22" t="s">
        <v>336</v>
      </c>
      <c r="D2004" s="23" t="s">
        <v>50</v>
      </c>
      <c r="E2004" s="76">
        <v>501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7B-3126-43E1-8679-072474E4828F}">
  <sheetPr>
    <tabColor rgb="FFFF0000"/>
  </sheetPr>
  <dimension ref="A1:I2004"/>
  <sheetViews>
    <sheetView topLeftCell="A4" zoomScale="85" zoomScaleNormal="85" workbookViewId="0">
      <selection activeCell="K46" sqref="K46"/>
    </sheetView>
  </sheetViews>
  <sheetFormatPr defaultRowHeight="14.25"/>
  <cols>
    <col min="2" max="2" width="7" bestFit="1" customWidth="1"/>
    <col min="3" max="3" width="15.59765625" bestFit="1" customWidth="1"/>
    <col min="4" max="4" width="14.1328125" bestFit="1" customWidth="1"/>
    <col min="5" max="5" width="8.86328125" bestFit="1" customWidth="1"/>
    <col min="8" max="8" width="10.19921875" bestFit="1" customWidth="1"/>
    <col min="9" max="9" width="14.1328125" bestFit="1" customWidth="1"/>
  </cols>
  <sheetData>
    <row r="1" spans="1:9">
      <c r="A1" s="30" t="s">
        <v>338</v>
      </c>
      <c r="B1" s="30"/>
      <c r="C1" s="30"/>
      <c r="D1" s="30"/>
      <c r="E1" s="30"/>
      <c r="F1" s="30"/>
    </row>
    <row r="4" spans="1:9">
      <c r="A4" s="19" t="s">
        <v>29</v>
      </c>
      <c r="B4" s="19" t="s">
        <v>30</v>
      </c>
      <c r="C4" s="19" t="s">
        <v>33</v>
      </c>
      <c r="D4" s="19" t="s">
        <v>34</v>
      </c>
      <c r="E4" s="20" t="s">
        <v>335</v>
      </c>
      <c r="H4" s="27" t="s">
        <v>30</v>
      </c>
      <c r="I4" t="s">
        <v>337</v>
      </c>
    </row>
    <row r="5" spans="1:9">
      <c r="A5" s="22">
        <v>41898</v>
      </c>
      <c r="B5" s="22" t="s">
        <v>65</v>
      </c>
      <c r="C5" s="22" t="s">
        <v>38</v>
      </c>
      <c r="D5" s="23" t="s">
        <v>39</v>
      </c>
      <c r="E5" s="76">
        <v>160</v>
      </c>
      <c r="H5" t="s">
        <v>60</v>
      </c>
      <c r="I5" s="77">
        <v>21497</v>
      </c>
    </row>
    <row r="6" spans="1:9">
      <c r="A6" s="22">
        <v>41821</v>
      </c>
      <c r="B6" s="22" t="s">
        <v>63</v>
      </c>
      <c r="C6" s="22" t="s">
        <v>38</v>
      </c>
      <c r="D6" s="23" t="s">
        <v>43</v>
      </c>
      <c r="E6" s="76">
        <v>40</v>
      </c>
      <c r="H6" t="s">
        <v>62</v>
      </c>
      <c r="I6" s="77">
        <v>58050</v>
      </c>
    </row>
    <row r="7" spans="1:9">
      <c r="A7" s="22">
        <v>41792</v>
      </c>
      <c r="B7" s="22" t="s">
        <v>62</v>
      </c>
      <c r="C7" s="22" t="s">
        <v>336</v>
      </c>
      <c r="D7" s="23" t="s">
        <v>46</v>
      </c>
      <c r="E7" s="76">
        <v>75</v>
      </c>
      <c r="H7" t="s">
        <v>63</v>
      </c>
      <c r="I7" s="77">
        <v>23737</v>
      </c>
    </row>
    <row r="8" spans="1:9">
      <c r="A8" s="22">
        <v>41774</v>
      </c>
      <c r="B8" s="22" t="s">
        <v>60</v>
      </c>
      <c r="C8" s="22" t="s">
        <v>48</v>
      </c>
      <c r="D8" s="23" t="s">
        <v>49</v>
      </c>
      <c r="E8" s="76">
        <v>99</v>
      </c>
      <c r="H8" t="s">
        <v>64</v>
      </c>
      <c r="I8" s="77">
        <v>51878</v>
      </c>
    </row>
    <row r="9" spans="1:9">
      <c r="A9" s="22">
        <v>41776</v>
      </c>
      <c r="B9" s="22" t="s">
        <v>60</v>
      </c>
      <c r="C9" s="22" t="s">
        <v>38</v>
      </c>
      <c r="D9" s="23" t="s">
        <v>50</v>
      </c>
      <c r="E9" s="76">
        <v>46</v>
      </c>
      <c r="H9" t="s">
        <v>65</v>
      </c>
      <c r="I9" s="77">
        <v>21672</v>
      </c>
    </row>
    <row r="10" spans="1:9">
      <c r="A10" s="22">
        <v>41800</v>
      </c>
      <c r="B10" s="22" t="s">
        <v>62</v>
      </c>
      <c r="C10" s="22" t="s">
        <v>38</v>
      </c>
      <c r="D10" s="23" t="s">
        <v>53</v>
      </c>
      <c r="E10" s="76">
        <v>28</v>
      </c>
      <c r="H10" t="s">
        <v>59</v>
      </c>
      <c r="I10" s="77">
        <v>176834</v>
      </c>
    </row>
    <row r="11" spans="1:9">
      <c r="A11" s="22">
        <v>41762</v>
      </c>
      <c r="B11" s="22" t="s">
        <v>60</v>
      </c>
      <c r="C11" s="22" t="s">
        <v>38</v>
      </c>
      <c r="D11" s="23" t="s">
        <v>54</v>
      </c>
      <c r="E11" s="76">
        <v>71</v>
      </c>
    </row>
    <row r="12" spans="1:9">
      <c r="A12" s="22">
        <v>41772</v>
      </c>
      <c r="B12" s="22" t="s">
        <v>60</v>
      </c>
      <c r="C12" s="22" t="s">
        <v>48</v>
      </c>
      <c r="D12" s="23" t="s">
        <v>50</v>
      </c>
      <c r="E12" s="76">
        <v>46</v>
      </c>
    </row>
    <row r="13" spans="1:9">
      <c r="A13" s="22">
        <v>41884</v>
      </c>
      <c r="B13" s="22" t="s">
        <v>65</v>
      </c>
      <c r="C13" s="22" t="s">
        <v>48</v>
      </c>
      <c r="D13" s="23" t="s">
        <v>57</v>
      </c>
      <c r="E13" s="76">
        <v>23</v>
      </c>
    </row>
    <row r="14" spans="1:9">
      <c r="A14" s="22">
        <v>41823</v>
      </c>
      <c r="B14" s="22" t="s">
        <v>63</v>
      </c>
      <c r="C14" s="22" t="s">
        <v>48</v>
      </c>
      <c r="D14" s="23" t="s">
        <v>58</v>
      </c>
      <c r="E14" s="76">
        <v>50</v>
      </c>
    </row>
    <row r="15" spans="1:9">
      <c r="A15" s="22">
        <v>41794</v>
      </c>
      <c r="B15" s="22" t="s">
        <v>62</v>
      </c>
      <c r="C15" s="22" t="s">
        <v>38</v>
      </c>
      <c r="D15" s="23" t="s">
        <v>49</v>
      </c>
      <c r="E15" s="76">
        <v>66</v>
      </c>
    </row>
    <row r="16" spans="1:9">
      <c r="A16" s="22">
        <v>41883</v>
      </c>
      <c r="B16" s="22" t="s">
        <v>65</v>
      </c>
      <c r="C16" s="22" t="s">
        <v>48</v>
      </c>
      <c r="D16" s="23" t="s">
        <v>54</v>
      </c>
      <c r="E16" s="76">
        <v>24</v>
      </c>
    </row>
    <row r="17" spans="1:5">
      <c r="A17" s="22">
        <v>41892</v>
      </c>
      <c r="B17" s="22" t="s">
        <v>65</v>
      </c>
      <c r="C17" s="22" t="s">
        <v>48</v>
      </c>
      <c r="D17" s="23" t="s">
        <v>50</v>
      </c>
      <c r="E17" s="76">
        <v>88</v>
      </c>
    </row>
    <row r="18" spans="1:5">
      <c r="A18" s="22">
        <v>41780</v>
      </c>
      <c r="B18" s="22" t="s">
        <v>60</v>
      </c>
      <c r="C18" s="22" t="s">
        <v>48</v>
      </c>
      <c r="D18" s="23" t="s">
        <v>49</v>
      </c>
      <c r="E18" s="76">
        <v>68</v>
      </c>
    </row>
    <row r="19" spans="1:5">
      <c r="A19" s="22">
        <v>41846</v>
      </c>
      <c r="B19" s="22" t="s">
        <v>63</v>
      </c>
      <c r="C19" s="22" t="s">
        <v>38</v>
      </c>
      <c r="D19" s="23" t="s">
        <v>43</v>
      </c>
      <c r="E19" s="76">
        <v>20</v>
      </c>
    </row>
    <row r="20" spans="1:5">
      <c r="A20" s="22">
        <v>41771</v>
      </c>
      <c r="B20" s="22" t="s">
        <v>60</v>
      </c>
      <c r="C20" s="22" t="s">
        <v>48</v>
      </c>
      <c r="D20" s="23" t="s">
        <v>58</v>
      </c>
      <c r="E20" s="76">
        <v>24</v>
      </c>
    </row>
    <row r="21" spans="1:5">
      <c r="A21" s="22">
        <v>41771</v>
      </c>
      <c r="B21" s="22" t="s">
        <v>60</v>
      </c>
      <c r="C21" s="22" t="s">
        <v>48</v>
      </c>
      <c r="D21" s="23" t="s">
        <v>39</v>
      </c>
      <c r="E21" s="76">
        <v>80</v>
      </c>
    </row>
    <row r="22" spans="1:5">
      <c r="A22" s="22">
        <v>41849</v>
      </c>
      <c r="B22" s="22" t="s">
        <v>63</v>
      </c>
      <c r="C22" s="22" t="s">
        <v>48</v>
      </c>
      <c r="D22" s="23" t="s">
        <v>49</v>
      </c>
      <c r="E22" s="76">
        <v>306</v>
      </c>
    </row>
    <row r="23" spans="1:5">
      <c r="A23" s="22">
        <v>41777</v>
      </c>
      <c r="B23" s="22" t="s">
        <v>60</v>
      </c>
      <c r="C23" s="22" t="s">
        <v>48</v>
      </c>
      <c r="D23" s="23" t="s">
        <v>43</v>
      </c>
      <c r="E23" s="76">
        <v>20</v>
      </c>
    </row>
    <row r="24" spans="1:5">
      <c r="A24" s="22">
        <v>41820</v>
      </c>
      <c r="B24" s="22" t="s">
        <v>62</v>
      </c>
      <c r="C24" s="22" t="s">
        <v>48</v>
      </c>
      <c r="D24" s="23" t="s">
        <v>50</v>
      </c>
      <c r="E24" s="76">
        <v>69</v>
      </c>
    </row>
    <row r="25" spans="1:5">
      <c r="A25" s="22">
        <v>41788</v>
      </c>
      <c r="B25" s="22" t="s">
        <v>60</v>
      </c>
      <c r="C25" s="22" t="s">
        <v>38</v>
      </c>
      <c r="D25" s="23" t="s">
        <v>49</v>
      </c>
      <c r="E25" s="76">
        <v>99</v>
      </c>
    </row>
    <row r="26" spans="1:5">
      <c r="A26" s="22">
        <v>41803</v>
      </c>
      <c r="B26" s="22" t="s">
        <v>62</v>
      </c>
      <c r="C26" s="22" t="s">
        <v>38</v>
      </c>
      <c r="D26" s="23" t="s">
        <v>49</v>
      </c>
      <c r="E26" s="76">
        <v>68</v>
      </c>
    </row>
    <row r="27" spans="1:5">
      <c r="A27" s="22">
        <v>41836</v>
      </c>
      <c r="B27" s="22" t="s">
        <v>63</v>
      </c>
      <c r="C27" s="22" t="s">
        <v>48</v>
      </c>
      <c r="D27" s="23" t="s">
        <v>61</v>
      </c>
      <c r="E27" s="76">
        <v>28</v>
      </c>
    </row>
    <row r="28" spans="1:5">
      <c r="A28" s="22">
        <v>41849</v>
      </c>
      <c r="B28" s="22" t="s">
        <v>63</v>
      </c>
      <c r="C28" s="22" t="s">
        <v>38</v>
      </c>
      <c r="D28" s="23" t="s">
        <v>50</v>
      </c>
      <c r="E28" s="76">
        <v>46</v>
      </c>
    </row>
    <row r="29" spans="1:5">
      <c r="A29" s="22">
        <v>41893</v>
      </c>
      <c r="B29" s="22" t="s">
        <v>65</v>
      </c>
      <c r="C29" s="22" t="s">
        <v>48</v>
      </c>
      <c r="D29" s="23" t="s">
        <v>56</v>
      </c>
      <c r="E29" s="76">
        <v>479</v>
      </c>
    </row>
    <row r="30" spans="1:5">
      <c r="A30" s="22">
        <v>41800</v>
      </c>
      <c r="B30" s="22" t="s">
        <v>62</v>
      </c>
      <c r="C30" s="22" t="s">
        <v>48</v>
      </c>
      <c r="D30" s="23" t="s">
        <v>54</v>
      </c>
      <c r="E30" s="76">
        <v>47</v>
      </c>
    </row>
    <row r="31" spans="1:5">
      <c r="A31" s="22">
        <v>41777</v>
      </c>
      <c r="B31" s="22" t="s">
        <v>60</v>
      </c>
      <c r="C31" s="22" t="s">
        <v>48</v>
      </c>
      <c r="D31" s="23" t="s">
        <v>58</v>
      </c>
      <c r="E31" s="76">
        <v>75</v>
      </c>
    </row>
    <row r="32" spans="1:5">
      <c r="A32" s="22">
        <v>41818</v>
      </c>
      <c r="B32" s="22" t="s">
        <v>62</v>
      </c>
      <c r="C32" s="22" t="s">
        <v>48</v>
      </c>
      <c r="D32" s="23" t="s">
        <v>43</v>
      </c>
      <c r="E32" s="76">
        <v>60</v>
      </c>
    </row>
    <row r="33" spans="1:5">
      <c r="A33" s="22">
        <v>41804</v>
      </c>
      <c r="B33" s="22" t="s">
        <v>62</v>
      </c>
      <c r="C33" s="22" t="s">
        <v>48</v>
      </c>
      <c r="D33" s="23" t="s">
        <v>58</v>
      </c>
      <c r="E33" s="76">
        <v>48</v>
      </c>
    </row>
    <row r="34" spans="1:5">
      <c r="A34" s="22">
        <v>41828</v>
      </c>
      <c r="B34" s="22" t="s">
        <v>63</v>
      </c>
      <c r="C34" s="22" t="s">
        <v>48</v>
      </c>
      <c r="D34" s="23" t="s">
        <v>58</v>
      </c>
      <c r="E34" s="76">
        <v>23</v>
      </c>
    </row>
    <row r="35" spans="1:5">
      <c r="A35" s="22">
        <v>41766</v>
      </c>
      <c r="B35" s="22" t="s">
        <v>60</v>
      </c>
      <c r="C35" s="22" t="s">
        <v>38</v>
      </c>
      <c r="D35" s="23" t="s">
        <v>56</v>
      </c>
      <c r="E35" s="76">
        <v>20</v>
      </c>
    </row>
    <row r="36" spans="1:5">
      <c r="A36" s="22">
        <v>41848</v>
      </c>
      <c r="B36" s="22" t="s">
        <v>63</v>
      </c>
      <c r="C36" s="22" t="s">
        <v>48</v>
      </c>
      <c r="D36" s="23" t="s">
        <v>43</v>
      </c>
      <c r="E36" s="76">
        <v>60</v>
      </c>
    </row>
    <row r="37" spans="1:5">
      <c r="A37" s="22">
        <v>41769</v>
      </c>
      <c r="B37" s="22" t="s">
        <v>60</v>
      </c>
      <c r="C37" s="22" t="s">
        <v>48</v>
      </c>
      <c r="D37" s="23" t="s">
        <v>53</v>
      </c>
      <c r="E37" s="76">
        <v>413</v>
      </c>
    </row>
    <row r="38" spans="1:5">
      <c r="A38" s="22">
        <v>41828</v>
      </c>
      <c r="B38" s="22" t="s">
        <v>63</v>
      </c>
      <c r="C38" s="22" t="s">
        <v>48</v>
      </c>
      <c r="D38" s="23" t="s">
        <v>43</v>
      </c>
      <c r="E38" s="76">
        <v>40</v>
      </c>
    </row>
    <row r="39" spans="1:5">
      <c r="A39" s="22">
        <v>41790</v>
      </c>
      <c r="B39" s="22" t="s">
        <v>60</v>
      </c>
      <c r="C39" s="22" t="s">
        <v>48</v>
      </c>
      <c r="D39" s="23" t="s">
        <v>43</v>
      </c>
      <c r="E39" s="76">
        <v>57</v>
      </c>
    </row>
    <row r="40" spans="1:5">
      <c r="A40" s="22">
        <v>41885</v>
      </c>
      <c r="B40" s="22" t="s">
        <v>65</v>
      </c>
      <c r="C40" s="22" t="s">
        <v>336</v>
      </c>
      <c r="D40" s="23" t="s">
        <v>61</v>
      </c>
      <c r="E40" s="76">
        <v>83</v>
      </c>
    </row>
    <row r="41" spans="1:5">
      <c r="A41" s="22">
        <v>41838</v>
      </c>
      <c r="B41" s="22" t="s">
        <v>63</v>
      </c>
      <c r="C41" s="22" t="s">
        <v>336</v>
      </c>
      <c r="D41" s="23" t="s">
        <v>46</v>
      </c>
      <c r="E41" s="76">
        <v>72</v>
      </c>
    </row>
    <row r="42" spans="1:5">
      <c r="A42" s="22">
        <v>41894</v>
      </c>
      <c r="B42" s="22" t="s">
        <v>65</v>
      </c>
      <c r="C42" s="22" t="s">
        <v>336</v>
      </c>
      <c r="D42" s="23" t="s">
        <v>56</v>
      </c>
      <c r="E42" s="76">
        <v>80</v>
      </c>
    </row>
    <row r="43" spans="1:5">
      <c r="A43" s="22">
        <v>41888</v>
      </c>
      <c r="B43" s="22" t="s">
        <v>65</v>
      </c>
      <c r="C43" s="22" t="s">
        <v>336</v>
      </c>
      <c r="D43" s="23" t="s">
        <v>43</v>
      </c>
      <c r="E43" s="76">
        <v>60</v>
      </c>
    </row>
    <row r="44" spans="1:5">
      <c r="A44" s="22">
        <v>41770</v>
      </c>
      <c r="B44" s="22" t="s">
        <v>60</v>
      </c>
      <c r="C44" s="22" t="s">
        <v>38</v>
      </c>
      <c r="D44" s="23" t="s">
        <v>50</v>
      </c>
      <c r="E44" s="76">
        <v>23</v>
      </c>
    </row>
    <row r="45" spans="1:5">
      <c r="A45" s="22">
        <v>41803</v>
      </c>
      <c r="B45" s="22" t="s">
        <v>62</v>
      </c>
      <c r="C45" s="22" t="s">
        <v>38</v>
      </c>
      <c r="D45" s="23" t="s">
        <v>43</v>
      </c>
      <c r="E45" s="76">
        <v>60</v>
      </c>
    </row>
    <row r="46" spans="1:5">
      <c r="A46" s="22">
        <v>41834</v>
      </c>
      <c r="B46" s="22" t="s">
        <v>63</v>
      </c>
      <c r="C46" s="22" t="s">
        <v>48</v>
      </c>
      <c r="D46" s="23" t="s">
        <v>56</v>
      </c>
      <c r="E46" s="76">
        <v>40</v>
      </c>
    </row>
    <row r="47" spans="1:5">
      <c r="A47" s="22">
        <v>41847</v>
      </c>
      <c r="B47" s="22" t="s">
        <v>63</v>
      </c>
      <c r="C47" s="22" t="s">
        <v>38</v>
      </c>
      <c r="D47" s="23" t="s">
        <v>43</v>
      </c>
      <c r="E47" s="76">
        <v>40</v>
      </c>
    </row>
    <row r="48" spans="1:5">
      <c r="A48" s="22">
        <v>41834</v>
      </c>
      <c r="B48" s="22" t="s">
        <v>63</v>
      </c>
      <c r="C48" s="22" t="s">
        <v>38</v>
      </c>
      <c r="D48" s="23" t="s">
        <v>43</v>
      </c>
      <c r="E48" s="76">
        <v>19</v>
      </c>
    </row>
    <row r="49" spans="1:5">
      <c r="A49" s="22">
        <v>41777</v>
      </c>
      <c r="B49" s="22" t="s">
        <v>60</v>
      </c>
      <c r="C49" s="22" t="s">
        <v>336</v>
      </c>
      <c r="D49" s="23" t="s">
        <v>43</v>
      </c>
      <c r="E49" s="76">
        <v>40</v>
      </c>
    </row>
    <row r="50" spans="1:5">
      <c r="A50" s="22">
        <v>41817</v>
      </c>
      <c r="B50" s="22" t="s">
        <v>62</v>
      </c>
      <c r="C50" s="22" t="s">
        <v>48</v>
      </c>
      <c r="D50" s="23" t="s">
        <v>53</v>
      </c>
      <c r="E50" s="76">
        <v>90</v>
      </c>
    </row>
    <row r="51" spans="1:5">
      <c r="A51" s="22">
        <v>41889</v>
      </c>
      <c r="B51" s="22" t="s">
        <v>65</v>
      </c>
      <c r="C51" s="22" t="s">
        <v>336</v>
      </c>
      <c r="D51" s="23" t="s">
        <v>50</v>
      </c>
      <c r="E51" s="76">
        <v>23</v>
      </c>
    </row>
    <row r="52" spans="1:5">
      <c r="A52" s="22">
        <v>41844</v>
      </c>
      <c r="B52" s="22" t="s">
        <v>63</v>
      </c>
      <c r="C52" s="22" t="s">
        <v>48</v>
      </c>
      <c r="D52" s="23" t="s">
        <v>46</v>
      </c>
      <c r="E52" s="76">
        <v>46</v>
      </c>
    </row>
    <row r="53" spans="1:5">
      <c r="A53" s="22">
        <v>41899</v>
      </c>
      <c r="B53" s="22" t="s">
        <v>65</v>
      </c>
      <c r="C53" s="22" t="s">
        <v>38</v>
      </c>
      <c r="D53" s="23" t="s">
        <v>61</v>
      </c>
      <c r="E53" s="76">
        <v>83</v>
      </c>
    </row>
    <row r="54" spans="1:5">
      <c r="A54" s="22">
        <v>41799</v>
      </c>
      <c r="B54" s="22" t="s">
        <v>62</v>
      </c>
      <c r="C54" s="22" t="s">
        <v>48</v>
      </c>
      <c r="D54" s="23" t="s">
        <v>58</v>
      </c>
      <c r="E54" s="76">
        <v>50</v>
      </c>
    </row>
    <row r="55" spans="1:5">
      <c r="A55" s="22">
        <v>41841</v>
      </c>
      <c r="B55" s="22" t="s">
        <v>63</v>
      </c>
      <c r="C55" s="22" t="s">
        <v>38</v>
      </c>
      <c r="D55" s="23" t="s">
        <v>57</v>
      </c>
      <c r="E55" s="76">
        <v>46</v>
      </c>
    </row>
    <row r="56" spans="1:5">
      <c r="A56" s="22">
        <v>41785</v>
      </c>
      <c r="B56" s="22" t="s">
        <v>60</v>
      </c>
      <c r="C56" s="22" t="s">
        <v>48</v>
      </c>
      <c r="D56" s="23" t="s">
        <v>50</v>
      </c>
      <c r="E56" s="76">
        <v>23</v>
      </c>
    </row>
    <row r="57" spans="1:5">
      <c r="A57" s="22">
        <v>41845</v>
      </c>
      <c r="B57" s="22" t="s">
        <v>63</v>
      </c>
      <c r="C57" s="22" t="s">
        <v>48</v>
      </c>
      <c r="D57" s="23" t="s">
        <v>61</v>
      </c>
      <c r="E57" s="76">
        <v>28</v>
      </c>
    </row>
    <row r="58" spans="1:5">
      <c r="A58" s="22">
        <v>41780</v>
      </c>
      <c r="B58" s="22" t="s">
        <v>60</v>
      </c>
      <c r="C58" s="22" t="s">
        <v>48</v>
      </c>
      <c r="D58" s="23" t="s">
        <v>46</v>
      </c>
      <c r="E58" s="76">
        <v>251</v>
      </c>
    </row>
    <row r="59" spans="1:5">
      <c r="A59" s="22">
        <v>41814</v>
      </c>
      <c r="B59" s="22" t="s">
        <v>62</v>
      </c>
      <c r="C59" s="22" t="s">
        <v>48</v>
      </c>
      <c r="D59" s="23" t="s">
        <v>49</v>
      </c>
      <c r="E59" s="76">
        <v>68</v>
      </c>
    </row>
    <row r="60" spans="1:5">
      <c r="A60" s="22">
        <v>41892</v>
      </c>
      <c r="B60" s="22" t="s">
        <v>65</v>
      </c>
      <c r="C60" s="22" t="s">
        <v>38</v>
      </c>
      <c r="D60" s="23" t="s">
        <v>39</v>
      </c>
      <c r="E60" s="76">
        <v>160</v>
      </c>
    </row>
    <row r="61" spans="1:5">
      <c r="A61" s="22">
        <v>41887</v>
      </c>
      <c r="B61" s="22" t="s">
        <v>65</v>
      </c>
      <c r="C61" s="22" t="s">
        <v>48</v>
      </c>
      <c r="D61" s="23" t="s">
        <v>43</v>
      </c>
      <c r="E61" s="76">
        <v>60</v>
      </c>
    </row>
    <row r="62" spans="1:5">
      <c r="A62" s="22">
        <v>41817</v>
      </c>
      <c r="B62" s="22" t="s">
        <v>62</v>
      </c>
      <c r="C62" s="22" t="s">
        <v>48</v>
      </c>
      <c r="D62" s="23" t="s">
        <v>58</v>
      </c>
      <c r="E62" s="76">
        <v>50</v>
      </c>
    </row>
    <row r="63" spans="1:5">
      <c r="A63" s="22">
        <v>41819</v>
      </c>
      <c r="B63" s="22" t="s">
        <v>62</v>
      </c>
      <c r="C63" s="22" t="s">
        <v>38</v>
      </c>
      <c r="D63" s="23" t="s">
        <v>61</v>
      </c>
      <c r="E63" s="76">
        <v>470</v>
      </c>
    </row>
    <row r="64" spans="1:5">
      <c r="A64" s="22">
        <v>41785</v>
      </c>
      <c r="B64" s="22" t="s">
        <v>60</v>
      </c>
      <c r="C64" s="22" t="s">
        <v>336</v>
      </c>
      <c r="D64" s="23" t="s">
        <v>49</v>
      </c>
      <c r="E64" s="76">
        <v>68</v>
      </c>
    </row>
    <row r="65" spans="1:5">
      <c r="A65" s="22">
        <v>41904</v>
      </c>
      <c r="B65" s="22" t="s">
        <v>65</v>
      </c>
      <c r="C65" s="22" t="s">
        <v>38</v>
      </c>
      <c r="D65" s="23" t="s">
        <v>58</v>
      </c>
      <c r="E65" s="76">
        <v>342</v>
      </c>
    </row>
    <row r="66" spans="1:5">
      <c r="A66" s="22">
        <v>41911</v>
      </c>
      <c r="B66" s="22" t="s">
        <v>65</v>
      </c>
      <c r="C66" s="22" t="s">
        <v>38</v>
      </c>
      <c r="D66" s="23" t="s">
        <v>53</v>
      </c>
      <c r="E66" s="76">
        <v>29</v>
      </c>
    </row>
    <row r="67" spans="1:5">
      <c r="A67" s="22">
        <v>41828</v>
      </c>
      <c r="B67" s="22" t="s">
        <v>63</v>
      </c>
      <c r="C67" s="22" t="s">
        <v>38</v>
      </c>
      <c r="D67" s="23" t="s">
        <v>57</v>
      </c>
      <c r="E67" s="76">
        <v>46</v>
      </c>
    </row>
    <row r="68" spans="1:5">
      <c r="A68" s="22">
        <v>41891</v>
      </c>
      <c r="B68" s="22" t="s">
        <v>65</v>
      </c>
      <c r="C68" s="22" t="s">
        <v>48</v>
      </c>
      <c r="D68" s="23" t="s">
        <v>57</v>
      </c>
      <c r="E68" s="76">
        <v>23</v>
      </c>
    </row>
    <row r="69" spans="1:5">
      <c r="A69" s="22">
        <v>41847</v>
      </c>
      <c r="B69" s="22" t="s">
        <v>63</v>
      </c>
      <c r="C69" s="22" t="s">
        <v>38</v>
      </c>
      <c r="D69" s="23" t="s">
        <v>58</v>
      </c>
      <c r="E69" s="76">
        <v>48</v>
      </c>
    </row>
    <row r="70" spans="1:5">
      <c r="A70" s="22">
        <v>41907</v>
      </c>
      <c r="B70" s="22" t="s">
        <v>65</v>
      </c>
      <c r="C70" s="22" t="s">
        <v>48</v>
      </c>
      <c r="D70" s="23" t="s">
        <v>66</v>
      </c>
      <c r="E70" s="76">
        <v>57</v>
      </c>
    </row>
    <row r="71" spans="1:5">
      <c r="A71" s="22">
        <v>41774</v>
      </c>
      <c r="B71" s="22" t="s">
        <v>60</v>
      </c>
      <c r="C71" s="22" t="s">
        <v>48</v>
      </c>
      <c r="D71" s="23" t="s">
        <v>56</v>
      </c>
      <c r="E71" s="76">
        <v>42</v>
      </c>
    </row>
    <row r="72" spans="1:5">
      <c r="A72" s="22">
        <v>41888</v>
      </c>
      <c r="B72" s="22" t="s">
        <v>65</v>
      </c>
      <c r="C72" s="22" t="s">
        <v>48</v>
      </c>
      <c r="D72" s="23" t="s">
        <v>43</v>
      </c>
      <c r="E72" s="76">
        <v>40</v>
      </c>
    </row>
    <row r="73" spans="1:5">
      <c r="A73" s="22">
        <v>41841</v>
      </c>
      <c r="B73" s="22" t="s">
        <v>63</v>
      </c>
      <c r="C73" s="22" t="s">
        <v>336</v>
      </c>
      <c r="D73" s="23" t="s">
        <v>57</v>
      </c>
      <c r="E73" s="76">
        <v>23</v>
      </c>
    </row>
    <row r="74" spans="1:5">
      <c r="A74" s="22">
        <v>41844</v>
      </c>
      <c r="B74" s="22" t="s">
        <v>63</v>
      </c>
      <c r="C74" s="22" t="s">
        <v>336</v>
      </c>
      <c r="D74" s="23" t="s">
        <v>50</v>
      </c>
      <c r="E74" s="76">
        <v>92</v>
      </c>
    </row>
    <row r="75" spans="1:5">
      <c r="A75" s="22">
        <v>41840</v>
      </c>
      <c r="B75" s="22" t="s">
        <v>63</v>
      </c>
      <c r="C75" s="22" t="s">
        <v>38</v>
      </c>
      <c r="D75" s="23" t="s">
        <v>57</v>
      </c>
      <c r="E75" s="76">
        <v>69</v>
      </c>
    </row>
    <row r="76" spans="1:5">
      <c r="A76" s="22">
        <v>41905</v>
      </c>
      <c r="B76" s="22" t="s">
        <v>65</v>
      </c>
      <c r="C76" s="22" t="s">
        <v>336</v>
      </c>
      <c r="D76" s="23" t="s">
        <v>49</v>
      </c>
      <c r="E76" s="76">
        <v>66</v>
      </c>
    </row>
    <row r="77" spans="1:5">
      <c r="A77" s="22">
        <v>41821</v>
      </c>
      <c r="B77" s="22" t="s">
        <v>63</v>
      </c>
      <c r="C77" s="22" t="s">
        <v>38</v>
      </c>
      <c r="D77" s="23" t="s">
        <v>58</v>
      </c>
      <c r="E77" s="76">
        <v>24</v>
      </c>
    </row>
    <row r="78" spans="1:5">
      <c r="A78" s="22">
        <v>41828</v>
      </c>
      <c r="B78" s="22" t="s">
        <v>63</v>
      </c>
      <c r="C78" s="22" t="s">
        <v>48</v>
      </c>
      <c r="D78" s="23" t="s">
        <v>61</v>
      </c>
      <c r="E78" s="76">
        <v>55</v>
      </c>
    </row>
    <row r="79" spans="1:5">
      <c r="A79" s="22">
        <v>41901</v>
      </c>
      <c r="B79" s="22" t="s">
        <v>65</v>
      </c>
      <c r="C79" s="22" t="s">
        <v>38</v>
      </c>
      <c r="D79" s="23" t="s">
        <v>54</v>
      </c>
      <c r="E79" s="76">
        <v>71</v>
      </c>
    </row>
    <row r="80" spans="1:5">
      <c r="A80" s="22">
        <v>41764</v>
      </c>
      <c r="B80" s="22" t="s">
        <v>60</v>
      </c>
      <c r="C80" s="22" t="s">
        <v>38</v>
      </c>
      <c r="D80" s="23" t="s">
        <v>50</v>
      </c>
      <c r="E80" s="76">
        <v>22</v>
      </c>
    </row>
    <row r="81" spans="1:5">
      <c r="A81" s="22">
        <v>41884</v>
      </c>
      <c r="B81" s="22" t="s">
        <v>65</v>
      </c>
      <c r="C81" s="22" t="s">
        <v>48</v>
      </c>
      <c r="D81" s="23" t="s">
        <v>50</v>
      </c>
      <c r="E81" s="76">
        <v>46</v>
      </c>
    </row>
    <row r="82" spans="1:5">
      <c r="A82" s="22">
        <v>41788</v>
      </c>
      <c r="B82" s="22" t="s">
        <v>60</v>
      </c>
      <c r="C82" s="22" t="s">
        <v>48</v>
      </c>
      <c r="D82" s="23" t="s">
        <v>53</v>
      </c>
      <c r="E82" s="76">
        <v>203</v>
      </c>
    </row>
    <row r="83" spans="1:5">
      <c r="A83" s="22">
        <v>41815</v>
      </c>
      <c r="B83" s="22" t="s">
        <v>62</v>
      </c>
      <c r="C83" s="22" t="s">
        <v>48</v>
      </c>
      <c r="D83" s="23" t="s">
        <v>57</v>
      </c>
      <c r="E83" s="76">
        <v>66</v>
      </c>
    </row>
    <row r="84" spans="1:5">
      <c r="A84" s="22">
        <v>41905</v>
      </c>
      <c r="B84" s="22" t="s">
        <v>65</v>
      </c>
      <c r="C84" s="22" t="s">
        <v>336</v>
      </c>
      <c r="D84" s="23" t="s">
        <v>61</v>
      </c>
      <c r="E84" s="76">
        <v>27</v>
      </c>
    </row>
    <row r="85" spans="1:5">
      <c r="A85" s="22">
        <v>41798</v>
      </c>
      <c r="B85" s="22" t="s">
        <v>62</v>
      </c>
      <c r="C85" s="22" t="s">
        <v>38</v>
      </c>
      <c r="D85" s="23" t="s">
        <v>50</v>
      </c>
      <c r="E85" s="76">
        <v>521</v>
      </c>
    </row>
    <row r="86" spans="1:5">
      <c r="A86" s="22">
        <v>41774</v>
      </c>
      <c r="B86" s="22" t="s">
        <v>60</v>
      </c>
      <c r="C86" s="22" t="s">
        <v>38</v>
      </c>
      <c r="D86" s="23" t="s">
        <v>43</v>
      </c>
      <c r="E86" s="76">
        <v>379</v>
      </c>
    </row>
    <row r="87" spans="1:5">
      <c r="A87" s="22">
        <v>41760</v>
      </c>
      <c r="B87" s="22" t="s">
        <v>60</v>
      </c>
      <c r="C87" s="22" t="s">
        <v>38</v>
      </c>
      <c r="D87" s="23" t="s">
        <v>43</v>
      </c>
      <c r="E87" s="76">
        <v>40</v>
      </c>
    </row>
    <row r="88" spans="1:5">
      <c r="A88" s="22">
        <v>41892</v>
      </c>
      <c r="B88" s="22" t="s">
        <v>65</v>
      </c>
      <c r="C88" s="22" t="s">
        <v>48</v>
      </c>
      <c r="D88" s="23" t="s">
        <v>49</v>
      </c>
      <c r="E88" s="76">
        <v>102</v>
      </c>
    </row>
    <row r="89" spans="1:5">
      <c r="A89" s="22">
        <v>41829</v>
      </c>
      <c r="B89" s="22" t="s">
        <v>63</v>
      </c>
      <c r="C89" s="22" t="s">
        <v>48</v>
      </c>
      <c r="D89" s="23" t="s">
        <v>49</v>
      </c>
      <c r="E89" s="76">
        <v>33</v>
      </c>
    </row>
    <row r="90" spans="1:5">
      <c r="A90" s="22">
        <v>41906</v>
      </c>
      <c r="B90" s="22" t="s">
        <v>65</v>
      </c>
      <c r="C90" s="22" t="s">
        <v>48</v>
      </c>
      <c r="D90" s="23" t="s">
        <v>49</v>
      </c>
      <c r="E90" s="76">
        <v>99</v>
      </c>
    </row>
    <row r="91" spans="1:5">
      <c r="A91" s="22">
        <v>41815</v>
      </c>
      <c r="B91" s="22" t="s">
        <v>62</v>
      </c>
      <c r="C91" s="22" t="s">
        <v>38</v>
      </c>
      <c r="D91" s="23" t="s">
        <v>43</v>
      </c>
      <c r="E91" s="76">
        <v>57</v>
      </c>
    </row>
    <row r="92" spans="1:5">
      <c r="A92" s="22">
        <v>41815</v>
      </c>
      <c r="B92" s="22" t="s">
        <v>62</v>
      </c>
      <c r="C92" s="22" t="s">
        <v>38</v>
      </c>
      <c r="D92" s="23" t="s">
        <v>46</v>
      </c>
      <c r="E92" s="76">
        <v>24</v>
      </c>
    </row>
    <row r="93" spans="1:5">
      <c r="A93" s="22">
        <v>41896</v>
      </c>
      <c r="B93" s="22" t="s">
        <v>65</v>
      </c>
      <c r="C93" s="22" t="s">
        <v>48</v>
      </c>
      <c r="D93" s="23" t="s">
        <v>57</v>
      </c>
      <c r="E93" s="76">
        <v>69</v>
      </c>
    </row>
    <row r="94" spans="1:5">
      <c r="A94" s="22">
        <v>41802</v>
      </c>
      <c r="B94" s="22" t="s">
        <v>62</v>
      </c>
      <c r="C94" s="22" t="s">
        <v>48</v>
      </c>
      <c r="D94" s="23" t="s">
        <v>49</v>
      </c>
      <c r="E94" s="76">
        <v>32</v>
      </c>
    </row>
    <row r="95" spans="1:5">
      <c r="A95" s="22">
        <v>41840</v>
      </c>
      <c r="B95" s="22" t="s">
        <v>63</v>
      </c>
      <c r="C95" s="22" t="s">
        <v>38</v>
      </c>
      <c r="D95" s="23" t="s">
        <v>61</v>
      </c>
      <c r="E95" s="76">
        <v>549</v>
      </c>
    </row>
    <row r="96" spans="1:5">
      <c r="A96" s="22">
        <v>41791</v>
      </c>
      <c r="B96" s="22" t="s">
        <v>62</v>
      </c>
      <c r="C96" s="22" t="s">
        <v>38</v>
      </c>
      <c r="D96" s="23" t="s">
        <v>54</v>
      </c>
      <c r="E96" s="76">
        <v>45</v>
      </c>
    </row>
    <row r="97" spans="1:5">
      <c r="A97" s="22">
        <v>41883</v>
      </c>
      <c r="B97" s="22" t="s">
        <v>65</v>
      </c>
      <c r="C97" s="22" t="s">
        <v>336</v>
      </c>
      <c r="D97" s="23" t="s">
        <v>58</v>
      </c>
      <c r="E97" s="76">
        <v>23</v>
      </c>
    </row>
    <row r="98" spans="1:5">
      <c r="A98" s="22">
        <v>41904</v>
      </c>
      <c r="B98" s="22" t="s">
        <v>65</v>
      </c>
      <c r="C98" s="22" t="s">
        <v>48</v>
      </c>
      <c r="D98" s="23" t="s">
        <v>57</v>
      </c>
      <c r="E98" s="76">
        <v>69</v>
      </c>
    </row>
    <row r="99" spans="1:5">
      <c r="A99" s="22">
        <v>41850</v>
      </c>
      <c r="B99" s="22" t="s">
        <v>63</v>
      </c>
      <c r="C99" s="22" t="s">
        <v>48</v>
      </c>
      <c r="D99" s="23" t="s">
        <v>57</v>
      </c>
      <c r="E99" s="76">
        <v>46</v>
      </c>
    </row>
    <row r="100" spans="1:5">
      <c r="A100" s="22">
        <v>41776</v>
      </c>
      <c r="B100" s="22" t="s">
        <v>60</v>
      </c>
      <c r="C100" s="22" t="s">
        <v>48</v>
      </c>
      <c r="D100" s="23" t="s">
        <v>58</v>
      </c>
      <c r="E100" s="76">
        <v>48</v>
      </c>
    </row>
    <row r="101" spans="1:5">
      <c r="A101" s="22">
        <v>41783</v>
      </c>
      <c r="B101" s="22" t="s">
        <v>60</v>
      </c>
      <c r="C101" s="22" t="s">
        <v>38</v>
      </c>
      <c r="D101" s="23" t="s">
        <v>49</v>
      </c>
      <c r="E101" s="76">
        <v>34</v>
      </c>
    </row>
    <row r="102" spans="1:5">
      <c r="A102" s="22">
        <v>41891</v>
      </c>
      <c r="B102" s="22" t="s">
        <v>65</v>
      </c>
      <c r="C102" s="22" t="s">
        <v>48</v>
      </c>
      <c r="D102" s="23" t="s">
        <v>50</v>
      </c>
      <c r="E102" s="76">
        <v>69</v>
      </c>
    </row>
    <row r="103" spans="1:5">
      <c r="A103" s="22">
        <v>41830</v>
      </c>
      <c r="B103" s="22" t="s">
        <v>63</v>
      </c>
      <c r="C103" s="22" t="s">
        <v>38</v>
      </c>
      <c r="D103" s="23" t="s">
        <v>50</v>
      </c>
      <c r="E103" s="76">
        <v>66</v>
      </c>
    </row>
    <row r="104" spans="1:5">
      <c r="A104" s="22">
        <v>41774</v>
      </c>
      <c r="B104" s="22" t="s">
        <v>60</v>
      </c>
      <c r="C104" s="22" t="s">
        <v>336</v>
      </c>
      <c r="D104" s="23" t="s">
        <v>50</v>
      </c>
      <c r="E104" s="76">
        <v>69</v>
      </c>
    </row>
    <row r="105" spans="1:5">
      <c r="A105" s="22">
        <v>41889</v>
      </c>
      <c r="B105" s="22" t="s">
        <v>65</v>
      </c>
      <c r="C105" s="22" t="s">
        <v>48</v>
      </c>
      <c r="D105" s="23" t="s">
        <v>46</v>
      </c>
      <c r="E105" s="76">
        <v>69</v>
      </c>
    </row>
    <row r="106" spans="1:5">
      <c r="A106" s="22">
        <v>41828</v>
      </c>
      <c r="B106" s="22" t="s">
        <v>63</v>
      </c>
      <c r="C106" s="22" t="s">
        <v>48</v>
      </c>
      <c r="D106" s="23" t="s">
        <v>43</v>
      </c>
      <c r="E106" s="76">
        <v>40</v>
      </c>
    </row>
    <row r="107" spans="1:5">
      <c r="A107" s="22">
        <v>41841</v>
      </c>
      <c r="B107" s="22" t="s">
        <v>63</v>
      </c>
      <c r="C107" s="22" t="s">
        <v>48</v>
      </c>
      <c r="D107" s="23" t="s">
        <v>43</v>
      </c>
      <c r="E107" s="76">
        <v>20</v>
      </c>
    </row>
    <row r="108" spans="1:5">
      <c r="A108" s="22">
        <v>41762</v>
      </c>
      <c r="B108" s="22" t="s">
        <v>60</v>
      </c>
      <c r="C108" s="22" t="s">
        <v>48</v>
      </c>
      <c r="D108" s="23" t="s">
        <v>56</v>
      </c>
      <c r="E108" s="76">
        <v>57</v>
      </c>
    </row>
    <row r="109" spans="1:5">
      <c r="A109" s="22">
        <v>41839</v>
      </c>
      <c r="B109" s="22" t="s">
        <v>63</v>
      </c>
      <c r="C109" s="22" t="s">
        <v>48</v>
      </c>
      <c r="D109" s="23" t="s">
        <v>58</v>
      </c>
      <c r="E109" s="76">
        <v>48</v>
      </c>
    </row>
    <row r="110" spans="1:5">
      <c r="A110" s="22">
        <v>41764</v>
      </c>
      <c r="B110" s="22" t="s">
        <v>60</v>
      </c>
      <c r="C110" s="22" t="s">
        <v>48</v>
      </c>
      <c r="D110" s="23" t="s">
        <v>54</v>
      </c>
      <c r="E110" s="76">
        <v>68</v>
      </c>
    </row>
    <row r="111" spans="1:5">
      <c r="A111" s="22">
        <v>41893</v>
      </c>
      <c r="B111" s="22" t="s">
        <v>65</v>
      </c>
      <c r="C111" s="22" t="s">
        <v>38</v>
      </c>
      <c r="D111" s="23" t="s">
        <v>61</v>
      </c>
      <c r="E111" s="76">
        <v>83</v>
      </c>
    </row>
    <row r="112" spans="1:5">
      <c r="A112" s="22">
        <v>41885</v>
      </c>
      <c r="B112" s="22" t="s">
        <v>65</v>
      </c>
      <c r="C112" s="22" t="s">
        <v>38</v>
      </c>
      <c r="D112" s="23" t="s">
        <v>57</v>
      </c>
      <c r="E112" s="76">
        <v>69</v>
      </c>
    </row>
    <row r="113" spans="1:5">
      <c r="A113" s="22">
        <v>41910</v>
      </c>
      <c r="B113" s="22" t="s">
        <v>65</v>
      </c>
      <c r="C113" s="22" t="s">
        <v>38</v>
      </c>
      <c r="D113" s="23" t="s">
        <v>53</v>
      </c>
      <c r="E113" s="76">
        <v>58</v>
      </c>
    </row>
    <row r="114" spans="1:5">
      <c r="A114" s="22">
        <v>41839</v>
      </c>
      <c r="B114" s="22" t="s">
        <v>63</v>
      </c>
      <c r="C114" s="22" t="s">
        <v>48</v>
      </c>
      <c r="D114" s="23" t="s">
        <v>39</v>
      </c>
      <c r="E114" s="76">
        <v>160</v>
      </c>
    </row>
    <row r="115" spans="1:5">
      <c r="A115" s="22">
        <v>41779</v>
      </c>
      <c r="B115" s="22" t="s">
        <v>60</v>
      </c>
      <c r="C115" s="22" t="s">
        <v>38</v>
      </c>
      <c r="D115" s="23" t="s">
        <v>49</v>
      </c>
      <c r="E115" s="76">
        <v>64</v>
      </c>
    </row>
    <row r="116" spans="1:5">
      <c r="A116" s="22">
        <v>41821</v>
      </c>
      <c r="B116" s="22" t="s">
        <v>63</v>
      </c>
      <c r="C116" s="22" t="s">
        <v>48</v>
      </c>
      <c r="D116" s="23" t="s">
        <v>57</v>
      </c>
      <c r="E116" s="76">
        <v>23</v>
      </c>
    </row>
    <row r="117" spans="1:5">
      <c r="A117" s="22">
        <v>41891</v>
      </c>
      <c r="B117" s="22" t="s">
        <v>65</v>
      </c>
      <c r="C117" s="22" t="s">
        <v>38</v>
      </c>
      <c r="D117" s="23" t="s">
        <v>43</v>
      </c>
      <c r="E117" s="76">
        <v>40</v>
      </c>
    </row>
    <row r="118" spans="1:5">
      <c r="A118" s="22">
        <v>41893</v>
      </c>
      <c r="B118" s="22" t="s">
        <v>65</v>
      </c>
      <c r="C118" s="22" t="s">
        <v>48</v>
      </c>
      <c r="D118" s="23" t="s">
        <v>61</v>
      </c>
      <c r="E118" s="76">
        <v>83</v>
      </c>
    </row>
    <row r="119" spans="1:5">
      <c r="A119" s="22">
        <v>41847</v>
      </c>
      <c r="B119" s="22" t="s">
        <v>63</v>
      </c>
      <c r="C119" s="22" t="s">
        <v>48</v>
      </c>
      <c r="D119" s="23" t="s">
        <v>54</v>
      </c>
      <c r="E119" s="76">
        <v>424</v>
      </c>
    </row>
    <row r="120" spans="1:5">
      <c r="A120" s="22">
        <v>41884</v>
      </c>
      <c r="B120" s="22" t="s">
        <v>65</v>
      </c>
      <c r="C120" s="22" t="s">
        <v>336</v>
      </c>
      <c r="D120" s="23" t="s">
        <v>46</v>
      </c>
      <c r="E120" s="76">
        <v>24</v>
      </c>
    </row>
    <row r="121" spans="1:5">
      <c r="A121" s="22">
        <v>41823</v>
      </c>
      <c r="B121" s="22" t="s">
        <v>63</v>
      </c>
      <c r="C121" s="22" t="s">
        <v>38</v>
      </c>
      <c r="D121" s="23" t="s">
        <v>50</v>
      </c>
      <c r="E121" s="76">
        <v>66</v>
      </c>
    </row>
    <row r="122" spans="1:5">
      <c r="A122" s="22">
        <v>41801</v>
      </c>
      <c r="B122" s="22" t="s">
        <v>62</v>
      </c>
      <c r="C122" s="22" t="s">
        <v>48</v>
      </c>
      <c r="D122" s="23" t="s">
        <v>58</v>
      </c>
      <c r="E122" s="76">
        <v>48</v>
      </c>
    </row>
    <row r="123" spans="1:5">
      <c r="A123" s="22">
        <v>41778</v>
      </c>
      <c r="B123" s="22" t="s">
        <v>60</v>
      </c>
      <c r="C123" s="22" t="s">
        <v>38</v>
      </c>
      <c r="D123" s="23" t="s">
        <v>61</v>
      </c>
      <c r="E123" s="76">
        <v>83</v>
      </c>
    </row>
    <row r="124" spans="1:5">
      <c r="A124" s="22">
        <v>41815</v>
      </c>
      <c r="B124" s="22" t="s">
        <v>62</v>
      </c>
      <c r="C124" s="22" t="s">
        <v>38</v>
      </c>
      <c r="D124" s="23" t="s">
        <v>54</v>
      </c>
      <c r="E124" s="76">
        <v>342</v>
      </c>
    </row>
    <row r="125" spans="1:5">
      <c r="A125" s="22">
        <v>41806</v>
      </c>
      <c r="B125" s="22" t="s">
        <v>62</v>
      </c>
      <c r="C125" s="22" t="s">
        <v>48</v>
      </c>
      <c r="D125" s="23" t="s">
        <v>56</v>
      </c>
      <c r="E125" s="76">
        <v>60</v>
      </c>
    </row>
    <row r="126" spans="1:5">
      <c r="A126" s="22">
        <v>41831</v>
      </c>
      <c r="B126" s="22" t="s">
        <v>63</v>
      </c>
      <c r="C126" s="22" t="s">
        <v>38</v>
      </c>
      <c r="D126" s="23" t="s">
        <v>50</v>
      </c>
      <c r="E126" s="76">
        <v>46</v>
      </c>
    </row>
    <row r="127" spans="1:5">
      <c r="A127" s="22">
        <v>41810</v>
      </c>
      <c r="B127" s="22" t="s">
        <v>62</v>
      </c>
      <c r="C127" s="22" t="s">
        <v>48</v>
      </c>
      <c r="D127" s="23" t="s">
        <v>57</v>
      </c>
      <c r="E127" s="76">
        <v>161</v>
      </c>
    </row>
    <row r="128" spans="1:5">
      <c r="A128" s="22">
        <v>41770</v>
      </c>
      <c r="B128" s="22" t="s">
        <v>60</v>
      </c>
      <c r="C128" s="22" t="s">
        <v>38</v>
      </c>
      <c r="D128" s="23" t="s">
        <v>50</v>
      </c>
      <c r="E128" s="76">
        <v>69</v>
      </c>
    </row>
    <row r="129" spans="1:5">
      <c r="A129" s="22">
        <v>41904</v>
      </c>
      <c r="B129" s="22" t="s">
        <v>65</v>
      </c>
      <c r="C129" s="22" t="s">
        <v>48</v>
      </c>
      <c r="D129" s="23" t="s">
        <v>43</v>
      </c>
      <c r="E129" s="76">
        <v>20</v>
      </c>
    </row>
    <row r="130" spans="1:5">
      <c r="A130" s="22">
        <v>41800</v>
      </c>
      <c r="B130" s="22" t="s">
        <v>62</v>
      </c>
      <c r="C130" s="22" t="s">
        <v>48</v>
      </c>
      <c r="D130" s="23" t="s">
        <v>57</v>
      </c>
      <c r="E130" s="76">
        <v>46</v>
      </c>
    </row>
    <row r="131" spans="1:5">
      <c r="A131" s="22">
        <v>41841</v>
      </c>
      <c r="B131" s="22" t="s">
        <v>63</v>
      </c>
      <c r="C131" s="22" t="s">
        <v>48</v>
      </c>
      <c r="D131" s="23" t="s">
        <v>58</v>
      </c>
      <c r="E131" s="76">
        <v>50</v>
      </c>
    </row>
    <row r="132" spans="1:5">
      <c r="A132" s="22">
        <v>41894</v>
      </c>
      <c r="B132" s="22" t="s">
        <v>65</v>
      </c>
      <c r="C132" s="22" t="s">
        <v>38</v>
      </c>
      <c r="D132" s="23" t="s">
        <v>57</v>
      </c>
      <c r="E132" s="76">
        <v>44</v>
      </c>
    </row>
    <row r="133" spans="1:5">
      <c r="A133" s="22">
        <v>41836</v>
      </c>
      <c r="B133" s="22" t="s">
        <v>63</v>
      </c>
      <c r="C133" s="22" t="s">
        <v>48</v>
      </c>
      <c r="D133" s="23" t="s">
        <v>50</v>
      </c>
      <c r="E133" s="76">
        <v>69</v>
      </c>
    </row>
    <row r="134" spans="1:5">
      <c r="A134" s="22">
        <v>41899</v>
      </c>
      <c r="B134" s="22" t="s">
        <v>65</v>
      </c>
      <c r="C134" s="22" t="s">
        <v>48</v>
      </c>
      <c r="D134" s="23" t="s">
        <v>50</v>
      </c>
      <c r="E134" s="76">
        <v>46</v>
      </c>
    </row>
    <row r="135" spans="1:5">
      <c r="A135" s="22">
        <v>41762</v>
      </c>
      <c r="B135" s="22" t="s">
        <v>60</v>
      </c>
      <c r="C135" s="22" t="s">
        <v>48</v>
      </c>
      <c r="D135" s="23" t="s">
        <v>53</v>
      </c>
      <c r="E135" s="76">
        <v>29</v>
      </c>
    </row>
    <row r="136" spans="1:5">
      <c r="A136" s="22">
        <v>41780</v>
      </c>
      <c r="B136" s="22" t="s">
        <v>60</v>
      </c>
      <c r="C136" s="22" t="s">
        <v>48</v>
      </c>
      <c r="D136" s="23" t="s">
        <v>54</v>
      </c>
      <c r="E136" s="76">
        <v>268</v>
      </c>
    </row>
    <row r="137" spans="1:5">
      <c r="A137" s="22">
        <v>41885</v>
      </c>
      <c r="B137" s="22" t="s">
        <v>65</v>
      </c>
      <c r="C137" s="22" t="s">
        <v>38</v>
      </c>
      <c r="D137" s="23" t="s">
        <v>56</v>
      </c>
      <c r="E137" s="76">
        <v>20</v>
      </c>
    </row>
    <row r="138" spans="1:5">
      <c r="A138" s="22">
        <v>41906</v>
      </c>
      <c r="B138" s="22" t="s">
        <v>65</v>
      </c>
      <c r="C138" s="22" t="s">
        <v>336</v>
      </c>
      <c r="D138" s="23" t="s">
        <v>49</v>
      </c>
      <c r="E138" s="76">
        <v>99</v>
      </c>
    </row>
    <row r="139" spans="1:5">
      <c r="A139" s="22">
        <v>41797</v>
      </c>
      <c r="B139" s="22" t="s">
        <v>62</v>
      </c>
      <c r="C139" s="22" t="s">
        <v>38</v>
      </c>
      <c r="D139" s="23" t="s">
        <v>54</v>
      </c>
      <c r="E139" s="76">
        <v>71</v>
      </c>
    </row>
    <row r="140" spans="1:5">
      <c r="A140" s="22">
        <v>41825</v>
      </c>
      <c r="B140" s="22" t="s">
        <v>63</v>
      </c>
      <c r="C140" s="22" t="s">
        <v>48</v>
      </c>
      <c r="D140" s="23" t="s">
        <v>58</v>
      </c>
      <c r="E140" s="76">
        <v>25</v>
      </c>
    </row>
    <row r="141" spans="1:5">
      <c r="A141" s="22">
        <v>41804</v>
      </c>
      <c r="B141" s="22" t="s">
        <v>62</v>
      </c>
      <c r="C141" s="22" t="s">
        <v>48</v>
      </c>
      <c r="D141" s="23" t="s">
        <v>53</v>
      </c>
      <c r="E141" s="76">
        <v>60</v>
      </c>
    </row>
    <row r="142" spans="1:5">
      <c r="A142" s="22">
        <v>41833</v>
      </c>
      <c r="B142" s="22" t="s">
        <v>63</v>
      </c>
      <c r="C142" s="22" t="s">
        <v>48</v>
      </c>
      <c r="D142" s="23" t="s">
        <v>50</v>
      </c>
      <c r="E142" s="76">
        <v>23</v>
      </c>
    </row>
    <row r="143" spans="1:5">
      <c r="A143" s="22">
        <v>41902</v>
      </c>
      <c r="B143" s="22" t="s">
        <v>65</v>
      </c>
      <c r="C143" s="22" t="s">
        <v>48</v>
      </c>
      <c r="D143" s="23" t="s">
        <v>43</v>
      </c>
      <c r="E143" s="76">
        <v>40</v>
      </c>
    </row>
    <row r="144" spans="1:5">
      <c r="A144" s="22">
        <v>41783</v>
      </c>
      <c r="B144" s="22" t="s">
        <v>60</v>
      </c>
      <c r="C144" s="22" t="s">
        <v>48</v>
      </c>
      <c r="D144" s="23" t="s">
        <v>50</v>
      </c>
      <c r="E144" s="76">
        <v>44</v>
      </c>
    </row>
    <row r="145" spans="1:5">
      <c r="A145" s="22">
        <v>41819</v>
      </c>
      <c r="B145" s="22" t="s">
        <v>62</v>
      </c>
      <c r="C145" s="22" t="s">
        <v>48</v>
      </c>
      <c r="D145" s="23" t="s">
        <v>49</v>
      </c>
      <c r="E145" s="76">
        <v>264</v>
      </c>
    </row>
    <row r="146" spans="1:5">
      <c r="A146" s="22">
        <v>41807</v>
      </c>
      <c r="B146" s="22" t="s">
        <v>62</v>
      </c>
      <c r="C146" s="22" t="s">
        <v>48</v>
      </c>
      <c r="D146" s="23" t="s">
        <v>58</v>
      </c>
      <c r="E146" s="76">
        <v>24</v>
      </c>
    </row>
    <row r="147" spans="1:5">
      <c r="A147" s="22">
        <v>41779</v>
      </c>
      <c r="B147" s="22" t="s">
        <v>60</v>
      </c>
      <c r="C147" s="22" t="s">
        <v>336</v>
      </c>
      <c r="D147" s="23" t="s">
        <v>43</v>
      </c>
      <c r="E147" s="76">
        <v>20</v>
      </c>
    </row>
    <row r="148" spans="1:5">
      <c r="A148" s="22">
        <v>41898</v>
      </c>
      <c r="B148" s="22" t="s">
        <v>65</v>
      </c>
      <c r="C148" s="22" t="s">
        <v>48</v>
      </c>
      <c r="D148" s="23" t="s">
        <v>49</v>
      </c>
      <c r="E148" s="76">
        <v>99</v>
      </c>
    </row>
    <row r="149" spans="1:5">
      <c r="A149" s="22">
        <v>41906</v>
      </c>
      <c r="B149" s="22" t="s">
        <v>65</v>
      </c>
      <c r="C149" s="22" t="s">
        <v>48</v>
      </c>
      <c r="D149" s="23" t="s">
        <v>43</v>
      </c>
      <c r="E149" s="76">
        <v>20</v>
      </c>
    </row>
    <row r="150" spans="1:5">
      <c r="A150" s="22">
        <v>41784</v>
      </c>
      <c r="B150" s="22" t="s">
        <v>60</v>
      </c>
      <c r="C150" s="22" t="s">
        <v>48</v>
      </c>
      <c r="D150" s="23" t="s">
        <v>57</v>
      </c>
      <c r="E150" s="76">
        <v>46</v>
      </c>
    </row>
    <row r="151" spans="1:5">
      <c r="A151" s="22">
        <v>41837</v>
      </c>
      <c r="B151" s="22" t="s">
        <v>63</v>
      </c>
      <c r="C151" s="22" t="s">
        <v>48</v>
      </c>
      <c r="D151" s="23" t="s">
        <v>49</v>
      </c>
      <c r="E151" s="76">
        <v>132</v>
      </c>
    </row>
    <row r="152" spans="1:5">
      <c r="A152" s="22">
        <v>41899</v>
      </c>
      <c r="B152" s="22" t="s">
        <v>65</v>
      </c>
      <c r="C152" s="22" t="s">
        <v>48</v>
      </c>
      <c r="D152" s="23" t="s">
        <v>54</v>
      </c>
      <c r="E152" s="76">
        <v>23</v>
      </c>
    </row>
    <row r="153" spans="1:5">
      <c r="A153" s="22">
        <v>41846</v>
      </c>
      <c r="B153" s="22" t="s">
        <v>63</v>
      </c>
      <c r="C153" s="22" t="s">
        <v>48</v>
      </c>
      <c r="D153" s="23" t="s">
        <v>50</v>
      </c>
      <c r="E153" s="76">
        <v>46</v>
      </c>
    </row>
    <row r="154" spans="1:5">
      <c r="A154" s="22">
        <v>41884</v>
      </c>
      <c r="B154" s="22" t="s">
        <v>65</v>
      </c>
      <c r="C154" s="22" t="s">
        <v>48</v>
      </c>
      <c r="D154" s="23" t="s">
        <v>57</v>
      </c>
      <c r="E154" s="76">
        <v>46</v>
      </c>
    </row>
    <row r="155" spans="1:5">
      <c r="A155" s="22">
        <v>41894</v>
      </c>
      <c r="B155" s="22" t="s">
        <v>65</v>
      </c>
      <c r="C155" s="22" t="s">
        <v>38</v>
      </c>
      <c r="D155" s="23" t="s">
        <v>43</v>
      </c>
      <c r="E155" s="76">
        <v>40</v>
      </c>
    </row>
    <row r="156" spans="1:5">
      <c r="A156" s="22">
        <v>41903</v>
      </c>
      <c r="B156" s="22" t="s">
        <v>65</v>
      </c>
      <c r="C156" s="22" t="s">
        <v>336</v>
      </c>
      <c r="D156" s="23" t="s">
        <v>43</v>
      </c>
      <c r="E156" s="76">
        <v>20</v>
      </c>
    </row>
    <row r="157" spans="1:5">
      <c r="A157" s="22">
        <v>41812</v>
      </c>
      <c r="B157" s="22" t="s">
        <v>62</v>
      </c>
      <c r="C157" s="22" t="s">
        <v>48</v>
      </c>
      <c r="D157" s="23" t="s">
        <v>49</v>
      </c>
      <c r="E157" s="76">
        <v>165</v>
      </c>
    </row>
    <row r="158" spans="1:5">
      <c r="A158" s="22">
        <v>41843</v>
      </c>
      <c r="B158" s="22" t="s">
        <v>63</v>
      </c>
      <c r="C158" s="22" t="s">
        <v>48</v>
      </c>
      <c r="D158" s="23" t="s">
        <v>49</v>
      </c>
      <c r="E158" s="76">
        <v>66</v>
      </c>
    </row>
    <row r="159" spans="1:5">
      <c r="A159" s="22">
        <v>41849</v>
      </c>
      <c r="B159" s="22" t="s">
        <v>63</v>
      </c>
      <c r="C159" s="22" t="s">
        <v>48</v>
      </c>
      <c r="D159" s="23" t="s">
        <v>50</v>
      </c>
      <c r="E159" s="76">
        <v>23</v>
      </c>
    </row>
    <row r="160" spans="1:5">
      <c r="A160" s="22">
        <v>41911</v>
      </c>
      <c r="B160" s="22" t="s">
        <v>65</v>
      </c>
      <c r="C160" s="22" t="s">
        <v>48</v>
      </c>
      <c r="D160" s="23" t="s">
        <v>57</v>
      </c>
      <c r="E160" s="76">
        <v>88</v>
      </c>
    </row>
    <row r="161" spans="1:5">
      <c r="A161" s="22">
        <v>41831</v>
      </c>
      <c r="B161" s="22" t="s">
        <v>63</v>
      </c>
      <c r="C161" s="22" t="s">
        <v>48</v>
      </c>
      <c r="D161" s="23" t="s">
        <v>43</v>
      </c>
      <c r="E161" s="76">
        <v>60</v>
      </c>
    </row>
    <row r="162" spans="1:5">
      <c r="A162" s="22">
        <v>41884</v>
      </c>
      <c r="B162" s="22" t="s">
        <v>65</v>
      </c>
      <c r="C162" s="22" t="s">
        <v>38</v>
      </c>
      <c r="D162" s="23" t="s">
        <v>49</v>
      </c>
      <c r="E162" s="76">
        <v>99</v>
      </c>
    </row>
    <row r="163" spans="1:5">
      <c r="A163" s="22">
        <v>41839</v>
      </c>
      <c r="B163" s="22" t="s">
        <v>63</v>
      </c>
      <c r="C163" s="22" t="s">
        <v>48</v>
      </c>
      <c r="D163" s="23" t="s">
        <v>58</v>
      </c>
      <c r="E163" s="76">
        <v>333</v>
      </c>
    </row>
    <row r="164" spans="1:5">
      <c r="A164" s="22">
        <v>41890</v>
      </c>
      <c r="B164" s="22" t="s">
        <v>65</v>
      </c>
      <c r="C164" s="22" t="s">
        <v>48</v>
      </c>
      <c r="D164" s="23" t="s">
        <v>39</v>
      </c>
      <c r="E164" s="76">
        <v>320</v>
      </c>
    </row>
    <row r="165" spans="1:5">
      <c r="A165" s="22">
        <v>41778</v>
      </c>
      <c r="B165" s="22" t="s">
        <v>60</v>
      </c>
      <c r="C165" s="22" t="s">
        <v>336</v>
      </c>
      <c r="D165" s="23" t="s">
        <v>46</v>
      </c>
      <c r="E165" s="76">
        <v>25</v>
      </c>
    </row>
    <row r="166" spans="1:5">
      <c r="A166" s="22">
        <v>41779</v>
      </c>
      <c r="B166" s="22" t="s">
        <v>60</v>
      </c>
      <c r="C166" s="22" t="s">
        <v>38</v>
      </c>
      <c r="D166" s="23" t="s">
        <v>58</v>
      </c>
      <c r="E166" s="76">
        <v>48</v>
      </c>
    </row>
    <row r="167" spans="1:5">
      <c r="A167" s="22">
        <v>41775</v>
      </c>
      <c r="B167" s="22" t="s">
        <v>60</v>
      </c>
      <c r="C167" s="22" t="s">
        <v>38</v>
      </c>
      <c r="D167" s="23" t="s">
        <v>39</v>
      </c>
      <c r="E167" s="76">
        <v>160</v>
      </c>
    </row>
    <row r="168" spans="1:5">
      <c r="A168" s="22">
        <v>41789</v>
      </c>
      <c r="B168" s="22" t="s">
        <v>60</v>
      </c>
      <c r="C168" s="22" t="s">
        <v>336</v>
      </c>
      <c r="D168" s="23" t="s">
        <v>50</v>
      </c>
      <c r="E168" s="76">
        <v>305</v>
      </c>
    </row>
    <row r="169" spans="1:5">
      <c r="A169" s="22">
        <v>41785</v>
      </c>
      <c r="B169" s="22" t="s">
        <v>60</v>
      </c>
      <c r="C169" s="22" t="s">
        <v>38</v>
      </c>
      <c r="D169" s="23" t="s">
        <v>49</v>
      </c>
      <c r="E169" s="76">
        <v>99</v>
      </c>
    </row>
    <row r="170" spans="1:5">
      <c r="A170" s="22">
        <v>41763</v>
      </c>
      <c r="B170" s="22" t="s">
        <v>60</v>
      </c>
      <c r="C170" s="22" t="s">
        <v>48</v>
      </c>
      <c r="D170" s="23" t="s">
        <v>57</v>
      </c>
      <c r="E170" s="76">
        <v>92</v>
      </c>
    </row>
    <row r="171" spans="1:5">
      <c r="A171" s="22">
        <v>41893</v>
      </c>
      <c r="B171" s="22" t="s">
        <v>65</v>
      </c>
      <c r="C171" s="22" t="s">
        <v>48</v>
      </c>
      <c r="D171" s="23" t="s">
        <v>61</v>
      </c>
      <c r="E171" s="76">
        <v>55</v>
      </c>
    </row>
    <row r="172" spans="1:5">
      <c r="A172" s="22">
        <v>41835</v>
      </c>
      <c r="B172" s="22" t="s">
        <v>63</v>
      </c>
      <c r="C172" s="22" t="s">
        <v>48</v>
      </c>
      <c r="D172" s="23" t="s">
        <v>43</v>
      </c>
      <c r="E172" s="76">
        <v>40</v>
      </c>
    </row>
    <row r="173" spans="1:5">
      <c r="A173" s="22">
        <v>41846</v>
      </c>
      <c r="B173" s="22" t="s">
        <v>63</v>
      </c>
      <c r="C173" s="22" t="s">
        <v>38</v>
      </c>
      <c r="D173" s="23" t="s">
        <v>43</v>
      </c>
      <c r="E173" s="76">
        <v>57</v>
      </c>
    </row>
    <row r="174" spans="1:5">
      <c r="A174" s="22">
        <v>41799</v>
      </c>
      <c r="B174" s="22" t="s">
        <v>62</v>
      </c>
      <c r="C174" s="22" t="s">
        <v>336</v>
      </c>
      <c r="D174" s="23" t="s">
        <v>49</v>
      </c>
      <c r="E174" s="76">
        <v>66</v>
      </c>
    </row>
    <row r="175" spans="1:5">
      <c r="A175" s="22">
        <v>41842</v>
      </c>
      <c r="B175" s="22" t="s">
        <v>63</v>
      </c>
      <c r="C175" s="22" t="s">
        <v>48</v>
      </c>
      <c r="D175" s="23" t="s">
        <v>43</v>
      </c>
      <c r="E175" s="76">
        <v>40</v>
      </c>
    </row>
    <row r="176" spans="1:5">
      <c r="A176" s="22">
        <v>41782</v>
      </c>
      <c r="B176" s="22" t="s">
        <v>60</v>
      </c>
      <c r="C176" s="22" t="s">
        <v>48</v>
      </c>
      <c r="D176" s="23" t="s">
        <v>57</v>
      </c>
      <c r="E176" s="76">
        <v>46</v>
      </c>
    </row>
    <row r="177" spans="1:5">
      <c r="A177" s="22">
        <v>41837</v>
      </c>
      <c r="B177" s="22" t="s">
        <v>63</v>
      </c>
      <c r="C177" s="22" t="s">
        <v>48</v>
      </c>
      <c r="D177" s="23" t="s">
        <v>43</v>
      </c>
      <c r="E177" s="76">
        <v>20</v>
      </c>
    </row>
    <row r="178" spans="1:5">
      <c r="A178" s="22">
        <v>41846</v>
      </c>
      <c r="B178" s="22" t="s">
        <v>63</v>
      </c>
      <c r="C178" s="22" t="s">
        <v>48</v>
      </c>
      <c r="D178" s="23" t="s">
        <v>57</v>
      </c>
      <c r="E178" s="76">
        <v>115</v>
      </c>
    </row>
    <row r="179" spans="1:5">
      <c r="A179" s="22">
        <v>41899</v>
      </c>
      <c r="B179" s="22" t="s">
        <v>65</v>
      </c>
      <c r="C179" s="22" t="s">
        <v>48</v>
      </c>
      <c r="D179" s="23" t="s">
        <v>53</v>
      </c>
      <c r="E179" s="76">
        <v>523</v>
      </c>
    </row>
    <row r="180" spans="1:5">
      <c r="A180" s="22">
        <v>41894</v>
      </c>
      <c r="B180" s="22" t="s">
        <v>65</v>
      </c>
      <c r="C180" s="22" t="s">
        <v>48</v>
      </c>
      <c r="D180" s="23" t="s">
        <v>49</v>
      </c>
      <c r="E180" s="76">
        <v>102</v>
      </c>
    </row>
    <row r="181" spans="1:5">
      <c r="A181" s="22">
        <v>41789</v>
      </c>
      <c r="B181" s="22" t="s">
        <v>60</v>
      </c>
      <c r="C181" s="22" t="s">
        <v>38</v>
      </c>
      <c r="D181" s="23" t="s">
        <v>49</v>
      </c>
      <c r="E181" s="76">
        <v>66</v>
      </c>
    </row>
    <row r="182" spans="1:5">
      <c r="A182" s="22">
        <v>41840</v>
      </c>
      <c r="B182" s="22" t="s">
        <v>63</v>
      </c>
      <c r="C182" s="22" t="s">
        <v>48</v>
      </c>
      <c r="D182" s="23" t="s">
        <v>49</v>
      </c>
      <c r="E182" s="76">
        <v>32</v>
      </c>
    </row>
    <row r="183" spans="1:5">
      <c r="A183" s="22">
        <v>41907</v>
      </c>
      <c r="B183" s="22" t="s">
        <v>65</v>
      </c>
      <c r="C183" s="22" t="s">
        <v>336</v>
      </c>
      <c r="D183" s="23" t="s">
        <v>57</v>
      </c>
      <c r="E183" s="76">
        <v>69</v>
      </c>
    </row>
    <row r="184" spans="1:5">
      <c r="A184" s="22">
        <v>41819</v>
      </c>
      <c r="B184" s="22" t="s">
        <v>62</v>
      </c>
      <c r="C184" s="22" t="s">
        <v>38</v>
      </c>
      <c r="D184" s="23" t="s">
        <v>50</v>
      </c>
      <c r="E184" s="76">
        <v>414</v>
      </c>
    </row>
    <row r="185" spans="1:5">
      <c r="A185" s="22">
        <v>41842</v>
      </c>
      <c r="B185" s="22" t="s">
        <v>63</v>
      </c>
      <c r="C185" s="22" t="s">
        <v>38</v>
      </c>
      <c r="D185" s="23" t="s">
        <v>56</v>
      </c>
      <c r="E185" s="76">
        <v>40</v>
      </c>
    </row>
    <row r="186" spans="1:5">
      <c r="A186" s="22">
        <v>41902</v>
      </c>
      <c r="B186" s="22" t="s">
        <v>65</v>
      </c>
      <c r="C186" s="22" t="s">
        <v>48</v>
      </c>
      <c r="D186" s="23" t="s">
        <v>49</v>
      </c>
      <c r="E186" s="76">
        <v>68</v>
      </c>
    </row>
    <row r="187" spans="1:5">
      <c r="A187" s="22">
        <v>41889</v>
      </c>
      <c r="B187" s="22" t="s">
        <v>65</v>
      </c>
      <c r="C187" s="22" t="s">
        <v>48</v>
      </c>
      <c r="D187" s="23" t="s">
        <v>49</v>
      </c>
      <c r="E187" s="76">
        <v>102</v>
      </c>
    </row>
    <row r="188" spans="1:5">
      <c r="A188" s="22">
        <v>41823</v>
      </c>
      <c r="B188" s="22" t="s">
        <v>63</v>
      </c>
      <c r="C188" s="22" t="s">
        <v>38</v>
      </c>
      <c r="D188" s="23" t="s">
        <v>49</v>
      </c>
      <c r="E188" s="76">
        <v>132</v>
      </c>
    </row>
    <row r="189" spans="1:5">
      <c r="A189" s="22">
        <v>41769</v>
      </c>
      <c r="B189" s="22" t="s">
        <v>60</v>
      </c>
      <c r="C189" s="22" t="s">
        <v>48</v>
      </c>
      <c r="D189" s="23" t="s">
        <v>58</v>
      </c>
      <c r="E189" s="76">
        <v>25</v>
      </c>
    </row>
    <row r="190" spans="1:5">
      <c r="A190" s="22">
        <v>41767</v>
      </c>
      <c r="B190" s="22" t="s">
        <v>60</v>
      </c>
      <c r="C190" s="22" t="s">
        <v>48</v>
      </c>
      <c r="D190" s="23" t="s">
        <v>56</v>
      </c>
      <c r="E190" s="76">
        <v>209</v>
      </c>
    </row>
    <row r="191" spans="1:5">
      <c r="A191" s="22">
        <v>41770</v>
      </c>
      <c r="B191" s="22" t="s">
        <v>60</v>
      </c>
      <c r="C191" s="22" t="s">
        <v>38</v>
      </c>
      <c r="D191" s="23" t="s">
        <v>46</v>
      </c>
      <c r="E191" s="76">
        <v>48</v>
      </c>
    </row>
    <row r="192" spans="1:5">
      <c r="A192" s="22">
        <v>41824</v>
      </c>
      <c r="B192" s="22" t="s">
        <v>63</v>
      </c>
      <c r="C192" s="22" t="s">
        <v>48</v>
      </c>
      <c r="D192" s="23" t="s">
        <v>58</v>
      </c>
      <c r="E192" s="76">
        <v>50</v>
      </c>
    </row>
    <row r="193" spans="1:5">
      <c r="A193" s="22">
        <v>41827</v>
      </c>
      <c r="B193" s="22" t="s">
        <v>63</v>
      </c>
      <c r="C193" s="22" t="s">
        <v>38</v>
      </c>
      <c r="D193" s="23" t="s">
        <v>57</v>
      </c>
      <c r="E193" s="76">
        <v>44</v>
      </c>
    </row>
    <row r="194" spans="1:5">
      <c r="A194" s="22">
        <v>41773</v>
      </c>
      <c r="B194" s="22" t="s">
        <v>60</v>
      </c>
      <c r="C194" s="22" t="s">
        <v>48</v>
      </c>
      <c r="D194" s="23" t="s">
        <v>58</v>
      </c>
      <c r="E194" s="76">
        <v>48</v>
      </c>
    </row>
    <row r="195" spans="1:5">
      <c r="A195" s="22">
        <v>41768</v>
      </c>
      <c r="B195" s="22" t="s">
        <v>60</v>
      </c>
      <c r="C195" s="22" t="s">
        <v>38</v>
      </c>
      <c r="D195" s="23" t="s">
        <v>56</v>
      </c>
      <c r="E195" s="76">
        <v>20</v>
      </c>
    </row>
    <row r="196" spans="1:5">
      <c r="A196" s="22">
        <v>41897</v>
      </c>
      <c r="B196" s="22" t="s">
        <v>65</v>
      </c>
      <c r="C196" s="22" t="s">
        <v>38</v>
      </c>
      <c r="D196" s="23" t="s">
        <v>58</v>
      </c>
      <c r="E196" s="76">
        <v>46</v>
      </c>
    </row>
    <row r="197" spans="1:5">
      <c r="A197" s="22">
        <v>41805</v>
      </c>
      <c r="B197" s="22" t="s">
        <v>62</v>
      </c>
      <c r="C197" s="22" t="s">
        <v>38</v>
      </c>
      <c r="D197" s="23" t="s">
        <v>43</v>
      </c>
      <c r="E197" s="76">
        <v>100</v>
      </c>
    </row>
    <row r="198" spans="1:5">
      <c r="A198" s="22">
        <v>41884</v>
      </c>
      <c r="B198" s="22" t="s">
        <v>65</v>
      </c>
      <c r="C198" s="22" t="s">
        <v>48</v>
      </c>
      <c r="D198" s="23" t="s">
        <v>58</v>
      </c>
      <c r="E198" s="76">
        <v>48</v>
      </c>
    </row>
    <row r="199" spans="1:5">
      <c r="A199" s="22">
        <v>41786</v>
      </c>
      <c r="B199" s="22" t="s">
        <v>60</v>
      </c>
      <c r="C199" s="22" t="s">
        <v>38</v>
      </c>
      <c r="D199" s="23" t="s">
        <v>39</v>
      </c>
      <c r="E199" s="76">
        <v>80</v>
      </c>
    </row>
    <row r="200" spans="1:5">
      <c r="A200" s="22">
        <v>41771</v>
      </c>
      <c r="B200" s="22" t="s">
        <v>60</v>
      </c>
      <c r="C200" s="22" t="s">
        <v>336</v>
      </c>
      <c r="D200" s="23" t="s">
        <v>49</v>
      </c>
      <c r="E200" s="76">
        <v>66</v>
      </c>
    </row>
    <row r="201" spans="1:5">
      <c r="A201" s="22">
        <v>41767</v>
      </c>
      <c r="B201" s="22" t="s">
        <v>60</v>
      </c>
      <c r="C201" s="22" t="s">
        <v>48</v>
      </c>
      <c r="D201" s="23" t="s">
        <v>43</v>
      </c>
      <c r="E201" s="76">
        <v>60</v>
      </c>
    </row>
    <row r="202" spans="1:5">
      <c r="A202" s="22">
        <v>41902</v>
      </c>
      <c r="B202" s="22" t="s">
        <v>65</v>
      </c>
      <c r="C202" s="22" t="s">
        <v>48</v>
      </c>
      <c r="D202" s="23" t="s">
        <v>43</v>
      </c>
      <c r="E202" s="76">
        <v>40</v>
      </c>
    </row>
    <row r="203" spans="1:5">
      <c r="A203" s="22">
        <v>41778</v>
      </c>
      <c r="B203" s="22" t="s">
        <v>60</v>
      </c>
      <c r="C203" s="22" t="s">
        <v>48</v>
      </c>
      <c r="D203" s="23" t="s">
        <v>49</v>
      </c>
      <c r="E203" s="76">
        <v>64</v>
      </c>
    </row>
    <row r="204" spans="1:5">
      <c r="A204" s="22">
        <v>41765</v>
      </c>
      <c r="B204" s="22" t="s">
        <v>60</v>
      </c>
      <c r="C204" s="22" t="s">
        <v>48</v>
      </c>
      <c r="D204" s="23" t="s">
        <v>43</v>
      </c>
      <c r="E204" s="76">
        <v>40</v>
      </c>
    </row>
    <row r="205" spans="1:5">
      <c r="A205" s="22">
        <v>41786</v>
      </c>
      <c r="B205" s="22" t="s">
        <v>60</v>
      </c>
      <c r="C205" s="22" t="s">
        <v>38</v>
      </c>
      <c r="D205" s="23" t="s">
        <v>50</v>
      </c>
      <c r="E205" s="76">
        <v>69</v>
      </c>
    </row>
    <row r="206" spans="1:5">
      <c r="A206" s="22">
        <v>41899</v>
      </c>
      <c r="B206" s="22" t="s">
        <v>65</v>
      </c>
      <c r="C206" s="22" t="s">
        <v>38</v>
      </c>
      <c r="D206" s="23" t="s">
        <v>49</v>
      </c>
      <c r="E206" s="76">
        <v>102</v>
      </c>
    </row>
    <row r="207" spans="1:5">
      <c r="A207" s="22">
        <v>41912</v>
      </c>
      <c r="B207" s="22" t="s">
        <v>65</v>
      </c>
      <c r="C207" s="22" t="s">
        <v>38</v>
      </c>
      <c r="D207" s="23" t="s">
        <v>53</v>
      </c>
      <c r="E207" s="76">
        <v>30</v>
      </c>
    </row>
    <row r="208" spans="1:5">
      <c r="A208" s="22">
        <v>41816</v>
      </c>
      <c r="B208" s="22" t="s">
        <v>62</v>
      </c>
      <c r="C208" s="22" t="s">
        <v>48</v>
      </c>
      <c r="D208" s="23" t="s">
        <v>58</v>
      </c>
      <c r="E208" s="76">
        <v>48</v>
      </c>
    </row>
    <row r="209" spans="1:5">
      <c r="A209" s="22">
        <v>41778</v>
      </c>
      <c r="B209" s="22" t="s">
        <v>60</v>
      </c>
      <c r="C209" s="22" t="s">
        <v>38</v>
      </c>
      <c r="D209" s="23" t="s">
        <v>58</v>
      </c>
      <c r="E209" s="76">
        <v>72</v>
      </c>
    </row>
    <row r="210" spans="1:5">
      <c r="A210" s="22">
        <v>41769</v>
      </c>
      <c r="B210" s="22" t="s">
        <v>60</v>
      </c>
      <c r="C210" s="22" t="s">
        <v>38</v>
      </c>
      <c r="D210" s="23" t="s">
        <v>49</v>
      </c>
      <c r="E210" s="76">
        <v>32</v>
      </c>
    </row>
    <row r="211" spans="1:5">
      <c r="A211" s="22">
        <v>41840</v>
      </c>
      <c r="B211" s="22" t="s">
        <v>63</v>
      </c>
      <c r="C211" s="22" t="s">
        <v>38</v>
      </c>
      <c r="D211" s="23" t="s">
        <v>49</v>
      </c>
      <c r="E211" s="76">
        <v>690</v>
      </c>
    </row>
    <row r="212" spans="1:5">
      <c r="A212" s="22">
        <v>41842</v>
      </c>
      <c r="B212" s="22" t="s">
        <v>63</v>
      </c>
      <c r="C212" s="22" t="s">
        <v>38</v>
      </c>
      <c r="D212" s="23" t="s">
        <v>56</v>
      </c>
      <c r="E212" s="76">
        <v>40</v>
      </c>
    </row>
    <row r="213" spans="1:5">
      <c r="A213" s="22">
        <v>41889</v>
      </c>
      <c r="B213" s="22" t="s">
        <v>65</v>
      </c>
      <c r="C213" s="22" t="s">
        <v>38</v>
      </c>
      <c r="D213" s="23" t="s">
        <v>57</v>
      </c>
      <c r="E213" s="76">
        <v>23</v>
      </c>
    </row>
    <row r="214" spans="1:5">
      <c r="A214" s="22">
        <v>41824</v>
      </c>
      <c r="B214" s="22" t="s">
        <v>63</v>
      </c>
      <c r="C214" s="22" t="s">
        <v>38</v>
      </c>
      <c r="D214" s="23" t="s">
        <v>50</v>
      </c>
      <c r="E214" s="76">
        <v>396</v>
      </c>
    </row>
    <row r="215" spans="1:5">
      <c r="A215" s="22">
        <v>41815</v>
      </c>
      <c r="B215" s="22" t="s">
        <v>62</v>
      </c>
      <c r="C215" s="22" t="s">
        <v>48</v>
      </c>
      <c r="D215" s="23" t="s">
        <v>53</v>
      </c>
      <c r="E215" s="76">
        <v>58</v>
      </c>
    </row>
    <row r="216" spans="1:5">
      <c r="A216" s="22">
        <v>41783</v>
      </c>
      <c r="B216" s="22" t="s">
        <v>60</v>
      </c>
      <c r="C216" s="22" t="s">
        <v>48</v>
      </c>
      <c r="D216" s="23" t="s">
        <v>49</v>
      </c>
      <c r="E216" s="76">
        <v>306</v>
      </c>
    </row>
    <row r="217" spans="1:5">
      <c r="A217" s="22">
        <v>41839</v>
      </c>
      <c r="B217" s="22" t="s">
        <v>63</v>
      </c>
      <c r="C217" s="22" t="s">
        <v>336</v>
      </c>
      <c r="D217" s="23" t="s">
        <v>53</v>
      </c>
      <c r="E217" s="76">
        <v>60</v>
      </c>
    </row>
    <row r="218" spans="1:5">
      <c r="A218" s="22">
        <v>41784</v>
      </c>
      <c r="B218" s="22" t="s">
        <v>60</v>
      </c>
      <c r="C218" s="22" t="s">
        <v>38</v>
      </c>
      <c r="D218" s="23" t="s">
        <v>53</v>
      </c>
      <c r="E218" s="76">
        <v>112</v>
      </c>
    </row>
    <row r="219" spans="1:5">
      <c r="A219" s="22">
        <v>41774</v>
      </c>
      <c r="B219" s="22" t="s">
        <v>60</v>
      </c>
      <c r="C219" s="22" t="s">
        <v>38</v>
      </c>
      <c r="D219" s="23" t="s">
        <v>49</v>
      </c>
      <c r="E219" s="76">
        <v>33</v>
      </c>
    </row>
    <row r="220" spans="1:5">
      <c r="A220" s="22">
        <v>41839</v>
      </c>
      <c r="B220" s="22" t="s">
        <v>63</v>
      </c>
      <c r="C220" s="22" t="s">
        <v>38</v>
      </c>
      <c r="D220" s="23" t="s">
        <v>50</v>
      </c>
      <c r="E220" s="76">
        <v>22</v>
      </c>
    </row>
    <row r="221" spans="1:5">
      <c r="A221" s="22">
        <v>41764</v>
      </c>
      <c r="B221" s="22" t="s">
        <v>60</v>
      </c>
      <c r="C221" s="22" t="s">
        <v>38</v>
      </c>
      <c r="D221" s="23" t="s">
        <v>66</v>
      </c>
      <c r="E221" s="76">
        <v>54</v>
      </c>
    </row>
    <row r="222" spans="1:5">
      <c r="A222" s="22">
        <v>41820</v>
      </c>
      <c r="B222" s="22" t="s">
        <v>62</v>
      </c>
      <c r="C222" s="22" t="s">
        <v>38</v>
      </c>
      <c r="D222" s="23" t="s">
        <v>57</v>
      </c>
      <c r="E222" s="76">
        <v>46</v>
      </c>
    </row>
    <row r="223" spans="1:5">
      <c r="A223" s="22">
        <v>41825</v>
      </c>
      <c r="B223" s="22" t="s">
        <v>63</v>
      </c>
      <c r="C223" s="22" t="s">
        <v>48</v>
      </c>
      <c r="D223" s="23" t="s">
        <v>54</v>
      </c>
      <c r="E223" s="76">
        <v>24</v>
      </c>
    </row>
    <row r="224" spans="1:5">
      <c r="A224" s="22">
        <v>41845</v>
      </c>
      <c r="B224" s="22" t="s">
        <v>63</v>
      </c>
      <c r="C224" s="22" t="s">
        <v>48</v>
      </c>
      <c r="D224" s="23" t="s">
        <v>43</v>
      </c>
      <c r="E224" s="76">
        <v>20</v>
      </c>
    </row>
    <row r="225" spans="1:5">
      <c r="A225" s="22">
        <v>41887</v>
      </c>
      <c r="B225" s="22" t="s">
        <v>65</v>
      </c>
      <c r="C225" s="22" t="s">
        <v>38</v>
      </c>
      <c r="D225" s="23" t="s">
        <v>49</v>
      </c>
      <c r="E225" s="76">
        <v>238</v>
      </c>
    </row>
    <row r="226" spans="1:5">
      <c r="A226" s="22">
        <v>41832</v>
      </c>
      <c r="B226" s="22" t="s">
        <v>63</v>
      </c>
      <c r="C226" s="22" t="s">
        <v>48</v>
      </c>
      <c r="D226" s="23" t="s">
        <v>57</v>
      </c>
      <c r="E226" s="76">
        <v>23</v>
      </c>
    </row>
    <row r="227" spans="1:5">
      <c r="A227" s="22">
        <v>41789</v>
      </c>
      <c r="B227" s="22" t="s">
        <v>60</v>
      </c>
      <c r="C227" s="22" t="s">
        <v>38</v>
      </c>
      <c r="D227" s="23" t="s">
        <v>49</v>
      </c>
      <c r="E227" s="76">
        <v>66</v>
      </c>
    </row>
    <row r="228" spans="1:5">
      <c r="A228" s="22">
        <v>41847</v>
      </c>
      <c r="B228" s="22" t="s">
        <v>63</v>
      </c>
      <c r="C228" s="22" t="s">
        <v>48</v>
      </c>
      <c r="D228" s="23" t="s">
        <v>49</v>
      </c>
      <c r="E228" s="76">
        <v>66</v>
      </c>
    </row>
    <row r="229" spans="1:5">
      <c r="A229" s="22">
        <v>41764</v>
      </c>
      <c r="B229" s="22" t="s">
        <v>60</v>
      </c>
      <c r="C229" s="22" t="s">
        <v>38</v>
      </c>
      <c r="D229" s="23" t="s">
        <v>49</v>
      </c>
      <c r="E229" s="76">
        <v>68</v>
      </c>
    </row>
    <row r="230" spans="1:5">
      <c r="A230" s="22">
        <v>41781</v>
      </c>
      <c r="B230" s="22" t="s">
        <v>60</v>
      </c>
      <c r="C230" s="22" t="s">
        <v>48</v>
      </c>
      <c r="D230" s="23" t="s">
        <v>43</v>
      </c>
      <c r="E230" s="76">
        <v>38</v>
      </c>
    </row>
    <row r="231" spans="1:5">
      <c r="A231" s="22">
        <v>41829</v>
      </c>
      <c r="B231" s="22" t="s">
        <v>63</v>
      </c>
      <c r="C231" s="22" t="s">
        <v>48</v>
      </c>
      <c r="D231" s="23" t="s">
        <v>50</v>
      </c>
      <c r="E231" s="76">
        <v>69</v>
      </c>
    </row>
    <row r="232" spans="1:5">
      <c r="A232" s="22">
        <v>41827</v>
      </c>
      <c r="B232" s="22" t="s">
        <v>63</v>
      </c>
      <c r="C232" s="22" t="s">
        <v>48</v>
      </c>
      <c r="D232" s="23" t="s">
        <v>57</v>
      </c>
      <c r="E232" s="76">
        <v>23</v>
      </c>
    </row>
    <row r="233" spans="1:5">
      <c r="A233" s="22">
        <v>41784</v>
      </c>
      <c r="B233" s="22" t="s">
        <v>60</v>
      </c>
      <c r="C233" s="22" t="s">
        <v>336</v>
      </c>
      <c r="D233" s="23" t="s">
        <v>49</v>
      </c>
      <c r="E233" s="76">
        <v>68</v>
      </c>
    </row>
    <row r="234" spans="1:5">
      <c r="A234" s="22">
        <v>41891</v>
      </c>
      <c r="B234" s="22" t="s">
        <v>65</v>
      </c>
      <c r="C234" s="22" t="s">
        <v>336</v>
      </c>
      <c r="D234" s="23" t="s">
        <v>56</v>
      </c>
      <c r="E234" s="76">
        <v>105</v>
      </c>
    </row>
    <row r="235" spans="1:5">
      <c r="A235" s="22">
        <v>41819</v>
      </c>
      <c r="B235" s="22" t="s">
        <v>62</v>
      </c>
      <c r="C235" s="22" t="s">
        <v>38</v>
      </c>
      <c r="D235" s="23" t="s">
        <v>54</v>
      </c>
      <c r="E235" s="76">
        <v>188</v>
      </c>
    </row>
    <row r="236" spans="1:5">
      <c r="A236" s="22">
        <v>41892</v>
      </c>
      <c r="B236" s="22" t="s">
        <v>65</v>
      </c>
      <c r="C236" s="22" t="s">
        <v>38</v>
      </c>
      <c r="D236" s="23" t="s">
        <v>50</v>
      </c>
      <c r="E236" s="76">
        <v>69</v>
      </c>
    </row>
    <row r="237" spans="1:5">
      <c r="A237" s="22">
        <v>41835</v>
      </c>
      <c r="B237" s="22" t="s">
        <v>63</v>
      </c>
      <c r="C237" s="22" t="s">
        <v>38</v>
      </c>
      <c r="D237" s="23" t="s">
        <v>46</v>
      </c>
      <c r="E237" s="76">
        <v>240</v>
      </c>
    </row>
    <row r="238" spans="1:5">
      <c r="A238" s="22">
        <v>41765</v>
      </c>
      <c r="B238" s="22" t="s">
        <v>60</v>
      </c>
      <c r="C238" s="22" t="s">
        <v>38</v>
      </c>
      <c r="D238" s="23" t="s">
        <v>50</v>
      </c>
      <c r="E238" s="76">
        <v>69</v>
      </c>
    </row>
    <row r="239" spans="1:5">
      <c r="A239" s="22">
        <v>41904</v>
      </c>
      <c r="B239" s="22" t="s">
        <v>65</v>
      </c>
      <c r="C239" s="22" t="s">
        <v>38</v>
      </c>
      <c r="D239" s="23" t="s">
        <v>61</v>
      </c>
      <c r="E239" s="76">
        <v>55</v>
      </c>
    </row>
    <row r="240" spans="1:5">
      <c r="A240" s="22">
        <v>41762</v>
      </c>
      <c r="B240" s="22" t="s">
        <v>60</v>
      </c>
      <c r="C240" s="22" t="s">
        <v>48</v>
      </c>
      <c r="D240" s="23" t="s">
        <v>49</v>
      </c>
      <c r="E240" s="76">
        <v>99</v>
      </c>
    </row>
    <row r="241" spans="1:5">
      <c r="A241" s="22">
        <v>41771</v>
      </c>
      <c r="B241" s="22" t="s">
        <v>60</v>
      </c>
      <c r="C241" s="22" t="s">
        <v>48</v>
      </c>
      <c r="D241" s="23" t="s">
        <v>46</v>
      </c>
      <c r="E241" s="76">
        <v>96</v>
      </c>
    </row>
    <row r="242" spans="1:5">
      <c r="A242" s="22">
        <v>41826</v>
      </c>
      <c r="B242" s="22" t="s">
        <v>63</v>
      </c>
      <c r="C242" s="22" t="s">
        <v>38</v>
      </c>
      <c r="D242" s="23" t="s">
        <v>39</v>
      </c>
      <c r="E242" s="76">
        <v>160</v>
      </c>
    </row>
    <row r="243" spans="1:5">
      <c r="A243" s="22">
        <v>41908</v>
      </c>
      <c r="B243" s="22" t="s">
        <v>65</v>
      </c>
      <c r="C243" s="22" t="s">
        <v>38</v>
      </c>
      <c r="D243" s="23" t="s">
        <v>49</v>
      </c>
      <c r="E243" s="76">
        <v>66</v>
      </c>
    </row>
    <row r="244" spans="1:5">
      <c r="A244" s="22">
        <v>41824</v>
      </c>
      <c r="B244" s="22" t="s">
        <v>63</v>
      </c>
      <c r="C244" s="22" t="s">
        <v>38</v>
      </c>
      <c r="D244" s="23" t="s">
        <v>50</v>
      </c>
      <c r="E244" s="76">
        <v>66</v>
      </c>
    </row>
    <row r="245" spans="1:5">
      <c r="A245" s="22">
        <v>41763</v>
      </c>
      <c r="B245" s="22" t="s">
        <v>60</v>
      </c>
      <c r="C245" s="22" t="s">
        <v>38</v>
      </c>
      <c r="D245" s="23" t="s">
        <v>57</v>
      </c>
      <c r="E245" s="76">
        <v>44</v>
      </c>
    </row>
    <row r="246" spans="1:5">
      <c r="A246" s="22">
        <v>41833</v>
      </c>
      <c r="B246" s="22" t="s">
        <v>63</v>
      </c>
      <c r="C246" s="22" t="s">
        <v>38</v>
      </c>
      <c r="D246" s="23" t="s">
        <v>46</v>
      </c>
      <c r="E246" s="76">
        <v>72</v>
      </c>
    </row>
    <row r="247" spans="1:5">
      <c r="A247" s="22">
        <v>41780</v>
      </c>
      <c r="B247" s="22" t="s">
        <v>60</v>
      </c>
      <c r="C247" s="22" t="s">
        <v>336</v>
      </c>
      <c r="D247" s="23" t="s">
        <v>43</v>
      </c>
      <c r="E247" s="76">
        <v>40</v>
      </c>
    </row>
    <row r="248" spans="1:5">
      <c r="A248" s="22">
        <v>41904</v>
      </c>
      <c r="B248" s="22" t="s">
        <v>65</v>
      </c>
      <c r="C248" s="22" t="s">
        <v>48</v>
      </c>
      <c r="D248" s="23" t="s">
        <v>56</v>
      </c>
      <c r="E248" s="76">
        <v>57</v>
      </c>
    </row>
    <row r="249" spans="1:5">
      <c r="A249" s="22">
        <v>41829</v>
      </c>
      <c r="B249" s="22" t="s">
        <v>63</v>
      </c>
      <c r="C249" s="22" t="s">
        <v>38</v>
      </c>
      <c r="D249" s="23" t="s">
        <v>50</v>
      </c>
      <c r="E249" s="76">
        <v>392</v>
      </c>
    </row>
    <row r="250" spans="1:5">
      <c r="A250" s="22">
        <v>41908</v>
      </c>
      <c r="B250" s="22" t="s">
        <v>65</v>
      </c>
      <c r="C250" s="22" t="s">
        <v>38</v>
      </c>
      <c r="D250" s="23" t="s">
        <v>57</v>
      </c>
      <c r="E250" s="76">
        <v>44</v>
      </c>
    </row>
    <row r="251" spans="1:5">
      <c r="A251" s="22">
        <v>41770</v>
      </c>
      <c r="B251" s="22" t="s">
        <v>60</v>
      </c>
      <c r="C251" s="22" t="s">
        <v>48</v>
      </c>
      <c r="D251" s="23" t="s">
        <v>56</v>
      </c>
      <c r="E251" s="76">
        <v>63</v>
      </c>
    </row>
    <row r="252" spans="1:5">
      <c r="A252" s="22">
        <v>41896</v>
      </c>
      <c r="B252" s="22" t="s">
        <v>65</v>
      </c>
      <c r="C252" s="22" t="s">
        <v>48</v>
      </c>
      <c r="D252" s="23" t="s">
        <v>58</v>
      </c>
      <c r="E252" s="76">
        <v>48</v>
      </c>
    </row>
    <row r="253" spans="1:5">
      <c r="A253" s="22">
        <v>41777</v>
      </c>
      <c r="B253" s="22" t="s">
        <v>60</v>
      </c>
      <c r="C253" s="22" t="s">
        <v>38</v>
      </c>
      <c r="D253" s="23" t="s">
        <v>43</v>
      </c>
      <c r="E253" s="76">
        <v>20</v>
      </c>
    </row>
    <row r="254" spans="1:5">
      <c r="A254" s="22">
        <v>41901</v>
      </c>
      <c r="B254" s="22" t="s">
        <v>65</v>
      </c>
      <c r="C254" s="22" t="s">
        <v>48</v>
      </c>
      <c r="D254" s="23" t="s">
        <v>39</v>
      </c>
      <c r="E254" s="76">
        <v>228</v>
      </c>
    </row>
    <row r="255" spans="1:5">
      <c r="A255" s="22">
        <v>41894</v>
      </c>
      <c r="B255" s="22" t="s">
        <v>65</v>
      </c>
      <c r="C255" s="22" t="s">
        <v>38</v>
      </c>
      <c r="D255" s="23" t="s">
        <v>50</v>
      </c>
      <c r="E255" s="76">
        <v>69</v>
      </c>
    </row>
    <row r="256" spans="1:5">
      <c r="A256" s="22">
        <v>41793</v>
      </c>
      <c r="B256" s="22" t="s">
        <v>62</v>
      </c>
      <c r="C256" s="22" t="s">
        <v>48</v>
      </c>
      <c r="D256" s="23" t="s">
        <v>39</v>
      </c>
      <c r="E256" s="76">
        <v>312</v>
      </c>
    </row>
    <row r="257" spans="1:5">
      <c r="A257" s="22">
        <v>41827</v>
      </c>
      <c r="B257" s="22" t="s">
        <v>63</v>
      </c>
      <c r="C257" s="22" t="s">
        <v>48</v>
      </c>
      <c r="D257" s="23" t="s">
        <v>39</v>
      </c>
      <c r="E257" s="76">
        <v>240</v>
      </c>
    </row>
    <row r="258" spans="1:5">
      <c r="A258" s="22">
        <v>41853</v>
      </c>
      <c r="B258" s="22" t="s">
        <v>64</v>
      </c>
      <c r="C258" s="22" t="s">
        <v>48</v>
      </c>
      <c r="D258" s="23" t="s">
        <v>49</v>
      </c>
      <c r="E258" s="76">
        <v>517</v>
      </c>
    </row>
    <row r="259" spans="1:5">
      <c r="A259" s="22">
        <v>41908</v>
      </c>
      <c r="B259" s="22" t="s">
        <v>65</v>
      </c>
      <c r="C259" s="22" t="s">
        <v>48</v>
      </c>
      <c r="D259" s="23" t="s">
        <v>43</v>
      </c>
      <c r="E259" s="76">
        <v>80</v>
      </c>
    </row>
    <row r="260" spans="1:5">
      <c r="A260" s="22">
        <v>41833</v>
      </c>
      <c r="B260" s="22" t="s">
        <v>63</v>
      </c>
      <c r="C260" s="22" t="s">
        <v>48</v>
      </c>
      <c r="D260" s="23" t="s">
        <v>58</v>
      </c>
      <c r="E260" s="76">
        <v>75</v>
      </c>
    </row>
    <row r="261" spans="1:5">
      <c r="A261" s="22">
        <v>41766</v>
      </c>
      <c r="B261" s="22" t="s">
        <v>60</v>
      </c>
      <c r="C261" s="22" t="s">
        <v>48</v>
      </c>
      <c r="D261" s="23" t="s">
        <v>46</v>
      </c>
      <c r="E261" s="76">
        <v>23</v>
      </c>
    </row>
    <row r="262" spans="1:5">
      <c r="A262" s="22">
        <v>41773</v>
      </c>
      <c r="B262" s="22" t="s">
        <v>60</v>
      </c>
      <c r="C262" s="22" t="s">
        <v>48</v>
      </c>
      <c r="D262" s="23" t="s">
        <v>50</v>
      </c>
      <c r="E262" s="76">
        <v>69</v>
      </c>
    </row>
    <row r="263" spans="1:5">
      <c r="A263" s="22">
        <v>41909</v>
      </c>
      <c r="B263" s="22" t="s">
        <v>65</v>
      </c>
      <c r="C263" s="22" t="s">
        <v>38</v>
      </c>
      <c r="D263" s="23" t="s">
        <v>66</v>
      </c>
      <c r="E263" s="76">
        <v>36</v>
      </c>
    </row>
    <row r="264" spans="1:5">
      <c r="A264" s="22">
        <v>41837</v>
      </c>
      <c r="B264" s="22" t="s">
        <v>63</v>
      </c>
      <c r="C264" s="22" t="s">
        <v>48</v>
      </c>
      <c r="D264" s="23" t="s">
        <v>50</v>
      </c>
      <c r="E264" s="76">
        <v>69</v>
      </c>
    </row>
    <row r="265" spans="1:5">
      <c r="A265" s="22">
        <v>41841</v>
      </c>
      <c r="B265" s="22" t="s">
        <v>63</v>
      </c>
      <c r="C265" s="22" t="s">
        <v>38</v>
      </c>
      <c r="D265" s="23" t="s">
        <v>50</v>
      </c>
      <c r="E265" s="76">
        <v>22</v>
      </c>
    </row>
    <row r="266" spans="1:5">
      <c r="A266" s="22">
        <v>41826</v>
      </c>
      <c r="B266" s="22" t="s">
        <v>63</v>
      </c>
      <c r="C266" s="22" t="s">
        <v>48</v>
      </c>
      <c r="D266" s="23" t="s">
        <v>57</v>
      </c>
      <c r="E266" s="76">
        <v>66</v>
      </c>
    </row>
    <row r="267" spans="1:5">
      <c r="A267" s="22">
        <v>41823</v>
      </c>
      <c r="B267" s="22" t="s">
        <v>63</v>
      </c>
      <c r="C267" s="22" t="s">
        <v>48</v>
      </c>
      <c r="D267" s="23" t="s">
        <v>49</v>
      </c>
      <c r="E267" s="76">
        <v>66</v>
      </c>
    </row>
    <row r="268" spans="1:5">
      <c r="A268" s="22">
        <v>41824</v>
      </c>
      <c r="B268" s="22" t="s">
        <v>63</v>
      </c>
      <c r="C268" s="22" t="s">
        <v>48</v>
      </c>
      <c r="D268" s="23" t="s">
        <v>43</v>
      </c>
      <c r="E268" s="76">
        <v>40</v>
      </c>
    </row>
    <row r="269" spans="1:5">
      <c r="A269" s="22">
        <v>41904</v>
      </c>
      <c r="B269" s="22" t="s">
        <v>65</v>
      </c>
      <c r="C269" s="22" t="s">
        <v>48</v>
      </c>
      <c r="D269" s="23" t="s">
        <v>43</v>
      </c>
      <c r="E269" s="76">
        <v>40</v>
      </c>
    </row>
    <row r="270" spans="1:5">
      <c r="A270" s="22">
        <v>41837</v>
      </c>
      <c r="B270" s="22" t="s">
        <v>63</v>
      </c>
      <c r="C270" s="22" t="s">
        <v>38</v>
      </c>
      <c r="D270" s="23" t="s">
        <v>50</v>
      </c>
      <c r="E270" s="76">
        <v>46</v>
      </c>
    </row>
    <row r="271" spans="1:5">
      <c r="A271" s="22">
        <v>41847</v>
      </c>
      <c r="B271" s="22" t="s">
        <v>63</v>
      </c>
      <c r="C271" s="22" t="s">
        <v>48</v>
      </c>
      <c r="D271" s="23" t="s">
        <v>57</v>
      </c>
      <c r="E271" s="76">
        <v>66</v>
      </c>
    </row>
    <row r="272" spans="1:5">
      <c r="A272" s="22">
        <v>41841</v>
      </c>
      <c r="B272" s="22" t="s">
        <v>63</v>
      </c>
      <c r="C272" s="22" t="s">
        <v>48</v>
      </c>
      <c r="D272" s="23" t="s">
        <v>46</v>
      </c>
      <c r="E272" s="76">
        <v>72</v>
      </c>
    </row>
    <row r="273" spans="1:5">
      <c r="A273" s="22">
        <v>41828</v>
      </c>
      <c r="B273" s="22" t="s">
        <v>63</v>
      </c>
      <c r="C273" s="22" t="s">
        <v>48</v>
      </c>
      <c r="D273" s="23" t="s">
        <v>57</v>
      </c>
      <c r="E273" s="76">
        <v>69</v>
      </c>
    </row>
    <row r="274" spans="1:5">
      <c r="A274" s="22">
        <v>41820</v>
      </c>
      <c r="B274" s="22" t="s">
        <v>62</v>
      </c>
      <c r="C274" s="22" t="s">
        <v>38</v>
      </c>
      <c r="D274" s="23" t="s">
        <v>53</v>
      </c>
      <c r="E274" s="76">
        <v>87</v>
      </c>
    </row>
    <row r="275" spans="1:5">
      <c r="A275" s="22">
        <v>41822</v>
      </c>
      <c r="B275" s="22" t="s">
        <v>63</v>
      </c>
      <c r="C275" s="22" t="s">
        <v>336</v>
      </c>
      <c r="D275" s="23" t="s">
        <v>49</v>
      </c>
      <c r="E275" s="76">
        <v>32</v>
      </c>
    </row>
    <row r="276" spans="1:5">
      <c r="A276" s="22">
        <v>41830</v>
      </c>
      <c r="B276" s="22" t="s">
        <v>63</v>
      </c>
      <c r="C276" s="22" t="s">
        <v>38</v>
      </c>
      <c r="D276" s="23" t="s">
        <v>49</v>
      </c>
      <c r="E276" s="76">
        <v>376</v>
      </c>
    </row>
    <row r="277" spans="1:5">
      <c r="A277" s="22">
        <v>41821</v>
      </c>
      <c r="B277" s="22" t="s">
        <v>63</v>
      </c>
      <c r="C277" s="22" t="s">
        <v>38</v>
      </c>
      <c r="D277" s="23" t="s">
        <v>54</v>
      </c>
      <c r="E277" s="76">
        <v>71</v>
      </c>
    </row>
    <row r="278" spans="1:5">
      <c r="A278" s="22">
        <v>41840</v>
      </c>
      <c r="B278" s="22" t="s">
        <v>63</v>
      </c>
      <c r="C278" s="22" t="s">
        <v>38</v>
      </c>
      <c r="D278" s="23" t="s">
        <v>56</v>
      </c>
      <c r="E278" s="76">
        <v>20</v>
      </c>
    </row>
    <row r="279" spans="1:5">
      <c r="A279" s="22">
        <v>41896</v>
      </c>
      <c r="B279" s="22" t="s">
        <v>65</v>
      </c>
      <c r="C279" s="22" t="s">
        <v>38</v>
      </c>
      <c r="D279" s="23" t="s">
        <v>56</v>
      </c>
      <c r="E279" s="76">
        <v>40</v>
      </c>
    </row>
    <row r="280" spans="1:5">
      <c r="A280" s="22">
        <v>41893</v>
      </c>
      <c r="B280" s="22" t="s">
        <v>65</v>
      </c>
      <c r="C280" s="22" t="s">
        <v>38</v>
      </c>
      <c r="D280" s="23" t="s">
        <v>49</v>
      </c>
      <c r="E280" s="76">
        <v>752</v>
      </c>
    </row>
    <row r="281" spans="1:5">
      <c r="A281" s="22">
        <v>41870</v>
      </c>
      <c r="B281" s="22" t="s">
        <v>64</v>
      </c>
      <c r="C281" s="22" t="s">
        <v>38</v>
      </c>
      <c r="D281" s="23" t="s">
        <v>54</v>
      </c>
      <c r="E281" s="76">
        <v>71</v>
      </c>
    </row>
    <row r="282" spans="1:5">
      <c r="A282" s="22">
        <v>41896</v>
      </c>
      <c r="B282" s="22" t="s">
        <v>65</v>
      </c>
      <c r="C282" s="22" t="s">
        <v>336</v>
      </c>
      <c r="D282" s="23" t="s">
        <v>50</v>
      </c>
      <c r="E282" s="76">
        <v>69</v>
      </c>
    </row>
    <row r="283" spans="1:5">
      <c r="A283" s="22">
        <v>41896</v>
      </c>
      <c r="B283" s="22" t="s">
        <v>65</v>
      </c>
      <c r="C283" s="22" t="s">
        <v>48</v>
      </c>
      <c r="D283" s="23" t="s">
        <v>49</v>
      </c>
      <c r="E283" s="76">
        <v>66</v>
      </c>
    </row>
    <row r="284" spans="1:5">
      <c r="A284" s="22">
        <v>41793</v>
      </c>
      <c r="B284" s="22" t="s">
        <v>62</v>
      </c>
      <c r="C284" s="22" t="s">
        <v>336</v>
      </c>
      <c r="D284" s="23" t="s">
        <v>56</v>
      </c>
      <c r="E284" s="76">
        <v>40</v>
      </c>
    </row>
    <row r="285" spans="1:5">
      <c r="A285" s="22">
        <v>41908</v>
      </c>
      <c r="B285" s="22" t="s">
        <v>65</v>
      </c>
      <c r="C285" s="22" t="s">
        <v>38</v>
      </c>
      <c r="D285" s="23" t="s">
        <v>57</v>
      </c>
      <c r="E285" s="76">
        <v>46</v>
      </c>
    </row>
    <row r="286" spans="1:5">
      <c r="A286" s="22">
        <v>41782</v>
      </c>
      <c r="B286" s="22" t="s">
        <v>60</v>
      </c>
      <c r="C286" s="22" t="s">
        <v>336</v>
      </c>
      <c r="D286" s="23" t="s">
        <v>43</v>
      </c>
      <c r="E286" s="76">
        <v>60</v>
      </c>
    </row>
    <row r="287" spans="1:5">
      <c r="A287" s="22">
        <v>41903</v>
      </c>
      <c r="B287" s="22" t="s">
        <v>65</v>
      </c>
      <c r="C287" s="22" t="s">
        <v>48</v>
      </c>
      <c r="D287" s="23" t="s">
        <v>43</v>
      </c>
      <c r="E287" s="76">
        <v>40</v>
      </c>
    </row>
    <row r="288" spans="1:5">
      <c r="A288" s="22">
        <v>41829</v>
      </c>
      <c r="B288" s="22" t="s">
        <v>63</v>
      </c>
      <c r="C288" s="22" t="s">
        <v>38</v>
      </c>
      <c r="D288" s="23" t="s">
        <v>50</v>
      </c>
      <c r="E288" s="76">
        <v>22</v>
      </c>
    </row>
    <row r="289" spans="1:5">
      <c r="A289" s="22">
        <v>41780</v>
      </c>
      <c r="B289" s="22" t="s">
        <v>60</v>
      </c>
      <c r="C289" s="22" t="s">
        <v>38</v>
      </c>
      <c r="D289" s="23" t="s">
        <v>57</v>
      </c>
      <c r="E289" s="76">
        <v>46</v>
      </c>
    </row>
    <row r="290" spans="1:5">
      <c r="A290" s="22">
        <v>41772</v>
      </c>
      <c r="B290" s="22" t="s">
        <v>60</v>
      </c>
      <c r="C290" s="22" t="s">
        <v>48</v>
      </c>
      <c r="D290" s="23" t="s">
        <v>49</v>
      </c>
      <c r="E290" s="76">
        <v>99</v>
      </c>
    </row>
    <row r="291" spans="1:5">
      <c r="A291" s="22">
        <v>41848</v>
      </c>
      <c r="B291" s="22" t="s">
        <v>63</v>
      </c>
      <c r="C291" s="22" t="s">
        <v>336</v>
      </c>
      <c r="D291" s="23" t="s">
        <v>57</v>
      </c>
      <c r="E291" s="76">
        <v>44</v>
      </c>
    </row>
    <row r="292" spans="1:5">
      <c r="A292" s="22">
        <v>41887</v>
      </c>
      <c r="B292" s="22" t="s">
        <v>65</v>
      </c>
      <c r="C292" s="22" t="s">
        <v>48</v>
      </c>
      <c r="D292" s="23" t="s">
        <v>49</v>
      </c>
      <c r="E292" s="76">
        <v>68</v>
      </c>
    </row>
    <row r="293" spans="1:5">
      <c r="A293" s="22">
        <v>41885</v>
      </c>
      <c r="B293" s="22" t="s">
        <v>65</v>
      </c>
      <c r="C293" s="22" t="s">
        <v>48</v>
      </c>
      <c r="D293" s="23" t="s">
        <v>57</v>
      </c>
      <c r="E293" s="76">
        <v>46</v>
      </c>
    </row>
    <row r="294" spans="1:5">
      <c r="A294" s="22">
        <v>41866</v>
      </c>
      <c r="B294" s="22" t="s">
        <v>64</v>
      </c>
      <c r="C294" s="22" t="s">
        <v>48</v>
      </c>
      <c r="D294" s="23" t="s">
        <v>54</v>
      </c>
      <c r="E294" s="76">
        <v>45</v>
      </c>
    </row>
    <row r="295" spans="1:5">
      <c r="A295" s="22">
        <v>41911</v>
      </c>
      <c r="B295" s="22" t="s">
        <v>65</v>
      </c>
      <c r="C295" s="22" t="s">
        <v>38</v>
      </c>
      <c r="D295" s="23" t="s">
        <v>49</v>
      </c>
      <c r="E295" s="76">
        <v>34</v>
      </c>
    </row>
    <row r="296" spans="1:5">
      <c r="A296" s="22">
        <v>41838</v>
      </c>
      <c r="B296" s="22" t="s">
        <v>63</v>
      </c>
      <c r="C296" s="22" t="s">
        <v>38</v>
      </c>
      <c r="D296" s="23" t="s">
        <v>46</v>
      </c>
      <c r="E296" s="76">
        <v>72</v>
      </c>
    </row>
    <row r="297" spans="1:5">
      <c r="A297" s="22">
        <v>41844</v>
      </c>
      <c r="B297" s="22" t="s">
        <v>63</v>
      </c>
      <c r="C297" s="22" t="s">
        <v>48</v>
      </c>
      <c r="D297" s="23" t="s">
        <v>58</v>
      </c>
      <c r="E297" s="76">
        <v>48</v>
      </c>
    </row>
    <row r="298" spans="1:5">
      <c r="A298" s="22">
        <v>41776</v>
      </c>
      <c r="B298" s="22" t="s">
        <v>60</v>
      </c>
      <c r="C298" s="22" t="s">
        <v>48</v>
      </c>
      <c r="D298" s="23" t="s">
        <v>50</v>
      </c>
      <c r="E298" s="76">
        <v>46</v>
      </c>
    </row>
    <row r="299" spans="1:5">
      <c r="A299" s="22">
        <v>41767</v>
      </c>
      <c r="B299" s="22" t="s">
        <v>60</v>
      </c>
      <c r="C299" s="22" t="s">
        <v>38</v>
      </c>
      <c r="D299" s="23" t="s">
        <v>53</v>
      </c>
      <c r="E299" s="76">
        <v>84</v>
      </c>
    </row>
    <row r="300" spans="1:5">
      <c r="A300" s="22">
        <v>41802</v>
      </c>
      <c r="B300" s="22" t="s">
        <v>62</v>
      </c>
      <c r="C300" s="22" t="s">
        <v>38</v>
      </c>
      <c r="D300" s="23" t="s">
        <v>54</v>
      </c>
      <c r="E300" s="76">
        <v>47</v>
      </c>
    </row>
    <row r="301" spans="1:5">
      <c r="A301" s="22">
        <v>41909</v>
      </c>
      <c r="B301" s="22" t="s">
        <v>65</v>
      </c>
      <c r="C301" s="22" t="s">
        <v>48</v>
      </c>
      <c r="D301" s="23" t="s">
        <v>53</v>
      </c>
      <c r="E301" s="76">
        <v>30</v>
      </c>
    </row>
    <row r="302" spans="1:5">
      <c r="A302" s="22">
        <v>41891</v>
      </c>
      <c r="B302" s="22" t="s">
        <v>65</v>
      </c>
      <c r="C302" s="22" t="s">
        <v>38</v>
      </c>
      <c r="D302" s="23" t="s">
        <v>49</v>
      </c>
      <c r="E302" s="76">
        <v>33</v>
      </c>
    </row>
    <row r="303" spans="1:5">
      <c r="A303" s="22">
        <v>41822</v>
      </c>
      <c r="B303" s="22" t="s">
        <v>63</v>
      </c>
      <c r="C303" s="22" t="s">
        <v>38</v>
      </c>
      <c r="D303" s="23" t="s">
        <v>58</v>
      </c>
      <c r="E303" s="76">
        <v>50</v>
      </c>
    </row>
    <row r="304" spans="1:5">
      <c r="A304" s="22">
        <v>41849</v>
      </c>
      <c r="B304" s="22" t="s">
        <v>63</v>
      </c>
      <c r="C304" s="22" t="s">
        <v>38</v>
      </c>
      <c r="D304" s="23" t="s">
        <v>57</v>
      </c>
      <c r="E304" s="76">
        <v>46</v>
      </c>
    </row>
    <row r="305" spans="1:5">
      <c r="A305" s="22">
        <v>41867</v>
      </c>
      <c r="B305" s="22" t="s">
        <v>64</v>
      </c>
      <c r="C305" s="22" t="s">
        <v>48</v>
      </c>
      <c r="D305" s="23" t="s">
        <v>58</v>
      </c>
      <c r="E305" s="76">
        <v>24</v>
      </c>
    </row>
    <row r="306" spans="1:5">
      <c r="A306" s="22">
        <v>41763</v>
      </c>
      <c r="B306" s="22" t="s">
        <v>60</v>
      </c>
      <c r="C306" s="22" t="s">
        <v>48</v>
      </c>
      <c r="D306" s="23" t="s">
        <v>50</v>
      </c>
      <c r="E306" s="76">
        <v>23</v>
      </c>
    </row>
    <row r="307" spans="1:5">
      <c r="A307" s="22">
        <v>41783</v>
      </c>
      <c r="B307" s="22" t="s">
        <v>60</v>
      </c>
      <c r="C307" s="22" t="s">
        <v>38</v>
      </c>
      <c r="D307" s="23" t="s">
        <v>57</v>
      </c>
      <c r="E307" s="76">
        <v>23</v>
      </c>
    </row>
    <row r="308" spans="1:5">
      <c r="A308" s="22">
        <v>41824</v>
      </c>
      <c r="B308" s="22" t="s">
        <v>63</v>
      </c>
      <c r="C308" s="22" t="s">
        <v>48</v>
      </c>
      <c r="D308" s="23" t="s">
        <v>58</v>
      </c>
      <c r="E308" s="76">
        <v>75</v>
      </c>
    </row>
    <row r="309" spans="1:5">
      <c r="A309" s="22">
        <v>41895</v>
      </c>
      <c r="B309" s="22" t="s">
        <v>65</v>
      </c>
      <c r="C309" s="22" t="s">
        <v>38</v>
      </c>
      <c r="D309" s="23" t="s">
        <v>50</v>
      </c>
      <c r="E309" s="76">
        <v>69</v>
      </c>
    </row>
    <row r="310" spans="1:5">
      <c r="A310" s="22">
        <v>41780</v>
      </c>
      <c r="B310" s="22" t="s">
        <v>60</v>
      </c>
      <c r="C310" s="22" t="s">
        <v>336</v>
      </c>
      <c r="D310" s="23" t="s">
        <v>57</v>
      </c>
      <c r="E310" s="76">
        <v>23</v>
      </c>
    </row>
    <row r="311" spans="1:5">
      <c r="A311" s="22">
        <v>41776</v>
      </c>
      <c r="B311" s="22" t="s">
        <v>60</v>
      </c>
      <c r="C311" s="22" t="s">
        <v>38</v>
      </c>
      <c r="D311" s="23" t="s">
        <v>57</v>
      </c>
      <c r="E311" s="76">
        <v>66</v>
      </c>
    </row>
    <row r="312" spans="1:5">
      <c r="A312" s="22">
        <v>41909</v>
      </c>
      <c r="B312" s="22" t="s">
        <v>65</v>
      </c>
      <c r="C312" s="22" t="s">
        <v>48</v>
      </c>
      <c r="D312" s="23" t="s">
        <v>49</v>
      </c>
      <c r="E312" s="76">
        <v>33</v>
      </c>
    </row>
    <row r="313" spans="1:5">
      <c r="A313" s="22">
        <v>41780</v>
      </c>
      <c r="B313" s="22" t="s">
        <v>60</v>
      </c>
      <c r="C313" s="22" t="s">
        <v>38</v>
      </c>
      <c r="D313" s="23" t="s">
        <v>50</v>
      </c>
      <c r="E313" s="76">
        <v>46</v>
      </c>
    </row>
    <row r="314" spans="1:5">
      <c r="A314" s="22">
        <v>41895</v>
      </c>
      <c r="B314" s="22" t="s">
        <v>65</v>
      </c>
      <c r="C314" s="22" t="s">
        <v>48</v>
      </c>
      <c r="D314" s="23" t="s">
        <v>57</v>
      </c>
      <c r="E314" s="76">
        <v>22</v>
      </c>
    </row>
    <row r="315" spans="1:5">
      <c r="A315" s="22">
        <v>41889</v>
      </c>
      <c r="B315" s="22" t="s">
        <v>65</v>
      </c>
      <c r="C315" s="22" t="s">
        <v>38</v>
      </c>
      <c r="D315" s="23" t="s">
        <v>49</v>
      </c>
      <c r="E315" s="76">
        <v>68</v>
      </c>
    </row>
    <row r="316" spans="1:5">
      <c r="A316" s="22">
        <v>41903</v>
      </c>
      <c r="B316" s="22" t="s">
        <v>65</v>
      </c>
      <c r="C316" s="22" t="s">
        <v>48</v>
      </c>
      <c r="D316" s="23" t="s">
        <v>43</v>
      </c>
      <c r="E316" s="76">
        <v>19</v>
      </c>
    </row>
    <row r="317" spans="1:5">
      <c r="A317" s="22">
        <v>41829</v>
      </c>
      <c r="B317" s="22" t="s">
        <v>63</v>
      </c>
      <c r="C317" s="22" t="s">
        <v>38</v>
      </c>
      <c r="D317" s="23" t="s">
        <v>54</v>
      </c>
      <c r="E317" s="76">
        <v>469</v>
      </c>
    </row>
    <row r="318" spans="1:5">
      <c r="A318" s="22">
        <v>41783</v>
      </c>
      <c r="B318" s="22" t="s">
        <v>60</v>
      </c>
      <c r="C318" s="22" t="s">
        <v>48</v>
      </c>
      <c r="D318" s="23" t="s">
        <v>50</v>
      </c>
      <c r="E318" s="76">
        <v>44</v>
      </c>
    </row>
    <row r="319" spans="1:5">
      <c r="A319" s="22">
        <v>41773</v>
      </c>
      <c r="B319" s="22" t="s">
        <v>60</v>
      </c>
      <c r="C319" s="22" t="s">
        <v>38</v>
      </c>
      <c r="D319" s="23" t="s">
        <v>54</v>
      </c>
      <c r="E319" s="76">
        <v>94</v>
      </c>
    </row>
    <row r="320" spans="1:5">
      <c r="A320" s="22">
        <v>41793</v>
      </c>
      <c r="B320" s="22" t="s">
        <v>62</v>
      </c>
      <c r="C320" s="22" t="s">
        <v>48</v>
      </c>
      <c r="D320" s="23" t="s">
        <v>43</v>
      </c>
      <c r="E320" s="76">
        <v>57</v>
      </c>
    </row>
    <row r="321" spans="1:5">
      <c r="A321" s="22">
        <v>41872</v>
      </c>
      <c r="B321" s="22" t="s">
        <v>64</v>
      </c>
      <c r="C321" s="22" t="s">
        <v>48</v>
      </c>
      <c r="D321" s="23" t="s">
        <v>49</v>
      </c>
      <c r="E321" s="76">
        <v>66</v>
      </c>
    </row>
    <row r="322" spans="1:5">
      <c r="A322" s="22">
        <v>41910</v>
      </c>
      <c r="B322" s="22" t="s">
        <v>65</v>
      </c>
      <c r="C322" s="22" t="s">
        <v>48</v>
      </c>
      <c r="D322" s="23" t="s">
        <v>43</v>
      </c>
      <c r="E322" s="76">
        <v>20</v>
      </c>
    </row>
    <row r="323" spans="1:5">
      <c r="A323" s="22">
        <v>41767</v>
      </c>
      <c r="B323" s="22" t="s">
        <v>60</v>
      </c>
      <c r="C323" s="22" t="s">
        <v>48</v>
      </c>
      <c r="D323" s="23" t="s">
        <v>50</v>
      </c>
      <c r="E323" s="76">
        <v>22</v>
      </c>
    </row>
    <row r="324" spans="1:5">
      <c r="A324" s="22">
        <v>41769</v>
      </c>
      <c r="B324" s="22" t="s">
        <v>60</v>
      </c>
      <c r="C324" s="22" t="s">
        <v>48</v>
      </c>
      <c r="D324" s="23" t="s">
        <v>49</v>
      </c>
      <c r="E324" s="76">
        <v>102</v>
      </c>
    </row>
    <row r="325" spans="1:5">
      <c r="A325" s="22">
        <v>41767</v>
      </c>
      <c r="B325" s="22" t="s">
        <v>60</v>
      </c>
      <c r="C325" s="22" t="s">
        <v>38</v>
      </c>
      <c r="D325" s="23" t="s">
        <v>61</v>
      </c>
      <c r="E325" s="76">
        <v>55</v>
      </c>
    </row>
    <row r="326" spans="1:5">
      <c r="A326" s="22">
        <v>41794</v>
      </c>
      <c r="B326" s="22" t="s">
        <v>62</v>
      </c>
      <c r="C326" s="22" t="s">
        <v>48</v>
      </c>
      <c r="D326" s="23" t="s">
        <v>46</v>
      </c>
      <c r="E326" s="76">
        <v>96</v>
      </c>
    </row>
    <row r="327" spans="1:5">
      <c r="A327" s="22">
        <v>41813</v>
      </c>
      <c r="B327" s="22" t="s">
        <v>62</v>
      </c>
      <c r="C327" s="22" t="s">
        <v>48</v>
      </c>
      <c r="D327" s="23" t="s">
        <v>53</v>
      </c>
      <c r="E327" s="76">
        <v>60</v>
      </c>
    </row>
    <row r="328" spans="1:5">
      <c r="A328" s="22">
        <v>41884</v>
      </c>
      <c r="B328" s="22" t="s">
        <v>65</v>
      </c>
      <c r="C328" s="22" t="s">
        <v>48</v>
      </c>
      <c r="D328" s="23" t="s">
        <v>56</v>
      </c>
      <c r="E328" s="76">
        <v>20</v>
      </c>
    </row>
    <row r="329" spans="1:5">
      <c r="A329" s="22">
        <v>41885</v>
      </c>
      <c r="B329" s="22" t="s">
        <v>65</v>
      </c>
      <c r="C329" s="22" t="s">
        <v>48</v>
      </c>
      <c r="D329" s="23" t="s">
        <v>43</v>
      </c>
      <c r="E329" s="76">
        <v>80</v>
      </c>
    </row>
    <row r="330" spans="1:5">
      <c r="A330" s="22">
        <v>41844</v>
      </c>
      <c r="B330" s="22" t="s">
        <v>63</v>
      </c>
      <c r="C330" s="22" t="s">
        <v>48</v>
      </c>
      <c r="D330" s="23" t="s">
        <v>66</v>
      </c>
      <c r="E330" s="76">
        <v>36</v>
      </c>
    </row>
    <row r="331" spans="1:5">
      <c r="A331" s="22">
        <v>41762</v>
      </c>
      <c r="B331" s="22" t="s">
        <v>60</v>
      </c>
      <c r="C331" s="22" t="s">
        <v>48</v>
      </c>
      <c r="D331" s="23" t="s">
        <v>57</v>
      </c>
      <c r="E331" s="76">
        <v>46</v>
      </c>
    </row>
    <row r="332" spans="1:5">
      <c r="A332" s="22">
        <v>41836</v>
      </c>
      <c r="B332" s="22" t="s">
        <v>63</v>
      </c>
      <c r="C332" s="22" t="s">
        <v>38</v>
      </c>
      <c r="D332" s="23" t="s">
        <v>56</v>
      </c>
      <c r="E332" s="76">
        <v>20</v>
      </c>
    </row>
    <row r="333" spans="1:5">
      <c r="A333" s="22">
        <v>41900</v>
      </c>
      <c r="B333" s="22" t="s">
        <v>65</v>
      </c>
      <c r="C333" s="22" t="s">
        <v>336</v>
      </c>
      <c r="D333" s="23" t="s">
        <v>50</v>
      </c>
      <c r="E333" s="76">
        <v>23</v>
      </c>
    </row>
    <row r="334" spans="1:5">
      <c r="A334" s="22">
        <v>41824</v>
      </c>
      <c r="B334" s="22" t="s">
        <v>63</v>
      </c>
      <c r="C334" s="22" t="s">
        <v>48</v>
      </c>
      <c r="D334" s="23" t="s">
        <v>43</v>
      </c>
      <c r="E334" s="76">
        <v>80</v>
      </c>
    </row>
    <row r="335" spans="1:5">
      <c r="A335" s="22">
        <v>41846</v>
      </c>
      <c r="B335" s="22" t="s">
        <v>63</v>
      </c>
      <c r="C335" s="22" t="s">
        <v>38</v>
      </c>
      <c r="D335" s="23" t="s">
        <v>56</v>
      </c>
      <c r="E335" s="76">
        <v>259</v>
      </c>
    </row>
    <row r="336" spans="1:5">
      <c r="A336" s="22">
        <v>41890</v>
      </c>
      <c r="B336" s="22" t="s">
        <v>65</v>
      </c>
      <c r="C336" s="22" t="s">
        <v>38</v>
      </c>
      <c r="D336" s="23" t="s">
        <v>53</v>
      </c>
      <c r="E336" s="76">
        <v>689</v>
      </c>
    </row>
    <row r="337" spans="1:5">
      <c r="A337" s="22">
        <v>41829</v>
      </c>
      <c r="B337" s="22" t="s">
        <v>63</v>
      </c>
      <c r="C337" s="22" t="s">
        <v>48</v>
      </c>
      <c r="D337" s="23" t="s">
        <v>43</v>
      </c>
      <c r="E337" s="76">
        <v>38</v>
      </c>
    </row>
    <row r="338" spans="1:5">
      <c r="A338" s="22">
        <v>41897</v>
      </c>
      <c r="B338" s="22" t="s">
        <v>65</v>
      </c>
      <c r="C338" s="22" t="s">
        <v>38</v>
      </c>
      <c r="D338" s="23" t="s">
        <v>53</v>
      </c>
      <c r="E338" s="76">
        <v>58</v>
      </c>
    </row>
    <row r="339" spans="1:5">
      <c r="A339" s="22">
        <v>41908</v>
      </c>
      <c r="B339" s="22" t="s">
        <v>65</v>
      </c>
      <c r="C339" s="22" t="s">
        <v>48</v>
      </c>
      <c r="D339" s="23" t="s">
        <v>50</v>
      </c>
      <c r="E339" s="76">
        <v>46</v>
      </c>
    </row>
    <row r="340" spans="1:5">
      <c r="A340" s="22">
        <v>41888</v>
      </c>
      <c r="B340" s="22" t="s">
        <v>65</v>
      </c>
      <c r="C340" s="22" t="s">
        <v>336</v>
      </c>
      <c r="D340" s="23" t="s">
        <v>54</v>
      </c>
      <c r="E340" s="76">
        <v>71</v>
      </c>
    </row>
    <row r="341" spans="1:5">
      <c r="A341" s="22">
        <v>41896</v>
      </c>
      <c r="B341" s="22" t="s">
        <v>65</v>
      </c>
      <c r="C341" s="22" t="s">
        <v>38</v>
      </c>
      <c r="D341" s="23" t="s">
        <v>43</v>
      </c>
      <c r="E341" s="76">
        <v>40</v>
      </c>
    </row>
    <row r="342" spans="1:5">
      <c r="A342" s="22">
        <v>41776</v>
      </c>
      <c r="B342" s="22" t="s">
        <v>60</v>
      </c>
      <c r="C342" s="22" t="s">
        <v>48</v>
      </c>
      <c r="D342" s="23" t="s">
        <v>56</v>
      </c>
      <c r="E342" s="76">
        <v>20</v>
      </c>
    </row>
    <row r="343" spans="1:5">
      <c r="A343" s="22">
        <v>41826</v>
      </c>
      <c r="B343" s="22" t="s">
        <v>63</v>
      </c>
      <c r="C343" s="22" t="s">
        <v>38</v>
      </c>
      <c r="D343" s="23" t="s">
        <v>57</v>
      </c>
      <c r="E343" s="76">
        <v>46</v>
      </c>
    </row>
    <row r="344" spans="1:5">
      <c r="A344" s="22">
        <v>41773</v>
      </c>
      <c r="B344" s="22" t="s">
        <v>60</v>
      </c>
      <c r="C344" s="22" t="s">
        <v>38</v>
      </c>
      <c r="D344" s="23" t="s">
        <v>50</v>
      </c>
      <c r="E344" s="76">
        <v>44</v>
      </c>
    </row>
    <row r="345" spans="1:5">
      <c r="A345" s="22">
        <v>41892</v>
      </c>
      <c r="B345" s="22" t="s">
        <v>65</v>
      </c>
      <c r="C345" s="22" t="s">
        <v>38</v>
      </c>
      <c r="D345" s="23" t="s">
        <v>66</v>
      </c>
      <c r="E345" s="76">
        <v>36</v>
      </c>
    </row>
    <row r="346" spans="1:5">
      <c r="A346" s="22">
        <v>41842</v>
      </c>
      <c r="B346" s="22" t="s">
        <v>63</v>
      </c>
      <c r="C346" s="22" t="s">
        <v>48</v>
      </c>
      <c r="D346" s="23" t="s">
        <v>49</v>
      </c>
      <c r="E346" s="76">
        <v>32</v>
      </c>
    </row>
    <row r="347" spans="1:5">
      <c r="A347" s="22">
        <v>41782</v>
      </c>
      <c r="B347" s="22" t="s">
        <v>60</v>
      </c>
      <c r="C347" s="22" t="s">
        <v>48</v>
      </c>
      <c r="D347" s="23" t="s">
        <v>43</v>
      </c>
      <c r="E347" s="76">
        <v>60</v>
      </c>
    </row>
    <row r="348" spans="1:5">
      <c r="A348" s="22">
        <v>41835</v>
      </c>
      <c r="B348" s="22" t="s">
        <v>63</v>
      </c>
      <c r="C348" s="22" t="s">
        <v>336</v>
      </c>
      <c r="D348" s="23" t="s">
        <v>50</v>
      </c>
      <c r="E348" s="76">
        <v>46</v>
      </c>
    </row>
    <row r="349" spans="1:5">
      <c r="A349" s="22">
        <v>41890</v>
      </c>
      <c r="B349" s="22" t="s">
        <v>65</v>
      </c>
      <c r="C349" s="22" t="s">
        <v>336</v>
      </c>
      <c r="D349" s="23" t="s">
        <v>61</v>
      </c>
      <c r="E349" s="76">
        <v>53</v>
      </c>
    </row>
    <row r="350" spans="1:5">
      <c r="A350" s="22">
        <v>41846</v>
      </c>
      <c r="B350" s="22" t="s">
        <v>63</v>
      </c>
      <c r="C350" s="22" t="s">
        <v>38</v>
      </c>
      <c r="D350" s="23" t="s">
        <v>53</v>
      </c>
      <c r="E350" s="76">
        <v>58</v>
      </c>
    </row>
    <row r="351" spans="1:5">
      <c r="A351" s="22">
        <v>41891</v>
      </c>
      <c r="B351" s="22" t="s">
        <v>65</v>
      </c>
      <c r="C351" s="22" t="s">
        <v>38</v>
      </c>
      <c r="D351" s="23" t="s">
        <v>57</v>
      </c>
      <c r="E351" s="76">
        <v>44</v>
      </c>
    </row>
    <row r="352" spans="1:5">
      <c r="A352" s="22">
        <v>41851</v>
      </c>
      <c r="B352" s="22" t="s">
        <v>63</v>
      </c>
      <c r="C352" s="22" t="s">
        <v>48</v>
      </c>
      <c r="D352" s="23" t="s">
        <v>57</v>
      </c>
      <c r="E352" s="76">
        <v>23</v>
      </c>
    </row>
    <row r="353" spans="1:5">
      <c r="A353" s="22">
        <v>41765</v>
      </c>
      <c r="B353" s="22" t="s">
        <v>60</v>
      </c>
      <c r="C353" s="22" t="s">
        <v>38</v>
      </c>
      <c r="D353" s="23" t="s">
        <v>57</v>
      </c>
      <c r="E353" s="76">
        <v>44</v>
      </c>
    </row>
    <row r="354" spans="1:5">
      <c r="A354" s="22">
        <v>41834</v>
      </c>
      <c r="B354" s="22" t="s">
        <v>63</v>
      </c>
      <c r="C354" s="22" t="s">
        <v>38</v>
      </c>
      <c r="D354" s="23" t="s">
        <v>56</v>
      </c>
      <c r="E354" s="76">
        <v>42</v>
      </c>
    </row>
    <row r="355" spans="1:5">
      <c r="A355" s="22">
        <v>41907</v>
      </c>
      <c r="B355" s="22" t="s">
        <v>65</v>
      </c>
      <c r="C355" s="22" t="s">
        <v>48</v>
      </c>
      <c r="D355" s="23" t="s">
        <v>46</v>
      </c>
      <c r="E355" s="76">
        <v>75</v>
      </c>
    </row>
    <row r="356" spans="1:5">
      <c r="A356" s="22">
        <v>41788</v>
      </c>
      <c r="B356" s="22" t="s">
        <v>60</v>
      </c>
      <c r="C356" s="22" t="s">
        <v>48</v>
      </c>
      <c r="D356" s="23" t="s">
        <v>58</v>
      </c>
      <c r="E356" s="76">
        <v>46</v>
      </c>
    </row>
    <row r="357" spans="1:5">
      <c r="A357" s="22">
        <v>41885</v>
      </c>
      <c r="B357" s="22" t="s">
        <v>65</v>
      </c>
      <c r="C357" s="22" t="s">
        <v>38</v>
      </c>
      <c r="D357" s="23" t="s">
        <v>49</v>
      </c>
      <c r="E357" s="76">
        <v>66</v>
      </c>
    </row>
    <row r="358" spans="1:5">
      <c r="A358" s="22">
        <v>41779</v>
      </c>
      <c r="B358" s="22" t="s">
        <v>60</v>
      </c>
      <c r="C358" s="22" t="s">
        <v>336</v>
      </c>
      <c r="D358" s="23" t="s">
        <v>46</v>
      </c>
      <c r="E358" s="76">
        <v>100</v>
      </c>
    </row>
    <row r="359" spans="1:5">
      <c r="A359" s="22">
        <v>41816</v>
      </c>
      <c r="B359" s="22" t="s">
        <v>62</v>
      </c>
      <c r="C359" s="22" t="s">
        <v>48</v>
      </c>
      <c r="D359" s="23" t="s">
        <v>49</v>
      </c>
      <c r="E359" s="76">
        <v>33</v>
      </c>
    </row>
    <row r="360" spans="1:5">
      <c r="A360" s="22">
        <v>41794</v>
      </c>
      <c r="B360" s="22" t="s">
        <v>62</v>
      </c>
      <c r="C360" s="22" t="s">
        <v>48</v>
      </c>
      <c r="D360" s="23" t="s">
        <v>58</v>
      </c>
      <c r="E360" s="76">
        <v>46</v>
      </c>
    </row>
    <row r="361" spans="1:5">
      <c r="A361" s="22">
        <v>41848</v>
      </c>
      <c r="B361" s="22" t="s">
        <v>63</v>
      </c>
      <c r="C361" s="22" t="s">
        <v>48</v>
      </c>
      <c r="D361" s="23" t="s">
        <v>49</v>
      </c>
      <c r="E361" s="76">
        <v>439</v>
      </c>
    </row>
    <row r="362" spans="1:5">
      <c r="A362" s="22">
        <v>41849</v>
      </c>
      <c r="B362" s="22" t="s">
        <v>63</v>
      </c>
      <c r="C362" s="22" t="s">
        <v>48</v>
      </c>
      <c r="D362" s="23" t="s">
        <v>57</v>
      </c>
      <c r="E362" s="76">
        <v>46</v>
      </c>
    </row>
    <row r="363" spans="1:5">
      <c r="A363" s="22">
        <v>41773</v>
      </c>
      <c r="B363" s="22" t="s">
        <v>60</v>
      </c>
      <c r="C363" s="22" t="s">
        <v>38</v>
      </c>
      <c r="D363" s="23" t="s">
        <v>50</v>
      </c>
      <c r="E363" s="76">
        <v>46</v>
      </c>
    </row>
    <row r="364" spans="1:5">
      <c r="A364" s="22">
        <v>41886</v>
      </c>
      <c r="B364" s="22" t="s">
        <v>65</v>
      </c>
      <c r="C364" s="22" t="s">
        <v>48</v>
      </c>
      <c r="D364" s="23" t="s">
        <v>49</v>
      </c>
      <c r="E364" s="76">
        <v>66</v>
      </c>
    </row>
    <row r="365" spans="1:5">
      <c r="A365" s="22">
        <v>41765</v>
      </c>
      <c r="B365" s="22" t="s">
        <v>60</v>
      </c>
      <c r="C365" s="22" t="s">
        <v>38</v>
      </c>
      <c r="D365" s="23" t="s">
        <v>50</v>
      </c>
      <c r="E365" s="76">
        <v>23</v>
      </c>
    </row>
    <row r="366" spans="1:5">
      <c r="A366" s="22">
        <v>41822</v>
      </c>
      <c r="B366" s="22" t="s">
        <v>63</v>
      </c>
      <c r="C366" s="22" t="s">
        <v>336</v>
      </c>
      <c r="D366" s="23" t="s">
        <v>43</v>
      </c>
      <c r="E366" s="76">
        <v>40</v>
      </c>
    </row>
    <row r="367" spans="1:5">
      <c r="A367" s="22">
        <v>41912</v>
      </c>
      <c r="B367" s="22" t="s">
        <v>65</v>
      </c>
      <c r="C367" s="22" t="s">
        <v>38</v>
      </c>
      <c r="D367" s="23" t="s">
        <v>46</v>
      </c>
      <c r="E367" s="76">
        <v>72</v>
      </c>
    </row>
    <row r="368" spans="1:5">
      <c r="A368" s="22">
        <v>41775</v>
      </c>
      <c r="B368" s="22" t="s">
        <v>60</v>
      </c>
      <c r="C368" s="22" t="s">
        <v>38</v>
      </c>
      <c r="D368" s="23" t="s">
        <v>53</v>
      </c>
      <c r="E368" s="76">
        <v>87</v>
      </c>
    </row>
    <row r="369" spans="1:5">
      <c r="A369" s="22">
        <v>41795</v>
      </c>
      <c r="B369" s="22" t="s">
        <v>62</v>
      </c>
      <c r="C369" s="22" t="s">
        <v>336</v>
      </c>
      <c r="D369" s="23" t="s">
        <v>43</v>
      </c>
      <c r="E369" s="76">
        <v>20</v>
      </c>
    </row>
    <row r="370" spans="1:5">
      <c r="A370" s="22">
        <v>41850</v>
      </c>
      <c r="B370" s="22" t="s">
        <v>63</v>
      </c>
      <c r="C370" s="22" t="s">
        <v>38</v>
      </c>
      <c r="D370" s="23" t="s">
        <v>58</v>
      </c>
      <c r="E370" s="76">
        <v>24</v>
      </c>
    </row>
    <row r="371" spans="1:5">
      <c r="A371" s="22">
        <v>41823</v>
      </c>
      <c r="B371" s="22" t="s">
        <v>63</v>
      </c>
      <c r="C371" s="22" t="s">
        <v>38</v>
      </c>
      <c r="D371" s="23" t="s">
        <v>39</v>
      </c>
      <c r="E371" s="76">
        <v>78</v>
      </c>
    </row>
    <row r="372" spans="1:5">
      <c r="A372" s="22">
        <v>41894</v>
      </c>
      <c r="B372" s="22" t="s">
        <v>65</v>
      </c>
      <c r="C372" s="22" t="s">
        <v>48</v>
      </c>
      <c r="D372" s="23" t="s">
        <v>56</v>
      </c>
      <c r="E372" s="76">
        <v>60</v>
      </c>
    </row>
    <row r="373" spans="1:5">
      <c r="A373" s="22">
        <v>41773</v>
      </c>
      <c r="B373" s="22" t="s">
        <v>60</v>
      </c>
      <c r="C373" s="22" t="s">
        <v>48</v>
      </c>
      <c r="D373" s="23" t="s">
        <v>57</v>
      </c>
      <c r="E373" s="76">
        <v>69</v>
      </c>
    </row>
    <row r="374" spans="1:5">
      <c r="A374" s="22">
        <v>41778</v>
      </c>
      <c r="B374" s="22" t="s">
        <v>60</v>
      </c>
      <c r="C374" s="22" t="s">
        <v>48</v>
      </c>
      <c r="D374" s="23" t="s">
        <v>46</v>
      </c>
      <c r="E374" s="76">
        <v>46</v>
      </c>
    </row>
    <row r="375" spans="1:5">
      <c r="A375" s="22">
        <v>41826</v>
      </c>
      <c r="B375" s="22" t="s">
        <v>63</v>
      </c>
      <c r="C375" s="22" t="s">
        <v>48</v>
      </c>
      <c r="D375" s="23" t="s">
        <v>57</v>
      </c>
      <c r="E375" s="76">
        <v>23</v>
      </c>
    </row>
    <row r="376" spans="1:5">
      <c r="A376" s="22">
        <v>41768</v>
      </c>
      <c r="B376" s="22" t="s">
        <v>60</v>
      </c>
      <c r="C376" s="22" t="s">
        <v>48</v>
      </c>
      <c r="D376" s="23" t="s">
        <v>50</v>
      </c>
      <c r="E376" s="76">
        <v>23</v>
      </c>
    </row>
    <row r="377" spans="1:5">
      <c r="A377" s="22">
        <v>41831</v>
      </c>
      <c r="B377" s="22" t="s">
        <v>63</v>
      </c>
      <c r="C377" s="22" t="s">
        <v>48</v>
      </c>
      <c r="D377" s="23" t="s">
        <v>57</v>
      </c>
      <c r="E377" s="76">
        <v>46</v>
      </c>
    </row>
    <row r="378" spans="1:5">
      <c r="A378" s="22">
        <v>41784</v>
      </c>
      <c r="B378" s="22" t="s">
        <v>60</v>
      </c>
      <c r="C378" s="22" t="s">
        <v>38</v>
      </c>
      <c r="D378" s="23" t="s">
        <v>50</v>
      </c>
      <c r="E378" s="76">
        <v>305</v>
      </c>
    </row>
    <row r="379" spans="1:5">
      <c r="A379" s="22">
        <v>41782</v>
      </c>
      <c r="B379" s="22" t="s">
        <v>60</v>
      </c>
      <c r="C379" s="22" t="s">
        <v>336</v>
      </c>
      <c r="D379" s="23" t="s">
        <v>61</v>
      </c>
      <c r="E379" s="76">
        <v>53</v>
      </c>
    </row>
    <row r="380" spans="1:5">
      <c r="A380" s="22">
        <v>41866</v>
      </c>
      <c r="B380" s="22" t="s">
        <v>64</v>
      </c>
      <c r="C380" s="22" t="s">
        <v>336</v>
      </c>
      <c r="D380" s="23" t="s">
        <v>57</v>
      </c>
      <c r="E380" s="76">
        <v>23</v>
      </c>
    </row>
    <row r="381" spans="1:5">
      <c r="A381" s="22">
        <v>41783</v>
      </c>
      <c r="B381" s="22" t="s">
        <v>60</v>
      </c>
      <c r="C381" s="22" t="s">
        <v>48</v>
      </c>
      <c r="D381" s="23" t="s">
        <v>57</v>
      </c>
      <c r="E381" s="76">
        <v>44</v>
      </c>
    </row>
    <row r="382" spans="1:5">
      <c r="A382" s="22">
        <v>41892</v>
      </c>
      <c r="B382" s="22" t="s">
        <v>65</v>
      </c>
      <c r="C382" s="22" t="s">
        <v>38</v>
      </c>
      <c r="D382" s="23" t="s">
        <v>56</v>
      </c>
      <c r="E382" s="76">
        <v>21</v>
      </c>
    </row>
    <row r="383" spans="1:5">
      <c r="A383" s="22">
        <v>41908</v>
      </c>
      <c r="B383" s="22" t="s">
        <v>65</v>
      </c>
      <c r="C383" s="22" t="s">
        <v>336</v>
      </c>
      <c r="D383" s="23" t="s">
        <v>49</v>
      </c>
      <c r="E383" s="76">
        <v>33</v>
      </c>
    </row>
    <row r="384" spans="1:5">
      <c r="A384" s="22">
        <v>41832</v>
      </c>
      <c r="B384" s="22" t="s">
        <v>63</v>
      </c>
      <c r="C384" s="22" t="s">
        <v>48</v>
      </c>
      <c r="D384" s="23" t="s">
        <v>57</v>
      </c>
      <c r="E384" s="76">
        <v>23</v>
      </c>
    </row>
    <row r="385" spans="1:5">
      <c r="A385" s="22">
        <v>41911</v>
      </c>
      <c r="B385" s="22" t="s">
        <v>65</v>
      </c>
      <c r="C385" s="22" t="s">
        <v>38</v>
      </c>
      <c r="D385" s="23" t="s">
        <v>50</v>
      </c>
      <c r="E385" s="76">
        <v>46</v>
      </c>
    </row>
    <row r="386" spans="1:5">
      <c r="A386" s="22">
        <v>41776</v>
      </c>
      <c r="B386" s="22" t="s">
        <v>60</v>
      </c>
      <c r="C386" s="22" t="s">
        <v>48</v>
      </c>
      <c r="D386" s="23" t="s">
        <v>43</v>
      </c>
      <c r="E386" s="76">
        <v>322</v>
      </c>
    </row>
    <row r="387" spans="1:5">
      <c r="A387" s="22">
        <v>41893</v>
      </c>
      <c r="B387" s="22" t="s">
        <v>65</v>
      </c>
      <c r="C387" s="22" t="s">
        <v>48</v>
      </c>
      <c r="D387" s="23" t="s">
        <v>57</v>
      </c>
      <c r="E387" s="76">
        <v>46</v>
      </c>
    </row>
    <row r="388" spans="1:5">
      <c r="A388" s="22">
        <v>41762</v>
      </c>
      <c r="B388" s="22" t="s">
        <v>60</v>
      </c>
      <c r="C388" s="22" t="s">
        <v>38</v>
      </c>
      <c r="D388" s="23" t="s">
        <v>56</v>
      </c>
      <c r="E388" s="76">
        <v>76</v>
      </c>
    </row>
    <row r="389" spans="1:5">
      <c r="A389" s="22">
        <v>41845</v>
      </c>
      <c r="B389" s="22" t="s">
        <v>63</v>
      </c>
      <c r="C389" s="22" t="s">
        <v>38</v>
      </c>
      <c r="D389" s="23" t="s">
        <v>49</v>
      </c>
      <c r="E389" s="76">
        <v>99</v>
      </c>
    </row>
    <row r="390" spans="1:5">
      <c r="A390" s="22">
        <v>41899</v>
      </c>
      <c r="B390" s="22" t="s">
        <v>65</v>
      </c>
      <c r="C390" s="22" t="s">
        <v>336</v>
      </c>
      <c r="D390" s="23" t="s">
        <v>50</v>
      </c>
      <c r="E390" s="76">
        <v>44</v>
      </c>
    </row>
    <row r="391" spans="1:5">
      <c r="A391" s="22">
        <v>41771</v>
      </c>
      <c r="B391" s="22" t="s">
        <v>60</v>
      </c>
      <c r="C391" s="22" t="s">
        <v>48</v>
      </c>
      <c r="D391" s="23" t="s">
        <v>43</v>
      </c>
      <c r="E391" s="76">
        <v>60</v>
      </c>
    </row>
    <row r="392" spans="1:5">
      <c r="A392" s="22">
        <v>41890</v>
      </c>
      <c r="B392" s="22" t="s">
        <v>65</v>
      </c>
      <c r="C392" s="22" t="s">
        <v>38</v>
      </c>
      <c r="D392" s="23" t="s">
        <v>46</v>
      </c>
      <c r="E392" s="76">
        <v>23</v>
      </c>
    </row>
    <row r="393" spans="1:5">
      <c r="A393" s="22">
        <v>41835</v>
      </c>
      <c r="B393" s="22" t="s">
        <v>63</v>
      </c>
      <c r="C393" s="22" t="s">
        <v>38</v>
      </c>
      <c r="D393" s="23" t="s">
        <v>39</v>
      </c>
      <c r="E393" s="76">
        <v>80</v>
      </c>
    </row>
    <row r="394" spans="1:5">
      <c r="A394" s="22">
        <v>41826</v>
      </c>
      <c r="B394" s="22" t="s">
        <v>63</v>
      </c>
      <c r="C394" s="22" t="s">
        <v>48</v>
      </c>
      <c r="D394" s="23" t="s">
        <v>43</v>
      </c>
      <c r="E394" s="76">
        <v>284</v>
      </c>
    </row>
    <row r="395" spans="1:5">
      <c r="A395" s="22">
        <v>41884</v>
      </c>
      <c r="B395" s="22" t="s">
        <v>65</v>
      </c>
      <c r="C395" s="22" t="s">
        <v>48</v>
      </c>
      <c r="D395" s="23" t="s">
        <v>43</v>
      </c>
      <c r="E395" s="76">
        <v>57</v>
      </c>
    </row>
    <row r="396" spans="1:5">
      <c r="A396" s="22">
        <v>41828</v>
      </c>
      <c r="B396" s="22" t="s">
        <v>63</v>
      </c>
      <c r="C396" s="22" t="s">
        <v>38</v>
      </c>
      <c r="D396" s="23" t="s">
        <v>39</v>
      </c>
      <c r="E396" s="76">
        <v>234</v>
      </c>
    </row>
    <row r="397" spans="1:5">
      <c r="A397" s="22">
        <v>41802</v>
      </c>
      <c r="B397" s="22" t="s">
        <v>62</v>
      </c>
      <c r="C397" s="22" t="s">
        <v>336</v>
      </c>
      <c r="D397" s="23" t="s">
        <v>46</v>
      </c>
      <c r="E397" s="76">
        <v>25</v>
      </c>
    </row>
    <row r="398" spans="1:5">
      <c r="A398" s="22">
        <v>41768</v>
      </c>
      <c r="B398" s="22" t="s">
        <v>60</v>
      </c>
      <c r="C398" s="22" t="s">
        <v>48</v>
      </c>
      <c r="D398" s="23" t="s">
        <v>43</v>
      </c>
      <c r="E398" s="76">
        <v>20</v>
      </c>
    </row>
    <row r="399" spans="1:5">
      <c r="A399" s="22">
        <v>41873</v>
      </c>
      <c r="B399" s="22" t="s">
        <v>64</v>
      </c>
      <c r="C399" s="22" t="s">
        <v>336</v>
      </c>
      <c r="D399" s="23" t="s">
        <v>46</v>
      </c>
      <c r="E399" s="76">
        <v>48</v>
      </c>
    </row>
    <row r="400" spans="1:5">
      <c r="A400" s="22">
        <v>41848</v>
      </c>
      <c r="B400" s="22" t="s">
        <v>63</v>
      </c>
      <c r="C400" s="22" t="s">
        <v>38</v>
      </c>
      <c r="D400" s="23" t="s">
        <v>57</v>
      </c>
      <c r="E400" s="76">
        <v>23</v>
      </c>
    </row>
    <row r="401" spans="1:5">
      <c r="A401" s="22">
        <v>41851</v>
      </c>
      <c r="B401" s="22" t="s">
        <v>63</v>
      </c>
      <c r="C401" s="22" t="s">
        <v>48</v>
      </c>
      <c r="D401" s="23" t="s">
        <v>43</v>
      </c>
      <c r="E401" s="76">
        <v>57</v>
      </c>
    </row>
    <row r="402" spans="1:5">
      <c r="A402" s="22">
        <v>41902</v>
      </c>
      <c r="B402" s="22" t="s">
        <v>65</v>
      </c>
      <c r="C402" s="22" t="s">
        <v>38</v>
      </c>
      <c r="D402" s="23" t="s">
        <v>49</v>
      </c>
      <c r="E402" s="76">
        <v>66</v>
      </c>
    </row>
    <row r="403" spans="1:5">
      <c r="A403" s="22">
        <v>41879</v>
      </c>
      <c r="B403" s="22" t="s">
        <v>64</v>
      </c>
      <c r="C403" s="22" t="s">
        <v>48</v>
      </c>
      <c r="D403" s="23" t="s">
        <v>39</v>
      </c>
      <c r="E403" s="76">
        <v>228</v>
      </c>
    </row>
    <row r="404" spans="1:5">
      <c r="A404" s="22">
        <v>41878</v>
      </c>
      <c r="B404" s="22" t="s">
        <v>64</v>
      </c>
      <c r="C404" s="22" t="s">
        <v>38</v>
      </c>
      <c r="D404" s="23" t="s">
        <v>53</v>
      </c>
      <c r="E404" s="76">
        <v>90</v>
      </c>
    </row>
    <row r="405" spans="1:5">
      <c r="A405" s="22">
        <v>41761</v>
      </c>
      <c r="B405" s="22" t="s">
        <v>60</v>
      </c>
      <c r="C405" s="22" t="s">
        <v>48</v>
      </c>
      <c r="D405" s="23" t="s">
        <v>57</v>
      </c>
      <c r="E405" s="76">
        <v>23</v>
      </c>
    </row>
    <row r="406" spans="1:5">
      <c r="A406" s="22">
        <v>41849</v>
      </c>
      <c r="B406" s="22" t="s">
        <v>63</v>
      </c>
      <c r="C406" s="22" t="s">
        <v>38</v>
      </c>
      <c r="D406" s="23" t="s">
        <v>54</v>
      </c>
      <c r="E406" s="76">
        <v>514</v>
      </c>
    </row>
    <row r="407" spans="1:5">
      <c r="A407" s="22">
        <v>41823</v>
      </c>
      <c r="B407" s="22" t="s">
        <v>63</v>
      </c>
      <c r="C407" s="22" t="s">
        <v>48</v>
      </c>
      <c r="D407" s="23" t="s">
        <v>49</v>
      </c>
      <c r="E407" s="76">
        <v>64</v>
      </c>
    </row>
    <row r="408" spans="1:5">
      <c r="A408" s="22">
        <v>41872</v>
      </c>
      <c r="B408" s="22" t="s">
        <v>64</v>
      </c>
      <c r="C408" s="22" t="s">
        <v>48</v>
      </c>
      <c r="D408" s="23" t="s">
        <v>53</v>
      </c>
      <c r="E408" s="76">
        <v>28</v>
      </c>
    </row>
    <row r="409" spans="1:5">
      <c r="A409" s="22">
        <v>41787</v>
      </c>
      <c r="B409" s="22" t="s">
        <v>60</v>
      </c>
      <c r="C409" s="22" t="s">
        <v>38</v>
      </c>
      <c r="D409" s="23" t="s">
        <v>57</v>
      </c>
      <c r="E409" s="76">
        <v>69</v>
      </c>
    </row>
    <row r="410" spans="1:5">
      <c r="A410" s="22">
        <v>41899</v>
      </c>
      <c r="B410" s="22" t="s">
        <v>65</v>
      </c>
      <c r="C410" s="22" t="s">
        <v>48</v>
      </c>
      <c r="D410" s="23" t="s">
        <v>66</v>
      </c>
      <c r="E410" s="76">
        <v>36</v>
      </c>
    </row>
    <row r="411" spans="1:5">
      <c r="A411" s="22">
        <v>41895</v>
      </c>
      <c r="B411" s="22" t="s">
        <v>65</v>
      </c>
      <c r="C411" s="22" t="s">
        <v>336</v>
      </c>
      <c r="D411" s="23" t="s">
        <v>43</v>
      </c>
      <c r="E411" s="76">
        <v>20</v>
      </c>
    </row>
    <row r="412" spans="1:5">
      <c r="A412" s="22">
        <v>41892</v>
      </c>
      <c r="B412" s="22" t="s">
        <v>65</v>
      </c>
      <c r="C412" s="22" t="s">
        <v>38</v>
      </c>
      <c r="D412" s="23" t="s">
        <v>53</v>
      </c>
      <c r="E412" s="76">
        <v>58</v>
      </c>
    </row>
    <row r="413" spans="1:5">
      <c r="A413" s="22">
        <v>41899</v>
      </c>
      <c r="B413" s="22" t="s">
        <v>65</v>
      </c>
      <c r="C413" s="22" t="s">
        <v>336</v>
      </c>
      <c r="D413" s="23" t="s">
        <v>43</v>
      </c>
      <c r="E413" s="76">
        <v>160</v>
      </c>
    </row>
    <row r="414" spans="1:5">
      <c r="A414" s="22">
        <v>41861</v>
      </c>
      <c r="B414" s="22" t="s">
        <v>64</v>
      </c>
      <c r="C414" s="22" t="s">
        <v>38</v>
      </c>
      <c r="D414" s="23" t="s">
        <v>46</v>
      </c>
      <c r="E414" s="76">
        <v>25</v>
      </c>
    </row>
    <row r="415" spans="1:5">
      <c r="A415" s="22">
        <v>41897</v>
      </c>
      <c r="B415" s="22" t="s">
        <v>65</v>
      </c>
      <c r="C415" s="22" t="s">
        <v>48</v>
      </c>
      <c r="D415" s="23" t="s">
        <v>49</v>
      </c>
      <c r="E415" s="76">
        <v>99</v>
      </c>
    </row>
    <row r="416" spans="1:5">
      <c r="A416" s="22">
        <v>41810</v>
      </c>
      <c r="B416" s="22" t="s">
        <v>62</v>
      </c>
      <c r="C416" s="22" t="s">
        <v>48</v>
      </c>
      <c r="D416" s="23" t="s">
        <v>57</v>
      </c>
      <c r="E416" s="76">
        <v>46</v>
      </c>
    </row>
    <row r="417" spans="1:5">
      <c r="A417" s="22">
        <v>41832</v>
      </c>
      <c r="B417" s="22" t="s">
        <v>63</v>
      </c>
      <c r="C417" s="22" t="s">
        <v>38</v>
      </c>
      <c r="D417" s="23" t="s">
        <v>53</v>
      </c>
      <c r="E417" s="76">
        <v>84</v>
      </c>
    </row>
    <row r="418" spans="1:5">
      <c r="A418" s="22">
        <v>41866</v>
      </c>
      <c r="B418" s="22" t="s">
        <v>64</v>
      </c>
      <c r="C418" s="22" t="s">
        <v>48</v>
      </c>
      <c r="D418" s="23" t="s">
        <v>57</v>
      </c>
      <c r="E418" s="76">
        <v>115</v>
      </c>
    </row>
    <row r="419" spans="1:5">
      <c r="A419" s="22">
        <v>41776</v>
      </c>
      <c r="B419" s="22" t="s">
        <v>60</v>
      </c>
      <c r="C419" s="22" t="s">
        <v>48</v>
      </c>
      <c r="D419" s="23" t="s">
        <v>58</v>
      </c>
      <c r="E419" s="76">
        <v>502</v>
      </c>
    </row>
    <row r="420" spans="1:5">
      <c r="A420" s="22">
        <v>41847</v>
      </c>
      <c r="B420" s="22" t="s">
        <v>63</v>
      </c>
      <c r="C420" s="22" t="s">
        <v>336</v>
      </c>
      <c r="D420" s="23" t="s">
        <v>56</v>
      </c>
      <c r="E420" s="76">
        <v>40</v>
      </c>
    </row>
    <row r="421" spans="1:5">
      <c r="A421" s="22">
        <v>41797</v>
      </c>
      <c r="B421" s="22" t="s">
        <v>62</v>
      </c>
      <c r="C421" s="22" t="s">
        <v>48</v>
      </c>
      <c r="D421" s="23" t="s">
        <v>57</v>
      </c>
      <c r="E421" s="76">
        <v>230</v>
      </c>
    </row>
    <row r="422" spans="1:5">
      <c r="A422" s="22">
        <v>41903</v>
      </c>
      <c r="B422" s="22" t="s">
        <v>65</v>
      </c>
      <c r="C422" s="22" t="s">
        <v>38</v>
      </c>
      <c r="D422" s="23" t="s">
        <v>58</v>
      </c>
      <c r="E422" s="76">
        <v>72</v>
      </c>
    </row>
    <row r="423" spans="1:5">
      <c r="A423" s="22">
        <v>41789</v>
      </c>
      <c r="B423" s="22" t="s">
        <v>60</v>
      </c>
      <c r="C423" s="22" t="s">
        <v>48</v>
      </c>
      <c r="D423" s="23" t="s">
        <v>58</v>
      </c>
      <c r="E423" s="76">
        <v>48</v>
      </c>
    </row>
    <row r="424" spans="1:5">
      <c r="A424" s="22">
        <v>41831</v>
      </c>
      <c r="B424" s="22" t="s">
        <v>63</v>
      </c>
      <c r="C424" s="22" t="s">
        <v>48</v>
      </c>
      <c r="D424" s="23" t="s">
        <v>43</v>
      </c>
      <c r="E424" s="76">
        <v>20</v>
      </c>
    </row>
    <row r="425" spans="1:5">
      <c r="A425" s="22">
        <v>41862</v>
      </c>
      <c r="B425" s="22" t="s">
        <v>64</v>
      </c>
      <c r="C425" s="22" t="s">
        <v>336</v>
      </c>
      <c r="D425" s="23" t="s">
        <v>39</v>
      </c>
      <c r="E425" s="76">
        <v>240</v>
      </c>
    </row>
    <row r="426" spans="1:5">
      <c r="A426" s="22">
        <v>41760</v>
      </c>
      <c r="B426" s="22" t="s">
        <v>60</v>
      </c>
      <c r="C426" s="22" t="s">
        <v>38</v>
      </c>
      <c r="D426" s="23" t="s">
        <v>66</v>
      </c>
      <c r="E426" s="76">
        <v>38</v>
      </c>
    </row>
    <row r="427" spans="1:5">
      <c r="A427" s="22">
        <v>41840</v>
      </c>
      <c r="B427" s="22" t="s">
        <v>63</v>
      </c>
      <c r="C427" s="22" t="s">
        <v>38</v>
      </c>
      <c r="D427" s="23" t="s">
        <v>39</v>
      </c>
      <c r="E427" s="76">
        <v>835</v>
      </c>
    </row>
    <row r="428" spans="1:5">
      <c r="A428" s="22">
        <v>41779</v>
      </c>
      <c r="B428" s="22" t="s">
        <v>60</v>
      </c>
      <c r="C428" s="22" t="s">
        <v>38</v>
      </c>
      <c r="D428" s="23" t="s">
        <v>53</v>
      </c>
      <c r="E428" s="76">
        <v>87</v>
      </c>
    </row>
    <row r="429" spans="1:5">
      <c r="A429" s="22">
        <v>41894</v>
      </c>
      <c r="B429" s="22" t="s">
        <v>65</v>
      </c>
      <c r="C429" s="22" t="s">
        <v>48</v>
      </c>
      <c r="D429" s="23" t="s">
        <v>43</v>
      </c>
      <c r="E429" s="76">
        <v>40</v>
      </c>
    </row>
    <row r="430" spans="1:5">
      <c r="A430" s="22">
        <v>41781</v>
      </c>
      <c r="B430" s="22" t="s">
        <v>60</v>
      </c>
      <c r="C430" s="22" t="s">
        <v>38</v>
      </c>
      <c r="D430" s="23" t="s">
        <v>43</v>
      </c>
      <c r="E430" s="76">
        <v>60</v>
      </c>
    </row>
    <row r="431" spans="1:5">
      <c r="A431" s="22">
        <v>41833</v>
      </c>
      <c r="B431" s="22" t="s">
        <v>63</v>
      </c>
      <c r="C431" s="22" t="s">
        <v>38</v>
      </c>
      <c r="D431" s="23" t="s">
        <v>56</v>
      </c>
      <c r="E431" s="76">
        <v>40</v>
      </c>
    </row>
    <row r="432" spans="1:5">
      <c r="A432" s="22">
        <v>41823</v>
      </c>
      <c r="B432" s="22" t="s">
        <v>63</v>
      </c>
      <c r="C432" s="22" t="s">
        <v>48</v>
      </c>
      <c r="D432" s="23" t="s">
        <v>50</v>
      </c>
      <c r="E432" s="76">
        <v>305</v>
      </c>
    </row>
    <row r="433" spans="1:5">
      <c r="A433" s="22">
        <v>41907</v>
      </c>
      <c r="B433" s="22" t="s">
        <v>65</v>
      </c>
      <c r="C433" s="22" t="s">
        <v>48</v>
      </c>
      <c r="D433" s="23" t="s">
        <v>43</v>
      </c>
      <c r="E433" s="76">
        <v>20</v>
      </c>
    </row>
    <row r="434" spans="1:5">
      <c r="A434" s="22">
        <v>41829</v>
      </c>
      <c r="B434" s="22" t="s">
        <v>63</v>
      </c>
      <c r="C434" s="22" t="s">
        <v>38</v>
      </c>
      <c r="D434" s="23" t="s">
        <v>49</v>
      </c>
      <c r="E434" s="76">
        <v>99</v>
      </c>
    </row>
    <row r="435" spans="1:5">
      <c r="A435" s="22">
        <v>41870</v>
      </c>
      <c r="B435" s="22" t="s">
        <v>64</v>
      </c>
      <c r="C435" s="22" t="s">
        <v>38</v>
      </c>
      <c r="D435" s="23" t="s">
        <v>49</v>
      </c>
      <c r="E435" s="76">
        <v>34</v>
      </c>
    </row>
    <row r="436" spans="1:5">
      <c r="A436" s="22">
        <v>41905</v>
      </c>
      <c r="B436" s="22" t="s">
        <v>65</v>
      </c>
      <c r="C436" s="22" t="s">
        <v>48</v>
      </c>
      <c r="D436" s="23" t="s">
        <v>57</v>
      </c>
      <c r="E436" s="76">
        <v>69</v>
      </c>
    </row>
    <row r="437" spans="1:5">
      <c r="A437" s="22">
        <v>41802</v>
      </c>
      <c r="B437" s="22" t="s">
        <v>62</v>
      </c>
      <c r="C437" s="22" t="s">
        <v>48</v>
      </c>
      <c r="D437" s="23" t="s">
        <v>43</v>
      </c>
      <c r="E437" s="76">
        <v>60</v>
      </c>
    </row>
    <row r="438" spans="1:5">
      <c r="A438" s="22">
        <v>41761</v>
      </c>
      <c r="B438" s="22" t="s">
        <v>60</v>
      </c>
      <c r="C438" s="22" t="s">
        <v>48</v>
      </c>
      <c r="D438" s="23" t="s">
        <v>50</v>
      </c>
      <c r="E438" s="76">
        <v>23</v>
      </c>
    </row>
    <row r="439" spans="1:5">
      <c r="A439" s="22">
        <v>41833</v>
      </c>
      <c r="B439" s="22" t="s">
        <v>63</v>
      </c>
      <c r="C439" s="22" t="s">
        <v>38</v>
      </c>
      <c r="D439" s="23" t="s">
        <v>54</v>
      </c>
      <c r="E439" s="76">
        <v>47</v>
      </c>
    </row>
    <row r="440" spans="1:5">
      <c r="A440" s="22">
        <v>41848</v>
      </c>
      <c r="B440" s="22" t="s">
        <v>63</v>
      </c>
      <c r="C440" s="22" t="s">
        <v>48</v>
      </c>
      <c r="D440" s="23" t="s">
        <v>56</v>
      </c>
      <c r="E440" s="76">
        <v>42</v>
      </c>
    </row>
    <row r="441" spans="1:5">
      <c r="A441" s="22">
        <v>41781</v>
      </c>
      <c r="B441" s="22" t="s">
        <v>60</v>
      </c>
      <c r="C441" s="22" t="s">
        <v>38</v>
      </c>
      <c r="D441" s="23" t="s">
        <v>58</v>
      </c>
      <c r="E441" s="76">
        <v>48</v>
      </c>
    </row>
    <row r="442" spans="1:5">
      <c r="A442" s="22">
        <v>41779</v>
      </c>
      <c r="B442" s="22" t="s">
        <v>60</v>
      </c>
      <c r="C442" s="22" t="s">
        <v>48</v>
      </c>
      <c r="D442" s="23" t="s">
        <v>46</v>
      </c>
      <c r="E442" s="76">
        <v>50</v>
      </c>
    </row>
    <row r="443" spans="1:5">
      <c r="A443" s="22">
        <v>41768</v>
      </c>
      <c r="B443" s="22" t="s">
        <v>60</v>
      </c>
      <c r="C443" s="22" t="s">
        <v>38</v>
      </c>
      <c r="D443" s="23" t="s">
        <v>49</v>
      </c>
      <c r="E443" s="76">
        <v>34</v>
      </c>
    </row>
    <row r="444" spans="1:5">
      <c r="A444" s="22">
        <v>41859</v>
      </c>
      <c r="B444" s="22" t="s">
        <v>64</v>
      </c>
      <c r="C444" s="22" t="s">
        <v>38</v>
      </c>
      <c r="D444" s="23" t="s">
        <v>46</v>
      </c>
      <c r="E444" s="76">
        <v>437</v>
      </c>
    </row>
    <row r="445" spans="1:5">
      <c r="A445" s="22">
        <v>41847</v>
      </c>
      <c r="B445" s="22" t="s">
        <v>63</v>
      </c>
      <c r="C445" s="22" t="s">
        <v>48</v>
      </c>
      <c r="D445" s="23" t="s">
        <v>50</v>
      </c>
      <c r="E445" s="76">
        <v>46</v>
      </c>
    </row>
    <row r="446" spans="1:5">
      <c r="A446" s="22">
        <v>41882</v>
      </c>
      <c r="B446" s="22" t="s">
        <v>64</v>
      </c>
      <c r="C446" s="22" t="s">
        <v>38</v>
      </c>
      <c r="D446" s="23" t="s">
        <v>49</v>
      </c>
      <c r="E446" s="76">
        <v>66</v>
      </c>
    </row>
    <row r="447" spans="1:5">
      <c r="A447" s="22">
        <v>41909</v>
      </c>
      <c r="B447" s="22" t="s">
        <v>65</v>
      </c>
      <c r="C447" s="22" t="s">
        <v>48</v>
      </c>
      <c r="D447" s="23" t="s">
        <v>56</v>
      </c>
      <c r="E447" s="76">
        <v>76</v>
      </c>
    </row>
    <row r="448" spans="1:5">
      <c r="A448" s="22">
        <v>41887</v>
      </c>
      <c r="B448" s="22" t="s">
        <v>65</v>
      </c>
      <c r="C448" s="22" t="s">
        <v>48</v>
      </c>
      <c r="D448" s="23" t="s">
        <v>57</v>
      </c>
      <c r="E448" s="76">
        <v>69</v>
      </c>
    </row>
    <row r="449" spans="1:5">
      <c r="A449" s="22">
        <v>41772</v>
      </c>
      <c r="B449" s="22" t="s">
        <v>60</v>
      </c>
      <c r="C449" s="22" t="s">
        <v>38</v>
      </c>
      <c r="D449" s="23" t="s">
        <v>50</v>
      </c>
      <c r="E449" s="76">
        <v>23</v>
      </c>
    </row>
    <row r="450" spans="1:5">
      <c r="A450" s="22">
        <v>41822</v>
      </c>
      <c r="B450" s="22" t="s">
        <v>63</v>
      </c>
      <c r="C450" s="22" t="s">
        <v>48</v>
      </c>
      <c r="D450" s="23" t="s">
        <v>54</v>
      </c>
      <c r="E450" s="76">
        <v>47</v>
      </c>
    </row>
    <row r="451" spans="1:5">
      <c r="A451" s="22">
        <v>41766</v>
      </c>
      <c r="B451" s="22" t="s">
        <v>60</v>
      </c>
      <c r="C451" s="22" t="s">
        <v>48</v>
      </c>
      <c r="D451" s="23" t="s">
        <v>54</v>
      </c>
      <c r="E451" s="76">
        <v>71</v>
      </c>
    </row>
    <row r="452" spans="1:5">
      <c r="A452" s="22">
        <v>41896</v>
      </c>
      <c r="B452" s="22" t="s">
        <v>65</v>
      </c>
      <c r="C452" s="22" t="s">
        <v>48</v>
      </c>
      <c r="D452" s="23" t="s">
        <v>50</v>
      </c>
      <c r="E452" s="76">
        <v>23</v>
      </c>
    </row>
    <row r="453" spans="1:5">
      <c r="A453" s="22">
        <v>41845</v>
      </c>
      <c r="B453" s="22" t="s">
        <v>63</v>
      </c>
      <c r="C453" s="22" t="s">
        <v>336</v>
      </c>
      <c r="D453" s="23" t="s">
        <v>53</v>
      </c>
      <c r="E453" s="76">
        <v>29</v>
      </c>
    </row>
    <row r="454" spans="1:5">
      <c r="A454" s="22">
        <v>41787</v>
      </c>
      <c r="B454" s="22" t="s">
        <v>60</v>
      </c>
      <c r="C454" s="22" t="s">
        <v>48</v>
      </c>
      <c r="D454" s="23" t="s">
        <v>49</v>
      </c>
      <c r="E454" s="76">
        <v>132</v>
      </c>
    </row>
    <row r="455" spans="1:5">
      <c r="A455" s="22">
        <v>41813</v>
      </c>
      <c r="B455" s="22" t="s">
        <v>62</v>
      </c>
      <c r="C455" s="22" t="s">
        <v>48</v>
      </c>
      <c r="D455" s="23" t="s">
        <v>57</v>
      </c>
      <c r="E455" s="76">
        <v>22</v>
      </c>
    </row>
    <row r="456" spans="1:5">
      <c r="A456" s="22">
        <v>41782</v>
      </c>
      <c r="B456" s="22" t="s">
        <v>60</v>
      </c>
      <c r="C456" s="22" t="s">
        <v>48</v>
      </c>
      <c r="D456" s="23" t="s">
        <v>53</v>
      </c>
      <c r="E456" s="76">
        <v>240</v>
      </c>
    </row>
    <row r="457" spans="1:5">
      <c r="A457" s="22">
        <v>41832</v>
      </c>
      <c r="B457" s="22" t="s">
        <v>63</v>
      </c>
      <c r="C457" s="22" t="s">
        <v>48</v>
      </c>
      <c r="D457" s="23" t="s">
        <v>57</v>
      </c>
      <c r="E457" s="76">
        <v>46</v>
      </c>
    </row>
    <row r="458" spans="1:5">
      <c r="A458" s="22">
        <v>41897</v>
      </c>
      <c r="B458" s="22" t="s">
        <v>65</v>
      </c>
      <c r="C458" s="22" t="s">
        <v>38</v>
      </c>
      <c r="D458" s="23" t="s">
        <v>58</v>
      </c>
      <c r="E458" s="76">
        <v>50</v>
      </c>
    </row>
    <row r="459" spans="1:5">
      <c r="A459" s="22">
        <v>41841</v>
      </c>
      <c r="B459" s="22" t="s">
        <v>63</v>
      </c>
      <c r="C459" s="22" t="s">
        <v>38</v>
      </c>
      <c r="D459" s="23" t="s">
        <v>49</v>
      </c>
      <c r="E459" s="76">
        <v>33</v>
      </c>
    </row>
    <row r="460" spans="1:5">
      <c r="A460" s="22">
        <v>41786</v>
      </c>
      <c r="B460" s="22" t="s">
        <v>60</v>
      </c>
      <c r="C460" s="22" t="s">
        <v>38</v>
      </c>
      <c r="D460" s="23" t="s">
        <v>58</v>
      </c>
      <c r="E460" s="76">
        <v>69</v>
      </c>
    </row>
    <row r="461" spans="1:5">
      <c r="A461" s="22">
        <v>41807</v>
      </c>
      <c r="B461" s="22" t="s">
        <v>62</v>
      </c>
      <c r="C461" s="22" t="s">
        <v>48</v>
      </c>
      <c r="D461" s="23" t="s">
        <v>49</v>
      </c>
      <c r="E461" s="76">
        <v>66</v>
      </c>
    </row>
    <row r="462" spans="1:5">
      <c r="A462" s="22">
        <v>41860</v>
      </c>
      <c r="B462" s="22" t="s">
        <v>64</v>
      </c>
      <c r="C462" s="22" t="s">
        <v>38</v>
      </c>
      <c r="D462" s="23" t="s">
        <v>58</v>
      </c>
      <c r="E462" s="76">
        <v>75</v>
      </c>
    </row>
    <row r="463" spans="1:5">
      <c r="A463" s="22">
        <v>41897</v>
      </c>
      <c r="B463" s="22" t="s">
        <v>65</v>
      </c>
      <c r="C463" s="22" t="s">
        <v>38</v>
      </c>
      <c r="D463" s="23" t="s">
        <v>54</v>
      </c>
      <c r="E463" s="76">
        <v>491</v>
      </c>
    </row>
    <row r="464" spans="1:5">
      <c r="A464" s="22">
        <v>41901</v>
      </c>
      <c r="B464" s="22" t="s">
        <v>65</v>
      </c>
      <c r="C464" s="22" t="s">
        <v>48</v>
      </c>
      <c r="D464" s="23" t="s">
        <v>43</v>
      </c>
      <c r="E464" s="76">
        <v>60</v>
      </c>
    </row>
    <row r="465" spans="1:5">
      <c r="A465" s="22">
        <v>41835</v>
      </c>
      <c r="B465" s="22" t="s">
        <v>63</v>
      </c>
      <c r="C465" s="22" t="s">
        <v>38</v>
      </c>
      <c r="D465" s="23" t="s">
        <v>49</v>
      </c>
      <c r="E465" s="76">
        <v>33</v>
      </c>
    </row>
    <row r="466" spans="1:5">
      <c r="A466" s="22">
        <v>41869</v>
      </c>
      <c r="B466" s="22" t="s">
        <v>64</v>
      </c>
      <c r="C466" s="22" t="s">
        <v>38</v>
      </c>
      <c r="D466" s="23" t="s">
        <v>43</v>
      </c>
      <c r="E466" s="76">
        <v>20</v>
      </c>
    </row>
    <row r="467" spans="1:5">
      <c r="A467" s="22">
        <v>41811</v>
      </c>
      <c r="B467" s="22" t="s">
        <v>62</v>
      </c>
      <c r="C467" s="22" t="s">
        <v>38</v>
      </c>
      <c r="D467" s="23" t="s">
        <v>43</v>
      </c>
      <c r="E467" s="76">
        <v>40</v>
      </c>
    </row>
    <row r="468" spans="1:5">
      <c r="A468" s="22">
        <v>41831</v>
      </c>
      <c r="B468" s="22" t="s">
        <v>63</v>
      </c>
      <c r="C468" s="22" t="s">
        <v>38</v>
      </c>
      <c r="D468" s="23" t="s">
        <v>54</v>
      </c>
      <c r="E468" s="76">
        <v>47</v>
      </c>
    </row>
    <row r="469" spans="1:5">
      <c r="A469" s="22">
        <v>41785</v>
      </c>
      <c r="B469" s="22" t="s">
        <v>60</v>
      </c>
      <c r="C469" s="22" t="s">
        <v>48</v>
      </c>
      <c r="D469" s="23" t="s">
        <v>43</v>
      </c>
      <c r="E469" s="76">
        <v>80</v>
      </c>
    </row>
    <row r="470" spans="1:5">
      <c r="A470" s="22">
        <v>41890</v>
      </c>
      <c r="B470" s="22" t="s">
        <v>65</v>
      </c>
      <c r="C470" s="22" t="s">
        <v>38</v>
      </c>
      <c r="D470" s="23" t="s">
        <v>49</v>
      </c>
      <c r="E470" s="76">
        <v>102</v>
      </c>
    </row>
    <row r="471" spans="1:5">
      <c r="A471" s="22">
        <v>41817</v>
      </c>
      <c r="B471" s="22" t="s">
        <v>62</v>
      </c>
      <c r="C471" s="22" t="s">
        <v>38</v>
      </c>
      <c r="D471" s="23" t="s">
        <v>39</v>
      </c>
      <c r="E471" s="76">
        <v>240</v>
      </c>
    </row>
    <row r="472" spans="1:5">
      <c r="A472" s="22">
        <v>41903</v>
      </c>
      <c r="B472" s="22" t="s">
        <v>65</v>
      </c>
      <c r="C472" s="22" t="s">
        <v>38</v>
      </c>
      <c r="D472" s="23" t="s">
        <v>56</v>
      </c>
      <c r="E472" s="76">
        <v>60</v>
      </c>
    </row>
    <row r="473" spans="1:5">
      <c r="A473" s="22">
        <v>41892</v>
      </c>
      <c r="B473" s="22" t="s">
        <v>65</v>
      </c>
      <c r="C473" s="22" t="s">
        <v>48</v>
      </c>
      <c r="D473" s="23" t="s">
        <v>49</v>
      </c>
      <c r="E473" s="76">
        <v>33</v>
      </c>
    </row>
    <row r="474" spans="1:5">
      <c r="A474" s="22">
        <v>41804</v>
      </c>
      <c r="B474" s="22" t="s">
        <v>62</v>
      </c>
      <c r="C474" s="22" t="s">
        <v>38</v>
      </c>
      <c r="D474" s="23" t="s">
        <v>46</v>
      </c>
      <c r="E474" s="76">
        <v>25</v>
      </c>
    </row>
    <row r="475" spans="1:5">
      <c r="A475" s="22">
        <v>41861</v>
      </c>
      <c r="B475" s="22" t="s">
        <v>64</v>
      </c>
      <c r="C475" s="22" t="s">
        <v>38</v>
      </c>
      <c r="D475" s="23" t="s">
        <v>49</v>
      </c>
      <c r="E475" s="76">
        <v>99</v>
      </c>
    </row>
    <row r="476" spans="1:5">
      <c r="A476" s="22">
        <v>41811</v>
      </c>
      <c r="B476" s="22" t="s">
        <v>62</v>
      </c>
      <c r="C476" s="22" t="s">
        <v>48</v>
      </c>
      <c r="D476" s="23" t="s">
        <v>56</v>
      </c>
      <c r="E476" s="76">
        <v>63</v>
      </c>
    </row>
    <row r="477" spans="1:5">
      <c r="A477" s="22">
        <v>41894</v>
      </c>
      <c r="B477" s="22" t="s">
        <v>65</v>
      </c>
      <c r="C477" s="22" t="s">
        <v>38</v>
      </c>
      <c r="D477" s="23" t="s">
        <v>49</v>
      </c>
      <c r="E477" s="76">
        <v>66</v>
      </c>
    </row>
    <row r="478" spans="1:5">
      <c r="A478" s="22">
        <v>41821</v>
      </c>
      <c r="B478" s="22" t="s">
        <v>63</v>
      </c>
      <c r="C478" s="22" t="s">
        <v>48</v>
      </c>
      <c r="D478" s="23" t="s">
        <v>50</v>
      </c>
      <c r="E478" s="76">
        <v>22</v>
      </c>
    </row>
    <row r="479" spans="1:5">
      <c r="A479" s="22">
        <v>41825</v>
      </c>
      <c r="B479" s="22" t="s">
        <v>63</v>
      </c>
      <c r="C479" s="22" t="s">
        <v>48</v>
      </c>
      <c r="D479" s="23" t="s">
        <v>53</v>
      </c>
      <c r="E479" s="76">
        <v>87</v>
      </c>
    </row>
    <row r="480" spans="1:5">
      <c r="A480" s="22">
        <v>41886</v>
      </c>
      <c r="B480" s="22" t="s">
        <v>65</v>
      </c>
      <c r="C480" s="22" t="s">
        <v>48</v>
      </c>
      <c r="D480" s="23" t="s">
        <v>49</v>
      </c>
      <c r="E480" s="76">
        <v>102</v>
      </c>
    </row>
    <row r="481" spans="1:5">
      <c r="A481" s="22">
        <v>41772</v>
      </c>
      <c r="B481" s="22" t="s">
        <v>60</v>
      </c>
      <c r="C481" s="22" t="s">
        <v>336</v>
      </c>
      <c r="D481" s="23" t="s">
        <v>57</v>
      </c>
      <c r="E481" s="76">
        <v>66</v>
      </c>
    </row>
    <row r="482" spans="1:5">
      <c r="A482" s="22">
        <v>41839</v>
      </c>
      <c r="B482" s="22" t="s">
        <v>63</v>
      </c>
      <c r="C482" s="22" t="s">
        <v>38</v>
      </c>
      <c r="D482" s="23" t="s">
        <v>58</v>
      </c>
      <c r="E482" s="76">
        <v>69</v>
      </c>
    </row>
    <row r="483" spans="1:5">
      <c r="A483" s="22">
        <v>41899</v>
      </c>
      <c r="B483" s="22" t="s">
        <v>65</v>
      </c>
      <c r="C483" s="22" t="s">
        <v>48</v>
      </c>
      <c r="D483" s="23" t="s">
        <v>58</v>
      </c>
      <c r="E483" s="76">
        <v>524</v>
      </c>
    </row>
    <row r="484" spans="1:5">
      <c r="A484" s="22">
        <v>41835</v>
      </c>
      <c r="B484" s="22" t="s">
        <v>63</v>
      </c>
      <c r="C484" s="22" t="s">
        <v>38</v>
      </c>
      <c r="D484" s="23" t="s">
        <v>57</v>
      </c>
      <c r="E484" s="76">
        <v>46</v>
      </c>
    </row>
    <row r="485" spans="1:5">
      <c r="A485" s="22">
        <v>41778</v>
      </c>
      <c r="B485" s="22" t="s">
        <v>60</v>
      </c>
      <c r="C485" s="22" t="s">
        <v>38</v>
      </c>
      <c r="D485" s="23" t="s">
        <v>61</v>
      </c>
      <c r="E485" s="76">
        <v>106</v>
      </c>
    </row>
    <row r="486" spans="1:5">
      <c r="A486" s="22">
        <v>41883</v>
      </c>
      <c r="B486" s="22" t="s">
        <v>65</v>
      </c>
      <c r="C486" s="22" t="s">
        <v>48</v>
      </c>
      <c r="D486" s="23" t="s">
        <v>66</v>
      </c>
      <c r="E486" s="76">
        <v>36</v>
      </c>
    </row>
    <row r="487" spans="1:5">
      <c r="A487" s="22">
        <v>41881</v>
      </c>
      <c r="B487" s="22" t="s">
        <v>64</v>
      </c>
      <c r="C487" s="22" t="s">
        <v>48</v>
      </c>
      <c r="D487" s="23" t="s">
        <v>49</v>
      </c>
      <c r="E487" s="76">
        <v>96</v>
      </c>
    </row>
    <row r="488" spans="1:5">
      <c r="A488" s="22">
        <v>41767</v>
      </c>
      <c r="B488" s="22" t="s">
        <v>60</v>
      </c>
      <c r="C488" s="22" t="s">
        <v>38</v>
      </c>
      <c r="D488" s="23" t="s">
        <v>57</v>
      </c>
      <c r="E488" s="76">
        <v>46</v>
      </c>
    </row>
    <row r="489" spans="1:5">
      <c r="A489" s="22">
        <v>41904</v>
      </c>
      <c r="B489" s="22" t="s">
        <v>65</v>
      </c>
      <c r="C489" s="22" t="s">
        <v>38</v>
      </c>
      <c r="D489" s="23" t="s">
        <v>61</v>
      </c>
      <c r="E489" s="76">
        <v>27</v>
      </c>
    </row>
    <row r="490" spans="1:5">
      <c r="A490" s="22">
        <v>41831</v>
      </c>
      <c r="B490" s="22" t="s">
        <v>63</v>
      </c>
      <c r="C490" s="22" t="s">
        <v>336</v>
      </c>
      <c r="D490" s="23" t="s">
        <v>43</v>
      </c>
      <c r="E490" s="76">
        <v>417</v>
      </c>
    </row>
    <row r="491" spans="1:5">
      <c r="A491" s="22">
        <v>41763</v>
      </c>
      <c r="B491" s="22" t="s">
        <v>60</v>
      </c>
      <c r="C491" s="22" t="s">
        <v>48</v>
      </c>
      <c r="D491" s="23" t="s">
        <v>49</v>
      </c>
      <c r="E491" s="76">
        <v>752</v>
      </c>
    </row>
    <row r="492" spans="1:5">
      <c r="A492" s="22">
        <v>41903</v>
      </c>
      <c r="B492" s="22" t="s">
        <v>65</v>
      </c>
      <c r="C492" s="22" t="s">
        <v>48</v>
      </c>
      <c r="D492" s="23" t="s">
        <v>46</v>
      </c>
      <c r="E492" s="76">
        <v>96</v>
      </c>
    </row>
    <row r="493" spans="1:5">
      <c r="A493" s="22">
        <v>41785</v>
      </c>
      <c r="B493" s="22" t="s">
        <v>60</v>
      </c>
      <c r="C493" s="22" t="s">
        <v>48</v>
      </c>
      <c r="D493" s="23" t="s">
        <v>57</v>
      </c>
      <c r="E493" s="76">
        <v>240</v>
      </c>
    </row>
    <row r="494" spans="1:5">
      <c r="A494" s="22">
        <v>41780</v>
      </c>
      <c r="B494" s="22" t="s">
        <v>60</v>
      </c>
      <c r="C494" s="22" t="s">
        <v>48</v>
      </c>
      <c r="D494" s="23" t="s">
        <v>66</v>
      </c>
      <c r="E494" s="76">
        <v>36</v>
      </c>
    </row>
    <row r="495" spans="1:5">
      <c r="A495" s="22">
        <v>41844</v>
      </c>
      <c r="B495" s="22" t="s">
        <v>63</v>
      </c>
      <c r="C495" s="22" t="s">
        <v>38</v>
      </c>
      <c r="D495" s="23" t="s">
        <v>49</v>
      </c>
      <c r="E495" s="76">
        <v>68</v>
      </c>
    </row>
    <row r="496" spans="1:5">
      <c r="A496" s="22">
        <v>41870</v>
      </c>
      <c r="B496" s="22" t="s">
        <v>64</v>
      </c>
      <c r="C496" s="22" t="s">
        <v>48</v>
      </c>
      <c r="D496" s="23" t="s">
        <v>58</v>
      </c>
      <c r="E496" s="76">
        <v>48</v>
      </c>
    </row>
    <row r="497" spans="1:5">
      <c r="A497" s="22">
        <v>41800</v>
      </c>
      <c r="B497" s="22" t="s">
        <v>62</v>
      </c>
      <c r="C497" s="22" t="s">
        <v>38</v>
      </c>
      <c r="D497" s="23" t="s">
        <v>61</v>
      </c>
      <c r="E497" s="76">
        <v>28</v>
      </c>
    </row>
    <row r="498" spans="1:5">
      <c r="A498" s="22">
        <v>41839</v>
      </c>
      <c r="B498" s="22" t="s">
        <v>63</v>
      </c>
      <c r="C498" s="22" t="s">
        <v>38</v>
      </c>
      <c r="D498" s="23" t="s">
        <v>58</v>
      </c>
      <c r="E498" s="76">
        <v>72</v>
      </c>
    </row>
    <row r="499" spans="1:5">
      <c r="A499" s="22">
        <v>41776</v>
      </c>
      <c r="B499" s="22" t="s">
        <v>60</v>
      </c>
      <c r="C499" s="22" t="s">
        <v>48</v>
      </c>
      <c r="D499" s="23" t="s">
        <v>58</v>
      </c>
      <c r="E499" s="76">
        <v>69</v>
      </c>
    </row>
    <row r="500" spans="1:5">
      <c r="A500" s="22">
        <v>41795</v>
      </c>
      <c r="B500" s="22" t="s">
        <v>62</v>
      </c>
      <c r="C500" s="22" t="s">
        <v>336</v>
      </c>
      <c r="D500" s="23" t="s">
        <v>46</v>
      </c>
      <c r="E500" s="76">
        <v>46</v>
      </c>
    </row>
    <row r="501" spans="1:5">
      <c r="A501" s="22">
        <v>41779</v>
      </c>
      <c r="B501" s="22" t="s">
        <v>60</v>
      </c>
      <c r="C501" s="22" t="s">
        <v>38</v>
      </c>
      <c r="D501" s="23" t="s">
        <v>50</v>
      </c>
      <c r="E501" s="76">
        <v>46</v>
      </c>
    </row>
    <row r="502" spans="1:5">
      <c r="A502" s="22">
        <v>41880</v>
      </c>
      <c r="B502" s="22" t="s">
        <v>64</v>
      </c>
      <c r="C502" s="22" t="s">
        <v>336</v>
      </c>
      <c r="D502" s="23" t="s">
        <v>57</v>
      </c>
      <c r="E502" s="76">
        <v>138</v>
      </c>
    </row>
    <row r="503" spans="1:5">
      <c r="A503" s="22">
        <v>41796</v>
      </c>
      <c r="B503" s="22" t="s">
        <v>62</v>
      </c>
      <c r="C503" s="22" t="s">
        <v>48</v>
      </c>
      <c r="D503" s="23" t="s">
        <v>56</v>
      </c>
      <c r="E503" s="76">
        <v>57</v>
      </c>
    </row>
    <row r="504" spans="1:5">
      <c r="A504" s="22">
        <v>41824</v>
      </c>
      <c r="B504" s="22" t="s">
        <v>63</v>
      </c>
      <c r="C504" s="22" t="s">
        <v>48</v>
      </c>
      <c r="D504" s="23" t="s">
        <v>66</v>
      </c>
      <c r="E504" s="76">
        <v>36</v>
      </c>
    </row>
    <row r="505" spans="1:5">
      <c r="A505" s="22">
        <v>41846</v>
      </c>
      <c r="B505" s="22" t="s">
        <v>63</v>
      </c>
      <c r="C505" s="22" t="s">
        <v>38</v>
      </c>
      <c r="D505" s="23" t="s">
        <v>53</v>
      </c>
      <c r="E505" s="76">
        <v>60</v>
      </c>
    </row>
    <row r="506" spans="1:5">
      <c r="A506" s="22">
        <v>41773</v>
      </c>
      <c r="B506" s="22" t="s">
        <v>60</v>
      </c>
      <c r="C506" s="22" t="s">
        <v>48</v>
      </c>
      <c r="D506" s="23" t="s">
        <v>57</v>
      </c>
      <c r="E506" s="76">
        <v>88</v>
      </c>
    </row>
    <row r="507" spans="1:5">
      <c r="A507" s="22">
        <v>41902</v>
      </c>
      <c r="B507" s="22" t="s">
        <v>65</v>
      </c>
      <c r="C507" s="22" t="s">
        <v>38</v>
      </c>
      <c r="D507" s="23" t="s">
        <v>61</v>
      </c>
      <c r="E507" s="76">
        <v>80</v>
      </c>
    </row>
    <row r="508" spans="1:5">
      <c r="A508" s="22">
        <v>41843</v>
      </c>
      <c r="B508" s="22" t="s">
        <v>63</v>
      </c>
      <c r="C508" s="22" t="s">
        <v>38</v>
      </c>
      <c r="D508" s="23" t="s">
        <v>39</v>
      </c>
      <c r="E508" s="76">
        <v>160</v>
      </c>
    </row>
    <row r="509" spans="1:5">
      <c r="A509" s="22">
        <v>41888</v>
      </c>
      <c r="B509" s="22" t="s">
        <v>65</v>
      </c>
      <c r="C509" s="22" t="s">
        <v>38</v>
      </c>
      <c r="D509" s="23" t="s">
        <v>43</v>
      </c>
      <c r="E509" s="76">
        <v>40</v>
      </c>
    </row>
    <row r="510" spans="1:5">
      <c r="A510" s="22">
        <v>41762</v>
      </c>
      <c r="B510" s="22" t="s">
        <v>60</v>
      </c>
      <c r="C510" s="22" t="s">
        <v>38</v>
      </c>
      <c r="D510" s="23" t="s">
        <v>43</v>
      </c>
      <c r="E510" s="76">
        <v>20</v>
      </c>
    </row>
    <row r="511" spans="1:5">
      <c r="A511" s="22">
        <v>41833</v>
      </c>
      <c r="B511" s="22" t="s">
        <v>63</v>
      </c>
      <c r="C511" s="22" t="s">
        <v>48</v>
      </c>
      <c r="D511" s="23" t="s">
        <v>57</v>
      </c>
      <c r="E511" s="76">
        <v>46</v>
      </c>
    </row>
    <row r="512" spans="1:5">
      <c r="A512" s="22">
        <v>41814</v>
      </c>
      <c r="B512" s="22" t="s">
        <v>62</v>
      </c>
      <c r="C512" s="22" t="s">
        <v>48</v>
      </c>
      <c r="D512" s="23" t="s">
        <v>66</v>
      </c>
      <c r="E512" s="76">
        <v>36</v>
      </c>
    </row>
    <row r="513" spans="1:5">
      <c r="A513" s="22">
        <v>41830</v>
      </c>
      <c r="B513" s="22" t="s">
        <v>63</v>
      </c>
      <c r="C513" s="22" t="s">
        <v>336</v>
      </c>
      <c r="D513" s="23" t="s">
        <v>54</v>
      </c>
      <c r="E513" s="76">
        <v>71</v>
      </c>
    </row>
    <row r="514" spans="1:5">
      <c r="A514" s="22">
        <v>41863</v>
      </c>
      <c r="B514" s="22" t="s">
        <v>64</v>
      </c>
      <c r="C514" s="22" t="s">
        <v>336</v>
      </c>
      <c r="D514" s="23" t="s">
        <v>58</v>
      </c>
      <c r="E514" s="76">
        <v>96</v>
      </c>
    </row>
    <row r="515" spans="1:5">
      <c r="A515" s="22">
        <v>41908</v>
      </c>
      <c r="B515" s="22" t="s">
        <v>65</v>
      </c>
      <c r="C515" s="22" t="s">
        <v>38</v>
      </c>
      <c r="D515" s="23" t="s">
        <v>54</v>
      </c>
      <c r="E515" s="76">
        <v>23</v>
      </c>
    </row>
    <row r="516" spans="1:5">
      <c r="A516" s="22">
        <v>41885</v>
      </c>
      <c r="B516" s="22" t="s">
        <v>65</v>
      </c>
      <c r="C516" s="22" t="s">
        <v>38</v>
      </c>
      <c r="D516" s="23" t="s">
        <v>58</v>
      </c>
      <c r="E516" s="76">
        <v>75</v>
      </c>
    </row>
    <row r="517" spans="1:5">
      <c r="A517" s="22">
        <v>41792</v>
      </c>
      <c r="B517" s="22" t="s">
        <v>62</v>
      </c>
      <c r="C517" s="22" t="s">
        <v>38</v>
      </c>
      <c r="D517" s="23" t="s">
        <v>58</v>
      </c>
      <c r="E517" s="76">
        <v>23</v>
      </c>
    </row>
    <row r="518" spans="1:5">
      <c r="A518" s="22">
        <v>41791</v>
      </c>
      <c r="B518" s="22" t="s">
        <v>62</v>
      </c>
      <c r="C518" s="22" t="s">
        <v>48</v>
      </c>
      <c r="D518" s="23" t="s">
        <v>56</v>
      </c>
      <c r="E518" s="76">
        <v>60</v>
      </c>
    </row>
    <row r="519" spans="1:5">
      <c r="A519" s="22">
        <v>41851</v>
      </c>
      <c r="B519" s="22" t="s">
        <v>63</v>
      </c>
      <c r="C519" s="22" t="s">
        <v>38</v>
      </c>
      <c r="D519" s="23" t="s">
        <v>58</v>
      </c>
      <c r="E519" s="76">
        <v>96</v>
      </c>
    </row>
    <row r="520" spans="1:5">
      <c r="A520" s="22">
        <v>41789</v>
      </c>
      <c r="B520" s="22" t="s">
        <v>60</v>
      </c>
      <c r="C520" s="22" t="s">
        <v>48</v>
      </c>
      <c r="D520" s="23" t="s">
        <v>58</v>
      </c>
      <c r="E520" s="76">
        <v>48</v>
      </c>
    </row>
    <row r="521" spans="1:5">
      <c r="A521" s="22">
        <v>41856</v>
      </c>
      <c r="B521" s="22" t="s">
        <v>64</v>
      </c>
      <c r="C521" s="22" t="s">
        <v>38</v>
      </c>
      <c r="D521" s="23" t="s">
        <v>49</v>
      </c>
      <c r="E521" s="76">
        <v>34</v>
      </c>
    </row>
    <row r="522" spans="1:5">
      <c r="A522" s="22">
        <v>41789</v>
      </c>
      <c r="B522" s="22" t="s">
        <v>60</v>
      </c>
      <c r="C522" s="22" t="s">
        <v>38</v>
      </c>
      <c r="D522" s="23" t="s">
        <v>57</v>
      </c>
      <c r="E522" s="76">
        <v>23</v>
      </c>
    </row>
    <row r="523" spans="1:5">
      <c r="A523" s="22">
        <v>41887</v>
      </c>
      <c r="B523" s="22" t="s">
        <v>65</v>
      </c>
      <c r="C523" s="22" t="s">
        <v>48</v>
      </c>
      <c r="D523" s="23" t="s">
        <v>53</v>
      </c>
      <c r="E523" s="76">
        <v>58</v>
      </c>
    </row>
    <row r="524" spans="1:5">
      <c r="A524" s="22">
        <v>41788</v>
      </c>
      <c r="B524" s="22" t="s">
        <v>60</v>
      </c>
      <c r="C524" s="22" t="s">
        <v>336</v>
      </c>
      <c r="D524" s="23" t="s">
        <v>46</v>
      </c>
      <c r="E524" s="76">
        <v>69</v>
      </c>
    </row>
    <row r="525" spans="1:5">
      <c r="A525" s="22">
        <v>41844</v>
      </c>
      <c r="B525" s="22" t="s">
        <v>63</v>
      </c>
      <c r="C525" s="22" t="s">
        <v>48</v>
      </c>
      <c r="D525" s="23" t="s">
        <v>49</v>
      </c>
      <c r="E525" s="76">
        <v>33</v>
      </c>
    </row>
    <row r="526" spans="1:5">
      <c r="A526" s="22">
        <v>41860</v>
      </c>
      <c r="B526" s="22" t="s">
        <v>64</v>
      </c>
      <c r="C526" s="22" t="s">
        <v>48</v>
      </c>
      <c r="D526" s="23" t="s">
        <v>46</v>
      </c>
      <c r="E526" s="76">
        <v>48</v>
      </c>
    </row>
    <row r="527" spans="1:5">
      <c r="A527" s="22">
        <v>41901</v>
      </c>
      <c r="B527" s="22" t="s">
        <v>65</v>
      </c>
      <c r="C527" s="22" t="s">
        <v>38</v>
      </c>
      <c r="D527" s="23" t="s">
        <v>61</v>
      </c>
      <c r="E527" s="76">
        <v>83</v>
      </c>
    </row>
    <row r="528" spans="1:5">
      <c r="A528" s="22">
        <v>41859</v>
      </c>
      <c r="B528" s="22" t="s">
        <v>64</v>
      </c>
      <c r="C528" s="22" t="s">
        <v>336</v>
      </c>
      <c r="D528" s="23" t="s">
        <v>66</v>
      </c>
      <c r="E528" s="76">
        <v>54</v>
      </c>
    </row>
    <row r="529" spans="1:5">
      <c r="A529" s="22">
        <v>41787</v>
      </c>
      <c r="B529" s="22" t="s">
        <v>60</v>
      </c>
      <c r="C529" s="22" t="s">
        <v>336</v>
      </c>
      <c r="D529" s="23" t="s">
        <v>46</v>
      </c>
      <c r="E529" s="76">
        <v>48</v>
      </c>
    </row>
    <row r="530" spans="1:5">
      <c r="A530" s="22">
        <v>41898</v>
      </c>
      <c r="B530" s="22" t="s">
        <v>65</v>
      </c>
      <c r="C530" s="22" t="s">
        <v>38</v>
      </c>
      <c r="D530" s="23" t="s">
        <v>49</v>
      </c>
      <c r="E530" s="76">
        <v>132</v>
      </c>
    </row>
    <row r="531" spans="1:5">
      <c r="A531" s="22">
        <v>41778</v>
      </c>
      <c r="B531" s="22" t="s">
        <v>60</v>
      </c>
      <c r="C531" s="22" t="s">
        <v>38</v>
      </c>
      <c r="D531" s="23" t="s">
        <v>50</v>
      </c>
      <c r="E531" s="76">
        <v>46</v>
      </c>
    </row>
    <row r="532" spans="1:5">
      <c r="A532" s="22">
        <v>41819</v>
      </c>
      <c r="B532" s="22" t="s">
        <v>62</v>
      </c>
      <c r="C532" s="22" t="s">
        <v>38</v>
      </c>
      <c r="D532" s="23" t="s">
        <v>57</v>
      </c>
      <c r="E532" s="76">
        <v>46</v>
      </c>
    </row>
    <row r="533" spans="1:5">
      <c r="A533" s="22">
        <v>41764</v>
      </c>
      <c r="B533" s="22" t="s">
        <v>60</v>
      </c>
      <c r="C533" s="22" t="s">
        <v>336</v>
      </c>
      <c r="D533" s="23" t="s">
        <v>50</v>
      </c>
      <c r="E533" s="76">
        <v>545</v>
      </c>
    </row>
    <row r="534" spans="1:5">
      <c r="A534" s="22">
        <v>41808</v>
      </c>
      <c r="B534" s="22" t="s">
        <v>62</v>
      </c>
      <c r="C534" s="22" t="s">
        <v>48</v>
      </c>
      <c r="D534" s="23" t="s">
        <v>61</v>
      </c>
      <c r="E534" s="76">
        <v>28</v>
      </c>
    </row>
    <row r="535" spans="1:5">
      <c r="A535" s="22">
        <v>41791</v>
      </c>
      <c r="B535" s="22" t="s">
        <v>62</v>
      </c>
      <c r="C535" s="22" t="s">
        <v>48</v>
      </c>
      <c r="D535" s="23" t="s">
        <v>43</v>
      </c>
      <c r="E535" s="76">
        <v>40</v>
      </c>
    </row>
    <row r="536" spans="1:5">
      <c r="A536" s="22">
        <v>41857</v>
      </c>
      <c r="B536" s="22" t="s">
        <v>64</v>
      </c>
      <c r="C536" s="22" t="s">
        <v>336</v>
      </c>
      <c r="D536" s="23" t="s">
        <v>57</v>
      </c>
      <c r="E536" s="76">
        <v>46</v>
      </c>
    </row>
    <row r="537" spans="1:5">
      <c r="A537" s="22">
        <v>41762</v>
      </c>
      <c r="B537" s="22" t="s">
        <v>60</v>
      </c>
      <c r="C537" s="22" t="s">
        <v>48</v>
      </c>
      <c r="D537" s="23" t="s">
        <v>57</v>
      </c>
      <c r="E537" s="76">
        <v>46</v>
      </c>
    </row>
    <row r="538" spans="1:5">
      <c r="A538" s="22">
        <v>41818</v>
      </c>
      <c r="B538" s="22" t="s">
        <v>62</v>
      </c>
      <c r="C538" s="22" t="s">
        <v>48</v>
      </c>
      <c r="D538" s="23" t="s">
        <v>57</v>
      </c>
      <c r="E538" s="76">
        <v>69</v>
      </c>
    </row>
    <row r="539" spans="1:5">
      <c r="A539" s="22">
        <v>41810</v>
      </c>
      <c r="B539" s="22" t="s">
        <v>62</v>
      </c>
      <c r="C539" s="22" t="s">
        <v>48</v>
      </c>
      <c r="D539" s="23" t="s">
        <v>49</v>
      </c>
      <c r="E539" s="76">
        <v>627</v>
      </c>
    </row>
    <row r="540" spans="1:5">
      <c r="A540" s="22">
        <v>41866</v>
      </c>
      <c r="B540" s="22" t="s">
        <v>64</v>
      </c>
      <c r="C540" s="22" t="s">
        <v>38</v>
      </c>
      <c r="D540" s="23" t="s">
        <v>61</v>
      </c>
      <c r="E540" s="76">
        <v>83</v>
      </c>
    </row>
    <row r="541" spans="1:5">
      <c r="A541" s="22">
        <v>41868</v>
      </c>
      <c r="B541" s="22" t="s">
        <v>64</v>
      </c>
      <c r="C541" s="22" t="s">
        <v>38</v>
      </c>
      <c r="D541" s="23" t="s">
        <v>50</v>
      </c>
      <c r="E541" s="76">
        <v>46</v>
      </c>
    </row>
    <row r="542" spans="1:5">
      <c r="A542" s="22">
        <v>41819</v>
      </c>
      <c r="B542" s="22" t="s">
        <v>62</v>
      </c>
      <c r="C542" s="22" t="s">
        <v>48</v>
      </c>
      <c r="D542" s="23" t="s">
        <v>66</v>
      </c>
      <c r="E542" s="76">
        <v>38</v>
      </c>
    </row>
    <row r="543" spans="1:5">
      <c r="A543" s="22">
        <v>41860</v>
      </c>
      <c r="B543" s="22" t="s">
        <v>64</v>
      </c>
      <c r="C543" s="22" t="s">
        <v>336</v>
      </c>
      <c r="D543" s="23" t="s">
        <v>43</v>
      </c>
      <c r="E543" s="76">
        <v>20</v>
      </c>
    </row>
    <row r="544" spans="1:5">
      <c r="A544" s="22">
        <v>41805</v>
      </c>
      <c r="B544" s="22" t="s">
        <v>62</v>
      </c>
      <c r="C544" s="22" t="s">
        <v>38</v>
      </c>
      <c r="D544" s="23" t="s">
        <v>49</v>
      </c>
      <c r="E544" s="76">
        <v>102</v>
      </c>
    </row>
    <row r="545" spans="1:5">
      <c r="A545" s="22">
        <v>41862</v>
      </c>
      <c r="B545" s="22" t="s">
        <v>64</v>
      </c>
      <c r="C545" s="22" t="s">
        <v>38</v>
      </c>
      <c r="D545" s="23" t="s">
        <v>56</v>
      </c>
      <c r="E545" s="76">
        <v>38</v>
      </c>
    </row>
    <row r="546" spans="1:5">
      <c r="A546" s="22">
        <v>41806</v>
      </c>
      <c r="B546" s="22" t="s">
        <v>62</v>
      </c>
      <c r="C546" s="22" t="s">
        <v>336</v>
      </c>
      <c r="D546" s="23" t="s">
        <v>43</v>
      </c>
      <c r="E546" s="76">
        <v>20</v>
      </c>
    </row>
    <row r="547" spans="1:5">
      <c r="A547" s="22">
        <v>41859</v>
      </c>
      <c r="B547" s="22" t="s">
        <v>64</v>
      </c>
      <c r="C547" s="22" t="s">
        <v>336</v>
      </c>
      <c r="D547" s="23" t="s">
        <v>39</v>
      </c>
      <c r="E547" s="76">
        <v>80</v>
      </c>
    </row>
    <row r="548" spans="1:5">
      <c r="A548" s="22">
        <v>41820</v>
      </c>
      <c r="B548" s="22" t="s">
        <v>62</v>
      </c>
      <c r="C548" s="22" t="s">
        <v>48</v>
      </c>
      <c r="D548" s="23" t="s">
        <v>58</v>
      </c>
      <c r="E548" s="76">
        <v>24</v>
      </c>
    </row>
    <row r="549" spans="1:5">
      <c r="A549" s="22">
        <v>41848</v>
      </c>
      <c r="B549" s="22" t="s">
        <v>63</v>
      </c>
      <c r="C549" s="22" t="s">
        <v>48</v>
      </c>
      <c r="D549" s="23" t="s">
        <v>49</v>
      </c>
      <c r="E549" s="76">
        <v>33</v>
      </c>
    </row>
    <row r="550" spans="1:5">
      <c r="A550" s="22">
        <v>41860</v>
      </c>
      <c r="B550" s="22" t="s">
        <v>64</v>
      </c>
      <c r="C550" s="22" t="s">
        <v>48</v>
      </c>
      <c r="D550" s="23" t="s">
        <v>54</v>
      </c>
      <c r="E550" s="76">
        <v>257</v>
      </c>
    </row>
    <row r="551" spans="1:5">
      <c r="A551" s="22">
        <v>41873</v>
      </c>
      <c r="B551" s="22" t="s">
        <v>64</v>
      </c>
      <c r="C551" s="22" t="s">
        <v>38</v>
      </c>
      <c r="D551" s="23" t="s">
        <v>58</v>
      </c>
      <c r="E551" s="76">
        <v>46</v>
      </c>
    </row>
    <row r="552" spans="1:5">
      <c r="A552" s="22">
        <v>41814</v>
      </c>
      <c r="B552" s="22" t="s">
        <v>62</v>
      </c>
      <c r="C552" s="22" t="s">
        <v>38</v>
      </c>
      <c r="D552" s="23" t="s">
        <v>58</v>
      </c>
      <c r="E552" s="76">
        <v>92</v>
      </c>
    </row>
    <row r="553" spans="1:5">
      <c r="A553" s="22">
        <v>41819</v>
      </c>
      <c r="B553" s="22" t="s">
        <v>62</v>
      </c>
      <c r="C553" s="22" t="s">
        <v>48</v>
      </c>
      <c r="D553" s="23" t="s">
        <v>50</v>
      </c>
      <c r="E553" s="76">
        <v>23</v>
      </c>
    </row>
    <row r="554" spans="1:5">
      <c r="A554" s="22">
        <v>41878</v>
      </c>
      <c r="B554" s="22" t="s">
        <v>64</v>
      </c>
      <c r="C554" s="22" t="s">
        <v>48</v>
      </c>
      <c r="D554" s="23" t="s">
        <v>50</v>
      </c>
      <c r="E554" s="76">
        <v>46</v>
      </c>
    </row>
    <row r="555" spans="1:5">
      <c r="A555" s="22">
        <v>41800</v>
      </c>
      <c r="B555" s="22" t="s">
        <v>62</v>
      </c>
      <c r="C555" s="22" t="s">
        <v>48</v>
      </c>
      <c r="D555" s="23" t="s">
        <v>49</v>
      </c>
      <c r="E555" s="76">
        <v>33</v>
      </c>
    </row>
    <row r="556" spans="1:5">
      <c r="A556" s="22">
        <v>41834</v>
      </c>
      <c r="B556" s="22" t="s">
        <v>63</v>
      </c>
      <c r="C556" s="22" t="s">
        <v>48</v>
      </c>
      <c r="D556" s="23" t="s">
        <v>49</v>
      </c>
      <c r="E556" s="76">
        <v>66</v>
      </c>
    </row>
    <row r="557" spans="1:5">
      <c r="A557" s="22">
        <v>41868</v>
      </c>
      <c r="B557" s="22" t="s">
        <v>64</v>
      </c>
      <c r="C557" s="22" t="s">
        <v>336</v>
      </c>
      <c r="D557" s="23" t="s">
        <v>53</v>
      </c>
      <c r="E557" s="76">
        <v>28</v>
      </c>
    </row>
    <row r="558" spans="1:5">
      <c r="A558" s="22">
        <v>41859</v>
      </c>
      <c r="B558" s="22" t="s">
        <v>64</v>
      </c>
      <c r="C558" s="22" t="s">
        <v>336</v>
      </c>
      <c r="D558" s="23" t="s">
        <v>43</v>
      </c>
      <c r="E558" s="76">
        <v>140</v>
      </c>
    </row>
    <row r="559" spans="1:5">
      <c r="A559" s="22">
        <v>41801</v>
      </c>
      <c r="B559" s="22" t="s">
        <v>62</v>
      </c>
      <c r="C559" s="22" t="s">
        <v>48</v>
      </c>
      <c r="D559" s="23" t="s">
        <v>57</v>
      </c>
      <c r="E559" s="76">
        <v>46</v>
      </c>
    </row>
    <row r="560" spans="1:5">
      <c r="A560" s="22">
        <v>41784</v>
      </c>
      <c r="B560" s="22" t="s">
        <v>60</v>
      </c>
      <c r="C560" s="22" t="s">
        <v>38</v>
      </c>
      <c r="D560" s="23" t="s">
        <v>49</v>
      </c>
      <c r="E560" s="76">
        <v>64</v>
      </c>
    </row>
    <row r="561" spans="1:5">
      <c r="A561" s="22">
        <v>41801</v>
      </c>
      <c r="B561" s="22" t="s">
        <v>62</v>
      </c>
      <c r="C561" s="22" t="s">
        <v>48</v>
      </c>
      <c r="D561" s="23" t="s">
        <v>50</v>
      </c>
      <c r="E561" s="76">
        <v>44</v>
      </c>
    </row>
    <row r="562" spans="1:5">
      <c r="A562" s="22">
        <v>41809</v>
      </c>
      <c r="B562" s="22" t="s">
        <v>62</v>
      </c>
      <c r="C562" s="22" t="s">
        <v>48</v>
      </c>
      <c r="D562" s="23" t="s">
        <v>43</v>
      </c>
      <c r="E562" s="76">
        <v>40</v>
      </c>
    </row>
    <row r="563" spans="1:5">
      <c r="A563" s="22">
        <v>41797</v>
      </c>
      <c r="B563" s="22" t="s">
        <v>62</v>
      </c>
      <c r="C563" s="22" t="s">
        <v>48</v>
      </c>
      <c r="D563" s="23" t="s">
        <v>50</v>
      </c>
      <c r="E563" s="76">
        <v>46</v>
      </c>
    </row>
    <row r="564" spans="1:5">
      <c r="A564" s="22">
        <v>41875</v>
      </c>
      <c r="B564" s="22" t="s">
        <v>64</v>
      </c>
      <c r="C564" s="22" t="s">
        <v>48</v>
      </c>
      <c r="D564" s="23" t="s">
        <v>50</v>
      </c>
      <c r="E564" s="76">
        <v>23</v>
      </c>
    </row>
    <row r="565" spans="1:5">
      <c r="A565" s="22">
        <v>41802</v>
      </c>
      <c r="B565" s="22" t="s">
        <v>62</v>
      </c>
      <c r="C565" s="22" t="s">
        <v>38</v>
      </c>
      <c r="D565" s="23" t="s">
        <v>54</v>
      </c>
      <c r="E565" s="76">
        <v>24</v>
      </c>
    </row>
    <row r="566" spans="1:5">
      <c r="A566" s="22">
        <v>41870</v>
      </c>
      <c r="B566" s="22" t="s">
        <v>64</v>
      </c>
      <c r="C566" s="22" t="s">
        <v>48</v>
      </c>
      <c r="D566" s="23" t="s">
        <v>57</v>
      </c>
      <c r="E566" s="76">
        <v>92</v>
      </c>
    </row>
    <row r="567" spans="1:5">
      <c r="A567" s="22">
        <v>41859</v>
      </c>
      <c r="B567" s="22" t="s">
        <v>64</v>
      </c>
      <c r="C567" s="22" t="s">
        <v>38</v>
      </c>
      <c r="D567" s="23" t="s">
        <v>53</v>
      </c>
      <c r="E567" s="76">
        <v>87</v>
      </c>
    </row>
    <row r="568" spans="1:5">
      <c r="A568" s="22">
        <v>41875</v>
      </c>
      <c r="B568" s="22" t="s">
        <v>64</v>
      </c>
      <c r="C568" s="22" t="s">
        <v>48</v>
      </c>
      <c r="D568" s="23" t="s">
        <v>57</v>
      </c>
      <c r="E568" s="76">
        <v>69</v>
      </c>
    </row>
    <row r="569" spans="1:5">
      <c r="A569" s="22">
        <v>41854</v>
      </c>
      <c r="B569" s="22" t="s">
        <v>64</v>
      </c>
      <c r="C569" s="22" t="s">
        <v>48</v>
      </c>
      <c r="D569" s="23" t="s">
        <v>57</v>
      </c>
      <c r="E569" s="76">
        <v>44</v>
      </c>
    </row>
    <row r="570" spans="1:5">
      <c r="A570" s="22">
        <v>41882</v>
      </c>
      <c r="B570" s="22" t="s">
        <v>64</v>
      </c>
      <c r="C570" s="22" t="s">
        <v>38</v>
      </c>
      <c r="D570" s="23" t="s">
        <v>49</v>
      </c>
      <c r="E570" s="76">
        <v>33</v>
      </c>
    </row>
    <row r="571" spans="1:5">
      <c r="A571" s="22">
        <v>41867</v>
      </c>
      <c r="B571" s="22" t="s">
        <v>64</v>
      </c>
      <c r="C571" s="22" t="s">
        <v>336</v>
      </c>
      <c r="D571" s="23" t="s">
        <v>58</v>
      </c>
      <c r="E571" s="76">
        <v>72</v>
      </c>
    </row>
    <row r="572" spans="1:5">
      <c r="A572" s="22">
        <v>41856</v>
      </c>
      <c r="B572" s="22" t="s">
        <v>64</v>
      </c>
      <c r="C572" s="22" t="s">
        <v>48</v>
      </c>
      <c r="D572" s="23" t="s">
        <v>61</v>
      </c>
      <c r="E572" s="76">
        <v>27</v>
      </c>
    </row>
    <row r="573" spans="1:5">
      <c r="A573" s="22">
        <v>41771</v>
      </c>
      <c r="B573" s="22" t="s">
        <v>60</v>
      </c>
      <c r="C573" s="22" t="s">
        <v>48</v>
      </c>
      <c r="D573" s="23" t="s">
        <v>43</v>
      </c>
      <c r="E573" s="76">
        <v>20</v>
      </c>
    </row>
    <row r="574" spans="1:5">
      <c r="A574" s="22">
        <v>41809</v>
      </c>
      <c r="B574" s="22" t="s">
        <v>62</v>
      </c>
      <c r="C574" s="22" t="s">
        <v>48</v>
      </c>
      <c r="D574" s="23" t="s">
        <v>53</v>
      </c>
      <c r="E574" s="76">
        <v>58</v>
      </c>
    </row>
    <row r="575" spans="1:5">
      <c r="A575" s="22">
        <v>41801</v>
      </c>
      <c r="B575" s="22" t="s">
        <v>62</v>
      </c>
      <c r="C575" s="22" t="s">
        <v>48</v>
      </c>
      <c r="D575" s="23" t="s">
        <v>50</v>
      </c>
      <c r="E575" s="76">
        <v>66</v>
      </c>
    </row>
    <row r="576" spans="1:5">
      <c r="A576" s="22">
        <v>41807</v>
      </c>
      <c r="B576" s="22" t="s">
        <v>62</v>
      </c>
      <c r="C576" s="22" t="s">
        <v>48</v>
      </c>
      <c r="D576" s="23" t="s">
        <v>57</v>
      </c>
      <c r="E576" s="76">
        <v>22</v>
      </c>
    </row>
    <row r="577" spans="1:5">
      <c r="A577" s="22">
        <v>41805</v>
      </c>
      <c r="B577" s="22" t="s">
        <v>62</v>
      </c>
      <c r="C577" s="22" t="s">
        <v>336</v>
      </c>
      <c r="D577" s="23" t="s">
        <v>49</v>
      </c>
      <c r="E577" s="76">
        <v>68</v>
      </c>
    </row>
    <row r="578" spans="1:5">
      <c r="A578" s="22">
        <v>41866</v>
      </c>
      <c r="B578" s="22" t="s">
        <v>64</v>
      </c>
      <c r="C578" s="22" t="s">
        <v>38</v>
      </c>
      <c r="D578" s="23" t="s">
        <v>57</v>
      </c>
      <c r="E578" s="76">
        <v>66</v>
      </c>
    </row>
    <row r="579" spans="1:5">
      <c r="A579" s="22">
        <v>41806</v>
      </c>
      <c r="B579" s="22" t="s">
        <v>62</v>
      </c>
      <c r="C579" s="22" t="s">
        <v>48</v>
      </c>
      <c r="D579" s="23" t="s">
        <v>46</v>
      </c>
      <c r="E579" s="76">
        <v>50</v>
      </c>
    </row>
    <row r="580" spans="1:5">
      <c r="A580" s="22">
        <v>41903</v>
      </c>
      <c r="B580" s="22" t="s">
        <v>65</v>
      </c>
      <c r="C580" s="22" t="s">
        <v>336</v>
      </c>
      <c r="D580" s="23" t="s">
        <v>39</v>
      </c>
      <c r="E580" s="76">
        <v>240</v>
      </c>
    </row>
    <row r="581" spans="1:5">
      <c r="A581" s="22">
        <v>41817</v>
      </c>
      <c r="B581" s="22" t="s">
        <v>62</v>
      </c>
      <c r="C581" s="22" t="s">
        <v>48</v>
      </c>
      <c r="D581" s="23" t="s">
        <v>49</v>
      </c>
      <c r="E581" s="76">
        <v>68</v>
      </c>
    </row>
    <row r="582" spans="1:5">
      <c r="A582" s="22">
        <v>41806</v>
      </c>
      <c r="B582" s="22" t="s">
        <v>62</v>
      </c>
      <c r="C582" s="22" t="s">
        <v>48</v>
      </c>
      <c r="D582" s="23" t="s">
        <v>39</v>
      </c>
      <c r="E582" s="76">
        <v>80</v>
      </c>
    </row>
    <row r="583" spans="1:5">
      <c r="A583" s="22">
        <v>41776</v>
      </c>
      <c r="B583" s="22" t="s">
        <v>60</v>
      </c>
      <c r="C583" s="22" t="s">
        <v>48</v>
      </c>
      <c r="D583" s="23" t="s">
        <v>50</v>
      </c>
      <c r="E583" s="76">
        <v>480</v>
      </c>
    </row>
    <row r="584" spans="1:5">
      <c r="A584" s="22">
        <v>41880</v>
      </c>
      <c r="B584" s="22" t="s">
        <v>64</v>
      </c>
      <c r="C584" s="22" t="s">
        <v>48</v>
      </c>
      <c r="D584" s="23" t="s">
        <v>54</v>
      </c>
      <c r="E584" s="76">
        <v>47</v>
      </c>
    </row>
    <row r="585" spans="1:5">
      <c r="A585" s="22">
        <v>41907</v>
      </c>
      <c r="B585" s="22" t="s">
        <v>65</v>
      </c>
      <c r="C585" s="22" t="s">
        <v>48</v>
      </c>
      <c r="D585" s="23" t="s">
        <v>56</v>
      </c>
      <c r="E585" s="76">
        <v>42</v>
      </c>
    </row>
    <row r="586" spans="1:5">
      <c r="A586" s="22">
        <v>41769</v>
      </c>
      <c r="B586" s="22" t="s">
        <v>60</v>
      </c>
      <c r="C586" s="22" t="s">
        <v>38</v>
      </c>
      <c r="D586" s="23" t="s">
        <v>56</v>
      </c>
      <c r="E586" s="76">
        <v>63</v>
      </c>
    </row>
    <row r="587" spans="1:5">
      <c r="A587" s="22">
        <v>41896</v>
      </c>
      <c r="B587" s="22" t="s">
        <v>65</v>
      </c>
      <c r="C587" s="22" t="s">
        <v>336</v>
      </c>
      <c r="D587" s="23" t="s">
        <v>46</v>
      </c>
      <c r="E587" s="76">
        <v>50</v>
      </c>
    </row>
    <row r="588" spans="1:5">
      <c r="A588" s="22">
        <v>41818</v>
      </c>
      <c r="B588" s="22" t="s">
        <v>62</v>
      </c>
      <c r="C588" s="22" t="s">
        <v>38</v>
      </c>
      <c r="D588" s="23" t="s">
        <v>57</v>
      </c>
      <c r="E588" s="76">
        <v>23</v>
      </c>
    </row>
    <row r="589" spans="1:5">
      <c r="A589" s="22">
        <v>41855</v>
      </c>
      <c r="B589" s="22" t="s">
        <v>64</v>
      </c>
      <c r="C589" s="22" t="s">
        <v>38</v>
      </c>
      <c r="D589" s="23" t="s">
        <v>50</v>
      </c>
      <c r="E589" s="76">
        <v>69</v>
      </c>
    </row>
    <row r="590" spans="1:5">
      <c r="A590" s="22">
        <v>41857</v>
      </c>
      <c r="B590" s="22" t="s">
        <v>64</v>
      </c>
      <c r="C590" s="22" t="s">
        <v>38</v>
      </c>
      <c r="D590" s="23" t="s">
        <v>54</v>
      </c>
      <c r="E590" s="76">
        <v>71</v>
      </c>
    </row>
    <row r="591" spans="1:5">
      <c r="A591" s="22">
        <v>41856</v>
      </c>
      <c r="B591" s="22" t="s">
        <v>64</v>
      </c>
      <c r="C591" s="22" t="s">
        <v>38</v>
      </c>
      <c r="D591" s="23" t="s">
        <v>53</v>
      </c>
      <c r="E591" s="76">
        <v>29</v>
      </c>
    </row>
    <row r="592" spans="1:5">
      <c r="A592" s="22">
        <v>41818</v>
      </c>
      <c r="B592" s="22" t="s">
        <v>62</v>
      </c>
      <c r="C592" s="22" t="s">
        <v>48</v>
      </c>
      <c r="D592" s="23" t="s">
        <v>49</v>
      </c>
      <c r="E592" s="76">
        <v>730</v>
      </c>
    </row>
    <row r="593" spans="1:5">
      <c r="A593" s="22">
        <v>41880</v>
      </c>
      <c r="B593" s="22" t="s">
        <v>64</v>
      </c>
      <c r="C593" s="22" t="s">
        <v>38</v>
      </c>
      <c r="D593" s="23" t="s">
        <v>53</v>
      </c>
      <c r="E593" s="76">
        <v>28</v>
      </c>
    </row>
    <row r="594" spans="1:5">
      <c r="A594" s="22">
        <v>41855</v>
      </c>
      <c r="B594" s="22" t="s">
        <v>64</v>
      </c>
      <c r="C594" s="22" t="s">
        <v>38</v>
      </c>
      <c r="D594" s="23" t="s">
        <v>46</v>
      </c>
      <c r="E594" s="76">
        <v>25</v>
      </c>
    </row>
    <row r="595" spans="1:5">
      <c r="A595" s="22">
        <v>41818</v>
      </c>
      <c r="B595" s="22" t="s">
        <v>62</v>
      </c>
      <c r="C595" s="22" t="s">
        <v>38</v>
      </c>
      <c r="D595" s="23" t="s">
        <v>57</v>
      </c>
      <c r="E595" s="76">
        <v>46</v>
      </c>
    </row>
    <row r="596" spans="1:5">
      <c r="A596" s="22">
        <v>41869</v>
      </c>
      <c r="B596" s="22" t="s">
        <v>64</v>
      </c>
      <c r="C596" s="22" t="s">
        <v>38</v>
      </c>
      <c r="D596" s="23" t="s">
        <v>50</v>
      </c>
      <c r="E596" s="76">
        <v>22</v>
      </c>
    </row>
    <row r="597" spans="1:5">
      <c r="A597" s="22">
        <v>41885</v>
      </c>
      <c r="B597" s="22" t="s">
        <v>65</v>
      </c>
      <c r="C597" s="22" t="s">
        <v>48</v>
      </c>
      <c r="D597" s="23" t="s">
        <v>54</v>
      </c>
      <c r="E597" s="76">
        <v>47</v>
      </c>
    </row>
    <row r="598" spans="1:5">
      <c r="A598" s="22">
        <v>41793</v>
      </c>
      <c r="B598" s="22" t="s">
        <v>62</v>
      </c>
      <c r="C598" s="22" t="s">
        <v>38</v>
      </c>
      <c r="D598" s="23" t="s">
        <v>43</v>
      </c>
      <c r="E598" s="76">
        <v>60</v>
      </c>
    </row>
    <row r="599" spans="1:5">
      <c r="A599" s="22">
        <v>41887</v>
      </c>
      <c r="B599" s="22" t="s">
        <v>65</v>
      </c>
      <c r="C599" s="22" t="s">
        <v>336</v>
      </c>
      <c r="D599" s="23" t="s">
        <v>39</v>
      </c>
      <c r="E599" s="76">
        <v>152</v>
      </c>
    </row>
    <row r="600" spans="1:5">
      <c r="A600" s="22">
        <v>41868</v>
      </c>
      <c r="B600" s="22" t="s">
        <v>64</v>
      </c>
      <c r="C600" s="22" t="s">
        <v>38</v>
      </c>
      <c r="D600" s="23" t="s">
        <v>61</v>
      </c>
      <c r="E600" s="76">
        <v>83</v>
      </c>
    </row>
    <row r="601" spans="1:5">
      <c r="A601" s="22">
        <v>41809</v>
      </c>
      <c r="B601" s="22" t="s">
        <v>62</v>
      </c>
      <c r="C601" s="22" t="s">
        <v>48</v>
      </c>
      <c r="D601" s="23" t="s">
        <v>57</v>
      </c>
      <c r="E601" s="76">
        <v>69</v>
      </c>
    </row>
    <row r="602" spans="1:5">
      <c r="A602" s="22">
        <v>41816</v>
      </c>
      <c r="B602" s="22" t="s">
        <v>62</v>
      </c>
      <c r="C602" s="22" t="s">
        <v>48</v>
      </c>
      <c r="D602" s="23" t="s">
        <v>53</v>
      </c>
      <c r="E602" s="76">
        <v>58</v>
      </c>
    </row>
    <row r="603" spans="1:5">
      <c r="A603" s="22">
        <v>41870</v>
      </c>
      <c r="B603" s="22" t="s">
        <v>64</v>
      </c>
      <c r="C603" s="22" t="s">
        <v>38</v>
      </c>
      <c r="D603" s="23" t="s">
        <v>66</v>
      </c>
      <c r="E603" s="76">
        <v>54</v>
      </c>
    </row>
    <row r="604" spans="1:5">
      <c r="A604" s="22">
        <v>41806</v>
      </c>
      <c r="B604" s="22" t="s">
        <v>62</v>
      </c>
      <c r="C604" s="22" t="s">
        <v>48</v>
      </c>
      <c r="D604" s="23" t="s">
        <v>39</v>
      </c>
      <c r="E604" s="76">
        <v>560</v>
      </c>
    </row>
    <row r="605" spans="1:5">
      <c r="A605" s="22">
        <v>41808</v>
      </c>
      <c r="B605" s="22" t="s">
        <v>62</v>
      </c>
      <c r="C605" s="22" t="s">
        <v>48</v>
      </c>
      <c r="D605" s="23" t="s">
        <v>58</v>
      </c>
      <c r="E605" s="76">
        <v>50</v>
      </c>
    </row>
    <row r="606" spans="1:5">
      <c r="A606" s="22">
        <v>41877</v>
      </c>
      <c r="B606" s="22" t="s">
        <v>64</v>
      </c>
      <c r="C606" s="22" t="s">
        <v>48</v>
      </c>
      <c r="D606" s="23" t="s">
        <v>43</v>
      </c>
      <c r="E606" s="76">
        <v>60</v>
      </c>
    </row>
    <row r="607" spans="1:5">
      <c r="A607" s="22">
        <v>41850</v>
      </c>
      <c r="B607" s="22" t="s">
        <v>63</v>
      </c>
      <c r="C607" s="22" t="s">
        <v>48</v>
      </c>
      <c r="D607" s="23" t="s">
        <v>57</v>
      </c>
      <c r="E607" s="76">
        <v>46</v>
      </c>
    </row>
    <row r="608" spans="1:5">
      <c r="A608" s="22">
        <v>41763</v>
      </c>
      <c r="B608" s="22" t="s">
        <v>60</v>
      </c>
      <c r="C608" s="22" t="s">
        <v>48</v>
      </c>
      <c r="D608" s="23" t="s">
        <v>49</v>
      </c>
      <c r="E608" s="76">
        <v>66</v>
      </c>
    </row>
    <row r="609" spans="1:5">
      <c r="A609" s="22">
        <v>41797</v>
      </c>
      <c r="B609" s="22" t="s">
        <v>62</v>
      </c>
      <c r="C609" s="22" t="s">
        <v>38</v>
      </c>
      <c r="D609" s="23" t="s">
        <v>46</v>
      </c>
      <c r="E609" s="76">
        <v>48</v>
      </c>
    </row>
    <row r="610" spans="1:5">
      <c r="A610" s="22">
        <v>41806</v>
      </c>
      <c r="B610" s="22" t="s">
        <v>62</v>
      </c>
      <c r="C610" s="22" t="s">
        <v>38</v>
      </c>
      <c r="D610" s="23" t="s">
        <v>46</v>
      </c>
      <c r="E610" s="76">
        <v>48</v>
      </c>
    </row>
    <row r="611" spans="1:5">
      <c r="A611" s="22">
        <v>41857</v>
      </c>
      <c r="B611" s="22" t="s">
        <v>64</v>
      </c>
      <c r="C611" s="22" t="s">
        <v>48</v>
      </c>
      <c r="D611" s="23" t="s">
        <v>50</v>
      </c>
      <c r="E611" s="76">
        <v>46</v>
      </c>
    </row>
    <row r="612" spans="1:5">
      <c r="A612" s="22">
        <v>41846</v>
      </c>
      <c r="B612" s="22" t="s">
        <v>63</v>
      </c>
      <c r="C612" s="22" t="s">
        <v>336</v>
      </c>
      <c r="D612" s="23" t="s">
        <v>57</v>
      </c>
      <c r="E612" s="76">
        <v>46</v>
      </c>
    </row>
    <row r="613" spans="1:5">
      <c r="A613" s="22">
        <v>41799</v>
      </c>
      <c r="B613" s="22" t="s">
        <v>62</v>
      </c>
      <c r="C613" s="22" t="s">
        <v>38</v>
      </c>
      <c r="D613" s="23" t="s">
        <v>66</v>
      </c>
      <c r="E613" s="76">
        <v>18</v>
      </c>
    </row>
    <row r="614" spans="1:5">
      <c r="A614" s="22">
        <v>41813</v>
      </c>
      <c r="B614" s="22" t="s">
        <v>62</v>
      </c>
      <c r="C614" s="22" t="s">
        <v>38</v>
      </c>
      <c r="D614" s="23" t="s">
        <v>43</v>
      </c>
      <c r="E614" s="76">
        <v>80</v>
      </c>
    </row>
    <row r="615" spans="1:5">
      <c r="A615" s="22">
        <v>41797</v>
      </c>
      <c r="B615" s="22" t="s">
        <v>62</v>
      </c>
      <c r="C615" s="22" t="s">
        <v>48</v>
      </c>
      <c r="D615" s="23" t="s">
        <v>57</v>
      </c>
      <c r="E615" s="76">
        <v>46</v>
      </c>
    </row>
    <row r="616" spans="1:5">
      <c r="A616" s="22">
        <v>41787</v>
      </c>
      <c r="B616" s="22" t="s">
        <v>60</v>
      </c>
      <c r="C616" s="22" t="s">
        <v>336</v>
      </c>
      <c r="D616" s="23" t="s">
        <v>49</v>
      </c>
      <c r="E616" s="76">
        <v>99</v>
      </c>
    </row>
    <row r="617" spans="1:5">
      <c r="A617" s="22">
        <v>41796</v>
      </c>
      <c r="B617" s="22" t="s">
        <v>62</v>
      </c>
      <c r="C617" s="22" t="s">
        <v>48</v>
      </c>
      <c r="D617" s="23" t="s">
        <v>46</v>
      </c>
      <c r="E617" s="76">
        <v>72</v>
      </c>
    </row>
    <row r="618" spans="1:5">
      <c r="A618" s="22">
        <v>41808</v>
      </c>
      <c r="B618" s="22" t="s">
        <v>62</v>
      </c>
      <c r="C618" s="22" t="s">
        <v>48</v>
      </c>
      <c r="D618" s="23" t="s">
        <v>43</v>
      </c>
      <c r="E618" s="76">
        <v>40</v>
      </c>
    </row>
    <row r="619" spans="1:5">
      <c r="A619" s="22">
        <v>41861</v>
      </c>
      <c r="B619" s="22" t="s">
        <v>64</v>
      </c>
      <c r="C619" s="22" t="s">
        <v>336</v>
      </c>
      <c r="D619" s="23" t="s">
        <v>49</v>
      </c>
      <c r="E619" s="76">
        <v>33</v>
      </c>
    </row>
    <row r="620" spans="1:5">
      <c r="A620" s="22">
        <v>41799</v>
      </c>
      <c r="B620" s="22" t="s">
        <v>62</v>
      </c>
      <c r="C620" s="22" t="s">
        <v>48</v>
      </c>
      <c r="D620" s="23" t="s">
        <v>43</v>
      </c>
      <c r="E620" s="76">
        <v>341</v>
      </c>
    </row>
    <row r="621" spans="1:5">
      <c r="A621" s="22">
        <v>41800</v>
      </c>
      <c r="B621" s="22" t="s">
        <v>62</v>
      </c>
      <c r="C621" s="22" t="s">
        <v>48</v>
      </c>
      <c r="D621" s="23" t="s">
        <v>46</v>
      </c>
      <c r="E621" s="76">
        <v>25</v>
      </c>
    </row>
    <row r="622" spans="1:5">
      <c r="A622" s="22">
        <v>41875</v>
      </c>
      <c r="B622" s="22" t="s">
        <v>64</v>
      </c>
      <c r="C622" s="22" t="s">
        <v>48</v>
      </c>
      <c r="D622" s="23" t="s">
        <v>49</v>
      </c>
      <c r="E622" s="76">
        <v>102</v>
      </c>
    </row>
    <row r="623" spans="1:5">
      <c r="A623" s="22">
        <v>41876</v>
      </c>
      <c r="B623" s="22" t="s">
        <v>64</v>
      </c>
      <c r="C623" s="22" t="s">
        <v>38</v>
      </c>
      <c r="D623" s="23" t="s">
        <v>56</v>
      </c>
      <c r="E623" s="76">
        <v>38</v>
      </c>
    </row>
    <row r="624" spans="1:5">
      <c r="A624" s="22">
        <v>41808</v>
      </c>
      <c r="B624" s="22" t="s">
        <v>62</v>
      </c>
      <c r="C624" s="22" t="s">
        <v>48</v>
      </c>
      <c r="D624" s="23" t="s">
        <v>56</v>
      </c>
      <c r="E624" s="76">
        <v>38</v>
      </c>
    </row>
    <row r="625" spans="1:5">
      <c r="A625" s="22">
        <v>41852</v>
      </c>
      <c r="B625" s="22" t="s">
        <v>64</v>
      </c>
      <c r="C625" s="22" t="s">
        <v>38</v>
      </c>
      <c r="D625" s="23" t="s">
        <v>43</v>
      </c>
      <c r="E625" s="76">
        <v>60</v>
      </c>
    </row>
    <row r="626" spans="1:5">
      <c r="A626" s="22">
        <v>41904</v>
      </c>
      <c r="B626" s="22" t="s">
        <v>65</v>
      </c>
      <c r="C626" s="22" t="s">
        <v>48</v>
      </c>
      <c r="D626" s="23" t="s">
        <v>49</v>
      </c>
      <c r="E626" s="76">
        <v>658</v>
      </c>
    </row>
    <row r="627" spans="1:5">
      <c r="A627" s="22">
        <v>41873</v>
      </c>
      <c r="B627" s="22" t="s">
        <v>64</v>
      </c>
      <c r="C627" s="22" t="s">
        <v>336</v>
      </c>
      <c r="D627" s="23" t="s">
        <v>46</v>
      </c>
      <c r="E627" s="76">
        <v>69</v>
      </c>
    </row>
    <row r="628" spans="1:5">
      <c r="A628" s="22">
        <v>41823</v>
      </c>
      <c r="B628" s="22" t="s">
        <v>63</v>
      </c>
      <c r="C628" s="22" t="s">
        <v>48</v>
      </c>
      <c r="D628" s="23" t="s">
        <v>46</v>
      </c>
      <c r="E628" s="76">
        <v>48</v>
      </c>
    </row>
    <row r="629" spans="1:5">
      <c r="A629" s="22">
        <v>41876</v>
      </c>
      <c r="B629" s="22" t="s">
        <v>64</v>
      </c>
      <c r="C629" s="22" t="s">
        <v>336</v>
      </c>
      <c r="D629" s="23" t="s">
        <v>57</v>
      </c>
      <c r="E629" s="76">
        <v>22</v>
      </c>
    </row>
    <row r="630" spans="1:5">
      <c r="A630" s="22">
        <v>41811</v>
      </c>
      <c r="B630" s="22" t="s">
        <v>62</v>
      </c>
      <c r="C630" s="22" t="s">
        <v>48</v>
      </c>
      <c r="D630" s="23" t="s">
        <v>43</v>
      </c>
      <c r="E630" s="76">
        <v>40</v>
      </c>
    </row>
    <row r="631" spans="1:5">
      <c r="A631" s="22">
        <v>41846</v>
      </c>
      <c r="B631" s="22" t="s">
        <v>63</v>
      </c>
      <c r="C631" s="22" t="s">
        <v>38</v>
      </c>
      <c r="D631" s="23" t="s">
        <v>54</v>
      </c>
      <c r="E631" s="76">
        <v>47</v>
      </c>
    </row>
    <row r="632" spans="1:5">
      <c r="A632" s="22">
        <v>41867</v>
      </c>
      <c r="B632" s="22" t="s">
        <v>64</v>
      </c>
      <c r="C632" s="22" t="s">
        <v>48</v>
      </c>
      <c r="D632" s="23" t="s">
        <v>39</v>
      </c>
      <c r="E632" s="76">
        <v>228</v>
      </c>
    </row>
    <row r="633" spans="1:5">
      <c r="A633" s="22">
        <v>41800</v>
      </c>
      <c r="B633" s="22" t="s">
        <v>62</v>
      </c>
      <c r="C633" s="22" t="s">
        <v>38</v>
      </c>
      <c r="D633" s="23" t="s">
        <v>50</v>
      </c>
      <c r="E633" s="76">
        <v>46</v>
      </c>
    </row>
    <row r="634" spans="1:5">
      <c r="A634" s="22">
        <v>41812</v>
      </c>
      <c r="B634" s="22" t="s">
        <v>62</v>
      </c>
      <c r="C634" s="22" t="s">
        <v>38</v>
      </c>
      <c r="D634" s="23" t="s">
        <v>50</v>
      </c>
      <c r="E634" s="76">
        <v>46</v>
      </c>
    </row>
    <row r="635" spans="1:5">
      <c r="A635" s="22">
        <v>41820</v>
      </c>
      <c r="B635" s="22" t="s">
        <v>62</v>
      </c>
      <c r="C635" s="22" t="s">
        <v>38</v>
      </c>
      <c r="D635" s="23" t="s">
        <v>53</v>
      </c>
      <c r="E635" s="76">
        <v>120</v>
      </c>
    </row>
    <row r="636" spans="1:5">
      <c r="A636" s="22">
        <v>41868</v>
      </c>
      <c r="B636" s="22" t="s">
        <v>64</v>
      </c>
      <c r="C636" s="22" t="s">
        <v>48</v>
      </c>
      <c r="D636" s="23" t="s">
        <v>46</v>
      </c>
      <c r="E636" s="76">
        <v>48</v>
      </c>
    </row>
    <row r="637" spans="1:5">
      <c r="A637" s="22">
        <v>41794</v>
      </c>
      <c r="B637" s="22" t="s">
        <v>62</v>
      </c>
      <c r="C637" s="22" t="s">
        <v>48</v>
      </c>
      <c r="D637" s="23" t="s">
        <v>57</v>
      </c>
      <c r="E637" s="76">
        <v>88</v>
      </c>
    </row>
    <row r="638" spans="1:5">
      <c r="A638" s="22">
        <v>41860</v>
      </c>
      <c r="B638" s="22" t="s">
        <v>64</v>
      </c>
      <c r="C638" s="22" t="s">
        <v>48</v>
      </c>
      <c r="D638" s="23" t="s">
        <v>53</v>
      </c>
      <c r="E638" s="76">
        <v>60</v>
      </c>
    </row>
    <row r="639" spans="1:5">
      <c r="A639" s="22">
        <v>41898</v>
      </c>
      <c r="B639" s="22" t="s">
        <v>65</v>
      </c>
      <c r="C639" s="22" t="s">
        <v>38</v>
      </c>
      <c r="D639" s="23" t="s">
        <v>61</v>
      </c>
      <c r="E639" s="76">
        <v>83</v>
      </c>
    </row>
    <row r="640" spans="1:5">
      <c r="A640" s="22">
        <v>41867</v>
      </c>
      <c r="B640" s="22" t="s">
        <v>64</v>
      </c>
      <c r="C640" s="22" t="s">
        <v>48</v>
      </c>
      <c r="D640" s="23" t="s">
        <v>50</v>
      </c>
      <c r="E640" s="76">
        <v>46</v>
      </c>
    </row>
    <row r="641" spans="1:5">
      <c r="A641" s="22">
        <v>41875</v>
      </c>
      <c r="B641" s="22" t="s">
        <v>64</v>
      </c>
      <c r="C641" s="22" t="s">
        <v>38</v>
      </c>
      <c r="D641" s="23" t="s">
        <v>58</v>
      </c>
      <c r="E641" s="76">
        <v>25</v>
      </c>
    </row>
    <row r="642" spans="1:5">
      <c r="A642" s="22">
        <v>41817</v>
      </c>
      <c r="B642" s="22" t="s">
        <v>62</v>
      </c>
      <c r="C642" s="22" t="s">
        <v>48</v>
      </c>
      <c r="D642" s="23" t="s">
        <v>46</v>
      </c>
      <c r="E642" s="76">
        <v>50</v>
      </c>
    </row>
    <row r="643" spans="1:5">
      <c r="A643" s="22">
        <v>41894</v>
      </c>
      <c r="B643" s="22" t="s">
        <v>65</v>
      </c>
      <c r="C643" s="22" t="s">
        <v>48</v>
      </c>
      <c r="D643" s="23" t="s">
        <v>58</v>
      </c>
      <c r="E643" s="76">
        <v>46</v>
      </c>
    </row>
    <row r="644" spans="1:5">
      <c r="A644" s="22">
        <v>41793</v>
      </c>
      <c r="B644" s="22" t="s">
        <v>62</v>
      </c>
      <c r="C644" s="22" t="s">
        <v>48</v>
      </c>
      <c r="D644" s="23" t="s">
        <v>66</v>
      </c>
      <c r="E644" s="76">
        <v>76</v>
      </c>
    </row>
    <row r="645" spans="1:5">
      <c r="A645" s="22">
        <v>41817</v>
      </c>
      <c r="B645" s="22" t="s">
        <v>62</v>
      </c>
      <c r="C645" s="22" t="s">
        <v>38</v>
      </c>
      <c r="D645" s="23" t="s">
        <v>50</v>
      </c>
      <c r="E645" s="76">
        <v>69</v>
      </c>
    </row>
    <row r="646" spans="1:5">
      <c r="A646" s="22">
        <v>41832</v>
      </c>
      <c r="B646" s="22" t="s">
        <v>63</v>
      </c>
      <c r="C646" s="22" t="s">
        <v>48</v>
      </c>
      <c r="D646" s="23" t="s">
        <v>49</v>
      </c>
      <c r="E646" s="76">
        <v>99</v>
      </c>
    </row>
    <row r="647" spans="1:5">
      <c r="A647" s="22">
        <v>41878</v>
      </c>
      <c r="B647" s="22" t="s">
        <v>64</v>
      </c>
      <c r="C647" s="22" t="s">
        <v>38</v>
      </c>
      <c r="D647" s="23" t="s">
        <v>49</v>
      </c>
      <c r="E647" s="76">
        <v>33</v>
      </c>
    </row>
    <row r="648" spans="1:5">
      <c r="A648" s="22">
        <v>41765</v>
      </c>
      <c r="B648" s="22" t="s">
        <v>60</v>
      </c>
      <c r="C648" s="22" t="s">
        <v>48</v>
      </c>
      <c r="D648" s="23" t="s">
        <v>46</v>
      </c>
      <c r="E648" s="76">
        <v>25</v>
      </c>
    </row>
    <row r="649" spans="1:5">
      <c r="A649" s="22">
        <v>41877</v>
      </c>
      <c r="B649" s="22" t="s">
        <v>64</v>
      </c>
      <c r="C649" s="22" t="s">
        <v>38</v>
      </c>
      <c r="D649" s="23" t="s">
        <v>50</v>
      </c>
      <c r="E649" s="76">
        <v>46</v>
      </c>
    </row>
    <row r="650" spans="1:5">
      <c r="A650" s="22">
        <v>41799</v>
      </c>
      <c r="B650" s="22" t="s">
        <v>62</v>
      </c>
      <c r="C650" s="22" t="s">
        <v>48</v>
      </c>
      <c r="D650" s="23" t="s">
        <v>50</v>
      </c>
      <c r="E650" s="76">
        <v>69</v>
      </c>
    </row>
    <row r="651" spans="1:5">
      <c r="A651" s="22">
        <v>41894</v>
      </c>
      <c r="B651" s="22" t="s">
        <v>65</v>
      </c>
      <c r="C651" s="22" t="s">
        <v>48</v>
      </c>
      <c r="D651" s="23" t="s">
        <v>54</v>
      </c>
      <c r="E651" s="76">
        <v>71</v>
      </c>
    </row>
    <row r="652" spans="1:5">
      <c r="A652" s="22">
        <v>41809</v>
      </c>
      <c r="B652" s="22" t="s">
        <v>62</v>
      </c>
      <c r="C652" s="22" t="s">
        <v>48</v>
      </c>
      <c r="D652" s="23" t="s">
        <v>49</v>
      </c>
      <c r="E652" s="76">
        <v>64</v>
      </c>
    </row>
    <row r="653" spans="1:5">
      <c r="A653" s="22">
        <v>41867</v>
      </c>
      <c r="B653" s="22" t="s">
        <v>64</v>
      </c>
      <c r="C653" s="22" t="s">
        <v>38</v>
      </c>
      <c r="D653" s="23" t="s">
        <v>56</v>
      </c>
      <c r="E653" s="76">
        <v>40</v>
      </c>
    </row>
    <row r="654" spans="1:5">
      <c r="A654" s="22">
        <v>41817</v>
      </c>
      <c r="B654" s="22" t="s">
        <v>62</v>
      </c>
      <c r="C654" s="22" t="s">
        <v>48</v>
      </c>
      <c r="D654" s="23" t="s">
        <v>53</v>
      </c>
      <c r="E654" s="76">
        <v>87</v>
      </c>
    </row>
    <row r="655" spans="1:5">
      <c r="A655" s="22">
        <v>41792</v>
      </c>
      <c r="B655" s="22" t="s">
        <v>62</v>
      </c>
      <c r="C655" s="22" t="s">
        <v>336</v>
      </c>
      <c r="D655" s="23" t="s">
        <v>57</v>
      </c>
      <c r="E655" s="76">
        <v>138</v>
      </c>
    </row>
    <row r="656" spans="1:5">
      <c r="A656" s="22">
        <v>41798</v>
      </c>
      <c r="B656" s="22" t="s">
        <v>62</v>
      </c>
      <c r="C656" s="22" t="s">
        <v>48</v>
      </c>
      <c r="D656" s="23" t="s">
        <v>58</v>
      </c>
      <c r="E656" s="76">
        <v>46</v>
      </c>
    </row>
    <row r="657" spans="1:5">
      <c r="A657" s="22">
        <v>41803</v>
      </c>
      <c r="B657" s="22" t="s">
        <v>62</v>
      </c>
      <c r="C657" s="22" t="s">
        <v>48</v>
      </c>
      <c r="D657" s="23" t="s">
        <v>53</v>
      </c>
      <c r="E657" s="76">
        <v>523</v>
      </c>
    </row>
    <row r="658" spans="1:5">
      <c r="A658" s="22">
        <v>41879</v>
      </c>
      <c r="B658" s="22" t="s">
        <v>64</v>
      </c>
      <c r="C658" s="22" t="s">
        <v>48</v>
      </c>
      <c r="D658" s="23" t="s">
        <v>58</v>
      </c>
      <c r="E658" s="76">
        <v>72</v>
      </c>
    </row>
    <row r="659" spans="1:5">
      <c r="A659" s="22">
        <v>41792</v>
      </c>
      <c r="B659" s="22" t="s">
        <v>62</v>
      </c>
      <c r="C659" s="22" t="s">
        <v>48</v>
      </c>
      <c r="D659" s="23" t="s">
        <v>50</v>
      </c>
      <c r="E659" s="76">
        <v>92</v>
      </c>
    </row>
    <row r="660" spans="1:5">
      <c r="A660" s="22">
        <v>41840</v>
      </c>
      <c r="B660" s="22" t="s">
        <v>63</v>
      </c>
      <c r="C660" s="22" t="s">
        <v>38</v>
      </c>
      <c r="D660" s="23" t="s">
        <v>43</v>
      </c>
      <c r="E660" s="76">
        <v>60</v>
      </c>
    </row>
    <row r="661" spans="1:5">
      <c r="A661" s="22">
        <v>41860</v>
      </c>
      <c r="B661" s="22" t="s">
        <v>64</v>
      </c>
      <c r="C661" s="22" t="s">
        <v>38</v>
      </c>
      <c r="D661" s="23" t="s">
        <v>49</v>
      </c>
      <c r="E661" s="76">
        <v>68</v>
      </c>
    </row>
    <row r="662" spans="1:5">
      <c r="A662" s="22">
        <v>41817</v>
      </c>
      <c r="B662" s="22" t="s">
        <v>62</v>
      </c>
      <c r="C662" s="22" t="s">
        <v>38</v>
      </c>
      <c r="D662" s="23" t="s">
        <v>49</v>
      </c>
      <c r="E662" s="76">
        <v>99</v>
      </c>
    </row>
    <row r="663" spans="1:5">
      <c r="A663" s="22">
        <v>41874</v>
      </c>
      <c r="B663" s="22" t="s">
        <v>64</v>
      </c>
      <c r="C663" s="22" t="s">
        <v>38</v>
      </c>
      <c r="D663" s="23" t="s">
        <v>43</v>
      </c>
      <c r="E663" s="76">
        <v>60</v>
      </c>
    </row>
    <row r="664" spans="1:5">
      <c r="A664" s="22">
        <v>41801</v>
      </c>
      <c r="B664" s="22" t="s">
        <v>62</v>
      </c>
      <c r="C664" s="22" t="s">
        <v>48</v>
      </c>
      <c r="D664" s="23" t="s">
        <v>66</v>
      </c>
      <c r="E664" s="76">
        <v>38</v>
      </c>
    </row>
    <row r="665" spans="1:5">
      <c r="A665" s="22">
        <v>41787</v>
      </c>
      <c r="B665" s="22" t="s">
        <v>60</v>
      </c>
      <c r="C665" s="22" t="s">
        <v>38</v>
      </c>
      <c r="D665" s="23" t="s">
        <v>49</v>
      </c>
      <c r="E665" s="76">
        <v>96</v>
      </c>
    </row>
    <row r="666" spans="1:5">
      <c r="A666" s="22">
        <v>41860</v>
      </c>
      <c r="B666" s="22" t="s">
        <v>64</v>
      </c>
      <c r="C666" s="22" t="s">
        <v>336</v>
      </c>
      <c r="D666" s="23" t="s">
        <v>54</v>
      </c>
      <c r="E666" s="76">
        <v>24</v>
      </c>
    </row>
    <row r="667" spans="1:5">
      <c r="A667" s="22">
        <v>41791</v>
      </c>
      <c r="B667" s="22" t="s">
        <v>62</v>
      </c>
      <c r="C667" s="22" t="s">
        <v>48</v>
      </c>
      <c r="D667" s="23" t="s">
        <v>49</v>
      </c>
      <c r="E667" s="76">
        <v>99</v>
      </c>
    </row>
    <row r="668" spans="1:5">
      <c r="A668" s="22">
        <v>41897</v>
      </c>
      <c r="B668" s="22" t="s">
        <v>65</v>
      </c>
      <c r="C668" s="22" t="s">
        <v>38</v>
      </c>
      <c r="D668" s="23" t="s">
        <v>58</v>
      </c>
      <c r="E668" s="76">
        <v>46</v>
      </c>
    </row>
    <row r="669" spans="1:5">
      <c r="A669" s="22">
        <v>41817</v>
      </c>
      <c r="B669" s="22" t="s">
        <v>62</v>
      </c>
      <c r="C669" s="22" t="s">
        <v>48</v>
      </c>
      <c r="D669" s="23" t="s">
        <v>43</v>
      </c>
      <c r="E669" s="76">
        <v>20</v>
      </c>
    </row>
    <row r="670" spans="1:5">
      <c r="A670" s="22">
        <v>41778</v>
      </c>
      <c r="B670" s="22" t="s">
        <v>60</v>
      </c>
      <c r="C670" s="22" t="s">
        <v>48</v>
      </c>
      <c r="D670" s="23" t="s">
        <v>50</v>
      </c>
      <c r="E670" s="76">
        <v>46</v>
      </c>
    </row>
    <row r="671" spans="1:5">
      <c r="A671" s="22">
        <v>41881</v>
      </c>
      <c r="B671" s="22" t="s">
        <v>64</v>
      </c>
      <c r="C671" s="22" t="s">
        <v>38</v>
      </c>
      <c r="D671" s="23" t="s">
        <v>49</v>
      </c>
      <c r="E671" s="76">
        <v>34</v>
      </c>
    </row>
    <row r="672" spans="1:5">
      <c r="A672" s="22">
        <v>41844</v>
      </c>
      <c r="B672" s="22" t="s">
        <v>63</v>
      </c>
      <c r="C672" s="22" t="s">
        <v>48</v>
      </c>
      <c r="D672" s="23" t="s">
        <v>43</v>
      </c>
      <c r="E672" s="76">
        <v>38</v>
      </c>
    </row>
    <row r="673" spans="1:5">
      <c r="A673" s="22">
        <v>41791</v>
      </c>
      <c r="B673" s="22" t="s">
        <v>62</v>
      </c>
      <c r="C673" s="22" t="s">
        <v>38</v>
      </c>
      <c r="D673" s="23" t="s">
        <v>39</v>
      </c>
      <c r="E673" s="76">
        <v>240</v>
      </c>
    </row>
    <row r="674" spans="1:5">
      <c r="A674" s="22">
        <v>41825</v>
      </c>
      <c r="B674" s="22" t="s">
        <v>63</v>
      </c>
      <c r="C674" s="22" t="s">
        <v>48</v>
      </c>
      <c r="D674" s="23" t="s">
        <v>50</v>
      </c>
      <c r="E674" s="76">
        <v>69</v>
      </c>
    </row>
    <row r="675" spans="1:5">
      <c r="A675" s="22">
        <v>41873</v>
      </c>
      <c r="B675" s="22" t="s">
        <v>64</v>
      </c>
      <c r="C675" s="22" t="s">
        <v>336</v>
      </c>
      <c r="D675" s="23" t="s">
        <v>57</v>
      </c>
      <c r="E675" s="76">
        <v>69</v>
      </c>
    </row>
    <row r="676" spans="1:5">
      <c r="A676" s="22">
        <v>41880</v>
      </c>
      <c r="B676" s="22" t="s">
        <v>64</v>
      </c>
      <c r="C676" s="22" t="s">
        <v>38</v>
      </c>
      <c r="D676" s="23" t="s">
        <v>58</v>
      </c>
      <c r="E676" s="76">
        <v>48</v>
      </c>
    </row>
    <row r="677" spans="1:5">
      <c r="A677" s="22">
        <v>41819</v>
      </c>
      <c r="B677" s="22" t="s">
        <v>62</v>
      </c>
      <c r="C677" s="22" t="s">
        <v>48</v>
      </c>
      <c r="D677" s="23" t="s">
        <v>57</v>
      </c>
      <c r="E677" s="76">
        <v>46</v>
      </c>
    </row>
    <row r="678" spans="1:5">
      <c r="A678" s="22">
        <v>41795</v>
      </c>
      <c r="B678" s="22" t="s">
        <v>62</v>
      </c>
      <c r="C678" s="22" t="s">
        <v>38</v>
      </c>
      <c r="D678" s="23" t="s">
        <v>46</v>
      </c>
      <c r="E678" s="76">
        <v>48</v>
      </c>
    </row>
    <row r="679" spans="1:5">
      <c r="A679" s="22">
        <v>41818</v>
      </c>
      <c r="B679" s="22" t="s">
        <v>62</v>
      </c>
      <c r="C679" s="22" t="s">
        <v>48</v>
      </c>
      <c r="D679" s="23" t="s">
        <v>57</v>
      </c>
      <c r="E679" s="76">
        <v>23</v>
      </c>
    </row>
    <row r="680" spans="1:5">
      <c r="A680" s="22">
        <v>41786</v>
      </c>
      <c r="B680" s="22" t="s">
        <v>60</v>
      </c>
      <c r="C680" s="22" t="s">
        <v>48</v>
      </c>
      <c r="D680" s="23" t="s">
        <v>50</v>
      </c>
      <c r="E680" s="76">
        <v>46</v>
      </c>
    </row>
    <row r="681" spans="1:5">
      <c r="A681" s="22">
        <v>41810</v>
      </c>
      <c r="B681" s="22" t="s">
        <v>62</v>
      </c>
      <c r="C681" s="22" t="s">
        <v>48</v>
      </c>
      <c r="D681" s="23" t="s">
        <v>53</v>
      </c>
      <c r="E681" s="76">
        <v>58</v>
      </c>
    </row>
    <row r="682" spans="1:5">
      <c r="A682" s="22">
        <v>41812</v>
      </c>
      <c r="B682" s="22" t="s">
        <v>62</v>
      </c>
      <c r="C682" s="22" t="s">
        <v>48</v>
      </c>
      <c r="D682" s="23" t="s">
        <v>50</v>
      </c>
      <c r="E682" s="76">
        <v>69</v>
      </c>
    </row>
    <row r="683" spans="1:5">
      <c r="A683" s="22">
        <v>41854</v>
      </c>
      <c r="B683" s="22" t="s">
        <v>64</v>
      </c>
      <c r="C683" s="22" t="s">
        <v>38</v>
      </c>
      <c r="D683" s="23" t="s">
        <v>56</v>
      </c>
      <c r="E683" s="76">
        <v>60</v>
      </c>
    </row>
    <row r="684" spans="1:5">
      <c r="A684" s="22">
        <v>41799</v>
      </c>
      <c r="B684" s="22" t="s">
        <v>62</v>
      </c>
      <c r="C684" s="22" t="s">
        <v>38</v>
      </c>
      <c r="D684" s="23" t="s">
        <v>56</v>
      </c>
      <c r="E684" s="76">
        <v>57</v>
      </c>
    </row>
    <row r="685" spans="1:5">
      <c r="A685" s="22">
        <v>41797</v>
      </c>
      <c r="B685" s="22" t="s">
        <v>62</v>
      </c>
      <c r="C685" s="22" t="s">
        <v>48</v>
      </c>
      <c r="D685" s="23" t="s">
        <v>46</v>
      </c>
      <c r="E685" s="76">
        <v>24</v>
      </c>
    </row>
    <row r="686" spans="1:5">
      <c r="A686" s="22">
        <v>41803</v>
      </c>
      <c r="B686" s="22" t="s">
        <v>62</v>
      </c>
      <c r="C686" s="22" t="s">
        <v>48</v>
      </c>
      <c r="D686" s="23" t="s">
        <v>61</v>
      </c>
      <c r="E686" s="76">
        <v>186</v>
      </c>
    </row>
    <row r="687" spans="1:5">
      <c r="A687" s="22">
        <v>41811</v>
      </c>
      <c r="B687" s="22" t="s">
        <v>62</v>
      </c>
      <c r="C687" s="22" t="s">
        <v>38</v>
      </c>
      <c r="D687" s="23" t="s">
        <v>49</v>
      </c>
      <c r="E687" s="76">
        <v>68</v>
      </c>
    </row>
    <row r="688" spans="1:5">
      <c r="A688" s="22">
        <v>41853</v>
      </c>
      <c r="B688" s="22" t="s">
        <v>64</v>
      </c>
      <c r="C688" s="22" t="s">
        <v>38</v>
      </c>
      <c r="D688" s="23" t="s">
        <v>49</v>
      </c>
      <c r="E688" s="76">
        <v>34</v>
      </c>
    </row>
    <row r="689" spans="1:5">
      <c r="A689" s="22">
        <v>41793</v>
      </c>
      <c r="B689" s="22" t="s">
        <v>62</v>
      </c>
      <c r="C689" s="22" t="s">
        <v>38</v>
      </c>
      <c r="D689" s="23" t="s">
        <v>49</v>
      </c>
      <c r="E689" s="76">
        <v>32</v>
      </c>
    </row>
    <row r="690" spans="1:5">
      <c r="A690" s="22">
        <v>41868</v>
      </c>
      <c r="B690" s="22" t="s">
        <v>64</v>
      </c>
      <c r="C690" s="22" t="s">
        <v>38</v>
      </c>
      <c r="D690" s="23" t="s">
        <v>58</v>
      </c>
      <c r="E690" s="76">
        <v>50</v>
      </c>
    </row>
    <row r="691" spans="1:5">
      <c r="A691" s="22">
        <v>41817</v>
      </c>
      <c r="B691" s="22" t="s">
        <v>62</v>
      </c>
      <c r="C691" s="22" t="s">
        <v>48</v>
      </c>
      <c r="D691" s="23" t="s">
        <v>54</v>
      </c>
      <c r="E691" s="76">
        <v>47</v>
      </c>
    </row>
    <row r="692" spans="1:5">
      <c r="A692" s="22">
        <v>41814</v>
      </c>
      <c r="B692" s="22" t="s">
        <v>62</v>
      </c>
      <c r="C692" s="22" t="s">
        <v>38</v>
      </c>
      <c r="D692" s="23" t="s">
        <v>57</v>
      </c>
      <c r="E692" s="76">
        <v>44</v>
      </c>
    </row>
    <row r="693" spans="1:5">
      <c r="A693" s="22">
        <v>41856</v>
      </c>
      <c r="B693" s="22" t="s">
        <v>64</v>
      </c>
      <c r="C693" s="22" t="s">
        <v>38</v>
      </c>
      <c r="D693" s="23" t="s">
        <v>50</v>
      </c>
      <c r="E693" s="76">
        <v>46</v>
      </c>
    </row>
    <row r="694" spans="1:5">
      <c r="A694" s="22">
        <v>41873</v>
      </c>
      <c r="B694" s="22" t="s">
        <v>64</v>
      </c>
      <c r="C694" s="22" t="s">
        <v>48</v>
      </c>
      <c r="D694" s="23" t="s">
        <v>43</v>
      </c>
      <c r="E694" s="76">
        <v>57</v>
      </c>
    </row>
    <row r="695" spans="1:5">
      <c r="A695" s="22">
        <v>41838</v>
      </c>
      <c r="B695" s="22" t="s">
        <v>63</v>
      </c>
      <c r="C695" s="22" t="s">
        <v>336</v>
      </c>
      <c r="D695" s="23" t="s">
        <v>50</v>
      </c>
      <c r="E695" s="76">
        <v>23</v>
      </c>
    </row>
    <row r="696" spans="1:5">
      <c r="A696" s="22">
        <v>41886</v>
      </c>
      <c r="B696" s="22" t="s">
        <v>65</v>
      </c>
      <c r="C696" s="22" t="s">
        <v>48</v>
      </c>
      <c r="D696" s="23" t="s">
        <v>43</v>
      </c>
      <c r="E696" s="76">
        <v>180</v>
      </c>
    </row>
    <row r="697" spans="1:5">
      <c r="A697" s="22">
        <v>41861</v>
      </c>
      <c r="B697" s="22" t="s">
        <v>64</v>
      </c>
      <c r="C697" s="22" t="s">
        <v>38</v>
      </c>
      <c r="D697" s="23" t="s">
        <v>50</v>
      </c>
      <c r="E697" s="76">
        <v>46</v>
      </c>
    </row>
    <row r="698" spans="1:5">
      <c r="A698" s="22">
        <v>41817</v>
      </c>
      <c r="B698" s="22" t="s">
        <v>62</v>
      </c>
      <c r="C698" s="22" t="s">
        <v>336</v>
      </c>
      <c r="D698" s="23" t="s">
        <v>50</v>
      </c>
      <c r="E698" s="76">
        <v>46</v>
      </c>
    </row>
    <row r="699" spans="1:5">
      <c r="A699" s="22">
        <v>41857</v>
      </c>
      <c r="B699" s="22" t="s">
        <v>64</v>
      </c>
      <c r="C699" s="22" t="s">
        <v>38</v>
      </c>
      <c r="D699" s="23" t="s">
        <v>53</v>
      </c>
      <c r="E699" s="76">
        <v>87</v>
      </c>
    </row>
    <row r="700" spans="1:5">
      <c r="A700" s="22">
        <v>41805</v>
      </c>
      <c r="B700" s="22" t="s">
        <v>62</v>
      </c>
      <c r="C700" s="22" t="s">
        <v>48</v>
      </c>
      <c r="D700" s="23" t="s">
        <v>54</v>
      </c>
      <c r="E700" s="76">
        <v>71</v>
      </c>
    </row>
    <row r="701" spans="1:5">
      <c r="A701" s="22">
        <v>41806</v>
      </c>
      <c r="B701" s="22" t="s">
        <v>62</v>
      </c>
      <c r="C701" s="22" t="s">
        <v>38</v>
      </c>
      <c r="D701" s="23" t="s">
        <v>49</v>
      </c>
      <c r="E701" s="76">
        <v>33</v>
      </c>
    </row>
    <row r="702" spans="1:5">
      <c r="A702" s="22">
        <v>41873</v>
      </c>
      <c r="B702" s="22" t="s">
        <v>64</v>
      </c>
      <c r="C702" s="22" t="s">
        <v>38</v>
      </c>
      <c r="D702" s="23" t="s">
        <v>50</v>
      </c>
      <c r="E702" s="76">
        <v>23</v>
      </c>
    </row>
    <row r="703" spans="1:5">
      <c r="A703" s="22">
        <v>41883</v>
      </c>
      <c r="B703" s="22" t="s">
        <v>65</v>
      </c>
      <c r="C703" s="22" t="s">
        <v>48</v>
      </c>
      <c r="D703" s="23" t="s">
        <v>61</v>
      </c>
      <c r="E703" s="76">
        <v>601</v>
      </c>
    </row>
    <row r="704" spans="1:5">
      <c r="A704" s="22">
        <v>41769</v>
      </c>
      <c r="B704" s="22" t="s">
        <v>60</v>
      </c>
      <c r="C704" s="22" t="s">
        <v>48</v>
      </c>
      <c r="D704" s="23" t="s">
        <v>54</v>
      </c>
      <c r="E704" s="76">
        <v>47</v>
      </c>
    </row>
    <row r="705" spans="1:5">
      <c r="A705" s="22">
        <v>41781</v>
      </c>
      <c r="B705" s="22" t="s">
        <v>60</v>
      </c>
      <c r="C705" s="22" t="s">
        <v>38</v>
      </c>
      <c r="D705" s="23" t="s">
        <v>49</v>
      </c>
      <c r="E705" s="76">
        <v>68</v>
      </c>
    </row>
    <row r="706" spans="1:5">
      <c r="A706" s="22">
        <v>41809</v>
      </c>
      <c r="B706" s="22" t="s">
        <v>62</v>
      </c>
      <c r="C706" s="22" t="s">
        <v>48</v>
      </c>
      <c r="D706" s="23" t="s">
        <v>57</v>
      </c>
      <c r="E706" s="76">
        <v>46</v>
      </c>
    </row>
    <row r="707" spans="1:5">
      <c r="A707" s="22">
        <v>41856</v>
      </c>
      <c r="B707" s="22" t="s">
        <v>64</v>
      </c>
      <c r="C707" s="22" t="s">
        <v>38</v>
      </c>
      <c r="D707" s="23" t="s">
        <v>57</v>
      </c>
      <c r="E707" s="76">
        <v>46</v>
      </c>
    </row>
    <row r="708" spans="1:5">
      <c r="A708" s="22">
        <v>41898</v>
      </c>
      <c r="B708" s="22" t="s">
        <v>65</v>
      </c>
      <c r="C708" s="22" t="s">
        <v>48</v>
      </c>
      <c r="D708" s="23" t="s">
        <v>50</v>
      </c>
      <c r="E708" s="76">
        <v>23</v>
      </c>
    </row>
    <row r="709" spans="1:5">
      <c r="A709" s="22">
        <v>41875</v>
      </c>
      <c r="B709" s="22" t="s">
        <v>64</v>
      </c>
      <c r="C709" s="22" t="s">
        <v>38</v>
      </c>
      <c r="D709" s="23" t="s">
        <v>56</v>
      </c>
      <c r="E709" s="76">
        <v>20</v>
      </c>
    </row>
    <row r="710" spans="1:5">
      <c r="A710" s="22">
        <v>41804</v>
      </c>
      <c r="B710" s="22" t="s">
        <v>62</v>
      </c>
      <c r="C710" s="22" t="s">
        <v>48</v>
      </c>
      <c r="D710" s="23" t="s">
        <v>57</v>
      </c>
      <c r="E710" s="76">
        <v>44</v>
      </c>
    </row>
    <row r="711" spans="1:5">
      <c r="A711" s="22">
        <v>41861</v>
      </c>
      <c r="B711" s="22" t="s">
        <v>64</v>
      </c>
      <c r="C711" s="22" t="s">
        <v>38</v>
      </c>
      <c r="D711" s="23" t="s">
        <v>57</v>
      </c>
      <c r="E711" s="76">
        <v>23</v>
      </c>
    </row>
    <row r="712" spans="1:5">
      <c r="A712" s="22">
        <v>41793</v>
      </c>
      <c r="B712" s="22" t="s">
        <v>62</v>
      </c>
      <c r="C712" s="22" t="s">
        <v>48</v>
      </c>
      <c r="D712" s="23" t="s">
        <v>49</v>
      </c>
      <c r="E712" s="76">
        <v>102</v>
      </c>
    </row>
    <row r="713" spans="1:5">
      <c r="A713" s="22">
        <v>41789</v>
      </c>
      <c r="B713" s="22" t="s">
        <v>60</v>
      </c>
      <c r="C713" s="22" t="s">
        <v>38</v>
      </c>
      <c r="D713" s="23" t="s">
        <v>39</v>
      </c>
      <c r="E713" s="76">
        <v>240</v>
      </c>
    </row>
    <row r="714" spans="1:5">
      <c r="A714" s="22">
        <v>41815</v>
      </c>
      <c r="B714" s="22" t="s">
        <v>62</v>
      </c>
      <c r="C714" s="22" t="s">
        <v>48</v>
      </c>
      <c r="D714" s="23" t="s">
        <v>66</v>
      </c>
      <c r="E714" s="76">
        <v>90</v>
      </c>
    </row>
    <row r="715" spans="1:5">
      <c r="A715" s="22">
        <v>41819</v>
      </c>
      <c r="B715" s="22" t="s">
        <v>62</v>
      </c>
      <c r="C715" s="22" t="s">
        <v>48</v>
      </c>
      <c r="D715" s="23" t="s">
        <v>49</v>
      </c>
      <c r="E715" s="76">
        <v>160</v>
      </c>
    </row>
    <row r="716" spans="1:5">
      <c r="A716" s="22">
        <v>41819</v>
      </c>
      <c r="B716" s="22" t="s">
        <v>62</v>
      </c>
      <c r="C716" s="22" t="s">
        <v>48</v>
      </c>
      <c r="D716" s="23" t="s">
        <v>50</v>
      </c>
      <c r="E716" s="76">
        <v>66</v>
      </c>
    </row>
    <row r="717" spans="1:5">
      <c r="A717" s="22">
        <v>41853</v>
      </c>
      <c r="B717" s="22" t="s">
        <v>64</v>
      </c>
      <c r="C717" s="22" t="s">
        <v>38</v>
      </c>
      <c r="D717" s="23" t="s">
        <v>57</v>
      </c>
      <c r="E717" s="76">
        <v>44</v>
      </c>
    </row>
    <row r="718" spans="1:5">
      <c r="A718" s="22">
        <v>41805</v>
      </c>
      <c r="B718" s="22" t="s">
        <v>62</v>
      </c>
      <c r="C718" s="22" t="s">
        <v>48</v>
      </c>
      <c r="D718" s="23" t="s">
        <v>57</v>
      </c>
      <c r="E718" s="76">
        <v>66</v>
      </c>
    </row>
    <row r="719" spans="1:5">
      <c r="A719" s="22">
        <v>41882</v>
      </c>
      <c r="B719" s="22" t="s">
        <v>64</v>
      </c>
      <c r="C719" s="22" t="s">
        <v>38</v>
      </c>
      <c r="D719" s="23" t="s">
        <v>66</v>
      </c>
      <c r="E719" s="76">
        <v>57</v>
      </c>
    </row>
    <row r="720" spans="1:5">
      <c r="A720" s="22">
        <v>41774</v>
      </c>
      <c r="B720" s="22" t="s">
        <v>60</v>
      </c>
      <c r="C720" s="22" t="s">
        <v>48</v>
      </c>
      <c r="D720" s="23" t="s">
        <v>49</v>
      </c>
      <c r="E720" s="76">
        <v>66</v>
      </c>
    </row>
    <row r="721" spans="1:5">
      <c r="A721" s="22">
        <v>41805</v>
      </c>
      <c r="B721" s="22" t="s">
        <v>62</v>
      </c>
      <c r="C721" s="22" t="s">
        <v>48</v>
      </c>
      <c r="D721" s="23" t="s">
        <v>57</v>
      </c>
      <c r="E721" s="76">
        <v>46</v>
      </c>
    </row>
    <row r="722" spans="1:5">
      <c r="A722" s="22">
        <v>41808</v>
      </c>
      <c r="B722" s="22" t="s">
        <v>62</v>
      </c>
      <c r="C722" s="22" t="s">
        <v>336</v>
      </c>
      <c r="D722" s="23" t="s">
        <v>50</v>
      </c>
      <c r="E722" s="76">
        <v>23</v>
      </c>
    </row>
    <row r="723" spans="1:5">
      <c r="A723" s="22">
        <v>41888</v>
      </c>
      <c r="B723" s="22" t="s">
        <v>65</v>
      </c>
      <c r="C723" s="22" t="s">
        <v>38</v>
      </c>
      <c r="D723" s="23" t="s">
        <v>50</v>
      </c>
      <c r="E723" s="76">
        <v>69</v>
      </c>
    </row>
    <row r="724" spans="1:5">
      <c r="A724" s="22">
        <v>41865</v>
      </c>
      <c r="B724" s="22" t="s">
        <v>64</v>
      </c>
      <c r="C724" s="22" t="s">
        <v>48</v>
      </c>
      <c r="D724" s="23" t="s">
        <v>53</v>
      </c>
      <c r="E724" s="76">
        <v>90</v>
      </c>
    </row>
    <row r="725" spans="1:5">
      <c r="A725" s="22">
        <v>41820</v>
      </c>
      <c r="B725" s="22" t="s">
        <v>62</v>
      </c>
      <c r="C725" s="22" t="s">
        <v>48</v>
      </c>
      <c r="D725" s="23" t="s">
        <v>49</v>
      </c>
      <c r="E725" s="76">
        <v>99</v>
      </c>
    </row>
    <row r="726" spans="1:5">
      <c r="A726" s="22">
        <v>41860</v>
      </c>
      <c r="B726" s="22" t="s">
        <v>64</v>
      </c>
      <c r="C726" s="22" t="s">
        <v>48</v>
      </c>
      <c r="D726" s="23" t="s">
        <v>58</v>
      </c>
      <c r="E726" s="76">
        <v>25</v>
      </c>
    </row>
    <row r="727" spans="1:5">
      <c r="A727" s="22">
        <v>41850</v>
      </c>
      <c r="B727" s="22" t="s">
        <v>63</v>
      </c>
      <c r="C727" s="22" t="s">
        <v>48</v>
      </c>
      <c r="D727" s="23" t="s">
        <v>56</v>
      </c>
      <c r="E727" s="76">
        <v>63</v>
      </c>
    </row>
    <row r="728" spans="1:5">
      <c r="A728" s="22">
        <v>41797</v>
      </c>
      <c r="B728" s="22" t="s">
        <v>62</v>
      </c>
      <c r="C728" s="22" t="s">
        <v>38</v>
      </c>
      <c r="D728" s="23" t="s">
        <v>50</v>
      </c>
      <c r="E728" s="76">
        <v>327</v>
      </c>
    </row>
    <row r="729" spans="1:5">
      <c r="A729" s="22">
        <v>41883</v>
      </c>
      <c r="B729" s="22" t="s">
        <v>65</v>
      </c>
      <c r="C729" s="22" t="s">
        <v>48</v>
      </c>
      <c r="D729" s="23" t="s">
        <v>54</v>
      </c>
      <c r="E729" s="76">
        <v>24</v>
      </c>
    </row>
    <row r="730" spans="1:5">
      <c r="A730" s="22">
        <v>41804</v>
      </c>
      <c r="B730" s="22" t="s">
        <v>62</v>
      </c>
      <c r="C730" s="22" t="s">
        <v>48</v>
      </c>
      <c r="D730" s="23" t="s">
        <v>43</v>
      </c>
      <c r="E730" s="76">
        <v>19</v>
      </c>
    </row>
    <row r="731" spans="1:5">
      <c r="A731" s="22">
        <v>41812</v>
      </c>
      <c r="B731" s="22" t="s">
        <v>62</v>
      </c>
      <c r="C731" s="22" t="s">
        <v>48</v>
      </c>
      <c r="D731" s="23" t="s">
        <v>49</v>
      </c>
      <c r="E731" s="76">
        <v>68</v>
      </c>
    </row>
    <row r="732" spans="1:5">
      <c r="A732" s="22">
        <v>41869</v>
      </c>
      <c r="B732" s="22" t="s">
        <v>64</v>
      </c>
      <c r="C732" s="22" t="s">
        <v>48</v>
      </c>
      <c r="D732" s="23" t="s">
        <v>57</v>
      </c>
      <c r="E732" s="76">
        <v>69</v>
      </c>
    </row>
    <row r="733" spans="1:5">
      <c r="A733" s="22">
        <v>41857</v>
      </c>
      <c r="B733" s="22" t="s">
        <v>64</v>
      </c>
      <c r="C733" s="22" t="s">
        <v>38</v>
      </c>
      <c r="D733" s="23" t="s">
        <v>56</v>
      </c>
      <c r="E733" s="76">
        <v>40</v>
      </c>
    </row>
    <row r="734" spans="1:5">
      <c r="A734" s="22">
        <v>41857</v>
      </c>
      <c r="B734" s="22" t="s">
        <v>64</v>
      </c>
      <c r="C734" s="22" t="s">
        <v>48</v>
      </c>
      <c r="D734" s="23" t="s">
        <v>46</v>
      </c>
      <c r="E734" s="76">
        <v>24</v>
      </c>
    </row>
    <row r="735" spans="1:5">
      <c r="A735" s="22">
        <v>41814</v>
      </c>
      <c r="B735" s="22" t="s">
        <v>62</v>
      </c>
      <c r="C735" s="22" t="s">
        <v>38</v>
      </c>
      <c r="D735" s="23" t="s">
        <v>49</v>
      </c>
      <c r="E735" s="76">
        <v>66</v>
      </c>
    </row>
    <row r="736" spans="1:5">
      <c r="A736" s="22">
        <v>41795</v>
      </c>
      <c r="B736" s="22" t="s">
        <v>62</v>
      </c>
      <c r="C736" s="22" t="s">
        <v>48</v>
      </c>
      <c r="D736" s="23" t="s">
        <v>54</v>
      </c>
      <c r="E736" s="76">
        <v>24</v>
      </c>
    </row>
    <row r="737" spans="1:5">
      <c r="A737" s="22">
        <v>41868</v>
      </c>
      <c r="B737" s="22" t="s">
        <v>64</v>
      </c>
      <c r="C737" s="22" t="s">
        <v>38</v>
      </c>
      <c r="D737" s="23" t="s">
        <v>49</v>
      </c>
      <c r="E737" s="76">
        <v>102</v>
      </c>
    </row>
    <row r="738" spans="1:5">
      <c r="A738" s="22">
        <v>41802</v>
      </c>
      <c r="B738" s="22" t="s">
        <v>62</v>
      </c>
      <c r="C738" s="22" t="s">
        <v>48</v>
      </c>
      <c r="D738" s="23" t="s">
        <v>56</v>
      </c>
      <c r="E738" s="76">
        <v>80</v>
      </c>
    </row>
    <row r="739" spans="1:5">
      <c r="A739" s="22">
        <v>41820</v>
      </c>
      <c r="B739" s="22" t="s">
        <v>62</v>
      </c>
      <c r="C739" s="22" t="s">
        <v>336</v>
      </c>
      <c r="D739" s="23" t="s">
        <v>50</v>
      </c>
      <c r="E739" s="76">
        <v>23</v>
      </c>
    </row>
    <row r="740" spans="1:5">
      <c r="A740" s="22">
        <v>41812</v>
      </c>
      <c r="B740" s="22" t="s">
        <v>62</v>
      </c>
      <c r="C740" s="22" t="s">
        <v>48</v>
      </c>
      <c r="D740" s="23" t="s">
        <v>50</v>
      </c>
      <c r="E740" s="76">
        <v>22</v>
      </c>
    </row>
    <row r="741" spans="1:5">
      <c r="A741" s="22">
        <v>41816</v>
      </c>
      <c r="B741" s="22" t="s">
        <v>62</v>
      </c>
      <c r="C741" s="22" t="s">
        <v>38</v>
      </c>
      <c r="D741" s="23" t="s">
        <v>46</v>
      </c>
      <c r="E741" s="76">
        <v>46</v>
      </c>
    </row>
    <row r="742" spans="1:5">
      <c r="A742" s="22">
        <v>41818</v>
      </c>
      <c r="B742" s="22" t="s">
        <v>62</v>
      </c>
      <c r="C742" s="22" t="s">
        <v>48</v>
      </c>
      <c r="D742" s="23" t="s">
        <v>50</v>
      </c>
      <c r="E742" s="76">
        <v>44</v>
      </c>
    </row>
    <row r="743" spans="1:5">
      <c r="A743" s="22">
        <v>41877</v>
      </c>
      <c r="B743" s="22" t="s">
        <v>64</v>
      </c>
      <c r="C743" s="22" t="s">
        <v>38</v>
      </c>
      <c r="D743" s="23" t="s">
        <v>49</v>
      </c>
      <c r="E743" s="76">
        <v>99</v>
      </c>
    </row>
    <row r="744" spans="1:5">
      <c r="A744" s="22">
        <v>41876</v>
      </c>
      <c r="B744" s="22" t="s">
        <v>64</v>
      </c>
      <c r="C744" s="22" t="s">
        <v>48</v>
      </c>
      <c r="D744" s="23" t="s">
        <v>43</v>
      </c>
      <c r="E744" s="76">
        <v>38</v>
      </c>
    </row>
    <row r="745" spans="1:5">
      <c r="A745" s="22">
        <v>41798</v>
      </c>
      <c r="B745" s="22" t="s">
        <v>62</v>
      </c>
      <c r="C745" s="22" t="s">
        <v>48</v>
      </c>
      <c r="D745" s="23" t="s">
        <v>50</v>
      </c>
      <c r="E745" s="76">
        <v>176</v>
      </c>
    </row>
    <row r="746" spans="1:5">
      <c r="A746" s="22">
        <v>41810</v>
      </c>
      <c r="B746" s="22" t="s">
        <v>62</v>
      </c>
      <c r="C746" s="22" t="s">
        <v>48</v>
      </c>
      <c r="D746" s="23" t="s">
        <v>49</v>
      </c>
      <c r="E746" s="76">
        <v>192</v>
      </c>
    </row>
    <row r="747" spans="1:5">
      <c r="A747" s="22">
        <v>41819</v>
      </c>
      <c r="B747" s="22" t="s">
        <v>62</v>
      </c>
      <c r="C747" s="22" t="s">
        <v>48</v>
      </c>
      <c r="D747" s="23" t="s">
        <v>39</v>
      </c>
      <c r="E747" s="76">
        <v>152</v>
      </c>
    </row>
    <row r="748" spans="1:5">
      <c r="A748" s="22">
        <v>41856</v>
      </c>
      <c r="B748" s="22" t="s">
        <v>64</v>
      </c>
      <c r="C748" s="22" t="s">
        <v>336</v>
      </c>
      <c r="D748" s="23" t="s">
        <v>50</v>
      </c>
      <c r="E748" s="76">
        <v>46</v>
      </c>
    </row>
    <row r="749" spans="1:5">
      <c r="A749" s="22">
        <v>41806</v>
      </c>
      <c r="B749" s="22" t="s">
        <v>62</v>
      </c>
      <c r="C749" s="22" t="s">
        <v>48</v>
      </c>
      <c r="D749" s="23" t="s">
        <v>49</v>
      </c>
      <c r="E749" s="76">
        <v>96</v>
      </c>
    </row>
    <row r="750" spans="1:5">
      <c r="A750" s="22">
        <v>41868</v>
      </c>
      <c r="B750" s="22" t="s">
        <v>64</v>
      </c>
      <c r="C750" s="22" t="s">
        <v>38</v>
      </c>
      <c r="D750" s="23" t="s">
        <v>49</v>
      </c>
      <c r="E750" s="76">
        <v>32</v>
      </c>
    </row>
    <row r="751" spans="1:5">
      <c r="A751" s="22">
        <v>41881</v>
      </c>
      <c r="B751" s="22" t="s">
        <v>64</v>
      </c>
      <c r="C751" s="22" t="s">
        <v>38</v>
      </c>
      <c r="D751" s="23" t="s">
        <v>57</v>
      </c>
      <c r="E751" s="76">
        <v>46</v>
      </c>
    </row>
    <row r="752" spans="1:5">
      <c r="A752" s="22">
        <v>41857</v>
      </c>
      <c r="B752" s="22" t="s">
        <v>64</v>
      </c>
      <c r="C752" s="22" t="s">
        <v>48</v>
      </c>
      <c r="D752" s="23" t="s">
        <v>53</v>
      </c>
      <c r="E752" s="76">
        <v>90</v>
      </c>
    </row>
    <row r="753" spans="1:5">
      <c r="A753" s="22">
        <v>41770</v>
      </c>
      <c r="B753" s="22" t="s">
        <v>60</v>
      </c>
      <c r="C753" s="22" t="s">
        <v>48</v>
      </c>
      <c r="D753" s="23" t="s">
        <v>58</v>
      </c>
      <c r="E753" s="76">
        <v>46</v>
      </c>
    </row>
    <row r="754" spans="1:5">
      <c r="A754" s="22">
        <v>41816</v>
      </c>
      <c r="B754" s="22" t="s">
        <v>62</v>
      </c>
      <c r="C754" s="22" t="s">
        <v>48</v>
      </c>
      <c r="D754" s="23" t="s">
        <v>50</v>
      </c>
      <c r="E754" s="76">
        <v>22</v>
      </c>
    </row>
    <row r="755" spans="1:5">
      <c r="A755" s="22">
        <v>41865</v>
      </c>
      <c r="B755" s="22" t="s">
        <v>64</v>
      </c>
      <c r="C755" s="22" t="s">
        <v>38</v>
      </c>
      <c r="D755" s="23" t="s">
        <v>66</v>
      </c>
      <c r="E755" s="76">
        <v>57</v>
      </c>
    </row>
    <row r="756" spans="1:5">
      <c r="A756" s="22">
        <v>41792</v>
      </c>
      <c r="B756" s="22" t="s">
        <v>62</v>
      </c>
      <c r="C756" s="22" t="s">
        <v>38</v>
      </c>
      <c r="D756" s="23" t="s">
        <v>57</v>
      </c>
      <c r="E756" s="76">
        <v>46</v>
      </c>
    </row>
    <row r="757" spans="1:5">
      <c r="A757" s="22">
        <v>41822</v>
      </c>
      <c r="B757" s="22" t="s">
        <v>63</v>
      </c>
      <c r="C757" s="22" t="s">
        <v>48</v>
      </c>
      <c r="D757" s="23" t="s">
        <v>46</v>
      </c>
      <c r="E757" s="76">
        <v>50</v>
      </c>
    </row>
    <row r="758" spans="1:5">
      <c r="A758" s="22">
        <v>41863</v>
      </c>
      <c r="B758" s="22" t="s">
        <v>64</v>
      </c>
      <c r="C758" s="22" t="s">
        <v>48</v>
      </c>
      <c r="D758" s="23" t="s">
        <v>43</v>
      </c>
      <c r="E758" s="76">
        <v>40</v>
      </c>
    </row>
    <row r="759" spans="1:5">
      <c r="A759" s="22">
        <v>41879</v>
      </c>
      <c r="B759" s="22" t="s">
        <v>64</v>
      </c>
      <c r="C759" s="22" t="s">
        <v>38</v>
      </c>
      <c r="D759" s="23" t="s">
        <v>53</v>
      </c>
      <c r="E759" s="76">
        <v>90</v>
      </c>
    </row>
    <row r="760" spans="1:5">
      <c r="A760" s="22">
        <v>41797</v>
      </c>
      <c r="B760" s="22" t="s">
        <v>62</v>
      </c>
      <c r="C760" s="22" t="s">
        <v>38</v>
      </c>
      <c r="D760" s="23" t="s">
        <v>66</v>
      </c>
      <c r="E760" s="76">
        <v>57</v>
      </c>
    </row>
    <row r="761" spans="1:5">
      <c r="A761" s="22">
        <v>41903</v>
      </c>
      <c r="B761" s="22" t="s">
        <v>65</v>
      </c>
      <c r="C761" s="22" t="s">
        <v>48</v>
      </c>
      <c r="D761" s="23" t="s">
        <v>56</v>
      </c>
      <c r="E761" s="76">
        <v>63</v>
      </c>
    </row>
    <row r="762" spans="1:5">
      <c r="A762" s="22">
        <v>41805</v>
      </c>
      <c r="B762" s="22" t="s">
        <v>62</v>
      </c>
      <c r="C762" s="22" t="s">
        <v>38</v>
      </c>
      <c r="D762" s="23" t="s">
        <v>50</v>
      </c>
      <c r="E762" s="76">
        <v>46</v>
      </c>
    </row>
    <row r="763" spans="1:5">
      <c r="A763" s="22">
        <v>41868</v>
      </c>
      <c r="B763" s="22" t="s">
        <v>64</v>
      </c>
      <c r="C763" s="22" t="s">
        <v>38</v>
      </c>
      <c r="D763" s="23" t="s">
        <v>57</v>
      </c>
      <c r="E763" s="76">
        <v>69</v>
      </c>
    </row>
    <row r="764" spans="1:5">
      <c r="A764" s="22">
        <v>41777</v>
      </c>
      <c r="B764" s="22" t="s">
        <v>60</v>
      </c>
      <c r="C764" s="22" t="s">
        <v>48</v>
      </c>
      <c r="D764" s="23" t="s">
        <v>58</v>
      </c>
      <c r="E764" s="76">
        <v>547</v>
      </c>
    </row>
    <row r="765" spans="1:5">
      <c r="A765" s="22">
        <v>41802</v>
      </c>
      <c r="B765" s="22" t="s">
        <v>62</v>
      </c>
      <c r="C765" s="22" t="s">
        <v>48</v>
      </c>
      <c r="D765" s="23" t="s">
        <v>54</v>
      </c>
      <c r="E765" s="76">
        <v>45</v>
      </c>
    </row>
    <row r="766" spans="1:5">
      <c r="A766" s="22">
        <v>41814</v>
      </c>
      <c r="B766" s="22" t="s">
        <v>62</v>
      </c>
      <c r="C766" s="22" t="s">
        <v>48</v>
      </c>
      <c r="D766" s="23" t="s">
        <v>43</v>
      </c>
      <c r="E766" s="76">
        <v>19</v>
      </c>
    </row>
    <row r="767" spans="1:5">
      <c r="A767" s="22">
        <v>41877</v>
      </c>
      <c r="B767" s="22" t="s">
        <v>64</v>
      </c>
      <c r="C767" s="22" t="s">
        <v>38</v>
      </c>
      <c r="D767" s="23" t="s">
        <v>49</v>
      </c>
      <c r="E767" s="76">
        <v>64</v>
      </c>
    </row>
    <row r="768" spans="1:5">
      <c r="A768" s="22">
        <v>41880</v>
      </c>
      <c r="B768" s="22" t="s">
        <v>64</v>
      </c>
      <c r="C768" s="22" t="s">
        <v>48</v>
      </c>
      <c r="D768" s="23" t="s">
        <v>56</v>
      </c>
      <c r="E768" s="76">
        <v>63</v>
      </c>
    </row>
    <row r="769" spans="1:5">
      <c r="A769" s="22">
        <v>41835</v>
      </c>
      <c r="B769" s="22" t="s">
        <v>63</v>
      </c>
      <c r="C769" s="22" t="s">
        <v>38</v>
      </c>
      <c r="D769" s="23" t="s">
        <v>49</v>
      </c>
      <c r="E769" s="76">
        <v>99</v>
      </c>
    </row>
    <row r="770" spans="1:5">
      <c r="A770" s="22">
        <v>41852</v>
      </c>
      <c r="B770" s="22" t="s">
        <v>64</v>
      </c>
      <c r="C770" s="22" t="s">
        <v>48</v>
      </c>
      <c r="D770" s="23" t="s">
        <v>57</v>
      </c>
      <c r="E770" s="76">
        <v>92</v>
      </c>
    </row>
    <row r="771" spans="1:5">
      <c r="A771" s="22">
        <v>41865</v>
      </c>
      <c r="B771" s="22" t="s">
        <v>64</v>
      </c>
      <c r="C771" s="22" t="s">
        <v>38</v>
      </c>
      <c r="D771" s="23" t="s">
        <v>54</v>
      </c>
      <c r="E771" s="76">
        <v>23</v>
      </c>
    </row>
    <row r="772" spans="1:5">
      <c r="A772" s="22">
        <v>41907</v>
      </c>
      <c r="B772" s="22" t="s">
        <v>65</v>
      </c>
      <c r="C772" s="22" t="s">
        <v>38</v>
      </c>
      <c r="D772" s="23" t="s">
        <v>56</v>
      </c>
      <c r="E772" s="76">
        <v>40</v>
      </c>
    </row>
    <row r="773" spans="1:5">
      <c r="A773" s="22">
        <v>41793</v>
      </c>
      <c r="B773" s="22" t="s">
        <v>62</v>
      </c>
      <c r="C773" s="22" t="s">
        <v>48</v>
      </c>
      <c r="D773" s="23" t="s">
        <v>61</v>
      </c>
      <c r="E773" s="76">
        <v>554</v>
      </c>
    </row>
    <row r="774" spans="1:5">
      <c r="A774" s="22">
        <v>41857</v>
      </c>
      <c r="B774" s="22" t="s">
        <v>64</v>
      </c>
      <c r="C774" s="22" t="s">
        <v>38</v>
      </c>
      <c r="D774" s="23" t="s">
        <v>43</v>
      </c>
      <c r="E774" s="76">
        <v>60</v>
      </c>
    </row>
    <row r="775" spans="1:5">
      <c r="A775" s="22">
        <v>41862</v>
      </c>
      <c r="B775" s="22" t="s">
        <v>64</v>
      </c>
      <c r="C775" s="22" t="s">
        <v>38</v>
      </c>
      <c r="D775" s="23" t="s">
        <v>57</v>
      </c>
      <c r="E775" s="76">
        <v>23</v>
      </c>
    </row>
    <row r="776" spans="1:5">
      <c r="A776" s="22">
        <v>41874</v>
      </c>
      <c r="B776" s="22" t="s">
        <v>64</v>
      </c>
      <c r="C776" s="22" t="s">
        <v>48</v>
      </c>
      <c r="D776" s="23" t="s">
        <v>49</v>
      </c>
      <c r="E776" s="76">
        <v>34</v>
      </c>
    </row>
    <row r="777" spans="1:5">
      <c r="A777" s="22">
        <v>41808</v>
      </c>
      <c r="B777" s="22" t="s">
        <v>62</v>
      </c>
      <c r="C777" s="22" t="s">
        <v>48</v>
      </c>
      <c r="D777" s="23" t="s">
        <v>39</v>
      </c>
      <c r="E777" s="76">
        <v>156</v>
      </c>
    </row>
    <row r="778" spans="1:5">
      <c r="A778" s="22">
        <v>41878</v>
      </c>
      <c r="B778" s="22" t="s">
        <v>64</v>
      </c>
      <c r="C778" s="22" t="s">
        <v>48</v>
      </c>
      <c r="D778" s="23" t="s">
        <v>58</v>
      </c>
      <c r="E778" s="76">
        <v>50</v>
      </c>
    </row>
    <row r="779" spans="1:5">
      <c r="A779" s="22">
        <v>41772</v>
      </c>
      <c r="B779" s="22" t="s">
        <v>60</v>
      </c>
      <c r="C779" s="22" t="s">
        <v>48</v>
      </c>
      <c r="D779" s="23" t="s">
        <v>57</v>
      </c>
      <c r="E779" s="76">
        <v>46</v>
      </c>
    </row>
    <row r="780" spans="1:5">
      <c r="A780" s="22">
        <v>41857</v>
      </c>
      <c r="B780" s="22" t="s">
        <v>64</v>
      </c>
      <c r="C780" s="22" t="s">
        <v>48</v>
      </c>
      <c r="D780" s="23" t="s">
        <v>46</v>
      </c>
      <c r="E780" s="76">
        <v>48</v>
      </c>
    </row>
    <row r="781" spans="1:5">
      <c r="A781" s="22">
        <v>41862</v>
      </c>
      <c r="B781" s="22" t="s">
        <v>64</v>
      </c>
      <c r="C781" s="22" t="s">
        <v>336</v>
      </c>
      <c r="D781" s="23" t="s">
        <v>56</v>
      </c>
      <c r="E781" s="76">
        <v>20</v>
      </c>
    </row>
    <row r="782" spans="1:5">
      <c r="A782" s="22">
        <v>41867</v>
      </c>
      <c r="B782" s="22" t="s">
        <v>64</v>
      </c>
      <c r="C782" s="22" t="s">
        <v>38</v>
      </c>
      <c r="D782" s="23" t="s">
        <v>56</v>
      </c>
      <c r="E782" s="76">
        <v>57</v>
      </c>
    </row>
    <row r="783" spans="1:5">
      <c r="A783" s="22">
        <v>41853</v>
      </c>
      <c r="B783" s="22" t="s">
        <v>64</v>
      </c>
      <c r="C783" s="22" t="s">
        <v>38</v>
      </c>
      <c r="D783" s="23" t="s">
        <v>49</v>
      </c>
      <c r="E783" s="76">
        <v>64</v>
      </c>
    </row>
    <row r="784" spans="1:5">
      <c r="A784" s="22">
        <v>41795</v>
      </c>
      <c r="B784" s="22" t="s">
        <v>62</v>
      </c>
      <c r="C784" s="22" t="s">
        <v>48</v>
      </c>
      <c r="D784" s="23" t="s">
        <v>58</v>
      </c>
      <c r="E784" s="76">
        <v>72</v>
      </c>
    </row>
    <row r="785" spans="1:5">
      <c r="A785" s="22">
        <v>41809</v>
      </c>
      <c r="B785" s="22" t="s">
        <v>62</v>
      </c>
      <c r="C785" s="22" t="s">
        <v>48</v>
      </c>
      <c r="D785" s="23" t="s">
        <v>53</v>
      </c>
      <c r="E785" s="76">
        <v>29</v>
      </c>
    </row>
    <row r="786" spans="1:5">
      <c r="A786" s="22">
        <v>41800</v>
      </c>
      <c r="B786" s="22" t="s">
        <v>62</v>
      </c>
      <c r="C786" s="22" t="s">
        <v>38</v>
      </c>
      <c r="D786" s="23" t="s">
        <v>57</v>
      </c>
      <c r="E786" s="76">
        <v>23</v>
      </c>
    </row>
    <row r="787" spans="1:5">
      <c r="A787" s="22">
        <v>41853</v>
      </c>
      <c r="B787" s="22" t="s">
        <v>64</v>
      </c>
      <c r="C787" s="22" t="s">
        <v>336</v>
      </c>
      <c r="D787" s="23" t="s">
        <v>66</v>
      </c>
      <c r="E787" s="76">
        <v>76</v>
      </c>
    </row>
    <row r="788" spans="1:5">
      <c r="A788" s="22">
        <v>41841</v>
      </c>
      <c r="B788" s="22" t="s">
        <v>63</v>
      </c>
      <c r="C788" s="22" t="s">
        <v>48</v>
      </c>
      <c r="D788" s="23" t="s">
        <v>57</v>
      </c>
      <c r="E788" s="76">
        <v>69</v>
      </c>
    </row>
    <row r="789" spans="1:5">
      <c r="A789" s="22">
        <v>41808</v>
      </c>
      <c r="B789" s="22" t="s">
        <v>62</v>
      </c>
      <c r="C789" s="22" t="s">
        <v>38</v>
      </c>
      <c r="D789" s="23" t="s">
        <v>50</v>
      </c>
      <c r="E789" s="76">
        <v>66</v>
      </c>
    </row>
    <row r="790" spans="1:5">
      <c r="A790" s="22">
        <v>41894</v>
      </c>
      <c r="B790" s="22" t="s">
        <v>65</v>
      </c>
      <c r="C790" s="22" t="s">
        <v>38</v>
      </c>
      <c r="D790" s="23" t="s">
        <v>58</v>
      </c>
      <c r="E790" s="76">
        <v>75</v>
      </c>
    </row>
    <row r="791" spans="1:5">
      <c r="A791" s="22">
        <v>41852</v>
      </c>
      <c r="B791" s="22" t="s">
        <v>64</v>
      </c>
      <c r="C791" s="22" t="s">
        <v>38</v>
      </c>
      <c r="D791" s="23" t="s">
        <v>50</v>
      </c>
      <c r="E791" s="76">
        <v>46</v>
      </c>
    </row>
    <row r="792" spans="1:5">
      <c r="A792" s="22">
        <v>41804</v>
      </c>
      <c r="B792" s="22" t="s">
        <v>62</v>
      </c>
      <c r="C792" s="22" t="s">
        <v>38</v>
      </c>
      <c r="D792" s="23" t="s">
        <v>43</v>
      </c>
      <c r="E792" s="76">
        <v>20</v>
      </c>
    </row>
    <row r="793" spans="1:5">
      <c r="A793" s="22">
        <v>41811</v>
      </c>
      <c r="B793" s="22" t="s">
        <v>62</v>
      </c>
      <c r="C793" s="22" t="s">
        <v>38</v>
      </c>
      <c r="D793" s="23" t="s">
        <v>61</v>
      </c>
      <c r="E793" s="76">
        <v>55</v>
      </c>
    </row>
    <row r="794" spans="1:5">
      <c r="A794" s="22">
        <v>41816</v>
      </c>
      <c r="B794" s="22" t="s">
        <v>62</v>
      </c>
      <c r="C794" s="22" t="s">
        <v>48</v>
      </c>
      <c r="D794" s="23" t="s">
        <v>58</v>
      </c>
      <c r="E794" s="76">
        <v>50</v>
      </c>
    </row>
    <row r="795" spans="1:5">
      <c r="A795" s="22">
        <v>41835</v>
      </c>
      <c r="B795" s="22" t="s">
        <v>63</v>
      </c>
      <c r="C795" s="22" t="s">
        <v>38</v>
      </c>
      <c r="D795" s="23" t="s">
        <v>49</v>
      </c>
      <c r="E795" s="76">
        <v>66</v>
      </c>
    </row>
    <row r="796" spans="1:5">
      <c r="A796" s="22">
        <v>41772</v>
      </c>
      <c r="B796" s="22" t="s">
        <v>60</v>
      </c>
      <c r="C796" s="22" t="s">
        <v>38</v>
      </c>
      <c r="D796" s="23" t="s">
        <v>57</v>
      </c>
      <c r="E796" s="76">
        <v>46</v>
      </c>
    </row>
    <row r="797" spans="1:5">
      <c r="A797" s="22">
        <v>41817</v>
      </c>
      <c r="B797" s="22" t="s">
        <v>62</v>
      </c>
      <c r="C797" s="22" t="s">
        <v>336</v>
      </c>
      <c r="D797" s="23" t="s">
        <v>43</v>
      </c>
      <c r="E797" s="76">
        <v>100</v>
      </c>
    </row>
    <row r="798" spans="1:5">
      <c r="A798" s="22">
        <v>41799</v>
      </c>
      <c r="B798" s="22" t="s">
        <v>62</v>
      </c>
      <c r="C798" s="22" t="s">
        <v>48</v>
      </c>
      <c r="D798" s="23" t="s">
        <v>53</v>
      </c>
      <c r="E798" s="76">
        <v>60</v>
      </c>
    </row>
    <row r="799" spans="1:5">
      <c r="A799" s="22">
        <v>41880</v>
      </c>
      <c r="B799" s="22" t="s">
        <v>64</v>
      </c>
      <c r="C799" s="22" t="s">
        <v>38</v>
      </c>
      <c r="D799" s="23" t="s">
        <v>57</v>
      </c>
      <c r="E799" s="76">
        <v>69</v>
      </c>
    </row>
    <row r="800" spans="1:5">
      <c r="A800" s="22">
        <v>41876</v>
      </c>
      <c r="B800" s="22" t="s">
        <v>64</v>
      </c>
      <c r="C800" s="22" t="s">
        <v>48</v>
      </c>
      <c r="D800" s="23" t="s">
        <v>49</v>
      </c>
      <c r="E800" s="76">
        <v>64</v>
      </c>
    </row>
    <row r="801" spans="1:5">
      <c r="A801" s="22">
        <v>41805</v>
      </c>
      <c r="B801" s="22" t="s">
        <v>62</v>
      </c>
      <c r="C801" s="22" t="s">
        <v>336</v>
      </c>
      <c r="D801" s="23" t="s">
        <v>53</v>
      </c>
      <c r="E801" s="76">
        <v>84</v>
      </c>
    </row>
    <row r="802" spans="1:5">
      <c r="A802" s="22">
        <v>41794</v>
      </c>
      <c r="B802" s="22" t="s">
        <v>62</v>
      </c>
      <c r="C802" s="22" t="s">
        <v>48</v>
      </c>
      <c r="D802" s="23" t="s">
        <v>57</v>
      </c>
      <c r="E802" s="76">
        <v>23</v>
      </c>
    </row>
    <row r="803" spans="1:5">
      <c r="A803" s="22">
        <v>41794</v>
      </c>
      <c r="B803" s="22" t="s">
        <v>62</v>
      </c>
      <c r="C803" s="22" t="s">
        <v>336</v>
      </c>
      <c r="D803" s="23" t="s">
        <v>53</v>
      </c>
      <c r="E803" s="76">
        <v>60</v>
      </c>
    </row>
    <row r="804" spans="1:5">
      <c r="A804" s="22">
        <v>41805</v>
      </c>
      <c r="B804" s="22" t="s">
        <v>62</v>
      </c>
      <c r="C804" s="22" t="s">
        <v>38</v>
      </c>
      <c r="D804" s="23" t="s">
        <v>50</v>
      </c>
      <c r="E804" s="76">
        <v>23</v>
      </c>
    </row>
    <row r="805" spans="1:5">
      <c r="A805" s="22">
        <v>41792</v>
      </c>
      <c r="B805" s="22" t="s">
        <v>62</v>
      </c>
      <c r="C805" s="22" t="s">
        <v>48</v>
      </c>
      <c r="D805" s="23" t="s">
        <v>58</v>
      </c>
      <c r="E805" s="76">
        <v>50</v>
      </c>
    </row>
    <row r="806" spans="1:5">
      <c r="A806" s="22">
        <v>41843</v>
      </c>
      <c r="B806" s="22" t="s">
        <v>63</v>
      </c>
      <c r="C806" s="22" t="s">
        <v>48</v>
      </c>
      <c r="D806" s="23" t="s">
        <v>58</v>
      </c>
      <c r="E806" s="76">
        <v>75</v>
      </c>
    </row>
    <row r="807" spans="1:5">
      <c r="A807" s="22">
        <v>41849</v>
      </c>
      <c r="B807" s="22" t="s">
        <v>63</v>
      </c>
      <c r="C807" s="22" t="s">
        <v>38</v>
      </c>
      <c r="D807" s="23" t="s">
        <v>46</v>
      </c>
      <c r="E807" s="76">
        <v>296</v>
      </c>
    </row>
    <row r="808" spans="1:5">
      <c r="A808" s="22">
        <v>41867</v>
      </c>
      <c r="B808" s="22" t="s">
        <v>64</v>
      </c>
      <c r="C808" s="22" t="s">
        <v>38</v>
      </c>
      <c r="D808" s="23" t="s">
        <v>56</v>
      </c>
      <c r="E808" s="76">
        <v>38</v>
      </c>
    </row>
    <row r="809" spans="1:5">
      <c r="A809" s="22">
        <v>41872</v>
      </c>
      <c r="B809" s="22" t="s">
        <v>64</v>
      </c>
      <c r="C809" s="22" t="s">
        <v>38</v>
      </c>
      <c r="D809" s="23" t="s">
        <v>57</v>
      </c>
      <c r="E809" s="76">
        <v>46</v>
      </c>
    </row>
    <row r="810" spans="1:5">
      <c r="A810" s="22">
        <v>41876</v>
      </c>
      <c r="B810" s="22" t="s">
        <v>64</v>
      </c>
      <c r="C810" s="22" t="s">
        <v>48</v>
      </c>
      <c r="D810" s="23" t="s">
        <v>43</v>
      </c>
      <c r="E810" s="76">
        <v>38</v>
      </c>
    </row>
    <row r="811" spans="1:5">
      <c r="A811" s="22">
        <v>41782</v>
      </c>
      <c r="B811" s="22" t="s">
        <v>60</v>
      </c>
      <c r="C811" s="22" t="s">
        <v>48</v>
      </c>
      <c r="D811" s="23" t="s">
        <v>50</v>
      </c>
      <c r="E811" s="76">
        <v>22</v>
      </c>
    </row>
    <row r="812" spans="1:5">
      <c r="A812" s="22">
        <v>41834</v>
      </c>
      <c r="B812" s="22" t="s">
        <v>63</v>
      </c>
      <c r="C812" s="22" t="s">
        <v>336</v>
      </c>
      <c r="D812" s="23" t="s">
        <v>66</v>
      </c>
      <c r="E812" s="76">
        <v>38</v>
      </c>
    </row>
    <row r="813" spans="1:5">
      <c r="A813" s="22">
        <v>41858</v>
      </c>
      <c r="B813" s="22" t="s">
        <v>64</v>
      </c>
      <c r="C813" s="22" t="s">
        <v>38</v>
      </c>
      <c r="D813" s="23" t="s">
        <v>58</v>
      </c>
      <c r="E813" s="76">
        <v>48</v>
      </c>
    </row>
    <row r="814" spans="1:5">
      <c r="A814" s="22">
        <v>41852</v>
      </c>
      <c r="B814" s="22" t="s">
        <v>64</v>
      </c>
      <c r="C814" s="22" t="s">
        <v>336</v>
      </c>
      <c r="D814" s="23" t="s">
        <v>57</v>
      </c>
      <c r="E814" s="76">
        <v>23</v>
      </c>
    </row>
    <row r="815" spans="1:5">
      <c r="A815" s="22">
        <v>41800</v>
      </c>
      <c r="B815" s="22" t="s">
        <v>62</v>
      </c>
      <c r="C815" s="22" t="s">
        <v>38</v>
      </c>
      <c r="D815" s="23" t="s">
        <v>54</v>
      </c>
      <c r="E815" s="76">
        <v>45</v>
      </c>
    </row>
    <row r="816" spans="1:5">
      <c r="A816" s="22">
        <v>41880</v>
      </c>
      <c r="B816" s="22" t="s">
        <v>64</v>
      </c>
      <c r="C816" s="22" t="s">
        <v>38</v>
      </c>
      <c r="D816" s="23" t="s">
        <v>56</v>
      </c>
      <c r="E816" s="76">
        <v>19</v>
      </c>
    </row>
    <row r="817" spans="1:5">
      <c r="A817" s="22">
        <v>41875</v>
      </c>
      <c r="B817" s="22" t="s">
        <v>64</v>
      </c>
      <c r="C817" s="22" t="s">
        <v>38</v>
      </c>
      <c r="D817" s="23" t="s">
        <v>39</v>
      </c>
      <c r="E817" s="76">
        <v>76</v>
      </c>
    </row>
    <row r="818" spans="1:5">
      <c r="A818" s="22">
        <v>41797</v>
      </c>
      <c r="B818" s="22" t="s">
        <v>62</v>
      </c>
      <c r="C818" s="22" t="s">
        <v>48</v>
      </c>
      <c r="D818" s="23" t="s">
        <v>43</v>
      </c>
      <c r="E818" s="76">
        <v>20</v>
      </c>
    </row>
    <row r="819" spans="1:5">
      <c r="A819" s="22">
        <v>41848</v>
      </c>
      <c r="B819" s="22" t="s">
        <v>63</v>
      </c>
      <c r="C819" s="22" t="s">
        <v>38</v>
      </c>
      <c r="D819" s="23" t="s">
        <v>66</v>
      </c>
      <c r="E819" s="76">
        <v>57</v>
      </c>
    </row>
    <row r="820" spans="1:5">
      <c r="A820" s="22">
        <v>41870</v>
      </c>
      <c r="B820" s="22" t="s">
        <v>64</v>
      </c>
      <c r="C820" s="22" t="s">
        <v>48</v>
      </c>
      <c r="D820" s="23" t="s">
        <v>56</v>
      </c>
      <c r="E820" s="76">
        <v>19</v>
      </c>
    </row>
    <row r="821" spans="1:5">
      <c r="A821" s="22">
        <v>41870</v>
      </c>
      <c r="B821" s="22" t="s">
        <v>64</v>
      </c>
      <c r="C821" s="22" t="s">
        <v>38</v>
      </c>
      <c r="D821" s="23" t="s">
        <v>49</v>
      </c>
      <c r="E821" s="76">
        <v>64</v>
      </c>
    </row>
    <row r="822" spans="1:5">
      <c r="A822" s="22">
        <v>41813</v>
      </c>
      <c r="B822" s="22" t="s">
        <v>62</v>
      </c>
      <c r="C822" s="22" t="s">
        <v>48</v>
      </c>
      <c r="D822" s="23" t="s">
        <v>56</v>
      </c>
      <c r="E822" s="76">
        <v>38</v>
      </c>
    </row>
    <row r="823" spans="1:5">
      <c r="A823" s="22">
        <v>41806</v>
      </c>
      <c r="B823" s="22" t="s">
        <v>62</v>
      </c>
      <c r="C823" s="22" t="s">
        <v>48</v>
      </c>
      <c r="D823" s="23" t="s">
        <v>66</v>
      </c>
      <c r="E823" s="76">
        <v>18</v>
      </c>
    </row>
    <row r="824" spans="1:5">
      <c r="A824" s="22">
        <v>41861</v>
      </c>
      <c r="B824" s="22" t="s">
        <v>64</v>
      </c>
      <c r="C824" s="22" t="s">
        <v>48</v>
      </c>
      <c r="D824" s="23" t="s">
        <v>53</v>
      </c>
      <c r="E824" s="76">
        <v>29</v>
      </c>
    </row>
    <row r="825" spans="1:5">
      <c r="A825" s="22">
        <v>41805</v>
      </c>
      <c r="B825" s="22" t="s">
        <v>62</v>
      </c>
      <c r="C825" s="22" t="s">
        <v>48</v>
      </c>
      <c r="D825" s="23" t="s">
        <v>43</v>
      </c>
      <c r="E825" s="76">
        <v>432</v>
      </c>
    </row>
    <row r="826" spans="1:5">
      <c r="A826" s="22">
        <v>41878</v>
      </c>
      <c r="B826" s="22" t="s">
        <v>64</v>
      </c>
      <c r="C826" s="22" t="s">
        <v>48</v>
      </c>
      <c r="D826" s="23" t="s">
        <v>53</v>
      </c>
      <c r="E826" s="76">
        <v>58</v>
      </c>
    </row>
    <row r="827" spans="1:5">
      <c r="A827" s="22">
        <v>41855</v>
      </c>
      <c r="B827" s="22" t="s">
        <v>64</v>
      </c>
      <c r="C827" s="22" t="s">
        <v>38</v>
      </c>
      <c r="D827" s="23" t="s">
        <v>43</v>
      </c>
      <c r="E827" s="76">
        <v>60</v>
      </c>
    </row>
    <row r="828" spans="1:5">
      <c r="A828" s="22">
        <v>41777</v>
      </c>
      <c r="B828" s="22" t="s">
        <v>60</v>
      </c>
      <c r="C828" s="22" t="s">
        <v>48</v>
      </c>
      <c r="D828" s="23" t="s">
        <v>58</v>
      </c>
      <c r="E828" s="76">
        <v>50</v>
      </c>
    </row>
    <row r="829" spans="1:5">
      <c r="A829" s="22">
        <v>41865</v>
      </c>
      <c r="B829" s="22" t="s">
        <v>64</v>
      </c>
      <c r="C829" s="22" t="s">
        <v>38</v>
      </c>
      <c r="D829" s="23" t="s">
        <v>57</v>
      </c>
      <c r="E829" s="76">
        <v>46</v>
      </c>
    </row>
    <row r="830" spans="1:5">
      <c r="A830" s="22">
        <v>41878</v>
      </c>
      <c r="B830" s="22" t="s">
        <v>64</v>
      </c>
      <c r="C830" s="22" t="s">
        <v>38</v>
      </c>
      <c r="D830" s="23" t="s">
        <v>57</v>
      </c>
      <c r="E830" s="76">
        <v>44</v>
      </c>
    </row>
    <row r="831" spans="1:5">
      <c r="A831" s="22">
        <v>41818</v>
      </c>
      <c r="B831" s="22" t="s">
        <v>62</v>
      </c>
      <c r="C831" s="22" t="s">
        <v>48</v>
      </c>
      <c r="D831" s="23" t="s">
        <v>53</v>
      </c>
      <c r="E831" s="76">
        <v>87</v>
      </c>
    </row>
    <row r="832" spans="1:5">
      <c r="A832" s="22">
        <v>41809</v>
      </c>
      <c r="B832" s="22" t="s">
        <v>62</v>
      </c>
      <c r="C832" s="22" t="s">
        <v>38</v>
      </c>
      <c r="D832" s="23" t="s">
        <v>50</v>
      </c>
      <c r="E832" s="76">
        <v>23</v>
      </c>
    </row>
    <row r="833" spans="1:5">
      <c r="A833" s="22">
        <v>41769</v>
      </c>
      <c r="B833" s="22" t="s">
        <v>60</v>
      </c>
      <c r="C833" s="22" t="s">
        <v>336</v>
      </c>
      <c r="D833" s="23" t="s">
        <v>56</v>
      </c>
      <c r="E833" s="76">
        <v>60</v>
      </c>
    </row>
    <row r="834" spans="1:5">
      <c r="A834" s="22">
        <v>41795</v>
      </c>
      <c r="B834" s="22" t="s">
        <v>62</v>
      </c>
      <c r="C834" s="22" t="s">
        <v>48</v>
      </c>
      <c r="D834" s="23" t="s">
        <v>39</v>
      </c>
      <c r="E834" s="76">
        <v>80</v>
      </c>
    </row>
    <row r="835" spans="1:5">
      <c r="A835" s="22">
        <v>41887</v>
      </c>
      <c r="B835" s="22" t="s">
        <v>65</v>
      </c>
      <c r="C835" s="22" t="s">
        <v>48</v>
      </c>
      <c r="D835" s="23" t="s">
        <v>49</v>
      </c>
      <c r="E835" s="76">
        <v>99</v>
      </c>
    </row>
    <row r="836" spans="1:5">
      <c r="A836" s="22">
        <v>41798</v>
      </c>
      <c r="B836" s="22" t="s">
        <v>62</v>
      </c>
      <c r="C836" s="22" t="s">
        <v>38</v>
      </c>
      <c r="D836" s="23" t="s">
        <v>66</v>
      </c>
      <c r="E836" s="76">
        <v>308</v>
      </c>
    </row>
    <row r="837" spans="1:5">
      <c r="A837" s="22">
        <v>41867</v>
      </c>
      <c r="B837" s="22" t="s">
        <v>64</v>
      </c>
      <c r="C837" s="22" t="s">
        <v>38</v>
      </c>
      <c r="D837" s="23" t="s">
        <v>43</v>
      </c>
      <c r="E837" s="76">
        <v>38</v>
      </c>
    </row>
    <row r="838" spans="1:5">
      <c r="A838" s="22">
        <v>41804</v>
      </c>
      <c r="B838" s="22" t="s">
        <v>62</v>
      </c>
      <c r="C838" s="22" t="s">
        <v>336</v>
      </c>
      <c r="D838" s="23" t="s">
        <v>56</v>
      </c>
      <c r="E838" s="76">
        <v>38</v>
      </c>
    </row>
    <row r="839" spans="1:5">
      <c r="A839" s="22">
        <v>41893</v>
      </c>
      <c r="B839" s="22" t="s">
        <v>65</v>
      </c>
      <c r="C839" s="22" t="s">
        <v>48</v>
      </c>
      <c r="D839" s="23" t="s">
        <v>66</v>
      </c>
      <c r="E839" s="76">
        <v>36</v>
      </c>
    </row>
    <row r="840" spans="1:5">
      <c r="A840" s="22">
        <v>41812</v>
      </c>
      <c r="B840" s="22" t="s">
        <v>62</v>
      </c>
      <c r="C840" s="22" t="s">
        <v>48</v>
      </c>
      <c r="D840" s="23" t="s">
        <v>57</v>
      </c>
      <c r="E840" s="76">
        <v>46</v>
      </c>
    </row>
    <row r="841" spans="1:5">
      <c r="A841" s="22">
        <v>41867</v>
      </c>
      <c r="B841" s="22" t="s">
        <v>64</v>
      </c>
      <c r="C841" s="22" t="s">
        <v>38</v>
      </c>
      <c r="D841" s="23" t="s">
        <v>56</v>
      </c>
      <c r="E841" s="76">
        <v>40</v>
      </c>
    </row>
    <row r="842" spans="1:5">
      <c r="A842" s="22">
        <v>41817</v>
      </c>
      <c r="B842" s="22" t="s">
        <v>62</v>
      </c>
      <c r="C842" s="22" t="s">
        <v>48</v>
      </c>
      <c r="D842" s="23" t="s">
        <v>50</v>
      </c>
      <c r="E842" s="76">
        <v>46</v>
      </c>
    </row>
    <row r="843" spans="1:5">
      <c r="A843" s="22">
        <v>41808</v>
      </c>
      <c r="B843" s="22" t="s">
        <v>62</v>
      </c>
      <c r="C843" s="22" t="s">
        <v>48</v>
      </c>
      <c r="D843" s="23" t="s">
        <v>49</v>
      </c>
      <c r="E843" s="76">
        <v>66</v>
      </c>
    </row>
    <row r="844" spans="1:5">
      <c r="A844" s="22">
        <v>41868</v>
      </c>
      <c r="B844" s="22" t="s">
        <v>64</v>
      </c>
      <c r="C844" s="22" t="s">
        <v>38</v>
      </c>
      <c r="D844" s="23" t="s">
        <v>53</v>
      </c>
      <c r="E844" s="76">
        <v>90</v>
      </c>
    </row>
    <row r="845" spans="1:5">
      <c r="A845" s="22">
        <v>41893</v>
      </c>
      <c r="B845" s="22" t="s">
        <v>65</v>
      </c>
      <c r="C845" s="22" t="s">
        <v>48</v>
      </c>
      <c r="D845" s="23" t="s">
        <v>43</v>
      </c>
      <c r="E845" s="76">
        <v>40</v>
      </c>
    </row>
    <row r="846" spans="1:5">
      <c r="A846" s="22">
        <v>41860</v>
      </c>
      <c r="B846" s="22" t="s">
        <v>64</v>
      </c>
      <c r="C846" s="22" t="s">
        <v>38</v>
      </c>
      <c r="D846" s="23" t="s">
        <v>58</v>
      </c>
      <c r="E846" s="76">
        <v>50</v>
      </c>
    </row>
    <row r="847" spans="1:5">
      <c r="A847" s="22">
        <v>41872</v>
      </c>
      <c r="B847" s="22" t="s">
        <v>64</v>
      </c>
      <c r="C847" s="22" t="s">
        <v>336</v>
      </c>
      <c r="D847" s="23" t="s">
        <v>54</v>
      </c>
      <c r="E847" s="76">
        <v>47</v>
      </c>
    </row>
    <row r="848" spans="1:5">
      <c r="A848" s="22">
        <v>41793</v>
      </c>
      <c r="B848" s="22" t="s">
        <v>62</v>
      </c>
      <c r="C848" s="22" t="s">
        <v>38</v>
      </c>
      <c r="D848" s="23" t="s">
        <v>43</v>
      </c>
      <c r="E848" s="76">
        <v>60</v>
      </c>
    </row>
    <row r="849" spans="1:5">
      <c r="A849" s="22">
        <v>41868</v>
      </c>
      <c r="B849" s="22" t="s">
        <v>64</v>
      </c>
      <c r="C849" s="22" t="s">
        <v>38</v>
      </c>
      <c r="D849" s="23" t="s">
        <v>50</v>
      </c>
      <c r="E849" s="76">
        <v>46</v>
      </c>
    </row>
    <row r="850" spans="1:5">
      <c r="A850" s="22">
        <v>41845</v>
      </c>
      <c r="B850" s="22" t="s">
        <v>63</v>
      </c>
      <c r="C850" s="22" t="s">
        <v>48</v>
      </c>
      <c r="D850" s="23" t="s">
        <v>66</v>
      </c>
      <c r="E850" s="76">
        <v>36</v>
      </c>
    </row>
    <row r="851" spans="1:5">
      <c r="A851" s="22">
        <v>41898</v>
      </c>
      <c r="B851" s="22" t="s">
        <v>65</v>
      </c>
      <c r="C851" s="22" t="s">
        <v>38</v>
      </c>
      <c r="D851" s="23" t="s">
        <v>54</v>
      </c>
      <c r="E851" s="76">
        <v>90</v>
      </c>
    </row>
    <row r="852" spans="1:5">
      <c r="A852" s="22">
        <v>41802</v>
      </c>
      <c r="B852" s="22" t="s">
        <v>62</v>
      </c>
      <c r="C852" s="22" t="s">
        <v>48</v>
      </c>
      <c r="D852" s="23" t="s">
        <v>53</v>
      </c>
      <c r="E852" s="76">
        <v>30</v>
      </c>
    </row>
    <row r="853" spans="1:5">
      <c r="A853" s="22">
        <v>41791</v>
      </c>
      <c r="B853" s="22" t="s">
        <v>62</v>
      </c>
      <c r="C853" s="22" t="s">
        <v>38</v>
      </c>
      <c r="D853" s="23" t="s">
        <v>50</v>
      </c>
      <c r="E853" s="76">
        <v>46</v>
      </c>
    </row>
    <row r="854" spans="1:5">
      <c r="A854" s="22">
        <v>41820</v>
      </c>
      <c r="B854" s="22" t="s">
        <v>62</v>
      </c>
      <c r="C854" s="22" t="s">
        <v>48</v>
      </c>
      <c r="D854" s="23" t="s">
        <v>54</v>
      </c>
      <c r="E854" s="76">
        <v>68</v>
      </c>
    </row>
    <row r="855" spans="1:5">
      <c r="A855" s="22">
        <v>41806</v>
      </c>
      <c r="B855" s="22" t="s">
        <v>62</v>
      </c>
      <c r="C855" s="22" t="s">
        <v>48</v>
      </c>
      <c r="D855" s="23" t="s">
        <v>58</v>
      </c>
      <c r="E855" s="76">
        <v>48</v>
      </c>
    </row>
    <row r="856" spans="1:5">
      <c r="A856" s="22">
        <v>41869</v>
      </c>
      <c r="B856" s="22" t="s">
        <v>64</v>
      </c>
      <c r="C856" s="22" t="s">
        <v>38</v>
      </c>
      <c r="D856" s="23" t="s">
        <v>54</v>
      </c>
      <c r="E856" s="76">
        <v>165</v>
      </c>
    </row>
    <row r="857" spans="1:5">
      <c r="A857" s="22">
        <v>41876</v>
      </c>
      <c r="B857" s="22" t="s">
        <v>64</v>
      </c>
      <c r="C857" s="22" t="s">
        <v>38</v>
      </c>
      <c r="D857" s="23" t="s">
        <v>50</v>
      </c>
      <c r="E857" s="76">
        <v>46</v>
      </c>
    </row>
    <row r="858" spans="1:5">
      <c r="A858" s="22">
        <v>41865</v>
      </c>
      <c r="B858" s="22" t="s">
        <v>64</v>
      </c>
      <c r="C858" s="22" t="s">
        <v>48</v>
      </c>
      <c r="D858" s="23" t="s">
        <v>49</v>
      </c>
      <c r="E858" s="76">
        <v>68</v>
      </c>
    </row>
    <row r="859" spans="1:5">
      <c r="A859" s="22">
        <v>41862</v>
      </c>
      <c r="B859" s="22" t="s">
        <v>64</v>
      </c>
      <c r="C859" s="22" t="s">
        <v>38</v>
      </c>
      <c r="D859" s="23" t="s">
        <v>57</v>
      </c>
      <c r="E859" s="76">
        <v>69</v>
      </c>
    </row>
    <row r="860" spans="1:5">
      <c r="A860" s="22">
        <v>41812</v>
      </c>
      <c r="B860" s="22" t="s">
        <v>62</v>
      </c>
      <c r="C860" s="22" t="s">
        <v>48</v>
      </c>
      <c r="D860" s="23" t="s">
        <v>50</v>
      </c>
      <c r="E860" s="76">
        <v>69</v>
      </c>
    </row>
    <row r="861" spans="1:5">
      <c r="A861" s="22">
        <v>41861</v>
      </c>
      <c r="B861" s="22" t="s">
        <v>64</v>
      </c>
      <c r="C861" s="22" t="s">
        <v>38</v>
      </c>
      <c r="D861" s="23" t="s">
        <v>49</v>
      </c>
      <c r="E861" s="76">
        <v>33</v>
      </c>
    </row>
    <row r="862" spans="1:5">
      <c r="A862" s="22">
        <v>41781</v>
      </c>
      <c r="B862" s="22" t="s">
        <v>60</v>
      </c>
      <c r="C862" s="22" t="s">
        <v>336</v>
      </c>
      <c r="D862" s="23" t="s">
        <v>50</v>
      </c>
      <c r="E862" s="76">
        <v>46</v>
      </c>
    </row>
    <row r="863" spans="1:5">
      <c r="A863" s="22">
        <v>41855</v>
      </c>
      <c r="B863" s="22" t="s">
        <v>64</v>
      </c>
      <c r="C863" s="22" t="s">
        <v>38</v>
      </c>
      <c r="D863" s="23" t="s">
        <v>58</v>
      </c>
      <c r="E863" s="76">
        <v>96</v>
      </c>
    </row>
    <row r="864" spans="1:5">
      <c r="A864" s="22">
        <v>41882</v>
      </c>
      <c r="B864" s="22" t="s">
        <v>64</v>
      </c>
      <c r="C864" s="22" t="s">
        <v>38</v>
      </c>
      <c r="D864" s="23" t="s">
        <v>57</v>
      </c>
      <c r="E864" s="76">
        <v>46</v>
      </c>
    </row>
    <row r="865" spans="1:5">
      <c r="A865" s="22">
        <v>41852</v>
      </c>
      <c r="B865" s="22" t="s">
        <v>64</v>
      </c>
      <c r="C865" s="22" t="s">
        <v>38</v>
      </c>
      <c r="D865" s="23" t="s">
        <v>58</v>
      </c>
      <c r="E865" s="76">
        <v>75</v>
      </c>
    </row>
    <row r="866" spans="1:5">
      <c r="A866" s="22">
        <v>41842</v>
      </c>
      <c r="B866" s="22" t="s">
        <v>63</v>
      </c>
      <c r="C866" s="22" t="s">
        <v>38</v>
      </c>
      <c r="D866" s="23" t="s">
        <v>57</v>
      </c>
      <c r="E866" s="76">
        <v>92</v>
      </c>
    </row>
    <row r="867" spans="1:5">
      <c r="A867" s="22">
        <v>41814</v>
      </c>
      <c r="B867" s="22" t="s">
        <v>62</v>
      </c>
      <c r="C867" s="22" t="s">
        <v>48</v>
      </c>
      <c r="D867" s="23" t="s">
        <v>49</v>
      </c>
      <c r="E867" s="76">
        <v>68</v>
      </c>
    </row>
    <row r="868" spans="1:5">
      <c r="A868" s="22">
        <v>41801</v>
      </c>
      <c r="B868" s="22" t="s">
        <v>62</v>
      </c>
      <c r="C868" s="22" t="s">
        <v>48</v>
      </c>
      <c r="D868" s="23" t="s">
        <v>49</v>
      </c>
      <c r="E868" s="76">
        <v>64</v>
      </c>
    </row>
    <row r="869" spans="1:5">
      <c r="A869" s="22">
        <v>41800</v>
      </c>
      <c r="B869" s="22" t="s">
        <v>62</v>
      </c>
      <c r="C869" s="22" t="s">
        <v>48</v>
      </c>
      <c r="D869" s="23" t="s">
        <v>49</v>
      </c>
      <c r="E869" s="76">
        <v>99</v>
      </c>
    </row>
    <row r="870" spans="1:5">
      <c r="A870" s="22">
        <v>41798</v>
      </c>
      <c r="B870" s="22" t="s">
        <v>62</v>
      </c>
      <c r="C870" s="22" t="s">
        <v>48</v>
      </c>
      <c r="D870" s="23" t="s">
        <v>56</v>
      </c>
      <c r="E870" s="76">
        <v>20</v>
      </c>
    </row>
    <row r="871" spans="1:5">
      <c r="A871" s="22">
        <v>41880</v>
      </c>
      <c r="B871" s="22" t="s">
        <v>64</v>
      </c>
      <c r="C871" s="22" t="s">
        <v>38</v>
      </c>
      <c r="D871" s="23" t="s">
        <v>53</v>
      </c>
      <c r="E871" s="76">
        <v>58</v>
      </c>
    </row>
    <row r="872" spans="1:5">
      <c r="A872" s="22">
        <v>41765</v>
      </c>
      <c r="B872" s="22" t="s">
        <v>60</v>
      </c>
      <c r="C872" s="22" t="s">
        <v>336</v>
      </c>
      <c r="D872" s="23" t="s">
        <v>43</v>
      </c>
      <c r="E872" s="76">
        <v>20</v>
      </c>
    </row>
    <row r="873" spans="1:5">
      <c r="A873" s="22">
        <v>41826</v>
      </c>
      <c r="B873" s="22" t="s">
        <v>63</v>
      </c>
      <c r="C873" s="22" t="s">
        <v>38</v>
      </c>
      <c r="D873" s="23" t="s">
        <v>50</v>
      </c>
      <c r="E873" s="76">
        <v>23</v>
      </c>
    </row>
    <row r="874" spans="1:5">
      <c r="A874" s="22">
        <v>41897</v>
      </c>
      <c r="B874" s="22" t="s">
        <v>65</v>
      </c>
      <c r="C874" s="22" t="s">
        <v>48</v>
      </c>
      <c r="D874" s="23" t="s">
        <v>54</v>
      </c>
      <c r="E874" s="76">
        <v>514</v>
      </c>
    </row>
    <row r="875" spans="1:5">
      <c r="A875" s="22">
        <v>41802</v>
      </c>
      <c r="B875" s="22" t="s">
        <v>62</v>
      </c>
      <c r="C875" s="22" t="s">
        <v>38</v>
      </c>
      <c r="D875" s="23" t="s">
        <v>50</v>
      </c>
      <c r="E875" s="76">
        <v>46</v>
      </c>
    </row>
    <row r="876" spans="1:5">
      <c r="A876" s="22">
        <v>41776</v>
      </c>
      <c r="B876" s="22" t="s">
        <v>60</v>
      </c>
      <c r="C876" s="22" t="s">
        <v>48</v>
      </c>
      <c r="D876" s="23" t="s">
        <v>58</v>
      </c>
      <c r="E876" s="76">
        <v>46</v>
      </c>
    </row>
    <row r="877" spans="1:5">
      <c r="A877" s="22">
        <v>41862</v>
      </c>
      <c r="B877" s="22" t="s">
        <v>64</v>
      </c>
      <c r="C877" s="22" t="s">
        <v>38</v>
      </c>
      <c r="D877" s="23" t="s">
        <v>43</v>
      </c>
      <c r="E877" s="76">
        <v>60</v>
      </c>
    </row>
    <row r="878" spans="1:5">
      <c r="A878" s="22">
        <v>41809</v>
      </c>
      <c r="B878" s="22" t="s">
        <v>62</v>
      </c>
      <c r="C878" s="22" t="s">
        <v>48</v>
      </c>
      <c r="D878" s="23" t="s">
        <v>57</v>
      </c>
      <c r="E878" s="76">
        <v>46</v>
      </c>
    </row>
    <row r="879" spans="1:5">
      <c r="A879" s="22">
        <v>41800</v>
      </c>
      <c r="B879" s="22" t="s">
        <v>62</v>
      </c>
      <c r="C879" s="22" t="s">
        <v>48</v>
      </c>
      <c r="D879" s="23" t="s">
        <v>53</v>
      </c>
      <c r="E879" s="76">
        <v>570</v>
      </c>
    </row>
    <row r="880" spans="1:5">
      <c r="A880" s="22">
        <v>41767</v>
      </c>
      <c r="B880" s="22" t="s">
        <v>60</v>
      </c>
      <c r="C880" s="22" t="s">
        <v>48</v>
      </c>
      <c r="D880" s="23" t="s">
        <v>56</v>
      </c>
      <c r="E880" s="76">
        <v>42</v>
      </c>
    </row>
    <row r="881" spans="1:5">
      <c r="A881" s="22">
        <v>41811</v>
      </c>
      <c r="B881" s="22" t="s">
        <v>62</v>
      </c>
      <c r="C881" s="22" t="s">
        <v>48</v>
      </c>
      <c r="D881" s="23" t="s">
        <v>54</v>
      </c>
      <c r="E881" s="76">
        <v>71</v>
      </c>
    </row>
    <row r="882" spans="1:5">
      <c r="A882" s="22">
        <v>41870</v>
      </c>
      <c r="B882" s="22" t="s">
        <v>64</v>
      </c>
      <c r="C882" s="22" t="s">
        <v>48</v>
      </c>
      <c r="D882" s="23" t="s">
        <v>43</v>
      </c>
      <c r="E882" s="76">
        <v>40</v>
      </c>
    </row>
    <row r="883" spans="1:5">
      <c r="A883" s="22">
        <v>41817</v>
      </c>
      <c r="B883" s="22" t="s">
        <v>62</v>
      </c>
      <c r="C883" s="22" t="s">
        <v>48</v>
      </c>
      <c r="D883" s="23" t="s">
        <v>43</v>
      </c>
      <c r="E883" s="76">
        <v>40</v>
      </c>
    </row>
    <row r="884" spans="1:5">
      <c r="A884" s="22">
        <v>41770</v>
      </c>
      <c r="B884" s="22" t="s">
        <v>60</v>
      </c>
      <c r="C884" s="22" t="s">
        <v>336</v>
      </c>
      <c r="D884" s="23" t="s">
        <v>49</v>
      </c>
      <c r="E884" s="76">
        <v>68</v>
      </c>
    </row>
    <row r="885" spans="1:5">
      <c r="A885" s="22">
        <v>41793</v>
      </c>
      <c r="B885" s="22" t="s">
        <v>62</v>
      </c>
      <c r="C885" s="22" t="s">
        <v>48</v>
      </c>
      <c r="D885" s="23" t="s">
        <v>50</v>
      </c>
      <c r="E885" s="76">
        <v>23</v>
      </c>
    </row>
    <row r="886" spans="1:5">
      <c r="A886" s="22">
        <v>41892</v>
      </c>
      <c r="B886" s="22" t="s">
        <v>65</v>
      </c>
      <c r="C886" s="22" t="s">
        <v>48</v>
      </c>
      <c r="D886" s="23" t="s">
        <v>56</v>
      </c>
      <c r="E886" s="76">
        <v>38</v>
      </c>
    </row>
    <row r="887" spans="1:5">
      <c r="A887" s="22">
        <v>41846</v>
      </c>
      <c r="B887" s="22" t="s">
        <v>63</v>
      </c>
      <c r="C887" s="22" t="s">
        <v>48</v>
      </c>
      <c r="D887" s="23" t="s">
        <v>58</v>
      </c>
      <c r="E887" s="76">
        <v>48</v>
      </c>
    </row>
    <row r="888" spans="1:5">
      <c r="A888" s="22">
        <v>41907</v>
      </c>
      <c r="B888" s="22" t="s">
        <v>65</v>
      </c>
      <c r="C888" s="22" t="s">
        <v>38</v>
      </c>
      <c r="D888" s="23" t="s">
        <v>46</v>
      </c>
      <c r="E888" s="76">
        <v>72</v>
      </c>
    </row>
    <row r="889" spans="1:5">
      <c r="A889" s="22">
        <v>41867</v>
      </c>
      <c r="B889" s="22" t="s">
        <v>64</v>
      </c>
      <c r="C889" s="22" t="s">
        <v>38</v>
      </c>
      <c r="D889" s="23" t="s">
        <v>49</v>
      </c>
      <c r="E889" s="76">
        <v>132</v>
      </c>
    </row>
    <row r="890" spans="1:5">
      <c r="A890" s="22">
        <v>41816</v>
      </c>
      <c r="B890" s="22" t="s">
        <v>62</v>
      </c>
      <c r="C890" s="22" t="s">
        <v>38</v>
      </c>
      <c r="D890" s="23" t="s">
        <v>39</v>
      </c>
      <c r="E890" s="76">
        <v>240</v>
      </c>
    </row>
    <row r="891" spans="1:5">
      <c r="A891" s="22">
        <v>41797</v>
      </c>
      <c r="B891" s="22" t="s">
        <v>62</v>
      </c>
      <c r="C891" s="22" t="s">
        <v>48</v>
      </c>
      <c r="D891" s="23" t="s">
        <v>46</v>
      </c>
      <c r="E891" s="76">
        <v>25</v>
      </c>
    </row>
    <row r="892" spans="1:5">
      <c r="A892" s="22">
        <v>41896</v>
      </c>
      <c r="B892" s="22" t="s">
        <v>65</v>
      </c>
      <c r="C892" s="22" t="s">
        <v>38</v>
      </c>
      <c r="D892" s="23" t="s">
        <v>50</v>
      </c>
      <c r="E892" s="76">
        <v>23</v>
      </c>
    </row>
    <row r="893" spans="1:5">
      <c r="A893" s="22">
        <v>41855</v>
      </c>
      <c r="B893" s="22" t="s">
        <v>64</v>
      </c>
      <c r="C893" s="22" t="s">
        <v>336</v>
      </c>
      <c r="D893" s="23" t="s">
        <v>46</v>
      </c>
      <c r="E893" s="76">
        <v>48</v>
      </c>
    </row>
    <row r="894" spans="1:5">
      <c r="A894" s="22">
        <v>41885</v>
      </c>
      <c r="B894" s="22" t="s">
        <v>65</v>
      </c>
      <c r="C894" s="22" t="s">
        <v>48</v>
      </c>
      <c r="D894" s="23" t="s">
        <v>39</v>
      </c>
      <c r="E894" s="76">
        <v>240</v>
      </c>
    </row>
    <row r="895" spans="1:5">
      <c r="A895" s="22">
        <v>41813</v>
      </c>
      <c r="B895" s="22" t="s">
        <v>62</v>
      </c>
      <c r="C895" s="22" t="s">
        <v>48</v>
      </c>
      <c r="D895" s="23" t="s">
        <v>57</v>
      </c>
      <c r="E895" s="76">
        <v>414</v>
      </c>
    </row>
    <row r="896" spans="1:5">
      <c r="A896" s="22">
        <v>41865</v>
      </c>
      <c r="B896" s="22" t="s">
        <v>64</v>
      </c>
      <c r="C896" s="22" t="s">
        <v>48</v>
      </c>
      <c r="D896" s="23" t="s">
        <v>58</v>
      </c>
      <c r="E896" s="76">
        <v>23</v>
      </c>
    </row>
    <row r="897" spans="1:5">
      <c r="A897" s="22">
        <v>41878</v>
      </c>
      <c r="B897" s="22" t="s">
        <v>64</v>
      </c>
      <c r="C897" s="22" t="s">
        <v>336</v>
      </c>
      <c r="D897" s="23" t="s">
        <v>50</v>
      </c>
      <c r="E897" s="76">
        <v>305</v>
      </c>
    </row>
    <row r="898" spans="1:5">
      <c r="A898" s="22">
        <v>41805</v>
      </c>
      <c r="B898" s="22" t="s">
        <v>62</v>
      </c>
      <c r="C898" s="22" t="s">
        <v>48</v>
      </c>
      <c r="D898" s="23" t="s">
        <v>43</v>
      </c>
      <c r="E898" s="76">
        <v>455</v>
      </c>
    </row>
    <row r="899" spans="1:5">
      <c r="A899" s="22">
        <v>41901</v>
      </c>
      <c r="B899" s="22" t="s">
        <v>65</v>
      </c>
      <c r="C899" s="22" t="s">
        <v>48</v>
      </c>
      <c r="D899" s="23" t="s">
        <v>50</v>
      </c>
      <c r="E899" s="76">
        <v>23</v>
      </c>
    </row>
    <row r="900" spans="1:5">
      <c r="A900" s="22">
        <v>41811</v>
      </c>
      <c r="B900" s="22" t="s">
        <v>62</v>
      </c>
      <c r="C900" s="22" t="s">
        <v>38</v>
      </c>
      <c r="D900" s="23" t="s">
        <v>49</v>
      </c>
      <c r="E900" s="76">
        <v>99</v>
      </c>
    </row>
    <row r="901" spans="1:5">
      <c r="A901" s="22">
        <v>41772</v>
      </c>
      <c r="B901" s="22" t="s">
        <v>60</v>
      </c>
      <c r="C901" s="22" t="s">
        <v>38</v>
      </c>
      <c r="D901" s="23" t="s">
        <v>61</v>
      </c>
      <c r="E901" s="76">
        <v>28</v>
      </c>
    </row>
    <row r="902" spans="1:5">
      <c r="A902" s="22">
        <v>41881</v>
      </c>
      <c r="B902" s="22" t="s">
        <v>64</v>
      </c>
      <c r="C902" s="22" t="s">
        <v>38</v>
      </c>
      <c r="D902" s="23" t="s">
        <v>39</v>
      </c>
      <c r="E902" s="76">
        <v>835</v>
      </c>
    </row>
    <row r="903" spans="1:5">
      <c r="A903" s="22">
        <v>41797</v>
      </c>
      <c r="B903" s="22" t="s">
        <v>62</v>
      </c>
      <c r="C903" s="22" t="s">
        <v>48</v>
      </c>
      <c r="D903" s="23" t="s">
        <v>43</v>
      </c>
      <c r="E903" s="76">
        <v>40</v>
      </c>
    </row>
    <row r="904" spans="1:5">
      <c r="A904" s="22">
        <v>41878</v>
      </c>
      <c r="B904" s="22" t="s">
        <v>64</v>
      </c>
      <c r="C904" s="22" t="s">
        <v>48</v>
      </c>
      <c r="D904" s="23" t="s">
        <v>50</v>
      </c>
      <c r="E904" s="76">
        <v>23</v>
      </c>
    </row>
    <row r="905" spans="1:5">
      <c r="A905" s="22">
        <v>41832</v>
      </c>
      <c r="B905" s="22" t="s">
        <v>63</v>
      </c>
      <c r="C905" s="22" t="s">
        <v>38</v>
      </c>
      <c r="D905" s="23" t="s">
        <v>49</v>
      </c>
      <c r="E905" s="76">
        <v>64</v>
      </c>
    </row>
    <row r="906" spans="1:5">
      <c r="A906" s="22">
        <v>41907</v>
      </c>
      <c r="B906" s="22" t="s">
        <v>65</v>
      </c>
      <c r="C906" s="22" t="s">
        <v>48</v>
      </c>
      <c r="D906" s="23" t="s">
        <v>50</v>
      </c>
      <c r="E906" s="76">
        <v>23</v>
      </c>
    </row>
    <row r="907" spans="1:5">
      <c r="A907" s="22">
        <v>41873</v>
      </c>
      <c r="B907" s="22" t="s">
        <v>64</v>
      </c>
      <c r="C907" s="22" t="s">
        <v>38</v>
      </c>
      <c r="D907" s="23" t="s">
        <v>49</v>
      </c>
      <c r="E907" s="76">
        <v>272</v>
      </c>
    </row>
    <row r="908" spans="1:5">
      <c r="A908" s="22">
        <v>41820</v>
      </c>
      <c r="B908" s="22" t="s">
        <v>62</v>
      </c>
      <c r="C908" s="22" t="s">
        <v>38</v>
      </c>
      <c r="D908" s="23" t="s">
        <v>58</v>
      </c>
      <c r="E908" s="76">
        <v>24</v>
      </c>
    </row>
    <row r="909" spans="1:5">
      <c r="A909" s="22">
        <v>41864</v>
      </c>
      <c r="B909" s="22" t="s">
        <v>64</v>
      </c>
      <c r="C909" s="22" t="s">
        <v>38</v>
      </c>
      <c r="D909" s="23" t="s">
        <v>39</v>
      </c>
      <c r="E909" s="76">
        <v>240</v>
      </c>
    </row>
    <row r="910" spans="1:5">
      <c r="A910" s="22">
        <v>41806</v>
      </c>
      <c r="B910" s="22" t="s">
        <v>62</v>
      </c>
      <c r="C910" s="22" t="s">
        <v>38</v>
      </c>
      <c r="D910" s="23" t="s">
        <v>61</v>
      </c>
      <c r="E910" s="76">
        <v>470</v>
      </c>
    </row>
    <row r="911" spans="1:5">
      <c r="A911" s="22">
        <v>41853</v>
      </c>
      <c r="B911" s="22" t="s">
        <v>64</v>
      </c>
      <c r="C911" s="22" t="s">
        <v>38</v>
      </c>
      <c r="D911" s="23" t="s">
        <v>43</v>
      </c>
      <c r="E911" s="76">
        <v>20</v>
      </c>
    </row>
    <row r="912" spans="1:5">
      <c r="A912" s="22">
        <v>41809</v>
      </c>
      <c r="B912" s="22" t="s">
        <v>62</v>
      </c>
      <c r="C912" s="22" t="s">
        <v>38</v>
      </c>
      <c r="D912" s="23" t="s">
        <v>56</v>
      </c>
      <c r="E912" s="76">
        <v>259</v>
      </c>
    </row>
    <row r="913" spans="1:5">
      <c r="A913" s="22">
        <v>41862</v>
      </c>
      <c r="B913" s="22" t="s">
        <v>64</v>
      </c>
      <c r="C913" s="22" t="s">
        <v>38</v>
      </c>
      <c r="D913" s="23" t="s">
        <v>54</v>
      </c>
      <c r="E913" s="76">
        <v>71</v>
      </c>
    </row>
    <row r="914" spans="1:5">
      <c r="A914" s="22">
        <v>41858</v>
      </c>
      <c r="B914" s="22" t="s">
        <v>64</v>
      </c>
      <c r="C914" s="22" t="s">
        <v>48</v>
      </c>
      <c r="D914" s="23" t="s">
        <v>50</v>
      </c>
      <c r="E914" s="76">
        <v>46</v>
      </c>
    </row>
    <row r="915" spans="1:5">
      <c r="A915" s="22">
        <v>41882</v>
      </c>
      <c r="B915" s="22" t="s">
        <v>64</v>
      </c>
      <c r="C915" s="22" t="s">
        <v>38</v>
      </c>
      <c r="D915" s="23" t="s">
        <v>56</v>
      </c>
      <c r="E915" s="76">
        <v>42</v>
      </c>
    </row>
    <row r="916" spans="1:5">
      <c r="A916" s="22">
        <v>41779</v>
      </c>
      <c r="B916" s="22" t="s">
        <v>60</v>
      </c>
      <c r="C916" s="22" t="s">
        <v>48</v>
      </c>
      <c r="D916" s="23" t="s">
        <v>58</v>
      </c>
      <c r="E916" s="76">
        <v>50</v>
      </c>
    </row>
    <row r="917" spans="1:5">
      <c r="A917" s="22">
        <v>41900</v>
      </c>
      <c r="B917" s="22" t="s">
        <v>65</v>
      </c>
      <c r="C917" s="22" t="s">
        <v>48</v>
      </c>
      <c r="D917" s="23" t="s">
        <v>49</v>
      </c>
      <c r="E917" s="76">
        <v>96</v>
      </c>
    </row>
    <row r="918" spans="1:5">
      <c r="A918" s="22">
        <v>41814</v>
      </c>
      <c r="B918" s="22" t="s">
        <v>62</v>
      </c>
      <c r="C918" s="22" t="s">
        <v>336</v>
      </c>
      <c r="D918" s="23" t="s">
        <v>43</v>
      </c>
      <c r="E918" s="76">
        <v>20</v>
      </c>
    </row>
    <row r="919" spans="1:5">
      <c r="A919" s="22">
        <v>41802</v>
      </c>
      <c r="B919" s="22" t="s">
        <v>62</v>
      </c>
      <c r="C919" s="22" t="s">
        <v>38</v>
      </c>
      <c r="D919" s="23" t="s">
        <v>57</v>
      </c>
      <c r="E919" s="76">
        <v>46</v>
      </c>
    </row>
    <row r="920" spans="1:5">
      <c r="A920" s="22">
        <v>41862</v>
      </c>
      <c r="B920" s="22" t="s">
        <v>64</v>
      </c>
      <c r="C920" s="22" t="s">
        <v>48</v>
      </c>
      <c r="D920" s="23" t="s">
        <v>49</v>
      </c>
      <c r="E920" s="76">
        <v>486</v>
      </c>
    </row>
    <row r="921" spans="1:5">
      <c r="A921" s="22">
        <v>41911</v>
      </c>
      <c r="B921" s="22" t="s">
        <v>65</v>
      </c>
      <c r="C921" s="22" t="s">
        <v>48</v>
      </c>
      <c r="D921" s="23" t="s">
        <v>50</v>
      </c>
      <c r="E921" s="76">
        <v>69</v>
      </c>
    </row>
    <row r="922" spans="1:5">
      <c r="A922" s="22">
        <v>41841</v>
      </c>
      <c r="B922" s="22" t="s">
        <v>63</v>
      </c>
      <c r="C922" s="22" t="s">
        <v>48</v>
      </c>
      <c r="D922" s="23" t="s">
        <v>49</v>
      </c>
      <c r="E922" s="76">
        <v>99</v>
      </c>
    </row>
    <row r="923" spans="1:5">
      <c r="A923" s="22">
        <v>41878</v>
      </c>
      <c r="B923" s="22" t="s">
        <v>64</v>
      </c>
      <c r="C923" s="22" t="s">
        <v>38</v>
      </c>
      <c r="D923" s="23" t="s">
        <v>50</v>
      </c>
      <c r="E923" s="76">
        <v>23</v>
      </c>
    </row>
    <row r="924" spans="1:5">
      <c r="A924" s="22">
        <v>41807</v>
      </c>
      <c r="B924" s="22" t="s">
        <v>62</v>
      </c>
      <c r="C924" s="22" t="s">
        <v>336</v>
      </c>
      <c r="D924" s="23" t="s">
        <v>53</v>
      </c>
      <c r="E924" s="76">
        <v>58</v>
      </c>
    </row>
    <row r="925" spans="1:5">
      <c r="A925" s="22">
        <v>41803</v>
      </c>
      <c r="B925" s="22" t="s">
        <v>62</v>
      </c>
      <c r="C925" s="22" t="s">
        <v>48</v>
      </c>
      <c r="D925" s="23" t="s">
        <v>43</v>
      </c>
      <c r="E925" s="76">
        <v>20</v>
      </c>
    </row>
    <row r="926" spans="1:5">
      <c r="A926" s="22">
        <v>41808</v>
      </c>
      <c r="B926" s="22" t="s">
        <v>62</v>
      </c>
      <c r="C926" s="22" t="s">
        <v>38</v>
      </c>
      <c r="D926" s="23" t="s">
        <v>57</v>
      </c>
      <c r="E926" s="76">
        <v>161</v>
      </c>
    </row>
    <row r="927" spans="1:5">
      <c r="A927" s="22">
        <v>41879</v>
      </c>
      <c r="B927" s="22" t="s">
        <v>64</v>
      </c>
      <c r="C927" s="22" t="s">
        <v>38</v>
      </c>
      <c r="D927" s="23" t="s">
        <v>66</v>
      </c>
      <c r="E927" s="76">
        <v>36</v>
      </c>
    </row>
    <row r="928" spans="1:5">
      <c r="A928" s="22">
        <v>41802</v>
      </c>
      <c r="B928" s="22" t="s">
        <v>62</v>
      </c>
      <c r="C928" s="22" t="s">
        <v>336</v>
      </c>
      <c r="D928" s="23" t="s">
        <v>50</v>
      </c>
      <c r="E928" s="76">
        <v>46</v>
      </c>
    </row>
    <row r="929" spans="1:5">
      <c r="A929" s="22">
        <v>41908</v>
      </c>
      <c r="B929" s="22" t="s">
        <v>65</v>
      </c>
      <c r="C929" s="22" t="s">
        <v>48</v>
      </c>
      <c r="D929" s="23" t="s">
        <v>50</v>
      </c>
      <c r="E929" s="76">
        <v>23</v>
      </c>
    </row>
    <row r="930" spans="1:5">
      <c r="A930" s="22">
        <v>41798</v>
      </c>
      <c r="B930" s="22" t="s">
        <v>62</v>
      </c>
      <c r="C930" s="22" t="s">
        <v>48</v>
      </c>
      <c r="D930" s="23" t="s">
        <v>43</v>
      </c>
      <c r="E930" s="76">
        <v>436</v>
      </c>
    </row>
    <row r="931" spans="1:5">
      <c r="A931" s="22">
        <v>41796</v>
      </c>
      <c r="B931" s="22" t="s">
        <v>62</v>
      </c>
      <c r="C931" s="22" t="s">
        <v>48</v>
      </c>
      <c r="D931" s="23" t="s">
        <v>39</v>
      </c>
      <c r="E931" s="76">
        <v>152</v>
      </c>
    </row>
    <row r="932" spans="1:5">
      <c r="A932" s="22">
        <v>41874</v>
      </c>
      <c r="B932" s="22" t="s">
        <v>64</v>
      </c>
      <c r="C932" s="22" t="s">
        <v>48</v>
      </c>
      <c r="D932" s="23" t="s">
        <v>46</v>
      </c>
      <c r="E932" s="76">
        <v>46</v>
      </c>
    </row>
    <row r="933" spans="1:5">
      <c r="A933" s="22">
        <v>41857</v>
      </c>
      <c r="B933" s="22" t="s">
        <v>64</v>
      </c>
      <c r="C933" s="22" t="s">
        <v>336</v>
      </c>
      <c r="D933" s="23" t="s">
        <v>54</v>
      </c>
      <c r="E933" s="76">
        <v>45</v>
      </c>
    </row>
    <row r="934" spans="1:5">
      <c r="A934" s="22">
        <v>41911</v>
      </c>
      <c r="B934" s="22" t="s">
        <v>65</v>
      </c>
      <c r="C934" s="22" t="s">
        <v>48</v>
      </c>
      <c r="D934" s="23" t="s">
        <v>66</v>
      </c>
      <c r="E934" s="76">
        <v>19</v>
      </c>
    </row>
    <row r="935" spans="1:5">
      <c r="A935" s="22">
        <v>41872</v>
      </c>
      <c r="B935" s="22" t="s">
        <v>64</v>
      </c>
      <c r="C935" s="22" t="s">
        <v>38</v>
      </c>
      <c r="D935" s="23" t="s">
        <v>50</v>
      </c>
      <c r="E935" s="76">
        <v>240</v>
      </c>
    </row>
    <row r="936" spans="1:5">
      <c r="A936" s="22">
        <v>41796</v>
      </c>
      <c r="B936" s="22" t="s">
        <v>62</v>
      </c>
      <c r="C936" s="22" t="s">
        <v>48</v>
      </c>
      <c r="D936" s="23" t="s">
        <v>53</v>
      </c>
      <c r="E936" s="76">
        <v>441</v>
      </c>
    </row>
    <row r="937" spans="1:5">
      <c r="A937" s="22">
        <v>41817</v>
      </c>
      <c r="B937" s="22" t="s">
        <v>62</v>
      </c>
      <c r="C937" s="22" t="s">
        <v>48</v>
      </c>
      <c r="D937" s="23" t="s">
        <v>49</v>
      </c>
      <c r="E937" s="76">
        <v>99</v>
      </c>
    </row>
    <row r="938" spans="1:5">
      <c r="A938" s="22">
        <v>41855</v>
      </c>
      <c r="B938" s="22" t="s">
        <v>64</v>
      </c>
      <c r="C938" s="22" t="s">
        <v>336</v>
      </c>
      <c r="D938" s="23" t="s">
        <v>57</v>
      </c>
      <c r="E938" s="76">
        <v>69</v>
      </c>
    </row>
    <row r="939" spans="1:5">
      <c r="A939" s="22">
        <v>41818</v>
      </c>
      <c r="B939" s="22" t="s">
        <v>62</v>
      </c>
      <c r="C939" s="22" t="s">
        <v>48</v>
      </c>
      <c r="D939" s="23" t="s">
        <v>57</v>
      </c>
      <c r="E939" s="76">
        <v>46</v>
      </c>
    </row>
    <row r="940" spans="1:5">
      <c r="A940" s="22">
        <v>41810</v>
      </c>
      <c r="B940" s="22" t="s">
        <v>62</v>
      </c>
      <c r="C940" s="22" t="s">
        <v>48</v>
      </c>
      <c r="D940" s="23" t="s">
        <v>49</v>
      </c>
      <c r="E940" s="76">
        <v>99</v>
      </c>
    </row>
    <row r="941" spans="1:5">
      <c r="A941" s="22">
        <v>41808</v>
      </c>
      <c r="B941" s="22" t="s">
        <v>62</v>
      </c>
      <c r="C941" s="22" t="s">
        <v>48</v>
      </c>
      <c r="D941" s="23" t="s">
        <v>54</v>
      </c>
      <c r="E941" s="76">
        <v>23</v>
      </c>
    </row>
    <row r="942" spans="1:5">
      <c r="A942" s="22">
        <v>41877</v>
      </c>
      <c r="B942" s="22" t="s">
        <v>64</v>
      </c>
      <c r="C942" s="22" t="s">
        <v>48</v>
      </c>
      <c r="D942" s="23" t="s">
        <v>58</v>
      </c>
      <c r="E942" s="76">
        <v>92</v>
      </c>
    </row>
    <row r="943" spans="1:5">
      <c r="A943" s="22">
        <v>41893</v>
      </c>
      <c r="B943" s="22" t="s">
        <v>65</v>
      </c>
      <c r="C943" s="22" t="s">
        <v>48</v>
      </c>
      <c r="D943" s="23" t="s">
        <v>43</v>
      </c>
      <c r="E943" s="76">
        <v>40</v>
      </c>
    </row>
    <row r="944" spans="1:5">
      <c r="A944" s="22">
        <v>41802</v>
      </c>
      <c r="B944" s="22" t="s">
        <v>62</v>
      </c>
      <c r="C944" s="22" t="s">
        <v>48</v>
      </c>
      <c r="D944" s="23" t="s">
        <v>49</v>
      </c>
      <c r="E944" s="76">
        <v>96</v>
      </c>
    </row>
    <row r="945" spans="1:5">
      <c r="A945" s="22">
        <v>41796</v>
      </c>
      <c r="B945" s="22" t="s">
        <v>62</v>
      </c>
      <c r="C945" s="22" t="s">
        <v>38</v>
      </c>
      <c r="D945" s="23" t="s">
        <v>57</v>
      </c>
      <c r="E945" s="76">
        <v>69</v>
      </c>
    </row>
    <row r="946" spans="1:5">
      <c r="A946" s="22">
        <v>41880</v>
      </c>
      <c r="B946" s="22" t="s">
        <v>64</v>
      </c>
      <c r="C946" s="22" t="s">
        <v>48</v>
      </c>
      <c r="D946" s="23" t="s">
        <v>43</v>
      </c>
      <c r="E946" s="76">
        <v>40</v>
      </c>
    </row>
    <row r="947" spans="1:5">
      <c r="A947" s="22">
        <v>41782</v>
      </c>
      <c r="B947" s="22" t="s">
        <v>60</v>
      </c>
      <c r="C947" s="22" t="s">
        <v>38</v>
      </c>
      <c r="D947" s="23" t="s">
        <v>49</v>
      </c>
      <c r="E947" s="76">
        <v>160</v>
      </c>
    </row>
    <row r="948" spans="1:5">
      <c r="A948" s="22">
        <v>41854</v>
      </c>
      <c r="B948" s="22" t="s">
        <v>64</v>
      </c>
      <c r="C948" s="22" t="s">
        <v>48</v>
      </c>
      <c r="D948" s="23" t="s">
        <v>61</v>
      </c>
      <c r="E948" s="76">
        <v>55</v>
      </c>
    </row>
    <row r="949" spans="1:5">
      <c r="A949" s="22">
        <v>41860</v>
      </c>
      <c r="B949" s="22" t="s">
        <v>64</v>
      </c>
      <c r="C949" s="22" t="s">
        <v>38</v>
      </c>
      <c r="D949" s="23" t="s">
        <v>53</v>
      </c>
      <c r="E949" s="76">
        <v>87</v>
      </c>
    </row>
    <row r="950" spans="1:5">
      <c r="A950" s="22">
        <v>41802</v>
      </c>
      <c r="B950" s="22" t="s">
        <v>62</v>
      </c>
      <c r="C950" s="22" t="s">
        <v>48</v>
      </c>
      <c r="D950" s="23" t="s">
        <v>43</v>
      </c>
      <c r="E950" s="76">
        <v>38</v>
      </c>
    </row>
    <row r="951" spans="1:5">
      <c r="A951" s="22">
        <v>41863</v>
      </c>
      <c r="B951" s="22" t="s">
        <v>64</v>
      </c>
      <c r="C951" s="22" t="s">
        <v>38</v>
      </c>
      <c r="D951" s="23" t="s">
        <v>54</v>
      </c>
      <c r="E951" s="76">
        <v>45</v>
      </c>
    </row>
    <row r="952" spans="1:5">
      <c r="A952" s="22">
        <v>41874</v>
      </c>
      <c r="B952" s="22" t="s">
        <v>64</v>
      </c>
      <c r="C952" s="22" t="s">
        <v>38</v>
      </c>
      <c r="D952" s="23" t="s">
        <v>58</v>
      </c>
      <c r="E952" s="76">
        <v>48</v>
      </c>
    </row>
    <row r="953" spans="1:5">
      <c r="A953" s="22">
        <v>41883</v>
      </c>
      <c r="B953" s="22" t="s">
        <v>65</v>
      </c>
      <c r="C953" s="22" t="s">
        <v>38</v>
      </c>
      <c r="D953" s="23" t="s">
        <v>61</v>
      </c>
      <c r="E953" s="76">
        <v>110</v>
      </c>
    </row>
    <row r="954" spans="1:5">
      <c r="A954" s="22">
        <v>41816</v>
      </c>
      <c r="B954" s="22" t="s">
        <v>62</v>
      </c>
      <c r="C954" s="22" t="s">
        <v>48</v>
      </c>
      <c r="D954" s="23" t="s">
        <v>50</v>
      </c>
      <c r="E954" s="76">
        <v>371</v>
      </c>
    </row>
    <row r="955" spans="1:5">
      <c r="A955" s="22">
        <v>41806</v>
      </c>
      <c r="B955" s="22" t="s">
        <v>62</v>
      </c>
      <c r="C955" s="22" t="s">
        <v>48</v>
      </c>
      <c r="D955" s="23" t="s">
        <v>57</v>
      </c>
      <c r="E955" s="76">
        <v>46</v>
      </c>
    </row>
    <row r="956" spans="1:5">
      <c r="A956" s="22">
        <v>41902</v>
      </c>
      <c r="B956" s="22" t="s">
        <v>65</v>
      </c>
      <c r="C956" s="22" t="s">
        <v>48</v>
      </c>
      <c r="D956" s="23" t="s">
        <v>50</v>
      </c>
      <c r="E956" s="76">
        <v>23</v>
      </c>
    </row>
    <row r="957" spans="1:5">
      <c r="A957" s="22">
        <v>41769</v>
      </c>
      <c r="B957" s="22" t="s">
        <v>60</v>
      </c>
      <c r="C957" s="22" t="s">
        <v>48</v>
      </c>
      <c r="D957" s="23" t="s">
        <v>58</v>
      </c>
      <c r="E957" s="76">
        <v>25</v>
      </c>
    </row>
    <row r="958" spans="1:5">
      <c r="A958" s="22">
        <v>41809</v>
      </c>
      <c r="B958" s="22" t="s">
        <v>62</v>
      </c>
      <c r="C958" s="22" t="s">
        <v>48</v>
      </c>
      <c r="D958" s="23" t="s">
        <v>57</v>
      </c>
      <c r="E958" s="76">
        <v>69</v>
      </c>
    </row>
    <row r="959" spans="1:5">
      <c r="A959" s="22">
        <v>41800</v>
      </c>
      <c r="B959" s="22" t="s">
        <v>62</v>
      </c>
      <c r="C959" s="22" t="s">
        <v>48</v>
      </c>
      <c r="D959" s="23" t="s">
        <v>50</v>
      </c>
      <c r="E959" s="76">
        <v>523</v>
      </c>
    </row>
    <row r="960" spans="1:5">
      <c r="A960" s="22">
        <v>41874</v>
      </c>
      <c r="B960" s="22" t="s">
        <v>64</v>
      </c>
      <c r="C960" s="22" t="s">
        <v>48</v>
      </c>
      <c r="D960" s="23" t="s">
        <v>50</v>
      </c>
      <c r="E960" s="76">
        <v>46</v>
      </c>
    </row>
    <row r="961" spans="1:5">
      <c r="A961" s="22">
        <v>41877</v>
      </c>
      <c r="B961" s="22" t="s">
        <v>64</v>
      </c>
      <c r="C961" s="22" t="s">
        <v>38</v>
      </c>
      <c r="D961" s="23" t="s">
        <v>43</v>
      </c>
      <c r="E961" s="76">
        <v>38</v>
      </c>
    </row>
    <row r="962" spans="1:5">
      <c r="A962" s="22">
        <v>41801</v>
      </c>
      <c r="B962" s="22" t="s">
        <v>62</v>
      </c>
      <c r="C962" s="22" t="s">
        <v>38</v>
      </c>
      <c r="D962" s="23" t="s">
        <v>50</v>
      </c>
      <c r="E962" s="76">
        <v>23</v>
      </c>
    </row>
    <row r="963" spans="1:5">
      <c r="A963" s="22">
        <v>41908</v>
      </c>
      <c r="B963" s="22" t="s">
        <v>65</v>
      </c>
      <c r="C963" s="22" t="s">
        <v>48</v>
      </c>
      <c r="D963" s="23" t="s">
        <v>49</v>
      </c>
      <c r="E963" s="76">
        <v>198</v>
      </c>
    </row>
    <row r="964" spans="1:5">
      <c r="A964" s="22">
        <v>41837</v>
      </c>
      <c r="B964" s="22" t="s">
        <v>63</v>
      </c>
      <c r="C964" s="22" t="s">
        <v>336</v>
      </c>
      <c r="D964" s="23" t="s">
        <v>50</v>
      </c>
      <c r="E964" s="76">
        <v>46</v>
      </c>
    </row>
    <row r="965" spans="1:5">
      <c r="A965" s="22">
        <v>41833</v>
      </c>
      <c r="B965" s="22" t="s">
        <v>63</v>
      </c>
      <c r="C965" s="22" t="s">
        <v>48</v>
      </c>
      <c r="D965" s="23" t="s">
        <v>58</v>
      </c>
      <c r="E965" s="76">
        <v>388</v>
      </c>
    </row>
    <row r="966" spans="1:5">
      <c r="A966" s="22">
        <v>41819</v>
      </c>
      <c r="B966" s="22" t="s">
        <v>62</v>
      </c>
      <c r="C966" s="22" t="s">
        <v>38</v>
      </c>
      <c r="D966" s="23" t="s">
        <v>49</v>
      </c>
      <c r="E966" s="76">
        <v>549</v>
      </c>
    </row>
    <row r="967" spans="1:5">
      <c r="A967" s="22">
        <v>41859</v>
      </c>
      <c r="B967" s="22" t="s">
        <v>64</v>
      </c>
      <c r="C967" s="22" t="s">
        <v>38</v>
      </c>
      <c r="D967" s="23" t="s">
        <v>54</v>
      </c>
      <c r="E967" s="76">
        <v>24</v>
      </c>
    </row>
    <row r="968" spans="1:5">
      <c r="A968" s="22">
        <v>41858</v>
      </c>
      <c r="B968" s="22" t="s">
        <v>64</v>
      </c>
      <c r="C968" s="22" t="s">
        <v>38</v>
      </c>
      <c r="D968" s="23" t="s">
        <v>57</v>
      </c>
      <c r="E968" s="76">
        <v>23</v>
      </c>
    </row>
    <row r="969" spans="1:5">
      <c r="A969" s="22">
        <v>41877</v>
      </c>
      <c r="B969" s="22" t="s">
        <v>64</v>
      </c>
      <c r="C969" s="22" t="s">
        <v>38</v>
      </c>
      <c r="D969" s="23" t="s">
        <v>50</v>
      </c>
      <c r="E969" s="76">
        <v>46</v>
      </c>
    </row>
    <row r="970" spans="1:5">
      <c r="A970" s="22">
        <v>41854</v>
      </c>
      <c r="B970" s="22" t="s">
        <v>64</v>
      </c>
      <c r="C970" s="22" t="s">
        <v>336</v>
      </c>
      <c r="D970" s="23" t="s">
        <v>43</v>
      </c>
      <c r="E970" s="76">
        <v>40</v>
      </c>
    </row>
    <row r="971" spans="1:5">
      <c r="A971" s="22">
        <v>41854</v>
      </c>
      <c r="B971" s="22" t="s">
        <v>64</v>
      </c>
      <c r="C971" s="22" t="s">
        <v>38</v>
      </c>
      <c r="D971" s="23" t="s">
        <v>58</v>
      </c>
      <c r="E971" s="76">
        <v>72</v>
      </c>
    </row>
    <row r="972" spans="1:5">
      <c r="A972" s="22">
        <v>41813</v>
      </c>
      <c r="B972" s="22" t="s">
        <v>62</v>
      </c>
      <c r="C972" s="22" t="s">
        <v>38</v>
      </c>
      <c r="D972" s="23" t="s">
        <v>43</v>
      </c>
      <c r="E972" s="76">
        <v>40</v>
      </c>
    </row>
    <row r="973" spans="1:5">
      <c r="A973" s="22">
        <v>41854</v>
      </c>
      <c r="B973" s="22" t="s">
        <v>64</v>
      </c>
      <c r="C973" s="22" t="s">
        <v>38</v>
      </c>
      <c r="D973" s="23" t="s">
        <v>49</v>
      </c>
      <c r="E973" s="76">
        <v>99</v>
      </c>
    </row>
    <row r="974" spans="1:5">
      <c r="A974" s="22">
        <v>41854</v>
      </c>
      <c r="B974" s="22" t="s">
        <v>64</v>
      </c>
      <c r="C974" s="22" t="s">
        <v>48</v>
      </c>
      <c r="D974" s="23" t="s">
        <v>54</v>
      </c>
      <c r="E974" s="76">
        <v>24</v>
      </c>
    </row>
    <row r="975" spans="1:5">
      <c r="A975" s="22">
        <v>41858</v>
      </c>
      <c r="B975" s="22" t="s">
        <v>64</v>
      </c>
      <c r="C975" s="22" t="s">
        <v>38</v>
      </c>
      <c r="D975" s="23" t="s">
        <v>49</v>
      </c>
      <c r="E975" s="76">
        <v>96</v>
      </c>
    </row>
    <row r="976" spans="1:5">
      <c r="A976" s="22">
        <v>41790</v>
      </c>
      <c r="B976" s="22" t="s">
        <v>60</v>
      </c>
      <c r="C976" s="22" t="s">
        <v>48</v>
      </c>
      <c r="D976" s="23" t="s">
        <v>58</v>
      </c>
      <c r="E976" s="76">
        <v>48</v>
      </c>
    </row>
    <row r="977" spans="1:5">
      <c r="A977" s="22">
        <v>41791</v>
      </c>
      <c r="B977" s="22" t="s">
        <v>62</v>
      </c>
      <c r="C977" s="22" t="s">
        <v>48</v>
      </c>
      <c r="D977" s="23" t="s">
        <v>53</v>
      </c>
      <c r="E977" s="76">
        <v>90</v>
      </c>
    </row>
    <row r="978" spans="1:5">
      <c r="A978" s="22">
        <v>41803</v>
      </c>
      <c r="B978" s="22" t="s">
        <v>62</v>
      </c>
      <c r="C978" s="22" t="s">
        <v>38</v>
      </c>
      <c r="D978" s="23" t="s">
        <v>49</v>
      </c>
      <c r="E978" s="76">
        <v>165</v>
      </c>
    </row>
    <row r="979" spans="1:5">
      <c r="A979" s="22">
        <v>41865</v>
      </c>
      <c r="B979" s="22" t="s">
        <v>64</v>
      </c>
      <c r="C979" s="22" t="s">
        <v>38</v>
      </c>
      <c r="D979" s="23" t="s">
        <v>43</v>
      </c>
      <c r="E979" s="76">
        <v>38</v>
      </c>
    </row>
    <row r="980" spans="1:5">
      <c r="A980" s="22">
        <v>41814</v>
      </c>
      <c r="B980" s="22" t="s">
        <v>62</v>
      </c>
      <c r="C980" s="22" t="s">
        <v>38</v>
      </c>
      <c r="D980" s="23" t="s">
        <v>43</v>
      </c>
      <c r="E980" s="76">
        <v>20</v>
      </c>
    </row>
    <row r="981" spans="1:5">
      <c r="A981" s="22">
        <v>41792</v>
      </c>
      <c r="B981" s="22" t="s">
        <v>62</v>
      </c>
      <c r="C981" s="22" t="s">
        <v>48</v>
      </c>
      <c r="D981" s="23" t="s">
        <v>50</v>
      </c>
      <c r="E981" s="76">
        <v>110</v>
      </c>
    </row>
    <row r="982" spans="1:5">
      <c r="A982" s="22">
        <v>41899</v>
      </c>
      <c r="B982" s="22" t="s">
        <v>65</v>
      </c>
      <c r="C982" s="22" t="s">
        <v>48</v>
      </c>
      <c r="D982" s="23" t="s">
        <v>50</v>
      </c>
      <c r="E982" s="76">
        <v>69</v>
      </c>
    </row>
    <row r="983" spans="1:5">
      <c r="A983" s="22">
        <v>41814</v>
      </c>
      <c r="B983" s="22" t="s">
        <v>62</v>
      </c>
      <c r="C983" s="22" t="s">
        <v>336</v>
      </c>
      <c r="D983" s="23" t="s">
        <v>54</v>
      </c>
      <c r="E983" s="76">
        <v>71</v>
      </c>
    </row>
    <row r="984" spans="1:5">
      <c r="A984" s="22">
        <v>41873</v>
      </c>
      <c r="B984" s="22" t="s">
        <v>64</v>
      </c>
      <c r="C984" s="22" t="s">
        <v>336</v>
      </c>
      <c r="D984" s="23" t="s">
        <v>49</v>
      </c>
      <c r="E984" s="76">
        <v>68</v>
      </c>
    </row>
    <row r="985" spans="1:5">
      <c r="A985" s="22">
        <v>41810</v>
      </c>
      <c r="B985" s="22" t="s">
        <v>62</v>
      </c>
      <c r="C985" s="22" t="s">
        <v>48</v>
      </c>
      <c r="D985" s="23" t="s">
        <v>50</v>
      </c>
      <c r="E985" s="76">
        <v>23</v>
      </c>
    </row>
    <row r="986" spans="1:5">
      <c r="A986" s="22">
        <v>41802</v>
      </c>
      <c r="B986" s="22" t="s">
        <v>62</v>
      </c>
      <c r="C986" s="22" t="s">
        <v>48</v>
      </c>
      <c r="D986" s="23" t="s">
        <v>43</v>
      </c>
      <c r="E986" s="76">
        <v>417</v>
      </c>
    </row>
    <row r="987" spans="1:5">
      <c r="A987" s="22">
        <v>41866</v>
      </c>
      <c r="B987" s="22" t="s">
        <v>64</v>
      </c>
      <c r="C987" s="22" t="s">
        <v>38</v>
      </c>
      <c r="D987" s="23" t="s">
        <v>43</v>
      </c>
      <c r="E987" s="76">
        <v>20</v>
      </c>
    </row>
    <row r="988" spans="1:5">
      <c r="A988" s="22">
        <v>41804</v>
      </c>
      <c r="B988" s="22" t="s">
        <v>62</v>
      </c>
      <c r="C988" s="22" t="s">
        <v>48</v>
      </c>
      <c r="D988" s="23" t="s">
        <v>49</v>
      </c>
      <c r="E988" s="76">
        <v>297</v>
      </c>
    </row>
    <row r="989" spans="1:5">
      <c r="A989" s="22">
        <v>41799</v>
      </c>
      <c r="B989" s="22" t="s">
        <v>62</v>
      </c>
      <c r="C989" s="22" t="s">
        <v>336</v>
      </c>
      <c r="D989" s="23" t="s">
        <v>56</v>
      </c>
      <c r="E989" s="76">
        <v>42</v>
      </c>
    </row>
    <row r="990" spans="1:5">
      <c r="A990" s="22">
        <v>41872</v>
      </c>
      <c r="B990" s="22" t="s">
        <v>64</v>
      </c>
      <c r="C990" s="22" t="s">
        <v>48</v>
      </c>
      <c r="D990" s="23" t="s">
        <v>58</v>
      </c>
      <c r="E990" s="76">
        <v>50</v>
      </c>
    </row>
    <row r="991" spans="1:5">
      <c r="A991" s="22">
        <v>41808</v>
      </c>
      <c r="B991" s="22" t="s">
        <v>62</v>
      </c>
      <c r="C991" s="22" t="s">
        <v>38</v>
      </c>
      <c r="D991" s="23" t="s">
        <v>49</v>
      </c>
      <c r="E991" s="76">
        <v>34</v>
      </c>
    </row>
    <row r="992" spans="1:5">
      <c r="A992" s="22">
        <v>41866</v>
      </c>
      <c r="B992" s="22" t="s">
        <v>64</v>
      </c>
      <c r="C992" s="22" t="s">
        <v>48</v>
      </c>
      <c r="D992" s="23" t="s">
        <v>49</v>
      </c>
      <c r="E992" s="76">
        <v>66</v>
      </c>
    </row>
    <row r="993" spans="1:5">
      <c r="A993" s="22">
        <v>41792</v>
      </c>
      <c r="B993" s="22" t="s">
        <v>62</v>
      </c>
      <c r="C993" s="22" t="s">
        <v>336</v>
      </c>
      <c r="D993" s="23" t="s">
        <v>61</v>
      </c>
      <c r="E993" s="76">
        <v>55</v>
      </c>
    </row>
    <row r="994" spans="1:5">
      <c r="A994" s="22">
        <v>41873</v>
      </c>
      <c r="B994" s="22" t="s">
        <v>64</v>
      </c>
      <c r="C994" s="22" t="s">
        <v>48</v>
      </c>
      <c r="D994" s="23" t="s">
        <v>57</v>
      </c>
      <c r="E994" s="76">
        <v>69</v>
      </c>
    </row>
    <row r="995" spans="1:5">
      <c r="A995" s="22">
        <v>41816</v>
      </c>
      <c r="B995" s="22" t="s">
        <v>62</v>
      </c>
      <c r="C995" s="22" t="s">
        <v>38</v>
      </c>
      <c r="D995" s="23" t="s">
        <v>49</v>
      </c>
      <c r="E995" s="76">
        <v>34</v>
      </c>
    </row>
    <row r="996" spans="1:5">
      <c r="A996" s="22">
        <v>41821</v>
      </c>
      <c r="B996" s="22" t="s">
        <v>63</v>
      </c>
      <c r="C996" s="22" t="s">
        <v>48</v>
      </c>
      <c r="D996" s="23" t="s">
        <v>54</v>
      </c>
      <c r="E996" s="76">
        <v>24</v>
      </c>
    </row>
    <row r="997" spans="1:5">
      <c r="A997" s="22">
        <v>41884</v>
      </c>
      <c r="B997" s="22" t="s">
        <v>65</v>
      </c>
      <c r="C997" s="22" t="s">
        <v>38</v>
      </c>
      <c r="D997" s="23" t="s">
        <v>39</v>
      </c>
      <c r="E997" s="76">
        <v>160</v>
      </c>
    </row>
    <row r="998" spans="1:5">
      <c r="A998" s="22">
        <v>41781</v>
      </c>
      <c r="B998" s="22" t="s">
        <v>60</v>
      </c>
      <c r="C998" s="22" t="s">
        <v>48</v>
      </c>
      <c r="D998" s="23" t="s">
        <v>66</v>
      </c>
      <c r="E998" s="76">
        <v>54</v>
      </c>
    </row>
    <row r="999" spans="1:5">
      <c r="A999" s="22">
        <v>41808</v>
      </c>
      <c r="B999" s="22" t="s">
        <v>62</v>
      </c>
      <c r="C999" s="22" t="s">
        <v>48</v>
      </c>
      <c r="D999" s="23" t="s">
        <v>49</v>
      </c>
      <c r="E999" s="76">
        <v>66</v>
      </c>
    </row>
    <row r="1000" spans="1:5">
      <c r="A1000" s="22">
        <v>41879</v>
      </c>
      <c r="B1000" s="22" t="s">
        <v>64</v>
      </c>
      <c r="C1000" s="22" t="s">
        <v>48</v>
      </c>
      <c r="D1000" s="23" t="s">
        <v>46</v>
      </c>
      <c r="E1000" s="76">
        <v>75</v>
      </c>
    </row>
    <row r="1001" spans="1:5">
      <c r="A1001" s="22">
        <v>41880</v>
      </c>
      <c r="B1001" s="22" t="s">
        <v>64</v>
      </c>
      <c r="C1001" s="22" t="s">
        <v>38</v>
      </c>
      <c r="D1001" s="23" t="s">
        <v>43</v>
      </c>
      <c r="E1001" s="76">
        <v>38</v>
      </c>
    </row>
    <row r="1002" spans="1:5">
      <c r="A1002" s="22">
        <v>41880</v>
      </c>
      <c r="B1002" s="22" t="s">
        <v>64</v>
      </c>
      <c r="C1002" s="22" t="s">
        <v>38</v>
      </c>
      <c r="D1002" s="23" t="s">
        <v>49</v>
      </c>
      <c r="E1002" s="76">
        <v>64</v>
      </c>
    </row>
    <row r="1003" spans="1:5">
      <c r="A1003" s="22">
        <v>41797</v>
      </c>
      <c r="B1003" s="22" t="s">
        <v>62</v>
      </c>
      <c r="C1003" s="22" t="s">
        <v>48</v>
      </c>
      <c r="D1003" s="23" t="s">
        <v>57</v>
      </c>
      <c r="E1003" s="76">
        <v>46</v>
      </c>
    </row>
    <row r="1004" spans="1:5">
      <c r="A1004" s="22">
        <v>41789</v>
      </c>
      <c r="B1004" s="22" t="s">
        <v>60</v>
      </c>
      <c r="C1004" s="22" t="s">
        <v>336</v>
      </c>
      <c r="D1004" s="23" t="s">
        <v>57</v>
      </c>
      <c r="E1004" s="76">
        <v>23</v>
      </c>
    </row>
    <row r="1005" spans="1:5">
      <c r="A1005" s="22">
        <v>41794</v>
      </c>
      <c r="B1005" s="22" t="s">
        <v>62</v>
      </c>
      <c r="C1005" s="22" t="s">
        <v>38</v>
      </c>
      <c r="D1005" s="23" t="s">
        <v>54</v>
      </c>
      <c r="E1005" s="76">
        <v>47</v>
      </c>
    </row>
    <row r="1006" spans="1:5">
      <c r="A1006" s="22">
        <v>41802</v>
      </c>
      <c r="B1006" s="22" t="s">
        <v>62</v>
      </c>
      <c r="C1006" s="22" t="s">
        <v>48</v>
      </c>
      <c r="D1006" s="23" t="s">
        <v>43</v>
      </c>
      <c r="E1006" s="76">
        <v>20</v>
      </c>
    </row>
    <row r="1007" spans="1:5">
      <c r="A1007" s="22">
        <v>41866</v>
      </c>
      <c r="B1007" s="22" t="s">
        <v>64</v>
      </c>
      <c r="C1007" s="22" t="s">
        <v>38</v>
      </c>
      <c r="D1007" s="23" t="s">
        <v>57</v>
      </c>
      <c r="E1007" s="76">
        <v>46</v>
      </c>
    </row>
    <row r="1008" spans="1:5">
      <c r="A1008" s="22">
        <v>41854</v>
      </c>
      <c r="B1008" s="22" t="s">
        <v>64</v>
      </c>
      <c r="C1008" s="22" t="s">
        <v>48</v>
      </c>
      <c r="D1008" s="23" t="s">
        <v>56</v>
      </c>
      <c r="E1008" s="76">
        <v>76</v>
      </c>
    </row>
    <row r="1009" spans="1:5">
      <c r="A1009" s="22">
        <v>41800</v>
      </c>
      <c r="B1009" s="22" t="s">
        <v>62</v>
      </c>
      <c r="C1009" s="22" t="s">
        <v>48</v>
      </c>
      <c r="D1009" s="23" t="s">
        <v>57</v>
      </c>
      <c r="E1009" s="76">
        <v>69</v>
      </c>
    </row>
    <row r="1010" spans="1:5">
      <c r="A1010" s="22">
        <v>41843</v>
      </c>
      <c r="B1010" s="22" t="s">
        <v>63</v>
      </c>
      <c r="C1010" s="22" t="s">
        <v>38</v>
      </c>
      <c r="D1010" s="23" t="s">
        <v>58</v>
      </c>
      <c r="E1010" s="76">
        <v>75</v>
      </c>
    </row>
    <row r="1011" spans="1:5">
      <c r="A1011" s="22">
        <v>41853</v>
      </c>
      <c r="B1011" s="22" t="s">
        <v>64</v>
      </c>
      <c r="C1011" s="22" t="s">
        <v>38</v>
      </c>
      <c r="D1011" s="23" t="s">
        <v>56</v>
      </c>
      <c r="E1011" s="76">
        <v>80</v>
      </c>
    </row>
    <row r="1012" spans="1:5">
      <c r="A1012" s="22">
        <v>41882</v>
      </c>
      <c r="B1012" s="22" t="s">
        <v>64</v>
      </c>
      <c r="C1012" s="22" t="s">
        <v>48</v>
      </c>
      <c r="D1012" s="23" t="s">
        <v>61</v>
      </c>
      <c r="E1012" s="76">
        <v>55</v>
      </c>
    </row>
    <row r="1013" spans="1:5">
      <c r="A1013" s="22">
        <v>41861</v>
      </c>
      <c r="B1013" s="22" t="s">
        <v>64</v>
      </c>
      <c r="C1013" s="22" t="s">
        <v>38</v>
      </c>
      <c r="D1013" s="23" t="s">
        <v>43</v>
      </c>
      <c r="E1013" s="76">
        <v>20</v>
      </c>
    </row>
    <row r="1014" spans="1:5">
      <c r="A1014" s="22">
        <v>41912</v>
      </c>
      <c r="B1014" s="22" t="s">
        <v>65</v>
      </c>
      <c r="C1014" s="22" t="s">
        <v>48</v>
      </c>
      <c r="D1014" s="23" t="s">
        <v>58</v>
      </c>
      <c r="E1014" s="76">
        <v>23</v>
      </c>
    </row>
    <row r="1015" spans="1:5">
      <c r="A1015" s="22">
        <v>41868</v>
      </c>
      <c r="B1015" s="22" t="s">
        <v>64</v>
      </c>
      <c r="C1015" s="22" t="s">
        <v>38</v>
      </c>
      <c r="D1015" s="23" t="s">
        <v>49</v>
      </c>
      <c r="E1015" s="76">
        <v>596</v>
      </c>
    </row>
    <row r="1016" spans="1:5">
      <c r="A1016" s="22">
        <v>41797</v>
      </c>
      <c r="B1016" s="22" t="s">
        <v>62</v>
      </c>
      <c r="C1016" s="22" t="s">
        <v>336</v>
      </c>
      <c r="D1016" s="23" t="s">
        <v>54</v>
      </c>
      <c r="E1016" s="76">
        <v>94</v>
      </c>
    </row>
    <row r="1017" spans="1:5">
      <c r="A1017" s="22">
        <v>41868</v>
      </c>
      <c r="B1017" s="22" t="s">
        <v>64</v>
      </c>
      <c r="C1017" s="22" t="s">
        <v>38</v>
      </c>
      <c r="D1017" s="23" t="s">
        <v>57</v>
      </c>
      <c r="E1017" s="76">
        <v>23</v>
      </c>
    </row>
    <row r="1018" spans="1:5">
      <c r="A1018" s="22">
        <v>41791</v>
      </c>
      <c r="B1018" s="22" t="s">
        <v>62</v>
      </c>
      <c r="C1018" s="22" t="s">
        <v>48</v>
      </c>
      <c r="D1018" s="23" t="s">
        <v>58</v>
      </c>
      <c r="E1018" s="76">
        <v>69</v>
      </c>
    </row>
    <row r="1019" spans="1:5">
      <c r="A1019" s="22">
        <v>41790</v>
      </c>
      <c r="B1019" s="22" t="s">
        <v>60</v>
      </c>
      <c r="C1019" s="22" t="s">
        <v>48</v>
      </c>
      <c r="D1019" s="23" t="s">
        <v>49</v>
      </c>
      <c r="E1019" s="76">
        <v>34</v>
      </c>
    </row>
    <row r="1020" spans="1:5">
      <c r="A1020" s="22">
        <v>41872</v>
      </c>
      <c r="B1020" s="22" t="s">
        <v>64</v>
      </c>
      <c r="C1020" s="22" t="s">
        <v>336</v>
      </c>
      <c r="D1020" s="23" t="s">
        <v>49</v>
      </c>
      <c r="E1020" s="76">
        <v>66</v>
      </c>
    </row>
    <row r="1021" spans="1:5">
      <c r="A1021" s="22">
        <v>41875</v>
      </c>
      <c r="B1021" s="22" t="s">
        <v>64</v>
      </c>
      <c r="C1021" s="22" t="s">
        <v>336</v>
      </c>
      <c r="D1021" s="23" t="s">
        <v>57</v>
      </c>
      <c r="E1021" s="76">
        <v>414</v>
      </c>
    </row>
    <row r="1022" spans="1:5">
      <c r="A1022" s="22">
        <v>41808</v>
      </c>
      <c r="B1022" s="22" t="s">
        <v>62</v>
      </c>
      <c r="C1022" s="22" t="s">
        <v>38</v>
      </c>
      <c r="D1022" s="23" t="s">
        <v>49</v>
      </c>
      <c r="E1022" s="76">
        <v>34</v>
      </c>
    </row>
    <row r="1023" spans="1:5">
      <c r="A1023" s="22">
        <v>41866</v>
      </c>
      <c r="B1023" s="22" t="s">
        <v>64</v>
      </c>
      <c r="C1023" s="22" t="s">
        <v>38</v>
      </c>
      <c r="D1023" s="23" t="s">
        <v>49</v>
      </c>
      <c r="E1023" s="76">
        <v>68</v>
      </c>
    </row>
    <row r="1024" spans="1:5">
      <c r="A1024" s="22">
        <v>41768</v>
      </c>
      <c r="B1024" s="22" t="s">
        <v>60</v>
      </c>
      <c r="C1024" s="22" t="s">
        <v>336</v>
      </c>
      <c r="D1024" s="23" t="s">
        <v>46</v>
      </c>
      <c r="E1024" s="76">
        <v>25</v>
      </c>
    </row>
    <row r="1025" spans="1:5">
      <c r="A1025" s="22">
        <v>41820</v>
      </c>
      <c r="B1025" s="22" t="s">
        <v>62</v>
      </c>
      <c r="C1025" s="22" t="s">
        <v>38</v>
      </c>
      <c r="D1025" s="23" t="s">
        <v>58</v>
      </c>
      <c r="E1025" s="76">
        <v>48</v>
      </c>
    </row>
    <row r="1026" spans="1:5">
      <c r="A1026" s="22">
        <v>41866</v>
      </c>
      <c r="B1026" s="22" t="s">
        <v>64</v>
      </c>
      <c r="C1026" s="22" t="s">
        <v>48</v>
      </c>
      <c r="D1026" s="23" t="s">
        <v>57</v>
      </c>
      <c r="E1026" s="76">
        <v>46</v>
      </c>
    </row>
    <row r="1027" spans="1:5">
      <c r="A1027" s="22">
        <v>41880</v>
      </c>
      <c r="B1027" s="22" t="s">
        <v>64</v>
      </c>
      <c r="C1027" s="22" t="s">
        <v>336</v>
      </c>
      <c r="D1027" s="23" t="s">
        <v>57</v>
      </c>
      <c r="E1027" s="76">
        <v>69</v>
      </c>
    </row>
    <row r="1028" spans="1:5">
      <c r="A1028" s="22">
        <v>41853</v>
      </c>
      <c r="B1028" s="22" t="s">
        <v>64</v>
      </c>
      <c r="C1028" s="22" t="s">
        <v>38</v>
      </c>
      <c r="D1028" s="23" t="s">
        <v>46</v>
      </c>
      <c r="E1028" s="76">
        <v>50</v>
      </c>
    </row>
    <row r="1029" spans="1:5">
      <c r="A1029" s="22">
        <v>41857</v>
      </c>
      <c r="B1029" s="22" t="s">
        <v>64</v>
      </c>
      <c r="C1029" s="22" t="s">
        <v>38</v>
      </c>
      <c r="D1029" s="23" t="s">
        <v>49</v>
      </c>
      <c r="E1029" s="76">
        <v>33</v>
      </c>
    </row>
    <row r="1030" spans="1:5">
      <c r="A1030" s="22">
        <v>41876</v>
      </c>
      <c r="B1030" s="22" t="s">
        <v>64</v>
      </c>
      <c r="C1030" s="22" t="s">
        <v>38</v>
      </c>
      <c r="D1030" s="23" t="s">
        <v>57</v>
      </c>
      <c r="E1030" s="76">
        <v>230</v>
      </c>
    </row>
    <row r="1031" spans="1:5">
      <c r="A1031" s="22">
        <v>41865</v>
      </c>
      <c r="B1031" s="22" t="s">
        <v>64</v>
      </c>
      <c r="C1031" s="22" t="s">
        <v>336</v>
      </c>
      <c r="D1031" s="23" t="s">
        <v>50</v>
      </c>
      <c r="E1031" s="76">
        <v>23</v>
      </c>
    </row>
    <row r="1032" spans="1:5">
      <c r="A1032" s="22">
        <v>41814</v>
      </c>
      <c r="B1032" s="22" t="s">
        <v>62</v>
      </c>
      <c r="C1032" s="22" t="s">
        <v>48</v>
      </c>
      <c r="D1032" s="23" t="s">
        <v>46</v>
      </c>
      <c r="E1032" s="76">
        <v>50</v>
      </c>
    </row>
    <row r="1033" spans="1:5">
      <c r="A1033" s="22">
        <v>41817</v>
      </c>
      <c r="B1033" s="22" t="s">
        <v>62</v>
      </c>
      <c r="C1033" s="22" t="s">
        <v>48</v>
      </c>
      <c r="D1033" s="23" t="s">
        <v>39</v>
      </c>
      <c r="E1033" s="76">
        <v>240</v>
      </c>
    </row>
    <row r="1034" spans="1:5">
      <c r="A1034" s="22">
        <v>41792</v>
      </c>
      <c r="B1034" s="22" t="s">
        <v>62</v>
      </c>
      <c r="C1034" s="22" t="s">
        <v>48</v>
      </c>
      <c r="D1034" s="23" t="s">
        <v>49</v>
      </c>
      <c r="E1034" s="76">
        <v>99</v>
      </c>
    </row>
    <row r="1035" spans="1:5">
      <c r="A1035" s="22">
        <v>41808</v>
      </c>
      <c r="B1035" s="22" t="s">
        <v>62</v>
      </c>
      <c r="C1035" s="22" t="s">
        <v>48</v>
      </c>
      <c r="D1035" s="23" t="s">
        <v>54</v>
      </c>
      <c r="E1035" s="76">
        <v>47</v>
      </c>
    </row>
    <row r="1036" spans="1:5">
      <c r="A1036" s="22">
        <v>41793</v>
      </c>
      <c r="B1036" s="22" t="s">
        <v>62</v>
      </c>
      <c r="C1036" s="22" t="s">
        <v>38</v>
      </c>
      <c r="D1036" s="23" t="s">
        <v>49</v>
      </c>
      <c r="E1036" s="76">
        <v>99</v>
      </c>
    </row>
    <row r="1037" spans="1:5">
      <c r="A1037" s="22">
        <v>41821</v>
      </c>
      <c r="B1037" s="22" t="s">
        <v>63</v>
      </c>
      <c r="C1037" s="22" t="s">
        <v>48</v>
      </c>
      <c r="D1037" s="23" t="s">
        <v>49</v>
      </c>
      <c r="E1037" s="76">
        <v>102</v>
      </c>
    </row>
    <row r="1038" spans="1:5">
      <c r="A1038" s="22">
        <v>41870</v>
      </c>
      <c r="B1038" s="22" t="s">
        <v>64</v>
      </c>
      <c r="C1038" s="22" t="s">
        <v>48</v>
      </c>
      <c r="D1038" s="23" t="s">
        <v>54</v>
      </c>
      <c r="E1038" s="76">
        <v>94</v>
      </c>
    </row>
    <row r="1039" spans="1:5">
      <c r="A1039" s="22">
        <v>41811</v>
      </c>
      <c r="B1039" s="22" t="s">
        <v>62</v>
      </c>
      <c r="C1039" s="22" t="s">
        <v>48</v>
      </c>
      <c r="D1039" s="23" t="s">
        <v>58</v>
      </c>
      <c r="E1039" s="76">
        <v>25</v>
      </c>
    </row>
    <row r="1040" spans="1:5">
      <c r="A1040" s="22">
        <v>41797</v>
      </c>
      <c r="B1040" s="22" t="s">
        <v>62</v>
      </c>
      <c r="C1040" s="22" t="s">
        <v>48</v>
      </c>
      <c r="D1040" s="23" t="s">
        <v>58</v>
      </c>
      <c r="E1040" s="76">
        <v>48</v>
      </c>
    </row>
    <row r="1041" spans="1:5">
      <c r="A1041" s="22">
        <v>41860</v>
      </c>
      <c r="B1041" s="22" t="s">
        <v>64</v>
      </c>
      <c r="C1041" s="22" t="s">
        <v>38</v>
      </c>
      <c r="D1041" s="23" t="s">
        <v>46</v>
      </c>
      <c r="E1041" s="76">
        <v>523</v>
      </c>
    </row>
    <row r="1042" spans="1:5">
      <c r="A1042" s="22">
        <v>41857</v>
      </c>
      <c r="B1042" s="22" t="s">
        <v>64</v>
      </c>
      <c r="C1042" s="22" t="s">
        <v>38</v>
      </c>
      <c r="D1042" s="23" t="s">
        <v>57</v>
      </c>
      <c r="E1042" s="76">
        <v>69</v>
      </c>
    </row>
    <row r="1043" spans="1:5">
      <c r="A1043" s="22">
        <v>41801</v>
      </c>
      <c r="B1043" s="22" t="s">
        <v>62</v>
      </c>
      <c r="C1043" s="22" t="s">
        <v>38</v>
      </c>
      <c r="D1043" s="23" t="s">
        <v>56</v>
      </c>
      <c r="E1043" s="76">
        <v>40</v>
      </c>
    </row>
    <row r="1044" spans="1:5">
      <c r="A1044" s="22">
        <v>41857</v>
      </c>
      <c r="B1044" s="22" t="s">
        <v>64</v>
      </c>
      <c r="C1044" s="22" t="s">
        <v>48</v>
      </c>
      <c r="D1044" s="23" t="s">
        <v>58</v>
      </c>
      <c r="E1044" s="76">
        <v>72</v>
      </c>
    </row>
    <row r="1045" spans="1:5">
      <c r="A1045" s="22">
        <v>41874</v>
      </c>
      <c r="B1045" s="22" t="s">
        <v>64</v>
      </c>
      <c r="C1045" s="22" t="s">
        <v>38</v>
      </c>
      <c r="D1045" s="23" t="s">
        <v>56</v>
      </c>
      <c r="E1045" s="76">
        <v>38</v>
      </c>
    </row>
    <row r="1046" spans="1:5">
      <c r="A1046" s="22">
        <v>41867</v>
      </c>
      <c r="B1046" s="22" t="s">
        <v>64</v>
      </c>
      <c r="C1046" s="22" t="s">
        <v>48</v>
      </c>
      <c r="D1046" s="23" t="s">
        <v>58</v>
      </c>
      <c r="E1046" s="76">
        <v>546</v>
      </c>
    </row>
    <row r="1047" spans="1:5">
      <c r="A1047" s="22">
        <v>41809</v>
      </c>
      <c r="B1047" s="22" t="s">
        <v>62</v>
      </c>
      <c r="C1047" s="22" t="s">
        <v>48</v>
      </c>
      <c r="D1047" s="23" t="s">
        <v>46</v>
      </c>
      <c r="E1047" s="76">
        <v>48</v>
      </c>
    </row>
    <row r="1048" spans="1:5">
      <c r="A1048" s="22">
        <v>41874</v>
      </c>
      <c r="B1048" s="22" t="s">
        <v>64</v>
      </c>
      <c r="C1048" s="22" t="s">
        <v>38</v>
      </c>
      <c r="D1048" s="23" t="s">
        <v>53</v>
      </c>
      <c r="E1048" s="76">
        <v>87</v>
      </c>
    </row>
    <row r="1049" spans="1:5">
      <c r="A1049" s="22">
        <v>41866</v>
      </c>
      <c r="B1049" s="22" t="s">
        <v>64</v>
      </c>
      <c r="C1049" s="22" t="s">
        <v>38</v>
      </c>
      <c r="D1049" s="23" t="s">
        <v>61</v>
      </c>
      <c r="E1049" s="76">
        <v>302</v>
      </c>
    </row>
    <row r="1050" spans="1:5">
      <c r="A1050" s="22">
        <v>41804</v>
      </c>
      <c r="B1050" s="22" t="s">
        <v>62</v>
      </c>
      <c r="C1050" s="22" t="s">
        <v>48</v>
      </c>
      <c r="D1050" s="23" t="s">
        <v>39</v>
      </c>
      <c r="E1050" s="76">
        <v>160</v>
      </c>
    </row>
    <row r="1051" spans="1:5">
      <c r="A1051" s="22">
        <v>41822</v>
      </c>
      <c r="B1051" s="22" t="s">
        <v>63</v>
      </c>
      <c r="C1051" s="22" t="s">
        <v>336</v>
      </c>
      <c r="D1051" s="23" t="s">
        <v>53</v>
      </c>
      <c r="E1051" s="76">
        <v>232</v>
      </c>
    </row>
    <row r="1052" spans="1:5">
      <c r="A1052" s="22">
        <v>41875</v>
      </c>
      <c r="B1052" s="22" t="s">
        <v>64</v>
      </c>
      <c r="C1052" s="22" t="s">
        <v>38</v>
      </c>
      <c r="D1052" s="23" t="s">
        <v>53</v>
      </c>
      <c r="E1052" s="76">
        <v>60</v>
      </c>
    </row>
    <row r="1053" spans="1:5">
      <c r="A1053" s="22">
        <v>41896</v>
      </c>
      <c r="B1053" s="22" t="s">
        <v>65</v>
      </c>
      <c r="C1053" s="22" t="s">
        <v>48</v>
      </c>
      <c r="D1053" s="23" t="s">
        <v>58</v>
      </c>
      <c r="E1053" s="76">
        <v>75</v>
      </c>
    </row>
    <row r="1054" spans="1:5">
      <c r="A1054" s="22">
        <v>41864</v>
      </c>
      <c r="B1054" s="22" t="s">
        <v>64</v>
      </c>
      <c r="C1054" s="22" t="s">
        <v>48</v>
      </c>
      <c r="D1054" s="23" t="s">
        <v>43</v>
      </c>
      <c r="E1054" s="76">
        <v>20</v>
      </c>
    </row>
    <row r="1055" spans="1:5">
      <c r="A1055" s="22">
        <v>41895</v>
      </c>
      <c r="B1055" s="22" t="s">
        <v>65</v>
      </c>
      <c r="C1055" s="22" t="s">
        <v>48</v>
      </c>
      <c r="D1055" s="23" t="s">
        <v>58</v>
      </c>
      <c r="E1055" s="76">
        <v>46</v>
      </c>
    </row>
    <row r="1056" spans="1:5">
      <c r="A1056" s="22">
        <v>41908</v>
      </c>
      <c r="B1056" s="22" t="s">
        <v>65</v>
      </c>
      <c r="C1056" s="22" t="s">
        <v>48</v>
      </c>
      <c r="D1056" s="23" t="s">
        <v>58</v>
      </c>
      <c r="E1056" s="76">
        <v>48</v>
      </c>
    </row>
    <row r="1057" spans="1:5">
      <c r="A1057" s="22">
        <v>41788</v>
      </c>
      <c r="B1057" s="22" t="s">
        <v>60</v>
      </c>
      <c r="C1057" s="22" t="s">
        <v>38</v>
      </c>
      <c r="D1057" s="23" t="s">
        <v>57</v>
      </c>
      <c r="E1057" s="76">
        <v>23</v>
      </c>
    </row>
    <row r="1058" spans="1:5">
      <c r="A1058" s="22">
        <v>41856</v>
      </c>
      <c r="B1058" s="22" t="s">
        <v>64</v>
      </c>
      <c r="C1058" s="22" t="s">
        <v>48</v>
      </c>
      <c r="D1058" s="23" t="s">
        <v>53</v>
      </c>
      <c r="E1058" s="76">
        <v>90</v>
      </c>
    </row>
    <row r="1059" spans="1:5">
      <c r="A1059" s="22">
        <v>41865</v>
      </c>
      <c r="B1059" s="22" t="s">
        <v>64</v>
      </c>
      <c r="C1059" s="22" t="s">
        <v>38</v>
      </c>
      <c r="D1059" s="23" t="s">
        <v>46</v>
      </c>
      <c r="E1059" s="76">
        <v>48</v>
      </c>
    </row>
    <row r="1060" spans="1:5">
      <c r="A1060" s="22">
        <v>41776</v>
      </c>
      <c r="B1060" s="22" t="s">
        <v>60</v>
      </c>
      <c r="C1060" s="22" t="s">
        <v>48</v>
      </c>
      <c r="D1060" s="23" t="s">
        <v>61</v>
      </c>
      <c r="E1060" s="76">
        <v>55</v>
      </c>
    </row>
    <row r="1061" spans="1:5">
      <c r="A1061" s="22">
        <v>41773</v>
      </c>
      <c r="B1061" s="22" t="s">
        <v>60</v>
      </c>
      <c r="C1061" s="22" t="s">
        <v>38</v>
      </c>
      <c r="D1061" s="23" t="s">
        <v>54</v>
      </c>
      <c r="E1061" s="76">
        <v>47</v>
      </c>
    </row>
    <row r="1062" spans="1:5">
      <c r="A1062" s="22">
        <v>41865</v>
      </c>
      <c r="B1062" s="22" t="s">
        <v>64</v>
      </c>
      <c r="C1062" s="22" t="s">
        <v>336</v>
      </c>
      <c r="D1062" s="23" t="s">
        <v>49</v>
      </c>
      <c r="E1062" s="76">
        <v>99</v>
      </c>
    </row>
    <row r="1063" spans="1:5">
      <c r="A1063" s="22">
        <v>41782</v>
      </c>
      <c r="B1063" s="22" t="s">
        <v>60</v>
      </c>
      <c r="C1063" s="22" t="s">
        <v>48</v>
      </c>
      <c r="D1063" s="23" t="s">
        <v>46</v>
      </c>
      <c r="E1063" s="76">
        <v>75</v>
      </c>
    </row>
    <row r="1064" spans="1:5">
      <c r="A1064" s="22">
        <v>41792</v>
      </c>
      <c r="B1064" s="22" t="s">
        <v>62</v>
      </c>
      <c r="C1064" s="22" t="s">
        <v>48</v>
      </c>
      <c r="D1064" s="23" t="s">
        <v>43</v>
      </c>
      <c r="E1064" s="76">
        <v>40</v>
      </c>
    </row>
    <row r="1065" spans="1:5">
      <c r="A1065" s="22">
        <v>41818</v>
      </c>
      <c r="B1065" s="22" t="s">
        <v>62</v>
      </c>
      <c r="C1065" s="22" t="s">
        <v>336</v>
      </c>
      <c r="D1065" s="23" t="s">
        <v>46</v>
      </c>
      <c r="E1065" s="76">
        <v>75</v>
      </c>
    </row>
    <row r="1066" spans="1:5">
      <c r="A1066" s="22">
        <v>41852</v>
      </c>
      <c r="B1066" s="22" t="s">
        <v>64</v>
      </c>
      <c r="C1066" s="22" t="s">
        <v>48</v>
      </c>
      <c r="D1066" s="23" t="s">
        <v>43</v>
      </c>
      <c r="E1066" s="76">
        <v>60</v>
      </c>
    </row>
    <row r="1067" spans="1:5">
      <c r="A1067" s="22">
        <v>41880</v>
      </c>
      <c r="B1067" s="22" t="s">
        <v>64</v>
      </c>
      <c r="C1067" s="22" t="s">
        <v>38</v>
      </c>
      <c r="D1067" s="23" t="s">
        <v>53</v>
      </c>
      <c r="E1067" s="76">
        <v>29</v>
      </c>
    </row>
    <row r="1068" spans="1:5">
      <c r="A1068" s="22">
        <v>41862</v>
      </c>
      <c r="B1068" s="22" t="s">
        <v>64</v>
      </c>
      <c r="C1068" s="22" t="s">
        <v>48</v>
      </c>
      <c r="D1068" s="23" t="s">
        <v>50</v>
      </c>
      <c r="E1068" s="76">
        <v>46</v>
      </c>
    </row>
    <row r="1069" spans="1:5">
      <c r="A1069" s="22">
        <v>41873</v>
      </c>
      <c r="B1069" s="22" t="s">
        <v>64</v>
      </c>
      <c r="C1069" s="22" t="s">
        <v>38</v>
      </c>
      <c r="D1069" s="23" t="s">
        <v>50</v>
      </c>
      <c r="E1069" s="76">
        <v>46</v>
      </c>
    </row>
    <row r="1070" spans="1:5">
      <c r="A1070" s="22">
        <v>41861</v>
      </c>
      <c r="B1070" s="22" t="s">
        <v>64</v>
      </c>
      <c r="C1070" s="22" t="s">
        <v>336</v>
      </c>
      <c r="D1070" s="23" t="s">
        <v>46</v>
      </c>
      <c r="E1070" s="76">
        <v>72</v>
      </c>
    </row>
    <row r="1071" spans="1:5">
      <c r="A1071" s="22">
        <v>41909</v>
      </c>
      <c r="B1071" s="22" t="s">
        <v>65</v>
      </c>
      <c r="C1071" s="22" t="s">
        <v>38</v>
      </c>
      <c r="D1071" s="23" t="s">
        <v>58</v>
      </c>
      <c r="E1071" s="76">
        <v>75</v>
      </c>
    </row>
    <row r="1072" spans="1:5">
      <c r="A1072" s="22">
        <v>41903</v>
      </c>
      <c r="B1072" s="22" t="s">
        <v>65</v>
      </c>
      <c r="C1072" s="22" t="s">
        <v>48</v>
      </c>
      <c r="D1072" s="23" t="s">
        <v>57</v>
      </c>
      <c r="E1072" s="76">
        <v>66</v>
      </c>
    </row>
    <row r="1073" spans="1:5">
      <c r="A1073" s="22">
        <v>41861</v>
      </c>
      <c r="B1073" s="22" t="s">
        <v>64</v>
      </c>
      <c r="C1073" s="22" t="s">
        <v>38</v>
      </c>
      <c r="D1073" s="23" t="s">
        <v>43</v>
      </c>
      <c r="E1073" s="76">
        <v>60</v>
      </c>
    </row>
    <row r="1074" spans="1:5">
      <c r="A1074" s="22">
        <v>41859</v>
      </c>
      <c r="B1074" s="22" t="s">
        <v>64</v>
      </c>
      <c r="C1074" s="22" t="s">
        <v>48</v>
      </c>
      <c r="D1074" s="23" t="s">
        <v>53</v>
      </c>
      <c r="E1074" s="76">
        <v>58</v>
      </c>
    </row>
    <row r="1075" spans="1:5">
      <c r="A1075" s="22">
        <v>41868</v>
      </c>
      <c r="B1075" s="22" t="s">
        <v>64</v>
      </c>
      <c r="C1075" s="22" t="s">
        <v>38</v>
      </c>
      <c r="D1075" s="23" t="s">
        <v>58</v>
      </c>
      <c r="E1075" s="76">
        <v>69</v>
      </c>
    </row>
    <row r="1076" spans="1:5">
      <c r="A1076" s="22">
        <v>41807</v>
      </c>
      <c r="B1076" s="22" t="s">
        <v>62</v>
      </c>
      <c r="C1076" s="22" t="s">
        <v>48</v>
      </c>
      <c r="D1076" s="23" t="s">
        <v>66</v>
      </c>
      <c r="E1076" s="76">
        <v>18</v>
      </c>
    </row>
    <row r="1077" spans="1:5">
      <c r="A1077" s="22">
        <v>41803</v>
      </c>
      <c r="B1077" s="22" t="s">
        <v>62</v>
      </c>
      <c r="C1077" s="22" t="s">
        <v>336</v>
      </c>
      <c r="D1077" s="23" t="s">
        <v>46</v>
      </c>
      <c r="E1077" s="76">
        <v>75</v>
      </c>
    </row>
    <row r="1078" spans="1:5">
      <c r="A1078" s="22">
        <v>41861</v>
      </c>
      <c r="B1078" s="22" t="s">
        <v>64</v>
      </c>
      <c r="C1078" s="22" t="s">
        <v>48</v>
      </c>
      <c r="D1078" s="23" t="s">
        <v>49</v>
      </c>
      <c r="E1078" s="76">
        <v>34</v>
      </c>
    </row>
    <row r="1079" spans="1:5">
      <c r="A1079" s="22">
        <v>41911</v>
      </c>
      <c r="B1079" s="22" t="s">
        <v>65</v>
      </c>
      <c r="C1079" s="22" t="s">
        <v>48</v>
      </c>
      <c r="D1079" s="23" t="s">
        <v>49</v>
      </c>
      <c r="E1079" s="76">
        <v>99</v>
      </c>
    </row>
    <row r="1080" spans="1:5">
      <c r="A1080" s="22">
        <v>41912</v>
      </c>
      <c r="B1080" s="22" t="s">
        <v>65</v>
      </c>
      <c r="C1080" s="22" t="s">
        <v>48</v>
      </c>
      <c r="D1080" s="23" t="s">
        <v>58</v>
      </c>
      <c r="E1080" s="76">
        <v>24</v>
      </c>
    </row>
    <row r="1081" spans="1:5">
      <c r="A1081" s="22">
        <v>41788</v>
      </c>
      <c r="B1081" s="22" t="s">
        <v>60</v>
      </c>
      <c r="C1081" s="22" t="s">
        <v>48</v>
      </c>
      <c r="D1081" s="23" t="s">
        <v>58</v>
      </c>
      <c r="E1081" s="76">
        <v>69</v>
      </c>
    </row>
    <row r="1082" spans="1:5">
      <c r="A1082" s="22">
        <v>41874</v>
      </c>
      <c r="B1082" s="22" t="s">
        <v>64</v>
      </c>
      <c r="C1082" s="22" t="s">
        <v>48</v>
      </c>
      <c r="D1082" s="23" t="s">
        <v>53</v>
      </c>
      <c r="E1082" s="76">
        <v>90</v>
      </c>
    </row>
    <row r="1083" spans="1:5">
      <c r="A1083" s="22">
        <v>41792</v>
      </c>
      <c r="B1083" s="22" t="s">
        <v>62</v>
      </c>
      <c r="C1083" s="22" t="s">
        <v>336</v>
      </c>
      <c r="D1083" s="23" t="s">
        <v>43</v>
      </c>
      <c r="E1083" s="76">
        <v>20</v>
      </c>
    </row>
    <row r="1084" spans="1:5">
      <c r="A1084" s="22">
        <v>41781</v>
      </c>
      <c r="B1084" s="22" t="s">
        <v>60</v>
      </c>
      <c r="C1084" s="22" t="s">
        <v>48</v>
      </c>
      <c r="D1084" s="23" t="s">
        <v>43</v>
      </c>
      <c r="E1084" s="76">
        <v>20</v>
      </c>
    </row>
    <row r="1085" spans="1:5">
      <c r="A1085" s="22">
        <v>41804</v>
      </c>
      <c r="B1085" s="22" t="s">
        <v>62</v>
      </c>
      <c r="C1085" s="22" t="s">
        <v>38</v>
      </c>
      <c r="D1085" s="23" t="s">
        <v>54</v>
      </c>
      <c r="E1085" s="76">
        <v>68</v>
      </c>
    </row>
    <row r="1086" spans="1:5">
      <c r="A1086" s="22">
        <v>41882</v>
      </c>
      <c r="B1086" s="22" t="s">
        <v>64</v>
      </c>
      <c r="C1086" s="22" t="s">
        <v>48</v>
      </c>
      <c r="D1086" s="23" t="s">
        <v>58</v>
      </c>
      <c r="E1086" s="76">
        <v>456</v>
      </c>
    </row>
    <row r="1087" spans="1:5">
      <c r="A1087" s="22">
        <v>41872</v>
      </c>
      <c r="B1087" s="22" t="s">
        <v>64</v>
      </c>
      <c r="C1087" s="22" t="s">
        <v>38</v>
      </c>
      <c r="D1087" s="23" t="s">
        <v>49</v>
      </c>
      <c r="E1087" s="76">
        <v>102</v>
      </c>
    </row>
    <row r="1088" spans="1:5">
      <c r="A1088" s="22">
        <v>41859</v>
      </c>
      <c r="B1088" s="22" t="s">
        <v>64</v>
      </c>
      <c r="C1088" s="22" t="s">
        <v>38</v>
      </c>
      <c r="D1088" s="23" t="s">
        <v>58</v>
      </c>
      <c r="E1088" s="76">
        <v>23</v>
      </c>
    </row>
    <row r="1089" spans="1:5">
      <c r="A1089" s="22">
        <v>41795</v>
      </c>
      <c r="B1089" s="22" t="s">
        <v>62</v>
      </c>
      <c r="C1089" s="22" t="s">
        <v>48</v>
      </c>
      <c r="D1089" s="23" t="s">
        <v>49</v>
      </c>
      <c r="E1089" s="76">
        <v>66</v>
      </c>
    </row>
    <row r="1090" spans="1:5">
      <c r="A1090" s="22">
        <v>41904</v>
      </c>
      <c r="B1090" s="22" t="s">
        <v>65</v>
      </c>
      <c r="C1090" s="22" t="s">
        <v>48</v>
      </c>
      <c r="D1090" s="23" t="s">
        <v>49</v>
      </c>
      <c r="E1090" s="76">
        <v>68</v>
      </c>
    </row>
    <row r="1091" spans="1:5">
      <c r="A1091" s="22">
        <v>41860</v>
      </c>
      <c r="B1091" s="22" t="s">
        <v>64</v>
      </c>
      <c r="C1091" s="22" t="s">
        <v>38</v>
      </c>
      <c r="D1091" s="23" t="s">
        <v>58</v>
      </c>
      <c r="E1091" s="76">
        <v>75</v>
      </c>
    </row>
    <row r="1092" spans="1:5">
      <c r="A1092" s="22">
        <v>41855</v>
      </c>
      <c r="B1092" s="22" t="s">
        <v>64</v>
      </c>
      <c r="C1092" s="22" t="s">
        <v>48</v>
      </c>
      <c r="D1092" s="23" t="s">
        <v>49</v>
      </c>
      <c r="E1092" s="76">
        <v>68</v>
      </c>
    </row>
    <row r="1093" spans="1:5">
      <c r="A1093" s="22">
        <v>41854</v>
      </c>
      <c r="B1093" s="22" t="s">
        <v>64</v>
      </c>
      <c r="C1093" s="22" t="s">
        <v>38</v>
      </c>
      <c r="D1093" s="23" t="s">
        <v>49</v>
      </c>
      <c r="E1093" s="76">
        <v>33</v>
      </c>
    </row>
    <row r="1094" spans="1:5">
      <c r="A1094" s="22">
        <v>41858</v>
      </c>
      <c r="B1094" s="22" t="s">
        <v>64</v>
      </c>
      <c r="C1094" s="22" t="s">
        <v>48</v>
      </c>
      <c r="D1094" s="23" t="s">
        <v>58</v>
      </c>
      <c r="E1094" s="76">
        <v>24</v>
      </c>
    </row>
    <row r="1095" spans="1:5">
      <c r="A1095" s="22">
        <v>41854</v>
      </c>
      <c r="B1095" s="22" t="s">
        <v>64</v>
      </c>
      <c r="C1095" s="22" t="s">
        <v>38</v>
      </c>
      <c r="D1095" s="23" t="s">
        <v>54</v>
      </c>
      <c r="E1095" s="76">
        <v>47</v>
      </c>
    </row>
    <row r="1096" spans="1:5">
      <c r="A1096" s="22">
        <v>41880</v>
      </c>
      <c r="B1096" s="22" t="s">
        <v>64</v>
      </c>
      <c r="C1096" s="22" t="s">
        <v>48</v>
      </c>
      <c r="D1096" s="23" t="s">
        <v>56</v>
      </c>
      <c r="E1096" s="76">
        <v>38</v>
      </c>
    </row>
    <row r="1097" spans="1:5">
      <c r="A1097" s="22">
        <v>41868</v>
      </c>
      <c r="B1097" s="22" t="s">
        <v>64</v>
      </c>
      <c r="C1097" s="22" t="s">
        <v>336</v>
      </c>
      <c r="D1097" s="23" t="s">
        <v>54</v>
      </c>
      <c r="E1097" s="76">
        <v>424</v>
      </c>
    </row>
    <row r="1098" spans="1:5">
      <c r="A1098" s="22">
        <v>41770</v>
      </c>
      <c r="B1098" s="22" t="s">
        <v>60</v>
      </c>
      <c r="C1098" s="22" t="s">
        <v>48</v>
      </c>
      <c r="D1098" s="23" t="s">
        <v>43</v>
      </c>
      <c r="E1098" s="76">
        <v>40</v>
      </c>
    </row>
    <row r="1099" spans="1:5">
      <c r="A1099" s="22">
        <v>41879</v>
      </c>
      <c r="B1099" s="22" t="s">
        <v>64</v>
      </c>
      <c r="C1099" s="22" t="s">
        <v>38</v>
      </c>
      <c r="D1099" s="23" t="s">
        <v>46</v>
      </c>
      <c r="E1099" s="76">
        <v>48</v>
      </c>
    </row>
    <row r="1100" spans="1:5">
      <c r="A1100" s="22">
        <v>41816</v>
      </c>
      <c r="B1100" s="22" t="s">
        <v>62</v>
      </c>
      <c r="C1100" s="22" t="s">
        <v>48</v>
      </c>
      <c r="D1100" s="23" t="s">
        <v>49</v>
      </c>
      <c r="E1100" s="76">
        <v>102</v>
      </c>
    </row>
    <row r="1101" spans="1:5">
      <c r="A1101" s="22">
        <v>41908</v>
      </c>
      <c r="B1101" s="22" t="s">
        <v>65</v>
      </c>
      <c r="C1101" s="22" t="s">
        <v>48</v>
      </c>
      <c r="D1101" s="23" t="s">
        <v>50</v>
      </c>
      <c r="E1101" s="76">
        <v>92</v>
      </c>
    </row>
    <row r="1102" spans="1:5">
      <c r="A1102" s="22">
        <v>41813</v>
      </c>
      <c r="B1102" s="22" t="s">
        <v>62</v>
      </c>
      <c r="C1102" s="22" t="s">
        <v>48</v>
      </c>
      <c r="D1102" s="23" t="s">
        <v>50</v>
      </c>
      <c r="E1102" s="76">
        <v>46</v>
      </c>
    </row>
    <row r="1103" spans="1:5">
      <c r="A1103" s="22">
        <v>41871</v>
      </c>
      <c r="B1103" s="22" t="s">
        <v>64</v>
      </c>
      <c r="C1103" s="22" t="s">
        <v>38</v>
      </c>
      <c r="D1103" s="23" t="s">
        <v>43</v>
      </c>
      <c r="E1103" s="76">
        <v>40</v>
      </c>
    </row>
    <row r="1104" spans="1:5">
      <c r="A1104" s="22">
        <v>41870</v>
      </c>
      <c r="B1104" s="22" t="s">
        <v>64</v>
      </c>
      <c r="C1104" s="22" t="s">
        <v>48</v>
      </c>
      <c r="D1104" s="23" t="s">
        <v>49</v>
      </c>
      <c r="E1104" s="76">
        <v>66</v>
      </c>
    </row>
    <row r="1105" spans="1:5">
      <c r="A1105" s="22">
        <v>41782</v>
      </c>
      <c r="B1105" s="22" t="s">
        <v>60</v>
      </c>
      <c r="C1105" s="22" t="s">
        <v>38</v>
      </c>
      <c r="D1105" s="23" t="s">
        <v>46</v>
      </c>
      <c r="E1105" s="76">
        <v>72</v>
      </c>
    </row>
    <row r="1106" spans="1:5">
      <c r="A1106" s="22">
        <v>41877</v>
      </c>
      <c r="B1106" s="22" t="s">
        <v>64</v>
      </c>
      <c r="C1106" s="22" t="s">
        <v>48</v>
      </c>
      <c r="D1106" s="23" t="s">
        <v>49</v>
      </c>
      <c r="E1106" s="76">
        <v>66</v>
      </c>
    </row>
    <row r="1107" spans="1:5">
      <c r="A1107" s="22">
        <v>41799</v>
      </c>
      <c r="B1107" s="22" t="s">
        <v>62</v>
      </c>
      <c r="C1107" s="22" t="s">
        <v>38</v>
      </c>
      <c r="D1107" s="23" t="s">
        <v>54</v>
      </c>
      <c r="E1107" s="76">
        <v>47</v>
      </c>
    </row>
    <row r="1108" spans="1:5">
      <c r="A1108" s="22">
        <v>41783</v>
      </c>
      <c r="B1108" s="22" t="s">
        <v>60</v>
      </c>
      <c r="C1108" s="22" t="s">
        <v>336</v>
      </c>
      <c r="D1108" s="23" t="s">
        <v>39</v>
      </c>
      <c r="E1108" s="76">
        <v>160</v>
      </c>
    </row>
    <row r="1109" spans="1:5">
      <c r="A1109" s="22">
        <v>41872</v>
      </c>
      <c r="B1109" s="22" t="s">
        <v>64</v>
      </c>
      <c r="C1109" s="22" t="s">
        <v>336</v>
      </c>
      <c r="D1109" s="23" t="s">
        <v>58</v>
      </c>
      <c r="E1109" s="76">
        <v>75</v>
      </c>
    </row>
    <row r="1110" spans="1:5">
      <c r="A1110" s="22">
        <v>41864</v>
      </c>
      <c r="B1110" s="22" t="s">
        <v>64</v>
      </c>
      <c r="C1110" s="22" t="s">
        <v>48</v>
      </c>
      <c r="D1110" s="23" t="s">
        <v>49</v>
      </c>
      <c r="E1110" s="76">
        <v>66</v>
      </c>
    </row>
    <row r="1111" spans="1:5">
      <c r="A1111" s="22">
        <v>41811</v>
      </c>
      <c r="B1111" s="22" t="s">
        <v>62</v>
      </c>
      <c r="C1111" s="22" t="s">
        <v>48</v>
      </c>
      <c r="D1111" s="23" t="s">
        <v>50</v>
      </c>
      <c r="E1111" s="76">
        <v>23</v>
      </c>
    </row>
    <row r="1112" spans="1:5">
      <c r="A1112" s="22">
        <v>41863</v>
      </c>
      <c r="B1112" s="22" t="s">
        <v>64</v>
      </c>
      <c r="C1112" s="22" t="s">
        <v>48</v>
      </c>
      <c r="D1112" s="23" t="s">
        <v>50</v>
      </c>
      <c r="E1112" s="76">
        <v>23</v>
      </c>
    </row>
    <row r="1113" spans="1:5">
      <c r="A1113" s="22">
        <v>41869</v>
      </c>
      <c r="B1113" s="22" t="s">
        <v>64</v>
      </c>
      <c r="C1113" s="22" t="s">
        <v>38</v>
      </c>
      <c r="D1113" s="23" t="s">
        <v>58</v>
      </c>
      <c r="E1113" s="76">
        <v>72</v>
      </c>
    </row>
    <row r="1114" spans="1:5">
      <c r="A1114" s="22">
        <v>41855</v>
      </c>
      <c r="B1114" s="22" t="s">
        <v>64</v>
      </c>
      <c r="C1114" s="22" t="s">
        <v>38</v>
      </c>
      <c r="D1114" s="23" t="s">
        <v>39</v>
      </c>
      <c r="E1114" s="76">
        <v>320</v>
      </c>
    </row>
    <row r="1115" spans="1:5">
      <c r="A1115" s="22">
        <v>41772</v>
      </c>
      <c r="B1115" s="22" t="s">
        <v>60</v>
      </c>
      <c r="C1115" s="22" t="s">
        <v>336</v>
      </c>
      <c r="D1115" s="23" t="s">
        <v>58</v>
      </c>
      <c r="E1115" s="76">
        <v>48</v>
      </c>
    </row>
    <row r="1116" spans="1:5">
      <c r="A1116" s="22">
        <v>41877</v>
      </c>
      <c r="B1116" s="22" t="s">
        <v>64</v>
      </c>
      <c r="C1116" s="22" t="s">
        <v>38</v>
      </c>
      <c r="D1116" s="23" t="s">
        <v>57</v>
      </c>
      <c r="E1116" s="76">
        <v>23</v>
      </c>
    </row>
    <row r="1117" spans="1:5">
      <c r="A1117" s="22">
        <v>41872</v>
      </c>
      <c r="B1117" s="22" t="s">
        <v>64</v>
      </c>
      <c r="C1117" s="22" t="s">
        <v>336</v>
      </c>
      <c r="D1117" s="23" t="s">
        <v>49</v>
      </c>
      <c r="E1117" s="76">
        <v>99</v>
      </c>
    </row>
    <row r="1118" spans="1:5">
      <c r="A1118" s="22">
        <v>41880</v>
      </c>
      <c r="B1118" s="22" t="s">
        <v>64</v>
      </c>
      <c r="C1118" s="22" t="s">
        <v>38</v>
      </c>
      <c r="D1118" s="23" t="s">
        <v>57</v>
      </c>
      <c r="E1118" s="76">
        <v>46</v>
      </c>
    </row>
    <row r="1119" spans="1:5">
      <c r="A1119" s="22">
        <v>41817</v>
      </c>
      <c r="B1119" s="22" t="s">
        <v>62</v>
      </c>
      <c r="C1119" s="22" t="s">
        <v>38</v>
      </c>
      <c r="D1119" s="23" t="s">
        <v>49</v>
      </c>
      <c r="E1119" s="76">
        <v>68</v>
      </c>
    </row>
    <row r="1120" spans="1:5">
      <c r="A1120" s="22">
        <v>41824</v>
      </c>
      <c r="B1120" s="22" t="s">
        <v>63</v>
      </c>
      <c r="C1120" s="22" t="s">
        <v>48</v>
      </c>
      <c r="D1120" s="23" t="s">
        <v>39</v>
      </c>
      <c r="E1120" s="76">
        <v>160</v>
      </c>
    </row>
    <row r="1121" spans="1:5">
      <c r="A1121" s="22">
        <v>41878</v>
      </c>
      <c r="B1121" s="22" t="s">
        <v>64</v>
      </c>
      <c r="C1121" s="22" t="s">
        <v>336</v>
      </c>
      <c r="D1121" s="23" t="s">
        <v>49</v>
      </c>
      <c r="E1121" s="76">
        <v>34</v>
      </c>
    </row>
    <row r="1122" spans="1:5">
      <c r="A1122" s="22">
        <v>41882</v>
      </c>
      <c r="B1122" s="22" t="s">
        <v>64</v>
      </c>
      <c r="C1122" s="22" t="s">
        <v>38</v>
      </c>
      <c r="D1122" s="23" t="s">
        <v>43</v>
      </c>
      <c r="E1122" s="76">
        <v>20</v>
      </c>
    </row>
    <row r="1123" spans="1:5">
      <c r="A1123" s="22">
        <v>41804</v>
      </c>
      <c r="B1123" s="22" t="s">
        <v>62</v>
      </c>
      <c r="C1123" s="22" t="s">
        <v>48</v>
      </c>
      <c r="D1123" s="23" t="s">
        <v>49</v>
      </c>
      <c r="E1123" s="76">
        <v>549</v>
      </c>
    </row>
    <row r="1124" spans="1:5">
      <c r="A1124" s="22">
        <v>41845</v>
      </c>
      <c r="B1124" s="22" t="s">
        <v>63</v>
      </c>
      <c r="C1124" s="22" t="s">
        <v>48</v>
      </c>
      <c r="D1124" s="23" t="s">
        <v>39</v>
      </c>
      <c r="E1124" s="76">
        <v>240</v>
      </c>
    </row>
    <row r="1125" spans="1:5">
      <c r="A1125" s="22">
        <v>41810</v>
      </c>
      <c r="B1125" s="22" t="s">
        <v>62</v>
      </c>
      <c r="C1125" s="22" t="s">
        <v>48</v>
      </c>
      <c r="D1125" s="23" t="s">
        <v>50</v>
      </c>
      <c r="E1125" s="76">
        <v>69</v>
      </c>
    </row>
    <row r="1126" spans="1:5">
      <c r="A1126" s="22">
        <v>41846</v>
      </c>
      <c r="B1126" s="22" t="s">
        <v>63</v>
      </c>
      <c r="C1126" s="22" t="s">
        <v>38</v>
      </c>
      <c r="D1126" s="23" t="s">
        <v>50</v>
      </c>
      <c r="E1126" s="76">
        <v>44</v>
      </c>
    </row>
    <row r="1127" spans="1:5">
      <c r="A1127" s="22">
        <v>41875</v>
      </c>
      <c r="B1127" s="22" t="s">
        <v>64</v>
      </c>
      <c r="C1127" s="22" t="s">
        <v>38</v>
      </c>
      <c r="D1127" s="23" t="s">
        <v>49</v>
      </c>
      <c r="E1127" s="76">
        <v>68</v>
      </c>
    </row>
    <row r="1128" spans="1:5">
      <c r="A1128" s="22">
        <v>41792</v>
      </c>
      <c r="B1128" s="22" t="s">
        <v>62</v>
      </c>
      <c r="C1128" s="22" t="s">
        <v>48</v>
      </c>
      <c r="D1128" s="23" t="s">
        <v>58</v>
      </c>
      <c r="E1128" s="76">
        <v>24</v>
      </c>
    </row>
    <row r="1129" spans="1:5">
      <c r="A1129" s="22">
        <v>41797</v>
      </c>
      <c r="B1129" s="22" t="s">
        <v>62</v>
      </c>
      <c r="C1129" s="22" t="s">
        <v>48</v>
      </c>
      <c r="D1129" s="23" t="s">
        <v>53</v>
      </c>
      <c r="E1129" s="76">
        <v>28</v>
      </c>
    </row>
    <row r="1130" spans="1:5">
      <c r="A1130" s="22">
        <v>41854</v>
      </c>
      <c r="B1130" s="22" t="s">
        <v>64</v>
      </c>
      <c r="C1130" s="22" t="s">
        <v>48</v>
      </c>
      <c r="D1130" s="23" t="s">
        <v>53</v>
      </c>
      <c r="E1130" s="76">
        <v>87</v>
      </c>
    </row>
    <row r="1131" spans="1:5">
      <c r="A1131" s="22">
        <v>41879</v>
      </c>
      <c r="B1131" s="22" t="s">
        <v>64</v>
      </c>
      <c r="C1131" s="22" t="s">
        <v>38</v>
      </c>
      <c r="D1131" s="23" t="s">
        <v>56</v>
      </c>
      <c r="E1131" s="76">
        <v>42</v>
      </c>
    </row>
    <row r="1132" spans="1:5">
      <c r="A1132" s="22">
        <v>41787</v>
      </c>
      <c r="B1132" s="22" t="s">
        <v>60</v>
      </c>
      <c r="C1132" s="22" t="s">
        <v>48</v>
      </c>
      <c r="D1132" s="23" t="s">
        <v>39</v>
      </c>
      <c r="E1132" s="76">
        <v>240</v>
      </c>
    </row>
    <row r="1133" spans="1:5">
      <c r="A1133" s="22">
        <v>41862</v>
      </c>
      <c r="B1133" s="22" t="s">
        <v>64</v>
      </c>
      <c r="C1133" s="22" t="s">
        <v>38</v>
      </c>
      <c r="D1133" s="23" t="s">
        <v>43</v>
      </c>
      <c r="E1133" s="76">
        <v>40</v>
      </c>
    </row>
    <row r="1134" spans="1:5">
      <c r="A1134" s="22">
        <v>41872</v>
      </c>
      <c r="B1134" s="22" t="s">
        <v>64</v>
      </c>
      <c r="C1134" s="22" t="s">
        <v>48</v>
      </c>
      <c r="D1134" s="23" t="s">
        <v>56</v>
      </c>
      <c r="E1134" s="76">
        <v>38</v>
      </c>
    </row>
    <row r="1135" spans="1:5">
      <c r="A1135" s="22">
        <v>41862</v>
      </c>
      <c r="B1135" s="22" t="s">
        <v>64</v>
      </c>
      <c r="C1135" s="22" t="s">
        <v>38</v>
      </c>
      <c r="D1135" s="23" t="s">
        <v>58</v>
      </c>
      <c r="E1135" s="76">
        <v>46</v>
      </c>
    </row>
    <row r="1136" spans="1:5">
      <c r="A1136" s="22">
        <v>41875</v>
      </c>
      <c r="B1136" s="22" t="s">
        <v>64</v>
      </c>
      <c r="C1136" s="22" t="s">
        <v>48</v>
      </c>
      <c r="D1136" s="23" t="s">
        <v>57</v>
      </c>
      <c r="E1136" s="76">
        <v>22</v>
      </c>
    </row>
    <row r="1137" spans="1:5">
      <c r="A1137" s="22">
        <v>41863</v>
      </c>
      <c r="B1137" s="22" t="s">
        <v>64</v>
      </c>
      <c r="C1137" s="22" t="s">
        <v>38</v>
      </c>
      <c r="D1137" s="23" t="s">
        <v>56</v>
      </c>
      <c r="E1137" s="76">
        <v>60</v>
      </c>
    </row>
    <row r="1138" spans="1:5">
      <c r="A1138" s="22">
        <v>41898</v>
      </c>
      <c r="B1138" s="22" t="s">
        <v>65</v>
      </c>
      <c r="C1138" s="22" t="s">
        <v>38</v>
      </c>
      <c r="D1138" s="23" t="s">
        <v>49</v>
      </c>
      <c r="E1138" s="76">
        <v>99</v>
      </c>
    </row>
    <row r="1139" spans="1:5">
      <c r="A1139" s="22">
        <v>41793</v>
      </c>
      <c r="B1139" s="22" t="s">
        <v>62</v>
      </c>
      <c r="C1139" s="22" t="s">
        <v>48</v>
      </c>
      <c r="D1139" s="23" t="s">
        <v>58</v>
      </c>
      <c r="E1139" s="76">
        <v>24</v>
      </c>
    </row>
    <row r="1140" spans="1:5">
      <c r="A1140" s="22">
        <v>41875</v>
      </c>
      <c r="B1140" s="22" t="s">
        <v>64</v>
      </c>
      <c r="C1140" s="22" t="s">
        <v>38</v>
      </c>
      <c r="D1140" s="23" t="s">
        <v>50</v>
      </c>
      <c r="E1140" s="76">
        <v>46</v>
      </c>
    </row>
    <row r="1141" spans="1:5">
      <c r="A1141" s="22">
        <v>41858</v>
      </c>
      <c r="B1141" s="22" t="s">
        <v>64</v>
      </c>
      <c r="C1141" s="22" t="s">
        <v>38</v>
      </c>
      <c r="D1141" s="23" t="s">
        <v>43</v>
      </c>
      <c r="E1141" s="76">
        <v>100</v>
      </c>
    </row>
    <row r="1142" spans="1:5">
      <c r="A1142" s="22">
        <v>41778</v>
      </c>
      <c r="B1142" s="22" t="s">
        <v>60</v>
      </c>
      <c r="C1142" s="22" t="s">
        <v>38</v>
      </c>
      <c r="D1142" s="23" t="s">
        <v>57</v>
      </c>
      <c r="E1142" s="76">
        <v>66</v>
      </c>
    </row>
    <row r="1143" spans="1:5">
      <c r="A1143" s="22">
        <v>41771</v>
      </c>
      <c r="B1143" s="22" t="s">
        <v>60</v>
      </c>
      <c r="C1143" s="22" t="s">
        <v>48</v>
      </c>
      <c r="D1143" s="23" t="s">
        <v>49</v>
      </c>
      <c r="E1143" s="76">
        <v>34</v>
      </c>
    </row>
    <row r="1144" spans="1:5">
      <c r="A1144" s="22">
        <v>41856</v>
      </c>
      <c r="B1144" s="22" t="s">
        <v>64</v>
      </c>
      <c r="C1144" s="22" t="s">
        <v>38</v>
      </c>
      <c r="D1144" s="23" t="s">
        <v>54</v>
      </c>
      <c r="E1144" s="76">
        <v>71</v>
      </c>
    </row>
    <row r="1145" spans="1:5">
      <c r="A1145" s="22">
        <v>41819</v>
      </c>
      <c r="B1145" s="22" t="s">
        <v>62</v>
      </c>
      <c r="C1145" s="22" t="s">
        <v>48</v>
      </c>
      <c r="D1145" s="23" t="s">
        <v>66</v>
      </c>
      <c r="E1145" s="76">
        <v>36</v>
      </c>
    </row>
    <row r="1146" spans="1:5">
      <c r="A1146" s="22">
        <v>41836</v>
      </c>
      <c r="B1146" s="22" t="s">
        <v>63</v>
      </c>
      <c r="C1146" s="22" t="s">
        <v>38</v>
      </c>
      <c r="D1146" s="23" t="s">
        <v>58</v>
      </c>
      <c r="E1146" s="76">
        <v>75</v>
      </c>
    </row>
    <row r="1147" spans="1:5">
      <c r="A1147" s="22">
        <v>41810</v>
      </c>
      <c r="B1147" s="22" t="s">
        <v>62</v>
      </c>
      <c r="C1147" s="22" t="s">
        <v>48</v>
      </c>
      <c r="D1147" s="23" t="s">
        <v>43</v>
      </c>
      <c r="E1147" s="76">
        <v>40</v>
      </c>
    </row>
    <row r="1148" spans="1:5">
      <c r="A1148" s="22">
        <v>41784</v>
      </c>
      <c r="B1148" s="22" t="s">
        <v>60</v>
      </c>
      <c r="C1148" s="22" t="s">
        <v>48</v>
      </c>
      <c r="D1148" s="23" t="s">
        <v>50</v>
      </c>
      <c r="E1148" s="76">
        <v>46</v>
      </c>
    </row>
    <row r="1149" spans="1:5">
      <c r="A1149" s="22">
        <v>41799</v>
      </c>
      <c r="B1149" s="22" t="s">
        <v>62</v>
      </c>
      <c r="C1149" s="22" t="s">
        <v>48</v>
      </c>
      <c r="D1149" s="23" t="s">
        <v>49</v>
      </c>
      <c r="E1149" s="76">
        <v>66</v>
      </c>
    </row>
    <row r="1150" spans="1:5">
      <c r="A1150" s="22">
        <v>41844</v>
      </c>
      <c r="B1150" s="22" t="s">
        <v>63</v>
      </c>
      <c r="C1150" s="22" t="s">
        <v>48</v>
      </c>
      <c r="D1150" s="23" t="s">
        <v>46</v>
      </c>
      <c r="E1150" s="76">
        <v>72</v>
      </c>
    </row>
    <row r="1151" spans="1:5">
      <c r="A1151" s="22">
        <v>41801</v>
      </c>
      <c r="B1151" s="22" t="s">
        <v>62</v>
      </c>
      <c r="C1151" s="22" t="s">
        <v>336</v>
      </c>
      <c r="D1151" s="23" t="s">
        <v>49</v>
      </c>
      <c r="E1151" s="76">
        <v>170</v>
      </c>
    </row>
    <row r="1152" spans="1:5">
      <c r="A1152" s="22">
        <v>41853</v>
      </c>
      <c r="B1152" s="22" t="s">
        <v>64</v>
      </c>
      <c r="C1152" s="22" t="s">
        <v>48</v>
      </c>
      <c r="D1152" s="23" t="s">
        <v>39</v>
      </c>
      <c r="E1152" s="76">
        <v>160</v>
      </c>
    </row>
    <row r="1153" spans="1:5">
      <c r="A1153" s="22">
        <v>41866</v>
      </c>
      <c r="B1153" s="22" t="s">
        <v>64</v>
      </c>
      <c r="C1153" s="22" t="s">
        <v>38</v>
      </c>
      <c r="D1153" s="23" t="s">
        <v>58</v>
      </c>
      <c r="E1153" s="76">
        <v>69</v>
      </c>
    </row>
    <row r="1154" spans="1:5">
      <c r="A1154" s="22">
        <v>41861</v>
      </c>
      <c r="B1154" s="22" t="s">
        <v>64</v>
      </c>
      <c r="C1154" s="22" t="s">
        <v>48</v>
      </c>
      <c r="D1154" s="23" t="s">
        <v>53</v>
      </c>
      <c r="E1154" s="76">
        <v>29</v>
      </c>
    </row>
    <row r="1155" spans="1:5">
      <c r="A1155" s="22">
        <v>41869</v>
      </c>
      <c r="B1155" s="22" t="s">
        <v>64</v>
      </c>
      <c r="C1155" s="22" t="s">
        <v>38</v>
      </c>
      <c r="D1155" s="23" t="s">
        <v>58</v>
      </c>
      <c r="E1155" s="76">
        <v>48</v>
      </c>
    </row>
    <row r="1156" spans="1:5">
      <c r="A1156" s="22">
        <v>41818</v>
      </c>
      <c r="B1156" s="22" t="s">
        <v>62</v>
      </c>
      <c r="C1156" s="22" t="s">
        <v>48</v>
      </c>
      <c r="D1156" s="23" t="s">
        <v>53</v>
      </c>
      <c r="E1156" s="76">
        <v>60</v>
      </c>
    </row>
    <row r="1157" spans="1:5">
      <c r="A1157" s="22">
        <v>41873</v>
      </c>
      <c r="B1157" s="22" t="s">
        <v>64</v>
      </c>
      <c r="C1157" s="22" t="s">
        <v>38</v>
      </c>
      <c r="D1157" s="23" t="s">
        <v>49</v>
      </c>
      <c r="E1157" s="76">
        <v>96</v>
      </c>
    </row>
    <row r="1158" spans="1:5">
      <c r="A1158" s="22">
        <v>41853</v>
      </c>
      <c r="B1158" s="22" t="s">
        <v>64</v>
      </c>
      <c r="C1158" s="22" t="s">
        <v>48</v>
      </c>
      <c r="D1158" s="23" t="s">
        <v>49</v>
      </c>
      <c r="E1158" s="76">
        <v>99</v>
      </c>
    </row>
    <row r="1159" spans="1:5">
      <c r="A1159" s="22">
        <v>41771</v>
      </c>
      <c r="B1159" s="22" t="s">
        <v>60</v>
      </c>
      <c r="C1159" s="22" t="s">
        <v>48</v>
      </c>
      <c r="D1159" s="23" t="s">
        <v>56</v>
      </c>
      <c r="E1159" s="76">
        <v>63</v>
      </c>
    </row>
    <row r="1160" spans="1:5">
      <c r="A1160" s="22">
        <v>41879</v>
      </c>
      <c r="B1160" s="22" t="s">
        <v>64</v>
      </c>
      <c r="C1160" s="22" t="s">
        <v>48</v>
      </c>
      <c r="D1160" s="23" t="s">
        <v>43</v>
      </c>
      <c r="E1160" s="76">
        <v>60</v>
      </c>
    </row>
    <row r="1161" spans="1:5">
      <c r="A1161" s="22">
        <v>41857</v>
      </c>
      <c r="B1161" s="22" t="s">
        <v>64</v>
      </c>
      <c r="C1161" s="22" t="s">
        <v>38</v>
      </c>
      <c r="D1161" s="23" t="s">
        <v>66</v>
      </c>
      <c r="E1161" s="76">
        <v>19</v>
      </c>
    </row>
    <row r="1162" spans="1:5">
      <c r="A1162" s="22">
        <v>41793</v>
      </c>
      <c r="B1162" s="22" t="s">
        <v>62</v>
      </c>
      <c r="C1162" s="22" t="s">
        <v>48</v>
      </c>
      <c r="D1162" s="23" t="s">
        <v>50</v>
      </c>
      <c r="E1162" s="76">
        <v>414</v>
      </c>
    </row>
    <row r="1163" spans="1:5">
      <c r="A1163" s="22">
        <v>41805</v>
      </c>
      <c r="B1163" s="22" t="s">
        <v>62</v>
      </c>
      <c r="C1163" s="22" t="s">
        <v>48</v>
      </c>
      <c r="D1163" s="23" t="s">
        <v>57</v>
      </c>
      <c r="E1163" s="76">
        <v>46</v>
      </c>
    </row>
    <row r="1164" spans="1:5">
      <c r="A1164" s="22">
        <v>41799</v>
      </c>
      <c r="B1164" s="22" t="s">
        <v>62</v>
      </c>
      <c r="C1164" s="22" t="s">
        <v>38</v>
      </c>
      <c r="D1164" s="23" t="s">
        <v>53</v>
      </c>
      <c r="E1164" s="76">
        <v>399</v>
      </c>
    </row>
    <row r="1165" spans="1:5">
      <c r="A1165" s="22">
        <v>41804</v>
      </c>
      <c r="B1165" s="22" t="s">
        <v>62</v>
      </c>
      <c r="C1165" s="22" t="s">
        <v>48</v>
      </c>
      <c r="D1165" s="23" t="s">
        <v>53</v>
      </c>
      <c r="E1165" s="76">
        <v>120</v>
      </c>
    </row>
    <row r="1166" spans="1:5">
      <c r="A1166" s="22">
        <v>41855</v>
      </c>
      <c r="B1166" s="22" t="s">
        <v>64</v>
      </c>
      <c r="C1166" s="22" t="s">
        <v>48</v>
      </c>
      <c r="D1166" s="23" t="s">
        <v>57</v>
      </c>
      <c r="E1166" s="76">
        <v>46</v>
      </c>
    </row>
    <row r="1167" spans="1:5">
      <c r="A1167" s="22">
        <v>41809</v>
      </c>
      <c r="B1167" s="22" t="s">
        <v>62</v>
      </c>
      <c r="C1167" s="22" t="s">
        <v>38</v>
      </c>
      <c r="D1167" s="23" t="s">
        <v>43</v>
      </c>
      <c r="E1167" s="76">
        <v>57</v>
      </c>
    </row>
    <row r="1168" spans="1:5">
      <c r="A1168" s="22">
        <v>41764</v>
      </c>
      <c r="B1168" s="22" t="s">
        <v>60</v>
      </c>
      <c r="C1168" s="22" t="s">
        <v>336</v>
      </c>
      <c r="D1168" s="23" t="s">
        <v>57</v>
      </c>
      <c r="E1168" s="76">
        <v>69</v>
      </c>
    </row>
    <row r="1169" spans="1:5">
      <c r="A1169" s="22">
        <v>41796</v>
      </c>
      <c r="B1169" s="22" t="s">
        <v>62</v>
      </c>
      <c r="C1169" s="22" t="s">
        <v>38</v>
      </c>
      <c r="D1169" s="23" t="s">
        <v>50</v>
      </c>
      <c r="E1169" s="76">
        <v>46</v>
      </c>
    </row>
    <row r="1170" spans="1:5">
      <c r="A1170" s="22">
        <v>41859</v>
      </c>
      <c r="B1170" s="22" t="s">
        <v>64</v>
      </c>
      <c r="C1170" s="22" t="s">
        <v>38</v>
      </c>
      <c r="D1170" s="23" t="s">
        <v>57</v>
      </c>
      <c r="E1170" s="76">
        <v>46</v>
      </c>
    </row>
    <row r="1171" spans="1:5">
      <c r="A1171" s="22">
        <v>41866</v>
      </c>
      <c r="B1171" s="22" t="s">
        <v>64</v>
      </c>
      <c r="C1171" s="22" t="s">
        <v>336</v>
      </c>
      <c r="D1171" s="23" t="s">
        <v>50</v>
      </c>
      <c r="E1171" s="76">
        <v>23</v>
      </c>
    </row>
    <row r="1172" spans="1:5">
      <c r="A1172" s="22">
        <v>41871</v>
      </c>
      <c r="B1172" s="22" t="s">
        <v>64</v>
      </c>
      <c r="C1172" s="22" t="s">
        <v>38</v>
      </c>
      <c r="D1172" s="23" t="s">
        <v>57</v>
      </c>
      <c r="E1172" s="76">
        <v>46</v>
      </c>
    </row>
    <row r="1173" spans="1:5">
      <c r="A1173" s="22">
        <v>41794</v>
      </c>
      <c r="B1173" s="22" t="s">
        <v>62</v>
      </c>
      <c r="C1173" s="22" t="s">
        <v>336</v>
      </c>
      <c r="D1173" s="23" t="s">
        <v>56</v>
      </c>
      <c r="E1173" s="76">
        <v>20</v>
      </c>
    </row>
    <row r="1174" spans="1:5">
      <c r="A1174" s="22">
        <v>41850</v>
      </c>
      <c r="B1174" s="22" t="s">
        <v>63</v>
      </c>
      <c r="C1174" s="22" t="s">
        <v>48</v>
      </c>
      <c r="D1174" s="23" t="s">
        <v>54</v>
      </c>
      <c r="E1174" s="76">
        <v>71</v>
      </c>
    </row>
    <row r="1175" spans="1:5">
      <c r="A1175" s="22">
        <v>41858</v>
      </c>
      <c r="B1175" s="22" t="s">
        <v>64</v>
      </c>
      <c r="C1175" s="22" t="s">
        <v>38</v>
      </c>
      <c r="D1175" s="23" t="s">
        <v>46</v>
      </c>
      <c r="E1175" s="76">
        <v>72</v>
      </c>
    </row>
    <row r="1176" spans="1:5">
      <c r="A1176" s="22">
        <v>41855</v>
      </c>
      <c r="B1176" s="22" t="s">
        <v>64</v>
      </c>
      <c r="C1176" s="22" t="s">
        <v>48</v>
      </c>
      <c r="D1176" s="23" t="s">
        <v>58</v>
      </c>
      <c r="E1176" s="76">
        <v>72</v>
      </c>
    </row>
    <row r="1177" spans="1:5">
      <c r="A1177" s="22">
        <v>41854</v>
      </c>
      <c r="B1177" s="22" t="s">
        <v>64</v>
      </c>
      <c r="C1177" s="22" t="s">
        <v>38</v>
      </c>
      <c r="D1177" s="23" t="s">
        <v>61</v>
      </c>
      <c r="E1177" s="76">
        <v>27</v>
      </c>
    </row>
    <row r="1178" spans="1:5">
      <c r="A1178" s="22">
        <v>41814</v>
      </c>
      <c r="B1178" s="22" t="s">
        <v>62</v>
      </c>
      <c r="C1178" s="22" t="s">
        <v>48</v>
      </c>
      <c r="D1178" s="23" t="s">
        <v>43</v>
      </c>
      <c r="E1178" s="76">
        <v>60</v>
      </c>
    </row>
    <row r="1179" spans="1:5">
      <c r="A1179" s="22">
        <v>41800</v>
      </c>
      <c r="B1179" s="22" t="s">
        <v>62</v>
      </c>
      <c r="C1179" s="22" t="s">
        <v>48</v>
      </c>
      <c r="D1179" s="23" t="s">
        <v>57</v>
      </c>
      <c r="E1179" s="76">
        <v>23</v>
      </c>
    </row>
    <row r="1180" spans="1:5">
      <c r="A1180" s="22">
        <v>41877</v>
      </c>
      <c r="B1180" s="22" t="s">
        <v>64</v>
      </c>
      <c r="C1180" s="22" t="s">
        <v>48</v>
      </c>
      <c r="D1180" s="23" t="s">
        <v>53</v>
      </c>
      <c r="E1180" s="76">
        <v>579</v>
      </c>
    </row>
    <row r="1181" spans="1:5">
      <c r="A1181" s="22">
        <v>41860</v>
      </c>
      <c r="B1181" s="22" t="s">
        <v>64</v>
      </c>
      <c r="C1181" s="22" t="s">
        <v>38</v>
      </c>
      <c r="D1181" s="23" t="s">
        <v>50</v>
      </c>
      <c r="E1181" s="76">
        <v>23</v>
      </c>
    </row>
    <row r="1182" spans="1:5">
      <c r="A1182" s="22">
        <v>41901</v>
      </c>
      <c r="B1182" s="22" t="s">
        <v>65</v>
      </c>
      <c r="C1182" s="22" t="s">
        <v>48</v>
      </c>
      <c r="D1182" s="23" t="s">
        <v>50</v>
      </c>
      <c r="E1182" s="76">
        <v>66</v>
      </c>
    </row>
    <row r="1183" spans="1:5">
      <c r="A1183" s="22">
        <v>41856</v>
      </c>
      <c r="B1183" s="22" t="s">
        <v>64</v>
      </c>
      <c r="C1183" s="22" t="s">
        <v>38</v>
      </c>
      <c r="D1183" s="23" t="s">
        <v>50</v>
      </c>
      <c r="E1183" s="76">
        <v>334</v>
      </c>
    </row>
    <row r="1184" spans="1:5">
      <c r="A1184" s="22">
        <v>41816</v>
      </c>
      <c r="B1184" s="22" t="s">
        <v>62</v>
      </c>
      <c r="C1184" s="22" t="s">
        <v>48</v>
      </c>
      <c r="D1184" s="23" t="s">
        <v>39</v>
      </c>
      <c r="E1184" s="76">
        <v>152</v>
      </c>
    </row>
    <row r="1185" spans="1:5">
      <c r="A1185" s="22">
        <v>41805</v>
      </c>
      <c r="B1185" s="22" t="s">
        <v>62</v>
      </c>
      <c r="C1185" s="22" t="s">
        <v>38</v>
      </c>
      <c r="D1185" s="23" t="s">
        <v>49</v>
      </c>
      <c r="E1185" s="76">
        <v>66</v>
      </c>
    </row>
    <row r="1186" spans="1:5">
      <c r="A1186" s="22">
        <v>41867</v>
      </c>
      <c r="B1186" s="22" t="s">
        <v>64</v>
      </c>
      <c r="C1186" s="22" t="s">
        <v>48</v>
      </c>
      <c r="D1186" s="23" t="s">
        <v>57</v>
      </c>
      <c r="E1186" s="76">
        <v>23</v>
      </c>
    </row>
    <row r="1187" spans="1:5">
      <c r="A1187" s="22">
        <v>41858</v>
      </c>
      <c r="B1187" s="22" t="s">
        <v>64</v>
      </c>
      <c r="C1187" s="22" t="s">
        <v>38</v>
      </c>
      <c r="D1187" s="23" t="s">
        <v>50</v>
      </c>
      <c r="E1187" s="76">
        <v>66</v>
      </c>
    </row>
    <row r="1188" spans="1:5">
      <c r="A1188" s="22">
        <v>41906</v>
      </c>
      <c r="B1188" s="22" t="s">
        <v>65</v>
      </c>
      <c r="C1188" s="22" t="s">
        <v>38</v>
      </c>
      <c r="D1188" s="23" t="s">
        <v>49</v>
      </c>
      <c r="E1188" s="76">
        <v>711</v>
      </c>
    </row>
    <row r="1189" spans="1:5">
      <c r="A1189" s="22">
        <v>41769</v>
      </c>
      <c r="B1189" s="22" t="s">
        <v>60</v>
      </c>
      <c r="C1189" s="22" t="s">
        <v>48</v>
      </c>
      <c r="D1189" s="23" t="s">
        <v>49</v>
      </c>
      <c r="E1189" s="76">
        <v>68</v>
      </c>
    </row>
    <row r="1190" spans="1:5">
      <c r="A1190" s="22">
        <v>41818</v>
      </c>
      <c r="B1190" s="22" t="s">
        <v>62</v>
      </c>
      <c r="C1190" s="22" t="s">
        <v>48</v>
      </c>
      <c r="D1190" s="23" t="s">
        <v>53</v>
      </c>
      <c r="E1190" s="76">
        <v>90</v>
      </c>
    </row>
    <row r="1191" spans="1:5">
      <c r="A1191" s="22">
        <v>41830</v>
      </c>
      <c r="B1191" s="22" t="s">
        <v>63</v>
      </c>
      <c r="C1191" s="22" t="s">
        <v>38</v>
      </c>
      <c r="D1191" s="23" t="s">
        <v>49</v>
      </c>
      <c r="E1191" s="76">
        <v>68</v>
      </c>
    </row>
    <row r="1192" spans="1:5">
      <c r="A1192" s="22">
        <v>41842</v>
      </c>
      <c r="B1192" s="22" t="s">
        <v>63</v>
      </c>
      <c r="C1192" s="22" t="s">
        <v>48</v>
      </c>
      <c r="D1192" s="23" t="s">
        <v>58</v>
      </c>
      <c r="E1192" s="76">
        <v>75</v>
      </c>
    </row>
    <row r="1193" spans="1:5">
      <c r="A1193" s="22">
        <v>41858</v>
      </c>
      <c r="B1193" s="22" t="s">
        <v>64</v>
      </c>
      <c r="C1193" s="22" t="s">
        <v>38</v>
      </c>
      <c r="D1193" s="23" t="s">
        <v>58</v>
      </c>
      <c r="E1193" s="76">
        <v>100</v>
      </c>
    </row>
    <row r="1194" spans="1:5">
      <c r="A1194" s="22">
        <v>41857</v>
      </c>
      <c r="B1194" s="22" t="s">
        <v>64</v>
      </c>
      <c r="C1194" s="22" t="s">
        <v>48</v>
      </c>
      <c r="D1194" s="23" t="s">
        <v>53</v>
      </c>
      <c r="E1194" s="76">
        <v>58</v>
      </c>
    </row>
    <row r="1195" spans="1:5">
      <c r="A1195" s="22">
        <v>41797</v>
      </c>
      <c r="B1195" s="22" t="s">
        <v>62</v>
      </c>
      <c r="C1195" s="22" t="s">
        <v>48</v>
      </c>
      <c r="D1195" s="23" t="s">
        <v>43</v>
      </c>
      <c r="E1195" s="76">
        <v>20</v>
      </c>
    </row>
    <row r="1196" spans="1:5">
      <c r="A1196" s="22">
        <v>41858</v>
      </c>
      <c r="B1196" s="22" t="s">
        <v>64</v>
      </c>
      <c r="C1196" s="22" t="s">
        <v>48</v>
      </c>
      <c r="D1196" s="23" t="s">
        <v>56</v>
      </c>
      <c r="E1196" s="76">
        <v>40</v>
      </c>
    </row>
    <row r="1197" spans="1:5">
      <c r="A1197" s="22">
        <v>41778</v>
      </c>
      <c r="B1197" s="22" t="s">
        <v>60</v>
      </c>
      <c r="C1197" s="22" t="s">
        <v>38</v>
      </c>
      <c r="D1197" s="23" t="s">
        <v>53</v>
      </c>
      <c r="E1197" s="76">
        <v>87</v>
      </c>
    </row>
    <row r="1198" spans="1:5">
      <c r="A1198" s="22">
        <v>41798</v>
      </c>
      <c r="B1198" s="22" t="s">
        <v>62</v>
      </c>
      <c r="C1198" s="22" t="s">
        <v>48</v>
      </c>
      <c r="D1198" s="23" t="s">
        <v>49</v>
      </c>
      <c r="E1198" s="76">
        <v>102</v>
      </c>
    </row>
    <row r="1199" spans="1:5">
      <c r="A1199" s="22">
        <v>41818</v>
      </c>
      <c r="B1199" s="22" t="s">
        <v>62</v>
      </c>
      <c r="C1199" s="22" t="s">
        <v>38</v>
      </c>
      <c r="D1199" s="23" t="s">
        <v>54</v>
      </c>
      <c r="E1199" s="76">
        <v>513</v>
      </c>
    </row>
    <row r="1200" spans="1:5">
      <c r="A1200" s="22">
        <v>41811</v>
      </c>
      <c r="B1200" s="22" t="s">
        <v>62</v>
      </c>
      <c r="C1200" s="22" t="s">
        <v>48</v>
      </c>
      <c r="D1200" s="23" t="s">
        <v>53</v>
      </c>
      <c r="E1200" s="76">
        <v>28</v>
      </c>
    </row>
    <row r="1201" spans="1:5">
      <c r="A1201" s="22">
        <v>41876</v>
      </c>
      <c r="B1201" s="22" t="s">
        <v>64</v>
      </c>
      <c r="C1201" s="22" t="s">
        <v>38</v>
      </c>
      <c r="D1201" s="23" t="s">
        <v>57</v>
      </c>
      <c r="E1201" s="76">
        <v>69</v>
      </c>
    </row>
    <row r="1202" spans="1:5">
      <c r="A1202" s="22">
        <v>41852</v>
      </c>
      <c r="B1202" s="22" t="s">
        <v>64</v>
      </c>
      <c r="C1202" s="22" t="s">
        <v>48</v>
      </c>
      <c r="D1202" s="23" t="s">
        <v>53</v>
      </c>
      <c r="E1202" s="76">
        <v>661</v>
      </c>
    </row>
    <row r="1203" spans="1:5">
      <c r="A1203" s="22">
        <v>41881</v>
      </c>
      <c r="B1203" s="22" t="s">
        <v>64</v>
      </c>
      <c r="C1203" s="22" t="s">
        <v>38</v>
      </c>
      <c r="D1203" s="23" t="s">
        <v>57</v>
      </c>
      <c r="E1203" s="76">
        <v>23</v>
      </c>
    </row>
    <row r="1204" spans="1:5">
      <c r="A1204" s="22">
        <v>41806</v>
      </c>
      <c r="B1204" s="22" t="s">
        <v>62</v>
      </c>
      <c r="C1204" s="22" t="s">
        <v>48</v>
      </c>
      <c r="D1204" s="23" t="s">
        <v>57</v>
      </c>
      <c r="E1204" s="76">
        <v>46</v>
      </c>
    </row>
    <row r="1205" spans="1:5">
      <c r="A1205" s="22">
        <v>41798</v>
      </c>
      <c r="B1205" s="22" t="s">
        <v>62</v>
      </c>
      <c r="C1205" s="22" t="s">
        <v>38</v>
      </c>
      <c r="D1205" s="23" t="s">
        <v>57</v>
      </c>
      <c r="E1205" s="76">
        <v>23</v>
      </c>
    </row>
    <row r="1206" spans="1:5">
      <c r="A1206" s="22">
        <v>41860</v>
      </c>
      <c r="B1206" s="22" t="s">
        <v>64</v>
      </c>
      <c r="C1206" s="22" t="s">
        <v>38</v>
      </c>
      <c r="D1206" s="23" t="s">
        <v>39</v>
      </c>
      <c r="E1206" s="76">
        <v>160</v>
      </c>
    </row>
    <row r="1207" spans="1:5">
      <c r="A1207" s="22">
        <v>41815</v>
      </c>
      <c r="B1207" s="22" t="s">
        <v>62</v>
      </c>
      <c r="C1207" s="22" t="s">
        <v>48</v>
      </c>
      <c r="D1207" s="23" t="s">
        <v>39</v>
      </c>
      <c r="E1207" s="76">
        <v>240</v>
      </c>
    </row>
    <row r="1208" spans="1:5">
      <c r="A1208" s="22">
        <v>41809</v>
      </c>
      <c r="B1208" s="22" t="s">
        <v>62</v>
      </c>
      <c r="C1208" s="22" t="s">
        <v>336</v>
      </c>
      <c r="D1208" s="23" t="s">
        <v>50</v>
      </c>
      <c r="E1208" s="76">
        <v>46</v>
      </c>
    </row>
    <row r="1209" spans="1:5">
      <c r="A1209" s="22">
        <v>41869</v>
      </c>
      <c r="B1209" s="22" t="s">
        <v>64</v>
      </c>
      <c r="C1209" s="22" t="s">
        <v>38</v>
      </c>
      <c r="D1209" s="23" t="s">
        <v>53</v>
      </c>
      <c r="E1209" s="76">
        <v>29</v>
      </c>
    </row>
    <row r="1210" spans="1:5">
      <c r="A1210" s="22">
        <v>41876</v>
      </c>
      <c r="B1210" s="22" t="s">
        <v>64</v>
      </c>
      <c r="C1210" s="22" t="s">
        <v>48</v>
      </c>
      <c r="D1210" s="23" t="s">
        <v>39</v>
      </c>
      <c r="E1210" s="76">
        <v>240</v>
      </c>
    </row>
    <row r="1211" spans="1:5">
      <c r="A1211" s="22">
        <v>41797</v>
      </c>
      <c r="B1211" s="22" t="s">
        <v>62</v>
      </c>
      <c r="C1211" s="22" t="s">
        <v>38</v>
      </c>
      <c r="D1211" s="23" t="s">
        <v>43</v>
      </c>
      <c r="E1211" s="76">
        <v>40</v>
      </c>
    </row>
    <row r="1212" spans="1:5">
      <c r="A1212" s="22">
        <v>41796</v>
      </c>
      <c r="B1212" s="22" t="s">
        <v>62</v>
      </c>
      <c r="C1212" s="22" t="s">
        <v>38</v>
      </c>
      <c r="D1212" s="23" t="s">
        <v>43</v>
      </c>
      <c r="E1212" s="76">
        <v>60</v>
      </c>
    </row>
    <row r="1213" spans="1:5">
      <c r="A1213" s="22">
        <v>41865</v>
      </c>
      <c r="B1213" s="22" t="s">
        <v>64</v>
      </c>
      <c r="C1213" s="22" t="s">
        <v>38</v>
      </c>
      <c r="D1213" s="23" t="s">
        <v>39</v>
      </c>
      <c r="E1213" s="76">
        <v>240</v>
      </c>
    </row>
    <row r="1214" spans="1:5">
      <c r="A1214" s="22">
        <v>41806</v>
      </c>
      <c r="B1214" s="22" t="s">
        <v>62</v>
      </c>
      <c r="C1214" s="22" t="s">
        <v>38</v>
      </c>
      <c r="D1214" s="23" t="s">
        <v>50</v>
      </c>
      <c r="E1214" s="76">
        <v>46</v>
      </c>
    </row>
    <row r="1215" spans="1:5">
      <c r="A1215" s="22">
        <v>41875</v>
      </c>
      <c r="B1215" s="22" t="s">
        <v>64</v>
      </c>
      <c r="C1215" s="22" t="s">
        <v>38</v>
      </c>
      <c r="D1215" s="23" t="s">
        <v>43</v>
      </c>
      <c r="E1215" s="76">
        <v>20</v>
      </c>
    </row>
    <row r="1216" spans="1:5">
      <c r="A1216" s="22">
        <v>41854</v>
      </c>
      <c r="B1216" s="22" t="s">
        <v>64</v>
      </c>
      <c r="C1216" s="22" t="s">
        <v>38</v>
      </c>
      <c r="D1216" s="23" t="s">
        <v>49</v>
      </c>
      <c r="E1216" s="76">
        <v>66</v>
      </c>
    </row>
    <row r="1217" spans="1:5">
      <c r="A1217" s="22">
        <v>41868</v>
      </c>
      <c r="B1217" s="22" t="s">
        <v>64</v>
      </c>
      <c r="C1217" s="22" t="s">
        <v>38</v>
      </c>
      <c r="D1217" s="23" t="s">
        <v>49</v>
      </c>
      <c r="E1217" s="76">
        <v>96</v>
      </c>
    </row>
    <row r="1218" spans="1:5">
      <c r="A1218" s="22">
        <v>41872</v>
      </c>
      <c r="B1218" s="22" t="s">
        <v>64</v>
      </c>
      <c r="C1218" s="22" t="s">
        <v>48</v>
      </c>
      <c r="D1218" s="23" t="s">
        <v>50</v>
      </c>
      <c r="E1218" s="76">
        <v>46</v>
      </c>
    </row>
    <row r="1219" spans="1:5">
      <c r="A1219" s="22">
        <v>41794</v>
      </c>
      <c r="B1219" s="22" t="s">
        <v>62</v>
      </c>
      <c r="C1219" s="22" t="s">
        <v>48</v>
      </c>
      <c r="D1219" s="23" t="s">
        <v>46</v>
      </c>
      <c r="E1219" s="76">
        <v>25</v>
      </c>
    </row>
    <row r="1220" spans="1:5">
      <c r="A1220" s="22">
        <v>41796</v>
      </c>
      <c r="B1220" s="22" t="s">
        <v>62</v>
      </c>
      <c r="C1220" s="22" t="s">
        <v>336</v>
      </c>
      <c r="D1220" s="23" t="s">
        <v>50</v>
      </c>
      <c r="E1220" s="76">
        <v>305</v>
      </c>
    </row>
    <row r="1221" spans="1:5">
      <c r="A1221" s="22">
        <v>41813</v>
      </c>
      <c r="B1221" s="22" t="s">
        <v>62</v>
      </c>
      <c r="C1221" s="22" t="s">
        <v>48</v>
      </c>
      <c r="D1221" s="23" t="s">
        <v>49</v>
      </c>
      <c r="E1221" s="76">
        <v>198</v>
      </c>
    </row>
    <row r="1222" spans="1:5">
      <c r="A1222" s="22">
        <v>41859</v>
      </c>
      <c r="B1222" s="22" t="s">
        <v>64</v>
      </c>
      <c r="C1222" s="22" t="s">
        <v>48</v>
      </c>
      <c r="D1222" s="23" t="s">
        <v>57</v>
      </c>
      <c r="E1222" s="76">
        <v>523</v>
      </c>
    </row>
    <row r="1223" spans="1:5">
      <c r="A1223" s="22">
        <v>41798</v>
      </c>
      <c r="B1223" s="22" t="s">
        <v>62</v>
      </c>
      <c r="C1223" s="22" t="s">
        <v>38</v>
      </c>
      <c r="D1223" s="23" t="s">
        <v>46</v>
      </c>
      <c r="E1223" s="76">
        <v>50</v>
      </c>
    </row>
    <row r="1224" spans="1:5">
      <c r="A1224" s="22">
        <v>41764</v>
      </c>
      <c r="B1224" s="22" t="s">
        <v>60</v>
      </c>
      <c r="C1224" s="22" t="s">
        <v>48</v>
      </c>
      <c r="D1224" s="23" t="s">
        <v>54</v>
      </c>
      <c r="E1224" s="76">
        <v>514</v>
      </c>
    </row>
    <row r="1225" spans="1:5">
      <c r="A1225" s="22">
        <v>41863</v>
      </c>
      <c r="B1225" s="22" t="s">
        <v>64</v>
      </c>
      <c r="C1225" s="22" t="s">
        <v>38</v>
      </c>
      <c r="D1225" s="23" t="s">
        <v>53</v>
      </c>
      <c r="E1225" s="76">
        <v>58</v>
      </c>
    </row>
    <row r="1226" spans="1:5">
      <c r="A1226" s="22">
        <v>41904</v>
      </c>
      <c r="B1226" s="22" t="s">
        <v>65</v>
      </c>
      <c r="C1226" s="22" t="s">
        <v>336</v>
      </c>
      <c r="D1226" s="23" t="s">
        <v>54</v>
      </c>
      <c r="E1226" s="76">
        <v>23</v>
      </c>
    </row>
    <row r="1227" spans="1:5">
      <c r="A1227" s="22">
        <v>41799</v>
      </c>
      <c r="B1227" s="22" t="s">
        <v>62</v>
      </c>
      <c r="C1227" s="22" t="s">
        <v>48</v>
      </c>
      <c r="D1227" s="23" t="s">
        <v>57</v>
      </c>
      <c r="E1227" s="76">
        <v>46</v>
      </c>
    </row>
    <row r="1228" spans="1:5">
      <c r="A1228" s="22">
        <v>41817</v>
      </c>
      <c r="B1228" s="22" t="s">
        <v>62</v>
      </c>
      <c r="C1228" s="22" t="s">
        <v>38</v>
      </c>
      <c r="D1228" s="23" t="s">
        <v>57</v>
      </c>
      <c r="E1228" s="76">
        <v>69</v>
      </c>
    </row>
    <row r="1229" spans="1:5">
      <c r="A1229" s="22">
        <v>41873</v>
      </c>
      <c r="B1229" s="22" t="s">
        <v>64</v>
      </c>
      <c r="C1229" s="22" t="s">
        <v>38</v>
      </c>
      <c r="D1229" s="23" t="s">
        <v>43</v>
      </c>
      <c r="E1229" s="76">
        <v>60</v>
      </c>
    </row>
    <row r="1230" spans="1:5">
      <c r="A1230" s="22">
        <v>41809</v>
      </c>
      <c r="B1230" s="22" t="s">
        <v>62</v>
      </c>
      <c r="C1230" s="22" t="s">
        <v>48</v>
      </c>
      <c r="D1230" s="23" t="s">
        <v>46</v>
      </c>
      <c r="E1230" s="76">
        <v>48</v>
      </c>
    </row>
    <row r="1231" spans="1:5">
      <c r="A1231" s="22">
        <v>41870</v>
      </c>
      <c r="B1231" s="22" t="s">
        <v>64</v>
      </c>
      <c r="C1231" s="22" t="s">
        <v>38</v>
      </c>
      <c r="D1231" s="23" t="s">
        <v>66</v>
      </c>
      <c r="E1231" s="76">
        <v>38</v>
      </c>
    </row>
    <row r="1232" spans="1:5">
      <c r="A1232" s="22">
        <v>41875</v>
      </c>
      <c r="B1232" s="22" t="s">
        <v>64</v>
      </c>
      <c r="C1232" s="22" t="s">
        <v>48</v>
      </c>
      <c r="D1232" s="23" t="s">
        <v>49</v>
      </c>
      <c r="E1232" s="76">
        <v>608</v>
      </c>
    </row>
    <row r="1233" spans="1:5">
      <c r="A1233" s="22">
        <v>41806</v>
      </c>
      <c r="B1233" s="22" t="s">
        <v>62</v>
      </c>
      <c r="C1233" s="22" t="s">
        <v>48</v>
      </c>
      <c r="D1233" s="23" t="s">
        <v>57</v>
      </c>
      <c r="E1233" s="76">
        <v>23</v>
      </c>
    </row>
    <row r="1234" spans="1:5">
      <c r="A1234" s="22">
        <v>41808</v>
      </c>
      <c r="B1234" s="22" t="s">
        <v>62</v>
      </c>
      <c r="C1234" s="22" t="s">
        <v>48</v>
      </c>
      <c r="D1234" s="23" t="s">
        <v>43</v>
      </c>
      <c r="E1234" s="76">
        <v>40</v>
      </c>
    </row>
    <row r="1235" spans="1:5">
      <c r="A1235" s="22">
        <v>41875</v>
      </c>
      <c r="B1235" s="22" t="s">
        <v>64</v>
      </c>
      <c r="C1235" s="22" t="s">
        <v>336</v>
      </c>
      <c r="D1235" s="23" t="s">
        <v>50</v>
      </c>
      <c r="E1235" s="76">
        <v>46</v>
      </c>
    </row>
    <row r="1236" spans="1:5">
      <c r="A1236" s="22">
        <v>41782</v>
      </c>
      <c r="B1236" s="22" t="s">
        <v>60</v>
      </c>
      <c r="C1236" s="22" t="s">
        <v>48</v>
      </c>
      <c r="D1236" s="23" t="s">
        <v>49</v>
      </c>
      <c r="E1236" s="76">
        <v>34</v>
      </c>
    </row>
    <row r="1237" spans="1:5">
      <c r="A1237" s="22">
        <v>41815</v>
      </c>
      <c r="B1237" s="22" t="s">
        <v>62</v>
      </c>
      <c r="C1237" s="22" t="s">
        <v>48</v>
      </c>
      <c r="D1237" s="23" t="s">
        <v>53</v>
      </c>
      <c r="E1237" s="76">
        <v>58</v>
      </c>
    </row>
    <row r="1238" spans="1:5">
      <c r="A1238" s="22">
        <v>41834</v>
      </c>
      <c r="B1238" s="22" t="s">
        <v>63</v>
      </c>
      <c r="C1238" s="22" t="s">
        <v>38</v>
      </c>
      <c r="D1238" s="23" t="s">
        <v>54</v>
      </c>
      <c r="E1238" s="76">
        <v>363</v>
      </c>
    </row>
    <row r="1239" spans="1:5">
      <c r="A1239" s="22">
        <v>41810</v>
      </c>
      <c r="B1239" s="22" t="s">
        <v>62</v>
      </c>
      <c r="C1239" s="22" t="s">
        <v>48</v>
      </c>
      <c r="D1239" s="23" t="s">
        <v>49</v>
      </c>
      <c r="E1239" s="76">
        <v>66</v>
      </c>
    </row>
    <row r="1240" spans="1:5">
      <c r="A1240" s="22">
        <v>41807</v>
      </c>
      <c r="B1240" s="22" t="s">
        <v>62</v>
      </c>
      <c r="C1240" s="22" t="s">
        <v>38</v>
      </c>
      <c r="D1240" s="23" t="s">
        <v>50</v>
      </c>
      <c r="E1240" s="76">
        <v>46</v>
      </c>
    </row>
    <row r="1241" spans="1:5">
      <c r="A1241" s="22">
        <v>41862</v>
      </c>
      <c r="B1241" s="22" t="s">
        <v>64</v>
      </c>
      <c r="C1241" s="22" t="s">
        <v>38</v>
      </c>
      <c r="D1241" s="23" t="s">
        <v>43</v>
      </c>
      <c r="E1241" s="76">
        <v>20</v>
      </c>
    </row>
    <row r="1242" spans="1:5">
      <c r="A1242" s="22">
        <v>41902</v>
      </c>
      <c r="B1242" s="22" t="s">
        <v>65</v>
      </c>
      <c r="C1242" s="22" t="s">
        <v>48</v>
      </c>
      <c r="D1242" s="23" t="s">
        <v>58</v>
      </c>
      <c r="E1242" s="76">
        <v>48</v>
      </c>
    </row>
    <row r="1243" spans="1:5">
      <c r="A1243" s="22">
        <v>41879</v>
      </c>
      <c r="B1243" s="22" t="s">
        <v>64</v>
      </c>
      <c r="C1243" s="22" t="s">
        <v>38</v>
      </c>
      <c r="D1243" s="23" t="s">
        <v>43</v>
      </c>
      <c r="E1243" s="76">
        <v>379</v>
      </c>
    </row>
    <row r="1244" spans="1:5">
      <c r="A1244" s="22">
        <v>41870</v>
      </c>
      <c r="B1244" s="22" t="s">
        <v>64</v>
      </c>
      <c r="C1244" s="22" t="s">
        <v>48</v>
      </c>
      <c r="D1244" s="23" t="s">
        <v>57</v>
      </c>
      <c r="E1244" s="76">
        <v>23</v>
      </c>
    </row>
    <row r="1245" spans="1:5">
      <c r="A1245" s="22">
        <v>41858</v>
      </c>
      <c r="B1245" s="22" t="s">
        <v>64</v>
      </c>
      <c r="C1245" s="22" t="s">
        <v>38</v>
      </c>
      <c r="D1245" s="23" t="s">
        <v>43</v>
      </c>
      <c r="E1245" s="76">
        <v>38</v>
      </c>
    </row>
    <row r="1246" spans="1:5">
      <c r="A1246" s="22">
        <v>41870</v>
      </c>
      <c r="B1246" s="22" t="s">
        <v>64</v>
      </c>
      <c r="C1246" s="22" t="s">
        <v>38</v>
      </c>
      <c r="D1246" s="23" t="s">
        <v>54</v>
      </c>
      <c r="E1246" s="76">
        <v>24</v>
      </c>
    </row>
    <row r="1247" spans="1:5">
      <c r="A1247" s="22">
        <v>41813</v>
      </c>
      <c r="B1247" s="22" t="s">
        <v>62</v>
      </c>
      <c r="C1247" s="22" t="s">
        <v>38</v>
      </c>
      <c r="D1247" s="23" t="s">
        <v>49</v>
      </c>
      <c r="E1247" s="76">
        <v>66</v>
      </c>
    </row>
    <row r="1248" spans="1:5">
      <c r="A1248" s="22">
        <v>41820</v>
      </c>
      <c r="B1248" s="22" t="s">
        <v>62</v>
      </c>
      <c r="C1248" s="22" t="s">
        <v>48</v>
      </c>
      <c r="D1248" s="23" t="s">
        <v>58</v>
      </c>
      <c r="E1248" s="76">
        <v>50</v>
      </c>
    </row>
    <row r="1249" spans="1:5">
      <c r="A1249" s="22">
        <v>41776</v>
      </c>
      <c r="B1249" s="22" t="s">
        <v>60</v>
      </c>
      <c r="C1249" s="22" t="s">
        <v>48</v>
      </c>
      <c r="D1249" s="23" t="s">
        <v>56</v>
      </c>
      <c r="E1249" s="76">
        <v>60</v>
      </c>
    </row>
    <row r="1250" spans="1:5">
      <c r="A1250" s="22">
        <v>41808</v>
      </c>
      <c r="B1250" s="22" t="s">
        <v>62</v>
      </c>
      <c r="C1250" s="22" t="s">
        <v>48</v>
      </c>
      <c r="D1250" s="23" t="s">
        <v>50</v>
      </c>
      <c r="E1250" s="76">
        <v>46</v>
      </c>
    </row>
    <row r="1251" spans="1:5">
      <c r="A1251" s="22">
        <v>41861</v>
      </c>
      <c r="B1251" s="22" t="s">
        <v>64</v>
      </c>
      <c r="C1251" s="22" t="s">
        <v>38</v>
      </c>
      <c r="D1251" s="23" t="s">
        <v>58</v>
      </c>
      <c r="E1251" s="76">
        <v>184</v>
      </c>
    </row>
    <row r="1252" spans="1:5">
      <c r="A1252" s="22">
        <v>41802</v>
      </c>
      <c r="B1252" s="22" t="s">
        <v>62</v>
      </c>
      <c r="C1252" s="22" t="s">
        <v>38</v>
      </c>
      <c r="D1252" s="23" t="s">
        <v>50</v>
      </c>
      <c r="E1252" s="76">
        <v>69</v>
      </c>
    </row>
    <row r="1253" spans="1:5">
      <c r="A1253" s="22">
        <v>41792</v>
      </c>
      <c r="B1253" s="22" t="s">
        <v>62</v>
      </c>
      <c r="C1253" s="22" t="s">
        <v>48</v>
      </c>
      <c r="D1253" s="23" t="s">
        <v>57</v>
      </c>
      <c r="E1253" s="76">
        <v>46</v>
      </c>
    </row>
    <row r="1254" spans="1:5">
      <c r="A1254" s="22">
        <v>41833</v>
      </c>
      <c r="B1254" s="22" t="s">
        <v>63</v>
      </c>
      <c r="C1254" s="22" t="s">
        <v>48</v>
      </c>
      <c r="D1254" s="23" t="s">
        <v>50</v>
      </c>
      <c r="E1254" s="76">
        <v>22</v>
      </c>
    </row>
    <row r="1255" spans="1:5">
      <c r="A1255" s="22">
        <v>41863</v>
      </c>
      <c r="B1255" s="22" t="s">
        <v>64</v>
      </c>
      <c r="C1255" s="22" t="s">
        <v>38</v>
      </c>
      <c r="D1255" s="23" t="s">
        <v>49</v>
      </c>
      <c r="E1255" s="76">
        <v>99</v>
      </c>
    </row>
    <row r="1256" spans="1:5">
      <c r="A1256" s="22">
        <v>41805</v>
      </c>
      <c r="B1256" s="22" t="s">
        <v>62</v>
      </c>
      <c r="C1256" s="22" t="s">
        <v>38</v>
      </c>
      <c r="D1256" s="23" t="s">
        <v>50</v>
      </c>
      <c r="E1256" s="76">
        <v>23</v>
      </c>
    </row>
    <row r="1257" spans="1:5">
      <c r="A1257" s="22">
        <v>41805</v>
      </c>
      <c r="B1257" s="22" t="s">
        <v>62</v>
      </c>
      <c r="C1257" s="22" t="s">
        <v>38</v>
      </c>
      <c r="D1257" s="23" t="s">
        <v>49</v>
      </c>
      <c r="E1257" s="76">
        <v>102</v>
      </c>
    </row>
    <row r="1258" spans="1:5">
      <c r="A1258" s="22">
        <v>41798</v>
      </c>
      <c r="B1258" s="22" t="s">
        <v>62</v>
      </c>
      <c r="C1258" s="22" t="s">
        <v>336</v>
      </c>
      <c r="D1258" s="23" t="s">
        <v>56</v>
      </c>
      <c r="E1258" s="76">
        <v>80</v>
      </c>
    </row>
    <row r="1259" spans="1:5">
      <c r="A1259" s="22">
        <v>41800</v>
      </c>
      <c r="B1259" s="22" t="s">
        <v>62</v>
      </c>
      <c r="C1259" s="22" t="s">
        <v>48</v>
      </c>
      <c r="D1259" s="23" t="s">
        <v>43</v>
      </c>
      <c r="E1259" s="76">
        <v>40</v>
      </c>
    </row>
    <row r="1260" spans="1:5">
      <c r="A1260" s="22">
        <v>41817</v>
      </c>
      <c r="B1260" s="22" t="s">
        <v>62</v>
      </c>
      <c r="C1260" s="22" t="s">
        <v>48</v>
      </c>
      <c r="D1260" s="23" t="s">
        <v>50</v>
      </c>
      <c r="E1260" s="76">
        <v>436</v>
      </c>
    </row>
    <row r="1261" spans="1:5">
      <c r="A1261" s="22">
        <v>41836</v>
      </c>
      <c r="B1261" s="22" t="s">
        <v>63</v>
      </c>
      <c r="C1261" s="22" t="s">
        <v>48</v>
      </c>
      <c r="D1261" s="23" t="s">
        <v>56</v>
      </c>
      <c r="E1261" s="76">
        <v>60</v>
      </c>
    </row>
    <row r="1262" spans="1:5">
      <c r="A1262" s="22">
        <v>41877</v>
      </c>
      <c r="B1262" s="22" t="s">
        <v>64</v>
      </c>
      <c r="C1262" s="22" t="s">
        <v>48</v>
      </c>
      <c r="D1262" s="23" t="s">
        <v>39</v>
      </c>
      <c r="E1262" s="76">
        <v>228</v>
      </c>
    </row>
    <row r="1263" spans="1:5">
      <c r="A1263" s="22">
        <v>41878</v>
      </c>
      <c r="B1263" s="22" t="s">
        <v>64</v>
      </c>
      <c r="C1263" s="22" t="s">
        <v>38</v>
      </c>
      <c r="D1263" s="23" t="s">
        <v>58</v>
      </c>
      <c r="E1263" s="76">
        <v>48</v>
      </c>
    </row>
    <row r="1264" spans="1:5">
      <c r="A1264" s="22">
        <v>41879</v>
      </c>
      <c r="B1264" s="22" t="s">
        <v>64</v>
      </c>
      <c r="C1264" s="22" t="s">
        <v>48</v>
      </c>
      <c r="D1264" s="23" t="s">
        <v>43</v>
      </c>
      <c r="E1264" s="76">
        <v>40</v>
      </c>
    </row>
    <row r="1265" spans="1:5">
      <c r="A1265" s="22">
        <v>41807</v>
      </c>
      <c r="B1265" s="22" t="s">
        <v>62</v>
      </c>
      <c r="C1265" s="22" t="s">
        <v>38</v>
      </c>
      <c r="D1265" s="23" t="s">
        <v>50</v>
      </c>
      <c r="E1265" s="76">
        <v>69</v>
      </c>
    </row>
    <row r="1266" spans="1:5">
      <c r="A1266" s="22">
        <v>41858</v>
      </c>
      <c r="B1266" s="22" t="s">
        <v>64</v>
      </c>
      <c r="C1266" s="22" t="s">
        <v>48</v>
      </c>
      <c r="D1266" s="23" t="s">
        <v>53</v>
      </c>
      <c r="E1266" s="76">
        <v>58</v>
      </c>
    </row>
    <row r="1267" spans="1:5">
      <c r="A1267" s="22">
        <v>41860</v>
      </c>
      <c r="B1267" s="22" t="s">
        <v>64</v>
      </c>
      <c r="C1267" s="22" t="s">
        <v>38</v>
      </c>
      <c r="D1267" s="23" t="s">
        <v>49</v>
      </c>
      <c r="E1267" s="76">
        <v>132</v>
      </c>
    </row>
    <row r="1268" spans="1:5">
      <c r="A1268" s="22">
        <v>41815</v>
      </c>
      <c r="B1268" s="22" t="s">
        <v>62</v>
      </c>
      <c r="C1268" s="22" t="s">
        <v>38</v>
      </c>
      <c r="D1268" s="23" t="s">
        <v>57</v>
      </c>
      <c r="E1268" s="76">
        <v>92</v>
      </c>
    </row>
    <row r="1269" spans="1:5">
      <c r="A1269" s="22">
        <v>41763</v>
      </c>
      <c r="B1269" s="22" t="s">
        <v>60</v>
      </c>
      <c r="C1269" s="22" t="s">
        <v>38</v>
      </c>
      <c r="D1269" s="23" t="s">
        <v>43</v>
      </c>
      <c r="E1269" s="76">
        <v>60</v>
      </c>
    </row>
    <row r="1270" spans="1:5">
      <c r="A1270" s="22">
        <v>41788</v>
      </c>
      <c r="B1270" s="22" t="s">
        <v>60</v>
      </c>
      <c r="C1270" s="22" t="s">
        <v>38</v>
      </c>
      <c r="D1270" s="23" t="s">
        <v>54</v>
      </c>
      <c r="E1270" s="76">
        <v>71</v>
      </c>
    </row>
    <row r="1271" spans="1:5">
      <c r="A1271" s="22">
        <v>41791</v>
      </c>
      <c r="B1271" s="22" t="s">
        <v>62</v>
      </c>
      <c r="C1271" s="22" t="s">
        <v>48</v>
      </c>
      <c r="D1271" s="23" t="s">
        <v>46</v>
      </c>
      <c r="E1271" s="76">
        <v>24</v>
      </c>
    </row>
    <row r="1272" spans="1:5">
      <c r="A1272" s="22">
        <v>41866</v>
      </c>
      <c r="B1272" s="22" t="s">
        <v>64</v>
      </c>
      <c r="C1272" s="22" t="s">
        <v>48</v>
      </c>
      <c r="D1272" s="23" t="s">
        <v>58</v>
      </c>
      <c r="E1272" s="76">
        <v>125</v>
      </c>
    </row>
    <row r="1273" spans="1:5">
      <c r="A1273" s="22">
        <v>41863</v>
      </c>
      <c r="B1273" s="22" t="s">
        <v>64</v>
      </c>
      <c r="C1273" s="22" t="s">
        <v>38</v>
      </c>
      <c r="D1273" s="23" t="s">
        <v>58</v>
      </c>
      <c r="E1273" s="76">
        <v>23</v>
      </c>
    </row>
    <row r="1274" spans="1:5">
      <c r="A1274" s="22">
        <v>41799</v>
      </c>
      <c r="B1274" s="22" t="s">
        <v>62</v>
      </c>
      <c r="C1274" s="22" t="s">
        <v>48</v>
      </c>
      <c r="D1274" s="23" t="s">
        <v>50</v>
      </c>
      <c r="E1274" s="76">
        <v>46</v>
      </c>
    </row>
    <row r="1275" spans="1:5">
      <c r="A1275" s="22">
        <v>41820</v>
      </c>
      <c r="B1275" s="22" t="s">
        <v>62</v>
      </c>
      <c r="C1275" s="22" t="s">
        <v>48</v>
      </c>
      <c r="D1275" s="23" t="s">
        <v>49</v>
      </c>
      <c r="E1275" s="76">
        <v>32</v>
      </c>
    </row>
    <row r="1276" spans="1:5">
      <c r="A1276" s="22">
        <v>41834</v>
      </c>
      <c r="B1276" s="22" t="s">
        <v>63</v>
      </c>
      <c r="C1276" s="22" t="s">
        <v>48</v>
      </c>
      <c r="D1276" s="23" t="s">
        <v>56</v>
      </c>
      <c r="E1276" s="76">
        <v>60</v>
      </c>
    </row>
    <row r="1277" spans="1:5">
      <c r="A1277" s="22">
        <v>41860</v>
      </c>
      <c r="B1277" s="22" t="s">
        <v>64</v>
      </c>
      <c r="C1277" s="22" t="s">
        <v>38</v>
      </c>
      <c r="D1277" s="23" t="s">
        <v>58</v>
      </c>
      <c r="E1277" s="76">
        <v>23</v>
      </c>
    </row>
    <row r="1278" spans="1:5">
      <c r="A1278" s="22">
        <v>41819</v>
      </c>
      <c r="B1278" s="22" t="s">
        <v>62</v>
      </c>
      <c r="C1278" s="22" t="s">
        <v>38</v>
      </c>
      <c r="D1278" s="23" t="s">
        <v>46</v>
      </c>
      <c r="E1278" s="76">
        <v>48</v>
      </c>
    </row>
    <row r="1279" spans="1:5">
      <c r="A1279" s="22">
        <v>41871</v>
      </c>
      <c r="B1279" s="22" t="s">
        <v>64</v>
      </c>
      <c r="C1279" s="22" t="s">
        <v>38</v>
      </c>
      <c r="D1279" s="23" t="s">
        <v>58</v>
      </c>
      <c r="E1279" s="76">
        <v>75</v>
      </c>
    </row>
    <row r="1280" spans="1:5">
      <c r="A1280" s="22">
        <v>41886</v>
      </c>
      <c r="B1280" s="22" t="s">
        <v>65</v>
      </c>
      <c r="C1280" s="22" t="s">
        <v>48</v>
      </c>
      <c r="D1280" s="23" t="s">
        <v>43</v>
      </c>
      <c r="E1280" s="76">
        <v>38</v>
      </c>
    </row>
    <row r="1281" spans="1:5">
      <c r="A1281" s="22">
        <v>41792</v>
      </c>
      <c r="B1281" s="22" t="s">
        <v>62</v>
      </c>
      <c r="C1281" s="22" t="s">
        <v>38</v>
      </c>
      <c r="D1281" s="23" t="s">
        <v>50</v>
      </c>
      <c r="E1281" s="76">
        <v>46</v>
      </c>
    </row>
    <row r="1282" spans="1:5">
      <c r="A1282" s="22">
        <v>41861</v>
      </c>
      <c r="B1282" s="22" t="s">
        <v>64</v>
      </c>
      <c r="C1282" s="22" t="s">
        <v>38</v>
      </c>
      <c r="D1282" s="23" t="s">
        <v>57</v>
      </c>
      <c r="E1282" s="76">
        <v>92</v>
      </c>
    </row>
    <row r="1283" spans="1:5">
      <c r="A1283" s="22">
        <v>41881</v>
      </c>
      <c r="B1283" s="22" t="s">
        <v>64</v>
      </c>
      <c r="C1283" s="22" t="s">
        <v>38</v>
      </c>
      <c r="D1283" s="23" t="s">
        <v>43</v>
      </c>
      <c r="E1283" s="76">
        <v>20</v>
      </c>
    </row>
    <row r="1284" spans="1:5">
      <c r="A1284" s="22">
        <v>41803</v>
      </c>
      <c r="B1284" s="22" t="s">
        <v>62</v>
      </c>
      <c r="C1284" s="22" t="s">
        <v>336</v>
      </c>
      <c r="D1284" s="23" t="s">
        <v>54</v>
      </c>
      <c r="E1284" s="76">
        <v>71</v>
      </c>
    </row>
    <row r="1285" spans="1:5">
      <c r="A1285" s="22">
        <v>41799</v>
      </c>
      <c r="B1285" s="22" t="s">
        <v>62</v>
      </c>
      <c r="C1285" s="22" t="s">
        <v>48</v>
      </c>
      <c r="D1285" s="23" t="s">
        <v>57</v>
      </c>
      <c r="E1285" s="76">
        <v>66</v>
      </c>
    </row>
    <row r="1286" spans="1:5">
      <c r="A1286" s="22">
        <v>41853</v>
      </c>
      <c r="B1286" s="22" t="s">
        <v>64</v>
      </c>
      <c r="C1286" s="22" t="s">
        <v>38</v>
      </c>
      <c r="D1286" s="23" t="s">
        <v>43</v>
      </c>
      <c r="E1286" s="76">
        <v>60</v>
      </c>
    </row>
    <row r="1287" spans="1:5">
      <c r="A1287" s="22">
        <v>41816</v>
      </c>
      <c r="B1287" s="22" t="s">
        <v>62</v>
      </c>
      <c r="C1287" s="22" t="s">
        <v>48</v>
      </c>
      <c r="D1287" s="23" t="s">
        <v>53</v>
      </c>
      <c r="E1287" s="76">
        <v>116</v>
      </c>
    </row>
    <row r="1288" spans="1:5">
      <c r="A1288" s="22">
        <v>41881</v>
      </c>
      <c r="B1288" s="22" t="s">
        <v>64</v>
      </c>
      <c r="C1288" s="22" t="s">
        <v>336</v>
      </c>
      <c r="D1288" s="23" t="s">
        <v>61</v>
      </c>
      <c r="E1288" s="76">
        <v>28</v>
      </c>
    </row>
    <row r="1289" spans="1:5">
      <c r="A1289" s="22">
        <v>41880</v>
      </c>
      <c r="B1289" s="22" t="s">
        <v>64</v>
      </c>
      <c r="C1289" s="22" t="s">
        <v>38</v>
      </c>
      <c r="D1289" s="23" t="s">
        <v>50</v>
      </c>
      <c r="E1289" s="76">
        <v>69</v>
      </c>
    </row>
    <row r="1290" spans="1:5">
      <c r="A1290" s="22">
        <v>41770</v>
      </c>
      <c r="B1290" s="22" t="s">
        <v>60</v>
      </c>
      <c r="C1290" s="22" t="s">
        <v>38</v>
      </c>
      <c r="D1290" s="23" t="s">
        <v>57</v>
      </c>
      <c r="E1290" s="76">
        <v>44</v>
      </c>
    </row>
    <row r="1291" spans="1:5">
      <c r="A1291" s="22">
        <v>41800</v>
      </c>
      <c r="B1291" s="22" t="s">
        <v>62</v>
      </c>
      <c r="C1291" s="22" t="s">
        <v>48</v>
      </c>
      <c r="D1291" s="23" t="s">
        <v>57</v>
      </c>
      <c r="E1291" s="76">
        <v>46</v>
      </c>
    </row>
    <row r="1292" spans="1:5">
      <c r="A1292" s="22">
        <v>41816</v>
      </c>
      <c r="B1292" s="22" t="s">
        <v>62</v>
      </c>
      <c r="C1292" s="22" t="s">
        <v>48</v>
      </c>
      <c r="D1292" s="23" t="s">
        <v>43</v>
      </c>
      <c r="E1292" s="76">
        <v>19</v>
      </c>
    </row>
    <row r="1293" spans="1:5">
      <c r="A1293" s="22">
        <v>41874</v>
      </c>
      <c r="B1293" s="22" t="s">
        <v>64</v>
      </c>
      <c r="C1293" s="22" t="s">
        <v>38</v>
      </c>
      <c r="D1293" s="23" t="s">
        <v>57</v>
      </c>
      <c r="E1293" s="76">
        <v>46</v>
      </c>
    </row>
    <row r="1294" spans="1:5">
      <c r="A1294" s="22">
        <v>41800</v>
      </c>
      <c r="B1294" s="22" t="s">
        <v>62</v>
      </c>
      <c r="C1294" s="22" t="s">
        <v>38</v>
      </c>
      <c r="D1294" s="23" t="s">
        <v>56</v>
      </c>
      <c r="E1294" s="76">
        <v>60</v>
      </c>
    </row>
    <row r="1295" spans="1:5">
      <c r="A1295" s="22">
        <v>41843</v>
      </c>
      <c r="B1295" s="22" t="s">
        <v>63</v>
      </c>
      <c r="C1295" s="22" t="s">
        <v>48</v>
      </c>
      <c r="D1295" s="23" t="s">
        <v>53</v>
      </c>
      <c r="E1295" s="76">
        <v>87</v>
      </c>
    </row>
    <row r="1296" spans="1:5">
      <c r="A1296" s="22">
        <v>41868</v>
      </c>
      <c r="B1296" s="22" t="s">
        <v>64</v>
      </c>
      <c r="C1296" s="22" t="s">
        <v>48</v>
      </c>
      <c r="D1296" s="23" t="s">
        <v>43</v>
      </c>
      <c r="E1296" s="76">
        <v>60</v>
      </c>
    </row>
    <row r="1297" spans="1:5">
      <c r="A1297" s="22">
        <v>41880</v>
      </c>
      <c r="B1297" s="22" t="s">
        <v>64</v>
      </c>
      <c r="C1297" s="22" t="s">
        <v>38</v>
      </c>
      <c r="D1297" s="23" t="s">
        <v>49</v>
      </c>
      <c r="E1297" s="76">
        <v>66</v>
      </c>
    </row>
    <row r="1298" spans="1:5">
      <c r="A1298" s="22">
        <v>41861</v>
      </c>
      <c r="B1298" s="22" t="s">
        <v>64</v>
      </c>
      <c r="C1298" s="22" t="s">
        <v>48</v>
      </c>
      <c r="D1298" s="23" t="s">
        <v>58</v>
      </c>
      <c r="E1298" s="76">
        <v>75</v>
      </c>
    </row>
    <row r="1299" spans="1:5">
      <c r="A1299" s="22">
        <v>41866</v>
      </c>
      <c r="B1299" s="22" t="s">
        <v>64</v>
      </c>
      <c r="C1299" s="22" t="s">
        <v>38</v>
      </c>
      <c r="D1299" s="23" t="s">
        <v>43</v>
      </c>
      <c r="E1299" s="76">
        <v>38</v>
      </c>
    </row>
    <row r="1300" spans="1:5">
      <c r="A1300" s="22">
        <v>41859</v>
      </c>
      <c r="B1300" s="22" t="s">
        <v>64</v>
      </c>
      <c r="C1300" s="22" t="s">
        <v>38</v>
      </c>
      <c r="D1300" s="23" t="s">
        <v>58</v>
      </c>
      <c r="E1300" s="76">
        <v>50</v>
      </c>
    </row>
    <row r="1301" spans="1:5">
      <c r="A1301" s="22">
        <v>41784</v>
      </c>
      <c r="B1301" s="22" t="s">
        <v>60</v>
      </c>
      <c r="C1301" s="22" t="s">
        <v>48</v>
      </c>
      <c r="D1301" s="23" t="s">
        <v>50</v>
      </c>
      <c r="E1301" s="76">
        <v>46</v>
      </c>
    </row>
    <row r="1302" spans="1:5">
      <c r="A1302" s="22">
        <v>41807</v>
      </c>
      <c r="B1302" s="22" t="s">
        <v>62</v>
      </c>
      <c r="C1302" s="22" t="s">
        <v>48</v>
      </c>
      <c r="D1302" s="23" t="s">
        <v>50</v>
      </c>
      <c r="E1302" s="76">
        <v>46</v>
      </c>
    </row>
    <row r="1303" spans="1:5">
      <c r="A1303" s="22">
        <v>41795</v>
      </c>
      <c r="B1303" s="22" t="s">
        <v>62</v>
      </c>
      <c r="C1303" s="22" t="s">
        <v>48</v>
      </c>
      <c r="D1303" s="23" t="s">
        <v>66</v>
      </c>
      <c r="E1303" s="76">
        <v>38</v>
      </c>
    </row>
    <row r="1304" spans="1:5">
      <c r="A1304" s="22">
        <v>41778</v>
      </c>
      <c r="B1304" s="22" t="s">
        <v>60</v>
      </c>
      <c r="C1304" s="22" t="s">
        <v>48</v>
      </c>
      <c r="D1304" s="23" t="s">
        <v>50</v>
      </c>
      <c r="E1304" s="76">
        <v>23</v>
      </c>
    </row>
    <row r="1305" spans="1:5">
      <c r="A1305" s="22">
        <v>41867</v>
      </c>
      <c r="B1305" s="22" t="s">
        <v>64</v>
      </c>
      <c r="C1305" s="22" t="s">
        <v>38</v>
      </c>
      <c r="D1305" s="23" t="s">
        <v>50</v>
      </c>
      <c r="E1305" s="76">
        <v>69</v>
      </c>
    </row>
    <row r="1306" spans="1:5">
      <c r="A1306" s="22">
        <v>41821</v>
      </c>
      <c r="B1306" s="22" t="s">
        <v>63</v>
      </c>
      <c r="C1306" s="22" t="s">
        <v>38</v>
      </c>
      <c r="D1306" s="23" t="s">
        <v>43</v>
      </c>
      <c r="E1306" s="76">
        <v>20</v>
      </c>
    </row>
    <row r="1307" spans="1:5">
      <c r="A1307" s="22">
        <v>41822</v>
      </c>
      <c r="B1307" s="22" t="s">
        <v>63</v>
      </c>
      <c r="C1307" s="22" t="s">
        <v>336</v>
      </c>
      <c r="D1307" s="23" t="s">
        <v>43</v>
      </c>
      <c r="E1307" s="76">
        <v>20</v>
      </c>
    </row>
    <row r="1308" spans="1:5">
      <c r="A1308" s="22">
        <v>41801</v>
      </c>
      <c r="B1308" s="22" t="s">
        <v>62</v>
      </c>
      <c r="C1308" s="22" t="s">
        <v>48</v>
      </c>
      <c r="D1308" s="23" t="s">
        <v>53</v>
      </c>
      <c r="E1308" s="76">
        <v>30</v>
      </c>
    </row>
    <row r="1309" spans="1:5">
      <c r="A1309" s="22">
        <v>41817</v>
      </c>
      <c r="B1309" s="22" t="s">
        <v>62</v>
      </c>
      <c r="C1309" s="22" t="s">
        <v>48</v>
      </c>
      <c r="D1309" s="23" t="s">
        <v>43</v>
      </c>
      <c r="E1309" s="76">
        <v>60</v>
      </c>
    </row>
    <row r="1310" spans="1:5">
      <c r="A1310" s="22">
        <v>41900</v>
      </c>
      <c r="B1310" s="22" t="s">
        <v>65</v>
      </c>
      <c r="C1310" s="22" t="s">
        <v>48</v>
      </c>
      <c r="D1310" s="23" t="s">
        <v>50</v>
      </c>
      <c r="E1310" s="76">
        <v>23</v>
      </c>
    </row>
    <row r="1311" spans="1:5">
      <c r="A1311" s="22">
        <v>41857</v>
      </c>
      <c r="B1311" s="22" t="s">
        <v>64</v>
      </c>
      <c r="C1311" s="22" t="s">
        <v>336</v>
      </c>
      <c r="D1311" s="23" t="s">
        <v>43</v>
      </c>
      <c r="E1311" s="76">
        <v>20</v>
      </c>
    </row>
    <row r="1312" spans="1:5">
      <c r="A1312" s="22">
        <v>41881</v>
      </c>
      <c r="B1312" s="22" t="s">
        <v>64</v>
      </c>
      <c r="C1312" s="22" t="s">
        <v>48</v>
      </c>
      <c r="D1312" s="23" t="s">
        <v>46</v>
      </c>
      <c r="E1312" s="76">
        <v>50</v>
      </c>
    </row>
    <row r="1313" spans="1:5">
      <c r="A1313" s="22">
        <v>41810</v>
      </c>
      <c r="B1313" s="22" t="s">
        <v>62</v>
      </c>
      <c r="C1313" s="22" t="s">
        <v>48</v>
      </c>
      <c r="D1313" s="23" t="s">
        <v>53</v>
      </c>
      <c r="E1313" s="76">
        <v>58</v>
      </c>
    </row>
    <row r="1314" spans="1:5">
      <c r="A1314" s="22">
        <v>41893</v>
      </c>
      <c r="B1314" s="22" t="s">
        <v>65</v>
      </c>
      <c r="C1314" s="22" t="s">
        <v>48</v>
      </c>
      <c r="D1314" s="23" t="s">
        <v>58</v>
      </c>
      <c r="E1314" s="76">
        <v>50</v>
      </c>
    </row>
    <row r="1315" spans="1:5">
      <c r="A1315" s="22">
        <v>41858</v>
      </c>
      <c r="B1315" s="22" t="s">
        <v>64</v>
      </c>
      <c r="C1315" s="22" t="s">
        <v>38</v>
      </c>
      <c r="D1315" s="23" t="s">
        <v>39</v>
      </c>
      <c r="E1315" s="76">
        <v>240</v>
      </c>
    </row>
    <row r="1316" spans="1:5">
      <c r="A1316" s="22">
        <v>41806</v>
      </c>
      <c r="B1316" s="22" t="s">
        <v>62</v>
      </c>
      <c r="C1316" s="22" t="s">
        <v>48</v>
      </c>
      <c r="D1316" s="23" t="s">
        <v>58</v>
      </c>
      <c r="E1316" s="76">
        <v>48</v>
      </c>
    </row>
    <row r="1317" spans="1:5">
      <c r="A1317" s="22">
        <v>41861</v>
      </c>
      <c r="B1317" s="22" t="s">
        <v>64</v>
      </c>
      <c r="C1317" s="22" t="s">
        <v>38</v>
      </c>
      <c r="D1317" s="23" t="s">
        <v>50</v>
      </c>
      <c r="E1317" s="76">
        <v>46</v>
      </c>
    </row>
    <row r="1318" spans="1:5">
      <c r="A1318" s="22">
        <v>41893</v>
      </c>
      <c r="B1318" s="22" t="s">
        <v>65</v>
      </c>
      <c r="C1318" s="22" t="s">
        <v>38</v>
      </c>
      <c r="D1318" s="23" t="s">
        <v>57</v>
      </c>
      <c r="E1318" s="76">
        <v>46</v>
      </c>
    </row>
    <row r="1319" spans="1:5">
      <c r="A1319" s="22">
        <v>41867</v>
      </c>
      <c r="B1319" s="22" t="s">
        <v>64</v>
      </c>
      <c r="C1319" s="22" t="s">
        <v>38</v>
      </c>
      <c r="D1319" s="23" t="s">
        <v>49</v>
      </c>
      <c r="E1319" s="76">
        <v>33</v>
      </c>
    </row>
    <row r="1320" spans="1:5">
      <c r="A1320" s="22">
        <v>41811</v>
      </c>
      <c r="B1320" s="22" t="s">
        <v>62</v>
      </c>
      <c r="C1320" s="22" t="s">
        <v>48</v>
      </c>
      <c r="D1320" s="23" t="s">
        <v>61</v>
      </c>
      <c r="E1320" s="76">
        <v>55</v>
      </c>
    </row>
    <row r="1321" spans="1:5">
      <c r="A1321" s="22">
        <v>41858</v>
      </c>
      <c r="B1321" s="22" t="s">
        <v>64</v>
      </c>
      <c r="C1321" s="22" t="s">
        <v>336</v>
      </c>
      <c r="D1321" s="23" t="s">
        <v>49</v>
      </c>
      <c r="E1321" s="76">
        <v>33</v>
      </c>
    </row>
    <row r="1322" spans="1:5">
      <c r="A1322" s="22">
        <v>41780</v>
      </c>
      <c r="B1322" s="22" t="s">
        <v>60</v>
      </c>
      <c r="C1322" s="22" t="s">
        <v>336</v>
      </c>
      <c r="D1322" s="23" t="s">
        <v>43</v>
      </c>
      <c r="E1322" s="76">
        <v>40</v>
      </c>
    </row>
    <row r="1323" spans="1:5">
      <c r="A1323" s="22">
        <v>41838</v>
      </c>
      <c r="B1323" s="22" t="s">
        <v>63</v>
      </c>
      <c r="C1323" s="22" t="s">
        <v>48</v>
      </c>
      <c r="D1323" s="23" t="s">
        <v>57</v>
      </c>
      <c r="E1323" s="76">
        <v>46</v>
      </c>
    </row>
    <row r="1324" spans="1:5">
      <c r="A1324" s="22">
        <v>41795</v>
      </c>
      <c r="B1324" s="22" t="s">
        <v>62</v>
      </c>
      <c r="C1324" s="22" t="s">
        <v>48</v>
      </c>
      <c r="D1324" s="23" t="s">
        <v>49</v>
      </c>
      <c r="E1324" s="76">
        <v>64</v>
      </c>
    </row>
    <row r="1325" spans="1:5">
      <c r="A1325" s="22">
        <v>41818</v>
      </c>
      <c r="B1325" s="22" t="s">
        <v>62</v>
      </c>
      <c r="C1325" s="22" t="s">
        <v>38</v>
      </c>
      <c r="D1325" s="23" t="s">
        <v>54</v>
      </c>
      <c r="E1325" s="76">
        <v>23</v>
      </c>
    </row>
    <row r="1326" spans="1:5">
      <c r="A1326" s="22">
        <v>41839</v>
      </c>
      <c r="B1326" s="22" t="s">
        <v>63</v>
      </c>
      <c r="C1326" s="22" t="s">
        <v>48</v>
      </c>
      <c r="D1326" s="23" t="s">
        <v>49</v>
      </c>
      <c r="E1326" s="76">
        <v>533</v>
      </c>
    </row>
    <row r="1327" spans="1:5">
      <c r="A1327" s="22">
        <v>41863</v>
      </c>
      <c r="B1327" s="22" t="s">
        <v>64</v>
      </c>
      <c r="C1327" s="22" t="s">
        <v>38</v>
      </c>
      <c r="D1327" s="23" t="s">
        <v>49</v>
      </c>
      <c r="E1327" s="76">
        <v>66</v>
      </c>
    </row>
    <row r="1328" spans="1:5">
      <c r="A1328" s="22">
        <v>41870</v>
      </c>
      <c r="B1328" s="22" t="s">
        <v>64</v>
      </c>
      <c r="C1328" s="22" t="s">
        <v>48</v>
      </c>
      <c r="D1328" s="23" t="s">
        <v>50</v>
      </c>
      <c r="E1328" s="76">
        <v>69</v>
      </c>
    </row>
    <row r="1329" spans="1:5">
      <c r="A1329" s="22">
        <v>41882</v>
      </c>
      <c r="B1329" s="22" t="s">
        <v>64</v>
      </c>
      <c r="C1329" s="22" t="s">
        <v>336</v>
      </c>
      <c r="D1329" s="23" t="s">
        <v>54</v>
      </c>
      <c r="E1329" s="76">
        <v>24</v>
      </c>
    </row>
    <row r="1330" spans="1:5">
      <c r="A1330" s="22">
        <v>41867</v>
      </c>
      <c r="B1330" s="22" t="s">
        <v>64</v>
      </c>
      <c r="C1330" s="22" t="s">
        <v>48</v>
      </c>
      <c r="D1330" s="23" t="s">
        <v>49</v>
      </c>
      <c r="E1330" s="76">
        <v>33</v>
      </c>
    </row>
    <row r="1331" spans="1:5">
      <c r="A1331" s="22">
        <v>41852</v>
      </c>
      <c r="B1331" s="22" t="s">
        <v>64</v>
      </c>
      <c r="C1331" s="22" t="s">
        <v>38</v>
      </c>
      <c r="D1331" s="23" t="s">
        <v>54</v>
      </c>
      <c r="E1331" s="76">
        <v>23</v>
      </c>
    </row>
    <row r="1332" spans="1:5">
      <c r="A1332" s="22">
        <v>41808</v>
      </c>
      <c r="B1332" s="22" t="s">
        <v>62</v>
      </c>
      <c r="C1332" s="22" t="s">
        <v>48</v>
      </c>
      <c r="D1332" s="23" t="s">
        <v>49</v>
      </c>
      <c r="E1332" s="76">
        <v>68</v>
      </c>
    </row>
    <row r="1333" spans="1:5">
      <c r="A1333" s="22">
        <v>41877</v>
      </c>
      <c r="B1333" s="22" t="s">
        <v>64</v>
      </c>
      <c r="C1333" s="22" t="s">
        <v>38</v>
      </c>
      <c r="D1333" s="23" t="s">
        <v>61</v>
      </c>
      <c r="E1333" s="76">
        <v>55</v>
      </c>
    </row>
    <row r="1334" spans="1:5">
      <c r="A1334" s="22">
        <v>41903</v>
      </c>
      <c r="B1334" s="22" t="s">
        <v>65</v>
      </c>
      <c r="C1334" s="22" t="s">
        <v>38</v>
      </c>
      <c r="D1334" s="23" t="s">
        <v>56</v>
      </c>
      <c r="E1334" s="76">
        <v>21</v>
      </c>
    </row>
    <row r="1335" spans="1:5">
      <c r="A1335" s="22">
        <v>41796</v>
      </c>
      <c r="B1335" s="22" t="s">
        <v>62</v>
      </c>
      <c r="C1335" s="22" t="s">
        <v>48</v>
      </c>
      <c r="D1335" s="23" t="s">
        <v>50</v>
      </c>
      <c r="E1335" s="76">
        <v>154</v>
      </c>
    </row>
    <row r="1336" spans="1:5">
      <c r="A1336" s="22">
        <v>41792</v>
      </c>
      <c r="B1336" s="22" t="s">
        <v>62</v>
      </c>
      <c r="C1336" s="22" t="s">
        <v>48</v>
      </c>
      <c r="D1336" s="23" t="s">
        <v>49</v>
      </c>
      <c r="E1336" s="76">
        <v>64</v>
      </c>
    </row>
    <row r="1337" spans="1:5">
      <c r="A1337" s="22">
        <v>41881</v>
      </c>
      <c r="B1337" s="22" t="s">
        <v>64</v>
      </c>
      <c r="C1337" s="22" t="s">
        <v>38</v>
      </c>
      <c r="D1337" s="23" t="s">
        <v>58</v>
      </c>
      <c r="E1337" s="76">
        <v>72</v>
      </c>
    </row>
    <row r="1338" spans="1:5">
      <c r="A1338" s="22">
        <v>41872</v>
      </c>
      <c r="B1338" s="22" t="s">
        <v>64</v>
      </c>
      <c r="C1338" s="22" t="s">
        <v>48</v>
      </c>
      <c r="D1338" s="23" t="s">
        <v>43</v>
      </c>
      <c r="E1338" s="76">
        <v>20</v>
      </c>
    </row>
    <row r="1339" spans="1:5">
      <c r="A1339" s="22">
        <v>41819</v>
      </c>
      <c r="B1339" s="22" t="s">
        <v>62</v>
      </c>
      <c r="C1339" s="22" t="s">
        <v>48</v>
      </c>
      <c r="D1339" s="23" t="s">
        <v>53</v>
      </c>
      <c r="E1339" s="76">
        <v>56</v>
      </c>
    </row>
    <row r="1340" spans="1:5">
      <c r="A1340" s="22">
        <v>41869</v>
      </c>
      <c r="B1340" s="22" t="s">
        <v>64</v>
      </c>
      <c r="C1340" s="22" t="s">
        <v>48</v>
      </c>
      <c r="D1340" s="23" t="s">
        <v>50</v>
      </c>
      <c r="E1340" s="76">
        <v>69</v>
      </c>
    </row>
    <row r="1341" spans="1:5">
      <c r="A1341" s="22">
        <v>41763</v>
      </c>
      <c r="B1341" s="22" t="s">
        <v>60</v>
      </c>
      <c r="C1341" s="22" t="s">
        <v>38</v>
      </c>
      <c r="D1341" s="23" t="s">
        <v>56</v>
      </c>
      <c r="E1341" s="76">
        <v>38</v>
      </c>
    </row>
    <row r="1342" spans="1:5">
      <c r="A1342" s="22">
        <v>41796</v>
      </c>
      <c r="B1342" s="22" t="s">
        <v>62</v>
      </c>
      <c r="C1342" s="22" t="s">
        <v>48</v>
      </c>
      <c r="D1342" s="23" t="s">
        <v>50</v>
      </c>
      <c r="E1342" s="76">
        <v>46</v>
      </c>
    </row>
    <row r="1343" spans="1:5">
      <c r="A1343" s="22">
        <v>41867</v>
      </c>
      <c r="B1343" s="22" t="s">
        <v>64</v>
      </c>
      <c r="C1343" s="22" t="s">
        <v>38</v>
      </c>
      <c r="D1343" s="23" t="s">
        <v>43</v>
      </c>
      <c r="E1343" s="76">
        <v>80</v>
      </c>
    </row>
    <row r="1344" spans="1:5">
      <c r="A1344" s="22">
        <v>41799</v>
      </c>
      <c r="B1344" s="22" t="s">
        <v>62</v>
      </c>
      <c r="C1344" s="22" t="s">
        <v>336</v>
      </c>
      <c r="D1344" s="23" t="s">
        <v>53</v>
      </c>
      <c r="E1344" s="76">
        <v>29</v>
      </c>
    </row>
    <row r="1345" spans="1:5">
      <c r="A1345" s="22">
        <v>41806</v>
      </c>
      <c r="B1345" s="22" t="s">
        <v>62</v>
      </c>
      <c r="C1345" s="22" t="s">
        <v>38</v>
      </c>
      <c r="D1345" s="23" t="s">
        <v>43</v>
      </c>
      <c r="E1345" s="76">
        <v>40</v>
      </c>
    </row>
    <row r="1346" spans="1:5">
      <c r="A1346" s="22">
        <v>41820</v>
      </c>
      <c r="B1346" s="22" t="s">
        <v>62</v>
      </c>
      <c r="C1346" s="22" t="s">
        <v>38</v>
      </c>
      <c r="D1346" s="23" t="s">
        <v>50</v>
      </c>
      <c r="E1346" s="76">
        <v>69</v>
      </c>
    </row>
    <row r="1347" spans="1:5">
      <c r="A1347" s="22">
        <v>41787</v>
      </c>
      <c r="B1347" s="22" t="s">
        <v>60</v>
      </c>
      <c r="C1347" s="22" t="s">
        <v>48</v>
      </c>
      <c r="D1347" s="23" t="s">
        <v>58</v>
      </c>
      <c r="E1347" s="76">
        <v>75</v>
      </c>
    </row>
    <row r="1348" spans="1:5">
      <c r="A1348" s="22">
        <v>41878</v>
      </c>
      <c r="B1348" s="22" t="s">
        <v>64</v>
      </c>
      <c r="C1348" s="22" t="s">
        <v>336</v>
      </c>
      <c r="D1348" s="23" t="s">
        <v>50</v>
      </c>
      <c r="E1348" s="76">
        <v>44</v>
      </c>
    </row>
    <row r="1349" spans="1:5">
      <c r="A1349" s="22">
        <v>41810</v>
      </c>
      <c r="B1349" s="22" t="s">
        <v>62</v>
      </c>
      <c r="C1349" s="22" t="s">
        <v>48</v>
      </c>
      <c r="D1349" s="23" t="s">
        <v>49</v>
      </c>
      <c r="E1349" s="76">
        <v>66</v>
      </c>
    </row>
    <row r="1350" spans="1:5">
      <c r="A1350" s="22">
        <v>41854</v>
      </c>
      <c r="B1350" s="22" t="s">
        <v>64</v>
      </c>
      <c r="C1350" s="22" t="s">
        <v>38</v>
      </c>
      <c r="D1350" s="23" t="s">
        <v>49</v>
      </c>
      <c r="E1350" s="76">
        <v>102</v>
      </c>
    </row>
    <row r="1351" spans="1:5">
      <c r="A1351" s="22">
        <v>41802</v>
      </c>
      <c r="B1351" s="22" t="s">
        <v>62</v>
      </c>
      <c r="C1351" s="22" t="s">
        <v>48</v>
      </c>
      <c r="D1351" s="23" t="s">
        <v>53</v>
      </c>
      <c r="E1351" s="76">
        <v>90</v>
      </c>
    </row>
    <row r="1352" spans="1:5">
      <c r="A1352" s="22">
        <v>41798</v>
      </c>
      <c r="B1352" s="22" t="s">
        <v>62</v>
      </c>
      <c r="C1352" s="22" t="s">
        <v>38</v>
      </c>
      <c r="D1352" s="23" t="s">
        <v>43</v>
      </c>
      <c r="E1352" s="76">
        <v>20</v>
      </c>
    </row>
    <row r="1353" spans="1:5">
      <c r="A1353" s="22">
        <v>41762</v>
      </c>
      <c r="B1353" s="22" t="s">
        <v>60</v>
      </c>
      <c r="C1353" s="22" t="s">
        <v>48</v>
      </c>
      <c r="D1353" s="23" t="s">
        <v>53</v>
      </c>
      <c r="E1353" s="76">
        <v>523</v>
      </c>
    </row>
    <row r="1354" spans="1:5">
      <c r="A1354" s="22">
        <v>41876</v>
      </c>
      <c r="B1354" s="22" t="s">
        <v>64</v>
      </c>
      <c r="C1354" s="22" t="s">
        <v>48</v>
      </c>
      <c r="D1354" s="23" t="s">
        <v>56</v>
      </c>
      <c r="E1354" s="76">
        <v>38</v>
      </c>
    </row>
    <row r="1355" spans="1:5">
      <c r="A1355" s="22">
        <v>41862</v>
      </c>
      <c r="B1355" s="22" t="s">
        <v>64</v>
      </c>
      <c r="C1355" s="22" t="s">
        <v>38</v>
      </c>
      <c r="D1355" s="23" t="s">
        <v>43</v>
      </c>
      <c r="E1355" s="76">
        <v>76</v>
      </c>
    </row>
    <row r="1356" spans="1:5">
      <c r="A1356" s="22">
        <v>41872</v>
      </c>
      <c r="B1356" s="22" t="s">
        <v>64</v>
      </c>
      <c r="C1356" s="22" t="s">
        <v>38</v>
      </c>
      <c r="D1356" s="23" t="s">
        <v>53</v>
      </c>
      <c r="E1356" s="76">
        <v>29</v>
      </c>
    </row>
    <row r="1357" spans="1:5">
      <c r="A1357" s="22">
        <v>41819</v>
      </c>
      <c r="B1357" s="22" t="s">
        <v>62</v>
      </c>
      <c r="C1357" s="22" t="s">
        <v>48</v>
      </c>
      <c r="D1357" s="23" t="s">
        <v>58</v>
      </c>
      <c r="E1357" s="76">
        <v>72</v>
      </c>
    </row>
    <row r="1358" spans="1:5">
      <c r="A1358" s="22">
        <v>41871</v>
      </c>
      <c r="B1358" s="22" t="s">
        <v>64</v>
      </c>
      <c r="C1358" s="22" t="s">
        <v>48</v>
      </c>
      <c r="D1358" s="23" t="s">
        <v>39</v>
      </c>
      <c r="E1358" s="76">
        <v>1629</v>
      </c>
    </row>
    <row r="1359" spans="1:5">
      <c r="A1359" s="22">
        <v>41860</v>
      </c>
      <c r="B1359" s="22" t="s">
        <v>64</v>
      </c>
      <c r="C1359" s="22" t="s">
        <v>336</v>
      </c>
      <c r="D1359" s="23" t="s">
        <v>43</v>
      </c>
      <c r="E1359" s="76">
        <v>60</v>
      </c>
    </row>
    <row r="1360" spans="1:5">
      <c r="A1360" s="22">
        <v>41866</v>
      </c>
      <c r="B1360" s="22" t="s">
        <v>64</v>
      </c>
      <c r="C1360" s="22" t="s">
        <v>48</v>
      </c>
      <c r="D1360" s="23" t="s">
        <v>66</v>
      </c>
      <c r="E1360" s="76">
        <v>36</v>
      </c>
    </row>
    <row r="1361" spans="1:5">
      <c r="A1361" s="22">
        <v>41807</v>
      </c>
      <c r="B1361" s="22" t="s">
        <v>62</v>
      </c>
      <c r="C1361" s="22" t="s">
        <v>38</v>
      </c>
      <c r="D1361" s="23" t="s">
        <v>53</v>
      </c>
      <c r="E1361" s="76">
        <v>58</v>
      </c>
    </row>
    <row r="1362" spans="1:5">
      <c r="A1362" s="22">
        <v>41854</v>
      </c>
      <c r="B1362" s="22" t="s">
        <v>64</v>
      </c>
      <c r="C1362" s="22" t="s">
        <v>48</v>
      </c>
      <c r="D1362" s="23" t="s">
        <v>61</v>
      </c>
      <c r="E1362" s="76">
        <v>83</v>
      </c>
    </row>
    <row r="1363" spans="1:5">
      <c r="A1363" s="22">
        <v>41860</v>
      </c>
      <c r="B1363" s="22" t="s">
        <v>64</v>
      </c>
      <c r="C1363" s="22" t="s">
        <v>38</v>
      </c>
      <c r="D1363" s="23" t="s">
        <v>66</v>
      </c>
      <c r="E1363" s="76">
        <v>235</v>
      </c>
    </row>
    <row r="1364" spans="1:5">
      <c r="A1364" s="22">
        <v>41875</v>
      </c>
      <c r="B1364" s="22" t="s">
        <v>64</v>
      </c>
      <c r="C1364" s="22" t="s">
        <v>48</v>
      </c>
      <c r="D1364" s="23" t="s">
        <v>54</v>
      </c>
      <c r="E1364" s="76">
        <v>47</v>
      </c>
    </row>
    <row r="1365" spans="1:5">
      <c r="A1365" s="22">
        <v>41801</v>
      </c>
      <c r="B1365" s="22" t="s">
        <v>62</v>
      </c>
      <c r="C1365" s="22" t="s">
        <v>38</v>
      </c>
      <c r="D1365" s="23" t="s">
        <v>49</v>
      </c>
      <c r="E1365" s="76">
        <v>96</v>
      </c>
    </row>
    <row r="1366" spans="1:5">
      <c r="A1366" s="22">
        <v>41824</v>
      </c>
      <c r="B1366" s="22" t="s">
        <v>63</v>
      </c>
      <c r="C1366" s="22" t="s">
        <v>38</v>
      </c>
      <c r="D1366" s="23" t="s">
        <v>43</v>
      </c>
      <c r="E1366" s="76">
        <v>60</v>
      </c>
    </row>
    <row r="1367" spans="1:5">
      <c r="A1367" s="22">
        <v>41802</v>
      </c>
      <c r="B1367" s="22" t="s">
        <v>62</v>
      </c>
      <c r="C1367" s="22" t="s">
        <v>38</v>
      </c>
      <c r="D1367" s="23" t="s">
        <v>49</v>
      </c>
      <c r="E1367" s="76">
        <v>66</v>
      </c>
    </row>
    <row r="1368" spans="1:5">
      <c r="A1368" s="22">
        <v>41877</v>
      </c>
      <c r="B1368" s="22" t="s">
        <v>64</v>
      </c>
      <c r="C1368" s="22" t="s">
        <v>38</v>
      </c>
      <c r="D1368" s="23" t="s">
        <v>53</v>
      </c>
      <c r="E1368" s="76">
        <v>29</v>
      </c>
    </row>
    <row r="1369" spans="1:5">
      <c r="A1369" s="22">
        <v>41862</v>
      </c>
      <c r="B1369" s="22" t="s">
        <v>64</v>
      </c>
      <c r="C1369" s="22" t="s">
        <v>38</v>
      </c>
      <c r="D1369" s="23" t="s">
        <v>43</v>
      </c>
      <c r="E1369" s="76">
        <v>40</v>
      </c>
    </row>
    <row r="1370" spans="1:5">
      <c r="A1370" s="22">
        <v>41876</v>
      </c>
      <c r="B1370" s="22" t="s">
        <v>64</v>
      </c>
      <c r="C1370" s="22" t="s">
        <v>48</v>
      </c>
      <c r="D1370" s="23" t="s">
        <v>49</v>
      </c>
      <c r="E1370" s="76">
        <v>66</v>
      </c>
    </row>
    <row r="1371" spans="1:5">
      <c r="A1371" s="22">
        <v>41854</v>
      </c>
      <c r="B1371" s="22" t="s">
        <v>64</v>
      </c>
      <c r="C1371" s="22" t="s">
        <v>38</v>
      </c>
      <c r="D1371" s="23" t="s">
        <v>61</v>
      </c>
      <c r="E1371" s="76">
        <v>28</v>
      </c>
    </row>
    <row r="1372" spans="1:5">
      <c r="A1372" s="22">
        <v>41814</v>
      </c>
      <c r="B1372" s="22" t="s">
        <v>62</v>
      </c>
      <c r="C1372" s="22" t="s">
        <v>336</v>
      </c>
      <c r="D1372" s="23" t="s">
        <v>43</v>
      </c>
      <c r="E1372" s="76">
        <v>60</v>
      </c>
    </row>
    <row r="1373" spans="1:5">
      <c r="A1373" s="22">
        <v>41865</v>
      </c>
      <c r="B1373" s="22" t="s">
        <v>64</v>
      </c>
      <c r="C1373" s="22" t="s">
        <v>38</v>
      </c>
      <c r="D1373" s="23" t="s">
        <v>56</v>
      </c>
      <c r="E1373" s="76">
        <v>63</v>
      </c>
    </row>
    <row r="1374" spans="1:5">
      <c r="A1374" s="22">
        <v>41880</v>
      </c>
      <c r="B1374" s="22" t="s">
        <v>64</v>
      </c>
      <c r="C1374" s="22" t="s">
        <v>38</v>
      </c>
      <c r="D1374" s="23" t="s">
        <v>58</v>
      </c>
      <c r="E1374" s="76">
        <v>24</v>
      </c>
    </row>
    <row r="1375" spans="1:5">
      <c r="A1375" s="22">
        <v>41792</v>
      </c>
      <c r="B1375" s="22" t="s">
        <v>62</v>
      </c>
      <c r="C1375" s="22" t="s">
        <v>336</v>
      </c>
      <c r="D1375" s="23" t="s">
        <v>57</v>
      </c>
      <c r="E1375" s="76">
        <v>46</v>
      </c>
    </row>
    <row r="1376" spans="1:5">
      <c r="A1376" s="22">
        <v>41804</v>
      </c>
      <c r="B1376" s="22" t="s">
        <v>62</v>
      </c>
      <c r="C1376" s="22" t="s">
        <v>48</v>
      </c>
      <c r="D1376" s="23" t="s">
        <v>54</v>
      </c>
      <c r="E1376" s="76">
        <v>90</v>
      </c>
    </row>
    <row r="1377" spans="1:5">
      <c r="A1377" s="22">
        <v>41834</v>
      </c>
      <c r="B1377" s="22" t="s">
        <v>63</v>
      </c>
      <c r="C1377" s="22" t="s">
        <v>38</v>
      </c>
      <c r="D1377" s="23" t="s">
        <v>53</v>
      </c>
      <c r="E1377" s="76">
        <v>60</v>
      </c>
    </row>
    <row r="1378" spans="1:5">
      <c r="A1378" s="22">
        <v>41760</v>
      </c>
      <c r="B1378" s="22" t="s">
        <v>60</v>
      </c>
      <c r="C1378" s="22" t="s">
        <v>48</v>
      </c>
      <c r="D1378" s="23" t="s">
        <v>57</v>
      </c>
      <c r="E1378" s="76">
        <v>69</v>
      </c>
    </row>
    <row r="1379" spans="1:5">
      <c r="A1379" s="22">
        <v>41805</v>
      </c>
      <c r="B1379" s="22" t="s">
        <v>62</v>
      </c>
      <c r="C1379" s="22" t="s">
        <v>336</v>
      </c>
      <c r="D1379" s="23" t="s">
        <v>61</v>
      </c>
      <c r="E1379" s="76">
        <v>353</v>
      </c>
    </row>
    <row r="1380" spans="1:5">
      <c r="A1380" s="22">
        <v>41826</v>
      </c>
      <c r="B1380" s="22" t="s">
        <v>63</v>
      </c>
      <c r="C1380" s="22" t="s">
        <v>38</v>
      </c>
      <c r="D1380" s="23" t="s">
        <v>53</v>
      </c>
      <c r="E1380" s="76">
        <v>56</v>
      </c>
    </row>
    <row r="1381" spans="1:5">
      <c r="A1381" s="22">
        <v>41824</v>
      </c>
      <c r="B1381" s="22" t="s">
        <v>63</v>
      </c>
      <c r="C1381" s="22" t="s">
        <v>48</v>
      </c>
      <c r="D1381" s="23" t="s">
        <v>58</v>
      </c>
      <c r="E1381" s="76">
        <v>72</v>
      </c>
    </row>
    <row r="1382" spans="1:5">
      <c r="A1382" s="22">
        <v>41816</v>
      </c>
      <c r="B1382" s="22" t="s">
        <v>62</v>
      </c>
      <c r="C1382" s="22" t="s">
        <v>48</v>
      </c>
      <c r="D1382" s="23" t="s">
        <v>46</v>
      </c>
      <c r="E1382" s="76">
        <v>23</v>
      </c>
    </row>
    <row r="1383" spans="1:5">
      <c r="A1383" s="22">
        <v>41794</v>
      </c>
      <c r="B1383" s="22" t="s">
        <v>62</v>
      </c>
      <c r="C1383" s="22" t="s">
        <v>48</v>
      </c>
      <c r="D1383" s="23" t="s">
        <v>43</v>
      </c>
      <c r="E1383" s="76">
        <v>40</v>
      </c>
    </row>
    <row r="1384" spans="1:5">
      <c r="A1384" s="22">
        <v>41874</v>
      </c>
      <c r="B1384" s="22" t="s">
        <v>64</v>
      </c>
      <c r="C1384" s="22" t="s">
        <v>336</v>
      </c>
      <c r="D1384" s="23" t="s">
        <v>43</v>
      </c>
      <c r="E1384" s="76">
        <v>40</v>
      </c>
    </row>
    <row r="1385" spans="1:5">
      <c r="A1385" s="22">
        <v>41866</v>
      </c>
      <c r="B1385" s="22" t="s">
        <v>64</v>
      </c>
      <c r="C1385" s="22" t="s">
        <v>38</v>
      </c>
      <c r="D1385" s="23" t="s">
        <v>50</v>
      </c>
      <c r="E1385" s="76">
        <v>69</v>
      </c>
    </row>
    <row r="1386" spans="1:5">
      <c r="A1386" s="22">
        <v>41770</v>
      </c>
      <c r="B1386" s="22" t="s">
        <v>60</v>
      </c>
      <c r="C1386" s="22" t="s">
        <v>38</v>
      </c>
      <c r="D1386" s="23" t="s">
        <v>43</v>
      </c>
      <c r="E1386" s="76">
        <v>38</v>
      </c>
    </row>
    <row r="1387" spans="1:5">
      <c r="A1387" s="22">
        <v>41809</v>
      </c>
      <c r="B1387" s="22" t="s">
        <v>62</v>
      </c>
      <c r="C1387" s="22" t="s">
        <v>48</v>
      </c>
      <c r="D1387" s="23" t="s">
        <v>50</v>
      </c>
      <c r="E1387" s="76">
        <v>371</v>
      </c>
    </row>
    <row r="1388" spans="1:5">
      <c r="A1388" s="22">
        <v>41793</v>
      </c>
      <c r="B1388" s="22" t="s">
        <v>62</v>
      </c>
      <c r="C1388" s="22" t="s">
        <v>48</v>
      </c>
      <c r="D1388" s="23" t="s">
        <v>66</v>
      </c>
      <c r="E1388" s="76">
        <v>36</v>
      </c>
    </row>
    <row r="1389" spans="1:5">
      <c r="A1389" s="22">
        <v>41800</v>
      </c>
      <c r="B1389" s="22" t="s">
        <v>62</v>
      </c>
      <c r="C1389" s="22" t="s">
        <v>38</v>
      </c>
      <c r="D1389" s="23" t="s">
        <v>53</v>
      </c>
      <c r="E1389" s="76">
        <v>30</v>
      </c>
    </row>
    <row r="1390" spans="1:5">
      <c r="A1390" s="22">
        <v>41878</v>
      </c>
      <c r="B1390" s="22" t="s">
        <v>64</v>
      </c>
      <c r="C1390" s="22" t="s">
        <v>48</v>
      </c>
      <c r="D1390" s="23" t="s">
        <v>56</v>
      </c>
      <c r="E1390" s="76">
        <v>60</v>
      </c>
    </row>
    <row r="1391" spans="1:5">
      <c r="A1391" s="22">
        <v>41845</v>
      </c>
      <c r="B1391" s="22" t="s">
        <v>63</v>
      </c>
      <c r="C1391" s="22" t="s">
        <v>48</v>
      </c>
      <c r="D1391" s="23" t="s">
        <v>57</v>
      </c>
      <c r="E1391" s="76">
        <v>44</v>
      </c>
    </row>
    <row r="1392" spans="1:5">
      <c r="A1392" s="22">
        <v>41872</v>
      </c>
      <c r="B1392" s="22" t="s">
        <v>64</v>
      </c>
      <c r="C1392" s="22" t="s">
        <v>48</v>
      </c>
      <c r="D1392" s="23" t="s">
        <v>56</v>
      </c>
      <c r="E1392" s="76">
        <v>21</v>
      </c>
    </row>
    <row r="1393" spans="1:5">
      <c r="A1393" s="22">
        <v>41794</v>
      </c>
      <c r="B1393" s="22" t="s">
        <v>62</v>
      </c>
      <c r="C1393" s="22" t="s">
        <v>48</v>
      </c>
      <c r="D1393" s="23" t="s">
        <v>49</v>
      </c>
      <c r="E1393" s="76">
        <v>64</v>
      </c>
    </row>
    <row r="1394" spans="1:5">
      <c r="A1394" s="22">
        <v>41871</v>
      </c>
      <c r="B1394" s="22" t="s">
        <v>64</v>
      </c>
      <c r="C1394" s="22" t="s">
        <v>48</v>
      </c>
      <c r="D1394" s="23" t="s">
        <v>49</v>
      </c>
      <c r="E1394" s="76">
        <v>66</v>
      </c>
    </row>
    <row r="1395" spans="1:5">
      <c r="A1395" s="22">
        <v>41803</v>
      </c>
      <c r="B1395" s="22" t="s">
        <v>62</v>
      </c>
      <c r="C1395" s="22" t="s">
        <v>48</v>
      </c>
      <c r="D1395" s="23" t="s">
        <v>57</v>
      </c>
      <c r="E1395" s="76">
        <v>23</v>
      </c>
    </row>
    <row r="1396" spans="1:5">
      <c r="A1396" s="22">
        <v>41799</v>
      </c>
      <c r="B1396" s="22" t="s">
        <v>62</v>
      </c>
      <c r="C1396" s="22" t="s">
        <v>38</v>
      </c>
      <c r="D1396" s="23" t="s">
        <v>57</v>
      </c>
      <c r="E1396" s="76">
        <v>46</v>
      </c>
    </row>
    <row r="1397" spans="1:5">
      <c r="A1397" s="22">
        <v>41799</v>
      </c>
      <c r="B1397" s="22" t="s">
        <v>62</v>
      </c>
      <c r="C1397" s="22" t="s">
        <v>48</v>
      </c>
      <c r="D1397" s="23" t="s">
        <v>56</v>
      </c>
      <c r="E1397" s="76">
        <v>60</v>
      </c>
    </row>
    <row r="1398" spans="1:5">
      <c r="A1398" s="22">
        <v>41804</v>
      </c>
      <c r="B1398" s="22" t="s">
        <v>62</v>
      </c>
      <c r="C1398" s="22" t="s">
        <v>48</v>
      </c>
      <c r="D1398" s="23" t="s">
        <v>50</v>
      </c>
      <c r="E1398" s="76">
        <v>230</v>
      </c>
    </row>
    <row r="1399" spans="1:5">
      <c r="A1399" s="22">
        <v>41868</v>
      </c>
      <c r="B1399" s="22" t="s">
        <v>64</v>
      </c>
      <c r="C1399" s="22" t="s">
        <v>38</v>
      </c>
      <c r="D1399" s="23" t="s">
        <v>50</v>
      </c>
      <c r="E1399" s="76">
        <v>46</v>
      </c>
    </row>
    <row r="1400" spans="1:5">
      <c r="A1400" s="22">
        <v>41853</v>
      </c>
      <c r="B1400" s="22" t="s">
        <v>64</v>
      </c>
      <c r="C1400" s="22" t="s">
        <v>38</v>
      </c>
      <c r="D1400" s="23" t="s">
        <v>43</v>
      </c>
      <c r="E1400" s="76">
        <v>40</v>
      </c>
    </row>
    <row r="1401" spans="1:5">
      <c r="A1401" s="22">
        <v>41850</v>
      </c>
      <c r="B1401" s="22" t="s">
        <v>63</v>
      </c>
      <c r="C1401" s="22" t="s">
        <v>48</v>
      </c>
      <c r="D1401" s="23" t="s">
        <v>57</v>
      </c>
      <c r="E1401" s="76">
        <v>46</v>
      </c>
    </row>
    <row r="1402" spans="1:5">
      <c r="A1402" s="22">
        <v>41778</v>
      </c>
      <c r="B1402" s="22" t="s">
        <v>60</v>
      </c>
      <c r="C1402" s="22" t="s">
        <v>38</v>
      </c>
      <c r="D1402" s="23" t="s">
        <v>57</v>
      </c>
      <c r="E1402" s="76">
        <v>69</v>
      </c>
    </row>
    <row r="1403" spans="1:5">
      <c r="A1403" s="22">
        <v>41859</v>
      </c>
      <c r="B1403" s="22" t="s">
        <v>64</v>
      </c>
      <c r="C1403" s="22" t="s">
        <v>38</v>
      </c>
      <c r="D1403" s="23" t="s">
        <v>49</v>
      </c>
      <c r="E1403" s="76">
        <v>99</v>
      </c>
    </row>
    <row r="1404" spans="1:5">
      <c r="A1404" s="22">
        <v>41828</v>
      </c>
      <c r="B1404" s="22" t="s">
        <v>63</v>
      </c>
      <c r="C1404" s="22" t="s">
        <v>48</v>
      </c>
      <c r="D1404" s="23" t="s">
        <v>49</v>
      </c>
      <c r="E1404" s="76">
        <v>102</v>
      </c>
    </row>
    <row r="1405" spans="1:5">
      <c r="A1405" s="22">
        <v>41762</v>
      </c>
      <c r="B1405" s="22" t="s">
        <v>60</v>
      </c>
      <c r="C1405" s="22" t="s">
        <v>48</v>
      </c>
      <c r="D1405" s="23" t="s">
        <v>49</v>
      </c>
      <c r="E1405" s="76">
        <v>33</v>
      </c>
    </row>
    <row r="1406" spans="1:5">
      <c r="A1406" s="22">
        <v>41832</v>
      </c>
      <c r="B1406" s="22" t="s">
        <v>63</v>
      </c>
      <c r="C1406" s="22" t="s">
        <v>336</v>
      </c>
      <c r="D1406" s="23" t="s">
        <v>57</v>
      </c>
      <c r="E1406" s="76">
        <v>23</v>
      </c>
    </row>
    <row r="1407" spans="1:5">
      <c r="A1407" s="22">
        <v>41801</v>
      </c>
      <c r="B1407" s="22" t="s">
        <v>62</v>
      </c>
      <c r="C1407" s="22" t="s">
        <v>48</v>
      </c>
      <c r="D1407" s="23" t="s">
        <v>50</v>
      </c>
      <c r="E1407" s="76">
        <v>69</v>
      </c>
    </row>
    <row r="1408" spans="1:5">
      <c r="A1408" s="22">
        <v>41862</v>
      </c>
      <c r="B1408" s="22" t="s">
        <v>64</v>
      </c>
      <c r="C1408" s="22" t="s">
        <v>38</v>
      </c>
      <c r="D1408" s="23" t="s">
        <v>56</v>
      </c>
      <c r="E1408" s="76">
        <v>60</v>
      </c>
    </row>
    <row r="1409" spans="1:5">
      <c r="A1409" s="22">
        <v>41866</v>
      </c>
      <c r="B1409" s="22" t="s">
        <v>64</v>
      </c>
      <c r="C1409" s="22" t="s">
        <v>38</v>
      </c>
      <c r="D1409" s="23" t="s">
        <v>49</v>
      </c>
      <c r="E1409" s="76">
        <v>33</v>
      </c>
    </row>
    <row r="1410" spans="1:5">
      <c r="A1410" s="22">
        <v>41824</v>
      </c>
      <c r="B1410" s="22" t="s">
        <v>63</v>
      </c>
      <c r="C1410" s="22" t="s">
        <v>336</v>
      </c>
      <c r="D1410" s="23" t="s">
        <v>66</v>
      </c>
      <c r="E1410" s="76">
        <v>18</v>
      </c>
    </row>
    <row r="1411" spans="1:5">
      <c r="A1411" s="22">
        <v>41877</v>
      </c>
      <c r="B1411" s="22" t="s">
        <v>64</v>
      </c>
      <c r="C1411" s="22" t="s">
        <v>38</v>
      </c>
      <c r="D1411" s="23" t="s">
        <v>46</v>
      </c>
      <c r="E1411" s="76">
        <v>50</v>
      </c>
    </row>
    <row r="1412" spans="1:5">
      <c r="A1412" s="22">
        <v>41869</v>
      </c>
      <c r="B1412" s="22" t="s">
        <v>64</v>
      </c>
      <c r="C1412" s="22" t="s">
        <v>336</v>
      </c>
      <c r="D1412" s="23" t="s">
        <v>43</v>
      </c>
      <c r="E1412" s="76">
        <v>40</v>
      </c>
    </row>
    <row r="1413" spans="1:5">
      <c r="A1413" s="22">
        <v>41868</v>
      </c>
      <c r="B1413" s="22" t="s">
        <v>64</v>
      </c>
      <c r="C1413" s="22" t="s">
        <v>38</v>
      </c>
      <c r="D1413" s="23" t="s">
        <v>43</v>
      </c>
      <c r="E1413" s="76">
        <v>60</v>
      </c>
    </row>
    <row r="1414" spans="1:5">
      <c r="A1414" s="22">
        <v>41848</v>
      </c>
      <c r="B1414" s="22" t="s">
        <v>63</v>
      </c>
      <c r="C1414" s="22" t="s">
        <v>48</v>
      </c>
      <c r="D1414" s="23" t="s">
        <v>66</v>
      </c>
      <c r="E1414" s="76">
        <v>291</v>
      </c>
    </row>
    <row r="1415" spans="1:5">
      <c r="A1415" s="22">
        <v>41800</v>
      </c>
      <c r="B1415" s="22" t="s">
        <v>62</v>
      </c>
      <c r="C1415" s="22" t="s">
        <v>48</v>
      </c>
      <c r="D1415" s="23" t="s">
        <v>58</v>
      </c>
      <c r="E1415" s="76">
        <v>479</v>
      </c>
    </row>
    <row r="1416" spans="1:5">
      <c r="A1416" s="22">
        <v>41794</v>
      </c>
      <c r="B1416" s="22" t="s">
        <v>62</v>
      </c>
      <c r="C1416" s="22" t="s">
        <v>38</v>
      </c>
      <c r="D1416" s="23" t="s">
        <v>57</v>
      </c>
      <c r="E1416" s="76">
        <v>46</v>
      </c>
    </row>
    <row r="1417" spans="1:5">
      <c r="A1417" s="22">
        <v>41815</v>
      </c>
      <c r="B1417" s="22" t="s">
        <v>62</v>
      </c>
      <c r="C1417" s="22" t="s">
        <v>38</v>
      </c>
      <c r="D1417" s="23" t="s">
        <v>57</v>
      </c>
      <c r="E1417" s="76">
        <v>414</v>
      </c>
    </row>
    <row r="1418" spans="1:5">
      <c r="A1418" s="22">
        <v>41806</v>
      </c>
      <c r="B1418" s="22" t="s">
        <v>62</v>
      </c>
      <c r="C1418" s="22" t="s">
        <v>38</v>
      </c>
      <c r="D1418" s="23" t="s">
        <v>43</v>
      </c>
      <c r="E1418" s="76">
        <v>20</v>
      </c>
    </row>
    <row r="1419" spans="1:5">
      <c r="A1419" s="22">
        <v>41856</v>
      </c>
      <c r="B1419" s="22" t="s">
        <v>64</v>
      </c>
      <c r="C1419" s="22" t="s">
        <v>38</v>
      </c>
      <c r="D1419" s="23" t="s">
        <v>53</v>
      </c>
      <c r="E1419" s="76">
        <v>28</v>
      </c>
    </row>
    <row r="1420" spans="1:5">
      <c r="A1420" s="22">
        <v>41878</v>
      </c>
      <c r="B1420" s="22" t="s">
        <v>64</v>
      </c>
      <c r="C1420" s="22" t="s">
        <v>48</v>
      </c>
      <c r="D1420" s="23" t="s">
        <v>57</v>
      </c>
      <c r="E1420" s="76">
        <v>69</v>
      </c>
    </row>
    <row r="1421" spans="1:5">
      <c r="A1421" s="22">
        <v>41808</v>
      </c>
      <c r="B1421" s="22" t="s">
        <v>62</v>
      </c>
      <c r="C1421" s="22" t="s">
        <v>48</v>
      </c>
      <c r="D1421" s="23" t="s">
        <v>57</v>
      </c>
      <c r="E1421" s="76">
        <v>46</v>
      </c>
    </row>
    <row r="1422" spans="1:5">
      <c r="A1422" s="22">
        <v>41863</v>
      </c>
      <c r="B1422" s="22" t="s">
        <v>64</v>
      </c>
      <c r="C1422" s="22" t="s">
        <v>48</v>
      </c>
      <c r="D1422" s="23" t="s">
        <v>49</v>
      </c>
      <c r="E1422" s="76">
        <v>99</v>
      </c>
    </row>
    <row r="1423" spans="1:5">
      <c r="A1423" s="22">
        <v>41871</v>
      </c>
      <c r="B1423" s="22" t="s">
        <v>64</v>
      </c>
      <c r="C1423" s="22" t="s">
        <v>38</v>
      </c>
      <c r="D1423" s="23" t="s">
        <v>49</v>
      </c>
      <c r="E1423" s="76">
        <v>128</v>
      </c>
    </row>
    <row r="1424" spans="1:5">
      <c r="A1424" s="22">
        <v>41864</v>
      </c>
      <c r="B1424" s="22" t="s">
        <v>64</v>
      </c>
      <c r="C1424" s="22" t="s">
        <v>38</v>
      </c>
      <c r="D1424" s="23" t="s">
        <v>39</v>
      </c>
      <c r="E1424" s="76">
        <v>80</v>
      </c>
    </row>
    <row r="1425" spans="1:5">
      <c r="A1425" s="22">
        <v>41820</v>
      </c>
      <c r="B1425" s="22" t="s">
        <v>62</v>
      </c>
      <c r="C1425" s="22" t="s">
        <v>336</v>
      </c>
      <c r="D1425" s="23" t="s">
        <v>57</v>
      </c>
      <c r="E1425" s="76">
        <v>46</v>
      </c>
    </row>
    <row r="1426" spans="1:5">
      <c r="A1426" s="22">
        <v>41794</v>
      </c>
      <c r="B1426" s="22" t="s">
        <v>62</v>
      </c>
      <c r="C1426" s="22" t="s">
        <v>48</v>
      </c>
      <c r="D1426" s="23" t="s">
        <v>49</v>
      </c>
      <c r="E1426" s="76">
        <v>34</v>
      </c>
    </row>
    <row r="1427" spans="1:5">
      <c r="A1427" s="22">
        <v>41871</v>
      </c>
      <c r="B1427" s="22" t="s">
        <v>64</v>
      </c>
      <c r="C1427" s="22" t="s">
        <v>38</v>
      </c>
      <c r="D1427" s="23" t="s">
        <v>61</v>
      </c>
      <c r="E1427" s="76">
        <v>83</v>
      </c>
    </row>
    <row r="1428" spans="1:5">
      <c r="A1428" s="22">
        <v>41770</v>
      </c>
      <c r="B1428" s="22" t="s">
        <v>60</v>
      </c>
      <c r="C1428" s="22" t="s">
        <v>48</v>
      </c>
      <c r="D1428" s="23" t="s">
        <v>58</v>
      </c>
      <c r="E1428" s="76">
        <v>24</v>
      </c>
    </row>
    <row r="1429" spans="1:5">
      <c r="A1429" s="22">
        <v>41851</v>
      </c>
      <c r="B1429" s="22" t="s">
        <v>63</v>
      </c>
      <c r="C1429" s="22" t="s">
        <v>48</v>
      </c>
      <c r="D1429" s="23" t="s">
        <v>53</v>
      </c>
      <c r="E1429" s="76">
        <v>29</v>
      </c>
    </row>
    <row r="1430" spans="1:5">
      <c r="A1430" s="22">
        <v>41865</v>
      </c>
      <c r="B1430" s="22" t="s">
        <v>64</v>
      </c>
      <c r="C1430" s="22" t="s">
        <v>48</v>
      </c>
      <c r="D1430" s="23" t="s">
        <v>43</v>
      </c>
      <c r="E1430" s="76">
        <v>57</v>
      </c>
    </row>
    <row r="1431" spans="1:5">
      <c r="A1431" s="22">
        <v>41808</v>
      </c>
      <c r="B1431" s="22" t="s">
        <v>62</v>
      </c>
      <c r="C1431" s="22" t="s">
        <v>48</v>
      </c>
      <c r="D1431" s="23" t="s">
        <v>58</v>
      </c>
      <c r="E1431" s="76">
        <v>50</v>
      </c>
    </row>
    <row r="1432" spans="1:5">
      <c r="A1432" s="22">
        <v>41767</v>
      </c>
      <c r="B1432" s="22" t="s">
        <v>60</v>
      </c>
      <c r="C1432" s="22" t="s">
        <v>48</v>
      </c>
      <c r="D1432" s="23" t="s">
        <v>46</v>
      </c>
      <c r="E1432" s="76">
        <v>50</v>
      </c>
    </row>
    <row r="1433" spans="1:5">
      <c r="A1433" s="22">
        <v>41775</v>
      </c>
      <c r="B1433" s="22" t="s">
        <v>60</v>
      </c>
      <c r="C1433" s="22" t="s">
        <v>38</v>
      </c>
      <c r="D1433" s="23" t="s">
        <v>43</v>
      </c>
      <c r="E1433" s="76">
        <v>80</v>
      </c>
    </row>
    <row r="1434" spans="1:5">
      <c r="A1434" s="22">
        <v>41849</v>
      </c>
      <c r="B1434" s="22" t="s">
        <v>63</v>
      </c>
      <c r="C1434" s="22" t="s">
        <v>38</v>
      </c>
      <c r="D1434" s="23" t="s">
        <v>53</v>
      </c>
      <c r="E1434" s="76">
        <v>627</v>
      </c>
    </row>
    <row r="1435" spans="1:5">
      <c r="A1435" s="22">
        <v>41888</v>
      </c>
      <c r="B1435" s="22" t="s">
        <v>65</v>
      </c>
      <c r="C1435" s="22" t="s">
        <v>48</v>
      </c>
      <c r="D1435" s="23" t="s">
        <v>49</v>
      </c>
      <c r="E1435" s="76">
        <v>68</v>
      </c>
    </row>
    <row r="1436" spans="1:5">
      <c r="A1436" s="22">
        <v>41869</v>
      </c>
      <c r="B1436" s="22" t="s">
        <v>64</v>
      </c>
      <c r="C1436" s="22" t="s">
        <v>336</v>
      </c>
      <c r="D1436" s="23" t="s">
        <v>53</v>
      </c>
      <c r="E1436" s="76">
        <v>28</v>
      </c>
    </row>
    <row r="1437" spans="1:5">
      <c r="A1437" s="22">
        <v>41815</v>
      </c>
      <c r="B1437" s="22" t="s">
        <v>62</v>
      </c>
      <c r="C1437" s="22" t="s">
        <v>48</v>
      </c>
      <c r="D1437" s="23" t="s">
        <v>58</v>
      </c>
      <c r="E1437" s="76">
        <v>24</v>
      </c>
    </row>
    <row r="1438" spans="1:5">
      <c r="A1438" s="22">
        <v>41816</v>
      </c>
      <c r="B1438" s="22" t="s">
        <v>62</v>
      </c>
      <c r="C1438" s="22" t="s">
        <v>48</v>
      </c>
      <c r="D1438" s="23" t="s">
        <v>57</v>
      </c>
      <c r="E1438" s="76">
        <v>69</v>
      </c>
    </row>
    <row r="1439" spans="1:5">
      <c r="A1439" s="22">
        <v>41853</v>
      </c>
      <c r="B1439" s="22" t="s">
        <v>64</v>
      </c>
      <c r="C1439" s="22" t="s">
        <v>38</v>
      </c>
      <c r="D1439" s="23" t="s">
        <v>54</v>
      </c>
      <c r="E1439" s="76">
        <v>357</v>
      </c>
    </row>
    <row r="1440" spans="1:5">
      <c r="A1440" s="22">
        <v>41863</v>
      </c>
      <c r="B1440" s="22" t="s">
        <v>64</v>
      </c>
      <c r="C1440" s="22" t="s">
        <v>48</v>
      </c>
      <c r="D1440" s="23" t="s">
        <v>56</v>
      </c>
      <c r="E1440" s="76">
        <v>361</v>
      </c>
    </row>
    <row r="1441" spans="1:5">
      <c r="A1441" s="22">
        <v>41851</v>
      </c>
      <c r="B1441" s="22" t="s">
        <v>63</v>
      </c>
      <c r="C1441" s="22" t="s">
        <v>38</v>
      </c>
      <c r="D1441" s="23" t="s">
        <v>57</v>
      </c>
      <c r="E1441" s="76">
        <v>46</v>
      </c>
    </row>
    <row r="1442" spans="1:5">
      <c r="A1442" s="22">
        <v>41910</v>
      </c>
      <c r="B1442" s="22" t="s">
        <v>65</v>
      </c>
      <c r="C1442" s="22" t="s">
        <v>48</v>
      </c>
      <c r="D1442" s="23" t="s">
        <v>66</v>
      </c>
      <c r="E1442" s="76">
        <v>19</v>
      </c>
    </row>
    <row r="1443" spans="1:5">
      <c r="A1443" s="22">
        <v>41812</v>
      </c>
      <c r="B1443" s="22" t="s">
        <v>62</v>
      </c>
      <c r="C1443" s="22" t="s">
        <v>48</v>
      </c>
      <c r="D1443" s="23" t="s">
        <v>57</v>
      </c>
      <c r="E1443" s="76">
        <v>69</v>
      </c>
    </row>
    <row r="1444" spans="1:5">
      <c r="A1444" s="22">
        <v>41855</v>
      </c>
      <c r="B1444" s="22" t="s">
        <v>64</v>
      </c>
      <c r="C1444" s="22" t="s">
        <v>48</v>
      </c>
      <c r="D1444" s="23" t="s">
        <v>53</v>
      </c>
      <c r="E1444" s="76">
        <v>29</v>
      </c>
    </row>
    <row r="1445" spans="1:5">
      <c r="A1445" s="22">
        <v>41812</v>
      </c>
      <c r="B1445" s="22" t="s">
        <v>62</v>
      </c>
      <c r="C1445" s="22" t="s">
        <v>48</v>
      </c>
      <c r="D1445" s="23" t="s">
        <v>49</v>
      </c>
      <c r="E1445" s="76">
        <v>132</v>
      </c>
    </row>
    <row r="1446" spans="1:5">
      <c r="A1446" s="22">
        <v>41800</v>
      </c>
      <c r="B1446" s="22" t="s">
        <v>62</v>
      </c>
      <c r="C1446" s="22" t="s">
        <v>336</v>
      </c>
      <c r="D1446" s="23" t="s">
        <v>50</v>
      </c>
      <c r="E1446" s="76">
        <v>46</v>
      </c>
    </row>
    <row r="1447" spans="1:5">
      <c r="A1447" s="22">
        <v>41815</v>
      </c>
      <c r="B1447" s="22" t="s">
        <v>62</v>
      </c>
      <c r="C1447" s="22" t="s">
        <v>48</v>
      </c>
      <c r="D1447" s="23" t="s">
        <v>49</v>
      </c>
      <c r="E1447" s="76">
        <v>68</v>
      </c>
    </row>
    <row r="1448" spans="1:5">
      <c r="A1448" s="22">
        <v>41766</v>
      </c>
      <c r="B1448" s="22" t="s">
        <v>60</v>
      </c>
      <c r="C1448" s="22" t="s">
        <v>38</v>
      </c>
      <c r="D1448" s="23" t="s">
        <v>49</v>
      </c>
      <c r="E1448" s="76">
        <v>99</v>
      </c>
    </row>
    <row r="1449" spans="1:5">
      <c r="A1449" s="22">
        <v>41882</v>
      </c>
      <c r="B1449" s="22" t="s">
        <v>64</v>
      </c>
      <c r="C1449" s="22" t="s">
        <v>38</v>
      </c>
      <c r="D1449" s="23" t="s">
        <v>49</v>
      </c>
      <c r="E1449" s="76">
        <v>99</v>
      </c>
    </row>
    <row r="1450" spans="1:5">
      <c r="A1450" s="22">
        <v>41811</v>
      </c>
      <c r="B1450" s="22" t="s">
        <v>62</v>
      </c>
      <c r="C1450" s="22" t="s">
        <v>48</v>
      </c>
      <c r="D1450" s="23" t="s">
        <v>58</v>
      </c>
      <c r="E1450" s="76">
        <v>69</v>
      </c>
    </row>
    <row r="1451" spans="1:5">
      <c r="A1451" s="22">
        <v>41862</v>
      </c>
      <c r="B1451" s="22" t="s">
        <v>64</v>
      </c>
      <c r="C1451" s="22" t="s">
        <v>38</v>
      </c>
      <c r="D1451" s="23" t="s">
        <v>49</v>
      </c>
      <c r="E1451" s="76">
        <v>66</v>
      </c>
    </row>
    <row r="1452" spans="1:5">
      <c r="A1452" s="22">
        <v>41786</v>
      </c>
      <c r="B1452" s="22" t="s">
        <v>60</v>
      </c>
      <c r="C1452" s="22" t="s">
        <v>336</v>
      </c>
      <c r="D1452" s="23" t="s">
        <v>43</v>
      </c>
      <c r="E1452" s="76">
        <v>80</v>
      </c>
    </row>
    <row r="1453" spans="1:5">
      <c r="A1453" s="22">
        <v>41865</v>
      </c>
      <c r="B1453" s="22" t="s">
        <v>64</v>
      </c>
      <c r="C1453" s="22" t="s">
        <v>38</v>
      </c>
      <c r="D1453" s="23" t="s">
        <v>66</v>
      </c>
      <c r="E1453" s="76">
        <v>57</v>
      </c>
    </row>
    <row r="1454" spans="1:5">
      <c r="A1454" s="22">
        <v>41862</v>
      </c>
      <c r="B1454" s="22" t="s">
        <v>64</v>
      </c>
      <c r="C1454" s="22" t="s">
        <v>48</v>
      </c>
      <c r="D1454" s="23" t="s">
        <v>57</v>
      </c>
      <c r="E1454" s="76">
        <v>46</v>
      </c>
    </row>
    <row r="1455" spans="1:5">
      <c r="A1455" s="22">
        <v>41865</v>
      </c>
      <c r="B1455" s="22" t="s">
        <v>64</v>
      </c>
      <c r="C1455" s="22" t="s">
        <v>38</v>
      </c>
      <c r="D1455" s="23" t="s">
        <v>43</v>
      </c>
      <c r="E1455" s="76">
        <v>20</v>
      </c>
    </row>
    <row r="1456" spans="1:5">
      <c r="A1456" s="22">
        <v>41852</v>
      </c>
      <c r="B1456" s="22" t="s">
        <v>64</v>
      </c>
      <c r="C1456" s="22" t="s">
        <v>38</v>
      </c>
      <c r="D1456" s="23" t="s">
        <v>49</v>
      </c>
      <c r="E1456" s="76">
        <v>68</v>
      </c>
    </row>
    <row r="1457" spans="1:5">
      <c r="A1457" s="22">
        <v>41829</v>
      </c>
      <c r="B1457" s="22" t="s">
        <v>63</v>
      </c>
      <c r="C1457" s="22" t="s">
        <v>48</v>
      </c>
      <c r="D1457" s="23" t="s">
        <v>50</v>
      </c>
      <c r="E1457" s="76">
        <v>69</v>
      </c>
    </row>
    <row r="1458" spans="1:5">
      <c r="A1458" s="22">
        <v>41833</v>
      </c>
      <c r="B1458" s="22" t="s">
        <v>63</v>
      </c>
      <c r="C1458" s="22" t="s">
        <v>48</v>
      </c>
      <c r="D1458" s="23" t="s">
        <v>39</v>
      </c>
      <c r="E1458" s="76">
        <v>80</v>
      </c>
    </row>
    <row r="1459" spans="1:5">
      <c r="A1459" s="22">
        <v>41858</v>
      </c>
      <c r="B1459" s="22" t="s">
        <v>64</v>
      </c>
      <c r="C1459" s="22" t="s">
        <v>38</v>
      </c>
      <c r="D1459" s="23" t="s">
        <v>61</v>
      </c>
      <c r="E1459" s="76">
        <v>80</v>
      </c>
    </row>
    <row r="1460" spans="1:5">
      <c r="A1460" s="22">
        <v>41820</v>
      </c>
      <c r="B1460" s="22" t="s">
        <v>62</v>
      </c>
      <c r="C1460" s="22" t="s">
        <v>48</v>
      </c>
      <c r="D1460" s="23" t="s">
        <v>56</v>
      </c>
      <c r="E1460" s="76">
        <v>20</v>
      </c>
    </row>
    <row r="1461" spans="1:5">
      <c r="A1461" s="22">
        <v>41828</v>
      </c>
      <c r="B1461" s="22" t="s">
        <v>63</v>
      </c>
      <c r="C1461" s="22" t="s">
        <v>38</v>
      </c>
      <c r="D1461" s="23" t="s">
        <v>58</v>
      </c>
      <c r="E1461" s="76">
        <v>92</v>
      </c>
    </row>
    <row r="1462" spans="1:5">
      <c r="A1462" s="22">
        <v>41804</v>
      </c>
      <c r="B1462" s="22" t="s">
        <v>62</v>
      </c>
      <c r="C1462" s="22" t="s">
        <v>48</v>
      </c>
      <c r="D1462" s="23" t="s">
        <v>49</v>
      </c>
      <c r="E1462" s="76">
        <v>136</v>
      </c>
    </row>
    <row r="1463" spans="1:5">
      <c r="A1463" s="22">
        <v>41820</v>
      </c>
      <c r="B1463" s="22" t="s">
        <v>62</v>
      </c>
      <c r="C1463" s="22" t="s">
        <v>336</v>
      </c>
      <c r="D1463" s="23" t="s">
        <v>54</v>
      </c>
      <c r="E1463" s="76">
        <v>406</v>
      </c>
    </row>
    <row r="1464" spans="1:5">
      <c r="A1464" s="22">
        <v>41820</v>
      </c>
      <c r="B1464" s="22" t="s">
        <v>62</v>
      </c>
      <c r="C1464" s="22" t="s">
        <v>48</v>
      </c>
      <c r="D1464" s="23" t="s">
        <v>50</v>
      </c>
      <c r="E1464" s="76">
        <v>22</v>
      </c>
    </row>
    <row r="1465" spans="1:5">
      <c r="A1465" s="22">
        <v>41804</v>
      </c>
      <c r="B1465" s="22" t="s">
        <v>62</v>
      </c>
      <c r="C1465" s="22" t="s">
        <v>48</v>
      </c>
      <c r="D1465" s="23" t="s">
        <v>54</v>
      </c>
      <c r="E1465" s="76">
        <v>94</v>
      </c>
    </row>
    <row r="1466" spans="1:5">
      <c r="A1466" s="22">
        <v>41797</v>
      </c>
      <c r="B1466" s="22" t="s">
        <v>62</v>
      </c>
      <c r="C1466" s="22" t="s">
        <v>48</v>
      </c>
      <c r="D1466" s="23" t="s">
        <v>49</v>
      </c>
      <c r="E1466" s="76">
        <v>99</v>
      </c>
    </row>
    <row r="1467" spans="1:5">
      <c r="A1467" s="22">
        <v>41842</v>
      </c>
      <c r="B1467" s="22" t="s">
        <v>63</v>
      </c>
      <c r="C1467" s="22" t="s">
        <v>336</v>
      </c>
      <c r="D1467" s="23" t="s">
        <v>57</v>
      </c>
      <c r="E1467" s="76">
        <v>46</v>
      </c>
    </row>
    <row r="1468" spans="1:5">
      <c r="A1468" s="22">
        <v>41861</v>
      </c>
      <c r="B1468" s="22" t="s">
        <v>64</v>
      </c>
      <c r="C1468" s="22" t="s">
        <v>38</v>
      </c>
      <c r="D1468" s="23" t="s">
        <v>57</v>
      </c>
      <c r="E1468" s="76">
        <v>23</v>
      </c>
    </row>
    <row r="1469" spans="1:5">
      <c r="A1469" s="22">
        <v>41809</v>
      </c>
      <c r="B1469" s="22" t="s">
        <v>62</v>
      </c>
      <c r="C1469" s="22" t="s">
        <v>38</v>
      </c>
      <c r="D1469" s="23" t="s">
        <v>43</v>
      </c>
      <c r="E1469" s="76">
        <v>38</v>
      </c>
    </row>
    <row r="1470" spans="1:5">
      <c r="A1470" s="22">
        <v>41877</v>
      </c>
      <c r="B1470" s="22" t="s">
        <v>64</v>
      </c>
      <c r="C1470" s="22" t="s">
        <v>48</v>
      </c>
      <c r="D1470" s="23" t="s">
        <v>49</v>
      </c>
      <c r="E1470" s="76">
        <v>32</v>
      </c>
    </row>
    <row r="1471" spans="1:5">
      <c r="A1471" s="22">
        <v>41852</v>
      </c>
      <c r="B1471" s="22" t="s">
        <v>64</v>
      </c>
      <c r="C1471" s="22" t="s">
        <v>38</v>
      </c>
      <c r="D1471" s="23" t="s">
        <v>61</v>
      </c>
      <c r="E1471" s="76">
        <v>496</v>
      </c>
    </row>
    <row r="1472" spans="1:5">
      <c r="A1472" s="22">
        <v>41868</v>
      </c>
      <c r="B1472" s="22" t="s">
        <v>64</v>
      </c>
      <c r="C1472" s="22" t="s">
        <v>336</v>
      </c>
      <c r="D1472" s="23" t="s">
        <v>50</v>
      </c>
      <c r="E1472" s="76">
        <v>69</v>
      </c>
    </row>
    <row r="1473" spans="1:5">
      <c r="A1473" s="22">
        <v>41799</v>
      </c>
      <c r="B1473" s="22" t="s">
        <v>62</v>
      </c>
      <c r="C1473" s="22" t="s">
        <v>38</v>
      </c>
      <c r="D1473" s="23" t="s">
        <v>50</v>
      </c>
      <c r="E1473" s="76">
        <v>46</v>
      </c>
    </row>
    <row r="1474" spans="1:5">
      <c r="A1474" s="22">
        <v>41804</v>
      </c>
      <c r="B1474" s="22" t="s">
        <v>62</v>
      </c>
      <c r="C1474" s="22" t="s">
        <v>48</v>
      </c>
      <c r="D1474" s="23" t="s">
        <v>43</v>
      </c>
      <c r="E1474" s="76">
        <v>19</v>
      </c>
    </row>
    <row r="1475" spans="1:5">
      <c r="A1475" s="22">
        <v>41820</v>
      </c>
      <c r="B1475" s="22" t="s">
        <v>62</v>
      </c>
      <c r="C1475" s="22" t="s">
        <v>48</v>
      </c>
      <c r="D1475" s="23" t="s">
        <v>66</v>
      </c>
      <c r="E1475" s="76">
        <v>57</v>
      </c>
    </row>
    <row r="1476" spans="1:5">
      <c r="A1476" s="22">
        <v>41884</v>
      </c>
      <c r="B1476" s="22" t="s">
        <v>65</v>
      </c>
      <c r="C1476" s="22" t="s">
        <v>48</v>
      </c>
      <c r="D1476" s="23" t="s">
        <v>43</v>
      </c>
      <c r="E1476" s="76">
        <v>160</v>
      </c>
    </row>
    <row r="1477" spans="1:5">
      <c r="A1477" s="22">
        <v>41886</v>
      </c>
      <c r="B1477" s="22" t="s">
        <v>65</v>
      </c>
      <c r="C1477" s="22" t="s">
        <v>336</v>
      </c>
      <c r="D1477" s="23" t="s">
        <v>49</v>
      </c>
      <c r="E1477" s="76">
        <v>132</v>
      </c>
    </row>
    <row r="1478" spans="1:5">
      <c r="A1478" s="22">
        <v>41819</v>
      </c>
      <c r="B1478" s="22" t="s">
        <v>62</v>
      </c>
      <c r="C1478" s="22" t="s">
        <v>38</v>
      </c>
      <c r="D1478" s="23" t="s">
        <v>43</v>
      </c>
      <c r="E1478" s="76">
        <v>341</v>
      </c>
    </row>
    <row r="1479" spans="1:5">
      <c r="A1479" s="22">
        <v>41763</v>
      </c>
      <c r="B1479" s="22" t="s">
        <v>60</v>
      </c>
      <c r="C1479" s="22" t="s">
        <v>48</v>
      </c>
      <c r="D1479" s="23" t="s">
        <v>58</v>
      </c>
      <c r="E1479" s="76">
        <v>23</v>
      </c>
    </row>
    <row r="1480" spans="1:5">
      <c r="A1480" s="22">
        <v>41800</v>
      </c>
      <c r="B1480" s="22" t="s">
        <v>62</v>
      </c>
      <c r="C1480" s="22" t="s">
        <v>336</v>
      </c>
      <c r="D1480" s="23" t="s">
        <v>46</v>
      </c>
      <c r="E1480" s="76">
        <v>50</v>
      </c>
    </row>
    <row r="1481" spans="1:5">
      <c r="A1481" s="22">
        <v>41869</v>
      </c>
      <c r="B1481" s="22" t="s">
        <v>64</v>
      </c>
      <c r="C1481" s="22" t="s">
        <v>38</v>
      </c>
      <c r="D1481" s="23" t="s">
        <v>49</v>
      </c>
      <c r="E1481" s="76">
        <v>102</v>
      </c>
    </row>
    <row r="1482" spans="1:5">
      <c r="A1482" s="22">
        <v>41806</v>
      </c>
      <c r="B1482" s="22" t="s">
        <v>62</v>
      </c>
      <c r="C1482" s="22" t="s">
        <v>48</v>
      </c>
      <c r="D1482" s="23" t="s">
        <v>49</v>
      </c>
      <c r="E1482" s="76">
        <v>66</v>
      </c>
    </row>
    <row r="1483" spans="1:5">
      <c r="A1483" s="22">
        <v>41868</v>
      </c>
      <c r="B1483" s="22" t="s">
        <v>64</v>
      </c>
      <c r="C1483" s="22" t="s">
        <v>38</v>
      </c>
      <c r="D1483" s="23" t="s">
        <v>53</v>
      </c>
      <c r="E1483" s="76">
        <v>28</v>
      </c>
    </row>
    <row r="1484" spans="1:5">
      <c r="A1484" s="22">
        <v>41881</v>
      </c>
      <c r="B1484" s="22" t="s">
        <v>64</v>
      </c>
      <c r="C1484" s="22" t="s">
        <v>48</v>
      </c>
      <c r="D1484" s="23" t="s">
        <v>54</v>
      </c>
      <c r="E1484" s="76">
        <v>24</v>
      </c>
    </row>
    <row r="1485" spans="1:5">
      <c r="A1485" s="22">
        <v>41854</v>
      </c>
      <c r="B1485" s="22" t="s">
        <v>64</v>
      </c>
      <c r="C1485" s="22" t="s">
        <v>38</v>
      </c>
      <c r="D1485" s="23" t="s">
        <v>46</v>
      </c>
      <c r="E1485" s="76">
        <v>69</v>
      </c>
    </row>
    <row r="1486" spans="1:5">
      <c r="A1486" s="22">
        <v>41865</v>
      </c>
      <c r="B1486" s="22" t="s">
        <v>64</v>
      </c>
      <c r="C1486" s="22" t="s">
        <v>48</v>
      </c>
      <c r="D1486" s="23" t="s">
        <v>58</v>
      </c>
      <c r="E1486" s="76">
        <v>69</v>
      </c>
    </row>
    <row r="1487" spans="1:5">
      <c r="A1487" s="22">
        <v>41797</v>
      </c>
      <c r="B1487" s="22" t="s">
        <v>62</v>
      </c>
      <c r="C1487" s="22" t="s">
        <v>38</v>
      </c>
      <c r="D1487" s="23" t="s">
        <v>61</v>
      </c>
      <c r="E1487" s="76">
        <v>28</v>
      </c>
    </row>
    <row r="1488" spans="1:5">
      <c r="A1488" s="22">
        <v>41871</v>
      </c>
      <c r="B1488" s="22" t="s">
        <v>64</v>
      </c>
      <c r="C1488" s="22" t="s">
        <v>38</v>
      </c>
      <c r="D1488" s="23" t="s">
        <v>56</v>
      </c>
      <c r="E1488" s="76">
        <v>19</v>
      </c>
    </row>
    <row r="1489" spans="1:5">
      <c r="A1489" s="22">
        <v>41807</v>
      </c>
      <c r="B1489" s="22" t="s">
        <v>62</v>
      </c>
      <c r="C1489" s="22" t="s">
        <v>48</v>
      </c>
      <c r="D1489" s="23" t="s">
        <v>66</v>
      </c>
      <c r="E1489" s="76">
        <v>38</v>
      </c>
    </row>
    <row r="1490" spans="1:5">
      <c r="A1490" s="22">
        <v>41855</v>
      </c>
      <c r="B1490" s="22" t="s">
        <v>64</v>
      </c>
      <c r="C1490" s="22" t="s">
        <v>38</v>
      </c>
      <c r="D1490" s="23" t="s">
        <v>56</v>
      </c>
      <c r="E1490" s="76">
        <v>42</v>
      </c>
    </row>
    <row r="1491" spans="1:5">
      <c r="A1491" s="22">
        <v>41814</v>
      </c>
      <c r="B1491" s="22" t="s">
        <v>62</v>
      </c>
      <c r="C1491" s="22" t="s">
        <v>48</v>
      </c>
      <c r="D1491" s="23" t="s">
        <v>58</v>
      </c>
      <c r="E1491" s="76">
        <v>48</v>
      </c>
    </row>
    <row r="1492" spans="1:5">
      <c r="A1492" s="22">
        <v>41804</v>
      </c>
      <c r="B1492" s="22" t="s">
        <v>62</v>
      </c>
      <c r="C1492" s="22" t="s">
        <v>38</v>
      </c>
      <c r="D1492" s="23" t="s">
        <v>56</v>
      </c>
      <c r="E1492" s="76">
        <v>57</v>
      </c>
    </row>
    <row r="1493" spans="1:5">
      <c r="A1493" s="22">
        <v>41856</v>
      </c>
      <c r="B1493" s="22" t="s">
        <v>64</v>
      </c>
      <c r="C1493" s="22" t="s">
        <v>38</v>
      </c>
      <c r="D1493" s="23" t="s">
        <v>56</v>
      </c>
      <c r="E1493" s="76">
        <v>60</v>
      </c>
    </row>
    <row r="1494" spans="1:5">
      <c r="A1494" s="22">
        <v>41801</v>
      </c>
      <c r="B1494" s="22" t="s">
        <v>62</v>
      </c>
      <c r="C1494" s="22" t="s">
        <v>48</v>
      </c>
      <c r="D1494" s="23" t="s">
        <v>50</v>
      </c>
      <c r="E1494" s="76">
        <v>69</v>
      </c>
    </row>
    <row r="1495" spans="1:5">
      <c r="A1495" s="22">
        <v>41847</v>
      </c>
      <c r="B1495" s="22" t="s">
        <v>63</v>
      </c>
      <c r="C1495" s="22" t="s">
        <v>48</v>
      </c>
      <c r="D1495" s="23" t="s">
        <v>58</v>
      </c>
      <c r="E1495" s="76">
        <v>72</v>
      </c>
    </row>
    <row r="1496" spans="1:5">
      <c r="A1496" s="22">
        <v>41815</v>
      </c>
      <c r="B1496" s="22" t="s">
        <v>62</v>
      </c>
      <c r="C1496" s="22" t="s">
        <v>38</v>
      </c>
      <c r="D1496" s="23" t="s">
        <v>49</v>
      </c>
      <c r="E1496" s="76">
        <v>68</v>
      </c>
    </row>
    <row r="1497" spans="1:5">
      <c r="A1497" s="22">
        <v>41812</v>
      </c>
      <c r="B1497" s="22" t="s">
        <v>62</v>
      </c>
      <c r="C1497" s="22" t="s">
        <v>38</v>
      </c>
      <c r="D1497" s="23" t="s">
        <v>57</v>
      </c>
      <c r="E1497" s="76">
        <v>23</v>
      </c>
    </row>
    <row r="1498" spans="1:5">
      <c r="A1498" s="22">
        <v>41818</v>
      </c>
      <c r="B1498" s="22" t="s">
        <v>62</v>
      </c>
      <c r="C1498" s="22" t="s">
        <v>48</v>
      </c>
      <c r="D1498" s="23" t="s">
        <v>66</v>
      </c>
      <c r="E1498" s="76">
        <v>57</v>
      </c>
    </row>
    <row r="1499" spans="1:5">
      <c r="A1499" s="22">
        <v>41795</v>
      </c>
      <c r="B1499" s="22" t="s">
        <v>62</v>
      </c>
      <c r="C1499" s="22" t="s">
        <v>48</v>
      </c>
      <c r="D1499" s="23" t="s">
        <v>58</v>
      </c>
      <c r="E1499" s="76">
        <v>96</v>
      </c>
    </row>
    <row r="1500" spans="1:5">
      <c r="A1500" s="22">
        <v>41859</v>
      </c>
      <c r="B1500" s="22" t="s">
        <v>64</v>
      </c>
      <c r="C1500" s="22" t="s">
        <v>38</v>
      </c>
      <c r="D1500" s="23" t="s">
        <v>50</v>
      </c>
      <c r="E1500" s="76">
        <v>69</v>
      </c>
    </row>
    <row r="1501" spans="1:5">
      <c r="A1501" s="22">
        <v>41812</v>
      </c>
      <c r="B1501" s="22" t="s">
        <v>62</v>
      </c>
      <c r="C1501" s="22" t="s">
        <v>38</v>
      </c>
      <c r="D1501" s="23" t="s">
        <v>43</v>
      </c>
      <c r="E1501" s="76">
        <v>60</v>
      </c>
    </row>
    <row r="1502" spans="1:5">
      <c r="A1502" s="22">
        <v>41809</v>
      </c>
      <c r="B1502" s="22" t="s">
        <v>62</v>
      </c>
      <c r="C1502" s="22" t="s">
        <v>38</v>
      </c>
      <c r="D1502" s="23" t="s">
        <v>39</v>
      </c>
      <c r="E1502" s="76">
        <v>160</v>
      </c>
    </row>
    <row r="1503" spans="1:5">
      <c r="A1503" s="22">
        <v>41874</v>
      </c>
      <c r="B1503" s="22" t="s">
        <v>64</v>
      </c>
      <c r="C1503" s="22" t="s">
        <v>38</v>
      </c>
      <c r="D1503" s="23" t="s">
        <v>49</v>
      </c>
      <c r="E1503" s="76">
        <v>68</v>
      </c>
    </row>
    <row r="1504" spans="1:5">
      <c r="A1504" s="22">
        <v>41803</v>
      </c>
      <c r="B1504" s="22" t="s">
        <v>62</v>
      </c>
      <c r="C1504" s="22" t="s">
        <v>38</v>
      </c>
      <c r="D1504" s="23" t="s">
        <v>61</v>
      </c>
      <c r="E1504" s="76">
        <v>28</v>
      </c>
    </row>
    <row r="1505" spans="1:5">
      <c r="A1505" s="22">
        <v>41803</v>
      </c>
      <c r="B1505" s="22" t="s">
        <v>62</v>
      </c>
      <c r="C1505" s="22" t="s">
        <v>336</v>
      </c>
      <c r="D1505" s="23" t="s">
        <v>61</v>
      </c>
      <c r="E1505" s="76">
        <v>80</v>
      </c>
    </row>
    <row r="1506" spans="1:5">
      <c r="A1506" s="22">
        <v>41840</v>
      </c>
      <c r="B1506" s="22" t="s">
        <v>63</v>
      </c>
      <c r="C1506" s="22" t="s">
        <v>38</v>
      </c>
      <c r="D1506" s="23" t="s">
        <v>43</v>
      </c>
      <c r="E1506" s="76">
        <v>60</v>
      </c>
    </row>
    <row r="1507" spans="1:5">
      <c r="A1507" s="22">
        <v>41792</v>
      </c>
      <c r="B1507" s="22" t="s">
        <v>62</v>
      </c>
      <c r="C1507" s="22" t="s">
        <v>38</v>
      </c>
      <c r="D1507" s="23" t="s">
        <v>43</v>
      </c>
      <c r="E1507" s="76">
        <v>40</v>
      </c>
    </row>
    <row r="1508" spans="1:5">
      <c r="A1508" s="22">
        <v>41800</v>
      </c>
      <c r="B1508" s="22" t="s">
        <v>62</v>
      </c>
      <c r="C1508" s="22" t="s">
        <v>48</v>
      </c>
      <c r="D1508" s="23" t="s">
        <v>50</v>
      </c>
      <c r="E1508" s="76">
        <v>23</v>
      </c>
    </row>
    <row r="1509" spans="1:5">
      <c r="A1509" s="22">
        <v>41820</v>
      </c>
      <c r="B1509" s="22" t="s">
        <v>62</v>
      </c>
      <c r="C1509" s="22" t="s">
        <v>48</v>
      </c>
      <c r="D1509" s="23" t="s">
        <v>49</v>
      </c>
      <c r="E1509" s="76">
        <v>132</v>
      </c>
    </row>
    <row r="1510" spans="1:5">
      <c r="A1510" s="22">
        <v>41815</v>
      </c>
      <c r="B1510" s="22" t="s">
        <v>62</v>
      </c>
      <c r="C1510" s="22" t="s">
        <v>48</v>
      </c>
      <c r="D1510" s="23" t="s">
        <v>39</v>
      </c>
      <c r="E1510" s="76">
        <v>160</v>
      </c>
    </row>
    <row r="1511" spans="1:5">
      <c r="A1511" s="22">
        <v>41811</v>
      </c>
      <c r="B1511" s="22" t="s">
        <v>62</v>
      </c>
      <c r="C1511" s="22" t="s">
        <v>38</v>
      </c>
      <c r="D1511" s="23" t="s">
        <v>49</v>
      </c>
      <c r="E1511" s="76">
        <v>96</v>
      </c>
    </row>
    <row r="1512" spans="1:5">
      <c r="A1512" s="22">
        <v>41806</v>
      </c>
      <c r="B1512" s="22" t="s">
        <v>62</v>
      </c>
      <c r="C1512" s="22" t="s">
        <v>336</v>
      </c>
      <c r="D1512" s="23" t="s">
        <v>46</v>
      </c>
      <c r="E1512" s="76">
        <v>69</v>
      </c>
    </row>
    <row r="1513" spans="1:5">
      <c r="A1513" s="22">
        <v>41878</v>
      </c>
      <c r="B1513" s="22" t="s">
        <v>64</v>
      </c>
      <c r="C1513" s="22" t="s">
        <v>38</v>
      </c>
      <c r="D1513" s="23" t="s">
        <v>50</v>
      </c>
      <c r="E1513" s="76">
        <v>46</v>
      </c>
    </row>
    <row r="1514" spans="1:5">
      <c r="A1514" s="22">
        <v>41867</v>
      </c>
      <c r="B1514" s="22" t="s">
        <v>64</v>
      </c>
      <c r="C1514" s="22" t="s">
        <v>48</v>
      </c>
      <c r="D1514" s="23" t="s">
        <v>49</v>
      </c>
      <c r="E1514" s="76">
        <v>68</v>
      </c>
    </row>
    <row r="1515" spans="1:5">
      <c r="A1515" s="22">
        <v>41792</v>
      </c>
      <c r="B1515" s="22" t="s">
        <v>62</v>
      </c>
      <c r="C1515" s="22" t="s">
        <v>48</v>
      </c>
      <c r="D1515" s="23" t="s">
        <v>58</v>
      </c>
      <c r="E1515" s="76">
        <v>100</v>
      </c>
    </row>
    <row r="1516" spans="1:5">
      <c r="A1516" s="22">
        <v>41880</v>
      </c>
      <c r="B1516" s="22" t="s">
        <v>64</v>
      </c>
      <c r="C1516" s="22" t="s">
        <v>38</v>
      </c>
      <c r="D1516" s="23" t="s">
        <v>57</v>
      </c>
      <c r="E1516" s="76">
        <v>46</v>
      </c>
    </row>
    <row r="1517" spans="1:5">
      <c r="A1517" s="22">
        <v>41856</v>
      </c>
      <c r="B1517" s="22" t="s">
        <v>64</v>
      </c>
      <c r="C1517" s="22" t="s">
        <v>38</v>
      </c>
      <c r="D1517" s="23" t="s">
        <v>57</v>
      </c>
      <c r="E1517" s="76">
        <v>69</v>
      </c>
    </row>
    <row r="1518" spans="1:5">
      <c r="A1518" s="22">
        <v>41852</v>
      </c>
      <c r="B1518" s="22" t="s">
        <v>64</v>
      </c>
      <c r="C1518" s="22" t="s">
        <v>48</v>
      </c>
      <c r="D1518" s="23" t="s">
        <v>49</v>
      </c>
      <c r="E1518" s="76">
        <v>533</v>
      </c>
    </row>
    <row r="1519" spans="1:5">
      <c r="A1519" s="22">
        <v>41808</v>
      </c>
      <c r="B1519" s="22" t="s">
        <v>62</v>
      </c>
      <c r="C1519" s="22" t="s">
        <v>48</v>
      </c>
      <c r="D1519" s="23" t="s">
        <v>57</v>
      </c>
      <c r="E1519" s="76">
        <v>46</v>
      </c>
    </row>
    <row r="1520" spans="1:5">
      <c r="A1520" s="22">
        <v>41864</v>
      </c>
      <c r="B1520" s="22" t="s">
        <v>64</v>
      </c>
      <c r="C1520" s="22" t="s">
        <v>48</v>
      </c>
      <c r="D1520" s="23" t="s">
        <v>57</v>
      </c>
      <c r="E1520" s="76">
        <v>46</v>
      </c>
    </row>
    <row r="1521" spans="1:5">
      <c r="A1521" s="22">
        <v>41784</v>
      </c>
      <c r="B1521" s="22" t="s">
        <v>60</v>
      </c>
      <c r="C1521" s="22" t="s">
        <v>48</v>
      </c>
      <c r="D1521" s="23" t="s">
        <v>46</v>
      </c>
      <c r="E1521" s="76">
        <v>120</v>
      </c>
    </row>
    <row r="1522" spans="1:5">
      <c r="A1522" s="22">
        <v>41794</v>
      </c>
      <c r="B1522" s="22" t="s">
        <v>62</v>
      </c>
      <c r="C1522" s="22" t="s">
        <v>336</v>
      </c>
      <c r="D1522" s="23" t="s">
        <v>50</v>
      </c>
      <c r="E1522" s="76">
        <v>46</v>
      </c>
    </row>
    <row r="1523" spans="1:5">
      <c r="A1523" s="22">
        <v>41813</v>
      </c>
      <c r="B1523" s="22" t="s">
        <v>62</v>
      </c>
      <c r="C1523" s="22" t="s">
        <v>336</v>
      </c>
      <c r="D1523" s="23" t="s">
        <v>39</v>
      </c>
      <c r="E1523" s="76">
        <v>160</v>
      </c>
    </row>
    <row r="1524" spans="1:5">
      <c r="A1524" s="22">
        <v>41869</v>
      </c>
      <c r="B1524" s="22" t="s">
        <v>64</v>
      </c>
      <c r="C1524" s="22" t="s">
        <v>336</v>
      </c>
      <c r="D1524" s="23" t="s">
        <v>49</v>
      </c>
      <c r="E1524" s="76">
        <v>128</v>
      </c>
    </row>
    <row r="1525" spans="1:5">
      <c r="A1525" s="22">
        <v>41898</v>
      </c>
      <c r="B1525" s="22" t="s">
        <v>65</v>
      </c>
      <c r="C1525" s="22" t="s">
        <v>48</v>
      </c>
      <c r="D1525" s="23" t="s">
        <v>49</v>
      </c>
      <c r="E1525" s="76">
        <v>33</v>
      </c>
    </row>
    <row r="1526" spans="1:5">
      <c r="A1526" s="22">
        <v>41762</v>
      </c>
      <c r="B1526" s="22" t="s">
        <v>60</v>
      </c>
      <c r="C1526" s="22" t="s">
        <v>48</v>
      </c>
      <c r="D1526" s="23" t="s">
        <v>43</v>
      </c>
      <c r="E1526" s="76">
        <v>20</v>
      </c>
    </row>
    <row r="1527" spans="1:5">
      <c r="A1527" s="22">
        <v>41871</v>
      </c>
      <c r="B1527" s="22" t="s">
        <v>64</v>
      </c>
      <c r="C1527" s="22" t="s">
        <v>38</v>
      </c>
      <c r="D1527" s="23" t="s">
        <v>49</v>
      </c>
      <c r="E1527" s="76">
        <v>68</v>
      </c>
    </row>
    <row r="1528" spans="1:5">
      <c r="A1528" s="22">
        <v>41841</v>
      </c>
      <c r="B1528" s="22" t="s">
        <v>63</v>
      </c>
      <c r="C1528" s="22" t="s">
        <v>38</v>
      </c>
      <c r="D1528" s="23" t="s">
        <v>58</v>
      </c>
      <c r="E1528" s="76">
        <v>168</v>
      </c>
    </row>
    <row r="1529" spans="1:5">
      <c r="A1529" s="22">
        <v>41780</v>
      </c>
      <c r="B1529" s="22" t="s">
        <v>60</v>
      </c>
      <c r="C1529" s="22" t="s">
        <v>38</v>
      </c>
      <c r="D1529" s="23" t="s">
        <v>49</v>
      </c>
      <c r="E1529" s="76">
        <v>99</v>
      </c>
    </row>
    <row r="1530" spans="1:5">
      <c r="A1530" s="22">
        <v>41845</v>
      </c>
      <c r="B1530" s="22" t="s">
        <v>63</v>
      </c>
      <c r="C1530" s="22" t="s">
        <v>48</v>
      </c>
      <c r="D1530" s="23" t="s">
        <v>58</v>
      </c>
      <c r="E1530" s="76">
        <v>24</v>
      </c>
    </row>
    <row r="1531" spans="1:5">
      <c r="A1531" s="22">
        <v>41863</v>
      </c>
      <c r="B1531" s="22" t="s">
        <v>64</v>
      </c>
      <c r="C1531" s="22" t="s">
        <v>336</v>
      </c>
      <c r="D1531" s="23" t="s">
        <v>53</v>
      </c>
      <c r="E1531" s="76">
        <v>90</v>
      </c>
    </row>
    <row r="1532" spans="1:5">
      <c r="A1532" s="22">
        <v>41841</v>
      </c>
      <c r="B1532" s="22" t="s">
        <v>63</v>
      </c>
      <c r="C1532" s="22" t="s">
        <v>48</v>
      </c>
      <c r="D1532" s="23" t="s">
        <v>58</v>
      </c>
      <c r="E1532" s="76">
        <v>23</v>
      </c>
    </row>
    <row r="1533" spans="1:5">
      <c r="A1533" s="22">
        <v>41904</v>
      </c>
      <c r="B1533" s="22" t="s">
        <v>65</v>
      </c>
      <c r="C1533" s="22" t="s">
        <v>48</v>
      </c>
      <c r="D1533" s="23" t="s">
        <v>49</v>
      </c>
      <c r="E1533" s="76">
        <v>66</v>
      </c>
    </row>
    <row r="1534" spans="1:5">
      <c r="A1534" s="22">
        <v>41873</v>
      </c>
      <c r="B1534" s="22" t="s">
        <v>64</v>
      </c>
      <c r="C1534" s="22" t="s">
        <v>48</v>
      </c>
      <c r="D1534" s="23" t="s">
        <v>58</v>
      </c>
      <c r="E1534" s="76">
        <v>25</v>
      </c>
    </row>
    <row r="1535" spans="1:5">
      <c r="A1535" s="22">
        <v>41896</v>
      </c>
      <c r="B1535" s="22" t="s">
        <v>65</v>
      </c>
      <c r="C1535" s="22" t="s">
        <v>48</v>
      </c>
      <c r="D1535" s="23" t="s">
        <v>49</v>
      </c>
      <c r="E1535" s="76">
        <v>33</v>
      </c>
    </row>
    <row r="1536" spans="1:5">
      <c r="A1536" s="22">
        <v>41770</v>
      </c>
      <c r="B1536" s="22" t="s">
        <v>60</v>
      </c>
      <c r="C1536" s="22" t="s">
        <v>48</v>
      </c>
      <c r="D1536" s="23" t="s">
        <v>46</v>
      </c>
      <c r="E1536" s="76">
        <v>48</v>
      </c>
    </row>
    <row r="1537" spans="1:5">
      <c r="A1537" s="22">
        <v>41868</v>
      </c>
      <c r="B1537" s="22" t="s">
        <v>64</v>
      </c>
      <c r="C1537" s="22" t="s">
        <v>38</v>
      </c>
      <c r="D1537" s="23" t="s">
        <v>49</v>
      </c>
      <c r="E1537" s="76">
        <v>66</v>
      </c>
    </row>
    <row r="1538" spans="1:5">
      <c r="A1538" s="22">
        <v>41805</v>
      </c>
      <c r="B1538" s="22" t="s">
        <v>62</v>
      </c>
      <c r="C1538" s="22" t="s">
        <v>48</v>
      </c>
      <c r="D1538" s="23" t="s">
        <v>66</v>
      </c>
      <c r="E1538" s="76">
        <v>38</v>
      </c>
    </row>
    <row r="1539" spans="1:5">
      <c r="A1539" s="22">
        <v>41899</v>
      </c>
      <c r="B1539" s="22" t="s">
        <v>65</v>
      </c>
      <c r="C1539" s="22" t="s">
        <v>48</v>
      </c>
      <c r="D1539" s="23" t="s">
        <v>57</v>
      </c>
      <c r="E1539" s="76">
        <v>46</v>
      </c>
    </row>
    <row r="1540" spans="1:5">
      <c r="A1540" s="22">
        <v>41760</v>
      </c>
      <c r="B1540" s="22" t="s">
        <v>60</v>
      </c>
      <c r="C1540" s="22" t="s">
        <v>336</v>
      </c>
      <c r="D1540" s="23" t="s">
        <v>39</v>
      </c>
      <c r="E1540" s="76">
        <v>78</v>
      </c>
    </row>
    <row r="1541" spans="1:5">
      <c r="A1541" s="22">
        <v>41815</v>
      </c>
      <c r="B1541" s="22" t="s">
        <v>62</v>
      </c>
      <c r="C1541" s="22" t="s">
        <v>48</v>
      </c>
      <c r="D1541" s="23" t="s">
        <v>61</v>
      </c>
      <c r="E1541" s="76">
        <v>80</v>
      </c>
    </row>
    <row r="1542" spans="1:5">
      <c r="A1542" s="22">
        <v>41803</v>
      </c>
      <c r="B1542" s="22" t="s">
        <v>62</v>
      </c>
      <c r="C1542" s="22" t="s">
        <v>48</v>
      </c>
      <c r="D1542" s="23" t="s">
        <v>49</v>
      </c>
      <c r="E1542" s="76">
        <v>68</v>
      </c>
    </row>
    <row r="1543" spans="1:5">
      <c r="A1543" s="22">
        <v>41897</v>
      </c>
      <c r="B1543" s="22" t="s">
        <v>65</v>
      </c>
      <c r="C1543" s="22" t="s">
        <v>48</v>
      </c>
      <c r="D1543" s="23" t="s">
        <v>50</v>
      </c>
      <c r="E1543" s="76">
        <v>92</v>
      </c>
    </row>
    <row r="1544" spans="1:5">
      <c r="A1544" s="22">
        <v>41859</v>
      </c>
      <c r="B1544" s="22" t="s">
        <v>64</v>
      </c>
      <c r="C1544" s="22" t="s">
        <v>48</v>
      </c>
      <c r="D1544" s="23" t="s">
        <v>49</v>
      </c>
      <c r="E1544" s="76">
        <v>136</v>
      </c>
    </row>
    <row r="1545" spans="1:5">
      <c r="A1545" s="22">
        <v>41803</v>
      </c>
      <c r="B1545" s="22" t="s">
        <v>62</v>
      </c>
      <c r="C1545" s="22" t="s">
        <v>48</v>
      </c>
      <c r="D1545" s="23" t="s">
        <v>49</v>
      </c>
      <c r="E1545" s="76">
        <v>66</v>
      </c>
    </row>
    <row r="1546" spans="1:5">
      <c r="A1546" s="22">
        <v>41876</v>
      </c>
      <c r="B1546" s="22" t="s">
        <v>64</v>
      </c>
      <c r="C1546" s="22" t="s">
        <v>38</v>
      </c>
      <c r="D1546" s="23" t="s">
        <v>43</v>
      </c>
      <c r="E1546" s="76">
        <v>19</v>
      </c>
    </row>
    <row r="1547" spans="1:5">
      <c r="A1547" s="22">
        <v>41821</v>
      </c>
      <c r="B1547" s="22" t="s">
        <v>63</v>
      </c>
      <c r="C1547" s="22" t="s">
        <v>48</v>
      </c>
      <c r="D1547" s="23" t="s">
        <v>46</v>
      </c>
      <c r="E1547" s="76">
        <v>72</v>
      </c>
    </row>
    <row r="1548" spans="1:5">
      <c r="A1548" s="22">
        <v>41846</v>
      </c>
      <c r="B1548" s="22" t="s">
        <v>63</v>
      </c>
      <c r="C1548" s="22" t="s">
        <v>38</v>
      </c>
      <c r="D1548" s="23" t="s">
        <v>57</v>
      </c>
      <c r="E1548" s="76">
        <v>46</v>
      </c>
    </row>
    <row r="1549" spans="1:5">
      <c r="A1549" s="22">
        <v>41796</v>
      </c>
      <c r="B1549" s="22" t="s">
        <v>62</v>
      </c>
      <c r="C1549" s="22" t="s">
        <v>38</v>
      </c>
      <c r="D1549" s="23" t="s">
        <v>56</v>
      </c>
      <c r="E1549" s="76">
        <v>40</v>
      </c>
    </row>
    <row r="1550" spans="1:5">
      <c r="A1550" s="22">
        <v>41868</v>
      </c>
      <c r="B1550" s="22" t="s">
        <v>64</v>
      </c>
      <c r="C1550" s="22" t="s">
        <v>48</v>
      </c>
      <c r="D1550" s="23" t="s">
        <v>58</v>
      </c>
      <c r="E1550" s="76">
        <v>72</v>
      </c>
    </row>
    <row r="1551" spans="1:5">
      <c r="A1551" s="22">
        <v>41811</v>
      </c>
      <c r="B1551" s="22" t="s">
        <v>62</v>
      </c>
      <c r="C1551" s="22" t="s">
        <v>38</v>
      </c>
      <c r="D1551" s="23" t="s">
        <v>54</v>
      </c>
      <c r="E1551" s="76">
        <v>24</v>
      </c>
    </row>
    <row r="1552" spans="1:5">
      <c r="A1552" s="22">
        <v>41811</v>
      </c>
      <c r="B1552" s="22" t="s">
        <v>62</v>
      </c>
      <c r="C1552" s="22" t="s">
        <v>48</v>
      </c>
      <c r="D1552" s="23" t="s">
        <v>53</v>
      </c>
      <c r="E1552" s="76">
        <v>112</v>
      </c>
    </row>
    <row r="1553" spans="1:5">
      <c r="A1553" s="22">
        <v>41873</v>
      </c>
      <c r="B1553" s="22" t="s">
        <v>64</v>
      </c>
      <c r="C1553" s="22" t="s">
        <v>38</v>
      </c>
      <c r="D1553" s="23" t="s">
        <v>49</v>
      </c>
      <c r="E1553" s="76">
        <v>68</v>
      </c>
    </row>
    <row r="1554" spans="1:5">
      <c r="A1554" s="22">
        <v>41858</v>
      </c>
      <c r="B1554" s="22" t="s">
        <v>64</v>
      </c>
      <c r="C1554" s="22" t="s">
        <v>336</v>
      </c>
      <c r="D1554" s="23" t="s">
        <v>57</v>
      </c>
      <c r="E1554" s="76">
        <v>44</v>
      </c>
    </row>
    <row r="1555" spans="1:5">
      <c r="A1555" s="22">
        <v>41855</v>
      </c>
      <c r="B1555" s="22" t="s">
        <v>64</v>
      </c>
      <c r="C1555" s="22" t="s">
        <v>336</v>
      </c>
      <c r="D1555" s="23" t="s">
        <v>46</v>
      </c>
      <c r="E1555" s="76">
        <v>72</v>
      </c>
    </row>
    <row r="1556" spans="1:5">
      <c r="A1556" s="22">
        <v>41808</v>
      </c>
      <c r="B1556" s="22" t="s">
        <v>62</v>
      </c>
      <c r="C1556" s="22" t="s">
        <v>38</v>
      </c>
      <c r="D1556" s="23" t="s">
        <v>49</v>
      </c>
      <c r="E1556" s="76">
        <v>66</v>
      </c>
    </row>
    <row r="1557" spans="1:5">
      <c r="A1557" s="22">
        <v>41858</v>
      </c>
      <c r="B1557" s="22" t="s">
        <v>64</v>
      </c>
      <c r="C1557" s="22" t="s">
        <v>38</v>
      </c>
      <c r="D1557" s="23" t="s">
        <v>61</v>
      </c>
      <c r="E1557" s="76">
        <v>53</v>
      </c>
    </row>
    <row r="1558" spans="1:5">
      <c r="A1558" s="22">
        <v>41882</v>
      </c>
      <c r="B1558" s="22" t="s">
        <v>64</v>
      </c>
      <c r="C1558" s="22" t="s">
        <v>48</v>
      </c>
      <c r="D1558" s="23" t="s">
        <v>50</v>
      </c>
      <c r="E1558" s="76">
        <v>46</v>
      </c>
    </row>
    <row r="1559" spans="1:5">
      <c r="A1559" s="22">
        <v>41789</v>
      </c>
      <c r="B1559" s="22" t="s">
        <v>60</v>
      </c>
      <c r="C1559" s="22" t="s">
        <v>336</v>
      </c>
      <c r="D1559" s="23" t="s">
        <v>53</v>
      </c>
      <c r="E1559" s="76">
        <v>58</v>
      </c>
    </row>
    <row r="1560" spans="1:5">
      <c r="A1560" s="22">
        <v>41810</v>
      </c>
      <c r="B1560" s="22" t="s">
        <v>62</v>
      </c>
      <c r="C1560" s="22" t="s">
        <v>336</v>
      </c>
      <c r="D1560" s="23" t="s">
        <v>46</v>
      </c>
      <c r="E1560" s="76">
        <v>75</v>
      </c>
    </row>
    <row r="1561" spans="1:5">
      <c r="A1561" s="22">
        <v>41791</v>
      </c>
      <c r="B1561" s="22" t="s">
        <v>62</v>
      </c>
      <c r="C1561" s="22" t="s">
        <v>336</v>
      </c>
      <c r="D1561" s="23" t="s">
        <v>57</v>
      </c>
      <c r="E1561" s="76">
        <v>46</v>
      </c>
    </row>
    <row r="1562" spans="1:5">
      <c r="A1562" s="22">
        <v>41876</v>
      </c>
      <c r="B1562" s="22" t="s">
        <v>64</v>
      </c>
      <c r="C1562" s="22" t="s">
        <v>48</v>
      </c>
      <c r="D1562" s="23" t="s">
        <v>53</v>
      </c>
      <c r="E1562" s="76">
        <v>116</v>
      </c>
    </row>
    <row r="1563" spans="1:5">
      <c r="A1563" s="22">
        <v>41879</v>
      </c>
      <c r="B1563" s="22" t="s">
        <v>64</v>
      </c>
      <c r="C1563" s="22" t="s">
        <v>38</v>
      </c>
      <c r="D1563" s="23" t="s">
        <v>61</v>
      </c>
      <c r="E1563" s="76">
        <v>28</v>
      </c>
    </row>
    <row r="1564" spans="1:5">
      <c r="A1564" s="22">
        <v>41880</v>
      </c>
      <c r="B1564" s="22" t="s">
        <v>64</v>
      </c>
      <c r="C1564" s="22" t="s">
        <v>38</v>
      </c>
      <c r="D1564" s="23" t="s">
        <v>50</v>
      </c>
      <c r="E1564" s="76">
        <v>523</v>
      </c>
    </row>
    <row r="1565" spans="1:5">
      <c r="A1565" s="22">
        <v>41807</v>
      </c>
      <c r="B1565" s="22" t="s">
        <v>62</v>
      </c>
      <c r="C1565" s="22" t="s">
        <v>48</v>
      </c>
      <c r="D1565" s="23" t="s">
        <v>53</v>
      </c>
      <c r="E1565" s="76">
        <v>84</v>
      </c>
    </row>
    <row r="1566" spans="1:5">
      <c r="A1566" s="22">
        <v>41801</v>
      </c>
      <c r="B1566" s="22" t="s">
        <v>62</v>
      </c>
      <c r="C1566" s="22" t="s">
        <v>48</v>
      </c>
      <c r="D1566" s="23" t="s">
        <v>50</v>
      </c>
      <c r="E1566" s="76">
        <v>46</v>
      </c>
    </row>
    <row r="1567" spans="1:5">
      <c r="A1567" s="22">
        <v>41864</v>
      </c>
      <c r="B1567" s="22" t="s">
        <v>64</v>
      </c>
      <c r="C1567" s="22" t="s">
        <v>38</v>
      </c>
      <c r="D1567" s="23" t="s">
        <v>46</v>
      </c>
      <c r="E1567" s="76">
        <v>404</v>
      </c>
    </row>
    <row r="1568" spans="1:5">
      <c r="A1568" s="22">
        <v>41801</v>
      </c>
      <c r="B1568" s="22" t="s">
        <v>62</v>
      </c>
      <c r="C1568" s="22" t="s">
        <v>336</v>
      </c>
      <c r="D1568" s="23" t="s">
        <v>58</v>
      </c>
      <c r="E1568" s="76">
        <v>48</v>
      </c>
    </row>
    <row r="1569" spans="1:5">
      <c r="A1569" s="22">
        <v>41833</v>
      </c>
      <c r="B1569" s="22" t="s">
        <v>63</v>
      </c>
      <c r="C1569" s="22" t="s">
        <v>336</v>
      </c>
      <c r="D1569" s="23" t="s">
        <v>58</v>
      </c>
      <c r="E1569" s="76">
        <v>25</v>
      </c>
    </row>
    <row r="1570" spans="1:5">
      <c r="A1570" s="22">
        <v>41860</v>
      </c>
      <c r="B1570" s="22" t="s">
        <v>64</v>
      </c>
      <c r="C1570" s="22" t="s">
        <v>48</v>
      </c>
      <c r="D1570" s="23" t="s">
        <v>57</v>
      </c>
      <c r="E1570" s="76">
        <v>23</v>
      </c>
    </row>
    <row r="1571" spans="1:5">
      <c r="A1571" s="22">
        <v>41814</v>
      </c>
      <c r="B1571" s="22" t="s">
        <v>62</v>
      </c>
      <c r="C1571" s="22" t="s">
        <v>38</v>
      </c>
      <c r="D1571" s="23" t="s">
        <v>50</v>
      </c>
      <c r="E1571" s="76">
        <v>66</v>
      </c>
    </row>
    <row r="1572" spans="1:5">
      <c r="A1572" s="22">
        <v>41876</v>
      </c>
      <c r="B1572" s="22" t="s">
        <v>64</v>
      </c>
      <c r="C1572" s="22" t="s">
        <v>48</v>
      </c>
      <c r="D1572" s="23" t="s">
        <v>66</v>
      </c>
      <c r="E1572" s="76">
        <v>36</v>
      </c>
    </row>
    <row r="1573" spans="1:5">
      <c r="A1573" s="22">
        <v>41791</v>
      </c>
      <c r="B1573" s="22" t="s">
        <v>62</v>
      </c>
      <c r="C1573" s="22" t="s">
        <v>48</v>
      </c>
      <c r="D1573" s="23" t="s">
        <v>54</v>
      </c>
      <c r="E1573" s="76">
        <v>118</v>
      </c>
    </row>
    <row r="1574" spans="1:5">
      <c r="A1574" s="22">
        <v>41868</v>
      </c>
      <c r="B1574" s="22" t="s">
        <v>64</v>
      </c>
      <c r="C1574" s="22" t="s">
        <v>38</v>
      </c>
      <c r="D1574" s="23" t="s">
        <v>53</v>
      </c>
      <c r="E1574" s="76">
        <v>87</v>
      </c>
    </row>
    <row r="1575" spans="1:5">
      <c r="A1575" s="22">
        <v>41798</v>
      </c>
      <c r="B1575" s="22" t="s">
        <v>62</v>
      </c>
      <c r="C1575" s="22" t="s">
        <v>48</v>
      </c>
      <c r="D1575" s="23" t="s">
        <v>56</v>
      </c>
      <c r="E1575" s="76">
        <v>40</v>
      </c>
    </row>
    <row r="1576" spans="1:5">
      <c r="A1576" s="22">
        <v>41909</v>
      </c>
      <c r="B1576" s="22" t="s">
        <v>65</v>
      </c>
      <c r="C1576" s="22" t="s">
        <v>38</v>
      </c>
      <c r="D1576" s="23" t="s">
        <v>49</v>
      </c>
      <c r="E1576" s="76">
        <v>99</v>
      </c>
    </row>
    <row r="1577" spans="1:5">
      <c r="A1577" s="22">
        <v>41859</v>
      </c>
      <c r="B1577" s="22" t="s">
        <v>64</v>
      </c>
      <c r="C1577" s="22" t="s">
        <v>38</v>
      </c>
      <c r="D1577" s="23" t="s">
        <v>46</v>
      </c>
      <c r="E1577" s="76">
        <v>50</v>
      </c>
    </row>
    <row r="1578" spans="1:5">
      <c r="A1578" s="22">
        <v>41869</v>
      </c>
      <c r="B1578" s="22" t="s">
        <v>64</v>
      </c>
      <c r="C1578" s="22" t="s">
        <v>48</v>
      </c>
      <c r="D1578" s="23" t="s">
        <v>56</v>
      </c>
      <c r="E1578" s="76">
        <v>57</v>
      </c>
    </row>
    <row r="1579" spans="1:5">
      <c r="A1579" s="22">
        <v>41867</v>
      </c>
      <c r="B1579" s="22" t="s">
        <v>64</v>
      </c>
      <c r="C1579" s="22" t="s">
        <v>38</v>
      </c>
      <c r="D1579" s="23" t="s">
        <v>58</v>
      </c>
      <c r="E1579" s="76">
        <v>24</v>
      </c>
    </row>
    <row r="1580" spans="1:5">
      <c r="A1580" s="22">
        <v>41855</v>
      </c>
      <c r="B1580" s="22" t="s">
        <v>64</v>
      </c>
      <c r="C1580" s="22" t="s">
        <v>48</v>
      </c>
      <c r="D1580" s="23" t="s">
        <v>53</v>
      </c>
      <c r="E1580" s="76">
        <v>58</v>
      </c>
    </row>
    <row r="1581" spans="1:5">
      <c r="A1581" s="22">
        <v>41867</v>
      </c>
      <c r="B1581" s="22" t="s">
        <v>64</v>
      </c>
      <c r="C1581" s="22" t="s">
        <v>336</v>
      </c>
      <c r="D1581" s="23" t="s">
        <v>58</v>
      </c>
      <c r="E1581" s="76">
        <v>24</v>
      </c>
    </row>
    <row r="1582" spans="1:5">
      <c r="A1582" s="22">
        <v>41876</v>
      </c>
      <c r="B1582" s="22" t="s">
        <v>64</v>
      </c>
      <c r="C1582" s="22" t="s">
        <v>336</v>
      </c>
      <c r="D1582" s="23" t="s">
        <v>58</v>
      </c>
      <c r="E1582" s="76">
        <v>23</v>
      </c>
    </row>
    <row r="1583" spans="1:5">
      <c r="A1583" s="22">
        <v>41869</v>
      </c>
      <c r="B1583" s="22" t="s">
        <v>64</v>
      </c>
      <c r="C1583" s="22" t="s">
        <v>38</v>
      </c>
      <c r="D1583" s="23" t="s">
        <v>39</v>
      </c>
      <c r="E1583" s="76">
        <v>234</v>
      </c>
    </row>
    <row r="1584" spans="1:5">
      <c r="A1584" s="22">
        <v>41819</v>
      </c>
      <c r="B1584" s="22" t="s">
        <v>62</v>
      </c>
      <c r="C1584" s="22" t="s">
        <v>48</v>
      </c>
      <c r="D1584" s="23" t="s">
        <v>54</v>
      </c>
      <c r="E1584" s="76">
        <v>94</v>
      </c>
    </row>
    <row r="1585" spans="1:5">
      <c r="A1585" s="22">
        <v>41856</v>
      </c>
      <c r="B1585" s="22" t="s">
        <v>64</v>
      </c>
      <c r="C1585" s="22" t="s">
        <v>38</v>
      </c>
      <c r="D1585" s="23" t="s">
        <v>46</v>
      </c>
      <c r="E1585" s="76">
        <v>69</v>
      </c>
    </row>
    <row r="1586" spans="1:5">
      <c r="A1586" s="22">
        <v>41836</v>
      </c>
      <c r="B1586" s="22" t="s">
        <v>63</v>
      </c>
      <c r="C1586" s="22" t="s">
        <v>38</v>
      </c>
      <c r="D1586" s="23" t="s">
        <v>49</v>
      </c>
      <c r="E1586" s="76">
        <v>102</v>
      </c>
    </row>
    <row r="1587" spans="1:5">
      <c r="A1587" s="22">
        <v>41814</v>
      </c>
      <c r="B1587" s="22" t="s">
        <v>62</v>
      </c>
      <c r="C1587" s="22" t="s">
        <v>48</v>
      </c>
      <c r="D1587" s="23" t="s">
        <v>54</v>
      </c>
      <c r="E1587" s="76">
        <v>23</v>
      </c>
    </row>
    <row r="1588" spans="1:5">
      <c r="A1588" s="22">
        <v>41804</v>
      </c>
      <c r="B1588" s="22" t="s">
        <v>62</v>
      </c>
      <c r="C1588" s="22" t="s">
        <v>38</v>
      </c>
      <c r="D1588" s="23" t="s">
        <v>43</v>
      </c>
      <c r="E1588" s="76">
        <v>40</v>
      </c>
    </row>
    <row r="1589" spans="1:5">
      <c r="A1589" s="22">
        <v>41815</v>
      </c>
      <c r="B1589" s="22" t="s">
        <v>62</v>
      </c>
      <c r="C1589" s="22" t="s">
        <v>48</v>
      </c>
      <c r="D1589" s="23" t="s">
        <v>49</v>
      </c>
      <c r="E1589" s="76">
        <v>68</v>
      </c>
    </row>
    <row r="1590" spans="1:5">
      <c r="A1590" s="22">
        <v>41813</v>
      </c>
      <c r="B1590" s="22" t="s">
        <v>62</v>
      </c>
      <c r="C1590" s="22" t="s">
        <v>38</v>
      </c>
      <c r="D1590" s="23" t="s">
        <v>58</v>
      </c>
      <c r="E1590" s="76">
        <v>72</v>
      </c>
    </row>
    <row r="1591" spans="1:5">
      <c r="A1591" s="22">
        <v>41870</v>
      </c>
      <c r="B1591" s="22" t="s">
        <v>64</v>
      </c>
      <c r="C1591" s="22" t="s">
        <v>38</v>
      </c>
      <c r="D1591" s="23" t="s">
        <v>56</v>
      </c>
      <c r="E1591" s="76">
        <v>63</v>
      </c>
    </row>
    <row r="1592" spans="1:5">
      <c r="A1592" s="22">
        <v>41836</v>
      </c>
      <c r="B1592" s="22" t="s">
        <v>63</v>
      </c>
      <c r="C1592" s="22" t="s">
        <v>38</v>
      </c>
      <c r="D1592" s="23" t="s">
        <v>43</v>
      </c>
      <c r="E1592" s="76">
        <v>200</v>
      </c>
    </row>
    <row r="1593" spans="1:5">
      <c r="A1593" s="22">
        <v>41805</v>
      </c>
      <c r="B1593" s="22" t="s">
        <v>62</v>
      </c>
      <c r="C1593" s="22" t="s">
        <v>38</v>
      </c>
      <c r="D1593" s="23" t="s">
        <v>58</v>
      </c>
      <c r="E1593" s="76">
        <v>46</v>
      </c>
    </row>
    <row r="1594" spans="1:5">
      <c r="A1594" s="22">
        <v>41793</v>
      </c>
      <c r="B1594" s="22" t="s">
        <v>62</v>
      </c>
      <c r="C1594" s="22" t="s">
        <v>38</v>
      </c>
      <c r="D1594" s="23" t="s">
        <v>58</v>
      </c>
      <c r="E1594" s="76">
        <v>46</v>
      </c>
    </row>
    <row r="1595" spans="1:5">
      <c r="A1595" s="22">
        <v>41871</v>
      </c>
      <c r="B1595" s="22" t="s">
        <v>64</v>
      </c>
      <c r="C1595" s="22" t="s">
        <v>38</v>
      </c>
      <c r="D1595" s="23" t="s">
        <v>50</v>
      </c>
      <c r="E1595" s="76">
        <v>69</v>
      </c>
    </row>
    <row r="1596" spans="1:5">
      <c r="A1596" s="22">
        <v>41858</v>
      </c>
      <c r="B1596" s="22" t="s">
        <v>64</v>
      </c>
      <c r="C1596" s="22" t="s">
        <v>38</v>
      </c>
      <c r="D1596" s="23" t="s">
        <v>58</v>
      </c>
      <c r="E1596" s="76">
        <v>46</v>
      </c>
    </row>
    <row r="1597" spans="1:5">
      <c r="A1597" s="22">
        <v>41854</v>
      </c>
      <c r="B1597" s="22" t="s">
        <v>64</v>
      </c>
      <c r="C1597" s="22" t="s">
        <v>38</v>
      </c>
      <c r="D1597" s="23" t="s">
        <v>49</v>
      </c>
      <c r="E1597" s="76">
        <v>64</v>
      </c>
    </row>
    <row r="1598" spans="1:5">
      <c r="A1598" s="22">
        <v>41772</v>
      </c>
      <c r="B1598" s="22" t="s">
        <v>60</v>
      </c>
      <c r="C1598" s="22" t="s">
        <v>336</v>
      </c>
      <c r="D1598" s="23" t="s">
        <v>50</v>
      </c>
      <c r="E1598" s="76">
        <v>46</v>
      </c>
    </row>
    <row r="1599" spans="1:5">
      <c r="A1599" s="22">
        <v>41876</v>
      </c>
      <c r="B1599" s="22" t="s">
        <v>64</v>
      </c>
      <c r="C1599" s="22" t="s">
        <v>336</v>
      </c>
      <c r="D1599" s="23" t="s">
        <v>61</v>
      </c>
      <c r="E1599" s="76">
        <v>27</v>
      </c>
    </row>
    <row r="1600" spans="1:5">
      <c r="A1600" s="22">
        <v>41860</v>
      </c>
      <c r="B1600" s="22" t="s">
        <v>64</v>
      </c>
      <c r="C1600" s="22" t="s">
        <v>336</v>
      </c>
      <c r="D1600" s="23" t="s">
        <v>61</v>
      </c>
      <c r="E1600" s="76">
        <v>55</v>
      </c>
    </row>
    <row r="1601" spans="1:5">
      <c r="A1601" s="22">
        <v>41891</v>
      </c>
      <c r="B1601" s="22" t="s">
        <v>65</v>
      </c>
      <c r="C1601" s="22" t="s">
        <v>336</v>
      </c>
      <c r="D1601" s="23" t="s">
        <v>61</v>
      </c>
      <c r="E1601" s="76">
        <v>83</v>
      </c>
    </row>
    <row r="1602" spans="1:5">
      <c r="A1602" s="22">
        <v>41872</v>
      </c>
      <c r="B1602" s="22" t="s">
        <v>64</v>
      </c>
      <c r="C1602" s="22" t="s">
        <v>38</v>
      </c>
      <c r="D1602" s="23" t="s">
        <v>43</v>
      </c>
      <c r="E1602" s="76">
        <v>398</v>
      </c>
    </row>
    <row r="1603" spans="1:5">
      <c r="A1603" s="22">
        <v>41828</v>
      </c>
      <c r="B1603" s="22" t="s">
        <v>63</v>
      </c>
      <c r="C1603" s="22" t="s">
        <v>48</v>
      </c>
      <c r="D1603" s="23" t="s">
        <v>57</v>
      </c>
      <c r="E1603" s="76">
        <v>88</v>
      </c>
    </row>
    <row r="1604" spans="1:5">
      <c r="A1604" s="22">
        <v>41803</v>
      </c>
      <c r="B1604" s="22" t="s">
        <v>62</v>
      </c>
      <c r="C1604" s="22" t="s">
        <v>38</v>
      </c>
      <c r="D1604" s="23" t="s">
        <v>57</v>
      </c>
      <c r="E1604" s="76">
        <v>46</v>
      </c>
    </row>
    <row r="1605" spans="1:5">
      <c r="A1605" s="22">
        <v>41838</v>
      </c>
      <c r="B1605" s="22" t="s">
        <v>63</v>
      </c>
      <c r="C1605" s="22" t="s">
        <v>38</v>
      </c>
      <c r="D1605" s="23" t="s">
        <v>56</v>
      </c>
      <c r="E1605" s="76">
        <v>60</v>
      </c>
    </row>
    <row r="1606" spans="1:5">
      <c r="A1606" s="22">
        <v>41878</v>
      </c>
      <c r="B1606" s="22" t="s">
        <v>64</v>
      </c>
      <c r="C1606" s="22" t="s">
        <v>336</v>
      </c>
      <c r="D1606" s="23" t="s">
        <v>50</v>
      </c>
      <c r="E1606" s="76">
        <v>22</v>
      </c>
    </row>
    <row r="1607" spans="1:5">
      <c r="A1607" s="22">
        <v>41801</v>
      </c>
      <c r="B1607" s="22" t="s">
        <v>62</v>
      </c>
      <c r="C1607" s="22" t="s">
        <v>48</v>
      </c>
      <c r="D1607" s="23" t="s">
        <v>43</v>
      </c>
      <c r="E1607" s="76">
        <v>133</v>
      </c>
    </row>
    <row r="1608" spans="1:5">
      <c r="A1608" s="22">
        <v>41858</v>
      </c>
      <c r="B1608" s="22" t="s">
        <v>64</v>
      </c>
      <c r="C1608" s="22" t="s">
        <v>336</v>
      </c>
      <c r="D1608" s="23" t="s">
        <v>43</v>
      </c>
      <c r="E1608" s="76">
        <v>20</v>
      </c>
    </row>
    <row r="1609" spans="1:5">
      <c r="A1609" s="22">
        <v>41882</v>
      </c>
      <c r="B1609" s="22" t="s">
        <v>64</v>
      </c>
      <c r="C1609" s="22" t="s">
        <v>38</v>
      </c>
      <c r="D1609" s="23" t="s">
        <v>49</v>
      </c>
      <c r="E1609" s="76">
        <v>33</v>
      </c>
    </row>
    <row r="1610" spans="1:5">
      <c r="A1610" s="22">
        <v>41833</v>
      </c>
      <c r="B1610" s="22" t="s">
        <v>63</v>
      </c>
      <c r="C1610" s="22" t="s">
        <v>48</v>
      </c>
      <c r="D1610" s="23" t="s">
        <v>49</v>
      </c>
      <c r="E1610" s="76">
        <v>96</v>
      </c>
    </row>
    <row r="1611" spans="1:5">
      <c r="A1611" s="22">
        <v>41862</v>
      </c>
      <c r="B1611" s="22" t="s">
        <v>64</v>
      </c>
      <c r="C1611" s="22" t="s">
        <v>38</v>
      </c>
      <c r="D1611" s="23" t="s">
        <v>53</v>
      </c>
      <c r="E1611" s="76">
        <v>58</v>
      </c>
    </row>
    <row r="1612" spans="1:5">
      <c r="A1612" s="22">
        <v>41868</v>
      </c>
      <c r="B1612" s="22" t="s">
        <v>64</v>
      </c>
      <c r="C1612" s="22" t="s">
        <v>38</v>
      </c>
      <c r="D1612" s="23" t="s">
        <v>66</v>
      </c>
      <c r="E1612" s="76">
        <v>36</v>
      </c>
    </row>
    <row r="1613" spans="1:5">
      <c r="A1613" s="22">
        <v>41792</v>
      </c>
      <c r="B1613" s="22" t="s">
        <v>62</v>
      </c>
      <c r="C1613" s="22" t="s">
        <v>48</v>
      </c>
      <c r="D1613" s="23" t="s">
        <v>43</v>
      </c>
      <c r="E1613" s="76">
        <v>324</v>
      </c>
    </row>
    <row r="1614" spans="1:5">
      <c r="A1614" s="22">
        <v>41797</v>
      </c>
      <c r="B1614" s="22" t="s">
        <v>62</v>
      </c>
      <c r="C1614" s="22" t="s">
        <v>38</v>
      </c>
      <c r="D1614" s="23" t="s">
        <v>39</v>
      </c>
      <c r="E1614" s="76">
        <v>312</v>
      </c>
    </row>
    <row r="1615" spans="1:5">
      <c r="A1615" s="22">
        <v>41778</v>
      </c>
      <c r="B1615" s="22" t="s">
        <v>60</v>
      </c>
      <c r="C1615" s="22" t="s">
        <v>38</v>
      </c>
      <c r="D1615" s="23" t="s">
        <v>50</v>
      </c>
      <c r="E1615" s="76">
        <v>44</v>
      </c>
    </row>
    <row r="1616" spans="1:5">
      <c r="A1616" s="22">
        <v>41877</v>
      </c>
      <c r="B1616" s="22" t="s">
        <v>64</v>
      </c>
      <c r="C1616" s="22" t="s">
        <v>38</v>
      </c>
      <c r="D1616" s="23" t="s">
        <v>57</v>
      </c>
      <c r="E1616" s="76">
        <v>22</v>
      </c>
    </row>
    <row r="1617" spans="1:5">
      <c r="A1617" s="22">
        <v>41803</v>
      </c>
      <c r="B1617" s="22" t="s">
        <v>62</v>
      </c>
      <c r="C1617" s="22" t="s">
        <v>48</v>
      </c>
      <c r="D1617" s="23" t="s">
        <v>58</v>
      </c>
      <c r="E1617" s="76">
        <v>25</v>
      </c>
    </row>
    <row r="1618" spans="1:5">
      <c r="A1618" s="22">
        <v>41771</v>
      </c>
      <c r="B1618" s="22" t="s">
        <v>60</v>
      </c>
      <c r="C1618" s="22" t="s">
        <v>38</v>
      </c>
      <c r="D1618" s="23" t="s">
        <v>49</v>
      </c>
      <c r="E1618" s="76">
        <v>68</v>
      </c>
    </row>
    <row r="1619" spans="1:5">
      <c r="A1619" s="22">
        <v>41799</v>
      </c>
      <c r="B1619" s="22" t="s">
        <v>62</v>
      </c>
      <c r="C1619" s="22" t="s">
        <v>48</v>
      </c>
      <c r="D1619" s="23" t="s">
        <v>49</v>
      </c>
      <c r="E1619" s="76">
        <v>33</v>
      </c>
    </row>
    <row r="1620" spans="1:5">
      <c r="A1620" s="22">
        <v>41898</v>
      </c>
      <c r="B1620" s="22" t="s">
        <v>65</v>
      </c>
      <c r="C1620" s="22" t="s">
        <v>336</v>
      </c>
      <c r="D1620" s="23" t="s">
        <v>58</v>
      </c>
      <c r="E1620" s="76">
        <v>48</v>
      </c>
    </row>
    <row r="1621" spans="1:5">
      <c r="A1621" s="22">
        <v>41874</v>
      </c>
      <c r="B1621" s="22" t="s">
        <v>64</v>
      </c>
      <c r="C1621" s="22" t="s">
        <v>38</v>
      </c>
      <c r="D1621" s="23" t="s">
        <v>49</v>
      </c>
      <c r="E1621" s="76">
        <v>33</v>
      </c>
    </row>
    <row r="1622" spans="1:5">
      <c r="A1622" s="22">
        <v>41798</v>
      </c>
      <c r="B1622" s="22" t="s">
        <v>62</v>
      </c>
      <c r="C1622" s="22" t="s">
        <v>38</v>
      </c>
      <c r="D1622" s="23" t="s">
        <v>56</v>
      </c>
      <c r="E1622" s="76">
        <v>40</v>
      </c>
    </row>
    <row r="1623" spans="1:5">
      <c r="A1623" s="22">
        <v>41864</v>
      </c>
      <c r="B1623" s="22" t="s">
        <v>64</v>
      </c>
      <c r="C1623" s="22" t="s">
        <v>38</v>
      </c>
      <c r="D1623" s="23" t="s">
        <v>56</v>
      </c>
      <c r="E1623" s="76">
        <v>180</v>
      </c>
    </row>
    <row r="1624" spans="1:5">
      <c r="A1624" s="22">
        <v>41898</v>
      </c>
      <c r="B1624" s="22" t="s">
        <v>65</v>
      </c>
      <c r="C1624" s="22" t="s">
        <v>38</v>
      </c>
      <c r="D1624" s="23" t="s">
        <v>57</v>
      </c>
      <c r="E1624" s="76">
        <v>46</v>
      </c>
    </row>
    <row r="1625" spans="1:5">
      <c r="A1625" s="22">
        <v>41869</v>
      </c>
      <c r="B1625" s="22" t="s">
        <v>64</v>
      </c>
      <c r="C1625" s="22" t="s">
        <v>38</v>
      </c>
      <c r="D1625" s="23" t="s">
        <v>58</v>
      </c>
      <c r="E1625" s="76">
        <v>72</v>
      </c>
    </row>
    <row r="1626" spans="1:5">
      <c r="A1626" s="22">
        <v>41883</v>
      </c>
      <c r="B1626" s="22" t="s">
        <v>65</v>
      </c>
      <c r="C1626" s="22" t="s">
        <v>38</v>
      </c>
      <c r="D1626" s="23" t="s">
        <v>46</v>
      </c>
      <c r="E1626" s="76">
        <v>25</v>
      </c>
    </row>
    <row r="1627" spans="1:5">
      <c r="A1627" s="22">
        <v>41819</v>
      </c>
      <c r="B1627" s="22" t="s">
        <v>62</v>
      </c>
      <c r="C1627" s="22" t="s">
        <v>336</v>
      </c>
      <c r="D1627" s="23" t="s">
        <v>54</v>
      </c>
      <c r="E1627" s="76">
        <v>71</v>
      </c>
    </row>
    <row r="1628" spans="1:5">
      <c r="A1628" s="22">
        <v>41807</v>
      </c>
      <c r="B1628" s="22" t="s">
        <v>62</v>
      </c>
      <c r="C1628" s="22" t="s">
        <v>48</v>
      </c>
      <c r="D1628" s="23" t="s">
        <v>58</v>
      </c>
      <c r="E1628" s="76">
        <v>72</v>
      </c>
    </row>
    <row r="1629" spans="1:5">
      <c r="A1629" s="22">
        <v>41835</v>
      </c>
      <c r="B1629" s="22" t="s">
        <v>63</v>
      </c>
      <c r="C1629" s="22" t="s">
        <v>48</v>
      </c>
      <c r="D1629" s="23" t="s">
        <v>39</v>
      </c>
      <c r="E1629" s="76">
        <v>160</v>
      </c>
    </row>
    <row r="1630" spans="1:5">
      <c r="A1630" s="22">
        <v>41840</v>
      </c>
      <c r="B1630" s="22" t="s">
        <v>63</v>
      </c>
      <c r="C1630" s="22" t="s">
        <v>336</v>
      </c>
      <c r="D1630" s="23" t="s">
        <v>46</v>
      </c>
      <c r="E1630" s="76">
        <v>72</v>
      </c>
    </row>
    <row r="1631" spans="1:5">
      <c r="A1631" s="22">
        <v>41811</v>
      </c>
      <c r="B1631" s="22" t="s">
        <v>62</v>
      </c>
      <c r="C1631" s="22" t="s">
        <v>48</v>
      </c>
      <c r="D1631" s="23" t="s">
        <v>43</v>
      </c>
      <c r="E1631" s="76">
        <v>20</v>
      </c>
    </row>
    <row r="1632" spans="1:5">
      <c r="A1632" s="22">
        <v>41852</v>
      </c>
      <c r="B1632" s="22" t="s">
        <v>64</v>
      </c>
      <c r="C1632" s="22" t="s">
        <v>48</v>
      </c>
      <c r="D1632" s="23" t="s">
        <v>46</v>
      </c>
      <c r="E1632" s="76">
        <v>25</v>
      </c>
    </row>
    <row r="1633" spans="1:5">
      <c r="A1633" s="22">
        <v>41791</v>
      </c>
      <c r="B1633" s="22" t="s">
        <v>62</v>
      </c>
      <c r="C1633" s="22" t="s">
        <v>336</v>
      </c>
      <c r="D1633" s="23" t="s">
        <v>50</v>
      </c>
      <c r="E1633" s="76">
        <v>46</v>
      </c>
    </row>
    <row r="1634" spans="1:5">
      <c r="A1634" s="22">
        <v>41866</v>
      </c>
      <c r="B1634" s="22" t="s">
        <v>64</v>
      </c>
      <c r="C1634" s="22" t="s">
        <v>336</v>
      </c>
      <c r="D1634" s="23" t="s">
        <v>54</v>
      </c>
      <c r="E1634" s="76">
        <v>24</v>
      </c>
    </row>
    <row r="1635" spans="1:5">
      <c r="A1635" s="22">
        <v>41801</v>
      </c>
      <c r="B1635" s="22" t="s">
        <v>62</v>
      </c>
      <c r="C1635" s="22" t="s">
        <v>38</v>
      </c>
      <c r="D1635" s="23" t="s">
        <v>43</v>
      </c>
      <c r="E1635" s="76">
        <v>341</v>
      </c>
    </row>
    <row r="1636" spans="1:5">
      <c r="A1636" s="22">
        <v>41812</v>
      </c>
      <c r="B1636" s="22" t="s">
        <v>62</v>
      </c>
      <c r="C1636" s="22" t="s">
        <v>48</v>
      </c>
      <c r="D1636" s="23" t="s">
        <v>43</v>
      </c>
      <c r="E1636" s="76">
        <v>20</v>
      </c>
    </row>
    <row r="1637" spans="1:5">
      <c r="A1637" s="22">
        <v>41814</v>
      </c>
      <c r="B1637" s="22" t="s">
        <v>62</v>
      </c>
      <c r="C1637" s="22" t="s">
        <v>38</v>
      </c>
      <c r="D1637" s="23" t="s">
        <v>56</v>
      </c>
      <c r="E1637" s="76">
        <v>319</v>
      </c>
    </row>
    <row r="1638" spans="1:5">
      <c r="A1638" s="22">
        <v>41812</v>
      </c>
      <c r="B1638" s="22" t="s">
        <v>62</v>
      </c>
      <c r="C1638" s="22" t="s">
        <v>38</v>
      </c>
      <c r="D1638" s="23" t="s">
        <v>49</v>
      </c>
      <c r="E1638" s="76">
        <v>33</v>
      </c>
    </row>
    <row r="1639" spans="1:5">
      <c r="A1639" s="22">
        <v>41813</v>
      </c>
      <c r="B1639" s="22" t="s">
        <v>62</v>
      </c>
      <c r="C1639" s="22" t="s">
        <v>38</v>
      </c>
      <c r="D1639" s="23" t="s">
        <v>50</v>
      </c>
      <c r="E1639" s="76">
        <v>46</v>
      </c>
    </row>
    <row r="1640" spans="1:5">
      <c r="A1640" s="22">
        <v>41805</v>
      </c>
      <c r="B1640" s="22" t="s">
        <v>62</v>
      </c>
      <c r="C1640" s="22" t="s">
        <v>48</v>
      </c>
      <c r="D1640" s="23" t="s">
        <v>49</v>
      </c>
      <c r="E1640" s="76">
        <v>99</v>
      </c>
    </row>
    <row r="1641" spans="1:5">
      <c r="A1641" s="22">
        <v>41792</v>
      </c>
      <c r="B1641" s="22" t="s">
        <v>62</v>
      </c>
      <c r="C1641" s="22" t="s">
        <v>38</v>
      </c>
      <c r="D1641" s="23" t="s">
        <v>50</v>
      </c>
      <c r="E1641" s="76">
        <v>46</v>
      </c>
    </row>
    <row r="1642" spans="1:5">
      <c r="A1642" s="22">
        <v>41879</v>
      </c>
      <c r="B1642" s="22" t="s">
        <v>64</v>
      </c>
      <c r="C1642" s="22" t="s">
        <v>38</v>
      </c>
      <c r="D1642" s="23" t="s">
        <v>58</v>
      </c>
      <c r="E1642" s="76">
        <v>50</v>
      </c>
    </row>
    <row r="1643" spans="1:5">
      <c r="A1643" s="22">
        <v>41819</v>
      </c>
      <c r="B1643" s="22" t="s">
        <v>62</v>
      </c>
      <c r="C1643" s="22" t="s">
        <v>38</v>
      </c>
      <c r="D1643" s="23" t="s">
        <v>43</v>
      </c>
      <c r="E1643" s="76">
        <v>80</v>
      </c>
    </row>
    <row r="1644" spans="1:5">
      <c r="A1644" s="22">
        <v>41872</v>
      </c>
      <c r="B1644" s="22" t="s">
        <v>64</v>
      </c>
      <c r="C1644" s="22" t="s">
        <v>48</v>
      </c>
      <c r="D1644" s="23" t="s">
        <v>50</v>
      </c>
      <c r="E1644" s="76">
        <v>69</v>
      </c>
    </row>
    <row r="1645" spans="1:5">
      <c r="A1645" s="22">
        <v>41876</v>
      </c>
      <c r="B1645" s="22" t="s">
        <v>64</v>
      </c>
      <c r="C1645" s="22" t="s">
        <v>38</v>
      </c>
      <c r="D1645" s="23" t="s">
        <v>50</v>
      </c>
      <c r="E1645" s="76">
        <v>501</v>
      </c>
    </row>
    <row r="1646" spans="1:5">
      <c r="A1646" s="22">
        <v>41803</v>
      </c>
      <c r="B1646" s="22" t="s">
        <v>62</v>
      </c>
      <c r="C1646" s="22" t="s">
        <v>48</v>
      </c>
      <c r="D1646" s="23" t="s">
        <v>58</v>
      </c>
      <c r="E1646" s="76">
        <v>75</v>
      </c>
    </row>
    <row r="1647" spans="1:5">
      <c r="A1647" s="22">
        <v>41860</v>
      </c>
      <c r="B1647" s="22" t="s">
        <v>64</v>
      </c>
      <c r="C1647" s="22" t="s">
        <v>38</v>
      </c>
      <c r="D1647" s="23" t="s">
        <v>43</v>
      </c>
      <c r="E1647" s="76">
        <v>20</v>
      </c>
    </row>
    <row r="1648" spans="1:5">
      <c r="A1648" s="22">
        <v>41869</v>
      </c>
      <c r="B1648" s="22" t="s">
        <v>64</v>
      </c>
      <c r="C1648" s="22" t="s">
        <v>48</v>
      </c>
      <c r="D1648" s="23" t="s">
        <v>54</v>
      </c>
      <c r="E1648" s="76">
        <v>47</v>
      </c>
    </row>
    <row r="1649" spans="1:5">
      <c r="A1649" s="22">
        <v>41869</v>
      </c>
      <c r="B1649" s="22" t="s">
        <v>64</v>
      </c>
      <c r="C1649" s="22" t="s">
        <v>38</v>
      </c>
      <c r="D1649" s="23" t="s">
        <v>58</v>
      </c>
      <c r="E1649" s="76">
        <v>72</v>
      </c>
    </row>
    <row r="1650" spans="1:5">
      <c r="A1650" s="22">
        <v>41863</v>
      </c>
      <c r="B1650" s="22" t="s">
        <v>64</v>
      </c>
      <c r="C1650" s="22" t="s">
        <v>48</v>
      </c>
      <c r="D1650" s="23" t="s">
        <v>54</v>
      </c>
      <c r="E1650" s="76">
        <v>24</v>
      </c>
    </row>
    <row r="1651" spans="1:5">
      <c r="A1651" s="22">
        <v>41804</v>
      </c>
      <c r="B1651" s="22" t="s">
        <v>62</v>
      </c>
      <c r="C1651" s="22" t="s">
        <v>48</v>
      </c>
      <c r="D1651" s="23" t="s">
        <v>50</v>
      </c>
      <c r="E1651" s="76">
        <v>69</v>
      </c>
    </row>
    <row r="1652" spans="1:5">
      <c r="A1652" s="22">
        <v>41869</v>
      </c>
      <c r="B1652" s="22" t="s">
        <v>64</v>
      </c>
      <c r="C1652" s="22" t="s">
        <v>38</v>
      </c>
      <c r="D1652" s="23" t="s">
        <v>53</v>
      </c>
      <c r="E1652" s="76">
        <v>30</v>
      </c>
    </row>
    <row r="1653" spans="1:5">
      <c r="A1653" s="22">
        <v>41792</v>
      </c>
      <c r="B1653" s="22" t="s">
        <v>62</v>
      </c>
      <c r="C1653" s="22" t="s">
        <v>48</v>
      </c>
      <c r="D1653" s="23" t="s">
        <v>49</v>
      </c>
      <c r="E1653" s="76">
        <v>272</v>
      </c>
    </row>
    <row r="1654" spans="1:5">
      <c r="A1654" s="22">
        <v>41869</v>
      </c>
      <c r="B1654" s="22" t="s">
        <v>64</v>
      </c>
      <c r="C1654" s="22" t="s">
        <v>48</v>
      </c>
      <c r="D1654" s="23" t="s">
        <v>49</v>
      </c>
      <c r="E1654" s="76">
        <v>33</v>
      </c>
    </row>
    <row r="1655" spans="1:5">
      <c r="A1655" s="22">
        <v>41871</v>
      </c>
      <c r="B1655" s="22" t="s">
        <v>64</v>
      </c>
      <c r="C1655" s="22" t="s">
        <v>38</v>
      </c>
      <c r="D1655" s="23" t="s">
        <v>58</v>
      </c>
      <c r="E1655" s="76">
        <v>75</v>
      </c>
    </row>
    <row r="1656" spans="1:5">
      <c r="A1656" s="22">
        <v>41808</v>
      </c>
      <c r="B1656" s="22" t="s">
        <v>62</v>
      </c>
      <c r="C1656" s="22" t="s">
        <v>336</v>
      </c>
      <c r="D1656" s="23" t="s">
        <v>54</v>
      </c>
      <c r="E1656" s="76">
        <v>71</v>
      </c>
    </row>
    <row r="1657" spans="1:5">
      <c r="A1657" s="22">
        <v>41802</v>
      </c>
      <c r="B1657" s="22" t="s">
        <v>62</v>
      </c>
      <c r="C1657" s="22" t="s">
        <v>48</v>
      </c>
      <c r="D1657" s="23" t="s">
        <v>57</v>
      </c>
      <c r="E1657" s="76">
        <v>46</v>
      </c>
    </row>
    <row r="1658" spans="1:5">
      <c r="A1658" s="22">
        <v>41812</v>
      </c>
      <c r="B1658" s="22" t="s">
        <v>62</v>
      </c>
      <c r="C1658" s="22" t="s">
        <v>38</v>
      </c>
      <c r="D1658" s="23" t="s">
        <v>49</v>
      </c>
      <c r="E1658" s="76">
        <v>34</v>
      </c>
    </row>
    <row r="1659" spans="1:5">
      <c r="A1659" s="22">
        <v>41860</v>
      </c>
      <c r="B1659" s="22" t="s">
        <v>64</v>
      </c>
      <c r="C1659" s="22" t="s">
        <v>38</v>
      </c>
      <c r="D1659" s="23" t="s">
        <v>66</v>
      </c>
      <c r="E1659" s="76">
        <v>38</v>
      </c>
    </row>
    <row r="1660" spans="1:5">
      <c r="A1660" s="22">
        <v>41809</v>
      </c>
      <c r="B1660" s="22" t="s">
        <v>62</v>
      </c>
      <c r="C1660" s="22" t="s">
        <v>48</v>
      </c>
      <c r="D1660" s="23" t="s">
        <v>56</v>
      </c>
      <c r="E1660" s="76">
        <v>40</v>
      </c>
    </row>
    <row r="1661" spans="1:5">
      <c r="A1661" s="22">
        <v>41792</v>
      </c>
      <c r="B1661" s="22" t="s">
        <v>62</v>
      </c>
      <c r="C1661" s="22" t="s">
        <v>48</v>
      </c>
      <c r="D1661" s="23" t="s">
        <v>54</v>
      </c>
      <c r="E1661" s="76">
        <v>24</v>
      </c>
    </row>
    <row r="1662" spans="1:5">
      <c r="A1662" s="22">
        <v>41852</v>
      </c>
      <c r="B1662" s="22" t="s">
        <v>64</v>
      </c>
      <c r="C1662" s="22" t="s">
        <v>38</v>
      </c>
      <c r="D1662" s="23" t="s">
        <v>58</v>
      </c>
      <c r="E1662" s="76">
        <v>415</v>
      </c>
    </row>
    <row r="1663" spans="1:5">
      <c r="A1663" s="22">
        <v>41857</v>
      </c>
      <c r="B1663" s="22" t="s">
        <v>64</v>
      </c>
      <c r="C1663" s="22" t="s">
        <v>38</v>
      </c>
      <c r="D1663" s="23" t="s">
        <v>53</v>
      </c>
      <c r="E1663" s="76">
        <v>28</v>
      </c>
    </row>
    <row r="1664" spans="1:5">
      <c r="A1664" s="22">
        <v>41794</v>
      </c>
      <c r="B1664" s="22" t="s">
        <v>62</v>
      </c>
      <c r="C1664" s="22" t="s">
        <v>38</v>
      </c>
      <c r="D1664" s="23" t="s">
        <v>57</v>
      </c>
      <c r="E1664" s="76">
        <v>46</v>
      </c>
    </row>
    <row r="1665" spans="1:5">
      <c r="A1665" s="22">
        <v>41870</v>
      </c>
      <c r="B1665" s="22" t="s">
        <v>64</v>
      </c>
      <c r="C1665" s="22" t="s">
        <v>38</v>
      </c>
      <c r="D1665" s="23" t="s">
        <v>58</v>
      </c>
      <c r="E1665" s="76">
        <v>25</v>
      </c>
    </row>
    <row r="1666" spans="1:5">
      <c r="A1666" s="22">
        <v>41794</v>
      </c>
      <c r="B1666" s="22" t="s">
        <v>62</v>
      </c>
      <c r="C1666" s="22" t="s">
        <v>48</v>
      </c>
      <c r="D1666" s="23" t="s">
        <v>58</v>
      </c>
      <c r="E1666" s="76">
        <v>48</v>
      </c>
    </row>
    <row r="1667" spans="1:5">
      <c r="A1667" s="22">
        <v>41794</v>
      </c>
      <c r="B1667" s="22" t="s">
        <v>62</v>
      </c>
      <c r="C1667" s="22" t="s">
        <v>336</v>
      </c>
      <c r="D1667" s="23" t="s">
        <v>43</v>
      </c>
      <c r="E1667" s="76">
        <v>38</v>
      </c>
    </row>
    <row r="1668" spans="1:5">
      <c r="A1668" s="22">
        <v>41799</v>
      </c>
      <c r="B1668" s="22" t="s">
        <v>62</v>
      </c>
      <c r="C1668" s="22" t="s">
        <v>48</v>
      </c>
      <c r="D1668" s="23" t="s">
        <v>50</v>
      </c>
      <c r="E1668" s="76">
        <v>46</v>
      </c>
    </row>
    <row r="1669" spans="1:5">
      <c r="A1669" s="22">
        <v>41794</v>
      </c>
      <c r="B1669" s="22" t="s">
        <v>62</v>
      </c>
      <c r="C1669" s="22" t="s">
        <v>48</v>
      </c>
      <c r="D1669" s="23" t="s">
        <v>61</v>
      </c>
      <c r="E1669" s="76">
        <v>55</v>
      </c>
    </row>
    <row r="1670" spans="1:5">
      <c r="A1670" s="22">
        <v>41762</v>
      </c>
      <c r="B1670" s="22" t="s">
        <v>60</v>
      </c>
      <c r="C1670" s="22" t="s">
        <v>38</v>
      </c>
      <c r="D1670" s="23" t="s">
        <v>53</v>
      </c>
      <c r="E1670" s="76">
        <v>60</v>
      </c>
    </row>
    <row r="1671" spans="1:5">
      <c r="A1671" s="22">
        <v>41872</v>
      </c>
      <c r="B1671" s="22" t="s">
        <v>64</v>
      </c>
      <c r="C1671" s="22" t="s">
        <v>38</v>
      </c>
      <c r="D1671" s="23" t="s">
        <v>57</v>
      </c>
      <c r="E1671" s="76">
        <v>23</v>
      </c>
    </row>
    <row r="1672" spans="1:5">
      <c r="A1672" s="22">
        <v>41861</v>
      </c>
      <c r="B1672" s="22" t="s">
        <v>64</v>
      </c>
      <c r="C1672" s="22" t="s">
        <v>38</v>
      </c>
      <c r="D1672" s="23" t="s">
        <v>57</v>
      </c>
      <c r="E1672" s="76">
        <v>46</v>
      </c>
    </row>
    <row r="1673" spans="1:5">
      <c r="A1673" s="22">
        <v>41840</v>
      </c>
      <c r="B1673" s="22" t="s">
        <v>63</v>
      </c>
      <c r="C1673" s="22" t="s">
        <v>48</v>
      </c>
      <c r="D1673" s="23" t="s">
        <v>49</v>
      </c>
      <c r="E1673" s="76">
        <v>64</v>
      </c>
    </row>
    <row r="1674" spans="1:5">
      <c r="A1674" s="22">
        <v>41872</v>
      </c>
      <c r="B1674" s="22" t="s">
        <v>64</v>
      </c>
      <c r="C1674" s="22" t="s">
        <v>48</v>
      </c>
      <c r="D1674" s="23" t="s">
        <v>56</v>
      </c>
      <c r="E1674" s="76">
        <v>40</v>
      </c>
    </row>
    <row r="1675" spans="1:5">
      <c r="A1675" s="22">
        <v>41873</v>
      </c>
      <c r="B1675" s="22" t="s">
        <v>64</v>
      </c>
      <c r="C1675" s="22" t="s">
        <v>38</v>
      </c>
      <c r="D1675" s="23" t="s">
        <v>49</v>
      </c>
      <c r="E1675" s="76">
        <v>132</v>
      </c>
    </row>
    <row r="1676" spans="1:5">
      <c r="A1676" s="22">
        <v>41860</v>
      </c>
      <c r="B1676" s="22" t="s">
        <v>64</v>
      </c>
      <c r="C1676" s="22" t="s">
        <v>48</v>
      </c>
      <c r="D1676" s="23" t="s">
        <v>54</v>
      </c>
      <c r="E1676" s="76">
        <v>23</v>
      </c>
    </row>
    <row r="1677" spans="1:5">
      <c r="A1677" s="22">
        <v>41794</v>
      </c>
      <c r="B1677" s="22" t="s">
        <v>62</v>
      </c>
      <c r="C1677" s="22" t="s">
        <v>48</v>
      </c>
      <c r="D1677" s="23" t="s">
        <v>49</v>
      </c>
      <c r="E1677" s="76">
        <v>102</v>
      </c>
    </row>
    <row r="1678" spans="1:5">
      <c r="A1678" s="22">
        <v>41879</v>
      </c>
      <c r="B1678" s="22" t="s">
        <v>64</v>
      </c>
      <c r="C1678" s="22" t="s">
        <v>38</v>
      </c>
      <c r="D1678" s="23" t="s">
        <v>49</v>
      </c>
      <c r="E1678" s="76">
        <v>33</v>
      </c>
    </row>
    <row r="1679" spans="1:5">
      <c r="A1679" s="22">
        <v>41818</v>
      </c>
      <c r="B1679" s="22" t="s">
        <v>62</v>
      </c>
      <c r="C1679" s="22" t="s">
        <v>38</v>
      </c>
      <c r="D1679" s="23" t="s">
        <v>39</v>
      </c>
      <c r="E1679" s="76">
        <v>160</v>
      </c>
    </row>
    <row r="1680" spans="1:5">
      <c r="A1680" s="22">
        <v>41801</v>
      </c>
      <c r="B1680" s="22" t="s">
        <v>62</v>
      </c>
      <c r="C1680" s="22" t="s">
        <v>38</v>
      </c>
      <c r="D1680" s="23" t="s">
        <v>43</v>
      </c>
      <c r="E1680" s="76">
        <v>20</v>
      </c>
    </row>
    <row r="1681" spans="1:5">
      <c r="A1681" s="22">
        <v>41818</v>
      </c>
      <c r="B1681" s="22" t="s">
        <v>62</v>
      </c>
      <c r="C1681" s="22" t="s">
        <v>48</v>
      </c>
      <c r="D1681" s="23" t="s">
        <v>49</v>
      </c>
      <c r="E1681" s="76">
        <v>68</v>
      </c>
    </row>
    <row r="1682" spans="1:5">
      <c r="A1682" s="22">
        <v>41791</v>
      </c>
      <c r="B1682" s="22" t="s">
        <v>62</v>
      </c>
      <c r="C1682" s="22" t="s">
        <v>38</v>
      </c>
      <c r="D1682" s="23" t="s">
        <v>58</v>
      </c>
      <c r="E1682" s="76">
        <v>75</v>
      </c>
    </row>
    <row r="1683" spans="1:5">
      <c r="A1683" s="22">
        <v>41799</v>
      </c>
      <c r="B1683" s="22" t="s">
        <v>62</v>
      </c>
      <c r="C1683" s="22" t="s">
        <v>48</v>
      </c>
      <c r="D1683" s="23" t="s">
        <v>61</v>
      </c>
      <c r="E1683" s="76">
        <v>28</v>
      </c>
    </row>
    <row r="1684" spans="1:5">
      <c r="A1684" s="22">
        <v>41860</v>
      </c>
      <c r="B1684" s="22" t="s">
        <v>64</v>
      </c>
      <c r="C1684" s="22" t="s">
        <v>336</v>
      </c>
      <c r="D1684" s="23" t="s">
        <v>49</v>
      </c>
      <c r="E1684" s="76">
        <v>102</v>
      </c>
    </row>
    <row r="1685" spans="1:5">
      <c r="A1685" s="22">
        <v>41860</v>
      </c>
      <c r="B1685" s="22" t="s">
        <v>64</v>
      </c>
      <c r="C1685" s="22" t="s">
        <v>38</v>
      </c>
      <c r="D1685" s="23" t="s">
        <v>43</v>
      </c>
      <c r="E1685" s="76">
        <v>40</v>
      </c>
    </row>
    <row r="1686" spans="1:5">
      <c r="A1686" s="22">
        <v>41807</v>
      </c>
      <c r="B1686" s="22" t="s">
        <v>62</v>
      </c>
      <c r="C1686" s="22" t="s">
        <v>38</v>
      </c>
      <c r="D1686" s="23" t="s">
        <v>57</v>
      </c>
      <c r="E1686" s="76">
        <v>69</v>
      </c>
    </row>
    <row r="1687" spans="1:5">
      <c r="A1687" s="22">
        <v>41785</v>
      </c>
      <c r="B1687" s="22" t="s">
        <v>60</v>
      </c>
      <c r="C1687" s="22" t="s">
        <v>48</v>
      </c>
      <c r="D1687" s="23" t="s">
        <v>50</v>
      </c>
      <c r="E1687" s="76">
        <v>92</v>
      </c>
    </row>
    <row r="1688" spans="1:5">
      <c r="A1688" s="22">
        <v>41793</v>
      </c>
      <c r="B1688" s="22" t="s">
        <v>62</v>
      </c>
      <c r="C1688" s="22" t="s">
        <v>336</v>
      </c>
      <c r="D1688" s="23" t="s">
        <v>43</v>
      </c>
      <c r="E1688" s="76">
        <v>40</v>
      </c>
    </row>
    <row r="1689" spans="1:5">
      <c r="A1689" s="22">
        <v>41865</v>
      </c>
      <c r="B1689" s="22" t="s">
        <v>64</v>
      </c>
      <c r="C1689" s="22" t="s">
        <v>38</v>
      </c>
      <c r="D1689" s="23" t="s">
        <v>56</v>
      </c>
      <c r="E1689" s="76">
        <v>40</v>
      </c>
    </row>
    <row r="1690" spans="1:5">
      <c r="A1690" s="22">
        <v>41792</v>
      </c>
      <c r="B1690" s="22" t="s">
        <v>62</v>
      </c>
      <c r="C1690" s="22" t="s">
        <v>48</v>
      </c>
      <c r="D1690" s="23" t="s">
        <v>58</v>
      </c>
      <c r="E1690" s="76">
        <v>72</v>
      </c>
    </row>
    <row r="1691" spans="1:5">
      <c r="A1691" s="22">
        <v>41875</v>
      </c>
      <c r="B1691" s="22" t="s">
        <v>64</v>
      </c>
      <c r="C1691" s="22" t="s">
        <v>38</v>
      </c>
      <c r="D1691" s="23" t="s">
        <v>57</v>
      </c>
      <c r="E1691" s="76">
        <v>283</v>
      </c>
    </row>
    <row r="1692" spans="1:5">
      <c r="A1692" s="22">
        <v>41764</v>
      </c>
      <c r="B1692" s="22" t="s">
        <v>60</v>
      </c>
      <c r="C1692" s="22" t="s">
        <v>48</v>
      </c>
      <c r="D1692" s="23" t="s">
        <v>56</v>
      </c>
      <c r="E1692" s="76">
        <v>20</v>
      </c>
    </row>
    <row r="1693" spans="1:5">
      <c r="A1693" s="22">
        <v>41815</v>
      </c>
      <c r="B1693" s="22" t="s">
        <v>62</v>
      </c>
      <c r="C1693" s="22" t="s">
        <v>38</v>
      </c>
      <c r="D1693" s="23" t="s">
        <v>49</v>
      </c>
      <c r="E1693" s="76">
        <v>99</v>
      </c>
    </row>
    <row r="1694" spans="1:5">
      <c r="A1694" s="22">
        <v>41797</v>
      </c>
      <c r="B1694" s="22" t="s">
        <v>62</v>
      </c>
      <c r="C1694" s="22" t="s">
        <v>48</v>
      </c>
      <c r="D1694" s="23" t="s">
        <v>57</v>
      </c>
      <c r="E1694" s="76">
        <v>23</v>
      </c>
    </row>
    <row r="1695" spans="1:5">
      <c r="A1695" s="22">
        <v>41880</v>
      </c>
      <c r="B1695" s="22" t="s">
        <v>64</v>
      </c>
      <c r="C1695" s="22" t="s">
        <v>336</v>
      </c>
      <c r="D1695" s="23" t="s">
        <v>57</v>
      </c>
      <c r="E1695" s="76">
        <v>66</v>
      </c>
    </row>
    <row r="1696" spans="1:5">
      <c r="A1696" s="22">
        <v>41851</v>
      </c>
      <c r="B1696" s="22" t="s">
        <v>63</v>
      </c>
      <c r="C1696" s="22" t="s">
        <v>48</v>
      </c>
      <c r="D1696" s="23" t="s">
        <v>54</v>
      </c>
      <c r="E1696" s="76">
        <v>469</v>
      </c>
    </row>
    <row r="1697" spans="1:5">
      <c r="A1697" s="22">
        <v>41820</v>
      </c>
      <c r="B1697" s="22" t="s">
        <v>62</v>
      </c>
      <c r="C1697" s="22" t="s">
        <v>48</v>
      </c>
      <c r="D1697" s="23" t="s">
        <v>57</v>
      </c>
      <c r="E1697" s="76">
        <v>327</v>
      </c>
    </row>
    <row r="1698" spans="1:5">
      <c r="A1698" s="22">
        <v>41878</v>
      </c>
      <c r="B1698" s="22" t="s">
        <v>64</v>
      </c>
      <c r="C1698" s="22" t="s">
        <v>48</v>
      </c>
      <c r="D1698" s="23" t="s">
        <v>57</v>
      </c>
      <c r="E1698" s="76">
        <v>46</v>
      </c>
    </row>
    <row r="1699" spans="1:5">
      <c r="A1699" s="22">
        <v>41866</v>
      </c>
      <c r="B1699" s="22" t="s">
        <v>64</v>
      </c>
      <c r="C1699" s="22" t="s">
        <v>38</v>
      </c>
      <c r="D1699" s="23" t="s">
        <v>58</v>
      </c>
      <c r="E1699" s="76">
        <v>25</v>
      </c>
    </row>
    <row r="1700" spans="1:5">
      <c r="A1700" s="22">
        <v>41803</v>
      </c>
      <c r="B1700" s="22" t="s">
        <v>62</v>
      </c>
      <c r="C1700" s="22" t="s">
        <v>48</v>
      </c>
      <c r="D1700" s="23" t="s">
        <v>57</v>
      </c>
      <c r="E1700" s="76">
        <v>262</v>
      </c>
    </row>
    <row r="1701" spans="1:5">
      <c r="A1701" s="22">
        <v>41874</v>
      </c>
      <c r="B1701" s="22" t="s">
        <v>64</v>
      </c>
      <c r="C1701" s="22" t="s">
        <v>38</v>
      </c>
      <c r="D1701" s="23" t="s">
        <v>57</v>
      </c>
      <c r="E1701" s="76">
        <v>46</v>
      </c>
    </row>
    <row r="1702" spans="1:5">
      <c r="A1702" s="22">
        <v>41767</v>
      </c>
      <c r="B1702" s="22" t="s">
        <v>60</v>
      </c>
      <c r="C1702" s="22" t="s">
        <v>38</v>
      </c>
      <c r="D1702" s="23" t="s">
        <v>54</v>
      </c>
      <c r="E1702" s="76">
        <v>23</v>
      </c>
    </row>
    <row r="1703" spans="1:5">
      <c r="A1703" s="22">
        <v>41815</v>
      </c>
      <c r="B1703" s="22" t="s">
        <v>62</v>
      </c>
      <c r="C1703" s="22" t="s">
        <v>48</v>
      </c>
      <c r="D1703" s="23" t="s">
        <v>50</v>
      </c>
      <c r="E1703" s="76">
        <v>46</v>
      </c>
    </row>
    <row r="1704" spans="1:5">
      <c r="A1704" s="22">
        <v>41878</v>
      </c>
      <c r="B1704" s="22" t="s">
        <v>64</v>
      </c>
      <c r="C1704" s="22" t="s">
        <v>336</v>
      </c>
      <c r="D1704" s="23" t="s">
        <v>49</v>
      </c>
      <c r="E1704" s="76">
        <v>102</v>
      </c>
    </row>
    <row r="1705" spans="1:5">
      <c r="A1705" s="22">
        <v>41810</v>
      </c>
      <c r="B1705" s="22" t="s">
        <v>62</v>
      </c>
      <c r="C1705" s="22" t="s">
        <v>48</v>
      </c>
      <c r="D1705" s="23" t="s">
        <v>50</v>
      </c>
      <c r="E1705" s="76">
        <v>23</v>
      </c>
    </row>
    <row r="1706" spans="1:5">
      <c r="A1706" s="22">
        <v>41812</v>
      </c>
      <c r="B1706" s="22" t="s">
        <v>62</v>
      </c>
      <c r="C1706" s="22" t="s">
        <v>48</v>
      </c>
      <c r="D1706" s="23" t="s">
        <v>57</v>
      </c>
      <c r="E1706" s="76">
        <v>46</v>
      </c>
    </row>
    <row r="1707" spans="1:5">
      <c r="A1707" s="22">
        <v>41870</v>
      </c>
      <c r="B1707" s="22" t="s">
        <v>64</v>
      </c>
      <c r="C1707" s="22" t="s">
        <v>38</v>
      </c>
      <c r="D1707" s="23" t="s">
        <v>50</v>
      </c>
      <c r="E1707" s="76">
        <v>46</v>
      </c>
    </row>
    <row r="1708" spans="1:5">
      <c r="A1708" s="22">
        <v>41804</v>
      </c>
      <c r="B1708" s="22" t="s">
        <v>62</v>
      </c>
      <c r="C1708" s="22" t="s">
        <v>38</v>
      </c>
      <c r="D1708" s="23" t="s">
        <v>54</v>
      </c>
      <c r="E1708" s="76">
        <v>71</v>
      </c>
    </row>
    <row r="1709" spans="1:5">
      <c r="A1709" s="22">
        <v>41878</v>
      </c>
      <c r="B1709" s="22" t="s">
        <v>64</v>
      </c>
      <c r="C1709" s="22" t="s">
        <v>38</v>
      </c>
      <c r="D1709" s="23" t="s">
        <v>58</v>
      </c>
      <c r="E1709" s="76">
        <v>72</v>
      </c>
    </row>
    <row r="1710" spans="1:5">
      <c r="A1710" s="22">
        <v>41792</v>
      </c>
      <c r="B1710" s="22" t="s">
        <v>62</v>
      </c>
      <c r="C1710" s="22" t="s">
        <v>48</v>
      </c>
      <c r="D1710" s="23" t="s">
        <v>43</v>
      </c>
      <c r="E1710" s="76">
        <v>20</v>
      </c>
    </row>
    <row r="1711" spans="1:5">
      <c r="A1711" s="22">
        <v>41788</v>
      </c>
      <c r="B1711" s="22" t="s">
        <v>60</v>
      </c>
      <c r="C1711" s="22" t="s">
        <v>38</v>
      </c>
      <c r="D1711" s="23" t="s">
        <v>53</v>
      </c>
      <c r="E1711" s="76">
        <v>87</v>
      </c>
    </row>
    <row r="1712" spans="1:5">
      <c r="A1712" s="22">
        <v>41823</v>
      </c>
      <c r="B1712" s="22" t="s">
        <v>63</v>
      </c>
      <c r="C1712" s="22" t="s">
        <v>48</v>
      </c>
      <c r="D1712" s="23" t="s">
        <v>53</v>
      </c>
      <c r="E1712" s="76">
        <v>29</v>
      </c>
    </row>
    <row r="1713" spans="1:5">
      <c r="A1713" s="22">
        <v>41862</v>
      </c>
      <c r="B1713" s="22" t="s">
        <v>64</v>
      </c>
      <c r="C1713" s="22" t="s">
        <v>38</v>
      </c>
      <c r="D1713" s="23" t="s">
        <v>43</v>
      </c>
      <c r="E1713" s="76">
        <v>19</v>
      </c>
    </row>
    <row r="1714" spans="1:5">
      <c r="A1714" s="22">
        <v>41819</v>
      </c>
      <c r="B1714" s="22" t="s">
        <v>62</v>
      </c>
      <c r="C1714" s="22" t="s">
        <v>48</v>
      </c>
      <c r="D1714" s="23" t="s">
        <v>50</v>
      </c>
      <c r="E1714" s="76">
        <v>69</v>
      </c>
    </row>
    <row r="1715" spans="1:5">
      <c r="A1715" s="22">
        <v>41806</v>
      </c>
      <c r="B1715" s="22" t="s">
        <v>62</v>
      </c>
      <c r="C1715" s="22" t="s">
        <v>48</v>
      </c>
      <c r="D1715" s="23" t="s">
        <v>61</v>
      </c>
      <c r="E1715" s="76">
        <v>80</v>
      </c>
    </row>
    <row r="1716" spans="1:5">
      <c r="A1716" s="22">
        <v>41814</v>
      </c>
      <c r="B1716" s="22" t="s">
        <v>62</v>
      </c>
      <c r="C1716" s="22" t="s">
        <v>336</v>
      </c>
      <c r="D1716" s="23" t="s">
        <v>46</v>
      </c>
      <c r="E1716" s="76">
        <v>46</v>
      </c>
    </row>
    <row r="1717" spans="1:5">
      <c r="A1717" s="22">
        <v>41856</v>
      </c>
      <c r="B1717" s="22" t="s">
        <v>64</v>
      </c>
      <c r="C1717" s="22" t="s">
        <v>38</v>
      </c>
      <c r="D1717" s="23" t="s">
        <v>43</v>
      </c>
      <c r="E1717" s="76">
        <v>40</v>
      </c>
    </row>
    <row r="1718" spans="1:5">
      <c r="A1718" s="22">
        <v>41878</v>
      </c>
      <c r="B1718" s="22" t="s">
        <v>64</v>
      </c>
      <c r="C1718" s="22" t="s">
        <v>38</v>
      </c>
      <c r="D1718" s="23" t="s">
        <v>43</v>
      </c>
      <c r="E1718" s="76">
        <v>40</v>
      </c>
    </row>
    <row r="1719" spans="1:5">
      <c r="A1719" s="22">
        <v>41881</v>
      </c>
      <c r="B1719" s="22" t="s">
        <v>64</v>
      </c>
      <c r="C1719" s="22" t="s">
        <v>38</v>
      </c>
      <c r="D1719" s="23" t="s">
        <v>54</v>
      </c>
      <c r="E1719" s="76">
        <v>94</v>
      </c>
    </row>
    <row r="1720" spans="1:5">
      <c r="A1720" s="22">
        <v>41805</v>
      </c>
      <c r="B1720" s="22" t="s">
        <v>62</v>
      </c>
      <c r="C1720" s="22" t="s">
        <v>38</v>
      </c>
      <c r="D1720" s="23" t="s">
        <v>54</v>
      </c>
      <c r="E1720" s="76">
        <v>68</v>
      </c>
    </row>
    <row r="1721" spans="1:5">
      <c r="A1721" s="22">
        <v>41854</v>
      </c>
      <c r="B1721" s="22" t="s">
        <v>64</v>
      </c>
      <c r="C1721" s="22" t="s">
        <v>38</v>
      </c>
      <c r="D1721" s="23" t="s">
        <v>57</v>
      </c>
      <c r="E1721" s="76">
        <v>414</v>
      </c>
    </row>
    <row r="1722" spans="1:5">
      <c r="A1722" s="22">
        <v>41813</v>
      </c>
      <c r="B1722" s="22" t="s">
        <v>62</v>
      </c>
      <c r="C1722" s="22" t="s">
        <v>38</v>
      </c>
      <c r="D1722" s="23" t="s">
        <v>49</v>
      </c>
      <c r="E1722" s="76">
        <v>64</v>
      </c>
    </row>
    <row r="1723" spans="1:5">
      <c r="A1723" s="22">
        <v>41799</v>
      </c>
      <c r="B1723" s="22" t="s">
        <v>62</v>
      </c>
      <c r="C1723" s="22" t="s">
        <v>38</v>
      </c>
      <c r="D1723" s="23" t="s">
        <v>53</v>
      </c>
      <c r="E1723" s="76">
        <v>60</v>
      </c>
    </row>
    <row r="1724" spans="1:5">
      <c r="A1724" s="22">
        <v>41815</v>
      </c>
      <c r="B1724" s="22" t="s">
        <v>62</v>
      </c>
      <c r="C1724" s="22" t="s">
        <v>48</v>
      </c>
      <c r="D1724" s="23" t="s">
        <v>58</v>
      </c>
      <c r="E1724" s="76">
        <v>96</v>
      </c>
    </row>
    <row r="1725" spans="1:5">
      <c r="A1725" s="22">
        <v>41881</v>
      </c>
      <c r="B1725" s="22" t="s">
        <v>64</v>
      </c>
      <c r="C1725" s="22" t="s">
        <v>38</v>
      </c>
      <c r="D1725" s="23" t="s">
        <v>57</v>
      </c>
      <c r="E1725" s="76">
        <v>480</v>
      </c>
    </row>
    <row r="1726" spans="1:5">
      <c r="A1726" s="22">
        <v>41842</v>
      </c>
      <c r="B1726" s="22" t="s">
        <v>63</v>
      </c>
      <c r="C1726" s="22" t="s">
        <v>38</v>
      </c>
      <c r="D1726" s="23" t="s">
        <v>54</v>
      </c>
      <c r="E1726" s="76">
        <v>47</v>
      </c>
    </row>
    <row r="1727" spans="1:5">
      <c r="A1727" s="22">
        <v>41789</v>
      </c>
      <c r="B1727" s="22" t="s">
        <v>60</v>
      </c>
      <c r="C1727" s="22" t="s">
        <v>38</v>
      </c>
      <c r="D1727" s="23" t="s">
        <v>43</v>
      </c>
      <c r="E1727" s="76">
        <v>60</v>
      </c>
    </row>
    <row r="1728" spans="1:5">
      <c r="A1728" s="22">
        <v>41784</v>
      </c>
      <c r="B1728" s="22" t="s">
        <v>60</v>
      </c>
      <c r="C1728" s="22" t="s">
        <v>48</v>
      </c>
      <c r="D1728" s="23" t="s">
        <v>61</v>
      </c>
      <c r="E1728" s="76">
        <v>83</v>
      </c>
    </row>
    <row r="1729" spans="1:5">
      <c r="A1729" s="22">
        <v>41794</v>
      </c>
      <c r="B1729" s="22" t="s">
        <v>62</v>
      </c>
      <c r="C1729" s="22" t="s">
        <v>38</v>
      </c>
      <c r="D1729" s="23" t="s">
        <v>57</v>
      </c>
      <c r="E1729" s="76">
        <v>23</v>
      </c>
    </row>
    <row r="1730" spans="1:5">
      <c r="A1730" s="22">
        <v>41854</v>
      </c>
      <c r="B1730" s="22" t="s">
        <v>64</v>
      </c>
      <c r="C1730" s="22" t="s">
        <v>38</v>
      </c>
      <c r="D1730" s="23" t="s">
        <v>54</v>
      </c>
      <c r="E1730" s="76">
        <v>45</v>
      </c>
    </row>
    <row r="1731" spans="1:5">
      <c r="A1731" s="22">
        <v>41813</v>
      </c>
      <c r="B1731" s="22" t="s">
        <v>62</v>
      </c>
      <c r="C1731" s="22" t="s">
        <v>48</v>
      </c>
      <c r="D1731" s="23" t="s">
        <v>49</v>
      </c>
      <c r="E1731" s="76">
        <v>99</v>
      </c>
    </row>
    <row r="1732" spans="1:5">
      <c r="A1732" s="22">
        <v>41866</v>
      </c>
      <c r="B1732" s="22" t="s">
        <v>64</v>
      </c>
      <c r="C1732" s="22" t="s">
        <v>48</v>
      </c>
      <c r="D1732" s="23" t="s">
        <v>53</v>
      </c>
      <c r="E1732" s="76">
        <v>58</v>
      </c>
    </row>
    <row r="1733" spans="1:5">
      <c r="A1733" s="22">
        <v>41876</v>
      </c>
      <c r="B1733" s="22" t="s">
        <v>64</v>
      </c>
      <c r="C1733" s="22" t="s">
        <v>38</v>
      </c>
      <c r="D1733" s="23" t="s">
        <v>46</v>
      </c>
      <c r="E1733" s="76">
        <v>92</v>
      </c>
    </row>
    <row r="1734" spans="1:5">
      <c r="A1734" s="22">
        <v>41783</v>
      </c>
      <c r="B1734" s="22" t="s">
        <v>60</v>
      </c>
      <c r="C1734" s="22" t="s">
        <v>48</v>
      </c>
      <c r="D1734" s="23" t="s">
        <v>56</v>
      </c>
      <c r="E1734" s="76">
        <v>40</v>
      </c>
    </row>
    <row r="1735" spans="1:5">
      <c r="A1735" s="22">
        <v>41793</v>
      </c>
      <c r="B1735" s="22" t="s">
        <v>62</v>
      </c>
      <c r="C1735" s="22" t="s">
        <v>336</v>
      </c>
      <c r="D1735" s="23" t="s">
        <v>54</v>
      </c>
      <c r="E1735" s="76">
        <v>71</v>
      </c>
    </row>
    <row r="1736" spans="1:5">
      <c r="A1736" s="22">
        <v>41788</v>
      </c>
      <c r="B1736" s="22" t="s">
        <v>60</v>
      </c>
      <c r="C1736" s="22" t="s">
        <v>48</v>
      </c>
      <c r="D1736" s="23" t="s">
        <v>56</v>
      </c>
      <c r="E1736" s="76">
        <v>40</v>
      </c>
    </row>
    <row r="1737" spans="1:5">
      <c r="A1737" s="22">
        <v>41808</v>
      </c>
      <c r="B1737" s="22" t="s">
        <v>62</v>
      </c>
      <c r="C1737" s="22" t="s">
        <v>38</v>
      </c>
      <c r="D1737" s="23" t="s">
        <v>46</v>
      </c>
      <c r="E1737" s="76">
        <v>72</v>
      </c>
    </row>
    <row r="1738" spans="1:5">
      <c r="A1738" s="22">
        <v>41866</v>
      </c>
      <c r="B1738" s="22" t="s">
        <v>64</v>
      </c>
      <c r="C1738" s="22" t="s">
        <v>48</v>
      </c>
      <c r="D1738" s="23" t="s">
        <v>53</v>
      </c>
      <c r="E1738" s="76">
        <v>87</v>
      </c>
    </row>
    <row r="1739" spans="1:5">
      <c r="A1739" s="22">
        <v>41792</v>
      </c>
      <c r="B1739" s="22" t="s">
        <v>62</v>
      </c>
      <c r="C1739" s="22" t="s">
        <v>38</v>
      </c>
      <c r="D1739" s="23" t="s">
        <v>53</v>
      </c>
      <c r="E1739" s="76">
        <v>56</v>
      </c>
    </row>
    <row r="1740" spans="1:5">
      <c r="A1740" s="22">
        <v>41855</v>
      </c>
      <c r="B1740" s="22" t="s">
        <v>64</v>
      </c>
      <c r="C1740" s="22" t="s">
        <v>48</v>
      </c>
      <c r="D1740" s="23" t="s">
        <v>49</v>
      </c>
      <c r="E1740" s="76">
        <v>68</v>
      </c>
    </row>
    <row r="1741" spans="1:5">
      <c r="A1741" s="22">
        <v>41864</v>
      </c>
      <c r="B1741" s="22" t="s">
        <v>64</v>
      </c>
      <c r="C1741" s="22" t="s">
        <v>38</v>
      </c>
      <c r="D1741" s="23" t="s">
        <v>50</v>
      </c>
      <c r="E1741" s="76">
        <v>46</v>
      </c>
    </row>
    <row r="1742" spans="1:5">
      <c r="A1742" s="22">
        <v>41813</v>
      </c>
      <c r="B1742" s="22" t="s">
        <v>62</v>
      </c>
      <c r="C1742" s="22" t="s">
        <v>336</v>
      </c>
      <c r="D1742" s="23" t="s">
        <v>58</v>
      </c>
      <c r="E1742" s="76">
        <v>50</v>
      </c>
    </row>
    <row r="1743" spans="1:5">
      <c r="A1743" s="22">
        <v>41786</v>
      </c>
      <c r="B1743" s="22" t="s">
        <v>60</v>
      </c>
      <c r="C1743" s="22" t="s">
        <v>336</v>
      </c>
      <c r="D1743" s="23" t="s">
        <v>49</v>
      </c>
      <c r="E1743" s="76">
        <v>690</v>
      </c>
    </row>
    <row r="1744" spans="1:5">
      <c r="A1744" s="22">
        <v>41902</v>
      </c>
      <c r="B1744" s="22" t="s">
        <v>65</v>
      </c>
      <c r="C1744" s="22" t="s">
        <v>336</v>
      </c>
      <c r="D1744" s="23" t="s">
        <v>49</v>
      </c>
      <c r="E1744" s="76">
        <v>33</v>
      </c>
    </row>
    <row r="1745" spans="1:5">
      <c r="A1745" s="22">
        <v>41877</v>
      </c>
      <c r="B1745" s="22" t="s">
        <v>64</v>
      </c>
      <c r="C1745" s="22" t="s">
        <v>38</v>
      </c>
      <c r="D1745" s="23" t="s">
        <v>53</v>
      </c>
      <c r="E1745" s="76">
        <v>87</v>
      </c>
    </row>
    <row r="1746" spans="1:5">
      <c r="A1746" s="22">
        <v>41899</v>
      </c>
      <c r="B1746" s="22" t="s">
        <v>65</v>
      </c>
      <c r="C1746" s="22" t="s">
        <v>48</v>
      </c>
      <c r="D1746" s="23" t="s">
        <v>58</v>
      </c>
      <c r="E1746" s="76">
        <v>24</v>
      </c>
    </row>
    <row r="1747" spans="1:5">
      <c r="A1747" s="22">
        <v>41830</v>
      </c>
      <c r="B1747" s="22" t="s">
        <v>63</v>
      </c>
      <c r="C1747" s="22" t="s">
        <v>38</v>
      </c>
      <c r="D1747" s="23" t="s">
        <v>50</v>
      </c>
      <c r="E1747" s="76">
        <v>69</v>
      </c>
    </row>
    <row r="1748" spans="1:5">
      <c r="A1748" s="22">
        <v>41813</v>
      </c>
      <c r="B1748" s="22" t="s">
        <v>62</v>
      </c>
      <c r="C1748" s="22" t="s">
        <v>48</v>
      </c>
      <c r="D1748" s="23" t="s">
        <v>53</v>
      </c>
      <c r="E1748" s="76">
        <v>30</v>
      </c>
    </row>
    <row r="1749" spans="1:5">
      <c r="A1749" s="22">
        <v>41883</v>
      </c>
      <c r="B1749" s="22" t="s">
        <v>65</v>
      </c>
      <c r="C1749" s="22" t="s">
        <v>48</v>
      </c>
      <c r="D1749" s="23" t="s">
        <v>50</v>
      </c>
      <c r="E1749" s="76">
        <v>44</v>
      </c>
    </row>
    <row r="1750" spans="1:5">
      <c r="A1750" s="22">
        <v>41794</v>
      </c>
      <c r="B1750" s="22" t="s">
        <v>62</v>
      </c>
      <c r="C1750" s="22" t="s">
        <v>48</v>
      </c>
      <c r="D1750" s="23" t="s">
        <v>53</v>
      </c>
      <c r="E1750" s="76">
        <v>58</v>
      </c>
    </row>
    <row r="1751" spans="1:5">
      <c r="A1751" s="22">
        <v>41857</v>
      </c>
      <c r="B1751" s="22" t="s">
        <v>64</v>
      </c>
      <c r="C1751" s="22" t="s">
        <v>38</v>
      </c>
      <c r="D1751" s="23" t="s">
        <v>43</v>
      </c>
      <c r="E1751" s="76">
        <v>40</v>
      </c>
    </row>
    <row r="1752" spans="1:5">
      <c r="A1752" s="22">
        <v>41858</v>
      </c>
      <c r="B1752" s="22" t="s">
        <v>64</v>
      </c>
      <c r="C1752" s="22" t="s">
        <v>48</v>
      </c>
      <c r="D1752" s="23" t="s">
        <v>49</v>
      </c>
      <c r="E1752" s="76">
        <v>66</v>
      </c>
    </row>
    <row r="1753" spans="1:5">
      <c r="A1753" s="22">
        <v>41865</v>
      </c>
      <c r="B1753" s="22" t="s">
        <v>64</v>
      </c>
      <c r="C1753" s="22" t="s">
        <v>38</v>
      </c>
      <c r="D1753" s="23" t="s">
        <v>49</v>
      </c>
      <c r="E1753" s="76">
        <v>33</v>
      </c>
    </row>
    <row r="1754" spans="1:5">
      <c r="A1754" s="22">
        <v>41860</v>
      </c>
      <c r="B1754" s="22" t="s">
        <v>64</v>
      </c>
      <c r="C1754" s="22" t="s">
        <v>38</v>
      </c>
      <c r="D1754" s="23" t="s">
        <v>46</v>
      </c>
      <c r="E1754" s="76">
        <v>25</v>
      </c>
    </row>
    <row r="1755" spans="1:5">
      <c r="A1755" s="22">
        <v>41860</v>
      </c>
      <c r="B1755" s="22" t="s">
        <v>64</v>
      </c>
      <c r="C1755" s="22" t="s">
        <v>38</v>
      </c>
      <c r="D1755" s="23" t="s">
        <v>49</v>
      </c>
      <c r="E1755" s="76">
        <v>33</v>
      </c>
    </row>
    <row r="1756" spans="1:5">
      <c r="A1756" s="22">
        <v>41877</v>
      </c>
      <c r="B1756" s="22" t="s">
        <v>64</v>
      </c>
      <c r="C1756" s="22" t="s">
        <v>48</v>
      </c>
      <c r="D1756" s="23" t="s">
        <v>43</v>
      </c>
      <c r="E1756" s="76">
        <v>284</v>
      </c>
    </row>
    <row r="1757" spans="1:5">
      <c r="A1757" s="22">
        <v>41881</v>
      </c>
      <c r="B1757" s="22" t="s">
        <v>64</v>
      </c>
      <c r="C1757" s="22" t="s">
        <v>38</v>
      </c>
      <c r="D1757" s="23" t="s">
        <v>58</v>
      </c>
      <c r="E1757" s="76">
        <v>48</v>
      </c>
    </row>
    <row r="1758" spans="1:5">
      <c r="A1758" s="22">
        <v>41882</v>
      </c>
      <c r="B1758" s="22" t="s">
        <v>64</v>
      </c>
      <c r="C1758" s="22" t="s">
        <v>48</v>
      </c>
      <c r="D1758" s="23" t="s">
        <v>50</v>
      </c>
      <c r="E1758" s="76">
        <v>46</v>
      </c>
    </row>
    <row r="1759" spans="1:5">
      <c r="A1759" s="22">
        <v>41858</v>
      </c>
      <c r="B1759" s="22" t="s">
        <v>64</v>
      </c>
      <c r="C1759" s="22" t="s">
        <v>38</v>
      </c>
      <c r="D1759" s="23" t="s">
        <v>56</v>
      </c>
      <c r="E1759" s="76">
        <v>42</v>
      </c>
    </row>
    <row r="1760" spans="1:5">
      <c r="A1760" s="22">
        <v>41838</v>
      </c>
      <c r="B1760" s="22" t="s">
        <v>63</v>
      </c>
      <c r="C1760" s="22" t="s">
        <v>38</v>
      </c>
      <c r="D1760" s="23" t="s">
        <v>58</v>
      </c>
      <c r="E1760" s="76">
        <v>23</v>
      </c>
    </row>
    <row r="1761" spans="1:5">
      <c r="A1761" s="22">
        <v>41810</v>
      </c>
      <c r="B1761" s="22" t="s">
        <v>62</v>
      </c>
      <c r="C1761" s="22" t="s">
        <v>38</v>
      </c>
      <c r="D1761" s="23" t="s">
        <v>57</v>
      </c>
      <c r="E1761" s="76">
        <v>46</v>
      </c>
    </row>
    <row r="1762" spans="1:5">
      <c r="A1762" s="22">
        <v>41803</v>
      </c>
      <c r="B1762" s="22" t="s">
        <v>62</v>
      </c>
      <c r="C1762" s="22" t="s">
        <v>336</v>
      </c>
      <c r="D1762" s="23" t="s">
        <v>49</v>
      </c>
      <c r="E1762" s="76">
        <v>68</v>
      </c>
    </row>
    <row r="1763" spans="1:5">
      <c r="A1763" s="22">
        <v>41810</v>
      </c>
      <c r="B1763" s="22" t="s">
        <v>62</v>
      </c>
      <c r="C1763" s="22" t="s">
        <v>48</v>
      </c>
      <c r="D1763" s="23" t="s">
        <v>43</v>
      </c>
      <c r="E1763" s="76">
        <v>60</v>
      </c>
    </row>
    <row r="1764" spans="1:5">
      <c r="A1764" s="22">
        <v>41770</v>
      </c>
      <c r="B1764" s="22" t="s">
        <v>60</v>
      </c>
      <c r="C1764" s="22" t="s">
        <v>48</v>
      </c>
      <c r="D1764" s="23" t="s">
        <v>54</v>
      </c>
      <c r="E1764" s="76">
        <v>71</v>
      </c>
    </row>
    <row r="1765" spans="1:5">
      <c r="A1765" s="22">
        <v>41792</v>
      </c>
      <c r="B1765" s="22" t="s">
        <v>62</v>
      </c>
      <c r="C1765" s="22" t="s">
        <v>48</v>
      </c>
      <c r="D1765" s="23" t="s">
        <v>39</v>
      </c>
      <c r="E1765" s="76">
        <v>240</v>
      </c>
    </row>
    <row r="1766" spans="1:5">
      <c r="A1766" s="22">
        <v>41801</v>
      </c>
      <c r="B1766" s="22" t="s">
        <v>62</v>
      </c>
      <c r="C1766" s="22" t="s">
        <v>38</v>
      </c>
      <c r="D1766" s="23" t="s">
        <v>50</v>
      </c>
      <c r="E1766" s="76">
        <v>22</v>
      </c>
    </row>
    <row r="1767" spans="1:5">
      <c r="A1767" s="22">
        <v>41886</v>
      </c>
      <c r="B1767" s="22" t="s">
        <v>65</v>
      </c>
      <c r="C1767" s="22" t="s">
        <v>48</v>
      </c>
      <c r="D1767" s="23" t="s">
        <v>56</v>
      </c>
      <c r="E1767" s="76">
        <v>42</v>
      </c>
    </row>
    <row r="1768" spans="1:5">
      <c r="A1768" s="22">
        <v>41813</v>
      </c>
      <c r="B1768" s="22" t="s">
        <v>62</v>
      </c>
      <c r="C1768" s="22" t="s">
        <v>38</v>
      </c>
      <c r="D1768" s="23" t="s">
        <v>58</v>
      </c>
      <c r="E1768" s="76">
        <v>72</v>
      </c>
    </row>
    <row r="1769" spans="1:5">
      <c r="A1769" s="22">
        <v>41762</v>
      </c>
      <c r="B1769" s="22" t="s">
        <v>60</v>
      </c>
      <c r="C1769" s="22" t="s">
        <v>38</v>
      </c>
      <c r="D1769" s="23" t="s">
        <v>49</v>
      </c>
      <c r="E1769" s="76">
        <v>68</v>
      </c>
    </row>
    <row r="1770" spans="1:5">
      <c r="A1770" s="22">
        <v>41813</v>
      </c>
      <c r="B1770" s="22" t="s">
        <v>62</v>
      </c>
      <c r="C1770" s="22" t="s">
        <v>38</v>
      </c>
      <c r="D1770" s="23" t="s">
        <v>49</v>
      </c>
      <c r="E1770" s="76">
        <v>32</v>
      </c>
    </row>
    <row r="1771" spans="1:5">
      <c r="A1771" s="22">
        <v>41761</v>
      </c>
      <c r="B1771" s="22" t="s">
        <v>60</v>
      </c>
      <c r="C1771" s="22" t="s">
        <v>38</v>
      </c>
      <c r="D1771" s="23" t="s">
        <v>66</v>
      </c>
      <c r="E1771" s="76">
        <v>72</v>
      </c>
    </row>
    <row r="1772" spans="1:5">
      <c r="A1772" s="22">
        <v>41885</v>
      </c>
      <c r="B1772" s="22" t="s">
        <v>65</v>
      </c>
      <c r="C1772" s="22" t="s">
        <v>48</v>
      </c>
      <c r="D1772" s="23" t="s">
        <v>49</v>
      </c>
      <c r="E1772" s="76">
        <v>470</v>
      </c>
    </row>
    <row r="1773" spans="1:5">
      <c r="A1773" s="22">
        <v>41858</v>
      </c>
      <c r="B1773" s="22" t="s">
        <v>64</v>
      </c>
      <c r="C1773" s="22" t="s">
        <v>38</v>
      </c>
      <c r="D1773" s="23" t="s">
        <v>56</v>
      </c>
      <c r="E1773" s="76">
        <v>57</v>
      </c>
    </row>
    <row r="1774" spans="1:5">
      <c r="A1774" s="22">
        <v>41842</v>
      </c>
      <c r="B1774" s="22" t="s">
        <v>63</v>
      </c>
      <c r="C1774" s="22" t="s">
        <v>48</v>
      </c>
      <c r="D1774" s="23" t="s">
        <v>49</v>
      </c>
      <c r="E1774" s="76">
        <v>66</v>
      </c>
    </row>
    <row r="1775" spans="1:5">
      <c r="A1775" s="22">
        <v>41798</v>
      </c>
      <c r="B1775" s="22" t="s">
        <v>62</v>
      </c>
      <c r="C1775" s="22" t="s">
        <v>38</v>
      </c>
      <c r="D1775" s="23" t="s">
        <v>57</v>
      </c>
      <c r="E1775" s="76">
        <v>69</v>
      </c>
    </row>
    <row r="1776" spans="1:5">
      <c r="A1776" s="22">
        <v>41895</v>
      </c>
      <c r="B1776" s="22" t="s">
        <v>65</v>
      </c>
      <c r="C1776" s="22" t="s">
        <v>48</v>
      </c>
      <c r="D1776" s="23" t="s">
        <v>66</v>
      </c>
      <c r="E1776" s="76">
        <v>38</v>
      </c>
    </row>
    <row r="1777" spans="1:5">
      <c r="A1777" s="22">
        <v>41860</v>
      </c>
      <c r="B1777" s="22" t="s">
        <v>64</v>
      </c>
      <c r="C1777" s="22" t="s">
        <v>38</v>
      </c>
      <c r="D1777" s="23" t="s">
        <v>54</v>
      </c>
      <c r="E1777" s="76">
        <v>47</v>
      </c>
    </row>
    <row r="1778" spans="1:5">
      <c r="A1778" s="22">
        <v>41812</v>
      </c>
      <c r="B1778" s="22" t="s">
        <v>62</v>
      </c>
      <c r="C1778" s="22" t="s">
        <v>48</v>
      </c>
      <c r="D1778" s="23" t="s">
        <v>54</v>
      </c>
      <c r="E1778" s="76">
        <v>24</v>
      </c>
    </row>
    <row r="1779" spans="1:5">
      <c r="A1779" s="22">
        <v>41864</v>
      </c>
      <c r="B1779" s="22" t="s">
        <v>64</v>
      </c>
      <c r="C1779" s="22" t="s">
        <v>38</v>
      </c>
      <c r="D1779" s="23" t="s">
        <v>50</v>
      </c>
      <c r="E1779" s="76">
        <v>92</v>
      </c>
    </row>
    <row r="1780" spans="1:5">
      <c r="A1780" s="22">
        <v>41843</v>
      </c>
      <c r="B1780" s="22" t="s">
        <v>63</v>
      </c>
      <c r="C1780" s="22" t="s">
        <v>48</v>
      </c>
      <c r="D1780" s="23" t="s">
        <v>56</v>
      </c>
      <c r="E1780" s="76">
        <v>63</v>
      </c>
    </row>
    <row r="1781" spans="1:5">
      <c r="A1781" s="22">
        <v>41881</v>
      </c>
      <c r="B1781" s="22" t="s">
        <v>64</v>
      </c>
      <c r="C1781" s="22" t="s">
        <v>38</v>
      </c>
      <c r="D1781" s="23" t="s">
        <v>50</v>
      </c>
      <c r="E1781" s="76">
        <v>69</v>
      </c>
    </row>
    <row r="1782" spans="1:5">
      <c r="A1782" s="22">
        <v>41819</v>
      </c>
      <c r="B1782" s="22" t="s">
        <v>62</v>
      </c>
      <c r="C1782" s="22" t="s">
        <v>48</v>
      </c>
      <c r="D1782" s="23" t="s">
        <v>39</v>
      </c>
      <c r="E1782" s="76">
        <v>80</v>
      </c>
    </row>
    <row r="1783" spans="1:5">
      <c r="A1783" s="22">
        <v>41881</v>
      </c>
      <c r="B1783" s="22" t="s">
        <v>64</v>
      </c>
      <c r="C1783" s="22" t="s">
        <v>38</v>
      </c>
      <c r="D1783" s="23" t="s">
        <v>57</v>
      </c>
      <c r="E1783" s="76">
        <v>46</v>
      </c>
    </row>
    <row r="1784" spans="1:5">
      <c r="A1784" s="22">
        <v>41852</v>
      </c>
      <c r="B1784" s="22" t="s">
        <v>64</v>
      </c>
      <c r="C1784" s="22" t="s">
        <v>38</v>
      </c>
      <c r="D1784" s="23" t="s">
        <v>57</v>
      </c>
      <c r="E1784" s="76">
        <v>69</v>
      </c>
    </row>
    <row r="1785" spans="1:5">
      <c r="A1785" s="22">
        <v>41802</v>
      </c>
      <c r="B1785" s="22" t="s">
        <v>62</v>
      </c>
      <c r="C1785" s="22" t="s">
        <v>38</v>
      </c>
      <c r="D1785" s="23" t="s">
        <v>57</v>
      </c>
      <c r="E1785" s="76">
        <v>23</v>
      </c>
    </row>
    <row r="1786" spans="1:5">
      <c r="A1786" s="22">
        <v>41798</v>
      </c>
      <c r="B1786" s="22" t="s">
        <v>62</v>
      </c>
      <c r="C1786" s="22" t="s">
        <v>336</v>
      </c>
      <c r="D1786" s="23" t="s">
        <v>57</v>
      </c>
      <c r="E1786" s="76">
        <v>46</v>
      </c>
    </row>
    <row r="1787" spans="1:5">
      <c r="A1787" s="22">
        <v>41856</v>
      </c>
      <c r="B1787" s="22" t="s">
        <v>64</v>
      </c>
      <c r="C1787" s="22" t="s">
        <v>38</v>
      </c>
      <c r="D1787" s="23" t="s">
        <v>49</v>
      </c>
      <c r="E1787" s="76">
        <v>132</v>
      </c>
    </row>
    <row r="1788" spans="1:5">
      <c r="A1788" s="22">
        <v>41852</v>
      </c>
      <c r="B1788" s="22" t="s">
        <v>64</v>
      </c>
      <c r="C1788" s="22" t="s">
        <v>336</v>
      </c>
      <c r="D1788" s="23" t="s">
        <v>66</v>
      </c>
      <c r="E1788" s="76">
        <v>18</v>
      </c>
    </row>
    <row r="1789" spans="1:5">
      <c r="A1789" s="22">
        <v>41865</v>
      </c>
      <c r="B1789" s="22" t="s">
        <v>64</v>
      </c>
      <c r="C1789" s="22" t="s">
        <v>38</v>
      </c>
      <c r="D1789" s="23" t="s">
        <v>61</v>
      </c>
      <c r="E1789" s="76">
        <v>27</v>
      </c>
    </row>
    <row r="1790" spans="1:5">
      <c r="A1790" s="22">
        <v>41817</v>
      </c>
      <c r="B1790" s="22" t="s">
        <v>62</v>
      </c>
      <c r="C1790" s="22" t="s">
        <v>48</v>
      </c>
      <c r="D1790" s="23" t="s">
        <v>56</v>
      </c>
      <c r="E1790" s="76">
        <v>63</v>
      </c>
    </row>
    <row r="1791" spans="1:5">
      <c r="A1791" s="22">
        <v>41791</v>
      </c>
      <c r="B1791" s="22" t="s">
        <v>62</v>
      </c>
      <c r="C1791" s="22" t="s">
        <v>38</v>
      </c>
      <c r="D1791" s="23" t="s">
        <v>43</v>
      </c>
      <c r="E1791" s="76">
        <v>60</v>
      </c>
    </row>
    <row r="1792" spans="1:5">
      <c r="A1792" s="22">
        <v>41878</v>
      </c>
      <c r="B1792" s="22" t="s">
        <v>64</v>
      </c>
      <c r="C1792" s="22" t="s">
        <v>38</v>
      </c>
      <c r="D1792" s="23" t="s">
        <v>53</v>
      </c>
      <c r="E1792" s="76">
        <v>56</v>
      </c>
    </row>
    <row r="1793" spans="1:5">
      <c r="A1793" s="22">
        <v>41834</v>
      </c>
      <c r="B1793" s="22" t="s">
        <v>63</v>
      </c>
      <c r="C1793" s="22" t="s">
        <v>48</v>
      </c>
      <c r="D1793" s="23" t="s">
        <v>49</v>
      </c>
      <c r="E1793" s="76">
        <v>33</v>
      </c>
    </row>
    <row r="1794" spans="1:5">
      <c r="A1794" s="22">
        <v>41795</v>
      </c>
      <c r="B1794" s="22" t="s">
        <v>62</v>
      </c>
      <c r="C1794" s="22" t="s">
        <v>48</v>
      </c>
      <c r="D1794" s="23" t="s">
        <v>54</v>
      </c>
      <c r="E1794" s="76">
        <v>90</v>
      </c>
    </row>
    <row r="1795" spans="1:5">
      <c r="A1795" s="22">
        <v>41813</v>
      </c>
      <c r="B1795" s="22" t="s">
        <v>62</v>
      </c>
      <c r="C1795" s="22" t="s">
        <v>48</v>
      </c>
      <c r="D1795" s="23" t="s">
        <v>53</v>
      </c>
      <c r="E1795" s="76">
        <v>60</v>
      </c>
    </row>
    <row r="1796" spans="1:5">
      <c r="A1796" s="22">
        <v>41904</v>
      </c>
      <c r="B1796" s="22" t="s">
        <v>65</v>
      </c>
      <c r="C1796" s="22" t="s">
        <v>48</v>
      </c>
      <c r="D1796" s="23" t="s">
        <v>43</v>
      </c>
      <c r="E1796" s="76">
        <v>60</v>
      </c>
    </row>
    <row r="1797" spans="1:5">
      <c r="A1797" s="22">
        <v>41801</v>
      </c>
      <c r="B1797" s="22" t="s">
        <v>62</v>
      </c>
      <c r="C1797" s="22" t="s">
        <v>336</v>
      </c>
      <c r="D1797" s="23" t="s">
        <v>50</v>
      </c>
      <c r="E1797" s="76">
        <v>23</v>
      </c>
    </row>
    <row r="1798" spans="1:5">
      <c r="A1798" s="22">
        <v>41876</v>
      </c>
      <c r="B1798" s="22" t="s">
        <v>64</v>
      </c>
      <c r="C1798" s="22" t="s">
        <v>38</v>
      </c>
      <c r="D1798" s="23" t="s">
        <v>46</v>
      </c>
      <c r="E1798" s="76">
        <v>24</v>
      </c>
    </row>
    <row r="1799" spans="1:5">
      <c r="A1799" s="22">
        <v>41812</v>
      </c>
      <c r="B1799" s="22" t="s">
        <v>62</v>
      </c>
      <c r="C1799" s="22" t="s">
        <v>38</v>
      </c>
      <c r="D1799" s="23" t="s">
        <v>46</v>
      </c>
      <c r="E1799" s="76">
        <v>100</v>
      </c>
    </row>
    <row r="1800" spans="1:5">
      <c r="A1800" s="22">
        <v>41801</v>
      </c>
      <c r="B1800" s="22" t="s">
        <v>62</v>
      </c>
      <c r="C1800" s="22" t="s">
        <v>38</v>
      </c>
      <c r="D1800" s="23" t="s">
        <v>54</v>
      </c>
      <c r="E1800" s="76">
        <v>47</v>
      </c>
    </row>
    <row r="1801" spans="1:5">
      <c r="A1801" s="22">
        <v>41875</v>
      </c>
      <c r="B1801" s="22" t="s">
        <v>64</v>
      </c>
      <c r="C1801" s="22" t="s">
        <v>336</v>
      </c>
      <c r="D1801" s="23" t="s">
        <v>58</v>
      </c>
      <c r="E1801" s="76">
        <v>75</v>
      </c>
    </row>
    <row r="1802" spans="1:5">
      <c r="A1802" s="22">
        <v>41853</v>
      </c>
      <c r="B1802" s="22" t="s">
        <v>64</v>
      </c>
      <c r="C1802" s="22" t="s">
        <v>38</v>
      </c>
      <c r="D1802" s="23" t="s">
        <v>50</v>
      </c>
      <c r="E1802" s="76">
        <v>46</v>
      </c>
    </row>
    <row r="1803" spans="1:5">
      <c r="A1803" s="22">
        <v>41820</v>
      </c>
      <c r="B1803" s="22" t="s">
        <v>62</v>
      </c>
      <c r="C1803" s="22" t="s">
        <v>48</v>
      </c>
      <c r="D1803" s="23" t="s">
        <v>50</v>
      </c>
      <c r="E1803" s="76">
        <v>414</v>
      </c>
    </row>
    <row r="1804" spans="1:5">
      <c r="A1804" s="22">
        <v>41794</v>
      </c>
      <c r="B1804" s="22" t="s">
        <v>62</v>
      </c>
      <c r="C1804" s="22" t="s">
        <v>38</v>
      </c>
      <c r="D1804" s="23" t="s">
        <v>53</v>
      </c>
      <c r="E1804" s="76">
        <v>29</v>
      </c>
    </row>
    <row r="1805" spans="1:5">
      <c r="A1805" s="22">
        <v>41814</v>
      </c>
      <c r="B1805" s="22" t="s">
        <v>62</v>
      </c>
      <c r="C1805" s="22" t="s">
        <v>48</v>
      </c>
      <c r="D1805" s="23" t="s">
        <v>61</v>
      </c>
      <c r="E1805" s="76">
        <v>28</v>
      </c>
    </row>
    <row r="1806" spans="1:5">
      <c r="A1806" s="22">
        <v>41868</v>
      </c>
      <c r="B1806" s="22" t="s">
        <v>64</v>
      </c>
      <c r="C1806" s="22" t="s">
        <v>38</v>
      </c>
      <c r="D1806" s="23" t="s">
        <v>43</v>
      </c>
      <c r="E1806" s="76">
        <v>19</v>
      </c>
    </row>
    <row r="1807" spans="1:5">
      <c r="A1807" s="22">
        <v>41875</v>
      </c>
      <c r="B1807" s="22" t="s">
        <v>64</v>
      </c>
      <c r="C1807" s="22" t="s">
        <v>38</v>
      </c>
      <c r="D1807" s="23" t="s">
        <v>49</v>
      </c>
      <c r="E1807" s="76">
        <v>33</v>
      </c>
    </row>
    <row r="1808" spans="1:5">
      <c r="A1808" s="22">
        <v>41792</v>
      </c>
      <c r="B1808" s="22" t="s">
        <v>62</v>
      </c>
      <c r="C1808" s="22" t="s">
        <v>48</v>
      </c>
      <c r="D1808" s="23" t="s">
        <v>49</v>
      </c>
      <c r="E1808" s="76">
        <v>136</v>
      </c>
    </row>
    <row r="1809" spans="1:5">
      <c r="A1809" s="22">
        <v>41802</v>
      </c>
      <c r="B1809" s="22" t="s">
        <v>62</v>
      </c>
      <c r="C1809" s="22" t="s">
        <v>48</v>
      </c>
      <c r="D1809" s="23" t="s">
        <v>43</v>
      </c>
      <c r="E1809" s="76">
        <v>38</v>
      </c>
    </row>
    <row r="1810" spans="1:5">
      <c r="A1810" s="22">
        <v>41869</v>
      </c>
      <c r="B1810" s="22" t="s">
        <v>64</v>
      </c>
      <c r="C1810" s="22" t="s">
        <v>38</v>
      </c>
      <c r="D1810" s="23" t="s">
        <v>58</v>
      </c>
      <c r="E1810" s="76">
        <v>72</v>
      </c>
    </row>
    <row r="1811" spans="1:5">
      <c r="A1811" s="22">
        <v>41879</v>
      </c>
      <c r="B1811" s="22" t="s">
        <v>64</v>
      </c>
      <c r="C1811" s="22" t="s">
        <v>38</v>
      </c>
      <c r="D1811" s="23" t="s">
        <v>58</v>
      </c>
      <c r="E1811" s="76">
        <v>48</v>
      </c>
    </row>
    <row r="1812" spans="1:5">
      <c r="A1812" s="22">
        <v>41837</v>
      </c>
      <c r="B1812" s="22" t="s">
        <v>63</v>
      </c>
      <c r="C1812" s="22" t="s">
        <v>38</v>
      </c>
      <c r="D1812" s="23" t="s">
        <v>46</v>
      </c>
      <c r="E1812" s="76">
        <v>25</v>
      </c>
    </row>
    <row r="1813" spans="1:5">
      <c r="A1813" s="22">
        <v>41902</v>
      </c>
      <c r="B1813" s="22" t="s">
        <v>65</v>
      </c>
      <c r="C1813" s="22" t="s">
        <v>38</v>
      </c>
      <c r="D1813" s="23" t="s">
        <v>39</v>
      </c>
      <c r="E1813" s="76">
        <v>80</v>
      </c>
    </row>
    <row r="1814" spans="1:5">
      <c r="A1814" s="22">
        <v>41808</v>
      </c>
      <c r="B1814" s="22" t="s">
        <v>62</v>
      </c>
      <c r="C1814" s="22" t="s">
        <v>48</v>
      </c>
      <c r="D1814" s="23" t="s">
        <v>49</v>
      </c>
      <c r="E1814" s="76">
        <v>66</v>
      </c>
    </row>
    <row r="1815" spans="1:5">
      <c r="A1815" s="22">
        <v>41817</v>
      </c>
      <c r="B1815" s="22" t="s">
        <v>62</v>
      </c>
      <c r="C1815" s="22" t="s">
        <v>38</v>
      </c>
      <c r="D1815" s="23" t="s">
        <v>54</v>
      </c>
      <c r="E1815" s="76">
        <v>68</v>
      </c>
    </row>
    <row r="1816" spans="1:5">
      <c r="A1816" s="22">
        <v>41819</v>
      </c>
      <c r="B1816" s="22" t="s">
        <v>62</v>
      </c>
      <c r="C1816" s="22" t="s">
        <v>48</v>
      </c>
      <c r="D1816" s="23" t="s">
        <v>39</v>
      </c>
      <c r="E1816" s="76">
        <v>560</v>
      </c>
    </row>
    <row r="1817" spans="1:5">
      <c r="A1817" s="22">
        <v>41868</v>
      </c>
      <c r="B1817" s="22" t="s">
        <v>64</v>
      </c>
      <c r="C1817" s="22" t="s">
        <v>336</v>
      </c>
      <c r="D1817" s="23" t="s">
        <v>50</v>
      </c>
      <c r="E1817" s="76">
        <v>23</v>
      </c>
    </row>
    <row r="1818" spans="1:5">
      <c r="A1818" s="22">
        <v>41893</v>
      </c>
      <c r="B1818" s="22" t="s">
        <v>65</v>
      </c>
      <c r="C1818" s="22" t="s">
        <v>38</v>
      </c>
      <c r="D1818" s="23" t="s">
        <v>49</v>
      </c>
      <c r="E1818" s="76">
        <v>64</v>
      </c>
    </row>
    <row r="1819" spans="1:5">
      <c r="A1819" s="22">
        <v>41799</v>
      </c>
      <c r="B1819" s="22" t="s">
        <v>62</v>
      </c>
      <c r="C1819" s="22" t="s">
        <v>336</v>
      </c>
      <c r="D1819" s="23" t="s">
        <v>50</v>
      </c>
      <c r="E1819" s="76">
        <v>46</v>
      </c>
    </row>
    <row r="1820" spans="1:5">
      <c r="A1820" s="22">
        <v>41806</v>
      </c>
      <c r="B1820" s="22" t="s">
        <v>62</v>
      </c>
      <c r="C1820" s="22" t="s">
        <v>38</v>
      </c>
      <c r="D1820" s="23" t="s">
        <v>57</v>
      </c>
      <c r="E1820" s="76">
        <v>46</v>
      </c>
    </row>
    <row r="1821" spans="1:5">
      <c r="A1821" s="22">
        <v>41817</v>
      </c>
      <c r="B1821" s="22" t="s">
        <v>62</v>
      </c>
      <c r="C1821" s="22" t="s">
        <v>38</v>
      </c>
      <c r="D1821" s="23" t="s">
        <v>53</v>
      </c>
      <c r="E1821" s="76">
        <v>87</v>
      </c>
    </row>
    <row r="1822" spans="1:5">
      <c r="A1822" s="22">
        <v>41799</v>
      </c>
      <c r="B1822" s="22" t="s">
        <v>62</v>
      </c>
      <c r="C1822" s="22" t="s">
        <v>48</v>
      </c>
      <c r="D1822" s="23" t="s">
        <v>46</v>
      </c>
      <c r="E1822" s="76">
        <v>75</v>
      </c>
    </row>
    <row r="1823" spans="1:5">
      <c r="A1823" s="22">
        <v>41856</v>
      </c>
      <c r="B1823" s="22" t="s">
        <v>64</v>
      </c>
      <c r="C1823" s="22" t="s">
        <v>38</v>
      </c>
      <c r="D1823" s="23" t="s">
        <v>56</v>
      </c>
      <c r="E1823" s="76">
        <v>40</v>
      </c>
    </row>
    <row r="1824" spans="1:5">
      <c r="A1824" s="22">
        <v>41807</v>
      </c>
      <c r="B1824" s="22" t="s">
        <v>62</v>
      </c>
      <c r="C1824" s="22" t="s">
        <v>48</v>
      </c>
      <c r="D1824" s="23" t="s">
        <v>49</v>
      </c>
      <c r="E1824" s="76">
        <v>99</v>
      </c>
    </row>
    <row r="1825" spans="1:5">
      <c r="A1825" s="22">
        <v>41812</v>
      </c>
      <c r="B1825" s="22" t="s">
        <v>62</v>
      </c>
      <c r="C1825" s="22" t="s">
        <v>48</v>
      </c>
      <c r="D1825" s="23" t="s">
        <v>54</v>
      </c>
      <c r="E1825" s="76">
        <v>225</v>
      </c>
    </row>
    <row r="1826" spans="1:5">
      <c r="A1826" s="22">
        <v>41872</v>
      </c>
      <c r="B1826" s="22" t="s">
        <v>64</v>
      </c>
      <c r="C1826" s="22" t="s">
        <v>48</v>
      </c>
      <c r="D1826" s="23" t="s">
        <v>57</v>
      </c>
      <c r="E1826" s="76">
        <v>46</v>
      </c>
    </row>
    <row r="1827" spans="1:5">
      <c r="A1827" s="22">
        <v>41805</v>
      </c>
      <c r="B1827" s="22" t="s">
        <v>62</v>
      </c>
      <c r="C1827" s="22" t="s">
        <v>38</v>
      </c>
      <c r="D1827" s="23" t="s">
        <v>66</v>
      </c>
      <c r="E1827" s="76">
        <v>57</v>
      </c>
    </row>
    <row r="1828" spans="1:5">
      <c r="A1828" s="22">
        <v>41815</v>
      </c>
      <c r="B1828" s="22" t="s">
        <v>62</v>
      </c>
      <c r="C1828" s="22" t="s">
        <v>48</v>
      </c>
      <c r="D1828" s="23" t="s">
        <v>53</v>
      </c>
      <c r="E1828" s="76">
        <v>84</v>
      </c>
    </row>
    <row r="1829" spans="1:5">
      <c r="A1829" s="22">
        <v>41811</v>
      </c>
      <c r="B1829" s="22" t="s">
        <v>62</v>
      </c>
      <c r="C1829" s="22" t="s">
        <v>38</v>
      </c>
      <c r="D1829" s="23" t="s">
        <v>57</v>
      </c>
      <c r="E1829" s="76">
        <v>69</v>
      </c>
    </row>
    <row r="1830" spans="1:5">
      <c r="A1830" s="22">
        <v>41874</v>
      </c>
      <c r="B1830" s="22" t="s">
        <v>64</v>
      </c>
      <c r="C1830" s="22" t="s">
        <v>48</v>
      </c>
      <c r="D1830" s="23" t="s">
        <v>61</v>
      </c>
      <c r="E1830" s="76">
        <v>80</v>
      </c>
    </row>
    <row r="1831" spans="1:5">
      <c r="A1831" s="22">
        <v>41814</v>
      </c>
      <c r="B1831" s="22" t="s">
        <v>62</v>
      </c>
      <c r="C1831" s="22" t="s">
        <v>38</v>
      </c>
      <c r="D1831" s="23" t="s">
        <v>50</v>
      </c>
      <c r="E1831" s="76">
        <v>23</v>
      </c>
    </row>
    <row r="1832" spans="1:5">
      <c r="A1832" s="22">
        <v>41869</v>
      </c>
      <c r="B1832" s="22" t="s">
        <v>64</v>
      </c>
      <c r="C1832" s="22" t="s">
        <v>336</v>
      </c>
      <c r="D1832" s="23" t="s">
        <v>57</v>
      </c>
      <c r="E1832" s="76">
        <v>69</v>
      </c>
    </row>
    <row r="1833" spans="1:5">
      <c r="A1833" s="22">
        <v>41865</v>
      </c>
      <c r="B1833" s="22" t="s">
        <v>64</v>
      </c>
      <c r="C1833" s="22" t="s">
        <v>38</v>
      </c>
      <c r="D1833" s="23" t="s">
        <v>53</v>
      </c>
      <c r="E1833" s="76">
        <v>90</v>
      </c>
    </row>
    <row r="1834" spans="1:5">
      <c r="A1834" s="22">
        <v>41863</v>
      </c>
      <c r="B1834" s="22" t="s">
        <v>64</v>
      </c>
      <c r="C1834" s="22" t="s">
        <v>48</v>
      </c>
      <c r="D1834" s="23" t="s">
        <v>50</v>
      </c>
      <c r="E1834" s="76">
        <v>46</v>
      </c>
    </row>
    <row r="1835" spans="1:5">
      <c r="A1835" s="22">
        <v>41855</v>
      </c>
      <c r="B1835" s="22" t="s">
        <v>64</v>
      </c>
      <c r="C1835" s="22" t="s">
        <v>38</v>
      </c>
      <c r="D1835" s="23" t="s">
        <v>43</v>
      </c>
      <c r="E1835" s="76">
        <v>40</v>
      </c>
    </row>
    <row r="1836" spans="1:5">
      <c r="A1836" s="22">
        <v>41899</v>
      </c>
      <c r="B1836" s="22" t="s">
        <v>65</v>
      </c>
      <c r="C1836" s="22" t="s">
        <v>48</v>
      </c>
      <c r="D1836" s="23" t="s">
        <v>57</v>
      </c>
      <c r="E1836" s="76">
        <v>69</v>
      </c>
    </row>
    <row r="1837" spans="1:5">
      <c r="A1837" s="22">
        <v>41817</v>
      </c>
      <c r="B1837" s="22" t="s">
        <v>62</v>
      </c>
      <c r="C1837" s="22" t="s">
        <v>38</v>
      </c>
      <c r="D1837" s="23" t="s">
        <v>66</v>
      </c>
      <c r="E1837" s="76">
        <v>18</v>
      </c>
    </row>
    <row r="1838" spans="1:5">
      <c r="A1838" s="22">
        <v>41880</v>
      </c>
      <c r="B1838" s="22" t="s">
        <v>64</v>
      </c>
      <c r="C1838" s="22" t="s">
        <v>48</v>
      </c>
      <c r="D1838" s="23" t="s">
        <v>57</v>
      </c>
      <c r="E1838" s="76">
        <v>46</v>
      </c>
    </row>
    <row r="1839" spans="1:5">
      <c r="A1839" s="22">
        <v>41865</v>
      </c>
      <c r="B1839" s="22" t="s">
        <v>64</v>
      </c>
      <c r="C1839" s="22" t="s">
        <v>38</v>
      </c>
      <c r="D1839" s="23" t="s">
        <v>43</v>
      </c>
      <c r="E1839" s="76">
        <v>40</v>
      </c>
    </row>
    <row r="1840" spans="1:5">
      <c r="A1840" s="22">
        <v>41804</v>
      </c>
      <c r="B1840" s="22" t="s">
        <v>62</v>
      </c>
      <c r="C1840" s="22" t="s">
        <v>48</v>
      </c>
      <c r="D1840" s="23" t="s">
        <v>43</v>
      </c>
      <c r="E1840" s="76">
        <v>40</v>
      </c>
    </row>
    <row r="1841" spans="1:5">
      <c r="A1841" s="22">
        <v>41834</v>
      </c>
      <c r="B1841" s="22" t="s">
        <v>63</v>
      </c>
      <c r="C1841" s="22" t="s">
        <v>48</v>
      </c>
      <c r="D1841" s="23" t="s">
        <v>49</v>
      </c>
      <c r="E1841" s="76">
        <v>102</v>
      </c>
    </row>
    <row r="1842" spans="1:5">
      <c r="A1842" s="22">
        <v>41890</v>
      </c>
      <c r="B1842" s="22" t="s">
        <v>65</v>
      </c>
      <c r="C1842" s="22" t="s">
        <v>38</v>
      </c>
      <c r="D1842" s="23" t="s">
        <v>66</v>
      </c>
      <c r="E1842" s="76">
        <v>54</v>
      </c>
    </row>
    <row r="1843" spans="1:5">
      <c r="A1843" s="22">
        <v>41857</v>
      </c>
      <c r="B1843" s="22" t="s">
        <v>64</v>
      </c>
      <c r="C1843" s="22" t="s">
        <v>38</v>
      </c>
      <c r="D1843" s="23" t="s">
        <v>49</v>
      </c>
      <c r="E1843" s="76">
        <v>34</v>
      </c>
    </row>
    <row r="1844" spans="1:5">
      <c r="A1844" s="22">
        <v>41806</v>
      </c>
      <c r="B1844" s="22" t="s">
        <v>62</v>
      </c>
      <c r="C1844" s="22" t="s">
        <v>48</v>
      </c>
      <c r="D1844" s="23" t="s">
        <v>54</v>
      </c>
      <c r="E1844" s="76">
        <v>47</v>
      </c>
    </row>
    <row r="1845" spans="1:5">
      <c r="A1845" s="22">
        <v>41855</v>
      </c>
      <c r="B1845" s="22" t="s">
        <v>64</v>
      </c>
      <c r="C1845" s="22" t="s">
        <v>38</v>
      </c>
      <c r="D1845" s="23" t="s">
        <v>43</v>
      </c>
      <c r="E1845" s="76">
        <v>38</v>
      </c>
    </row>
    <row r="1846" spans="1:5">
      <c r="A1846" s="22">
        <v>41824</v>
      </c>
      <c r="B1846" s="22" t="s">
        <v>63</v>
      </c>
      <c r="C1846" s="22" t="s">
        <v>38</v>
      </c>
      <c r="D1846" s="23" t="s">
        <v>49</v>
      </c>
      <c r="E1846" s="76">
        <v>68</v>
      </c>
    </row>
    <row r="1847" spans="1:5">
      <c r="A1847" s="22">
        <v>41878</v>
      </c>
      <c r="B1847" s="22" t="s">
        <v>64</v>
      </c>
      <c r="C1847" s="22" t="s">
        <v>38</v>
      </c>
      <c r="D1847" s="23" t="s">
        <v>46</v>
      </c>
      <c r="E1847" s="76">
        <v>50</v>
      </c>
    </row>
    <row r="1848" spans="1:5">
      <c r="A1848" s="22">
        <v>41874</v>
      </c>
      <c r="B1848" s="22" t="s">
        <v>64</v>
      </c>
      <c r="C1848" s="22" t="s">
        <v>336</v>
      </c>
      <c r="D1848" s="23" t="s">
        <v>49</v>
      </c>
      <c r="E1848" s="76">
        <v>132</v>
      </c>
    </row>
    <row r="1849" spans="1:5">
      <c r="A1849" s="22">
        <v>41819</v>
      </c>
      <c r="B1849" s="22" t="s">
        <v>62</v>
      </c>
      <c r="C1849" s="22" t="s">
        <v>48</v>
      </c>
      <c r="D1849" s="23" t="s">
        <v>57</v>
      </c>
      <c r="E1849" s="76">
        <v>46</v>
      </c>
    </row>
    <row r="1850" spans="1:5">
      <c r="A1850" s="22">
        <v>41800</v>
      </c>
      <c r="B1850" s="22" t="s">
        <v>62</v>
      </c>
      <c r="C1850" s="22" t="s">
        <v>48</v>
      </c>
      <c r="D1850" s="23" t="s">
        <v>49</v>
      </c>
      <c r="E1850" s="76">
        <v>66</v>
      </c>
    </row>
    <row r="1851" spans="1:5">
      <c r="A1851" s="22">
        <v>41796</v>
      </c>
      <c r="B1851" s="22" t="s">
        <v>62</v>
      </c>
      <c r="C1851" s="22" t="s">
        <v>38</v>
      </c>
      <c r="D1851" s="23" t="s">
        <v>66</v>
      </c>
      <c r="E1851" s="76">
        <v>54</v>
      </c>
    </row>
    <row r="1852" spans="1:5">
      <c r="A1852" s="22">
        <v>41796</v>
      </c>
      <c r="B1852" s="22" t="s">
        <v>62</v>
      </c>
      <c r="C1852" s="22" t="s">
        <v>38</v>
      </c>
      <c r="D1852" s="23" t="s">
        <v>58</v>
      </c>
      <c r="E1852" s="76">
        <v>25</v>
      </c>
    </row>
    <row r="1853" spans="1:5">
      <c r="A1853" s="22">
        <v>41818</v>
      </c>
      <c r="B1853" s="22" t="s">
        <v>62</v>
      </c>
      <c r="C1853" s="22" t="s">
        <v>48</v>
      </c>
      <c r="D1853" s="23" t="s">
        <v>58</v>
      </c>
      <c r="E1853" s="76">
        <v>69</v>
      </c>
    </row>
    <row r="1854" spans="1:5">
      <c r="A1854" s="22">
        <v>41813</v>
      </c>
      <c r="B1854" s="22" t="s">
        <v>62</v>
      </c>
      <c r="C1854" s="22" t="s">
        <v>38</v>
      </c>
      <c r="D1854" s="23" t="s">
        <v>57</v>
      </c>
      <c r="E1854" s="76">
        <v>23</v>
      </c>
    </row>
    <row r="1855" spans="1:5">
      <c r="A1855" s="22">
        <v>41874</v>
      </c>
      <c r="B1855" s="22" t="s">
        <v>64</v>
      </c>
      <c r="C1855" s="22" t="s">
        <v>38</v>
      </c>
      <c r="D1855" s="23" t="s">
        <v>49</v>
      </c>
      <c r="E1855" s="76">
        <v>102</v>
      </c>
    </row>
    <row r="1856" spans="1:5">
      <c r="A1856" s="22">
        <v>41874</v>
      </c>
      <c r="B1856" s="22" t="s">
        <v>64</v>
      </c>
      <c r="C1856" s="22" t="s">
        <v>48</v>
      </c>
      <c r="D1856" s="23" t="s">
        <v>49</v>
      </c>
      <c r="E1856" s="76">
        <v>34</v>
      </c>
    </row>
    <row r="1857" spans="1:5">
      <c r="A1857" s="22">
        <v>41794</v>
      </c>
      <c r="B1857" s="22" t="s">
        <v>62</v>
      </c>
      <c r="C1857" s="22" t="s">
        <v>48</v>
      </c>
      <c r="D1857" s="23" t="s">
        <v>58</v>
      </c>
      <c r="E1857" s="76">
        <v>75</v>
      </c>
    </row>
    <row r="1858" spans="1:5">
      <c r="A1858" s="22">
        <v>41816</v>
      </c>
      <c r="B1858" s="22" t="s">
        <v>62</v>
      </c>
      <c r="C1858" s="22" t="s">
        <v>336</v>
      </c>
      <c r="D1858" s="23" t="s">
        <v>58</v>
      </c>
      <c r="E1858" s="76">
        <v>46</v>
      </c>
    </row>
    <row r="1859" spans="1:5">
      <c r="A1859" s="22">
        <v>41817</v>
      </c>
      <c r="B1859" s="22" t="s">
        <v>62</v>
      </c>
      <c r="C1859" s="22" t="s">
        <v>48</v>
      </c>
      <c r="D1859" s="23" t="s">
        <v>49</v>
      </c>
      <c r="E1859" s="76">
        <v>96</v>
      </c>
    </row>
    <row r="1860" spans="1:5">
      <c r="A1860" s="22">
        <v>41818</v>
      </c>
      <c r="B1860" s="22" t="s">
        <v>62</v>
      </c>
      <c r="C1860" s="22" t="s">
        <v>48</v>
      </c>
      <c r="D1860" s="23" t="s">
        <v>43</v>
      </c>
      <c r="E1860" s="76">
        <v>38</v>
      </c>
    </row>
    <row r="1861" spans="1:5">
      <c r="A1861" s="22">
        <v>41826</v>
      </c>
      <c r="B1861" s="22" t="s">
        <v>63</v>
      </c>
      <c r="C1861" s="22" t="s">
        <v>48</v>
      </c>
      <c r="D1861" s="23" t="s">
        <v>43</v>
      </c>
      <c r="E1861" s="76">
        <v>60</v>
      </c>
    </row>
    <row r="1862" spans="1:5">
      <c r="A1862" s="22">
        <v>41881</v>
      </c>
      <c r="B1862" s="22" t="s">
        <v>64</v>
      </c>
      <c r="C1862" s="22" t="s">
        <v>38</v>
      </c>
      <c r="D1862" s="23" t="s">
        <v>57</v>
      </c>
      <c r="E1862" s="76">
        <v>23</v>
      </c>
    </row>
    <row r="1863" spans="1:5">
      <c r="A1863" s="22">
        <v>41843</v>
      </c>
      <c r="B1863" s="22" t="s">
        <v>63</v>
      </c>
      <c r="C1863" s="22" t="s">
        <v>48</v>
      </c>
      <c r="D1863" s="23" t="s">
        <v>53</v>
      </c>
      <c r="E1863" s="76">
        <v>87</v>
      </c>
    </row>
    <row r="1864" spans="1:5">
      <c r="A1864" s="22">
        <v>41859</v>
      </c>
      <c r="B1864" s="22" t="s">
        <v>64</v>
      </c>
      <c r="C1864" s="22" t="s">
        <v>48</v>
      </c>
      <c r="D1864" s="23" t="s">
        <v>50</v>
      </c>
      <c r="E1864" s="76">
        <v>69</v>
      </c>
    </row>
    <row r="1865" spans="1:5">
      <c r="A1865" s="22">
        <v>41764</v>
      </c>
      <c r="B1865" s="22" t="s">
        <v>60</v>
      </c>
      <c r="C1865" s="22" t="s">
        <v>38</v>
      </c>
      <c r="D1865" s="23" t="s">
        <v>53</v>
      </c>
      <c r="E1865" s="76">
        <v>116</v>
      </c>
    </row>
    <row r="1866" spans="1:5">
      <c r="A1866" s="22">
        <v>41802</v>
      </c>
      <c r="B1866" s="22" t="s">
        <v>62</v>
      </c>
      <c r="C1866" s="22" t="s">
        <v>336</v>
      </c>
      <c r="D1866" s="23" t="s">
        <v>49</v>
      </c>
      <c r="E1866" s="76">
        <v>68</v>
      </c>
    </row>
    <row r="1867" spans="1:5">
      <c r="A1867" s="22">
        <v>41793</v>
      </c>
      <c r="B1867" s="22" t="s">
        <v>62</v>
      </c>
      <c r="C1867" s="22" t="s">
        <v>48</v>
      </c>
      <c r="D1867" s="23" t="s">
        <v>57</v>
      </c>
      <c r="E1867" s="76">
        <v>46</v>
      </c>
    </row>
    <row r="1868" spans="1:5">
      <c r="A1868" s="22">
        <v>41797</v>
      </c>
      <c r="B1868" s="22" t="s">
        <v>62</v>
      </c>
      <c r="C1868" s="22" t="s">
        <v>38</v>
      </c>
      <c r="D1868" s="23" t="s">
        <v>61</v>
      </c>
      <c r="E1868" s="76">
        <v>53</v>
      </c>
    </row>
    <row r="1869" spans="1:5">
      <c r="A1869" s="22">
        <v>41811</v>
      </c>
      <c r="B1869" s="22" t="s">
        <v>62</v>
      </c>
      <c r="C1869" s="22" t="s">
        <v>48</v>
      </c>
      <c r="D1869" s="23" t="s">
        <v>43</v>
      </c>
      <c r="E1869" s="76">
        <v>60</v>
      </c>
    </row>
    <row r="1870" spans="1:5">
      <c r="A1870" s="22">
        <v>41792</v>
      </c>
      <c r="B1870" s="22" t="s">
        <v>62</v>
      </c>
      <c r="C1870" s="22" t="s">
        <v>48</v>
      </c>
      <c r="D1870" s="23" t="s">
        <v>57</v>
      </c>
      <c r="E1870" s="76">
        <v>69</v>
      </c>
    </row>
    <row r="1871" spans="1:5">
      <c r="A1871" s="22">
        <v>41809</v>
      </c>
      <c r="B1871" s="22" t="s">
        <v>62</v>
      </c>
      <c r="C1871" s="22" t="s">
        <v>48</v>
      </c>
      <c r="D1871" s="23" t="s">
        <v>58</v>
      </c>
      <c r="E1871" s="76">
        <v>50</v>
      </c>
    </row>
    <row r="1872" spans="1:5">
      <c r="A1872" s="22">
        <v>41794</v>
      </c>
      <c r="B1872" s="22" t="s">
        <v>62</v>
      </c>
      <c r="C1872" s="22" t="s">
        <v>38</v>
      </c>
      <c r="D1872" s="23" t="s">
        <v>49</v>
      </c>
      <c r="E1872" s="76">
        <v>99</v>
      </c>
    </row>
    <row r="1873" spans="1:5">
      <c r="A1873" s="22">
        <v>41862</v>
      </c>
      <c r="B1873" s="22" t="s">
        <v>64</v>
      </c>
      <c r="C1873" s="22" t="s">
        <v>38</v>
      </c>
      <c r="D1873" s="23" t="s">
        <v>50</v>
      </c>
      <c r="E1873" s="76">
        <v>69</v>
      </c>
    </row>
    <row r="1874" spans="1:5">
      <c r="A1874" s="22">
        <v>41814</v>
      </c>
      <c r="B1874" s="22" t="s">
        <v>62</v>
      </c>
      <c r="C1874" s="22" t="s">
        <v>48</v>
      </c>
      <c r="D1874" s="23" t="s">
        <v>58</v>
      </c>
      <c r="E1874" s="76">
        <v>72</v>
      </c>
    </row>
    <row r="1875" spans="1:5">
      <c r="A1875" s="22">
        <v>41799</v>
      </c>
      <c r="B1875" s="22" t="s">
        <v>62</v>
      </c>
      <c r="C1875" s="22" t="s">
        <v>48</v>
      </c>
      <c r="D1875" s="23" t="s">
        <v>49</v>
      </c>
      <c r="E1875" s="76">
        <v>102</v>
      </c>
    </row>
    <row r="1876" spans="1:5">
      <c r="A1876" s="22">
        <v>41799</v>
      </c>
      <c r="B1876" s="22" t="s">
        <v>62</v>
      </c>
      <c r="C1876" s="22" t="s">
        <v>38</v>
      </c>
      <c r="D1876" s="23" t="s">
        <v>46</v>
      </c>
      <c r="E1876" s="76">
        <v>46</v>
      </c>
    </row>
    <row r="1877" spans="1:5">
      <c r="A1877" s="22">
        <v>41817</v>
      </c>
      <c r="B1877" s="22" t="s">
        <v>62</v>
      </c>
      <c r="C1877" s="22" t="s">
        <v>38</v>
      </c>
      <c r="D1877" s="23" t="s">
        <v>58</v>
      </c>
      <c r="E1877" s="76">
        <v>46</v>
      </c>
    </row>
    <row r="1878" spans="1:5">
      <c r="A1878" s="22">
        <v>41858</v>
      </c>
      <c r="B1878" s="22" t="s">
        <v>64</v>
      </c>
      <c r="C1878" s="22" t="s">
        <v>336</v>
      </c>
      <c r="D1878" s="23" t="s">
        <v>49</v>
      </c>
      <c r="E1878" s="76">
        <v>533</v>
      </c>
    </row>
    <row r="1879" spans="1:5">
      <c r="A1879" s="22">
        <v>41795</v>
      </c>
      <c r="B1879" s="22" t="s">
        <v>62</v>
      </c>
      <c r="C1879" s="22" t="s">
        <v>48</v>
      </c>
      <c r="D1879" s="23" t="s">
        <v>49</v>
      </c>
      <c r="E1879" s="76">
        <v>102</v>
      </c>
    </row>
    <row r="1880" spans="1:5">
      <c r="A1880" s="22">
        <v>41818</v>
      </c>
      <c r="B1880" s="22" t="s">
        <v>62</v>
      </c>
      <c r="C1880" s="22" t="s">
        <v>336</v>
      </c>
      <c r="D1880" s="23" t="s">
        <v>50</v>
      </c>
      <c r="E1880" s="76">
        <v>44</v>
      </c>
    </row>
    <row r="1881" spans="1:5">
      <c r="A1881" s="22">
        <v>41797</v>
      </c>
      <c r="B1881" s="22" t="s">
        <v>62</v>
      </c>
      <c r="C1881" s="22" t="s">
        <v>48</v>
      </c>
      <c r="D1881" s="23" t="s">
        <v>56</v>
      </c>
      <c r="E1881" s="76">
        <v>42</v>
      </c>
    </row>
    <row r="1882" spans="1:5">
      <c r="A1882" s="22">
        <v>41856</v>
      </c>
      <c r="B1882" s="22" t="s">
        <v>64</v>
      </c>
      <c r="C1882" s="22" t="s">
        <v>48</v>
      </c>
      <c r="D1882" s="23" t="s">
        <v>50</v>
      </c>
      <c r="E1882" s="76">
        <v>22</v>
      </c>
    </row>
    <row r="1883" spans="1:5">
      <c r="A1883" s="22">
        <v>41866</v>
      </c>
      <c r="B1883" s="22" t="s">
        <v>64</v>
      </c>
      <c r="C1883" s="22" t="s">
        <v>38</v>
      </c>
      <c r="D1883" s="23" t="s">
        <v>57</v>
      </c>
      <c r="E1883" s="76">
        <v>501</v>
      </c>
    </row>
    <row r="1884" spans="1:5">
      <c r="A1884" s="22">
        <v>41794</v>
      </c>
      <c r="B1884" s="22" t="s">
        <v>62</v>
      </c>
      <c r="C1884" s="22" t="s">
        <v>38</v>
      </c>
      <c r="D1884" s="23" t="s">
        <v>57</v>
      </c>
      <c r="E1884" s="76">
        <v>458</v>
      </c>
    </row>
    <row r="1885" spans="1:5">
      <c r="A1885" s="22">
        <v>41855</v>
      </c>
      <c r="B1885" s="22" t="s">
        <v>64</v>
      </c>
      <c r="C1885" s="22" t="s">
        <v>38</v>
      </c>
      <c r="D1885" s="23" t="s">
        <v>58</v>
      </c>
      <c r="E1885" s="76">
        <v>25</v>
      </c>
    </row>
    <row r="1886" spans="1:5">
      <c r="A1886" s="22">
        <v>41890</v>
      </c>
      <c r="B1886" s="22" t="s">
        <v>65</v>
      </c>
      <c r="C1886" s="22" t="s">
        <v>48</v>
      </c>
      <c r="D1886" s="23" t="s">
        <v>58</v>
      </c>
      <c r="E1886" s="76">
        <v>24</v>
      </c>
    </row>
    <row r="1887" spans="1:5">
      <c r="A1887" s="22">
        <v>41853</v>
      </c>
      <c r="B1887" s="22" t="s">
        <v>64</v>
      </c>
      <c r="C1887" s="22" t="s">
        <v>38</v>
      </c>
      <c r="D1887" s="23" t="s">
        <v>50</v>
      </c>
      <c r="E1887" s="76">
        <v>23</v>
      </c>
    </row>
    <row r="1888" spans="1:5">
      <c r="A1888" s="22">
        <v>41791</v>
      </c>
      <c r="B1888" s="22" t="s">
        <v>62</v>
      </c>
      <c r="C1888" s="22" t="s">
        <v>38</v>
      </c>
      <c r="D1888" s="23" t="s">
        <v>49</v>
      </c>
      <c r="E1888" s="76">
        <v>64</v>
      </c>
    </row>
    <row r="1889" spans="1:5">
      <c r="A1889" s="22">
        <v>41811</v>
      </c>
      <c r="B1889" s="22" t="s">
        <v>62</v>
      </c>
      <c r="C1889" s="22" t="s">
        <v>38</v>
      </c>
      <c r="D1889" s="23" t="s">
        <v>49</v>
      </c>
      <c r="E1889" s="76">
        <v>66</v>
      </c>
    </row>
    <row r="1890" spans="1:5">
      <c r="A1890" s="22">
        <v>41812</v>
      </c>
      <c r="B1890" s="22" t="s">
        <v>62</v>
      </c>
      <c r="C1890" s="22" t="s">
        <v>38</v>
      </c>
      <c r="D1890" s="23" t="s">
        <v>49</v>
      </c>
      <c r="E1890" s="76">
        <v>66</v>
      </c>
    </row>
    <row r="1891" spans="1:5">
      <c r="A1891" s="22">
        <v>41908</v>
      </c>
      <c r="B1891" s="22" t="s">
        <v>65</v>
      </c>
      <c r="C1891" s="22" t="s">
        <v>38</v>
      </c>
      <c r="D1891" s="23" t="s">
        <v>46</v>
      </c>
      <c r="E1891" s="76">
        <v>75</v>
      </c>
    </row>
    <row r="1892" spans="1:5">
      <c r="A1892" s="22">
        <v>41876</v>
      </c>
      <c r="B1892" s="22" t="s">
        <v>64</v>
      </c>
      <c r="C1892" s="22" t="s">
        <v>336</v>
      </c>
      <c r="D1892" s="23" t="s">
        <v>50</v>
      </c>
      <c r="E1892" s="76">
        <v>23</v>
      </c>
    </row>
    <row r="1893" spans="1:5">
      <c r="A1893" s="22">
        <v>41871</v>
      </c>
      <c r="B1893" s="22" t="s">
        <v>64</v>
      </c>
      <c r="C1893" s="22" t="s">
        <v>38</v>
      </c>
      <c r="D1893" s="23" t="s">
        <v>54</v>
      </c>
      <c r="E1893" s="76">
        <v>71</v>
      </c>
    </row>
    <row r="1894" spans="1:5">
      <c r="A1894" s="22">
        <v>41851</v>
      </c>
      <c r="B1894" s="22" t="s">
        <v>63</v>
      </c>
      <c r="C1894" s="22" t="s">
        <v>38</v>
      </c>
      <c r="D1894" s="23" t="s">
        <v>54</v>
      </c>
      <c r="E1894" s="76">
        <v>45</v>
      </c>
    </row>
    <row r="1895" spans="1:5">
      <c r="A1895" s="22">
        <v>41859</v>
      </c>
      <c r="B1895" s="22" t="s">
        <v>64</v>
      </c>
      <c r="C1895" s="22" t="s">
        <v>336</v>
      </c>
      <c r="D1895" s="23" t="s">
        <v>50</v>
      </c>
      <c r="E1895" s="76">
        <v>88</v>
      </c>
    </row>
    <row r="1896" spans="1:5">
      <c r="A1896" s="22">
        <v>41891</v>
      </c>
      <c r="B1896" s="22" t="s">
        <v>65</v>
      </c>
      <c r="C1896" s="22" t="s">
        <v>48</v>
      </c>
      <c r="D1896" s="23" t="s">
        <v>49</v>
      </c>
      <c r="E1896" s="76">
        <v>132</v>
      </c>
    </row>
    <row r="1897" spans="1:5">
      <c r="A1897" s="22">
        <v>41866</v>
      </c>
      <c r="B1897" s="22" t="s">
        <v>64</v>
      </c>
      <c r="C1897" s="22" t="s">
        <v>38</v>
      </c>
      <c r="D1897" s="23" t="s">
        <v>57</v>
      </c>
      <c r="E1897" s="76">
        <v>23</v>
      </c>
    </row>
    <row r="1898" spans="1:5">
      <c r="A1898" s="22">
        <v>41898</v>
      </c>
      <c r="B1898" s="22" t="s">
        <v>65</v>
      </c>
      <c r="C1898" s="22" t="s">
        <v>38</v>
      </c>
      <c r="D1898" s="23" t="s">
        <v>58</v>
      </c>
      <c r="E1898" s="76">
        <v>23</v>
      </c>
    </row>
    <row r="1899" spans="1:5">
      <c r="A1899" s="22">
        <v>41869</v>
      </c>
      <c r="B1899" s="22" t="s">
        <v>64</v>
      </c>
      <c r="C1899" s="22" t="s">
        <v>38</v>
      </c>
      <c r="D1899" s="23" t="s">
        <v>66</v>
      </c>
      <c r="E1899" s="76">
        <v>76</v>
      </c>
    </row>
    <row r="1900" spans="1:5">
      <c r="A1900" s="22">
        <v>41868</v>
      </c>
      <c r="B1900" s="22" t="s">
        <v>64</v>
      </c>
      <c r="C1900" s="22" t="s">
        <v>38</v>
      </c>
      <c r="D1900" s="23" t="s">
        <v>50</v>
      </c>
      <c r="E1900" s="76">
        <v>69</v>
      </c>
    </row>
    <row r="1901" spans="1:5">
      <c r="A1901" s="22">
        <v>41878</v>
      </c>
      <c r="B1901" s="22" t="s">
        <v>64</v>
      </c>
      <c r="C1901" s="22" t="s">
        <v>38</v>
      </c>
      <c r="D1901" s="23" t="s">
        <v>46</v>
      </c>
      <c r="E1901" s="76">
        <v>24</v>
      </c>
    </row>
    <row r="1902" spans="1:5">
      <c r="A1902" s="22">
        <v>41809</v>
      </c>
      <c r="B1902" s="22" t="s">
        <v>62</v>
      </c>
      <c r="C1902" s="22" t="s">
        <v>48</v>
      </c>
      <c r="D1902" s="23" t="s">
        <v>57</v>
      </c>
      <c r="E1902" s="76">
        <v>92</v>
      </c>
    </row>
    <row r="1903" spans="1:5">
      <c r="A1903" s="22">
        <v>41870</v>
      </c>
      <c r="B1903" s="22" t="s">
        <v>64</v>
      </c>
      <c r="C1903" s="22" t="s">
        <v>336</v>
      </c>
      <c r="D1903" s="23" t="s">
        <v>49</v>
      </c>
      <c r="E1903" s="76">
        <v>66</v>
      </c>
    </row>
    <row r="1904" spans="1:5">
      <c r="A1904" s="22">
        <v>41814</v>
      </c>
      <c r="B1904" s="22" t="s">
        <v>62</v>
      </c>
      <c r="C1904" s="22" t="s">
        <v>48</v>
      </c>
      <c r="D1904" s="23" t="s">
        <v>50</v>
      </c>
      <c r="E1904" s="76">
        <v>92</v>
      </c>
    </row>
    <row r="1905" spans="1:5">
      <c r="A1905" s="22">
        <v>41855</v>
      </c>
      <c r="B1905" s="22" t="s">
        <v>64</v>
      </c>
      <c r="C1905" s="22" t="s">
        <v>38</v>
      </c>
      <c r="D1905" s="23" t="s">
        <v>53</v>
      </c>
      <c r="E1905" s="76">
        <v>87</v>
      </c>
    </row>
    <row r="1906" spans="1:5">
      <c r="A1906" s="22">
        <v>41859</v>
      </c>
      <c r="B1906" s="22" t="s">
        <v>64</v>
      </c>
      <c r="C1906" s="22" t="s">
        <v>48</v>
      </c>
      <c r="D1906" s="23" t="s">
        <v>49</v>
      </c>
      <c r="E1906" s="76">
        <v>66</v>
      </c>
    </row>
    <row r="1907" spans="1:5">
      <c r="A1907" s="22">
        <v>41871</v>
      </c>
      <c r="B1907" s="22" t="s">
        <v>64</v>
      </c>
      <c r="C1907" s="22" t="s">
        <v>336</v>
      </c>
      <c r="D1907" s="23" t="s">
        <v>50</v>
      </c>
      <c r="E1907" s="76">
        <v>46</v>
      </c>
    </row>
    <row r="1908" spans="1:5">
      <c r="A1908" s="22">
        <v>41809</v>
      </c>
      <c r="B1908" s="22" t="s">
        <v>62</v>
      </c>
      <c r="C1908" s="22" t="s">
        <v>38</v>
      </c>
      <c r="D1908" s="23" t="s">
        <v>66</v>
      </c>
      <c r="E1908" s="76">
        <v>54</v>
      </c>
    </row>
    <row r="1909" spans="1:5">
      <c r="A1909" s="22">
        <v>41856</v>
      </c>
      <c r="B1909" s="22" t="s">
        <v>64</v>
      </c>
      <c r="C1909" s="22" t="s">
        <v>38</v>
      </c>
      <c r="D1909" s="23" t="s">
        <v>50</v>
      </c>
      <c r="E1909" s="76">
        <v>69</v>
      </c>
    </row>
    <row r="1910" spans="1:5">
      <c r="A1910" s="22">
        <v>41853</v>
      </c>
      <c r="B1910" s="22" t="s">
        <v>64</v>
      </c>
      <c r="C1910" s="22" t="s">
        <v>48</v>
      </c>
      <c r="D1910" s="23" t="s">
        <v>46</v>
      </c>
      <c r="E1910" s="76">
        <v>72</v>
      </c>
    </row>
    <row r="1911" spans="1:5">
      <c r="A1911" s="22">
        <v>41792</v>
      </c>
      <c r="B1911" s="22" t="s">
        <v>62</v>
      </c>
      <c r="C1911" s="22" t="s">
        <v>336</v>
      </c>
      <c r="D1911" s="23" t="s">
        <v>46</v>
      </c>
      <c r="E1911" s="76">
        <v>46</v>
      </c>
    </row>
    <row r="1912" spans="1:5">
      <c r="A1912" s="22">
        <v>41878</v>
      </c>
      <c r="B1912" s="22" t="s">
        <v>64</v>
      </c>
      <c r="C1912" s="22" t="s">
        <v>48</v>
      </c>
      <c r="D1912" s="23" t="s">
        <v>49</v>
      </c>
      <c r="E1912" s="76">
        <v>102</v>
      </c>
    </row>
    <row r="1913" spans="1:5">
      <c r="A1913" s="22">
        <v>41794</v>
      </c>
      <c r="B1913" s="22" t="s">
        <v>62</v>
      </c>
      <c r="C1913" s="22" t="s">
        <v>48</v>
      </c>
      <c r="D1913" s="23" t="s">
        <v>43</v>
      </c>
      <c r="E1913" s="76">
        <v>60</v>
      </c>
    </row>
    <row r="1914" spans="1:5">
      <c r="A1914" s="22">
        <v>41815</v>
      </c>
      <c r="B1914" s="22" t="s">
        <v>62</v>
      </c>
      <c r="C1914" s="22" t="s">
        <v>336</v>
      </c>
      <c r="D1914" s="23" t="s">
        <v>49</v>
      </c>
      <c r="E1914" s="76">
        <v>66</v>
      </c>
    </row>
    <row r="1915" spans="1:5">
      <c r="A1915" s="22">
        <v>41880</v>
      </c>
      <c r="B1915" s="22" t="s">
        <v>64</v>
      </c>
      <c r="C1915" s="22" t="s">
        <v>38</v>
      </c>
      <c r="D1915" s="23" t="s">
        <v>49</v>
      </c>
      <c r="E1915" s="76">
        <v>96</v>
      </c>
    </row>
    <row r="1916" spans="1:5">
      <c r="A1916" s="22">
        <v>41868</v>
      </c>
      <c r="B1916" s="22" t="s">
        <v>64</v>
      </c>
      <c r="C1916" s="22" t="s">
        <v>38</v>
      </c>
      <c r="D1916" s="23" t="s">
        <v>53</v>
      </c>
      <c r="E1916" s="76">
        <v>58</v>
      </c>
    </row>
    <row r="1917" spans="1:5">
      <c r="A1917" s="22">
        <v>41893</v>
      </c>
      <c r="B1917" s="22" t="s">
        <v>65</v>
      </c>
      <c r="C1917" s="22" t="s">
        <v>48</v>
      </c>
      <c r="D1917" s="23" t="s">
        <v>49</v>
      </c>
      <c r="E1917" s="76">
        <v>64</v>
      </c>
    </row>
    <row r="1918" spans="1:5">
      <c r="A1918" s="22">
        <v>41821</v>
      </c>
      <c r="B1918" s="22" t="s">
        <v>63</v>
      </c>
      <c r="C1918" s="22" t="s">
        <v>38</v>
      </c>
      <c r="D1918" s="23" t="s">
        <v>56</v>
      </c>
      <c r="E1918" s="76">
        <v>21</v>
      </c>
    </row>
    <row r="1919" spans="1:5">
      <c r="A1919" s="22">
        <v>41791</v>
      </c>
      <c r="B1919" s="22" t="s">
        <v>62</v>
      </c>
      <c r="C1919" s="22" t="s">
        <v>48</v>
      </c>
      <c r="D1919" s="23" t="s">
        <v>50</v>
      </c>
      <c r="E1919" s="76">
        <v>69</v>
      </c>
    </row>
    <row r="1920" spans="1:5">
      <c r="A1920" s="22">
        <v>41866</v>
      </c>
      <c r="B1920" s="22" t="s">
        <v>64</v>
      </c>
      <c r="C1920" s="22" t="s">
        <v>48</v>
      </c>
      <c r="D1920" s="23" t="s">
        <v>54</v>
      </c>
      <c r="E1920" s="76">
        <v>45</v>
      </c>
    </row>
    <row r="1921" spans="1:5">
      <c r="A1921" s="22">
        <v>41798</v>
      </c>
      <c r="B1921" s="22" t="s">
        <v>62</v>
      </c>
      <c r="C1921" s="22" t="s">
        <v>48</v>
      </c>
      <c r="D1921" s="23" t="s">
        <v>56</v>
      </c>
      <c r="E1921" s="76">
        <v>60</v>
      </c>
    </row>
    <row r="1922" spans="1:5">
      <c r="A1922" s="22">
        <v>41819</v>
      </c>
      <c r="B1922" s="22" t="s">
        <v>62</v>
      </c>
      <c r="C1922" s="22" t="s">
        <v>336</v>
      </c>
      <c r="D1922" s="23" t="s">
        <v>54</v>
      </c>
      <c r="E1922" s="76">
        <v>47</v>
      </c>
    </row>
    <row r="1923" spans="1:5">
      <c r="A1923" s="22">
        <v>41872</v>
      </c>
      <c r="B1923" s="22" t="s">
        <v>64</v>
      </c>
      <c r="C1923" s="22" t="s">
        <v>38</v>
      </c>
      <c r="D1923" s="23" t="s">
        <v>56</v>
      </c>
      <c r="E1923" s="76">
        <v>42</v>
      </c>
    </row>
    <row r="1924" spans="1:5">
      <c r="A1924" s="22">
        <v>41804</v>
      </c>
      <c r="B1924" s="22" t="s">
        <v>62</v>
      </c>
      <c r="C1924" s="22" t="s">
        <v>38</v>
      </c>
      <c r="D1924" s="23" t="s">
        <v>57</v>
      </c>
      <c r="E1924" s="76">
        <v>66</v>
      </c>
    </row>
    <row r="1925" spans="1:5">
      <c r="A1925" s="22">
        <v>41806</v>
      </c>
      <c r="B1925" s="22" t="s">
        <v>62</v>
      </c>
      <c r="C1925" s="22" t="s">
        <v>38</v>
      </c>
      <c r="D1925" s="23" t="s">
        <v>57</v>
      </c>
      <c r="E1925" s="76">
        <v>23</v>
      </c>
    </row>
    <row r="1926" spans="1:5">
      <c r="A1926" s="22">
        <v>41876</v>
      </c>
      <c r="B1926" s="22" t="s">
        <v>64</v>
      </c>
      <c r="C1926" s="22" t="s">
        <v>48</v>
      </c>
      <c r="D1926" s="23" t="s">
        <v>58</v>
      </c>
      <c r="E1926" s="76">
        <v>48</v>
      </c>
    </row>
    <row r="1927" spans="1:5">
      <c r="A1927" s="22">
        <v>41901</v>
      </c>
      <c r="B1927" s="22" t="s">
        <v>65</v>
      </c>
      <c r="C1927" s="22" t="s">
        <v>48</v>
      </c>
      <c r="D1927" s="23" t="s">
        <v>54</v>
      </c>
      <c r="E1927" s="76">
        <v>335</v>
      </c>
    </row>
    <row r="1928" spans="1:5">
      <c r="A1928" s="22">
        <v>41889</v>
      </c>
      <c r="B1928" s="22" t="s">
        <v>65</v>
      </c>
      <c r="C1928" s="22" t="s">
        <v>38</v>
      </c>
      <c r="D1928" s="23" t="s">
        <v>43</v>
      </c>
      <c r="E1928" s="76">
        <v>60</v>
      </c>
    </row>
    <row r="1929" spans="1:5">
      <c r="A1929" s="22">
        <v>41852</v>
      </c>
      <c r="B1929" s="22" t="s">
        <v>64</v>
      </c>
      <c r="C1929" s="22" t="s">
        <v>38</v>
      </c>
      <c r="D1929" s="23" t="s">
        <v>46</v>
      </c>
      <c r="E1929" s="76">
        <v>50</v>
      </c>
    </row>
    <row r="1930" spans="1:5">
      <c r="A1930" s="22">
        <v>41814</v>
      </c>
      <c r="B1930" s="22" t="s">
        <v>62</v>
      </c>
      <c r="C1930" s="22" t="s">
        <v>48</v>
      </c>
      <c r="D1930" s="23" t="s">
        <v>50</v>
      </c>
      <c r="E1930" s="76">
        <v>69</v>
      </c>
    </row>
    <row r="1931" spans="1:5">
      <c r="A1931" s="22">
        <v>41820</v>
      </c>
      <c r="B1931" s="22" t="s">
        <v>62</v>
      </c>
      <c r="C1931" s="22" t="s">
        <v>48</v>
      </c>
      <c r="D1931" s="23" t="s">
        <v>46</v>
      </c>
      <c r="E1931" s="76">
        <v>72</v>
      </c>
    </row>
    <row r="1932" spans="1:5">
      <c r="A1932" s="22">
        <v>41835</v>
      </c>
      <c r="B1932" s="22" t="s">
        <v>63</v>
      </c>
      <c r="C1932" s="22" t="s">
        <v>48</v>
      </c>
      <c r="D1932" s="23" t="s">
        <v>43</v>
      </c>
      <c r="E1932" s="76">
        <v>20</v>
      </c>
    </row>
    <row r="1933" spans="1:5">
      <c r="A1933" s="22">
        <v>41812</v>
      </c>
      <c r="B1933" s="22" t="s">
        <v>62</v>
      </c>
      <c r="C1933" s="22" t="s">
        <v>48</v>
      </c>
      <c r="D1933" s="23" t="s">
        <v>43</v>
      </c>
      <c r="E1933" s="76">
        <v>200</v>
      </c>
    </row>
    <row r="1934" spans="1:5">
      <c r="A1934" s="22">
        <v>41866</v>
      </c>
      <c r="B1934" s="22" t="s">
        <v>64</v>
      </c>
      <c r="C1934" s="22" t="s">
        <v>48</v>
      </c>
      <c r="D1934" s="23" t="s">
        <v>46</v>
      </c>
      <c r="E1934" s="76">
        <v>75</v>
      </c>
    </row>
    <row r="1935" spans="1:5">
      <c r="A1935" s="22">
        <v>41779</v>
      </c>
      <c r="B1935" s="22" t="s">
        <v>60</v>
      </c>
      <c r="C1935" s="22" t="s">
        <v>48</v>
      </c>
      <c r="D1935" s="23" t="s">
        <v>50</v>
      </c>
      <c r="E1935" s="76">
        <v>523</v>
      </c>
    </row>
    <row r="1936" spans="1:5">
      <c r="A1936" s="22">
        <v>41811</v>
      </c>
      <c r="B1936" s="22" t="s">
        <v>62</v>
      </c>
      <c r="C1936" s="22" t="s">
        <v>336</v>
      </c>
      <c r="D1936" s="23" t="s">
        <v>43</v>
      </c>
      <c r="E1936" s="76">
        <v>40</v>
      </c>
    </row>
    <row r="1937" spans="1:5">
      <c r="A1937" s="22">
        <v>41858</v>
      </c>
      <c r="B1937" s="22" t="s">
        <v>64</v>
      </c>
      <c r="C1937" s="22" t="s">
        <v>38</v>
      </c>
      <c r="D1937" s="23" t="s">
        <v>57</v>
      </c>
      <c r="E1937" s="76">
        <v>22</v>
      </c>
    </row>
    <row r="1938" spans="1:5">
      <c r="A1938" s="22">
        <v>41791</v>
      </c>
      <c r="B1938" s="22" t="s">
        <v>62</v>
      </c>
      <c r="C1938" s="22" t="s">
        <v>38</v>
      </c>
      <c r="D1938" s="23" t="s">
        <v>58</v>
      </c>
      <c r="E1938" s="76">
        <v>96</v>
      </c>
    </row>
    <row r="1939" spans="1:5">
      <c r="A1939" s="22">
        <v>41819</v>
      </c>
      <c r="B1939" s="22" t="s">
        <v>62</v>
      </c>
      <c r="C1939" s="22" t="s">
        <v>38</v>
      </c>
      <c r="D1939" s="23" t="s">
        <v>50</v>
      </c>
      <c r="E1939" s="76">
        <v>44</v>
      </c>
    </row>
    <row r="1940" spans="1:5">
      <c r="A1940" s="22">
        <v>41863</v>
      </c>
      <c r="B1940" s="22" t="s">
        <v>64</v>
      </c>
      <c r="C1940" s="22" t="s">
        <v>48</v>
      </c>
      <c r="D1940" s="23" t="s">
        <v>61</v>
      </c>
      <c r="E1940" s="76">
        <v>83</v>
      </c>
    </row>
    <row r="1941" spans="1:5">
      <c r="A1941" s="22">
        <v>41876</v>
      </c>
      <c r="B1941" s="22" t="s">
        <v>64</v>
      </c>
      <c r="C1941" s="22" t="s">
        <v>38</v>
      </c>
      <c r="D1941" s="23" t="s">
        <v>57</v>
      </c>
      <c r="E1941" s="76">
        <v>46</v>
      </c>
    </row>
    <row r="1942" spans="1:5">
      <c r="A1942" s="22">
        <v>41875</v>
      </c>
      <c r="B1942" s="22" t="s">
        <v>64</v>
      </c>
      <c r="C1942" s="22" t="s">
        <v>48</v>
      </c>
      <c r="D1942" s="23" t="s">
        <v>58</v>
      </c>
      <c r="E1942" s="76">
        <v>48</v>
      </c>
    </row>
    <row r="1943" spans="1:5">
      <c r="A1943" s="22">
        <v>41863</v>
      </c>
      <c r="B1943" s="22" t="s">
        <v>64</v>
      </c>
      <c r="C1943" s="22" t="s">
        <v>38</v>
      </c>
      <c r="D1943" s="23" t="s">
        <v>54</v>
      </c>
      <c r="E1943" s="76">
        <v>24</v>
      </c>
    </row>
    <row r="1944" spans="1:5">
      <c r="A1944" s="22">
        <v>41870</v>
      </c>
      <c r="B1944" s="22" t="s">
        <v>64</v>
      </c>
      <c r="C1944" s="22" t="s">
        <v>48</v>
      </c>
      <c r="D1944" s="23" t="s">
        <v>43</v>
      </c>
      <c r="E1944" s="76">
        <v>20</v>
      </c>
    </row>
    <row r="1945" spans="1:5">
      <c r="A1945" s="22">
        <v>41823</v>
      </c>
      <c r="B1945" s="22" t="s">
        <v>63</v>
      </c>
      <c r="C1945" s="22" t="s">
        <v>38</v>
      </c>
      <c r="D1945" s="23" t="s">
        <v>61</v>
      </c>
      <c r="E1945" s="76">
        <v>53</v>
      </c>
    </row>
    <row r="1946" spans="1:5">
      <c r="A1946" s="22">
        <v>41875</v>
      </c>
      <c r="B1946" s="22" t="s">
        <v>64</v>
      </c>
      <c r="C1946" s="22" t="s">
        <v>336</v>
      </c>
      <c r="D1946" s="23" t="s">
        <v>46</v>
      </c>
      <c r="E1946" s="76">
        <v>24</v>
      </c>
    </row>
    <row r="1947" spans="1:5">
      <c r="A1947" s="22">
        <v>41878</v>
      </c>
      <c r="B1947" s="22" t="s">
        <v>64</v>
      </c>
      <c r="C1947" s="22" t="s">
        <v>38</v>
      </c>
      <c r="D1947" s="23" t="s">
        <v>43</v>
      </c>
      <c r="E1947" s="76">
        <v>60</v>
      </c>
    </row>
    <row r="1948" spans="1:5">
      <c r="A1948" s="22">
        <v>41855</v>
      </c>
      <c r="B1948" s="22" t="s">
        <v>64</v>
      </c>
      <c r="C1948" s="22" t="s">
        <v>48</v>
      </c>
      <c r="D1948" s="23" t="s">
        <v>50</v>
      </c>
      <c r="E1948" s="76">
        <v>23</v>
      </c>
    </row>
    <row r="1949" spans="1:5">
      <c r="A1949" s="22">
        <v>41852</v>
      </c>
      <c r="B1949" s="22" t="s">
        <v>64</v>
      </c>
      <c r="C1949" s="22" t="s">
        <v>38</v>
      </c>
      <c r="D1949" s="23" t="s">
        <v>46</v>
      </c>
      <c r="E1949" s="76">
        <v>46</v>
      </c>
    </row>
    <row r="1950" spans="1:5">
      <c r="A1950" s="22">
        <v>41876</v>
      </c>
      <c r="B1950" s="22" t="s">
        <v>64</v>
      </c>
      <c r="C1950" s="22" t="s">
        <v>48</v>
      </c>
      <c r="D1950" s="23" t="s">
        <v>46</v>
      </c>
      <c r="E1950" s="76">
        <v>24</v>
      </c>
    </row>
    <row r="1951" spans="1:5">
      <c r="A1951" s="22">
        <v>41867</v>
      </c>
      <c r="B1951" s="22" t="s">
        <v>64</v>
      </c>
      <c r="C1951" s="22" t="s">
        <v>38</v>
      </c>
      <c r="D1951" s="23" t="s">
        <v>43</v>
      </c>
      <c r="E1951" s="76">
        <v>40</v>
      </c>
    </row>
    <row r="1952" spans="1:5">
      <c r="A1952" s="22">
        <v>41884</v>
      </c>
      <c r="B1952" s="22" t="s">
        <v>65</v>
      </c>
      <c r="C1952" s="22" t="s">
        <v>38</v>
      </c>
      <c r="D1952" s="23" t="s">
        <v>66</v>
      </c>
      <c r="E1952" s="76">
        <v>36</v>
      </c>
    </row>
    <row r="1953" spans="1:5">
      <c r="A1953" s="22">
        <v>41858</v>
      </c>
      <c r="B1953" s="22" t="s">
        <v>64</v>
      </c>
      <c r="C1953" s="22" t="s">
        <v>38</v>
      </c>
      <c r="D1953" s="23" t="s">
        <v>57</v>
      </c>
      <c r="E1953" s="76">
        <v>46</v>
      </c>
    </row>
    <row r="1954" spans="1:5">
      <c r="A1954" s="22">
        <v>41819</v>
      </c>
      <c r="B1954" s="22" t="s">
        <v>62</v>
      </c>
      <c r="C1954" s="22" t="s">
        <v>336</v>
      </c>
      <c r="D1954" s="23" t="s">
        <v>46</v>
      </c>
      <c r="E1954" s="76">
        <v>48</v>
      </c>
    </row>
    <row r="1955" spans="1:5">
      <c r="A1955" s="22">
        <v>41814</v>
      </c>
      <c r="B1955" s="22" t="s">
        <v>62</v>
      </c>
      <c r="C1955" s="22" t="s">
        <v>38</v>
      </c>
      <c r="D1955" s="23" t="s">
        <v>43</v>
      </c>
      <c r="E1955" s="76">
        <v>20</v>
      </c>
    </row>
    <row r="1956" spans="1:5">
      <c r="A1956" s="22">
        <v>41852</v>
      </c>
      <c r="B1956" s="22" t="s">
        <v>64</v>
      </c>
      <c r="C1956" s="22" t="s">
        <v>48</v>
      </c>
      <c r="D1956" s="23" t="s">
        <v>57</v>
      </c>
      <c r="E1956" s="76">
        <v>66</v>
      </c>
    </row>
    <row r="1957" spans="1:5">
      <c r="A1957" s="22">
        <v>41853</v>
      </c>
      <c r="B1957" s="22" t="s">
        <v>64</v>
      </c>
      <c r="C1957" s="22" t="s">
        <v>38</v>
      </c>
      <c r="D1957" s="23" t="s">
        <v>54</v>
      </c>
      <c r="E1957" s="76">
        <v>68</v>
      </c>
    </row>
    <row r="1958" spans="1:5">
      <c r="A1958" s="22">
        <v>41795</v>
      </c>
      <c r="B1958" s="22" t="s">
        <v>62</v>
      </c>
      <c r="C1958" s="22" t="s">
        <v>38</v>
      </c>
      <c r="D1958" s="23" t="s">
        <v>66</v>
      </c>
      <c r="E1958" s="76">
        <v>54</v>
      </c>
    </row>
    <row r="1959" spans="1:5">
      <c r="A1959" s="22">
        <v>41881</v>
      </c>
      <c r="B1959" s="22" t="s">
        <v>64</v>
      </c>
      <c r="C1959" s="22" t="s">
        <v>38</v>
      </c>
      <c r="D1959" s="23" t="s">
        <v>49</v>
      </c>
      <c r="E1959" s="76">
        <v>66</v>
      </c>
    </row>
    <row r="1960" spans="1:5">
      <c r="A1960" s="22">
        <v>41805</v>
      </c>
      <c r="B1960" s="22" t="s">
        <v>62</v>
      </c>
      <c r="C1960" s="22" t="s">
        <v>48</v>
      </c>
      <c r="D1960" s="23" t="s">
        <v>56</v>
      </c>
      <c r="E1960" s="76">
        <v>63</v>
      </c>
    </row>
    <row r="1961" spans="1:5">
      <c r="A1961" s="22">
        <v>41777</v>
      </c>
      <c r="B1961" s="22" t="s">
        <v>60</v>
      </c>
      <c r="C1961" s="22" t="s">
        <v>48</v>
      </c>
      <c r="D1961" s="23" t="s">
        <v>43</v>
      </c>
      <c r="E1961" s="76">
        <v>20</v>
      </c>
    </row>
    <row r="1962" spans="1:5">
      <c r="A1962" s="22">
        <v>41858</v>
      </c>
      <c r="B1962" s="22" t="s">
        <v>64</v>
      </c>
      <c r="C1962" s="22" t="s">
        <v>336</v>
      </c>
      <c r="D1962" s="23" t="s">
        <v>54</v>
      </c>
      <c r="E1962" s="76">
        <v>24</v>
      </c>
    </row>
    <row r="1963" spans="1:5">
      <c r="A1963" s="22">
        <v>41855</v>
      </c>
      <c r="B1963" s="22" t="s">
        <v>64</v>
      </c>
      <c r="C1963" s="22" t="s">
        <v>38</v>
      </c>
      <c r="D1963" s="23" t="s">
        <v>56</v>
      </c>
      <c r="E1963" s="76">
        <v>84</v>
      </c>
    </row>
    <row r="1964" spans="1:5">
      <c r="A1964" s="22">
        <v>41828</v>
      </c>
      <c r="B1964" s="22" t="s">
        <v>63</v>
      </c>
      <c r="C1964" s="22" t="s">
        <v>38</v>
      </c>
      <c r="D1964" s="23" t="s">
        <v>54</v>
      </c>
      <c r="E1964" s="76">
        <v>47</v>
      </c>
    </row>
    <row r="1965" spans="1:5">
      <c r="A1965" s="22">
        <v>41784</v>
      </c>
      <c r="B1965" s="22" t="s">
        <v>60</v>
      </c>
      <c r="C1965" s="22" t="s">
        <v>48</v>
      </c>
      <c r="D1965" s="23" t="s">
        <v>53</v>
      </c>
      <c r="E1965" s="76">
        <v>87</v>
      </c>
    </row>
    <row r="1966" spans="1:5">
      <c r="A1966" s="22">
        <v>41772</v>
      </c>
      <c r="B1966" s="22" t="s">
        <v>60</v>
      </c>
      <c r="C1966" s="22" t="s">
        <v>38</v>
      </c>
      <c r="D1966" s="23" t="s">
        <v>43</v>
      </c>
      <c r="E1966" s="76">
        <v>40</v>
      </c>
    </row>
    <row r="1967" spans="1:5">
      <c r="A1967" s="22">
        <v>41891</v>
      </c>
      <c r="B1967" s="22" t="s">
        <v>65</v>
      </c>
      <c r="C1967" s="22" t="s">
        <v>48</v>
      </c>
      <c r="D1967" s="23" t="s">
        <v>43</v>
      </c>
      <c r="E1967" s="76">
        <v>246</v>
      </c>
    </row>
    <row r="1968" spans="1:5">
      <c r="A1968" s="22">
        <v>41805</v>
      </c>
      <c r="B1968" s="22" t="s">
        <v>62</v>
      </c>
      <c r="C1968" s="22" t="s">
        <v>48</v>
      </c>
      <c r="D1968" s="23" t="s">
        <v>39</v>
      </c>
      <c r="E1968" s="76">
        <v>240</v>
      </c>
    </row>
    <row r="1969" spans="1:5">
      <c r="A1969" s="22">
        <v>41876</v>
      </c>
      <c r="B1969" s="22" t="s">
        <v>64</v>
      </c>
      <c r="C1969" s="22" t="s">
        <v>38</v>
      </c>
      <c r="D1969" s="23" t="s">
        <v>49</v>
      </c>
      <c r="E1969" s="76">
        <v>99</v>
      </c>
    </row>
    <row r="1970" spans="1:5">
      <c r="A1970" s="22">
        <v>41791</v>
      </c>
      <c r="B1970" s="22" t="s">
        <v>62</v>
      </c>
      <c r="C1970" s="22" t="s">
        <v>38</v>
      </c>
      <c r="D1970" s="23" t="s">
        <v>49</v>
      </c>
      <c r="E1970" s="76">
        <v>68</v>
      </c>
    </row>
    <row r="1971" spans="1:5">
      <c r="A1971" s="22">
        <v>41817</v>
      </c>
      <c r="B1971" s="22" t="s">
        <v>62</v>
      </c>
      <c r="C1971" s="22" t="s">
        <v>48</v>
      </c>
      <c r="D1971" s="23" t="s">
        <v>46</v>
      </c>
      <c r="E1971" s="76">
        <v>72</v>
      </c>
    </row>
    <row r="1972" spans="1:5">
      <c r="A1972" s="22">
        <v>41880</v>
      </c>
      <c r="B1972" s="22" t="s">
        <v>64</v>
      </c>
      <c r="C1972" s="22" t="s">
        <v>48</v>
      </c>
      <c r="D1972" s="23" t="s">
        <v>43</v>
      </c>
      <c r="E1972" s="76">
        <v>40</v>
      </c>
    </row>
    <row r="1973" spans="1:5">
      <c r="A1973" s="22">
        <v>41813</v>
      </c>
      <c r="B1973" s="22" t="s">
        <v>62</v>
      </c>
      <c r="C1973" s="22" t="s">
        <v>38</v>
      </c>
      <c r="D1973" s="23" t="s">
        <v>54</v>
      </c>
      <c r="E1973" s="76">
        <v>71</v>
      </c>
    </row>
    <row r="1974" spans="1:5">
      <c r="A1974" s="22">
        <v>41800</v>
      </c>
      <c r="B1974" s="22" t="s">
        <v>62</v>
      </c>
      <c r="C1974" s="22" t="s">
        <v>48</v>
      </c>
      <c r="D1974" s="23" t="s">
        <v>54</v>
      </c>
      <c r="E1974" s="76">
        <v>71</v>
      </c>
    </row>
    <row r="1975" spans="1:5">
      <c r="A1975" s="22">
        <v>41784</v>
      </c>
      <c r="B1975" s="22" t="s">
        <v>60</v>
      </c>
      <c r="C1975" s="22" t="s">
        <v>38</v>
      </c>
      <c r="D1975" s="23" t="s">
        <v>50</v>
      </c>
      <c r="E1975" s="76">
        <v>46</v>
      </c>
    </row>
    <row r="1976" spans="1:5">
      <c r="A1976" s="22">
        <v>41846</v>
      </c>
      <c r="B1976" s="22" t="s">
        <v>63</v>
      </c>
      <c r="C1976" s="22" t="s">
        <v>48</v>
      </c>
      <c r="D1976" s="23" t="s">
        <v>57</v>
      </c>
      <c r="E1976" s="76">
        <v>69</v>
      </c>
    </row>
    <row r="1977" spans="1:5">
      <c r="A1977" s="22">
        <v>41815</v>
      </c>
      <c r="B1977" s="22" t="s">
        <v>62</v>
      </c>
      <c r="C1977" s="22" t="s">
        <v>48</v>
      </c>
      <c r="D1977" s="23" t="s">
        <v>50</v>
      </c>
      <c r="E1977" s="76">
        <v>69</v>
      </c>
    </row>
    <row r="1978" spans="1:5">
      <c r="A1978" s="22">
        <v>41854</v>
      </c>
      <c r="B1978" s="22" t="s">
        <v>64</v>
      </c>
      <c r="C1978" s="22" t="s">
        <v>48</v>
      </c>
      <c r="D1978" s="23" t="s">
        <v>49</v>
      </c>
      <c r="E1978" s="76">
        <v>66</v>
      </c>
    </row>
    <row r="1979" spans="1:5">
      <c r="A1979" s="22">
        <v>41794</v>
      </c>
      <c r="B1979" s="22" t="s">
        <v>62</v>
      </c>
      <c r="C1979" s="22" t="s">
        <v>336</v>
      </c>
      <c r="D1979" s="23" t="s">
        <v>49</v>
      </c>
      <c r="E1979" s="76">
        <v>68</v>
      </c>
    </row>
    <row r="1980" spans="1:5">
      <c r="A1980" s="22">
        <v>41818</v>
      </c>
      <c r="B1980" s="22" t="s">
        <v>62</v>
      </c>
      <c r="C1980" s="22" t="s">
        <v>38</v>
      </c>
      <c r="D1980" s="23" t="s">
        <v>43</v>
      </c>
      <c r="E1980" s="76">
        <v>38</v>
      </c>
    </row>
    <row r="1981" spans="1:5">
      <c r="A1981" s="22">
        <v>41861</v>
      </c>
      <c r="B1981" s="22" t="s">
        <v>64</v>
      </c>
      <c r="C1981" s="22" t="s">
        <v>38</v>
      </c>
      <c r="D1981" s="23" t="s">
        <v>57</v>
      </c>
      <c r="E1981" s="76">
        <v>23</v>
      </c>
    </row>
    <row r="1982" spans="1:5">
      <c r="A1982" s="22">
        <v>41828</v>
      </c>
      <c r="B1982" s="22" t="s">
        <v>63</v>
      </c>
      <c r="C1982" s="22" t="s">
        <v>48</v>
      </c>
      <c r="D1982" s="23" t="s">
        <v>53</v>
      </c>
      <c r="E1982" s="76">
        <v>58</v>
      </c>
    </row>
    <row r="1983" spans="1:5">
      <c r="A1983" s="22">
        <v>41798</v>
      </c>
      <c r="B1983" s="22" t="s">
        <v>62</v>
      </c>
      <c r="C1983" s="22" t="s">
        <v>48</v>
      </c>
      <c r="D1983" s="23" t="s">
        <v>53</v>
      </c>
      <c r="E1983" s="76">
        <v>87</v>
      </c>
    </row>
    <row r="1984" spans="1:5">
      <c r="A1984" s="22">
        <v>41760</v>
      </c>
      <c r="B1984" s="22" t="s">
        <v>60</v>
      </c>
      <c r="C1984" s="22" t="s">
        <v>48</v>
      </c>
      <c r="D1984" s="23" t="s">
        <v>61</v>
      </c>
      <c r="E1984" s="76">
        <v>83</v>
      </c>
    </row>
    <row r="1985" spans="1:5">
      <c r="A1985" s="22">
        <v>41880</v>
      </c>
      <c r="B1985" s="22" t="s">
        <v>64</v>
      </c>
      <c r="C1985" s="22" t="s">
        <v>38</v>
      </c>
      <c r="D1985" s="23" t="s">
        <v>53</v>
      </c>
      <c r="E1985" s="76">
        <v>331</v>
      </c>
    </row>
    <row r="1986" spans="1:5">
      <c r="A1986" s="22">
        <v>41879</v>
      </c>
      <c r="B1986" s="22" t="s">
        <v>64</v>
      </c>
      <c r="C1986" s="22" t="s">
        <v>336</v>
      </c>
      <c r="D1986" s="23" t="s">
        <v>49</v>
      </c>
      <c r="E1986" s="76">
        <v>96</v>
      </c>
    </row>
    <row r="1987" spans="1:5">
      <c r="A1987" s="22">
        <v>41798</v>
      </c>
      <c r="B1987" s="22" t="s">
        <v>62</v>
      </c>
      <c r="C1987" s="22" t="s">
        <v>336</v>
      </c>
      <c r="D1987" s="23" t="s">
        <v>53</v>
      </c>
      <c r="E1987" s="76">
        <v>58</v>
      </c>
    </row>
    <row r="1988" spans="1:5">
      <c r="A1988" s="22">
        <v>41810</v>
      </c>
      <c r="B1988" s="22" t="s">
        <v>62</v>
      </c>
      <c r="C1988" s="22" t="s">
        <v>48</v>
      </c>
      <c r="D1988" s="23" t="s">
        <v>57</v>
      </c>
      <c r="E1988" s="76">
        <v>23</v>
      </c>
    </row>
    <row r="1989" spans="1:5">
      <c r="A1989" s="22">
        <v>41818</v>
      </c>
      <c r="B1989" s="22" t="s">
        <v>62</v>
      </c>
      <c r="C1989" s="22" t="s">
        <v>48</v>
      </c>
      <c r="D1989" s="23" t="s">
        <v>61</v>
      </c>
      <c r="E1989" s="76">
        <v>277</v>
      </c>
    </row>
    <row r="1990" spans="1:5">
      <c r="A1990" s="22">
        <v>41808</v>
      </c>
      <c r="B1990" s="22" t="s">
        <v>62</v>
      </c>
      <c r="C1990" s="22" t="s">
        <v>48</v>
      </c>
      <c r="D1990" s="23" t="s">
        <v>49</v>
      </c>
      <c r="E1990" s="76">
        <v>33</v>
      </c>
    </row>
    <row r="1991" spans="1:5">
      <c r="A1991" s="22">
        <v>41804</v>
      </c>
      <c r="B1991" s="22" t="s">
        <v>62</v>
      </c>
      <c r="C1991" s="22" t="s">
        <v>48</v>
      </c>
      <c r="D1991" s="23" t="s">
        <v>58</v>
      </c>
      <c r="E1991" s="76">
        <v>24</v>
      </c>
    </row>
    <row r="1992" spans="1:5">
      <c r="A1992" s="22">
        <v>41873</v>
      </c>
      <c r="B1992" s="22" t="s">
        <v>64</v>
      </c>
      <c r="C1992" s="22" t="s">
        <v>48</v>
      </c>
      <c r="D1992" s="23" t="s">
        <v>57</v>
      </c>
      <c r="E1992" s="76">
        <v>66</v>
      </c>
    </row>
    <row r="1993" spans="1:5">
      <c r="A1993" s="22">
        <v>41803</v>
      </c>
      <c r="B1993" s="22" t="s">
        <v>62</v>
      </c>
      <c r="C1993" s="22" t="s">
        <v>48</v>
      </c>
      <c r="D1993" s="23" t="s">
        <v>61</v>
      </c>
      <c r="E1993" s="76">
        <v>27</v>
      </c>
    </row>
    <row r="1994" spans="1:5">
      <c r="A1994" s="22">
        <v>41794</v>
      </c>
      <c r="B1994" s="22" t="s">
        <v>62</v>
      </c>
      <c r="C1994" s="22" t="s">
        <v>48</v>
      </c>
      <c r="D1994" s="23" t="s">
        <v>57</v>
      </c>
      <c r="E1994" s="76">
        <v>23</v>
      </c>
    </row>
    <row r="1995" spans="1:5">
      <c r="A1995" s="22">
        <v>41803</v>
      </c>
      <c r="B1995" s="22" t="s">
        <v>62</v>
      </c>
      <c r="C1995" s="22" t="s">
        <v>48</v>
      </c>
      <c r="D1995" s="23" t="s">
        <v>53</v>
      </c>
      <c r="E1995" s="76">
        <v>28</v>
      </c>
    </row>
    <row r="1996" spans="1:5">
      <c r="A1996" s="22">
        <v>41881</v>
      </c>
      <c r="B1996" s="22" t="s">
        <v>64</v>
      </c>
      <c r="C1996" s="22" t="s">
        <v>48</v>
      </c>
      <c r="D1996" s="23" t="s">
        <v>43</v>
      </c>
      <c r="E1996" s="76">
        <v>60</v>
      </c>
    </row>
    <row r="1997" spans="1:5">
      <c r="A1997" s="22">
        <v>41900</v>
      </c>
      <c r="B1997" s="22" t="s">
        <v>65</v>
      </c>
      <c r="C1997" s="22" t="s">
        <v>38</v>
      </c>
      <c r="D1997" s="23" t="s">
        <v>46</v>
      </c>
      <c r="E1997" s="76">
        <v>75</v>
      </c>
    </row>
    <row r="1998" spans="1:5">
      <c r="A1998" s="22">
        <v>41869</v>
      </c>
      <c r="B1998" s="22" t="s">
        <v>64</v>
      </c>
      <c r="C1998" s="22" t="s">
        <v>336</v>
      </c>
      <c r="D1998" s="23" t="s">
        <v>39</v>
      </c>
      <c r="E1998" s="76">
        <v>78</v>
      </c>
    </row>
    <row r="1999" spans="1:5">
      <c r="A1999" s="22">
        <v>41880</v>
      </c>
      <c r="B1999" s="22" t="s">
        <v>64</v>
      </c>
      <c r="C1999" s="22" t="s">
        <v>38</v>
      </c>
      <c r="D1999" s="23" t="s">
        <v>61</v>
      </c>
      <c r="E1999" s="76">
        <v>83</v>
      </c>
    </row>
    <row r="2000" spans="1:5">
      <c r="A2000" s="22">
        <v>41792</v>
      </c>
      <c r="B2000" s="22" t="s">
        <v>62</v>
      </c>
      <c r="C2000" s="22" t="s">
        <v>48</v>
      </c>
      <c r="D2000" s="23" t="s">
        <v>49</v>
      </c>
      <c r="E2000" s="76">
        <v>136</v>
      </c>
    </row>
    <row r="2001" spans="1:5">
      <c r="A2001" s="22">
        <v>41844</v>
      </c>
      <c r="B2001" s="22" t="s">
        <v>63</v>
      </c>
      <c r="C2001" s="22" t="s">
        <v>48</v>
      </c>
      <c r="D2001" s="23" t="s">
        <v>53</v>
      </c>
      <c r="E2001" s="76">
        <v>29</v>
      </c>
    </row>
    <row r="2002" spans="1:5">
      <c r="A2002" s="22">
        <v>41869</v>
      </c>
      <c r="B2002" s="22" t="s">
        <v>64</v>
      </c>
      <c r="C2002" s="22" t="s">
        <v>48</v>
      </c>
      <c r="D2002" s="23" t="s">
        <v>43</v>
      </c>
      <c r="E2002" s="76">
        <v>38</v>
      </c>
    </row>
    <row r="2003" spans="1:5">
      <c r="A2003" s="22">
        <v>41819</v>
      </c>
      <c r="B2003" s="22" t="s">
        <v>62</v>
      </c>
      <c r="C2003" s="22" t="s">
        <v>48</v>
      </c>
      <c r="D2003" s="23" t="s">
        <v>57</v>
      </c>
      <c r="E2003" s="76">
        <v>46</v>
      </c>
    </row>
    <row r="2004" spans="1:5">
      <c r="A2004" s="22">
        <v>41792</v>
      </c>
      <c r="B2004" s="22" t="s">
        <v>62</v>
      </c>
      <c r="C2004" s="22" t="s">
        <v>336</v>
      </c>
      <c r="D2004" s="23" t="s">
        <v>50</v>
      </c>
      <c r="E2004" s="76">
        <v>501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1AB88-58CA-4B40-8E76-3EE978DC97B8}">
  <sheetPr>
    <tabColor rgb="FF0000FF"/>
  </sheetPr>
  <dimension ref="A1:L2004"/>
  <sheetViews>
    <sheetView tabSelected="1" zoomScale="130" zoomScaleNormal="130" workbookViewId="0">
      <selection activeCell="K40" sqref="K40"/>
    </sheetView>
  </sheetViews>
  <sheetFormatPr defaultRowHeight="14.25"/>
  <cols>
    <col min="1" max="1" width="11.1328125" customWidth="1"/>
    <col min="2" max="2" width="7" bestFit="1" customWidth="1"/>
    <col min="3" max="3" width="15.59765625" bestFit="1" customWidth="1"/>
    <col min="4" max="4" width="14.1328125" bestFit="1" customWidth="1"/>
    <col min="5" max="5" width="8.86328125" bestFit="1" customWidth="1"/>
    <col min="7" max="7" width="14.1328125" bestFit="1" customWidth="1"/>
    <col min="8" max="11" width="19.1328125" customWidth="1"/>
    <col min="12" max="19" width="12.53125" bestFit="1" customWidth="1"/>
    <col min="20" max="20" width="10.06640625" bestFit="1" customWidth="1"/>
  </cols>
  <sheetData>
    <row r="1" spans="1:12">
      <c r="A1" s="30" t="s">
        <v>340</v>
      </c>
      <c r="B1" s="30"/>
      <c r="C1" s="30"/>
      <c r="D1" s="30"/>
      <c r="E1" s="30"/>
      <c r="F1" s="30"/>
      <c r="G1" s="30"/>
      <c r="H1" s="30"/>
      <c r="I1" s="30"/>
      <c r="K1" s="16" t="s">
        <v>341</v>
      </c>
      <c r="L1" t="s">
        <v>52</v>
      </c>
    </row>
    <row r="4" spans="1:12">
      <c r="A4" s="19" t="s">
        <v>29</v>
      </c>
      <c r="B4" s="19" t="s">
        <v>30</v>
      </c>
      <c r="C4" s="19" t="s">
        <v>339</v>
      </c>
      <c r="D4" s="19" t="s">
        <v>34</v>
      </c>
      <c r="E4" s="20" t="s">
        <v>335</v>
      </c>
      <c r="G4" s="27" t="s">
        <v>337</v>
      </c>
      <c r="H4" s="27" t="s">
        <v>339</v>
      </c>
    </row>
    <row r="5" spans="1:12">
      <c r="A5" s="22">
        <v>41898</v>
      </c>
      <c r="B5" s="22" t="s">
        <v>65</v>
      </c>
      <c r="C5" s="22" t="s">
        <v>38</v>
      </c>
      <c r="D5" s="23" t="s">
        <v>39</v>
      </c>
      <c r="E5" s="76">
        <v>160</v>
      </c>
      <c r="G5" s="27" t="s">
        <v>34</v>
      </c>
      <c r="H5" t="s">
        <v>382</v>
      </c>
      <c r="I5" t="s">
        <v>383</v>
      </c>
      <c r="J5" t="s">
        <v>384</v>
      </c>
      <c r="K5" t="s">
        <v>381</v>
      </c>
    </row>
    <row r="6" spans="1:12">
      <c r="A6" s="22">
        <v>41821</v>
      </c>
      <c r="B6" s="22" t="s">
        <v>63</v>
      </c>
      <c r="C6" s="22" t="s">
        <v>38</v>
      </c>
      <c r="D6" s="23" t="s">
        <v>43</v>
      </c>
      <c r="E6" s="76">
        <v>40</v>
      </c>
      <c r="G6" t="s">
        <v>56</v>
      </c>
      <c r="H6" s="26">
        <v>3277</v>
      </c>
      <c r="I6" s="26">
        <v>525</v>
      </c>
      <c r="J6" s="26">
        <v>3516</v>
      </c>
      <c r="K6" s="26">
        <v>7318</v>
      </c>
    </row>
    <row r="7" spans="1:12">
      <c r="A7" s="22">
        <v>41792</v>
      </c>
      <c r="B7" s="22" t="s">
        <v>62</v>
      </c>
      <c r="C7" s="22" t="s">
        <v>336</v>
      </c>
      <c r="D7" s="23" t="s">
        <v>46</v>
      </c>
      <c r="E7" s="76">
        <v>75</v>
      </c>
      <c r="G7" t="s">
        <v>57</v>
      </c>
      <c r="H7" s="26">
        <v>7461</v>
      </c>
      <c r="I7" s="26">
        <v>1806</v>
      </c>
      <c r="J7" s="26">
        <v>8016</v>
      </c>
      <c r="K7" s="26">
        <v>17283</v>
      </c>
    </row>
    <row r="8" spans="1:12">
      <c r="A8" s="22">
        <v>41774</v>
      </c>
      <c r="B8" s="22" t="s">
        <v>60</v>
      </c>
      <c r="C8" s="22" t="s">
        <v>48</v>
      </c>
      <c r="D8" s="23" t="s">
        <v>49</v>
      </c>
      <c r="E8" s="76">
        <v>99</v>
      </c>
      <c r="G8" t="s">
        <v>50</v>
      </c>
      <c r="H8" s="26">
        <v>8337</v>
      </c>
      <c r="I8" s="26">
        <v>3376</v>
      </c>
      <c r="J8" s="26">
        <v>9352</v>
      </c>
      <c r="K8" s="26">
        <v>21065</v>
      </c>
    </row>
    <row r="9" spans="1:12">
      <c r="A9" s="22">
        <v>41776</v>
      </c>
      <c r="B9" s="22" t="s">
        <v>60</v>
      </c>
      <c r="C9" s="22" t="s">
        <v>38</v>
      </c>
      <c r="D9" s="23" t="s">
        <v>50</v>
      </c>
      <c r="E9" s="76">
        <v>46</v>
      </c>
      <c r="G9" t="s">
        <v>46</v>
      </c>
      <c r="H9" s="26">
        <v>3903</v>
      </c>
      <c r="I9" s="26">
        <v>1448</v>
      </c>
      <c r="J9" s="26">
        <v>2698</v>
      </c>
      <c r="K9" s="26">
        <v>8049</v>
      </c>
    </row>
    <row r="10" spans="1:12">
      <c r="A10" s="22">
        <v>41800</v>
      </c>
      <c r="B10" s="22" t="s">
        <v>62</v>
      </c>
      <c r="C10" s="22" t="s">
        <v>38</v>
      </c>
      <c r="D10" s="23" t="s">
        <v>53</v>
      </c>
      <c r="E10" s="76">
        <v>28</v>
      </c>
      <c r="G10" t="s">
        <v>39</v>
      </c>
      <c r="H10" s="26">
        <v>6364</v>
      </c>
      <c r="I10" s="26">
        <v>1188</v>
      </c>
      <c r="J10" s="26">
        <v>8425</v>
      </c>
      <c r="K10" s="26">
        <v>15977</v>
      </c>
    </row>
    <row r="11" spans="1:12">
      <c r="A11" s="22">
        <v>41762</v>
      </c>
      <c r="B11" s="22" t="s">
        <v>60</v>
      </c>
      <c r="C11" s="22" t="s">
        <v>38</v>
      </c>
      <c r="D11" s="23" t="s">
        <v>54</v>
      </c>
      <c r="E11" s="76">
        <v>71</v>
      </c>
      <c r="G11" t="s">
        <v>61</v>
      </c>
      <c r="H11" s="26">
        <v>4038</v>
      </c>
      <c r="I11" s="26">
        <v>897</v>
      </c>
      <c r="J11" s="26">
        <v>2852</v>
      </c>
      <c r="K11" s="26">
        <v>7787</v>
      </c>
    </row>
    <row r="12" spans="1:12">
      <c r="A12" s="22">
        <v>41772</v>
      </c>
      <c r="B12" s="22" t="s">
        <v>60</v>
      </c>
      <c r="C12" s="22" t="s">
        <v>48</v>
      </c>
      <c r="D12" s="23" t="s">
        <v>50</v>
      </c>
      <c r="E12" s="76">
        <v>46</v>
      </c>
      <c r="G12" t="s">
        <v>53</v>
      </c>
      <c r="H12" s="26">
        <v>5476</v>
      </c>
      <c r="I12" s="26">
        <v>814</v>
      </c>
      <c r="J12" s="26">
        <v>8561</v>
      </c>
      <c r="K12" s="26">
        <v>14851</v>
      </c>
    </row>
    <row r="13" spans="1:12">
      <c r="A13" s="22">
        <v>41884</v>
      </c>
      <c r="B13" s="22" t="s">
        <v>65</v>
      </c>
      <c r="C13" s="22" t="s">
        <v>48</v>
      </c>
      <c r="D13" s="23" t="s">
        <v>57</v>
      </c>
      <c r="E13" s="76">
        <v>23</v>
      </c>
      <c r="G13" t="s">
        <v>49</v>
      </c>
      <c r="H13" s="26">
        <v>13978</v>
      </c>
      <c r="I13" s="26">
        <v>3619</v>
      </c>
      <c r="J13" s="26">
        <v>19721</v>
      </c>
      <c r="K13" s="26">
        <v>37318</v>
      </c>
    </row>
    <row r="14" spans="1:12">
      <c r="A14" s="22">
        <v>41823</v>
      </c>
      <c r="B14" s="22" t="s">
        <v>63</v>
      </c>
      <c r="C14" s="22" t="s">
        <v>48</v>
      </c>
      <c r="D14" s="23" t="s">
        <v>58</v>
      </c>
      <c r="E14" s="76">
        <v>50</v>
      </c>
      <c r="G14" t="s">
        <v>58</v>
      </c>
      <c r="H14" s="26">
        <v>5225</v>
      </c>
      <c r="I14" s="26">
        <v>653</v>
      </c>
      <c r="J14" s="26">
        <v>9092</v>
      </c>
      <c r="K14" s="26">
        <v>14970</v>
      </c>
    </row>
    <row r="15" spans="1:12">
      <c r="A15" s="22">
        <v>41794</v>
      </c>
      <c r="B15" s="22" t="s">
        <v>62</v>
      </c>
      <c r="C15" s="22" t="s">
        <v>38</v>
      </c>
      <c r="D15" s="23" t="s">
        <v>49</v>
      </c>
      <c r="E15" s="76">
        <v>66</v>
      </c>
      <c r="G15" t="s">
        <v>54</v>
      </c>
      <c r="H15" s="26">
        <v>5828</v>
      </c>
      <c r="I15" s="26">
        <v>1679</v>
      </c>
      <c r="J15" s="26">
        <v>5156</v>
      </c>
      <c r="K15" s="26">
        <v>12663</v>
      </c>
    </row>
    <row r="16" spans="1:12">
      <c r="A16" s="22">
        <v>41883</v>
      </c>
      <c r="B16" s="22" t="s">
        <v>65</v>
      </c>
      <c r="C16" s="22" t="s">
        <v>48</v>
      </c>
      <c r="D16" s="23" t="s">
        <v>54</v>
      </c>
      <c r="E16" s="76">
        <v>24</v>
      </c>
      <c r="G16" t="s">
        <v>43</v>
      </c>
      <c r="H16" s="26">
        <v>6041</v>
      </c>
      <c r="I16" s="26">
        <v>1775</v>
      </c>
      <c r="J16" s="26">
        <v>8411</v>
      </c>
      <c r="K16" s="26">
        <v>16227</v>
      </c>
    </row>
    <row r="17" spans="1:11">
      <c r="A17" s="22">
        <v>41892</v>
      </c>
      <c r="B17" s="22" t="s">
        <v>65</v>
      </c>
      <c r="C17" s="22" t="s">
        <v>48</v>
      </c>
      <c r="D17" s="23" t="s">
        <v>50</v>
      </c>
      <c r="E17" s="76">
        <v>88</v>
      </c>
      <c r="G17" t="s">
        <v>66</v>
      </c>
      <c r="H17" s="26">
        <v>1706</v>
      </c>
      <c r="I17" s="26">
        <v>204</v>
      </c>
      <c r="J17" s="26">
        <v>1416</v>
      </c>
      <c r="K17" s="26">
        <v>3326</v>
      </c>
    </row>
    <row r="18" spans="1:11">
      <c r="A18" s="22">
        <v>41780</v>
      </c>
      <c r="B18" s="22" t="s">
        <v>60</v>
      </c>
      <c r="C18" s="22" t="s">
        <v>48</v>
      </c>
      <c r="D18" s="23" t="s">
        <v>49</v>
      </c>
      <c r="E18" s="76">
        <v>68</v>
      </c>
      <c r="G18" t="s">
        <v>381</v>
      </c>
      <c r="H18" s="26">
        <v>71634</v>
      </c>
      <c r="I18" s="26">
        <v>17984</v>
      </c>
      <c r="J18" s="26">
        <v>87216</v>
      </c>
      <c r="K18" s="26">
        <v>176834</v>
      </c>
    </row>
    <row r="19" spans="1:11">
      <c r="A19" s="22">
        <v>41846</v>
      </c>
      <c r="B19" s="22" t="s">
        <v>63</v>
      </c>
      <c r="C19" s="22" t="s">
        <v>38</v>
      </c>
      <c r="D19" s="23" t="s">
        <v>43</v>
      </c>
      <c r="E19" s="76">
        <v>20</v>
      </c>
    </row>
    <row r="20" spans="1:11">
      <c r="A20" s="22">
        <v>41771</v>
      </c>
      <c r="B20" s="22" t="s">
        <v>60</v>
      </c>
      <c r="C20" s="22" t="s">
        <v>48</v>
      </c>
      <c r="D20" s="23" t="s">
        <v>58</v>
      </c>
      <c r="E20" s="76">
        <v>24</v>
      </c>
    </row>
    <row r="21" spans="1:11">
      <c r="A21" s="22">
        <v>41771</v>
      </c>
      <c r="B21" s="22" t="s">
        <v>60</v>
      </c>
      <c r="C21" s="22" t="s">
        <v>48</v>
      </c>
      <c r="D21" s="23" t="s">
        <v>39</v>
      </c>
      <c r="E21" s="76">
        <v>80</v>
      </c>
    </row>
    <row r="22" spans="1:11">
      <c r="A22" s="22">
        <v>41849</v>
      </c>
      <c r="B22" s="22" t="s">
        <v>63</v>
      </c>
      <c r="C22" s="22" t="s">
        <v>48</v>
      </c>
      <c r="D22" s="23" t="s">
        <v>49</v>
      </c>
      <c r="E22" s="76">
        <v>306</v>
      </c>
    </row>
    <row r="23" spans="1:11">
      <c r="A23" s="22">
        <v>41777</v>
      </c>
      <c r="B23" s="22" t="s">
        <v>60</v>
      </c>
      <c r="C23" s="22" t="s">
        <v>48</v>
      </c>
      <c r="D23" s="23" t="s">
        <v>43</v>
      </c>
      <c r="E23" s="76">
        <v>20</v>
      </c>
    </row>
    <row r="24" spans="1:11">
      <c r="A24" s="22">
        <v>41820</v>
      </c>
      <c r="B24" s="22" t="s">
        <v>62</v>
      </c>
      <c r="C24" s="22" t="s">
        <v>48</v>
      </c>
      <c r="D24" s="23" t="s">
        <v>50</v>
      </c>
      <c r="E24" s="76">
        <v>69</v>
      </c>
    </row>
    <row r="25" spans="1:11">
      <c r="A25" s="22">
        <v>41788</v>
      </c>
      <c r="B25" s="22" t="s">
        <v>60</v>
      </c>
      <c r="C25" s="22" t="s">
        <v>38</v>
      </c>
      <c r="D25" s="23" t="s">
        <v>49</v>
      </c>
      <c r="E25" s="76">
        <v>99</v>
      </c>
    </row>
    <row r="26" spans="1:11">
      <c r="A26" s="22">
        <v>41803</v>
      </c>
      <c r="B26" s="22" t="s">
        <v>62</v>
      </c>
      <c r="C26" s="22" t="s">
        <v>38</v>
      </c>
      <c r="D26" s="23" t="s">
        <v>49</v>
      </c>
      <c r="E26" s="76">
        <v>68</v>
      </c>
    </row>
    <row r="27" spans="1:11">
      <c r="A27" s="22">
        <v>41836</v>
      </c>
      <c r="B27" s="22" t="s">
        <v>63</v>
      </c>
      <c r="C27" s="22" t="s">
        <v>48</v>
      </c>
      <c r="D27" s="23" t="s">
        <v>61</v>
      </c>
      <c r="E27" s="76">
        <v>28</v>
      </c>
    </row>
    <row r="28" spans="1:11">
      <c r="A28" s="22">
        <v>41849</v>
      </c>
      <c r="B28" s="22" t="s">
        <v>63</v>
      </c>
      <c r="C28" s="22" t="s">
        <v>38</v>
      </c>
      <c r="D28" s="23" t="s">
        <v>50</v>
      </c>
      <c r="E28" s="76">
        <v>46</v>
      </c>
    </row>
    <row r="29" spans="1:11">
      <c r="A29" s="22">
        <v>41893</v>
      </c>
      <c r="B29" s="22" t="s">
        <v>65</v>
      </c>
      <c r="C29" s="22" t="s">
        <v>48</v>
      </c>
      <c r="D29" s="23" t="s">
        <v>56</v>
      </c>
      <c r="E29" s="76">
        <v>479</v>
      </c>
    </row>
    <row r="30" spans="1:11">
      <c r="A30" s="22">
        <v>41800</v>
      </c>
      <c r="B30" s="22" t="s">
        <v>62</v>
      </c>
      <c r="C30" s="22" t="s">
        <v>48</v>
      </c>
      <c r="D30" s="23" t="s">
        <v>54</v>
      </c>
      <c r="E30" s="76">
        <v>47</v>
      </c>
    </row>
    <row r="31" spans="1:11">
      <c r="A31" s="22">
        <v>41777</v>
      </c>
      <c r="B31" s="22" t="s">
        <v>60</v>
      </c>
      <c r="C31" s="22" t="s">
        <v>48</v>
      </c>
      <c r="D31" s="23" t="s">
        <v>58</v>
      </c>
      <c r="E31" s="76">
        <v>75</v>
      </c>
    </row>
    <row r="32" spans="1:11">
      <c r="A32" s="22">
        <v>41818</v>
      </c>
      <c r="B32" s="22" t="s">
        <v>62</v>
      </c>
      <c r="C32" s="22" t="s">
        <v>48</v>
      </c>
      <c r="D32" s="23" t="s">
        <v>43</v>
      </c>
      <c r="E32" s="76">
        <v>60</v>
      </c>
    </row>
    <row r="33" spans="1:5">
      <c r="A33" s="22">
        <v>41804</v>
      </c>
      <c r="B33" s="22" t="s">
        <v>62</v>
      </c>
      <c r="C33" s="22" t="s">
        <v>48</v>
      </c>
      <c r="D33" s="23" t="s">
        <v>58</v>
      </c>
      <c r="E33" s="76">
        <v>48</v>
      </c>
    </row>
    <row r="34" spans="1:5">
      <c r="A34" s="22">
        <v>41828</v>
      </c>
      <c r="B34" s="22" t="s">
        <v>63</v>
      </c>
      <c r="C34" s="22" t="s">
        <v>48</v>
      </c>
      <c r="D34" s="23" t="s">
        <v>58</v>
      </c>
      <c r="E34" s="76">
        <v>23</v>
      </c>
    </row>
    <row r="35" spans="1:5">
      <c r="A35" s="22">
        <v>41766</v>
      </c>
      <c r="B35" s="22" t="s">
        <v>60</v>
      </c>
      <c r="C35" s="22" t="s">
        <v>38</v>
      </c>
      <c r="D35" s="23" t="s">
        <v>56</v>
      </c>
      <c r="E35" s="76">
        <v>20</v>
      </c>
    </row>
    <row r="36" spans="1:5">
      <c r="A36" s="22">
        <v>41848</v>
      </c>
      <c r="B36" s="22" t="s">
        <v>63</v>
      </c>
      <c r="C36" s="22" t="s">
        <v>48</v>
      </c>
      <c r="D36" s="23" t="s">
        <v>43</v>
      </c>
      <c r="E36" s="76">
        <v>60</v>
      </c>
    </row>
    <row r="37" spans="1:5">
      <c r="A37" s="22">
        <v>41769</v>
      </c>
      <c r="B37" s="22" t="s">
        <v>60</v>
      </c>
      <c r="C37" s="22" t="s">
        <v>48</v>
      </c>
      <c r="D37" s="23" t="s">
        <v>53</v>
      </c>
      <c r="E37" s="76">
        <v>413</v>
      </c>
    </row>
    <row r="38" spans="1:5">
      <c r="A38" s="22">
        <v>41828</v>
      </c>
      <c r="B38" s="22" t="s">
        <v>63</v>
      </c>
      <c r="C38" s="22" t="s">
        <v>48</v>
      </c>
      <c r="D38" s="23" t="s">
        <v>43</v>
      </c>
      <c r="E38" s="76">
        <v>40</v>
      </c>
    </row>
    <row r="39" spans="1:5">
      <c r="A39" s="22">
        <v>41790</v>
      </c>
      <c r="B39" s="22" t="s">
        <v>60</v>
      </c>
      <c r="C39" s="22" t="s">
        <v>48</v>
      </c>
      <c r="D39" s="23" t="s">
        <v>43</v>
      </c>
      <c r="E39" s="76">
        <v>57</v>
      </c>
    </row>
    <row r="40" spans="1:5">
      <c r="A40" s="22">
        <v>41885</v>
      </c>
      <c r="B40" s="22" t="s">
        <v>65</v>
      </c>
      <c r="C40" s="22" t="s">
        <v>336</v>
      </c>
      <c r="D40" s="23" t="s">
        <v>61</v>
      </c>
      <c r="E40" s="76">
        <v>83</v>
      </c>
    </row>
    <row r="41" spans="1:5">
      <c r="A41" s="22">
        <v>41838</v>
      </c>
      <c r="B41" s="22" t="s">
        <v>63</v>
      </c>
      <c r="C41" s="22" t="s">
        <v>336</v>
      </c>
      <c r="D41" s="23" t="s">
        <v>46</v>
      </c>
      <c r="E41" s="76">
        <v>72</v>
      </c>
    </row>
    <row r="42" spans="1:5">
      <c r="A42" s="22">
        <v>41894</v>
      </c>
      <c r="B42" s="22" t="s">
        <v>65</v>
      </c>
      <c r="C42" s="22" t="s">
        <v>336</v>
      </c>
      <c r="D42" s="23" t="s">
        <v>56</v>
      </c>
      <c r="E42" s="76">
        <v>80</v>
      </c>
    </row>
    <row r="43" spans="1:5">
      <c r="A43" s="22">
        <v>41888</v>
      </c>
      <c r="B43" s="22" t="s">
        <v>65</v>
      </c>
      <c r="C43" s="22" t="s">
        <v>336</v>
      </c>
      <c r="D43" s="23" t="s">
        <v>43</v>
      </c>
      <c r="E43" s="76">
        <v>60</v>
      </c>
    </row>
    <row r="44" spans="1:5">
      <c r="A44" s="22">
        <v>41770</v>
      </c>
      <c r="B44" s="22" t="s">
        <v>60</v>
      </c>
      <c r="C44" s="22" t="s">
        <v>38</v>
      </c>
      <c r="D44" s="23" t="s">
        <v>50</v>
      </c>
      <c r="E44" s="76">
        <v>23</v>
      </c>
    </row>
    <row r="45" spans="1:5">
      <c r="A45" s="22">
        <v>41803</v>
      </c>
      <c r="B45" s="22" t="s">
        <v>62</v>
      </c>
      <c r="C45" s="22" t="s">
        <v>38</v>
      </c>
      <c r="D45" s="23" t="s">
        <v>43</v>
      </c>
      <c r="E45" s="76">
        <v>60</v>
      </c>
    </row>
    <row r="46" spans="1:5">
      <c r="A46" s="22">
        <v>41834</v>
      </c>
      <c r="B46" s="22" t="s">
        <v>63</v>
      </c>
      <c r="C46" s="22" t="s">
        <v>48</v>
      </c>
      <c r="D46" s="23" t="s">
        <v>56</v>
      </c>
      <c r="E46" s="76">
        <v>40</v>
      </c>
    </row>
    <row r="47" spans="1:5">
      <c r="A47" s="22">
        <v>41847</v>
      </c>
      <c r="B47" s="22" t="s">
        <v>63</v>
      </c>
      <c r="C47" s="22" t="s">
        <v>38</v>
      </c>
      <c r="D47" s="23" t="s">
        <v>43</v>
      </c>
      <c r="E47" s="76">
        <v>40</v>
      </c>
    </row>
    <row r="48" spans="1:5">
      <c r="A48" s="22">
        <v>41834</v>
      </c>
      <c r="B48" s="22" t="s">
        <v>63</v>
      </c>
      <c r="C48" s="22" t="s">
        <v>38</v>
      </c>
      <c r="D48" s="23" t="s">
        <v>43</v>
      </c>
      <c r="E48" s="76">
        <v>19</v>
      </c>
    </row>
    <row r="49" spans="1:5">
      <c r="A49" s="22">
        <v>41777</v>
      </c>
      <c r="B49" s="22" t="s">
        <v>60</v>
      </c>
      <c r="C49" s="22" t="s">
        <v>336</v>
      </c>
      <c r="D49" s="23" t="s">
        <v>43</v>
      </c>
      <c r="E49" s="76">
        <v>40</v>
      </c>
    </row>
    <row r="50" spans="1:5">
      <c r="A50" s="22">
        <v>41817</v>
      </c>
      <c r="B50" s="22" t="s">
        <v>62</v>
      </c>
      <c r="C50" s="22" t="s">
        <v>48</v>
      </c>
      <c r="D50" s="23" t="s">
        <v>53</v>
      </c>
      <c r="E50" s="76">
        <v>90</v>
      </c>
    </row>
    <row r="51" spans="1:5">
      <c r="A51" s="22">
        <v>41889</v>
      </c>
      <c r="B51" s="22" t="s">
        <v>65</v>
      </c>
      <c r="C51" s="22" t="s">
        <v>336</v>
      </c>
      <c r="D51" s="23" t="s">
        <v>50</v>
      </c>
      <c r="E51" s="76">
        <v>23</v>
      </c>
    </row>
    <row r="52" spans="1:5">
      <c r="A52" s="22">
        <v>41844</v>
      </c>
      <c r="B52" s="22" t="s">
        <v>63</v>
      </c>
      <c r="C52" s="22" t="s">
        <v>48</v>
      </c>
      <c r="D52" s="23" t="s">
        <v>46</v>
      </c>
      <c r="E52" s="76">
        <v>46</v>
      </c>
    </row>
    <row r="53" spans="1:5">
      <c r="A53" s="22">
        <v>41899</v>
      </c>
      <c r="B53" s="22" t="s">
        <v>65</v>
      </c>
      <c r="C53" s="22" t="s">
        <v>38</v>
      </c>
      <c r="D53" s="23" t="s">
        <v>61</v>
      </c>
      <c r="E53" s="76">
        <v>83</v>
      </c>
    </row>
    <row r="54" spans="1:5">
      <c r="A54" s="22">
        <v>41799</v>
      </c>
      <c r="B54" s="22" t="s">
        <v>62</v>
      </c>
      <c r="C54" s="22" t="s">
        <v>48</v>
      </c>
      <c r="D54" s="23" t="s">
        <v>58</v>
      </c>
      <c r="E54" s="76">
        <v>50</v>
      </c>
    </row>
    <row r="55" spans="1:5">
      <c r="A55" s="22">
        <v>41841</v>
      </c>
      <c r="B55" s="22" t="s">
        <v>63</v>
      </c>
      <c r="C55" s="22" t="s">
        <v>38</v>
      </c>
      <c r="D55" s="23" t="s">
        <v>57</v>
      </c>
      <c r="E55" s="76">
        <v>46</v>
      </c>
    </row>
    <row r="56" spans="1:5">
      <c r="A56" s="22">
        <v>41785</v>
      </c>
      <c r="B56" s="22" t="s">
        <v>60</v>
      </c>
      <c r="C56" s="22" t="s">
        <v>48</v>
      </c>
      <c r="D56" s="23" t="s">
        <v>50</v>
      </c>
      <c r="E56" s="76">
        <v>23</v>
      </c>
    </row>
    <row r="57" spans="1:5">
      <c r="A57" s="22">
        <v>41845</v>
      </c>
      <c r="B57" s="22" t="s">
        <v>63</v>
      </c>
      <c r="C57" s="22" t="s">
        <v>48</v>
      </c>
      <c r="D57" s="23" t="s">
        <v>61</v>
      </c>
      <c r="E57" s="76">
        <v>28</v>
      </c>
    </row>
    <row r="58" spans="1:5">
      <c r="A58" s="22">
        <v>41780</v>
      </c>
      <c r="B58" s="22" t="s">
        <v>60</v>
      </c>
      <c r="C58" s="22" t="s">
        <v>48</v>
      </c>
      <c r="D58" s="23" t="s">
        <v>46</v>
      </c>
      <c r="E58" s="76">
        <v>251</v>
      </c>
    </row>
    <row r="59" spans="1:5">
      <c r="A59" s="22">
        <v>41814</v>
      </c>
      <c r="B59" s="22" t="s">
        <v>62</v>
      </c>
      <c r="C59" s="22" t="s">
        <v>48</v>
      </c>
      <c r="D59" s="23" t="s">
        <v>49</v>
      </c>
      <c r="E59" s="76">
        <v>68</v>
      </c>
    </row>
    <row r="60" spans="1:5">
      <c r="A60" s="22">
        <v>41892</v>
      </c>
      <c r="B60" s="22" t="s">
        <v>65</v>
      </c>
      <c r="C60" s="22" t="s">
        <v>38</v>
      </c>
      <c r="D60" s="23" t="s">
        <v>39</v>
      </c>
      <c r="E60" s="76">
        <v>160</v>
      </c>
    </row>
    <row r="61" spans="1:5">
      <c r="A61" s="22">
        <v>41887</v>
      </c>
      <c r="B61" s="22" t="s">
        <v>65</v>
      </c>
      <c r="C61" s="22" t="s">
        <v>48</v>
      </c>
      <c r="D61" s="23" t="s">
        <v>43</v>
      </c>
      <c r="E61" s="76">
        <v>60</v>
      </c>
    </row>
    <row r="62" spans="1:5">
      <c r="A62" s="22">
        <v>41817</v>
      </c>
      <c r="B62" s="22" t="s">
        <v>62</v>
      </c>
      <c r="C62" s="22" t="s">
        <v>48</v>
      </c>
      <c r="D62" s="23" t="s">
        <v>58</v>
      </c>
      <c r="E62" s="76">
        <v>50</v>
      </c>
    </row>
    <row r="63" spans="1:5">
      <c r="A63" s="22">
        <v>41819</v>
      </c>
      <c r="B63" s="22" t="s">
        <v>62</v>
      </c>
      <c r="C63" s="22" t="s">
        <v>38</v>
      </c>
      <c r="D63" s="23" t="s">
        <v>61</v>
      </c>
      <c r="E63" s="76">
        <v>470</v>
      </c>
    </row>
    <row r="64" spans="1:5">
      <c r="A64" s="22">
        <v>41785</v>
      </c>
      <c r="B64" s="22" t="s">
        <v>60</v>
      </c>
      <c r="C64" s="22" t="s">
        <v>336</v>
      </c>
      <c r="D64" s="23" t="s">
        <v>49</v>
      </c>
      <c r="E64" s="76">
        <v>68</v>
      </c>
    </row>
    <row r="65" spans="1:5">
      <c r="A65" s="22">
        <v>41904</v>
      </c>
      <c r="B65" s="22" t="s">
        <v>65</v>
      </c>
      <c r="C65" s="22" t="s">
        <v>38</v>
      </c>
      <c r="D65" s="23" t="s">
        <v>58</v>
      </c>
      <c r="E65" s="76">
        <v>342</v>
      </c>
    </row>
    <row r="66" spans="1:5">
      <c r="A66" s="22">
        <v>41911</v>
      </c>
      <c r="B66" s="22" t="s">
        <v>65</v>
      </c>
      <c r="C66" s="22" t="s">
        <v>38</v>
      </c>
      <c r="D66" s="23" t="s">
        <v>53</v>
      </c>
      <c r="E66" s="76">
        <v>29</v>
      </c>
    </row>
    <row r="67" spans="1:5">
      <c r="A67" s="22">
        <v>41828</v>
      </c>
      <c r="B67" s="22" t="s">
        <v>63</v>
      </c>
      <c r="C67" s="22" t="s">
        <v>38</v>
      </c>
      <c r="D67" s="23" t="s">
        <v>57</v>
      </c>
      <c r="E67" s="76">
        <v>46</v>
      </c>
    </row>
    <row r="68" spans="1:5">
      <c r="A68" s="22">
        <v>41891</v>
      </c>
      <c r="B68" s="22" t="s">
        <v>65</v>
      </c>
      <c r="C68" s="22" t="s">
        <v>48</v>
      </c>
      <c r="D68" s="23" t="s">
        <v>57</v>
      </c>
      <c r="E68" s="76">
        <v>23</v>
      </c>
    </row>
    <row r="69" spans="1:5">
      <c r="A69" s="22">
        <v>41847</v>
      </c>
      <c r="B69" s="22" t="s">
        <v>63</v>
      </c>
      <c r="C69" s="22" t="s">
        <v>38</v>
      </c>
      <c r="D69" s="23" t="s">
        <v>58</v>
      </c>
      <c r="E69" s="76">
        <v>48</v>
      </c>
    </row>
    <row r="70" spans="1:5">
      <c r="A70" s="22">
        <v>41907</v>
      </c>
      <c r="B70" s="22" t="s">
        <v>65</v>
      </c>
      <c r="C70" s="22" t="s">
        <v>48</v>
      </c>
      <c r="D70" s="23" t="s">
        <v>66</v>
      </c>
      <c r="E70" s="76">
        <v>57</v>
      </c>
    </row>
    <row r="71" spans="1:5">
      <c r="A71" s="22">
        <v>41774</v>
      </c>
      <c r="B71" s="22" t="s">
        <v>60</v>
      </c>
      <c r="C71" s="22" t="s">
        <v>48</v>
      </c>
      <c r="D71" s="23" t="s">
        <v>56</v>
      </c>
      <c r="E71" s="76">
        <v>42</v>
      </c>
    </row>
    <row r="72" spans="1:5">
      <c r="A72" s="22">
        <v>41888</v>
      </c>
      <c r="B72" s="22" t="s">
        <v>65</v>
      </c>
      <c r="C72" s="22" t="s">
        <v>48</v>
      </c>
      <c r="D72" s="23" t="s">
        <v>43</v>
      </c>
      <c r="E72" s="76">
        <v>40</v>
      </c>
    </row>
    <row r="73" spans="1:5">
      <c r="A73" s="22">
        <v>41841</v>
      </c>
      <c r="B73" s="22" t="s">
        <v>63</v>
      </c>
      <c r="C73" s="22" t="s">
        <v>336</v>
      </c>
      <c r="D73" s="23" t="s">
        <v>57</v>
      </c>
      <c r="E73" s="76">
        <v>23</v>
      </c>
    </row>
    <row r="74" spans="1:5">
      <c r="A74" s="22">
        <v>41844</v>
      </c>
      <c r="B74" s="22" t="s">
        <v>63</v>
      </c>
      <c r="C74" s="22" t="s">
        <v>336</v>
      </c>
      <c r="D74" s="23" t="s">
        <v>50</v>
      </c>
      <c r="E74" s="76">
        <v>92</v>
      </c>
    </row>
    <row r="75" spans="1:5">
      <c r="A75" s="22">
        <v>41840</v>
      </c>
      <c r="B75" s="22" t="s">
        <v>63</v>
      </c>
      <c r="C75" s="22" t="s">
        <v>38</v>
      </c>
      <c r="D75" s="23" t="s">
        <v>57</v>
      </c>
      <c r="E75" s="76">
        <v>69</v>
      </c>
    </row>
    <row r="76" spans="1:5">
      <c r="A76" s="22">
        <v>41905</v>
      </c>
      <c r="B76" s="22" t="s">
        <v>65</v>
      </c>
      <c r="C76" s="22" t="s">
        <v>336</v>
      </c>
      <c r="D76" s="23" t="s">
        <v>49</v>
      </c>
      <c r="E76" s="76">
        <v>66</v>
      </c>
    </row>
    <row r="77" spans="1:5">
      <c r="A77" s="22">
        <v>41821</v>
      </c>
      <c r="B77" s="22" t="s">
        <v>63</v>
      </c>
      <c r="C77" s="22" t="s">
        <v>38</v>
      </c>
      <c r="D77" s="23" t="s">
        <v>58</v>
      </c>
      <c r="E77" s="76">
        <v>24</v>
      </c>
    </row>
    <row r="78" spans="1:5">
      <c r="A78" s="22">
        <v>41828</v>
      </c>
      <c r="B78" s="22" t="s">
        <v>63</v>
      </c>
      <c r="C78" s="22" t="s">
        <v>48</v>
      </c>
      <c r="D78" s="23" t="s">
        <v>61</v>
      </c>
      <c r="E78" s="76">
        <v>55</v>
      </c>
    </row>
    <row r="79" spans="1:5">
      <c r="A79" s="22">
        <v>41901</v>
      </c>
      <c r="B79" s="22" t="s">
        <v>65</v>
      </c>
      <c r="C79" s="22" t="s">
        <v>38</v>
      </c>
      <c r="D79" s="23" t="s">
        <v>54</v>
      </c>
      <c r="E79" s="76">
        <v>71</v>
      </c>
    </row>
    <row r="80" spans="1:5">
      <c r="A80" s="22">
        <v>41764</v>
      </c>
      <c r="B80" s="22" t="s">
        <v>60</v>
      </c>
      <c r="C80" s="22" t="s">
        <v>38</v>
      </c>
      <c r="D80" s="23" t="s">
        <v>50</v>
      </c>
      <c r="E80" s="76">
        <v>22</v>
      </c>
    </row>
    <row r="81" spans="1:5">
      <c r="A81" s="22">
        <v>41884</v>
      </c>
      <c r="B81" s="22" t="s">
        <v>65</v>
      </c>
      <c r="C81" s="22" t="s">
        <v>48</v>
      </c>
      <c r="D81" s="23" t="s">
        <v>50</v>
      </c>
      <c r="E81" s="76">
        <v>46</v>
      </c>
    </row>
    <row r="82" spans="1:5">
      <c r="A82" s="22">
        <v>41788</v>
      </c>
      <c r="B82" s="22" t="s">
        <v>60</v>
      </c>
      <c r="C82" s="22" t="s">
        <v>48</v>
      </c>
      <c r="D82" s="23" t="s">
        <v>53</v>
      </c>
      <c r="E82" s="76">
        <v>203</v>
      </c>
    </row>
    <row r="83" spans="1:5">
      <c r="A83" s="22">
        <v>41815</v>
      </c>
      <c r="B83" s="22" t="s">
        <v>62</v>
      </c>
      <c r="C83" s="22" t="s">
        <v>48</v>
      </c>
      <c r="D83" s="23" t="s">
        <v>57</v>
      </c>
      <c r="E83" s="76">
        <v>66</v>
      </c>
    </row>
    <row r="84" spans="1:5">
      <c r="A84" s="22">
        <v>41905</v>
      </c>
      <c r="B84" s="22" t="s">
        <v>65</v>
      </c>
      <c r="C84" s="22" t="s">
        <v>336</v>
      </c>
      <c r="D84" s="23" t="s">
        <v>61</v>
      </c>
      <c r="E84" s="76">
        <v>27</v>
      </c>
    </row>
    <row r="85" spans="1:5">
      <c r="A85" s="22">
        <v>41798</v>
      </c>
      <c r="B85" s="22" t="s">
        <v>62</v>
      </c>
      <c r="C85" s="22" t="s">
        <v>38</v>
      </c>
      <c r="D85" s="23" t="s">
        <v>50</v>
      </c>
      <c r="E85" s="76">
        <v>521</v>
      </c>
    </row>
    <row r="86" spans="1:5">
      <c r="A86" s="22">
        <v>41774</v>
      </c>
      <c r="B86" s="22" t="s">
        <v>60</v>
      </c>
      <c r="C86" s="22" t="s">
        <v>38</v>
      </c>
      <c r="D86" s="23" t="s">
        <v>43</v>
      </c>
      <c r="E86" s="76">
        <v>379</v>
      </c>
    </row>
    <row r="87" spans="1:5">
      <c r="A87" s="22">
        <v>41760</v>
      </c>
      <c r="B87" s="22" t="s">
        <v>60</v>
      </c>
      <c r="C87" s="22" t="s">
        <v>38</v>
      </c>
      <c r="D87" s="23" t="s">
        <v>43</v>
      </c>
      <c r="E87" s="76">
        <v>40</v>
      </c>
    </row>
    <row r="88" spans="1:5">
      <c r="A88" s="22">
        <v>41892</v>
      </c>
      <c r="B88" s="22" t="s">
        <v>65</v>
      </c>
      <c r="C88" s="22" t="s">
        <v>48</v>
      </c>
      <c r="D88" s="23" t="s">
        <v>49</v>
      </c>
      <c r="E88" s="76">
        <v>102</v>
      </c>
    </row>
    <row r="89" spans="1:5">
      <c r="A89" s="22">
        <v>41829</v>
      </c>
      <c r="B89" s="22" t="s">
        <v>63</v>
      </c>
      <c r="C89" s="22" t="s">
        <v>48</v>
      </c>
      <c r="D89" s="23" t="s">
        <v>49</v>
      </c>
      <c r="E89" s="76">
        <v>33</v>
      </c>
    </row>
    <row r="90" spans="1:5">
      <c r="A90" s="22">
        <v>41906</v>
      </c>
      <c r="B90" s="22" t="s">
        <v>65</v>
      </c>
      <c r="C90" s="22" t="s">
        <v>48</v>
      </c>
      <c r="D90" s="23" t="s">
        <v>49</v>
      </c>
      <c r="E90" s="76">
        <v>99</v>
      </c>
    </row>
    <row r="91" spans="1:5">
      <c r="A91" s="22">
        <v>41815</v>
      </c>
      <c r="B91" s="22" t="s">
        <v>62</v>
      </c>
      <c r="C91" s="22" t="s">
        <v>38</v>
      </c>
      <c r="D91" s="23" t="s">
        <v>43</v>
      </c>
      <c r="E91" s="76">
        <v>57</v>
      </c>
    </row>
    <row r="92" spans="1:5">
      <c r="A92" s="22">
        <v>41815</v>
      </c>
      <c r="B92" s="22" t="s">
        <v>62</v>
      </c>
      <c r="C92" s="22" t="s">
        <v>38</v>
      </c>
      <c r="D92" s="23" t="s">
        <v>46</v>
      </c>
      <c r="E92" s="76">
        <v>24</v>
      </c>
    </row>
    <row r="93" spans="1:5">
      <c r="A93" s="22">
        <v>41896</v>
      </c>
      <c r="B93" s="22" t="s">
        <v>65</v>
      </c>
      <c r="C93" s="22" t="s">
        <v>48</v>
      </c>
      <c r="D93" s="23" t="s">
        <v>57</v>
      </c>
      <c r="E93" s="76">
        <v>69</v>
      </c>
    </row>
    <row r="94" spans="1:5">
      <c r="A94" s="22">
        <v>41802</v>
      </c>
      <c r="B94" s="22" t="s">
        <v>62</v>
      </c>
      <c r="C94" s="22" t="s">
        <v>48</v>
      </c>
      <c r="D94" s="23" t="s">
        <v>49</v>
      </c>
      <c r="E94" s="76">
        <v>32</v>
      </c>
    </row>
    <row r="95" spans="1:5">
      <c r="A95" s="22">
        <v>41840</v>
      </c>
      <c r="B95" s="22" t="s">
        <v>63</v>
      </c>
      <c r="C95" s="22" t="s">
        <v>38</v>
      </c>
      <c r="D95" s="23" t="s">
        <v>61</v>
      </c>
      <c r="E95" s="76">
        <v>549</v>
      </c>
    </row>
    <row r="96" spans="1:5">
      <c r="A96" s="22">
        <v>41791</v>
      </c>
      <c r="B96" s="22" t="s">
        <v>62</v>
      </c>
      <c r="C96" s="22" t="s">
        <v>38</v>
      </c>
      <c r="D96" s="23" t="s">
        <v>54</v>
      </c>
      <c r="E96" s="76">
        <v>45</v>
      </c>
    </row>
    <row r="97" spans="1:5">
      <c r="A97" s="22">
        <v>41883</v>
      </c>
      <c r="B97" s="22" t="s">
        <v>65</v>
      </c>
      <c r="C97" s="22" t="s">
        <v>336</v>
      </c>
      <c r="D97" s="23" t="s">
        <v>58</v>
      </c>
      <c r="E97" s="76">
        <v>23</v>
      </c>
    </row>
    <row r="98" spans="1:5">
      <c r="A98" s="22">
        <v>41904</v>
      </c>
      <c r="B98" s="22" t="s">
        <v>65</v>
      </c>
      <c r="C98" s="22" t="s">
        <v>48</v>
      </c>
      <c r="D98" s="23" t="s">
        <v>57</v>
      </c>
      <c r="E98" s="76">
        <v>69</v>
      </c>
    </row>
    <row r="99" spans="1:5">
      <c r="A99" s="22">
        <v>41850</v>
      </c>
      <c r="B99" s="22" t="s">
        <v>63</v>
      </c>
      <c r="C99" s="22" t="s">
        <v>48</v>
      </c>
      <c r="D99" s="23" t="s">
        <v>57</v>
      </c>
      <c r="E99" s="76">
        <v>46</v>
      </c>
    </row>
    <row r="100" spans="1:5">
      <c r="A100" s="22">
        <v>41776</v>
      </c>
      <c r="B100" s="22" t="s">
        <v>60</v>
      </c>
      <c r="C100" s="22" t="s">
        <v>48</v>
      </c>
      <c r="D100" s="23" t="s">
        <v>58</v>
      </c>
      <c r="E100" s="76">
        <v>48</v>
      </c>
    </row>
    <row r="101" spans="1:5">
      <c r="A101" s="22">
        <v>41783</v>
      </c>
      <c r="B101" s="22" t="s">
        <v>60</v>
      </c>
      <c r="C101" s="22" t="s">
        <v>38</v>
      </c>
      <c r="D101" s="23" t="s">
        <v>49</v>
      </c>
      <c r="E101" s="76">
        <v>34</v>
      </c>
    </row>
    <row r="102" spans="1:5">
      <c r="A102" s="22">
        <v>41891</v>
      </c>
      <c r="B102" s="22" t="s">
        <v>65</v>
      </c>
      <c r="C102" s="22" t="s">
        <v>48</v>
      </c>
      <c r="D102" s="23" t="s">
        <v>50</v>
      </c>
      <c r="E102" s="76">
        <v>69</v>
      </c>
    </row>
    <row r="103" spans="1:5">
      <c r="A103" s="22">
        <v>41830</v>
      </c>
      <c r="B103" s="22" t="s">
        <v>63</v>
      </c>
      <c r="C103" s="22" t="s">
        <v>38</v>
      </c>
      <c r="D103" s="23" t="s">
        <v>50</v>
      </c>
      <c r="E103" s="76">
        <v>66</v>
      </c>
    </row>
    <row r="104" spans="1:5">
      <c r="A104" s="22">
        <v>41774</v>
      </c>
      <c r="B104" s="22" t="s">
        <v>60</v>
      </c>
      <c r="C104" s="22" t="s">
        <v>336</v>
      </c>
      <c r="D104" s="23" t="s">
        <v>50</v>
      </c>
      <c r="E104" s="76">
        <v>69</v>
      </c>
    </row>
    <row r="105" spans="1:5">
      <c r="A105" s="22">
        <v>41889</v>
      </c>
      <c r="B105" s="22" t="s">
        <v>65</v>
      </c>
      <c r="C105" s="22" t="s">
        <v>48</v>
      </c>
      <c r="D105" s="23" t="s">
        <v>46</v>
      </c>
      <c r="E105" s="76">
        <v>69</v>
      </c>
    </row>
    <row r="106" spans="1:5">
      <c r="A106" s="22">
        <v>41828</v>
      </c>
      <c r="B106" s="22" t="s">
        <v>63</v>
      </c>
      <c r="C106" s="22" t="s">
        <v>48</v>
      </c>
      <c r="D106" s="23" t="s">
        <v>43</v>
      </c>
      <c r="E106" s="76">
        <v>40</v>
      </c>
    </row>
    <row r="107" spans="1:5">
      <c r="A107" s="22">
        <v>41841</v>
      </c>
      <c r="B107" s="22" t="s">
        <v>63</v>
      </c>
      <c r="C107" s="22" t="s">
        <v>48</v>
      </c>
      <c r="D107" s="23" t="s">
        <v>43</v>
      </c>
      <c r="E107" s="76">
        <v>20</v>
      </c>
    </row>
    <row r="108" spans="1:5">
      <c r="A108" s="22">
        <v>41762</v>
      </c>
      <c r="B108" s="22" t="s">
        <v>60</v>
      </c>
      <c r="C108" s="22" t="s">
        <v>48</v>
      </c>
      <c r="D108" s="23" t="s">
        <v>56</v>
      </c>
      <c r="E108" s="76">
        <v>57</v>
      </c>
    </row>
    <row r="109" spans="1:5">
      <c r="A109" s="22">
        <v>41839</v>
      </c>
      <c r="B109" s="22" t="s">
        <v>63</v>
      </c>
      <c r="C109" s="22" t="s">
        <v>48</v>
      </c>
      <c r="D109" s="23" t="s">
        <v>58</v>
      </c>
      <c r="E109" s="76">
        <v>48</v>
      </c>
    </row>
    <row r="110" spans="1:5">
      <c r="A110" s="22">
        <v>41764</v>
      </c>
      <c r="B110" s="22" t="s">
        <v>60</v>
      </c>
      <c r="C110" s="22" t="s">
        <v>48</v>
      </c>
      <c r="D110" s="23" t="s">
        <v>54</v>
      </c>
      <c r="E110" s="76">
        <v>68</v>
      </c>
    </row>
    <row r="111" spans="1:5">
      <c r="A111" s="22">
        <v>41893</v>
      </c>
      <c r="B111" s="22" t="s">
        <v>65</v>
      </c>
      <c r="C111" s="22" t="s">
        <v>38</v>
      </c>
      <c r="D111" s="23" t="s">
        <v>61</v>
      </c>
      <c r="E111" s="76">
        <v>83</v>
      </c>
    </row>
    <row r="112" spans="1:5">
      <c r="A112" s="22">
        <v>41885</v>
      </c>
      <c r="B112" s="22" t="s">
        <v>65</v>
      </c>
      <c r="C112" s="22" t="s">
        <v>38</v>
      </c>
      <c r="D112" s="23" t="s">
        <v>57</v>
      </c>
      <c r="E112" s="76">
        <v>69</v>
      </c>
    </row>
    <row r="113" spans="1:5">
      <c r="A113" s="22">
        <v>41910</v>
      </c>
      <c r="B113" s="22" t="s">
        <v>65</v>
      </c>
      <c r="C113" s="22" t="s">
        <v>38</v>
      </c>
      <c r="D113" s="23" t="s">
        <v>53</v>
      </c>
      <c r="E113" s="76">
        <v>58</v>
      </c>
    </row>
    <row r="114" spans="1:5">
      <c r="A114" s="22">
        <v>41839</v>
      </c>
      <c r="B114" s="22" t="s">
        <v>63</v>
      </c>
      <c r="C114" s="22" t="s">
        <v>48</v>
      </c>
      <c r="D114" s="23" t="s">
        <v>39</v>
      </c>
      <c r="E114" s="76">
        <v>160</v>
      </c>
    </row>
    <row r="115" spans="1:5">
      <c r="A115" s="22">
        <v>41779</v>
      </c>
      <c r="B115" s="22" t="s">
        <v>60</v>
      </c>
      <c r="C115" s="22" t="s">
        <v>38</v>
      </c>
      <c r="D115" s="23" t="s">
        <v>49</v>
      </c>
      <c r="E115" s="76">
        <v>64</v>
      </c>
    </row>
    <row r="116" spans="1:5">
      <c r="A116" s="22">
        <v>41821</v>
      </c>
      <c r="B116" s="22" t="s">
        <v>63</v>
      </c>
      <c r="C116" s="22" t="s">
        <v>48</v>
      </c>
      <c r="D116" s="23" t="s">
        <v>57</v>
      </c>
      <c r="E116" s="76">
        <v>23</v>
      </c>
    </row>
    <row r="117" spans="1:5">
      <c r="A117" s="22">
        <v>41891</v>
      </c>
      <c r="B117" s="22" t="s">
        <v>65</v>
      </c>
      <c r="C117" s="22" t="s">
        <v>38</v>
      </c>
      <c r="D117" s="23" t="s">
        <v>43</v>
      </c>
      <c r="E117" s="76">
        <v>40</v>
      </c>
    </row>
    <row r="118" spans="1:5">
      <c r="A118" s="22">
        <v>41893</v>
      </c>
      <c r="B118" s="22" t="s">
        <v>65</v>
      </c>
      <c r="C118" s="22" t="s">
        <v>48</v>
      </c>
      <c r="D118" s="23" t="s">
        <v>61</v>
      </c>
      <c r="E118" s="76">
        <v>83</v>
      </c>
    </row>
    <row r="119" spans="1:5">
      <c r="A119" s="22">
        <v>41847</v>
      </c>
      <c r="B119" s="22" t="s">
        <v>63</v>
      </c>
      <c r="C119" s="22" t="s">
        <v>48</v>
      </c>
      <c r="D119" s="23" t="s">
        <v>54</v>
      </c>
      <c r="E119" s="76">
        <v>424</v>
      </c>
    </row>
    <row r="120" spans="1:5">
      <c r="A120" s="22">
        <v>41884</v>
      </c>
      <c r="B120" s="22" t="s">
        <v>65</v>
      </c>
      <c r="C120" s="22" t="s">
        <v>336</v>
      </c>
      <c r="D120" s="23" t="s">
        <v>46</v>
      </c>
      <c r="E120" s="76">
        <v>24</v>
      </c>
    </row>
    <row r="121" spans="1:5">
      <c r="A121" s="22">
        <v>41823</v>
      </c>
      <c r="B121" s="22" t="s">
        <v>63</v>
      </c>
      <c r="C121" s="22" t="s">
        <v>38</v>
      </c>
      <c r="D121" s="23" t="s">
        <v>50</v>
      </c>
      <c r="E121" s="76">
        <v>66</v>
      </c>
    </row>
    <row r="122" spans="1:5">
      <c r="A122" s="22">
        <v>41801</v>
      </c>
      <c r="B122" s="22" t="s">
        <v>62</v>
      </c>
      <c r="C122" s="22" t="s">
        <v>48</v>
      </c>
      <c r="D122" s="23" t="s">
        <v>58</v>
      </c>
      <c r="E122" s="76">
        <v>48</v>
      </c>
    </row>
    <row r="123" spans="1:5">
      <c r="A123" s="22">
        <v>41778</v>
      </c>
      <c r="B123" s="22" t="s">
        <v>60</v>
      </c>
      <c r="C123" s="22" t="s">
        <v>38</v>
      </c>
      <c r="D123" s="23" t="s">
        <v>61</v>
      </c>
      <c r="E123" s="76">
        <v>83</v>
      </c>
    </row>
    <row r="124" spans="1:5">
      <c r="A124" s="22">
        <v>41815</v>
      </c>
      <c r="B124" s="22" t="s">
        <v>62</v>
      </c>
      <c r="C124" s="22" t="s">
        <v>38</v>
      </c>
      <c r="D124" s="23" t="s">
        <v>54</v>
      </c>
      <c r="E124" s="76">
        <v>342</v>
      </c>
    </row>
    <row r="125" spans="1:5">
      <c r="A125" s="22">
        <v>41806</v>
      </c>
      <c r="B125" s="22" t="s">
        <v>62</v>
      </c>
      <c r="C125" s="22" t="s">
        <v>48</v>
      </c>
      <c r="D125" s="23" t="s">
        <v>56</v>
      </c>
      <c r="E125" s="76">
        <v>60</v>
      </c>
    </row>
    <row r="126" spans="1:5">
      <c r="A126" s="22">
        <v>41831</v>
      </c>
      <c r="B126" s="22" t="s">
        <v>63</v>
      </c>
      <c r="C126" s="22" t="s">
        <v>38</v>
      </c>
      <c r="D126" s="23" t="s">
        <v>50</v>
      </c>
      <c r="E126" s="76">
        <v>46</v>
      </c>
    </row>
    <row r="127" spans="1:5">
      <c r="A127" s="22">
        <v>41810</v>
      </c>
      <c r="B127" s="22" t="s">
        <v>62</v>
      </c>
      <c r="C127" s="22" t="s">
        <v>48</v>
      </c>
      <c r="D127" s="23" t="s">
        <v>57</v>
      </c>
      <c r="E127" s="76">
        <v>161</v>
      </c>
    </row>
    <row r="128" spans="1:5">
      <c r="A128" s="22">
        <v>41770</v>
      </c>
      <c r="B128" s="22" t="s">
        <v>60</v>
      </c>
      <c r="C128" s="22" t="s">
        <v>38</v>
      </c>
      <c r="D128" s="23" t="s">
        <v>50</v>
      </c>
      <c r="E128" s="76">
        <v>69</v>
      </c>
    </row>
    <row r="129" spans="1:5">
      <c r="A129" s="22">
        <v>41904</v>
      </c>
      <c r="B129" s="22" t="s">
        <v>65</v>
      </c>
      <c r="C129" s="22" t="s">
        <v>48</v>
      </c>
      <c r="D129" s="23" t="s">
        <v>43</v>
      </c>
      <c r="E129" s="76">
        <v>20</v>
      </c>
    </row>
    <row r="130" spans="1:5">
      <c r="A130" s="22">
        <v>41800</v>
      </c>
      <c r="B130" s="22" t="s">
        <v>62</v>
      </c>
      <c r="C130" s="22" t="s">
        <v>48</v>
      </c>
      <c r="D130" s="23" t="s">
        <v>57</v>
      </c>
      <c r="E130" s="76">
        <v>46</v>
      </c>
    </row>
    <row r="131" spans="1:5">
      <c r="A131" s="22">
        <v>41841</v>
      </c>
      <c r="B131" s="22" t="s">
        <v>63</v>
      </c>
      <c r="C131" s="22" t="s">
        <v>48</v>
      </c>
      <c r="D131" s="23" t="s">
        <v>58</v>
      </c>
      <c r="E131" s="76">
        <v>50</v>
      </c>
    </row>
    <row r="132" spans="1:5">
      <c r="A132" s="22">
        <v>41894</v>
      </c>
      <c r="B132" s="22" t="s">
        <v>65</v>
      </c>
      <c r="C132" s="22" t="s">
        <v>38</v>
      </c>
      <c r="D132" s="23" t="s">
        <v>57</v>
      </c>
      <c r="E132" s="76">
        <v>44</v>
      </c>
    </row>
    <row r="133" spans="1:5">
      <c r="A133" s="22">
        <v>41836</v>
      </c>
      <c r="B133" s="22" t="s">
        <v>63</v>
      </c>
      <c r="C133" s="22" t="s">
        <v>48</v>
      </c>
      <c r="D133" s="23" t="s">
        <v>50</v>
      </c>
      <c r="E133" s="76">
        <v>69</v>
      </c>
    </row>
    <row r="134" spans="1:5">
      <c r="A134" s="22">
        <v>41899</v>
      </c>
      <c r="B134" s="22" t="s">
        <v>65</v>
      </c>
      <c r="C134" s="22" t="s">
        <v>48</v>
      </c>
      <c r="D134" s="23" t="s">
        <v>50</v>
      </c>
      <c r="E134" s="76">
        <v>46</v>
      </c>
    </row>
    <row r="135" spans="1:5">
      <c r="A135" s="22">
        <v>41762</v>
      </c>
      <c r="B135" s="22" t="s">
        <v>60</v>
      </c>
      <c r="C135" s="22" t="s">
        <v>48</v>
      </c>
      <c r="D135" s="23" t="s">
        <v>53</v>
      </c>
      <c r="E135" s="76">
        <v>29</v>
      </c>
    </row>
    <row r="136" spans="1:5">
      <c r="A136" s="22">
        <v>41780</v>
      </c>
      <c r="B136" s="22" t="s">
        <v>60</v>
      </c>
      <c r="C136" s="22" t="s">
        <v>48</v>
      </c>
      <c r="D136" s="23" t="s">
        <v>54</v>
      </c>
      <c r="E136" s="76">
        <v>268</v>
      </c>
    </row>
    <row r="137" spans="1:5">
      <c r="A137" s="22">
        <v>41885</v>
      </c>
      <c r="B137" s="22" t="s">
        <v>65</v>
      </c>
      <c r="C137" s="22" t="s">
        <v>38</v>
      </c>
      <c r="D137" s="23" t="s">
        <v>56</v>
      </c>
      <c r="E137" s="76">
        <v>20</v>
      </c>
    </row>
    <row r="138" spans="1:5">
      <c r="A138" s="22">
        <v>41906</v>
      </c>
      <c r="B138" s="22" t="s">
        <v>65</v>
      </c>
      <c r="C138" s="22" t="s">
        <v>336</v>
      </c>
      <c r="D138" s="23" t="s">
        <v>49</v>
      </c>
      <c r="E138" s="76">
        <v>99</v>
      </c>
    </row>
    <row r="139" spans="1:5">
      <c r="A139" s="22">
        <v>41797</v>
      </c>
      <c r="B139" s="22" t="s">
        <v>62</v>
      </c>
      <c r="C139" s="22" t="s">
        <v>38</v>
      </c>
      <c r="D139" s="23" t="s">
        <v>54</v>
      </c>
      <c r="E139" s="76">
        <v>71</v>
      </c>
    </row>
    <row r="140" spans="1:5">
      <c r="A140" s="22">
        <v>41825</v>
      </c>
      <c r="B140" s="22" t="s">
        <v>63</v>
      </c>
      <c r="C140" s="22" t="s">
        <v>48</v>
      </c>
      <c r="D140" s="23" t="s">
        <v>58</v>
      </c>
      <c r="E140" s="76">
        <v>25</v>
      </c>
    </row>
    <row r="141" spans="1:5">
      <c r="A141" s="22">
        <v>41804</v>
      </c>
      <c r="B141" s="22" t="s">
        <v>62</v>
      </c>
      <c r="C141" s="22" t="s">
        <v>48</v>
      </c>
      <c r="D141" s="23" t="s">
        <v>53</v>
      </c>
      <c r="E141" s="76">
        <v>60</v>
      </c>
    </row>
    <row r="142" spans="1:5">
      <c r="A142" s="22">
        <v>41833</v>
      </c>
      <c r="B142" s="22" t="s">
        <v>63</v>
      </c>
      <c r="C142" s="22" t="s">
        <v>48</v>
      </c>
      <c r="D142" s="23" t="s">
        <v>50</v>
      </c>
      <c r="E142" s="76">
        <v>23</v>
      </c>
    </row>
    <row r="143" spans="1:5">
      <c r="A143" s="22">
        <v>41902</v>
      </c>
      <c r="B143" s="22" t="s">
        <v>65</v>
      </c>
      <c r="C143" s="22" t="s">
        <v>48</v>
      </c>
      <c r="D143" s="23" t="s">
        <v>43</v>
      </c>
      <c r="E143" s="76">
        <v>40</v>
      </c>
    </row>
    <row r="144" spans="1:5">
      <c r="A144" s="22">
        <v>41783</v>
      </c>
      <c r="B144" s="22" t="s">
        <v>60</v>
      </c>
      <c r="C144" s="22" t="s">
        <v>48</v>
      </c>
      <c r="D144" s="23" t="s">
        <v>50</v>
      </c>
      <c r="E144" s="76">
        <v>44</v>
      </c>
    </row>
    <row r="145" spans="1:5">
      <c r="A145" s="22">
        <v>41819</v>
      </c>
      <c r="B145" s="22" t="s">
        <v>62</v>
      </c>
      <c r="C145" s="22" t="s">
        <v>48</v>
      </c>
      <c r="D145" s="23" t="s">
        <v>49</v>
      </c>
      <c r="E145" s="76">
        <v>264</v>
      </c>
    </row>
    <row r="146" spans="1:5">
      <c r="A146" s="22">
        <v>41807</v>
      </c>
      <c r="B146" s="22" t="s">
        <v>62</v>
      </c>
      <c r="C146" s="22" t="s">
        <v>48</v>
      </c>
      <c r="D146" s="23" t="s">
        <v>58</v>
      </c>
      <c r="E146" s="76">
        <v>24</v>
      </c>
    </row>
    <row r="147" spans="1:5">
      <c r="A147" s="22">
        <v>41779</v>
      </c>
      <c r="B147" s="22" t="s">
        <v>60</v>
      </c>
      <c r="C147" s="22" t="s">
        <v>336</v>
      </c>
      <c r="D147" s="23" t="s">
        <v>43</v>
      </c>
      <c r="E147" s="76">
        <v>20</v>
      </c>
    </row>
    <row r="148" spans="1:5">
      <c r="A148" s="22">
        <v>41898</v>
      </c>
      <c r="B148" s="22" t="s">
        <v>65</v>
      </c>
      <c r="C148" s="22" t="s">
        <v>48</v>
      </c>
      <c r="D148" s="23" t="s">
        <v>49</v>
      </c>
      <c r="E148" s="76">
        <v>99</v>
      </c>
    </row>
    <row r="149" spans="1:5">
      <c r="A149" s="22">
        <v>41906</v>
      </c>
      <c r="B149" s="22" t="s">
        <v>65</v>
      </c>
      <c r="C149" s="22" t="s">
        <v>48</v>
      </c>
      <c r="D149" s="23" t="s">
        <v>43</v>
      </c>
      <c r="E149" s="76">
        <v>20</v>
      </c>
    </row>
    <row r="150" spans="1:5">
      <c r="A150" s="22">
        <v>41784</v>
      </c>
      <c r="B150" s="22" t="s">
        <v>60</v>
      </c>
      <c r="C150" s="22" t="s">
        <v>48</v>
      </c>
      <c r="D150" s="23" t="s">
        <v>57</v>
      </c>
      <c r="E150" s="76">
        <v>46</v>
      </c>
    </row>
    <row r="151" spans="1:5">
      <c r="A151" s="22">
        <v>41837</v>
      </c>
      <c r="B151" s="22" t="s">
        <v>63</v>
      </c>
      <c r="C151" s="22" t="s">
        <v>48</v>
      </c>
      <c r="D151" s="23" t="s">
        <v>49</v>
      </c>
      <c r="E151" s="76">
        <v>132</v>
      </c>
    </row>
    <row r="152" spans="1:5">
      <c r="A152" s="22">
        <v>41899</v>
      </c>
      <c r="B152" s="22" t="s">
        <v>65</v>
      </c>
      <c r="C152" s="22" t="s">
        <v>48</v>
      </c>
      <c r="D152" s="23" t="s">
        <v>54</v>
      </c>
      <c r="E152" s="76">
        <v>23</v>
      </c>
    </row>
    <row r="153" spans="1:5">
      <c r="A153" s="22">
        <v>41846</v>
      </c>
      <c r="B153" s="22" t="s">
        <v>63</v>
      </c>
      <c r="C153" s="22" t="s">
        <v>48</v>
      </c>
      <c r="D153" s="23" t="s">
        <v>50</v>
      </c>
      <c r="E153" s="76">
        <v>46</v>
      </c>
    </row>
    <row r="154" spans="1:5">
      <c r="A154" s="22">
        <v>41884</v>
      </c>
      <c r="B154" s="22" t="s">
        <v>65</v>
      </c>
      <c r="C154" s="22" t="s">
        <v>48</v>
      </c>
      <c r="D154" s="23" t="s">
        <v>57</v>
      </c>
      <c r="E154" s="76">
        <v>46</v>
      </c>
    </row>
    <row r="155" spans="1:5">
      <c r="A155" s="22">
        <v>41894</v>
      </c>
      <c r="B155" s="22" t="s">
        <v>65</v>
      </c>
      <c r="C155" s="22" t="s">
        <v>38</v>
      </c>
      <c r="D155" s="23" t="s">
        <v>43</v>
      </c>
      <c r="E155" s="76">
        <v>40</v>
      </c>
    </row>
    <row r="156" spans="1:5">
      <c r="A156" s="22">
        <v>41903</v>
      </c>
      <c r="B156" s="22" t="s">
        <v>65</v>
      </c>
      <c r="C156" s="22" t="s">
        <v>336</v>
      </c>
      <c r="D156" s="23" t="s">
        <v>43</v>
      </c>
      <c r="E156" s="76">
        <v>20</v>
      </c>
    </row>
    <row r="157" spans="1:5">
      <c r="A157" s="22">
        <v>41812</v>
      </c>
      <c r="B157" s="22" t="s">
        <v>62</v>
      </c>
      <c r="C157" s="22" t="s">
        <v>48</v>
      </c>
      <c r="D157" s="23" t="s">
        <v>49</v>
      </c>
      <c r="E157" s="76">
        <v>165</v>
      </c>
    </row>
    <row r="158" spans="1:5">
      <c r="A158" s="22">
        <v>41843</v>
      </c>
      <c r="B158" s="22" t="s">
        <v>63</v>
      </c>
      <c r="C158" s="22" t="s">
        <v>48</v>
      </c>
      <c r="D158" s="23" t="s">
        <v>49</v>
      </c>
      <c r="E158" s="76">
        <v>66</v>
      </c>
    </row>
    <row r="159" spans="1:5">
      <c r="A159" s="22">
        <v>41849</v>
      </c>
      <c r="B159" s="22" t="s">
        <v>63</v>
      </c>
      <c r="C159" s="22" t="s">
        <v>48</v>
      </c>
      <c r="D159" s="23" t="s">
        <v>50</v>
      </c>
      <c r="E159" s="76">
        <v>23</v>
      </c>
    </row>
    <row r="160" spans="1:5">
      <c r="A160" s="22">
        <v>41911</v>
      </c>
      <c r="B160" s="22" t="s">
        <v>65</v>
      </c>
      <c r="C160" s="22" t="s">
        <v>48</v>
      </c>
      <c r="D160" s="23" t="s">
        <v>57</v>
      </c>
      <c r="E160" s="76">
        <v>88</v>
      </c>
    </row>
    <row r="161" spans="1:5">
      <c r="A161" s="22">
        <v>41831</v>
      </c>
      <c r="B161" s="22" t="s">
        <v>63</v>
      </c>
      <c r="C161" s="22" t="s">
        <v>48</v>
      </c>
      <c r="D161" s="23" t="s">
        <v>43</v>
      </c>
      <c r="E161" s="76">
        <v>60</v>
      </c>
    </row>
    <row r="162" spans="1:5">
      <c r="A162" s="22">
        <v>41884</v>
      </c>
      <c r="B162" s="22" t="s">
        <v>65</v>
      </c>
      <c r="C162" s="22" t="s">
        <v>38</v>
      </c>
      <c r="D162" s="23" t="s">
        <v>49</v>
      </c>
      <c r="E162" s="76">
        <v>99</v>
      </c>
    </row>
    <row r="163" spans="1:5">
      <c r="A163" s="22">
        <v>41839</v>
      </c>
      <c r="B163" s="22" t="s">
        <v>63</v>
      </c>
      <c r="C163" s="22" t="s">
        <v>48</v>
      </c>
      <c r="D163" s="23" t="s">
        <v>58</v>
      </c>
      <c r="E163" s="76">
        <v>333</v>
      </c>
    </row>
    <row r="164" spans="1:5">
      <c r="A164" s="22">
        <v>41890</v>
      </c>
      <c r="B164" s="22" t="s">
        <v>65</v>
      </c>
      <c r="C164" s="22" t="s">
        <v>48</v>
      </c>
      <c r="D164" s="23" t="s">
        <v>39</v>
      </c>
      <c r="E164" s="76">
        <v>320</v>
      </c>
    </row>
    <row r="165" spans="1:5">
      <c r="A165" s="22">
        <v>41778</v>
      </c>
      <c r="B165" s="22" t="s">
        <v>60</v>
      </c>
      <c r="C165" s="22" t="s">
        <v>336</v>
      </c>
      <c r="D165" s="23" t="s">
        <v>46</v>
      </c>
      <c r="E165" s="76">
        <v>25</v>
      </c>
    </row>
    <row r="166" spans="1:5">
      <c r="A166" s="22">
        <v>41779</v>
      </c>
      <c r="B166" s="22" t="s">
        <v>60</v>
      </c>
      <c r="C166" s="22" t="s">
        <v>38</v>
      </c>
      <c r="D166" s="23" t="s">
        <v>58</v>
      </c>
      <c r="E166" s="76">
        <v>48</v>
      </c>
    </row>
    <row r="167" spans="1:5">
      <c r="A167" s="22">
        <v>41775</v>
      </c>
      <c r="B167" s="22" t="s">
        <v>60</v>
      </c>
      <c r="C167" s="22" t="s">
        <v>38</v>
      </c>
      <c r="D167" s="23" t="s">
        <v>39</v>
      </c>
      <c r="E167" s="76">
        <v>160</v>
      </c>
    </row>
    <row r="168" spans="1:5">
      <c r="A168" s="22">
        <v>41789</v>
      </c>
      <c r="B168" s="22" t="s">
        <v>60</v>
      </c>
      <c r="C168" s="22" t="s">
        <v>336</v>
      </c>
      <c r="D168" s="23" t="s">
        <v>50</v>
      </c>
      <c r="E168" s="76">
        <v>305</v>
      </c>
    </row>
    <row r="169" spans="1:5">
      <c r="A169" s="22">
        <v>41785</v>
      </c>
      <c r="B169" s="22" t="s">
        <v>60</v>
      </c>
      <c r="C169" s="22" t="s">
        <v>38</v>
      </c>
      <c r="D169" s="23" t="s">
        <v>49</v>
      </c>
      <c r="E169" s="76">
        <v>99</v>
      </c>
    </row>
    <row r="170" spans="1:5">
      <c r="A170" s="22">
        <v>41763</v>
      </c>
      <c r="B170" s="22" t="s">
        <v>60</v>
      </c>
      <c r="C170" s="22" t="s">
        <v>48</v>
      </c>
      <c r="D170" s="23" t="s">
        <v>57</v>
      </c>
      <c r="E170" s="76">
        <v>92</v>
      </c>
    </row>
    <row r="171" spans="1:5">
      <c r="A171" s="22">
        <v>41893</v>
      </c>
      <c r="B171" s="22" t="s">
        <v>65</v>
      </c>
      <c r="C171" s="22" t="s">
        <v>48</v>
      </c>
      <c r="D171" s="23" t="s">
        <v>61</v>
      </c>
      <c r="E171" s="76">
        <v>55</v>
      </c>
    </row>
    <row r="172" spans="1:5">
      <c r="A172" s="22">
        <v>41835</v>
      </c>
      <c r="B172" s="22" t="s">
        <v>63</v>
      </c>
      <c r="C172" s="22" t="s">
        <v>48</v>
      </c>
      <c r="D172" s="23" t="s">
        <v>43</v>
      </c>
      <c r="E172" s="76">
        <v>40</v>
      </c>
    </row>
    <row r="173" spans="1:5">
      <c r="A173" s="22">
        <v>41846</v>
      </c>
      <c r="B173" s="22" t="s">
        <v>63</v>
      </c>
      <c r="C173" s="22" t="s">
        <v>38</v>
      </c>
      <c r="D173" s="23" t="s">
        <v>43</v>
      </c>
      <c r="E173" s="76">
        <v>57</v>
      </c>
    </row>
    <row r="174" spans="1:5">
      <c r="A174" s="22">
        <v>41799</v>
      </c>
      <c r="B174" s="22" t="s">
        <v>62</v>
      </c>
      <c r="C174" s="22" t="s">
        <v>336</v>
      </c>
      <c r="D174" s="23" t="s">
        <v>49</v>
      </c>
      <c r="E174" s="76">
        <v>66</v>
      </c>
    </row>
    <row r="175" spans="1:5">
      <c r="A175" s="22">
        <v>41842</v>
      </c>
      <c r="B175" s="22" t="s">
        <v>63</v>
      </c>
      <c r="C175" s="22" t="s">
        <v>48</v>
      </c>
      <c r="D175" s="23" t="s">
        <v>43</v>
      </c>
      <c r="E175" s="76">
        <v>40</v>
      </c>
    </row>
    <row r="176" spans="1:5">
      <c r="A176" s="22">
        <v>41782</v>
      </c>
      <c r="B176" s="22" t="s">
        <v>60</v>
      </c>
      <c r="C176" s="22" t="s">
        <v>48</v>
      </c>
      <c r="D176" s="23" t="s">
        <v>57</v>
      </c>
      <c r="E176" s="76">
        <v>46</v>
      </c>
    </row>
    <row r="177" spans="1:5">
      <c r="A177" s="22">
        <v>41837</v>
      </c>
      <c r="B177" s="22" t="s">
        <v>63</v>
      </c>
      <c r="C177" s="22" t="s">
        <v>48</v>
      </c>
      <c r="D177" s="23" t="s">
        <v>43</v>
      </c>
      <c r="E177" s="76">
        <v>20</v>
      </c>
    </row>
    <row r="178" spans="1:5">
      <c r="A178" s="22">
        <v>41846</v>
      </c>
      <c r="B178" s="22" t="s">
        <v>63</v>
      </c>
      <c r="C178" s="22" t="s">
        <v>48</v>
      </c>
      <c r="D178" s="23" t="s">
        <v>57</v>
      </c>
      <c r="E178" s="76">
        <v>115</v>
      </c>
    </row>
    <row r="179" spans="1:5">
      <c r="A179" s="22">
        <v>41899</v>
      </c>
      <c r="B179" s="22" t="s">
        <v>65</v>
      </c>
      <c r="C179" s="22" t="s">
        <v>48</v>
      </c>
      <c r="D179" s="23" t="s">
        <v>53</v>
      </c>
      <c r="E179" s="76">
        <v>523</v>
      </c>
    </row>
    <row r="180" spans="1:5">
      <c r="A180" s="22">
        <v>41894</v>
      </c>
      <c r="B180" s="22" t="s">
        <v>65</v>
      </c>
      <c r="C180" s="22" t="s">
        <v>48</v>
      </c>
      <c r="D180" s="23" t="s">
        <v>49</v>
      </c>
      <c r="E180" s="76">
        <v>102</v>
      </c>
    </row>
    <row r="181" spans="1:5">
      <c r="A181" s="22">
        <v>41789</v>
      </c>
      <c r="B181" s="22" t="s">
        <v>60</v>
      </c>
      <c r="C181" s="22" t="s">
        <v>38</v>
      </c>
      <c r="D181" s="23" t="s">
        <v>49</v>
      </c>
      <c r="E181" s="76">
        <v>66</v>
      </c>
    </row>
    <row r="182" spans="1:5">
      <c r="A182" s="22">
        <v>41840</v>
      </c>
      <c r="B182" s="22" t="s">
        <v>63</v>
      </c>
      <c r="C182" s="22" t="s">
        <v>48</v>
      </c>
      <c r="D182" s="23" t="s">
        <v>49</v>
      </c>
      <c r="E182" s="76">
        <v>32</v>
      </c>
    </row>
    <row r="183" spans="1:5">
      <c r="A183" s="22">
        <v>41907</v>
      </c>
      <c r="B183" s="22" t="s">
        <v>65</v>
      </c>
      <c r="C183" s="22" t="s">
        <v>336</v>
      </c>
      <c r="D183" s="23" t="s">
        <v>57</v>
      </c>
      <c r="E183" s="76">
        <v>69</v>
      </c>
    </row>
    <row r="184" spans="1:5">
      <c r="A184" s="22">
        <v>41819</v>
      </c>
      <c r="B184" s="22" t="s">
        <v>62</v>
      </c>
      <c r="C184" s="22" t="s">
        <v>38</v>
      </c>
      <c r="D184" s="23" t="s">
        <v>50</v>
      </c>
      <c r="E184" s="76">
        <v>414</v>
      </c>
    </row>
    <row r="185" spans="1:5">
      <c r="A185" s="22">
        <v>41842</v>
      </c>
      <c r="B185" s="22" t="s">
        <v>63</v>
      </c>
      <c r="C185" s="22" t="s">
        <v>38</v>
      </c>
      <c r="D185" s="23" t="s">
        <v>56</v>
      </c>
      <c r="E185" s="76">
        <v>40</v>
      </c>
    </row>
    <row r="186" spans="1:5">
      <c r="A186" s="22">
        <v>41902</v>
      </c>
      <c r="B186" s="22" t="s">
        <v>65</v>
      </c>
      <c r="C186" s="22" t="s">
        <v>48</v>
      </c>
      <c r="D186" s="23" t="s">
        <v>49</v>
      </c>
      <c r="E186" s="76">
        <v>68</v>
      </c>
    </row>
    <row r="187" spans="1:5">
      <c r="A187" s="22">
        <v>41889</v>
      </c>
      <c r="B187" s="22" t="s">
        <v>65</v>
      </c>
      <c r="C187" s="22" t="s">
        <v>48</v>
      </c>
      <c r="D187" s="23" t="s">
        <v>49</v>
      </c>
      <c r="E187" s="76">
        <v>102</v>
      </c>
    </row>
    <row r="188" spans="1:5">
      <c r="A188" s="22">
        <v>41823</v>
      </c>
      <c r="B188" s="22" t="s">
        <v>63</v>
      </c>
      <c r="C188" s="22" t="s">
        <v>38</v>
      </c>
      <c r="D188" s="23" t="s">
        <v>49</v>
      </c>
      <c r="E188" s="76">
        <v>132</v>
      </c>
    </row>
    <row r="189" spans="1:5">
      <c r="A189" s="22">
        <v>41769</v>
      </c>
      <c r="B189" s="22" t="s">
        <v>60</v>
      </c>
      <c r="C189" s="22" t="s">
        <v>48</v>
      </c>
      <c r="D189" s="23" t="s">
        <v>58</v>
      </c>
      <c r="E189" s="76">
        <v>25</v>
      </c>
    </row>
    <row r="190" spans="1:5">
      <c r="A190" s="22">
        <v>41767</v>
      </c>
      <c r="B190" s="22" t="s">
        <v>60</v>
      </c>
      <c r="C190" s="22" t="s">
        <v>48</v>
      </c>
      <c r="D190" s="23" t="s">
        <v>56</v>
      </c>
      <c r="E190" s="76">
        <v>209</v>
      </c>
    </row>
    <row r="191" spans="1:5">
      <c r="A191" s="22">
        <v>41770</v>
      </c>
      <c r="B191" s="22" t="s">
        <v>60</v>
      </c>
      <c r="C191" s="22" t="s">
        <v>38</v>
      </c>
      <c r="D191" s="23" t="s">
        <v>46</v>
      </c>
      <c r="E191" s="76">
        <v>48</v>
      </c>
    </row>
    <row r="192" spans="1:5">
      <c r="A192" s="22">
        <v>41824</v>
      </c>
      <c r="B192" s="22" t="s">
        <v>63</v>
      </c>
      <c r="C192" s="22" t="s">
        <v>48</v>
      </c>
      <c r="D192" s="23" t="s">
        <v>58</v>
      </c>
      <c r="E192" s="76">
        <v>50</v>
      </c>
    </row>
    <row r="193" spans="1:5">
      <c r="A193" s="22">
        <v>41827</v>
      </c>
      <c r="B193" s="22" t="s">
        <v>63</v>
      </c>
      <c r="C193" s="22" t="s">
        <v>38</v>
      </c>
      <c r="D193" s="23" t="s">
        <v>57</v>
      </c>
      <c r="E193" s="76">
        <v>44</v>
      </c>
    </row>
    <row r="194" spans="1:5">
      <c r="A194" s="22">
        <v>41773</v>
      </c>
      <c r="B194" s="22" t="s">
        <v>60</v>
      </c>
      <c r="C194" s="22" t="s">
        <v>48</v>
      </c>
      <c r="D194" s="23" t="s">
        <v>58</v>
      </c>
      <c r="E194" s="76">
        <v>48</v>
      </c>
    </row>
    <row r="195" spans="1:5">
      <c r="A195" s="22">
        <v>41768</v>
      </c>
      <c r="B195" s="22" t="s">
        <v>60</v>
      </c>
      <c r="C195" s="22" t="s">
        <v>38</v>
      </c>
      <c r="D195" s="23" t="s">
        <v>56</v>
      </c>
      <c r="E195" s="76">
        <v>20</v>
      </c>
    </row>
    <row r="196" spans="1:5">
      <c r="A196" s="22">
        <v>41897</v>
      </c>
      <c r="B196" s="22" t="s">
        <v>65</v>
      </c>
      <c r="C196" s="22" t="s">
        <v>38</v>
      </c>
      <c r="D196" s="23" t="s">
        <v>58</v>
      </c>
      <c r="E196" s="76">
        <v>46</v>
      </c>
    </row>
    <row r="197" spans="1:5">
      <c r="A197" s="22">
        <v>41805</v>
      </c>
      <c r="B197" s="22" t="s">
        <v>62</v>
      </c>
      <c r="C197" s="22" t="s">
        <v>38</v>
      </c>
      <c r="D197" s="23" t="s">
        <v>43</v>
      </c>
      <c r="E197" s="76">
        <v>100</v>
      </c>
    </row>
    <row r="198" spans="1:5">
      <c r="A198" s="22">
        <v>41884</v>
      </c>
      <c r="B198" s="22" t="s">
        <v>65</v>
      </c>
      <c r="C198" s="22" t="s">
        <v>48</v>
      </c>
      <c r="D198" s="23" t="s">
        <v>58</v>
      </c>
      <c r="E198" s="76">
        <v>48</v>
      </c>
    </row>
    <row r="199" spans="1:5">
      <c r="A199" s="22">
        <v>41786</v>
      </c>
      <c r="B199" s="22" t="s">
        <v>60</v>
      </c>
      <c r="C199" s="22" t="s">
        <v>38</v>
      </c>
      <c r="D199" s="23" t="s">
        <v>39</v>
      </c>
      <c r="E199" s="76">
        <v>80</v>
      </c>
    </row>
    <row r="200" spans="1:5">
      <c r="A200" s="22">
        <v>41771</v>
      </c>
      <c r="B200" s="22" t="s">
        <v>60</v>
      </c>
      <c r="C200" s="22" t="s">
        <v>336</v>
      </c>
      <c r="D200" s="23" t="s">
        <v>49</v>
      </c>
      <c r="E200" s="76">
        <v>66</v>
      </c>
    </row>
    <row r="201" spans="1:5">
      <c r="A201" s="22">
        <v>41767</v>
      </c>
      <c r="B201" s="22" t="s">
        <v>60</v>
      </c>
      <c r="C201" s="22" t="s">
        <v>48</v>
      </c>
      <c r="D201" s="23" t="s">
        <v>43</v>
      </c>
      <c r="E201" s="76">
        <v>60</v>
      </c>
    </row>
    <row r="202" spans="1:5">
      <c r="A202" s="22">
        <v>41902</v>
      </c>
      <c r="B202" s="22" t="s">
        <v>65</v>
      </c>
      <c r="C202" s="22" t="s">
        <v>48</v>
      </c>
      <c r="D202" s="23" t="s">
        <v>43</v>
      </c>
      <c r="E202" s="76">
        <v>40</v>
      </c>
    </row>
    <row r="203" spans="1:5">
      <c r="A203" s="22">
        <v>41778</v>
      </c>
      <c r="B203" s="22" t="s">
        <v>60</v>
      </c>
      <c r="C203" s="22" t="s">
        <v>48</v>
      </c>
      <c r="D203" s="23" t="s">
        <v>49</v>
      </c>
      <c r="E203" s="76">
        <v>64</v>
      </c>
    </row>
    <row r="204" spans="1:5">
      <c r="A204" s="22">
        <v>41765</v>
      </c>
      <c r="B204" s="22" t="s">
        <v>60</v>
      </c>
      <c r="C204" s="22" t="s">
        <v>48</v>
      </c>
      <c r="D204" s="23" t="s">
        <v>43</v>
      </c>
      <c r="E204" s="76">
        <v>40</v>
      </c>
    </row>
    <row r="205" spans="1:5">
      <c r="A205" s="22">
        <v>41786</v>
      </c>
      <c r="B205" s="22" t="s">
        <v>60</v>
      </c>
      <c r="C205" s="22" t="s">
        <v>38</v>
      </c>
      <c r="D205" s="23" t="s">
        <v>50</v>
      </c>
      <c r="E205" s="76">
        <v>69</v>
      </c>
    </row>
    <row r="206" spans="1:5">
      <c r="A206" s="22">
        <v>41899</v>
      </c>
      <c r="B206" s="22" t="s">
        <v>65</v>
      </c>
      <c r="C206" s="22" t="s">
        <v>38</v>
      </c>
      <c r="D206" s="23" t="s">
        <v>49</v>
      </c>
      <c r="E206" s="76">
        <v>102</v>
      </c>
    </row>
    <row r="207" spans="1:5">
      <c r="A207" s="22">
        <v>41912</v>
      </c>
      <c r="B207" s="22" t="s">
        <v>65</v>
      </c>
      <c r="C207" s="22" t="s">
        <v>38</v>
      </c>
      <c r="D207" s="23" t="s">
        <v>53</v>
      </c>
      <c r="E207" s="76">
        <v>30</v>
      </c>
    </row>
    <row r="208" spans="1:5">
      <c r="A208" s="22">
        <v>41816</v>
      </c>
      <c r="B208" s="22" t="s">
        <v>62</v>
      </c>
      <c r="C208" s="22" t="s">
        <v>48</v>
      </c>
      <c r="D208" s="23" t="s">
        <v>58</v>
      </c>
      <c r="E208" s="76">
        <v>48</v>
      </c>
    </row>
    <row r="209" spans="1:5">
      <c r="A209" s="22">
        <v>41778</v>
      </c>
      <c r="B209" s="22" t="s">
        <v>60</v>
      </c>
      <c r="C209" s="22" t="s">
        <v>38</v>
      </c>
      <c r="D209" s="23" t="s">
        <v>58</v>
      </c>
      <c r="E209" s="76">
        <v>72</v>
      </c>
    </row>
    <row r="210" spans="1:5">
      <c r="A210" s="22">
        <v>41769</v>
      </c>
      <c r="B210" s="22" t="s">
        <v>60</v>
      </c>
      <c r="C210" s="22" t="s">
        <v>38</v>
      </c>
      <c r="D210" s="23" t="s">
        <v>49</v>
      </c>
      <c r="E210" s="76">
        <v>32</v>
      </c>
    </row>
    <row r="211" spans="1:5">
      <c r="A211" s="22">
        <v>41840</v>
      </c>
      <c r="B211" s="22" t="s">
        <v>63</v>
      </c>
      <c r="C211" s="22" t="s">
        <v>38</v>
      </c>
      <c r="D211" s="23" t="s">
        <v>49</v>
      </c>
      <c r="E211" s="76">
        <v>690</v>
      </c>
    </row>
    <row r="212" spans="1:5">
      <c r="A212" s="22">
        <v>41842</v>
      </c>
      <c r="B212" s="22" t="s">
        <v>63</v>
      </c>
      <c r="C212" s="22" t="s">
        <v>38</v>
      </c>
      <c r="D212" s="23" t="s">
        <v>56</v>
      </c>
      <c r="E212" s="76">
        <v>40</v>
      </c>
    </row>
    <row r="213" spans="1:5">
      <c r="A213" s="22">
        <v>41889</v>
      </c>
      <c r="B213" s="22" t="s">
        <v>65</v>
      </c>
      <c r="C213" s="22" t="s">
        <v>38</v>
      </c>
      <c r="D213" s="23" t="s">
        <v>57</v>
      </c>
      <c r="E213" s="76">
        <v>23</v>
      </c>
    </row>
    <row r="214" spans="1:5">
      <c r="A214" s="22">
        <v>41824</v>
      </c>
      <c r="B214" s="22" t="s">
        <v>63</v>
      </c>
      <c r="C214" s="22" t="s">
        <v>38</v>
      </c>
      <c r="D214" s="23" t="s">
        <v>50</v>
      </c>
      <c r="E214" s="76">
        <v>396</v>
      </c>
    </row>
    <row r="215" spans="1:5">
      <c r="A215" s="22">
        <v>41815</v>
      </c>
      <c r="B215" s="22" t="s">
        <v>62</v>
      </c>
      <c r="C215" s="22" t="s">
        <v>48</v>
      </c>
      <c r="D215" s="23" t="s">
        <v>53</v>
      </c>
      <c r="E215" s="76">
        <v>58</v>
      </c>
    </row>
    <row r="216" spans="1:5">
      <c r="A216" s="22">
        <v>41783</v>
      </c>
      <c r="B216" s="22" t="s">
        <v>60</v>
      </c>
      <c r="C216" s="22" t="s">
        <v>48</v>
      </c>
      <c r="D216" s="23" t="s">
        <v>49</v>
      </c>
      <c r="E216" s="76">
        <v>306</v>
      </c>
    </row>
    <row r="217" spans="1:5">
      <c r="A217" s="22">
        <v>41839</v>
      </c>
      <c r="B217" s="22" t="s">
        <v>63</v>
      </c>
      <c r="C217" s="22" t="s">
        <v>336</v>
      </c>
      <c r="D217" s="23" t="s">
        <v>53</v>
      </c>
      <c r="E217" s="76">
        <v>60</v>
      </c>
    </row>
    <row r="218" spans="1:5">
      <c r="A218" s="22">
        <v>41784</v>
      </c>
      <c r="B218" s="22" t="s">
        <v>60</v>
      </c>
      <c r="C218" s="22" t="s">
        <v>38</v>
      </c>
      <c r="D218" s="23" t="s">
        <v>53</v>
      </c>
      <c r="E218" s="76">
        <v>112</v>
      </c>
    </row>
    <row r="219" spans="1:5">
      <c r="A219" s="22">
        <v>41774</v>
      </c>
      <c r="B219" s="22" t="s">
        <v>60</v>
      </c>
      <c r="C219" s="22" t="s">
        <v>38</v>
      </c>
      <c r="D219" s="23" t="s">
        <v>49</v>
      </c>
      <c r="E219" s="76">
        <v>33</v>
      </c>
    </row>
    <row r="220" spans="1:5">
      <c r="A220" s="22">
        <v>41839</v>
      </c>
      <c r="B220" s="22" t="s">
        <v>63</v>
      </c>
      <c r="C220" s="22" t="s">
        <v>38</v>
      </c>
      <c r="D220" s="23" t="s">
        <v>50</v>
      </c>
      <c r="E220" s="76">
        <v>22</v>
      </c>
    </row>
    <row r="221" spans="1:5">
      <c r="A221" s="22">
        <v>41764</v>
      </c>
      <c r="B221" s="22" t="s">
        <v>60</v>
      </c>
      <c r="C221" s="22" t="s">
        <v>38</v>
      </c>
      <c r="D221" s="23" t="s">
        <v>66</v>
      </c>
      <c r="E221" s="76">
        <v>54</v>
      </c>
    </row>
    <row r="222" spans="1:5">
      <c r="A222" s="22">
        <v>41820</v>
      </c>
      <c r="B222" s="22" t="s">
        <v>62</v>
      </c>
      <c r="C222" s="22" t="s">
        <v>38</v>
      </c>
      <c r="D222" s="23" t="s">
        <v>57</v>
      </c>
      <c r="E222" s="76">
        <v>46</v>
      </c>
    </row>
    <row r="223" spans="1:5">
      <c r="A223" s="22">
        <v>41825</v>
      </c>
      <c r="B223" s="22" t="s">
        <v>63</v>
      </c>
      <c r="C223" s="22" t="s">
        <v>48</v>
      </c>
      <c r="D223" s="23" t="s">
        <v>54</v>
      </c>
      <c r="E223" s="76">
        <v>24</v>
      </c>
    </row>
    <row r="224" spans="1:5">
      <c r="A224" s="22">
        <v>41845</v>
      </c>
      <c r="B224" s="22" t="s">
        <v>63</v>
      </c>
      <c r="C224" s="22" t="s">
        <v>48</v>
      </c>
      <c r="D224" s="23" t="s">
        <v>43</v>
      </c>
      <c r="E224" s="76">
        <v>20</v>
      </c>
    </row>
    <row r="225" spans="1:5">
      <c r="A225" s="22">
        <v>41887</v>
      </c>
      <c r="B225" s="22" t="s">
        <v>65</v>
      </c>
      <c r="C225" s="22" t="s">
        <v>38</v>
      </c>
      <c r="D225" s="23" t="s">
        <v>49</v>
      </c>
      <c r="E225" s="76">
        <v>238</v>
      </c>
    </row>
    <row r="226" spans="1:5">
      <c r="A226" s="22">
        <v>41832</v>
      </c>
      <c r="B226" s="22" t="s">
        <v>63</v>
      </c>
      <c r="C226" s="22" t="s">
        <v>48</v>
      </c>
      <c r="D226" s="23" t="s">
        <v>57</v>
      </c>
      <c r="E226" s="76">
        <v>23</v>
      </c>
    </row>
    <row r="227" spans="1:5">
      <c r="A227" s="22">
        <v>41789</v>
      </c>
      <c r="B227" s="22" t="s">
        <v>60</v>
      </c>
      <c r="C227" s="22" t="s">
        <v>38</v>
      </c>
      <c r="D227" s="23" t="s">
        <v>49</v>
      </c>
      <c r="E227" s="76">
        <v>66</v>
      </c>
    </row>
    <row r="228" spans="1:5">
      <c r="A228" s="22">
        <v>41847</v>
      </c>
      <c r="B228" s="22" t="s">
        <v>63</v>
      </c>
      <c r="C228" s="22" t="s">
        <v>48</v>
      </c>
      <c r="D228" s="23" t="s">
        <v>49</v>
      </c>
      <c r="E228" s="76">
        <v>66</v>
      </c>
    </row>
    <row r="229" spans="1:5">
      <c r="A229" s="22">
        <v>41764</v>
      </c>
      <c r="B229" s="22" t="s">
        <v>60</v>
      </c>
      <c r="C229" s="22" t="s">
        <v>38</v>
      </c>
      <c r="D229" s="23" t="s">
        <v>49</v>
      </c>
      <c r="E229" s="76">
        <v>68</v>
      </c>
    </row>
    <row r="230" spans="1:5">
      <c r="A230" s="22">
        <v>41781</v>
      </c>
      <c r="B230" s="22" t="s">
        <v>60</v>
      </c>
      <c r="C230" s="22" t="s">
        <v>48</v>
      </c>
      <c r="D230" s="23" t="s">
        <v>43</v>
      </c>
      <c r="E230" s="76">
        <v>38</v>
      </c>
    </row>
    <row r="231" spans="1:5">
      <c r="A231" s="22">
        <v>41829</v>
      </c>
      <c r="B231" s="22" t="s">
        <v>63</v>
      </c>
      <c r="C231" s="22" t="s">
        <v>48</v>
      </c>
      <c r="D231" s="23" t="s">
        <v>50</v>
      </c>
      <c r="E231" s="76">
        <v>69</v>
      </c>
    </row>
    <row r="232" spans="1:5">
      <c r="A232" s="22">
        <v>41827</v>
      </c>
      <c r="B232" s="22" t="s">
        <v>63</v>
      </c>
      <c r="C232" s="22" t="s">
        <v>48</v>
      </c>
      <c r="D232" s="23" t="s">
        <v>57</v>
      </c>
      <c r="E232" s="76">
        <v>23</v>
      </c>
    </row>
    <row r="233" spans="1:5">
      <c r="A233" s="22">
        <v>41784</v>
      </c>
      <c r="B233" s="22" t="s">
        <v>60</v>
      </c>
      <c r="C233" s="22" t="s">
        <v>336</v>
      </c>
      <c r="D233" s="23" t="s">
        <v>49</v>
      </c>
      <c r="E233" s="76">
        <v>68</v>
      </c>
    </row>
    <row r="234" spans="1:5">
      <c r="A234" s="22">
        <v>41891</v>
      </c>
      <c r="B234" s="22" t="s">
        <v>65</v>
      </c>
      <c r="C234" s="22" t="s">
        <v>336</v>
      </c>
      <c r="D234" s="23" t="s">
        <v>56</v>
      </c>
      <c r="E234" s="76">
        <v>105</v>
      </c>
    </row>
    <row r="235" spans="1:5">
      <c r="A235" s="22">
        <v>41819</v>
      </c>
      <c r="B235" s="22" t="s">
        <v>62</v>
      </c>
      <c r="C235" s="22" t="s">
        <v>38</v>
      </c>
      <c r="D235" s="23" t="s">
        <v>54</v>
      </c>
      <c r="E235" s="76">
        <v>188</v>
      </c>
    </row>
    <row r="236" spans="1:5">
      <c r="A236" s="22">
        <v>41892</v>
      </c>
      <c r="B236" s="22" t="s">
        <v>65</v>
      </c>
      <c r="C236" s="22" t="s">
        <v>38</v>
      </c>
      <c r="D236" s="23" t="s">
        <v>50</v>
      </c>
      <c r="E236" s="76">
        <v>69</v>
      </c>
    </row>
    <row r="237" spans="1:5">
      <c r="A237" s="22">
        <v>41835</v>
      </c>
      <c r="B237" s="22" t="s">
        <v>63</v>
      </c>
      <c r="C237" s="22" t="s">
        <v>38</v>
      </c>
      <c r="D237" s="23" t="s">
        <v>46</v>
      </c>
      <c r="E237" s="76">
        <v>240</v>
      </c>
    </row>
    <row r="238" spans="1:5">
      <c r="A238" s="22">
        <v>41765</v>
      </c>
      <c r="B238" s="22" t="s">
        <v>60</v>
      </c>
      <c r="C238" s="22" t="s">
        <v>38</v>
      </c>
      <c r="D238" s="23" t="s">
        <v>50</v>
      </c>
      <c r="E238" s="76">
        <v>69</v>
      </c>
    </row>
    <row r="239" spans="1:5">
      <c r="A239" s="22">
        <v>41904</v>
      </c>
      <c r="B239" s="22" t="s">
        <v>65</v>
      </c>
      <c r="C239" s="22" t="s">
        <v>38</v>
      </c>
      <c r="D239" s="23" t="s">
        <v>61</v>
      </c>
      <c r="E239" s="76">
        <v>55</v>
      </c>
    </row>
    <row r="240" spans="1:5">
      <c r="A240" s="22">
        <v>41762</v>
      </c>
      <c r="B240" s="22" t="s">
        <v>60</v>
      </c>
      <c r="C240" s="22" t="s">
        <v>48</v>
      </c>
      <c r="D240" s="23" t="s">
        <v>49</v>
      </c>
      <c r="E240" s="76">
        <v>99</v>
      </c>
    </row>
    <row r="241" spans="1:5">
      <c r="A241" s="22">
        <v>41771</v>
      </c>
      <c r="B241" s="22" t="s">
        <v>60</v>
      </c>
      <c r="C241" s="22" t="s">
        <v>48</v>
      </c>
      <c r="D241" s="23" t="s">
        <v>46</v>
      </c>
      <c r="E241" s="76">
        <v>96</v>
      </c>
    </row>
    <row r="242" spans="1:5">
      <c r="A242" s="22">
        <v>41826</v>
      </c>
      <c r="B242" s="22" t="s">
        <v>63</v>
      </c>
      <c r="C242" s="22" t="s">
        <v>38</v>
      </c>
      <c r="D242" s="23" t="s">
        <v>39</v>
      </c>
      <c r="E242" s="76">
        <v>160</v>
      </c>
    </row>
    <row r="243" spans="1:5">
      <c r="A243" s="22">
        <v>41908</v>
      </c>
      <c r="B243" s="22" t="s">
        <v>65</v>
      </c>
      <c r="C243" s="22" t="s">
        <v>38</v>
      </c>
      <c r="D243" s="23" t="s">
        <v>49</v>
      </c>
      <c r="E243" s="76">
        <v>66</v>
      </c>
    </row>
    <row r="244" spans="1:5">
      <c r="A244" s="22">
        <v>41824</v>
      </c>
      <c r="B244" s="22" t="s">
        <v>63</v>
      </c>
      <c r="C244" s="22" t="s">
        <v>38</v>
      </c>
      <c r="D244" s="23" t="s">
        <v>50</v>
      </c>
      <c r="E244" s="76">
        <v>66</v>
      </c>
    </row>
    <row r="245" spans="1:5">
      <c r="A245" s="22">
        <v>41763</v>
      </c>
      <c r="B245" s="22" t="s">
        <v>60</v>
      </c>
      <c r="C245" s="22" t="s">
        <v>38</v>
      </c>
      <c r="D245" s="23" t="s">
        <v>57</v>
      </c>
      <c r="E245" s="76">
        <v>44</v>
      </c>
    </row>
    <row r="246" spans="1:5">
      <c r="A246" s="22">
        <v>41833</v>
      </c>
      <c r="B246" s="22" t="s">
        <v>63</v>
      </c>
      <c r="C246" s="22" t="s">
        <v>38</v>
      </c>
      <c r="D246" s="23" t="s">
        <v>46</v>
      </c>
      <c r="E246" s="76">
        <v>72</v>
      </c>
    </row>
    <row r="247" spans="1:5">
      <c r="A247" s="22">
        <v>41780</v>
      </c>
      <c r="B247" s="22" t="s">
        <v>60</v>
      </c>
      <c r="C247" s="22" t="s">
        <v>336</v>
      </c>
      <c r="D247" s="23" t="s">
        <v>43</v>
      </c>
      <c r="E247" s="76">
        <v>40</v>
      </c>
    </row>
    <row r="248" spans="1:5">
      <c r="A248" s="22">
        <v>41904</v>
      </c>
      <c r="B248" s="22" t="s">
        <v>65</v>
      </c>
      <c r="C248" s="22" t="s">
        <v>48</v>
      </c>
      <c r="D248" s="23" t="s">
        <v>56</v>
      </c>
      <c r="E248" s="76">
        <v>57</v>
      </c>
    </row>
    <row r="249" spans="1:5">
      <c r="A249" s="22">
        <v>41829</v>
      </c>
      <c r="B249" s="22" t="s">
        <v>63</v>
      </c>
      <c r="C249" s="22" t="s">
        <v>38</v>
      </c>
      <c r="D249" s="23" t="s">
        <v>50</v>
      </c>
      <c r="E249" s="76">
        <v>392</v>
      </c>
    </row>
    <row r="250" spans="1:5">
      <c r="A250" s="22">
        <v>41908</v>
      </c>
      <c r="B250" s="22" t="s">
        <v>65</v>
      </c>
      <c r="C250" s="22" t="s">
        <v>38</v>
      </c>
      <c r="D250" s="23" t="s">
        <v>57</v>
      </c>
      <c r="E250" s="76">
        <v>44</v>
      </c>
    </row>
    <row r="251" spans="1:5">
      <c r="A251" s="22">
        <v>41770</v>
      </c>
      <c r="B251" s="22" t="s">
        <v>60</v>
      </c>
      <c r="C251" s="22" t="s">
        <v>48</v>
      </c>
      <c r="D251" s="23" t="s">
        <v>56</v>
      </c>
      <c r="E251" s="76">
        <v>63</v>
      </c>
    </row>
    <row r="252" spans="1:5">
      <c r="A252" s="22">
        <v>41896</v>
      </c>
      <c r="B252" s="22" t="s">
        <v>65</v>
      </c>
      <c r="C252" s="22" t="s">
        <v>48</v>
      </c>
      <c r="D252" s="23" t="s">
        <v>58</v>
      </c>
      <c r="E252" s="76">
        <v>48</v>
      </c>
    </row>
    <row r="253" spans="1:5">
      <c r="A253" s="22">
        <v>41777</v>
      </c>
      <c r="B253" s="22" t="s">
        <v>60</v>
      </c>
      <c r="C253" s="22" t="s">
        <v>38</v>
      </c>
      <c r="D253" s="23" t="s">
        <v>43</v>
      </c>
      <c r="E253" s="76">
        <v>20</v>
      </c>
    </row>
    <row r="254" spans="1:5">
      <c r="A254" s="22">
        <v>41901</v>
      </c>
      <c r="B254" s="22" t="s">
        <v>65</v>
      </c>
      <c r="C254" s="22" t="s">
        <v>48</v>
      </c>
      <c r="D254" s="23" t="s">
        <v>39</v>
      </c>
      <c r="E254" s="76">
        <v>228</v>
      </c>
    </row>
    <row r="255" spans="1:5">
      <c r="A255" s="22">
        <v>41894</v>
      </c>
      <c r="B255" s="22" t="s">
        <v>65</v>
      </c>
      <c r="C255" s="22" t="s">
        <v>38</v>
      </c>
      <c r="D255" s="23" t="s">
        <v>50</v>
      </c>
      <c r="E255" s="76">
        <v>69</v>
      </c>
    </row>
    <row r="256" spans="1:5">
      <c r="A256" s="22">
        <v>41793</v>
      </c>
      <c r="B256" s="22" t="s">
        <v>62</v>
      </c>
      <c r="C256" s="22" t="s">
        <v>48</v>
      </c>
      <c r="D256" s="23" t="s">
        <v>39</v>
      </c>
      <c r="E256" s="76">
        <v>312</v>
      </c>
    </row>
    <row r="257" spans="1:5">
      <c r="A257" s="22">
        <v>41827</v>
      </c>
      <c r="B257" s="22" t="s">
        <v>63</v>
      </c>
      <c r="C257" s="22" t="s">
        <v>48</v>
      </c>
      <c r="D257" s="23" t="s">
        <v>39</v>
      </c>
      <c r="E257" s="76">
        <v>240</v>
      </c>
    </row>
    <row r="258" spans="1:5">
      <c r="A258" s="22">
        <v>41853</v>
      </c>
      <c r="B258" s="22" t="s">
        <v>64</v>
      </c>
      <c r="C258" s="22" t="s">
        <v>48</v>
      </c>
      <c r="D258" s="23" t="s">
        <v>49</v>
      </c>
      <c r="E258" s="76">
        <v>517</v>
      </c>
    </row>
    <row r="259" spans="1:5">
      <c r="A259" s="22">
        <v>41908</v>
      </c>
      <c r="B259" s="22" t="s">
        <v>65</v>
      </c>
      <c r="C259" s="22" t="s">
        <v>48</v>
      </c>
      <c r="D259" s="23" t="s">
        <v>43</v>
      </c>
      <c r="E259" s="76">
        <v>80</v>
      </c>
    </row>
    <row r="260" spans="1:5">
      <c r="A260" s="22">
        <v>41833</v>
      </c>
      <c r="B260" s="22" t="s">
        <v>63</v>
      </c>
      <c r="C260" s="22" t="s">
        <v>48</v>
      </c>
      <c r="D260" s="23" t="s">
        <v>58</v>
      </c>
      <c r="E260" s="76">
        <v>75</v>
      </c>
    </row>
    <row r="261" spans="1:5">
      <c r="A261" s="22">
        <v>41766</v>
      </c>
      <c r="B261" s="22" t="s">
        <v>60</v>
      </c>
      <c r="C261" s="22" t="s">
        <v>48</v>
      </c>
      <c r="D261" s="23" t="s">
        <v>46</v>
      </c>
      <c r="E261" s="76">
        <v>23</v>
      </c>
    </row>
    <row r="262" spans="1:5">
      <c r="A262" s="22">
        <v>41773</v>
      </c>
      <c r="B262" s="22" t="s">
        <v>60</v>
      </c>
      <c r="C262" s="22" t="s">
        <v>48</v>
      </c>
      <c r="D262" s="23" t="s">
        <v>50</v>
      </c>
      <c r="E262" s="76">
        <v>69</v>
      </c>
    </row>
    <row r="263" spans="1:5">
      <c r="A263" s="22">
        <v>41909</v>
      </c>
      <c r="B263" s="22" t="s">
        <v>65</v>
      </c>
      <c r="C263" s="22" t="s">
        <v>38</v>
      </c>
      <c r="D263" s="23" t="s">
        <v>66</v>
      </c>
      <c r="E263" s="76">
        <v>36</v>
      </c>
    </row>
    <row r="264" spans="1:5">
      <c r="A264" s="22">
        <v>41837</v>
      </c>
      <c r="B264" s="22" t="s">
        <v>63</v>
      </c>
      <c r="C264" s="22" t="s">
        <v>48</v>
      </c>
      <c r="D264" s="23" t="s">
        <v>50</v>
      </c>
      <c r="E264" s="76">
        <v>69</v>
      </c>
    </row>
    <row r="265" spans="1:5">
      <c r="A265" s="22">
        <v>41841</v>
      </c>
      <c r="B265" s="22" t="s">
        <v>63</v>
      </c>
      <c r="C265" s="22" t="s">
        <v>38</v>
      </c>
      <c r="D265" s="23" t="s">
        <v>50</v>
      </c>
      <c r="E265" s="76">
        <v>22</v>
      </c>
    </row>
    <row r="266" spans="1:5">
      <c r="A266" s="22">
        <v>41826</v>
      </c>
      <c r="B266" s="22" t="s">
        <v>63</v>
      </c>
      <c r="C266" s="22" t="s">
        <v>48</v>
      </c>
      <c r="D266" s="23" t="s">
        <v>57</v>
      </c>
      <c r="E266" s="76">
        <v>66</v>
      </c>
    </row>
    <row r="267" spans="1:5">
      <c r="A267" s="22">
        <v>41823</v>
      </c>
      <c r="B267" s="22" t="s">
        <v>63</v>
      </c>
      <c r="C267" s="22" t="s">
        <v>48</v>
      </c>
      <c r="D267" s="23" t="s">
        <v>49</v>
      </c>
      <c r="E267" s="76">
        <v>66</v>
      </c>
    </row>
    <row r="268" spans="1:5">
      <c r="A268" s="22">
        <v>41824</v>
      </c>
      <c r="B268" s="22" t="s">
        <v>63</v>
      </c>
      <c r="C268" s="22" t="s">
        <v>48</v>
      </c>
      <c r="D268" s="23" t="s">
        <v>43</v>
      </c>
      <c r="E268" s="76">
        <v>40</v>
      </c>
    </row>
    <row r="269" spans="1:5">
      <c r="A269" s="22">
        <v>41904</v>
      </c>
      <c r="B269" s="22" t="s">
        <v>65</v>
      </c>
      <c r="C269" s="22" t="s">
        <v>48</v>
      </c>
      <c r="D269" s="23" t="s">
        <v>43</v>
      </c>
      <c r="E269" s="76">
        <v>40</v>
      </c>
    </row>
    <row r="270" spans="1:5">
      <c r="A270" s="22">
        <v>41837</v>
      </c>
      <c r="B270" s="22" t="s">
        <v>63</v>
      </c>
      <c r="C270" s="22" t="s">
        <v>38</v>
      </c>
      <c r="D270" s="23" t="s">
        <v>50</v>
      </c>
      <c r="E270" s="76">
        <v>46</v>
      </c>
    </row>
    <row r="271" spans="1:5">
      <c r="A271" s="22">
        <v>41847</v>
      </c>
      <c r="B271" s="22" t="s">
        <v>63</v>
      </c>
      <c r="C271" s="22" t="s">
        <v>48</v>
      </c>
      <c r="D271" s="23" t="s">
        <v>57</v>
      </c>
      <c r="E271" s="76">
        <v>66</v>
      </c>
    </row>
    <row r="272" spans="1:5">
      <c r="A272" s="22">
        <v>41841</v>
      </c>
      <c r="B272" s="22" t="s">
        <v>63</v>
      </c>
      <c r="C272" s="22" t="s">
        <v>48</v>
      </c>
      <c r="D272" s="23" t="s">
        <v>46</v>
      </c>
      <c r="E272" s="76">
        <v>72</v>
      </c>
    </row>
    <row r="273" spans="1:5">
      <c r="A273" s="22">
        <v>41828</v>
      </c>
      <c r="B273" s="22" t="s">
        <v>63</v>
      </c>
      <c r="C273" s="22" t="s">
        <v>48</v>
      </c>
      <c r="D273" s="23" t="s">
        <v>57</v>
      </c>
      <c r="E273" s="76">
        <v>69</v>
      </c>
    </row>
    <row r="274" spans="1:5">
      <c r="A274" s="22">
        <v>41820</v>
      </c>
      <c r="B274" s="22" t="s">
        <v>62</v>
      </c>
      <c r="C274" s="22" t="s">
        <v>38</v>
      </c>
      <c r="D274" s="23" t="s">
        <v>53</v>
      </c>
      <c r="E274" s="76">
        <v>87</v>
      </c>
    </row>
    <row r="275" spans="1:5">
      <c r="A275" s="22">
        <v>41822</v>
      </c>
      <c r="B275" s="22" t="s">
        <v>63</v>
      </c>
      <c r="C275" s="22" t="s">
        <v>336</v>
      </c>
      <c r="D275" s="23" t="s">
        <v>49</v>
      </c>
      <c r="E275" s="76">
        <v>32</v>
      </c>
    </row>
    <row r="276" spans="1:5">
      <c r="A276" s="22">
        <v>41830</v>
      </c>
      <c r="B276" s="22" t="s">
        <v>63</v>
      </c>
      <c r="C276" s="22" t="s">
        <v>38</v>
      </c>
      <c r="D276" s="23" t="s">
        <v>49</v>
      </c>
      <c r="E276" s="76">
        <v>376</v>
      </c>
    </row>
    <row r="277" spans="1:5">
      <c r="A277" s="22">
        <v>41821</v>
      </c>
      <c r="B277" s="22" t="s">
        <v>63</v>
      </c>
      <c r="C277" s="22" t="s">
        <v>38</v>
      </c>
      <c r="D277" s="23" t="s">
        <v>54</v>
      </c>
      <c r="E277" s="76">
        <v>71</v>
      </c>
    </row>
    <row r="278" spans="1:5">
      <c r="A278" s="22">
        <v>41840</v>
      </c>
      <c r="B278" s="22" t="s">
        <v>63</v>
      </c>
      <c r="C278" s="22" t="s">
        <v>38</v>
      </c>
      <c r="D278" s="23" t="s">
        <v>56</v>
      </c>
      <c r="E278" s="76">
        <v>20</v>
      </c>
    </row>
    <row r="279" spans="1:5">
      <c r="A279" s="22">
        <v>41896</v>
      </c>
      <c r="B279" s="22" t="s">
        <v>65</v>
      </c>
      <c r="C279" s="22" t="s">
        <v>38</v>
      </c>
      <c r="D279" s="23" t="s">
        <v>56</v>
      </c>
      <c r="E279" s="76">
        <v>40</v>
      </c>
    </row>
    <row r="280" spans="1:5">
      <c r="A280" s="22">
        <v>41893</v>
      </c>
      <c r="B280" s="22" t="s">
        <v>65</v>
      </c>
      <c r="C280" s="22" t="s">
        <v>38</v>
      </c>
      <c r="D280" s="23" t="s">
        <v>49</v>
      </c>
      <c r="E280" s="76">
        <v>752</v>
      </c>
    </row>
    <row r="281" spans="1:5">
      <c r="A281" s="22">
        <v>41870</v>
      </c>
      <c r="B281" s="22" t="s">
        <v>64</v>
      </c>
      <c r="C281" s="22" t="s">
        <v>38</v>
      </c>
      <c r="D281" s="23" t="s">
        <v>54</v>
      </c>
      <c r="E281" s="76">
        <v>71</v>
      </c>
    </row>
    <row r="282" spans="1:5">
      <c r="A282" s="22">
        <v>41896</v>
      </c>
      <c r="B282" s="22" t="s">
        <v>65</v>
      </c>
      <c r="C282" s="22" t="s">
        <v>336</v>
      </c>
      <c r="D282" s="23" t="s">
        <v>50</v>
      </c>
      <c r="E282" s="76">
        <v>69</v>
      </c>
    </row>
    <row r="283" spans="1:5">
      <c r="A283" s="22">
        <v>41896</v>
      </c>
      <c r="B283" s="22" t="s">
        <v>65</v>
      </c>
      <c r="C283" s="22" t="s">
        <v>48</v>
      </c>
      <c r="D283" s="23" t="s">
        <v>49</v>
      </c>
      <c r="E283" s="76">
        <v>66</v>
      </c>
    </row>
    <row r="284" spans="1:5">
      <c r="A284" s="22">
        <v>41793</v>
      </c>
      <c r="B284" s="22" t="s">
        <v>62</v>
      </c>
      <c r="C284" s="22" t="s">
        <v>336</v>
      </c>
      <c r="D284" s="23" t="s">
        <v>56</v>
      </c>
      <c r="E284" s="76">
        <v>40</v>
      </c>
    </row>
    <row r="285" spans="1:5">
      <c r="A285" s="22">
        <v>41908</v>
      </c>
      <c r="B285" s="22" t="s">
        <v>65</v>
      </c>
      <c r="C285" s="22" t="s">
        <v>38</v>
      </c>
      <c r="D285" s="23" t="s">
        <v>57</v>
      </c>
      <c r="E285" s="76">
        <v>46</v>
      </c>
    </row>
    <row r="286" spans="1:5">
      <c r="A286" s="22">
        <v>41782</v>
      </c>
      <c r="B286" s="22" t="s">
        <v>60</v>
      </c>
      <c r="C286" s="22" t="s">
        <v>336</v>
      </c>
      <c r="D286" s="23" t="s">
        <v>43</v>
      </c>
      <c r="E286" s="76">
        <v>60</v>
      </c>
    </row>
    <row r="287" spans="1:5">
      <c r="A287" s="22">
        <v>41903</v>
      </c>
      <c r="B287" s="22" t="s">
        <v>65</v>
      </c>
      <c r="C287" s="22" t="s">
        <v>48</v>
      </c>
      <c r="D287" s="23" t="s">
        <v>43</v>
      </c>
      <c r="E287" s="76">
        <v>40</v>
      </c>
    </row>
    <row r="288" spans="1:5">
      <c r="A288" s="22">
        <v>41829</v>
      </c>
      <c r="B288" s="22" t="s">
        <v>63</v>
      </c>
      <c r="C288" s="22" t="s">
        <v>38</v>
      </c>
      <c r="D288" s="23" t="s">
        <v>50</v>
      </c>
      <c r="E288" s="76">
        <v>22</v>
      </c>
    </row>
    <row r="289" spans="1:5">
      <c r="A289" s="22">
        <v>41780</v>
      </c>
      <c r="B289" s="22" t="s">
        <v>60</v>
      </c>
      <c r="C289" s="22" t="s">
        <v>38</v>
      </c>
      <c r="D289" s="23" t="s">
        <v>57</v>
      </c>
      <c r="E289" s="76">
        <v>46</v>
      </c>
    </row>
    <row r="290" spans="1:5">
      <c r="A290" s="22">
        <v>41772</v>
      </c>
      <c r="B290" s="22" t="s">
        <v>60</v>
      </c>
      <c r="C290" s="22" t="s">
        <v>48</v>
      </c>
      <c r="D290" s="23" t="s">
        <v>49</v>
      </c>
      <c r="E290" s="76">
        <v>99</v>
      </c>
    </row>
    <row r="291" spans="1:5">
      <c r="A291" s="22">
        <v>41848</v>
      </c>
      <c r="B291" s="22" t="s">
        <v>63</v>
      </c>
      <c r="C291" s="22" t="s">
        <v>336</v>
      </c>
      <c r="D291" s="23" t="s">
        <v>57</v>
      </c>
      <c r="E291" s="76">
        <v>44</v>
      </c>
    </row>
    <row r="292" spans="1:5">
      <c r="A292" s="22">
        <v>41887</v>
      </c>
      <c r="B292" s="22" t="s">
        <v>65</v>
      </c>
      <c r="C292" s="22" t="s">
        <v>48</v>
      </c>
      <c r="D292" s="23" t="s">
        <v>49</v>
      </c>
      <c r="E292" s="76">
        <v>68</v>
      </c>
    </row>
    <row r="293" spans="1:5">
      <c r="A293" s="22">
        <v>41885</v>
      </c>
      <c r="B293" s="22" t="s">
        <v>65</v>
      </c>
      <c r="C293" s="22" t="s">
        <v>48</v>
      </c>
      <c r="D293" s="23" t="s">
        <v>57</v>
      </c>
      <c r="E293" s="76">
        <v>46</v>
      </c>
    </row>
    <row r="294" spans="1:5">
      <c r="A294" s="22">
        <v>41866</v>
      </c>
      <c r="B294" s="22" t="s">
        <v>64</v>
      </c>
      <c r="C294" s="22" t="s">
        <v>48</v>
      </c>
      <c r="D294" s="23" t="s">
        <v>54</v>
      </c>
      <c r="E294" s="76">
        <v>45</v>
      </c>
    </row>
    <row r="295" spans="1:5">
      <c r="A295" s="22">
        <v>41911</v>
      </c>
      <c r="B295" s="22" t="s">
        <v>65</v>
      </c>
      <c r="C295" s="22" t="s">
        <v>38</v>
      </c>
      <c r="D295" s="23" t="s">
        <v>49</v>
      </c>
      <c r="E295" s="76">
        <v>34</v>
      </c>
    </row>
    <row r="296" spans="1:5">
      <c r="A296" s="22">
        <v>41838</v>
      </c>
      <c r="B296" s="22" t="s">
        <v>63</v>
      </c>
      <c r="C296" s="22" t="s">
        <v>38</v>
      </c>
      <c r="D296" s="23" t="s">
        <v>46</v>
      </c>
      <c r="E296" s="76">
        <v>72</v>
      </c>
    </row>
    <row r="297" spans="1:5">
      <c r="A297" s="22">
        <v>41844</v>
      </c>
      <c r="B297" s="22" t="s">
        <v>63</v>
      </c>
      <c r="C297" s="22" t="s">
        <v>48</v>
      </c>
      <c r="D297" s="23" t="s">
        <v>58</v>
      </c>
      <c r="E297" s="76">
        <v>48</v>
      </c>
    </row>
    <row r="298" spans="1:5">
      <c r="A298" s="22">
        <v>41776</v>
      </c>
      <c r="B298" s="22" t="s">
        <v>60</v>
      </c>
      <c r="C298" s="22" t="s">
        <v>48</v>
      </c>
      <c r="D298" s="23" t="s">
        <v>50</v>
      </c>
      <c r="E298" s="76">
        <v>46</v>
      </c>
    </row>
    <row r="299" spans="1:5">
      <c r="A299" s="22">
        <v>41767</v>
      </c>
      <c r="B299" s="22" t="s">
        <v>60</v>
      </c>
      <c r="C299" s="22" t="s">
        <v>38</v>
      </c>
      <c r="D299" s="23" t="s">
        <v>53</v>
      </c>
      <c r="E299" s="76">
        <v>84</v>
      </c>
    </row>
    <row r="300" spans="1:5">
      <c r="A300" s="22">
        <v>41802</v>
      </c>
      <c r="B300" s="22" t="s">
        <v>62</v>
      </c>
      <c r="C300" s="22" t="s">
        <v>38</v>
      </c>
      <c r="D300" s="23" t="s">
        <v>54</v>
      </c>
      <c r="E300" s="76">
        <v>47</v>
      </c>
    </row>
    <row r="301" spans="1:5">
      <c r="A301" s="22">
        <v>41909</v>
      </c>
      <c r="B301" s="22" t="s">
        <v>65</v>
      </c>
      <c r="C301" s="22" t="s">
        <v>48</v>
      </c>
      <c r="D301" s="23" t="s">
        <v>53</v>
      </c>
      <c r="E301" s="76">
        <v>30</v>
      </c>
    </row>
    <row r="302" spans="1:5">
      <c r="A302" s="22">
        <v>41891</v>
      </c>
      <c r="B302" s="22" t="s">
        <v>65</v>
      </c>
      <c r="C302" s="22" t="s">
        <v>38</v>
      </c>
      <c r="D302" s="23" t="s">
        <v>49</v>
      </c>
      <c r="E302" s="76">
        <v>33</v>
      </c>
    </row>
    <row r="303" spans="1:5">
      <c r="A303" s="22">
        <v>41822</v>
      </c>
      <c r="B303" s="22" t="s">
        <v>63</v>
      </c>
      <c r="C303" s="22" t="s">
        <v>38</v>
      </c>
      <c r="D303" s="23" t="s">
        <v>58</v>
      </c>
      <c r="E303" s="76">
        <v>50</v>
      </c>
    </row>
    <row r="304" spans="1:5">
      <c r="A304" s="22">
        <v>41849</v>
      </c>
      <c r="B304" s="22" t="s">
        <v>63</v>
      </c>
      <c r="C304" s="22" t="s">
        <v>38</v>
      </c>
      <c r="D304" s="23" t="s">
        <v>57</v>
      </c>
      <c r="E304" s="76">
        <v>46</v>
      </c>
    </row>
    <row r="305" spans="1:5">
      <c r="A305" s="22">
        <v>41867</v>
      </c>
      <c r="B305" s="22" t="s">
        <v>64</v>
      </c>
      <c r="C305" s="22" t="s">
        <v>48</v>
      </c>
      <c r="D305" s="23" t="s">
        <v>58</v>
      </c>
      <c r="E305" s="76">
        <v>24</v>
      </c>
    </row>
    <row r="306" spans="1:5">
      <c r="A306" s="22">
        <v>41763</v>
      </c>
      <c r="B306" s="22" t="s">
        <v>60</v>
      </c>
      <c r="C306" s="22" t="s">
        <v>48</v>
      </c>
      <c r="D306" s="23" t="s">
        <v>50</v>
      </c>
      <c r="E306" s="76">
        <v>23</v>
      </c>
    </row>
    <row r="307" spans="1:5">
      <c r="A307" s="22">
        <v>41783</v>
      </c>
      <c r="B307" s="22" t="s">
        <v>60</v>
      </c>
      <c r="C307" s="22" t="s">
        <v>38</v>
      </c>
      <c r="D307" s="23" t="s">
        <v>57</v>
      </c>
      <c r="E307" s="76">
        <v>23</v>
      </c>
    </row>
    <row r="308" spans="1:5">
      <c r="A308" s="22">
        <v>41824</v>
      </c>
      <c r="B308" s="22" t="s">
        <v>63</v>
      </c>
      <c r="C308" s="22" t="s">
        <v>48</v>
      </c>
      <c r="D308" s="23" t="s">
        <v>58</v>
      </c>
      <c r="E308" s="76">
        <v>75</v>
      </c>
    </row>
    <row r="309" spans="1:5">
      <c r="A309" s="22">
        <v>41895</v>
      </c>
      <c r="B309" s="22" t="s">
        <v>65</v>
      </c>
      <c r="C309" s="22" t="s">
        <v>38</v>
      </c>
      <c r="D309" s="23" t="s">
        <v>50</v>
      </c>
      <c r="E309" s="76">
        <v>69</v>
      </c>
    </row>
    <row r="310" spans="1:5">
      <c r="A310" s="22">
        <v>41780</v>
      </c>
      <c r="B310" s="22" t="s">
        <v>60</v>
      </c>
      <c r="C310" s="22" t="s">
        <v>336</v>
      </c>
      <c r="D310" s="23" t="s">
        <v>57</v>
      </c>
      <c r="E310" s="76">
        <v>23</v>
      </c>
    </row>
    <row r="311" spans="1:5">
      <c r="A311" s="22">
        <v>41776</v>
      </c>
      <c r="B311" s="22" t="s">
        <v>60</v>
      </c>
      <c r="C311" s="22" t="s">
        <v>38</v>
      </c>
      <c r="D311" s="23" t="s">
        <v>57</v>
      </c>
      <c r="E311" s="76">
        <v>66</v>
      </c>
    </row>
    <row r="312" spans="1:5">
      <c r="A312" s="22">
        <v>41909</v>
      </c>
      <c r="B312" s="22" t="s">
        <v>65</v>
      </c>
      <c r="C312" s="22" t="s">
        <v>48</v>
      </c>
      <c r="D312" s="23" t="s">
        <v>49</v>
      </c>
      <c r="E312" s="76">
        <v>33</v>
      </c>
    </row>
    <row r="313" spans="1:5">
      <c r="A313" s="22">
        <v>41780</v>
      </c>
      <c r="B313" s="22" t="s">
        <v>60</v>
      </c>
      <c r="C313" s="22" t="s">
        <v>38</v>
      </c>
      <c r="D313" s="23" t="s">
        <v>50</v>
      </c>
      <c r="E313" s="76">
        <v>46</v>
      </c>
    </row>
    <row r="314" spans="1:5">
      <c r="A314" s="22">
        <v>41895</v>
      </c>
      <c r="B314" s="22" t="s">
        <v>65</v>
      </c>
      <c r="C314" s="22" t="s">
        <v>48</v>
      </c>
      <c r="D314" s="23" t="s">
        <v>57</v>
      </c>
      <c r="E314" s="76">
        <v>22</v>
      </c>
    </row>
    <row r="315" spans="1:5">
      <c r="A315" s="22">
        <v>41889</v>
      </c>
      <c r="B315" s="22" t="s">
        <v>65</v>
      </c>
      <c r="C315" s="22" t="s">
        <v>38</v>
      </c>
      <c r="D315" s="23" t="s">
        <v>49</v>
      </c>
      <c r="E315" s="76">
        <v>68</v>
      </c>
    </row>
    <row r="316" spans="1:5">
      <c r="A316" s="22">
        <v>41903</v>
      </c>
      <c r="B316" s="22" t="s">
        <v>65</v>
      </c>
      <c r="C316" s="22" t="s">
        <v>48</v>
      </c>
      <c r="D316" s="23" t="s">
        <v>43</v>
      </c>
      <c r="E316" s="76">
        <v>19</v>
      </c>
    </row>
    <row r="317" spans="1:5">
      <c r="A317" s="22">
        <v>41829</v>
      </c>
      <c r="B317" s="22" t="s">
        <v>63</v>
      </c>
      <c r="C317" s="22" t="s">
        <v>38</v>
      </c>
      <c r="D317" s="23" t="s">
        <v>54</v>
      </c>
      <c r="E317" s="76">
        <v>469</v>
      </c>
    </row>
    <row r="318" spans="1:5">
      <c r="A318" s="22">
        <v>41783</v>
      </c>
      <c r="B318" s="22" t="s">
        <v>60</v>
      </c>
      <c r="C318" s="22" t="s">
        <v>48</v>
      </c>
      <c r="D318" s="23" t="s">
        <v>50</v>
      </c>
      <c r="E318" s="76">
        <v>44</v>
      </c>
    </row>
    <row r="319" spans="1:5">
      <c r="A319" s="22">
        <v>41773</v>
      </c>
      <c r="B319" s="22" t="s">
        <v>60</v>
      </c>
      <c r="C319" s="22" t="s">
        <v>38</v>
      </c>
      <c r="D319" s="23" t="s">
        <v>54</v>
      </c>
      <c r="E319" s="76">
        <v>94</v>
      </c>
    </row>
    <row r="320" spans="1:5">
      <c r="A320" s="22">
        <v>41793</v>
      </c>
      <c r="B320" s="22" t="s">
        <v>62</v>
      </c>
      <c r="C320" s="22" t="s">
        <v>48</v>
      </c>
      <c r="D320" s="23" t="s">
        <v>43</v>
      </c>
      <c r="E320" s="76">
        <v>57</v>
      </c>
    </row>
    <row r="321" spans="1:5">
      <c r="A321" s="22">
        <v>41872</v>
      </c>
      <c r="B321" s="22" t="s">
        <v>64</v>
      </c>
      <c r="C321" s="22" t="s">
        <v>48</v>
      </c>
      <c r="D321" s="23" t="s">
        <v>49</v>
      </c>
      <c r="E321" s="76">
        <v>66</v>
      </c>
    </row>
    <row r="322" spans="1:5">
      <c r="A322" s="22">
        <v>41910</v>
      </c>
      <c r="B322" s="22" t="s">
        <v>65</v>
      </c>
      <c r="C322" s="22" t="s">
        <v>48</v>
      </c>
      <c r="D322" s="23" t="s">
        <v>43</v>
      </c>
      <c r="E322" s="76">
        <v>20</v>
      </c>
    </row>
    <row r="323" spans="1:5">
      <c r="A323" s="22">
        <v>41767</v>
      </c>
      <c r="B323" s="22" t="s">
        <v>60</v>
      </c>
      <c r="C323" s="22" t="s">
        <v>48</v>
      </c>
      <c r="D323" s="23" t="s">
        <v>50</v>
      </c>
      <c r="E323" s="76">
        <v>22</v>
      </c>
    </row>
    <row r="324" spans="1:5">
      <c r="A324" s="22">
        <v>41769</v>
      </c>
      <c r="B324" s="22" t="s">
        <v>60</v>
      </c>
      <c r="C324" s="22" t="s">
        <v>48</v>
      </c>
      <c r="D324" s="23" t="s">
        <v>49</v>
      </c>
      <c r="E324" s="76">
        <v>102</v>
      </c>
    </row>
    <row r="325" spans="1:5">
      <c r="A325" s="22">
        <v>41767</v>
      </c>
      <c r="B325" s="22" t="s">
        <v>60</v>
      </c>
      <c r="C325" s="22" t="s">
        <v>38</v>
      </c>
      <c r="D325" s="23" t="s">
        <v>61</v>
      </c>
      <c r="E325" s="76">
        <v>55</v>
      </c>
    </row>
    <row r="326" spans="1:5">
      <c r="A326" s="22">
        <v>41794</v>
      </c>
      <c r="B326" s="22" t="s">
        <v>62</v>
      </c>
      <c r="C326" s="22" t="s">
        <v>48</v>
      </c>
      <c r="D326" s="23" t="s">
        <v>46</v>
      </c>
      <c r="E326" s="76">
        <v>96</v>
      </c>
    </row>
    <row r="327" spans="1:5">
      <c r="A327" s="22">
        <v>41813</v>
      </c>
      <c r="B327" s="22" t="s">
        <v>62</v>
      </c>
      <c r="C327" s="22" t="s">
        <v>48</v>
      </c>
      <c r="D327" s="23" t="s">
        <v>53</v>
      </c>
      <c r="E327" s="76">
        <v>60</v>
      </c>
    </row>
    <row r="328" spans="1:5">
      <c r="A328" s="22">
        <v>41884</v>
      </c>
      <c r="B328" s="22" t="s">
        <v>65</v>
      </c>
      <c r="C328" s="22" t="s">
        <v>48</v>
      </c>
      <c r="D328" s="23" t="s">
        <v>56</v>
      </c>
      <c r="E328" s="76">
        <v>20</v>
      </c>
    </row>
    <row r="329" spans="1:5">
      <c r="A329" s="22">
        <v>41885</v>
      </c>
      <c r="B329" s="22" t="s">
        <v>65</v>
      </c>
      <c r="C329" s="22" t="s">
        <v>48</v>
      </c>
      <c r="D329" s="23" t="s">
        <v>43</v>
      </c>
      <c r="E329" s="76">
        <v>80</v>
      </c>
    </row>
    <row r="330" spans="1:5">
      <c r="A330" s="22">
        <v>41844</v>
      </c>
      <c r="B330" s="22" t="s">
        <v>63</v>
      </c>
      <c r="C330" s="22" t="s">
        <v>48</v>
      </c>
      <c r="D330" s="23" t="s">
        <v>66</v>
      </c>
      <c r="E330" s="76">
        <v>36</v>
      </c>
    </row>
    <row r="331" spans="1:5">
      <c r="A331" s="22">
        <v>41762</v>
      </c>
      <c r="B331" s="22" t="s">
        <v>60</v>
      </c>
      <c r="C331" s="22" t="s">
        <v>48</v>
      </c>
      <c r="D331" s="23" t="s">
        <v>57</v>
      </c>
      <c r="E331" s="76">
        <v>46</v>
      </c>
    </row>
    <row r="332" spans="1:5">
      <c r="A332" s="22">
        <v>41836</v>
      </c>
      <c r="B332" s="22" t="s">
        <v>63</v>
      </c>
      <c r="C332" s="22" t="s">
        <v>38</v>
      </c>
      <c r="D332" s="23" t="s">
        <v>56</v>
      </c>
      <c r="E332" s="76">
        <v>20</v>
      </c>
    </row>
    <row r="333" spans="1:5">
      <c r="A333" s="22">
        <v>41900</v>
      </c>
      <c r="B333" s="22" t="s">
        <v>65</v>
      </c>
      <c r="C333" s="22" t="s">
        <v>336</v>
      </c>
      <c r="D333" s="23" t="s">
        <v>50</v>
      </c>
      <c r="E333" s="76">
        <v>23</v>
      </c>
    </row>
    <row r="334" spans="1:5">
      <c r="A334" s="22">
        <v>41824</v>
      </c>
      <c r="B334" s="22" t="s">
        <v>63</v>
      </c>
      <c r="C334" s="22" t="s">
        <v>48</v>
      </c>
      <c r="D334" s="23" t="s">
        <v>43</v>
      </c>
      <c r="E334" s="76">
        <v>80</v>
      </c>
    </row>
    <row r="335" spans="1:5">
      <c r="A335" s="22">
        <v>41846</v>
      </c>
      <c r="B335" s="22" t="s">
        <v>63</v>
      </c>
      <c r="C335" s="22" t="s">
        <v>38</v>
      </c>
      <c r="D335" s="23" t="s">
        <v>56</v>
      </c>
      <c r="E335" s="76">
        <v>259</v>
      </c>
    </row>
    <row r="336" spans="1:5">
      <c r="A336" s="22">
        <v>41890</v>
      </c>
      <c r="B336" s="22" t="s">
        <v>65</v>
      </c>
      <c r="C336" s="22" t="s">
        <v>38</v>
      </c>
      <c r="D336" s="23" t="s">
        <v>53</v>
      </c>
      <c r="E336" s="76">
        <v>689</v>
      </c>
    </row>
    <row r="337" spans="1:5">
      <c r="A337" s="22">
        <v>41829</v>
      </c>
      <c r="B337" s="22" t="s">
        <v>63</v>
      </c>
      <c r="C337" s="22" t="s">
        <v>48</v>
      </c>
      <c r="D337" s="23" t="s">
        <v>43</v>
      </c>
      <c r="E337" s="76">
        <v>38</v>
      </c>
    </row>
    <row r="338" spans="1:5">
      <c r="A338" s="22">
        <v>41897</v>
      </c>
      <c r="B338" s="22" t="s">
        <v>65</v>
      </c>
      <c r="C338" s="22" t="s">
        <v>38</v>
      </c>
      <c r="D338" s="23" t="s">
        <v>53</v>
      </c>
      <c r="E338" s="76">
        <v>58</v>
      </c>
    </row>
    <row r="339" spans="1:5">
      <c r="A339" s="22">
        <v>41908</v>
      </c>
      <c r="B339" s="22" t="s">
        <v>65</v>
      </c>
      <c r="C339" s="22" t="s">
        <v>48</v>
      </c>
      <c r="D339" s="23" t="s">
        <v>50</v>
      </c>
      <c r="E339" s="76">
        <v>46</v>
      </c>
    </row>
    <row r="340" spans="1:5">
      <c r="A340" s="22">
        <v>41888</v>
      </c>
      <c r="B340" s="22" t="s">
        <v>65</v>
      </c>
      <c r="C340" s="22" t="s">
        <v>336</v>
      </c>
      <c r="D340" s="23" t="s">
        <v>54</v>
      </c>
      <c r="E340" s="76">
        <v>71</v>
      </c>
    </row>
    <row r="341" spans="1:5">
      <c r="A341" s="22">
        <v>41896</v>
      </c>
      <c r="B341" s="22" t="s">
        <v>65</v>
      </c>
      <c r="C341" s="22" t="s">
        <v>38</v>
      </c>
      <c r="D341" s="23" t="s">
        <v>43</v>
      </c>
      <c r="E341" s="76">
        <v>40</v>
      </c>
    </row>
    <row r="342" spans="1:5">
      <c r="A342" s="22">
        <v>41776</v>
      </c>
      <c r="B342" s="22" t="s">
        <v>60</v>
      </c>
      <c r="C342" s="22" t="s">
        <v>48</v>
      </c>
      <c r="D342" s="23" t="s">
        <v>56</v>
      </c>
      <c r="E342" s="76">
        <v>20</v>
      </c>
    </row>
    <row r="343" spans="1:5">
      <c r="A343" s="22">
        <v>41826</v>
      </c>
      <c r="B343" s="22" t="s">
        <v>63</v>
      </c>
      <c r="C343" s="22" t="s">
        <v>38</v>
      </c>
      <c r="D343" s="23" t="s">
        <v>57</v>
      </c>
      <c r="E343" s="76">
        <v>46</v>
      </c>
    </row>
    <row r="344" spans="1:5">
      <c r="A344" s="22">
        <v>41773</v>
      </c>
      <c r="B344" s="22" t="s">
        <v>60</v>
      </c>
      <c r="C344" s="22" t="s">
        <v>38</v>
      </c>
      <c r="D344" s="23" t="s">
        <v>50</v>
      </c>
      <c r="E344" s="76">
        <v>44</v>
      </c>
    </row>
    <row r="345" spans="1:5">
      <c r="A345" s="22">
        <v>41892</v>
      </c>
      <c r="B345" s="22" t="s">
        <v>65</v>
      </c>
      <c r="C345" s="22" t="s">
        <v>38</v>
      </c>
      <c r="D345" s="23" t="s">
        <v>66</v>
      </c>
      <c r="E345" s="76">
        <v>36</v>
      </c>
    </row>
    <row r="346" spans="1:5">
      <c r="A346" s="22">
        <v>41842</v>
      </c>
      <c r="B346" s="22" t="s">
        <v>63</v>
      </c>
      <c r="C346" s="22" t="s">
        <v>48</v>
      </c>
      <c r="D346" s="23" t="s">
        <v>49</v>
      </c>
      <c r="E346" s="76">
        <v>32</v>
      </c>
    </row>
    <row r="347" spans="1:5">
      <c r="A347" s="22">
        <v>41782</v>
      </c>
      <c r="B347" s="22" t="s">
        <v>60</v>
      </c>
      <c r="C347" s="22" t="s">
        <v>48</v>
      </c>
      <c r="D347" s="23" t="s">
        <v>43</v>
      </c>
      <c r="E347" s="76">
        <v>60</v>
      </c>
    </row>
    <row r="348" spans="1:5">
      <c r="A348" s="22">
        <v>41835</v>
      </c>
      <c r="B348" s="22" t="s">
        <v>63</v>
      </c>
      <c r="C348" s="22" t="s">
        <v>336</v>
      </c>
      <c r="D348" s="23" t="s">
        <v>50</v>
      </c>
      <c r="E348" s="76">
        <v>46</v>
      </c>
    </row>
    <row r="349" spans="1:5">
      <c r="A349" s="22">
        <v>41890</v>
      </c>
      <c r="B349" s="22" t="s">
        <v>65</v>
      </c>
      <c r="C349" s="22" t="s">
        <v>336</v>
      </c>
      <c r="D349" s="23" t="s">
        <v>61</v>
      </c>
      <c r="E349" s="76">
        <v>53</v>
      </c>
    </row>
    <row r="350" spans="1:5">
      <c r="A350" s="22">
        <v>41846</v>
      </c>
      <c r="B350" s="22" t="s">
        <v>63</v>
      </c>
      <c r="C350" s="22" t="s">
        <v>38</v>
      </c>
      <c r="D350" s="23" t="s">
        <v>53</v>
      </c>
      <c r="E350" s="76">
        <v>58</v>
      </c>
    </row>
    <row r="351" spans="1:5">
      <c r="A351" s="22">
        <v>41891</v>
      </c>
      <c r="B351" s="22" t="s">
        <v>65</v>
      </c>
      <c r="C351" s="22" t="s">
        <v>38</v>
      </c>
      <c r="D351" s="23" t="s">
        <v>57</v>
      </c>
      <c r="E351" s="76">
        <v>44</v>
      </c>
    </row>
    <row r="352" spans="1:5">
      <c r="A352" s="22">
        <v>41851</v>
      </c>
      <c r="B352" s="22" t="s">
        <v>63</v>
      </c>
      <c r="C352" s="22" t="s">
        <v>48</v>
      </c>
      <c r="D352" s="23" t="s">
        <v>57</v>
      </c>
      <c r="E352" s="76">
        <v>23</v>
      </c>
    </row>
    <row r="353" spans="1:5">
      <c r="A353" s="22">
        <v>41765</v>
      </c>
      <c r="B353" s="22" t="s">
        <v>60</v>
      </c>
      <c r="C353" s="22" t="s">
        <v>38</v>
      </c>
      <c r="D353" s="23" t="s">
        <v>57</v>
      </c>
      <c r="E353" s="76">
        <v>44</v>
      </c>
    </row>
    <row r="354" spans="1:5">
      <c r="A354" s="22">
        <v>41834</v>
      </c>
      <c r="B354" s="22" t="s">
        <v>63</v>
      </c>
      <c r="C354" s="22" t="s">
        <v>38</v>
      </c>
      <c r="D354" s="23" t="s">
        <v>56</v>
      </c>
      <c r="E354" s="76">
        <v>42</v>
      </c>
    </row>
    <row r="355" spans="1:5">
      <c r="A355" s="22">
        <v>41907</v>
      </c>
      <c r="B355" s="22" t="s">
        <v>65</v>
      </c>
      <c r="C355" s="22" t="s">
        <v>48</v>
      </c>
      <c r="D355" s="23" t="s">
        <v>46</v>
      </c>
      <c r="E355" s="76">
        <v>75</v>
      </c>
    </row>
    <row r="356" spans="1:5">
      <c r="A356" s="22">
        <v>41788</v>
      </c>
      <c r="B356" s="22" t="s">
        <v>60</v>
      </c>
      <c r="C356" s="22" t="s">
        <v>48</v>
      </c>
      <c r="D356" s="23" t="s">
        <v>58</v>
      </c>
      <c r="E356" s="76">
        <v>46</v>
      </c>
    </row>
    <row r="357" spans="1:5">
      <c r="A357" s="22">
        <v>41885</v>
      </c>
      <c r="B357" s="22" t="s">
        <v>65</v>
      </c>
      <c r="C357" s="22" t="s">
        <v>38</v>
      </c>
      <c r="D357" s="23" t="s">
        <v>49</v>
      </c>
      <c r="E357" s="76">
        <v>66</v>
      </c>
    </row>
    <row r="358" spans="1:5">
      <c r="A358" s="22">
        <v>41779</v>
      </c>
      <c r="B358" s="22" t="s">
        <v>60</v>
      </c>
      <c r="C358" s="22" t="s">
        <v>336</v>
      </c>
      <c r="D358" s="23" t="s">
        <v>46</v>
      </c>
      <c r="E358" s="76">
        <v>100</v>
      </c>
    </row>
    <row r="359" spans="1:5">
      <c r="A359" s="22">
        <v>41816</v>
      </c>
      <c r="B359" s="22" t="s">
        <v>62</v>
      </c>
      <c r="C359" s="22" t="s">
        <v>48</v>
      </c>
      <c r="D359" s="23" t="s">
        <v>49</v>
      </c>
      <c r="E359" s="76">
        <v>33</v>
      </c>
    </row>
    <row r="360" spans="1:5">
      <c r="A360" s="22">
        <v>41794</v>
      </c>
      <c r="B360" s="22" t="s">
        <v>62</v>
      </c>
      <c r="C360" s="22" t="s">
        <v>48</v>
      </c>
      <c r="D360" s="23" t="s">
        <v>58</v>
      </c>
      <c r="E360" s="76">
        <v>46</v>
      </c>
    </row>
    <row r="361" spans="1:5">
      <c r="A361" s="22">
        <v>41848</v>
      </c>
      <c r="B361" s="22" t="s">
        <v>63</v>
      </c>
      <c r="C361" s="22" t="s">
        <v>48</v>
      </c>
      <c r="D361" s="23" t="s">
        <v>49</v>
      </c>
      <c r="E361" s="76">
        <v>439</v>
      </c>
    </row>
    <row r="362" spans="1:5">
      <c r="A362" s="22">
        <v>41849</v>
      </c>
      <c r="B362" s="22" t="s">
        <v>63</v>
      </c>
      <c r="C362" s="22" t="s">
        <v>48</v>
      </c>
      <c r="D362" s="23" t="s">
        <v>57</v>
      </c>
      <c r="E362" s="76">
        <v>46</v>
      </c>
    </row>
    <row r="363" spans="1:5">
      <c r="A363" s="22">
        <v>41773</v>
      </c>
      <c r="B363" s="22" t="s">
        <v>60</v>
      </c>
      <c r="C363" s="22" t="s">
        <v>38</v>
      </c>
      <c r="D363" s="23" t="s">
        <v>50</v>
      </c>
      <c r="E363" s="76">
        <v>46</v>
      </c>
    </row>
    <row r="364" spans="1:5">
      <c r="A364" s="22">
        <v>41886</v>
      </c>
      <c r="B364" s="22" t="s">
        <v>65</v>
      </c>
      <c r="C364" s="22" t="s">
        <v>48</v>
      </c>
      <c r="D364" s="23" t="s">
        <v>49</v>
      </c>
      <c r="E364" s="76">
        <v>66</v>
      </c>
    </row>
    <row r="365" spans="1:5">
      <c r="A365" s="22">
        <v>41765</v>
      </c>
      <c r="B365" s="22" t="s">
        <v>60</v>
      </c>
      <c r="C365" s="22" t="s">
        <v>38</v>
      </c>
      <c r="D365" s="23" t="s">
        <v>50</v>
      </c>
      <c r="E365" s="76">
        <v>23</v>
      </c>
    </row>
    <row r="366" spans="1:5">
      <c r="A366" s="22">
        <v>41822</v>
      </c>
      <c r="B366" s="22" t="s">
        <v>63</v>
      </c>
      <c r="C366" s="22" t="s">
        <v>336</v>
      </c>
      <c r="D366" s="23" t="s">
        <v>43</v>
      </c>
      <c r="E366" s="76">
        <v>40</v>
      </c>
    </row>
    <row r="367" spans="1:5">
      <c r="A367" s="22">
        <v>41912</v>
      </c>
      <c r="B367" s="22" t="s">
        <v>65</v>
      </c>
      <c r="C367" s="22" t="s">
        <v>38</v>
      </c>
      <c r="D367" s="23" t="s">
        <v>46</v>
      </c>
      <c r="E367" s="76">
        <v>72</v>
      </c>
    </row>
    <row r="368" spans="1:5">
      <c r="A368" s="22">
        <v>41775</v>
      </c>
      <c r="B368" s="22" t="s">
        <v>60</v>
      </c>
      <c r="C368" s="22" t="s">
        <v>38</v>
      </c>
      <c r="D368" s="23" t="s">
        <v>53</v>
      </c>
      <c r="E368" s="76">
        <v>87</v>
      </c>
    </row>
    <row r="369" spans="1:5">
      <c r="A369" s="22">
        <v>41795</v>
      </c>
      <c r="B369" s="22" t="s">
        <v>62</v>
      </c>
      <c r="C369" s="22" t="s">
        <v>336</v>
      </c>
      <c r="D369" s="23" t="s">
        <v>43</v>
      </c>
      <c r="E369" s="76">
        <v>20</v>
      </c>
    </row>
    <row r="370" spans="1:5">
      <c r="A370" s="22">
        <v>41850</v>
      </c>
      <c r="B370" s="22" t="s">
        <v>63</v>
      </c>
      <c r="C370" s="22" t="s">
        <v>38</v>
      </c>
      <c r="D370" s="23" t="s">
        <v>58</v>
      </c>
      <c r="E370" s="76">
        <v>24</v>
      </c>
    </row>
    <row r="371" spans="1:5">
      <c r="A371" s="22">
        <v>41823</v>
      </c>
      <c r="B371" s="22" t="s">
        <v>63</v>
      </c>
      <c r="C371" s="22" t="s">
        <v>38</v>
      </c>
      <c r="D371" s="23" t="s">
        <v>39</v>
      </c>
      <c r="E371" s="76">
        <v>78</v>
      </c>
    </row>
    <row r="372" spans="1:5">
      <c r="A372" s="22">
        <v>41894</v>
      </c>
      <c r="B372" s="22" t="s">
        <v>65</v>
      </c>
      <c r="C372" s="22" t="s">
        <v>48</v>
      </c>
      <c r="D372" s="23" t="s">
        <v>56</v>
      </c>
      <c r="E372" s="76">
        <v>60</v>
      </c>
    </row>
    <row r="373" spans="1:5">
      <c r="A373" s="22">
        <v>41773</v>
      </c>
      <c r="B373" s="22" t="s">
        <v>60</v>
      </c>
      <c r="C373" s="22" t="s">
        <v>48</v>
      </c>
      <c r="D373" s="23" t="s">
        <v>57</v>
      </c>
      <c r="E373" s="76">
        <v>69</v>
      </c>
    </row>
    <row r="374" spans="1:5">
      <c r="A374" s="22">
        <v>41778</v>
      </c>
      <c r="B374" s="22" t="s">
        <v>60</v>
      </c>
      <c r="C374" s="22" t="s">
        <v>48</v>
      </c>
      <c r="D374" s="23" t="s">
        <v>46</v>
      </c>
      <c r="E374" s="76">
        <v>46</v>
      </c>
    </row>
    <row r="375" spans="1:5">
      <c r="A375" s="22">
        <v>41826</v>
      </c>
      <c r="B375" s="22" t="s">
        <v>63</v>
      </c>
      <c r="C375" s="22" t="s">
        <v>48</v>
      </c>
      <c r="D375" s="23" t="s">
        <v>57</v>
      </c>
      <c r="E375" s="76">
        <v>23</v>
      </c>
    </row>
    <row r="376" spans="1:5">
      <c r="A376" s="22">
        <v>41768</v>
      </c>
      <c r="B376" s="22" t="s">
        <v>60</v>
      </c>
      <c r="C376" s="22" t="s">
        <v>48</v>
      </c>
      <c r="D376" s="23" t="s">
        <v>50</v>
      </c>
      <c r="E376" s="76">
        <v>23</v>
      </c>
    </row>
    <row r="377" spans="1:5">
      <c r="A377" s="22">
        <v>41831</v>
      </c>
      <c r="B377" s="22" t="s">
        <v>63</v>
      </c>
      <c r="C377" s="22" t="s">
        <v>48</v>
      </c>
      <c r="D377" s="23" t="s">
        <v>57</v>
      </c>
      <c r="E377" s="76">
        <v>46</v>
      </c>
    </row>
    <row r="378" spans="1:5">
      <c r="A378" s="22">
        <v>41784</v>
      </c>
      <c r="B378" s="22" t="s">
        <v>60</v>
      </c>
      <c r="C378" s="22" t="s">
        <v>38</v>
      </c>
      <c r="D378" s="23" t="s">
        <v>50</v>
      </c>
      <c r="E378" s="76">
        <v>305</v>
      </c>
    </row>
    <row r="379" spans="1:5">
      <c r="A379" s="22">
        <v>41782</v>
      </c>
      <c r="B379" s="22" t="s">
        <v>60</v>
      </c>
      <c r="C379" s="22" t="s">
        <v>336</v>
      </c>
      <c r="D379" s="23" t="s">
        <v>61</v>
      </c>
      <c r="E379" s="76">
        <v>53</v>
      </c>
    </row>
    <row r="380" spans="1:5">
      <c r="A380" s="22">
        <v>41866</v>
      </c>
      <c r="B380" s="22" t="s">
        <v>64</v>
      </c>
      <c r="C380" s="22" t="s">
        <v>336</v>
      </c>
      <c r="D380" s="23" t="s">
        <v>57</v>
      </c>
      <c r="E380" s="76">
        <v>23</v>
      </c>
    </row>
    <row r="381" spans="1:5">
      <c r="A381" s="22">
        <v>41783</v>
      </c>
      <c r="B381" s="22" t="s">
        <v>60</v>
      </c>
      <c r="C381" s="22" t="s">
        <v>48</v>
      </c>
      <c r="D381" s="23" t="s">
        <v>57</v>
      </c>
      <c r="E381" s="76">
        <v>44</v>
      </c>
    </row>
    <row r="382" spans="1:5">
      <c r="A382" s="22">
        <v>41892</v>
      </c>
      <c r="B382" s="22" t="s">
        <v>65</v>
      </c>
      <c r="C382" s="22" t="s">
        <v>38</v>
      </c>
      <c r="D382" s="23" t="s">
        <v>56</v>
      </c>
      <c r="E382" s="76">
        <v>21</v>
      </c>
    </row>
    <row r="383" spans="1:5">
      <c r="A383" s="22">
        <v>41908</v>
      </c>
      <c r="B383" s="22" t="s">
        <v>65</v>
      </c>
      <c r="C383" s="22" t="s">
        <v>336</v>
      </c>
      <c r="D383" s="23" t="s">
        <v>49</v>
      </c>
      <c r="E383" s="76">
        <v>33</v>
      </c>
    </row>
    <row r="384" spans="1:5">
      <c r="A384" s="22">
        <v>41832</v>
      </c>
      <c r="B384" s="22" t="s">
        <v>63</v>
      </c>
      <c r="C384" s="22" t="s">
        <v>48</v>
      </c>
      <c r="D384" s="23" t="s">
        <v>57</v>
      </c>
      <c r="E384" s="76">
        <v>23</v>
      </c>
    </row>
    <row r="385" spans="1:5">
      <c r="A385" s="22">
        <v>41911</v>
      </c>
      <c r="B385" s="22" t="s">
        <v>65</v>
      </c>
      <c r="C385" s="22" t="s">
        <v>38</v>
      </c>
      <c r="D385" s="23" t="s">
        <v>50</v>
      </c>
      <c r="E385" s="76">
        <v>46</v>
      </c>
    </row>
    <row r="386" spans="1:5">
      <c r="A386" s="22">
        <v>41776</v>
      </c>
      <c r="B386" s="22" t="s">
        <v>60</v>
      </c>
      <c r="C386" s="22" t="s">
        <v>48</v>
      </c>
      <c r="D386" s="23" t="s">
        <v>43</v>
      </c>
      <c r="E386" s="76">
        <v>322</v>
      </c>
    </row>
    <row r="387" spans="1:5">
      <c r="A387" s="22">
        <v>41893</v>
      </c>
      <c r="B387" s="22" t="s">
        <v>65</v>
      </c>
      <c r="C387" s="22" t="s">
        <v>48</v>
      </c>
      <c r="D387" s="23" t="s">
        <v>57</v>
      </c>
      <c r="E387" s="76">
        <v>46</v>
      </c>
    </row>
    <row r="388" spans="1:5">
      <c r="A388" s="22">
        <v>41762</v>
      </c>
      <c r="B388" s="22" t="s">
        <v>60</v>
      </c>
      <c r="C388" s="22" t="s">
        <v>38</v>
      </c>
      <c r="D388" s="23" t="s">
        <v>56</v>
      </c>
      <c r="E388" s="76">
        <v>76</v>
      </c>
    </row>
    <row r="389" spans="1:5">
      <c r="A389" s="22">
        <v>41845</v>
      </c>
      <c r="B389" s="22" t="s">
        <v>63</v>
      </c>
      <c r="C389" s="22" t="s">
        <v>38</v>
      </c>
      <c r="D389" s="23" t="s">
        <v>49</v>
      </c>
      <c r="E389" s="76">
        <v>99</v>
      </c>
    </row>
    <row r="390" spans="1:5">
      <c r="A390" s="22">
        <v>41899</v>
      </c>
      <c r="B390" s="22" t="s">
        <v>65</v>
      </c>
      <c r="C390" s="22" t="s">
        <v>336</v>
      </c>
      <c r="D390" s="23" t="s">
        <v>50</v>
      </c>
      <c r="E390" s="76">
        <v>44</v>
      </c>
    </row>
    <row r="391" spans="1:5">
      <c r="A391" s="22">
        <v>41771</v>
      </c>
      <c r="B391" s="22" t="s">
        <v>60</v>
      </c>
      <c r="C391" s="22" t="s">
        <v>48</v>
      </c>
      <c r="D391" s="23" t="s">
        <v>43</v>
      </c>
      <c r="E391" s="76">
        <v>60</v>
      </c>
    </row>
    <row r="392" spans="1:5">
      <c r="A392" s="22">
        <v>41890</v>
      </c>
      <c r="B392" s="22" t="s">
        <v>65</v>
      </c>
      <c r="C392" s="22" t="s">
        <v>38</v>
      </c>
      <c r="D392" s="23" t="s">
        <v>46</v>
      </c>
      <c r="E392" s="76">
        <v>23</v>
      </c>
    </row>
    <row r="393" spans="1:5">
      <c r="A393" s="22">
        <v>41835</v>
      </c>
      <c r="B393" s="22" t="s">
        <v>63</v>
      </c>
      <c r="C393" s="22" t="s">
        <v>38</v>
      </c>
      <c r="D393" s="23" t="s">
        <v>39</v>
      </c>
      <c r="E393" s="76">
        <v>80</v>
      </c>
    </row>
    <row r="394" spans="1:5">
      <c r="A394" s="22">
        <v>41826</v>
      </c>
      <c r="B394" s="22" t="s">
        <v>63</v>
      </c>
      <c r="C394" s="22" t="s">
        <v>48</v>
      </c>
      <c r="D394" s="23" t="s">
        <v>43</v>
      </c>
      <c r="E394" s="76">
        <v>284</v>
      </c>
    </row>
    <row r="395" spans="1:5">
      <c r="A395" s="22">
        <v>41884</v>
      </c>
      <c r="B395" s="22" t="s">
        <v>65</v>
      </c>
      <c r="C395" s="22" t="s">
        <v>48</v>
      </c>
      <c r="D395" s="23" t="s">
        <v>43</v>
      </c>
      <c r="E395" s="76">
        <v>57</v>
      </c>
    </row>
    <row r="396" spans="1:5">
      <c r="A396" s="22">
        <v>41828</v>
      </c>
      <c r="B396" s="22" t="s">
        <v>63</v>
      </c>
      <c r="C396" s="22" t="s">
        <v>38</v>
      </c>
      <c r="D396" s="23" t="s">
        <v>39</v>
      </c>
      <c r="E396" s="76">
        <v>234</v>
      </c>
    </row>
    <row r="397" spans="1:5">
      <c r="A397" s="22">
        <v>41802</v>
      </c>
      <c r="B397" s="22" t="s">
        <v>62</v>
      </c>
      <c r="C397" s="22" t="s">
        <v>336</v>
      </c>
      <c r="D397" s="23" t="s">
        <v>46</v>
      </c>
      <c r="E397" s="76">
        <v>25</v>
      </c>
    </row>
    <row r="398" spans="1:5">
      <c r="A398" s="22">
        <v>41768</v>
      </c>
      <c r="B398" s="22" t="s">
        <v>60</v>
      </c>
      <c r="C398" s="22" t="s">
        <v>48</v>
      </c>
      <c r="D398" s="23" t="s">
        <v>43</v>
      </c>
      <c r="E398" s="76">
        <v>20</v>
      </c>
    </row>
    <row r="399" spans="1:5">
      <c r="A399" s="22">
        <v>41873</v>
      </c>
      <c r="B399" s="22" t="s">
        <v>64</v>
      </c>
      <c r="C399" s="22" t="s">
        <v>336</v>
      </c>
      <c r="D399" s="23" t="s">
        <v>46</v>
      </c>
      <c r="E399" s="76">
        <v>48</v>
      </c>
    </row>
    <row r="400" spans="1:5">
      <c r="A400" s="22">
        <v>41848</v>
      </c>
      <c r="B400" s="22" t="s">
        <v>63</v>
      </c>
      <c r="C400" s="22" t="s">
        <v>38</v>
      </c>
      <c r="D400" s="23" t="s">
        <v>57</v>
      </c>
      <c r="E400" s="76">
        <v>23</v>
      </c>
    </row>
    <row r="401" spans="1:5">
      <c r="A401" s="22">
        <v>41851</v>
      </c>
      <c r="B401" s="22" t="s">
        <v>63</v>
      </c>
      <c r="C401" s="22" t="s">
        <v>48</v>
      </c>
      <c r="D401" s="23" t="s">
        <v>43</v>
      </c>
      <c r="E401" s="76">
        <v>57</v>
      </c>
    </row>
    <row r="402" spans="1:5">
      <c r="A402" s="22">
        <v>41902</v>
      </c>
      <c r="B402" s="22" t="s">
        <v>65</v>
      </c>
      <c r="C402" s="22" t="s">
        <v>38</v>
      </c>
      <c r="D402" s="23" t="s">
        <v>49</v>
      </c>
      <c r="E402" s="76">
        <v>66</v>
      </c>
    </row>
    <row r="403" spans="1:5">
      <c r="A403" s="22">
        <v>41879</v>
      </c>
      <c r="B403" s="22" t="s">
        <v>64</v>
      </c>
      <c r="C403" s="22" t="s">
        <v>48</v>
      </c>
      <c r="D403" s="23" t="s">
        <v>39</v>
      </c>
      <c r="E403" s="76">
        <v>228</v>
      </c>
    </row>
    <row r="404" spans="1:5">
      <c r="A404" s="22">
        <v>41878</v>
      </c>
      <c r="B404" s="22" t="s">
        <v>64</v>
      </c>
      <c r="C404" s="22" t="s">
        <v>38</v>
      </c>
      <c r="D404" s="23" t="s">
        <v>53</v>
      </c>
      <c r="E404" s="76">
        <v>90</v>
      </c>
    </row>
    <row r="405" spans="1:5">
      <c r="A405" s="22">
        <v>41761</v>
      </c>
      <c r="B405" s="22" t="s">
        <v>60</v>
      </c>
      <c r="C405" s="22" t="s">
        <v>48</v>
      </c>
      <c r="D405" s="23" t="s">
        <v>57</v>
      </c>
      <c r="E405" s="76">
        <v>23</v>
      </c>
    </row>
    <row r="406" spans="1:5">
      <c r="A406" s="22">
        <v>41849</v>
      </c>
      <c r="B406" s="22" t="s">
        <v>63</v>
      </c>
      <c r="C406" s="22" t="s">
        <v>38</v>
      </c>
      <c r="D406" s="23" t="s">
        <v>54</v>
      </c>
      <c r="E406" s="76">
        <v>514</v>
      </c>
    </row>
    <row r="407" spans="1:5">
      <c r="A407" s="22">
        <v>41823</v>
      </c>
      <c r="B407" s="22" t="s">
        <v>63</v>
      </c>
      <c r="C407" s="22" t="s">
        <v>48</v>
      </c>
      <c r="D407" s="23" t="s">
        <v>49</v>
      </c>
      <c r="E407" s="76">
        <v>64</v>
      </c>
    </row>
    <row r="408" spans="1:5">
      <c r="A408" s="22">
        <v>41872</v>
      </c>
      <c r="B408" s="22" t="s">
        <v>64</v>
      </c>
      <c r="C408" s="22" t="s">
        <v>48</v>
      </c>
      <c r="D408" s="23" t="s">
        <v>53</v>
      </c>
      <c r="E408" s="76">
        <v>28</v>
      </c>
    </row>
    <row r="409" spans="1:5">
      <c r="A409" s="22">
        <v>41787</v>
      </c>
      <c r="B409" s="22" t="s">
        <v>60</v>
      </c>
      <c r="C409" s="22" t="s">
        <v>38</v>
      </c>
      <c r="D409" s="23" t="s">
        <v>57</v>
      </c>
      <c r="E409" s="76">
        <v>69</v>
      </c>
    </row>
    <row r="410" spans="1:5">
      <c r="A410" s="22">
        <v>41899</v>
      </c>
      <c r="B410" s="22" t="s">
        <v>65</v>
      </c>
      <c r="C410" s="22" t="s">
        <v>48</v>
      </c>
      <c r="D410" s="23" t="s">
        <v>66</v>
      </c>
      <c r="E410" s="76">
        <v>36</v>
      </c>
    </row>
    <row r="411" spans="1:5">
      <c r="A411" s="22">
        <v>41895</v>
      </c>
      <c r="B411" s="22" t="s">
        <v>65</v>
      </c>
      <c r="C411" s="22" t="s">
        <v>336</v>
      </c>
      <c r="D411" s="23" t="s">
        <v>43</v>
      </c>
      <c r="E411" s="76">
        <v>20</v>
      </c>
    </row>
    <row r="412" spans="1:5">
      <c r="A412" s="22">
        <v>41892</v>
      </c>
      <c r="B412" s="22" t="s">
        <v>65</v>
      </c>
      <c r="C412" s="22" t="s">
        <v>38</v>
      </c>
      <c r="D412" s="23" t="s">
        <v>53</v>
      </c>
      <c r="E412" s="76">
        <v>58</v>
      </c>
    </row>
    <row r="413" spans="1:5">
      <c r="A413" s="22">
        <v>41899</v>
      </c>
      <c r="B413" s="22" t="s">
        <v>65</v>
      </c>
      <c r="C413" s="22" t="s">
        <v>336</v>
      </c>
      <c r="D413" s="23" t="s">
        <v>43</v>
      </c>
      <c r="E413" s="76">
        <v>160</v>
      </c>
    </row>
    <row r="414" spans="1:5">
      <c r="A414" s="22">
        <v>41861</v>
      </c>
      <c r="B414" s="22" t="s">
        <v>64</v>
      </c>
      <c r="C414" s="22" t="s">
        <v>38</v>
      </c>
      <c r="D414" s="23" t="s">
        <v>46</v>
      </c>
      <c r="E414" s="76">
        <v>25</v>
      </c>
    </row>
    <row r="415" spans="1:5">
      <c r="A415" s="22">
        <v>41897</v>
      </c>
      <c r="B415" s="22" t="s">
        <v>65</v>
      </c>
      <c r="C415" s="22" t="s">
        <v>48</v>
      </c>
      <c r="D415" s="23" t="s">
        <v>49</v>
      </c>
      <c r="E415" s="76">
        <v>99</v>
      </c>
    </row>
    <row r="416" spans="1:5">
      <c r="A416" s="22">
        <v>41810</v>
      </c>
      <c r="B416" s="22" t="s">
        <v>62</v>
      </c>
      <c r="C416" s="22" t="s">
        <v>48</v>
      </c>
      <c r="D416" s="23" t="s">
        <v>57</v>
      </c>
      <c r="E416" s="76">
        <v>46</v>
      </c>
    </row>
    <row r="417" spans="1:5">
      <c r="A417" s="22">
        <v>41832</v>
      </c>
      <c r="B417" s="22" t="s">
        <v>63</v>
      </c>
      <c r="C417" s="22" t="s">
        <v>38</v>
      </c>
      <c r="D417" s="23" t="s">
        <v>53</v>
      </c>
      <c r="E417" s="76">
        <v>84</v>
      </c>
    </row>
    <row r="418" spans="1:5">
      <c r="A418" s="22">
        <v>41866</v>
      </c>
      <c r="B418" s="22" t="s">
        <v>64</v>
      </c>
      <c r="C418" s="22" t="s">
        <v>48</v>
      </c>
      <c r="D418" s="23" t="s">
        <v>57</v>
      </c>
      <c r="E418" s="76">
        <v>115</v>
      </c>
    </row>
    <row r="419" spans="1:5">
      <c r="A419" s="22">
        <v>41776</v>
      </c>
      <c r="B419" s="22" t="s">
        <v>60</v>
      </c>
      <c r="C419" s="22" t="s">
        <v>48</v>
      </c>
      <c r="D419" s="23" t="s">
        <v>58</v>
      </c>
      <c r="E419" s="76">
        <v>502</v>
      </c>
    </row>
    <row r="420" spans="1:5">
      <c r="A420" s="22">
        <v>41847</v>
      </c>
      <c r="B420" s="22" t="s">
        <v>63</v>
      </c>
      <c r="C420" s="22" t="s">
        <v>336</v>
      </c>
      <c r="D420" s="23" t="s">
        <v>56</v>
      </c>
      <c r="E420" s="76">
        <v>40</v>
      </c>
    </row>
    <row r="421" spans="1:5">
      <c r="A421" s="22">
        <v>41797</v>
      </c>
      <c r="B421" s="22" t="s">
        <v>62</v>
      </c>
      <c r="C421" s="22" t="s">
        <v>48</v>
      </c>
      <c r="D421" s="23" t="s">
        <v>57</v>
      </c>
      <c r="E421" s="76">
        <v>230</v>
      </c>
    </row>
    <row r="422" spans="1:5">
      <c r="A422" s="22">
        <v>41903</v>
      </c>
      <c r="B422" s="22" t="s">
        <v>65</v>
      </c>
      <c r="C422" s="22" t="s">
        <v>38</v>
      </c>
      <c r="D422" s="23" t="s">
        <v>58</v>
      </c>
      <c r="E422" s="76">
        <v>72</v>
      </c>
    </row>
    <row r="423" spans="1:5">
      <c r="A423" s="22">
        <v>41789</v>
      </c>
      <c r="B423" s="22" t="s">
        <v>60</v>
      </c>
      <c r="C423" s="22" t="s">
        <v>48</v>
      </c>
      <c r="D423" s="23" t="s">
        <v>58</v>
      </c>
      <c r="E423" s="76">
        <v>48</v>
      </c>
    </row>
    <row r="424" spans="1:5">
      <c r="A424" s="22">
        <v>41831</v>
      </c>
      <c r="B424" s="22" t="s">
        <v>63</v>
      </c>
      <c r="C424" s="22" t="s">
        <v>48</v>
      </c>
      <c r="D424" s="23" t="s">
        <v>43</v>
      </c>
      <c r="E424" s="76">
        <v>20</v>
      </c>
    </row>
    <row r="425" spans="1:5">
      <c r="A425" s="22">
        <v>41862</v>
      </c>
      <c r="B425" s="22" t="s">
        <v>64</v>
      </c>
      <c r="C425" s="22" t="s">
        <v>336</v>
      </c>
      <c r="D425" s="23" t="s">
        <v>39</v>
      </c>
      <c r="E425" s="76">
        <v>240</v>
      </c>
    </row>
    <row r="426" spans="1:5">
      <c r="A426" s="22">
        <v>41760</v>
      </c>
      <c r="B426" s="22" t="s">
        <v>60</v>
      </c>
      <c r="C426" s="22" t="s">
        <v>38</v>
      </c>
      <c r="D426" s="23" t="s">
        <v>66</v>
      </c>
      <c r="E426" s="76">
        <v>38</v>
      </c>
    </row>
    <row r="427" spans="1:5">
      <c r="A427" s="22">
        <v>41840</v>
      </c>
      <c r="B427" s="22" t="s">
        <v>63</v>
      </c>
      <c r="C427" s="22" t="s">
        <v>38</v>
      </c>
      <c r="D427" s="23" t="s">
        <v>39</v>
      </c>
      <c r="E427" s="76">
        <v>835</v>
      </c>
    </row>
    <row r="428" spans="1:5">
      <c r="A428" s="22">
        <v>41779</v>
      </c>
      <c r="B428" s="22" t="s">
        <v>60</v>
      </c>
      <c r="C428" s="22" t="s">
        <v>38</v>
      </c>
      <c r="D428" s="23" t="s">
        <v>53</v>
      </c>
      <c r="E428" s="76">
        <v>87</v>
      </c>
    </row>
    <row r="429" spans="1:5">
      <c r="A429" s="22">
        <v>41894</v>
      </c>
      <c r="B429" s="22" t="s">
        <v>65</v>
      </c>
      <c r="C429" s="22" t="s">
        <v>48</v>
      </c>
      <c r="D429" s="23" t="s">
        <v>43</v>
      </c>
      <c r="E429" s="76">
        <v>40</v>
      </c>
    </row>
    <row r="430" spans="1:5">
      <c r="A430" s="22">
        <v>41781</v>
      </c>
      <c r="B430" s="22" t="s">
        <v>60</v>
      </c>
      <c r="C430" s="22" t="s">
        <v>38</v>
      </c>
      <c r="D430" s="23" t="s">
        <v>43</v>
      </c>
      <c r="E430" s="76">
        <v>60</v>
      </c>
    </row>
    <row r="431" spans="1:5">
      <c r="A431" s="22">
        <v>41833</v>
      </c>
      <c r="B431" s="22" t="s">
        <v>63</v>
      </c>
      <c r="C431" s="22" t="s">
        <v>38</v>
      </c>
      <c r="D431" s="23" t="s">
        <v>56</v>
      </c>
      <c r="E431" s="76">
        <v>40</v>
      </c>
    </row>
    <row r="432" spans="1:5">
      <c r="A432" s="22">
        <v>41823</v>
      </c>
      <c r="B432" s="22" t="s">
        <v>63</v>
      </c>
      <c r="C432" s="22" t="s">
        <v>48</v>
      </c>
      <c r="D432" s="23" t="s">
        <v>50</v>
      </c>
      <c r="E432" s="76">
        <v>305</v>
      </c>
    </row>
    <row r="433" spans="1:5">
      <c r="A433" s="22">
        <v>41907</v>
      </c>
      <c r="B433" s="22" t="s">
        <v>65</v>
      </c>
      <c r="C433" s="22" t="s">
        <v>48</v>
      </c>
      <c r="D433" s="23" t="s">
        <v>43</v>
      </c>
      <c r="E433" s="76">
        <v>20</v>
      </c>
    </row>
    <row r="434" spans="1:5">
      <c r="A434" s="22">
        <v>41829</v>
      </c>
      <c r="B434" s="22" t="s">
        <v>63</v>
      </c>
      <c r="C434" s="22" t="s">
        <v>38</v>
      </c>
      <c r="D434" s="23" t="s">
        <v>49</v>
      </c>
      <c r="E434" s="76">
        <v>99</v>
      </c>
    </row>
    <row r="435" spans="1:5">
      <c r="A435" s="22">
        <v>41870</v>
      </c>
      <c r="B435" s="22" t="s">
        <v>64</v>
      </c>
      <c r="C435" s="22" t="s">
        <v>38</v>
      </c>
      <c r="D435" s="23" t="s">
        <v>49</v>
      </c>
      <c r="E435" s="76">
        <v>34</v>
      </c>
    </row>
    <row r="436" spans="1:5">
      <c r="A436" s="22">
        <v>41905</v>
      </c>
      <c r="B436" s="22" t="s">
        <v>65</v>
      </c>
      <c r="C436" s="22" t="s">
        <v>48</v>
      </c>
      <c r="D436" s="23" t="s">
        <v>57</v>
      </c>
      <c r="E436" s="76">
        <v>69</v>
      </c>
    </row>
    <row r="437" spans="1:5">
      <c r="A437" s="22">
        <v>41802</v>
      </c>
      <c r="B437" s="22" t="s">
        <v>62</v>
      </c>
      <c r="C437" s="22" t="s">
        <v>48</v>
      </c>
      <c r="D437" s="23" t="s">
        <v>43</v>
      </c>
      <c r="E437" s="76">
        <v>60</v>
      </c>
    </row>
    <row r="438" spans="1:5">
      <c r="A438" s="22">
        <v>41761</v>
      </c>
      <c r="B438" s="22" t="s">
        <v>60</v>
      </c>
      <c r="C438" s="22" t="s">
        <v>48</v>
      </c>
      <c r="D438" s="23" t="s">
        <v>50</v>
      </c>
      <c r="E438" s="76">
        <v>23</v>
      </c>
    </row>
    <row r="439" spans="1:5">
      <c r="A439" s="22">
        <v>41833</v>
      </c>
      <c r="B439" s="22" t="s">
        <v>63</v>
      </c>
      <c r="C439" s="22" t="s">
        <v>38</v>
      </c>
      <c r="D439" s="23" t="s">
        <v>54</v>
      </c>
      <c r="E439" s="76">
        <v>47</v>
      </c>
    </row>
    <row r="440" spans="1:5">
      <c r="A440" s="22">
        <v>41848</v>
      </c>
      <c r="B440" s="22" t="s">
        <v>63</v>
      </c>
      <c r="C440" s="22" t="s">
        <v>48</v>
      </c>
      <c r="D440" s="23" t="s">
        <v>56</v>
      </c>
      <c r="E440" s="76">
        <v>42</v>
      </c>
    </row>
    <row r="441" spans="1:5">
      <c r="A441" s="22">
        <v>41781</v>
      </c>
      <c r="B441" s="22" t="s">
        <v>60</v>
      </c>
      <c r="C441" s="22" t="s">
        <v>38</v>
      </c>
      <c r="D441" s="23" t="s">
        <v>58</v>
      </c>
      <c r="E441" s="76">
        <v>48</v>
      </c>
    </row>
    <row r="442" spans="1:5">
      <c r="A442" s="22">
        <v>41779</v>
      </c>
      <c r="B442" s="22" t="s">
        <v>60</v>
      </c>
      <c r="C442" s="22" t="s">
        <v>48</v>
      </c>
      <c r="D442" s="23" t="s">
        <v>46</v>
      </c>
      <c r="E442" s="76">
        <v>50</v>
      </c>
    </row>
    <row r="443" spans="1:5">
      <c r="A443" s="22">
        <v>41768</v>
      </c>
      <c r="B443" s="22" t="s">
        <v>60</v>
      </c>
      <c r="C443" s="22" t="s">
        <v>38</v>
      </c>
      <c r="D443" s="23" t="s">
        <v>49</v>
      </c>
      <c r="E443" s="76">
        <v>34</v>
      </c>
    </row>
    <row r="444" spans="1:5">
      <c r="A444" s="22">
        <v>41859</v>
      </c>
      <c r="B444" s="22" t="s">
        <v>64</v>
      </c>
      <c r="C444" s="22" t="s">
        <v>38</v>
      </c>
      <c r="D444" s="23" t="s">
        <v>46</v>
      </c>
      <c r="E444" s="76">
        <v>437</v>
      </c>
    </row>
    <row r="445" spans="1:5">
      <c r="A445" s="22">
        <v>41847</v>
      </c>
      <c r="B445" s="22" t="s">
        <v>63</v>
      </c>
      <c r="C445" s="22" t="s">
        <v>48</v>
      </c>
      <c r="D445" s="23" t="s">
        <v>50</v>
      </c>
      <c r="E445" s="76">
        <v>46</v>
      </c>
    </row>
    <row r="446" spans="1:5">
      <c r="A446" s="22">
        <v>41882</v>
      </c>
      <c r="B446" s="22" t="s">
        <v>64</v>
      </c>
      <c r="C446" s="22" t="s">
        <v>38</v>
      </c>
      <c r="D446" s="23" t="s">
        <v>49</v>
      </c>
      <c r="E446" s="76">
        <v>66</v>
      </c>
    </row>
    <row r="447" spans="1:5">
      <c r="A447" s="22">
        <v>41909</v>
      </c>
      <c r="B447" s="22" t="s">
        <v>65</v>
      </c>
      <c r="C447" s="22" t="s">
        <v>48</v>
      </c>
      <c r="D447" s="23" t="s">
        <v>56</v>
      </c>
      <c r="E447" s="76">
        <v>76</v>
      </c>
    </row>
    <row r="448" spans="1:5">
      <c r="A448" s="22">
        <v>41887</v>
      </c>
      <c r="B448" s="22" t="s">
        <v>65</v>
      </c>
      <c r="C448" s="22" t="s">
        <v>48</v>
      </c>
      <c r="D448" s="23" t="s">
        <v>57</v>
      </c>
      <c r="E448" s="76">
        <v>69</v>
      </c>
    </row>
    <row r="449" spans="1:5">
      <c r="A449" s="22">
        <v>41772</v>
      </c>
      <c r="B449" s="22" t="s">
        <v>60</v>
      </c>
      <c r="C449" s="22" t="s">
        <v>38</v>
      </c>
      <c r="D449" s="23" t="s">
        <v>50</v>
      </c>
      <c r="E449" s="76">
        <v>23</v>
      </c>
    </row>
    <row r="450" spans="1:5">
      <c r="A450" s="22">
        <v>41822</v>
      </c>
      <c r="B450" s="22" t="s">
        <v>63</v>
      </c>
      <c r="C450" s="22" t="s">
        <v>48</v>
      </c>
      <c r="D450" s="23" t="s">
        <v>54</v>
      </c>
      <c r="E450" s="76">
        <v>47</v>
      </c>
    </row>
    <row r="451" spans="1:5">
      <c r="A451" s="22">
        <v>41766</v>
      </c>
      <c r="B451" s="22" t="s">
        <v>60</v>
      </c>
      <c r="C451" s="22" t="s">
        <v>48</v>
      </c>
      <c r="D451" s="23" t="s">
        <v>54</v>
      </c>
      <c r="E451" s="76">
        <v>71</v>
      </c>
    </row>
    <row r="452" spans="1:5">
      <c r="A452" s="22">
        <v>41896</v>
      </c>
      <c r="B452" s="22" t="s">
        <v>65</v>
      </c>
      <c r="C452" s="22" t="s">
        <v>48</v>
      </c>
      <c r="D452" s="23" t="s">
        <v>50</v>
      </c>
      <c r="E452" s="76">
        <v>23</v>
      </c>
    </row>
    <row r="453" spans="1:5">
      <c r="A453" s="22">
        <v>41845</v>
      </c>
      <c r="B453" s="22" t="s">
        <v>63</v>
      </c>
      <c r="C453" s="22" t="s">
        <v>336</v>
      </c>
      <c r="D453" s="23" t="s">
        <v>53</v>
      </c>
      <c r="E453" s="76">
        <v>29</v>
      </c>
    </row>
    <row r="454" spans="1:5">
      <c r="A454" s="22">
        <v>41787</v>
      </c>
      <c r="B454" s="22" t="s">
        <v>60</v>
      </c>
      <c r="C454" s="22" t="s">
        <v>48</v>
      </c>
      <c r="D454" s="23" t="s">
        <v>49</v>
      </c>
      <c r="E454" s="76">
        <v>132</v>
      </c>
    </row>
    <row r="455" spans="1:5">
      <c r="A455" s="22">
        <v>41813</v>
      </c>
      <c r="B455" s="22" t="s">
        <v>62</v>
      </c>
      <c r="C455" s="22" t="s">
        <v>48</v>
      </c>
      <c r="D455" s="23" t="s">
        <v>57</v>
      </c>
      <c r="E455" s="76">
        <v>22</v>
      </c>
    </row>
    <row r="456" spans="1:5">
      <c r="A456" s="22">
        <v>41782</v>
      </c>
      <c r="B456" s="22" t="s">
        <v>60</v>
      </c>
      <c r="C456" s="22" t="s">
        <v>48</v>
      </c>
      <c r="D456" s="23" t="s">
        <v>53</v>
      </c>
      <c r="E456" s="76">
        <v>240</v>
      </c>
    </row>
    <row r="457" spans="1:5">
      <c r="A457" s="22">
        <v>41832</v>
      </c>
      <c r="B457" s="22" t="s">
        <v>63</v>
      </c>
      <c r="C457" s="22" t="s">
        <v>48</v>
      </c>
      <c r="D457" s="23" t="s">
        <v>57</v>
      </c>
      <c r="E457" s="76">
        <v>46</v>
      </c>
    </row>
    <row r="458" spans="1:5">
      <c r="A458" s="22">
        <v>41897</v>
      </c>
      <c r="B458" s="22" t="s">
        <v>65</v>
      </c>
      <c r="C458" s="22" t="s">
        <v>38</v>
      </c>
      <c r="D458" s="23" t="s">
        <v>58</v>
      </c>
      <c r="E458" s="76">
        <v>50</v>
      </c>
    </row>
    <row r="459" spans="1:5">
      <c r="A459" s="22">
        <v>41841</v>
      </c>
      <c r="B459" s="22" t="s">
        <v>63</v>
      </c>
      <c r="C459" s="22" t="s">
        <v>38</v>
      </c>
      <c r="D459" s="23" t="s">
        <v>49</v>
      </c>
      <c r="E459" s="76">
        <v>33</v>
      </c>
    </row>
    <row r="460" spans="1:5">
      <c r="A460" s="22">
        <v>41786</v>
      </c>
      <c r="B460" s="22" t="s">
        <v>60</v>
      </c>
      <c r="C460" s="22" t="s">
        <v>38</v>
      </c>
      <c r="D460" s="23" t="s">
        <v>58</v>
      </c>
      <c r="E460" s="76">
        <v>69</v>
      </c>
    </row>
    <row r="461" spans="1:5">
      <c r="A461" s="22">
        <v>41807</v>
      </c>
      <c r="B461" s="22" t="s">
        <v>62</v>
      </c>
      <c r="C461" s="22" t="s">
        <v>48</v>
      </c>
      <c r="D461" s="23" t="s">
        <v>49</v>
      </c>
      <c r="E461" s="76">
        <v>66</v>
      </c>
    </row>
    <row r="462" spans="1:5">
      <c r="A462" s="22">
        <v>41860</v>
      </c>
      <c r="B462" s="22" t="s">
        <v>64</v>
      </c>
      <c r="C462" s="22" t="s">
        <v>38</v>
      </c>
      <c r="D462" s="23" t="s">
        <v>58</v>
      </c>
      <c r="E462" s="76">
        <v>75</v>
      </c>
    </row>
    <row r="463" spans="1:5">
      <c r="A463" s="22">
        <v>41897</v>
      </c>
      <c r="B463" s="22" t="s">
        <v>65</v>
      </c>
      <c r="C463" s="22" t="s">
        <v>38</v>
      </c>
      <c r="D463" s="23" t="s">
        <v>54</v>
      </c>
      <c r="E463" s="76">
        <v>491</v>
      </c>
    </row>
    <row r="464" spans="1:5">
      <c r="A464" s="22">
        <v>41901</v>
      </c>
      <c r="B464" s="22" t="s">
        <v>65</v>
      </c>
      <c r="C464" s="22" t="s">
        <v>48</v>
      </c>
      <c r="D464" s="23" t="s">
        <v>43</v>
      </c>
      <c r="E464" s="76">
        <v>60</v>
      </c>
    </row>
    <row r="465" spans="1:5">
      <c r="A465" s="22">
        <v>41835</v>
      </c>
      <c r="B465" s="22" t="s">
        <v>63</v>
      </c>
      <c r="C465" s="22" t="s">
        <v>38</v>
      </c>
      <c r="D465" s="23" t="s">
        <v>49</v>
      </c>
      <c r="E465" s="76">
        <v>33</v>
      </c>
    </row>
    <row r="466" spans="1:5">
      <c r="A466" s="22">
        <v>41869</v>
      </c>
      <c r="B466" s="22" t="s">
        <v>64</v>
      </c>
      <c r="C466" s="22" t="s">
        <v>38</v>
      </c>
      <c r="D466" s="23" t="s">
        <v>43</v>
      </c>
      <c r="E466" s="76">
        <v>20</v>
      </c>
    </row>
    <row r="467" spans="1:5">
      <c r="A467" s="22">
        <v>41811</v>
      </c>
      <c r="B467" s="22" t="s">
        <v>62</v>
      </c>
      <c r="C467" s="22" t="s">
        <v>38</v>
      </c>
      <c r="D467" s="23" t="s">
        <v>43</v>
      </c>
      <c r="E467" s="76">
        <v>40</v>
      </c>
    </row>
    <row r="468" spans="1:5">
      <c r="A468" s="22">
        <v>41831</v>
      </c>
      <c r="B468" s="22" t="s">
        <v>63</v>
      </c>
      <c r="C468" s="22" t="s">
        <v>38</v>
      </c>
      <c r="D468" s="23" t="s">
        <v>54</v>
      </c>
      <c r="E468" s="76">
        <v>47</v>
      </c>
    </row>
    <row r="469" spans="1:5">
      <c r="A469" s="22">
        <v>41785</v>
      </c>
      <c r="B469" s="22" t="s">
        <v>60</v>
      </c>
      <c r="C469" s="22" t="s">
        <v>48</v>
      </c>
      <c r="D469" s="23" t="s">
        <v>43</v>
      </c>
      <c r="E469" s="76">
        <v>80</v>
      </c>
    </row>
    <row r="470" spans="1:5">
      <c r="A470" s="22">
        <v>41890</v>
      </c>
      <c r="B470" s="22" t="s">
        <v>65</v>
      </c>
      <c r="C470" s="22" t="s">
        <v>38</v>
      </c>
      <c r="D470" s="23" t="s">
        <v>49</v>
      </c>
      <c r="E470" s="76">
        <v>102</v>
      </c>
    </row>
    <row r="471" spans="1:5">
      <c r="A471" s="22">
        <v>41817</v>
      </c>
      <c r="B471" s="22" t="s">
        <v>62</v>
      </c>
      <c r="C471" s="22" t="s">
        <v>38</v>
      </c>
      <c r="D471" s="23" t="s">
        <v>39</v>
      </c>
      <c r="E471" s="76">
        <v>240</v>
      </c>
    </row>
    <row r="472" spans="1:5">
      <c r="A472" s="22">
        <v>41903</v>
      </c>
      <c r="B472" s="22" t="s">
        <v>65</v>
      </c>
      <c r="C472" s="22" t="s">
        <v>38</v>
      </c>
      <c r="D472" s="23" t="s">
        <v>56</v>
      </c>
      <c r="E472" s="76">
        <v>60</v>
      </c>
    </row>
    <row r="473" spans="1:5">
      <c r="A473" s="22">
        <v>41892</v>
      </c>
      <c r="B473" s="22" t="s">
        <v>65</v>
      </c>
      <c r="C473" s="22" t="s">
        <v>48</v>
      </c>
      <c r="D473" s="23" t="s">
        <v>49</v>
      </c>
      <c r="E473" s="76">
        <v>33</v>
      </c>
    </row>
    <row r="474" spans="1:5">
      <c r="A474" s="22">
        <v>41804</v>
      </c>
      <c r="B474" s="22" t="s">
        <v>62</v>
      </c>
      <c r="C474" s="22" t="s">
        <v>38</v>
      </c>
      <c r="D474" s="23" t="s">
        <v>46</v>
      </c>
      <c r="E474" s="76">
        <v>25</v>
      </c>
    </row>
    <row r="475" spans="1:5">
      <c r="A475" s="22">
        <v>41861</v>
      </c>
      <c r="B475" s="22" t="s">
        <v>64</v>
      </c>
      <c r="C475" s="22" t="s">
        <v>38</v>
      </c>
      <c r="D475" s="23" t="s">
        <v>49</v>
      </c>
      <c r="E475" s="76">
        <v>99</v>
      </c>
    </row>
    <row r="476" spans="1:5">
      <c r="A476" s="22">
        <v>41811</v>
      </c>
      <c r="B476" s="22" t="s">
        <v>62</v>
      </c>
      <c r="C476" s="22" t="s">
        <v>48</v>
      </c>
      <c r="D476" s="23" t="s">
        <v>56</v>
      </c>
      <c r="E476" s="76">
        <v>63</v>
      </c>
    </row>
    <row r="477" spans="1:5">
      <c r="A477" s="22">
        <v>41894</v>
      </c>
      <c r="B477" s="22" t="s">
        <v>65</v>
      </c>
      <c r="C477" s="22" t="s">
        <v>38</v>
      </c>
      <c r="D477" s="23" t="s">
        <v>49</v>
      </c>
      <c r="E477" s="76">
        <v>66</v>
      </c>
    </row>
    <row r="478" spans="1:5">
      <c r="A478" s="22">
        <v>41821</v>
      </c>
      <c r="B478" s="22" t="s">
        <v>63</v>
      </c>
      <c r="C478" s="22" t="s">
        <v>48</v>
      </c>
      <c r="D478" s="23" t="s">
        <v>50</v>
      </c>
      <c r="E478" s="76">
        <v>22</v>
      </c>
    </row>
    <row r="479" spans="1:5">
      <c r="A479" s="22">
        <v>41825</v>
      </c>
      <c r="B479" s="22" t="s">
        <v>63</v>
      </c>
      <c r="C479" s="22" t="s">
        <v>48</v>
      </c>
      <c r="D479" s="23" t="s">
        <v>53</v>
      </c>
      <c r="E479" s="76">
        <v>87</v>
      </c>
    </row>
    <row r="480" spans="1:5">
      <c r="A480" s="22">
        <v>41886</v>
      </c>
      <c r="B480" s="22" t="s">
        <v>65</v>
      </c>
      <c r="C480" s="22" t="s">
        <v>48</v>
      </c>
      <c r="D480" s="23" t="s">
        <v>49</v>
      </c>
      <c r="E480" s="76">
        <v>102</v>
      </c>
    </row>
    <row r="481" spans="1:5">
      <c r="A481" s="22">
        <v>41772</v>
      </c>
      <c r="B481" s="22" t="s">
        <v>60</v>
      </c>
      <c r="C481" s="22" t="s">
        <v>336</v>
      </c>
      <c r="D481" s="23" t="s">
        <v>57</v>
      </c>
      <c r="E481" s="76">
        <v>66</v>
      </c>
    </row>
    <row r="482" spans="1:5">
      <c r="A482" s="22">
        <v>41839</v>
      </c>
      <c r="B482" s="22" t="s">
        <v>63</v>
      </c>
      <c r="C482" s="22" t="s">
        <v>38</v>
      </c>
      <c r="D482" s="23" t="s">
        <v>58</v>
      </c>
      <c r="E482" s="76">
        <v>69</v>
      </c>
    </row>
    <row r="483" spans="1:5">
      <c r="A483" s="22">
        <v>41899</v>
      </c>
      <c r="B483" s="22" t="s">
        <v>65</v>
      </c>
      <c r="C483" s="22" t="s">
        <v>48</v>
      </c>
      <c r="D483" s="23" t="s">
        <v>58</v>
      </c>
      <c r="E483" s="76">
        <v>524</v>
      </c>
    </row>
    <row r="484" spans="1:5">
      <c r="A484" s="22">
        <v>41835</v>
      </c>
      <c r="B484" s="22" t="s">
        <v>63</v>
      </c>
      <c r="C484" s="22" t="s">
        <v>38</v>
      </c>
      <c r="D484" s="23" t="s">
        <v>57</v>
      </c>
      <c r="E484" s="76">
        <v>46</v>
      </c>
    </row>
    <row r="485" spans="1:5">
      <c r="A485" s="22">
        <v>41778</v>
      </c>
      <c r="B485" s="22" t="s">
        <v>60</v>
      </c>
      <c r="C485" s="22" t="s">
        <v>38</v>
      </c>
      <c r="D485" s="23" t="s">
        <v>61</v>
      </c>
      <c r="E485" s="76">
        <v>106</v>
      </c>
    </row>
    <row r="486" spans="1:5">
      <c r="A486" s="22">
        <v>41883</v>
      </c>
      <c r="B486" s="22" t="s">
        <v>65</v>
      </c>
      <c r="C486" s="22" t="s">
        <v>48</v>
      </c>
      <c r="D486" s="23" t="s">
        <v>66</v>
      </c>
      <c r="E486" s="76">
        <v>36</v>
      </c>
    </row>
    <row r="487" spans="1:5">
      <c r="A487" s="22">
        <v>41881</v>
      </c>
      <c r="B487" s="22" t="s">
        <v>64</v>
      </c>
      <c r="C487" s="22" t="s">
        <v>48</v>
      </c>
      <c r="D487" s="23" t="s">
        <v>49</v>
      </c>
      <c r="E487" s="76">
        <v>96</v>
      </c>
    </row>
    <row r="488" spans="1:5">
      <c r="A488" s="22">
        <v>41767</v>
      </c>
      <c r="B488" s="22" t="s">
        <v>60</v>
      </c>
      <c r="C488" s="22" t="s">
        <v>38</v>
      </c>
      <c r="D488" s="23" t="s">
        <v>57</v>
      </c>
      <c r="E488" s="76">
        <v>46</v>
      </c>
    </row>
    <row r="489" spans="1:5">
      <c r="A489" s="22">
        <v>41904</v>
      </c>
      <c r="B489" s="22" t="s">
        <v>65</v>
      </c>
      <c r="C489" s="22" t="s">
        <v>38</v>
      </c>
      <c r="D489" s="23" t="s">
        <v>61</v>
      </c>
      <c r="E489" s="76">
        <v>27</v>
      </c>
    </row>
    <row r="490" spans="1:5">
      <c r="A490" s="22">
        <v>41831</v>
      </c>
      <c r="B490" s="22" t="s">
        <v>63</v>
      </c>
      <c r="C490" s="22" t="s">
        <v>336</v>
      </c>
      <c r="D490" s="23" t="s">
        <v>43</v>
      </c>
      <c r="E490" s="76">
        <v>417</v>
      </c>
    </row>
    <row r="491" spans="1:5">
      <c r="A491" s="22">
        <v>41763</v>
      </c>
      <c r="B491" s="22" t="s">
        <v>60</v>
      </c>
      <c r="C491" s="22" t="s">
        <v>48</v>
      </c>
      <c r="D491" s="23" t="s">
        <v>49</v>
      </c>
      <c r="E491" s="76">
        <v>752</v>
      </c>
    </row>
    <row r="492" spans="1:5">
      <c r="A492" s="22">
        <v>41903</v>
      </c>
      <c r="B492" s="22" t="s">
        <v>65</v>
      </c>
      <c r="C492" s="22" t="s">
        <v>48</v>
      </c>
      <c r="D492" s="23" t="s">
        <v>46</v>
      </c>
      <c r="E492" s="76">
        <v>96</v>
      </c>
    </row>
    <row r="493" spans="1:5">
      <c r="A493" s="22">
        <v>41785</v>
      </c>
      <c r="B493" s="22" t="s">
        <v>60</v>
      </c>
      <c r="C493" s="22" t="s">
        <v>48</v>
      </c>
      <c r="D493" s="23" t="s">
        <v>57</v>
      </c>
      <c r="E493" s="76">
        <v>240</v>
      </c>
    </row>
    <row r="494" spans="1:5">
      <c r="A494" s="22">
        <v>41780</v>
      </c>
      <c r="B494" s="22" t="s">
        <v>60</v>
      </c>
      <c r="C494" s="22" t="s">
        <v>48</v>
      </c>
      <c r="D494" s="23" t="s">
        <v>66</v>
      </c>
      <c r="E494" s="76">
        <v>36</v>
      </c>
    </row>
    <row r="495" spans="1:5">
      <c r="A495" s="22">
        <v>41844</v>
      </c>
      <c r="B495" s="22" t="s">
        <v>63</v>
      </c>
      <c r="C495" s="22" t="s">
        <v>38</v>
      </c>
      <c r="D495" s="23" t="s">
        <v>49</v>
      </c>
      <c r="E495" s="76">
        <v>68</v>
      </c>
    </row>
    <row r="496" spans="1:5">
      <c r="A496" s="22">
        <v>41870</v>
      </c>
      <c r="B496" s="22" t="s">
        <v>64</v>
      </c>
      <c r="C496" s="22" t="s">
        <v>48</v>
      </c>
      <c r="D496" s="23" t="s">
        <v>58</v>
      </c>
      <c r="E496" s="76">
        <v>48</v>
      </c>
    </row>
    <row r="497" spans="1:5">
      <c r="A497" s="22">
        <v>41800</v>
      </c>
      <c r="B497" s="22" t="s">
        <v>62</v>
      </c>
      <c r="C497" s="22" t="s">
        <v>38</v>
      </c>
      <c r="D497" s="23" t="s">
        <v>61</v>
      </c>
      <c r="E497" s="76">
        <v>28</v>
      </c>
    </row>
    <row r="498" spans="1:5">
      <c r="A498" s="22">
        <v>41839</v>
      </c>
      <c r="B498" s="22" t="s">
        <v>63</v>
      </c>
      <c r="C498" s="22" t="s">
        <v>38</v>
      </c>
      <c r="D498" s="23" t="s">
        <v>58</v>
      </c>
      <c r="E498" s="76">
        <v>72</v>
      </c>
    </row>
    <row r="499" spans="1:5">
      <c r="A499" s="22">
        <v>41776</v>
      </c>
      <c r="B499" s="22" t="s">
        <v>60</v>
      </c>
      <c r="C499" s="22" t="s">
        <v>48</v>
      </c>
      <c r="D499" s="23" t="s">
        <v>58</v>
      </c>
      <c r="E499" s="76">
        <v>69</v>
      </c>
    </row>
    <row r="500" spans="1:5">
      <c r="A500" s="22">
        <v>41795</v>
      </c>
      <c r="B500" s="22" t="s">
        <v>62</v>
      </c>
      <c r="C500" s="22" t="s">
        <v>336</v>
      </c>
      <c r="D500" s="23" t="s">
        <v>46</v>
      </c>
      <c r="E500" s="76">
        <v>46</v>
      </c>
    </row>
    <row r="501" spans="1:5">
      <c r="A501" s="22">
        <v>41779</v>
      </c>
      <c r="B501" s="22" t="s">
        <v>60</v>
      </c>
      <c r="C501" s="22" t="s">
        <v>38</v>
      </c>
      <c r="D501" s="23" t="s">
        <v>50</v>
      </c>
      <c r="E501" s="76">
        <v>46</v>
      </c>
    </row>
    <row r="502" spans="1:5">
      <c r="A502" s="22">
        <v>41880</v>
      </c>
      <c r="B502" s="22" t="s">
        <v>64</v>
      </c>
      <c r="C502" s="22" t="s">
        <v>336</v>
      </c>
      <c r="D502" s="23" t="s">
        <v>57</v>
      </c>
      <c r="E502" s="76">
        <v>138</v>
      </c>
    </row>
    <row r="503" spans="1:5">
      <c r="A503" s="22">
        <v>41796</v>
      </c>
      <c r="B503" s="22" t="s">
        <v>62</v>
      </c>
      <c r="C503" s="22" t="s">
        <v>48</v>
      </c>
      <c r="D503" s="23" t="s">
        <v>56</v>
      </c>
      <c r="E503" s="76">
        <v>57</v>
      </c>
    </row>
    <row r="504" spans="1:5">
      <c r="A504" s="22">
        <v>41824</v>
      </c>
      <c r="B504" s="22" t="s">
        <v>63</v>
      </c>
      <c r="C504" s="22" t="s">
        <v>48</v>
      </c>
      <c r="D504" s="23" t="s">
        <v>66</v>
      </c>
      <c r="E504" s="76">
        <v>36</v>
      </c>
    </row>
    <row r="505" spans="1:5">
      <c r="A505" s="22">
        <v>41846</v>
      </c>
      <c r="B505" s="22" t="s">
        <v>63</v>
      </c>
      <c r="C505" s="22" t="s">
        <v>38</v>
      </c>
      <c r="D505" s="23" t="s">
        <v>53</v>
      </c>
      <c r="E505" s="76">
        <v>60</v>
      </c>
    </row>
    <row r="506" spans="1:5">
      <c r="A506" s="22">
        <v>41773</v>
      </c>
      <c r="B506" s="22" t="s">
        <v>60</v>
      </c>
      <c r="C506" s="22" t="s">
        <v>48</v>
      </c>
      <c r="D506" s="23" t="s">
        <v>57</v>
      </c>
      <c r="E506" s="76">
        <v>88</v>
      </c>
    </row>
    <row r="507" spans="1:5">
      <c r="A507" s="22">
        <v>41902</v>
      </c>
      <c r="B507" s="22" t="s">
        <v>65</v>
      </c>
      <c r="C507" s="22" t="s">
        <v>38</v>
      </c>
      <c r="D507" s="23" t="s">
        <v>61</v>
      </c>
      <c r="E507" s="76">
        <v>80</v>
      </c>
    </row>
    <row r="508" spans="1:5">
      <c r="A508" s="22">
        <v>41843</v>
      </c>
      <c r="B508" s="22" t="s">
        <v>63</v>
      </c>
      <c r="C508" s="22" t="s">
        <v>38</v>
      </c>
      <c r="D508" s="23" t="s">
        <v>39</v>
      </c>
      <c r="E508" s="76">
        <v>160</v>
      </c>
    </row>
    <row r="509" spans="1:5">
      <c r="A509" s="22">
        <v>41888</v>
      </c>
      <c r="B509" s="22" t="s">
        <v>65</v>
      </c>
      <c r="C509" s="22" t="s">
        <v>38</v>
      </c>
      <c r="D509" s="23" t="s">
        <v>43</v>
      </c>
      <c r="E509" s="76">
        <v>40</v>
      </c>
    </row>
    <row r="510" spans="1:5">
      <c r="A510" s="22">
        <v>41762</v>
      </c>
      <c r="B510" s="22" t="s">
        <v>60</v>
      </c>
      <c r="C510" s="22" t="s">
        <v>38</v>
      </c>
      <c r="D510" s="23" t="s">
        <v>43</v>
      </c>
      <c r="E510" s="76">
        <v>20</v>
      </c>
    </row>
    <row r="511" spans="1:5">
      <c r="A511" s="22">
        <v>41833</v>
      </c>
      <c r="B511" s="22" t="s">
        <v>63</v>
      </c>
      <c r="C511" s="22" t="s">
        <v>48</v>
      </c>
      <c r="D511" s="23" t="s">
        <v>57</v>
      </c>
      <c r="E511" s="76">
        <v>46</v>
      </c>
    </row>
    <row r="512" spans="1:5">
      <c r="A512" s="22">
        <v>41814</v>
      </c>
      <c r="B512" s="22" t="s">
        <v>62</v>
      </c>
      <c r="C512" s="22" t="s">
        <v>48</v>
      </c>
      <c r="D512" s="23" t="s">
        <v>66</v>
      </c>
      <c r="E512" s="76">
        <v>36</v>
      </c>
    </row>
    <row r="513" spans="1:5">
      <c r="A513" s="22">
        <v>41830</v>
      </c>
      <c r="B513" s="22" t="s">
        <v>63</v>
      </c>
      <c r="C513" s="22" t="s">
        <v>336</v>
      </c>
      <c r="D513" s="23" t="s">
        <v>54</v>
      </c>
      <c r="E513" s="76">
        <v>71</v>
      </c>
    </row>
    <row r="514" spans="1:5">
      <c r="A514" s="22">
        <v>41863</v>
      </c>
      <c r="B514" s="22" t="s">
        <v>64</v>
      </c>
      <c r="C514" s="22" t="s">
        <v>336</v>
      </c>
      <c r="D514" s="23" t="s">
        <v>58</v>
      </c>
      <c r="E514" s="76">
        <v>96</v>
      </c>
    </row>
    <row r="515" spans="1:5">
      <c r="A515" s="22">
        <v>41908</v>
      </c>
      <c r="B515" s="22" t="s">
        <v>65</v>
      </c>
      <c r="C515" s="22" t="s">
        <v>38</v>
      </c>
      <c r="D515" s="23" t="s">
        <v>54</v>
      </c>
      <c r="E515" s="76">
        <v>23</v>
      </c>
    </row>
    <row r="516" spans="1:5">
      <c r="A516" s="22">
        <v>41885</v>
      </c>
      <c r="B516" s="22" t="s">
        <v>65</v>
      </c>
      <c r="C516" s="22" t="s">
        <v>38</v>
      </c>
      <c r="D516" s="23" t="s">
        <v>58</v>
      </c>
      <c r="E516" s="76">
        <v>75</v>
      </c>
    </row>
    <row r="517" spans="1:5">
      <c r="A517" s="22">
        <v>41792</v>
      </c>
      <c r="B517" s="22" t="s">
        <v>62</v>
      </c>
      <c r="C517" s="22" t="s">
        <v>38</v>
      </c>
      <c r="D517" s="23" t="s">
        <v>58</v>
      </c>
      <c r="E517" s="76">
        <v>23</v>
      </c>
    </row>
    <row r="518" spans="1:5">
      <c r="A518" s="22">
        <v>41791</v>
      </c>
      <c r="B518" s="22" t="s">
        <v>62</v>
      </c>
      <c r="C518" s="22" t="s">
        <v>48</v>
      </c>
      <c r="D518" s="23" t="s">
        <v>56</v>
      </c>
      <c r="E518" s="76">
        <v>60</v>
      </c>
    </row>
    <row r="519" spans="1:5">
      <c r="A519" s="22">
        <v>41851</v>
      </c>
      <c r="B519" s="22" t="s">
        <v>63</v>
      </c>
      <c r="C519" s="22" t="s">
        <v>38</v>
      </c>
      <c r="D519" s="23" t="s">
        <v>58</v>
      </c>
      <c r="E519" s="76">
        <v>96</v>
      </c>
    </row>
    <row r="520" spans="1:5">
      <c r="A520" s="22">
        <v>41789</v>
      </c>
      <c r="B520" s="22" t="s">
        <v>60</v>
      </c>
      <c r="C520" s="22" t="s">
        <v>48</v>
      </c>
      <c r="D520" s="23" t="s">
        <v>58</v>
      </c>
      <c r="E520" s="76">
        <v>48</v>
      </c>
    </row>
    <row r="521" spans="1:5">
      <c r="A521" s="22">
        <v>41856</v>
      </c>
      <c r="B521" s="22" t="s">
        <v>64</v>
      </c>
      <c r="C521" s="22" t="s">
        <v>38</v>
      </c>
      <c r="D521" s="23" t="s">
        <v>49</v>
      </c>
      <c r="E521" s="76">
        <v>34</v>
      </c>
    </row>
    <row r="522" spans="1:5">
      <c r="A522" s="22">
        <v>41789</v>
      </c>
      <c r="B522" s="22" t="s">
        <v>60</v>
      </c>
      <c r="C522" s="22" t="s">
        <v>38</v>
      </c>
      <c r="D522" s="23" t="s">
        <v>57</v>
      </c>
      <c r="E522" s="76">
        <v>23</v>
      </c>
    </row>
    <row r="523" spans="1:5">
      <c r="A523" s="22">
        <v>41887</v>
      </c>
      <c r="B523" s="22" t="s">
        <v>65</v>
      </c>
      <c r="C523" s="22" t="s">
        <v>48</v>
      </c>
      <c r="D523" s="23" t="s">
        <v>53</v>
      </c>
      <c r="E523" s="76">
        <v>58</v>
      </c>
    </row>
    <row r="524" spans="1:5">
      <c r="A524" s="22">
        <v>41788</v>
      </c>
      <c r="B524" s="22" t="s">
        <v>60</v>
      </c>
      <c r="C524" s="22" t="s">
        <v>336</v>
      </c>
      <c r="D524" s="23" t="s">
        <v>46</v>
      </c>
      <c r="E524" s="76">
        <v>69</v>
      </c>
    </row>
    <row r="525" spans="1:5">
      <c r="A525" s="22">
        <v>41844</v>
      </c>
      <c r="B525" s="22" t="s">
        <v>63</v>
      </c>
      <c r="C525" s="22" t="s">
        <v>48</v>
      </c>
      <c r="D525" s="23" t="s">
        <v>49</v>
      </c>
      <c r="E525" s="76">
        <v>33</v>
      </c>
    </row>
    <row r="526" spans="1:5">
      <c r="A526" s="22">
        <v>41860</v>
      </c>
      <c r="B526" s="22" t="s">
        <v>64</v>
      </c>
      <c r="C526" s="22" t="s">
        <v>48</v>
      </c>
      <c r="D526" s="23" t="s">
        <v>46</v>
      </c>
      <c r="E526" s="76">
        <v>48</v>
      </c>
    </row>
    <row r="527" spans="1:5">
      <c r="A527" s="22">
        <v>41901</v>
      </c>
      <c r="B527" s="22" t="s">
        <v>65</v>
      </c>
      <c r="C527" s="22" t="s">
        <v>38</v>
      </c>
      <c r="D527" s="23" t="s">
        <v>61</v>
      </c>
      <c r="E527" s="76">
        <v>83</v>
      </c>
    </row>
    <row r="528" spans="1:5">
      <c r="A528" s="22">
        <v>41859</v>
      </c>
      <c r="B528" s="22" t="s">
        <v>64</v>
      </c>
      <c r="C528" s="22" t="s">
        <v>336</v>
      </c>
      <c r="D528" s="23" t="s">
        <v>66</v>
      </c>
      <c r="E528" s="76">
        <v>54</v>
      </c>
    </row>
    <row r="529" spans="1:5">
      <c r="A529" s="22">
        <v>41787</v>
      </c>
      <c r="B529" s="22" t="s">
        <v>60</v>
      </c>
      <c r="C529" s="22" t="s">
        <v>336</v>
      </c>
      <c r="D529" s="23" t="s">
        <v>46</v>
      </c>
      <c r="E529" s="76">
        <v>48</v>
      </c>
    </row>
    <row r="530" spans="1:5">
      <c r="A530" s="22">
        <v>41898</v>
      </c>
      <c r="B530" s="22" t="s">
        <v>65</v>
      </c>
      <c r="C530" s="22" t="s">
        <v>38</v>
      </c>
      <c r="D530" s="23" t="s">
        <v>49</v>
      </c>
      <c r="E530" s="76">
        <v>132</v>
      </c>
    </row>
    <row r="531" spans="1:5">
      <c r="A531" s="22">
        <v>41778</v>
      </c>
      <c r="B531" s="22" t="s">
        <v>60</v>
      </c>
      <c r="C531" s="22" t="s">
        <v>38</v>
      </c>
      <c r="D531" s="23" t="s">
        <v>50</v>
      </c>
      <c r="E531" s="76">
        <v>46</v>
      </c>
    </row>
    <row r="532" spans="1:5">
      <c r="A532" s="22">
        <v>41819</v>
      </c>
      <c r="B532" s="22" t="s">
        <v>62</v>
      </c>
      <c r="C532" s="22" t="s">
        <v>38</v>
      </c>
      <c r="D532" s="23" t="s">
        <v>57</v>
      </c>
      <c r="E532" s="76">
        <v>46</v>
      </c>
    </row>
    <row r="533" spans="1:5">
      <c r="A533" s="22">
        <v>41764</v>
      </c>
      <c r="B533" s="22" t="s">
        <v>60</v>
      </c>
      <c r="C533" s="22" t="s">
        <v>336</v>
      </c>
      <c r="D533" s="23" t="s">
        <v>50</v>
      </c>
      <c r="E533" s="76">
        <v>545</v>
      </c>
    </row>
    <row r="534" spans="1:5">
      <c r="A534" s="22">
        <v>41808</v>
      </c>
      <c r="B534" s="22" t="s">
        <v>62</v>
      </c>
      <c r="C534" s="22" t="s">
        <v>48</v>
      </c>
      <c r="D534" s="23" t="s">
        <v>61</v>
      </c>
      <c r="E534" s="76">
        <v>28</v>
      </c>
    </row>
    <row r="535" spans="1:5">
      <c r="A535" s="22">
        <v>41791</v>
      </c>
      <c r="B535" s="22" t="s">
        <v>62</v>
      </c>
      <c r="C535" s="22" t="s">
        <v>48</v>
      </c>
      <c r="D535" s="23" t="s">
        <v>43</v>
      </c>
      <c r="E535" s="76">
        <v>40</v>
      </c>
    </row>
    <row r="536" spans="1:5">
      <c r="A536" s="22">
        <v>41857</v>
      </c>
      <c r="B536" s="22" t="s">
        <v>64</v>
      </c>
      <c r="C536" s="22" t="s">
        <v>336</v>
      </c>
      <c r="D536" s="23" t="s">
        <v>57</v>
      </c>
      <c r="E536" s="76">
        <v>46</v>
      </c>
    </row>
    <row r="537" spans="1:5">
      <c r="A537" s="22">
        <v>41762</v>
      </c>
      <c r="B537" s="22" t="s">
        <v>60</v>
      </c>
      <c r="C537" s="22" t="s">
        <v>48</v>
      </c>
      <c r="D537" s="23" t="s">
        <v>57</v>
      </c>
      <c r="E537" s="76">
        <v>46</v>
      </c>
    </row>
    <row r="538" spans="1:5">
      <c r="A538" s="22">
        <v>41818</v>
      </c>
      <c r="B538" s="22" t="s">
        <v>62</v>
      </c>
      <c r="C538" s="22" t="s">
        <v>48</v>
      </c>
      <c r="D538" s="23" t="s">
        <v>57</v>
      </c>
      <c r="E538" s="76">
        <v>69</v>
      </c>
    </row>
    <row r="539" spans="1:5">
      <c r="A539" s="22">
        <v>41810</v>
      </c>
      <c r="B539" s="22" t="s">
        <v>62</v>
      </c>
      <c r="C539" s="22" t="s">
        <v>48</v>
      </c>
      <c r="D539" s="23" t="s">
        <v>49</v>
      </c>
      <c r="E539" s="76">
        <v>627</v>
      </c>
    </row>
    <row r="540" spans="1:5">
      <c r="A540" s="22">
        <v>41866</v>
      </c>
      <c r="B540" s="22" t="s">
        <v>64</v>
      </c>
      <c r="C540" s="22" t="s">
        <v>38</v>
      </c>
      <c r="D540" s="23" t="s">
        <v>61</v>
      </c>
      <c r="E540" s="76">
        <v>83</v>
      </c>
    </row>
    <row r="541" spans="1:5">
      <c r="A541" s="22">
        <v>41868</v>
      </c>
      <c r="B541" s="22" t="s">
        <v>64</v>
      </c>
      <c r="C541" s="22" t="s">
        <v>38</v>
      </c>
      <c r="D541" s="23" t="s">
        <v>50</v>
      </c>
      <c r="E541" s="76">
        <v>46</v>
      </c>
    </row>
    <row r="542" spans="1:5">
      <c r="A542" s="22">
        <v>41819</v>
      </c>
      <c r="B542" s="22" t="s">
        <v>62</v>
      </c>
      <c r="C542" s="22" t="s">
        <v>48</v>
      </c>
      <c r="D542" s="23" t="s">
        <v>66</v>
      </c>
      <c r="E542" s="76">
        <v>38</v>
      </c>
    </row>
    <row r="543" spans="1:5">
      <c r="A543" s="22">
        <v>41860</v>
      </c>
      <c r="B543" s="22" t="s">
        <v>64</v>
      </c>
      <c r="C543" s="22" t="s">
        <v>336</v>
      </c>
      <c r="D543" s="23" t="s">
        <v>43</v>
      </c>
      <c r="E543" s="76">
        <v>20</v>
      </c>
    </row>
    <row r="544" spans="1:5">
      <c r="A544" s="22">
        <v>41805</v>
      </c>
      <c r="B544" s="22" t="s">
        <v>62</v>
      </c>
      <c r="C544" s="22" t="s">
        <v>38</v>
      </c>
      <c r="D544" s="23" t="s">
        <v>49</v>
      </c>
      <c r="E544" s="76">
        <v>102</v>
      </c>
    </row>
    <row r="545" spans="1:5">
      <c r="A545" s="22">
        <v>41862</v>
      </c>
      <c r="B545" s="22" t="s">
        <v>64</v>
      </c>
      <c r="C545" s="22" t="s">
        <v>38</v>
      </c>
      <c r="D545" s="23" t="s">
        <v>56</v>
      </c>
      <c r="E545" s="76">
        <v>38</v>
      </c>
    </row>
    <row r="546" spans="1:5">
      <c r="A546" s="22">
        <v>41806</v>
      </c>
      <c r="B546" s="22" t="s">
        <v>62</v>
      </c>
      <c r="C546" s="22" t="s">
        <v>336</v>
      </c>
      <c r="D546" s="23" t="s">
        <v>43</v>
      </c>
      <c r="E546" s="76">
        <v>20</v>
      </c>
    </row>
    <row r="547" spans="1:5">
      <c r="A547" s="22">
        <v>41859</v>
      </c>
      <c r="B547" s="22" t="s">
        <v>64</v>
      </c>
      <c r="C547" s="22" t="s">
        <v>336</v>
      </c>
      <c r="D547" s="23" t="s">
        <v>39</v>
      </c>
      <c r="E547" s="76">
        <v>80</v>
      </c>
    </row>
    <row r="548" spans="1:5">
      <c r="A548" s="22">
        <v>41820</v>
      </c>
      <c r="B548" s="22" t="s">
        <v>62</v>
      </c>
      <c r="C548" s="22" t="s">
        <v>48</v>
      </c>
      <c r="D548" s="23" t="s">
        <v>58</v>
      </c>
      <c r="E548" s="76">
        <v>24</v>
      </c>
    </row>
    <row r="549" spans="1:5">
      <c r="A549" s="22">
        <v>41848</v>
      </c>
      <c r="B549" s="22" t="s">
        <v>63</v>
      </c>
      <c r="C549" s="22" t="s">
        <v>48</v>
      </c>
      <c r="D549" s="23" t="s">
        <v>49</v>
      </c>
      <c r="E549" s="76">
        <v>33</v>
      </c>
    </row>
    <row r="550" spans="1:5">
      <c r="A550" s="22">
        <v>41860</v>
      </c>
      <c r="B550" s="22" t="s">
        <v>64</v>
      </c>
      <c r="C550" s="22" t="s">
        <v>48</v>
      </c>
      <c r="D550" s="23" t="s">
        <v>54</v>
      </c>
      <c r="E550" s="76">
        <v>257</v>
      </c>
    </row>
    <row r="551" spans="1:5">
      <c r="A551" s="22">
        <v>41873</v>
      </c>
      <c r="B551" s="22" t="s">
        <v>64</v>
      </c>
      <c r="C551" s="22" t="s">
        <v>38</v>
      </c>
      <c r="D551" s="23" t="s">
        <v>58</v>
      </c>
      <c r="E551" s="76">
        <v>46</v>
      </c>
    </row>
    <row r="552" spans="1:5">
      <c r="A552" s="22">
        <v>41814</v>
      </c>
      <c r="B552" s="22" t="s">
        <v>62</v>
      </c>
      <c r="C552" s="22" t="s">
        <v>38</v>
      </c>
      <c r="D552" s="23" t="s">
        <v>58</v>
      </c>
      <c r="E552" s="76">
        <v>92</v>
      </c>
    </row>
    <row r="553" spans="1:5">
      <c r="A553" s="22">
        <v>41819</v>
      </c>
      <c r="B553" s="22" t="s">
        <v>62</v>
      </c>
      <c r="C553" s="22" t="s">
        <v>48</v>
      </c>
      <c r="D553" s="23" t="s">
        <v>50</v>
      </c>
      <c r="E553" s="76">
        <v>23</v>
      </c>
    </row>
    <row r="554" spans="1:5">
      <c r="A554" s="22">
        <v>41878</v>
      </c>
      <c r="B554" s="22" t="s">
        <v>64</v>
      </c>
      <c r="C554" s="22" t="s">
        <v>48</v>
      </c>
      <c r="D554" s="23" t="s">
        <v>50</v>
      </c>
      <c r="E554" s="76">
        <v>46</v>
      </c>
    </row>
    <row r="555" spans="1:5">
      <c r="A555" s="22">
        <v>41800</v>
      </c>
      <c r="B555" s="22" t="s">
        <v>62</v>
      </c>
      <c r="C555" s="22" t="s">
        <v>48</v>
      </c>
      <c r="D555" s="23" t="s">
        <v>49</v>
      </c>
      <c r="E555" s="76">
        <v>33</v>
      </c>
    </row>
    <row r="556" spans="1:5">
      <c r="A556" s="22">
        <v>41834</v>
      </c>
      <c r="B556" s="22" t="s">
        <v>63</v>
      </c>
      <c r="C556" s="22" t="s">
        <v>48</v>
      </c>
      <c r="D556" s="23" t="s">
        <v>49</v>
      </c>
      <c r="E556" s="76">
        <v>66</v>
      </c>
    </row>
    <row r="557" spans="1:5">
      <c r="A557" s="22">
        <v>41868</v>
      </c>
      <c r="B557" s="22" t="s">
        <v>64</v>
      </c>
      <c r="C557" s="22" t="s">
        <v>336</v>
      </c>
      <c r="D557" s="23" t="s">
        <v>53</v>
      </c>
      <c r="E557" s="76">
        <v>28</v>
      </c>
    </row>
    <row r="558" spans="1:5">
      <c r="A558" s="22">
        <v>41859</v>
      </c>
      <c r="B558" s="22" t="s">
        <v>64</v>
      </c>
      <c r="C558" s="22" t="s">
        <v>336</v>
      </c>
      <c r="D558" s="23" t="s">
        <v>43</v>
      </c>
      <c r="E558" s="76">
        <v>140</v>
      </c>
    </row>
    <row r="559" spans="1:5">
      <c r="A559" s="22">
        <v>41801</v>
      </c>
      <c r="B559" s="22" t="s">
        <v>62</v>
      </c>
      <c r="C559" s="22" t="s">
        <v>48</v>
      </c>
      <c r="D559" s="23" t="s">
        <v>57</v>
      </c>
      <c r="E559" s="76">
        <v>46</v>
      </c>
    </row>
    <row r="560" spans="1:5">
      <c r="A560" s="22">
        <v>41784</v>
      </c>
      <c r="B560" s="22" t="s">
        <v>60</v>
      </c>
      <c r="C560" s="22" t="s">
        <v>38</v>
      </c>
      <c r="D560" s="23" t="s">
        <v>49</v>
      </c>
      <c r="E560" s="76">
        <v>64</v>
      </c>
    </row>
    <row r="561" spans="1:5">
      <c r="A561" s="22">
        <v>41801</v>
      </c>
      <c r="B561" s="22" t="s">
        <v>62</v>
      </c>
      <c r="C561" s="22" t="s">
        <v>48</v>
      </c>
      <c r="D561" s="23" t="s">
        <v>50</v>
      </c>
      <c r="E561" s="76">
        <v>44</v>
      </c>
    </row>
    <row r="562" spans="1:5">
      <c r="A562" s="22">
        <v>41809</v>
      </c>
      <c r="B562" s="22" t="s">
        <v>62</v>
      </c>
      <c r="C562" s="22" t="s">
        <v>48</v>
      </c>
      <c r="D562" s="23" t="s">
        <v>43</v>
      </c>
      <c r="E562" s="76">
        <v>40</v>
      </c>
    </row>
    <row r="563" spans="1:5">
      <c r="A563" s="22">
        <v>41797</v>
      </c>
      <c r="B563" s="22" t="s">
        <v>62</v>
      </c>
      <c r="C563" s="22" t="s">
        <v>48</v>
      </c>
      <c r="D563" s="23" t="s">
        <v>50</v>
      </c>
      <c r="E563" s="76">
        <v>46</v>
      </c>
    </row>
    <row r="564" spans="1:5">
      <c r="A564" s="22">
        <v>41875</v>
      </c>
      <c r="B564" s="22" t="s">
        <v>64</v>
      </c>
      <c r="C564" s="22" t="s">
        <v>48</v>
      </c>
      <c r="D564" s="23" t="s">
        <v>50</v>
      </c>
      <c r="E564" s="76">
        <v>23</v>
      </c>
    </row>
    <row r="565" spans="1:5">
      <c r="A565" s="22">
        <v>41802</v>
      </c>
      <c r="B565" s="22" t="s">
        <v>62</v>
      </c>
      <c r="C565" s="22" t="s">
        <v>38</v>
      </c>
      <c r="D565" s="23" t="s">
        <v>54</v>
      </c>
      <c r="E565" s="76">
        <v>24</v>
      </c>
    </row>
    <row r="566" spans="1:5">
      <c r="A566" s="22">
        <v>41870</v>
      </c>
      <c r="B566" s="22" t="s">
        <v>64</v>
      </c>
      <c r="C566" s="22" t="s">
        <v>48</v>
      </c>
      <c r="D566" s="23" t="s">
        <v>57</v>
      </c>
      <c r="E566" s="76">
        <v>92</v>
      </c>
    </row>
    <row r="567" spans="1:5">
      <c r="A567" s="22">
        <v>41859</v>
      </c>
      <c r="B567" s="22" t="s">
        <v>64</v>
      </c>
      <c r="C567" s="22" t="s">
        <v>38</v>
      </c>
      <c r="D567" s="23" t="s">
        <v>53</v>
      </c>
      <c r="E567" s="76">
        <v>87</v>
      </c>
    </row>
    <row r="568" spans="1:5">
      <c r="A568" s="22">
        <v>41875</v>
      </c>
      <c r="B568" s="22" t="s">
        <v>64</v>
      </c>
      <c r="C568" s="22" t="s">
        <v>48</v>
      </c>
      <c r="D568" s="23" t="s">
        <v>57</v>
      </c>
      <c r="E568" s="76">
        <v>69</v>
      </c>
    </row>
    <row r="569" spans="1:5">
      <c r="A569" s="22">
        <v>41854</v>
      </c>
      <c r="B569" s="22" t="s">
        <v>64</v>
      </c>
      <c r="C569" s="22" t="s">
        <v>48</v>
      </c>
      <c r="D569" s="23" t="s">
        <v>57</v>
      </c>
      <c r="E569" s="76">
        <v>44</v>
      </c>
    </row>
    <row r="570" spans="1:5">
      <c r="A570" s="22">
        <v>41882</v>
      </c>
      <c r="B570" s="22" t="s">
        <v>64</v>
      </c>
      <c r="C570" s="22" t="s">
        <v>38</v>
      </c>
      <c r="D570" s="23" t="s">
        <v>49</v>
      </c>
      <c r="E570" s="76">
        <v>33</v>
      </c>
    </row>
    <row r="571" spans="1:5">
      <c r="A571" s="22">
        <v>41867</v>
      </c>
      <c r="B571" s="22" t="s">
        <v>64</v>
      </c>
      <c r="C571" s="22" t="s">
        <v>336</v>
      </c>
      <c r="D571" s="23" t="s">
        <v>58</v>
      </c>
      <c r="E571" s="76">
        <v>72</v>
      </c>
    </row>
    <row r="572" spans="1:5">
      <c r="A572" s="22">
        <v>41856</v>
      </c>
      <c r="B572" s="22" t="s">
        <v>64</v>
      </c>
      <c r="C572" s="22" t="s">
        <v>48</v>
      </c>
      <c r="D572" s="23" t="s">
        <v>61</v>
      </c>
      <c r="E572" s="76">
        <v>27</v>
      </c>
    </row>
    <row r="573" spans="1:5">
      <c r="A573" s="22">
        <v>41771</v>
      </c>
      <c r="B573" s="22" t="s">
        <v>60</v>
      </c>
      <c r="C573" s="22" t="s">
        <v>48</v>
      </c>
      <c r="D573" s="23" t="s">
        <v>43</v>
      </c>
      <c r="E573" s="76">
        <v>20</v>
      </c>
    </row>
    <row r="574" spans="1:5">
      <c r="A574" s="22">
        <v>41809</v>
      </c>
      <c r="B574" s="22" t="s">
        <v>62</v>
      </c>
      <c r="C574" s="22" t="s">
        <v>48</v>
      </c>
      <c r="D574" s="23" t="s">
        <v>53</v>
      </c>
      <c r="E574" s="76">
        <v>58</v>
      </c>
    </row>
    <row r="575" spans="1:5">
      <c r="A575" s="22">
        <v>41801</v>
      </c>
      <c r="B575" s="22" t="s">
        <v>62</v>
      </c>
      <c r="C575" s="22" t="s">
        <v>48</v>
      </c>
      <c r="D575" s="23" t="s">
        <v>50</v>
      </c>
      <c r="E575" s="76">
        <v>66</v>
      </c>
    </row>
    <row r="576" spans="1:5">
      <c r="A576" s="22">
        <v>41807</v>
      </c>
      <c r="B576" s="22" t="s">
        <v>62</v>
      </c>
      <c r="C576" s="22" t="s">
        <v>48</v>
      </c>
      <c r="D576" s="23" t="s">
        <v>57</v>
      </c>
      <c r="E576" s="76">
        <v>22</v>
      </c>
    </row>
    <row r="577" spans="1:5">
      <c r="A577" s="22">
        <v>41805</v>
      </c>
      <c r="B577" s="22" t="s">
        <v>62</v>
      </c>
      <c r="C577" s="22" t="s">
        <v>336</v>
      </c>
      <c r="D577" s="23" t="s">
        <v>49</v>
      </c>
      <c r="E577" s="76">
        <v>68</v>
      </c>
    </row>
    <row r="578" spans="1:5">
      <c r="A578" s="22">
        <v>41866</v>
      </c>
      <c r="B578" s="22" t="s">
        <v>64</v>
      </c>
      <c r="C578" s="22" t="s">
        <v>38</v>
      </c>
      <c r="D578" s="23" t="s">
        <v>57</v>
      </c>
      <c r="E578" s="76">
        <v>66</v>
      </c>
    </row>
    <row r="579" spans="1:5">
      <c r="A579" s="22">
        <v>41806</v>
      </c>
      <c r="B579" s="22" t="s">
        <v>62</v>
      </c>
      <c r="C579" s="22" t="s">
        <v>48</v>
      </c>
      <c r="D579" s="23" t="s">
        <v>46</v>
      </c>
      <c r="E579" s="76">
        <v>50</v>
      </c>
    </row>
    <row r="580" spans="1:5">
      <c r="A580" s="22">
        <v>41903</v>
      </c>
      <c r="B580" s="22" t="s">
        <v>65</v>
      </c>
      <c r="C580" s="22" t="s">
        <v>336</v>
      </c>
      <c r="D580" s="23" t="s">
        <v>39</v>
      </c>
      <c r="E580" s="76">
        <v>240</v>
      </c>
    </row>
    <row r="581" spans="1:5">
      <c r="A581" s="22">
        <v>41817</v>
      </c>
      <c r="B581" s="22" t="s">
        <v>62</v>
      </c>
      <c r="C581" s="22" t="s">
        <v>48</v>
      </c>
      <c r="D581" s="23" t="s">
        <v>49</v>
      </c>
      <c r="E581" s="76">
        <v>68</v>
      </c>
    </row>
    <row r="582" spans="1:5">
      <c r="A582" s="22">
        <v>41806</v>
      </c>
      <c r="B582" s="22" t="s">
        <v>62</v>
      </c>
      <c r="C582" s="22" t="s">
        <v>48</v>
      </c>
      <c r="D582" s="23" t="s">
        <v>39</v>
      </c>
      <c r="E582" s="76">
        <v>80</v>
      </c>
    </row>
    <row r="583" spans="1:5">
      <c r="A583" s="22">
        <v>41776</v>
      </c>
      <c r="B583" s="22" t="s">
        <v>60</v>
      </c>
      <c r="C583" s="22" t="s">
        <v>48</v>
      </c>
      <c r="D583" s="23" t="s">
        <v>50</v>
      </c>
      <c r="E583" s="76">
        <v>480</v>
      </c>
    </row>
    <row r="584" spans="1:5">
      <c r="A584" s="22">
        <v>41880</v>
      </c>
      <c r="B584" s="22" t="s">
        <v>64</v>
      </c>
      <c r="C584" s="22" t="s">
        <v>48</v>
      </c>
      <c r="D584" s="23" t="s">
        <v>54</v>
      </c>
      <c r="E584" s="76">
        <v>47</v>
      </c>
    </row>
    <row r="585" spans="1:5">
      <c r="A585" s="22">
        <v>41907</v>
      </c>
      <c r="B585" s="22" t="s">
        <v>65</v>
      </c>
      <c r="C585" s="22" t="s">
        <v>48</v>
      </c>
      <c r="D585" s="23" t="s">
        <v>56</v>
      </c>
      <c r="E585" s="76">
        <v>42</v>
      </c>
    </row>
    <row r="586" spans="1:5">
      <c r="A586" s="22">
        <v>41769</v>
      </c>
      <c r="B586" s="22" t="s">
        <v>60</v>
      </c>
      <c r="C586" s="22" t="s">
        <v>38</v>
      </c>
      <c r="D586" s="23" t="s">
        <v>56</v>
      </c>
      <c r="E586" s="76">
        <v>63</v>
      </c>
    </row>
    <row r="587" spans="1:5">
      <c r="A587" s="22">
        <v>41896</v>
      </c>
      <c r="B587" s="22" t="s">
        <v>65</v>
      </c>
      <c r="C587" s="22" t="s">
        <v>336</v>
      </c>
      <c r="D587" s="23" t="s">
        <v>46</v>
      </c>
      <c r="E587" s="76">
        <v>50</v>
      </c>
    </row>
    <row r="588" spans="1:5">
      <c r="A588" s="22">
        <v>41818</v>
      </c>
      <c r="B588" s="22" t="s">
        <v>62</v>
      </c>
      <c r="C588" s="22" t="s">
        <v>38</v>
      </c>
      <c r="D588" s="23" t="s">
        <v>57</v>
      </c>
      <c r="E588" s="76">
        <v>23</v>
      </c>
    </row>
    <row r="589" spans="1:5">
      <c r="A589" s="22">
        <v>41855</v>
      </c>
      <c r="B589" s="22" t="s">
        <v>64</v>
      </c>
      <c r="C589" s="22" t="s">
        <v>38</v>
      </c>
      <c r="D589" s="23" t="s">
        <v>50</v>
      </c>
      <c r="E589" s="76">
        <v>69</v>
      </c>
    </row>
    <row r="590" spans="1:5">
      <c r="A590" s="22">
        <v>41857</v>
      </c>
      <c r="B590" s="22" t="s">
        <v>64</v>
      </c>
      <c r="C590" s="22" t="s">
        <v>38</v>
      </c>
      <c r="D590" s="23" t="s">
        <v>54</v>
      </c>
      <c r="E590" s="76">
        <v>71</v>
      </c>
    </row>
    <row r="591" spans="1:5">
      <c r="A591" s="22">
        <v>41856</v>
      </c>
      <c r="B591" s="22" t="s">
        <v>64</v>
      </c>
      <c r="C591" s="22" t="s">
        <v>38</v>
      </c>
      <c r="D591" s="23" t="s">
        <v>53</v>
      </c>
      <c r="E591" s="76">
        <v>29</v>
      </c>
    </row>
    <row r="592" spans="1:5">
      <c r="A592" s="22">
        <v>41818</v>
      </c>
      <c r="B592" s="22" t="s">
        <v>62</v>
      </c>
      <c r="C592" s="22" t="s">
        <v>48</v>
      </c>
      <c r="D592" s="23" t="s">
        <v>49</v>
      </c>
      <c r="E592" s="76">
        <v>730</v>
      </c>
    </row>
    <row r="593" spans="1:5">
      <c r="A593" s="22">
        <v>41880</v>
      </c>
      <c r="B593" s="22" t="s">
        <v>64</v>
      </c>
      <c r="C593" s="22" t="s">
        <v>38</v>
      </c>
      <c r="D593" s="23" t="s">
        <v>53</v>
      </c>
      <c r="E593" s="76">
        <v>28</v>
      </c>
    </row>
    <row r="594" spans="1:5">
      <c r="A594" s="22">
        <v>41855</v>
      </c>
      <c r="B594" s="22" t="s">
        <v>64</v>
      </c>
      <c r="C594" s="22" t="s">
        <v>38</v>
      </c>
      <c r="D594" s="23" t="s">
        <v>46</v>
      </c>
      <c r="E594" s="76">
        <v>25</v>
      </c>
    </row>
    <row r="595" spans="1:5">
      <c r="A595" s="22">
        <v>41818</v>
      </c>
      <c r="B595" s="22" t="s">
        <v>62</v>
      </c>
      <c r="C595" s="22" t="s">
        <v>38</v>
      </c>
      <c r="D595" s="23" t="s">
        <v>57</v>
      </c>
      <c r="E595" s="76">
        <v>46</v>
      </c>
    </row>
    <row r="596" spans="1:5">
      <c r="A596" s="22">
        <v>41869</v>
      </c>
      <c r="B596" s="22" t="s">
        <v>64</v>
      </c>
      <c r="C596" s="22" t="s">
        <v>38</v>
      </c>
      <c r="D596" s="23" t="s">
        <v>50</v>
      </c>
      <c r="E596" s="76">
        <v>22</v>
      </c>
    </row>
    <row r="597" spans="1:5">
      <c r="A597" s="22">
        <v>41885</v>
      </c>
      <c r="B597" s="22" t="s">
        <v>65</v>
      </c>
      <c r="C597" s="22" t="s">
        <v>48</v>
      </c>
      <c r="D597" s="23" t="s">
        <v>54</v>
      </c>
      <c r="E597" s="76">
        <v>47</v>
      </c>
    </row>
    <row r="598" spans="1:5">
      <c r="A598" s="22">
        <v>41793</v>
      </c>
      <c r="B598" s="22" t="s">
        <v>62</v>
      </c>
      <c r="C598" s="22" t="s">
        <v>38</v>
      </c>
      <c r="D598" s="23" t="s">
        <v>43</v>
      </c>
      <c r="E598" s="76">
        <v>60</v>
      </c>
    </row>
    <row r="599" spans="1:5">
      <c r="A599" s="22">
        <v>41887</v>
      </c>
      <c r="B599" s="22" t="s">
        <v>65</v>
      </c>
      <c r="C599" s="22" t="s">
        <v>336</v>
      </c>
      <c r="D599" s="23" t="s">
        <v>39</v>
      </c>
      <c r="E599" s="76">
        <v>152</v>
      </c>
    </row>
    <row r="600" spans="1:5">
      <c r="A600" s="22">
        <v>41868</v>
      </c>
      <c r="B600" s="22" t="s">
        <v>64</v>
      </c>
      <c r="C600" s="22" t="s">
        <v>38</v>
      </c>
      <c r="D600" s="23" t="s">
        <v>61</v>
      </c>
      <c r="E600" s="76">
        <v>83</v>
      </c>
    </row>
    <row r="601" spans="1:5">
      <c r="A601" s="22">
        <v>41809</v>
      </c>
      <c r="B601" s="22" t="s">
        <v>62</v>
      </c>
      <c r="C601" s="22" t="s">
        <v>48</v>
      </c>
      <c r="D601" s="23" t="s">
        <v>57</v>
      </c>
      <c r="E601" s="76">
        <v>69</v>
      </c>
    </row>
    <row r="602" spans="1:5">
      <c r="A602" s="22">
        <v>41816</v>
      </c>
      <c r="B602" s="22" t="s">
        <v>62</v>
      </c>
      <c r="C602" s="22" t="s">
        <v>48</v>
      </c>
      <c r="D602" s="23" t="s">
        <v>53</v>
      </c>
      <c r="E602" s="76">
        <v>58</v>
      </c>
    </row>
    <row r="603" spans="1:5">
      <c r="A603" s="22">
        <v>41870</v>
      </c>
      <c r="B603" s="22" t="s">
        <v>64</v>
      </c>
      <c r="C603" s="22" t="s">
        <v>38</v>
      </c>
      <c r="D603" s="23" t="s">
        <v>66</v>
      </c>
      <c r="E603" s="76">
        <v>54</v>
      </c>
    </row>
    <row r="604" spans="1:5">
      <c r="A604" s="22">
        <v>41806</v>
      </c>
      <c r="B604" s="22" t="s">
        <v>62</v>
      </c>
      <c r="C604" s="22" t="s">
        <v>48</v>
      </c>
      <c r="D604" s="23" t="s">
        <v>39</v>
      </c>
      <c r="E604" s="76">
        <v>560</v>
      </c>
    </row>
    <row r="605" spans="1:5">
      <c r="A605" s="22">
        <v>41808</v>
      </c>
      <c r="B605" s="22" t="s">
        <v>62</v>
      </c>
      <c r="C605" s="22" t="s">
        <v>48</v>
      </c>
      <c r="D605" s="23" t="s">
        <v>58</v>
      </c>
      <c r="E605" s="76">
        <v>50</v>
      </c>
    </row>
    <row r="606" spans="1:5">
      <c r="A606" s="22">
        <v>41877</v>
      </c>
      <c r="B606" s="22" t="s">
        <v>64</v>
      </c>
      <c r="C606" s="22" t="s">
        <v>48</v>
      </c>
      <c r="D606" s="23" t="s">
        <v>43</v>
      </c>
      <c r="E606" s="76">
        <v>60</v>
      </c>
    </row>
    <row r="607" spans="1:5">
      <c r="A607" s="22">
        <v>41850</v>
      </c>
      <c r="B607" s="22" t="s">
        <v>63</v>
      </c>
      <c r="C607" s="22" t="s">
        <v>48</v>
      </c>
      <c r="D607" s="23" t="s">
        <v>57</v>
      </c>
      <c r="E607" s="76">
        <v>46</v>
      </c>
    </row>
    <row r="608" spans="1:5">
      <c r="A608" s="22">
        <v>41763</v>
      </c>
      <c r="B608" s="22" t="s">
        <v>60</v>
      </c>
      <c r="C608" s="22" t="s">
        <v>48</v>
      </c>
      <c r="D608" s="23" t="s">
        <v>49</v>
      </c>
      <c r="E608" s="76">
        <v>66</v>
      </c>
    </row>
    <row r="609" spans="1:5">
      <c r="A609" s="22">
        <v>41797</v>
      </c>
      <c r="B609" s="22" t="s">
        <v>62</v>
      </c>
      <c r="C609" s="22" t="s">
        <v>38</v>
      </c>
      <c r="D609" s="23" t="s">
        <v>46</v>
      </c>
      <c r="E609" s="76">
        <v>48</v>
      </c>
    </row>
    <row r="610" spans="1:5">
      <c r="A610" s="22">
        <v>41806</v>
      </c>
      <c r="B610" s="22" t="s">
        <v>62</v>
      </c>
      <c r="C610" s="22" t="s">
        <v>38</v>
      </c>
      <c r="D610" s="23" t="s">
        <v>46</v>
      </c>
      <c r="E610" s="76">
        <v>48</v>
      </c>
    </row>
    <row r="611" spans="1:5">
      <c r="A611" s="22">
        <v>41857</v>
      </c>
      <c r="B611" s="22" t="s">
        <v>64</v>
      </c>
      <c r="C611" s="22" t="s">
        <v>48</v>
      </c>
      <c r="D611" s="23" t="s">
        <v>50</v>
      </c>
      <c r="E611" s="76">
        <v>46</v>
      </c>
    </row>
    <row r="612" spans="1:5">
      <c r="A612" s="22">
        <v>41846</v>
      </c>
      <c r="B612" s="22" t="s">
        <v>63</v>
      </c>
      <c r="C612" s="22" t="s">
        <v>336</v>
      </c>
      <c r="D612" s="23" t="s">
        <v>57</v>
      </c>
      <c r="E612" s="76">
        <v>46</v>
      </c>
    </row>
    <row r="613" spans="1:5">
      <c r="A613" s="22">
        <v>41799</v>
      </c>
      <c r="B613" s="22" t="s">
        <v>62</v>
      </c>
      <c r="C613" s="22" t="s">
        <v>38</v>
      </c>
      <c r="D613" s="23" t="s">
        <v>66</v>
      </c>
      <c r="E613" s="76">
        <v>18</v>
      </c>
    </row>
    <row r="614" spans="1:5">
      <c r="A614" s="22">
        <v>41813</v>
      </c>
      <c r="B614" s="22" t="s">
        <v>62</v>
      </c>
      <c r="C614" s="22" t="s">
        <v>38</v>
      </c>
      <c r="D614" s="23" t="s">
        <v>43</v>
      </c>
      <c r="E614" s="76">
        <v>80</v>
      </c>
    </row>
    <row r="615" spans="1:5">
      <c r="A615" s="22">
        <v>41797</v>
      </c>
      <c r="B615" s="22" t="s">
        <v>62</v>
      </c>
      <c r="C615" s="22" t="s">
        <v>48</v>
      </c>
      <c r="D615" s="23" t="s">
        <v>57</v>
      </c>
      <c r="E615" s="76">
        <v>46</v>
      </c>
    </row>
    <row r="616" spans="1:5">
      <c r="A616" s="22">
        <v>41787</v>
      </c>
      <c r="B616" s="22" t="s">
        <v>60</v>
      </c>
      <c r="C616" s="22" t="s">
        <v>336</v>
      </c>
      <c r="D616" s="23" t="s">
        <v>49</v>
      </c>
      <c r="E616" s="76">
        <v>99</v>
      </c>
    </row>
    <row r="617" spans="1:5">
      <c r="A617" s="22">
        <v>41796</v>
      </c>
      <c r="B617" s="22" t="s">
        <v>62</v>
      </c>
      <c r="C617" s="22" t="s">
        <v>48</v>
      </c>
      <c r="D617" s="23" t="s">
        <v>46</v>
      </c>
      <c r="E617" s="76">
        <v>72</v>
      </c>
    </row>
    <row r="618" spans="1:5">
      <c r="A618" s="22">
        <v>41808</v>
      </c>
      <c r="B618" s="22" t="s">
        <v>62</v>
      </c>
      <c r="C618" s="22" t="s">
        <v>48</v>
      </c>
      <c r="D618" s="23" t="s">
        <v>43</v>
      </c>
      <c r="E618" s="76">
        <v>40</v>
      </c>
    </row>
    <row r="619" spans="1:5">
      <c r="A619" s="22">
        <v>41861</v>
      </c>
      <c r="B619" s="22" t="s">
        <v>64</v>
      </c>
      <c r="C619" s="22" t="s">
        <v>336</v>
      </c>
      <c r="D619" s="23" t="s">
        <v>49</v>
      </c>
      <c r="E619" s="76">
        <v>33</v>
      </c>
    </row>
    <row r="620" spans="1:5">
      <c r="A620" s="22">
        <v>41799</v>
      </c>
      <c r="B620" s="22" t="s">
        <v>62</v>
      </c>
      <c r="C620" s="22" t="s">
        <v>48</v>
      </c>
      <c r="D620" s="23" t="s">
        <v>43</v>
      </c>
      <c r="E620" s="76">
        <v>341</v>
      </c>
    </row>
    <row r="621" spans="1:5">
      <c r="A621" s="22">
        <v>41800</v>
      </c>
      <c r="B621" s="22" t="s">
        <v>62</v>
      </c>
      <c r="C621" s="22" t="s">
        <v>48</v>
      </c>
      <c r="D621" s="23" t="s">
        <v>46</v>
      </c>
      <c r="E621" s="76">
        <v>25</v>
      </c>
    </row>
    <row r="622" spans="1:5">
      <c r="A622" s="22">
        <v>41875</v>
      </c>
      <c r="B622" s="22" t="s">
        <v>64</v>
      </c>
      <c r="C622" s="22" t="s">
        <v>48</v>
      </c>
      <c r="D622" s="23" t="s">
        <v>49</v>
      </c>
      <c r="E622" s="76">
        <v>102</v>
      </c>
    </row>
    <row r="623" spans="1:5">
      <c r="A623" s="22">
        <v>41876</v>
      </c>
      <c r="B623" s="22" t="s">
        <v>64</v>
      </c>
      <c r="C623" s="22" t="s">
        <v>38</v>
      </c>
      <c r="D623" s="23" t="s">
        <v>56</v>
      </c>
      <c r="E623" s="76">
        <v>38</v>
      </c>
    </row>
    <row r="624" spans="1:5">
      <c r="A624" s="22">
        <v>41808</v>
      </c>
      <c r="B624" s="22" t="s">
        <v>62</v>
      </c>
      <c r="C624" s="22" t="s">
        <v>48</v>
      </c>
      <c r="D624" s="23" t="s">
        <v>56</v>
      </c>
      <c r="E624" s="76">
        <v>38</v>
      </c>
    </row>
    <row r="625" spans="1:5">
      <c r="A625" s="22">
        <v>41852</v>
      </c>
      <c r="B625" s="22" t="s">
        <v>64</v>
      </c>
      <c r="C625" s="22" t="s">
        <v>38</v>
      </c>
      <c r="D625" s="23" t="s">
        <v>43</v>
      </c>
      <c r="E625" s="76">
        <v>60</v>
      </c>
    </row>
    <row r="626" spans="1:5">
      <c r="A626" s="22">
        <v>41904</v>
      </c>
      <c r="B626" s="22" t="s">
        <v>65</v>
      </c>
      <c r="C626" s="22" t="s">
        <v>48</v>
      </c>
      <c r="D626" s="23" t="s">
        <v>49</v>
      </c>
      <c r="E626" s="76">
        <v>658</v>
      </c>
    </row>
    <row r="627" spans="1:5">
      <c r="A627" s="22">
        <v>41873</v>
      </c>
      <c r="B627" s="22" t="s">
        <v>64</v>
      </c>
      <c r="C627" s="22" t="s">
        <v>336</v>
      </c>
      <c r="D627" s="23" t="s">
        <v>46</v>
      </c>
      <c r="E627" s="76">
        <v>69</v>
      </c>
    </row>
    <row r="628" spans="1:5">
      <c r="A628" s="22">
        <v>41823</v>
      </c>
      <c r="B628" s="22" t="s">
        <v>63</v>
      </c>
      <c r="C628" s="22" t="s">
        <v>48</v>
      </c>
      <c r="D628" s="23" t="s">
        <v>46</v>
      </c>
      <c r="E628" s="76">
        <v>48</v>
      </c>
    </row>
    <row r="629" spans="1:5">
      <c r="A629" s="22">
        <v>41876</v>
      </c>
      <c r="B629" s="22" t="s">
        <v>64</v>
      </c>
      <c r="C629" s="22" t="s">
        <v>336</v>
      </c>
      <c r="D629" s="23" t="s">
        <v>57</v>
      </c>
      <c r="E629" s="76">
        <v>22</v>
      </c>
    </row>
    <row r="630" spans="1:5">
      <c r="A630" s="22">
        <v>41811</v>
      </c>
      <c r="B630" s="22" t="s">
        <v>62</v>
      </c>
      <c r="C630" s="22" t="s">
        <v>48</v>
      </c>
      <c r="D630" s="23" t="s">
        <v>43</v>
      </c>
      <c r="E630" s="76">
        <v>40</v>
      </c>
    </row>
    <row r="631" spans="1:5">
      <c r="A631" s="22">
        <v>41846</v>
      </c>
      <c r="B631" s="22" t="s">
        <v>63</v>
      </c>
      <c r="C631" s="22" t="s">
        <v>38</v>
      </c>
      <c r="D631" s="23" t="s">
        <v>54</v>
      </c>
      <c r="E631" s="76">
        <v>47</v>
      </c>
    </row>
    <row r="632" spans="1:5">
      <c r="A632" s="22">
        <v>41867</v>
      </c>
      <c r="B632" s="22" t="s">
        <v>64</v>
      </c>
      <c r="C632" s="22" t="s">
        <v>48</v>
      </c>
      <c r="D632" s="23" t="s">
        <v>39</v>
      </c>
      <c r="E632" s="76">
        <v>228</v>
      </c>
    </row>
    <row r="633" spans="1:5">
      <c r="A633" s="22">
        <v>41800</v>
      </c>
      <c r="B633" s="22" t="s">
        <v>62</v>
      </c>
      <c r="C633" s="22" t="s">
        <v>38</v>
      </c>
      <c r="D633" s="23" t="s">
        <v>50</v>
      </c>
      <c r="E633" s="76">
        <v>46</v>
      </c>
    </row>
    <row r="634" spans="1:5">
      <c r="A634" s="22">
        <v>41812</v>
      </c>
      <c r="B634" s="22" t="s">
        <v>62</v>
      </c>
      <c r="C634" s="22" t="s">
        <v>38</v>
      </c>
      <c r="D634" s="23" t="s">
        <v>50</v>
      </c>
      <c r="E634" s="76">
        <v>46</v>
      </c>
    </row>
    <row r="635" spans="1:5">
      <c r="A635" s="22">
        <v>41820</v>
      </c>
      <c r="B635" s="22" t="s">
        <v>62</v>
      </c>
      <c r="C635" s="22" t="s">
        <v>38</v>
      </c>
      <c r="D635" s="23" t="s">
        <v>53</v>
      </c>
      <c r="E635" s="76">
        <v>120</v>
      </c>
    </row>
    <row r="636" spans="1:5">
      <c r="A636" s="22">
        <v>41868</v>
      </c>
      <c r="B636" s="22" t="s">
        <v>64</v>
      </c>
      <c r="C636" s="22" t="s">
        <v>48</v>
      </c>
      <c r="D636" s="23" t="s">
        <v>46</v>
      </c>
      <c r="E636" s="76">
        <v>48</v>
      </c>
    </row>
    <row r="637" spans="1:5">
      <c r="A637" s="22">
        <v>41794</v>
      </c>
      <c r="B637" s="22" t="s">
        <v>62</v>
      </c>
      <c r="C637" s="22" t="s">
        <v>48</v>
      </c>
      <c r="D637" s="23" t="s">
        <v>57</v>
      </c>
      <c r="E637" s="76">
        <v>88</v>
      </c>
    </row>
    <row r="638" spans="1:5">
      <c r="A638" s="22">
        <v>41860</v>
      </c>
      <c r="B638" s="22" t="s">
        <v>64</v>
      </c>
      <c r="C638" s="22" t="s">
        <v>48</v>
      </c>
      <c r="D638" s="23" t="s">
        <v>53</v>
      </c>
      <c r="E638" s="76">
        <v>60</v>
      </c>
    </row>
    <row r="639" spans="1:5">
      <c r="A639" s="22">
        <v>41898</v>
      </c>
      <c r="B639" s="22" t="s">
        <v>65</v>
      </c>
      <c r="C639" s="22" t="s">
        <v>38</v>
      </c>
      <c r="D639" s="23" t="s">
        <v>61</v>
      </c>
      <c r="E639" s="76">
        <v>83</v>
      </c>
    </row>
    <row r="640" spans="1:5">
      <c r="A640" s="22">
        <v>41867</v>
      </c>
      <c r="B640" s="22" t="s">
        <v>64</v>
      </c>
      <c r="C640" s="22" t="s">
        <v>48</v>
      </c>
      <c r="D640" s="23" t="s">
        <v>50</v>
      </c>
      <c r="E640" s="76">
        <v>46</v>
      </c>
    </row>
    <row r="641" spans="1:5">
      <c r="A641" s="22">
        <v>41875</v>
      </c>
      <c r="B641" s="22" t="s">
        <v>64</v>
      </c>
      <c r="C641" s="22" t="s">
        <v>38</v>
      </c>
      <c r="D641" s="23" t="s">
        <v>58</v>
      </c>
      <c r="E641" s="76">
        <v>25</v>
      </c>
    </row>
    <row r="642" spans="1:5">
      <c r="A642" s="22">
        <v>41817</v>
      </c>
      <c r="B642" s="22" t="s">
        <v>62</v>
      </c>
      <c r="C642" s="22" t="s">
        <v>48</v>
      </c>
      <c r="D642" s="23" t="s">
        <v>46</v>
      </c>
      <c r="E642" s="76">
        <v>50</v>
      </c>
    </row>
    <row r="643" spans="1:5">
      <c r="A643" s="22">
        <v>41894</v>
      </c>
      <c r="B643" s="22" t="s">
        <v>65</v>
      </c>
      <c r="C643" s="22" t="s">
        <v>48</v>
      </c>
      <c r="D643" s="23" t="s">
        <v>58</v>
      </c>
      <c r="E643" s="76">
        <v>46</v>
      </c>
    </row>
    <row r="644" spans="1:5">
      <c r="A644" s="22">
        <v>41793</v>
      </c>
      <c r="B644" s="22" t="s">
        <v>62</v>
      </c>
      <c r="C644" s="22" t="s">
        <v>48</v>
      </c>
      <c r="D644" s="23" t="s">
        <v>66</v>
      </c>
      <c r="E644" s="76">
        <v>76</v>
      </c>
    </row>
    <row r="645" spans="1:5">
      <c r="A645" s="22">
        <v>41817</v>
      </c>
      <c r="B645" s="22" t="s">
        <v>62</v>
      </c>
      <c r="C645" s="22" t="s">
        <v>38</v>
      </c>
      <c r="D645" s="23" t="s">
        <v>50</v>
      </c>
      <c r="E645" s="76">
        <v>69</v>
      </c>
    </row>
    <row r="646" spans="1:5">
      <c r="A646" s="22">
        <v>41832</v>
      </c>
      <c r="B646" s="22" t="s">
        <v>63</v>
      </c>
      <c r="C646" s="22" t="s">
        <v>48</v>
      </c>
      <c r="D646" s="23" t="s">
        <v>49</v>
      </c>
      <c r="E646" s="76">
        <v>99</v>
      </c>
    </row>
    <row r="647" spans="1:5">
      <c r="A647" s="22">
        <v>41878</v>
      </c>
      <c r="B647" s="22" t="s">
        <v>64</v>
      </c>
      <c r="C647" s="22" t="s">
        <v>38</v>
      </c>
      <c r="D647" s="23" t="s">
        <v>49</v>
      </c>
      <c r="E647" s="76">
        <v>33</v>
      </c>
    </row>
    <row r="648" spans="1:5">
      <c r="A648" s="22">
        <v>41765</v>
      </c>
      <c r="B648" s="22" t="s">
        <v>60</v>
      </c>
      <c r="C648" s="22" t="s">
        <v>48</v>
      </c>
      <c r="D648" s="23" t="s">
        <v>46</v>
      </c>
      <c r="E648" s="76">
        <v>25</v>
      </c>
    </row>
    <row r="649" spans="1:5">
      <c r="A649" s="22">
        <v>41877</v>
      </c>
      <c r="B649" s="22" t="s">
        <v>64</v>
      </c>
      <c r="C649" s="22" t="s">
        <v>38</v>
      </c>
      <c r="D649" s="23" t="s">
        <v>50</v>
      </c>
      <c r="E649" s="76">
        <v>46</v>
      </c>
    </row>
    <row r="650" spans="1:5">
      <c r="A650" s="22">
        <v>41799</v>
      </c>
      <c r="B650" s="22" t="s">
        <v>62</v>
      </c>
      <c r="C650" s="22" t="s">
        <v>48</v>
      </c>
      <c r="D650" s="23" t="s">
        <v>50</v>
      </c>
      <c r="E650" s="76">
        <v>69</v>
      </c>
    </row>
    <row r="651" spans="1:5">
      <c r="A651" s="22">
        <v>41894</v>
      </c>
      <c r="B651" s="22" t="s">
        <v>65</v>
      </c>
      <c r="C651" s="22" t="s">
        <v>48</v>
      </c>
      <c r="D651" s="23" t="s">
        <v>54</v>
      </c>
      <c r="E651" s="76">
        <v>71</v>
      </c>
    </row>
    <row r="652" spans="1:5">
      <c r="A652" s="22">
        <v>41809</v>
      </c>
      <c r="B652" s="22" t="s">
        <v>62</v>
      </c>
      <c r="C652" s="22" t="s">
        <v>48</v>
      </c>
      <c r="D652" s="23" t="s">
        <v>49</v>
      </c>
      <c r="E652" s="76">
        <v>64</v>
      </c>
    </row>
    <row r="653" spans="1:5">
      <c r="A653" s="22">
        <v>41867</v>
      </c>
      <c r="B653" s="22" t="s">
        <v>64</v>
      </c>
      <c r="C653" s="22" t="s">
        <v>38</v>
      </c>
      <c r="D653" s="23" t="s">
        <v>56</v>
      </c>
      <c r="E653" s="76">
        <v>40</v>
      </c>
    </row>
    <row r="654" spans="1:5">
      <c r="A654" s="22">
        <v>41817</v>
      </c>
      <c r="B654" s="22" t="s">
        <v>62</v>
      </c>
      <c r="C654" s="22" t="s">
        <v>48</v>
      </c>
      <c r="D654" s="23" t="s">
        <v>53</v>
      </c>
      <c r="E654" s="76">
        <v>87</v>
      </c>
    </row>
    <row r="655" spans="1:5">
      <c r="A655" s="22">
        <v>41792</v>
      </c>
      <c r="B655" s="22" t="s">
        <v>62</v>
      </c>
      <c r="C655" s="22" t="s">
        <v>336</v>
      </c>
      <c r="D655" s="23" t="s">
        <v>57</v>
      </c>
      <c r="E655" s="76">
        <v>138</v>
      </c>
    </row>
    <row r="656" spans="1:5">
      <c r="A656" s="22">
        <v>41798</v>
      </c>
      <c r="B656" s="22" t="s">
        <v>62</v>
      </c>
      <c r="C656" s="22" t="s">
        <v>48</v>
      </c>
      <c r="D656" s="23" t="s">
        <v>58</v>
      </c>
      <c r="E656" s="76">
        <v>46</v>
      </c>
    </row>
    <row r="657" spans="1:5">
      <c r="A657" s="22">
        <v>41803</v>
      </c>
      <c r="B657" s="22" t="s">
        <v>62</v>
      </c>
      <c r="C657" s="22" t="s">
        <v>48</v>
      </c>
      <c r="D657" s="23" t="s">
        <v>53</v>
      </c>
      <c r="E657" s="76">
        <v>523</v>
      </c>
    </row>
    <row r="658" spans="1:5">
      <c r="A658" s="22">
        <v>41879</v>
      </c>
      <c r="B658" s="22" t="s">
        <v>64</v>
      </c>
      <c r="C658" s="22" t="s">
        <v>48</v>
      </c>
      <c r="D658" s="23" t="s">
        <v>58</v>
      </c>
      <c r="E658" s="76">
        <v>72</v>
      </c>
    </row>
    <row r="659" spans="1:5">
      <c r="A659" s="22">
        <v>41792</v>
      </c>
      <c r="B659" s="22" t="s">
        <v>62</v>
      </c>
      <c r="C659" s="22" t="s">
        <v>48</v>
      </c>
      <c r="D659" s="23" t="s">
        <v>50</v>
      </c>
      <c r="E659" s="76">
        <v>92</v>
      </c>
    </row>
    <row r="660" spans="1:5">
      <c r="A660" s="22">
        <v>41840</v>
      </c>
      <c r="B660" s="22" t="s">
        <v>63</v>
      </c>
      <c r="C660" s="22" t="s">
        <v>38</v>
      </c>
      <c r="D660" s="23" t="s">
        <v>43</v>
      </c>
      <c r="E660" s="76">
        <v>60</v>
      </c>
    </row>
    <row r="661" spans="1:5">
      <c r="A661" s="22">
        <v>41860</v>
      </c>
      <c r="B661" s="22" t="s">
        <v>64</v>
      </c>
      <c r="C661" s="22" t="s">
        <v>38</v>
      </c>
      <c r="D661" s="23" t="s">
        <v>49</v>
      </c>
      <c r="E661" s="76">
        <v>68</v>
      </c>
    </row>
    <row r="662" spans="1:5">
      <c r="A662" s="22">
        <v>41817</v>
      </c>
      <c r="B662" s="22" t="s">
        <v>62</v>
      </c>
      <c r="C662" s="22" t="s">
        <v>38</v>
      </c>
      <c r="D662" s="23" t="s">
        <v>49</v>
      </c>
      <c r="E662" s="76">
        <v>99</v>
      </c>
    </row>
    <row r="663" spans="1:5">
      <c r="A663" s="22">
        <v>41874</v>
      </c>
      <c r="B663" s="22" t="s">
        <v>64</v>
      </c>
      <c r="C663" s="22" t="s">
        <v>38</v>
      </c>
      <c r="D663" s="23" t="s">
        <v>43</v>
      </c>
      <c r="E663" s="76">
        <v>60</v>
      </c>
    </row>
    <row r="664" spans="1:5">
      <c r="A664" s="22">
        <v>41801</v>
      </c>
      <c r="B664" s="22" t="s">
        <v>62</v>
      </c>
      <c r="C664" s="22" t="s">
        <v>48</v>
      </c>
      <c r="D664" s="23" t="s">
        <v>66</v>
      </c>
      <c r="E664" s="76">
        <v>38</v>
      </c>
    </row>
    <row r="665" spans="1:5">
      <c r="A665" s="22">
        <v>41787</v>
      </c>
      <c r="B665" s="22" t="s">
        <v>60</v>
      </c>
      <c r="C665" s="22" t="s">
        <v>38</v>
      </c>
      <c r="D665" s="23" t="s">
        <v>49</v>
      </c>
      <c r="E665" s="76">
        <v>96</v>
      </c>
    </row>
    <row r="666" spans="1:5">
      <c r="A666" s="22">
        <v>41860</v>
      </c>
      <c r="B666" s="22" t="s">
        <v>64</v>
      </c>
      <c r="C666" s="22" t="s">
        <v>336</v>
      </c>
      <c r="D666" s="23" t="s">
        <v>54</v>
      </c>
      <c r="E666" s="76">
        <v>24</v>
      </c>
    </row>
    <row r="667" spans="1:5">
      <c r="A667" s="22">
        <v>41791</v>
      </c>
      <c r="B667" s="22" t="s">
        <v>62</v>
      </c>
      <c r="C667" s="22" t="s">
        <v>48</v>
      </c>
      <c r="D667" s="23" t="s">
        <v>49</v>
      </c>
      <c r="E667" s="76">
        <v>99</v>
      </c>
    </row>
    <row r="668" spans="1:5">
      <c r="A668" s="22">
        <v>41897</v>
      </c>
      <c r="B668" s="22" t="s">
        <v>65</v>
      </c>
      <c r="C668" s="22" t="s">
        <v>38</v>
      </c>
      <c r="D668" s="23" t="s">
        <v>58</v>
      </c>
      <c r="E668" s="76">
        <v>46</v>
      </c>
    </row>
    <row r="669" spans="1:5">
      <c r="A669" s="22">
        <v>41817</v>
      </c>
      <c r="B669" s="22" t="s">
        <v>62</v>
      </c>
      <c r="C669" s="22" t="s">
        <v>48</v>
      </c>
      <c r="D669" s="23" t="s">
        <v>43</v>
      </c>
      <c r="E669" s="76">
        <v>20</v>
      </c>
    </row>
    <row r="670" spans="1:5">
      <c r="A670" s="22">
        <v>41778</v>
      </c>
      <c r="B670" s="22" t="s">
        <v>60</v>
      </c>
      <c r="C670" s="22" t="s">
        <v>48</v>
      </c>
      <c r="D670" s="23" t="s">
        <v>50</v>
      </c>
      <c r="E670" s="76">
        <v>46</v>
      </c>
    </row>
    <row r="671" spans="1:5">
      <c r="A671" s="22">
        <v>41881</v>
      </c>
      <c r="B671" s="22" t="s">
        <v>64</v>
      </c>
      <c r="C671" s="22" t="s">
        <v>38</v>
      </c>
      <c r="D671" s="23" t="s">
        <v>49</v>
      </c>
      <c r="E671" s="76">
        <v>34</v>
      </c>
    </row>
    <row r="672" spans="1:5">
      <c r="A672" s="22">
        <v>41844</v>
      </c>
      <c r="B672" s="22" t="s">
        <v>63</v>
      </c>
      <c r="C672" s="22" t="s">
        <v>48</v>
      </c>
      <c r="D672" s="23" t="s">
        <v>43</v>
      </c>
      <c r="E672" s="76">
        <v>38</v>
      </c>
    </row>
    <row r="673" spans="1:5">
      <c r="A673" s="22">
        <v>41791</v>
      </c>
      <c r="B673" s="22" t="s">
        <v>62</v>
      </c>
      <c r="C673" s="22" t="s">
        <v>38</v>
      </c>
      <c r="D673" s="23" t="s">
        <v>39</v>
      </c>
      <c r="E673" s="76">
        <v>240</v>
      </c>
    </row>
    <row r="674" spans="1:5">
      <c r="A674" s="22">
        <v>41825</v>
      </c>
      <c r="B674" s="22" t="s">
        <v>63</v>
      </c>
      <c r="C674" s="22" t="s">
        <v>48</v>
      </c>
      <c r="D674" s="23" t="s">
        <v>50</v>
      </c>
      <c r="E674" s="76">
        <v>69</v>
      </c>
    </row>
    <row r="675" spans="1:5">
      <c r="A675" s="22">
        <v>41873</v>
      </c>
      <c r="B675" s="22" t="s">
        <v>64</v>
      </c>
      <c r="C675" s="22" t="s">
        <v>336</v>
      </c>
      <c r="D675" s="23" t="s">
        <v>57</v>
      </c>
      <c r="E675" s="76">
        <v>69</v>
      </c>
    </row>
    <row r="676" spans="1:5">
      <c r="A676" s="22">
        <v>41880</v>
      </c>
      <c r="B676" s="22" t="s">
        <v>64</v>
      </c>
      <c r="C676" s="22" t="s">
        <v>38</v>
      </c>
      <c r="D676" s="23" t="s">
        <v>58</v>
      </c>
      <c r="E676" s="76">
        <v>48</v>
      </c>
    </row>
    <row r="677" spans="1:5">
      <c r="A677" s="22">
        <v>41819</v>
      </c>
      <c r="B677" s="22" t="s">
        <v>62</v>
      </c>
      <c r="C677" s="22" t="s">
        <v>48</v>
      </c>
      <c r="D677" s="23" t="s">
        <v>57</v>
      </c>
      <c r="E677" s="76">
        <v>46</v>
      </c>
    </row>
    <row r="678" spans="1:5">
      <c r="A678" s="22">
        <v>41795</v>
      </c>
      <c r="B678" s="22" t="s">
        <v>62</v>
      </c>
      <c r="C678" s="22" t="s">
        <v>38</v>
      </c>
      <c r="D678" s="23" t="s">
        <v>46</v>
      </c>
      <c r="E678" s="76">
        <v>48</v>
      </c>
    </row>
    <row r="679" spans="1:5">
      <c r="A679" s="22">
        <v>41818</v>
      </c>
      <c r="B679" s="22" t="s">
        <v>62</v>
      </c>
      <c r="C679" s="22" t="s">
        <v>48</v>
      </c>
      <c r="D679" s="23" t="s">
        <v>57</v>
      </c>
      <c r="E679" s="76">
        <v>23</v>
      </c>
    </row>
    <row r="680" spans="1:5">
      <c r="A680" s="22">
        <v>41786</v>
      </c>
      <c r="B680" s="22" t="s">
        <v>60</v>
      </c>
      <c r="C680" s="22" t="s">
        <v>48</v>
      </c>
      <c r="D680" s="23" t="s">
        <v>50</v>
      </c>
      <c r="E680" s="76">
        <v>46</v>
      </c>
    </row>
    <row r="681" spans="1:5">
      <c r="A681" s="22">
        <v>41810</v>
      </c>
      <c r="B681" s="22" t="s">
        <v>62</v>
      </c>
      <c r="C681" s="22" t="s">
        <v>48</v>
      </c>
      <c r="D681" s="23" t="s">
        <v>53</v>
      </c>
      <c r="E681" s="76">
        <v>58</v>
      </c>
    </row>
    <row r="682" spans="1:5">
      <c r="A682" s="22">
        <v>41812</v>
      </c>
      <c r="B682" s="22" t="s">
        <v>62</v>
      </c>
      <c r="C682" s="22" t="s">
        <v>48</v>
      </c>
      <c r="D682" s="23" t="s">
        <v>50</v>
      </c>
      <c r="E682" s="76">
        <v>69</v>
      </c>
    </row>
    <row r="683" spans="1:5">
      <c r="A683" s="22">
        <v>41854</v>
      </c>
      <c r="B683" s="22" t="s">
        <v>64</v>
      </c>
      <c r="C683" s="22" t="s">
        <v>38</v>
      </c>
      <c r="D683" s="23" t="s">
        <v>56</v>
      </c>
      <c r="E683" s="76">
        <v>60</v>
      </c>
    </row>
    <row r="684" spans="1:5">
      <c r="A684" s="22">
        <v>41799</v>
      </c>
      <c r="B684" s="22" t="s">
        <v>62</v>
      </c>
      <c r="C684" s="22" t="s">
        <v>38</v>
      </c>
      <c r="D684" s="23" t="s">
        <v>56</v>
      </c>
      <c r="E684" s="76">
        <v>57</v>
      </c>
    </row>
    <row r="685" spans="1:5">
      <c r="A685" s="22">
        <v>41797</v>
      </c>
      <c r="B685" s="22" t="s">
        <v>62</v>
      </c>
      <c r="C685" s="22" t="s">
        <v>48</v>
      </c>
      <c r="D685" s="23" t="s">
        <v>46</v>
      </c>
      <c r="E685" s="76">
        <v>24</v>
      </c>
    </row>
    <row r="686" spans="1:5">
      <c r="A686" s="22">
        <v>41803</v>
      </c>
      <c r="B686" s="22" t="s">
        <v>62</v>
      </c>
      <c r="C686" s="22" t="s">
        <v>48</v>
      </c>
      <c r="D686" s="23" t="s">
        <v>61</v>
      </c>
      <c r="E686" s="76">
        <v>186</v>
      </c>
    </row>
    <row r="687" spans="1:5">
      <c r="A687" s="22">
        <v>41811</v>
      </c>
      <c r="B687" s="22" t="s">
        <v>62</v>
      </c>
      <c r="C687" s="22" t="s">
        <v>38</v>
      </c>
      <c r="D687" s="23" t="s">
        <v>49</v>
      </c>
      <c r="E687" s="76">
        <v>68</v>
      </c>
    </row>
    <row r="688" spans="1:5">
      <c r="A688" s="22">
        <v>41853</v>
      </c>
      <c r="B688" s="22" t="s">
        <v>64</v>
      </c>
      <c r="C688" s="22" t="s">
        <v>38</v>
      </c>
      <c r="D688" s="23" t="s">
        <v>49</v>
      </c>
      <c r="E688" s="76">
        <v>34</v>
      </c>
    </row>
    <row r="689" spans="1:5">
      <c r="A689" s="22">
        <v>41793</v>
      </c>
      <c r="B689" s="22" t="s">
        <v>62</v>
      </c>
      <c r="C689" s="22" t="s">
        <v>38</v>
      </c>
      <c r="D689" s="23" t="s">
        <v>49</v>
      </c>
      <c r="E689" s="76">
        <v>32</v>
      </c>
    </row>
    <row r="690" spans="1:5">
      <c r="A690" s="22">
        <v>41868</v>
      </c>
      <c r="B690" s="22" t="s">
        <v>64</v>
      </c>
      <c r="C690" s="22" t="s">
        <v>38</v>
      </c>
      <c r="D690" s="23" t="s">
        <v>58</v>
      </c>
      <c r="E690" s="76">
        <v>50</v>
      </c>
    </row>
    <row r="691" spans="1:5">
      <c r="A691" s="22">
        <v>41817</v>
      </c>
      <c r="B691" s="22" t="s">
        <v>62</v>
      </c>
      <c r="C691" s="22" t="s">
        <v>48</v>
      </c>
      <c r="D691" s="23" t="s">
        <v>54</v>
      </c>
      <c r="E691" s="76">
        <v>47</v>
      </c>
    </row>
    <row r="692" spans="1:5">
      <c r="A692" s="22">
        <v>41814</v>
      </c>
      <c r="B692" s="22" t="s">
        <v>62</v>
      </c>
      <c r="C692" s="22" t="s">
        <v>38</v>
      </c>
      <c r="D692" s="23" t="s">
        <v>57</v>
      </c>
      <c r="E692" s="76">
        <v>44</v>
      </c>
    </row>
    <row r="693" spans="1:5">
      <c r="A693" s="22">
        <v>41856</v>
      </c>
      <c r="B693" s="22" t="s">
        <v>64</v>
      </c>
      <c r="C693" s="22" t="s">
        <v>38</v>
      </c>
      <c r="D693" s="23" t="s">
        <v>50</v>
      </c>
      <c r="E693" s="76">
        <v>46</v>
      </c>
    </row>
    <row r="694" spans="1:5">
      <c r="A694" s="22">
        <v>41873</v>
      </c>
      <c r="B694" s="22" t="s">
        <v>64</v>
      </c>
      <c r="C694" s="22" t="s">
        <v>48</v>
      </c>
      <c r="D694" s="23" t="s">
        <v>43</v>
      </c>
      <c r="E694" s="76">
        <v>57</v>
      </c>
    </row>
    <row r="695" spans="1:5">
      <c r="A695" s="22">
        <v>41838</v>
      </c>
      <c r="B695" s="22" t="s">
        <v>63</v>
      </c>
      <c r="C695" s="22" t="s">
        <v>336</v>
      </c>
      <c r="D695" s="23" t="s">
        <v>50</v>
      </c>
      <c r="E695" s="76">
        <v>23</v>
      </c>
    </row>
    <row r="696" spans="1:5">
      <c r="A696" s="22">
        <v>41886</v>
      </c>
      <c r="B696" s="22" t="s">
        <v>65</v>
      </c>
      <c r="C696" s="22" t="s">
        <v>48</v>
      </c>
      <c r="D696" s="23" t="s">
        <v>43</v>
      </c>
      <c r="E696" s="76">
        <v>180</v>
      </c>
    </row>
    <row r="697" spans="1:5">
      <c r="A697" s="22">
        <v>41861</v>
      </c>
      <c r="B697" s="22" t="s">
        <v>64</v>
      </c>
      <c r="C697" s="22" t="s">
        <v>38</v>
      </c>
      <c r="D697" s="23" t="s">
        <v>50</v>
      </c>
      <c r="E697" s="76">
        <v>46</v>
      </c>
    </row>
    <row r="698" spans="1:5">
      <c r="A698" s="22">
        <v>41817</v>
      </c>
      <c r="B698" s="22" t="s">
        <v>62</v>
      </c>
      <c r="C698" s="22" t="s">
        <v>336</v>
      </c>
      <c r="D698" s="23" t="s">
        <v>50</v>
      </c>
      <c r="E698" s="76">
        <v>46</v>
      </c>
    </row>
    <row r="699" spans="1:5">
      <c r="A699" s="22">
        <v>41857</v>
      </c>
      <c r="B699" s="22" t="s">
        <v>64</v>
      </c>
      <c r="C699" s="22" t="s">
        <v>38</v>
      </c>
      <c r="D699" s="23" t="s">
        <v>53</v>
      </c>
      <c r="E699" s="76">
        <v>87</v>
      </c>
    </row>
    <row r="700" spans="1:5">
      <c r="A700" s="22">
        <v>41805</v>
      </c>
      <c r="B700" s="22" t="s">
        <v>62</v>
      </c>
      <c r="C700" s="22" t="s">
        <v>48</v>
      </c>
      <c r="D700" s="23" t="s">
        <v>54</v>
      </c>
      <c r="E700" s="76">
        <v>71</v>
      </c>
    </row>
    <row r="701" spans="1:5">
      <c r="A701" s="22">
        <v>41806</v>
      </c>
      <c r="B701" s="22" t="s">
        <v>62</v>
      </c>
      <c r="C701" s="22" t="s">
        <v>38</v>
      </c>
      <c r="D701" s="23" t="s">
        <v>49</v>
      </c>
      <c r="E701" s="76">
        <v>33</v>
      </c>
    </row>
    <row r="702" spans="1:5">
      <c r="A702" s="22">
        <v>41873</v>
      </c>
      <c r="B702" s="22" t="s">
        <v>64</v>
      </c>
      <c r="C702" s="22" t="s">
        <v>38</v>
      </c>
      <c r="D702" s="23" t="s">
        <v>50</v>
      </c>
      <c r="E702" s="76">
        <v>23</v>
      </c>
    </row>
    <row r="703" spans="1:5">
      <c r="A703" s="22">
        <v>41883</v>
      </c>
      <c r="B703" s="22" t="s">
        <v>65</v>
      </c>
      <c r="C703" s="22" t="s">
        <v>48</v>
      </c>
      <c r="D703" s="23" t="s">
        <v>61</v>
      </c>
      <c r="E703" s="76">
        <v>601</v>
      </c>
    </row>
    <row r="704" spans="1:5">
      <c r="A704" s="22">
        <v>41769</v>
      </c>
      <c r="B704" s="22" t="s">
        <v>60</v>
      </c>
      <c r="C704" s="22" t="s">
        <v>48</v>
      </c>
      <c r="D704" s="23" t="s">
        <v>54</v>
      </c>
      <c r="E704" s="76">
        <v>47</v>
      </c>
    </row>
    <row r="705" spans="1:5">
      <c r="A705" s="22">
        <v>41781</v>
      </c>
      <c r="B705" s="22" t="s">
        <v>60</v>
      </c>
      <c r="C705" s="22" t="s">
        <v>38</v>
      </c>
      <c r="D705" s="23" t="s">
        <v>49</v>
      </c>
      <c r="E705" s="76">
        <v>68</v>
      </c>
    </row>
    <row r="706" spans="1:5">
      <c r="A706" s="22">
        <v>41809</v>
      </c>
      <c r="B706" s="22" t="s">
        <v>62</v>
      </c>
      <c r="C706" s="22" t="s">
        <v>48</v>
      </c>
      <c r="D706" s="23" t="s">
        <v>57</v>
      </c>
      <c r="E706" s="76">
        <v>46</v>
      </c>
    </row>
    <row r="707" spans="1:5">
      <c r="A707" s="22">
        <v>41856</v>
      </c>
      <c r="B707" s="22" t="s">
        <v>64</v>
      </c>
      <c r="C707" s="22" t="s">
        <v>38</v>
      </c>
      <c r="D707" s="23" t="s">
        <v>57</v>
      </c>
      <c r="E707" s="76">
        <v>46</v>
      </c>
    </row>
    <row r="708" spans="1:5">
      <c r="A708" s="22">
        <v>41898</v>
      </c>
      <c r="B708" s="22" t="s">
        <v>65</v>
      </c>
      <c r="C708" s="22" t="s">
        <v>48</v>
      </c>
      <c r="D708" s="23" t="s">
        <v>50</v>
      </c>
      <c r="E708" s="76">
        <v>23</v>
      </c>
    </row>
    <row r="709" spans="1:5">
      <c r="A709" s="22">
        <v>41875</v>
      </c>
      <c r="B709" s="22" t="s">
        <v>64</v>
      </c>
      <c r="C709" s="22" t="s">
        <v>38</v>
      </c>
      <c r="D709" s="23" t="s">
        <v>56</v>
      </c>
      <c r="E709" s="76">
        <v>20</v>
      </c>
    </row>
    <row r="710" spans="1:5">
      <c r="A710" s="22">
        <v>41804</v>
      </c>
      <c r="B710" s="22" t="s">
        <v>62</v>
      </c>
      <c r="C710" s="22" t="s">
        <v>48</v>
      </c>
      <c r="D710" s="23" t="s">
        <v>57</v>
      </c>
      <c r="E710" s="76">
        <v>44</v>
      </c>
    </row>
    <row r="711" spans="1:5">
      <c r="A711" s="22">
        <v>41861</v>
      </c>
      <c r="B711" s="22" t="s">
        <v>64</v>
      </c>
      <c r="C711" s="22" t="s">
        <v>38</v>
      </c>
      <c r="D711" s="23" t="s">
        <v>57</v>
      </c>
      <c r="E711" s="76">
        <v>23</v>
      </c>
    </row>
    <row r="712" spans="1:5">
      <c r="A712" s="22">
        <v>41793</v>
      </c>
      <c r="B712" s="22" t="s">
        <v>62</v>
      </c>
      <c r="C712" s="22" t="s">
        <v>48</v>
      </c>
      <c r="D712" s="23" t="s">
        <v>49</v>
      </c>
      <c r="E712" s="76">
        <v>102</v>
      </c>
    </row>
    <row r="713" spans="1:5">
      <c r="A713" s="22">
        <v>41789</v>
      </c>
      <c r="B713" s="22" t="s">
        <v>60</v>
      </c>
      <c r="C713" s="22" t="s">
        <v>38</v>
      </c>
      <c r="D713" s="23" t="s">
        <v>39</v>
      </c>
      <c r="E713" s="76">
        <v>240</v>
      </c>
    </row>
    <row r="714" spans="1:5">
      <c r="A714" s="22">
        <v>41815</v>
      </c>
      <c r="B714" s="22" t="s">
        <v>62</v>
      </c>
      <c r="C714" s="22" t="s">
        <v>48</v>
      </c>
      <c r="D714" s="23" t="s">
        <v>66</v>
      </c>
      <c r="E714" s="76">
        <v>90</v>
      </c>
    </row>
    <row r="715" spans="1:5">
      <c r="A715" s="22">
        <v>41819</v>
      </c>
      <c r="B715" s="22" t="s">
        <v>62</v>
      </c>
      <c r="C715" s="22" t="s">
        <v>48</v>
      </c>
      <c r="D715" s="23" t="s">
        <v>49</v>
      </c>
      <c r="E715" s="76">
        <v>160</v>
      </c>
    </row>
    <row r="716" spans="1:5">
      <c r="A716" s="22">
        <v>41819</v>
      </c>
      <c r="B716" s="22" t="s">
        <v>62</v>
      </c>
      <c r="C716" s="22" t="s">
        <v>48</v>
      </c>
      <c r="D716" s="23" t="s">
        <v>50</v>
      </c>
      <c r="E716" s="76">
        <v>66</v>
      </c>
    </row>
    <row r="717" spans="1:5">
      <c r="A717" s="22">
        <v>41853</v>
      </c>
      <c r="B717" s="22" t="s">
        <v>64</v>
      </c>
      <c r="C717" s="22" t="s">
        <v>38</v>
      </c>
      <c r="D717" s="23" t="s">
        <v>57</v>
      </c>
      <c r="E717" s="76">
        <v>44</v>
      </c>
    </row>
    <row r="718" spans="1:5">
      <c r="A718" s="22">
        <v>41805</v>
      </c>
      <c r="B718" s="22" t="s">
        <v>62</v>
      </c>
      <c r="C718" s="22" t="s">
        <v>48</v>
      </c>
      <c r="D718" s="23" t="s">
        <v>57</v>
      </c>
      <c r="E718" s="76">
        <v>66</v>
      </c>
    </row>
    <row r="719" spans="1:5">
      <c r="A719" s="22">
        <v>41882</v>
      </c>
      <c r="B719" s="22" t="s">
        <v>64</v>
      </c>
      <c r="C719" s="22" t="s">
        <v>38</v>
      </c>
      <c r="D719" s="23" t="s">
        <v>66</v>
      </c>
      <c r="E719" s="76">
        <v>57</v>
      </c>
    </row>
    <row r="720" spans="1:5">
      <c r="A720" s="22">
        <v>41774</v>
      </c>
      <c r="B720" s="22" t="s">
        <v>60</v>
      </c>
      <c r="C720" s="22" t="s">
        <v>48</v>
      </c>
      <c r="D720" s="23" t="s">
        <v>49</v>
      </c>
      <c r="E720" s="76">
        <v>66</v>
      </c>
    </row>
    <row r="721" spans="1:5">
      <c r="A721" s="22">
        <v>41805</v>
      </c>
      <c r="B721" s="22" t="s">
        <v>62</v>
      </c>
      <c r="C721" s="22" t="s">
        <v>48</v>
      </c>
      <c r="D721" s="23" t="s">
        <v>57</v>
      </c>
      <c r="E721" s="76">
        <v>46</v>
      </c>
    </row>
    <row r="722" spans="1:5">
      <c r="A722" s="22">
        <v>41808</v>
      </c>
      <c r="B722" s="22" t="s">
        <v>62</v>
      </c>
      <c r="C722" s="22" t="s">
        <v>336</v>
      </c>
      <c r="D722" s="23" t="s">
        <v>50</v>
      </c>
      <c r="E722" s="76">
        <v>23</v>
      </c>
    </row>
    <row r="723" spans="1:5">
      <c r="A723" s="22">
        <v>41888</v>
      </c>
      <c r="B723" s="22" t="s">
        <v>65</v>
      </c>
      <c r="C723" s="22" t="s">
        <v>38</v>
      </c>
      <c r="D723" s="23" t="s">
        <v>50</v>
      </c>
      <c r="E723" s="76">
        <v>69</v>
      </c>
    </row>
    <row r="724" spans="1:5">
      <c r="A724" s="22">
        <v>41865</v>
      </c>
      <c r="B724" s="22" t="s">
        <v>64</v>
      </c>
      <c r="C724" s="22" t="s">
        <v>48</v>
      </c>
      <c r="D724" s="23" t="s">
        <v>53</v>
      </c>
      <c r="E724" s="76">
        <v>90</v>
      </c>
    </row>
    <row r="725" spans="1:5">
      <c r="A725" s="22">
        <v>41820</v>
      </c>
      <c r="B725" s="22" t="s">
        <v>62</v>
      </c>
      <c r="C725" s="22" t="s">
        <v>48</v>
      </c>
      <c r="D725" s="23" t="s">
        <v>49</v>
      </c>
      <c r="E725" s="76">
        <v>99</v>
      </c>
    </row>
    <row r="726" spans="1:5">
      <c r="A726" s="22">
        <v>41860</v>
      </c>
      <c r="B726" s="22" t="s">
        <v>64</v>
      </c>
      <c r="C726" s="22" t="s">
        <v>48</v>
      </c>
      <c r="D726" s="23" t="s">
        <v>58</v>
      </c>
      <c r="E726" s="76">
        <v>25</v>
      </c>
    </row>
    <row r="727" spans="1:5">
      <c r="A727" s="22">
        <v>41850</v>
      </c>
      <c r="B727" s="22" t="s">
        <v>63</v>
      </c>
      <c r="C727" s="22" t="s">
        <v>48</v>
      </c>
      <c r="D727" s="23" t="s">
        <v>56</v>
      </c>
      <c r="E727" s="76">
        <v>63</v>
      </c>
    </row>
    <row r="728" spans="1:5">
      <c r="A728" s="22">
        <v>41797</v>
      </c>
      <c r="B728" s="22" t="s">
        <v>62</v>
      </c>
      <c r="C728" s="22" t="s">
        <v>38</v>
      </c>
      <c r="D728" s="23" t="s">
        <v>50</v>
      </c>
      <c r="E728" s="76">
        <v>327</v>
      </c>
    </row>
    <row r="729" spans="1:5">
      <c r="A729" s="22">
        <v>41883</v>
      </c>
      <c r="B729" s="22" t="s">
        <v>65</v>
      </c>
      <c r="C729" s="22" t="s">
        <v>48</v>
      </c>
      <c r="D729" s="23" t="s">
        <v>54</v>
      </c>
      <c r="E729" s="76">
        <v>24</v>
      </c>
    </row>
    <row r="730" spans="1:5">
      <c r="A730" s="22">
        <v>41804</v>
      </c>
      <c r="B730" s="22" t="s">
        <v>62</v>
      </c>
      <c r="C730" s="22" t="s">
        <v>48</v>
      </c>
      <c r="D730" s="23" t="s">
        <v>43</v>
      </c>
      <c r="E730" s="76">
        <v>19</v>
      </c>
    </row>
    <row r="731" spans="1:5">
      <c r="A731" s="22">
        <v>41812</v>
      </c>
      <c r="B731" s="22" t="s">
        <v>62</v>
      </c>
      <c r="C731" s="22" t="s">
        <v>48</v>
      </c>
      <c r="D731" s="23" t="s">
        <v>49</v>
      </c>
      <c r="E731" s="76">
        <v>68</v>
      </c>
    </row>
    <row r="732" spans="1:5">
      <c r="A732" s="22">
        <v>41869</v>
      </c>
      <c r="B732" s="22" t="s">
        <v>64</v>
      </c>
      <c r="C732" s="22" t="s">
        <v>48</v>
      </c>
      <c r="D732" s="23" t="s">
        <v>57</v>
      </c>
      <c r="E732" s="76">
        <v>69</v>
      </c>
    </row>
    <row r="733" spans="1:5">
      <c r="A733" s="22">
        <v>41857</v>
      </c>
      <c r="B733" s="22" t="s">
        <v>64</v>
      </c>
      <c r="C733" s="22" t="s">
        <v>38</v>
      </c>
      <c r="D733" s="23" t="s">
        <v>56</v>
      </c>
      <c r="E733" s="76">
        <v>40</v>
      </c>
    </row>
    <row r="734" spans="1:5">
      <c r="A734" s="22">
        <v>41857</v>
      </c>
      <c r="B734" s="22" t="s">
        <v>64</v>
      </c>
      <c r="C734" s="22" t="s">
        <v>48</v>
      </c>
      <c r="D734" s="23" t="s">
        <v>46</v>
      </c>
      <c r="E734" s="76">
        <v>24</v>
      </c>
    </row>
    <row r="735" spans="1:5">
      <c r="A735" s="22">
        <v>41814</v>
      </c>
      <c r="B735" s="22" t="s">
        <v>62</v>
      </c>
      <c r="C735" s="22" t="s">
        <v>38</v>
      </c>
      <c r="D735" s="23" t="s">
        <v>49</v>
      </c>
      <c r="E735" s="76">
        <v>66</v>
      </c>
    </row>
    <row r="736" spans="1:5">
      <c r="A736" s="22">
        <v>41795</v>
      </c>
      <c r="B736" s="22" t="s">
        <v>62</v>
      </c>
      <c r="C736" s="22" t="s">
        <v>48</v>
      </c>
      <c r="D736" s="23" t="s">
        <v>54</v>
      </c>
      <c r="E736" s="76">
        <v>24</v>
      </c>
    </row>
    <row r="737" spans="1:5">
      <c r="A737" s="22">
        <v>41868</v>
      </c>
      <c r="B737" s="22" t="s">
        <v>64</v>
      </c>
      <c r="C737" s="22" t="s">
        <v>38</v>
      </c>
      <c r="D737" s="23" t="s">
        <v>49</v>
      </c>
      <c r="E737" s="76">
        <v>102</v>
      </c>
    </row>
    <row r="738" spans="1:5">
      <c r="A738" s="22">
        <v>41802</v>
      </c>
      <c r="B738" s="22" t="s">
        <v>62</v>
      </c>
      <c r="C738" s="22" t="s">
        <v>48</v>
      </c>
      <c r="D738" s="23" t="s">
        <v>56</v>
      </c>
      <c r="E738" s="76">
        <v>80</v>
      </c>
    </row>
    <row r="739" spans="1:5">
      <c r="A739" s="22">
        <v>41820</v>
      </c>
      <c r="B739" s="22" t="s">
        <v>62</v>
      </c>
      <c r="C739" s="22" t="s">
        <v>336</v>
      </c>
      <c r="D739" s="23" t="s">
        <v>50</v>
      </c>
      <c r="E739" s="76">
        <v>23</v>
      </c>
    </row>
    <row r="740" spans="1:5">
      <c r="A740" s="22">
        <v>41812</v>
      </c>
      <c r="B740" s="22" t="s">
        <v>62</v>
      </c>
      <c r="C740" s="22" t="s">
        <v>48</v>
      </c>
      <c r="D740" s="23" t="s">
        <v>50</v>
      </c>
      <c r="E740" s="76">
        <v>22</v>
      </c>
    </row>
    <row r="741" spans="1:5">
      <c r="A741" s="22">
        <v>41816</v>
      </c>
      <c r="B741" s="22" t="s">
        <v>62</v>
      </c>
      <c r="C741" s="22" t="s">
        <v>38</v>
      </c>
      <c r="D741" s="23" t="s">
        <v>46</v>
      </c>
      <c r="E741" s="76">
        <v>46</v>
      </c>
    </row>
    <row r="742" spans="1:5">
      <c r="A742" s="22">
        <v>41818</v>
      </c>
      <c r="B742" s="22" t="s">
        <v>62</v>
      </c>
      <c r="C742" s="22" t="s">
        <v>48</v>
      </c>
      <c r="D742" s="23" t="s">
        <v>50</v>
      </c>
      <c r="E742" s="76">
        <v>44</v>
      </c>
    </row>
    <row r="743" spans="1:5">
      <c r="A743" s="22">
        <v>41877</v>
      </c>
      <c r="B743" s="22" t="s">
        <v>64</v>
      </c>
      <c r="C743" s="22" t="s">
        <v>38</v>
      </c>
      <c r="D743" s="23" t="s">
        <v>49</v>
      </c>
      <c r="E743" s="76">
        <v>99</v>
      </c>
    </row>
    <row r="744" spans="1:5">
      <c r="A744" s="22">
        <v>41876</v>
      </c>
      <c r="B744" s="22" t="s">
        <v>64</v>
      </c>
      <c r="C744" s="22" t="s">
        <v>48</v>
      </c>
      <c r="D744" s="23" t="s">
        <v>43</v>
      </c>
      <c r="E744" s="76">
        <v>38</v>
      </c>
    </row>
    <row r="745" spans="1:5">
      <c r="A745" s="22">
        <v>41798</v>
      </c>
      <c r="B745" s="22" t="s">
        <v>62</v>
      </c>
      <c r="C745" s="22" t="s">
        <v>48</v>
      </c>
      <c r="D745" s="23" t="s">
        <v>50</v>
      </c>
      <c r="E745" s="76">
        <v>176</v>
      </c>
    </row>
    <row r="746" spans="1:5">
      <c r="A746" s="22">
        <v>41810</v>
      </c>
      <c r="B746" s="22" t="s">
        <v>62</v>
      </c>
      <c r="C746" s="22" t="s">
        <v>48</v>
      </c>
      <c r="D746" s="23" t="s">
        <v>49</v>
      </c>
      <c r="E746" s="76">
        <v>192</v>
      </c>
    </row>
    <row r="747" spans="1:5">
      <c r="A747" s="22">
        <v>41819</v>
      </c>
      <c r="B747" s="22" t="s">
        <v>62</v>
      </c>
      <c r="C747" s="22" t="s">
        <v>48</v>
      </c>
      <c r="D747" s="23" t="s">
        <v>39</v>
      </c>
      <c r="E747" s="76">
        <v>152</v>
      </c>
    </row>
    <row r="748" spans="1:5">
      <c r="A748" s="22">
        <v>41856</v>
      </c>
      <c r="B748" s="22" t="s">
        <v>64</v>
      </c>
      <c r="C748" s="22" t="s">
        <v>336</v>
      </c>
      <c r="D748" s="23" t="s">
        <v>50</v>
      </c>
      <c r="E748" s="76">
        <v>46</v>
      </c>
    </row>
    <row r="749" spans="1:5">
      <c r="A749" s="22">
        <v>41806</v>
      </c>
      <c r="B749" s="22" t="s">
        <v>62</v>
      </c>
      <c r="C749" s="22" t="s">
        <v>48</v>
      </c>
      <c r="D749" s="23" t="s">
        <v>49</v>
      </c>
      <c r="E749" s="76">
        <v>96</v>
      </c>
    </row>
    <row r="750" spans="1:5">
      <c r="A750" s="22">
        <v>41868</v>
      </c>
      <c r="B750" s="22" t="s">
        <v>64</v>
      </c>
      <c r="C750" s="22" t="s">
        <v>38</v>
      </c>
      <c r="D750" s="23" t="s">
        <v>49</v>
      </c>
      <c r="E750" s="76">
        <v>32</v>
      </c>
    </row>
    <row r="751" spans="1:5">
      <c r="A751" s="22">
        <v>41881</v>
      </c>
      <c r="B751" s="22" t="s">
        <v>64</v>
      </c>
      <c r="C751" s="22" t="s">
        <v>38</v>
      </c>
      <c r="D751" s="23" t="s">
        <v>57</v>
      </c>
      <c r="E751" s="76">
        <v>46</v>
      </c>
    </row>
    <row r="752" spans="1:5">
      <c r="A752" s="22">
        <v>41857</v>
      </c>
      <c r="B752" s="22" t="s">
        <v>64</v>
      </c>
      <c r="C752" s="22" t="s">
        <v>48</v>
      </c>
      <c r="D752" s="23" t="s">
        <v>53</v>
      </c>
      <c r="E752" s="76">
        <v>90</v>
      </c>
    </row>
    <row r="753" spans="1:5">
      <c r="A753" s="22">
        <v>41770</v>
      </c>
      <c r="B753" s="22" t="s">
        <v>60</v>
      </c>
      <c r="C753" s="22" t="s">
        <v>48</v>
      </c>
      <c r="D753" s="23" t="s">
        <v>58</v>
      </c>
      <c r="E753" s="76">
        <v>46</v>
      </c>
    </row>
    <row r="754" spans="1:5">
      <c r="A754" s="22">
        <v>41816</v>
      </c>
      <c r="B754" s="22" t="s">
        <v>62</v>
      </c>
      <c r="C754" s="22" t="s">
        <v>48</v>
      </c>
      <c r="D754" s="23" t="s">
        <v>50</v>
      </c>
      <c r="E754" s="76">
        <v>22</v>
      </c>
    </row>
    <row r="755" spans="1:5">
      <c r="A755" s="22">
        <v>41865</v>
      </c>
      <c r="B755" s="22" t="s">
        <v>64</v>
      </c>
      <c r="C755" s="22" t="s">
        <v>38</v>
      </c>
      <c r="D755" s="23" t="s">
        <v>66</v>
      </c>
      <c r="E755" s="76">
        <v>57</v>
      </c>
    </row>
    <row r="756" spans="1:5">
      <c r="A756" s="22">
        <v>41792</v>
      </c>
      <c r="B756" s="22" t="s">
        <v>62</v>
      </c>
      <c r="C756" s="22" t="s">
        <v>38</v>
      </c>
      <c r="D756" s="23" t="s">
        <v>57</v>
      </c>
      <c r="E756" s="76">
        <v>46</v>
      </c>
    </row>
    <row r="757" spans="1:5">
      <c r="A757" s="22">
        <v>41822</v>
      </c>
      <c r="B757" s="22" t="s">
        <v>63</v>
      </c>
      <c r="C757" s="22" t="s">
        <v>48</v>
      </c>
      <c r="D757" s="23" t="s">
        <v>46</v>
      </c>
      <c r="E757" s="76">
        <v>50</v>
      </c>
    </row>
    <row r="758" spans="1:5">
      <c r="A758" s="22">
        <v>41863</v>
      </c>
      <c r="B758" s="22" t="s">
        <v>64</v>
      </c>
      <c r="C758" s="22" t="s">
        <v>48</v>
      </c>
      <c r="D758" s="23" t="s">
        <v>43</v>
      </c>
      <c r="E758" s="76">
        <v>40</v>
      </c>
    </row>
    <row r="759" spans="1:5">
      <c r="A759" s="22">
        <v>41879</v>
      </c>
      <c r="B759" s="22" t="s">
        <v>64</v>
      </c>
      <c r="C759" s="22" t="s">
        <v>38</v>
      </c>
      <c r="D759" s="23" t="s">
        <v>53</v>
      </c>
      <c r="E759" s="76">
        <v>90</v>
      </c>
    </row>
    <row r="760" spans="1:5">
      <c r="A760" s="22">
        <v>41797</v>
      </c>
      <c r="B760" s="22" t="s">
        <v>62</v>
      </c>
      <c r="C760" s="22" t="s">
        <v>38</v>
      </c>
      <c r="D760" s="23" t="s">
        <v>66</v>
      </c>
      <c r="E760" s="76">
        <v>57</v>
      </c>
    </row>
    <row r="761" spans="1:5">
      <c r="A761" s="22">
        <v>41903</v>
      </c>
      <c r="B761" s="22" t="s">
        <v>65</v>
      </c>
      <c r="C761" s="22" t="s">
        <v>48</v>
      </c>
      <c r="D761" s="23" t="s">
        <v>56</v>
      </c>
      <c r="E761" s="76">
        <v>63</v>
      </c>
    </row>
    <row r="762" spans="1:5">
      <c r="A762" s="22">
        <v>41805</v>
      </c>
      <c r="B762" s="22" t="s">
        <v>62</v>
      </c>
      <c r="C762" s="22" t="s">
        <v>38</v>
      </c>
      <c r="D762" s="23" t="s">
        <v>50</v>
      </c>
      <c r="E762" s="76">
        <v>46</v>
      </c>
    </row>
    <row r="763" spans="1:5">
      <c r="A763" s="22">
        <v>41868</v>
      </c>
      <c r="B763" s="22" t="s">
        <v>64</v>
      </c>
      <c r="C763" s="22" t="s">
        <v>38</v>
      </c>
      <c r="D763" s="23" t="s">
        <v>57</v>
      </c>
      <c r="E763" s="76">
        <v>69</v>
      </c>
    </row>
    <row r="764" spans="1:5">
      <c r="A764" s="22">
        <v>41777</v>
      </c>
      <c r="B764" s="22" t="s">
        <v>60</v>
      </c>
      <c r="C764" s="22" t="s">
        <v>48</v>
      </c>
      <c r="D764" s="23" t="s">
        <v>58</v>
      </c>
      <c r="E764" s="76">
        <v>547</v>
      </c>
    </row>
    <row r="765" spans="1:5">
      <c r="A765" s="22">
        <v>41802</v>
      </c>
      <c r="B765" s="22" t="s">
        <v>62</v>
      </c>
      <c r="C765" s="22" t="s">
        <v>48</v>
      </c>
      <c r="D765" s="23" t="s">
        <v>54</v>
      </c>
      <c r="E765" s="76">
        <v>45</v>
      </c>
    </row>
    <row r="766" spans="1:5">
      <c r="A766" s="22">
        <v>41814</v>
      </c>
      <c r="B766" s="22" t="s">
        <v>62</v>
      </c>
      <c r="C766" s="22" t="s">
        <v>48</v>
      </c>
      <c r="D766" s="23" t="s">
        <v>43</v>
      </c>
      <c r="E766" s="76">
        <v>19</v>
      </c>
    </row>
    <row r="767" spans="1:5">
      <c r="A767" s="22">
        <v>41877</v>
      </c>
      <c r="B767" s="22" t="s">
        <v>64</v>
      </c>
      <c r="C767" s="22" t="s">
        <v>38</v>
      </c>
      <c r="D767" s="23" t="s">
        <v>49</v>
      </c>
      <c r="E767" s="76">
        <v>64</v>
      </c>
    </row>
    <row r="768" spans="1:5">
      <c r="A768" s="22">
        <v>41880</v>
      </c>
      <c r="B768" s="22" t="s">
        <v>64</v>
      </c>
      <c r="C768" s="22" t="s">
        <v>48</v>
      </c>
      <c r="D768" s="23" t="s">
        <v>56</v>
      </c>
      <c r="E768" s="76">
        <v>63</v>
      </c>
    </row>
    <row r="769" spans="1:5">
      <c r="A769" s="22">
        <v>41835</v>
      </c>
      <c r="B769" s="22" t="s">
        <v>63</v>
      </c>
      <c r="C769" s="22" t="s">
        <v>38</v>
      </c>
      <c r="D769" s="23" t="s">
        <v>49</v>
      </c>
      <c r="E769" s="76">
        <v>99</v>
      </c>
    </row>
    <row r="770" spans="1:5">
      <c r="A770" s="22">
        <v>41852</v>
      </c>
      <c r="B770" s="22" t="s">
        <v>64</v>
      </c>
      <c r="C770" s="22" t="s">
        <v>48</v>
      </c>
      <c r="D770" s="23" t="s">
        <v>57</v>
      </c>
      <c r="E770" s="76">
        <v>92</v>
      </c>
    </row>
    <row r="771" spans="1:5">
      <c r="A771" s="22">
        <v>41865</v>
      </c>
      <c r="B771" s="22" t="s">
        <v>64</v>
      </c>
      <c r="C771" s="22" t="s">
        <v>38</v>
      </c>
      <c r="D771" s="23" t="s">
        <v>54</v>
      </c>
      <c r="E771" s="76">
        <v>23</v>
      </c>
    </row>
    <row r="772" spans="1:5">
      <c r="A772" s="22">
        <v>41907</v>
      </c>
      <c r="B772" s="22" t="s">
        <v>65</v>
      </c>
      <c r="C772" s="22" t="s">
        <v>38</v>
      </c>
      <c r="D772" s="23" t="s">
        <v>56</v>
      </c>
      <c r="E772" s="76">
        <v>40</v>
      </c>
    </row>
    <row r="773" spans="1:5">
      <c r="A773" s="22">
        <v>41793</v>
      </c>
      <c r="B773" s="22" t="s">
        <v>62</v>
      </c>
      <c r="C773" s="22" t="s">
        <v>48</v>
      </c>
      <c r="D773" s="23" t="s">
        <v>61</v>
      </c>
      <c r="E773" s="76">
        <v>554</v>
      </c>
    </row>
    <row r="774" spans="1:5">
      <c r="A774" s="22">
        <v>41857</v>
      </c>
      <c r="B774" s="22" t="s">
        <v>64</v>
      </c>
      <c r="C774" s="22" t="s">
        <v>38</v>
      </c>
      <c r="D774" s="23" t="s">
        <v>43</v>
      </c>
      <c r="E774" s="76">
        <v>60</v>
      </c>
    </row>
    <row r="775" spans="1:5">
      <c r="A775" s="22">
        <v>41862</v>
      </c>
      <c r="B775" s="22" t="s">
        <v>64</v>
      </c>
      <c r="C775" s="22" t="s">
        <v>38</v>
      </c>
      <c r="D775" s="23" t="s">
        <v>57</v>
      </c>
      <c r="E775" s="76">
        <v>23</v>
      </c>
    </row>
    <row r="776" spans="1:5">
      <c r="A776" s="22">
        <v>41874</v>
      </c>
      <c r="B776" s="22" t="s">
        <v>64</v>
      </c>
      <c r="C776" s="22" t="s">
        <v>48</v>
      </c>
      <c r="D776" s="23" t="s">
        <v>49</v>
      </c>
      <c r="E776" s="76">
        <v>34</v>
      </c>
    </row>
    <row r="777" spans="1:5">
      <c r="A777" s="22">
        <v>41808</v>
      </c>
      <c r="B777" s="22" t="s">
        <v>62</v>
      </c>
      <c r="C777" s="22" t="s">
        <v>48</v>
      </c>
      <c r="D777" s="23" t="s">
        <v>39</v>
      </c>
      <c r="E777" s="76">
        <v>156</v>
      </c>
    </row>
    <row r="778" spans="1:5">
      <c r="A778" s="22">
        <v>41878</v>
      </c>
      <c r="B778" s="22" t="s">
        <v>64</v>
      </c>
      <c r="C778" s="22" t="s">
        <v>48</v>
      </c>
      <c r="D778" s="23" t="s">
        <v>58</v>
      </c>
      <c r="E778" s="76">
        <v>50</v>
      </c>
    </row>
    <row r="779" spans="1:5">
      <c r="A779" s="22">
        <v>41772</v>
      </c>
      <c r="B779" s="22" t="s">
        <v>60</v>
      </c>
      <c r="C779" s="22" t="s">
        <v>48</v>
      </c>
      <c r="D779" s="23" t="s">
        <v>57</v>
      </c>
      <c r="E779" s="76">
        <v>46</v>
      </c>
    </row>
    <row r="780" spans="1:5">
      <c r="A780" s="22">
        <v>41857</v>
      </c>
      <c r="B780" s="22" t="s">
        <v>64</v>
      </c>
      <c r="C780" s="22" t="s">
        <v>48</v>
      </c>
      <c r="D780" s="23" t="s">
        <v>46</v>
      </c>
      <c r="E780" s="76">
        <v>48</v>
      </c>
    </row>
    <row r="781" spans="1:5">
      <c r="A781" s="22">
        <v>41862</v>
      </c>
      <c r="B781" s="22" t="s">
        <v>64</v>
      </c>
      <c r="C781" s="22" t="s">
        <v>336</v>
      </c>
      <c r="D781" s="23" t="s">
        <v>56</v>
      </c>
      <c r="E781" s="76">
        <v>20</v>
      </c>
    </row>
    <row r="782" spans="1:5">
      <c r="A782" s="22">
        <v>41867</v>
      </c>
      <c r="B782" s="22" t="s">
        <v>64</v>
      </c>
      <c r="C782" s="22" t="s">
        <v>38</v>
      </c>
      <c r="D782" s="23" t="s">
        <v>56</v>
      </c>
      <c r="E782" s="76">
        <v>57</v>
      </c>
    </row>
    <row r="783" spans="1:5">
      <c r="A783" s="22">
        <v>41853</v>
      </c>
      <c r="B783" s="22" t="s">
        <v>64</v>
      </c>
      <c r="C783" s="22" t="s">
        <v>38</v>
      </c>
      <c r="D783" s="23" t="s">
        <v>49</v>
      </c>
      <c r="E783" s="76">
        <v>64</v>
      </c>
    </row>
    <row r="784" spans="1:5">
      <c r="A784" s="22">
        <v>41795</v>
      </c>
      <c r="B784" s="22" t="s">
        <v>62</v>
      </c>
      <c r="C784" s="22" t="s">
        <v>48</v>
      </c>
      <c r="D784" s="23" t="s">
        <v>58</v>
      </c>
      <c r="E784" s="76">
        <v>72</v>
      </c>
    </row>
    <row r="785" spans="1:5">
      <c r="A785" s="22">
        <v>41809</v>
      </c>
      <c r="B785" s="22" t="s">
        <v>62</v>
      </c>
      <c r="C785" s="22" t="s">
        <v>48</v>
      </c>
      <c r="D785" s="23" t="s">
        <v>53</v>
      </c>
      <c r="E785" s="76">
        <v>29</v>
      </c>
    </row>
    <row r="786" spans="1:5">
      <c r="A786" s="22">
        <v>41800</v>
      </c>
      <c r="B786" s="22" t="s">
        <v>62</v>
      </c>
      <c r="C786" s="22" t="s">
        <v>38</v>
      </c>
      <c r="D786" s="23" t="s">
        <v>57</v>
      </c>
      <c r="E786" s="76">
        <v>23</v>
      </c>
    </row>
    <row r="787" spans="1:5">
      <c r="A787" s="22">
        <v>41853</v>
      </c>
      <c r="B787" s="22" t="s">
        <v>64</v>
      </c>
      <c r="C787" s="22" t="s">
        <v>336</v>
      </c>
      <c r="D787" s="23" t="s">
        <v>66</v>
      </c>
      <c r="E787" s="76">
        <v>76</v>
      </c>
    </row>
    <row r="788" spans="1:5">
      <c r="A788" s="22">
        <v>41841</v>
      </c>
      <c r="B788" s="22" t="s">
        <v>63</v>
      </c>
      <c r="C788" s="22" t="s">
        <v>48</v>
      </c>
      <c r="D788" s="23" t="s">
        <v>57</v>
      </c>
      <c r="E788" s="76">
        <v>69</v>
      </c>
    </row>
    <row r="789" spans="1:5">
      <c r="A789" s="22">
        <v>41808</v>
      </c>
      <c r="B789" s="22" t="s">
        <v>62</v>
      </c>
      <c r="C789" s="22" t="s">
        <v>38</v>
      </c>
      <c r="D789" s="23" t="s">
        <v>50</v>
      </c>
      <c r="E789" s="76">
        <v>66</v>
      </c>
    </row>
    <row r="790" spans="1:5">
      <c r="A790" s="22">
        <v>41894</v>
      </c>
      <c r="B790" s="22" t="s">
        <v>65</v>
      </c>
      <c r="C790" s="22" t="s">
        <v>38</v>
      </c>
      <c r="D790" s="23" t="s">
        <v>58</v>
      </c>
      <c r="E790" s="76">
        <v>75</v>
      </c>
    </row>
    <row r="791" spans="1:5">
      <c r="A791" s="22">
        <v>41852</v>
      </c>
      <c r="B791" s="22" t="s">
        <v>64</v>
      </c>
      <c r="C791" s="22" t="s">
        <v>38</v>
      </c>
      <c r="D791" s="23" t="s">
        <v>50</v>
      </c>
      <c r="E791" s="76">
        <v>46</v>
      </c>
    </row>
    <row r="792" spans="1:5">
      <c r="A792" s="22">
        <v>41804</v>
      </c>
      <c r="B792" s="22" t="s">
        <v>62</v>
      </c>
      <c r="C792" s="22" t="s">
        <v>38</v>
      </c>
      <c r="D792" s="23" t="s">
        <v>43</v>
      </c>
      <c r="E792" s="76">
        <v>20</v>
      </c>
    </row>
    <row r="793" spans="1:5">
      <c r="A793" s="22">
        <v>41811</v>
      </c>
      <c r="B793" s="22" t="s">
        <v>62</v>
      </c>
      <c r="C793" s="22" t="s">
        <v>38</v>
      </c>
      <c r="D793" s="23" t="s">
        <v>61</v>
      </c>
      <c r="E793" s="76">
        <v>55</v>
      </c>
    </row>
    <row r="794" spans="1:5">
      <c r="A794" s="22">
        <v>41816</v>
      </c>
      <c r="B794" s="22" t="s">
        <v>62</v>
      </c>
      <c r="C794" s="22" t="s">
        <v>48</v>
      </c>
      <c r="D794" s="23" t="s">
        <v>58</v>
      </c>
      <c r="E794" s="76">
        <v>50</v>
      </c>
    </row>
    <row r="795" spans="1:5">
      <c r="A795" s="22">
        <v>41835</v>
      </c>
      <c r="B795" s="22" t="s">
        <v>63</v>
      </c>
      <c r="C795" s="22" t="s">
        <v>38</v>
      </c>
      <c r="D795" s="23" t="s">
        <v>49</v>
      </c>
      <c r="E795" s="76">
        <v>66</v>
      </c>
    </row>
    <row r="796" spans="1:5">
      <c r="A796" s="22">
        <v>41772</v>
      </c>
      <c r="B796" s="22" t="s">
        <v>60</v>
      </c>
      <c r="C796" s="22" t="s">
        <v>38</v>
      </c>
      <c r="D796" s="23" t="s">
        <v>57</v>
      </c>
      <c r="E796" s="76">
        <v>46</v>
      </c>
    </row>
    <row r="797" spans="1:5">
      <c r="A797" s="22">
        <v>41817</v>
      </c>
      <c r="B797" s="22" t="s">
        <v>62</v>
      </c>
      <c r="C797" s="22" t="s">
        <v>336</v>
      </c>
      <c r="D797" s="23" t="s">
        <v>43</v>
      </c>
      <c r="E797" s="76">
        <v>100</v>
      </c>
    </row>
    <row r="798" spans="1:5">
      <c r="A798" s="22">
        <v>41799</v>
      </c>
      <c r="B798" s="22" t="s">
        <v>62</v>
      </c>
      <c r="C798" s="22" t="s">
        <v>48</v>
      </c>
      <c r="D798" s="23" t="s">
        <v>53</v>
      </c>
      <c r="E798" s="76">
        <v>60</v>
      </c>
    </row>
    <row r="799" spans="1:5">
      <c r="A799" s="22">
        <v>41880</v>
      </c>
      <c r="B799" s="22" t="s">
        <v>64</v>
      </c>
      <c r="C799" s="22" t="s">
        <v>38</v>
      </c>
      <c r="D799" s="23" t="s">
        <v>57</v>
      </c>
      <c r="E799" s="76">
        <v>69</v>
      </c>
    </row>
    <row r="800" spans="1:5">
      <c r="A800" s="22">
        <v>41876</v>
      </c>
      <c r="B800" s="22" t="s">
        <v>64</v>
      </c>
      <c r="C800" s="22" t="s">
        <v>48</v>
      </c>
      <c r="D800" s="23" t="s">
        <v>49</v>
      </c>
      <c r="E800" s="76">
        <v>64</v>
      </c>
    </row>
    <row r="801" spans="1:5">
      <c r="A801" s="22">
        <v>41805</v>
      </c>
      <c r="B801" s="22" t="s">
        <v>62</v>
      </c>
      <c r="C801" s="22" t="s">
        <v>336</v>
      </c>
      <c r="D801" s="23" t="s">
        <v>53</v>
      </c>
      <c r="E801" s="76">
        <v>84</v>
      </c>
    </row>
    <row r="802" spans="1:5">
      <c r="A802" s="22">
        <v>41794</v>
      </c>
      <c r="B802" s="22" t="s">
        <v>62</v>
      </c>
      <c r="C802" s="22" t="s">
        <v>48</v>
      </c>
      <c r="D802" s="23" t="s">
        <v>57</v>
      </c>
      <c r="E802" s="76">
        <v>23</v>
      </c>
    </row>
    <row r="803" spans="1:5">
      <c r="A803" s="22">
        <v>41794</v>
      </c>
      <c r="B803" s="22" t="s">
        <v>62</v>
      </c>
      <c r="C803" s="22" t="s">
        <v>336</v>
      </c>
      <c r="D803" s="23" t="s">
        <v>53</v>
      </c>
      <c r="E803" s="76">
        <v>60</v>
      </c>
    </row>
    <row r="804" spans="1:5">
      <c r="A804" s="22">
        <v>41805</v>
      </c>
      <c r="B804" s="22" t="s">
        <v>62</v>
      </c>
      <c r="C804" s="22" t="s">
        <v>38</v>
      </c>
      <c r="D804" s="23" t="s">
        <v>50</v>
      </c>
      <c r="E804" s="76">
        <v>23</v>
      </c>
    </row>
    <row r="805" spans="1:5">
      <c r="A805" s="22">
        <v>41792</v>
      </c>
      <c r="B805" s="22" t="s">
        <v>62</v>
      </c>
      <c r="C805" s="22" t="s">
        <v>48</v>
      </c>
      <c r="D805" s="23" t="s">
        <v>58</v>
      </c>
      <c r="E805" s="76">
        <v>50</v>
      </c>
    </row>
    <row r="806" spans="1:5">
      <c r="A806" s="22">
        <v>41843</v>
      </c>
      <c r="B806" s="22" t="s">
        <v>63</v>
      </c>
      <c r="C806" s="22" t="s">
        <v>48</v>
      </c>
      <c r="D806" s="23" t="s">
        <v>58</v>
      </c>
      <c r="E806" s="76">
        <v>75</v>
      </c>
    </row>
    <row r="807" spans="1:5">
      <c r="A807" s="22">
        <v>41849</v>
      </c>
      <c r="B807" s="22" t="s">
        <v>63</v>
      </c>
      <c r="C807" s="22" t="s">
        <v>38</v>
      </c>
      <c r="D807" s="23" t="s">
        <v>46</v>
      </c>
      <c r="E807" s="76">
        <v>296</v>
      </c>
    </row>
    <row r="808" spans="1:5">
      <c r="A808" s="22">
        <v>41867</v>
      </c>
      <c r="B808" s="22" t="s">
        <v>64</v>
      </c>
      <c r="C808" s="22" t="s">
        <v>38</v>
      </c>
      <c r="D808" s="23" t="s">
        <v>56</v>
      </c>
      <c r="E808" s="76">
        <v>38</v>
      </c>
    </row>
    <row r="809" spans="1:5">
      <c r="A809" s="22">
        <v>41872</v>
      </c>
      <c r="B809" s="22" t="s">
        <v>64</v>
      </c>
      <c r="C809" s="22" t="s">
        <v>38</v>
      </c>
      <c r="D809" s="23" t="s">
        <v>57</v>
      </c>
      <c r="E809" s="76">
        <v>46</v>
      </c>
    </row>
    <row r="810" spans="1:5">
      <c r="A810" s="22">
        <v>41876</v>
      </c>
      <c r="B810" s="22" t="s">
        <v>64</v>
      </c>
      <c r="C810" s="22" t="s">
        <v>48</v>
      </c>
      <c r="D810" s="23" t="s">
        <v>43</v>
      </c>
      <c r="E810" s="76">
        <v>38</v>
      </c>
    </row>
    <row r="811" spans="1:5">
      <c r="A811" s="22">
        <v>41782</v>
      </c>
      <c r="B811" s="22" t="s">
        <v>60</v>
      </c>
      <c r="C811" s="22" t="s">
        <v>48</v>
      </c>
      <c r="D811" s="23" t="s">
        <v>50</v>
      </c>
      <c r="E811" s="76">
        <v>22</v>
      </c>
    </row>
    <row r="812" spans="1:5">
      <c r="A812" s="22">
        <v>41834</v>
      </c>
      <c r="B812" s="22" t="s">
        <v>63</v>
      </c>
      <c r="C812" s="22" t="s">
        <v>336</v>
      </c>
      <c r="D812" s="23" t="s">
        <v>66</v>
      </c>
      <c r="E812" s="76">
        <v>38</v>
      </c>
    </row>
    <row r="813" spans="1:5">
      <c r="A813" s="22">
        <v>41858</v>
      </c>
      <c r="B813" s="22" t="s">
        <v>64</v>
      </c>
      <c r="C813" s="22" t="s">
        <v>38</v>
      </c>
      <c r="D813" s="23" t="s">
        <v>58</v>
      </c>
      <c r="E813" s="76">
        <v>48</v>
      </c>
    </row>
    <row r="814" spans="1:5">
      <c r="A814" s="22">
        <v>41852</v>
      </c>
      <c r="B814" s="22" t="s">
        <v>64</v>
      </c>
      <c r="C814" s="22" t="s">
        <v>336</v>
      </c>
      <c r="D814" s="23" t="s">
        <v>57</v>
      </c>
      <c r="E814" s="76">
        <v>23</v>
      </c>
    </row>
    <row r="815" spans="1:5">
      <c r="A815" s="22">
        <v>41800</v>
      </c>
      <c r="B815" s="22" t="s">
        <v>62</v>
      </c>
      <c r="C815" s="22" t="s">
        <v>38</v>
      </c>
      <c r="D815" s="23" t="s">
        <v>54</v>
      </c>
      <c r="E815" s="76">
        <v>45</v>
      </c>
    </row>
    <row r="816" spans="1:5">
      <c r="A816" s="22">
        <v>41880</v>
      </c>
      <c r="B816" s="22" t="s">
        <v>64</v>
      </c>
      <c r="C816" s="22" t="s">
        <v>38</v>
      </c>
      <c r="D816" s="23" t="s">
        <v>56</v>
      </c>
      <c r="E816" s="76">
        <v>19</v>
      </c>
    </row>
    <row r="817" spans="1:5">
      <c r="A817" s="22">
        <v>41875</v>
      </c>
      <c r="B817" s="22" t="s">
        <v>64</v>
      </c>
      <c r="C817" s="22" t="s">
        <v>38</v>
      </c>
      <c r="D817" s="23" t="s">
        <v>39</v>
      </c>
      <c r="E817" s="76">
        <v>76</v>
      </c>
    </row>
    <row r="818" spans="1:5">
      <c r="A818" s="22">
        <v>41797</v>
      </c>
      <c r="B818" s="22" t="s">
        <v>62</v>
      </c>
      <c r="C818" s="22" t="s">
        <v>48</v>
      </c>
      <c r="D818" s="23" t="s">
        <v>43</v>
      </c>
      <c r="E818" s="76">
        <v>20</v>
      </c>
    </row>
    <row r="819" spans="1:5">
      <c r="A819" s="22">
        <v>41848</v>
      </c>
      <c r="B819" s="22" t="s">
        <v>63</v>
      </c>
      <c r="C819" s="22" t="s">
        <v>38</v>
      </c>
      <c r="D819" s="23" t="s">
        <v>66</v>
      </c>
      <c r="E819" s="76">
        <v>57</v>
      </c>
    </row>
    <row r="820" spans="1:5">
      <c r="A820" s="22">
        <v>41870</v>
      </c>
      <c r="B820" s="22" t="s">
        <v>64</v>
      </c>
      <c r="C820" s="22" t="s">
        <v>48</v>
      </c>
      <c r="D820" s="23" t="s">
        <v>56</v>
      </c>
      <c r="E820" s="76">
        <v>19</v>
      </c>
    </row>
    <row r="821" spans="1:5">
      <c r="A821" s="22">
        <v>41870</v>
      </c>
      <c r="B821" s="22" t="s">
        <v>64</v>
      </c>
      <c r="C821" s="22" t="s">
        <v>38</v>
      </c>
      <c r="D821" s="23" t="s">
        <v>49</v>
      </c>
      <c r="E821" s="76">
        <v>64</v>
      </c>
    </row>
    <row r="822" spans="1:5">
      <c r="A822" s="22">
        <v>41813</v>
      </c>
      <c r="B822" s="22" t="s">
        <v>62</v>
      </c>
      <c r="C822" s="22" t="s">
        <v>48</v>
      </c>
      <c r="D822" s="23" t="s">
        <v>56</v>
      </c>
      <c r="E822" s="76">
        <v>38</v>
      </c>
    </row>
    <row r="823" spans="1:5">
      <c r="A823" s="22">
        <v>41806</v>
      </c>
      <c r="B823" s="22" t="s">
        <v>62</v>
      </c>
      <c r="C823" s="22" t="s">
        <v>48</v>
      </c>
      <c r="D823" s="23" t="s">
        <v>66</v>
      </c>
      <c r="E823" s="76">
        <v>18</v>
      </c>
    </row>
    <row r="824" spans="1:5">
      <c r="A824" s="22">
        <v>41861</v>
      </c>
      <c r="B824" s="22" t="s">
        <v>64</v>
      </c>
      <c r="C824" s="22" t="s">
        <v>48</v>
      </c>
      <c r="D824" s="23" t="s">
        <v>53</v>
      </c>
      <c r="E824" s="76">
        <v>29</v>
      </c>
    </row>
    <row r="825" spans="1:5">
      <c r="A825" s="22">
        <v>41805</v>
      </c>
      <c r="B825" s="22" t="s">
        <v>62</v>
      </c>
      <c r="C825" s="22" t="s">
        <v>48</v>
      </c>
      <c r="D825" s="23" t="s">
        <v>43</v>
      </c>
      <c r="E825" s="76">
        <v>432</v>
      </c>
    </row>
    <row r="826" spans="1:5">
      <c r="A826" s="22">
        <v>41878</v>
      </c>
      <c r="B826" s="22" t="s">
        <v>64</v>
      </c>
      <c r="C826" s="22" t="s">
        <v>48</v>
      </c>
      <c r="D826" s="23" t="s">
        <v>53</v>
      </c>
      <c r="E826" s="76">
        <v>58</v>
      </c>
    </row>
    <row r="827" spans="1:5">
      <c r="A827" s="22">
        <v>41855</v>
      </c>
      <c r="B827" s="22" t="s">
        <v>64</v>
      </c>
      <c r="C827" s="22" t="s">
        <v>38</v>
      </c>
      <c r="D827" s="23" t="s">
        <v>43</v>
      </c>
      <c r="E827" s="76">
        <v>60</v>
      </c>
    </row>
    <row r="828" spans="1:5">
      <c r="A828" s="22">
        <v>41777</v>
      </c>
      <c r="B828" s="22" t="s">
        <v>60</v>
      </c>
      <c r="C828" s="22" t="s">
        <v>48</v>
      </c>
      <c r="D828" s="23" t="s">
        <v>58</v>
      </c>
      <c r="E828" s="76">
        <v>50</v>
      </c>
    </row>
    <row r="829" spans="1:5">
      <c r="A829" s="22">
        <v>41865</v>
      </c>
      <c r="B829" s="22" t="s">
        <v>64</v>
      </c>
      <c r="C829" s="22" t="s">
        <v>38</v>
      </c>
      <c r="D829" s="23" t="s">
        <v>57</v>
      </c>
      <c r="E829" s="76">
        <v>46</v>
      </c>
    </row>
    <row r="830" spans="1:5">
      <c r="A830" s="22">
        <v>41878</v>
      </c>
      <c r="B830" s="22" t="s">
        <v>64</v>
      </c>
      <c r="C830" s="22" t="s">
        <v>38</v>
      </c>
      <c r="D830" s="23" t="s">
        <v>57</v>
      </c>
      <c r="E830" s="76">
        <v>44</v>
      </c>
    </row>
    <row r="831" spans="1:5">
      <c r="A831" s="22">
        <v>41818</v>
      </c>
      <c r="B831" s="22" t="s">
        <v>62</v>
      </c>
      <c r="C831" s="22" t="s">
        <v>48</v>
      </c>
      <c r="D831" s="23" t="s">
        <v>53</v>
      </c>
      <c r="E831" s="76">
        <v>87</v>
      </c>
    </row>
    <row r="832" spans="1:5">
      <c r="A832" s="22">
        <v>41809</v>
      </c>
      <c r="B832" s="22" t="s">
        <v>62</v>
      </c>
      <c r="C832" s="22" t="s">
        <v>38</v>
      </c>
      <c r="D832" s="23" t="s">
        <v>50</v>
      </c>
      <c r="E832" s="76">
        <v>23</v>
      </c>
    </row>
    <row r="833" spans="1:5">
      <c r="A833" s="22">
        <v>41769</v>
      </c>
      <c r="B833" s="22" t="s">
        <v>60</v>
      </c>
      <c r="C833" s="22" t="s">
        <v>336</v>
      </c>
      <c r="D833" s="23" t="s">
        <v>56</v>
      </c>
      <c r="E833" s="76">
        <v>60</v>
      </c>
    </row>
    <row r="834" spans="1:5">
      <c r="A834" s="22">
        <v>41795</v>
      </c>
      <c r="B834" s="22" t="s">
        <v>62</v>
      </c>
      <c r="C834" s="22" t="s">
        <v>48</v>
      </c>
      <c r="D834" s="23" t="s">
        <v>39</v>
      </c>
      <c r="E834" s="76">
        <v>80</v>
      </c>
    </row>
    <row r="835" spans="1:5">
      <c r="A835" s="22">
        <v>41887</v>
      </c>
      <c r="B835" s="22" t="s">
        <v>65</v>
      </c>
      <c r="C835" s="22" t="s">
        <v>48</v>
      </c>
      <c r="D835" s="23" t="s">
        <v>49</v>
      </c>
      <c r="E835" s="76">
        <v>99</v>
      </c>
    </row>
    <row r="836" spans="1:5">
      <c r="A836" s="22">
        <v>41798</v>
      </c>
      <c r="B836" s="22" t="s">
        <v>62</v>
      </c>
      <c r="C836" s="22" t="s">
        <v>38</v>
      </c>
      <c r="D836" s="23" t="s">
        <v>66</v>
      </c>
      <c r="E836" s="76">
        <v>308</v>
      </c>
    </row>
    <row r="837" spans="1:5">
      <c r="A837" s="22">
        <v>41867</v>
      </c>
      <c r="B837" s="22" t="s">
        <v>64</v>
      </c>
      <c r="C837" s="22" t="s">
        <v>38</v>
      </c>
      <c r="D837" s="23" t="s">
        <v>43</v>
      </c>
      <c r="E837" s="76">
        <v>38</v>
      </c>
    </row>
    <row r="838" spans="1:5">
      <c r="A838" s="22">
        <v>41804</v>
      </c>
      <c r="B838" s="22" t="s">
        <v>62</v>
      </c>
      <c r="C838" s="22" t="s">
        <v>336</v>
      </c>
      <c r="D838" s="23" t="s">
        <v>56</v>
      </c>
      <c r="E838" s="76">
        <v>38</v>
      </c>
    </row>
    <row r="839" spans="1:5">
      <c r="A839" s="22">
        <v>41893</v>
      </c>
      <c r="B839" s="22" t="s">
        <v>65</v>
      </c>
      <c r="C839" s="22" t="s">
        <v>48</v>
      </c>
      <c r="D839" s="23" t="s">
        <v>66</v>
      </c>
      <c r="E839" s="76">
        <v>36</v>
      </c>
    </row>
    <row r="840" spans="1:5">
      <c r="A840" s="22">
        <v>41812</v>
      </c>
      <c r="B840" s="22" t="s">
        <v>62</v>
      </c>
      <c r="C840" s="22" t="s">
        <v>48</v>
      </c>
      <c r="D840" s="23" t="s">
        <v>57</v>
      </c>
      <c r="E840" s="76">
        <v>46</v>
      </c>
    </row>
    <row r="841" spans="1:5">
      <c r="A841" s="22">
        <v>41867</v>
      </c>
      <c r="B841" s="22" t="s">
        <v>64</v>
      </c>
      <c r="C841" s="22" t="s">
        <v>38</v>
      </c>
      <c r="D841" s="23" t="s">
        <v>56</v>
      </c>
      <c r="E841" s="76">
        <v>40</v>
      </c>
    </row>
    <row r="842" spans="1:5">
      <c r="A842" s="22">
        <v>41817</v>
      </c>
      <c r="B842" s="22" t="s">
        <v>62</v>
      </c>
      <c r="C842" s="22" t="s">
        <v>48</v>
      </c>
      <c r="D842" s="23" t="s">
        <v>50</v>
      </c>
      <c r="E842" s="76">
        <v>46</v>
      </c>
    </row>
    <row r="843" spans="1:5">
      <c r="A843" s="22">
        <v>41808</v>
      </c>
      <c r="B843" s="22" t="s">
        <v>62</v>
      </c>
      <c r="C843" s="22" t="s">
        <v>48</v>
      </c>
      <c r="D843" s="23" t="s">
        <v>49</v>
      </c>
      <c r="E843" s="76">
        <v>66</v>
      </c>
    </row>
    <row r="844" spans="1:5">
      <c r="A844" s="22">
        <v>41868</v>
      </c>
      <c r="B844" s="22" t="s">
        <v>64</v>
      </c>
      <c r="C844" s="22" t="s">
        <v>38</v>
      </c>
      <c r="D844" s="23" t="s">
        <v>53</v>
      </c>
      <c r="E844" s="76">
        <v>90</v>
      </c>
    </row>
    <row r="845" spans="1:5">
      <c r="A845" s="22">
        <v>41893</v>
      </c>
      <c r="B845" s="22" t="s">
        <v>65</v>
      </c>
      <c r="C845" s="22" t="s">
        <v>48</v>
      </c>
      <c r="D845" s="23" t="s">
        <v>43</v>
      </c>
      <c r="E845" s="76">
        <v>40</v>
      </c>
    </row>
    <row r="846" spans="1:5">
      <c r="A846" s="22">
        <v>41860</v>
      </c>
      <c r="B846" s="22" t="s">
        <v>64</v>
      </c>
      <c r="C846" s="22" t="s">
        <v>38</v>
      </c>
      <c r="D846" s="23" t="s">
        <v>58</v>
      </c>
      <c r="E846" s="76">
        <v>50</v>
      </c>
    </row>
    <row r="847" spans="1:5">
      <c r="A847" s="22">
        <v>41872</v>
      </c>
      <c r="B847" s="22" t="s">
        <v>64</v>
      </c>
      <c r="C847" s="22" t="s">
        <v>336</v>
      </c>
      <c r="D847" s="23" t="s">
        <v>54</v>
      </c>
      <c r="E847" s="76">
        <v>47</v>
      </c>
    </row>
    <row r="848" spans="1:5">
      <c r="A848" s="22">
        <v>41793</v>
      </c>
      <c r="B848" s="22" t="s">
        <v>62</v>
      </c>
      <c r="C848" s="22" t="s">
        <v>38</v>
      </c>
      <c r="D848" s="23" t="s">
        <v>43</v>
      </c>
      <c r="E848" s="76">
        <v>60</v>
      </c>
    </row>
    <row r="849" spans="1:5">
      <c r="A849" s="22">
        <v>41868</v>
      </c>
      <c r="B849" s="22" t="s">
        <v>64</v>
      </c>
      <c r="C849" s="22" t="s">
        <v>38</v>
      </c>
      <c r="D849" s="23" t="s">
        <v>50</v>
      </c>
      <c r="E849" s="76">
        <v>46</v>
      </c>
    </row>
    <row r="850" spans="1:5">
      <c r="A850" s="22">
        <v>41845</v>
      </c>
      <c r="B850" s="22" t="s">
        <v>63</v>
      </c>
      <c r="C850" s="22" t="s">
        <v>48</v>
      </c>
      <c r="D850" s="23" t="s">
        <v>66</v>
      </c>
      <c r="E850" s="76">
        <v>36</v>
      </c>
    </row>
    <row r="851" spans="1:5">
      <c r="A851" s="22">
        <v>41898</v>
      </c>
      <c r="B851" s="22" t="s">
        <v>65</v>
      </c>
      <c r="C851" s="22" t="s">
        <v>38</v>
      </c>
      <c r="D851" s="23" t="s">
        <v>54</v>
      </c>
      <c r="E851" s="76">
        <v>90</v>
      </c>
    </row>
    <row r="852" spans="1:5">
      <c r="A852" s="22">
        <v>41802</v>
      </c>
      <c r="B852" s="22" t="s">
        <v>62</v>
      </c>
      <c r="C852" s="22" t="s">
        <v>48</v>
      </c>
      <c r="D852" s="23" t="s">
        <v>53</v>
      </c>
      <c r="E852" s="76">
        <v>30</v>
      </c>
    </row>
    <row r="853" spans="1:5">
      <c r="A853" s="22">
        <v>41791</v>
      </c>
      <c r="B853" s="22" t="s">
        <v>62</v>
      </c>
      <c r="C853" s="22" t="s">
        <v>38</v>
      </c>
      <c r="D853" s="23" t="s">
        <v>50</v>
      </c>
      <c r="E853" s="76">
        <v>46</v>
      </c>
    </row>
    <row r="854" spans="1:5">
      <c r="A854" s="22">
        <v>41820</v>
      </c>
      <c r="B854" s="22" t="s">
        <v>62</v>
      </c>
      <c r="C854" s="22" t="s">
        <v>48</v>
      </c>
      <c r="D854" s="23" t="s">
        <v>54</v>
      </c>
      <c r="E854" s="76">
        <v>68</v>
      </c>
    </row>
    <row r="855" spans="1:5">
      <c r="A855" s="22">
        <v>41806</v>
      </c>
      <c r="B855" s="22" t="s">
        <v>62</v>
      </c>
      <c r="C855" s="22" t="s">
        <v>48</v>
      </c>
      <c r="D855" s="23" t="s">
        <v>58</v>
      </c>
      <c r="E855" s="76">
        <v>48</v>
      </c>
    </row>
    <row r="856" spans="1:5">
      <c r="A856" s="22">
        <v>41869</v>
      </c>
      <c r="B856" s="22" t="s">
        <v>64</v>
      </c>
      <c r="C856" s="22" t="s">
        <v>38</v>
      </c>
      <c r="D856" s="23" t="s">
        <v>54</v>
      </c>
      <c r="E856" s="76">
        <v>165</v>
      </c>
    </row>
    <row r="857" spans="1:5">
      <c r="A857" s="22">
        <v>41876</v>
      </c>
      <c r="B857" s="22" t="s">
        <v>64</v>
      </c>
      <c r="C857" s="22" t="s">
        <v>38</v>
      </c>
      <c r="D857" s="23" t="s">
        <v>50</v>
      </c>
      <c r="E857" s="76">
        <v>46</v>
      </c>
    </row>
    <row r="858" spans="1:5">
      <c r="A858" s="22">
        <v>41865</v>
      </c>
      <c r="B858" s="22" t="s">
        <v>64</v>
      </c>
      <c r="C858" s="22" t="s">
        <v>48</v>
      </c>
      <c r="D858" s="23" t="s">
        <v>49</v>
      </c>
      <c r="E858" s="76">
        <v>68</v>
      </c>
    </row>
    <row r="859" spans="1:5">
      <c r="A859" s="22">
        <v>41862</v>
      </c>
      <c r="B859" s="22" t="s">
        <v>64</v>
      </c>
      <c r="C859" s="22" t="s">
        <v>38</v>
      </c>
      <c r="D859" s="23" t="s">
        <v>57</v>
      </c>
      <c r="E859" s="76">
        <v>69</v>
      </c>
    </row>
    <row r="860" spans="1:5">
      <c r="A860" s="22">
        <v>41812</v>
      </c>
      <c r="B860" s="22" t="s">
        <v>62</v>
      </c>
      <c r="C860" s="22" t="s">
        <v>48</v>
      </c>
      <c r="D860" s="23" t="s">
        <v>50</v>
      </c>
      <c r="E860" s="76">
        <v>69</v>
      </c>
    </row>
    <row r="861" spans="1:5">
      <c r="A861" s="22">
        <v>41861</v>
      </c>
      <c r="B861" s="22" t="s">
        <v>64</v>
      </c>
      <c r="C861" s="22" t="s">
        <v>38</v>
      </c>
      <c r="D861" s="23" t="s">
        <v>49</v>
      </c>
      <c r="E861" s="76">
        <v>33</v>
      </c>
    </row>
    <row r="862" spans="1:5">
      <c r="A862" s="22">
        <v>41781</v>
      </c>
      <c r="B862" s="22" t="s">
        <v>60</v>
      </c>
      <c r="C862" s="22" t="s">
        <v>336</v>
      </c>
      <c r="D862" s="23" t="s">
        <v>50</v>
      </c>
      <c r="E862" s="76">
        <v>46</v>
      </c>
    </row>
    <row r="863" spans="1:5">
      <c r="A863" s="22">
        <v>41855</v>
      </c>
      <c r="B863" s="22" t="s">
        <v>64</v>
      </c>
      <c r="C863" s="22" t="s">
        <v>38</v>
      </c>
      <c r="D863" s="23" t="s">
        <v>58</v>
      </c>
      <c r="E863" s="76">
        <v>96</v>
      </c>
    </row>
    <row r="864" spans="1:5">
      <c r="A864" s="22">
        <v>41882</v>
      </c>
      <c r="B864" s="22" t="s">
        <v>64</v>
      </c>
      <c r="C864" s="22" t="s">
        <v>38</v>
      </c>
      <c r="D864" s="23" t="s">
        <v>57</v>
      </c>
      <c r="E864" s="76">
        <v>46</v>
      </c>
    </row>
    <row r="865" spans="1:5">
      <c r="A865" s="22">
        <v>41852</v>
      </c>
      <c r="B865" s="22" t="s">
        <v>64</v>
      </c>
      <c r="C865" s="22" t="s">
        <v>38</v>
      </c>
      <c r="D865" s="23" t="s">
        <v>58</v>
      </c>
      <c r="E865" s="76">
        <v>75</v>
      </c>
    </row>
    <row r="866" spans="1:5">
      <c r="A866" s="22">
        <v>41842</v>
      </c>
      <c r="B866" s="22" t="s">
        <v>63</v>
      </c>
      <c r="C866" s="22" t="s">
        <v>38</v>
      </c>
      <c r="D866" s="23" t="s">
        <v>57</v>
      </c>
      <c r="E866" s="76">
        <v>92</v>
      </c>
    </row>
    <row r="867" spans="1:5">
      <c r="A867" s="22">
        <v>41814</v>
      </c>
      <c r="B867" s="22" t="s">
        <v>62</v>
      </c>
      <c r="C867" s="22" t="s">
        <v>48</v>
      </c>
      <c r="D867" s="23" t="s">
        <v>49</v>
      </c>
      <c r="E867" s="76">
        <v>68</v>
      </c>
    </row>
    <row r="868" spans="1:5">
      <c r="A868" s="22">
        <v>41801</v>
      </c>
      <c r="B868" s="22" t="s">
        <v>62</v>
      </c>
      <c r="C868" s="22" t="s">
        <v>48</v>
      </c>
      <c r="D868" s="23" t="s">
        <v>49</v>
      </c>
      <c r="E868" s="76">
        <v>64</v>
      </c>
    </row>
    <row r="869" spans="1:5">
      <c r="A869" s="22">
        <v>41800</v>
      </c>
      <c r="B869" s="22" t="s">
        <v>62</v>
      </c>
      <c r="C869" s="22" t="s">
        <v>48</v>
      </c>
      <c r="D869" s="23" t="s">
        <v>49</v>
      </c>
      <c r="E869" s="76">
        <v>99</v>
      </c>
    </row>
    <row r="870" spans="1:5">
      <c r="A870" s="22">
        <v>41798</v>
      </c>
      <c r="B870" s="22" t="s">
        <v>62</v>
      </c>
      <c r="C870" s="22" t="s">
        <v>48</v>
      </c>
      <c r="D870" s="23" t="s">
        <v>56</v>
      </c>
      <c r="E870" s="76">
        <v>20</v>
      </c>
    </row>
    <row r="871" spans="1:5">
      <c r="A871" s="22">
        <v>41880</v>
      </c>
      <c r="B871" s="22" t="s">
        <v>64</v>
      </c>
      <c r="C871" s="22" t="s">
        <v>38</v>
      </c>
      <c r="D871" s="23" t="s">
        <v>53</v>
      </c>
      <c r="E871" s="76">
        <v>58</v>
      </c>
    </row>
    <row r="872" spans="1:5">
      <c r="A872" s="22">
        <v>41765</v>
      </c>
      <c r="B872" s="22" t="s">
        <v>60</v>
      </c>
      <c r="C872" s="22" t="s">
        <v>336</v>
      </c>
      <c r="D872" s="23" t="s">
        <v>43</v>
      </c>
      <c r="E872" s="76">
        <v>20</v>
      </c>
    </row>
    <row r="873" spans="1:5">
      <c r="A873" s="22">
        <v>41826</v>
      </c>
      <c r="B873" s="22" t="s">
        <v>63</v>
      </c>
      <c r="C873" s="22" t="s">
        <v>38</v>
      </c>
      <c r="D873" s="23" t="s">
        <v>50</v>
      </c>
      <c r="E873" s="76">
        <v>23</v>
      </c>
    </row>
    <row r="874" spans="1:5">
      <c r="A874" s="22">
        <v>41897</v>
      </c>
      <c r="B874" s="22" t="s">
        <v>65</v>
      </c>
      <c r="C874" s="22" t="s">
        <v>48</v>
      </c>
      <c r="D874" s="23" t="s">
        <v>54</v>
      </c>
      <c r="E874" s="76">
        <v>514</v>
      </c>
    </row>
    <row r="875" spans="1:5">
      <c r="A875" s="22">
        <v>41802</v>
      </c>
      <c r="B875" s="22" t="s">
        <v>62</v>
      </c>
      <c r="C875" s="22" t="s">
        <v>38</v>
      </c>
      <c r="D875" s="23" t="s">
        <v>50</v>
      </c>
      <c r="E875" s="76">
        <v>46</v>
      </c>
    </row>
    <row r="876" spans="1:5">
      <c r="A876" s="22">
        <v>41776</v>
      </c>
      <c r="B876" s="22" t="s">
        <v>60</v>
      </c>
      <c r="C876" s="22" t="s">
        <v>48</v>
      </c>
      <c r="D876" s="23" t="s">
        <v>58</v>
      </c>
      <c r="E876" s="76">
        <v>46</v>
      </c>
    </row>
    <row r="877" spans="1:5">
      <c r="A877" s="22">
        <v>41862</v>
      </c>
      <c r="B877" s="22" t="s">
        <v>64</v>
      </c>
      <c r="C877" s="22" t="s">
        <v>38</v>
      </c>
      <c r="D877" s="23" t="s">
        <v>43</v>
      </c>
      <c r="E877" s="76">
        <v>60</v>
      </c>
    </row>
    <row r="878" spans="1:5">
      <c r="A878" s="22">
        <v>41809</v>
      </c>
      <c r="B878" s="22" t="s">
        <v>62</v>
      </c>
      <c r="C878" s="22" t="s">
        <v>48</v>
      </c>
      <c r="D878" s="23" t="s">
        <v>57</v>
      </c>
      <c r="E878" s="76">
        <v>46</v>
      </c>
    </row>
    <row r="879" spans="1:5">
      <c r="A879" s="22">
        <v>41800</v>
      </c>
      <c r="B879" s="22" t="s">
        <v>62</v>
      </c>
      <c r="C879" s="22" t="s">
        <v>48</v>
      </c>
      <c r="D879" s="23" t="s">
        <v>53</v>
      </c>
      <c r="E879" s="76">
        <v>570</v>
      </c>
    </row>
    <row r="880" spans="1:5">
      <c r="A880" s="22">
        <v>41767</v>
      </c>
      <c r="B880" s="22" t="s">
        <v>60</v>
      </c>
      <c r="C880" s="22" t="s">
        <v>48</v>
      </c>
      <c r="D880" s="23" t="s">
        <v>56</v>
      </c>
      <c r="E880" s="76">
        <v>42</v>
      </c>
    </row>
    <row r="881" spans="1:5">
      <c r="A881" s="22">
        <v>41811</v>
      </c>
      <c r="B881" s="22" t="s">
        <v>62</v>
      </c>
      <c r="C881" s="22" t="s">
        <v>48</v>
      </c>
      <c r="D881" s="23" t="s">
        <v>54</v>
      </c>
      <c r="E881" s="76">
        <v>71</v>
      </c>
    </row>
    <row r="882" spans="1:5">
      <c r="A882" s="22">
        <v>41870</v>
      </c>
      <c r="B882" s="22" t="s">
        <v>64</v>
      </c>
      <c r="C882" s="22" t="s">
        <v>48</v>
      </c>
      <c r="D882" s="23" t="s">
        <v>43</v>
      </c>
      <c r="E882" s="76">
        <v>40</v>
      </c>
    </row>
    <row r="883" spans="1:5">
      <c r="A883" s="22">
        <v>41817</v>
      </c>
      <c r="B883" s="22" t="s">
        <v>62</v>
      </c>
      <c r="C883" s="22" t="s">
        <v>48</v>
      </c>
      <c r="D883" s="23" t="s">
        <v>43</v>
      </c>
      <c r="E883" s="76">
        <v>40</v>
      </c>
    </row>
    <row r="884" spans="1:5">
      <c r="A884" s="22">
        <v>41770</v>
      </c>
      <c r="B884" s="22" t="s">
        <v>60</v>
      </c>
      <c r="C884" s="22" t="s">
        <v>336</v>
      </c>
      <c r="D884" s="23" t="s">
        <v>49</v>
      </c>
      <c r="E884" s="76">
        <v>68</v>
      </c>
    </row>
    <row r="885" spans="1:5">
      <c r="A885" s="22">
        <v>41793</v>
      </c>
      <c r="B885" s="22" t="s">
        <v>62</v>
      </c>
      <c r="C885" s="22" t="s">
        <v>48</v>
      </c>
      <c r="D885" s="23" t="s">
        <v>50</v>
      </c>
      <c r="E885" s="76">
        <v>23</v>
      </c>
    </row>
    <row r="886" spans="1:5">
      <c r="A886" s="22">
        <v>41892</v>
      </c>
      <c r="B886" s="22" t="s">
        <v>65</v>
      </c>
      <c r="C886" s="22" t="s">
        <v>48</v>
      </c>
      <c r="D886" s="23" t="s">
        <v>56</v>
      </c>
      <c r="E886" s="76">
        <v>38</v>
      </c>
    </row>
    <row r="887" spans="1:5">
      <c r="A887" s="22">
        <v>41846</v>
      </c>
      <c r="B887" s="22" t="s">
        <v>63</v>
      </c>
      <c r="C887" s="22" t="s">
        <v>48</v>
      </c>
      <c r="D887" s="23" t="s">
        <v>58</v>
      </c>
      <c r="E887" s="76">
        <v>48</v>
      </c>
    </row>
    <row r="888" spans="1:5">
      <c r="A888" s="22">
        <v>41907</v>
      </c>
      <c r="B888" s="22" t="s">
        <v>65</v>
      </c>
      <c r="C888" s="22" t="s">
        <v>38</v>
      </c>
      <c r="D888" s="23" t="s">
        <v>46</v>
      </c>
      <c r="E888" s="76">
        <v>72</v>
      </c>
    </row>
    <row r="889" spans="1:5">
      <c r="A889" s="22">
        <v>41867</v>
      </c>
      <c r="B889" s="22" t="s">
        <v>64</v>
      </c>
      <c r="C889" s="22" t="s">
        <v>38</v>
      </c>
      <c r="D889" s="23" t="s">
        <v>49</v>
      </c>
      <c r="E889" s="76">
        <v>132</v>
      </c>
    </row>
    <row r="890" spans="1:5">
      <c r="A890" s="22">
        <v>41816</v>
      </c>
      <c r="B890" s="22" t="s">
        <v>62</v>
      </c>
      <c r="C890" s="22" t="s">
        <v>38</v>
      </c>
      <c r="D890" s="23" t="s">
        <v>39</v>
      </c>
      <c r="E890" s="76">
        <v>240</v>
      </c>
    </row>
    <row r="891" spans="1:5">
      <c r="A891" s="22">
        <v>41797</v>
      </c>
      <c r="B891" s="22" t="s">
        <v>62</v>
      </c>
      <c r="C891" s="22" t="s">
        <v>48</v>
      </c>
      <c r="D891" s="23" t="s">
        <v>46</v>
      </c>
      <c r="E891" s="76">
        <v>25</v>
      </c>
    </row>
    <row r="892" spans="1:5">
      <c r="A892" s="22">
        <v>41896</v>
      </c>
      <c r="B892" s="22" t="s">
        <v>65</v>
      </c>
      <c r="C892" s="22" t="s">
        <v>38</v>
      </c>
      <c r="D892" s="23" t="s">
        <v>50</v>
      </c>
      <c r="E892" s="76">
        <v>23</v>
      </c>
    </row>
    <row r="893" spans="1:5">
      <c r="A893" s="22">
        <v>41855</v>
      </c>
      <c r="B893" s="22" t="s">
        <v>64</v>
      </c>
      <c r="C893" s="22" t="s">
        <v>336</v>
      </c>
      <c r="D893" s="23" t="s">
        <v>46</v>
      </c>
      <c r="E893" s="76">
        <v>48</v>
      </c>
    </row>
    <row r="894" spans="1:5">
      <c r="A894" s="22">
        <v>41885</v>
      </c>
      <c r="B894" s="22" t="s">
        <v>65</v>
      </c>
      <c r="C894" s="22" t="s">
        <v>48</v>
      </c>
      <c r="D894" s="23" t="s">
        <v>39</v>
      </c>
      <c r="E894" s="76">
        <v>240</v>
      </c>
    </row>
    <row r="895" spans="1:5">
      <c r="A895" s="22">
        <v>41813</v>
      </c>
      <c r="B895" s="22" t="s">
        <v>62</v>
      </c>
      <c r="C895" s="22" t="s">
        <v>48</v>
      </c>
      <c r="D895" s="23" t="s">
        <v>57</v>
      </c>
      <c r="E895" s="76">
        <v>414</v>
      </c>
    </row>
    <row r="896" spans="1:5">
      <c r="A896" s="22">
        <v>41865</v>
      </c>
      <c r="B896" s="22" t="s">
        <v>64</v>
      </c>
      <c r="C896" s="22" t="s">
        <v>48</v>
      </c>
      <c r="D896" s="23" t="s">
        <v>58</v>
      </c>
      <c r="E896" s="76">
        <v>23</v>
      </c>
    </row>
    <row r="897" spans="1:5">
      <c r="A897" s="22">
        <v>41878</v>
      </c>
      <c r="B897" s="22" t="s">
        <v>64</v>
      </c>
      <c r="C897" s="22" t="s">
        <v>336</v>
      </c>
      <c r="D897" s="23" t="s">
        <v>50</v>
      </c>
      <c r="E897" s="76">
        <v>305</v>
      </c>
    </row>
    <row r="898" spans="1:5">
      <c r="A898" s="22">
        <v>41805</v>
      </c>
      <c r="B898" s="22" t="s">
        <v>62</v>
      </c>
      <c r="C898" s="22" t="s">
        <v>48</v>
      </c>
      <c r="D898" s="23" t="s">
        <v>43</v>
      </c>
      <c r="E898" s="76">
        <v>455</v>
      </c>
    </row>
    <row r="899" spans="1:5">
      <c r="A899" s="22">
        <v>41901</v>
      </c>
      <c r="B899" s="22" t="s">
        <v>65</v>
      </c>
      <c r="C899" s="22" t="s">
        <v>48</v>
      </c>
      <c r="D899" s="23" t="s">
        <v>50</v>
      </c>
      <c r="E899" s="76">
        <v>23</v>
      </c>
    </row>
    <row r="900" spans="1:5">
      <c r="A900" s="22">
        <v>41811</v>
      </c>
      <c r="B900" s="22" t="s">
        <v>62</v>
      </c>
      <c r="C900" s="22" t="s">
        <v>38</v>
      </c>
      <c r="D900" s="23" t="s">
        <v>49</v>
      </c>
      <c r="E900" s="76">
        <v>99</v>
      </c>
    </row>
    <row r="901" spans="1:5">
      <c r="A901" s="22">
        <v>41772</v>
      </c>
      <c r="B901" s="22" t="s">
        <v>60</v>
      </c>
      <c r="C901" s="22" t="s">
        <v>38</v>
      </c>
      <c r="D901" s="23" t="s">
        <v>61</v>
      </c>
      <c r="E901" s="76">
        <v>28</v>
      </c>
    </row>
    <row r="902" spans="1:5">
      <c r="A902" s="22">
        <v>41881</v>
      </c>
      <c r="B902" s="22" t="s">
        <v>64</v>
      </c>
      <c r="C902" s="22" t="s">
        <v>38</v>
      </c>
      <c r="D902" s="23" t="s">
        <v>39</v>
      </c>
      <c r="E902" s="76">
        <v>835</v>
      </c>
    </row>
    <row r="903" spans="1:5">
      <c r="A903" s="22">
        <v>41797</v>
      </c>
      <c r="B903" s="22" t="s">
        <v>62</v>
      </c>
      <c r="C903" s="22" t="s">
        <v>48</v>
      </c>
      <c r="D903" s="23" t="s">
        <v>43</v>
      </c>
      <c r="E903" s="76">
        <v>40</v>
      </c>
    </row>
    <row r="904" spans="1:5">
      <c r="A904" s="22">
        <v>41878</v>
      </c>
      <c r="B904" s="22" t="s">
        <v>64</v>
      </c>
      <c r="C904" s="22" t="s">
        <v>48</v>
      </c>
      <c r="D904" s="23" t="s">
        <v>50</v>
      </c>
      <c r="E904" s="76">
        <v>23</v>
      </c>
    </row>
    <row r="905" spans="1:5">
      <c r="A905" s="22">
        <v>41832</v>
      </c>
      <c r="B905" s="22" t="s">
        <v>63</v>
      </c>
      <c r="C905" s="22" t="s">
        <v>38</v>
      </c>
      <c r="D905" s="23" t="s">
        <v>49</v>
      </c>
      <c r="E905" s="76">
        <v>64</v>
      </c>
    </row>
    <row r="906" spans="1:5">
      <c r="A906" s="22">
        <v>41907</v>
      </c>
      <c r="B906" s="22" t="s">
        <v>65</v>
      </c>
      <c r="C906" s="22" t="s">
        <v>48</v>
      </c>
      <c r="D906" s="23" t="s">
        <v>50</v>
      </c>
      <c r="E906" s="76">
        <v>23</v>
      </c>
    </row>
    <row r="907" spans="1:5">
      <c r="A907" s="22">
        <v>41873</v>
      </c>
      <c r="B907" s="22" t="s">
        <v>64</v>
      </c>
      <c r="C907" s="22" t="s">
        <v>38</v>
      </c>
      <c r="D907" s="23" t="s">
        <v>49</v>
      </c>
      <c r="E907" s="76">
        <v>272</v>
      </c>
    </row>
    <row r="908" spans="1:5">
      <c r="A908" s="22">
        <v>41820</v>
      </c>
      <c r="B908" s="22" t="s">
        <v>62</v>
      </c>
      <c r="C908" s="22" t="s">
        <v>38</v>
      </c>
      <c r="D908" s="23" t="s">
        <v>58</v>
      </c>
      <c r="E908" s="76">
        <v>24</v>
      </c>
    </row>
    <row r="909" spans="1:5">
      <c r="A909" s="22">
        <v>41864</v>
      </c>
      <c r="B909" s="22" t="s">
        <v>64</v>
      </c>
      <c r="C909" s="22" t="s">
        <v>38</v>
      </c>
      <c r="D909" s="23" t="s">
        <v>39</v>
      </c>
      <c r="E909" s="76">
        <v>240</v>
      </c>
    </row>
    <row r="910" spans="1:5">
      <c r="A910" s="22">
        <v>41806</v>
      </c>
      <c r="B910" s="22" t="s">
        <v>62</v>
      </c>
      <c r="C910" s="22" t="s">
        <v>38</v>
      </c>
      <c r="D910" s="23" t="s">
        <v>61</v>
      </c>
      <c r="E910" s="76">
        <v>470</v>
      </c>
    </row>
    <row r="911" spans="1:5">
      <c r="A911" s="22">
        <v>41853</v>
      </c>
      <c r="B911" s="22" t="s">
        <v>64</v>
      </c>
      <c r="C911" s="22" t="s">
        <v>38</v>
      </c>
      <c r="D911" s="23" t="s">
        <v>43</v>
      </c>
      <c r="E911" s="76">
        <v>20</v>
      </c>
    </row>
    <row r="912" spans="1:5">
      <c r="A912" s="22">
        <v>41809</v>
      </c>
      <c r="B912" s="22" t="s">
        <v>62</v>
      </c>
      <c r="C912" s="22" t="s">
        <v>38</v>
      </c>
      <c r="D912" s="23" t="s">
        <v>56</v>
      </c>
      <c r="E912" s="76">
        <v>259</v>
      </c>
    </row>
    <row r="913" spans="1:5">
      <c r="A913" s="22">
        <v>41862</v>
      </c>
      <c r="B913" s="22" t="s">
        <v>64</v>
      </c>
      <c r="C913" s="22" t="s">
        <v>38</v>
      </c>
      <c r="D913" s="23" t="s">
        <v>54</v>
      </c>
      <c r="E913" s="76">
        <v>71</v>
      </c>
    </row>
    <row r="914" spans="1:5">
      <c r="A914" s="22">
        <v>41858</v>
      </c>
      <c r="B914" s="22" t="s">
        <v>64</v>
      </c>
      <c r="C914" s="22" t="s">
        <v>48</v>
      </c>
      <c r="D914" s="23" t="s">
        <v>50</v>
      </c>
      <c r="E914" s="76">
        <v>46</v>
      </c>
    </row>
    <row r="915" spans="1:5">
      <c r="A915" s="22">
        <v>41882</v>
      </c>
      <c r="B915" s="22" t="s">
        <v>64</v>
      </c>
      <c r="C915" s="22" t="s">
        <v>38</v>
      </c>
      <c r="D915" s="23" t="s">
        <v>56</v>
      </c>
      <c r="E915" s="76">
        <v>42</v>
      </c>
    </row>
    <row r="916" spans="1:5">
      <c r="A916" s="22">
        <v>41779</v>
      </c>
      <c r="B916" s="22" t="s">
        <v>60</v>
      </c>
      <c r="C916" s="22" t="s">
        <v>48</v>
      </c>
      <c r="D916" s="23" t="s">
        <v>58</v>
      </c>
      <c r="E916" s="76">
        <v>50</v>
      </c>
    </row>
    <row r="917" spans="1:5">
      <c r="A917" s="22">
        <v>41900</v>
      </c>
      <c r="B917" s="22" t="s">
        <v>65</v>
      </c>
      <c r="C917" s="22" t="s">
        <v>48</v>
      </c>
      <c r="D917" s="23" t="s">
        <v>49</v>
      </c>
      <c r="E917" s="76">
        <v>96</v>
      </c>
    </row>
    <row r="918" spans="1:5">
      <c r="A918" s="22">
        <v>41814</v>
      </c>
      <c r="B918" s="22" t="s">
        <v>62</v>
      </c>
      <c r="C918" s="22" t="s">
        <v>336</v>
      </c>
      <c r="D918" s="23" t="s">
        <v>43</v>
      </c>
      <c r="E918" s="76">
        <v>20</v>
      </c>
    </row>
    <row r="919" spans="1:5">
      <c r="A919" s="22">
        <v>41802</v>
      </c>
      <c r="B919" s="22" t="s">
        <v>62</v>
      </c>
      <c r="C919" s="22" t="s">
        <v>38</v>
      </c>
      <c r="D919" s="23" t="s">
        <v>57</v>
      </c>
      <c r="E919" s="76">
        <v>46</v>
      </c>
    </row>
    <row r="920" spans="1:5">
      <c r="A920" s="22">
        <v>41862</v>
      </c>
      <c r="B920" s="22" t="s">
        <v>64</v>
      </c>
      <c r="C920" s="22" t="s">
        <v>48</v>
      </c>
      <c r="D920" s="23" t="s">
        <v>49</v>
      </c>
      <c r="E920" s="76">
        <v>486</v>
      </c>
    </row>
    <row r="921" spans="1:5">
      <c r="A921" s="22">
        <v>41911</v>
      </c>
      <c r="B921" s="22" t="s">
        <v>65</v>
      </c>
      <c r="C921" s="22" t="s">
        <v>48</v>
      </c>
      <c r="D921" s="23" t="s">
        <v>50</v>
      </c>
      <c r="E921" s="76">
        <v>69</v>
      </c>
    </row>
    <row r="922" spans="1:5">
      <c r="A922" s="22">
        <v>41841</v>
      </c>
      <c r="B922" s="22" t="s">
        <v>63</v>
      </c>
      <c r="C922" s="22" t="s">
        <v>48</v>
      </c>
      <c r="D922" s="23" t="s">
        <v>49</v>
      </c>
      <c r="E922" s="76">
        <v>99</v>
      </c>
    </row>
    <row r="923" spans="1:5">
      <c r="A923" s="22">
        <v>41878</v>
      </c>
      <c r="B923" s="22" t="s">
        <v>64</v>
      </c>
      <c r="C923" s="22" t="s">
        <v>38</v>
      </c>
      <c r="D923" s="23" t="s">
        <v>50</v>
      </c>
      <c r="E923" s="76">
        <v>23</v>
      </c>
    </row>
    <row r="924" spans="1:5">
      <c r="A924" s="22">
        <v>41807</v>
      </c>
      <c r="B924" s="22" t="s">
        <v>62</v>
      </c>
      <c r="C924" s="22" t="s">
        <v>336</v>
      </c>
      <c r="D924" s="23" t="s">
        <v>53</v>
      </c>
      <c r="E924" s="76">
        <v>58</v>
      </c>
    </row>
    <row r="925" spans="1:5">
      <c r="A925" s="22">
        <v>41803</v>
      </c>
      <c r="B925" s="22" t="s">
        <v>62</v>
      </c>
      <c r="C925" s="22" t="s">
        <v>48</v>
      </c>
      <c r="D925" s="23" t="s">
        <v>43</v>
      </c>
      <c r="E925" s="76">
        <v>20</v>
      </c>
    </row>
    <row r="926" spans="1:5">
      <c r="A926" s="22">
        <v>41808</v>
      </c>
      <c r="B926" s="22" t="s">
        <v>62</v>
      </c>
      <c r="C926" s="22" t="s">
        <v>38</v>
      </c>
      <c r="D926" s="23" t="s">
        <v>57</v>
      </c>
      <c r="E926" s="76">
        <v>161</v>
      </c>
    </row>
    <row r="927" spans="1:5">
      <c r="A927" s="22">
        <v>41879</v>
      </c>
      <c r="B927" s="22" t="s">
        <v>64</v>
      </c>
      <c r="C927" s="22" t="s">
        <v>38</v>
      </c>
      <c r="D927" s="23" t="s">
        <v>66</v>
      </c>
      <c r="E927" s="76">
        <v>36</v>
      </c>
    </row>
    <row r="928" spans="1:5">
      <c r="A928" s="22">
        <v>41802</v>
      </c>
      <c r="B928" s="22" t="s">
        <v>62</v>
      </c>
      <c r="C928" s="22" t="s">
        <v>336</v>
      </c>
      <c r="D928" s="23" t="s">
        <v>50</v>
      </c>
      <c r="E928" s="76">
        <v>46</v>
      </c>
    </row>
    <row r="929" spans="1:5">
      <c r="A929" s="22">
        <v>41908</v>
      </c>
      <c r="B929" s="22" t="s">
        <v>65</v>
      </c>
      <c r="C929" s="22" t="s">
        <v>48</v>
      </c>
      <c r="D929" s="23" t="s">
        <v>50</v>
      </c>
      <c r="E929" s="76">
        <v>23</v>
      </c>
    </row>
    <row r="930" spans="1:5">
      <c r="A930" s="22">
        <v>41798</v>
      </c>
      <c r="B930" s="22" t="s">
        <v>62</v>
      </c>
      <c r="C930" s="22" t="s">
        <v>48</v>
      </c>
      <c r="D930" s="23" t="s">
        <v>43</v>
      </c>
      <c r="E930" s="76">
        <v>436</v>
      </c>
    </row>
    <row r="931" spans="1:5">
      <c r="A931" s="22">
        <v>41796</v>
      </c>
      <c r="B931" s="22" t="s">
        <v>62</v>
      </c>
      <c r="C931" s="22" t="s">
        <v>48</v>
      </c>
      <c r="D931" s="23" t="s">
        <v>39</v>
      </c>
      <c r="E931" s="76">
        <v>152</v>
      </c>
    </row>
    <row r="932" spans="1:5">
      <c r="A932" s="22">
        <v>41874</v>
      </c>
      <c r="B932" s="22" t="s">
        <v>64</v>
      </c>
      <c r="C932" s="22" t="s">
        <v>48</v>
      </c>
      <c r="D932" s="23" t="s">
        <v>46</v>
      </c>
      <c r="E932" s="76">
        <v>46</v>
      </c>
    </row>
    <row r="933" spans="1:5">
      <c r="A933" s="22">
        <v>41857</v>
      </c>
      <c r="B933" s="22" t="s">
        <v>64</v>
      </c>
      <c r="C933" s="22" t="s">
        <v>336</v>
      </c>
      <c r="D933" s="23" t="s">
        <v>54</v>
      </c>
      <c r="E933" s="76">
        <v>45</v>
      </c>
    </row>
    <row r="934" spans="1:5">
      <c r="A934" s="22">
        <v>41911</v>
      </c>
      <c r="B934" s="22" t="s">
        <v>65</v>
      </c>
      <c r="C934" s="22" t="s">
        <v>48</v>
      </c>
      <c r="D934" s="23" t="s">
        <v>66</v>
      </c>
      <c r="E934" s="76">
        <v>19</v>
      </c>
    </row>
    <row r="935" spans="1:5">
      <c r="A935" s="22">
        <v>41872</v>
      </c>
      <c r="B935" s="22" t="s">
        <v>64</v>
      </c>
      <c r="C935" s="22" t="s">
        <v>38</v>
      </c>
      <c r="D935" s="23" t="s">
        <v>50</v>
      </c>
      <c r="E935" s="76">
        <v>240</v>
      </c>
    </row>
    <row r="936" spans="1:5">
      <c r="A936" s="22">
        <v>41796</v>
      </c>
      <c r="B936" s="22" t="s">
        <v>62</v>
      </c>
      <c r="C936" s="22" t="s">
        <v>48</v>
      </c>
      <c r="D936" s="23" t="s">
        <v>53</v>
      </c>
      <c r="E936" s="76">
        <v>441</v>
      </c>
    </row>
    <row r="937" spans="1:5">
      <c r="A937" s="22">
        <v>41817</v>
      </c>
      <c r="B937" s="22" t="s">
        <v>62</v>
      </c>
      <c r="C937" s="22" t="s">
        <v>48</v>
      </c>
      <c r="D937" s="23" t="s">
        <v>49</v>
      </c>
      <c r="E937" s="76">
        <v>99</v>
      </c>
    </row>
    <row r="938" spans="1:5">
      <c r="A938" s="22">
        <v>41855</v>
      </c>
      <c r="B938" s="22" t="s">
        <v>64</v>
      </c>
      <c r="C938" s="22" t="s">
        <v>336</v>
      </c>
      <c r="D938" s="23" t="s">
        <v>57</v>
      </c>
      <c r="E938" s="76">
        <v>69</v>
      </c>
    </row>
    <row r="939" spans="1:5">
      <c r="A939" s="22">
        <v>41818</v>
      </c>
      <c r="B939" s="22" t="s">
        <v>62</v>
      </c>
      <c r="C939" s="22" t="s">
        <v>48</v>
      </c>
      <c r="D939" s="23" t="s">
        <v>57</v>
      </c>
      <c r="E939" s="76">
        <v>46</v>
      </c>
    </row>
    <row r="940" spans="1:5">
      <c r="A940" s="22">
        <v>41810</v>
      </c>
      <c r="B940" s="22" t="s">
        <v>62</v>
      </c>
      <c r="C940" s="22" t="s">
        <v>48</v>
      </c>
      <c r="D940" s="23" t="s">
        <v>49</v>
      </c>
      <c r="E940" s="76">
        <v>99</v>
      </c>
    </row>
    <row r="941" spans="1:5">
      <c r="A941" s="22">
        <v>41808</v>
      </c>
      <c r="B941" s="22" t="s">
        <v>62</v>
      </c>
      <c r="C941" s="22" t="s">
        <v>48</v>
      </c>
      <c r="D941" s="23" t="s">
        <v>54</v>
      </c>
      <c r="E941" s="76">
        <v>23</v>
      </c>
    </row>
    <row r="942" spans="1:5">
      <c r="A942" s="22">
        <v>41877</v>
      </c>
      <c r="B942" s="22" t="s">
        <v>64</v>
      </c>
      <c r="C942" s="22" t="s">
        <v>48</v>
      </c>
      <c r="D942" s="23" t="s">
        <v>58</v>
      </c>
      <c r="E942" s="76">
        <v>92</v>
      </c>
    </row>
    <row r="943" spans="1:5">
      <c r="A943" s="22">
        <v>41893</v>
      </c>
      <c r="B943" s="22" t="s">
        <v>65</v>
      </c>
      <c r="C943" s="22" t="s">
        <v>48</v>
      </c>
      <c r="D943" s="23" t="s">
        <v>43</v>
      </c>
      <c r="E943" s="76">
        <v>40</v>
      </c>
    </row>
    <row r="944" spans="1:5">
      <c r="A944" s="22">
        <v>41802</v>
      </c>
      <c r="B944" s="22" t="s">
        <v>62</v>
      </c>
      <c r="C944" s="22" t="s">
        <v>48</v>
      </c>
      <c r="D944" s="23" t="s">
        <v>49</v>
      </c>
      <c r="E944" s="76">
        <v>96</v>
      </c>
    </row>
    <row r="945" spans="1:5">
      <c r="A945" s="22">
        <v>41796</v>
      </c>
      <c r="B945" s="22" t="s">
        <v>62</v>
      </c>
      <c r="C945" s="22" t="s">
        <v>38</v>
      </c>
      <c r="D945" s="23" t="s">
        <v>57</v>
      </c>
      <c r="E945" s="76">
        <v>69</v>
      </c>
    </row>
    <row r="946" spans="1:5">
      <c r="A946" s="22">
        <v>41880</v>
      </c>
      <c r="B946" s="22" t="s">
        <v>64</v>
      </c>
      <c r="C946" s="22" t="s">
        <v>48</v>
      </c>
      <c r="D946" s="23" t="s">
        <v>43</v>
      </c>
      <c r="E946" s="76">
        <v>40</v>
      </c>
    </row>
    <row r="947" spans="1:5">
      <c r="A947" s="22">
        <v>41782</v>
      </c>
      <c r="B947" s="22" t="s">
        <v>60</v>
      </c>
      <c r="C947" s="22" t="s">
        <v>38</v>
      </c>
      <c r="D947" s="23" t="s">
        <v>49</v>
      </c>
      <c r="E947" s="76">
        <v>160</v>
      </c>
    </row>
    <row r="948" spans="1:5">
      <c r="A948" s="22">
        <v>41854</v>
      </c>
      <c r="B948" s="22" t="s">
        <v>64</v>
      </c>
      <c r="C948" s="22" t="s">
        <v>48</v>
      </c>
      <c r="D948" s="23" t="s">
        <v>61</v>
      </c>
      <c r="E948" s="76">
        <v>55</v>
      </c>
    </row>
    <row r="949" spans="1:5">
      <c r="A949" s="22">
        <v>41860</v>
      </c>
      <c r="B949" s="22" t="s">
        <v>64</v>
      </c>
      <c r="C949" s="22" t="s">
        <v>38</v>
      </c>
      <c r="D949" s="23" t="s">
        <v>53</v>
      </c>
      <c r="E949" s="76">
        <v>87</v>
      </c>
    </row>
    <row r="950" spans="1:5">
      <c r="A950" s="22">
        <v>41802</v>
      </c>
      <c r="B950" s="22" t="s">
        <v>62</v>
      </c>
      <c r="C950" s="22" t="s">
        <v>48</v>
      </c>
      <c r="D950" s="23" t="s">
        <v>43</v>
      </c>
      <c r="E950" s="76">
        <v>38</v>
      </c>
    </row>
    <row r="951" spans="1:5">
      <c r="A951" s="22">
        <v>41863</v>
      </c>
      <c r="B951" s="22" t="s">
        <v>64</v>
      </c>
      <c r="C951" s="22" t="s">
        <v>38</v>
      </c>
      <c r="D951" s="23" t="s">
        <v>54</v>
      </c>
      <c r="E951" s="76">
        <v>45</v>
      </c>
    </row>
    <row r="952" spans="1:5">
      <c r="A952" s="22">
        <v>41874</v>
      </c>
      <c r="B952" s="22" t="s">
        <v>64</v>
      </c>
      <c r="C952" s="22" t="s">
        <v>38</v>
      </c>
      <c r="D952" s="23" t="s">
        <v>58</v>
      </c>
      <c r="E952" s="76">
        <v>48</v>
      </c>
    </row>
    <row r="953" spans="1:5">
      <c r="A953" s="22">
        <v>41883</v>
      </c>
      <c r="B953" s="22" t="s">
        <v>65</v>
      </c>
      <c r="C953" s="22" t="s">
        <v>38</v>
      </c>
      <c r="D953" s="23" t="s">
        <v>61</v>
      </c>
      <c r="E953" s="76">
        <v>110</v>
      </c>
    </row>
    <row r="954" spans="1:5">
      <c r="A954" s="22">
        <v>41816</v>
      </c>
      <c r="B954" s="22" t="s">
        <v>62</v>
      </c>
      <c r="C954" s="22" t="s">
        <v>48</v>
      </c>
      <c r="D954" s="23" t="s">
        <v>50</v>
      </c>
      <c r="E954" s="76">
        <v>371</v>
      </c>
    </row>
    <row r="955" spans="1:5">
      <c r="A955" s="22">
        <v>41806</v>
      </c>
      <c r="B955" s="22" t="s">
        <v>62</v>
      </c>
      <c r="C955" s="22" t="s">
        <v>48</v>
      </c>
      <c r="D955" s="23" t="s">
        <v>57</v>
      </c>
      <c r="E955" s="76">
        <v>46</v>
      </c>
    </row>
    <row r="956" spans="1:5">
      <c r="A956" s="22">
        <v>41902</v>
      </c>
      <c r="B956" s="22" t="s">
        <v>65</v>
      </c>
      <c r="C956" s="22" t="s">
        <v>48</v>
      </c>
      <c r="D956" s="23" t="s">
        <v>50</v>
      </c>
      <c r="E956" s="76">
        <v>23</v>
      </c>
    </row>
    <row r="957" spans="1:5">
      <c r="A957" s="22">
        <v>41769</v>
      </c>
      <c r="B957" s="22" t="s">
        <v>60</v>
      </c>
      <c r="C957" s="22" t="s">
        <v>48</v>
      </c>
      <c r="D957" s="23" t="s">
        <v>58</v>
      </c>
      <c r="E957" s="76">
        <v>25</v>
      </c>
    </row>
    <row r="958" spans="1:5">
      <c r="A958" s="22">
        <v>41809</v>
      </c>
      <c r="B958" s="22" t="s">
        <v>62</v>
      </c>
      <c r="C958" s="22" t="s">
        <v>48</v>
      </c>
      <c r="D958" s="23" t="s">
        <v>57</v>
      </c>
      <c r="E958" s="76">
        <v>69</v>
      </c>
    </row>
    <row r="959" spans="1:5">
      <c r="A959" s="22">
        <v>41800</v>
      </c>
      <c r="B959" s="22" t="s">
        <v>62</v>
      </c>
      <c r="C959" s="22" t="s">
        <v>48</v>
      </c>
      <c r="D959" s="23" t="s">
        <v>50</v>
      </c>
      <c r="E959" s="76">
        <v>523</v>
      </c>
    </row>
    <row r="960" spans="1:5">
      <c r="A960" s="22">
        <v>41874</v>
      </c>
      <c r="B960" s="22" t="s">
        <v>64</v>
      </c>
      <c r="C960" s="22" t="s">
        <v>48</v>
      </c>
      <c r="D960" s="23" t="s">
        <v>50</v>
      </c>
      <c r="E960" s="76">
        <v>46</v>
      </c>
    </row>
    <row r="961" spans="1:5">
      <c r="A961" s="22">
        <v>41877</v>
      </c>
      <c r="B961" s="22" t="s">
        <v>64</v>
      </c>
      <c r="C961" s="22" t="s">
        <v>38</v>
      </c>
      <c r="D961" s="23" t="s">
        <v>43</v>
      </c>
      <c r="E961" s="76">
        <v>38</v>
      </c>
    </row>
    <row r="962" spans="1:5">
      <c r="A962" s="22">
        <v>41801</v>
      </c>
      <c r="B962" s="22" t="s">
        <v>62</v>
      </c>
      <c r="C962" s="22" t="s">
        <v>38</v>
      </c>
      <c r="D962" s="23" t="s">
        <v>50</v>
      </c>
      <c r="E962" s="76">
        <v>23</v>
      </c>
    </row>
    <row r="963" spans="1:5">
      <c r="A963" s="22">
        <v>41908</v>
      </c>
      <c r="B963" s="22" t="s">
        <v>65</v>
      </c>
      <c r="C963" s="22" t="s">
        <v>48</v>
      </c>
      <c r="D963" s="23" t="s">
        <v>49</v>
      </c>
      <c r="E963" s="76">
        <v>198</v>
      </c>
    </row>
    <row r="964" spans="1:5">
      <c r="A964" s="22">
        <v>41837</v>
      </c>
      <c r="B964" s="22" t="s">
        <v>63</v>
      </c>
      <c r="C964" s="22" t="s">
        <v>336</v>
      </c>
      <c r="D964" s="23" t="s">
        <v>50</v>
      </c>
      <c r="E964" s="76">
        <v>46</v>
      </c>
    </row>
    <row r="965" spans="1:5">
      <c r="A965" s="22">
        <v>41833</v>
      </c>
      <c r="B965" s="22" t="s">
        <v>63</v>
      </c>
      <c r="C965" s="22" t="s">
        <v>48</v>
      </c>
      <c r="D965" s="23" t="s">
        <v>58</v>
      </c>
      <c r="E965" s="76">
        <v>388</v>
      </c>
    </row>
    <row r="966" spans="1:5">
      <c r="A966" s="22">
        <v>41819</v>
      </c>
      <c r="B966" s="22" t="s">
        <v>62</v>
      </c>
      <c r="C966" s="22" t="s">
        <v>38</v>
      </c>
      <c r="D966" s="23" t="s">
        <v>49</v>
      </c>
      <c r="E966" s="76">
        <v>549</v>
      </c>
    </row>
    <row r="967" spans="1:5">
      <c r="A967" s="22">
        <v>41859</v>
      </c>
      <c r="B967" s="22" t="s">
        <v>64</v>
      </c>
      <c r="C967" s="22" t="s">
        <v>38</v>
      </c>
      <c r="D967" s="23" t="s">
        <v>54</v>
      </c>
      <c r="E967" s="76">
        <v>24</v>
      </c>
    </row>
    <row r="968" spans="1:5">
      <c r="A968" s="22">
        <v>41858</v>
      </c>
      <c r="B968" s="22" t="s">
        <v>64</v>
      </c>
      <c r="C968" s="22" t="s">
        <v>38</v>
      </c>
      <c r="D968" s="23" t="s">
        <v>57</v>
      </c>
      <c r="E968" s="76">
        <v>23</v>
      </c>
    </row>
    <row r="969" spans="1:5">
      <c r="A969" s="22">
        <v>41877</v>
      </c>
      <c r="B969" s="22" t="s">
        <v>64</v>
      </c>
      <c r="C969" s="22" t="s">
        <v>38</v>
      </c>
      <c r="D969" s="23" t="s">
        <v>50</v>
      </c>
      <c r="E969" s="76">
        <v>46</v>
      </c>
    </row>
    <row r="970" spans="1:5">
      <c r="A970" s="22">
        <v>41854</v>
      </c>
      <c r="B970" s="22" t="s">
        <v>64</v>
      </c>
      <c r="C970" s="22" t="s">
        <v>336</v>
      </c>
      <c r="D970" s="23" t="s">
        <v>43</v>
      </c>
      <c r="E970" s="76">
        <v>40</v>
      </c>
    </row>
    <row r="971" spans="1:5">
      <c r="A971" s="22">
        <v>41854</v>
      </c>
      <c r="B971" s="22" t="s">
        <v>64</v>
      </c>
      <c r="C971" s="22" t="s">
        <v>38</v>
      </c>
      <c r="D971" s="23" t="s">
        <v>58</v>
      </c>
      <c r="E971" s="76">
        <v>72</v>
      </c>
    </row>
    <row r="972" spans="1:5">
      <c r="A972" s="22">
        <v>41813</v>
      </c>
      <c r="B972" s="22" t="s">
        <v>62</v>
      </c>
      <c r="C972" s="22" t="s">
        <v>38</v>
      </c>
      <c r="D972" s="23" t="s">
        <v>43</v>
      </c>
      <c r="E972" s="76">
        <v>40</v>
      </c>
    </row>
    <row r="973" spans="1:5">
      <c r="A973" s="22">
        <v>41854</v>
      </c>
      <c r="B973" s="22" t="s">
        <v>64</v>
      </c>
      <c r="C973" s="22" t="s">
        <v>38</v>
      </c>
      <c r="D973" s="23" t="s">
        <v>49</v>
      </c>
      <c r="E973" s="76">
        <v>99</v>
      </c>
    </row>
    <row r="974" spans="1:5">
      <c r="A974" s="22">
        <v>41854</v>
      </c>
      <c r="B974" s="22" t="s">
        <v>64</v>
      </c>
      <c r="C974" s="22" t="s">
        <v>48</v>
      </c>
      <c r="D974" s="23" t="s">
        <v>54</v>
      </c>
      <c r="E974" s="76">
        <v>24</v>
      </c>
    </row>
    <row r="975" spans="1:5">
      <c r="A975" s="22">
        <v>41858</v>
      </c>
      <c r="B975" s="22" t="s">
        <v>64</v>
      </c>
      <c r="C975" s="22" t="s">
        <v>38</v>
      </c>
      <c r="D975" s="23" t="s">
        <v>49</v>
      </c>
      <c r="E975" s="76">
        <v>96</v>
      </c>
    </row>
    <row r="976" spans="1:5">
      <c r="A976" s="22">
        <v>41790</v>
      </c>
      <c r="B976" s="22" t="s">
        <v>60</v>
      </c>
      <c r="C976" s="22" t="s">
        <v>48</v>
      </c>
      <c r="D976" s="23" t="s">
        <v>58</v>
      </c>
      <c r="E976" s="76">
        <v>48</v>
      </c>
    </row>
    <row r="977" spans="1:5">
      <c r="A977" s="22">
        <v>41791</v>
      </c>
      <c r="B977" s="22" t="s">
        <v>62</v>
      </c>
      <c r="C977" s="22" t="s">
        <v>48</v>
      </c>
      <c r="D977" s="23" t="s">
        <v>53</v>
      </c>
      <c r="E977" s="76">
        <v>90</v>
      </c>
    </row>
    <row r="978" spans="1:5">
      <c r="A978" s="22">
        <v>41803</v>
      </c>
      <c r="B978" s="22" t="s">
        <v>62</v>
      </c>
      <c r="C978" s="22" t="s">
        <v>38</v>
      </c>
      <c r="D978" s="23" t="s">
        <v>49</v>
      </c>
      <c r="E978" s="76">
        <v>165</v>
      </c>
    </row>
    <row r="979" spans="1:5">
      <c r="A979" s="22">
        <v>41865</v>
      </c>
      <c r="B979" s="22" t="s">
        <v>64</v>
      </c>
      <c r="C979" s="22" t="s">
        <v>38</v>
      </c>
      <c r="D979" s="23" t="s">
        <v>43</v>
      </c>
      <c r="E979" s="76">
        <v>38</v>
      </c>
    </row>
    <row r="980" spans="1:5">
      <c r="A980" s="22">
        <v>41814</v>
      </c>
      <c r="B980" s="22" t="s">
        <v>62</v>
      </c>
      <c r="C980" s="22" t="s">
        <v>38</v>
      </c>
      <c r="D980" s="23" t="s">
        <v>43</v>
      </c>
      <c r="E980" s="76">
        <v>20</v>
      </c>
    </row>
    <row r="981" spans="1:5">
      <c r="A981" s="22">
        <v>41792</v>
      </c>
      <c r="B981" s="22" t="s">
        <v>62</v>
      </c>
      <c r="C981" s="22" t="s">
        <v>48</v>
      </c>
      <c r="D981" s="23" t="s">
        <v>50</v>
      </c>
      <c r="E981" s="76">
        <v>110</v>
      </c>
    </row>
    <row r="982" spans="1:5">
      <c r="A982" s="22">
        <v>41899</v>
      </c>
      <c r="B982" s="22" t="s">
        <v>65</v>
      </c>
      <c r="C982" s="22" t="s">
        <v>48</v>
      </c>
      <c r="D982" s="23" t="s">
        <v>50</v>
      </c>
      <c r="E982" s="76">
        <v>69</v>
      </c>
    </row>
    <row r="983" spans="1:5">
      <c r="A983" s="22">
        <v>41814</v>
      </c>
      <c r="B983" s="22" t="s">
        <v>62</v>
      </c>
      <c r="C983" s="22" t="s">
        <v>336</v>
      </c>
      <c r="D983" s="23" t="s">
        <v>54</v>
      </c>
      <c r="E983" s="76">
        <v>71</v>
      </c>
    </row>
    <row r="984" spans="1:5">
      <c r="A984" s="22">
        <v>41873</v>
      </c>
      <c r="B984" s="22" t="s">
        <v>64</v>
      </c>
      <c r="C984" s="22" t="s">
        <v>336</v>
      </c>
      <c r="D984" s="23" t="s">
        <v>49</v>
      </c>
      <c r="E984" s="76">
        <v>68</v>
      </c>
    </row>
    <row r="985" spans="1:5">
      <c r="A985" s="22">
        <v>41810</v>
      </c>
      <c r="B985" s="22" t="s">
        <v>62</v>
      </c>
      <c r="C985" s="22" t="s">
        <v>48</v>
      </c>
      <c r="D985" s="23" t="s">
        <v>50</v>
      </c>
      <c r="E985" s="76">
        <v>23</v>
      </c>
    </row>
    <row r="986" spans="1:5">
      <c r="A986" s="22">
        <v>41802</v>
      </c>
      <c r="B986" s="22" t="s">
        <v>62</v>
      </c>
      <c r="C986" s="22" t="s">
        <v>48</v>
      </c>
      <c r="D986" s="23" t="s">
        <v>43</v>
      </c>
      <c r="E986" s="76">
        <v>417</v>
      </c>
    </row>
    <row r="987" spans="1:5">
      <c r="A987" s="22">
        <v>41866</v>
      </c>
      <c r="B987" s="22" t="s">
        <v>64</v>
      </c>
      <c r="C987" s="22" t="s">
        <v>38</v>
      </c>
      <c r="D987" s="23" t="s">
        <v>43</v>
      </c>
      <c r="E987" s="76">
        <v>20</v>
      </c>
    </row>
    <row r="988" spans="1:5">
      <c r="A988" s="22">
        <v>41804</v>
      </c>
      <c r="B988" s="22" t="s">
        <v>62</v>
      </c>
      <c r="C988" s="22" t="s">
        <v>48</v>
      </c>
      <c r="D988" s="23" t="s">
        <v>49</v>
      </c>
      <c r="E988" s="76">
        <v>297</v>
      </c>
    </row>
    <row r="989" spans="1:5">
      <c r="A989" s="22">
        <v>41799</v>
      </c>
      <c r="B989" s="22" t="s">
        <v>62</v>
      </c>
      <c r="C989" s="22" t="s">
        <v>336</v>
      </c>
      <c r="D989" s="23" t="s">
        <v>56</v>
      </c>
      <c r="E989" s="76">
        <v>42</v>
      </c>
    </row>
    <row r="990" spans="1:5">
      <c r="A990" s="22">
        <v>41872</v>
      </c>
      <c r="B990" s="22" t="s">
        <v>64</v>
      </c>
      <c r="C990" s="22" t="s">
        <v>48</v>
      </c>
      <c r="D990" s="23" t="s">
        <v>58</v>
      </c>
      <c r="E990" s="76">
        <v>50</v>
      </c>
    </row>
    <row r="991" spans="1:5">
      <c r="A991" s="22">
        <v>41808</v>
      </c>
      <c r="B991" s="22" t="s">
        <v>62</v>
      </c>
      <c r="C991" s="22" t="s">
        <v>38</v>
      </c>
      <c r="D991" s="23" t="s">
        <v>49</v>
      </c>
      <c r="E991" s="76">
        <v>34</v>
      </c>
    </row>
    <row r="992" spans="1:5">
      <c r="A992" s="22">
        <v>41866</v>
      </c>
      <c r="B992" s="22" t="s">
        <v>64</v>
      </c>
      <c r="C992" s="22" t="s">
        <v>48</v>
      </c>
      <c r="D992" s="23" t="s">
        <v>49</v>
      </c>
      <c r="E992" s="76">
        <v>66</v>
      </c>
    </row>
    <row r="993" spans="1:5">
      <c r="A993" s="22">
        <v>41792</v>
      </c>
      <c r="B993" s="22" t="s">
        <v>62</v>
      </c>
      <c r="C993" s="22" t="s">
        <v>336</v>
      </c>
      <c r="D993" s="23" t="s">
        <v>61</v>
      </c>
      <c r="E993" s="76">
        <v>55</v>
      </c>
    </row>
    <row r="994" spans="1:5">
      <c r="A994" s="22">
        <v>41873</v>
      </c>
      <c r="B994" s="22" t="s">
        <v>64</v>
      </c>
      <c r="C994" s="22" t="s">
        <v>48</v>
      </c>
      <c r="D994" s="23" t="s">
        <v>57</v>
      </c>
      <c r="E994" s="76">
        <v>69</v>
      </c>
    </row>
    <row r="995" spans="1:5">
      <c r="A995" s="22">
        <v>41816</v>
      </c>
      <c r="B995" s="22" t="s">
        <v>62</v>
      </c>
      <c r="C995" s="22" t="s">
        <v>38</v>
      </c>
      <c r="D995" s="23" t="s">
        <v>49</v>
      </c>
      <c r="E995" s="76">
        <v>34</v>
      </c>
    </row>
    <row r="996" spans="1:5">
      <c r="A996" s="22">
        <v>41821</v>
      </c>
      <c r="B996" s="22" t="s">
        <v>63</v>
      </c>
      <c r="C996" s="22" t="s">
        <v>48</v>
      </c>
      <c r="D996" s="23" t="s">
        <v>54</v>
      </c>
      <c r="E996" s="76">
        <v>24</v>
      </c>
    </row>
    <row r="997" spans="1:5">
      <c r="A997" s="22">
        <v>41884</v>
      </c>
      <c r="B997" s="22" t="s">
        <v>65</v>
      </c>
      <c r="C997" s="22" t="s">
        <v>38</v>
      </c>
      <c r="D997" s="23" t="s">
        <v>39</v>
      </c>
      <c r="E997" s="76">
        <v>160</v>
      </c>
    </row>
    <row r="998" spans="1:5">
      <c r="A998" s="22">
        <v>41781</v>
      </c>
      <c r="B998" s="22" t="s">
        <v>60</v>
      </c>
      <c r="C998" s="22" t="s">
        <v>48</v>
      </c>
      <c r="D998" s="23" t="s">
        <v>66</v>
      </c>
      <c r="E998" s="76">
        <v>54</v>
      </c>
    </row>
    <row r="999" spans="1:5">
      <c r="A999" s="22">
        <v>41808</v>
      </c>
      <c r="B999" s="22" t="s">
        <v>62</v>
      </c>
      <c r="C999" s="22" t="s">
        <v>48</v>
      </c>
      <c r="D999" s="23" t="s">
        <v>49</v>
      </c>
      <c r="E999" s="76">
        <v>66</v>
      </c>
    </row>
    <row r="1000" spans="1:5">
      <c r="A1000" s="22">
        <v>41879</v>
      </c>
      <c r="B1000" s="22" t="s">
        <v>64</v>
      </c>
      <c r="C1000" s="22" t="s">
        <v>48</v>
      </c>
      <c r="D1000" s="23" t="s">
        <v>46</v>
      </c>
      <c r="E1000" s="76">
        <v>75</v>
      </c>
    </row>
    <row r="1001" spans="1:5">
      <c r="A1001" s="22">
        <v>41880</v>
      </c>
      <c r="B1001" s="22" t="s">
        <v>64</v>
      </c>
      <c r="C1001" s="22" t="s">
        <v>38</v>
      </c>
      <c r="D1001" s="23" t="s">
        <v>43</v>
      </c>
      <c r="E1001" s="76">
        <v>38</v>
      </c>
    </row>
    <row r="1002" spans="1:5">
      <c r="A1002" s="22">
        <v>41880</v>
      </c>
      <c r="B1002" s="22" t="s">
        <v>64</v>
      </c>
      <c r="C1002" s="22" t="s">
        <v>38</v>
      </c>
      <c r="D1002" s="23" t="s">
        <v>49</v>
      </c>
      <c r="E1002" s="76">
        <v>64</v>
      </c>
    </row>
    <row r="1003" spans="1:5">
      <c r="A1003" s="22">
        <v>41797</v>
      </c>
      <c r="B1003" s="22" t="s">
        <v>62</v>
      </c>
      <c r="C1003" s="22" t="s">
        <v>48</v>
      </c>
      <c r="D1003" s="23" t="s">
        <v>57</v>
      </c>
      <c r="E1003" s="76">
        <v>46</v>
      </c>
    </row>
    <row r="1004" spans="1:5">
      <c r="A1004" s="22">
        <v>41789</v>
      </c>
      <c r="B1004" s="22" t="s">
        <v>60</v>
      </c>
      <c r="C1004" s="22" t="s">
        <v>336</v>
      </c>
      <c r="D1004" s="23" t="s">
        <v>57</v>
      </c>
      <c r="E1004" s="76">
        <v>23</v>
      </c>
    </row>
    <row r="1005" spans="1:5">
      <c r="A1005" s="22">
        <v>41794</v>
      </c>
      <c r="B1005" s="22" t="s">
        <v>62</v>
      </c>
      <c r="C1005" s="22" t="s">
        <v>38</v>
      </c>
      <c r="D1005" s="23" t="s">
        <v>54</v>
      </c>
      <c r="E1005" s="76">
        <v>47</v>
      </c>
    </row>
    <row r="1006" spans="1:5">
      <c r="A1006" s="22">
        <v>41802</v>
      </c>
      <c r="B1006" s="22" t="s">
        <v>62</v>
      </c>
      <c r="C1006" s="22" t="s">
        <v>48</v>
      </c>
      <c r="D1006" s="23" t="s">
        <v>43</v>
      </c>
      <c r="E1006" s="76">
        <v>20</v>
      </c>
    </row>
    <row r="1007" spans="1:5">
      <c r="A1007" s="22">
        <v>41866</v>
      </c>
      <c r="B1007" s="22" t="s">
        <v>64</v>
      </c>
      <c r="C1007" s="22" t="s">
        <v>38</v>
      </c>
      <c r="D1007" s="23" t="s">
        <v>57</v>
      </c>
      <c r="E1007" s="76">
        <v>46</v>
      </c>
    </row>
    <row r="1008" spans="1:5">
      <c r="A1008" s="22">
        <v>41854</v>
      </c>
      <c r="B1008" s="22" t="s">
        <v>64</v>
      </c>
      <c r="C1008" s="22" t="s">
        <v>48</v>
      </c>
      <c r="D1008" s="23" t="s">
        <v>56</v>
      </c>
      <c r="E1008" s="76">
        <v>76</v>
      </c>
    </row>
    <row r="1009" spans="1:5">
      <c r="A1009" s="22">
        <v>41800</v>
      </c>
      <c r="B1009" s="22" t="s">
        <v>62</v>
      </c>
      <c r="C1009" s="22" t="s">
        <v>48</v>
      </c>
      <c r="D1009" s="23" t="s">
        <v>57</v>
      </c>
      <c r="E1009" s="76">
        <v>69</v>
      </c>
    </row>
    <row r="1010" spans="1:5">
      <c r="A1010" s="22">
        <v>41843</v>
      </c>
      <c r="B1010" s="22" t="s">
        <v>63</v>
      </c>
      <c r="C1010" s="22" t="s">
        <v>38</v>
      </c>
      <c r="D1010" s="23" t="s">
        <v>58</v>
      </c>
      <c r="E1010" s="76">
        <v>75</v>
      </c>
    </row>
    <row r="1011" spans="1:5">
      <c r="A1011" s="22">
        <v>41853</v>
      </c>
      <c r="B1011" s="22" t="s">
        <v>64</v>
      </c>
      <c r="C1011" s="22" t="s">
        <v>38</v>
      </c>
      <c r="D1011" s="23" t="s">
        <v>56</v>
      </c>
      <c r="E1011" s="76">
        <v>80</v>
      </c>
    </row>
    <row r="1012" spans="1:5">
      <c r="A1012" s="22">
        <v>41882</v>
      </c>
      <c r="B1012" s="22" t="s">
        <v>64</v>
      </c>
      <c r="C1012" s="22" t="s">
        <v>48</v>
      </c>
      <c r="D1012" s="23" t="s">
        <v>61</v>
      </c>
      <c r="E1012" s="76">
        <v>55</v>
      </c>
    </row>
    <row r="1013" spans="1:5">
      <c r="A1013" s="22">
        <v>41861</v>
      </c>
      <c r="B1013" s="22" t="s">
        <v>64</v>
      </c>
      <c r="C1013" s="22" t="s">
        <v>38</v>
      </c>
      <c r="D1013" s="23" t="s">
        <v>43</v>
      </c>
      <c r="E1013" s="76">
        <v>20</v>
      </c>
    </row>
    <row r="1014" spans="1:5">
      <c r="A1014" s="22">
        <v>41912</v>
      </c>
      <c r="B1014" s="22" t="s">
        <v>65</v>
      </c>
      <c r="C1014" s="22" t="s">
        <v>48</v>
      </c>
      <c r="D1014" s="23" t="s">
        <v>58</v>
      </c>
      <c r="E1014" s="76">
        <v>23</v>
      </c>
    </row>
    <row r="1015" spans="1:5">
      <c r="A1015" s="22">
        <v>41868</v>
      </c>
      <c r="B1015" s="22" t="s">
        <v>64</v>
      </c>
      <c r="C1015" s="22" t="s">
        <v>38</v>
      </c>
      <c r="D1015" s="23" t="s">
        <v>49</v>
      </c>
      <c r="E1015" s="76">
        <v>596</v>
      </c>
    </row>
    <row r="1016" spans="1:5">
      <c r="A1016" s="22">
        <v>41797</v>
      </c>
      <c r="B1016" s="22" t="s">
        <v>62</v>
      </c>
      <c r="C1016" s="22" t="s">
        <v>336</v>
      </c>
      <c r="D1016" s="23" t="s">
        <v>54</v>
      </c>
      <c r="E1016" s="76">
        <v>94</v>
      </c>
    </row>
    <row r="1017" spans="1:5">
      <c r="A1017" s="22">
        <v>41868</v>
      </c>
      <c r="B1017" s="22" t="s">
        <v>64</v>
      </c>
      <c r="C1017" s="22" t="s">
        <v>38</v>
      </c>
      <c r="D1017" s="23" t="s">
        <v>57</v>
      </c>
      <c r="E1017" s="76">
        <v>23</v>
      </c>
    </row>
    <row r="1018" spans="1:5">
      <c r="A1018" s="22">
        <v>41791</v>
      </c>
      <c r="B1018" s="22" t="s">
        <v>62</v>
      </c>
      <c r="C1018" s="22" t="s">
        <v>48</v>
      </c>
      <c r="D1018" s="23" t="s">
        <v>58</v>
      </c>
      <c r="E1018" s="76">
        <v>69</v>
      </c>
    </row>
    <row r="1019" spans="1:5">
      <c r="A1019" s="22">
        <v>41790</v>
      </c>
      <c r="B1019" s="22" t="s">
        <v>60</v>
      </c>
      <c r="C1019" s="22" t="s">
        <v>48</v>
      </c>
      <c r="D1019" s="23" t="s">
        <v>49</v>
      </c>
      <c r="E1019" s="76">
        <v>34</v>
      </c>
    </row>
    <row r="1020" spans="1:5">
      <c r="A1020" s="22">
        <v>41872</v>
      </c>
      <c r="B1020" s="22" t="s">
        <v>64</v>
      </c>
      <c r="C1020" s="22" t="s">
        <v>336</v>
      </c>
      <c r="D1020" s="23" t="s">
        <v>49</v>
      </c>
      <c r="E1020" s="76">
        <v>66</v>
      </c>
    </row>
    <row r="1021" spans="1:5">
      <c r="A1021" s="22">
        <v>41875</v>
      </c>
      <c r="B1021" s="22" t="s">
        <v>64</v>
      </c>
      <c r="C1021" s="22" t="s">
        <v>336</v>
      </c>
      <c r="D1021" s="23" t="s">
        <v>57</v>
      </c>
      <c r="E1021" s="76">
        <v>414</v>
      </c>
    </row>
    <row r="1022" spans="1:5">
      <c r="A1022" s="22">
        <v>41808</v>
      </c>
      <c r="B1022" s="22" t="s">
        <v>62</v>
      </c>
      <c r="C1022" s="22" t="s">
        <v>38</v>
      </c>
      <c r="D1022" s="23" t="s">
        <v>49</v>
      </c>
      <c r="E1022" s="76">
        <v>34</v>
      </c>
    </row>
    <row r="1023" spans="1:5">
      <c r="A1023" s="22">
        <v>41866</v>
      </c>
      <c r="B1023" s="22" t="s">
        <v>64</v>
      </c>
      <c r="C1023" s="22" t="s">
        <v>38</v>
      </c>
      <c r="D1023" s="23" t="s">
        <v>49</v>
      </c>
      <c r="E1023" s="76">
        <v>68</v>
      </c>
    </row>
    <row r="1024" spans="1:5">
      <c r="A1024" s="22">
        <v>41768</v>
      </c>
      <c r="B1024" s="22" t="s">
        <v>60</v>
      </c>
      <c r="C1024" s="22" t="s">
        <v>336</v>
      </c>
      <c r="D1024" s="23" t="s">
        <v>46</v>
      </c>
      <c r="E1024" s="76">
        <v>25</v>
      </c>
    </row>
    <row r="1025" spans="1:5">
      <c r="A1025" s="22">
        <v>41820</v>
      </c>
      <c r="B1025" s="22" t="s">
        <v>62</v>
      </c>
      <c r="C1025" s="22" t="s">
        <v>38</v>
      </c>
      <c r="D1025" s="23" t="s">
        <v>58</v>
      </c>
      <c r="E1025" s="76">
        <v>48</v>
      </c>
    </row>
    <row r="1026" spans="1:5">
      <c r="A1026" s="22">
        <v>41866</v>
      </c>
      <c r="B1026" s="22" t="s">
        <v>64</v>
      </c>
      <c r="C1026" s="22" t="s">
        <v>48</v>
      </c>
      <c r="D1026" s="23" t="s">
        <v>57</v>
      </c>
      <c r="E1026" s="76">
        <v>46</v>
      </c>
    </row>
    <row r="1027" spans="1:5">
      <c r="A1027" s="22">
        <v>41880</v>
      </c>
      <c r="B1027" s="22" t="s">
        <v>64</v>
      </c>
      <c r="C1027" s="22" t="s">
        <v>336</v>
      </c>
      <c r="D1027" s="23" t="s">
        <v>57</v>
      </c>
      <c r="E1027" s="76">
        <v>69</v>
      </c>
    </row>
    <row r="1028" spans="1:5">
      <c r="A1028" s="22">
        <v>41853</v>
      </c>
      <c r="B1028" s="22" t="s">
        <v>64</v>
      </c>
      <c r="C1028" s="22" t="s">
        <v>38</v>
      </c>
      <c r="D1028" s="23" t="s">
        <v>46</v>
      </c>
      <c r="E1028" s="76">
        <v>50</v>
      </c>
    </row>
    <row r="1029" spans="1:5">
      <c r="A1029" s="22">
        <v>41857</v>
      </c>
      <c r="B1029" s="22" t="s">
        <v>64</v>
      </c>
      <c r="C1029" s="22" t="s">
        <v>38</v>
      </c>
      <c r="D1029" s="23" t="s">
        <v>49</v>
      </c>
      <c r="E1029" s="76">
        <v>33</v>
      </c>
    </row>
    <row r="1030" spans="1:5">
      <c r="A1030" s="22">
        <v>41876</v>
      </c>
      <c r="B1030" s="22" t="s">
        <v>64</v>
      </c>
      <c r="C1030" s="22" t="s">
        <v>38</v>
      </c>
      <c r="D1030" s="23" t="s">
        <v>57</v>
      </c>
      <c r="E1030" s="76">
        <v>230</v>
      </c>
    </row>
    <row r="1031" spans="1:5">
      <c r="A1031" s="22">
        <v>41865</v>
      </c>
      <c r="B1031" s="22" t="s">
        <v>64</v>
      </c>
      <c r="C1031" s="22" t="s">
        <v>336</v>
      </c>
      <c r="D1031" s="23" t="s">
        <v>50</v>
      </c>
      <c r="E1031" s="76">
        <v>23</v>
      </c>
    </row>
    <row r="1032" spans="1:5">
      <c r="A1032" s="22">
        <v>41814</v>
      </c>
      <c r="B1032" s="22" t="s">
        <v>62</v>
      </c>
      <c r="C1032" s="22" t="s">
        <v>48</v>
      </c>
      <c r="D1032" s="23" t="s">
        <v>46</v>
      </c>
      <c r="E1032" s="76">
        <v>50</v>
      </c>
    </row>
    <row r="1033" spans="1:5">
      <c r="A1033" s="22">
        <v>41817</v>
      </c>
      <c r="B1033" s="22" t="s">
        <v>62</v>
      </c>
      <c r="C1033" s="22" t="s">
        <v>48</v>
      </c>
      <c r="D1033" s="23" t="s">
        <v>39</v>
      </c>
      <c r="E1033" s="76">
        <v>240</v>
      </c>
    </row>
    <row r="1034" spans="1:5">
      <c r="A1034" s="22">
        <v>41792</v>
      </c>
      <c r="B1034" s="22" t="s">
        <v>62</v>
      </c>
      <c r="C1034" s="22" t="s">
        <v>48</v>
      </c>
      <c r="D1034" s="23" t="s">
        <v>49</v>
      </c>
      <c r="E1034" s="76">
        <v>99</v>
      </c>
    </row>
    <row r="1035" spans="1:5">
      <c r="A1035" s="22">
        <v>41808</v>
      </c>
      <c r="B1035" s="22" t="s">
        <v>62</v>
      </c>
      <c r="C1035" s="22" t="s">
        <v>48</v>
      </c>
      <c r="D1035" s="23" t="s">
        <v>54</v>
      </c>
      <c r="E1035" s="76">
        <v>47</v>
      </c>
    </row>
    <row r="1036" spans="1:5">
      <c r="A1036" s="22">
        <v>41793</v>
      </c>
      <c r="B1036" s="22" t="s">
        <v>62</v>
      </c>
      <c r="C1036" s="22" t="s">
        <v>38</v>
      </c>
      <c r="D1036" s="23" t="s">
        <v>49</v>
      </c>
      <c r="E1036" s="76">
        <v>99</v>
      </c>
    </row>
    <row r="1037" spans="1:5">
      <c r="A1037" s="22">
        <v>41821</v>
      </c>
      <c r="B1037" s="22" t="s">
        <v>63</v>
      </c>
      <c r="C1037" s="22" t="s">
        <v>48</v>
      </c>
      <c r="D1037" s="23" t="s">
        <v>49</v>
      </c>
      <c r="E1037" s="76">
        <v>102</v>
      </c>
    </row>
    <row r="1038" spans="1:5">
      <c r="A1038" s="22">
        <v>41870</v>
      </c>
      <c r="B1038" s="22" t="s">
        <v>64</v>
      </c>
      <c r="C1038" s="22" t="s">
        <v>48</v>
      </c>
      <c r="D1038" s="23" t="s">
        <v>54</v>
      </c>
      <c r="E1038" s="76">
        <v>94</v>
      </c>
    </row>
    <row r="1039" spans="1:5">
      <c r="A1039" s="22">
        <v>41811</v>
      </c>
      <c r="B1039" s="22" t="s">
        <v>62</v>
      </c>
      <c r="C1039" s="22" t="s">
        <v>48</v>
      </c>
      <c r="D1039" s="23" t="s">
        <v>58</v>
      </c>
      <c r="E1039" s="76">
        <v>25</v>
      </c>
    </row>
    <row r="1040" spans="1:5">
      <c r="A1040" s="22">
        <v>41797</v>
      </c>
      <c r="B1040" s="22" t="s">
        <v>62</v>
      </c>
      <c r="C1040" s="22" t="s">
        <v>48</v>
      </c>
      <c r="D1040" s="23" t="s">
        <v>58</v>
      </c>
      <c r="E1040" s="76">
        <v>48</v>
      </c>
    </row>
    <row r="1041" spans="1:5">
      <c r="A1041" s="22">
        <v>41860</v>
      </c>
      <c r="B1041" s="22" t="s">
        <v>64</v>
      </c>
      <c r="C1041" s="22" t="s">
        <v>38</v>
      </c>
      <c r="D1041" s="23" t="s">
        <v>46</v>
      </c>
      <c r="E1041" s="76">
        <v>523</v>
      </c>
    </row>
    <row r="1042" spans="1:5">
      <c r="A1042" s="22">
        <v>41857</v>
      </c>
      <c r="B1042" s="22" t="s">
        <v>64</v>
      </c>
      <c r="C1042" s="22" t="s">
        <v>38</v>
      </c>
      <c r="D1042" s="23" t="s">
        <v>57</v>
      </c>
      <c r="E1042" s="76">
        <v>69</v>
      </c>
    </row>
    <row r="1043" spans="1:5">
      <c r="A1043" s="22">
        <v>41801</v>
      </c>
      <c r="B1043" s="22" t="s">
        <v>62</v>
      </c>
      <c r="C1043" s="22" t="s">
        <v>38</v>
      </c>
      <c r="D1043" s="23" t="s">
        <v>56</v>
      </c>
      <c r="E1043" s="76">
        <v>40</v>
      </c>
    </row>
    <row r="1044" spans="1:5">
      <c r="A1044" s="22">
        <v>41857</v>
      </c>
      <c r="B1044" s="22" t="s">
        <v>64</v>
      </c>
      <c r="C1044" s="22" t="s">
        <v>48</v>
      </c>
      <c r="D1044" s="23" t="s">
        <v>58</v>
      </c>
      <c r="E1044" s="76">
        <v>72</v>
      </c>
    </row>
    <row r="1045" spans="1:5">
      <c r="A1045" s="22">
        <v>41874</v>
      </c>
      <c r="B1045" s="22" t="s">
        <v>64</v>
      </c>
      <c r="C1045" s="22" t="s">
        <v>38</v>
      </c>
      <c r="D1045" s="23" t="s">
        <v>56</v>
      </c>
      <c r="E1045" s="76">
        <v>38</v>
      </c>
    </row>
    <row r="1046" spans="1:5">
      <c r="A1046" s="22">
        <v>41867</v>
      </c>
      <c r="B1046" s="22" t="s">
        <v>64</v>
      </c>
      <c r="C1046" s="22" t="s">
        <v>48</v>
      </c>
      <c r="D1046" s="23" t="s">
        <v>58</v>
      </c>
      <c r="E1046" s="76">
        <v>546</v>
      </c>
    </row>
    <row r="1047" spans="1:5">
      <c r="A1047" s="22">
        <v>41809</v>
      </c>
      <c r="B1047" s="22" t="s">
        <v>62</v>
      </c>
      <c r="C1047" s="22" t="s">
        <v>48</v>
      </c>
      <c r="D1047" s="23" t="s">
        <v>46</v>
      </c>
      <c r="E1047" s="76">
        <v>48</v>
      </c>
    </row>
    <row r="1048" spans="1:5">
      <c r="A1048" s="22">
        <v>41874</v>
      </c>
      <c r="B1048" s="22" t="s">
        <v>64</v>
      </c>
      <c r="C1048" s="22" t="s">
        <v>38</v>
      </c>
      <c r="D1048" s="23" t="s">
        <v>53</v>
      </c>
      <c r="E1048" s="76">
        <v>87</v>
      </c>
    </row>
    <row r="1049" spans="1:5">
      <c r="A1049" s="22">
        <v>41866</v>
      </c>
      <c r="B1049" s="22" t="s">
        <v>64</v>
      </c>
      <c r="C1049" s="22" t="s">
        <v>38</v>
      </c>
      <c r="D1049" s="23" t="s">
        <v>61</v>
      </c>
      <c r="E1049" s="76">
        <v>302</v>
      </c>
    </row>
    <row r="1050" spans="1:5">
      <c r="A1050" s="22">
        <v>41804</v>
      </c>
      <c r="B1050" s="22" t="s">
        <v>62</v>
      </c>
      <c r="C1050" s="22" t="s">
        <v>48</v>
      </c>
      <c r="D1050" s="23" t="s">
        <v>39</v>
      </c>
      <c r="E1050" s="76">
        <v>160</v>
      </c>
    </row>
    <row r="1051" spans="1:5">
      <c r="A1051" s="22">
        <v>41822</v>
      </c>
      <c r="B1051" s="22" t="s">
        <v>63</v>
      </c>
      <c r="C1051" s="22" t="s">
        <v>336</v>
      </c>
      <c r="D1051" s="23" t="s">
        <v>53</v>
      </c>
      <c r="E1051" s="76">
        <v>232</v>
      </c>
    </row>
    <row r="1052" spans="1:5">
      <c r="A1052" s="22">
        <v>41875</v>
      </c>
      <c r="B1052" s="22" t="s">
        <v>64</v>
      </c>
      <c r="C1052" s="22" t="s">
        <v>38</v>
      </c>
      <c r="D1052" s="23" t="s">
        <v>53</v>
      </c>
      <c r="E1052" s="76">
        <v>60</v>
      </c>
    </row>
    <row r="1053" spans="1:5">
      <c r="A1053" s="22">
        <v>41896</v>
      </c>
      <c r="B1053" s="22" t="s">
        <v>65</v>
      </c>
      <c r="C1053" s="22" t="s">
        <v>48</v>
      </c>
      <c r="D1053" s="23" t="s">
        <v>58</v>
      </c>
      <c r="E1053" s="76">
        <v>75</v>
      </c>
    </row>
    <row r="1054" spans="1:5">
      <c r="A1054" s="22">
        <v>41864</v>
      </c>
      <c r="B1054" s="22" t="s">
        <v>64</v>
      </c>
      <c r="C1054" s="22" t="s">
        <v>48</v>
      </c>
      <c r="D1054" s="23" t="s">
        <v>43</v>
      </c>
      <c r="E1054" s="76">
        <v>20</v>
      </c>
    </row>
    <row r="1055" spans="1:5">
      <c r="A1055" s="22">
        <v>41895</v>
      </c>
      <c r="B1055" s="22" t="s">
        <v>65</v>
      </c>
      <c r="C1055" s="22" t="s">
        <v>48</v>
      </c>
      <c r="D1055" s="23" t="s">
        <v>58</v>
      </c>
      <c r="E1055" s="76">
        <v>46</v>
      </c>
    </row>
    <row r="1056" spans="1:5">
      <c r="A1056" s="22">
        <v>41908</v>
      </c>
      <c r="B1056" s="22" t="s">
        <v>65</v>
      </c>
      <c r="C1056" s="22" t="s">
        <v>48</v>
      </c>
      <c r="D1056" s="23" t="s">
        <v>58</v>
      </c>
      <c r="E1056" s="76">
        <v>48</v>
      </c>
    </row>
    <row r="1057" spans="1:5">
      <c r="A1057" s="22">
        <v>41788</v>
      </c>
      <c r="B1057" s="22" t="s">
        <v>60</v>
      </c>
      <c r="C1057" s="22" t="s">
        <v>38</v>
      </c>
      <c r="D1057" s="23" t="s">
        <v>57</v>
      </c>
      <c r="E1057" s="76">
        <v>23</v>
      </c>
    </row>
    <row r="1058" spans="1:5">
      <c r="A1058" s="22">
        <v>41856</v>
      </c>
      <c r="B1058" s="22" t="s">
        <v>64</v>
      </c>
      <c r="C1058" s="22" t="s">
        <v>48</v>
      </c>
      <c r="D1058" s="23" t="s">
        <v>53</v>
      </c>
      <c r="E1058" s="76">
        <v>90</v>
      </c>
    </row>
    <row r="1059" spans="1:5">
      <c r="A1059" s="22">
        <v>41865</v>
      </c>
      <c r="B1059" s="22" t="s">
        <v>64</v>
      </c>
      <c r="C1059" s="22" t="s">
        <v>38</v>
      </c>
      <c r="D1059" s="23" t="s">
        <v>46</v>
      </c>
      <c r="E1059" s="76">
        <v>48</v>
      </c>
    </row>
    <row r="1060" spans="1:5">
      <c r="A1060" s="22">
        <v>41776</v>
      </c>
      <c r="B1060" s="22" t="s">
        <v>60</v>
      </c>
      <c r="C1060" s="22" t="s">
        <v>48</v>
      </c>
      <c r="D1060" s="23" t="s">
        <v>61</v>
      </c>
      <c r="E1060" s="76">
        <v>55</v>
      </c>
    </row>
    <row r="1061" spans="1:5">
      <c r="A1061" s="22">
        <v>41773</v>
      </c>
      <c r="B1061" s="22" t="s">
        <v>60</v>
      </c>
      <c r="C1061" s="22" t="s">
        <v>38</v>
      </c>
      <c r="D1061" s="23" t="s">
        <v>54</v>
      </c>
      <c r="E1061" s="76">
        <v>47</v>
      </c>
    </row>
    <row r="1062" spans="1:5">
      <c r="A1062" s="22">
        <v>41865</v>
      </c>
      <c r="B1062" s="22" t="s">
        <v>64</v>
      </c>
      <c r="C1062" s="22" t="s">
        <v>336</v>
      </c>
      <c r="D1062" s="23" t="s">
        <v>49</v>
      </c>
      <c r="E1062" s="76">
        <v>99</v>
      </c>
    </row>
    <row r="1063" spans="1:5">
      <c r="A1063" s="22">
        <v>41782</v>
      </c>
      <c r="B1063" s="22" t="s">
        <v>60</v>
      </c>
      <c r="C1063" s="22" t="s">
        <v>48</v>
      </c>
      <c r="D1063" s="23" t="s">
        <v>46</v>
      </c>
      <c r="E1063" s="76">
        <v>75</v>
      </c>
    </row>
    <row r="1064" spans="1:5">
      <c r="A1064" s="22">
        <v>41792</v>
      </c>
      <c r="B1064" s="22" t="s">
        <v>62</v>
      </c>
      <c r="C1064" s="22" t="s">
        <v>48</v>
      </c>
      <c r="D1064" s="23" t="s">
        <v>43</v>
      </c>
      <c r="E1064" s="76">
        <v>40</v>
      </c>
    </row>
    <row r="1065" spans="1:5">
      <c r="A1065" s="22">
        <v>41818</v>
      </c>
      <c r="B1065" s="22" t="s">
        <v>62</v>
      </c>
      <c r="C1065" s="22" t="s">
        <v>336</v>
      </c>
      <c r="D1065" s="23" t="s">
        <v>46</v>
      </c>
      <c r="E1065" s="76">
        <v>75</v>
      </c>
    </row>
    <row r="1066" spans="1:5">
      <c r="A1066" s="22">
        <v>41852</v>
      </c>
      <c r="B1066" s="22" t="s">
        <v>64</v>
      </c>
      <c r="C1066" s="22" t="s">
        <v>48</v>
      </c>
      <c r="D1066" s="23" t="s">
        <v>43</v>
      </c>
      <c r="E1066" s="76">
        <v>60</v>
      </c>
    </row>
    <row r="1067" spans="1:5">
      <c r="A1067" s="22">
        <v>41880</v>
      </c>
      <c r="B1067" s="22" t="s">
        <v>64</v>
      </c>
      <c r="C1067" s="22" t="s">
        <v>38</v>
      </c>
      <c r="D1067" s="23" t="s">
        <v>53</v>
      </c>
      <c r="E1067" s="76">
        <v>29</v>
      </c>
    </row>
    <row r="1068" spans="1:5">
      <c r="A1068" s="22">
        <v>41862</v>
      </c>
      <c r="B1068" s="22" t="s">
        <v>64</v>
      </c>
      <c r="C1068" s="22" t="s">
        <v>48</v>
      </c>
      <c r="D1068" s="23" t="s">
        <v>50</v>
      </c>
      <c r="E1068" s="76">
        <v>46</v>
      </c>
    </row>
    <row r="1069" spans="1:5">
      <c r="A1069" s="22">
        <v>41873</v>
      </c>
      <c r="B1069" s="22" t="s">
        <v>64</v>
      </c>
      <c r="C1069" s="22" t="s">
        <v>38</v>
      </c>
      <c r="D1069" s="23" t="s">
        <v>50</v>
      </c>
      <c r="E1069" s="76">
        <v>46</v>
      </c>
    </row>
    <row r="1070" spans="1:5">
      <c r="A1070" s="22">
        <v>41861</v>
      </c>
      <c r="B1070" s="22" t="s">
        <v>64</v>
      </c>
      <c r="C1070" s="22" t="s">
        <v>336</v>
      </c>
      <c r="D1070" s="23" t="s">
        <v>46</v>
      </c>
      <c r="E1070" s="76">
        <v>72</v>
      </c>
    </row>
    <row r="1071" spans="1:5">
      <c r="A1071" s="22">
        <v>41909</v>
      </c>
      <c r="B1071" s="22" t="s">
        <v>65</v>
      </c>
      <c r="C1071" s="22" t="s">
        <v>38</v>
      </c>
      <c r="D1071" s="23" t="s">
        <v>58</v>
      </c>
      <c r="E1071" s="76">
        <v>75</v>
      </c>
    </row>
    <row r="1072" spans="1:5">
      <c r="A1072" s="22">
        <v>41903</v>
      </c>
      <c r="B1072" s="22" t="s">
        <v>65</v>
      </c>
      <c r="C1072" s="22" t="s">
        <v>48</v>
      </c>
      <c r="D1072" s="23" t="s">
        <v>57</v>
      </c>
      <c r="E1072" s="76">
        <v>66</v>
      </c>
    </row>
    <row r="1073" spans="1:5">
      <c r="A1073" s="22">
        <v>41861</v>
      </c>
      <c r="B1073" s="22" t="s">
        <v>64</v>
      </c>
      <c r="C1073" s="22" t="s">
        <v>38</v>
      </c>
      <c r="D1073" s="23" t="s">
        <v>43</v>
      </c>
      <c r="E1073" s="76">
        <v>60</v>
      </c>
    </row>
    <row r="1074" spans="1:5">
      <c r="A1074" s="22">
        <v>41859</v>
      </c>
      <c r="B1074" s="22" t="s">
        <v>64</v>
      </c>
      <c r="C1074" s="22" t="s">
        <v>48</v>
      </c>
      <c r="D1074" s="23" t="s">
        <v>53</v>
      </c>
      <c r="E1074" s="76">
        <v>58</v>
      </c>
    </row>
    <row r="1075" spans="1:5">
      <c r="A1075" s="22">
        <v>41868</v>
      </c>
      <c r="B1075" s="22" t="s">
        <v>64</v>
      </c>
      <c r="C1075" s="22" t="s">
        <v>38</v>
      </c>
      <c r="D1075" s="23" t="s">
        <v>58</v>
      </c>
      <c r="E1075" s="76">
        <v>69</v>
      </c>
    </row>
    <row r="1076" spans="1:5">
      <c r="A1076" s="22">
        <v>41807</v>
      </c>
      <c r="B1076" s="22" t="s">
        <v>62</v>
      </c>
      <c r="C1076" s="22" t="s">
        <v>48</v>
      </c>
      <c r="D1076" s="23" t="s">
        <v>66</v>
      </c>
      <c r="E1076" s="76">
        <v>18</v>
      </c>
    </row>
    <row r="1077" spans="1:5">
      <c r="A1077" s="22">
        <v>41803</v>
      </c>
      <c r="B1077" s="22" t="s">
        <v>62</v>
      </c>
      <c r="C1077" s="22" t="s">
        <v>336</v>
      </c>
      <c r="D1077" s="23" t="s">
        <v>46</v>
      </c>
      <c r="E1077" s="76">
        <v>75</v>
      </c>
    </row>
    <row r="1078" spans="1:5">
      <c r="A1078" s="22">
        <v>41861</v>
      </c>
      <c r="B1078" s="22" t="s">
        <v>64</v>
      </c>
      <c r="C1078" s="22" t="s">
        <v>48</v>
      </c>
      <c r="D1078" s="23" t="s">
        <v>49</v>
      </c>
      <c r="E1078" s="76">
        <v>34</v>
      </c>
    </row>
    <row r="1079" spans="1:5">
      <c r="A1079" s="22">
        <v>41911</v>
      </c>
      <c r="B1079" s="22" t="s">
        <v>65</v>
      </c>
      <c r="C1079" s="22" t="s">
        <v>48</v>
      </c>
      <c r="D1079" s="23" t="s">
        <v>49</v>
      </c>
      <c r="E1079" s="76">
        <v>99</v>
      </c>
    </row>
    <row r="1080" spans="1:5">
      <c r="A1080" s="22">
        <v>41912</v>
      </c>
      <c r="B1080" s="22" t="s">
        <v>65</v>
      </c>
      <c r="C1080" s="22" t="s">
        <v>48</v>
      </c>
      <c r="D1080" s="23" t="s">
        <v>58</v>
      </c>
      <c r="E1080" s="76">
        <v>24</v>
      </c>
    </row>
    <row r="1081" spans="1:5">
      <c r="A1081" s="22">
        <v>41788</v>
      </c>
      <c r="B1081" s="22" t="s">
        <v>60</v>
      </c>
      <c r="C1081" s="22" t="s">
        <v>48</v>
      </c>
      <c r="D1081" s="23" t="s">
        <v>58</v>
      </c>
      <c r="E1081" s="76">
        <v>69</v>
      </c>
    </row>
    <row r="1082" spans="1:5">
      <c r="A1082" s="22">
        <v>41874</v>
      </c>
      <c r="B1082" s="22" t="s">
        <v>64</v>
      </c>
      <c r="C1082" s="22" t="s">
        <v>48</v>
      </c>
      <c r="D1082" s="23" t="s">
        <v>53</v>
      </c>
      <c r="E1082" s="76">
        <v>90</v>
      </c>
    </row>
    <row r="1083" spans="1:5">
      <c r="A1083" s="22">
        <v>41792</v>
      </c>
      <c r="B1083" s="22" t="s">
        <v>62</v>
      </c>
      <c r="C1083" s="22" t="s">
        <v>336</v>
      </c>
      <c r="D1083" s="23" t="s">
        <v>43</v>
      </c>
      <c r="E1083" s="76">
        <v>20</v>
      </c>
    </row>
    <row r="1084" spans="1:5">
      <c r="A1084" s="22">
        <v>41781</v>
      </c>
      <c r="B1084" s="22" t="s">
        <v>60</v>
      </c>
      <c r="C1084" s="22" t="s">
        <v>48</v>
      </c>
      <c r="D1084" s="23" t="s">
        <v>43</v>
      </c>
      <c r="E1084" s="76">
        <v>20</v>
      </c>
    </row>
    <row r="1085" spans="1:5">
      <c r="A1085" s="22">
        <v>41804</v>
      </c>
      <c r="B1085" s="22" t="s">
        <v>62</v>
      </c>
      <c r="C1085" s="22" t="s">
        <v>38</v>
      </c>
      <c r="D1085" s="23" t="s">
        <v>54</v>
      </c>
      <c r="E1085" s="76">
        <v>68</v>
      </c>
    </row>
    <row r="1086" spans="1:5">
      <c r="A1086" s="22">
        <v>41882</v>
      </c>
      <c r="B1086" s="22" t="s">
        <v>64</v>
      </c>
      <c r="C1086" s="22" t="s">
        <v>48</v>
      </c>
      <c r="D1086" s="23" t="s">
        <v>58</v>
      </c>
      <c r="E1086" s="76">
        <v>456</v>
      </c>
    </row>
    <row r="1087" spans="1:5">
      <c r="A1087" s="22">
        <v>41872</v>
      </c>
      <c r="B1087" s="22" t="s">
        <v>64</v>
      </c>
      <c r="C1087" s="22" t="s">
        <v>38</v>
      </c>
      <c r="D1087" s="23" t="s">
        <v>49</v>
      </c>
      <c r="E1087" s="76">
        <v>102</v>
      </c>
    </row>
    <row r="1088" spans="1:5">
      <c r="A1088" s="22">
        <v>41859</v>
      </c>
      <c r="B1088" s="22" t="s">
        <v>64</v>
      </c>
      <c r="C1088" s="22" t="s">
        <v>38</v>
      </c>
      <c r="D1088" s="23" t="s">
        <v>58</v>
      </c>
      <c r="E1088" s="76">
        <v>23</v>
      </c>
    </row>
    <row r="1089" spans="1:5">
      <c r="A1089" s="22">
        <v>41795</v>
      </c>
      <c r="B1089" s="22" t="s">
        <v>62</v>
      </c>
      <c r="C1089" s="22" t="s">
        <v>48</v>
      </c>
      <c r="D1089" s="23" t="s">
        <v>49</v>
      </c>
      <c r="E1089" s="76">
        <v>66</v>
      </c>
    </row>
    <row r="1090" spans="1:5">
      <c r="A1090" s="22">
        <v>41904</v>
      </c>
      <c r="B1090" s="22" t="s">
        <v>65</v>
      </c>
      <c r="C1090" s="22" t="s">
        <v>48</v>
      </c>
      <c r="D1090" s="23" t="s">
        <v>49</v>
      </c>
      <c r="E1090" s="76">
        <v>68</v>
      </c>
    </row>
    <row r="1091" spans="1:5">
      <c r="A1091" s="22">
        <v>41860</v>
      </c>
      <c r="B1091" s="22" t="s">
        <v>64</v>
      </c>
      <c r="C1091" s="22" t="s">
        <v>38</v>
      </c>
      <c r="D1091" s="23" t="s">
        <v>58</v>
      </c>
      <c r="E1091" s="76">
        <v>75</v>
      </c>
    </row>
    <row r="1092" spans="1:5">
      <c r="A1092" s="22">
        <v>41855</v>
      </c>
      <c r="B1092" s="22" t="s">
        <v>64</v>
      </c>
      <c r="C1092" s="22" t="s">
        <v>48</v>
      </c>
      <c r="D1092" s="23" t="s">
        <v>49</v>
      </c>
      <c r="E1092" s="76">
        <v>68</v>
      </c>
    </row>
    <row r="1093" spans="1:5">
      <c r="A1093" s="22">
        <v>41854</v>
      </c>
      <c r="B1093" s="22" t="s">
        <v>64</v>
      </c>
      <c r="C1093" s="22" t="s">
        <v>38</v>
      </c>
      <c r="D1093" s="23" t="s">
        <v>49</v>
      </c>
      <c r="E1093" s="76">
        <v>33</v>
      </c>
    </row>
    <row r="1094" spans="1:5">
      <c r="A1094" s="22">
        <v>41858</v>
      </c>
      <c r="B1094" s="22" t="s">
        <v>64</v>
      </c>
      <c r="C1094" s="22" t="s">
        <v>48</v>
      </c>
      <c r="D1094" s="23" t="s">
        <v>58</v>
      </c>
      <c r="E1094" s="76">
        <v>24</v>
      </c>
    </row>
    <row r="1095" spans="1:5">
      <c r="A1095" s="22">
        <v>41854</v>
      </c>
      <c r="B1095" s="22" t="s">
        <v>64</v>
      </c>
      <c r="C1095" s="22" t="s">
        <v>38</v>
      </c>
      <c r="D1095" s="23" t="s">
        <v>54</v>
      </c>
      <c r="E1095" s="76">
        <v>47</v>
      </c>
    </row>
    <row r="1096" spans="1:5">
      <c r="A1096" s="22">
        <v>41880</v>
      </c>
      <c r="B1096" s="22" t="s">
        <v>64</v>
      </c>
      <c r="C1096" s="22" t="s">
        <v>48</v>
      </c>
      <c r="D1096" s="23" t="s">
        <v>56</v>
      </c>
      <c r="E1096" s="76">
        <v>38</v>
      </c>
    </row>
    <row r="1097" spans="1:5">
      <c r="A1097" s="22">
        <v>41868</v>
      </c>
      <c r="B1097" s="22" t="s">
        <v>64</v>
      </c>
      <c r="C1097" s="22" t="s">
        <v>336</v>
      </c>
      <c r="D1097" s="23" t="s">
        <v>54</v>
      </c>
      <c r="E1097" s="76">
        <v>424</v>
      </c>
    </row>
    <row r="1098" spans="1:5">
      <c r="A1098" s="22">
        <v>41770</v>
      </c>
      <c r="B1098" s="22" t="s">
        <v>60</v>
      </c>
      <c r="C1098" s="22" t="s">
        <v>48</v>
      </c>
      <c r="D1098" s="23" t="s">
        <v>43</v>
      </c>
      <c r="E1098" s="76">
        <v>40</v>
      </c>
    </row>
    <row r="1099" spans="1:5">
      <c r="A1099" s="22">
        <v>41879</v>
      </c>
      <c r="B1099" s="22" t="s">
        <v>64</v>
      </c>
      <c r="C1099" s="22" t="s">
        <v>38</v>
      </c>
      <c r="D1099" s="23" t="s">
        <v>46</v>
      </c>
      <c r="E1099" s="76">
        <v>48</v>
      </c>
    </row>
    <row r="1100" spans="1:5">
      <c r="A1100" s="22">
        <v>41816</v>
      </c>
      <c r="B1100" s="22" t="s">
        <v>62</v>
      </c>
      <c r="C1100" s="22" t="s">
        <v>48</v>
      </c>
      <c r="D1100" s="23" t="s">
        <v>49</v>
      </c>
      <c r="E1100" s="76">
        <v>102</v>
      </c>
    </row>
    <row r="1101" spans="1:5">
      <c r="A1101" s="22">
        <v>41908</v>
      </c>
      <c r="B1101" s="22" t="s">
        <v>65</v>
      </c>
      <c r="C1101" s="22" t="s">
        <v>48</v>
      </c>
      <c r="D1101" s="23" t="s">
        <v>50</v>
      </c>
      <c r="E1101" s="76">
        <v>92</v>
      </c>
    </row>
    <row r="1102" spans="1:5">
      <c r="A1102" s="22">
        <v>41813</v>
      </c>
      <c r="B1102" s="22" t="s">
        <v>62</v>
      </c>
      <c r="C1102" s="22" t="s">
        <v>48</v>
      </c>
      <c r="D1102" s="23" t="s">
        <v>50</v>
      </c>
      <c r="E1102" s="76">
        <v>46</v>
      </c>
    </row>
    <row r="1103" spans="1:5">
      <c r="A1103" s="22">
        <v>41871</v>
      </c>
      <c r="B1103" s="22" t="s">
        <v>64</v>
      </c>
      <c r="C1103" s="22" t="s">
        <v>38</v>
      </c>
      <c r="D1103" s="23" t="s">
        <v>43</v>
      </c>
      <c r="E1103" s="76">
        <v>40</v>
      </c>
    </row>
    <row r="1104" spans="1:5">
      <c r="A1104" s="22">
        <v>41870</v>
      </c>
      <c r="B1104" s="22" t="s">
        <v>64</v>
      </c>
      <c r="C1104" s="22" t="s">
        <v>48</v>
      </c>
      <c r="D1104" s="23" t="s">
        <v>49</v>
      </c>
      <c r="E1104" s="76">
        <v>66</v>
      </c>
    </row>
    <row r="1105" spans="1:5">
      <c r="A1105" s="22">
        <v>41782</v>
      </c>
      <c r="B1105" s="22" t="s">
        <v>60</v>
      </c>
      <c r="C1105" s="22" t="s">
        <v>38</v>
      </c>
      <c r="D1105" s="23" t="s">
        <v>46</v>
      </c>
      <c r="E1105" s="76">
        <v>72</v>
      </c>
    </row>
    <row r="1106" spans="1:5">
      <c r="A1106" s="22">
        <v>41877</v>
      </c>
      <c r="B1106" s="22" t="s">
        <v>64</v>
      </c>
      <c r="C1106" s="22" t="s">
        <v>48</v>
      </c>
      <c r="D1106" s="23" t="s">
        <v>49</v>
      </c>
      <c r="E1106" s="76">
        <v>66</v>
      </c>
    </row>
    <row r="1107" spans="1:5">
      <c r="A1107" s="22">
        <v>41799</v>
      </c>
      <c r="B1107" s="22" t="s">
        <v>62</v>
      </c>
      <c r="C1107" s="22" t="s">
        <v>38</v>
      </c>
      <c r="D1107" s="23" t="s">
        <v>54</v>
      </c>
      <c r="E1107" s="76">
        <v>47</v>
      </c>
    </row>
    <row r="1108" spans="1:5">
      <c r="A1108" s="22">
        <v>41783</v>
      </c>
      <c r="B1108" s="22" t="s">
        <v>60</v>
      </c>
      <c r="C1108" s="22" t="s">
        <v>336</v>
      </c>
      <c r="D1108" s="23" t="s">
        <v>39</v>
      </c>
      <c r="E1108" s="76">
        <v>160</v>
      </c>
    </row>
    <row r="1109" spans="1:5">
      <c r="A1109" s="22">
        <v>41872</v>
      </c>
      <c r="B1109" s="22" t="s">
        <v>64</v>
      </c>
      <c r="C1109" s="22" t="s">
        <v>336</v>
      </c>
      <c r="D1109" s="23" t="s">
        <v>58</v>
      </c>
      <c r="E1109" s="76">
        <v>75</v>
      </c>
    </row>
    <row r="1110" spans="1:5">
      <c r="A1110" s="22">
        <v>41864</v>
      </c>
      <c r="B1110" s="22" t="s">
        <v>64</v>
      </c>
      <c r="C1110" s="22" t="s">
        <v>48</v>
      </c>
      <c r="D1110" s="23" t="s">
        <v>49</v>
      </c>
      <c r="E1110" s="76">
        <v>66</v>
      </c>
    </row>
    <row r="1111" spans="1:5">
      <c r="A1111" s="22">
        <v>41811</v>
      </c>
      <c r="B1111" s="22" t="s">
        <v>62</v>
      </c>
      <c r="C1111" s="22" t="s">
        <v>48</v>
      </c>
      <c r="D1111" s="23" t="s">
        <v>50</v>
      </c>
      <c r="E1111" s="76">
        <v>23</v>
      </c>
    </row>
    <row r="1112" spans="1:5">
      <c r="A1112" s="22">
        <v>41863</v>
      </c>
      <c r="B1112" s="22" t="s">
        <v>64</v>
      </c>
      <c r="C1112" s="22" t="s">
        <v>48</v>
      </c>
      <c r="D1112" s="23" t="s">
        <v>50</v>
      </c>
      <c r="E1112" s="76">
        <v>23</v>
      </c>
    </row>
    <row r="1113" spans="1:5">
      <c r="A1113" s="22">
        <v>41869</v>
      </c>
      <c r="B1113" s="22" t="s">
        <v>64</v>
      </c>
      <c r="C1113" s="22" t="s">
        <v>38</v>
      </c>
      <c r="D1113" s="23" t="s">
        <v>58</v>
      </c>
      <c r="E1113" s="76">
        <v>72</v>
      </c>
    </row>
    <row r="1114" spans="1:5">
      <c r="A1114" s="22">
        <v>41855</v>
      </c>
      <c r="B1114" s="22" t="s">
        <v>64</v>
      </c>
      <c r="C1114" s="22" t="s">
        <v>38</v>
      </c>
      <c r="D1114" s="23" t="s">
        <v>39</v>
      </c>
      <c r="E1114" s="76">
        <v>320</v>
      </c>
    </row>
    <row r="1115" spans="1:5">
      <c r="A1115" s="22">
        <v>41772</v>
      </c>
      <c r="B1115" s="22" t="s">
        <v>60</v>
      </c>
      <c r="C1115" s="22" t="s">
        <v>336</v>
      </c>
      <c r="D1115" s="23" t="s">
        <v>58</v>
      </c>
      <c r="E1115" s="76">
        <v>48</v>
      </c>
    </row>
    <row r="1116" spans="1:5">
      <c r="A1116" s="22">
        <v>41877</v>
      </c>
      <c r="B1116" s="22" t="s">
        <v>64</v>
      </c>
      <c r="C1116" s="22" t="s">
        <v>38</v>
      </c>
      <c r="D1116" s="23" t="s">
        <v>57</v>
      </c>
      <c r="E1116" s="76">
        <v>23</v>
      </c>
    </row>
    <row r="1117" spans="1:5">
      <c r="A1117" s="22">
        <v>41872</v>
      </c>
      <c r="B1117" s="22" t="s">
        <v>64</v>
      </c>
      <c r="C1117" s="22" t="s">
        <v>336</v>
      </c>
      <c r="D1117" s="23" t="s">
        <v>49</v>
      </c>
      <c r="E1117" s="76">
        <v>99</v>
      </c>
    </row>
    <row r="1118" spans="1:5">
      <c r="A1118" s="22">
        <v>41880</v>
      </c>
      <c r="B1118" s="22" t="s">
        <v>64</v>
      </c>
      <c r="C1118" s="22" t="s">
        <v>38</v>
      </c>
      <c r="D1118" s="23" t="s">
        <v>57</v>
      </c>
      <c r="E1118" s="76">
        <v>46</v>
      </c>
    </row>
    <row r="1119" spans="1:5">
      <c r="A1119" s="22">
        <v>41817</v>
      </c>
      <c r="B1119" s="22" t="s">
        <v>62</v>
      </c>
      <c r="C1119" s="22" t="s">
        <v>38</v>
      </c>
      <c r="D1119" s="23" t="s">
        <v>49</v>
      </c>
      <c r="E1119" s="76">
        <v>68</v>
      </c>
    </row>
    <row r="1120" spans="1:5">
      <c r="A1120" s="22">
        <v>41824</v>
      </c>
      <c r="B1120" s="22" t="s">
        <v>63</v>
      </c>
      <c r="C1120" s="22" t="s">
        <v>48</v>
      </c>
      <c r="D1120" s="23" t="s">
        <v>39</v>
      </c>
      <c r="E1120" s="76">
        <v>160</v>
      </c>
    </row>
    <row r="1121" spans="1:5">
      <c r="A1121" s="22">
        <v>41878</v>
      </c>
      <c r="B1121" s="22" t="s">
        <v>64</v>
      </c>
      <c r="C1121" s="22" t="s">
        <v>336</v>
      </c>
      <c r="D1121" s="23" t="s">
        <v>49</v>
      </c>
      <c r="E1121" s="76">
        <v>34</v>
      </c>
    </row>
    <row r="1122" spans="1:5">
      <c r="A1122" s="22">
        <v>41882</v>
      </c>
      <c r="B1122" s="22" t="s">
        <v>64</v>
      </c>
      <c r="C1122" s="22" t="s">
        <v>38</v>
      </c>
      <c r="D1122" s="23" t="s">
        <v>43</v>
      </c>
      <c r="E1122" s="76">
        <v>20</v>
      </c>
    </row>
    <row r="1123" spans="1:5">
      <c r="A1123" s="22">
        <v>41804</v>
      </c>
      <c r="B1123" s="22" t="s">
        <v>62</v>
      </c>
      <c r="C1123" s="22" t="s">
        <v>48</v>
      </c>
      <c r="D1123" s="23" t="s">
        <v>49</v>
      </c>
      <c r="E1123" s="76">
        <v>549</v>
      </c>
    </row>
    <row r="1124" spans="1:5">
      <c r="A1124" s="22">
        <v>41845</v>
      </c>
      <c r="B1124" s="22" t="s">
        <v>63</v>
      </c>
      <c r="C1124" s="22" t="s">
        <v>48</v>
      </c>
      <c r="D1124" s="23" t="s">
        <v>39</v>
      </c>
      <c r="E1124" s="76">
        <v>240</v>
      </c>
    </row>
    <row r="1125" spans="1:5">
      <c r="A1125" s="22">
        <v>41810</v>
      </c>
      <c r="B1125" s="22" t="s">
        <v>62</v>
      </c>
      <c r="C1125" s="22" t="s">
        <v>48</v>
      </c>
      <c r="D1125" s="23" t="s">
        <v>50</v>
      </c>
      <c r="E1125" s="76">
        <v>69</v>
      </c>
    </row>
    <row r="1126" spans="1:5">
      <c r="A1126" s="22">
        <v>41846</v>
      </c>
      <c r="B1126" s="22" t="s">
        <v>63</v>
      </c>
      <c r="C1126" s="22" t="s">
        <v>38</v>
      </c>
      <c r="D1126" s="23" t="s">
        <v>50</v>
      </c>
      <c r="E1126" s="76">
        <v>44</v>
      </c>
    </row>
    <row r="1127" spans="1:5">
      <c r="A1127" s="22">
        <v>41875</v>
      </c>
      <c r="B1127" s="22" t="s">
        <v>64</v>
      </c>
      <c r="C1127" s="22" t="s">
        <v>38</v>
      </c>
      <c r="D1127" s="23" t="s">
        <v>49</v>
      </c>
      <c r="E1127" s="76">
        <v>68</v>
      </c>
    </row>
    <row r="1128" spans="1:5">
      <c r="A1128" s="22">
        <v>41792</v>
      </c>
      <c r="B1128" s="22" t="s">
        <v>62</v>
      </c>
      <c r="C1128" s="22" t="s">
        <v>48</v>
      </c>
      <c r="D1128" s="23" t="s">
        <v>58</v>
      </c>
      <c r="E1128" s="76">
        <v>24</v>
      </c>
    </row>
    <row r="1129" spans="1:5">
      <c r="A1129" s="22">
        <v>41797</v>
      </c>
      <c r="B1129" s="22" t="s">
        <v>62</v>
      </c>
      <c r="C1129" s="22" t="s">
        <v>48</v>
      </c>
      <c r="D1129" s="23" t="s">
        <v>53</v>
      </c>
      <c r="E1129" s="76">
        <v>28</v>
      </c>
    </row>
    <row r="1130" spans="1:5">
      <c r="A1130" s="22">
        <v>41854</v>
      </c>
      <c r="B1130" s="22" t="s">
        <v>64</v>
      </c>
      <c r="C1130" s="22" t="s">
        <v>48</v>
      </c>
      <c r="D1130" s="23" t="s">
        <v>53</v>
      </c>
      <c r="E1130" s="76">
        <v>87</v>
      </c>
    </row>
    <row r="1131" spans="1:5">
      <c r="A1131" s="22">
        <v>41879</v>
      </c>
      <c r="B1131" s="22" t="s">
        <v>64</v>
      </c>
      <c r="C1131" s="22" t="s">
        <v>38</v>
      </c>
      <c r="D1131" s="23" t="s">
        <v>56</v>
      </c>
      <c r="E1131" s="76">
        <v>42</v>
      </c>
    </row>
    <row r="1132" spans="1:5">
      <c r="A1132" s="22">
        <v>41787</v>
      </c>
      <c r="B1132" s="22" t="s">
        <v>60</v>
      </c>
      <c r="C1132" s="22" t="s">
        <v>48</v>
      </c>
      <c r="D1132" s="23" t="s">
        <v>39</v>
      </c>
      <c r="E1132" s="76">
        <v>240</v>
      </c>
    </row>
    <row r="1133" spans="1:5">
      <c r="A1133" s="22">
        <v>41862</v>
      </c>
      <c r="B1133" s="22" t="s">
        <v>64</v>
      </c>
      <c r="C1133" s="22" t="s">
        <v>38</v>
      </c>
      <c r="D1133" s="23" t="s">
        <v>43</v>
      </c>
      <c r="E1133" s="76">
        <v>40</v>
      </c>
    </row>
    <row r="1134" spans="1:5">
      <c r="A1134" s="22">
        <v>41872</v>
      </c>
      <c r="B1134" s="22" t="s">
        <v>64</v>
      </c>
      <c r="C1134" s="22" t="s">
        <v>48</v>
      </c>
      <c r="D1134" s="23" t="s">
        <v>56</v>
      </c>
      <c r="E1134" s="76">
        <v>38</v>
      </c>
    </row>
    <row r="1135" spans="1:5">
      <c r="A1135" s="22">
        <v>41862</v>
      </c>
      <c r="B1135" s="22" t="s">
        <v>64</v>
      </c>
      <c r="C1135" s="22" t="s">
        <v>38</v>
      </c>
      <c r="D1135" s="23" t="s">
        <v>58</v>
      </c>
      <c r="E1135" s="76">
        <v>46</v>
      </c>
    </row>
    <row r="1136" spans="1:5">
      <c r="A1136" s="22">
        <v>41875</v>
      </c>
      <c r="B1136" s="22" t="s">
        <v>64</v>
      </c>
      <c r="C1136" s="22" t="s">
        <v>48</v>
      </c>
      <c r="D1136" s="23" t="s">
        <v>57</v>
      </c>
      <c r="E1136" s="76">
        <v>22</v>
      </c>
    </row>
    <row r="1137" spans="1:5">
      <c r="A1137" s="22">
        <v>41863</v>
      </c>
      <c r="B1137" s="22" t="s">
        <v>64</v>
      </c>
      <c r="C1137" s="22" t="s">
        <v>38</v>
      </c>
      <c r="D1137" s="23" t="s">
        <v>56</v>
      </c>
      <c r="E1137" s="76">
        <v>60</v>
      </c>
    </row>
    <row r="1138" spans="1:5">
      <c r="A1138" s="22">
        <v>41898</v>
      </c>
      <c r="B1138" s="22" t="s">
        <v>65</v>
      </c>
      <c r="C1138" s="22" t="s">
        <v>38</v>
      </c>
      <c r="D1138" s="23" t="s">
        <v>49</v>
      </c>
      <c r="E1138" s="76">
        <v>99</v>
      </c>
    </row>
    <row r="1139" spans="1:5">
      <c r="A1139" s="22">
        <v>41793</v>
      </c>
      <c r="B1139" s="22" t="s">
        <v>62</v>
      </c>
      <c r="C1139" s="22" t="s">
        <v>48</v>
      </c>
      <c r="D1139" s="23" t="s">
        <v>58</v>
      </c>
      <c r="E1139" s="76">
        <v>24</v>
      </c>
    </row>
    <row r="1140" spans="1:5">
      <c r="A1140" s="22">
        <v>41875</v>
      </c>
      <c r="B1140" s="22" t="s">
        <v>64</v>
      </c>
      <c r="C1140" s="22" t="s">
        <v>38</v>
      </c>
      <c r="D1140" s="23" t="s">
        <v>50</v>
      </c>
      <c r="E1140" s="76">
        <v>46</v>
      </c>
    </row>
    <row r="1141" spans="1:5">
      <c r="A1141" s="22">
        <v>41858</v>
      </c>
      <c r="B1141" s="22" t="s">
        <v>64</v>
      </c>
      <c r="C1141" s="22" t="s">
        <v>38</v>
      </c>
      <c r="D1141" s="23" t="s">
        <v>43</v>
      </c>
      <c r="E1141" s="76">
        <v>100</v>
      </c>
    </row>
    <row r="1142" spans="1:5">
      <c r="A1142" s="22">
        <v>41778</v>
      </c>
      <c r="B1142" s="22" t="s">
        <v>60</v>
      </c>
      <c r="C1142" s="22" t="s">
        <v>38</v>
      </c>
      <c r="D1142" s="23" t="s">
        <v>57</v>
      </c>
      <c r="E1142" s="76">
        <v>66</v>
      </c>
    </row>
    <row r="1143" spans="1:5">
      <c r="A1143" s="22">
        <v>41771</v>
      </c>
      <c r="B1143" s="22" t="s">
        <v>60</v>
      </c>
      <c r="C1143" s="22" t="s">
        <v>48</v>
      </c>
      <c r="D1143" s="23" t="s">
        <v>49</v>
      </c>
      <c r="E1143" s="76">
        <v>34</v>
      </c>
    </row>
    <row r="1144" spans="1:5">
      <c r="A1144" s="22">
        <v>41856</v>
      </c>
      <c r="B1144" s="22" t="s">
        <v>64</v>
      </c>
      <c r="C1144" s="22" t="s">
        <v>38</v>
      </c>
      <c r="D1144" s="23" t="s">
        <v>54</v>
      </c>
      <c r="E1144" s="76">
        <v>71</v>
      </c>
    </row>
    <row r="1145" spans="1:5">
      <c r="A1145" s="22">
        <v>41819</v>
      </c>
      <c r="B1145" s="22" t="s">
        <v>62</v>
      </c>
      <c r="C1145" s="22" t="s">
        <v>48</v>
      </c>
      <c r="D1145" s="23" t="s">
        <v>66</v>
      </c>
      <c r="E1145" s="76">
        <v>36</v>
      </c>
    </row>
    <row r="1146" spans="1:5">
      <c r="A1146" s="22">
        <v>41836</v>
      </c>
      <c r="B1146" s="22" t="s">
        <v>63</v>
      </c>
      <c r="C1146" s="22" t="s">
        <v>38</v>
      </c>
      <c r="D1146" s="23" t="s">
        <v>58</v>
      </c>
      <c r="E1146" s="76">
        <v>75</v>
      </c>
    </row>
    <row r="1147" spans="1:5">
      <c r="A1147" s="22">
        <v>41810</v>
      </c>
      <c r="B1147" s="22" t="s">
        <v>62</v>
      </c>
      <c r="C1147" s="22" t="s">
        <v>48</v>
      </c>
      <c r="D1147" s="23" t="s">
        <v>43</v>
      </c>
      <c r="E1147" s="76">
        <v>40</v>
      </c>
    </row>
    <row r="1148" spans="1:5">
      <c r="A1148" s="22">
        <v>41784</v>
      </c>
      <c r="B1148" s="22" t="s">
        <v>60</v>
      </c>
      <c r="C1148" s="22" t="s">
        <v>48</v>
      </c>
      <c r="D1148" s="23" t="s">
        <v>50</v>
      </c>
      <c r="E1148" s="76">
        <v>46</v>
      </c>
    </row>
    <row r="1149" spans="1:5">
      <c r="A1149" s="22">
        <v>41799</v>
      </c>
      <c r="B1149" s="22" t="s">
        <v>62</v>
      </c>
      <c r="C1149" s="22" t="s">
        <v>48</v>
      </c>
      <c r="D1149" s="23" t="s">
        <v>49</v>
      </c>
      <c r="E1149" s="76">
        <v>66</v>
      </c>
    </row>
    <row r="1150" spans="1:5">
      <c r="A1150" s="22">
        <v>41844</v>
      </c>
      <c r="B1150" s="22" t="s">
        <v>63</v>
      </c>
      <c r="C1150" s="22" t="s">
        <v>48</v>
      </c>
      <c r="D1150" s="23" t="s">
        <v>46</v>
      </c>
      <c r="E1150" s="76">
        <v>72</v>
      </c>
    </row>
    <row r="1151" spans="1:5">
      <c r="A1151" s="22">
        <v>41801</v>
      </c>
      <c r="B1151" s="22" t="s">
        <v>62</v>
      </c>
      <c r="C1151" s="22" t="s">
        <v>336</v>
      </c>
      <c r="D1151" s="23" t="s">
        <v>49</v>
      </c>
      <c r="E1151" s="76">
        <v>170</v>
      </c>
    </row>
    <row r="1152" spans="1:5">
      <c r="A1152" s="22">
        <v>41853</v>
      </c>
      <c r="B1152" s="22" t="s">
        <v>64</v>
      </c>
      <c r="C1152" s="22" t="s">
        <v>48</v>
      </c>
      <c r="D1152" s="23" t="s">
        <v>39</v>
      </c>
      <c r="E1152" s="76">
        <v>160</v>
      </c>
    </row>
    <row r="1153" spans="1:5">
      <c r="A1153" s="22">
        <v>41866</v>
      </c>
      <c r="B1153" s="22" t="s">
        <v>64</v>
      </c>
      <c r="C1153" s="22" t="s">
        <v>38</v>
      </c>
      <c r="D1153" s="23" t="s">
        <v>58</v>
      </c>
      <c r="E1153" s="76">
        <v>69</v>
      </c>
    </row>
    <row r="1154" spans="1:5">
      <c r="A1154" s="22">
        <v>41861</v>
      </c>
      <c r="B1154" s="22" t="s">
        <v>64</v>
      </c>
      <c r="C1154" s="22" t="s">
        <v>48</v>
      </c>
      <c r="D1154" s="23" t="s">
        <v>53</v>
      </c>
      <c r="E1154" s="76">
        <v>29</v>
      </c>
    </row>
    <row r="1155" spans="1:5">
      <c r="A1155" s="22">
        <v>41869</v>
      </c>
      <c r="B1155" s="22" t="s">
        <v>64</v>
      </c>
      <c r="C1155" s="22" t="s">
        <v>38</v>
      </c>
      <c r="D1155" s="23" t="s">
        <v>58</v>
      </c>
      <c r="E1155" s="76">
        <v>48</v>
      </c>
    </row>
    <row r="1156" spans="1:5">
      <c r="A1156" s="22">
        <v>41818</v>
      </c>
      <c r="B1156" s="22" t="s">
        <v>62</v>
      </c>
      <c r="C1156" s="22" t="s">
        <v>48</v>
      </c>
      <c r="D1156" s="23" t="s">
        <v>53</v>
      </c>
      <c r="E1156" s="76">
        <v>60</v>
      </c>
    </row>
    <row r="1157" spans="1:5">
      <c r="A1157" s="22">
        <v>41873</v>
      </c>
      <c r="B1157" s="22" t="s">
        <v>64</v>
      </c>
      <c r="C1157" s="22" t="s">
        <v>38</v>
      </c>
      <c r="D1157" s="23" t="s">
        <v>49</v>
      </c>
      <c r="E1157" s="76">
        <v>96</v>
      </c>
    </row>
    <row r="1158" spans="1:5">
      <c r="A1158" s="22">
        <v>41853</v>
      </c>
      <c r="B1158" s="22" t="s">
        <v>64</v>
      </c>
      <c r="C1158" s="22" t="s">
        <v>48</v>
      </c>
      <c r="D1158" s="23" t="s">
        <v>49</v>
      </c>
      <c r="E1158" s="76">
        <v>99</v>
      </c>
    </row>
    <row r="1159" spans="1:5">
      <c r="A1159" s="22">
        <v>41771</v>
      </c>
      <c r="B1159" s="22" t="s">
        <v>60</v>
      </c>
      <c r="C1159" s="22" t="s">
        <v>48</v>
      </c>
      <c r="D1159" s="23" t="s">
        <v>56</v>
      </c>
      <c r="E1159" s="76">
        <v>63</v>
      </c>
    </row>
    <row r="1160" spans="1:5">
      <c r="A1160" s="22">
        <v>41879</v>
      </c>
      <c r="B1160" s="22" t="s">
        <v>64</v>
      </c>
      <c r="C1160" s="22" t="s">
        <v>48</v>
      </c>
      <c r="D1160" s="23" t="s">
        <v>43</v>
      </c>
      <c r="E1160" s="76">
        <v>60</v>
      </c>
    </row>
    <row r="1161" spans="1:5">
      <c r="A1161" s="22">
        <v>41857</v>
      </c>
      <c r="B1161" s="22" t="s">
        <v>64</v>
      </c>
      <c r="C1161" s="22" t="s">
        <v>38</v>
      </c>
      <c r="D1161" s="23" t="s">
        <v>66</v>
      </c>
      <c r="E1161" s="76">
        <v>19</v>
      </c>
    </row>
    <row r="1162" spans="1:5">
      <c r="A1162" s="22">
        <v>41793</v>
      </c>
      <c r="B1162" s="22" t="s">
        <v>62</v>
      </c>
      <c r="C1162" s="22" t="s">
        <v>48</v>
      </c>
      <c r="D1162" s="23" t="s">
        <v>50</v>
      </c>
      <c r="E1162" s="76">
        <v>414</v>
      </c>
    </row>
    <row r="1163" spans="1:5">
      <c r="A1163" s="22">
        <v>41805</v>
      </c>
      <c r="B1163" s="22" t="s">
        <v>62</v>
      </c>
      <c r="C1163" s="22" t="s">
        <v>48</v>
      </c>
      <c r="D1163" s="23" t="s">
        <v>57</v>
      </c>
      <c r="E1163" s="76">
        <v>46</v>
      </c>
    </row>
    <row r="1164" spans="1:5">
      <c r="A1164" s="22">
        <v>41799</v>
      </c>
      <c r="B1164" s="22" t="s">
        <v>62</v>
      </c>
      <c r="C1164" s="22" t="s">
        <v>38</v>
      </c>
      <c r="D1164" s="23" t="s">
        <v>53</v>
      </c>
      <c r="E1164" s="76">
        <v>399</v>
      </c>
    </row>
    <row r="1165" spans="1:5">
      <c r="A1165" s="22">
        <v>41804</v>
      </c>
      <c r="B1165" s="22" t="s">
        <v>62</v>
      </c>
      <c r="C1165" s="22" t="s">
        <v>48</v>
      </c>
      <c r="D1165" s="23" t="s">
        <v>53</v>
      </c>
      <c r="E1165" s="76">
        <v>120</v>
      </c>
    </row>
    <row r="1166" spans="1:5">
      <c r="A1166" s="22">
        <v>41855</v>
      </c>
      <c r="B1166" s="22" t="s">
        <v>64</v>
      </c>
      <c r="C1166" s="22" t="s">
        <v>48</v>
      </c>
      <c r="D1166" s="23" t="s">
        <v>57</v>
      </c>
      <c r="E1166" s="76">
        <v>46</v>
      </c>
    </row>
    <row r="1167" spans="1:5">
      <c r="A1167" s="22">
        <v>41809</v>
      </c>
      <c r="B1167" s="22" t="s">
        <v>62</v>
      </c>
      <c r="C1167" s="22" t="s">
        <v>38</v>
      </c>
      <c r="D1167" s="23" t="s">
        <v>43</v>
      </c>
      <c r="E1167" s="76">
        <v>57</v>
      </c>
    </row>
    <row r="1168" spans="1:5">
      <c r="A1168" s="22">
        <v>41764</v>
      </c>
      <c r="B1168" s="22" t="s">
        <v>60</v>
      </c>
      <c r="C1168" s="22" t="s">
        <v>336</v>
      </c>
      <c r="D1168" s="23" t="s">
        <v>57</v>
      </c>
      <c r="E1168" s="76">
        <v>69</v>
      </c>
    </row>
    <row r="1169" spans="1:5">
      <c r="A1169" s="22">
        <v>41796</v>
      </c>
      <c r="B1169" s="22" t="s">
        <v>62</v>
      </c>
      <c r="C1169" s="22" t="s">
        <v>38</v>
      </c>
      <c r="D1169" s="23" t="s">
        <v>50</v>
      </c>
      <c r="E1169" s="76">
        <v>46</v>
      </c>
    </row>
    <row r="1170" spans="1:5">
      <c r="A1170" s="22">
        <v>41859</v>
      </c>
      <c r="B1170" s="22" t="s">
        <v>64</v>
      </c>
      <c r="C1170" s="22" t="s">
        <v>38</v>
      </c>
      <c r="D1170" s="23" t="s">
        <v>57</v>
      </c>
      <c r="E1170" s="76">
        <v>46</v>
      </c>
    </row>
    <row r="1171" spans="1:5">
      <c r="A1171" s="22">
        <v>41866</v>
      </c>
      <c r="B1171" s="22" t="s">
        <v>64</v>
      </c>
      <c r="C1171" s="22" t="s">
        <v>336</v>
      </c>
      <c r="D1171" s="23" t="s">
        <v>50</v>
      </c>
      <c r="E1171" s="76">
        <v>23</v>
      </c>
    </row>
    <row r="1172" spans="1:5">
      <c r="A1172" s="22">
        <v>41871</v>
      </c>
      <c r="B1172" s="22" t="s">
        <v>64</v>
      </c>
      <c r="C1172" s="22" t="s">
        <v>38</v>
      </c>
      <c r="D1172" s="23" t="s">
        <v>57</v>
      </c>
      <c r="E1172" s="76">
        <v>46</v>
      </c>
    </row>
    <row r="1173" spans="1:5">
      <c r="A1173" s="22">
        <v>41794</v>
      </c>
      <c r="B1173" s="22" t="s">
        <v>62</v>
      </c>
      <c r="C1173" s="22" t="s">
        <v>336</v>
      </c>
      <c r="D1173" s="23" t="s">
        <v>56</v>
      </c>
      <c r="E1173" s="76">
        <v>20</v>
      </c>
    </row>
    <row r="1174" spans="1:5">
      <c r="A1174" s="22">
        <v>41850</v>
      </c>
      <c r="B1174" s="22" t="s">
        <v>63</v>
      </c>
      <c r="C1174" s="22" t="s">
        <v>48</v>
      </c>
      <c r="D1174" s="23" t="s">
        <v>54</v>
      </c>
      <c r="E1174" s="76">
        <v>71</v>
      </c>
    </row>
    <row r="1175" spans="1:5">
      <c r="A1175" s="22">
        <v>41858</v>
      </c>
      <c r="B1175" s="22" t="s">
        <v>64</v>
      </c>
      <c r="C1175" s="22" t="s">
        <v>38</v>
      </c>
      <c r="D1175" s="23" t="s">
        <v>46</v>
      </c>
      <c r="E1175" s="76">
        <v>72</v>
      </c>
    </row>
    <row r="1176" spans="1:5">
      <c r="A1176" s="22">
        <v>41855</v>
      </c>
      <c r="B1176" s="22" t="s">
        <v>64</v>
      </c>
      <c r="C1176" s="22" t="s">
        <v>48</v>
      </c>
      <c r="D1176" s="23" t="s">
        <v>58</v>
      </c>
      <c r="E1176" s="76">
        <v>72</v>
      </c>
    </row>
    <row r="1177" spans="1:5">
      <c r="A1177" s="22">
        <v>41854</v>
      </c>
      <c r="B1177" s="22" t="s">
        <v>64</v>
      </c>
      <c r="C1177" s="22" t="s">
        <v>38</v>
      </c>
      <c r="D1177" s="23" t="s">
        <v>61</v>
      </c>
      <c r="E1177" s="76">
        <v>27</v>
      </c>
    </row>
    <row r="1178" spans="1:5">
      <c r="A1178" s="22">
        <v>41814</v>
      </c>
      <c r="B1178" s="22" t="s">
        <v>62</v>
      </c>
      <c r="C1178" s="22" t="s">
        <v>48</v>
      </c>
      <c r="D1178" s="23" t="s">
        <v>43</v>
      </c>
      <c r="E1178" s="76">
        <v>60</v>
      </c>
    </row>
    <row r="1179" spans="1:5">
      <c r="A1179" s="22">
        <v>41800</v>
      </c>
      <c r="B1179" s="22" t="s">
        <v>62</v>
      </c>
      <c r="C1179" s="22" t="s">
        <v>48</v>
      </c>
      <c r="D1179" s="23" t="s">
        <v>57</v>
      </c>
      <c r="E1179" s="76">
        <v>23</v>
      </c>
    </row>
    <row r="1180" spans="1:5">
      <c r="A1180" s="22">
        <v>41877</v>
      </c>
      <c r="B1180" s="22" t="s">
        <v>64</v>
      </c>
      <c r="C1180" s="22" t="s">
        <v>48</v>
      </c>
      <c r="D1180" s="23" t="s">
        <v>53</v>
      </c>
      <c r="E1180" s="76">
        <v>579</v>
      </c>
    </row>
    <row r="1181" spans="1:5">
      <c r="A1181" s="22">
        <v>41860</v>
      </c>
      <c r="B1181" s="22" t="s">
        <v>64</v>
      </c>
      <c r="C1181" s="22" t="s">
        <v>38</v>
      </c>
      <c r="D1181" s="23" t="s">
        <v>50</v>
      </c>
      <c r="E1181" s="76">
        <v>23</v>
      </c>
    </row>
    <row r="1182" spans="1:5">
      <c r="A1182" s="22">
        <v>41901</v>
      </c>
      <c r="B1182" s="22" t="s">
        <v>65</v>
      </c>
      <c r="C1182" s="22" t="s">
        <v>48</v>
      </c>
      <c r="D1182" s="23" t="s">
        <v>50</v>
      </c>
      <c r="E1182" s="76">
        <v>66</v>
      </c>
    </row>
    <row r="1183" spans="1:5">
      <c r="A1183" s="22">
        <v>41856</v>
      </c>
      <c r="B1183" s="22" t="s">
        <v>64</v>
      </c>
      <c r="C1183" s="22" t="s">
        <v>38</v>
      </c>
      <c r="D1183" s="23" t="s">
        <v>50</v>
      </c>
      <c r="E1183" s="76">
        <v>334</v>
      </c>
    </row>
    <row r="1184" spans="1:5">
      <c r="A1184" s="22">
        <v>41816</v>
      </c>
      <c r="B1184" s="22" t="s">
        <v>62</v>
      </c>
      <c r="C1184" s="22" t="s">
        <v>48</v>
      </c>
      <c r="D1184" s="23" t="s">
        <v>39</v>
      </c>
      <c r="E1184" s="76">
        <v>152</v>
      </c>
    </row>
    <row r="1185" spans="1:5">
      <c r="A1185" s="22">
        <v>41805</v>
      </c>
      <c r="B1185" s="22" t="s">
        <v>62</v>
      </c>
      <c r="C1185" s="22" t="s">
        <v>38</v>
      </c>
      <c r="D1185" s="23" t="s">
        <v>49</v>
      </c>
      <c r="E1185" s="76">
        <v>66</v>
      </c>
    </row>
    <row r="1186" spans="1:5">
      <c r="A1186" s="22">
        <v>41867</v>
      </c>
      <c r="B1186" s="22" t="s">
        <v>64</v>
      </c>
      <c r="C1186" s="22" t="s">
        <v>48</v>
      </c>
      <c r="D1186" s="23" t="s">
        <v>57</v>
      </c>
      <c r="E1186" s="76">
        <v>23</v>
      </c>
    </row>
    <row r="1187" spans="1:5">
      <c r="A1187" s="22">
        <v>41858</v>
      </c>
      <c r="B1187" s="22" t="s">
        <v>64</v>
      </c>
      <c r="C1187" s="22" t="s">
        <v>38</v>
      </c>
      <c r="D1187" s="23" t="s">
        <v>50</v>
      </c>
      <c r="E1187" s="76">
        <v>66</v>
      </c>
    </row>
    <row r="1188" spans="1:5">
      <c r="A1188" s="22">
        <v>41906</v>
      </c>
      <c r="B1188" s="22" t="s">
        <v>65</v>
      </c>
      <c r="C1188" s="22" t="s">
        <v>38</v>
      </c>
      <c r="D1188" s="23" t="s">
        <v>49</v>
      </c>
      <c r="E1188" s="76">
        <v>711</v>
      </c>
    </row>
    <row r="1189" spans="1:5">
      <c r="A1189" s="22">
        <v>41769</v>
      </c>
      <c r="B1189" s="22" t="s">
        <v>60</v>
      </c>
      <c r="C1189" s="22" t="s">
        <v>48</v>
      </c>
      <c r="D1189" s="23" t="s">
        <v>49</v>
      </c>
      <c r="E1189" s="76">
        <v>68</v>
      </c>
    </row>
    <row r="1190" spans="1:5">
      <c r="A1190" s="22">
        <v>41818</v>
      </c>
      <c r="B1190" s="22" t="s">
        <v>62</v>
      </c>
      <c r="C1190" s="22" t="s">
        <v>48</v>
      </c>
      <c r="D1190" s="23" t="s">
        <v>53</v>
      </c>
      <c r="E1190" s="76">
        <v>90</v>
      </c>
    </row>
    <row r="1191" spans="1:5">
      <c r="A1191" s="22">
        <v>41830</v>
      </c>
      <c r="B1191" s="22" t="s">
        <v>63</v>
      </c>
      <c r="C1191" s="22" t="s">
        <v>38</v>
      </c>
      <c r="D1191" s="23" t="s">
        <v>49</v>
      </c>
      <c r="E1191" s="76">
        <v>68</v>
      </c>
    </row>
    <row r="1192" spans="1:5">
      <c r="A1192" s="22">
        <v>41842</v>
      </c>
      <c r="B1192" s="22" t="s">
        <v>63</v>
      </c>
      <c r="C1192" s="22" t="s">
        <v>48</v>
      </c>
      <c r="D1192" s="23" t="s">
        <v>58</v>
      </c>
      <c r="E1192" s="76">
        <v>75</v>
      </c>
    </row>
    <row r="1193" spans="1:5">
      <c r="A1193" s="22">
        <v>41858</v>
      </c>
      <c r="B1193" s="22" t="s">
        <v>64</v>
      </c>
      <c r="C1193" s="22" t="s">
        <v>38</v>
      </c>
      <c r="D1193" s="23" t="s">
        <v>58</v>
      </c>
      <c r="E1193" s="76">
        <v>100</v>
      </c>
    </row>
    <row r="1194" spans="1:5">
      <c r="A1194" s="22">
        <v>41857</v>
      </c>
      <c r="B1194" s="22" t="s">
        <v>64</v>
      </c>
      <c r="C1194" s="22" t="s">
        <v>48</v>
      </c>
      <c r="D1194" s="23" t="s">
        <v>53</v>
      </c>
      <c r="E1194" s="76">
        <v>58</v>
      </c>
    </row>
    <row r="1195" spans="1:5">
      <c r="A1195" s="22">
        <v>41797</v>
      </c>
      <c r="B1195" s="22" t="s">
        <v>62</v>
      </c>
      <c r="C1195" s="22" t="s">
        <v>48</v>
      </c>
      <c r="D1195" s="23" t="s">
        <v>43</v>
      </c>
      <c r="E1195" s="76">
        <v>20</v>
      </c>
    </row>
    <row r="1196" spans="1:5">
      <c r="A1196" s="22">
        <v>41858</v>
      </c>
      <c r="B1196" s="22" t="s">
        <v>64</v>
      </c>
      <c r="C1196" s="22" t="s">
        <v>48</v>
      </c>
      <c r="D1196" s="23" t="s">
        <v>56</v>
      </c>
      <c r="E1196" s="76">
        <v>40</v>
      </c>
    </row>
    <row r="1197" spans="1:5">
      <c r="A1197" s="22">
        <v>41778</v>
      </c>
      <c r="B1197" s="22" t="s">
        <v>60</v>
      </c>
      <c r="C1197" s="22" t="s">
        <v>38</v>
      </c>
      <c r="D1197" s="23" t="s">
        <v>53</v>
      </c>
      <c r="E1197" s="76">
        <v>87</v>
      </c>
    </row>
    <row r="1198" spans="1:5">
      <c r="A1198" s="22">
        <v>41798</v>
      </c>
      <c r="B1198" s="22" t="s">
        <v>62</v>
      </c>
      <c r="C1198" s="22" t="s">
        <v>48</v>
      </c>
      <c r="D1198" s="23" t="s">
        <v>49</v>
      </c>
      <c r="E1198" s="76">
        <v>102</v>
      </c>
    </row>
    <row r="1199" spans="1:5">
      <c r="A1199" s="22">
        <v>41818</v>
      </c>
      <c r="B1199" s="22" t="s">
        <v>62</v>
      </c>
      <c r="C1199" s="22" t="s">
        <v>38</v>
      </c>
      <c r="D1199" s="23" t="s">
        <v>54</v>
      </c>
      <c r="E1199" s="76">
        <v>513</v>
      </c>
    </row>
    <row r="1200" spans="1:5">
      <c r="A1200" s="22">
        <v>41811</v>
      </c>
      <c r="B1200" s="22" t="s">
        <v>62</v>
      </c>
      <c r="C1200" s="22" t="s">
        <v>48</v>
      </c>
      <c r="D1200" s="23" t="s">
        <v>53</v>
      </c>
      <c r="E1200" s="76">
        <v>28</v>
      </c>
    </row>
    <row r="1201" spans="1:5">
      <c r="A1201" s="22">
        <v>41876</v>
      </c>
      <c r="B1201" s="22" t="s">
        <v>64</v>
      </c>
      <c r="C1201" s="22" t="s">
        <v>38</v>
      </c>
      <c r="D1201" s="23" t="s">
        <v>57</v>
      </c>
      <c r="E1201" s="76">
        <v>69</v>
      </c>
    </row>
    <row r="1202" spans="1:5">
      <c r="A1202" s="22">
        <v>41852</v>
      </c>
      <c r="B1202" s="22" t="s">
        <v>64</v>
      </c>
      <c r="C1202" s="22" t="s">
        <v>48</v>
      </c>
      <c r="D1202" s="23" t="s">
        <v>53</v>
      </c>
      <c r="E1202" s="76">
        <v>661</v>
      </c>
    </row>
    <row r="1203" spans="1:5">
      <c r="A1203" s="22">
        <v>41881</v>
      </c>
      <c r="B1203" s="22" t="s">
        <v>64</v>
      </c>
      <c r="C1203" s="22" t="s">
        <v>38</v>
      </c>
      <c r="D1203" s="23" t="s">
        <v>57</v>
      </c>
      <c r="E1203" s="76">
        <v>23</v>
      </c>
    </row>
    <row r="1204" spans="1:5">
      <c r="A1204" s="22">
        <v>41806</v>
      </c>
      <c r="B1204" s="22" t="s">
        <v>62</v>
      </c>
      <c r="C1204" s="22" t="s">
        <v>48</v>
      </c>
      <c r="D1204" s="23" t="s">
        <v>57</v>
      </c>
      <c r="E1204" s="76">
        <v>46</v>
      </c>
    </row>
    <row r="1205" spans="1:5">
      <c r="A1205" s="22">
        <v>41798</v>
      </c>
      <c r="B1205" s="22" t="s">
        <v>62</v>
      </c>
      <c r="C1205" s="22" t="s">
        <v>38</v>
      </c>
      <c r="D1205" s="23" t="s">
        <v>57</v>
      </c>
      <c r="E1205" s="76">
        <v>23</v>
      </c>
    </row>
    <row r="1206" spans="1:5">
      <c r="A1206" s="22">
        <v>41860</v>
      </c>
      <c r="B1206" s="22" t="s">
        <v>64</v>
      </c>
      <c r="C1206" s="22" t="s">
        <v>38</v>
      </c>
      <c r="D1206" s="23" t="s">
        <v>39</v>
      </c>
      <c r="E1206" s="76">
        <v>160</v>
      </c>
    </row>
    <row r="1207" spans="1:5">
      <c r="A1207" s="22">
        <v>41815</v>
      </c>
      <c r="B1207" s="22" t="s">
        <v>62</v>
      </c>
      <c r="C1207" s="22" t="s">
        <v>48</v>
      </c>
      <c r="D1207" s="23" t="s">
        <v>39</v>
      </c>
      <c r="E1207" s="76">
        <v>240</v>
      </c>
    </row>
    <row r="1208" spans="1:5">
      <c r="A1208" s="22">
        <v>41809</v>
      </c>
      <c r="B1208" s="22" t="s">
        <v>62</v>
      </c>
      <c r="C1208" s="22" t="s">
        <v>336</v>
      </c>
      <c r="D1208" s="23" t="s">
        <v>50</v>
      </c>
      <c r="E1208" s="76">
        <v>46</v>
      </c>
    </row>
    <row r="1209" spans="1:5">
      <c r="A1209" s="22">
        <v>41869</v>
      </c>
      <c r="B1209" s="22" t="s">
        <v>64</v>
      </c>
      <c r="C1209" s="22" t="s">
        <v>38</v>
      </c>
      <c r="D1209" s="23" t="s">
        <v>53</v>
      </c>
      <c r="E1209" s="76">
        <v>29</v>
      </c>
    </row>
    <row r="1210" spans="1:5">
      <c r="A1210" s="22">
        <v>41876</v>
      </c>
      <c r="B1210" s="22" t="s">
        <v>64</v>
      </c>
      <c r="C1210" s="22" t="s">
        <v>48</v>
      </c>
      <c r="D1210" s="23" t="s">
        <v>39</v>
      </c>
      <c r="E1210" s="76">
        <v>240</v>
      </c>
    </row>
    <row r="1211" spans="1:5">
      <c r="A1211" s="22">
        <v>41797</v>
      </c>
      <c r="B1211" s="22" t="s">
        <v>62</v>
      </c>
      <c r="C1211" s="22" t="s">
        <v>38</v>
      </c>
      <c r="D1211" s="23" t="s">
        <v>43</v>
      </c>
      <c r="E1211" s="76">
        <v>40</v>
      </c>
    </row>
    <row r="1212" spans="1:5">
      <c r="A1212" s="22">
        <v>41796</v>
      </c>
      <c r="B1212" s="22" t="s">
        <v>62</v>
      </c>
      <c r="C1212" s="22" t="s">
        <v>38</v>
      </c>
      <c r="D1212" s="23" t="s">
        <v>43</v>
      </c>
      <c r="E1212" s="76">
        <v>60</v>
      </c>
    </row>
    <row r="1213" spans="1:5">
      <c r="A1213" s="22">
        <v>41865</v>
      </c>
      <c r="B1213" s="22" t="s">
        <v>64</v>
      </c>
      <c r="C1213" s="22" t="s">
        <v>38</v>
      </c>
      <c r="D1213" s="23" t="s">
        <v>39</v>
      </c>
      <c r="E1213" s="76">
        <v>240</v>
      </c>
    </row>
    <row r="1214" spans="1:5">
      <c r="A1214" s="22">
        <v>41806</v>
      </c>
      <c r="B1214" s="22" t="s">
        <v>62</v>
      </c>
      <c r="C1214" s="22" t="s">
        <v>38</v>
      </c>
      <c r="D1214" s="23" t="s">
        <v>50</v>
      </c>
      <c r="E1214" s="76">
        <v>46</v>
      </c>
    </row>
    <row r="1215" spans="1:5">
      <c r="A1215" s="22">
        <v>41875</v>
      </c>
      <c r="B1215" s="22" t="s">
        <v>64</v>
      </c>
      <c r="C1215" s="22" t="s">
        <v>38</v>
      </c>
      <c r="D1215" s="23" t="s">
        <v>43</v>
      </c>
      <c r="E1215" s="76">
        <v>20</v>
      </c>
    </row>
    <row r="1216" spans="1:5">
      <c r="A1216" s="22">
        <v>41854</v>
      </c>
      <c r="B1216" s="22" t="s">
        <v>64</v>
      </c>
      <c r="C1216" s="22" t="s">
        <v>38</v>
      </c>
      <c r="D1216" s="23" t="s">
        <v>49</v>
      </c>
      <c r="E1216" s="76">
        <v>66</v>
      </c>
    </row>
    <row r="1217" spans="1:5">
      <c r="A1217" s="22">
        <v>41868</v>
      </c>
      <c r="B1217" s="22" t="s">
        <v>64</v>
      </c>
      <c r="C1217" s="22" t="s">
        <v>38</v>
      </c>
      <c r="D1217" s="23" t="s">
        <v>49</v>
      </c>
      <c r="E1217" s="76">
        <v>96</v>
      </c>
    </row>
    <row r="1218" spans="1:5">
      <c r="A1218" s="22">
        <v>41872</v>
      </c>
      <c r="B1218" s="22" t="s">
        <v>64</v>
      </c>
      <c r="C1218" s="22" t="s">
        <v>48</v>
      </c>
      <c r="D1218" s="23" t="s">
        <v>50</v>
      </c>
      <c r="E1218" s="76">
        <v>46</v>
      </c>
    </row>
    <row r="1219" spans="1:5">
      <c r="A1219" s="22">
        <v>41794</v>
      </c>
      <c r="B1219" s="22" t="s">
        <v>62</v>
      </c>
      <c r="C1219" s="22" t="s">
        <v>48</v>
      </c>
      <c r="D1219" s="23" t="s">
        <v>46</v>
      </c>
      <c r="E1219" s="76">
        <v>25</v>
      </c>
    </row>
    <row r="1220" spans="1:5">
      <c r="A1220" s="22">
        <v>41796</v>
      </c>
      <c r="B1220" s="22" t="s">
        <v>62</v>
      </c>
      <c r="C1220" s="22" t="s">
        <v>336</v>
      </c>
      <c r="D1220" s="23" t="s">
        <v>50</v>
      </c>
      <c r="E1220" s="76">
        <v>305</v>
      </c>
    </row>
    <row r="1221" spans="1:5">
      <c r="A1221" s="22">
        <v>41813</v>
      </c>
      <c r="B1221" s="22" t="s">
        <v>62</v>
      </c>
      <c r="C1221" s="22" t="s">
        <v>48</v>
      </c>
      <c r="D1221" s="23" t="s">
        <v>49</v>
      </c>
      <c r="E1221" s="76">
        <v>198</v>
      </c>
    </row>
    <row r="1222" spans="1:5">
      <c r="A1222" s="22">
        <v>41859</v>
      </c>
      <c r="B1222" s="22" t="s">
        <v>64</v>
      </c>
      <c r="C1222" s="22" t="s">
        <v>48</v>
      </c>
      <c r="D1222" s="23" t="s">
        <v>57</v>
      </c>
      <c r="E1222" s="76">
        <v>523</v>
      </c>
    </row>
    <row r="1223" spans="1:5">
      <c r="A1223" s="22">
        <v>41798</v>
      </c>
      <c r="B1223" s="22" t="s">
        <v>62</v>
      </c>
      <c r="C1223" s="22" t="s">
        <v>38</v>
      </c>
      <c r="D1223" s="23" t="s">
        <v>46</v>
      </c>
      <c r="E1223" s="76">
        <v>50</v>
      </c>
    </row>
    <row r="1224" spans="1:5">
      <c r="A1224" s="22">
        <v>41764</v>
      </c>
      <c r="B1224" s="22" t="s">
        <v>60</v>
      </c>
      <c r="C1224" s="22" t="s">
        <v>48</v>
      </c>
      <c r="D1224" s="23" t="s">
        <v>54</v>
      </c>
      <c r="E1224" s="76">
        <v>514</v>
      </c>
    </row>
    <row r="1225" spans="1:5">
      <c r="A1225" s="22">
        <v>41863</v>
      </c>
      <c r="B1225" s="22" t="s">
        <v>64</v>
      </c>
      <c r="C1225" s="22" t="s">
        <v>38</v>
      </c>
      <c r="D1225" s="23" t="s">
        <v>53</v>
      </c>
      <c r="E1225" s="76">
        <v>58</v>
      </c>
    </row>
    <row r="1226" spans="1:5">
      <c r="A1226" s="22">
        <v>41904</v>
      </c>
      <c r="B1226" s="22" t="s">
        <v>65</v>
      </c>
      <c r="C1226" s="22" t="s">
        <v>336</v>
      </c>
      <c r="D1226" s="23" t="s">
        <v>54</v>
      </c>
      <c r="E1226" s="76">
        <v>23</v>
      </c>
    </row>
    <row r="1227" spans="1:5">
      <c r="A1227" s="22">
        <v>41799</v>
      </c>
      <c r="B1227" s="22" t="s">
        <v>62</v>
      </c>
      <c r="C1227" s="22" t="s">
        <v>48</v>
      </c>
      <c r="D1227" s="23" t="s">
        <v>57</v>
      </c>
      <c r="E1227" s="76">
        <v>46</v>
      </c>
    </row>
    <row r="1228" spans="1:5">
      <c r="A1228" s="22">
        <v>41817</v>
      </c>
      <c r="B1228" s="22" t="s">
        <v>62</v>
      </c>
      <c r="C1228" s="22" t="s">
        <v>38</v>
      </c>
      <c r="D1228" s="23" t="s">
        <v>57</v>
      </c>
      <c r="E1228" s="76">
        <v>69</v>
      </c>
    </row>
    <row r="1229" spans="1:5">
      <c r="A1229" s="22">
        <v>41873</v>
      </c>
      <c r="B1229" s="22" t="s">
        <v>64</v>
      </c>
      <c r="C1229" s="22" t="s">
        <v>38</v>
      </c>
      <c r="D1229" s="23" t="s">
        <v>43</v>
      </c>
      <c r="E1229" s="76">
        <v>60</v>
      </c>
    </row>
    <row r="1230" spans="1:5">
      <c r="A1230" s="22">
        <v>41809</v>
      </c>
      <c r="B1230" s="22" t="s">
        <v>62</v>
      </c>
      <c r="C1230" s="22" t="s">
        <v>48</v>
      </c>
      <c r="D1230" s="23" t="s">
        <v>46</v>
      </c>
      <c r="E1230" s="76">
        <v>48</v>
      </c>
    </row>
    <row r="1231" spans="1:5">
      <c r="A1231" s="22">
        <v>41870</v>
      </c>
      <c r="B1231" s="22" t="s">
        <v>64</v>
      </c>
      <c r="C1231" s="22" t="s">
        <v>38</v>
      </c>
      <c r="D1231" s="23" t="s">
        <v>66</v>
      </c>
      <c r="E1231" s="76">
        <v>38</v>
      </c>
    </row>
    <row r="1232" spans="1:5">
      <c r="A1232" s="22">
        <v>41875</v>
      </c>
      <c r="B1232" s="22" t="s">
        <v>64</v>
      </c>
      <c r="C1232" s="22" t="s">
        <v>48</v>
      </c>
      <c r="D1232" s="23" t="s">
        <v>49</v>
      </c>
      <c r="E1232" s="76">
        <v>608</v>
      </c>
    </row>
    <row r="1233" spans="1:5">
      <c r="A1233" s="22">
        <v>41806</v>
      </c>
      <c r="B1233" s="22" t="s">
        <v>62</v>
      </c>
      <c r="C1233" s="22" t="s">
        <v>48</v>
      </c>
      <c r="D1233" s="23" t="s">
        <v>57</v>
      </c>
      <c r="E1233" s="76">
        <v>23</v>
      </c>
    </row>
    <row r="1234" spans="1:5">
      <c r="A1234" s="22">
        <v>41808</v>
      </c>
      <c r="B1234" s="22" t="s">
        <v>62</v>
      </c>
      <c r="C1234" s="22" t="s">
        <v>48</v>
      </c>
      <c r="D1234" s="23" t="s">
        <v>43</v>
      </c>
      <c r="E1234" s="76">
        <v>40</v>
      </c>
    </row>
    <row r="1235" spans="1:5">
      <c r="A1235" s="22">
        <v>41875</v>
      </c>
      <c r="B1235" s="22" t="s">
        <v>64</v>
      </c>
      <c r="C1235" s="22" t="s">
        <v>336</v>
      </c>
      <c r="D1235" s="23" t="s">
        <v>50</v>
      </c>
      <c r="E1235" s="76">
        <v>46</v>
      </c>
    </row>
    <row r="1236" spans="1:5">
      <c r="A1236" s="22">
        <v>41782</v>
      </c>
      <c r="B1236" s="22" t="s">
        <v>60</v>
      </c>
      <c r="C1236" s="22" t="s">
        <v>48</v>
      </c>
      <c r="D1236" s="23" t="s">
        <v>49</v>
      </c>
      <c r="E1236" s="76">
        <v>34</v>
      </c>
    </row>
    <row r="1237" spans="1:5">
      <c r="A1237" s="22">
        <v>41815</v>
      </c>
      <c r="B1237" s="22" t="s">
        <v>62</v>
      </c>
      <c r="C1237" s="22" t="s">
        <v>48</v>
      </c>
      <c r="D1237" s="23" t="s">
        <v>53</v>
      </c>
      <c r="E1237" s="76">
        <v>58</v>
      </c>
    </row>
    <row r="1238" spans="1:5">
      <c r="A1238" s="22">
        <v>41834</v>
      </c>
      <c r="B1238" s="22" t="s">
        <v>63</v>
      </c>
      <c r="C1238" s="22" t="s">
        <v>38</v>
      </c>
      <c r="D1238" s="23" t="s">
        <v>54</v>
      </c>
      <c r="E1238" s="76">
        <v>363</v>
      </c>
    </row>
    <row r="1239" spans="1:5">
      <c r="A1239" s="22">
        <v>41810</v>
      </c>
      <c r="B1239" s="22" t="s">
        <v>62</v>
      </c>
      <c r="C1239" s="22" t="s">
        <v>48</v>
      </c>
      <c r="D1239" s="23" t="s">
        <v>49</v>
      </c>
      <c r="E1239" s="76">
        <v>66</v>
      </c>
    </row>
    <row r="1240" spans="1:5">
      <c r="A1240" s="22">
        <v>41807</v>
      </c>
      <c r="B1240" s="22" t="s">
        <v>62</v>
      </c>
      <c r="C1240" s="22" t="s">
        <v>38</v>
      </c>
      <c r="D1240" s="23" t="s">
        <v>50</v>
      </c>
      <c r="E1240" s="76">
        <v>46</v>
      </c>
    </row>
    <row r="1241" spans="1:5">
      <c r="A1241" s="22">
        <v>41862</v>
      </c>
      <c r="B1241" s="22" t="s">
        <v>64</v>
      </c>
      <c r="C1241" s="22" t="s">
        <v>38</v>
      </c>
      <c r="D1241" s="23" t="s">
        <v>43</v>
      </c>
      <c r="E1241" s="76">
        <v>20</v>
      </c>
    </row>
    <row r="1242" spans="1:5">
      <c r="A1242" s="22">
        <v>41902</v>
      </c>
      <c r="B1242" s="22" t="s">
        <v>65</v>
      </c>
      <c r="C1242" s="22" t="s">
        <v>48</v>
      </c>
      <c r="D1242" s="23" t="s">
        <v>58</v>
      </c>
      <c r="E1242" s="76">
        <v>48</v>
      </c>
    </row>
    <row r="1243" spans="1:5">
      <c r="A1243" s="22">
        <v>41879</v>
      </c>
      <c r="B1243" s="22" t="s">
        <v>64</v>
      </c>
      <c r="C1243" s="22" t="s">
        <v>38</v>
      </c>
      <c r="D1243" s="23" t="s">
        <v>43</v>
      </c>
      <c r="E1243" s="76">
        <v>379</v>
      </c>
    </row>
    <row r="1244" spans="1:5">
      <c r="A1244" s="22">
        <v>41870</v>
      </c>
      <c r="B1244" s="22" t="s">
        <v>64</v>
      </c>
      <c r="C1244" s="22" t="s">
        <v>48</v>
      </c>
      <c r="D1244" s="23" t="s">
        <v>57</v>
      </c>
      <c r="E1244" s="76">
        <v>23</v>
      </c>
    </row>
    <row r="1245" spans="1:5">
      <c r="A1245" s="22">
        <v>41858</v>
      </c>
      <c r="B1245" s="22" t="s">
        <v>64</v>
      </c>
      <c r="C1245" s="22" t="s">
        <v>38</v>
      </c>
      <c r="D1245" s="23" t="s">
        <v>43</v>
      </c>
      <c r="E1245" s="76">
        <v>38</v>
      </c>
    </row>
    <row r="1246" spans="1:5">
      <c r="A1246" s="22">
        <v>41870</v>
      </c>
      <c r="B1246" s="22" t="s">
        <v>64</v>
      </c>
      <c r="C1246" s="22" t="s">
        <v>38</v>
      </c>
      <c r="D1246" s="23" t="s">
        <v>54</v>
      </c>
      <c r="E1246" s="76">
        <v>24</v>
      </c>
    </row>
    <row r="1247" spans="1:5">
      <c r="A1247" s="22">
        <v>41813</v>
      </c>
      <c r="B1247" s="22" t="s">
        <v>62</v>
      </c>
      <c r="C1247" s="22" t="s">
        <v>38</v>
      </c>
      <c r="D1247" s="23" t="s">
        <v>49</v>
      </c>
      <c r="E1247" s="76">
        <v>66</v>
      </c>
    </row>
    <row r="1248" spans="1:5">
      <c r="A1248" s="22">
        <v>41820</v>
      </c>
      <c r="B1248" s="22" t="s">
        <v>62</v>
      </c>
      <c r="C1248" s="22" t="s">
        <v>48</v>
      </c>
      <c r="D1248" s="23" t="s">
        <v>58</v>
      </c>
      <c r="E1248" s="76">
        <v>50</v>
      </c>
    </row>
    <row r="1249" spans="1:5">
      <c r="A1249" s="22">
        <v>41776</v>
      </c>
      <c r="B1249" s="22" t="s">
        <v>60</v>
      </c>
      <c r="C1249" s="22" t="s">
        <v>48</v>
      </c>
      <c r="D1249" s="23" t="s">
        <v>56</v>
      </c>
      <c r="E1249" s="76">
        <v>60</v>
      </c>
    </row>
    <row r="1250" spans="1:5">
      <c r="A1250" s="22">
        <v>41808</v>
      </c>
      <c r="B1250" s="22" t="s">
        <v>62</v>
      </c>
      <c r="C1250" s="22" t="s">
        <v>48</v>
      </c>
      <c r="D1250" s="23" t="s">
        <v>50</v>
      </c>
      <c r="E1250" s="76">
        <v>46</v>
      </c>
    </row>
    <row r="1251" spans="1:5">
      <c r="A1251" s="22">
        <v>41861</v>
      </c>
      <c r="B1251" s="22" t="s">
        <v>64</v>
      </c>
      <c r="C1251" s="22" t="s">
        <v>38</v>
      </c>
      <c r="D1251" s="23" t="s">
        <v>58</v>
      </c>
      <c r="E1251" s="76">
        <v>184</v>
      </c>
    </row>
    <row r="1252" spans="1:5">
      <c r="A1252" s="22">
        <v>41802</v>
      </c>
      <c r="B1252" s="22" t="s">
        <v>62</v>
      </c>
      <c r="C1252" s="22" t="s">
        <v>38</v>
      </c>
      <c r="D1252" s="23" t="s">
        <v>50</v>
      </c>
      <c r="E1252" s="76">
        <v>69</v>
      </c>
    </row>
    <row r="1253" spans="1:5">
      <c r="A1253" s="22">
        <v>41792</v>
      </c>
      <c r="B1253" s="22" t="s">
        <v>62</v>
      </c>
      <c r="C1253" s="22" t="s">
        <v>48</v>
      </c>
      <c r="D1253" s="23" t="s">
        <v>57</v>
      </c>
      <c r="E1253" s="76">
        <v>46</v>
      </c>
    </row>
    <row r="1254" spans="1:5">
      <c r="A1254" s="22">
        <v>41833</v>
      </c>
      <c r="B1254" s="22" t="s">
        <v>63</v>
      </c>
      <c r="C1254" s="22" t="s">
        <v>48</v>
      </c>
      <c r="D1254" s="23" t="s">
        <v>50</v>
      </c>
      <c r="E1254" s="76">
        <v>22</v>
      </c>
    </row>
    <row r="1255" spans="1:5">
      <c r="A1255" s="22">
        <v>41863</v>
      </c>
      <c r="B1255" s="22" t="s">
        <v>64</v>
      </c>
      <c r="C1255" s="22" t="s">
        <v>38</v>
      </c>
      <c r="D1255" s="23" t="s">
        <v>49</v>
      </c>
      <c r="E1255" s="76">
        <v>99</v>
      </c>
    </row>
    <row r="1256" spans="1:5">
      <c r="A1256" s="22">
        <v>41805</v>
      </c>
      <c r="B1256" s="22" t="s">
        <v>62</v>
      </c>
      <c r="C1256" s="22" t="s">
        <v>38</v>
      </c>
      <c r="D1256" s="23" t="s">
        <v>50</v>
      </c>
      <c r="E1256" s="76">
        <v>23</v>
      </c>
    </row>
    <row r="1257" spans="1:5">
      <c r="A1257" s="22">
        <v>41805</v>
      </c>
      <c r="B1257" s="22" t="s">
        <v>62</v>
      </c>
      <c r="C1257" s="22" t="s">
        <v>38</v>
      </c>
      <c r="D1257" s="23" t="s">
        <v>49</v>
      </c>
      <c r="E1257" s="76">
        <v>102</v>
      </c>
    </row>
    <row r="1258" spans="1:5">
      <c r="A1258" s="22">
        <v>41798</v>
      </c>
      <c r="B1258" s="22" t="s">
        <v>62</v>
      </c>
      <c r="C1258" s="22" t="s">
        <v>336</v>
      </c>
      <c r="D1258" s="23" t="s">
        <v>56</v>
      </c>
      <c r="E1258" s="76">
        <v>80</v>
      </c>
    </row>
    <row r="1259" spans="1:5">
      <c r="A1259" s="22">
        <v>41800</v>
      </c>
      <c r="B1259" s="22" t="s">
        <v>62</v>
      </c>
      <c r="C1259" s="22" t="s">
        <v>48</v>
      </c>
      <c r="D1259" s="23" t="s">
        <v>43</v>
      </c>
      <c r="E1259" s="76">
        <v>40</v>
      </c>
    </row>
    <row r="1260" spans="1:5">
      <c r="A1260" s="22">
        <v>41817</v>
      </c>
      <c r="B1260" s="22" t="s">
        <v>62</v>
      </c>
      <c r="C1260" s="22" t="s">
        <v>48</v>
      </c>
      <c r="D1260" s="23" t="s">
        <v>50</v>
      </c>
      <c r="E1260" s="76">
        <v>436</v>
      </c>
    </row>
    <row r="1261" spans="1:5">
      <c r="A1261" s="22">
        <v>41836</v>
      </c>
      <c r="B1261" s="22" t="s">
        <v>63</v>
      </c>
      <c r="C1261" s="22" t="s">
        <v>48</v>
      </c>
      <c r="D1261" s="23" t="s">
        <v>56</v>
      </c>
      <c r="E1261" s="76">
        <v>60</v>
      </c>
    </row>
    <row r="1262" spans="1:5">
      <c r="A1262" s="22">
        <v>41877</v>
      </c>
      <c r="B1262" s="22" t="s">
        <v>64</v>
      </c>
      <c r="C1262" s="22" t="s">
        <v>48</v>
      </c>
      <c r="D1262" s="23" t="s">
        <v>39</v>
      </c>
      <c r="E1262" s="76">
        <v>228</v>
      </c>
    </row>
    <row r="1263" spans="1:5">
      <c r="A1263" s="22">
        <v>41878</v>
      </c>
      <c r="B1263" s="22" t="s">
        <v>64</v>
      </c>
      <c r="C1263" s="22" t="s">
        <v>38</v>
      </c>
      <c r="D1263" s="23" t="s">
        <v>58</v>
      </c>
      <c r="E1263" s="76">
        <v>48</v>
      </c>
    </row>
    <row r="1264" spans="1:5">
      <c r="A1264" s="22">
        <v>41879</v>
      </c>
      <c r="B1264" s="22" t="s">
        <v>64</v>
      </c>
      <c r="C1264" s="22" t="s">
        <v>48</v>
      </c>
      <c r="D1264" s="23" t="s">
        <v>43</v>
      </c>
      <c r="E1264" s="76">
        <v>40</v>
      </c>
    </row>
    <row r="1265" spans="1:5">
      <c r="A1265" s="22">
        <v>41807</v>
      </c>
      <c r="B1265" s="22" t="s">
        <v>62</v>
      </c>
      <c r="C1265" s="22" t="s">
        <v>38</v>
      </c>
      <c r="D1265" s="23" t="s">
        <v>50</v>
      </c>
      <c r="E1265" s="76">
        <v>69</v>
      </c>
    </row>
    <row r="1266" spans="1:5">
      <c r="A1266" s="22">
        <v>41858</v>
      </c>
      <c r="B1266" s="22" t="s">
        <v>64</v>
      </c>
      <c r="C1266" s="22" t="s">
        <v>48</v>
      </c>
      <c r="D1266" s="23" t="s">
        <v>53</v>
      </c>
      <c r="E1266" s="76">
        <v>58</v>
      </c>
    </row>
    <row r="1267" spans="1:5">
      <c r="A1267" s="22">
        <v>41860</v>
      </c>
      <c r="B1267" s="22" t="s">
        <v>64</v>
      </c>
      <c r="C1267" s="22" t="s">
        <v>38</v>
      </c>
      <c r="D1267" s="23" t="s">
        <v>49</v>
      </c>
      <c r="E1267" s="76">
        <v>132</v>
      </c>
    </row>
    <row r="1268" spans="1:5">
      <c r="A1268" s="22">
        <v>41815</v>
      </c>
      <c r="B1268" s="22" t="s">
        <v>62</v>
      </c>
      <c r="C1268" s="22" t="s">
        <v>38</v>
      </c>
      <c r="D1268" s="23" t="s">
        <v>57</v>
      </c>
      <c r="E1268" s="76">
        <v>92</v>
      </c>
    </row>
    <row r="1269" spans="1:5">
      <c r="A1269" s="22">
        <v>41763</v>
      </c>
      <c r="B1269" s="22" t="s">
        <v>60</v>
      </c>
      <c r="C1269" s="22" t="s">
        <v>38</v>
      </c>
      <c r="D1269" s="23" t="s">
        <v>43</v>
      </c>
      <c r="E1269" s="76">
        <v>60</v>
      </c>
    </row>
    <row r="1270" spans="1:5">
      <c r="A1270" s="22">
        <v>41788</v>
      </c>
      <c r="B1270" s="22" t="s">
        <v>60</v>
      </c>
      <c r="C1270" s="22" t="s">
        <v>38</v>
      </c>
      <c r="D1270" s="23" t="s">
        <v>54</v>
      </c>
      <c r="E1270" s="76">
        <v>71</v>
      </c>
    </row>
    <row r="1271" spans="1:5">
      <c r="A1271" s="22">
        <v>41791</v>
      </c>
      <c r="B1271" s="22" t="s">
        <v>62</v>
      </c>
      <c r="C1271" s="22" t="s">
        <v>48</v>
      </c>
      <c r="D1271" s="23" t="s">
        <v>46</v>
      </c>
      <c r="E1271" s="76">
        <v>24</v>
      </c>
    </row>
    <row r="1272" spans="1:5">
      <c r="A1272" s="22">
        <v>41866</v>
      </c>
      <c r="B1272" s="22" t="s">
        <v>64</v>
      </c>
      <c r="C1272" s="22" t="s">
        <v>48</v>
      </c>
      <c r="D1272" s="23" t="s">
        <v>58</v>
      </c>
      <c r="E1272" s="76">
        <v>125</v>
      </c>
    </row>
    <row r="1273" spans="1:5">
      <c r="A1273" s="22">
        <v>41863</v>
      </c>
      <c r="B1273" s="22" t="s">
        <v>64</v>
      </c>
      <c r="C1273" s="22" t="s">
        <v>38</v>
      </c>
      <c r="D1273" s="23" t="s">
        <v>58</v>
      </c>
      <c r="E1273" s="76">
        <v>23</v>
      </c>
    </row>
    <row r="1274" spans="1:5">
      <c r="A1274" s="22">
        <v>41799</v>
      </c>
      <c r="B1274" s="22" t="s">
        <v>62</v>
      </c>
      <c r="C1274" s="22" t="s">
        <v>48</v>
      </c>
      <c r="D1274" s="23" t="s">
        <v>50</v>
      </c>
      <c r="E1274" s="76">
        <v>46</v>
      </c>
    </row>
    <row r="1275" spans="1:5">
      <c r="A1275" s="22">
        <v>41820</v>
      </c>
      <c r="B1275" s="22" t="s">
        <v>62</v>
      </c>
      <c r="C1275" s="22" t="s">
        <v>48</v>
      </c>
      <c r="D1275" s="23" t="s">
        <v>49</v>
      </c>
      <c r="E1275" s="76">
        <v>32</v>
      </c>
    </row>
    <row r="1276" spans="1:5">
      <c r="A1276" s="22">
        <v>41834</v>
      </c>
      <c r="B1276" s="22" t="s">
        <v>63</v>
      </c>
      <c r="C1276" s="22" t="s">
        <v>48</v>
      </c>
      <c r="D1276" s="23" t="s">
        <v>56</v>
      </c>
      <c r="E1276" s="76">
        <v>60</v>
      </c>
    </row>
    <row r="1277" spans="1:5">
      <c r="A1277" s="22">
        <v>41860</v>
      </c>
      <c r="B1277" s="22" t="s">
        <v>64</v>
      </c>
      <c r="C1277" s="22" t="s">
        <v>38</v>
      </c>
      <c r="D1277" s="23" t="s">
        <v>58</v>
      </c>
      <c r="E1277" s="76">
        <v>23</v>
      </c>
    </row>
    <row r="1278" spans="1:5">
      <c r="A1278" s="22">
        <v>41819</v>
      </c>
      <c r="B1278" s="22" t="s">
        <v>62</v>
      </c>
      <c r="C1278" s="22" t="s">
        <v>38</v>
      </c>
      <c r="D1278" s="23" t="s">
        <v>46</v>
      </c>
      <c r="E1278" s="76">
        <v>48</v>
      </c>
    </row>
    <row r="1279" spans="1:5">
      <c r="A1279" s="22">
        <v>41871</v>
      </c>
      <c r="B1279" s="22" t="s">
        <v>64</v>
      </c>
      <c r="C1279" s="22" t="s">
        <v>38</v>
      </c>
      <c r="D1279" s="23" t="s">
        <v>58</v>
      </c>
      <c r="E1279" s="76">
        <v>75</v>
      </c>
    </row>
    <row r="1280" spans="1:5">
      <c r="A1280" s="22">
        <v>41886</v>
      </c>
      <c r="B1280" s="22" t="s">
        <v>65</v>
      </c>
      <c r="C1280" s="22" t="s">
        <v>48</v>
      </c>
      <c r="D1280" s="23" t="s">
        <v>43</v>
      </c>
      <c r="E1280" s="76">
        <v>38</v>
      </c>
    </row>
    <row r="1281" spans="1:5">
      <c r="A1281" s="22">
        <v>41792</v>
      </c>
      <c r="B1281" s="22" t="s">
        <v>62</v>
      </c>
      <c r="C1281" s="22" t="s">
        <v>38</v>
      </c>
      <c r="D1281" s="23" t="s">
        <v>50</v>
      </c>
      <c r="E1281" s="76">
        <v>46</v>
      </c>
    </row>
    <row r="1282" spans="1:5">
      <c r="A1282" s="22">
        <v>41861</v>
      </c>
      <c r="B1282" s="22" t="s">
        <v>64</v>
      </c>
      <c r="C1282" s="22" t="s">
        <v>38</v>
      </c>
      <c r="D1282" s="23" t="s">
        <v>57</v>
      </c>
      <c r="E1282" s="76">
        <v>92</v>
      </c>
    </row>
    <row r="1283" spans="1:5">
      <c r="A1283" s="22">
        <v>41881</v>
      </c>
      <c r="B1283" s="22" t="s">
        <v>64</v>
      </c>
      <c r="C1283" s="22" t="s">
        <v>38</v>
      </c>
      <c r="D1283" s="23" t="s">
        <v>43</v>
      </c>
      <c r="E1283" s="76">
        <v>20</v>
      </c>
    </row>
    <row r="1284" spans="1:5">
      <c r="A1284" s="22">
        <v>41803</v>
      </c>
      <c r="B1284" s="22" t="s">
        <v>62</v>
      </c>
      <c r="C1284" s="22" t="s">
        <v>336</v>
      </c>
      <c r="D1284" s="23" t="s">
        <v>54</v>
      </c>
      <c r="E1284" s="76">
        <v>71</v>
      </c>
    </row>
    <row r="1285" spans="1:5">
      <c r="A1285" s="22">
        <v>41799</v>
      </c>
      <c r="B1285" s="22" t="s">
        <v>62</v>
      </c>
      <c r="C1285" s="22" t="s">
        <v>48</v>
      </c>
      <c r="D1285" s="23" t="s">
        <v>57</v>
      </c>
      <c r="E1285" s="76">
        <v>66</v>
      </c>
    </row>
    <row r="1286" spans="1:5">
      <c r="A1286" s="22">
        <v>41853</v>
      </c>
      <c r="B1286" s="22" t="s">
        <v>64</v>
      </c>
      <c r="C1286" s="22" t="s">
        <v>38</v>
      </c>
      <c r="D1286" s="23" t="s">
        <v>43</v>
      </c>
      <c r="E1286" s="76">
        <v>60</v>
      </c>
    </row>
    <row r="1287" spans="1:5">
      <c r="A1287" s="22">
        <v>41816</v>
      </c>
      <c r="B1287" s="22" t="s">
        <v>62</v>
      </c>
      <c r="C1287" s="22" t="s">
        <v>48</v>
      </c>
      <c r="D1287" s="23" t="s">
        <v>53</v>
      </c>
      <c r="E1287" s="76">
        <v>116</v>
      </c>
    </row>
    <row r="1288" spans="1:5">
      <c r="A1288" s="22">
        <v>41881</v>
      </c>
      <c r="B1288" s="22" t="s">
        <v>64</v>
      </c>
      <c r="C1288" s="22" t="s">
        <v>336</v>
      </c>
      <c r="D1288" s="23" t="s">
        <v>61</v>
      </c>
      <c r="E1288" s="76">
        <v>28</v>
      </c>
    </row>
    <row r="1289" spans="1:5">
      <c r="A1289" s="22">
        <v>41880</v>
      </c>
      <c r="B1289" s="22" t="s">
        <v>64</v>
      </c>
      <c r="C1289" s="22" t="s">
        <v>38</v>
      </c>
      <c r="D1289" s="23" t="s">
        <v>50</v>
      </c>
      <c r="E1289" s="76">
        <v>69</v>
      </c>
    </row>
    <row r="1290" spans="1:5">
      <c r="A1290" s="22">
        <v>41770</v>
      </c>
      <c r="B1290" s="22" t="s">
        <v>60</v>
      </c>
      <c r="C1290" s="22" t="s">
        <v>38</v>
      </c>
      <c r="D1290" s="23" t="s">
        <v>57</v>
      </c>
      <c r="E1290" s="76">
        <v>44</v>
      </c>
    </row>
    <row r="1291" spans="1:5">
      <c r="A1291" s="22">
        <v>41800</v>
      </c>
      <c r="B1291" s="22" t="s">
        <v>62</v>
      </c>
      <c r="C1291" s="22" t="s">
        <v>48</v>
      </c>
      <c r="D1291" s="23" t="s">
        <v>57</v>
      </c>
      <c r="E1291" s="76">
        <v>46</v>
      </c>
    </row>
    <row r="1292" spans="1:5">
      <c r="A1292" s="22">
        <v>41816</v>
      </c>
      <c r="B1292" s="22" t="s">
        <v>62</v>
      </c>
      <c r="C1292" s="22" t="s">
        <v>48</v>
      </c>
      <c r="D1292" s="23" t="s">
        <v>43</v>
      </c>
      <c r="E1292" s="76">
        <v>19</v>
      </c>
    </row>
    <row r="1293" spans="1:5">
      <c r="A1293" s="22">
        <v>41874</v>
      </c>
      <c r="B1293" s="22" t="s">
        <v>64</v>
      </c>
      <c r="C1293" s="22" t="s">
        <v>38</v>
      </c>
      <c r="D1293" s="23" t="s">
        <v>57</v>
      </c>
      <c r="E1293" s="76">
        <v>46</v>
      </c>
    </row>
    <row r="1294" spans="1:5">
      <c r="A1294" s="22">
        <v>41800</v>
      </c>
      <c r="B1294" s="22" t="s">
        <v>62</v>
      </c>
      <c r="C1294" s="22" t="s">
        <v>38</v>
      </c>
      <c r="D1294" s="23" t="s">
        <v>56</v>
      </c>
      <c r="E1294" s="76">
        <v>60</v>
      </c>
    </row>
    <row r="1295" spans="1:5">
      <c r="A1295" s="22">
        <v>41843</v>
      </c>
      <c r="B1295" s="22" t="s">
        <v>63</v>
      </c>
      <c r="C1295" s="22" t="s">
        <v>48</v>
      </c>
      <c r="D1295" s="23" t="s">
        <v>53</v>
      </c>
      <c r="E1295" s="76">
        <v>87</v>
      </c>
    </row>
    <row r="1296" spans="1:5">
      <c r="A1296" s="22">
        <v>41868</v>
      </c>
      <c r="B1296" s="22" t="s">
        <v>64</v>
      </c>
      <c r="C1296" s="22" t="s">
        <v>48</v>
      </c>
      <c r="D1296" s="23" t="s">
        <v>43</v>
      </c>
      <c r="E1296" s="76">
        <v>60</v>
      </c>
    </row>
    <row r="1297" spans="1:5">
      <c r="A1297" s="22">
        <v>41880</v>
      </c>
      <c r="B1297" s="22" t="s">
        <v>64</v>
      </c>
      <c r="C1297" s="22" t="s">
        <v>38</v>
      </c>
      <c r="D1297" s="23" t="s">
        <v>49</v>
      </c>
      <c r="E1297" s="76">
        <v>66</v>
      </c>
    </row>
    <row r="1298" spans="1:5">
      <c r="A1298" s="22">
        <v>41861</v>
      </c>
      <c r="B1298" s="22" t="s">
        <v>64</v>
      </c>
      <c r="C1298" s="22" t="s">
        <v>48</v>
      </c>
      <c r="D1298" s="23" t="s">
        <v>58</v>
      </c>
      <c r="E1298" s="76">
        <v>75</v>
      </c>
    </row>
    <row r="1299" spans="1:5">
      <c r="A1299" s="22">
        <v>41866</v>
      </c>
      <c r="B1299" s="22" t="s">
        <v>64</v>
      </c>
      <c r="C1299" s="22" t="s">
        <v>38</v>
      </c>
      <c r="D1299" s="23" t="s">
        <v>43</v>
      </c>
      <c r="E1299" s="76">
        <v>38</v>
      </c>
    </row>
    <row r="1300" spans="1:5">
      <c r="A1300" s="22">
        <v>41859</v>
      </c>
      <c r="B1300" s="22" t="s">
        <v>64</v>
      </c>
      <c r="C1300" s="22" t="s">
        <v>38</v>
      </c>
      <c r="D1300" s="23" t="s">
        <v>58</v>
      </c>
      <c r="E1300" s="76">
        <v>50</v>
      </c>
    </row>
    <row r="1301" spans="1:5">
      <c r="A1301" s="22">
        <v>41784</v>
      </c>
      <c r="B1301" s="22" t="s">
        <v>60</v>
      </c>
      <c r="C1301" s="22" t="s">
        <v>48</v>
      </c>
      <c r="D1301" s="23" t="s">
        <v>50</v>
      </c>
      <c r="E1301" s="76">
        <v>46</v>
      </c>
    </row>
    <row r="1302" spans="1:5">
      <c r="A1302" s="22">
        <v>41807</v>
      </c>
      <c r="B1302" s="22" t="s">
        <v>62</v>
      </c>
      <c r="C1302" s="22" t="s">
        <v>48</v>
      </c>
      <c r="D1302" s="23" t="s">
        <v>50</v>
      </c>
      <c r="E1302" s="76">
        <v>46</v>
      </c>
    </row>
    <row r="1303" spans="1:5">
      <c r="A1303" s="22">
        <v>41795</v>
      </c>
      <c r="B1303" s="22" t="s">
        <v>62</v>
      </c>
      <c r="C1303" s="22" t="s">
        <v>48</v>
      </c>
      <c r="D1303" s="23" t="s">
        <v>66</v>
      </c>
      <c r="E1303" s="76">
        <v>38</v>
      </c>
    </row>
    <row r="1304" spans="1:5">
      <c r="A1304" s="22">
        <v>41778</v>
      </c>
      <c r="B1304" s="22" t="s">
        <v>60</v>
      </c>
      <c r="C1304" s="22" t="s">
        <v>48</v>
      </c>
      <c r="D1304" s="23" t="s">
        <v>50</v>
      </c>
      <c r="E1304" s="76">
        <v>23</v>
      </c>
    </row>
    <row r="1305" spans="1:5">
      <c r="A1305" s="22">
        <v>41867</v>
      </c>
      <c r="B1305" s="22" t="s">
        <v>64</v>
      </c>
      <c r="C1305" s="22" t="s">
        <v>38</v>
      </c>
      <c r="D1305" s="23" t="s">
        <v>50</v>
      </c>
      <c r="E1305" s="76">
        <v>69</v>
      </c>
    </row>
    <row r="1306" spans="1:5">
      <c r="A1306" s="22">
        <v>41821</v>
      </c>
      <c r="B1306" s="22" t="s">
        <v>63</v>
      </c>
      <c r="C1306" s="22" t="s">
        <v>38</v>
      </c>
      <c r="D1306" s="23" t="s">
        <v>43</v>
      </c>
      <c r="E1306" s="76">
        <v>20</v>
      </c>
    </row>
    <row r="1307" spans="1:5">
      <c r="A1307" s="22">
        <v>41822</v>
      </c>
      <c r="B1307" s="22" t="s">
        <v>63</v>
      </c>
      <c r="C1307" s="22" t="s">
        <v>336</v>
      </c>
      <c r="D1307" s="23" t="s">
        <v>43</v>
      </c>
      <c r="E1307" s="76">
        <v>20</v>
      </c>
    </row>
    <row r="1308" spans="1:5">
      <c r="A1308" s="22">
        <v>41801</v>
      </c>
      <c r="B1308" s="22" t="s">
        <v>62</v>
      </c>
      <c r="C1308" s="22" t="s">
        <v>48</v>
      </c>
      <c r="D1308" s="23" t="s">
        <v>53</v>
      </c>
      <c r="E1308" s="76">
        <v>30</v>
      </c>
    </row>
    <row r="1309" spans="1:5">
      <c r="A1309" s="22">
        <v>41817</v>
      </c>
      <c r="B1309" s="22" t="s">
        <v>62</v>
      </c>
      <c r="C1309" s="22" t="s">
        <v>48</v>
      </c>
      <c r="D1309" s="23" t="s">
        <v>43</v>
      </c>
      <c r="E1309" s="76">
        <v>60</v>
      </c>
    </row>
    <row r="1310" spans="1:5">
      <c r="A1310" s="22">
        <v>41900</v>
      </c>
      <c r="B1310" s="22" t="s">
        <v>65</v>
      </c>
      <c r="C1310" s="22" t="s">
        <v>48</v>
      </c>
      <c r="D1310" s="23" t="s">
        <v>50</v>
      </c>
      <c r="E1310" s="76">
        <v>23</v>
      </c>
    </row>
    <row r="1311" spans="1:5">
      <c r="A1311" s="22">
        <v>41857</v>
      </c>
      <c r="B1311" s="22" t="s">
        <v>64</v>
      </c>
      <c r="C1311" s="22" t="s">
        <v>336</v>
      </c>
      <c r="D1311" s="23" t="s">
        <v>43</v>
      </c>
      <c r="E1311" s="76">
        <v>20</v>
      </c>
    </row>
    <row r="1312" spans="1:5">
      <c r="A1312" s="22">
        <v>41881</v>
      </c>
      <c r="B1312" s="22" t="s">
        <v>64</v>
      </c>
      <c r="C1312" s="22" t="s">
        <v>48</v>
      </c>
      <c r="D1312" s="23" t="s">
        <v>46</v>
      </c>
      <c r="E1312" s="76">
        <v>50</v>
      </c>
    </row>
    <row r="1313" spans="1:5">
      <c r="A1313" s="22">
        <v>41810</v>
      </c>
      <c r="B1313" s="22" t="s">
        <v>62</v>
      </c>
      <c r="C1313" s="22" t="s">
        <v>48</v>
      </c>
      <c r="D1313" s="23" t="s">
        <v>53</v>
      </c>
      <c r="E1313" s="76">
        <v>58</v>
      </c>
    </row>
    <row r="1314" spans="1:5">
      <c r="A1314" s="22">
        <v>41893</v>
      </c>
      <c r="B1314" s="22" t="s">
        <v>65</v>
      </c>
      <c r="C1314" s="22" t="s">
        <v>48</v>
      </c>
      <c r="D1314" s="23" t="s">
        <v>58</v>
      </c>
      <c r="E1314" s="76">
        <v>50</v>
      </c>
    </row>
    <row r="1315" spans="1:5">
      <c r="A1315" s="22">
        <v>41858</v>
      </c>
      <c r="B1315" s="22" t="s">
        <v>64</v>
      </c>
      <c r="C1315" s="22" t="s">
        <v>38</v>
      </c>
      <c r="D1315" s="23" t="s">
        <v>39</v>
      </c>
      <c r="E1315" s="76">
        <v>240</v>
      </c>
    </row>
    <row r="1316" spans="1:5">
      <c r="A1316" s="22">
        <v>41806</v>
      </c>
      <c r="B1316" s="22" t="s">
        <v>62</v>
      </c>
      <c r="C1316" s="22" t="s">
        <v>48</v>
      </c>
      <c r="D1316" s="23" t="s">
        <v>58</v>
      </c>
      <c r="E1316" s="76">
        <v>48</v>
      </c>
    </row>
    <row r="1317" spans="1:5">
      <c r="A1317" s="22">
        <v>41861</v>
      </c>
      <c r="B1317" s="22" t="s">
        <v>64</v>
      </c>
      <c r="C1317" s="22" t="s">
        <v>38</v>
      </c>
      <c r="D1317" s="23" t="s">
        <v>50</v>
      </c>
      <c r="E1317" s="76">
        <v>46</v>
      </c>
    </row>
    <row r="1318" spans="1:5">
      <c r="A1318" s="22">
        <v>41893</v>
      </c>
      <c r="B1318" s="22" t="s">
        <v>65</v>
      </c>
      <c r="C1318" s="22" t="s">
        <v>38</v>
      </c>
      <c r="D1318" s="23" t="s">
        <v>57</v>
      </c>
      <c r="E1318" s="76">
        <v>46</v>
      </c>
    </row>
    <row r="1319" spans="1:5">
      <c r="A1319" s="22">
        <v>41867</v>
      </c>
      <c r="B1319" s="22" t="s">
        <v>64</v>
      </c>
      <c r="C1319" s="22" t="s">
        <v>38</v>
      </c>
      <c r="D1319" s="23" t="s">
        <v>49</v>
      </c>
      <c r="E1319" s="76">
        <v>33</v>
      </c>
    </row>
    <row r="1320" spans="1:5">
      <c r="A1320" s="22">
        <v>41811</v>
      </c>
      <c r="B1320" s="22" t="s">
        <v>62</v>
      </c>
      <c r="C1320" s="22" t="s">
        <v>48</v>
      </c>
      <c r="D1320" s="23" t="s">
        <v>61</v>
      </c>
      <c r="E1320" s="76">
        <v>55</v>
      </c>
    </row>
    <row r="1321" spans="1:5">
      <c r="A1321" s="22">
        <v>41858</v>
      </c>
      <c r="B1321" s="22" t="s">
        <v>64</v>
      </c>
      <c r="C1321" s="22" t="s">
        <v>336</v>
      </c>
      <c r="D1321" s="23" t="s">
        <v>49</v>
      </c>
      <c r="E1321" s="76">
        <v>33</v>
      </c>
    </row>
    <row r="1322" spans="1:5">
      <c r="A1322" s="22">
        <v>41780</v>
      </c>
      <c r="B1322" s="22" t="s">
        <v>60</v>
      </c>
      <c r="C1322" s="22" t="s">
        <v>336</v>
      </c>
      <c r="D1322" s="23" t="s">
        <v>43</v>
      </c>
      <c r="E1322" s="76">
        <v>40</v>
      </c>
    </row>
    <row r="1323" spans="1:5">
      <c r="A1323" s="22">
        <v>41838</v>
      </c>
      <c r="B1323" s="22" t="s">
        <v>63</v>
      </c>
      <c r="C1323" s="22" t="s">
        <v>48</v>
      </c>
      <c r="D1323" s="23" t="s">
        <v>57</v>
      </c>
      <c r="E1323" s="76">
        <v>46</v>
      </c>
    </row>
    <row r="1324" spans="1:5">
      <c r="A1324" s="22">
        <v>41795</v>
      </c>
      <c r="B1324" s="22" t="s">
        <v>62</v>
      </c>
      <c r="C1324" s="22" t="s">
        <v>48</v>
      </c>
      <c r="D1324" s="23" t="s">
        <v>49</v>
      </c>
      <c r="E1324" s="76">
        <v>64</v>
      </c>
    </row>
    <row r="1325" spans="1:5">
      <c r="A1325" s="22">
        <v>41818</v>
      </c>
      <c r="B1325" s="22" t="s">
        <v>62</v>
      </c>
      <c r="C1325" s="22" t="s">
        <v>38</v>
      </c>
      <c r="D1325" s="23" t="s">
        <v>54</v>
      </c>
      <c r="E1325" s="76">
        <v>23</v>
      </c>
    </row>
    <row r="1326" spans="1:5">
      <c r="A1326" s="22">
        <v>41839</v>
      </c>
      <c r="B1326" s="22" t="s">
        <v>63</v>
      </c>
      <c r="C1326" s="22" t="s">
        <v>48</v>
      </c>
      <c r="D1326" s="23" t="s">
        <v>49</v>
      </c>
      <c r="E1326" s="76">
        <v>533</v>
      </c>
    </row>
    <row r="1327" spans="1:5">
      <c r="A1327" s="22">
        <v>41863</v>
      </c>
      <c r="B1327" s="22" t="s">
        <v>64</v>
      </c>
      <c r="C1327" s="22" t="s">
        <v>38</v>
      </c>
      <c r="D1327" s="23" t="s">
        <v>49</v>
      </c>
      <c r="E1327" s="76">
        <v>66</v>
      </c>
    </row>
    <row r="1328" spans="1:5">
      <c r="A1328" s="22">
        <v>41870</v>
      </c>
      <c r="B1328" s="22" t="s">
        <v>64</v>
      </c>
      <c r="C1328" s="22" t="s">
        <v>48</v>
      </c>
      <c r="D1328" s="23" t="s">
        <v>50</v>
      </c>
      <c r="E1328" s="76">
        <v>69</v>
      </c>
    </row>
    <row r="1329" spans="1:5">
      <c r="A1329" s="22">
        <v>41882</v>
      </c>
      <c r="B1329" s="22" t="s">
        <v>64</v>
      </c>
      <c r="C1329" s="22" t="s">
        <v>336</v>
      </c>
      <c r="D1329" s="23" t="s">
        <v>54</v>
      </c>
      <c r="E1329" s="76">
        <v>24</v>
      </c>
    </row>
    <row r="1330" spans="1:5">
      <c r="A1330" s="22">
        <v>41867</v>
      </c>
      <c r="B1330" s="22" t="s">
        <v>64</v>
      </c>
      <c r="C1330" s="22" t="s">
        <v>48</v>
      </c>
      <c r="D1330" s="23" t="s">
        <v>49</v>
      </c>
      <c r="E1330" s="76">
        <v>33</v>
      </c>
    </row>
    <row r="1331" spans="1:5">
      <c r="A1331" s="22">
        <v>41852</v>
      </c>
      <c r="B1331" s="22" t="s">
        <v>64</v>
      </c>
      <c r="C1331" s="22" t="s">
        <v>38</v>
      </c>
      <c r="D1331" s="23" t="s">
        <v>54</v>
      </c>
      <c r="E1331" s="76">
        <v>23</v>
      </c>
    </row>
    <row r="1332" spans="1:5">
      <c r="A1332" s="22">
        <v>41808</v>
      </c>
      <c r="B1332" s="22" t="s">
        <v>62</v>
      </c>
      <c r="C1332" s="22" t="s">
        <v>48</v>
      </c>
      <c r="D1332" s="23" t="s">
        <v>49</v>
      </c>
      <c r="E1332" s="76">
        <v>68</v>
      </c>
    </row>
    <row r="1333" spans="1:5">
      <c r="A1333" s="22">
        <v>41877</v>
      </c>
      <c r="B1333" s="22" t="s">
        <v>64</v>
      </c>
      <c r="C1333" s="22" t="s">
        <v>38</v>
      </c>
      <c r="D1333" s="23" t="s">
        <v>61</v>
      </c>
      <c r="E1333" s="76">
        <v>55</v>
      </c>
    </row>
    <row r="1334" spans="1:5">
      <c r="A1334" s="22">
        <v>41903</v>
      </c>
      <c r="B1334" s="22" t="s">
        <v>65</v>
      </c>
      <c r="C1334" s="22" t="s">
        <v>38</v>
      </c>
      <c r="D1334" s="23" t="s">
        <v>56</v>
      </c>
      <c r="E1334" s="76">
        <v>21</v>
      </c>
    </row>
    <row r="1335" spans="1:5">
      <c r="A1335" s="22">
        <v>41796</v>
      </c>
      <c r="B1335" s="22" t="s">
        <v>62</v>
      </c>
      <c r="C1335" s="22" t="s">
        <v>48</v>
      </c>
      <c r="D1335" s="23" t="s">
        <v>50</v>
      </c>
      <c r="E1335" s="76">
        <v>154</v>
      </c>
    </row>
    <row r="1336" spans="1:5">
      <c r="A1336" s="22">
        <v>41792</v>
      </c>
      <c r="B1336" s="22" t="s">
        <v>62</v>
      </c>
      <c r="C1336" s="22" t="s">
        <v>48</v>
      </c>
      <c r="D1336" s="23" t="s">
        <v>49</v>
      </c>
      <c r="E1336" s="76">
        <v>64</v>
      </c>
    </row>
    <row r="1337" spans="1:5">
      <c r="A1337" s="22">
        <v>41881</v>
      </c>
      <c r="B1337" s="22" t="s">
        <v>64</v>
      </c>
      <c r="C1337" s="22" t="s">
        <v>38</v>
      </c>
      <c r="D1337" s="23" t="s">
        <v>58</v>
      </c>
      <c r="E1337" s="76">
        <v>72</v>
      </c>
    </row>
    <row r="1338" spans="1:5">
      <c r="A1338" s="22">
        <v>41872</v>
      </c>
      <c r="B1338" s="22" t="s">
        <v>64</v>
      </c>
      <c r="C1338" s="22" t="s">
        <v>48</v>
      </c>
      <c r="D1338" s="23" t="s">
        <v>43</v>
      </c>
      <c r="E1338" s="76">
        <v>20</v>
      </c>
    </row>
    <row r="1339" spans="1:5">
      <c r="A1339" s="22">
        <v>41819</v>
      </c>
      <c r="B1339" s="22" t="s">
        <v>62</v>
      </c>
      <c r="C1339" s="22" t="s">
        <v>48</v>
      </c>
      <c r="D1339" s="23" t="s">
        <v>53</v>
      </c>
      <c r="E1339" s="76">
        <v>56</v>
      </c>
    </row>
    <row r="1340" spans="1:5">
      <c r="A1340" s="22">
        <v>41869</v>
      </c>
      <c r="B1340" s="22" t="s">
        <v>64</v>
      </c>
      <c r="C1340" s="22" t="s">
        <v>48</v>
      </c>
      <c r="D1340" s="23" t="s">
        <v>50</v>
      </c>
      <c r="E1340" s="76">
        <v>69</v>
      </c>
    </row>
    <row r="1341" spans="1:5">
      <c r="A1341" s="22">
        <v>41763</v>
      </c>
      <c r="B1341" s="22" t="s">
        <v>60</v>
      </c>
      <c r="C1341" s="22" t="s">
        <v>38</v>
      </c>
      <c r="D1341" s="23" t="s">
        <v>56</v>
      </c>
      <c r="E1341" s="76">
        <v>38</v>
      </c>
    </row>
    <row r="1342" spans="1:5">
      <c r="A1342" s="22">
        <v>41796</v>
      </c>
      <c r="B1342" s="22" t="s">
        <v>62</v>
      </c>
      <c r="C1342" s="22" t="s">
        <v>48</v>
      </c>
      <c r="D1342" s="23" t="s">
        <v>50</v>
      </c>
      <c r="E1342" s="76">
        <v>46</v>
      </c>
    </row>
    <row r="1343" spans="1:5">
      <c r="A1343" s="22">
        <v>41867</v>
      </c>
      <c r="B1343" s="22" t="s">
        <v>64</v>
      </c>
      <c r="C1343" s="22" t="s">
        <v>38</v>
      </c>
      <c r="D1343" s="23" t="s">
        <v>43</v>
      </c>
      <c r="E1343" s="76">
        <v>80</v>
      </c>
    </row>
    <row r="1344" spans="1:5">
      <c r="A1344" s="22">
        <v>41799</v>
      </c>
      <c r="B1344" s="22" t="s">
        <v>62</v>
      </c>
      <c r="C1344" s="22" t="s">
        <v>336</v>
      </c>
      <c r="D1344" s="23" t="s">
        <v>53</v>
      </c>
      <c r="E1344" s="76">
        <v>29</v>
      </c>
    </row>
    <row r="1345" spans="1:5">
      <c r="A1345" s="22">
        <v>41806</v>
      </c>
      <c r="B1345" s="22" t="s">
        <v>62</v>
      </c>
      <c r="C1345" s="22" t="s">
        <v>38</v>
      </c>
      <c r="D1345" s="23" t="s">
        <v>43</v>
      </c>
      <c r="E1345" s="76">
        <v>40</v>
      </c>
    </row>
    <row r="1346" spans="1:5">
      <c r="A1346" s="22">
        <v>41820</v>
      </c>
      <c r="B1346" s="22" t="s">
        <v>62</v>
      </c>
      <c r="C1346" s="22" t="s">
        <v>38</v>
      </c>
      <c r="D1346" s="23" t="s">
        <v>50</v>
      </c>
      <c r="E1346" s="76">
        <v>69</v>
      </c>
    </row>
    <row r="1347" spans="1:5">
      <c r="A1347" s="22">
        <v>41787</v>
      </c>
      <c r="B1347" s="22" t="s">
        <v>60</v>
      </c>
      <c r="C1347" s="22" t="s">
        <v>48</v>
      </c>
      <c r="D1347" s="23" t="s">
        <v>58</v>
      </c>
      <c r="E1347" s="76">
        <v>75</v>
      </c>
    </row>
    <row r="1348" spans="1:5">
      <c r="A1348" s="22">
        <v>41878</v>
      </c>
      <c r="B1348" s="22" t="s">
        <v>64</v>
      </c>
      <c r="C1348" s="22" t="s">
        <v>336</v>
      </c>
      <c r="D1348" s="23" t="s">
        <v>50</v>
      </c>
      <c r="E1348" s="76">
        <v>44</v>
      </c>
    </row>
    <row r="1349" spans="1:5">
      <c r="A1349" s="22">
        <v>41810</v>
      </c>
      <c r="B1349" s="22" t="s">
        <v>62</v>
      </c>
      <c r="C1349" s="22" t="s">
        <v>48</v>
      </c>
      <c r="D1349" s="23" t="s">
        <v>49</v>
      </c>
      <c r="E1349" s="76">
        <v>66</v>
      </c>
    </row>
    <row r="1350" spans="1:5">
      <c r="A1350" s="22">
        <v>41854</v>
      </c>
      <c r="B1350" s="22" t="s">
        <v>64</v>
      </c>
      <c r="C1350" s="22" t="s">
        <v>38</v>
      </c>
      <c r="D1350" s="23" t="s">
        <v>49</v>
      </c>
      <c r="E1350" s="76">
        <v>102</v>
      </c>
    </row>
    <row r="1351" spans="1:5">
      <c r="A1351" s="22">
        <v>41802</v>
      </c>
      <c r="B1351" s="22" t="s">
        <v>62</v>
      </c>
      <c r="C1351" s="22" t="s">
        <v>48</v>
      </c>
      <c r="D1351" s="23" t="s">
        <v>53</v>
      </c>
      <c r="E1351" s="76">
        <v>90</v>
      </c>
    </row>
    <row r="1352" spans="1:5">
      <c r="A1352" s="22">
        <v>41798</v>
      </c>
      <c r="B1352" s="22" t="s">
        <v>62</v>
      </c>
      <c r="C1352" s="22" t="s">
        <v>38</v>
      </c>
      <c r="D1352" s="23" t="s">
        <v>43</v>
      </c>
      <c r="E1352" s="76">
        <v>20</v>
      </c>
    </row>
    <row r="1353" spans="1:5">
      <c r="A1353" s="22">
        <v>41762</v>
      </c>
      <c r="B1353" s="22" t="s">
        <v>60</v>
      </c>
      <c r="C1353" s="22" t="s">
        <v>48</v>
      </c>
      <c r="D1353" s="23" t="s">
        <v>53</v>
      </c>
      <c r="E1353" s="76">
        <v>523</v>
      </c>
    </row>
    <row r="1354" spans="1:5">
      <c r="A1354" s="22">
        <v>41876</v>
      </c>
      <c r="B1354" s="22" t="s">
        <v>64</v>
      </c>
      <c r="C1354" s="22" t="s">
        <v>48</v>
      </c>
      <c r="D1354" s="23" t="s">
        <v>56</v>
      </c>
      <c r="E1354" s="76">
        <v>38</v>
      </c>
    </row>
    <row r="1355" spans="1:5">
      <c r="A1355" s="22">
        <v>41862</v>
      </c>
      <c r="B1355" s="22" t="s">
        <v>64</v>
      </c>
      <c r="C1355" s="22" t="s">
        <v>38</v>
      </c>
      <c r="D1355" s="23" t="s">
        <v>43</v>
      </c>
      <c r="E1355" s="76">
        <v>76</v>
      </c>
    </row>
    <row r="1356" spans="1:5">
      <c r="A1356" s="22">
        <v>41872</v>
      </c>
      <c r="B1356" s="22" t="s">
        <v>64</v>
      </c>
      <c r="C1356" s="22" t="s">
        <v>38</v>
      </c>
      <c r="D1356" s="23" t="s">
        <v>53</v>
      </c>
      <c r="E1356" s="76">
        <v>29</v>
      </c>
    </row>
    <row r="1357" spans="1:5">
      <c r="A1357" s="22">
        <v>41819</v>
      </c>
      <c r="B1357" s="22" t="s">
        <v>62</v>
      </c>
      <c r="C1357" s="22" t="s">
        <v>48</v>
      </c>
      <c r="D1357" s="23" t="s">
        <v>58</v>
      </c>
      <c r="E1357" s="76">
        <v>72</v>
      </c>
    </row>
    <row r="1358" spans="1:5">
      <c r="A1358" s="22">
        <v>41871</v>
      </c>
      <c r="B1358" s="22" t="s">
        <v>64</v>
      </c>
      <c r="C1358" s="22" t="s">
        <v>48</v>
      </c>
      <c r="D1358" s="23" t="s">
        <v>39</v>
      </c>
      <c r="E1358" s="76">
        <v>1629</v>
      </c>
    </row>
    <row r="1359" spans="1:5">
      <c r="A1359" s="22">
        <v>41860</v>
      </c>
      <c r="B1359" s="22" t="s">
        <v>64</v>
      </c>
      <c r="C1359" s="22" t="s">
        <v>336</v>
      </c>
      <c r="D1359" s="23" t="s">
        <v>43</v>
      </c>
      <c r="E1359" s="76">
        <v>60</v>
      </c>
    </row>
    <row r="1360" spans="1:5">
      <c r="A1360" s="22">
        <v>41866</v>
      </c>
      <c r="B1360" s="22" t="s">
        <v>64</v>
      </c>
      <c r="C1360" s="22" t="s">
        <v>48</v>
      </c>
      <c r="D1360" s="23" t="s">
        <v>66</v>
      </c>
      <c r="E1360" s="76">
        <v>36</v>
      </c>
    </row>
    <row r="1361" spans="1:5">
      <c r="A1361" s="22">
        <v>41807</v>
      </c>
      <c r="B1361" s="22" t="s">
        <v>62</v>
      </c>
      <c r="C1361" s="22" t="s">
        <v>38</v>
      </c>
      <c r="D1361" s="23" t="s">
        <v>53</v>
      </c>
      <c r="E1361" s="76">
        <v>58</v>
      </c>
    </row>
    <row r="1362" spans="1:5">
      <c r="A1362" s="22">
        <v>41854</v>
      </c>
      <c r="B1362" s="22" t="s">
        <v>64</v>
      </c>
      <c r="C1362" s="22" t="s">
        <v>48</v>
      </c>
      <c r="D1362" s="23" t="s">
        <v>61</v>
      </c>
      <c r="E1362" s="76">
        <v>83</v>
      </c>
    </row>
    <row r="1363" spans="1:5">
      <c r="A1363" s="22">
        <v>41860</v>
      </c>
      <c r="B1363" s="22" t="s">
        <v>64</v>
      </c>
      <c r="C1363" s="22" t="s">
        <v>38</v>
      </c>
      <c r="D1363" s="23" t="s">
        <v>66</v>
      </c>
      <c r="E1363" s="76">
        <v>235</v>
      </c>
    </row>
    <row r="1364" spans="1:5">
      <c r="A1364" s="22">
        <v>41875</v>
      </c>
      <c r="B1364" s="22" t="s">
        <v>64</v>
      </c>
      <c r="C1364" s="22" t="s">
        <v>48</v>
      </c>
      <c r="D1364" s="23" t="s">
        <v>54</v>
      </c>
      <c r="E1364" s="76">
        <v>47</v>
      </c>
    </row>
    <row r="1365" spans="1:5">
      <c r="A1365" s="22">
        <v>41801</v>
      </c>
      <c r="B1365" s="22" t="s">
        <v>62</v>
      </c>
      <c r="C1365" s="22" t="s">
        <v>38</v>
      </c>
      <c r="D1365" s="23" t="s">
        <v>49</v>
      </c>
      <c r="E1365" s="76">
        <v>96</v>
      </c>
    </row>
    <row r="1366" spans="1:5">
      <c r="A1366" s="22">
        <v>41824</v>
      </c>
      <c r="B1366" s="22" t="s">
        <v>63</v>
      </c>
      <c r="C1366" s="22" t="s">
        <v>38</v>
      </c>
      <c r="D1366" s="23" t="s">
        <v>43</v>
      </c>
      <c r="E1366" s="76">
        <v>60</v>
      </c>
    </row>
    <row r="1367" spans="1:5">
      <c r="A1367" s="22">
        <v>41802</v>
      </c>
      <c r="B1367" s="22" t="s">
        <v>62</v>
      </c>
      <c r="C1367" s="22" t="s">
        <v>38</v>
      </c>
      <c r="D1367" s="23" t="s">
        <v>49</v>
      </c>
      <c r="E1367" s="76">
        <v>66</v>
      </c>
    </row>
    <row r="1368" spans="1:5">
      <c r="A1368" s="22">
        <v>41877</v>
      </c>
      <c r="B1368" s="22" t="s">
        <v>64</v>
      </c>
      <c r="C1368" s="22" t="s">
        <v>38</v>
      </c>
      <c r="D1368" s="23" t="s">
        <v>53</v>
      </c>
      <c r="E1368" s="76">
        <v>29</v>
      </c>
    </row>
    <row r="1369" spans="1:5">
      <c r="A1369" s="22">
        <v>41862</v>
      </c>
      <c r="B1369" s="22" t="s">
        <v>64</v>
      </c>
      <c r="C1369" s="22" t="s">
        <v>38</v>
      </c>
      <c r="D1369" s="23" t="s">
        <v>43</v>
      </c>
      <c r="E1369" s="76">
        <v>40</v>
      </c>
    </row>
    <row r="1370" spans="1:5">
      <c r="A1370" s="22">
        <v>41876</v>
      </c>
      <c r="B1370" s="22" t="s">
        <v>64</v>
      </c>
      <c r="C1370" s="22" t="s">
        <v>48</v>
      </c>
      <c r="D1370" s="23" t="s">
        <v>49</v>
      </c>
      <c r="E1370" s="76">
        <v>66</v>
      </c>
    </row>
    <row r="1371" spans="1:5">
      <c r="A1371" s="22">
        <v>41854</v>
      </c>
      <c r="B1371" s="22" t="s">
        <v>64</v>
      </c>
      <c r="C1371" s="22" t="s">
        <v>38</v>
      </c>
      <c r="D1371" s="23" t="s">
        <v>61</v>
      </c>
      <c r="E1371" s="76">
        <v>28</v>
      </c>
    </row>
    <row r="1372" spans="1:5">
      <c r="A1372" s="22">
        <v>41814</v>
      </c>
      <c r="B1372" s="22" t="s">
        <v>62</v>
      </c>
      <c r="C1372" s="22" t="s">
        <v>336</v>
      </c>
      <c r="D1372" s="23" t="s">
        <v>43</v>
      </c>
      <c r="E1372" s="76">
        <v>60</v>
      </c>
    </row>
    <row r="1373" spans="1:5">
      <c r="A1373" s="22">
        <v>41865</v>
      </c>
      <c r="B1373" s="22" t="s">
        <v>64</v>
      </c>
      <c r="C1373" s="22" t="s">
        <v>38</v>
      </c>
      <c r="D1373" s="23" t="s">
        <v>56</v>
      </c>
      <c r="E1373" s="76">
        <v>63</v>
      </c>
    </row>
    <row r="1374" spans="1:5">
      <c r="A1374" s="22">
        <v>41880</v>
      </c>
      <c r="B1374" s="22" t="s">
        <v>64</v>
      </c>
      <c r="C1374" s="22" t="s">
        <v>38</v>
      </c>
      <c r="D1374" s="23" t="s">
        <v>58</v>
      </c>
      <c r="E1374" s="76">
        <v>24</v>
      </c>
    </row>
    <row r="1375" spans="1:5">
      <c r="A1375" s="22">
        <v>41792</v>
      </c>
      <c r="B1375" s="22" t="s">
        <v>62</v>
      </c>
      <c r="C1375" s="22" t="s">
        <v>336</v>
      </c>
      <c r="D1375" s="23" t="s">
        <v>57</v>
      </c>
      <c r="E1375" s="76">
        <v>46</v>
      </c>
    </row>
    <row r="1376" spans="1:5">
      <c r="A1376" s="22">
        <v>41804</v>
      </c>
      <c r="B1376" s="22" t="s">
        <v>62</v>
      </c>
      <c r="C1376" s="22" t="s">
        <v>48</v>
      </c>
      <c r="D1376" s="23" t="s">
        <v>54</v>
      </c>
      <c r="E1376" s="76">
        <v>90</v>
      </c>
    </row>
    <row r="1377" spans="1:5">
      <c r="A1377" s="22">
        <v>41834</v>
      </c>
      <c r="B1377" s="22" t="s">
        <v>63</v>
      </c>
      <c r="C1377" s="22" t="s">
        <v>38</v>
      </c>
      <c r="D1377" s="23" t="s">
        <v>53</v>
      </c>
      <c r="E1377" s="76">
        <v>60</v>
      </c>
    </row>
    <row r="1378" spans="1:5">
      <c r="A1378" s="22">
        <v>41760</v>
      </c>
      <c r="B1378" s="22" t="s">
        <v>60</v>
      </c>
      <c r="C1378" s="22" t="s">
        <v>48</v>
      </c>
      <c r="D1378" s="23" t="s">
        <v>57</v>
      </c>
      <c r="E1378" s="76">
        <v>69</v>
      </c>
    </row>
    <row r="1379" spans="1:5">
      <c r="A1379" s="22">
        <v>41805</v>
      </c>
      <c r="B1379" s="22" t="s">
        <v>62</v>
      </c>
      <c r="C1379" s="22" t="s">
        <v>336</v>
      </c>
      <c r="D1379" s="23" t="s">
        <v>61</v>
      </c>
      <c r="E1379" s="76">
        <v>353</v>
      </c>
    </row>
    <row r="1380" spans="1:5">
      <c r="A1380" s="22">
        <v>41826</v>
      </c>
      <c r="B1380" s="22" t="s">
        <v>63</v>
      </c>
      <c r="C1380" s="22" t="s">
        <v>38</v>
      </c>
      <c r="D1380" s="23" t="s">
        <v>53</v>
      </c>
      <c r="E1380" s="76">
        <v>56</v>
      </c>
    </row>
    <row r="1381" spans="1:5">
      <c r="A1381" s="22">
        <v>41824</v>
      </c>
      <c r="B1381" s="22" t="s">
        <v>63</v>
      </c>
      <c r="C1381" s="22" t="s">
        <v>48</v>
      </c>
      <c r="D1381" s="23" t="s">
        <v>58</v>
      </c>
      <c r="E1381" s="76">
        <v>72</v>
      </c>
    </row>
    <row r="1382" spans="1:5">
      <c r="A1382" s="22">
        <v>41816</v>
      </c>
      <c r="B1382" s="22" t="s">
        <v>62</v>
      </c>
      <c r="C1382" s="22" t="s">
        <v>48</v>
      </c>
      <c r="D1382" s="23" t="s">
        <v>46</v>
      </c>
      <c r="E1382" s="76">
        <v>23</v>
      </c>
    </row>
    <row r="1383" spans="1:5">
      <c r="A1383" s="22">
        <v>41794</v>
      </c>
      <c r="B1383" s="22" t="s">
        <v>62</v>
      </c>
      <c r="C1383" s="22" t="s">
        <v>48</v>
      </c>
      <c r="D1383" s="23" t="s">
        <v>43</v>
      </c>
      <c r="E1383" s="76">
        <v>40</v>
      </c>
    </row>
    <row r="1384" spans="1:5">
      <c r="A1384" s="22">
        <v>41874</v>
      </c>
      <c r="B1384" s="22" t="s">
        <v>64</v>
      </c>
      <c r="C1384" s="22" t="s">
        <v>336</v>
      </c>
      <c r="D1384" s="23" t="s">
        <v>43</v>
      </c>
      <c r="E1384" s="76">
        <v>40</v>
      </c>
    </row>
    <row r="1385" spans="1:5">
      <c r="A1385" s="22">
        <v>41866</v>
      </c>
      <c r="B1385" s="22" t="s">
        <v>64</v>
      </c>
      <c r="C1385" s="22" t="s">
        <v>38</v>
      </c>
      <c r="D1385" s="23" t="s">
        <v>50</v>
      </c>
      <c r="E1385" s="76">
        <v>69</v>
      </c>
    </row>
    <row r="1386" spans="1:5">
      <c r="A1386" s="22">
        <v>41770</v>
      </c>
      <c r="B1386" s="22" t="s">
        <v>60</v>
      </c>
      <c r="C1386" s="22" t="s">
        <v>38</v>
      </c>
      <c r="D1386" s="23" t="s">
        <v>43</v>
      </c>
      <c r="E1386" s="76">
        <v>38</v>
      </c>
    </row>
    <row r="1387" spans="1:5">
      <c r="A1387" s="22">
        <v>41809</v>
      </c>
      <c r="B1387" s="22" t="s">
        <v>62</v>
      </c>
      <c r="C1387" s="22" t="s">
        <v>48</v>
      </c>
      <c r="D1387" s="23" t="s">
        <v>50</v>
      </c>
      <c r="E1387" s="76">
        <v>371</v>
      </c>
    </row>
    <row r="1388" spans="1:5">
      <c r="A1388" s="22">
        <v>41793</v>
      </c>
      <c r="B1388" s="22" t="s">
        <v>62</v>
      </c>
      <c r="C1388" s="22" t="s">
        <v>48</v>
      </c>
      <c r="D1388" s="23" t="s">
        <v>66</v>
      </c>
      <c r="E1388" s="76">
        <v>36</v>
      </c>
    </row>
    <row r="1389" spans="1:5">
      <c r="A1389" s="22">
        <v>41800</v>
      </c>
      <c r="B1389" s="22" t="s">
        <v>62</v>
      </c>
      <c r="C1389" s="22" t="s">
        <v>38</v>
      </c>
      <c r="D1389" s="23" t="s">
        <v>53</v>
      </c>
      <c r="E1389" s="76">
        <v>30</v>
      </c>
    </row>
    <row r="1390" spans="1:5">
      <c r="A1390" s="22">
        <v>41878</v>
      </c>
      <c r="B1390" s="22" t="s">
        <v>64</v>
      </c>
      <c r="C1390" s="22" t="s">
        <v>48</v>
      </c>
      <c r="D1390" s="23" t="s">
        <v>56</v>
      </c>
      <c r="E1390" s="76">
        <v>60</v>
      </c>
    </row>
    <row r="1391" spans="1:5">
      <c r="A1391" s="22">
        <v>41845</v>
      </c>
      <c r="B1391" s="22" t="s">
        <v>63</v>
      </c>
      <c r="C1391" s="22" t="s">
        <v>48</v>
      </c>
      <c r="D1391" s="23" t="s">
        <v>57</v>
      </c>
      <c r="E1391" s="76">
        <v>44</v>
      </c>
    </row>
    <row r="1392" spans="1:5">
      <c r="A1392" s="22">
        <v>41872</v>
      </c>
      <c r="B1392" s="22" t="s">
        <v>64</v>
      </c>
      <c r="C1392" s="22" t="s">
        <v>48</v>
      </c>
      <c r="D1392" s="23" t="s">
        <v>56</v>
      </c>
      <c r="E1392" s="76">
        <v>21</v>
      </c>
    </row>
    <row r="1393" spans="1:5">
      <c r="A1393" s="22">
        <v>41794</v>
      </c>
      <c r="B1393" s="22" t="s">
        <v>62</v>
      </c>
      <c r="C1393" s="22" t="s">
        <v>48</v>
      </c>
      <c r="D1393" s="23" t="s">
        <v>49</v>
      </c>
      <c r="E1393" s="76">
        <v>64</v>
      </c>
    </row>
    <row r="1394" spans="1:5">
      <c r="A1394" s="22">
        <v>41871</v>
      </c>
      <c r="B1394" s="22" t="s">
        <v>64</v>
      </c>
      <c r="C1394" s="22" t="s">
        <v>48</v>
      </c>
      <c r="D1394" s="23" t="s">
        <v>49</v>
      </c>
      <c r="E1394" s="76">
        <v>66</v>
      </c>
    </row>
    <row r="1395" spans="1:5">
      <c r="A1395" s="22">
        <v>41803</v>
      </c>
      <c r="B1395" s="22" t="s">
        <v>62</v>
      </c>
      <c r="C1395" s="22" t="s">
        <v>48</v>
      </c>
      <c r="D1395" s="23" t="s">
        <v>57</v>
      </c>
      <c r="E1395" s="76">
        <v>23</v>
      </c>
    </row>
    <row r="1396" spans="1:5">
      <c r="A1396" s="22">
        <v>41799</v>
      </c>
      <c r="B1396" s="22" t="s">
        <v>62</v>
      </c>
      <c r="C1396" s="22" t="s">
        <v>38</v>
      </c>
      <c r="D1396" s="23" t="s">
        <v>57</v>
      </c>
      <c r="E1396" s="76">
        <v>46</v>
      </c>
    </row>
    <row r="1397" spans="1:5">
      <c r="A1397" s="22">
        <v>41799</v>
      </c>
      <c r="B1397" s="22" t="s">
        <v>62</v>
      </c>
      <c r="C1397" s="22" t="s">
        <v>48</v>
      </c>
      <c r="D1397" s="23" t="s">
        <v>56</v>
      </c>
      <c r="E1397" s="76">
        <v>60</v>
      </c>
    </row>
    <row r="1398" spans="1:5">
      <c r="A1398" s="22">
        <v>41804</v>
      </c>
      <c r="B1398" s="22" t="s">
        <v>62</v>
      </c>
      <c r="C1398" s="22" t="s">
        <v>48</v>
      </c>
      <c r="D1398" s="23" t="s">
        <v>50</v>
      </c>
      <c r="E1398" s="76">
        <v>230</v>
      </c>
    </row>
    <row r="1399" spans="1:5">
      <c r="A1399" s="22">
        <v>41868</v>
      </c>
      <c r="B1399" s="22" t="s">
        <v>64</v>
      </c>
      <c r="C1399" s="22" t="s">
        <v>38</v>
      </c>
      <c r="D1399" s="23" t="s">
        <v>50</v>
      </c>
      <c r="E1399" s="76">
        <v>46</v>
      </c>
    </row>
    <row r="1400" spans="1:5">
      <c r="A1400" s="22">
        <v>41853</v>
      </c>
      <c r="B1400" s="22" t="s">
        <v>64</v>
      </c>
      <c r="C1400" s="22" t="s">
        <v>38</v>
      </c>
      <c r="D1400" s="23" t="s">
        <v>43</v>
      </c>
      <c r="E1400" s="76">
        <v>40</v>
      </c>
    </row>
    <row r="1401" spans="1:5">
      <c r="A1401" s="22">
        <v>41850</v>
      </c>
      <c r="B1401" s="22" t="s">
        <v>63</v>
      </c>
      <c r="C1401" s="22" t="s">
        <v>48</v>
      </c>
      <c r="D1401" s="23" t="s">
        <v>57</v>
      </c>
      <c r="E1401" s="76">
        <v>46</v>
      </c>
    </row>
    <row r="1402" spans="1:5">
      <c r="A1402" s="22">
        <v>41778</v>
      </c>
      <c r="B1402" s="22" t="s">
        <v>60</v>
      </c>
      <c r="C1402" s="22" t="s">
        <v>38</v>
      </c>
      <c r="D1402" s="23" t="s">
        <v>57</v>
      </c>
      <c r="E1402" s="76">
        <v>69</v>
      </c>
    </row>
    <row r="1403" spans="1:5">
      <c r="A1403" s="22">
        <v>41859</v>
      </c>
      <c r="B1403" s="22" t="s">
        <v>64</v>
      </c>
      <c r="C1403" s="22" t="s">
        <v>38</v>
      </c>
      <c r="D1403" s="23" t="s">
        <v>49</v>
      </c>
      <c r="E1403" s="76">
        <v>99</v>
      </c>
    </row>
    <row r="1404" spans="1:5">
      <c r="A1404" s="22">
        <v>41828</v>
      </c>
      <c r="B1404" s="22" t="s">
        <v>63</v>
      </c>
      <c r="C1404" s="22" t="s">
        <v>48</v>
      </c>
      <c r="D1404" s="23" t="s">
        <v>49</v>
      </c>
      <c r="E1404" s="76">
        <v>102</v>
      </c>
    </row>
    <row r="1405" spans="1:5">
      <c r="A1405" s="22">
        <v>41762</v>
      </c>
      <c r="B1405" s="22" t="s">
        <v>60</v>
      </c>
      <c r="C1405" s="22" t="s">
        <v>48</v>
      </c>
      <c r="D1405" s="23" t="s">
        <v>49</v>
      </c>
      <c r="E1405" s="76">
        <v>33</v>
      </c>
    </row>
    <row r="1406" spans="1:5">
      <c r="A1406" s="22">
        <v>41832</v>
      </c>
      <c r="B1406" s="22" t="s">
        <v>63</v>
      </c>
      <c r="C1406" s="22" t="s">
        <v>336</v>
      </c>
      <c r="D1406" s="23" t="s">
        <v>57</v>
      </c>
      <c r="E1406" s="76">
        <v>23</v>
      </c>
    </row>
    <row r="1407" spans="1:5">
      <c r="A1407" s="22">
        <v>41801</v>
      </c>
      <c r="B1407" s="22" t="s">
        <v>62</v>
      </c>
      <c r="C1407" s="22" t="s">
        <v>48</v>
      </c>
      <c r="D1407" s="23" t="s">
        <v>50</v>
      </c>
      <c r="E1407" s="76">
        <v>69</v>
      </c>
    </row>
    <row r="1408" spans="1:5">
      <c r="A1408" s="22">
        <v>41862</v>
      </c>
      <c r="B1408" s="22" t="s">
        <v>64</v>
      </c>
      <c r="C1408" s="22" t="s">
        <v>38</v>
      </c>
      <c r="D1408" s="23" t="s">
        <v>56</v>
      </c>
      <c r="E1408" s="76">
        <v>60</v>
      </c>
    </row>
    <row r="1409" spans="1:5">
      <c r="A1409" s="22">
        <v>41866</v>
      </c>
      <c r="B1409" s="22" t="s">
        <v>64</v>
      </c>
      <c r="C1409" s="22" t="s">
        <v>38</v>
      </c>
      <c r="D1409" s="23" t="s">
        <v>49</v>
      </c>
      <c r="E1409" s="76">
        <v>33</v>
      </c>
    </row>
    <row r="1410" spans="1:5">
      <c r="A1410" s="22">
        <v>41824</v>
      </c>
      <c r="B1410" s="22" t="s">
        <v>63</v>
      </c>
      <c r="C1410" s="22" t="s">
        <v>336</v>
      </c>
      <c r="D1410" s="23" t="s">
        <v>66</v>
      </c>
      <c r="E1410" s="76">
        <v>18</v>
      </c>
    </row>
    <row r="1411" spans="1:5">
      <c r="A1411" s="22">
        <v>41877</v>
      </c>
      <c r="B1411" s="22" t="s">
        <v>64</v>
      </c>
      <c r="C1411" s="22" t="s">
        <v>38</v>
      </c>
      <c r="D1411" s="23" t="s">
        <v>46</v>
      </c>
      <c r="E1411" s="76">
        <v>50</v>
      </c>
    </row>
    <row r="1412" spans="1:5">
      <c r="A1412" s="22">
        <v>41869</v>
      </c>
      <c r="B1412" s="22" t="s">
        <v>64</v>
      </c>
      <c r="C1412" s="22" t="s">
        <v>336</v>
      </c>
      <c r="D1412" s="23" t="s">
        <v>43</v>
      </c>
      <c r="E1412" s="76">
        <v>40</v>
      </c>
    </row>
    <row r="1413" spans="1:5">
      <c r="A1413" s="22">
        <v>41868</v>
      </c>
      <c r="B1413" s="22" t="s">
        <v>64</v>
      </c>
      <c r="C1413" s="22" t="s">
        <v>38</v>
      </c>
      <c r="D1413" s="23" t="s">
        <v>43</v>
      </c>
      <c r="E1413" s="76">
        <v>60</v>
      </c>
    </row>
    <row r="1414" spans="1:5">
      <c r="A1414" s="22">
        <v>41848</v>
      </c>
      <c r="B1414" s="22" t="s">
        <v>63</v>
      </c>
      <c r="C1414" s="22" t="s">
        <v>48</v>
      </c>
      <c r="D1414" s="23" t="s">
        <v>66</v>
      </c>
      <c r="E1414" s="76">
        <v>291</v>
      </c>
    </row>
    <row r="1415" spans="1:5">
      <c r="A1415" s="22">
        <v>41800</v>
      </c>
      <c r="B1415" s="22" t="s">
        <v>62</v>
      </c>
      <c r="C1415" s="22" t="s">
        <v>48</v>
      </c>
      <c r="D1415" s="23" t="s">
        <v>58</v>
      </c>
      <c r="E1415" s="76">
        <v>479</v>
      </c>
    </row>
    <row r="1416" spans="1:5">
      <c r="A1416" s="22">
        <v>41794</v>
      </c>
      <c r="B1416" s="22" t="s">
        <v>62</v>
      </c>
      <c r="C1416" s="22" t="s">
        <v>38</v>
      </c>
      <c r="D1416" s="23" t="s">
        <v>57</v>
      </c>
      <c r="E1416" s="76">
        <v>46</v>
      </c>
    </row>
    <row r="1417" spans="1:5">
      <c r="A1417" s="22">
        <v>41815</v>
      </c>
      <c r="B1417" s="22" t="s">
        <v>62</v>
      </c>
      <c r="C1417" s="22" t="s">
        <v>38</v>
      </c>
      <c r="D1417" s="23" t="s">
        <v>57</v>
      </c>
      <c r="E1417" s="76">
        <v>414</v>
      </c>
    </row>
    <row r="1418" spans="1:5">
      <c r="A1418" s="22">
        <v>41806</v>
      </c>
      <c r="B1418" s="22" t="s">
        <v>62</v>
      </c>
      <c r="C1418" s="22" t="s">
        <v>38</v>
      </c>
      <c r="D1418" s="23" t="s">
        <v>43</v>
      </c>
      <c r="E1418" s="76">
        <v>20</v>
      </c>
    </row>
    <row r="1419" spans="1:5">
      <c r="A1419" s="22">
        <v>41856</v>
      </c>
      <c r="B1419" s="22" t="s">
        <v>64</v>
      </c>
      <c r="C1419" s="22" t="s">
        <v>38</v>
      </c>
      <c r="D1419" s="23" t="s">
        <v>53</v>
      </c>
      <c r="E1419" s="76">
        <v>28</v>
      </c>
    </row>
    <row r="1420" spans="1:5">
      <c r="A1420" s="22">
        <v>41878</v>
      </c>
      <c r="B1420" s="22" t="s">
        <v>64</v>
      </c>
      <c r="C1420" s="22" t="s">
        <v>48</v>
      </c>
      <c r="D1420" s="23" t="s">
        <v>57</v>
      </c>
      <c r="E1420" s="76">
        <v>69</v>
      </c>
    </row>
    <row r="1421" spans="1:5">
      <c r="A1421" s="22">
        <v>41808</v>
      </c>
      <c r="B1421" s="22" t="s">
        <v>62</v>
      </c>
      <c r="C1421" s="22" t="s">
        <v>48</v>
      </c>
      <c r="D1421" s="23" t="s">
        <v>57</v>
      </c>
      <c r="E1421" s="76">
        <v>46</v>
      </c>
    </row>
    <row r="1422" spans="1:5">
      <c r="A1422" s="22">
        <v>41863</v>
      </c>
      <c r="B1422" s="22" t="s">
        <v>64</v>
      </c>
      <c r="C1422" s="22" t="s">
        <v>48</v>
      </c>
      <c r="D1422" s="23" t="s">
        <v>49</v>
      </c>
      <c r="E1422" s="76">
        <v>99</v>
      </c>
    </row>
    <row r="1423" spans="1:5">
      <c r="A1423" s="22">
        <v>41871</v>
      </c>
      <c r="B1423" s="22" t="s">
        <v>64</v>
      </c>
      <c r="C1423" s="22" t="s">
        <v>38</v>
      </c>
      <c r="D1423" s="23" t="s">
        <v>49</v>
      </c>
      <c r="E1423" s="76">
        <v>128</v>
      </c>
    </row>
    <row r="1424" spans="1:5">
      <c r="A1424" s="22">
        <v>41864</v>
      </c>
      <c r="B1424" s="22" t="s">
        <v>64</v>
      </c>
      <c r="C1424" s="22" t="s">
        <v>38</v>
      </c>
      <c r="D1424" s="23" t="s">
        <v>39</v>
      </c>
      <c r="E1424" s="76">
        <v>80</v>
      </c>
    </row>
    <row r="1425" spans="1:5">
      <c r="A1425" s="22">
        <v>41820</v>
      </c>
      <c r="B1425" s="22" t="s">
        <v>62</v>
      </c>
      <c r="C1425" s="22" t="s">
        <v>336</v>
      </c>
      <c r="D1425" s="23" t="s">
        <v>57</v>
      </c>
      <c r="E1425" s="76">
        <v>46</v>
      </c>
    </row>
    <row r="1426" spans="1:5">
      <c r="A1426" s="22">
        <v>41794</v>
      </c>
      <c r="B1426" s="22" t="s">
        <v>62</v>
      </c>
      <c r="C1426" s="22" t="s">
        <v>48</v>
      </c>
      <c r="D1426" s="23" t="s">
        <v>49</v>
      </c>
      <c r="E1426" s="76">
        <v>34</v>
      </c>
    </row>
    <row r="1427" spans="1:5">
      <c r="A1427" s="22">
        <v>41871</v>
      </c>
      <c r="B1427" s="22" t="s">
        <v>64</v>
      </c>
      <c r="C1427" s="22" t="s">
        <v>38</v>
      </c>
      <c r="D1427" s="23" t="s">
        <v>61</v>
      </c>
      <c r="E1427" s="76">
        <v>83</v>
      </c>
    </row>
    <row r="1428" spans="1:5">
      <c r="A1428" s="22">
        <v>41770</v>
      </c>
      <c r="B1428" s="22" t="s">
        <v>60</v>
      </c>
      <c r="C1428" s="22" t="s">
        <v>48</v>
      </c>
      <c r="D1428" s="23" t="s">
        <v>58</v>
      </c>
      <c r="E1428" s="76">
        <v>24</v>
      </c>
    </row>
    <row r="1429" spans="1:5">
      <c r="A1429" s="22">
        <v>41851</v>
      </c>
      <c r="B1429" s="22" t="s">
        <v>63</v>
      </c>
      <c r="C1429" s="22" t="s">
        <v>48</v>
      </c>
      <c r="D1429" s="23" t="s">
        <v>53</v>
      </c>
      <c r="E1429" s="76">
        <v>29</v>
      </c>
    </row>
    <row r="1430" spans="1:5">
      <c r="A1430" s="22">
        <v>41865</v>
      </c>
      <c r="B1430" s="22" t="s">
        <v>64</v>
      </c>
      <c r="C1430" s="22" t="s">
        <v>48</v>
      </c>
      <c r="D1430" s="23" t="s">
        <v>43</v>
      </c>
      <c r="E1430" s="76">
        <v>57</v>
      </c>
    </row>
    <row r="1431" spans="1:5">
      <c r="A1431" s="22">
        <v>41808</v>
      </c>
      <c r="B1431" s="22" t="s">
        <v>62</v>
      </c>
      <c r="C1431" s="22" t="s">
        <v>48</v>
      </c>
      <c r="D1431" s="23" t="s">
        <v>58</v>
      </c>
      <c r="E1431" s="76">
        <v>50</v>
      </c>
    </row>
    <row r="1432" spans="1:5">
      <c r="A1432" s="22">
        <v>41767</v>
      </c>
      <c r="B1432" s="22" t="s">
        <v>60</v>
      </c>
      <c r="C1432" s="22" t="s">
        <v>48</v>
      </c>
      <c r="D1432" s="23" t="s">
        <v>46</v>
      </c>
      <c r="E1432" s="76">
        <v>50</v>
      </c>
    </row>
    <row r="1433" spans="1:5">
      <c r="A1433" s="22">
        <v>41775</v>
      </c>
      <c r="B1433" s="22" t="s">
        <v>60</v>
      </c>
      <c r="C1433" s="22" t="s">
        <v>38</v>
      </c>
      <c r="D1433" s="23" t="s">
        <v>43</v>
      </c>
      <c r="E1433" s="76">
        <v>80</v>
      </c>
    </row>
    <row r="1434" spans="1:5">
      <c r="A1434" s="22">
        <v>41849</v>
      </c>
      <c r="B1434" s="22" t="s">
        <v>63</v>
      </c>
      <c r="C1434" s="22" t="s">
        <v>38</v>
      </c>
      <c r="D1434" s="23" t="s">
        <v>53</v>
      </c>
      <c r="E1434" s="76">
        <v>627</v>
      </c>
    </row>
    <row r="1435" spans="1:5">
      <c r="A1435" s="22">
        <v>41888</v>
      </c>
      <c r="B1435" s="22" t="s">
        <v>65</v>
      </c>
      <c r="C1435" s="22" t="s">
        <v>48</v>
      </c>
      <c r="D1435" s="23" t="s">
        <v>49</v>
      </c>
      <c r="E1435" s="76">
        <v>68</v>
      </c>
    </row>
    <row r="1436" spans="1:5">
      <c r="A1436" s="22">
        <v>41869</v>
      </c>
      <c r="B1436" s="22" t="s">
        <v>64</v>
      </c>
      <c r="C1436" s="22" t="s">
        <v>336</v>
      </c>
      <c r="D1436" s="23" t="s">
        <v>53</v>
      </c>
      <c r="E1436" s="76">
        <v>28</v>
      </c>
    </row>
    <row r="1437" spans="1:5">
      <c r="A1437" s="22">
        <v>41815</v>
      </c>
      <c r="B1437" s="22" t="s">
        <v>62</v>
      </c>
      <c r="C1437" s="22" t="s">
        <v>48</v>
      </c>
      <c r="D1437" s="23" t="s">
        <v>58</v>
      </c>
      <c r="E1437" s="76">
        <v>24</v>
      </c>
    </row>
    <row r="1438" spans="1:5">
      <c r="A1438" s="22">
        <v>41816</v>
      </c>
      <c r="B1438" s="22" t="s">
        <v>62</v>
      </c>
      <c r="C1438" s="22" t="s">
        <v>48</v>
      </c>
      <c r="D1438" s="23" t="s">
        <v>57</v>
      </c>
      <c r="E1438" s="76">
        <v>69</v>
      </c>
    </row>
    <row r="1439" spans="1:5">
      <c r="A1439" s="22">
        <v>41853</v>
      </c>
      <c r="B1439" s="22" t="s">
        <v>64</v>
      </c>
      <c r="C1439" s="22" t="s">
        <v>38</v>
      </c>
      <c r="D1439" s="23" t="s">
        <v>54</v>
      </c>
      <c r="E1439" s="76">
        <v>357</v>
      </c>
    </row>
    <row r="1440" spans="1:5">
      <c r="A1440" s="22">
        <v>41863</v>
      </c>
      <c r="B1440" s="22" t="s">
        <v>64</v>
      </c>
      <c r="C1440" s="22" t="s">
        <v>48</v>
      </c>
      <c r="D1440" s="23" t="s">
        <v>56</v>
      </c>
      <c r="E1440" s="76">
        <v>361</v>
      </c>
    </row>
    <row r="1441" spans="1:5">
      <c r="A1441" s="22">
        <v>41851</v>
      </c>
      <c r="B1441" s="22" t="s">
        <v>63</v>
      </c>
      <c r="C1441" s="22" t="s">
        <v>38</v>
      </c>
      <c r="D1441" s="23" t="s">
        <v>57</v>
      </c>
      <c r="E1441" s="76">
        <v>46</v>
      </c>
    </row>
    <row r="1442" spans="1:5">
      <c r="A1442" s="22">
        <v>41910</v>
      </c>
      <c r="B1442" s="22" t="s">
        <v>65</v>
      </c>
      <c r="C1442" s="22" t="s">
        <v>48</v>
      </c>
      <c r="D1442" s="23" t="s">
        <v>66</v>
      </c>
      <c r="E1442" s="76">
        <v>19</v>
      </c>
    </row>
    <row r="1443" spans="1:5">
      <c r="A1443" s="22">
        <v>41812</v>
      </c>
      <c r="B1443" s="22" t="s">
        <v>62</v>
      </c>
      <c r="C1443" s="22" t="s">
        <v>48</v>
      </c>
      <c r="D1443" s="23" t="s">
        <v>57</v>
      </c>
      <c r="E1443" s="76">
        <v>69</v>
      </c>
    </row>
    <row r="1444" spans="1:5">
      <c r="A1444" s="22">
        <v>41855</v>
      </c>
      <c r="B1444" s="22" t="s">
        <v>64</v>
      </c>
      <c r="C1444" s="22" t="s">
        <v>48</v>
      </c>
      <c r="D1444" s="23" t="s">
        <v>53</v>
      </c>
      <c r="E1444" s="76">
        <v>29</v>
      </c>
    </row>
    <row r="1445" spans="1:5">
      <c r="A1445" s="22">
        <v>41812</v>
      </c>
      <c r="B1445" s="22" t="s">
        <v>62</v>
      </c>
      <c r="C1445" s="22" t="s">
        <v>48</v>
      </c>
      <c r="D1445" s="23" t="s">
        <v>49</v>
      </c>
      <c r="E1445" s="76">
        <v>132</v>
      </c>
    </row>
    <row r="1446" spans="1:5">
      <c r="A1446" s="22">
        <v>41800</v>
      </c>
      <c r="B1446" s="22" t="s">
        <v>62</v>
      </c>
      <c r="C1446" s="22" t="s">
        <v>336</v>
      </c>
      <c r="D1446" s="23" t="s">
        <v>50</v>
      </c>
      <c r="E1446" s="76">
        <v>46</v>
      </c>
    </row>
    <row r="1447" spans="1:5">
      <c r="A1447" s="22">
        <v>41815</v>
      </c>
      <c r="B1447" s="22" t="s">
        <v>62</v>
      </c>
      <c r="C1447" s="22" t="s">
        <v>48</v>
      </c>
      <c r="D1447" s="23" t="s">
        <v>49</v>
      </c>
      <c r="E1447" s="76">
        <v>68</v>
      </c>
    </row>
    <row r="1448" spans="1:5">
      <c r="A1448" s="22">
        <v>41766</v>
      </c>
      <c r="B1448" s="22" t="s">
        <v>60</v>
      </c>
      <c r="C1448" s="22" t="s">
        <v>38</v>
      </c>
      <c r="D1448" s="23" t="s">
        <v>49</v>
      </c>
      <c r="E1448" s="76">
        <v>99</v>
      </c>
    </row>
    <row r="1449" spans="1:5">
      <c r="A1449" s="22">
        <v>41882</v>
      </c>
      <c r="B1449" s="22" t="s">
        <v>64</v>
      </c>
      <c r="C1449" s="22" t="s">
        <v>38</v>
      </c>
      <c r="D1449" s="23" t="s">
        <v>49</v>
      </c>
      <c r="E1449" s="76">
        <v>99</v>
      </c>
    </row>
    <row r="1450" spans="1:5">
      <c r="A1450" s="22">
        <v>41811</v>
      </c>
      <c r="B1450" s="22" t="s">
        <v>62</v>
      </c>
      <c r="C1450" s="22" t="s">
        <v>48</v>
      </c>
      <c r="D1450" s="23" t="s">
        <v>58</v>
      </c>
      <c r="E1450" s="76">
        <v>69</v>
      </c>
    </row>
    <row r="1451" spans="1:5">
      <c r="A1451" s="22">
        <v>41862</v>
      </c>
      <c r="B1451" s="22" t="s">
        <v>64</v>
      </c>
      <c r="C1451" s="22" t="s">
        <v>38</v>
      </c>
      <c r="D1451" s="23" t="s">
        <v>49</v>
      </c>
      <c r="E1451" s="76">
        <v>66</v>
      </c>
    </row>
    <row r="1452" spans="1:5">
      <c r="A1452" s="22">
        <v>41786</v>
      </c>
      <c r="B1452" s="22" t="s">
        <v>60</v>
      </c>
      <c r="C1452" s="22" t="s">
        <v>336</v>
      </c>
      <c r="D1452" s="23" t="s">
        <v>43</v>
      </c>
      <c r="E1452" s="76">
        <v>80</v>
      </c>
    </row>
    <row r="1453" spans="1:5">
      <c r="A1453" s="22">
        <v>41865</v>
      </c>
      <c r="B1453" s="22" t="s">
        <v>64</v>
      </c>
      <c r="C1453" s="22" t="s">
        <v>38</v>
      </c>
      <c r="D1453" s="23" t="s">
        <v>66</v>
      </c>
      <c r="E1453" s="76">
        <v>57</v>
      </c>
    </row>
    <row r="1454" spans="1:5">
      <c r="A1454" s="22">
        <v>41862</v>
      </c>
      <c r="B1454" s="22" t="s">
        <v>64</v>
      </c>
      <c r="C1454" s="22" t="s">
        <v>48</v>
      </c>
      <c r="D1454" s="23" t="s">
        <v>57</v>
      </c>
      <c r="E1454" s="76">
        <v>46</v>
      </c>
    </row>
    <row r="1455" spans="1:5">
      <c r="A1455" s="22">
        <v>41865</v>
      </c>
      <c r="B1455" s="22" t="s">
        <v>64</v>
      </c>
      <c r="C1455" s="22" t="s">
        <v>38</v>
      </c>
      <c r="D1455" s="23" t="s">
        <v>43</v>
      </c>
      <c r="E1455" s="76">
        <v>20</v>
      </c>
    </row>
    <row r="1456" spans="1:5">
      <c r="A1456" s="22">
        <v>41852</v>
      </c>
      <c r="B1456" s="22" t="s">
        <v>64</v>
      </c>
      <c r="C1456" s="22" t="s">
        <v>38</v>
      </c>
      <c r="D1456" s="23" t="s">
        <v>49</v>
      </c>
      <c r="E1456" s="76">
        <v>68</v>
      </c>
    </row>
    <row r="1457" spans="1:5">
      <c r="A1457" s="22">
        <v>41829</v>
      </c>
      <c r="B1457" s="22" t="s">
        <v>63</v>
      </c>
      <c r="C1457" s="22" t="s">
        <v>48</v>
      </c>
      <c r="D1457" s="23" t="s">
        <v>50</v>
      </c>
      <c r="E1457" s="76">
        <v>69</v>
      </c>
    </row>
    <row r="1458" spans="1:5">
      <c r="A1458" s="22">
        <v>41833</v>
      </c>
      <c r="B1458" s="22" t="s">
        <v>63</v>
      </c>
      <c r="C1458" s="22" t="s">
        <v>48</v>
      </c>
      <c r="D1458" s="23" t="s">
        <v>39</v>
      </c>
      <c r="E1458" s="76">
        <v>80</v>
      </c>
    </row>
    <row r="1459" spans="1:5">
      <c r="A1459" s="22">
        <v>41858</v>
      </c>
      <c r="B1459" s="22" t="s">
        <v>64</v>
      </c>
      <c r="C1459" s="22" t="s">
        <v>38</v>
      </c>
      <c r="D1459" s="23" t="s">
        <v>61</v>
      </c>
      <c r="E1459" s="76">
        <v>80</v>
      </c>
    </row>
    <row r="1460" spans="1:5">
      <c r="A1460" s="22">
        <v>41820</v>
      </c>
      <c r="B1460" s="22" t="s">
        <v>62</v>
      </c>
      <c r="C1460" s="22" t="s">
        <v>48</v>
      </c>
      <c r="D1460" s="23" t="s">
        <v>56</v>
      </c>
      <c r="E1460" s="76">
        <v>20</v>
      </c>
    </row>
    <row r="1461" spans="1:5">
      <c r="A1461" s="22">
        <v>41828</v>
      </c>
      <c r="B1461" s="22" t="s">
        <v>63</v>
      </c>
      <c r="C1461" s="22" t="s">
        <v>38</v>
      </c>
      <c r="D1461" s="23" t="s">
        <v>58</v>
      </c>
      <c r="E1461" s="76">
        <v>92</v>
      </c>
    </row>
    <row r="1462" spans="1:5">
      <c r="A1462" s="22">
        <v>41804</v>
      </c>
      <c r="B1462" s="22" t="s">
        <v>62</v>
      </c>
      <c r="C1462" s="22" t="s">
        <v>48</v>
      </c>
      <c r="D1462" s="23" t="s">
        <v>49</v>
      </c>
      <c r="E1462" s="76">
        <v>136</v>
      </c>
    </row>
    <row r="1463" spans="1:5">
      <c r="A1463" s="22">
        <v>41820</v>
      </c>
      <c r="B1463" s="22" t="s">
        <v>62</v>
      </c>
      <c r="C1463" s="22" t="s">
        <v>336</v>
      </c>
      <c r="D1463" s="23" t="s">
        <v>54</v>
      </c>
      <c r="E1463" s="76">
        <v>406</v>
      </c>
    </row>
    <row r="1464" spans="1:5">
      <c r="A1464" s="22">
        <v>41820</v>
      </c>
      <c r="B1464" s="22" t="s">
        <v>62</v>
      </c>
      <c r="C1464" s="22" t="s">
        <v>48</v>
      </c>
      <c r="D1464" s="23" t="s">
        <v>50</v>
      </c>
      <c r="E1464" s="76">
        <v>22</v>
      </c>
    </row>
    <row r="1465" spans="1:5">
      <c r="A1465" s="22">
        <v>41804</v>
      </c>
      <c r="B1465" s="22" t="s">
        <v>62</v>
      </c>
      <c r="C1465" s="22" t="s">
        <v>48</v>
      </c>
      <c r="D1465" s="23" t="s">
        <v>54</v>
      </c>
      <c r="E1465" s="76">
        <v>94</v>
      </c>
    </row>
    <row r="1466" spans="1:5">
      <c r="A1466" s="22">
        <v>41797</v>
      </c>
      <c r="B1466" s="22" t="s">
        <v>62</v>
      </c>
      <c r="C1466" s="22" t="s">
        <v>48</v>
      </c>
      <c r="D1466" s="23" t="s">
        <v>49</v>
      </c>
      <c r="E1466" s="76">
        <v>99</v>
      </c>
    </row>
    <row r="1467" spans="1:5">
      <c r="A1467" s="22">
        <v>41842</v>
      </c>
      <c r="B1467" s="22" t="s">
        <v>63</v>
      </c>
      <c r="C1467" s="22" t="s">
        <v>336</v>
      </c>
      <c r="D1467" s="23" t="s">
        <v>57</v>
      </c>
      <c r="E1467" s="76">
        <v>46</v>
      </c>
    </row>
    <row r="1468" spans="1:5">
      <c r="A1468" s="22">
        <v>41861</v>
      </c>
      <c r="B1468" s="22" t="s">
        <v>64</v>
      </c>
      <c r="C1468" s="22" t="s">
        <v>38</v>
      </c>
      <c r="D1468" s="23" t="s">
        <v>57</v>
      </c>
      <c r="E1468" s="76">
        <v>23</v>
      </c>
    </row>
    <row r="1469" spans="1:5">
      <c r="A1469" s="22">
        <v>41809</v>
      </c>
      <c r="B1469" s="22" t="s">
        <v>62</v>
      </c>
      <c r="C1469" s="22" t="s">
        <v>38</v>
      </c>
      <c r="D1469" s="23" t="s">
        <v>43</v>
      </c>
      <c r="E1469" s="76">
        <v>38</v>
      </c>
    </row>
    <row r="1470" spans="1:5">
      <c r="A1470" s="22">
        <v>41877</v>
      </c>
      <c r="B1470" s="22" t="s">
        <v>64</v>
      </c>
      <c r="C1470" s="22" t="s">
        <v>48</v>
      </c>
      <c r="D1470" s="23" t="s">
        <v>49</v>
      </c>
      <c r="E1470" s="76">
        <v>32</v>
      </c>
    </row>
    <row r="1471" spans="1:5">
      <c r="A1471" s="22">
        <v>41852</v>
      </c>
      <c r="B1471" s="22" t="s">
        <v>64</v>
      </c>
      <c r="C1471" s="22" t="s">
        <v>38</v>
      </c>
      <c r="D1471" s="23" t="s">
        <v>61</v>
      </c>
      <c r="E1471" s="76">
        <v>496</v>
      </c>
    </row>
    <row r="1472" spans="1:5">
      <c r="A1472" s="22">
        <v>41868</v>
      </c>
      <c r="B1472" s="22" t="s">
        <v>64</v>
      </c>
      <c r="C1472" s="22" t="s">
        <v>336</v>
      </c>
      <c r="D1472" s="23" t="s">
        <v>50</v>
      </c>
      <c r="E1472" s="76">
        <v>69</v>
      </c>
    </row>
    <row r="1473" spans="1:5">
      <c r="A1473" s="22">
        <v>41799</v>
      </c>
      <c r="B1473" s="22" t="s">
        <v>62</v>
      </c>
      <c r="C1473" s="22" t="s">
        <v>38</v>
      </c>
      <c r="D1473" s="23" t="s">
        <v>50</v>
      </c>
      <c r="E1473" s="76">
        <v>46</v>
      </c>
    </row>
    <row r="1474" spans="1:5">
      <c r="A1474" s="22">
        <v>41804</v>
      </c>
      <c r="B1474" s="22" t="s">
        <v>62</v>
      </c>
      <c r="C1474" s="22" t="s">
        <v>48</v>
      </c>
      <c r="D1474" s="23" t="s">
        <v>43</v>
      </c>
      <c r="E1474" s="76">
        <v>19</v>
      </c>
    </row>
    <row r="1475" spans="1:5">
      <c r="A1475" s="22">
        <v>41820</v>
      </c>
      <c r="B1475" s="22" t="s">
        <v>62</v>
      </c>
      <c r="C1475" s="22" t="s">
        <v>48</v>
      </c>
      <c r="D1475" s="23" t="s">
        <v>66</v>
      </c>
      <c r="E1475" s="76">
        <v>57</v>
      </c>
    </row>
    <row r="1476" spans="1:5">
      <c r="A1476" s="22">
        <v>41884</v>
      </c>
      <c r="B1476" s="22" t="s">
        <v>65</v>
      </c>
      <c r="C1476" s="22" t="s">
        <v>48</v>
      </c>
      <c r="D1476" s="23" t="s">
        <v>43</v>
      </c>
      <c r="E1476" s="76">
        <v>160</v>
      </c>
    </row>
    <row r="1477" spans="1:5">
      <c r="A1477" s="22">
        <v>41886</v>
      </c>
      <c r="B1477" s="22" t="s">
        <v>65</v>
      </c>
      <c r="C1477" s="22" t="s">
        <v>336</v>
      </c>
      <c r="D1477" s="23" t="s">
        <v>49</v>
      </c>
      <c r="E1477" s="76">
        <v>132</v>
      </c>
    </row>
    <row r="1478" spans="1:5">
      <c r="A1478" s="22">
        <v>41819</v>
      </c>
      <c r="B1478" s="22" t="s">
        <v>62</v>
      </c>
      <c r="C1478" s="22" t="s">
        <v>38</v>
      </c>
      <c r="D1478" s="23" t="s">
        <v>43</v>
      </c>
      <c r="E1478" s="76">
        <v>341</v>
      </c>
    </row>
    <row r="1479" spans="1:5">
      <c r="A1479" s="22">
        <v>41763</v>
      </c>
      <c r="B1479" s="22" t="s">
        <v>60</v>
      </c>
      <c r="C1479" s="22" t="s">
        <v>48</v>
      </c>
      <c r="D1479" s="23" t="s">
        <v>58</v>
      </c>
      <c r="E1479" s="76">
        <v>23</v>
      </c>
    </row>
    <row r="1480" spans="1:5">
      <c r="A1480" s="22">
        <v>41800</v>
      </c>
      <c r="B1480" s="22" t="s">
        <v>62</v>
      </c>
      <c r="C1480" s="22" t="s">
        <v>336</v>
      </c>
      <c r="D1480" s="23" t="s">
        <v>46</v>
      </c>
      <c r="E1480" s="76">
        <v>50</v>
      </c>
    </row>
    <row r="1481" spans="1:5">
      <c r="A1481" s="22">
        <v>41869</v>
      </c>
      <c r="B1481" s="22" t="s">
        <v>64</v>
      </c>
      <c r="C1481" s="22" t="s">
        <v>38</v>
      </c>
      <c r="D1481" s="23" t="s">
        <v>49</v>
      </c>
      <c r="E1481" s="76">
        <v>102</v>
      </c>
    </row>
    <row r="1482" spans="1:5">
      <c r="A1482" s="22">
        <v>41806</v>
      </c>
      <c r="B1482" s="22" t="s">
        <v>62</v>
      </c>
      <c r="C1482" s="22" t="s">
        <v>48</v>
      </c>
      <c r="D1482" s="23" t="s">
        <v>49</v>
      </c>
      <c r="E1482" s="76">
        <v>66</v>
      </c>
    </row>
    <row r="1483" spans="1:5">
      <c r="A1483" s="22">
        <v>41868</v>
      </c>
      <c r="B1483" s="22" t="s">
        <v>64</v>
      </c>
      <c r="C1483" s="22" t="s">
        <v>38</v>
      </c>
      <c r="D1483" s="23" t="s">
        <v>53</v>
      </c>
      <c r="E1483" s="76">
        <v>28</v>
      </c>
    </row>
    <row r="1484" spans="1:5">
      <c r="A1484" s="22">
        <v>41881</v>
      </c>
      <c r="B1484" s="22" t="s">
        <v>64</v>
      </c>
      <c r="C1484" s="22" t="s">
        <v>48</v>
      </c>
      <c r="D1484" s="23" t="s">
        <v>54</v>
      </c>
      <c r="E1484" s="76">
        <v>24</v>
      </c>
    </row>
    <row r="1485" spans="1:5">
      <c r="A1485" s="22">
        <v>41854</v>
      </c>
      <c r="B1485" s="22" t="s">
        <v>64</v>
      </c>
      <c r="C1485" s="22" t="s">
        <v>38</v>
      </c>
      <c r="D1485" s="23" t="s">
        <v>46</v>
      </c>
      <c r="E1485" s="76">
        <v>69</v>
      </c>
    </row>
    <row r="1486" spans="1:5">
      <c r="A1486" s="22">
        <v>41865</v>
      </c>
      <c r="B1486" s="22" t="s">
        <v>64</v>
      </c>
      <c r="C1486" s="22" t="s">
        <v>48</v>
      </c>
      <c r="D1486" s="23" t="s">
        <v>58</v>
      </c>
      <c r="E1486" s="76">
        <v>69</v>
      </c>
    </row>
    <row r="1487" spans="1:5">
      <c r="A1487" s="22">
        <v>41797</v>
      </c>
      <c r="B1487" s="22" t="s">
        <v>62</v>
      </c>
      <c r="C1487" s="22" t="s">
        <v>38</v>
      </c>
      <c r="D1487" s="23" t="s">
        <v>61</v>
      </c>
      <c r="E1487" s="76">
        <v>28</v>
      </c>
    </row>
    <row r="1488" spans="1:5">
      <c r="A1488" s="22">
        <v>41871</v>
      </c>
      <c r="B1488" s="22" t="s">
        <v>64</v>
      </c>
      <c r="C1488" s="22" t="s">
        <v>38</v>
      </c>
      <c r="D1488" s="23" t="s">
        <v>56</v>
      </c>
      <c r="E1488" s="76">
        <v>19</v>
      </c>
    </row>
    <row r="1489" spans="1:5">
      <c r="A1489" s="22">
        <v>41807</v>
      </c>
      <c r="B1489" s="22" t="s">
        <v>62</v>
      </c>
      <c r="C1489" s="22" t="s">
        <v>48</v>
      </c>
      <c r="D1489" s="23" t="s">
        <v>66</v>
      </c>
      <c r="E1489" s="76">
        <v>38</v>
      </c>
    </row>
    <row r="1490" spans="1:5">
      <c r="A1490" s="22">
        <v>41855</v>
      </c>
      <c r="B1490" s="22" t="s">
        <v>64</v>
      </c>
      <c r="C1490" s="22" t="s">
        <v>38</v>
      </c>
      <c r="D1490" s="23" t="s">
        <v>56</v>
      </c>
      <c r="E1490" s="76">
        <v>42</v>
      </c>
    </row>
    <row r="1491" spans="1:5">
      <c r="A1491" s="22">
        <v>41814</v>
      </c>
      <c r="B1491" s="22" t="s">
        <v>62</v>
      </c>
      <c r="C1491" s="22" t="s">
        <v>48</v>
      </c>
      <c r="D1491" s="23" t="s">
        <v>58</v>
      </c>
      <c r="E1491" s="76">
        <v>48</v>
      </c>
    </row>
    <row r="1492" spans="1:5">
      <c r="A1492" s="22">
        <v>41804</v>
      </c>
      <c r="B1492" s="22" t="s">
        <v>62</v>
      </c>
      <c r="C1492" s="22" t="s">
        <v>38</v>
      </c>
      <c r="D1492" s="23" t="s">
        <v>56</v>
      </c>
      <c r="E1492" s="76">
        <v>57</v>
      </c>
    </row>
    <row r="1493" spans="1:5">
      <c r="A1493" s="22">
        <v>41856</v>
      </c>
      <c r="B1493" s="22" t="s">
        <v>64</v>
      </c>
      <c r="C1493" s="22" t="s">
        <v>38</v>
      </c>
      <c r="D1493" s="23" t="s">
        <v>56</v>
      </c>
      <c r="E1493" s="76">
        <v>60</v>
      </c>
    </row>
    <row r="1494" spans="1:5">
      <c r="A1494" s="22">
        <v>41801</v>
      </c>
      <c r="B1494" s="22" t="s">
        <v>62</v>
      </c>
      <c r="C1494" s="22" t="s">
        <v>48</v>
      </c>
      <c r="D1494" s="23" t="s">
        <v>50</v>
      </c>
      <c r="E1494" s="76">
        <v>69</v>
      </c>
    </row>
    <row r="1495" spans="1:5">
      <c r="A1495" s="22">
        <v>41847</v>
      </c>
      <c r="B1495" s="22" t="s">
        <v>63</v>
      </c>
      <c r="C1495" s="22" t="s">
        <v>48</v>
      </c>
      <c r="D1495" s="23" t="s">
        <v>58</v>
      </c>
      <c r="E1495" s="76">
        <v>72</v>
      </c>
    </row>
    <row r="1496" spans="1:5">
      <c r="A1496" s="22">
        <v>41815</v>
      </c>
      <c r="B1496" s="22" t="s">
        <v>62</v>
      </c>
      <c r="C1496" s="22" t="s">
        <v>38</v>
      </c>
      <c r="D1496" s="23" t="s">
        <v>49</v>
      </c>
      <c r="E1496" s="76">
        <v>68</v>
      </c>
    </row>
    <row r="1497" spans="1:5">
      <c r="A1497" s="22">
        <v>41812</v>
      </c>
      <c r="B1497" s="22" t="s">
        <v>62</v>
      </c>
      <c r="C1497" s="22" t="s">
        <v>38</v>
      </c>
      <c r="D1497" s="23" t="s">
        <v>57</v>
      </c>
      <c r="E1497" s="76">
        <v>23</v>
      </c>
    </row>
    <row r="1498" spans="1:5">
      <c r="A1498" s="22">
        <v>41818</v>
      </c>
      <c r="B1498" s="22" t="s">
        <v>62</v>
      </c>
      <c r="C1498" s="22" t="s">
        <v>48</v>
      </c>
      <c r="D1498" s="23" t="s">
        <v>66</v>
      </c>
      <c r="E1498" s="76">
        <v>57</v>
      </c>
    </row>
    <row r="1499" spans="1:5">
      <c r="A1499" s="22">
        <v>41795</v>
      </c>
      <c r="B1499" s="22" t="s">
        <v>62</v>
      </c>
      <c r="C1499" s="22" t="s">
        <v>48</v>
      </c>
      <c r="D1499" s="23" t="s">
        <v>58</v>
      </c>
      <c r="E1499" s="76">
        <v>96</v>
      </c>
    </row>
    <row r="1500" spans="1:5">
      <c r="A1500" s="22">
        <v>41859</v>
      </c>
      <c r="B1500" s="22" t="s">
        <v>64</v>
      </c>
      <c r="C1500" s="22" t="s">
        <v>38</v>
      </c>
      <c r="D1500" s="23" t="s">
        <v>50</v>
      </c>
      <c r="E1500" s="76">
        <v>69</v>
      </c>
    </row>
    <row r="1501" spans="1:5">
      <c r="A1501" s="22">
        <v>41812</v>
      </c>
      <c r="B1501" s="22" t="s">
        <v>62</v>
      </c>
      <c r="C1501" s="22" t="s">
        <v>38</v>
      </c>
      <c r="D1501" s="23" t="s">
        <v>43</v>
      </c>
      <c r="E1501" s="76">
        <v>60</v>
      </c>
    </row>
    <row r="1502" spans="1:5">
      <c r="A1502" s="22">
        <v>41809</v>
      </c>
      <c r="B1502" s="22" t="s">
        <v>62</v>
      </c>
      <c r="C1502" s="22" t="s">
        <v>38</v>
      </c>
      <c r="D1502" s="23" t="s">
        <v>39</v>
      </c>
      <c r="E1502" s="76">
        <v>160</v>
      </c>
    </row>
    <row r="1503" spans="1:5">
      <c r="A1503" s="22">
        <v>41874</v>
      </c>
      <c r="B1503" s="22" t="s">
        <v>64</v>
      </c>
      <c r="C1503" s="22" t="s">
        <v>38</v>
      </c>
      <c r="D1503" s="23" t="s">
        <v>49</v>
      </c>
      <c r="E1503" s="76">
        <v>68</v>
      </c>
    </row>
    <row r="1504" spans="1:5">
      <c r="A1504" s="22">
        <v>41803</v>
      </c>
      <c r="B1504" s="22" t="s">
        <v>62</v>
      </c>
      <c r="C1504" s="22" t="s">
        <v>38</v>
      </c>
      <c r="D1504" s="23" t="s">
        <v>61</v>
      </c>
      <c r="E1504" s="76">
        <v>28</v>
      </c>
    </row>
    <row r="1505" spans="1:5">
      <c r="A1505" s="22">
        <v>41803</v>
      </c>
      <c r="B1505" s="22" t="s">
        <v>62</v>
      </c>
      <c r="C1505" s="22" t="s">
        <v>336</v>
      </c>
      <c r="D1505" s="23" t="s">
        <v>61</v>
      </c>
      <c r="E1505" s="76">
        <v>80</v>
      </c>
    </row>
    <row r="1506" spans="1:5">
      <c r="A1506" s="22">
        <v>41840</v>
      </c>
      <c r="B1506" s="22" t="s">
        <v>63</v>
      </c>
      <c r="C1506" s="22" t="s">
        <v>38</v>
      </c>
      <c r="D1506" s="23" t="s">
        <v>43</v>
      </c>
      <c r="E1506" s="76">
        <v>60</v>
      </c>
    </row>
    <row r="1507" spans="1:5">
      <c r="A1507" s="22">
        <v>41792</v>
      </c>
      <c r="B1507" s="22" t="s">
        <v>62</v>
      </c>
      <c r="C1507" s="22" t="s">
        <v>38</v>
      </c>
      <c r="D1507" s="23" t="s">
        <v>43</v>
      </c>
      <c r="E1507" s="76">
        <v>40</v>
      </c>
    </row>
    <row r="1508" spans="1:5">
      <c r="A1508" s="22">
        <v>41800</v>
      </c>
      <c r="B1508" s="22" t="s">
        <v>62</v>
      </c>
      <c r="C1508" s="22" t="s">
        <v>48</v>
      </c>
      <c r="D1508" s="23" t="s">
        <v>50</v>
      </c>
      <c r="E1508" s="76">
        <v>23</v>
      </c>
    </row>
    <row r="1509" spans="1:5">
      <c r="A1509" s="22">
        <v>41820</v>
      </c>
      <c r="B1509" s="22" t="s">
        <v>62</v>
      </c>
      <c r="C1509" s="22" t="s">
        <v>48</v>
      </c>
      <c r="D1509" s="23" t="s">
        <v>49</v>
      </c>
      <c r="E1509" s="76">
        <v>132</v>
      </c>
    </row>
    <row r="1510" spans="1:5">
      <c r="A1510" s="22">
        <v>41815</v>
      </c>
      <c r="B1510" s="22" t="s">
        <v>62</v>
      </c>
      <c r="C1510" s="22" t="s">
        <v>48</v>
      </c>
      <c r="D1510" s="23" t="s">
        <v>39</v>
      </c>
      <c r="E1510" s="76">
        <v>160</v>
      </c>
    </row>
    <row r="1511" spans="1:5">
      <c r="A1511" s="22">
        <v>41811</v>
      </c>
      <c r="B1511" s="22" t="s">
        <v>62</v>
      </c>
      <c r="C1511" s="22" t="s">
        <v>38</v>
      </c>
      <c r="D1511" s="23" t="s">
        <v>49</v>
      </c>
      <c r="E1511" s="76">
        <v>96</v>
      </c>
    </row>
    <row r="1512" spans="1:5">
      <c r="A1512" s="22">
        <v>41806</v>
      </c>
      <c r="B1512" s="22" t="s">
        <v>62</v>
      </c>
      <c r="C1512" s="22" t="s">
        <v>336</v>
      </c>
      <c r="D1512" s="23" t="s">
        <v>46</v>
      </c>
      <c r="E1512" s="76">
        <v>69</v>
      </c>
    </row>
    <row r="1513" spans="1:5">
      <c r="A1513" s="22">
        <v>41878</v>
      </c>
      <c r="B1513" s="22" t="s">
        <v>64</v>
      </c>
      <c r="C1513" s="22" t="s">
        <v>38</v>
      </c>
      <c r="D1513" s="23" t="s">
        <v>50</v>
      </c>
      <c r="E1513" s="76">
        <v>46</v>
      </c>
    </row>
    <row r="1514" spans="1:5">
      <c r="A1514" s="22">
        <v>41867</v>
      </c>
      <c r="B1514" s="22" t="s">
        <v>64</v>
      </c>
      <c r="C1514" s="22" t="s">
        <v>48</v>
      </c>
      <c r="D1514" s="23" t="s">
        <v>49</v>
      </c>
      <c r="E1514" s="76">
        <v>68</v>
      </c>
    </row>
    <row r="1515" spans="1:5">
      <c r="A1515" s="22">
        <v>41792</v>
      </c>
      <c r="B1515" s="22" t="s">
        <v>62</v>
      </c>
      <c r="C1515" s="22" t="s">
        <v>48</v>
      </c>
      <c r="D1515" s="23" t="s">
        <v>58</v>
      </c>
      <c r="E1515" s="76">
        <v>100</v>
      </c>
    </row>
    <row r="1516" spans="1:5">
      <c r="A1516" s="22">
        <v>41880</v>
      </c>
      <c r="B1516" s="22" t="s">
        <v>64</v>
      </c>
      <c r="C1516" s="22" t="s">
        <v>38</v>
      </c>
      <c r="D1516" s="23" t="s">
        <v>57</v>
      </c>
      <c r="E1516" s="76">
        <v>46</v>
      </c>
    </row>
    <row r="1517" spans="1:5">
      <c r="A1517" s="22">
        <v>41856</v>
      </c>
      <c r="B1517" s="22" t="s">
        <v>64</v>
      </c>
      <c r="C1517" s="22" t="s">
        <v>38</v>
      </c>
      <c r="D1517" s="23" t="s">
        <v>57</v>
      </c>
      <c r="E1517" s="76">
        <v>69</v>
      </c>
    </row>
    <row r="1518" spans="1:5">
      <c r="A1518" s="22">
        <v>41852</v>
      </c>
      <c r="B1518" s="22" t="s">
        <v>64</v>
      </c>
      <c r="C1518" s="22" t="s">
        <v>48</v>
      </c>
      <c r="D1518" s="23" t="s">
        <v>49</v>
      </c>
      <c r="E1518" s="76">
        <v>533</v>
      </c>
    </row>
    <row r="1519" spans="1:5">
      <c r="A1519" s="22">
        <v>41808</v>
      </c>
      <c r="B1519" s="22" t="s">
        <v>62</v>
      </c>
      <c r="C1519" s="22" t="s">
        <v>48</v>
      </c>
      <c r="D1519" s="23" t="s">
        <v>57</v>
      </c>
      <c r="E1519" s="76">
        <v>46</v>
      </c>
    </row>
    <row r="1520" spans="1:5">
      <c r="A1520" s="22">
        <v>41864</v>
      </c>
      <c r="B1520" s="22" t="s">
        <v>64</v>
      </c>
      <c r="C1520" s="22" t="s">
        <v>48</v>
      </c>
      <c r="D1520" s="23" t="s">
        <v>57</v>
      </c>
      <c r="E1520" s="76">
        <v>46</v>
      </c>
    </row>
    <row r="1521" spans="1:5">
      <c r="A1521" s="22">
        <v>41784</v>
      </c>
      <c r="B1521" s="22" t="s">
        <v>60</v>
      </c>
      <c r="C1521" s="22" t="s">
        <v>48</v>
      </c>
      <c r="D1521" s="23" t="s">
        <v>46</v>
      </c>
      <c r="E1521" s="76">
        <v>120</v>
      </c>
    </row>
    <row r="1522" spans="1:5">
      <c r="A1522" s="22">
        <v>41794</v>
      </c>
      <c r="B1522" s="22" t="s">
        <v>62</v>
      </c>
      <c r="C1522" s="22" t="s">
        <v>336</v>
      </c>
      <c r="D1522" s="23" t="s">
        <v>50</v>
      </c>
      <c r="E1522" s="76">
        <v>46</v>
      </c>
    </row>
    <row r="1523" spans="1:5">
      <c r="A1523" s="22">
        <v>41813</v>
      </c>
      <c r="B1523" s="22" t="s">
        <v>62</v>
      </c>
      <c r="C1523" s="22" t="s">
        <v>336</v>
      </c>
      <c r="D1523" s="23" t="s">
        <v>39</v>
      </c>
      <c r="E1523" s="76">
        <v>160</v>
      </c>
    </row>
    <row r="1524" spans="1:5">
      <c r="A1524" s="22">
        <v>41869</v>
      </c>
      <c r="B1524" s="22" t="s">
        <v>64</v>
      </c>
      <c r="C1524" s="22" t="s">
        <v>336</v>
      </c>
      <c r="D1524" s="23" t="s">
        <v>49</v>
      </c>
      <c r="E1524" s="76">
        <v>128</v>
      </c>
    </row>
    <row r="1525" spans="1:5">
      <c r="A1525" s="22">
        <v>41898</v>
      </c>
      <c r="B1525" s="22" t="s">
        <v>65</v>
      </c>
      <c r="C1525" s="22" t="s">
        <v>48</v>
      </c>
      <c r="D1525" s="23" t="s">
        <v>49</v>
      </c>
      <c r="E1525" s="76">
        <v>33</v>
      </c>
    </row>
    <row r="1526" spans="1:5">
      <c r="A1526" s="22">
        <v>41762</v>
      </c>
      <c r="B1526" s="22" t="s">
        <v>60</v>
      </c>
      <c r="C1526" s="22" t="s">
        <v>48</v>
      </c>
      <c r="D1526" s="23" t="s">
        <v>43</v>
      </c>
      <c r="E1526" s="76">
        <v>20</v>
      </c>
    </row>
    <row r="1527" spans="1:5">
      <c r="A1527" s="22">
        <v>41871</v>
      </c>
      <c r="B1527" s="22" t="s">
        <v>64</v>
      </c>
      <c r="C1527" s="22" t="s">
        <v>38</v>
      </c>
      <c r="D1527" s="23" t="s">
        <v>49</v>
      </c>
      <c r="E1527" s="76">
        <v>68</v>
      </c>
    </row>
    <row r="1528" spans="1:5">
      <c r="A1528" s="22">
        <v>41841</v>
      </c>
      <c r="B1528" s="22" t="s">
        <v>63</v>
      </c>
      <c r="C1528" s="22" t="s">
        <v>38</v>
      </c>
      <c r="D1528" s="23" t="s">
        <v>58</v>
      </c>
      <c r="E1528" s="76">
        <v>168</v>
      </c>
    </row>
    <row r="1529" spans="1:5">
      <c r="A1529" s="22">
        <v>41780</v>
      </c>
      <c r="B1529" s="22" t="s">
        <v>60</v>
      </c>
      <c r="C1529" s="22" t="s">
        <v>38</v>
      </c>
      <c r="D1529" s="23" t="s">
        <v>49</v>
      </c>
      <c r="E1529" s="76">
        <v>99</v>
      </c>
    </row>
    <row r="1530" spans="1:5">
      <c r="A1530" s="22">
        <v>41845</v>
      </c>
      <c r="B1530" s="22" t="s">
        <v>63</v>
      </c>
      <c r="C1530" s="22" t="s">
        <v>48</v>
      </c>
      <c r="D1530" s="23" t="s">
        <v>58</v>
      </c>
      <c r="E1530" s="76">
        <v>24</v>
      </c>
    </row>
    <row r="1531" spans="1:5">
      <c r="A1531" s="22">
        <v>41863</v>
      </c>
      <c r="B1531" s="22" t="s">
        <v>64</v>
      </c>
      <c r="C1531" s="22" t="s">
        <v>336</v>
      </c>
      <c r="D1531" s="23" t="s">
        <v>53</v>
      </c>
      <c r="E1531" s="76">
        <v>90</v>
      </c>
    </row>
    <row r="1532" spans="1:5">
      <c r="A1532" s="22">
        <v>41841</v>
      </c>
      <c r="B1532" s="22" t="s">
        <v>63</v>
      </c>
      <c r="C1532" s="22" t="s">
        <v>48</v>
      </c>
      <c r="D1532" s="23" t="s">
        <v>58</v>
      </c>
      <c r="E1532" s="76">
        <v>23</v>
      </c>
    </row>
    <row r="1533" spans="1:5">
      <c r="A1533" s="22">
        <v>41904</v>
      </c>
      <c r="B1533" s="22" t="s">
        <v>65</v>
      </c>
      <c r="C1533" s="22" t="s">
        <v>48</v>
      </c>
      <c r="D1533" s="23" t="s">
        <v>49</v>
      </c>
      <c r="E1533" s="76">
        <v>66</v>
      </c>
    </row>
    <row r="1534" spans="1:5">
      <c r="A1534" s="22">
        <v>41873</v>
      </c>
      <c r="B1534" s="22" t="s">
        <v>64</v>
      </c>
      <c r="C1534" s="22" t="s">
        <v>48</v>
      </c>
      <c r="D1534" s="23" t="s">
        <v>58</v>
      </c>
      <c r="E1534" s="76">
        <v>25</v>
      </c>
    </row>
    <row r="1535" spans="1:5">
      <c r="A1535" s="22">
        <v>41896</v>
      </c>
      <c r="B1535" s="22" t="s">
        <v>65</v>
      </c>
      <c r="C1535" s="22" t="s">
        <v>48</v>
      </c>
      <c r="D1535" s="23" t="s">
        <v>49</v>
      </c>
      <c r="E1535" s="76">
        <v>33</v>
      </c>
    </row>
    <row r="1536" spans="1:5">
      <c r="A1536" s="22">
        <v>41770</v>
      </c>
      <c r="B1536" s="22" t="s">
        <v>60</v>
      </c>
      <c r="C1536" s="22" t="s">
        <v>48</v>
      </c>
      <c r="D1536" s="23" t="s">
        <v>46</v>
      </c>
      <c r="E1536" s="76">
        <v>48</v>
      </c>
    </row>
    <row r="1537" spans="1:5">
      <c r="A1537" s="22">
        <v>41868</v>
      </c>
      <c r="B1537" s="22" t="s">
        <v>64</v>
      </c>
      <c r="C1537" s="22" t="s">
        <v>38</v>
      </c>
      <c r="D1537" s="23" t="s">
        <v>49</v>
      </c>
      <c r="E1537" s="76">
        <v>66</v>
      </c>
    </row>
    <row r="1538" spans="1:5">
      <c r="A1538" s="22">
        <v>41805</v>
      </c>
      <c r="B1538" s="22" t="s">
        <v>62</v>
      </c>
      <c r="C1538" s="22" t="s">
        <v>48</v>
      </c>
      <c r="D1538" s="23" t="s">
        <v>66</v>
      </c>
      <c r="E1538" s="76">
        <v>38</v>
      </c>
    </row>
    <row r="1539" spans="1:5">
      <c r="A1539" s="22">
        <v>41899</v>
      </c>
      <c r="B1539" s="22" t="s">
        <v>65</v>
      </c>
      <c r="C1539" s="22" t="s">
        <v>48</v>
      </c>
      <c r="D1539" s="23" t="s">
        <v>57</v>
      </c>
      <c r="E1539" s="76">
        <v>46</v>
      </c>
    </row>
    <row r="1540" spans="1:5">
      <c r="A1540" s="22">
        <v>41760</v>
      </c>
      <c r="B1540" s="22" t="s">
        <v>60</v>
      </c>
      <c r="C1540" s="22" t="s">
        <v>336</v>
      </c>
      <c r="D1540" s="23" t="s">
        <v>39</v>
      </c>
      <c r="E1540" s="76">
        <v>78</v>
      </c>
    </row>
    <row r="1541" spans="1:5">
      <c r="A1541" s="22">
        <v>41815</v>
      </c>
      <c r="B1541" s="22" t="s">
        <v>62</v>
      </c>
      <c r="C1541" s="22" t="s">
        <v>48</v>
      </c>
      <c r="D1541" s="23" t="s">
        <v>61</v>
      </c>
      <c r="E1541" s="76">
        <v>80</v>
      </c>
    </row>
    <row r="1542" spans="1:5">
      <c r="A1542" s="22">
        <v>41803</v>
      </c>
      <c r="B1542" s="22" t="s">
        <v>62</v>
      </c>
      <c r="C1542" s="22" t="s">
        <v>48</v>
      </c>
      <c r="D1542" s="23" t="s">
        <v>49</v>
      </c>
      <c r="E1542" s="76">
        <v>68</v>
      </c>
    </row>
    <row r="1543" spans="1:5">
      <c r="A1543" s="22">
        <v>41897</v>
      </c>
      <c r="B1543" s="22" t="s">
        <v>65</v>
      </c>
      <c r="C1543" s="22" t="s">
        <v>48</v>
      </c>
      <c r="D1543" s="23" t="s">
        <v>50</v>
      </c>
      <c r="E1543" s="76">
        <v>92</v>
      </c>
    </row>
    <row r="1544" spans="1:5">
      <c r="A1544" s="22">
        <v>41859</v>
      </c>
      <c r="B1544" s="22" t="s">
        <v>64</v>
      </c>
      <c r="C1544" s="22" t="s">
        <v>48</v>
      </c>
      <c r="D1544" s="23" t="s">
        <v>49</v>
      </c>
      <c r="E1544" s="76">
        <v>136</v>
      </c>
    </row>
    <row r="1545" spans="1:5">
      <c r="A1545" s="22">
        <v>41803</v>
      </c>
      <c r="B1545" s="22" t="s">
        <v>62</v>
      </c>
      <c r="C1545" s="22" t="s">
        <v>48</v>
      </c>
      <c r="D1545" s="23" t="s">
        <v>49</v>
      </c>
      <c r="E1545" s="76">
        <v>66</v>
      </c>
    </row>
    <row r="1546" spans="1:5">
      <c r="A1546" s="22">
        <v>41876</v>
      </c>
      <c r="B1546" s="22" t="s">
        <v>64</v>
      </c>
      <c r="C1546" s="22" t="s">
        <v>38</v>
      </c>
      <c r="D1546" s="23" t="s">
        <v>43</v>
      </c>
      <c r="E1546" s="76">
        <v>19</v>
      </c>
    </row>
    <row r="1547" spans="1:5">
      <c r="A1547" s="22">
        <v>41821</v>
      </c>
      <c r="B1547" s="22" t="s">
        <v>63</v>
      </c>
      <c r="C1547" s="22" t="s">
        <v>48</v>
      </c>
      <c r="D1547" s="23" t="s">
        <v>46</v>
      </c>
      <c r="E1547" s="76">
        <v>72</v>
      </c>
    </row>
    <row r="1548" spans="1:5">
      <c r="A1548" s="22">
        <v>41846</v>
      </c>
      <c r="B1548" s="22" t="s">
        <v>63</v>
      </c>
      <c r="C1548" s="22" t="s">
        <v>38</v>
      </c>
      <c r="D1548" s="23" t="s">
        <v>57</v>
      </c>
      <c r="E1548" s="76">
        <v>46</v>
      </c>
    </row>
    <row r="1549" spans="1:5">
      <c r="A1549" s="22">
        <v>41796</v>
      </c>
      <c r="B1549" s="22" t="s">
        <v>62</v>
      </c>
      <c r="C1549" s="22" t="s">
        <v>38</v>
      </c>
      <c r="D1549" s="23" t="s">
        <v>56</v>
      </c>
      <c r="E1549" s="76">
        <v>40</v>
      </c>
    </row>
    <row r="1550" spans="1:5">
      <c r="A1550" s="22">
        <v>41868</v>
      </c>
      <c r="B1550" s="22" t="s">
        <v>64</v>
      </c>
      <c r="C1550" s="22" t="s">
        <v>48</v>
      </c>
      <c r="D1550" s="23" t="s">
        <v>58</v>
      </c>
      <c r="E1550" s="76">
        <v>72</v>
      </c>
    </row>
    <row r="1551" spans="1:5">
      <c r="A1551" s="22">
        <v>41811</v>
      </c>
      <c r="B1551" s="22" t="s">
        <v>62</v>
      </c>
      <c r="C1551" s="22" t="s">
        <v>38</v>
      </c>
      <c r="D1551" s="23" t="s">
        <v>54</v>
      </c>
      <c r="E1551" s="76">
        <v>24</v>
      </c>
    </row>
    <row r="1552" spans="1:5">
      <c r="A1552" s="22">
        <v>41811</v>
      </c>
      <c r="B1552" s="22" t="s">
        <v>62</v>
      </c>
      <c r="C1552" s="22" t="s">
        <v>48</v>
      </c>
      <c r="D1552" s="23" t="s">
        <v>53</v>
      </c>
      <c r="E1552" s="76">
        <v>112</v>
      </c>
    </row>
    <row r="1553" spans="1:5">
      <c r="A1553" s="22">
        <v>41873</v>
      </c>
      <c r="B1553" s="22" t="s">
        <v>64</v>
      </c>
      <c r="C1553" s="22" t="s">
        <v>38</v>
      </c>
      <c r="D1553" s="23" t="s">
        <v>49</v>
      </c>
      <c r="E1553" s="76">
        <v>68</v>
      </c>
    </row>
    <row r="1554" spans="1:5">
      <c r="A1554" s="22">
        <v>41858</v>
      </c>
      <c r="B1554" s="22" t="s">
        <v>64</v>
      </c>
      <c r="C1554" s="22" t="s">
        <v>336</v>
      </c>
      <c r="D1554" s="23" t="s">
        <v>57</v>
      </c>
      <c r="E1554" s="76">
        <v>44</v>
      </c>
    </row>
    <row r="1555" spans="1:5">
      <c r="A1555" s="22">
        <v>41855</v>
      </c>
      <c r="B1555" s="22" t="s">
        <v>64</v>
      </c>
      <c r="C1555" s="22" t="s">
        <v>336</v>
      </c>
      <c r="D1555" s="23" t="s">
        <v>46</v>
      </c>
      <c r="E1555" s="76">
        <v>72</v>
      </c>
    </row>
    <row r="1556" spans="1:5">
      <c r="A1556" s="22">
        <v>41808</v>
      </c>
      <c r="B1556" s="22" t="s">
        <v>62</v>
      </c>
      <c r="C1556" s="22" t="s">
        <v>38</v>
      </c>
      <c r="D1556" s="23" t="s">
        <v>49</v>
      </c>
      <c r="E1556" s="76">
        <v>66</v>
      </c>
    </row>
    <row r="1557" spans="1:5">
      <c r="A1557" s="22">
        <v>41858</v>
      </c>
      <c r="B1557" s="22" t="s">
        <v>64</v>
      </c>
      <c r="C1557" s="22" t="s">
        <v>38</v>
      </c>
      <c r="D1557" s="23" t="s">
        <v>61</v>
      </c>
      <c r="E1557" s="76">
        <v>53</v>
      </c>
    </row>
    <row r="1558" spans="1:5">
      <c r="A1558" s="22">
        <v>41882</v>
      </c>
      <c r="B1558" s="22" t="s">
        <v>64</v>
      </c>
      <c r="C1558" s="22" t="s">
        <v>48</v>
      </c>
      <c r="D1558" s="23" t="s">
        <v>50</v>
      </c>
      <c r="E1558" s="76">
        <v>46</v>
      </c>
    </row>
    <row r="1559" spans="1:5">
      <c r="A1559" s="22">
        <v>41789</v>
      </c>
      <c r="B1559" s="22" t="s">
        <v>60</v>
      </c>
      <c r="C1559" s="22" t="s">
        <v>336</v>
      </c>
      <c r="D1559" s="23" t="s">
        <v>53</v>
      </c>
      <c r="E1559" s="76">
        <v>58</v>
      </c>
    </row>
    <row r="1560" spans="1:5">
      <c r="A1560" s="22">
        <v>41810</v>
      </c>
      <c r="B1560" s="22" t="s">
        <v>62</v>
      </c>
      <c r="C1560" s="22" t="s">
        <v>336</v>
      </c>
      <c r="D1560" s="23" t="s">
        <v>46</v>
      </c>
      <c r="E1560" s="76">
        <v>75</v>
      </c>
    </row>
    <row r="1561" spans="1:5">
      <c r="A1561" s="22">
        <v>41791</v>
      </c>
      <c r="B1561" s="22" t="s">
        <v>62</v>
      </c>
      <c r="C1561" s="22" t="s">
        <v>336</v>
      </c>
      <c r="D1561" s="23" t="s">
        <v>57</v>
      </c>
      <c r="E1561" s="76">
        <v>46</v>
      </c>
    </row>
    <row r="1562" spans="1:5">
      <c r="A1562" s="22">
        <v>41876</v>
      </c>
      <c r="B1562" s="22" t="s">
        <v>64</v>
      </c>
      <c r="C1562" s="22" t="s">
        <v>48</v>
      </c>
      <c r="D1562" s="23" t="s">
        <v>53</v>
      </c>
      <c r="E1562" s="76">
        <v>116</v>
      </c>
    </row>
    <row r="1563" spans="1:5">
      <c r="A1563" s="22">
        <v>41879</v>
      </c>
      <c r="B1563" s="22" t="s">
        <v>64</v>
      </c>
      <c r="C1563" s="22" t="s">
        <v>38</v>
      </c>
      <c r="D1563" s="23" t="s">
        <v>61</v>
      </c>
      <c r="E1563" s="76">
        <v>28</v>
      </c>
    </row>
    <row r="1564" spans="1:5">
      <c r="A1564" s="22">
        <v>41880</v>
      </c>
      <c r="B1564" s="22" t="s">
        <v>64</v>
      </c>
      <c r="C1564" s="22" t="s">
        <v>38</v>
      </c>
      <c r="D1564" s="23" t="s">
        <v>50</v>
      </c>
      <c r="E1564" s="76">
        <v>523</v>
      </c>
    </row>
    <row r="1565" spans="1:5">
      <c r="A1565" s="22">
        <v>41807</v>
      </c>
      <c r="B1565" s="22" t="s">
        <v>62</v>
      </c>
      <c r="C1565" s="22" t="s">
        <v>48</v>
      </c>
      <c r="D1565" s="23" t="s">
        <v>53</v>
      </c>
      <c r="E1565" s="76">
        <v>84</v>
      </c>
    </row>
    <row r="1566" spans="1:5">
      <c r="A1566" s="22">
        <v>41801</v>
      </c>
      <c r="B1566" s="22" t="s">
        <v>62</v>
      </c>
      <c r="C1566" s="22" t="s">
        <v>48</v>
      </c>
      <c r="D1566" s="23" t="s">
        <v>50</v>
      </c>
      <c r="E1566" s="76">
        <v>46</v>
      </c>
    </row>
    <row r="1567" spans="1:5">
      <c r="A1567" s="22">
        <v>41864</v>
      </c>
      <c r="B1567" s="22" t="s">
        <v>64</v>
      </c>
      <c r="C1567" s="22" t="s">
        <v>38</v>
      </c>
      <c r="D1567" s="23" t="s">
        <v>46</v>
      </c>
      <c r="E1567" s="76">
        <v>404</v>
      </c>
    </row>
    <row r="1568" spans="1:5">
      <c r="A1568" s="22">
        <v>41801</v>
      </c>
      <c r="B1568" s="22" t="s">
        <v>62</v>
      </c>
      <c r="C1568" s="22" t="s">
        <v>336</v>
      </c>
      <c r="D1568" s="23" t="s">
        <v>58</v>
      </c>
      <c r="E1568" s="76">
        <v>48</v>
      </c>
    </row>
    <row r="1569" spans="1:5">
      <c r="A1569" s="22">
        <v>41833</v>
      </c>
      <c r="B1569" s="22" t="s">
        <v>63</v>
      </c>
      <c r="C1569" s="22" t="s">
        <v>336</v>
      </c>
      <c r="D1569" s="23" t="s">
        <v>58</v>
      </c>
      <c r="E1569" s="76">
        <v>25</v>
      </c>
    </row>
    <row r="1570" spans="1:5">
      <c r="A1570" s="22">
        <v>41860</v>
      </c>
      <c r="B1570" s="22" t="s">
        <v>64</v>
      </c>
      <c r="C1570" s="22" t="s">
        <v>48</v>
      </c>
      <c r="D1570" s="23" t="s">
        <v>57</v>
      </c>
      <c r="E1570" s="76">
        <v>23</v>
      </c>
    </row>
    <row r="1571" spans="1:5">
      <c r="A1571" s="22">
        <v>41814</v>
      </c>
      <c r="B1571" s="22" t="s">
        <v>62</v>
      </c>
      <c r="C1571" s="22" t="s">
        <v>38</v>
      </c>
      <c r="D1571" s="23" t="s">
        <v>50</v>
      </c>
      <c r="E1571" s="76">
        <v>66</v>
      </c>
    </row>
    <row r="1572" spans="1:5">
      <c r="A1572" s="22">
        <v>41876</v>
      </c>
      <c r="B1572" s="22" t="s">
        <v>64</v>
      </c>
      <c r="C1572" s="22" t="s">
        <v>48</v>
      </c>
      <c r="D1572" s="23" t="s">
        <v>66</v>
      </c>
      <c r="E1572" s="76">
        <v>36</v>
      </c>
    </row>
    <row r="1573" spans="1:5">
      <c r="A1573" s="22">
        <v>41791</v>
      </c>
      <c r="B1573" s="22" t="s">
        <v>62</v>
      </c>
      <c r="C1573" s="22" t="s">
        <v>48</v>
      </c>
      <c r="D1573" s="23" t="s">
        <v>54</v>
      </c>
      <c r="E1573" s="76">
        <v>118</v>
      </c>
    </row>
    <row r="1574" spans="1:5">
      <c r="A1574" s="22">
        <v>41868</v>
      </c>
      <c r="B1574" s="22" t="s">
        <v>64</v>
      </c>
      <c r="C1574" s="22" t="s">
        <v>38</v>
      </c>
      <c r="D1574" s="23" t="s">
        <v>53</v>
      </c>
      <c r="E1574" s="76">
        <v>87</v>
      </c>
    </row>
    <row r="1575" spans="1:5">
      <c r="A1575" s="22">
        <v>41798</v>
      </c>
      <c r="B1575" s="22" t="s">
        <v>62</v>
      </c>
      <c r="C1575" s="22" t="s">
        <v>48</v>
      </c>
      <c r="D1575" s="23" t="s">
        <v>56</v>
      </c>
      <c r="E1575" s="76">
        <v>40</v>
      </c>
    </row>
    <row r="1576" spans="1:5">
      <c r="A1576" s="22">
        <v>41909</v>
      </c>
      <c r="B1576" s="22" t="s">
        <v>65</v>
      </c>
      <c r="C1576" s="22" t="s">
        <v>38</v>
      </c>
      <c r="D1576" s="23" t="s">
        <v>49</v>
      </c>
      <c r="E1576" s="76">
        <v>99</v>
      </c>
    </row>
    <row r="1577" spans="1:5">
      <c r="A1577" s="22">
        <v>41859</v>
      </c>
      <c r="B1577" s="22" t="s">
        <v>64</v>
      </c>
      <c r="C1577" s="22" t="s">
        <v>38</v>
      </c>
      <c r="D1577" s="23" t="s">
        <v>46</v>
      </c>
      <c r="E1577" s="76">
        <v>50</v>
      </c>
    </row>
    <row r="1578" spans="1:5">
      <c r="A1578" s="22">
        <v>41869</v>
      </c>
      <c r="B1578" s="22" t="s">
        <v>64</v>
      </c>
      <c r="C1578" s="22" t="s">
        <v>48</v>
      </c>
      <c r="D1578" s="23" t="s">
        <v>56</v>
      </c>
      <c r="E1578" s="76">
        <v>57</v>
      </c>
    </row>
    <row r="1579" spans="1:5">
      <c r="A1579" s="22">
        <v>41867</v>
      </c>
      <c r="B1579" s="22" t="s">
        <v>64</v>
      </c>
      <c r="C1579" s="22" t="s">
        <v>38</v>
      </c>
      <c r="D1579" s="23" t="s">
        <v>58</v>
      </c>
      <c r="E1579" s="76">
        <v>24</v>
      </c>
    </row>
    <row r="1580" spans="1:5">
      <c r="A1580" s="22">
        <v>41855</v>
      </c>
      <c r="B1580" s="22" t="s">
        <v>64</v>
      </c>
      <c r="C1580" s="22" t="s">
        <v>48</v>
      </c>
      <c r="D1580" s="23" t="s">
        <v>53</v>
      </c>
      <c r="E1580" s="76">
        <v>58</v>
      </c>
    </row>
    <row r="1581" spans="1:5">
      <c r="A1581" s="22">
        <v>41867</v>
      </c>
      <c r="B1581" s="22" t="s">
        <v>64</v>
      </c>
      <c r="C1581" s="22" t="s">
        <v>336</v>
      </c>
      <c r="D1581" s="23" t="s">
        <v>58</v>
      </c>
      <c r="E1581" s="76">
        <v>24</v>
      </c>
    </row>
    <row r="1582" spans="1:5">
      <c r="A1582" s="22">
        <v>41876</v>
      </c>
      <c r="B1582" s="22" t="s">
        <v>64</v>
      </c>
      <c r="C1582" s="22" t="s">
        <v>336</v>
      </c>
      <c r="D1582" s="23" t="s">
        <v>58</v>
      </c>
      <c r="E1582" s="76">
        <v>23</v>
      </c>
    </row>
    <row r="1583" spans="1:5">
      <c r="A1583" s="22">
        <v>41869</v>
      </c>
      <c r="B1583" s="22" t="s">
        <v>64</v>
      </c>
      <c r="C1583" s="22" t="s">
        <v>38</v>
      </c>
      <c r="D1583" s="23" t="s">
        <v>39</v>
      </c>
      <c r="E1583" s="76">
        <v>234</v>
      </c>
    </row>
    <row r="1584" spans="1:5">
      <c r="A1584" s="22">
        <v>41819</v>
      </c>
      <c r="B1584" s="22" t="s">
        <v>62</v>
      </c>
      <c r="C1584" s="22" t="s">
        <v>48</v>
      </c>
      <c r="D1584" s="23" t="s">
        <v>54</v>
      </c>
      <c r="E1584" s="76">
        <v>94</v>
      </c>
    </row>
    <row r="1585" spans="1:5">
      <c r="A1585" s="22">
        <v>41856</v>
      </c>
      <c r="B1585" s="22" t="s">
        <v>64</v>
      </c>
      <c r="C1585" s="22" t="s">
        <v>38</v>
      </c>
      <c r="D1585" s="23" t="s">
        <v>46</v>
      </c>
      <c r="E1585" s="76">
        <v>69</v>
      </c>
    </row>
    <row r="1586" spans="1:5">
      <c r="A1586" s="22">
        <v>41836</v>
      </c>
      <c r="B1586" s="22" t="s">
        <v>63</v>
      </c>
      <c r="C1586" s="22" t="s">
        <v>38</v>
      </c>
      <c r="D1586" s="23" t="s">
        <v>49</v>
      </c>
      <c r="E1586" s="76">
        <v>102</v>
      </c>
    </row>
    <row r="1587" spans="1:5">
      <c r="A1587" s="22">
        <v>41814</v>
      </c>
      <c r="B1587" s="22" t="s">
        <v>62</v>
      </c>
      <c r="C1587" s="22" t="s">
        <v>48</v>
      </c>
      <c r="D1587" s="23" t="s">
        <v>54</v>
      </c>
      <c r="E1587" s="76">
        <v>23</v>
      </c>
    </row>
    <row r="1588" spans="1:5">
      <c r="A1588" s="22">
        <v>41804</v>
      </c>
      <c r="B1588" s="22" t="s">
        <v>62</v>
      </c>
      <c r="C1588" s="22" t="s">
        <v>38</v>
      </c>
      <c r="D1588" s="23" t="s">
        <v>43</v>
      </c>
      <c r="E1588" s="76">
        <v>40</v>
      </c>
    </row>
    <row r="1589" spans="1:5">
      <c r="A1589" s="22">
        <v>41815</v>
      </c>
      <c r="B1589" s="22" t="s">
        <v>62</v>
      </c>
      <c r="C1589" s="22" t="s">
        <v>48</v>
      </c>
      <c r="D1589" s="23" t="s">
        <v>49</v>
      </c>
      <c r="E1589" s="76">
        <v>68</v>
      </c>
    </row>
    <row r="1590" spans="1:5">
      <c r="A1590" s="22">
        <v>41813</v>
      </c>
      <c r="B1590" s="22" t="s">
        <v>62</v>
      </c>
      <c r="C1590" s="22" t="s">
        <v>38</v>
      </c>
      <c r="D1590" s="23" t="s">
        <v>58</v>
      </c>
      <c r="E1590" s="76">
        <v>72</v>
      </c>
    </row>
    <row r="1591" spans="1:5">
      <c r="A1591" s="22">
        <v>41870</v>
      </c>
      <c r="B1591" s="22" t="s">
        <v>64</v>
      </c>
      <c r="C1591" s="22" t="s">
        <v>38</v>
      </c>
      <c r="D1591" s="23" t="s">
        <v>56</v>
      </c>
      <c r="E1591" s="76">
        <v>63</v>
      </c>
    </row>
    <row r="1592" spans="1:5">
      <c r="A1592" s="22">
        <v>41836</v>
      </c>
      <c r="B1592" s="22" t="s">
        <v>63</v>
      </c>
      <c r="C1592" s="22" t="s">
        <v>38</v>
      </c>
      <c r="D1592" s="23" t="s">
        <v>43</v>
      </c>
      <c r="E1592" s="76">
        <v>200</v>
      </c>
    </row>
    <row r="1593" spans="1:5">
      <c r="A1593" s="22">
        <v>41805</v>
      </c>
      <c r="B1593" s="22" t="s">
        <v>62</v>
      </c>
      <c r="C1593" s="22" t="s">
        <v>38</v>
      </c>
      <c r="D1593" s="23" t="s">
        <v>58</v>
      </c>
      <c r="E1593" s="76">
        <v>46</v>
      </c>
    </row>
    <row r="1594" spans="1:5">
      <c r="A1594" s="22">
        <v>41793</v>
      </c>
      <c r="B1594" s="22" t="s">
        <v>62</v>
      </c>
      <c r="C1594" s="22" t="s">
        <v>38</v>
      </c>
      <c r="D1594" s="23" t="s">
        <v>58</v>
      </c>
      <c r="E1594" s="76">
        <v>46</v>
      </c>
    </row>
    <row r="1595" spans="1:5">
      <c r="A1595" s="22">
        <v>41871</v>
      </c>
      <c r="B1595" s="22" t="s">
        <v>64</v>
      </c>
      <c r="C1595" s="22" t="s">
        <v>38</v>
      </c>
      <c r="D1595" s="23" t="s">
        <v>50</v>
      </c>
      <c r="E1595" s="76">
        <v>69</v>
      </c>
    </row>
    <row r="1596" spans="1:5">
      <c r="A1596" s="22">
        <v>41858</v>
      </c>
      <c r="B1596" s="22" t="s">
        <v>64</v>
      </c>
      <c r="C1596" s="22" t="s">
        <v>38</v>
      </c>
      <c r="D1596" s="23" t="s">
        <v>58</v>
      </c>
      <c r="E1596" s="76">
        <v>46</v>
      </c>
    </row>
    <row r="1597" spans="1:5">
      <c r="A1597" s="22">
        <v>41854</v>
      </c>
      <c r="B1597" s="22" t="s">
        <v>64</v>
      </c>
      <c r="C1597" s="22" t="s">
        <v>38</v>
      </c>
      <c r="D1597" s="23" t="s">
        <v>49</v>
      </c>
      <c r="E1597" s="76">
        <v>64</v>
      </c>
    </row>
    <row r="1598" spans="1:5">
      <c r="A1598" s="22">
        <v>41772</v>
      </c>
      <c r="B1598" s="22" t="s">
        <v>60</v>
      </c>
      <c r="C1598" s="22" t="s">
        <v>336</v>
      </c>
      <c r="D1598" s="23" t="s">
        <v>50</v>
      </c>
      <c r="E1598" s="76">
        <v>46</v>
      </c>
    </row>
    <row r="1599" spans="1:5">
      <c r="A1599" s="22">
        <v>41876</v>
      </c>
      <c r="B1599" s="22" t="s">
        <v>64</v>
      </c>
      <c r="C1599" s="22" t="s">
        <v>336</v>
      </c>
      <c r="D1599" s="23" t="s">
        <v>61</v>
      </c>
      <c r="E1599" s="76">
        <v>27</v>
      </c>
    </row>
    <row r="1600" spans="1:5">
      <c r="A1600" s="22">
        <v>41860</v>
      </c>
      <c r="B1600" s="22" t="s">
        <v>64</v>
      </c>
      <c r="C1600" s="22" t="s">
        <v>336</v>
      </c>
      <c r="D1600" s="23" t="s">
        <v>61</v>
      </c>
      <c r="E1600" s="76">
        <v>55</v>
      </c>
    </row>
    <row r="1601" spans="1:5">
      <c r="A1601" s="22">
        <v>41891</v>
      </c>
      <c r="B1601" s="22" t="s">
        <v>65</v>
      </c>
      <c r="C1601" s="22" t="s">
        <v>336</v>
      </c>
      <c r="D1601" s="23" t="s">
        <v>61</v>
      </c>
      <c r="E1601" s="76">
        <v>83</v>
      </c>
    </row>
    <row r="1602" spans="1:5">
      <c r="A1602" s="22">
        <v>41872</v>
      </c>
      <c r="B1602" s="22" t="s">
        <v>64</v>
      </c>
      <c r="C1602" s="22" t="s">
        <v>38</v>
      </c>
      <c r="D1602" s="23" t="s">
        <v>43</v>
      </c>
      <c r="E1602" s="76">
        <v>398</v>
      </c>
    </row>
    <row r="1603" spans="1:5">
      <c r="A1603" s="22">
        <v>41828</v>
      </c>
      <c r="B1603" s="22" t="s">
        <v>63</v>
      </c>
      <c r="C1603" s="22" t="s">
        <v>48</v>
      </c>
      <c r="D1603" s="23" t="s">
        <v>57</v>
      </c>
      <c r="E1603" s="76">
        <v>88</v>
      </c>
    </row>
    <row r="1604" spans="1:5">
      <c r="A1604" s="22">
        <v>41803</v>
      </c>
      <c r="B1604" s="22" t="s">
        <v>62</v>
      </c>
      <c r="C1604" s="22" t="s">
        <v>38</v>
      </c>
      <c r="D1604" s="23" t="s">
        <v>57</v>
      </c>
      <c r="E1604" s="76">
        <v>46</v>
      </c>
    </row>
    <row r="1605" spans="1:5">
      <c r="A1605" s="22">
        <v>41838</v>
      </c>
      <c r="B1605" s="22" t="s">
        <v>63</v>
      </c>
      <c r="C1605" s="22" t="s">
        <v>38</v>
      </c>
      <c r="D1605" s="23" t="s">
        <v>56</v>
      </c>
      <c r="E1605" s="76">
        <v>60</v>
      </c>
    </row>
    <row r="1606" spans="1:5">
      <c r="A1606" s="22">
        <v>41878</v>
      </c>
      <c r="B1606" s="22" t="s">
        <v>64</v>
      </c>
      <c r="C1606" s="22" t="s">
        <v>336</v>
      </c>
      <c r="D1606" s="23" t="s">
        <v>50</v>
      </c>
      <c r="E1606" s="76">
        <v>22</v>
      </c>
    </row>
    <row r="1607" spans="1:5">
      <c r="A1607" s="22">
        <v>41801</v>
      </c>
      <c r="B1607" s="22" t="s">
        <v>62</v>
      </c>
      <c r="C1607" s="22" t="s">
        <v>48</v>
      </c>
      <c r="D1607" s="23" t="s">
        <v>43</v>
      </c>
      <c r="E1607" s="76">
        <v>133</v>
      </c>
    </row>
    <row r="1608" spans="1:5">
      <c r="A1608" s="22">
        <v>41858</v>
      </c>
      <c r="B1608" s="22" t="s">
        <v>64</v>
      </c>
      <c r="C1608" s="22" t="s">
        <v>336</v>
      </c>
      <c r="D1608" s="23" t="s">
        <v>43</v>
      </c>
      <c r="E1608" s="76">
        <v>20</v>
      </c>
    </row>
    <row r="1609" spans="1:5">
      <c r="A1609" s="22">
        <v>41882</v>
      </c>
      <c r="B1609" s="22" t="s">
        <v>64</v>
      </c>
      <c r="C1609" s="22" t="s">
        <v>38</v>
      </c>
      <c r="D1609" s="23" t="s">
        <v>49</v>
      </c>
      <c r="E1609" s="76">
        <v>33</v>
      </c>
    </row>
    <row r="1610" spans="1:5">
      <c r="A1610" s="22">
        <v>41833</v>
      </c>
      <c r="B1610" s="22" t="s">
        <v>63</v>
      </c>
      <c r="C1610" s="22" t="s">
        <v>48</v>
      </c>
      <c r="D1610" s="23" t="s">
        <v>49</v>
      </c>
      <c r="E1610" s="76">
        <v>96</v>
      </c>
    </row>
    <row r="1611" spans="1:5">
      <c r="A1611" s="22">
        <v>41862</v>
      </c>
      <c r="B1611" s="22" t="s">
        <v>64</v>
      </c>
      <c r="C1611" s="22" t="s">
        <v>38</v>
      </c>
      <c r="D1611" s="23" t="s">
        <v>53</v>
      </c>
      <c r="E1611" s="76">
        <v>58</v>
      </c>
    </row>
    <row r="1612" spans="1:5">
      <c r="A1612" s="22">
        <v>41868</v>
      </c>
      <c r="B1612" s="22" t="s">
        <v>64</v>
      </c>
      <c r="C1612" s="22" t="s">
        <v>38</v>
      </c>
      <c r="D1612" s="23" t="s">
        <v>66</v>
      </c>
      <c r="E1612" s="76">
        <v>36</v>
      </c>
    </row>
    <row r="1613" spans="1:5">
      <c r="A1613" s="22">
        <v>41792</v>
      </c>
      <c r="B1613" s="22" t="s">
        <v>62</v>
      </c>
      <c r="C1613" s="22" t="s">
        <v>48</v>
      </c>
      <c r="D1613" s="23" t="s">
        <v>43</v>
      </c>
      <c r="E1613" s="76">
        <v>324</v>
      </c>
    </row>
    <row r="1614" spans="1:5">
      <c r="A1614" s="22">
        <v>41797</v>
      </c>
      <c r="B1614" s="22" t="s">
        <v>62</v>
      </c>
      <c r="C1614" s="22" t="s">
        <v>38</v>
      </c>
      <c r="D1614" s="23" t="s">
        <v>39</v>
      </c>
      <c r="E1614" s="76">
        <v>312</v>
      </c>
    </row>
    <row r="1615" spans="1:5">
      <c r="A1615" s="22">
        <v>41778</v>
      </c>
      <c r="B1615" s="22" t="s">
        <v>60</v>
      </c>
      <c r="C1615" s="22" t="s">
        <v>38</v>
      </c>
      <c r="D1615" s="23" t="s">
        <v>50</v>
      </c>
      <c r="E1615" s="76">
        <v>44</v>
      </c>
    </row>
    <row r="1616" spans="1:5">
      <c r="A1616" s="22">
        <v>41877</v>
      </c>
      <c r="B1616" s="22" t="s">
        <v>64</v>
      </c>
      <c r="C1616" s="22" t="s">
        <v>38</v>
      </c>
      <c r="D1616" s="23" t="s">
        <v>57</v>
      </c>
      <c r="E1616" s="76">
        <v>22</v>
      </c>
    </row>
    <row r="1617" spans="1:5">
      <c r="A1617" s="22">
        <v>41803</v>
      </c>
      <c r="B1617" s="22" t="s">
        <v>62</v>
      </c>
      <c r="C1617" s="22" t="s">
        <v>48</v>
      </c>
      <c r="D1617" s="23" t="s">
        <v>58</v>
      </c>
      <c r="E1617" s="76">
        <v>25</v>
      </c>
    </row>
    <row r="1618" spans="1:5">
      <c r="A1618" s="22">
        <v>41771</v>
      </c>
      <c r="B1618" s="22" t="s">
        <v>60</v>
      </c>
      <c r="C1618" s="22" t="s">
        <v>38</v>
      </c>
      <c r="D1618" s="23" t="s">
        <v>49</v>
      </c>
      <c r="E1618" s="76">
        <v>68</v>
      </c>
    </row>
    <row r="1619" spans="1:5">
      <c r="A1619" s="22">
        <v>41799</v>
      </c>
      <c r="B1619" s="22" t="s">
        <v>62</v>
      </c>
      <c r="C1619" s="22" t="s">
        <v>48</v>
      </c>
      <c r="D1619" s="23" t="s">
        <v>49</v>
      </c>
      <c r="E1619" s="76">
        <v>33</v>
      </c>
    </row>
    <row r="1620" spans="1:5">
      <c r="A1620" s="22">
        <v>41898</v>
      </c>
      <c r="B1620" s="22" t="s">
        <v>65</v>
      </c>
      <c r="C1620" s="22" t="s">
        <v>336</v>
      </c>
      <c r="D1620" s="23" t="s">
        <v>58</v>
      </c>
      <c r="E1620" s="76">
        <v>48</v>
      </c>
    </row>
    <row r="1621" spans="1:5">
      <c r="A1621" s="22">
        <v>41874</v>
      </c>
      <c r="B1621" s="22" t="s">
        <v>64</v>
      </c>
      <c r="C1621" s="22" t="s">
        <v>38</v>
      </c>
      <c r="D1621" s="23" t="s">
        <v>49</v>
      </c>
      <c r="E1621" s="76">
        <v>33</v>
      </c>
    </row>
    <row r="1622" spans="1:5">
      <c r="A1622" s="22">
        <v>41798</v>
      </c>
      <c r="B1622" s="22" t="s">
        <v>62</v>
      </c>
      <c r="C1622" s="22" t="s">
        <v>38</v>
      </c>
      <c r="D1622" s="23" t="s">
        <v>56</v>
      </c>
      <c r="E1622" s="76">
        <v>40</v>
      </c>
    </row>
    <row r="1623" spans="1:5">
      <c r="A1623" s="22">
        <v>41864</v>
      </c>
      <c r="B1623" s="22" t="s">
        <v>64</v>
      </c>
      <c r="C1623" s="22" t="s">
        <v>38</v>
      </c>
      <c r="D1623" s="23" t="s">
        <v>56</v>
      </c>
      <c r="E1623" s="76">
        <v>180</v>
      </c>
    </row>
    <row r="1624" spans="1:5">
      <c r="A1624" s="22">
        <v>41898</v>
      </c>
      <c r="B1624" s="22" t="s">
        <v>65</v>
      </c>
      <c r="C1624" s="22" t="s">
        <v>38</v>
      </c>
      <c r="D1624" s="23" t="s">
        <v>57</v>
      </c>
      <c r="E1624" s="76">
        <v>46</v>
      </c>
    </row>
    <row r="1625" spans="1:5">
      <c r="A1625" s="22">
        <v>41869</v>
      </c>
      <c r="B1625" s="22" t="s">
        <v>64</v>
      </c>
      <c r="C1625" s="22" t="s">
        <v>38</v>
      </c>
      <c r="D1625" s="23" t="s">
        <v>58</v>
      </c>
      <c r="E1625" s="76">
        <v>72</v>
      </c>
    </row>
    <row r="1626" spans="1:5">
      <c r="A1626" s="22">
        <v>41883</v>
      </c>
      <c r="B1626" s="22" t="s">
        <v>65</v>
      </c>
      <c r="C1626" s="22" t="s">
        <v>38</v>
      </c>
      <c r="D1626" s="23" t="s">
        <v>46</v>
      </c>
      <c r="E1626" s="76">
        <v>25</v>
      </c>
    </row>
    <row r="1627" spans="1:5">
      <c r="A1627" s="22">
        <v>41819</v>
      </c>
      <c r="B1627" s="22" t="s">
        <v>62</v>
      </c>
      <c r="C1627" s="22" t="s">
        <v>336</v>
      </c>
      <c r="D1627" s="23" t="s">
        <v>54</v>
      </c>
      <c r="E1627" s="76">
        <v>71</v>
      </c>
    </row>
    <row r="1628" spans="1:5">
      <c r="A1628" s="22">
        <v>41807</v>
      </c>
      <c r="B1628" s="22" t="s">
        <v>62</v>
      </c>
      <c r="C1628" s="22" t="s">
        <v>48</v>
      </c>
      <c r="D1628" s="23" t="s">
        <v>58</v>
      </c>
      <c r="E1628" s="76">
        <v>72</v>
      </c>
    </row>
    <row r="1629" spans="1:5">
      <c r="A1629" s="22">
        <v>41835</v>
      </c>
      <c r="B1629" s="22" t="s">
        <v>63</v>
      </c>
      <c r="C1629" s="22" t="s">
        <v>48</v>
      </c>
      <c r="D1629" s="23" t="s">
        <v>39</v>
      </c>
      <c r="E1629" s="76">
        <v>160</v>
      </c>
    </row>
    <row r="1630" spans="1:5">
      <c r="A1630" s="22">
        <v>41840</v>
      </c>
      <c r="B1630" s="22" t="s">
        <v>63</v>
      </c>
      <c r="C1630" s="22" t="s">
        <v>336</v>
      </c>
      <c r="D1630" s="23" t="s">
        <v>46</v>
      </c>
      <c r="E1630" s="76">
        <v>72</v>
      </c>
    </row>
    <row r="1631" spans="1:5">
      <c r="A1631" s="22">
        <v>41811</v>
      </c>
      <c r="B1631" s="22" t="s">
        <v>62</v>
      </c>
      <c r="C1631" s="22" t="s">
        <v>48</v>
      </c>
      <c r="D1631" s="23" t="s">
        <v>43</v>
      </c>
      <c r="E1631" s="76">
        <v>20</v>
      </c>
    </row>
    <row r="1632" spans="1:5">
      <c r="A1632" s="22">
        <v>41852</v>
      </c>
      <c r="B1632" s="22" t="s">
        <v>64</v>
      </c>
      <c r="C1632" s="22" t="s">
        <v>48</v>
      </c>
      <c r="D1632" s="23" t="s">
        <v>46</v>
      </c>
      <c r="E1632" s="76">
        <v>25</v>
      </c>
    </row>
    <row r="1633" spans="1:5">
      <c r="A1633" s="22">
        <v>41791</v>
      </c>
      <c r="B1633" s="22" t="s">
        <v>62</v>
      </c>
      <c r="C1633" s="22" t="s">
        <v>336</v>
      </c>
      <c r="D1633" s="23" t="s">
        <v>50</v>
      </c>
      <c r="E1633" s="76">
        <v>46</v>
      </c>
    </row>
    <row r="1634" spans="1:5">
      <c r="A1634" s="22">
        <v>41866</v>
      </c>
      <c r="B1634" s="22" t="s">
        <v>64</v>
      </c>
      <c r="C1634" s="22" t="s">
        <v>336</v>
      </c>
      <c r="D1634" s="23" t="s">
        <v>54</v>
      </c>
      <c r="E1634" s="76">
        <v>24</v>
      </c>
    </row>
    <row r="1635" spans="1:5">
      <c r="A1635" s="22">
        <v>41801</v>
      </c>
      <c r="B1635" s="22" t="s">
        <v>62</v>
      </c>
      <c r="C1635" s="22" t="s">
        <v>38</v>
      </c>
      <c r="D1635" s="23" t="s">
        <v>43</v>
      </c>
      <c r="E1635" s="76">
        <v>341</v>
      </c>
    </row>
    <row r="1636" spans="1:5">
      <c r="A1636" s="22">
        <v>41812</v>
      </c>
      <c r="B1636" s="22" t="s">
        <v>62</v>
      </c>
      <c r="C1636" s="22" t="s">
        <v>48</v>
      </c>
      <c r="D1636" s="23" t="s">
        <v>43</v>
      </c>
      <c r="E1636" s="76">
        <v>20</v>
      </c>
    </row>
    <row r="1637" spans="1:5">
      <c r="A1637" s="22">
        <v>41814</v>
      </c>
      <c r="B1637" s="22" t="s">
        <v>62</v>
      </c>
      <c r="C1637" s="22" t="s">
        <v>38</v>
      </c>
      <c r="D1637" s="23" t="s">
        <v>56</v>
      </c>
      <c r="E1637" s="76">
        <v>319</v>
      </c>
    </row>
    <row r="1638" spans="1:5">
      <c r="A1638" s="22">
        <v>41812</v>
      </c>
      <c r="B1638" s="22" t="s">
        <v>62</v>
      </c>
      <c r="C1638" s="22" t="s">
        <v>38</v>
      </c>
      <c r="D1638" s="23" t="s">
        <v>49</v>
      </c>
      <c r="E1638" s="76">
        <v>33</v>
      </c>
    </row>
    <row r="1639" spans="1:5">
      <c r="A1639" s="22">
        <v>41813</v>
      </c>
      <c r="B1639" s="22" t="s">
        <v>62</v>
      </c>
      <c r="C1639" s="22" t="s">
        <v>38</v>
      </c>
      <c r="D1639" s="23" t="s">
        <v>50</v>
      </c>
      <c r="E1639" s="76">
        <v>46</v>
      </c>
    </row>
    <row r="1640" spans="1:5">
      <c r="A1640" s="22">
        <v>41805</v>
      </c>
      <c r="B1640" s="22" t="s">
        <v>62</v>
      </c>
      <c r="C1640" s="22" t="s">
        <v>48</v>
      </c>
      <c r="D1640" s="23" t="s">
        <v>49</v>
      </c>
      <c r="E1640" s="76">
        <v>99</v>
      </c>
    </row>
    <row r="1641" spans="1:5">
      <c r="A1641" s="22">
        <v>41792</v>
      </c>
      <c r="B1641" s="22" t="s">
        <v>62</v>
      </c>
      <c r="C1641" s="22" t="s">
        <v>38</v>
      </c>
      <c r="D1641" s="23" t="s">
        <v>50</v>
      </c>
      <c r="E1641" s="76">
        <v>46</v>
      </c>
    </row>
    <row r="1642" spans="1:5">
      <c r="A1642" s="22">
        <v>41879</v>
      </c>
      <c r="B1642" s="22" t="s">
        <v>64</v>
      </c>
      <c r="C1642" s="22" t="s">
        <v>38</v>
      </c>
      <c r="D1642" s="23" t="s">
        <v>58</v>
      </c>
      <c r="E1642" s="76">
        <v>50</v>
      </c>
    </row>
    <row r="1643" spans="1:5">
      <c r="A1643" s="22">
        <v>41819</v>
      </c>
      <c r="B1643" s="22" t="s">
        <v>62</v>
      </c>
      <c r="C1643" s="22" t="s">
        <v>38</v>
      </c>
      <c r="D1643" s="23" t="s">
        <v>43</v>
      </c>
      <c r="E1643" s="76">
        <v>80</v>
      </c>
    </row>
    <row r="1644" spans="1:5">
      <c r="A1644" s="22">
        <v>41872</v>
      </c>
      <c r="B1644" s="22" t="s">
        <v>64</v>
      </c>
      <c r="C1644" s="22" t="s">
        <v>48</v>
      </c>
      <c r="D1644" s="23" t="s">
        <v>50</v>
      </c>
      <c r="E1644" s="76">
        <v>69</v>
      </c>
    </row>
    <row r="1645" spans="1:5">
      <c r="A1645" s="22">
        <v>41876</v>
      </c>
      <c r="B1645" s="22" t="s">
        <v>64</v>
      </c>
      <c r="C1645" s="22" t="s">
        <v>38</v>
      </c>
      <c r="D1645" s="23" t="s">
        <v>50</v>
      </c>
      <c r="E1645" s="76">
        <v>501</v>
      </c>
    </row>
    <row r="1646" spans="1:5">
      <c r="A1646" s="22">
        <v>41803</v>
      </c>
      <c r="B1646" s="22" t="s">
        <v>62</v>
      </c>
      <c r="C1646" s="22" t="s">
        <v>48</v>
      </c>
      <c r="D1646" s="23" t="s">
        <v>58</v>
      </c>
      <c r="E1646" s="76">
        <v>75</v>
      </c>
    </row>
    <row r="1647" spans="1:5">
      <c r="A1647" s="22">
        <v>41860</v>
      </c>
      <c r="B1647" s="22" t="s">
        <v>64</v>
      </c>
      <c r="C1647" s="22" t="s">
        <v>38</v>
      </c>
      <c r="D1647" s="23" t="s">
        <v>43</v>
      </c>
      <c r="E1647" s="76">
        <v>20</v>
      </c>
    </row>
    <row r="1648" spans="1:5">
      <c r="A1648" s="22">
        <v>41869</v>
      </c>
      <c r="B1648" s="22" t="s">
        <v>64</v>
      </c>
      <c r="C1648" s="22" t="s">
        <v>48</v>
      </c>
      <c r="D1648" s="23" t="s">
        <v>54</v>
      </c>
      <c r="E1648" s="76">
        <v>47</v>
      </c>
    </row>
    <row r="1649" spans="1:5">
      <c r="A1649" s="22">
        <v>41869</v>
      </c>
      <c r="B1649" s="22" t="s">
        <v>64</v>
      </c>
      <c r="C1649" s="22" t="s">
        <v>38</v>
      </c>
      <c r="D1649" s="23" t="s">
        <v>58</v>
      </c>
      <c r="E1649" s="76">
        <v>72</v>
      </c>
    </row>
    <row r="1650" spans="1:5">
      <c r="A1650" s="22">
        <v>41863</v>
      </c>
      <c r="B1650" s="22" t="s">
        <v>64</v>
      </c>
      <c r="C1650" s="22" t="s">
        <v>48</v>
      </c>
      <c r="D1650" s="23" t="s">
        <v>54</v>
      </c>
      <c r="E1650" s="76">
        <v>24</v>
      </c>
    </row>
    <row r="1651" spans="1:5">
      <c r="A1651" s="22">
        <v>41804</v>
      </c>
      <c r="B1651" s="22" t="s">
        <v>62</v>
      </c>
      <c r="C1651" s="22" t="s">
        <v>48</v>
      </c>
      <c r="D1651" s="23" t="s">
        <v>50</v>
      </c>
      <c r="E1651" s="76">
        <v>69</v>
      </c>
    </row>
    <row r="1652" spans="1:5">
      <c r="A1652" s="22">
        <v>41869</v>
      </c>
      <c r="B1652" s="22" t="s">
        <v>64</v>
      </c>
      <c r="C1652" s="22" t="s">
        <v>38</v>
      </c>
      <c r="D1652" s="23" t="s">
        <v>53</v>
      </c>
      <c r="E1652" s="76">
        <v>30</v>
      </c>
    </row>
    <row r="1653" spans="1:5">
      <c r="A1653" s="22">
        <v>41792</v>
      </c>
      <c r="B1653" s="22" t="s">
        <v>62</v>
      </c>
      <c r="C1653" s="22" t="s">
        <v>48</v>
      </c>
      <c r="D1653" s="23" t="s">
        <v>49</v>
      </c>
      <c r="E1653" s="76">
        <v>272</v>
      </c>
    </row>
    <row r="1654" spans="1:5">
      <c r="A1654" s="22">
        <v>41869</v>
      </c>
      <c r="B1654" s="22" t="s">
        <v>64</v>
      </c>
      <c r="C1654" s="22" t="s">
        <v>48</v>
      </c>
      <c r="D1654" s="23" t="s">
        <v>49</v>
      </c>
      <c r="E1654" s="76">
        <v>33</v>
      </c>
    </row>
    <row r="1655" spans="1:5">
      <c r="A1655" s="22">
        <v>41871</v>
      </c>
      <c r="B1655" s="22" t="s">
        <v>64</v>
      </c>
      <c r="C1655" s="22" t="s">
        <v>38</v>
      </c>
      <c r="D1655" s="23" t="s">
        <v>58</v>
      </c>
      <c r="E1655" s="76">
        <v>75</v>
      </c>
    </row>
    <row r="1656" spans="1:5">
      <c r="A1656" s="22">
        <v>41808</v>
      </c>
      <c r="B1656" s="22" t="s">
        <v>62</v>
      </c>
      <c r="C1656" s="22" t="s">
        <v>336</v>
      </c>
      <c r="D1656" s="23" t="s">
        <v>54</v>
      </c>
      <c r="E1656" s="76">
        <v>71</v>
      </c>
    </row>
    <row r="1657" spans="1:5">
      <c r="A1657" s="22">
        <v>41802</v>
      </c>
      <c r="B1657" s="22" t="s">
        <v>62</v>
      </c>
      <c r="C1657" s="22" t="s">
        <v>48</v>
      </c>
      <c r="D1657" s="23" t="s">
        <v>57</v>
      </c>
      <c r="E1657" s="76">
        <v>46</v>
      </c>
    </row>
    <row r="1658" spans="1:5">
      <c r="A1658" s="22">
        <v>41812</v>
      </c>
      <c r="B1658" s="22" t="s">
        <v>62</v>
      </c>
      <c r="C1658" s="22" t="s">
        <v>38</v>
      </c>
      <c r="D1658" s="23" t="s">
        <v>49</v>
      </c>
      <c r="E1658" s="76">
        <v>34</v>
      </c>
    </row>
    <row r="1659" spans="1:5">
      <c r="A1659" s="22">
        <v>41860</v>
      </c>
      <c r="B1659" s="22" t="s">
        <v>64</v>
      </c>
      <c r="C1659" s="22" t="s">
        <v>38</v>
      </c>
      <c r="D1659" s="23" t="s">
        <v>66</v>
      </c>
      <c r="E1659" s="76">
        <v>38</v>
      </c>
    </row>
    <row r="1660" spans="1:5">
      <c r="A1660" s="22">
        <v>41809</v>
      </c>
      <c r="B1660" s="22" t="s">
        <v>62</v>
      </c>
      <c r="C1660" s="22" t="s">
        <v>48</v>
      </c>
      <c r="D1660" s="23" t="s">
        <v>56</v>
      </c>
      <c r="E1660" s="76">
        <v>40</v>
      </c>
    </row>
    <row r="1661" spans="1:5">
      <c r="A1661" s="22">
        <v>41792</v>
      </c>
      <c r="B1661" s="22" t="s">
        <v>62</v>
      </c>
      <c r="C1661" s="22" t="s">
        <v>48</v>
      </c>
      <c r="D1661" s="23" t="s">
        <v>54</v>
      </c>
      <c r="E1661" s="76">
        <v>24</v>
      </c>
    </row>
    <row r="1662" spans="1:5">
      <c r="A1662" s="22">
        <v>41852</v>
      </c>
      <c r="B1662" s="22" t="s">
        <v>64</v>
      </c>
      <c r="C1662" s="22" t="s">
        <v>38</v>
      </c>
      <c r="D1662" s="23" t="s">
        <v>58</v>
      </c>
      <c r="E1662" s="76">
        <v>415</v>
      </c>
    </row>
    <row r="1663" spans="1:5">
      <c r="A1663" s="22">
        <v>41857</v>
      </c>
      <c r="B1663" s="22" t="s">
        <v>64</v>
      </c>
      <c r="C1663" s="22" t="s">
        <v>38</v>
      </c>
      <c r="D1663" s="23" t="s">
        <v>53</v>
      </c>
      <c r="E1663" s="76">
        <v>28</v>
      </c>
    </row>
    <row r="1664" spans="1:5">
      <c r="A1664" s="22">
        <v>41794</v>
      </c>
      <c r="B1664" s="22" t="s">
        <v>62</v>
      </c>
      <c r="C1664" s="22" t="s">
        <v>38</v>
      </c>
      <c r="D1664" s="23" t="s">
        <v>57</v>
      </c>
      <c r="E1664" s="76">
        <v>46</v>
      </c>
    </row>
    <row r="1665" spans="1:5">
      <c r="A1665" s="22">
        <v>41870</v>
      </c>
      <c r="B1665" s="22" t="s">
        <v>64</v>
      </c>
      <c r="C1665" s="22" t="s">
        <v>38</v>
      </c>
      <c r="D1665" s="23" t="s">
        <v>58</v>
      </c>
      <c r="E1665" s="76">
        <v>25</v>
      </c>
    </row>
    <row r="1666" spans="1:5">
      <c r="A1666" s="22">
        <v>41794</v>
      </c>
      <c r="B1666" s="22" t="s">
        <v>62</v>
      </c>
      <c r="C1666" s="22" t="s">
        <v>48</v>
      </c>
      <c r="D1666" s="23" t="s">
        <v>58</v>
      </c>
      <c r="E1666" s="76">
        <v>48</v>
      </c>
    </row>
    <row r="1667" spans="1:5">
      <c r="A1667" s="22">
        <v>41794</v>
      </c>
      <c r="B1667" s="22" t="s">
        <v>62</v>
      </c>
      <c r="C1667" s="22" t="s">
        <v>336</v>
      </c>
      <c r="D1667" s="23" t="s">
        <v>43</v>
      </c>
      <c r="E1667" s="76">
        <v>38</v>
      </c>
    </row>
    <row r="1668" spans="1:5">
      <c r="A1668" s="22">
        <v>41799</v>
      </c>
      <c r="B1668" s="22" t="s">
        <v>62</v>
      </c>
      <c r="C1668" s="22" t="s">
        <v>48</v>
      </c>
      <c r="D1668" s="23" t="s">
        <v>50</v>
      </c>
      <c r="E1668" s="76">
        <v>46</v>
      </c>
    </row>
    <row r="1669" spans="1:5">
      <c r="A1669" s="22">
        <v>41794</v>
      </c>
      <c r="B1669" s="22" t="s">
        <v>62</v>
      </c>
      <c r="C1669" s="22" t="s">
        <v>48</v>
      </c>
      <c r="D1669" s="23" t="s">
        <v>61</v>
      </c>
      <c r="E1669" s="76">
        <v>55</v>
      </c>
    </row>
    <row r="1670" spans="1:5">
      <c r="A1670" s="22">
        <v>41762</v>
      </c>
      <c r="B1670" s="22" t="s">
        <v>60</v>
      </c>
      <c r="C1670" s="22" t="s">
        <v>38</v>
      </c>
      <c r="D1670" s="23" t="s">
        <v>53</v>
      </c>
      <c r="E1670" s="76">
        <v>60</v>
      </c>
    </row>
    <row r="1671" spans="1:5">
      <c r="A1671" s="22">
        <v>41872</v>
      </c>
      <c r="B1671" s="22" t="s">
        <v>64</v>
      </c>
      <c r="C1671" s="22" t="s">
        <v>38</v>
      </c>
      <c r="D1671" s="23" t="s">
        <v>57</v>
      </c>
      <c r="E1671" s="76">
        <v>23</v>
      </c>
    </row>
    <row r="1672" spans="1:5">
      <c r="A1672" s="22">
        <v>41861</v>
      </c>
      <c r="B1672" s="22" t="s">
        <v>64</v>
      </c>
      <c r="C1672" s="22" t="s">
        <v>38</v>
      </c>
      <c r="D1672" s="23" t="s">
        <v>57</v>
      </c>
      <c r="E1672" s="76">
        <v>46</v>
      </c>
    </row>
    <row r="1673" spans="1:5">
      <c r="A1673" s="22">
        <v>41840</v>
      </c>
      <c r="B1673" s="22" t="s">
        <v>63</v>
      </c>
      <c r="C1673" s="22" t="s">
        <v>48</v>
      </c>
      <c r="D1673" s="23" t="s">
        <v>49</v>
      </c>
      <c r="E1673" s="76">
        <v>64</v>
      </c>
    </row>
    <row r="1674" spans="1:5">
      <c r="A1674" s="22">
        <v>41872</v>
      </c>
      <c r="B1674" s="22" t="s">
        <v>64</v>
      </c>
      <c r="C1674" s="22" t="s">
        <v>48</v>
      </c>
      <c r="D1674" s="23" t="s">
        <v>56</v>
      </c>
      <c r="E1674" s="76">
        <v>40</v>
      </c>
    </row>
    <row r="1675" spans="1:5">
      <c r="A1675" s="22">
        <v>41873</v>
      </c>
      <c r="B1675" s="22" t="s">
        <v>64</v>
      </c>
      <c r="C1675" s="22" t="s">
        <v>38</v>
      </c>
      <c r="D1675" s="23" t="s">
        <v>49</v>
      </c>
      <c r="E1675" s="76">
        <v>132</v>
      </c>
    </row>
    <row r="1676" spans="1:5">
      <c r="A1676" s="22">
        <v>41860</v>
      </c>
      <c r="B1676" s="22" t="s">
        <v>64</v>
      </c>
      <c r="C1676" s="22" t="s">
        <v>48</v>
      </c>
      <c r="D1676" s="23" t="s">
        <v>54</v>
      </c>
      <c r="E1676" s="76">
        <v>23</v>
      </c>
    </row>
    <row r="1677" spans="1:5">
      <c r="A1677" s="22">
        <v>41794</v>
      </c>
      <c r="B1677" s="22" t="s">
        <v>62</v>
      </c>
      <c r="C1677" s="22" t="s">
        <v>48</v>
      </c>
      <c r="D1677" s="23" t="s">
        <v>49</v>
      </c>
      <c r="E1677" s="76">
        <v>102</v>
      </c>
    </row>
    <row r="1678" spans="1:5">
      <c r="A1678" s="22">
        <v>41879</v>
      </c>
      <c r="B1678" s="22" t="s">
        <v>64</v>
      </c>
      <c r="C1678" s="22" t="s">
        <v>38</v>
      </c>
      <c r="D1678" s="23" t="s">
        <v>49</v>
      </c>
      <c r="E1678" s="76">
        <v>33</v>
      </c>
    </row>
    <row r="1679" spans="1:5">
      <c r="A1679" s="22">
        <v>41818</v>
      </c>
      <c r="B1679" s="22" t="s">
        <v>62</v>
      </c>
      <c r="C1679" s="22" t="s">
        <v>38</v>
      </c>
      <c r="D1679" s="23" t="s">
        <v>39</v>
      </c>
      <c r="E1679" s="76">
        <v>160</v>
      </c>
    </row>
    <row r="1680" spans="1:5">
      <c r="A1680" s="22">
        <v>41801</v>
      </c>
      <c r="B1680" s="22" t="s">
        <v>62</v>
      </c>
      <c r="C1680" s="22" t="s">
        <v>38</v>
      </c>
      <c r="D1680" s="23" t="s">
        <v>43</v>
      </c>
      <c r="E1680" s="76">
        <v>20</v>
      </c>
    </row>
    <row r="1681" spans="1:5">
      <c r="A1681" s="22">
        <v>41818</v>
      </c>
      <c r="B1681" s="22" t="s">
        <v>62</v>
      </c>
      <c r="C1681" s="22" t="s">
        <v>48</v>
      </c>
      <c r="D1681" s="23" t="s">
        <v>49</v>
      </c>
      <c r="E1681" s="76">
        <v>68</v>
      </c>
    </row>
    <row r="1682" spans="1:5">
      <c r="A1682" s="22">
        <v>41791</v>
      </c>
      <c r="B1682" s="22" t="s">
        <v>62</v>
      </c>
      <c r="C1682" s="22" t="s">
        <v>38</v>
      </c>
      <c r="D1682" s="23" t="s">
        <v>58</v>
      </c>
      <c r="E1682" s="76">
        <v>75</v>
      </c>
    </row>
    <row r="1683" spans="1:5">
      <c r="A1683" s="22">
        <v>41799</v>
      </c>
      <c r="B1683" s="22" t="s">
        <v>62</v>
      </c>
      <c r="C1683" s="22" t="s">
        <v>48</v>
      </c>
      <c r="D1683" s="23" t="s">
        <v>61</v>
      </c>
      <c r="E1683" s="76">
        <v>28</v>
      </c>
    </row>
    <row r="1684" spans="1:5">
      <c r="A1684" s="22">
        <v>41860</v>
      </c>
      <c r="B1684" s="22" t="s">
        <v>64</v>
      </c>
      <c r="C1684" s="22" t="s">
        <v>336</v>
      </c>
      <c r="D1684" s="23" t="s">
        <v>49</v>
      </c>
      <c r="E1684" s="76">
        <v>102</v>
      </c>
    </row>
    <row r="1685" spans="1:5">
      <c r="A1685" s="22">
        <v>41860</v>
      </c>
      <c r="B1685" s="22" t="s">
        <v>64</v>
      </c>
      <c r="C1685" s="22" t="s">
        <v>38</v>
      </c>
      <c r="D1685" s="23" t="s">
        <v>43</v>
      </c>
      <c r="E1685" s="76">
        <v>40</v>
      </c>
    </row>
    <row r="1686" spans="1:5">
      <c r="A1686" s="22">
        <v>41807</v>
      </c>
      <c r="B1686" s="22" t="s">
        <v>62</v>
      </c>
      <c r="C1686" s="22" t="s">
        <v>38</v>
      </c>
      <c r="D1686" s="23" t="s">
        <v>57</v>
      </c>
      <c r="E1686" s="76">
        <v>69</v>
      </c>
    </row>
    <row r="1687" spans="1:5">
      <c r="A1687" s="22">
        <v>41785</v>
      </c>
      <c r="B1687" s="22" t="s">
        <v>60</v>
      </c>
      <c r="C1687" s="22" t="s">
        <v>48</v>
      </c>
      <c r="D1687" s="23" t="s">
        <v>50</v>
      </c>
      <c r="E1687" s="76">
        <v>92</v>
      </c>
    </row>
    <row r="1688" spans="1:5">
      <c r="A1688" s="22">
        <v>41793</v>
      </c>
      <c r="B1688" s="22" t="s">
        <v>62</v>
      </c>
      <c r="C1688" s="22" t="s">
        <v>336</v>
      </c>
      <c r="D1688" s="23" t="s">
        <v>43</v>
      </c>
      <c r="E1688" s="76">
        <v>40</v>
      </c>
    </row>
    <row r="1689" spans="1:5">
      <c r="A1689" s="22">
        <v>41865</v>
      </c>
      <c r="B1689" s="22" t="s">
        <v>64</v>
      </c>
      <c r="C1689" s="22" t="s">
        <v>38</v>
      </c>
      <c r="D1689" s="23" t="s">
        <v>56</v>
      </c>
      <c r="E1689" s="76">
        <v>40</v>
      </c>
    </row>
    <row r="1690" spans="1:5">
      <c r="A1690" s="22">
        <v>41792</v>
      </c>
      <c r="B1690" s="22" t="s">
        <v>62</v>
      </c>
      <c r="C1690" s="22" t="s">
        <v>48</v>
      </c>
      <c r="D1690" s="23" t="s">
        <v>58</v>
      </c>
      <c r="E1690" s="76">
        <v>72</v>
      </c>
    </row>
    <row r="1691" spans="1:5">
      <c r="A1691" s="22">
        <v>41875</v>
      </c>
      <c r="B1691" s="22" t="s">
        <v>64</v>
      </c>
      <c r="C1691" s="22" t="s">
        <v>38</v>
      </c>
      <c r="D1691" s="23" t="s">
        <v>57</v>
      </c>
      <c r="E1691" s="76">
        <v>283</v>
      </c>
    </row>
    <row r="1692" spans="1:5">
      <c r="A1692" s="22">
        <v>41764</v>
      </c>
      <c r="B1692" s="22" t="s">
        <v>60</v>
      </c>
      <c r="C1692" s="22" t="s">
        <v>48</v>
      </c>
      <c r="D1692" s="23" t="s">
        <v>56</v>
      </c>
      <c r="E1692" s="76">
        <v>20</v>
      </c>
    </row>
    <row r="1693" spans="1:5">
      <c r="A1693" s="22">
        <v>41815</v>
      </c>
      <c r="B1693" s="22" t="s">
        <v>62</v>
      </c>
      <c r="C1693" s="22" t="s">
        <v>38</v>
      </c>
      <c r="D1693" s="23" t="s">
        <v>49</v>
      </c>
      <c r="E1693" s="76">
        <v>99</v>
      </c>
    </row>
    <row r="1694" spans="1:5">
      <c r="A1694" s="22">
        <v>41797</v>
      </c>
      <c r="B1694" s="22" t="s">
        <v>62</v>
      </c>
      <c r="C1694" s="22" t="s">
        <v>48</v>
      </c>
      <c r="D1694" s="23" t="s">
        <v>57</v>
      </c>
      <c r="E1694" s="76">
        <v>23</v>
      </c>
    </row>
    <row r="1695" spans="1:5">
      <c r="A1695" s="22">
        <v>41880</v>
      </c>
      <c r="B1695" s="22" t="s">
        <v>64</v>
      </c>
      <c r="C1695" s="22" t="s">
        <v>336</v>
      </c>
      <c r="D1695" s="23" t="s">
        <v>57</v>
      </c>
      <c r="E1695" s="76">
        <v>66</v>
      </c>
    </row>
    <row r="1696" spans="1:5">
      <c r="A1696" s="22">
        <v>41851</v>
      </c>
      <c r="B1696" s="22" t="s">
        <v>63</v>
      </c>
      <c r="C1696" s="22" t="s">
        <v>48</v>
      </c>
      <c r="D1696" s="23" t="s">
        <v>54</v>
      </c>
      <c r="E1696" s="76">
        <v>469</v>
      </c>
    </row>
    <row r="1697" spans="1:5">
      <c r="A1697" s="22">
        <v>41820</v>
      </c>
      <c r="B1697" s="22" t="s">
        <v>62</v>
      </c>
      <c r="C1697" s="22" t="s">
        <v>48</v>
      </c>
      <c r="D1697" s="23" t="s">
        <v>57</v>
      </c>
      <c r="E1697" s="76">
        <v>327</v>
      </c>
    </row>
    <row r="1698" spans="1:5">
      <c r="A1698" s="22">
        <v>41878</v>
      </c>
      <c r="B1698" s="22" t="s">
        <v>64</v>
      </c>
      <c r="C1698" s="22" t="s">
        <v>48</v>
      </c>
      <c r="D1698" s="23" t="s">
        <v>57</v>
      </c>
      <c r="E1698" s="76">
        <v>46</v>
      </c>
    </row>
    <row r="1699" spans="1:5">
      <c r="A1699" s="22">
        <v>41866</v>
      </c>
      <c r="B1699" s="22" t="s">
        <v>64</v>
      </c>
      <c r="C1699" s="22" t="s">
        <v>38</v>
      </c>
      <c r="D1699" s="23" t="s">
        <v>58</v>
      </c>
      <c r="E1699" s="76">
        <v>25</v>
      </c>
    </row>
    <row r="1700" spans="1:5">
      <c r="A1700" s="22">
        <v>41803</v>
      </c>
      <c r="B1700" s="22" t="s">
        <v>62</v>
      </c>
      <c r="C1700" s="22" t="s">
        <v>48</v>
      </c>
      <c r="D1700" s="23" t="s">
        <v>57</v>
      </c>
      <c r="E1700" s="76">
        <v>262</v>
      </c>
    </row>
    <row r="1701" spans="1:5">
      <c r="A1701" s="22">
        <v>41874</v>
      </c>
      <c r="B1701" s="22" t="s">
        <v>64</v>
      </c>
      <c r="C1701" s="22" t="s">
        <v>38</v>
      </c>
      <c r="D1701" s="23" t="s">
        <v>57</v>
      </c>
      <c r="E1701" s="76">
        <v>46</v>
      </c>
    </row>
    <row r="1702" spans="1:5">
      <c r="A1702" s="22">
        <v>41767</v>
      </c>
      <c r="B1702" s="22" t="s">
        <v>60</v>
      </c>
      <c r="C1702" s="22" t="s">
        <v>38</v>
      </c>
      <c r="D1702" s="23" t="s">
        <v>54</v>
      </c>
      <c r="E1702" s="76">
        <v>23</v>
      </c>
    </row>
    <row r="1703" spans="1:5">
      <c r="A1703" s="22">
        <v>41815</v>
      </c>
      <c r="B1703" s="22" t="s">
        <v>62</v>
      </c>
      <c r="C1703" s="22" t="s">
        <v>48</v>
      </c>
      <c r="D1703" s="23" t="s">
        <v>50</v>
      </c>
      <c r="E1703" s="76">
        <v>46</v>
      </c>
    </row>
    <row r="1704" spans="1:5">
      <c r="A1704" s="22">
        <v>41878</v>
      </c>
      <c r="B1704" s="22" t="s">
        <v>64</v>
      </c>
      <c r="C1704" s="22" t="s">
        <v>336</v>
      </c>
      <c r="D1704" s="23" t="s">
        <v>49</v>
      </c>
      <c r="E1704" s="76">
        <v>102</v>
      </c>
    </row>
    <row r="1705" spans="1:5">
      <c r="A1705" s="22">
        <v>41810</v>
      </c>
      <c r="B1705" s="22" t="s">
        <v>62</v>
      </c>
      <c r="C1705" s="22" t="s">
        <v>48</v>
      </c>
      <c r="D1705" s="23" t="s">
        <v>50</v>
      </c>
      <c r="E1705" s="76">
        <v>23</v>
      </c>
    </row>
    <row r="1706" spans="1:5">
      <c r="A1706" s="22">
        <v>41812</v>
      </c>
      <c r="B1706" s="22" t="s">
        <v>62</v>
      </c>
      <c r="C1706" s="22" t="s">
        <v>48</v>
      </c>
      <c r="D1706" s="23" t="s">
        <v>57</v>
      </c>
      <c r="E1706" s="76">
        <v>46</v>
      </c>
    </row>
    <row r="1707" spans="1:5">
      <c r="A1707" s="22">
        <v>41870</v>
      </c>
      <c r="B1707" s="22" t="s">
        <v>64</v>
      </c>
      <c r="C1707" s="22" t="s">
        <v>38</v>
      </c>
      <c r="D1707" s="23" t="s">
        <v>50</v>
      </c>
      <c r="E1707" s="76">
        <v>46</v>
      </c>
    </row>
    <row r="1708" spans="1:5">
      <c r="A1708" s="22">
        <v>41804</v>
      </c>
      <c r="B1708" s="22" t="s">
        <v>62</v>
      </c>
      <c r="C1708" s="22" t="s">
        <v>38</v>
      </c>
      <c r="D1708" s="23" t="s">
        <v>54</v>
      </c>
      <c r="E1708" s="76">
        <v>71</v>
      </c>
    </row>
    <row r="1709" spans="1:5">
      <c r="A1709" s="22">
        <v>41878</v>
      </c>
      <c r="B1709" s="22" t="s">
        <v>64</v>
      </c>
      <c r="C1709" s="22" t="s">
        <v>38</v>
      </c>
      <c r="D1709" s="23" t="s">
        <v>58</v>
      </c>
      <c r="E1709" s="76">
        <v>72</v>
      </c>
    </row>
    <row r="1710" spans="1:5">
      <c r="A1710" s="22">
        <v>41792</v>
      </c>
      <c r="B1710" s="22" t="s">
        <v>62</v>
      </c>
      <c r="C1710" s="22" t="s">
        <v>48</v>
      </c>
      <c r="D1710" s="23" t="s">
        <v>43</v>
      </c>
      <c r="E1710" s="76">
        <v>20</v>
      </c>
    </row>
    <row r="1711" spans="1:5">
      <c r="A1711" s="22">
        <v>41788</v>
      </c>
      <c r="B1711" s="22" t="s">
        <v>60</v>
      </c>
      <c r="C1711" s="22" t="s">
        <v>38</v>
      </c>
      <c r="D1711" s="23" t="s">
        <v>53</v>
      </c>
      <c r="E1711" s="76">
        <v>87</v>
      </c>
    </row>
    <row r="1712" spans="1:5">
      <c r="A1712" s="22">
        <v>41823</v>
      </c>
      <c r="B1712" s="22" t="s">
        <v>63</v>
      </c>
      <c r="C1712" s="22" t="s">
        <v>48</v>
      </c>
      <c r="D1712" s="23" t="s">
        <v>53</v>
      </c>
      <c r="E1712" s="76">
        <v>29</v>
      </c>
    </row>
    <row r="1713" spans="1:5">
      <c r="A1713" s="22">
        <v>41862</v>
      </c>
      <c r="B1713" s="22" t="s">
        <v>64</v>
      </c>
      <c r="C1713" s="22" t="s">
        <v>38</v>
      </c>
      <c r="D1713" s="23" t="s">
        <v>43</v>
      </c>
      <c r="E1713" s="76">
        <v>19</v>
      </c>
    </row>
    <row r="1714" spans="1:5">
      <c r="A1714" s="22">
        <v>41819</v>
      </c>
      <c r="B1714" s="22" t="s">
        <v>62</v>
      </c>
      <c r="C1714" s="22" t="s">
        <v>48</v>
      </c>
      <c r="D1714" s="23" t="s">
        <v>50</v>
      </c>
      <c r="E1714" s="76">
        <v>69</v>
      </c>
    </row>
    <row r="1715" spans="1:5">
      <c r="A1715" s="22">
        <v>41806</v>
      </c>
      <c r="B1715" s="22" t="s">
        <v>62</v>
      </c>
      <c r="C1715" s="22" t="s">
        <v>48</v>
      </c>
      <c r="D1715" s="23" t="s">
        <v>61</v>
      </c>
      <c r="E1715" s="76">
        <v>80</v>
      </c>
    </row>
    <row r="1716" spans="1:5">
      <c r="A1716" s="22">
        <v>41814</v>
      </c>
      <c r="B1716" s="22" t="s">
        <v>62</v>
      </c>
      <c r="C1716" s="22" t="s">
        <v>336</v>
      </c>
      <c r="D1716" s="23" t="s">
        <v>46</v>
      </c>
      <c r="E1716" s="76">
        <v>46</v>
      </c>
    </row>
    <row r="1717" spans="1:5">
      <c r="A1717" s="22">
        <v>41856</v>
      </c>
      <c r="B1717" s="22" t="s">
        <v>64</v>
      </c>
      <c r="C1717" s="22" t="s">
        <v>38</v>
      </c>
      <c r="D1717" s="23" t="s">
        <v>43</v>
      </c>
      <c r="E1717" s="76">
        <v>40</v>
      </c>
    </row>
    <row r="1718" spans="1:5">
      <c r="A1718" s="22">
        <v>41878</v>
      </c>
      <c r="B1718" s="22" t="s">
        <v>64</v>
      </c>
      <c r="C1718" s="22" t="s">
        <v>38</v>
      </c>
      <c r="D1718" s="23" t="s">
        <v>43</v>
      </c>
      <c r="E1718" s="76">
        <v>40</v>
      </c>
    </row>
    <row r="1719" spans="1:5">
      <c r="A1719" s="22">
        <v>41881</v>
      </c>
      <c r="B1719" s="22" t="s">
        <v>64</v>
      </c>
      <c r="C1719" s="22" t="s">
        <v>38</v>
      </c>
      <c r="D1719" s="23" t="s">
        <v>54</v>
      </c>
      <c r="E1719" s="76">
        <v>94</v>
      </c>
    </row>
    <row r="1720" spans="1:5">
      <c r="A1720" s="22">
        <v>41805</v>
      </c>
      <c r="B1720" s="22" t="s">
        <v>62</v>
      </c>
      <c r="C1720" s="22" t="s">
        <v>38</v>
      </c>
      <c r="D1720" s="23" t="s">
        <v>54</v>
      </c>
      <c r="E1720" s="76">
        <v>68</v>
      </c>
    </row>
    <row r="1721" spans="1:5">
      <c r="A1721" s="22">
        <v>41854</v>
      </c>
      <c r="B1721" s="22" t="s">
        <v>64</v>
      </c>
      <c r="C1721" s="22" t="s">
        <v>38</v>
      </c>
      <c r="D1721" s="23" t="s">
        <v>57</v>
      </c>
      <c r="E1721" s="76">
        <v>414</v>
      </c>
    </row>
    <row r="1722" spans="1:5">
      <c r="A1722" s="22">
        <v>41813</v>
      </c>
      <c r="B1722" s="22" t="s">
        <v>62</v>
      </c>
      <c r="C1722" s="22" t="s">
        <v>38</v>
      </c>
      <c r="D1722" s="23" t="s">
        <v>49</v>
      </c>
      <c r="E1722" s="76">
        <v>64</v>
      </c>
    </row>
    <row r="1723" spans="1:5">
      <c r="A1723" s="22">
        <v>41799</v>
      </c>
      <c r="B1723" s="22" t="s">
        <v>62</v>
      </c>
      <c r="C1723" s="22" t="s">
        <v>38</v>
      </c>
      <c r="D1723" s="23" t="s">
        <v>53</v>
      </c>
      <c r="E1723" s="76">
        <v>60</v>
      </c>
    </row>
    <row r="1724" spans="1:5">
      <c r="A1724" s="22">
        <v>41815</v>
      </c>
      <c r="B1724" s="22" t="s">
        <v>62</v>
      </c>
      <c r="C1724" s="22" t="s">
        <v>48</v>
      </c>
      <c r="D1724" s="23" t="s">
        <v>58</v>
      </c>
      <c r="E1724" s="76">
        <v>96</v>
      </c>
    </row>
    <row r="1725" spans="1:5">
      <c r="A1725" s="22">
        <v>41881</v>
      </c>
      <c r="B1725" s="22" t="s">
        <v>64</v>
      </c>
      <c r="C1725" s="22" t="s">
        <v>38</v>
      </c>
      <c r="D1725" s="23" t="s">
        <v>57</v>
      </c>
      <c r="E1725" s="76">
        <v>480</v>
      </c>
    </row>
    <row r="1726" spans="1:5">
      <c r="A1726" s="22">
        <v>41842</v>
      </c>
      <c r="B1726" s="22" t="s">
        <v>63</v>
      </c>
      <c r="C1726" s="22" t="s">
        <v>38</v>
      </c>
      <c r="D1726" s="23" t="s">
        <v>54</v>
      </c>
      <c r="E1726" s="76">
        <v>47</v>
      </c>
    </row>
    <row r="1727" spans="1:5">
      <c r="A1727" s="22">
        <v>41789</v>
      </c>
      <c r="B1727" s="22" t="s">
        <v>60</v>
      </c>
      <c r="C1727" s="22" t="s">
        <v>38</v>
      </c>
      <c r="D1727" s="23" t="s">
        <v>43</v>
      </c>
      <c r="E1727" s="76">
        <v>60</v>
      </c>
    </row>
    <row r="1728" spans="1:5">
      <c r="A1728" s="22">
        <v>41784</v>
      </c>
      <c r="B1728" s="22" t="s">
        <v>60</v>
      </c>
      <c r="C1728" s="22" t="s">
        <v>48</v>
      </c>
      <c r="D1728" s="23" t="s">
        <v>61</v>
      </c>
      <c r="E1728" s="76">
        <v>83</v>
      </c>
    </row>
    <row r="1729" spans="1:5">
      <c r="A1729" s="22">
        <v>41794</v>
      </c>
      <c r="B1729" s="22" t="s">
        <v>62</v>
      </c>
      <c r="C1729" s="22" t="s">
        <v>38</v>
      </c>
      <c r="D1729" s="23" t="s">
        <v>57</v>
      </c>
      <c r="E1729" s="76">
        <v>23</v>
      </c>
    </row>
    <row r="1730" spans="1:5">
      <c r="A1730" s="22">
        <v>41854</v>
      </c>
      <c r="B1730" s="22" t="s">
        <v>64</v>
      </c>
      <c r="C1730" s="22" t="s">
        <v>38</v>
      </c>
      <c r="D1730" s="23" t="s">
        <v>54</v>
      </c>
      <c r="E1730" s="76">
        <v>45</v>
      </c>
    </row>
    <row r="1731" spans="1:5">
      <c r="A1731" s="22">
        <v>41813</v>
      </c>
      <c r="B1731" s="22" t="s">
        <v>62</v>
      </c>
      <c r="C1731" s="22" t="s">
        <v>48</v>
      </c>
      <c r="D1731" s="23" t="s">
        <v>49</v>
      </c>
      <c r="E1731" s="76">
        <v>99</v>
      </c>
    </row>
    <row r="1732" spans="1:5">
      <c r="A1732" s="22">
        <v>41866</v>
      </c>
      <c r="B1732" s="22" t="s">
        <v>64</v>
      </c>
      <c r="C1732" s="22" t="s">
        <v>48</v>
      </c>
      <c r="D1732" s="23" t="s">
        <v>53</v>
      </c>
      <c r="E1732" s="76">
        <v>58</v>
      </c>
    </row>
    <row r="1733" spans="1:5">
      <c r="A1733" s="22">
        <v>41876</v>
      </c>
      <c r="B1733" s="22" t="s">
        <v>64</v>
      </c>
      <c r="C1733" s="22" t="s">
        <v>38</v>
      </c>
      <c r="D1733" s="23" t="s">
        <v>46</v>
      </c>
      <c r="E1733" s="76">
        <v>92</v>
      </c>
    </row>
    <row r="1734" spans="1:5">
      <c r="A1734" s="22">
        <v>41783</v>
      </c>
      <c r="B1734" s="22" t="s">
        <v>60</v>
      </c>
      <c r="C1734" s="22" t="s">
        <v>48</v>
      </c>
      <c r="D1734" s="23" t="s">
        <v>56</v>
      </c>
      <c r="E1734" s="76">
        <v>40</v>
      </c>
    </row>
    <row r="1735" spans="1:5">
      <c r="A1735" s="22">
        <v>41793</v>
      </c>
      <c r="B1735" s="22" t="s">
        <v>62</v>
      </c>
      <c r="C1735" s="22" t="s">
        <v>336</v>
      </c>
      <c r="D1735" s="23" t="s">
        <v>54</v>
      </c>
      <c r="E1735" s="76">
        <v>71</v>
      </c>
    </row>
    <row r="1736" spans="1:5">
      <c r="A1736" s="22">
        <v>41788</v>
      </c>
      <c r="B1736" s="22" t="s">
        <v>60</v>
      </c>
      <c r="C1736" s="22" t="s">
        <v>48</v>
      </c>
      <c r="D1736" s="23" t="s">
        <v>56</v>
      </c>
      <c r="E1736" s="76">
        <v>40</v>
      </c>
    </row>
    <row r="1737" spans="1:5">
      <c r="A1737" s="22">
        <v>41808</v>
      </c>
      <c r="B1737" s="22" t="s">
        <v>62</v>
      </c>
      <c r="C1737" s="22" t="s">
        <v>38</v>
      </c>
      <c r="D1737" s="23" t="s">
        <v>46</v>
      </c>
      <c r="E1737" s="76">
        <v>72</v>
      </c>
    </row>
    <row r="1738" spans="1:5">
      <c r="A1738" s="22">
        <v>41866</v>
      </c>
      <c r="B1738" s="22" t="s">
        <v>64</v>
      </c>
      <c r="C1738" s="22" t="s">
        <v>48</v>
      </c>
      <c r="D1738" s="23" t="s">
        <v>53</v>
      </c>
      <c r="E1738" s="76">
        <v>87</v>
      </c>
    </row>
    <row r="1739" spans="1:5">
      <c r="A1739" s="22">
        <v>41792</v>
      </c>
      <c r="B1739" s="22" t="s">
        <v>62</v>
      </c>
      <c r="C1739" s="22" t="s">
        <v>38</v>
      </c>
      <c r="D1739" s="23" t="s">
        <v>53</v>
      </c>
      <c r="E1739" s="76">
        <v>56</v>
      </c>
    </row>
    <row r="1740" spans="1:5">
      <c r="A1740" s="22">
        <v>41855</v>
      </c>
      <c r="B1740" s="22" t="s">
        <v>64</v>
      </c>
      <c r="C1740" s="22" t="s">
        <v>48</v>
      </c>
      <c r="D1740" s="23" t="s">
        <v>49</v>
      </c>
      <c r="E1740" s="76">
        <v>68</v>
      </c>
    </row>
    <row r="1741" spans="1:5">
      <c r="A1741" s="22">
        <v>41864</v>
      </c>
      <c r="B1741" s="22" t="s">
        <v>64</v>
      </c>
      <c r="C1741" s="22" t="s">
        <v>38</v>
      </c>
      <c r="D1741" s="23" t="s">
        <v>50</v>
      </c>
      <c r="E1741" s="76">
        <v>46</v>
      </c>
    </row>
    <row r="1742" spans="1:5">
      <c r="A1742" s="22">
        <v>41813</v>
      </c>
      <c r="B1742" s="22" t="s">
        <v>62</v>
      </c>
      <c r="C1742" s="22" t="s">
        <v>336</v>
      </c>
      <c r="D1742" s="23" t="s">
        <v>58</v>
      </c>
      <c r="E1742" s="76">
        <v>50</v>
      </c>
    </row>
    <row r="1743" spans="1:5">
      <c r="A1743" s="22">
        <v>41786</v>
      </c>
      <c r="B1743" s="22" t="s">
        <v>60</v>
      </c>
      <c r="C1743" s="22" t="s">
        <v>336</v>
      </c>
      <c r="D1743" s="23" t="s">
        <v>49</v>
      </c>
      <c r="E1743" s="76">
        <v>690</v>
      </c>
    </row>
    <row r="1744" spans="1:5">
      <c r="A1744" s="22">
        <v>41902</v>
      </c>
      <c r="B1744" s="22" t="s">
        <v>65</v>
      </c>
      <c r="C1744" s="22" t="s">
        <v>336</v>
      </c>
      <c r="D1744" s="23" t="s">
        <v>49</v>
      </c>
      <c r="E1744" s="76">
        <v>33</v>
      </c>
    </row>
    <row r="1745" spans="1:5">
      <c r="A1745" s="22">
        <v>41877</v>
      </c>
      <c r="B1745" s="22" t="s">
        <v>64</v>
      </c>
      <c r="C1745" s="22" t="s">
        <v>38</v>
      </c>
      <c r="D1745" s="23" t="s">
        <v>53</v>
      </c>
      <c r="E1745" s="76">
        <v>87</v>
      </c>
    </row>
    <row r="1746" spans="1:5">
      <c r="A1746" s="22">
        <v>41899</v>
      </c>
      <c r="B1746" s="22" t="s">
        <v>65</v>
      </c>
      <c r="C1746" s="22" t="s">
        <v>48</v>
      </c>
      <c r="D1746" s="23" t="s">
        <v>58</v>
      </c>
      <c r="E1746" s="76">
        <v>24</v>
      </c>
    </row>
    <row r="1747" spans="1:5">
      <c r="A1747" s="22">
        <v>41830</v>
      </c>
      <c r="B1747" s="22" t="s">
        <v>63</v>
      </c>
      <c r="C1747" s="22" t="s">
        <v>38</v>
      </c>
      <c r="D1747" s="23" t="s">
        <v>50</v>
      </c>
      <c r="E1747" s="76">
        <v>69</v>
      </c>
    </row>
    <row r="1748" spans="1:5">
      <c r="A1748" s="22">
        <v>41813</v>
      </c>
      <c r="B1748" s="22" t="s">
        <v>62</v>
      </c>
      <c r="C1748" s="22" t="s">
        <v>48</v>
      </c>
      <c r="D1748" s="23" t="s">
        <v>53</v>
      </c>
      <c r="E1748" s="76">
        <v>30</v>
      </c>
    </row>
    <row r="1749" spans="1:5">
      <c r="A1749" s="22">
        <v>41883</v>
      </c>
      <c r="B1749" s="22" t="s">
        <v>65</v>
      </c>
      <c r="C1749" s="22" t="s">
        <v>48</v>
      </c>
      <c r="D1749" s="23" t="s">
        <v>50</v>
      </c>
      <c r="E1749" s="76">
        <v>44</v>
      </c>
    </row>
    <row r="1750" spans="1:5">
      <c r="A1750" s="22">
        <v>41794</v>
      </c>
      <c r="B1750" s="22" t="s">
        <v>62</v>
      </c>
      <c r="C1750" s="22" t="s">
        <v>48</v>
      </c>
      <c r="D1750" s="23" t="s">
        <v>53</v>
      </c>
      <c r="E1750" s="76">
        <v>58</v>
      </c>
    </row>
    <row r="1751" spans="1:5">
      <c r="A1751" s="22">
        <v>41857</v>
      </c>
      <c r="B1751" s="22" t="s">
        <v>64</v>
      </c>
      <c r="C1751" s="22" t="s">
        <v>38</v>
      </c>
      <c r="D1751" s="23" t="s">
        <v>43</v>
      </c>
      <c r="E1751" s="76">
        <v>40</v>
      </c>
    </row>
    <row r="1752" spans="1:5">
      <c r="A1752" s="22">
        <v>41858</v>
      </c>
      <c r="B1752" s="22" t="s">
        <v>64</v>
      </c>
      <c r="C1752" s="22" t="s">
        <v>48</v>
      </c>
      <c r="D1752" s="23" t="s">
        <v>49</v>
      </c>
      <c r="E1752" s="76">
        <v>66</v>
      </c>
    </row>
    <row r="1753" spans="1:5">
      <c r="A1753" s="22">
        <v>41865</v>
      </c>
      <c r="B1753" s="22" t="s">
        <v>64</v>
      </c>
      <c r="C1753" s="22" t="s">
        <v>38</v>
      </c>
      <c r="D1753" s="23" t="s">
        <v>49</v>
      </c>
      <c r="E1753" s="76">
        <v>33</v>
      </c>
    </row>
    <row r="1754" spans="1:5">
      <c r="A1754" s="22">
        <v>41860</v>
      </c>
      <c r="B1754" s="22" t="s">
        <v>64</v>
      </c>
      <c r="C1754" s="22" t="s">
        <v>38</v>
      </c>
      <c r="D1754" s="23" t="s">
        <v>46</v>
      </c>
      <c r="E1754" s="76">
        <v>25</v>
      </c>
    </row>
    <row r="1755" spans="1:5">
      <c r="A1755" s="22">
        <v>41860</v>
      </c>
      <c r="B1755" s="22" t="s">
        <v>64</v>
      </c>
      <c r="C1755" s="22" t="s">
        <v>38</v>
      </c>
      <c r="D1755" s="23" t="s">
        <v>49</v>
      </c>
      <c r="E1755" s="76">
        <v>33</v>
      </c>
    </row>
    <row r="1756" spans="1:5">
      <c r="A1756" s="22">
        <v>41877</v>
      </c>
      <c r="B1756" s="22" t="s">
        <v>64</v>
      </c>
      <c r="C1756" s="22" t="s">
        <v>48</v>
      </c>
      <c r="D1756" s="23" t="s">
        <v>43</v>
      </c>
      <c r="E1756" s="76">
        <v>284</v>
      </c>
    </row>
    <row r="1757" spans="1:5">
      <c r="A1757" s="22">
        <v>41881</v>
      </c>
      <c r="B1757" s="22" t="s">
        <v>64</v>
      </c>
      <c r="C1757" s="22" t="s">
        <v>38</v>
      </c>
      <c r="D1757" s="23" t="s">
        <v>58</v>
      </c>
      <c r="E1757" s="76">
        <v>48</v>
      </c>
    </row>
    <row r="1758" spans="1:5">
      <c r="A1758" s="22">
        <v>41882</v>
      </c>
      <c r="B1758" s="22" t="s">
        <v>64</v>
      </c>
      <c r="C1758" s="22" t="s">
        <v>48</v>
      </c>
      <c r="D1758" s="23" t="s">
        <v>50</v>
      </c>
      <c r="E1758" s="76">
        <v>46</v>
      </c>
    </row>
    <row r="1759" spans="1:5">
      <c r="A1759" s="22">
        <v>41858</v>
      </c>
      <c r="B1759" s="22" t="s">
        <v>64</v>
      </c>
      <c r="C1759" s="22" t="s">
        <v>38</v>
      </c>
      <c r="D1759" s="23" t="s">
        <v>56</v>
      </c>
      <c r="E1759" s="76">
        <v>42</v>
      </c>
    </row>
    <row r="1760" spans="1:5">
      <c r="A1760" s="22">
        <v>41838</v>
      </c>
      <c r="B1760" s="22" t="s">
        <v>63</v>
      </c>
      <c r="C1760" s="22" t="s">
        <v>38</v>
      </c>
      <c r="D1760" s="23" t="s">
        <v>58</v>
      </c>
      <c r="E1760" s="76">
        <v>23</v>
      </c>
    </row>
    <row r="1761" spans="1:5">
      <c r="A1761" s="22">
        <v>41810</v>
      </c>
      <c r="B1761" s="22" t="s">
        <v>62</v>
      </c>
      <c r="C1761" s="22" t="s">
        <v>38</v>
      </c>
      <c r="D1761" s="23" t="s">
        <v>57</v>
      </c>
      <c r="E1761" s="76">
        <v>46</v>
      </c>
    </row>
    <row r="1762" spans="1:5">
      <c r="A1762" s="22">
        <v>41803</v>
      </c>
      <c r="B1762" s="22" t="s">
        <v>62</v>
      </c>
      <c r="C1762" s="22" t="s">
        <v>336</v>
      </c>
      <c r="D1762" s="23" t="s">
        <v>49</v>
      </c>
      <c r="E1762" s="76">
        <v>68</v>
      </c>
    </row>
    <row r="1763" spans="1:5">
      <c r="A1763" s="22">
        <v>41810</v>
      </c>
      <c r="B1763" s="22" t="s">
        <v>62</v>
      </c>
      <c r="C1763" s="22" t="s">
        <v>48</v>
      </c>
      <c r="D1763" s="23" t="s">
        <v>43</v>
      </c>
      <c r="E1763" s="76">
        <v>60</v>
      </c>
    </row>
    <row r="1764" spans="1:5">
      <c r="A1764" s="22">
        <v>41770</v>
      </c>
      <c r="B1764" s="22" t="s">
        <v>60</v>
      </c>
      <c r="C1764" s="22" t="s">
        <v>48</v>
      </c>
      <c r="D1764" s="23" t="s">
        <v>54</v>
      </c>
      <c r="E1764" s="76">
        <v>71</v>
      </c>
    </row>
    <row r="1765" spans="1:5">
      <c r="A1765" s="22">
        <v>41792</v>
      </c>
      <c r="B1765" s="22" t="s">
        <v>62</v>
      </c>
      <c r="C1765" s="22" t="s">
        <v>48</v>
      </c>
      <c r="D1765" s="23" t="s">
        <v>39</v>
      </c>
      <c r="E1765" s="76">
        <v>240</v>
      </c>
    </row>
    <row r="1766" spans="1:5">
      <c r="A1766" s="22">
        <v>41801</v>
      </c>
      <c r="B1766" s="22" t="s">
        <v>62</v>
      </c>
      <c r="C1766" s="22" t="s">
        <v>38</v>
      </c>
      <c r="D1766" s="23" t="s">
        <v>50</v>
      </c>
      <c r="E1766" s="76">
        <v>22</v>
      </c>
    </row>
    <row r="1767" spans="1:5">
      <c r="A1767" s="22">
        <v>41886</v>
      </c>
      <c r="B1767" s="22" t="s">
        <v>65</v>
      </c>
      <c r="C1767" s="22" t="s">
        <v>48</v>
      </c>
      <c r="D1767" s="23" t="s">
        <v>56</v>
      </c>
      <c r="E1767" s="76">
        <v>42</v>
      </c>
    </row>
    <row r="1768" spans="1:5">
      <c r="A1768" s="22">
        <v>41813</v>
      </c>
      <c r="B1768" s="22" t="s">
        <v>62</v>
      </c>
      <c r="C1768" s="22" t="s">
        <v>38</v>
      </c>
      <c r="D1768" s="23" t="s">
        <v>58</v>
      </c>
      <c r="E1768" s="76">
        <v>72</v>
      </c>
    </row>
    <row r="1769" spans="1:5">
      <c r="A1769" s="22">
        <v>41762</v>
      </c>
      <c r="B1769" s="22" t="s">
        <v>60</v>
      </c>
      <c r="C1769" s="22" t="s">
        <v>38</v>
      </c>
      <c r="D1769" s="23" t="s">
        <v>49</v>
      </c>
      <c r="E1769" s="76">
        <v>68</v>
      </c>
    </row>
    <row r="1770" spans="1:5">
      <c r="A1770" s="22">
        <v>41813</v>
      </c>
      <c r="B1770" s="22" t="s">
        <v>62</v>
      </c>
      <c r="C1770" s="22" t="s">
        <v>38</v>
      </c>
      <c r="D1770" s="23" t="s">
        <v>49</v>
      </c>
      <c r="E1770" s="76">
        <v>32</v>
      </c>
    </row>
    <row r="1771" spans="1:5">
      <c r="A1771" s="22">
        <v>41761</v>
      </c>
      <c r="B1771" s="22" t="s">
        <v>60</v>
      </c>
      <c r="C1771" s="22" t="s">
        <v>38</v>
      </c>
      <c r="D1771" s="23" t="s">
        <v>66</v>
      </c>
      <c r="E1771" s="76">
        <v>72</v>
      </c>
    </row>
    <row r="1772" spans="1:5">
      <c r="A1772" s="22">
        <v>41885</v>
      </c>
      <c r="B1772" s="22" t="s">
        <v>65</v>
      </c>
      <c r="C1772" s="22" t="s">
        <v>48</v>
      </c>
      <c r="D1772" s="23" t="s">
        <v>49</v>
      </c>
      <c r="E1772" s="76">
        <v>470</v>
      </c>
    </row>
    <row r="1773" spans="1:5">
      <c r="A1773" s="22">
        <v>41858</v>
      </c>
      <c r="B1773" s="22" t="s">
        <v>64</v>
      </c>
      <c r="C1773" s="22" t="s">
        <v>38</v>
      </c>
      <c r="D1773" s="23" t="s">
        <v>56</v>
      </c>
      <c r="E1773" s="76">
        <v>57</v>
      </c>
    </row>
    <row r="1774" spans="1:5">
      <c r="A1774" s="22">
        <v>41842</v>
      </c>
      <c r="B1774" s="22" t="s">
        <v>63</v>
      </c>
      <c r="C1774" s="22" t="s">
        <v>48</v>
      </c>
      <c r="D1774" s="23" t="s">
        <v>49</v>
      </c>
      <c r="E1774" s="76">
        <v>66</v>
      </c>
    </row>
    <row r="1775" spans="1:5">
      <c r="A1775" s="22">
        <v>41798</v>
      </c>
      <c r="B1775" s="22" t="s">
        <v>62</v>
      </c>
      <c r="C1775" s="22" t="s">
        <v>38</v>
      </c>
      <c r="D1775" s="23" t="s">
        <v>57</v>
      </c>
      <c r="E1775" s="76">
        <v>69</v>
      </c>
    </row>
    <row r="1776" spans="1:5">
      <c r="A1776" s="22">
        <v>41895</v>
      </c>
      <c r="B1776" s="22" t="s">
        <v>65</v>
      </c>
      <c r="C1776" s="22" t="s">
        <v>48</v>
      </c>
      <c r="D1776" s="23" t="s">
        <v>66</v>
      </c>
      <c r="E1776" s="76">
        <v>38</v>
      </c>
    </row>
    <row r="1777" spans="1:5">
      <c r="A1777" s="22">
        <v>41860</v>
      </c>
      <c r="B1777" s="22" t="s">
        <v>64</v>
      </c>
      <c r="C1777" s="22" t="s">
        <v>38</v>
      </c>
      <c r="D1777" s="23" t="s">
        <v>54</v>
      </c>
      <c r="E1777" s="76">
        <v>47</v>
      </c>
    </row>
    <row r="1778" spans="1:5">
      <c r="A1778" s="22">
        <v>41812</v>
      </c>
      <c r="B1778" s="22" t="s">
        <v>62</v>
      </c>
      <c r="C1778" s="22" t="s">
        <v>48</v>
      </c>
      <c r="D1778" s="23" t="s">
        <v>54</v>
      </c>
      <c r="E1778" s="76">
        <v>24</v>
      </c>
    </row>
    <row r="1779" spans="1:5">
      <c r="A1779" s="22">
        <v>41864</v>
      </c>
      <c r="B1779" s="22" t="s">
        <v>64</v>
      </c>
      <c r="C1779" s="22" t="s">
        <v>38</v>
      </c>
      <c r="D1779" s="23" t="s">
        <v>50</v>
      </c>
      <c r="E1779" s="76">
        <v>92</v>
      </c>
    </row>
    <row r="1780" spans="1:5">
      <c r="A1780" s="22">
        <v>41843</v>
      </c>
      <c r="B1780" s="22" t="s">
        <v>63</v>
      </c>
      <c r="C1780" s="22" t="s">
        <v>48</v>
      </c>
      <c r="D1780" s="23" t="s">
        <v>56</v>
      </c>
      <c r="E1780" s="76">
        <v>63</v>
      </c>
    </row>
    <row r="1781" spans="1:5">
      <c r="A1781" s="22">
        <v>41881</v>
      </c>
      <c r="B1781" s="22" t="s">
        <v>64</v>
      </c>
      <c r="C1781" s="22" t="s">
        <v>38</v>
      </c>
      <c r="D1781" s="23" t="s">
        <v>50</v>
      </c>
      <c r="E1781" s="76">
        <v>69</v>
      </c>
    </row>
    <row r="1782" spans="1:5">
      <c r="A1782" s="22">
        <v>41819</v>
      </c>
      <c r="B1782" s="22" t="s">
        <v>62</v>
      </c>
      <c r="C1782" s="22" t="s">
        <v>48</v>
      </c>
      <c r="D1782" s="23" t="s">
        <v>39</v>
      </c>
      <c r="E1782" s="76">
        <v>80</v>
      </c>
    </row>
    <row r="1783" spans="1:5">
      <c r="A1783" s="22">
        <v>41881</v>
      </c>
      <c r="B1783" s="22" t="s">
        <v>64</v>
      </c>
      <c r="C1783" s="22" t="s">
        <v>38</v>
      </c>
      <c r="D1783" s="23" t="s">
        <v>57</v>
      </c>
      <c r="E1783" s="76">
        <v>46</v>
      </c>
    </row>
    <row r="1784" spans="1:5">
      <c r="A1784" s="22">
        <v>41852</v>
      </c>
      <c r="B1784" s="22" t="s">
        <v>64</v>
      </c>
      <c r="C1784" s="22" t="s">
        <v>38</v>
      </c>
      <c r="D1784" s="23" t="s">
        <v>57</v>
      </c>
      <c r="E1784" s="76">
        <v>69</v>
      </c>
    </row>
    <row r="1785" spans="1:5">
      <c r="A1785" s="22">
        <v>41802</v>
      </c>
      <c r="B1785" s="22" t="s">
        <v>62</v>
      </c>
      <c r="C1785" s="22" t="s">
        <v>38</v>
      </c>
      <c r="D1785" s="23" t="s">
        <v>57</v>
      </c>
      <c r="E1785" s="76">
        <v>23</v>
      </c>
    </row>
    <row r="1786" spans="1:5">
      <c r="A1786" s="22">
        <v>41798</v>
      </c>
      <c r="B1786" s="22" t="s">
        <v>62</v>
      </c>
      <c r="C1786" s="22" t="s">
        <v>336</v>
      </c>
      <c r="D1786" s="23" t="s">
        <v>57</v>
      </c>
      <c r="E1786" s="76">
        <v>46</v>
      </c>
    </row>
    <row r="1787" spans="1:5">
      <c r="A1787" s="22">
        <v>41856</v>
      </c>
      <c r="B1787" s="22" t="s">
        <v>64</v>
      </c>
      <c r="C1787" s="22" t="s">
        <v>38</v>
      </c>
      <c r="D1787" s="23" t="s">
        <v>49</v>
      </c>
      <c r="E1787" s="76">
        <v>132</v>
      </c>
    </row>
    <row r="1788" spans="1:5">
      <c r="A1788" s="22">
        <v>41852</v>
      </c>
      <c r="B1788" s="22" t="s">
        <v>64</v>
      </c>
      <c r="C1788" s="22" t="s">
        <v>336</v>
      </c>
      <c r="D1788" s="23" t="s">
        <v>66</v>
      </c>
      <c r="E1788" s="76">
        <v>18</v>
      </c>
    </row>
    <row r="1789" spans="1:5">
      <c r="A1789" s="22">
        <v>41865</v>
      </c>
      <c r="B1789" s="22" t="s">
        <v>64</v>
      </c>
      <c r="C1789" s="22" t="s">
        <v>38</v>
      </c>
      <c r="D1789" s="23" t="s">
        <v>61</v>
      </c>
      <c r="E1789" s="76">
        <v>27</v>
      </c>
    </row>
    <row r="1790" spans="1:5">
      <c r="A1790" s="22">
        <v>41817</v>
      </c>
      <c r="B1790" s="22" t="s">
        <v>62</v>
      </c>
      <c r="C1790" s="22" t="s">
        <v>48</v>
      </c>
      <c r="D1790" s="23" t="s">
        <v>56</v>
      </c>
      <c r="E1790" s="76">
        <v>63</v>
      </c>
    </row>
    <row r="1791" spans="1:5">
      <c r="A1791" s="22">
        <v>41791</v>
      </c>
      <c r="B1791" s="22" t="s">
        <v>62</v>
      </c>
      <c r="C1791" s="22" t="s">
        <v>38</v>
      </c>
      <c r="D1791" s="23" t="s">
        <v>43</v>
      </c>
      <c r="E1791" s="76">
        <v>60</v>
      </c>
    </row>
    <row r="1792" spans="1:5">
      <c r="A1792" s="22">
        <v>41878</v>
      </c>
      <c r="B1792" s="22" t="s">
        <v>64</v>
      </c>
      <c r="C1792" s="22" t="s">
        <v>38</v>
      </c>
      <c r="D1792" s="23" t="s">
        <v>53</v>
      </c>
      <c r="E1792" s="76">
        <v>56</v>
      </c>
    </row>
    <row r="1793" spans="1:5">
      <c r="A1793" s="22">
        <v>41834</v>
      </c>
      <c r="B1793" s="22" t="s">
        <v>63</v>
      </c>
      <c r="C1793" s="22" t="s">
        <v>48</v>
      </c>
      <c r="D1793" s="23" t="s">
        <v>49</v>
      </c>
      <c r="E1793" s="76">
        <v>33</v>
      </c>
    </row>
    <row r="1794" spans="1:5">
      <c r="A1794" s="22">
        <v>41795</v>
      </c>
      <c r="B1794" s="22" t="s">
        <v>62</v>
      </c>
      <c r="C1794" s="22" t="s">
        <v>48</v>
      </c>
      <c r="D1794" s="23" t="s">
        <v>54</v>
      </c>
      <c r="E1794" s="76">
        <v>90</v>
      </c>
    </row>
    <row r="1795" spans="1:5">
      <c r="A1795" s="22">
        <v>41813</v>
      </c>
      <c r="B1795" s="22" t="s">
        <v>62</v>
      </c>
      <c r="C1795" s="22" t="s">
        <v>48</v>
      </c>
      <c r="D1795" s="23" t="s">
        <v>53</v>
      </c>
      <c r="E1795" s="76">
        <v>60</v>
      </c>
    </row>
    <row r="1796" spans="1:5">
      <c r="A1796" s="22">
        <v>41904</v>
      </c>
      <c r="B1796" s="22" t="s">
        <v>65</v>
      </c>
      <c r="C1796" s="22" t="s">
        <v>48</v>
      </c>
      <c r="D1796" s="23" t="s">
        <v>43</v>
      </c>
      <c r="E1796" s="76">
        <v>60</v>
      </c>
    </row>
    <row r="1797" spans="1:5">
      <c r="A1797" s="22">
        <v>41801</v>
      </c>
      <c r="B1797" s="22" t="s">
        <v>62</v>
      </c>
      <c r="C1797" s="22" t="s">
        <v>336</v>
      </c>
      <c r="D1797" s="23" t="s">
        <v>50</v>
      </c>
      <c r="E1797" s="76">
        <v>23</v>
      </c>
    </row>
    <row r="1798" spans="1:5">
      <c r="A1798" s="22">
        <v>41876</v>
      </c>
      <c r="B1798" s="22" t="s">
        <v>64</v>
      </c>
      <c r="C1798" s="22" t="s">
        <v>38</v>
      </c>
      <c r="D1798" s="23" t="s">
        <v>46</v>
      </c>
      <c r="E1798" s="76">
        <v>24</v>
      </c>
    </row>
    <row r="1799" spans="1:5">
      <c r="A1799" s="22">
        <v>41812</v>
      </c>
      <c r="B1799" s="22" t="s">
        <v>62</v>
      </c>
      <c r="C1799" s="22" t="s">
        <v>38</v>
      </c>
      <c r="D1799" s="23" t="s">
        <v>46</v>
      </c>
      <c r="E1799" s="76">
        <v>100</v>
      </c>
    </row>
    <row r="1800" spans="1:5">
      <c r="A1800" s="22">
        <v>41801</v>
      </c>
      <c r="B1800" s="22" t="s">
        <v>62</v>
      </c>
      <c r="C1800" s="22" t="s">
        <v>38</v>
      </c>
      <c r="D1800" s="23" t="s">
        <v>54</v>
      </c>
      <c r="E1800" s="76">
        <v>47</v>
      </c>
    </row>
    <row r="1801" spans="1:5">
      <c r="A1801" s="22">
        <v>41875</v>
      </c>
      <c r="B1801" s="22" t="s">
        <v>64</v>
      </c>
      <c r="C1801" s="22" t="s">
        <v>336</v>
      </c>
      <c r="D1801" s="23" t="s">
        <v>58</v>
      </c>
      <c r="E1801" s="76">
        <v>75</v>
      </c>
    </row>
    <row r="1802" spans="1:5">
      <c r="A1802" s="22">
        <v>41853</v>
      </c>
      <c r="B1802" s="22" t="s">
        <v>64</v>
      </c>
      <c r="C1802" s="22" t="s">
        <v>38</v>
      </c>
      <c r="D1802" s="23" t="s">
        <v>50</v>
      </c>
      <c r="E1802" s="76">
        <v>46</v>
      </c>
    </row>
    <row r="1803" spans="1:5">
      <c r="A1803" s="22">
        <v>41820</v>
      </c>
      <c r="B1803" s="22" t="s">
        <v>62</v>
      </c>
      <c r="C1803" s="22" t="s">
        <v>48</v>
      </c>
      <c r="D1803" s="23" t="s">
        <v>50</v>
      </c>
      <c r="E1803" s="76">
        <v>414</v>
      </c>
    </row>
    <row r="1804" spans="1:5">
      <c r="A1804" s="22">
        <v>41794</v>
      </c>
      <c r="B1804" s="22" t="s">
        <v>62</v>
      </c>
      <c r="C1804" s="22" t="s">
        <v>38</v>
      </c>
      <c r="D1804" s="23" t="s">
        <v>53</v>
      </c>
      <c r="E1804" s="76">
        <v>29</v>
      </c>
    </row>
    <row r="1805" spans="1:5">
      <c r="A1805" s="22">
        <v>41814</v>
      </c>
      <c r="B1805" s="22" t="s">
        <v>62</v>
      </c>
      <c r="C1805" s="22" t="s">
        <v>48</v>
      </c>
      <c r="D1805" s="23" t="s">
        <v>61</v>
      </c>
      <c r="E1805" s="76">
        <v>28</v>
      </c>
    </row>
    <row r="1806" spans="1:5">
      <c r="A1806" s="22">
        <v>41868</v>
      </c>
      <c r="B1806" s="22" t="s">
        <v>64</v>
      </c>
      <c r="C1806" s="22" t="s">
        <v>38</v>
      </c>
      <c r="D1806" s="23" t="s">
        <v>43</v>
      </c>
      <c r="E1806" s="76">
        <v>19</v>
      </c>
    </row>
    <row r="1807" spans="1:5">
      <c r="A1807" s="22">
        <v>41875</v>
      </c>
      <c r="B1807" s="22" t="s">
        <v>64</v>
      </c>
      <c r="C1807" s="22" t="s">
        <v>38</v>
      </c>
      <c r="D1807" s="23" t="s">
        <v>49</v>
      </c>
      <c r="E1807" s="76">
        <v>33</v>
      </c>
    </row>
    <row r="1808" spans="1:5">
      <c r="A1808" s="22">
        <v>41792</v>
      </c>
      <c r="B1808" s="22" t="s">
        <v>62</v>
      </c>
      <c r="C1808" s="22" t="s">
        <v>48</v>
      </c>
      <c r="D1808" s="23" t="s">
        <v>49</v>
      </c>
      <c r="E1808" s="76">
        <v>136</v>
      </c>
    </row>
    <row r="1809" spans="1:5">
      <c r="A1809" s="22">
        <v>41802</v>
      </c>
      <c r="B1809" s="22" t="s">
        <v>62</v>
      </c>
      <c r="C1809" s="22" t="s">
        <v>48</v>
      </c>
      <c r="D1809" s="23" t="s">
        <v>43</v>
      </c>
      <c r="E1809" s="76">
        <v>38</v>
      </c>
    </row>
    <row r="1810" spans="1:5">
      <c r="A1810" s="22">
        <v>41869</v>
      </c>
      <c r="B1810" s="22" t="s">
        <v>64</v>
      </c>
      <c r="C1810" s="22" t="s">
        <v>38</v>
      </c>
      <c r="D1810" s="23" t="s">
        <v>58</v>
      </c>
      <c r="E1810" s="76">
        <v>72</v>
      </c>
    </row>
    <row r="1811" spans="1:5">
      <c r="A1811" s="22">
        <v>41879</v>
      </c>
      <c r="B1811" s="22" t="s">
        <v>64</v>
      </c>
      <c r="C1811" s="22" t="s">
        <v>38</v>
      </c>
      <c r="D1811" s="23" t="s">
        <v>58</v>
      </c>
      <c r="E1811" s="76">
        <v>48</v>
      </c>
    </row>
    <row r="1812" spans="1:5">
      <c r="A1812" s="22">
        <v>41837</v>
      </c>
      <c r="B1812" s="22" t="s">
        <v>63</v>
      </c>
      <c r="C1812" s="22" t="s">
        <v>38</v>
      </c>
      <c r="D1812" s="23" t="s">
        <v>46</v>
      </c>
      <c r="E1812" s="76">
        <v>25</v>
      </c>
    </row>
    <row r="1813" spans="1:5">
      <c r="A1813" s="22">
        <v>41902</v>
      </c>
      <c r="B1813" s="22" t="s">
        <v>65</v>
      </c>
      <c r="C1813" s="22" t="s">
        <v>38</v>
      </c>
      <c r="D1813" s="23" t="s">
        <v>39</v>
      </c>
      <c r="E1813" s="76">
        <v>80</v>
      </c>
    </row>
    <row r="1814" spans="1:5">
      <c r="A1814" s="22">
        <v>41808</v>
      </c>
      <c r="B1814" s="22" t="s">
        <v>62</v>
      </c>
      <c r="C1814" s="22" t="s">
        <v>48</v>
      </c>
      <c r="D1814" s="23" t="s">
        <v>49</v>
      </c>
      <c r="E1814" s="76">
        <v>66</v>
      </c>
    </row>
    <row r="1815" spans="1:5">
      <c r="A1815" s="22">
        <v>41817</v>
      </c>
      <c r="B1815" s="22" t="s">
        <v>62</v>
      </c>
      <c r="C1815" s="22" t="s">
        <v>38</v>
      </c>
      <c r="D1815" s="23" t="s">
        <v>54</v>
      </c>
      <c r="E1815" s="76">
        <v>68</v>
      </c>
    </row>
    <row r="1816" spans="1:5">
      <c r="A1816" s="22">
        <v>41819</v>
      </c>
      <c r="B1816" s="22" t="s">
        <v>62</v>
      </c>
      <c r="C1816" s="22" t="s">
        <v>48</v>
      </c>
      <c r="D1816" s="23" t="s">
        <v>39</v>
      </c>
      <c r="E1816" s="76">
        <v>560</v>
      </c>
    </row>
    <row r="1817" spans="1:5">
      <c r="A1817" s="22">
        <v>41868</v>
      </c>
      <c r="B1817" s="22" t="s">
        <v>64</v>
      </c>
      <c r="C1817" s="22" t="s">
        <v>336</v>
      </c>
      <c r="D1817" s="23" t="s">
        <v>50</v>
      </c>
      <c r="E1817" s="76">
        <v>23</v>
      </c>
    </row>
    <row r="1818" spans="1:5">
      <c r="A1818" s="22">
        <v>41893</v>
      </c>
      <c r="B1818" s="22" t="s">
        <v>65</v>
      </c>
      <c r="C1818" s="22" t="s">
        <v>38</v>
      </c>
      <c r="D1818" s="23" t="s">
        <v>49</v>
      </c>
      <c r="E1818" s="76">
        <v>64</v>
      </c>
    </row>
    <row r="1819" spans="1:5">
      <c r="A1819" s="22">
        <v>41799</v>
      </c>
      <c r="B1819" s="22" t="s">
        <v>62</v>
      </c>
      <c r="C1819" s="22" t="s">
        <v>336</v>
      </c>
      <c r="D1819" s="23" t="s">
        <v>50</v>
      </c>
      <c r="E1819" s="76">
        <v>46</v>
      </c>
    </row>
    <row r="1820" spans="1:5">
      <c r="A1820" s="22">
        <v>41806</v>
      </c>
      <c r="B1820" s="22" t="s">
        <v>62</v>
      </c>
      <c r="C1820" s="22" t="s">
        <v>38</v>
      </c>
      <c r="D1820" s="23" t="s">
        <v>57</v>
      </c>
      <c r="E1820" s="76">
        <v>46</v>
      </c>
    </row>
    <row r="1821" spans="1:5">
      <c r="A1821" s="22">
        <v>41817</v>
      </c>
      <c r="B1821" s="22" t="s">
        <v>62</v>
      </c>
      <c r="C1821" s="22" t="s">
        <v>38</v>
      </c>
      <c r="D1821" s="23" t="s">
        <v>53</v>
      </c>
      <c r="E1821" s="76">
        <v>87</v>
      </c>
    </row>
    <row r="1822" spans="1:5">
      <c r="A1822" s="22">
        <v>41799</v>
      </c>
      <c r="B1822" s="22" t="s">
        <v>62</v>
      </c>
      <c r="C1822" s="22" t="s">
        <v>48</v>
      </c>
      <c r="D1822" s="23" t="s">
        <v>46</v>
      </c>
      <c r="E1822" s="76">
        <v>75</v>
      </c>
    </row>
    <row r="1823" spans="1:5">
      <c r="A1823" s="22">
        <v>41856</v>
      </c>
      <c r="B1823" s="22" t="s">
        <v>64</v>
      </c>
      <c r="C1823" s="22" t="s">
        <v>38</v>
      </c>
      <c r="D1823" s="23" t="s">
        <v>56</v>
      </c>
      <c r="E1823" s="76">
        <v>40</v>
      </c>
    </row>
    <row r="1824" spans="1:5">
      <c r="A1824" s="22">
        <v>41807</v>
      </c>
      <c r="B1824" s="22" t="s">
        <v>62</v>
      </c>
      <c r="C1824" s="22" t="s">
        <v>48</v>
      </c>
      <c r="D1824" s="23" t="s">
        <v>49</v>
      </c>
      <c r="E1824" s="76">
        <v>99</v>
      </c>
    </row>
    <row r="1825" spans="1:5">
      <c r="A1825" s="22">
        <v>41812</v>
      </c>
      <c r="B1825" s="22" t="s">
        <v>62</v>
      </c>
      <c r="C1825" s="22" t="s">
        <v>48</v>
      </c>
      <c r="D1825" s="23" t="s">
        <v>54</v>
      </c>
      <c r="E1825" s="76">
        <v>225</v>
      </c>
    </row>
    <row r="1826" spans="1:5">
      <c r="A1826" s="22">
        <v>41872</v>
      </c>
      <c r="B1826" s="22" t="s">
        <v>64</v>
      </c>
      <c r="C1826" s="22" t="s">
        <v>48</v>
      </c>
      <c r="D1826" s="23" t="s">
        <v>57</v>
      </c>
      <c r="E1826" s="76">
        <v>46</v>
      </c>
    </row>
    <row r="1827" spans="1:5">
      <c r="A1827" s="22">
        <v>41805</v>
      </c>
      <c r="B1827" s="22" t="s">
        <v>62</v>
      </c>
      <c r="C1827" s="22" t="s">
        <v>38</v>
      </c>
      <c r="D1827" s="23" t="s">
        <v>66</v>
      </c>
      <c r="E1827" s="76">
        <v>57</v>
      </c>
    </row>
    <row r="1828" spans="1:5">
      <c r="A1828" s="22">
        <v>41815</v>
      </c>
      <c r="B1828" s="22" t="s">
        <v>62</v>
      </c>
      <c r="C1828" s="22" t="s">
        <v>48</v>
      </c>
      <c r="D1828" s="23" t="s">
        <v>53</v>
      </c>
      <c r="E1828" s="76">
        <v>84</v>
      </c>
    </row>
    <row r="1829" spans="1:5">
      <c r="A1829" s="22">
        <v>41811</v>
      </c>
      <c r="B1829" s="22" t="s">
        <v>62</v>
      </c>
      <c r="C1829" s="22" t="s">
        <v>38</v>
      </c>
      <c r="D1829" s="23" t="s">
        <v>57</v>
      </c>
      <c r="E1829" s="76">
        <v>69</v>
      </c>
    </row>
    <row r="1830" spans="1:5">
      <c r="A1830" s="22">
        <v>41874</v>
      </c>
      <c r="B1830" s="22" t="s">
        <v>64</v>
      </c>
      <c r="C1830" s="22" t="s">
        <v>48</v>
      </c>
      <c r="D1830" s="23" t="s">
        <v>61</v>
      </c>
      <c r="E1830" s="76">
        <v>80</v>
      </c>
    </row>
    <row r="1831" spans="1:5">
      <c r="A1831" s="22">
        <v>41814</v>
      </c>
      <c r="B1831" s="22" t="s">
        <v>62</v>
      </c>
      <c r="C1831" s="22" t="s">
        <v>38</v>
      </c>
      <c r="D1831" s="23" t="s">
        <v>50</v>
      </c>
      <c r="E1831" s="76">
        <v>23</v>
      </c>
    </row>
    <row r="1832" spans="1:5">
      <c r="A1832" s="22">
        <v>41869</v>
      </c>
      <c r="B1832" s="22" t="s">
        <v>64</v>
      </c>
      <c r="C1832" s="22" t="s">
        <v>336</v>
      </c>
      <c r="D1832" s="23" t="s">
        <v>57</v>
      </c>
      <c r="E1832" s="76">
        <v>69</v>
      </c>
    </row>
    <row r="1833" spans="1:5">
      <c r="A1833" s="22">
        <v>41865</v>
      </c>
      <c r="B1833" s="22" t="s">
        <v>64</v>
      </c>
      <c r="C1833" s="22" t="s">
        <v>38</v>
      </c>
      <c r="D1833" s="23" t="s">
        <v>53</v>
      </c>
      <c r="E1833" s="76">
        <v>90</v>
      </c>
    </row>
    <row r="1834" spans="1:5">
      <c r="A1834" s="22">
        <v>41863</v>
      </c>
      <c r="B1834" s="22" t="s">
        <v>64</v>
      </c>
      <c r="C1834" s="22" t="s">
        <v>48</v>
      </c>
      <c r="D1834" s="23" t="s">
        <v>50</v>
      </c>
      <c r="E1834" s="76">
        <v>46</v>
      </c>
    </row>
    <row r="1835" spans="1:5">
      <c r="A1835" s="22">
        <v>41855</v>
      </c>
      <c r="B1835" s="22" t="s">
        <v>64</v>
      </c>
      <c r="C1835" s="22" t="s">
        <v>38</v>
      </c>
      <c r="D1835" s="23" t="s">
        <v>43</v>
      </c>
      <c r="E1835" s="76">
        <v>40</v>
      </c>
    </row>
    <row r="1836" spans="1:5">
      <c r="A1836" s="22">
        <v>41899</v>
      </c>
      <c r="B1836" s="22" t="s">
        <v>65</v>
      </c>
      <c r="C1836" s="22" t="s">
        <v>48</v>
      </c>
      <c r="D1836" s="23" t="s">
        <v>57</v>
      </c>
      <c r="E1836" s="76">
        <v>69</v>
      </c>
    </row>
    <row r="1837" spans="1:5">
      <c r="A1837" s="22">
        <v>41817</v>
      </c>
      <c r="B1837" s="22" t="s">
        <v>62</v>
      </c>
      <c r="C1837" s="22" t="s">
        <v>38</v>
      </c>
      <c r="D1837" s="23" t="s">
        <v>66</v>
      </c>
      <c r="E1837" s="76">
        <v>18</v>
      </c>
    </row>
    <row r="1838" spans="1:5">
      <c r="A1838" s="22">
        <v>41880</v>
      </c>
      <c r="B1838" s="22" t="s">
        <v>64</v>
      </c>
      <c r="C1838" s="22" t="s">
        <v>48</v>
      </c>
      <c r="D1838" s="23" t="s">
        <v>57</v>
      </c>
      <c r="E1838" s="76">
        <v>46</v>
      </c>
    </row>
    <row r="1839" spans="1:5">
      <c r="A1839" s="22">
        <v>41865</v>
      </c>
      <c r="B1839" s="22" t="s">
        <v>64</v>
      </c>
      <c r="C1839" s="22" t="s">
        <v>38</v>
      </c>
      <c r="D1839" s="23" t="s">
        <v>43</v>
      </c>
      <c r="E1839" s="76">
        <v>40</v>
      </c>
    </row>
    <row r="1840" spans="1:5">
      <c r="A1840" s="22">
        <v>41804</v>
      </c>
      <c r="B1840" s="22" t="s">
        <v>62</v>
      </c>
      <c r="C1840" s="22" t="s">
        <v>48</v>
      </c>
      <c r="D1840" s="23" t="s">
        <v>43</v>
      </c>
      <c r="E1840" s="76">
        <v>40</v>
      </c>
    </row>
    <row r="1841" spans="1:5">
      <c r="A1841" s="22">
        <v>41834</v>
      </c>
      <c r="B1841" s="22" t="s">
        <v>63</v>
      </c>
      <c r="C1841" s="22" t="s">
        <v>48</v>
      </c>
      <c r="D1841" s="23" t="s">
        <v>49</v>
      </c>
      <c r="E1841" s="76">
        <v>102</v>
      </c>
    </row>
    <row r="1842" spans="1:5">
      <c r="A1842" s="22">
        <v>41890</v>
      </c>
      <c r="B1842" s="22" t="s">
        <v>65</v>
      </c>
      <c r="C1842" s="22" t="s">
        <v>38</v>
      </c>
      <c r="D1842" s="23" t="s">
        <v>66</v>
      </c>
      <c r="E1842" s="76">
        <v>54</v>
      </c>
    </row>
    <row r="1843" spans="1:5">
      <c r="A1843" s="22">
        <v>41857</v>
      </c>
      <c r="B1843" s="22" t="s">
        <v>64</v>
      </c>
      <c r="C1843" s="22" t="s">
        <v>38</v>
      </c>
      <c r="D1843" s="23" t="s">
        <v>49</v>
      </c>
      <c r="E1843" s="76">
        <v>34</v>
      </c>
    </row>
    <row r="1844" spans="1:5">
      <c r="A1844" s="22">
        <v>41806</v>
      </c>
      <c r="B1844" s="22" t="s">
        <v>62</v>
      </c>
      <c r="C1844" s="22" t="s">
        <v>48</v>
      </c>
      <c r="D1844" s="23" t="s">
        <v>54</v>
      </c>
      <c r="E1844" s="76">
        <v>47</v>
      </c>
    </row>
    <row r="1845" spans="1:5">
      <c r="A1845" s="22">
        <v>41855</v>
      </c>
      <c r="B1845" s="22" t="s">
        <v>64</v>
      </c>
      <c r="C1845" s="22" t="s">
        <v>38</v>
      </c>
      <c r="D1845" s="23" t="s">
        <v>43</v>
      </c>
      <c r="E1845" s="76">
        <v>38</v>
      </c>
    </row>
    <row r="1846" spans="1:5">
      <c r="A1846" s="22">
        <v>41824</v>
      </c>
      <c r="B1846" s="22" t="s">
        <v>63</v>
      </c>
      <c r="C1846" s="22" t="s">
        <v>38</v>
      </c>
      <c r="D1846" s="23" t="s">
        <v>49</v>
      </c>
      <c r="E1846" s="76">
        <v>68</v>
      </c>
    </row>
    <row r="1847" spans="1:5">
      <c r="A1847" s="22">
        <v>41878</v>
      </c>
      <c r="B1847" s="22" t="s">
        <v>64</v>
      </c>
      <c r="C1847" s="22" t="s">
        <v>38</v>
      </c>
      <c r="D1847" s="23" t="s">
        <v>46</v>
      </c>
      <c r="E1847" s="76">
        <v>50</v>
      </c>
    </row>
    <row r="1848" spans="1:5">
      <c r="A1848" s="22">
        <v>41874</v>
      </c>
      <c r="B1848" s="22" t="s">
        <v>64</v>
      </c>
      <c r="C1848" s="22" t="s">
        <v>336</v>
      </c>
      <c r="D1848" s="23" t="s">
        <v>49</v>
      </c>
      <c r="E1848" s="76">
        <v>132</v>
      </c>
    </row>
    <row r="1849" spans="1:5">
      <c r="A1849" s="22">
        <v>41819</v>
      </c>
      <c r="B1849" s="22" t="s">
        <v>62</v>
      </c>
      <c r="C1849" s="22" t="s">
        <v>48</v>
      </c>
      <c r="D1849" s="23" t="s">
        <v>57</v>
      </c>
      <c r="E1849" s="76">
        <v>46</v>
      </c>
    </row>
    <row r="1850" spans="1:5">
      <c r="A1850" s="22">
        <v>41800</v>
      </c>
      <c r="B1850" s="22" t="s">
        <v>62</v>
      </c>
      <c r="C1850" s="22" t="s">
        <v>48</v>
      </c>
      <c r="D1850" s="23" t="s">
        <v>49</v>
      </c>
      <c r="E1850" s="76">
        <v>66</v>
      </c>
    </row>
    <row r="1851" spans="1:5">
      <c r="A1851" s="22">
        <v>41796</v>
      </c>
      <c r="B1851" s="22" t="s">
        <v>62</v>
      </c>
      <c r="C1851" s="22" t="s">
        <v>38</v>
      </c>
      <c r="D1851" s="23" t="s">
        <v>66</v>
      </c>
      <c r="E1851" s="76">
        <v>54</v>
      </c>
    </row>
    <row r="1852" spans="1:5">
      <c r="A1852" s="22">
        <v>41796</v>
      </c>
      <c r="B1852" s="22" t="s">
        <v>62</v>
      </c>
      <c r="C1852" s="22" t="s">
        <v>38</v>
      </c>
      <c r="D1852" s="23" t="s">
        <v>58</v>
      </c>
      <c r="E1852" s="76">
        <v>25</v>
      </c>
    </row>
    <row r="1853" spans="1:5">
      <c r="A1853" s="22">
        <v>41818</v>
      </c>
      <c r="B1853" s="22" t="s">
        <v>62</v>
      </c>
      <c r="C1853" s="22" t="s">
        <v>48</v>
      </c>
      <c r="D1853" s="23" t="s">
        <v>58</v>
      </c>
      <c r="E1853" s="76">
        <v>69</v>
      </c>
    </row>
    <row r="1854" spans="1:5">
      <c r="A1854" s="22">
        <v>41813</v>
      </c>
      <c r="B1854" s="22" t="s">
        <v>62</v>
      </c>
      <c r="C1854" s="22" t="s">
        <v>38</v>
      </c>
      <c r="D1854" s="23" t="s">
        <v>57</v>
      </c>
      <c r="E1854" s="76">
        <v>23</v>
      </c>
    </row>
    <row r="1855" spans="1:5">
      <c r="A1855" s="22">
        <v>41874</v>
      </c>
      <c r="B1855" s="22" t="s">
        <v>64</v>
      </c>
      <c r="C1855" s="22" t="s">
        <v>38</v>
      </c>
      <c r="D1855" s="23" t="s">
        <v>49</v>
      </c>
      <c r="E1855" s="76">
        <v>102</v>
      </c>
    </row>
    <row r="1856" spans="1:5">
      <c r="A1856" s="22">
        <v>41874</v>
      </c>
      <c r="B1856" s="22" t="s">
        <v>64</v>
      </c>
      <c r="C1856" s="22" t="s">
        <v>48</v>
      </c>
      <c r="D1856" s="23" t="s">
        <v>49</v>
      </c>
      <c r="E1856" s="76">
        <v>34</v>
      </c>
    </row>
    <row r="1857" spans="1:5">
      <c r="A1857" s="22">
        <v>41794</v>
      </c>
      <c r="B1857" s="22" t="s">
        <v>62</v>
      </c>
      <c r="C1857" s="22" t="s">
        <v>48</v>
      </c>
      <c r="D1857" s="23" t="s">
        <v>58</v>
      </c>
      <c r="E1857" s="76">
        <v>75</v>
      </c>
    </row>
    <row r="1858" spans="1:5">
      <c r="A1858" s="22">
        <v>41816</v>
      </c>
      <c r="B1858" s="22" t="s">
        <v>62</v>
      </c>
      <c r="C1858" s="22" t="s">
        <v>336</v>
      </c>
      <c r="D1858" s="23" t="s">
        <v>58</v>
      </c>
      <c r="E1858" s="76">
        <v>46</v>
      </c>
    </row>
    <row r="1859" spans="1:5">
      <c r="A1859" s="22">
        <v>41817</v>
      </c>
      <c r="B1859" s="22" t="s">
        <v>62</v>
      </c>
      <c r="C1859" s="22" t="s">
        <v>48</v>
      </c>
      <c r="D1859" s="23" t="s">
        <v>49</v>
      </c>
      <c r="E1859" s="76">
        <v>96</v>
      </c>
    </row>
    <row r="1860" spans="1:5">
      <c r="A1860" s="22">
        <v>41818</v>
      </c>
      <c r="B1860" s="22" t="s">
        <v>62</v>
      </c>
      <c r="C1860" s="22" t="s">
        <v>48</v>
      </c>
      <c r="D1860" s="23" t="s">
        <v>43</v>
      </c>
      <c r="E1860" s="76">
        <v>38</v>
      </c>
    </row>
    <row r="1861" spans="1:5">
      <c r="A1861" s="22">
        <v>41826</v>
      </c>
      <c r="B1861" s="22" t="s">
        <v>63</v>
      </c>
      <c r="C1861" s="22" t="s">
        <v>48</v>
      </c>
      <c r="D1861" s="23" t="s">
        <v>43</v>
      </c>
      <c r="E1861" s="76">
        <v>60</v>
      </c>
    </row>
    <row r="1862" spans="1:5">
      <c r="A1862" s="22">
        <v>41881</v>
      </c>
      <c r="B1862" s="22" t="s">
        <v>64</v>
      </c>
      <c r="C1862" s="22" t="s">
        <v>38</v>
      </c>
      <c r="D1862" s="23" t="s">
        <v>57</v>
      </c>
      <c r="E1862" s="76">
        <v>23</v>
      </c>
    </row>
    <row r="1863" spans="1:5">
      <c r="A1863" s="22">
        <v>41843</v>
      </c>
      <c r="B1863" s="22" t="s">
        <v>63</v>
      </c>
      <c r="C1863" s="22" t="s">
        <v>48</v>
      </c>
      <c r="D1863" s="23" t="s">
        <v>53</v>
      </c>
      <c r="E1863" s="76">
        <v>87</v>
      </c>
    </row>
    <row r="1864" spans="1:5">
      <c r="A1864" s="22">
        <v>41859</v>
      </c>
      <c r="B1864" s="22" t="s">
        <v>64</v>
      </c>
      <c r="C1864" s="22" t="s">
        <v>48</v>
      </c>
      <c r="D1864" s="23" t="s">
        <v>50</v>
      </c>
      <c r="E1864" s="76">
        <v>69</v>
      </c>
    </row>
    <row r="1865" spans="1:5">
      <c r="A1865" s="22">
        <v>41764</v>
      </c>
      <c r="B1865" s="22" t="s">
        <v>60</v>
      </c>
      <c r="C1865" s="22" t="s">
        <v>38</v>
      </c>
      <c r="D1865" s="23" t="s">
        <v>53</v>
      </c>
      <c r="E1865" s="76">
        <v>116</v>
      </c>
    </row>
    <row r="1866" spans="1:5">
      <c r="A1866" s="22">
        <v>41802</v>
      </c>
      <c r="B1866" s="22" t="s">
        <v>62</v>
      </c>
      <c r="C1866" s="22" t="s">
        <v>336</v>
      </c>
      <c r="D1866" s="23" t="s">
        <v>49</v>
      </c>
      <c r="E1866" s="76">
        <v>68</v>
      </c>
    </row>
    <row r="1867" spans="1:5">
      <c r="A1867" s="22">
        <v>41793</v>
      </c>
      <c r="B1867" s="22" t="s">
        <v>62</v>
      </c>
      <c r="C1867" s="22" t="s">
        <v>48</v>
      </c>
      <c r="D1867" s="23" t="s">
        <v>57</v>
      </c>
      <c r="E1867" s="76">
        <v>46</v>
      </c>
    </row>
    <row r="1868" spans="1:5">
      <c r="A1868" s="22">
        <v>41797</v>
      </c>
      <c r="B1868" s="22" t="s">
        <v>62</v>
      </c>
      <c r="C1868" s="22" t="s">
        <v>38</v>
      </c>
      <c r="D1868" s="23" t="s">
        <v>61</v>
      </c>
      <c r="E1868" s="76">
        <v>53</v>
      </c>
    </row>
    <row r="1869" spans="1:5">
      <c r="A1869" s="22">
        <v>41811</v>
      </c>
      <c r="B1869" s="22" t="s">
        <v>62</v>
      </c>
      <c r="C1869" s="22" t="s">
        <v>48</v>
      </c>
      <c r="D1869" s="23" t="s">
        <v>43</v>
      </c>
      <c r="E1869" s="76">
        <v>60</v>
      </c>
    </row>
    <row r="1870" spans="1:5">
      <c r="A1870" s="22">
        <v>41792</v>
      </c>
      <c r="B1870" s="22" t="s">
        <v>62</v>
      </c>
      <c r="C1870" s="22" t="s">
        <v>48</v>
      </c>
      <c r="D1870" s="23" t="s">
        <v>57</v>
      </c>
      <c r="E1870" s="76">
        <v>69</v>
      </c>
    </row>
    <row r="1871" spans="1:5">
      <c r="A1871" s="22">
        <v>41809</v>
      </c>
      <c r="B1871" s="22" t="s">
        <v>62</v>
      </c>
      <c r="C1871" s="22" t="s">
        <v>48</v>
      </c>
      <c r="D1871" s="23" t="s">
        <v>58</v>
      </c>
      <c r="E1871" s="76">
        <v>50</v>
      </c>
    </row>
    <row r="1872" spans="1:5">
      <c r="A1872" s="22">
        <v>41794</v>
      </c>
      <c r="B1872" s="22" t="s">
        <v>62</v>
      </c>
      <c r="C1872" s="22" t="s">
        <v>38</v>
      </c>
      <c r="D1872" s="23" t="s">
        <v>49</v>
      </c>
      <c r="E1872" s="76">
        <v>99</v>
      </c>
    </row>
    <row r="1873" spans="1:5">
      <c r="A1873" s="22">
        <v>41862</v>
      </c>
      <c r="B1873" s="22" t="s">
        <v>64</v>
      </c>
      <c r="C1873" s="22" t="s">
        <v>38</v>
      </c>
      <c r="D1873" s="23" t="s">
        <v>50</v>
      </c>
      <c r="E1873" s="76">
        <v>69</v>
      </c>
    </row>
    <row r="1874" spans="1:5">
      <c r="A1874" s="22">
        <v>41814</v>
      </c>
      <c r="B1874" s="22" t="s">
        <v>62</v>
      </c>
      <c r="C1874" s="22" t="s">
        <v>48</v>
      </c>
      <c r="D1874" s="23" t="s">
        <v>58</v>
      </c>
      <c r="E1874" s="76">
        <v>72</v>
      </c>
    </row>
    <row r="1875" spans="1:5">
      <c r="A1875" s="22">
        <v>41799</v>
      </c>
      <c r="B1875" s="22" t="s">
        <v>62</v>
      </c>
      <c r="C1875" s="22" t="s">
        <v>48</v>
      </c>
      <c r="D1875" s="23" t="s">
        <v>49</v>
      </c>
      <c r="E1875" s="76">
        <v>102</v>
      </c>
    </row>
    <row r="1876" spans="1:5">
      <c r="A1876" s="22">
        <v>41799</v>
      </c>
      <c r="B1876" s="22" t="s">
        <v>62</v>
      </c>
      <c r="C1876" s="22" t="s">
        <v>38</v>
      </c>
      <c r="D1876" s="23" t="s">
        <v>46</v>
      </c>
      <c r="E1876" s="76">
        <v>46</v>
      </c>
    </row>
    <row r="1877" spans="1:5">
      <c r="A1877" s="22">
        <v>41817</v>
      </c>
      <c r="B1877" s="22" t="s">
        <v>62</v>
      </c>
      <c r="C1877" s="22" t="s">
        <v>38</v>
      </c>
      <c r="D1877" s="23" t="s">
        <v>58</v>
      </c>
      <c r="E1877" s="76">
        <v>46</v>
      </c>
    </row>
    <row r="1878" spans="1:5">
      <c r="A1878" s="22">
        <v>41858</v>
      </c>
      <c r="B1878" s="22" t="s">
        <v>64</v>
      </c>
      <c r="C1878" s="22" t="s">
        <v>336</v>
      </c>
      <c r="D1878" s="23" t="s">
        <v>49</v>
      </c>
      <c r="E1878" s="76">
        <v>533</v>
      </c>
    </row>
    <row r="1879" spans="1:5">
      <c r="A1879" s="22">
        <v>41795</v>
      </c>
      <c r="B1879" s="22" t="s">
        <v>62</v>
      </c>
      <c r="C1879" s="22" t="s">
        <v>48</v>
      </c>
      <c r="D1879" s="23" t="s">
        <v>49</v>
      </c>
      <c r="E1879" s="76">
        <v>102</v>
      </c>
    </row>
    <row r="1880" spans="1:5">
      <c r="A1880" s="22">
        <v>41818</v>
      </c>
      <c r="B1880" s="22" t="s">
        <v>62</v>
      </c>
      <c r="C1880" s="22" t="s">
        <v>336</v>
      </c>
      <c r="D1880" s="23" t="s">
        <v>50</v>
      </c>
      <c r="E1880" s="76">
        <v>44</v>
      </c>
    </row>
    <row r="1881" spans="1:5">
      <c r="A1881" s="22">
        <v>41797</v>
      </c>
      <c r="B1881" s="22" t="s">
        <v>62</v>
      </c>
      <c r="C1881" s="22" t="s">
        <v>48</v>
      </c>
      <c r="D1881" s="23" t="s">
        <v>56</v>
      </c>
      <c r="E1881" s="76">
        <v>42</v>
      </c>
    </row>
    <row r="1882" spans="1:5">
      <c r="A1882" s="22">
        <v>41856</v>
      </c>
      <c r="B1882" s="22" t="s">
        <v>64</v>
      </c>
      <c r="C1882" s="22" t="s">
        <v>48</v>
      </c>
      <c r="D1882" s="23" t="s">
        <v>50</v>
      </c>
      <c r="E1882" s="76">
        <v>22</v>
      </c>
    </row>
    <row r="1883" spans="1:5">
      <c r="A1883" s="22">
        <v>41866</v>
      </c>
      <c r="B1883" s="22" t="s">
        <v>64</v>
      </c>
      <c r="C1883" s="22" t="s">
        <v>38</v>
      </c>
      <c r="D1883" s="23" t="s">
        <v>57</v>
      </c>
      <c r="E1883" s="76">
        <v>501</v>
      </c>
    </row>
    <row r="1884" spans="1:5">
      <c r="A1884" s="22">
        <v>41794</v>
      </c>
      <c r="B1884" s="22" t="s">
        <v>62</v>
      </c>
      <c r="C1884" s="22" t="s">
        <v>38</v>
      </c>
      <c r="D1884" s="23" t="s">
        <v>57</v>
      </c>
      <c r="E1884" s="76">
        <v>458</v>
      </c>
    </row>
    <row r="1885" spans="1:5">
      <c r="A1885" s="22">
        <v>41855</v>
      </c>
      <c r="B1885" s="22" t="s">
        <v>64</v>
      </c>
      <c r="C1885" s="22" t="s">
        <v>38</v>
      </c>
      <c r="D1885" s="23" t="s">
        <v>58</v>
      </c>
      <c r="E1885" s="76">
        <v>25</v>
      </c>
    </row>
    <row r="1886" spans="1:5">
      <c r="A1886" s="22">
        <v>41890</v>
      </c>
      <c r="B1886" s="22" t="s">
        <v>65</v>
      </c>
      <c r="C1886" s="22" t="s">
        <v>48</v>
      </c>
      <c r="D1886" s="23" t="s">
        <v>58</v>
      </c>
      <c r="E1886" s="76">
        <v>24</v>
      </c>
    </row>
    <row r="1887" spans="1:5">
      <c r="A1887" s="22">
        <v>41853</v>
      </c>
      <c r="B1887" s="22" t="s">
        <v>64</v>
      </c>
      <c r="C1887" s="22" t="s">
        <v>38</v>
      </c>
      <c r="D1887" s="23" t="s">
        <v>50</v>
      </c>
      <c r="E1887" s="76">
        <v>23</v>
      </c>
    </row>
    <row r="1888" spans="1:5">
      <c r="A1888" s="22">
        <v>41791</v>
      </c>
      <c r="B1888" s="22" t="s">
        <v>62</v>
      </c>
      <c r="C1888" s="22" t="s">
        <v>38</v>
      </c>
      <c r="D1888" s="23" t="s">
        <v>49</v>
      </c>
      <c r="E1888" s="76">
        <v>64</v>
      </c>
    </row>
    <row r="1889" spans="1:5">
      <c r="A1889" s="22">
        <v>41811</v>
      </c>
      <c r="B1889" s="22" t="s">
        <v>62</v>
      </c>
      <c r="C1889" s="22" t="s">
        <v>38</v>
      </c>
      <c r="D1889" s="23" t="s">
        <v>49</v>
      </c>
      <c r="E1889" s="76">
        <v>66</v>
      </c>
    </row>
    <row r="1890" spans="1:5">
      <c r="A1890" s="22">
        <v>41812</v>
      </c>
      <c r="B1890" s="22" t="s">
        <v>62</v>
      </c>
      <c r="C1890" s="22" t="s">
        <v>38</v>
      </c>
      <c r="D1890" s="23" t="s">
        <v>49</v>
      </c>
      <c r="E1890" s="76">
        <v>66</v>
      </c>
    </row>
    <row r="1891" spans="1:5">
      <c r="A1891" s="22">
        <v>41908</v>
      </c>
      <c r="B1891" s="22" t="s">
        <v>65</v>
      </c>
      <c r="C1891" s="22" t="s">
        <v>38</v>
      </c>
      <c r="D1891" s="23" t="s">
        <v>46</v>
      </c>
      <c r="E1891" s="76">
        <v>75</v>
      </c>
    </row>
    <row r="1892" spans="1:5">
      <c r="A1892" s="22">
        <v>41876</v>
      </c>
      <c r="B1892" s="22" t="s">
        <v>64</v>
      </c>
      <c r="C1892" s="22" t="s">
        <v>336</v>
      </c>
      <c r="D1892" s="23" t="s">
        <v>50</v>
      </c>
      <c r="E1892" s="76">
        <v>23</v>
      </c>
    </row>
    <row r="1893" spans="1:5">
      <c r="A1893" s="22">
        <v>41871</v>
      </c>
      <c r="B1893" s="22" t="s">
        <v>64</v>
      </c>
      <c r="C1893" s="22" t="s">
        <v>38</v>
      </c>
      <c r="D1893" s="23" t="s">
        <v>54</v>
      </c>
      <c r="E1893" s="76">
        <v>71</v>
      </c>
    </row>
    <row r="1894" spans="1:5">
      <c r="A1894" s="22">
        <v>41851</v>
      </c>
      <c r="B1894" s="22" t="s">
        <v>63</v>
      </c>
      <c r="C1894" s="22" t="s">
        <v>38</v>
      </c>
      <c r="D1894" s="23" t="s">
        <v>54</v>
      </c>
      <c r="E1894" s="76">
        <v>45</v>
      </c>
    </row>
    <row r="1895" spans="1:5">
      <c r="A1895" s="22">
        <v>41859</v>
      </c>
      <c r="B1895" s="22" t="s">
        <v>64</v>
      </c>
      <c r="C1895" s="22" t="s">
        <v>336</v>
      </c>
      <c r="D1895" s="23" t="s">
        <v>50</v>
      </c>
      <c r="E1895" s="76">
        <v>88</v>
      </c>
    </row>
    <row r="1896" spans="1:5">
      <c r="A1896" s="22">
        <v>41891</v>
      </c>
      <c r="B1896" s="22" t="s">
        <v>65</v>
      </c>
      <c r="C1896" s="22" t="s">
        <v>48</v>
      </c>
      <c r="D1896" s="23" t="s">
        <v>49</v>
      </c>
      <c r="E1896" s="76">
        <v>132</v>
      </c>
    </row>
    <row r="1897" spans="1:5">
      <c r="A1897" s="22">
        <v>41866</v>
      </c>
      <c r="B1897" s="22" t="s">
        <v>64</v>
      </c>
      <c r="C1897" s="22" t="s">
        <v>38</v>
      </c>
      <c r="D1897" s="23" t="s">
        <v>57</v>
      </c>
      <c r="E1897" s="76">
        <v>23</v>
      </c>
    </row>
    <row r="1898" spans="1:5">
      <c r="A1898" s="22">
        <v>41898</v>
      </c>
      <c r="B1898" s="22" t="s">
        <v>65</v>
      </c>
      <c r="C1898" s="22" t="s">
        <v>38</v>
      </c>
      <c r="D1898" s="23" t="s">
        <v>58</v>
      </c>
      <c r="E1898" s="76">
        <v>23</v>
      </c>
    </row>
    <row r="1899" spans="1:5">
      <c r="A1899" s="22">
        <v>41869</v>
      </c>
      <c r="B1899" s="22" t="s">
        <v>64</v>
      </c>
      <c r="C1899" s="22" t="s">
        <v>38</v>
      </c>
      <c r="D1899" s="23" t="s">
        <v>66</v>
      </c>
      <c r="E1899" s="76">
        <v>76</v>
      </c>
    </row>
    <row r="1900" spans="1:5">
      <c r="A1900" s="22">
        <v>41868</v>
      </c>
      <c r="B1900" s="22" t="s">
        <v>64</v>
      </c>
      <c r="C1900" s="22" t="s">
        <v>38</v>
      </c>
      <c r="D1900" s="23" t="s">
        <v>50</v>
      </c>
      <c r="E1900" s="76">
        <v>69</v>
      </c>
    </row>
    <row r="1901" spans="1:5">
      <c r="A1901" s="22">
        <v>41878</v>
      </c>
      <c r="B1901" s="22" t="s">
        <v>64</v>
      </c>
      <c r="C1901" s="22" t="s">
        <v>38</v>
      </c>
      <c r="D1901" s="23" t="s">
        <v>46</v>
      </c>
      <c r="E1901" s="76">
        <v>24</v>
      </c>
    </row>
    <row r="1902" spans="1:5">
      <c r="A1902" s="22">
        <v>41809</v>
      </c>
      <c r="B1902" s="22" t="s">
        <v>62</v>
      </c>
      <c r="C1902" s="22" t="s">
        <v>48</v>
      </c>
      <c r="D1902" s="23" t="s">
        <v>57</v>
      </c>
      <c r="E1902" s="76">
        <v>92</v>
      </c>
    </row>
    <row r="1903" spans="1:5">
      <c r="A1903" s="22">
        <v>41870</v>
      </c>
      <c r="B1903" s="22" t="s">
        <v>64</v>
      </c>
      <c r="C1903" s="22" t="s">
        <v>336</v>
      </c>
      <c r="D1903" s="23" t="s">
        <v>49</v>
      </c>
      <c r="E1903" s="76">
        <v>66</v>
      </c>
    </row>
    <row r="1904" spans="1:5">
      <c r="A1904" s="22">
        <v>41814</v>
      </c>
      <c r="B1904" s="22" t="s">
        <v>62</v>
      </c>
      <c r="C1904" s="22" t="s">
        <v>48</v>
      </c>
      <c r="D1904" s="23" t="s">
        <v>50</v>
      </c>
      <c r="E1904" s="76">
        <v>92</v>
      </c>
    </row>
    <row r="1905" spans="1:5">
      <c r="A1905" s="22">
        <v>41855</v>
      </c>
      <c r="B1905" s="22" t="s">
        <v>64</v>
      </c>
      <c r="C1905" s="22" t="s">
        <v>38</v>
      </c>
      <c r="D1905" s="23" t="s">
        <v>53</v>
      </c>
      <c r="E1905" s="76">
        <v>87</v>
      </c>
    </row>
    <row r="1906" spans="1:5">
      <c r="A1906" s="22">
        <v>41859</v>
      </c>
      <c r="B1906" s="22" t="s">
        <v>64</v>
      </c>
      <c r="C1906" s="22" t="s">
        <v>48</v>
      </c>
      <c r="D1906" s="23" t="s">
        <v>49</v>
      </c>
      <c r="E1906" s="76">
        <v>66</v>
      </c>
    </row>
    <row r="1907" spans="1:5">
      <c r="A1907" s="22">
        <v>41871</v>
      </c>
      <c r="B1907" s="22" t="s">
        <v>64</v>
      </c>
      <c r="C1907" s="22" t="s">
        <v>336</v>
      </c>
      <c r="D1907" s="23" t="s">
        <v>50</v>
      </c>
      <c r="E1907" s="76">
        <v>46</v>
      </c>
    </row>
    <row r="1908" spans="1:5">
      <c r="A1908" s="22">
        <v>41809</v>
      </c>
      <c r="B1908" s="22" t="s">
        <v>62</v>
      </c>
      <c r="C1908" s="22" t="s">
        <v>38</v>
      </c>
      <c r="D1908" s="23" t="s">
        <v>66</v>
      </c>
      <c r="E1908" s="76">
        <v>54</v>
      </c>
    </row>
    <row r="1909" spans="1:5">
      <c r="A1909" s="22">
        <v>41856</v>
      </c>
      <c r="B1909" s="22" t="s">
        <v>64</v>
      </c>
      <c r="C1909" s="22" t="s">
        <v>38</v>
      </c>
      <c r="D1909" s="23" t="s">
        <v>50</v>
      </c>
      <c r="E1909" s="76">
        <v>69</v>
      </c>
    </row>
    <row r="1910" spans="1:5">
      <c r="A1910" s="22">
        <v>41853</v>
      </c>
      <c r="B1910" s="22" t="s">
        <v>64</v>
      </c>
      <c r="C1910" s="22" t="s">
        <v>48</v>
      </c>
      <c r="D1910" s="23" t="s">
        <v>46</v>
      </c>
      <c r="E1910" s="76">
        <v>72</v>
      </c>
    </row>
    <row r="1911" spans="1:5">
      <c r="A1911" s="22">
        <v>41792</v>
      </c>
      <c r="B1911" s="22" t="s">
        <v>62</v>
      </c>
      <c r="C1911" s="22" t="s">
        <v>336</v>
      </c>
      <c r="D1911" s="23" t="s">
        <v>46</v>
      </c>
      <c r="E1911" s="76">
        <v>46</v>
      </c>
    </row>
    <row r="1912" spans="1:5">
      <c r="A1912" s="22">
        <v>41878</v>
      </c>
      <c r="B1912" s="22" t="s">
        <v>64</v>
      </c>
      <c r="C1912" s="22" t="s">
        <v>48</v>
      </c>
      <c r="D1912" s="23" t="s">
        <v>49</v>
      </c>
      <c r="E1912" s="76">
        <v>102</v>
      </c>
    </row>
    <row r="1913" spans="1:5">
      <c r="A1913" s="22">
        <v>41794</v>
      </c>
      <c r="B1913" s="22" t="s">
        <v>62</v>
      </c>
      <c r="C1913" s="22" t="s">
        <v>48</v>
      </c>
      <c r="D1913" s="23" t="s">
        <v>43</v>
      </c>
      <c r="E1913" s="76">
        <v>60</v>
      </c>
    </row>
    <row r="1914" spans="1:5">
      <c r="A1914" s="22">
        <v>41815</v>
      </c>
      <c r="B1914" s="22" t="s">
        <v>62</v>
      </c>
      <c r="C1914" s="22" t="s">
        <v>336</v>
      </c>
      <c r="D1914" s="23" t="s">
        <v>49</v>
      </c>
      <c r="E1914" s="76">
        <v>66</v>
      </c>
    </row>
    <row r="1915" spans="1:5">
      <c r="A1915" s="22">
        <v>41880</v>
      </c>
      <c r="B1915" s="22" t="s">
        <v>64</v>
      </c>
      <c r="C1915" s="22" t="s">
        <v>38</v>
      </c>
      <c r="D1915" s="23" t="s">
        <v>49</v>
      </c>
      <c r="E1915" s="76">
        <v>96</v>
      </c>
    </row>
    <row r="1916" spans="1:5">
      <c r="A1916" s="22">
        <v>41868</v>
      </c>
      <c r="B1916" s="22" t="s">
        <v>64</v>
      </c>
      <c r="C1916" s="22" t="s">
        <v>38</v>
      </c>
      <c r="D1916" s="23" t="s">
        <v>53</v>
      </c>
      <c r="E1916" s="76">
        <v>58</v>
      </c>
    </row>
    <row r="1917" spans="1:5">
      <c r="A1917" s="22">
        <v>41893</v>
      </c>
      <c r="B1917" s="22" t="s">
        <v>65</v>
      </c>
      <c r="C1917" s="22" t="s">
        <v>48</v>
      </c>
      <c r="D1917" s="23" t="s">
        <v>49</v>
      </c>
      <c r="E1917" s="76">
        <v>64</v>
      </c>
    </row>
    <row r="1918" spans="1:5">
      <c r="A1918" s="22">
        <v>41821</v>
      </c>
      <c r="B1918" s="22" t="s">
        <v>63</v>
      </c>
      <c r="C1918" s="22" t="s">
        <v>38</v>
      </c>
      <c r="D1918" s="23" t="s">
        <v>56</v>
      </c>
      <c r="E1918" s="76">
        <v>21</v>
      </c>
    </row>
    <row r="1919" spans="1:5">
      <c r="A1919" s="22">
        <v>41791</v>
      </c>
      <c r="B1919" s="22" t="s">
        <v>62</v>
      </c>
      <c r="C1919" s="22" t="s">
        <v>48</v>
      </c>
      <c r="D1919" s="23" t="s">
        <v>50</v>
      </c>
      <c r="E1919" s="76">
        <v>69</v>
      </c>
    </row>
    <row r="1920" spans="1:5">
      <c r="A1920" s="22">
        <v>41866</v>
      </c>
      <c r="B1920" s="22" t="s">
        <v>64</v>
      </c>
      <c r="C1920" s="22" t="s">
        <v>48</v>
      </c>
      <c r="D1920" s="23" t="s">
        <v>54</v>
      </c>
      <c r="E1920" s="76">
        <v>45</v>
      </c>
    </row>
    <row r="1921" spans="1:5">
      <c r="A1921" s="22">
        <v>41798</v>
      </c>
      <c r="B1921" s="22" t="s">
        <v>62</v>
      </c>
      <c r="C1921" s="22" t="s">
        <v>48</v>
      </c>
      <c r="D1921" s="23" t="s">
        <v>56</v>
      </c>
      <c r="E1921" s="76">
        <v>60</v>
      </c>
    </row>
    <row r="1922" spans="1:5">
      <c r="A1922" s="22">
        <v>41819</v>
      </c>
      <c r="B1922" s="22" t="s">
        <v>62</v>
      </c>
      <c r="C1922" s="22" t="s">
        <v>336</v>
      </c>
      <c r="D1922" s="23" t="s">
        <v>54</v>
      </c>
      <c r="E1922" s="76">
        <v>47</v>
      </c>
    </row>
    <row r="1923" spans="1:5">
      <c r="A1923" s="22">
        <v>41872</v>
      </c>
      <c r="B1923" s="22" t="s">
        <v>64</v>
      </c>
      <c r="C1923" s="22" t="s">
        <v>38</v>
      </c>
      <c r="D1923" s="23" t="s">
        <v>56</v>
      </c>
      <c r="E1923" s="76">
        <v>42</v>
      </c>
    </row>
    <row r="1924" spans="1:5">
      <c r="A1924" s="22">
        <v>41804</v>
      </c>
      <c r="B1924" s="22" t="s">
        <v>62</v>
      </c>
      <c r="C1924" s="22" t="s">
        <v>38</v>
      </c>
      <c r="D1924" s="23" t="s">
        <v>57</v>
      </c>
      <c r="E1924" s="76">
        <v>66</v>
      </c>
    </row>
    <row r="1925" spans="1:5">
      <c r="A1925" s="22">
        <v>41806</v>
      </c>
      <c r="B1925" s="22" t="s">
        <v>62</v>
      </c>
      <c r="C1925" s="22" t="s">
        <v>38</v>
      </c>
      <c r="D1925" s="23" t="s">
        <v>57</v>
      </c>
      <c r="E1925" s="76">
        <v>23</v>
      </c>
    </row>
    <row r="1926" spans="1:5">
      <c r="A1926" s="22">
        <v>41876</v>
      </c>
      <c r="B1926" s="22" t="s">
        <v>64</v>
      </c>
      <c r="C1926" s="22" t="s">
        <v>48</v>
      </c>
      <c r="D1926" s="23" t="s">
        <v>58</v>
      </c>
      <c r="E1926" s="76">
        <v>48</v>
      </c>
    </row>
    <row r="1927" spans="1:5">
      <c r="A1927" s="22">
        <v>41901</v>
      </c>
      <c r="B1927" s="22" t="s">
        <v>65</v>
      </c>
      <c r="C1927" s="22" t="s">
        <v>48</v>
      </c>
      <c r="D1927" s="23" t="s">
        <v>54</v>
      </c>
      <c r="E1927" s="76">
        <v>335</v>
      </c>
    </row>
    <row r="1928" spans="1:5">
      <c r="A1928" s="22">
        <v>41889</v>
      </c>
      <c r="B1928" s="22" t="s">
        <v>65</v>
      </c>
      <c r="C1928" s="22" t="s">
        <v>38</v>
      </c>
      <c r="D1928" s="23" t="s">
        <v>43</v>
      </c>
      <c r="E1928" s="76">
        <v>60</v>
      </c>
    </row>
    <row r="1929" spans="1:5">
      <c r="A1929" s="22">
        <v>41852</v>
      </c>
      <c r="B1929" s="22" t="s">
        <v>64</v>
      </c>
      <c r="C1929" s="22" t="s">
        <v>38</v>
      </c>
      <c r="D1929" s="23" t="s">
        <v>46</v>
      </c>
      <c r="E1929" s="76">
        <v>50</v>
      </c>
    </row>
    <row r="1930" spans="1:5">
      <c r="A1930" s="22">
        <v>41814</v>
      </c>
      <c r="B1930" s="22" t="s">
        <v>62</v>
      </c>
      <c r="C1930" s="22" t="s">
        <v>48</v>
      </c>
      <c r="D1930" s="23" t="s">
        <v>50</v>
      </c>
      <c r="E1930" s="76">
        <v>69</v>
      </c>
    </row>
    <row r="1931" spans="1:5">
      <c r="A1931" s="22">
        <v>41820</v>
      </c>
      <c r="B1931" s="22" t="s">
        <v>62</v>
      </c>
      <c r="C1931" s="22" t="s">
        <v>48</v>
      </c>
      <c r="D1931" s="23" t="s">
        <v>46</v>
      </c>
      <c r="E1931" s="76">
        <v>72</v>
      </c>
    </row>
    <row r="1932" spans="1:5">
      <c r="A1932" s="22">
        <v>41835</v>
      </c>
      <c r="B1932" s="22" t="s">
        <v>63</v>
      </c>
      <c r="C1932" s="22" t="s">
        <v>48</v>
      </c>
      <c r="D1932" s="23" t="s">
        <v>43</v>
      </c>
      <c r="E1932" s="76">
        <v>20</v>
      </c>
    </row>
    <row r="1933" spans="1:5">
      <c r="A1933" s="22">
        <v>41812</v>
      </c>
      <c r="B1933" s="22" t="s">
        <v>62</v>
      </c>
      <c r="C1933" s="22" t="s">
        <v>48</v>
      </c>
      <c r="D1933" s="23" t="s">
        <v>43</v>
      </c>
      <c r="E1933" s="76">
        <v>200</v>
      </c>
    </row>
    <row r="1934" spans="1:5">
      <c r="A1934" s="22">
        <v>41866</v>
      </c>
      <c r="B1934" s="22" t="s">
        <v>64</v>
      </c>
      <c r="C1934" s="22" t="s">
        <v>48</v>
      </c>
      <c r="D1934" s="23" t="s">
        <v>46</v>
      </c>
      <c r="E1934" s="76">
        <v>75</v>
      </c>
    </row>
    <row r="1935" spans="1:5">
      <c r="A1935" s="22">
        <v>41779</v>
      </c>
      <c r="B1935" s="22" t="s">
        <v>60</v>
      </c>
      <c r="C1935" s="22" t="s">
        <v>48</v>
      </c>
      <c r="D1935" s="23" t="s">
        <v>50</v>
      </c>
      <c r="E1935" s="76">
        <v>523</v>
      </c>
    </row>
    <row r="1936" spans="1:5">
      <c r="A1936" s="22">
        <v>41811</v>
      </c>
      <c r="B1936" s="22" t="s">
        <v>62</v>
      </c>
      <c r="C1936" s="22" t="s">
        <v>336</v>
      </c>
      <c r="D1936" s="23" t="s">
        <v>43</v>
      </c>
      <c r="E1936" s="76">
        <v>40</v>
      </c>
    </row>
    <row r="1937" spans="1:5">
      <c r="A1937" s="22">
        <v>41858</v>
      </c>
      <c r="B1937" s="22" t="s">
        <v>64</v>
      </c>
      <c r="C1937" s="22" t="s">
        <v>38</v>
      </c>
      <c r="D1937" s="23" t="s">
        <v>57</v>
      </c>
      <c r="E1937" s="76">
        <v>22</v>
      </c>
    </row>
    <row r="1938" spans="1:5">
      <c r="A1938" s="22">
        <v>41791</v>
      </c>
      <c r="B1938" s="22" t="s">
        <v>62</v>
      </c>
      <c r="C1938" s="22" t="s">
        <v>38</v>
      </c>
      <c r="D1938" s="23" t="s">
        <v>58</v>
      </c>
      <c r="E1938" s="76">
        <v>96</v>
      </c>
    </row>
    <row r="1939" spans="1:5">
      <c r="A1939" s="22">
        <v>41819</v>
      </c>
      <c r="B1939" s="22" t="s">
        <v>62</v>
      </c>
      <c r="C1939" s="22" t="s">
        <v>38</v>
      </c>
      <c r="D1939" s="23" t="s">
        <v>50</v>
      </c>
      <c r="E1939" s="76">
        <v>44</v>
      </c>
    </row>
    <row r="1940" spans="1:5">
      <c r="A1940" s="22">
        <v>41863</v>
      </c>
      <c r="B1940" s="22" t="s">
        <v>64</v>
      </c>
      <c r="C1940" s="22" t="s">
        <v>48</v>
      </c>
      <c r="D1940" s="23" t="s">
        <v>61</v>
      </c>
      <c r="E1940" s="76">
        <v>83</v>
      </c>
    </row>
    <row r="1941" spans="1:5">
      <c r="A1941" s="22">
        <v>41876</v>
      </c>
      <c r="B1941" s="22" t="s">
        <v>64</v>
      </c>
      <c r="C1941" s="22" t="s">
        <v>38</v>
      </c>
      <c r="D1941" s="23" t="s">
        <v>57</v>
      </c>
      <c r="E1941" s="76">
        <v>46</v>
      </c>
    </row>
    <row r="1942" spans="1:5">
      <c r="A1942" s="22">
        <v>41875</v>
      </c>
      <c r="B1942" s="22" t="s">
        <v>64</v>
      </c>
      <c r="C1942" s="22" t="s">
        <v>48</v>
      </c>
      <c r="D1942" s="23" t="s">
        <v>58</v>
      </c>
      <c r="E1942" s="76">
        <v>48</v>
      </c>
    </row>
    <row r="1943" spans="1:5">
      <c r="A1943" s="22">
        <v>41863</v>
      </c>
      <c r="B1943" s="22" t="s">
        <v>64</v>
      </c>
      <c r="C1943" s="22" t="s">
        <v>38</v>
      </c>
      <c r="D1943" s="23" t="s">
        <v>54</v>
      </c>
      <c r="E1943" s="76">
        <v>24</v>
      </c>
    </row>
    <row r="1944" spans="1:5">
      <c r="A1944" s="22">
        <v>41870</v>
      </c>
      <c r="B1944" s="22" t="s">
        <v>64</v>
      </c>
      <c r="C1944" s="22" t="s">
        <v>48</v>
      </c>
      <c r="D1944" s="23" t="s">
        <v>43</v>
      </c>
      <c r="E1944" s="76">
        <v>20</v>
      </c>
    </row>
    <row r="1945" spans="1:5">
      <c r="A1945" s="22">
        <v>41823</v>
      </c>
      <c r="B1945" s="22" t="s">
        <v>63</v>
      </c>
      <c r="C1945" s="22" t="s">
        <v>38</v>
      </c>
      <c r="D1945" s="23" t="s">
        <v>61</v>
      </c>
      <c r="E1945" s="76">
        <v>53</v>
      </c>
    </row>
    <row r="1946" spans="1:5">
      <c r="A1946" s="22">
        <v>41875</v>
      </c>
      <c r="B1946" s="22" t="s">
        <v>64</v>
      </c>
      <c r="C1946" s="22" t="s">
        <v>336</v>
      </c>
      <c r="D1946" s="23" t="s">
        <v>46</v>
      </c>
      <c r="E1946" s="76">
        <v>24</v>
      </c>
    </row>
    <row r="1947" spans="1:5">
      <c r="A1947" s="22">
        <v>41878</v>
      </c>
      <c r="B1947" s="22" t="s">
        <v>64</v>
      </c>
      <c r="C1947" s="22" t="s">
        <v>38</v>
      </c>
      <c r="D1947" s="23" t="s">
        <v>43</v>
      </c>
      <c r="E1947" s="76">
        <v>60</v>
      </c>
    </row>
    <row r="1948" spans="1:5">
      <c r="A1948" s="22">
        <v>41855</v>
      </c>
      <c r="B1948" s="22" t="s">
        <v>64</v>
      </c>
      <c r="C1948" s="22" t="s">
        <v>48</v>
      </c>
      <c r="D1948" s="23" t="s">
        <v>50</v>
      </c>
      <c r="E1948" s="76">
        <v>23</v>
      </c>
    </row>
    <row r="1949" spans="1:5">
      <c r="A1949" s="22">
        <v>41852</v>
      </c>
      <c r="B1949" s="22" t="s">
        <v>64</v>
      </c>
      <c r="C1949" s="22" t="s">
        <v>38</v>
      </c>
      <c r="D1949" s="23" t="s">
        <v>46</v>
      </c>
      <c r="E1949" s="76">
        <v>46</v>
      </c>
    </row>
    <row r="1950" spans="1:5">
      <c r="A1950" s="22">
        <v>41876</v>
      </c>
      <c r="B1950" s="22" t="s">
        <v>64</v>
      </c>
      <c r="C1950" s="22" t="s">
        <v>48</v>
      </c>
      <c r="D1950" s="23" t="s">
        <v>46</v>
      </c>
      <c r="E1950" s="76">
        <v>24</v>
      </c>
    </row>
    <row r="1951" spans="1:5">
      <c r="A1951" s="22">
        <v>41867</v>
      </c>
      <c r="B1951" s="22" t="s">
        <v>64</v>
      </c>
      <c r="C1951" s="22" t="s">
        <v>38</v>
      </c>
      <c r="D1951" s="23" t="s">
        <v>43</v>
      </c>
      <c r="E1951" s="76">
        <v>40</v>
      </c>
    </row>
    <row r="1952" spans="1:5">
      <c r="A1952" s="22">
        <v>41884</v>
      </c>
      <c r="B1952" s="22" t="s">
        <v>65</v>
      </c>
      <c r="C1952" s="22" t="s">
        <v>38</v>
      </c>
      <c r="D1952" s="23" t="s">
        <v>66</v>
      </c>
      <c r="E1952" s="76">
        <v>36</v>
      </c>
    </row>
    <row r="1953" spans="1:5">
      <c r="A1953" s="22">
        <v>41858</v>
      </c>
      <c r="B1953" s="22" t="s">
        <v>64</v>
      </c>
      <c r="C1953" s="22" t="s">
        <v>38</v>
      </c>
      <c r="D1953" s="23" t="s">
        <v>57</v>
      </c>
      <c r="E1953" s="76">
        <v>46</v>
      </c>
    </row>
    <row r="1954" spans="1:5">
      <c r="A1954" s="22">
        <v>41819</v>
      </c>
      <c r="B1954" s="22" t="s">
        <v>62</v>
      </c>
      <c r="C1954" s="22" t="s">
        <v>336</v>
      </c>
      <c r="D1954" s="23" t="s">
        <v>46</v>
      </c>
      <c r="E1954" s="76">
        <v>48</v>
      </c>
    </row>
    <row r="1955" spans="1:5">
      <c r="A1955" s="22">
        <v>41814</v>
      </c>
      <c r="B1955" s="22" t="s">
        <v>62</v>
      </c>
      <c r="C1955" s="22" t="s">
        <v>38</v>
      </c>
      <c r="D1955" s="23" t="s">
        <v>43</v>
      </c>
      <c r="E1955" s="76">
        <v>20</v>
      </c>
    </row>
    <row r="1956" spans="1:5">
      <c r="A1956" s="22">
        <v>41852</v>
      </c>
      <c r="B1956" s="22" t="s">
        <v>64</v>
      </c>
      <c r="C1956" s="22" t="s">
        <v>48</v>
      </c>
      <c r="D1956" s="23" t="s">
        <v>57</v>
      </c>
      <c r="E1956" s="76">
        <v>66</v>
      </c>
    </row>
    <row r="1957" spans="1:5">
      <c r="A1957" s="22">
        <v>41853</v>
      </c>
      <c r="B1957" s="22" t="s">
        <v>64</v>
      </c>
      <c r="C1957" s="22" t="s">
        <v>38</v>
      </c>
      <c r="D1957" s="23" t="s">
        <v>54</v>
      </c>
      <c r="E1957" s="76">
        <v>68</v>
      </c>
    </row>
    <row r="1958" spans="1:5">
      <c r="A1958" s="22">
        <v>41795</v>
      </c>
      <c r="B1958" s="22" t="s">
        <v>62</v>
      </c>
      <c r="C1958" s="22" t="s">
        <v>38</v>
      </c>
      <c r="D1958" s="23" t="s">
        <v>66</v>
      </c>
      <c r="E1958" s="76">
        <v>54</v>
      </c>
    </row>
    <row r="1959" spans="1:5">
      <c r="A1959" s="22">
        <v>41881</v>
      </c>
      <c r="B1959" s="22" t="s">
        <v>64</v>
      </c>
      <c r="C1959" s="22" t="s">
        <v>38</v>
      </c>
      <c r="D1959" s="23" t="s">
        <v>49</v>
      </c>
      <c r="E1959" s="76">
        <v>66</v>
      </c>
    </row>
    <row r="1960" spans="1:5">
      <c r="A1960" s="22">
        <v>41805</v>
      </c>
      <c r="B1960" s="22" t="s">
        <v>62</v>
      </c>
      <c r="C1960" s="22" t="s">
        <v>48</v>
      </c>
      <c r="D1960" s="23" t="s">
        <v>56</v>
      </c>
      <c r="E1960" s="76">
        <v>63</v>
      </c>
    </row>
    <row r="1961" spans="1:5">
      <c r="A1961" s="22">
        <v>41777</v>
      </c>
      <c r="B1961" s="22" t="s">
        <v>60</v>
      </c>
      <c r="C1961" s="22" t="s">
        <v>48</v>
      </c>
      <c r="D1961" s="23" t="s">
        <v>43</v>
      </c>
      <c r="E1961" s="76">
        <v>20</v>
      </c>
    </row>
    <row r="1962" spans="1:5">
      <c r="A1962" s="22">
        <v>41858</v>
      </c>
      <c r="B1962" s="22" t="s">
        <v>64</v>
      </c>
      <c r="C1962" s="22" t="s">
        <v>336</v>
      </c>
      <c r="D1962" s="23" t="s">
        <v>54</v>
      </c>
      <c r="E1962" s="76">
        <v>24</v>
      </c>
    </row>
    <row r="1963" spans="1:5">
      <c r="A1963" s="22">
        <v>41855</v>
      </c>
      <c r="B1963" s="22" t="s">
        <v>64</v>
      </c>
      <c r="C1963" s="22" t="s">
        <v>38</v>
      </c>
      <c r="D1963" s="23" t="s">
        <v>56</v>
      </c>
      <c r="E1963" s="76">
        <v>84</v>
      </c>
    </row>
    <row r="1964" spans="1:5">
      <c r="A1964" s="22">
        <v>41828</v>
      </c>
      <c r="B1964" s="22" t="s">
        <v>63</v>
      </c>
      <c r="C1964" s="22" t="s">
        <v>38</v>
      </c>
      <c r="D1964" s="23" t="s">
        <v>54</v>
      </c>
      <c r="E1964" s="76">
        <v>47</v>
      </c>
    </row>
    <row r="1965" spans="1:5">
      <c r="A1965" s="22">
        <v>41784</v>
      </c>
      <c r="B1965" s="22" t="s">
        <v>60</v>
      </c>
      <c r="C1965" s="22" t="s">
        <v>48</v>
      </c>
      <c r="D1965" s="23" t="s">
        <v>53</v>
      </c>
      <c r="E1965" s="76">
        <v>87</v>
      </c>
    </row>
    <row r="1966" spans="1:5">
      <c r="A1966" s="22">
        <v>41772</v>
      </c>
      <c r="B1966" s="22" t="s">
        <v>60</v>
      </c>
      <c r="C1966" s="22" t="s">
        <v>38</v>
      </c>
      <c r="D1966" s="23" t="s">
        <v>43</v>
      </c>
      <c r="E1966" s="76">
        <v>40</v>
      </c>
    </row>
    <row r="1967" spans="1:5">
      <c r="A1967" s="22">
        <v>41891</v>
      </c>
      <c r="B1967" s="22" t="s">
        <v>65</v>
      </c>
      <c r="C1967" s="22" t="s">
        <v>48</v>
      </c>
      <c r="D1967" s="23" t="s">
        <v>43</v>
      </c>
      <c r="E1967" s="76">
        <v>246</v>
      </c>
    </row>
    <row r="1968" spans="1:5">
      <c r="A1968" s="22">
        <v>41805</v>
      </c>
      <c r="B1968" s="22" t="s">
        <v>62</v>
      </c>
      <c r="C1968" s="22" t="s">
        <v>48</v>
      </c>
      <c r="D1968" s="23" t="s">
        <v>39</v>
      </c>
      <c r="E1968" s="76">
        <v>240</v>
      </c>
    </row>
    <row r="1969" spans="1:5">
      <c r="A1969" s="22">
        <v>41876</v>
      </c>
      <c r="B1969" s="22" t="s">
        <v>64</v>
      </c>
      <c r="C1969" s="22" t="s">
        <v>38</v>
      </c>
      <c r="D1969" s="23" t="s">
        <v>49</v>
      </c>
      <c r="E1969" s="76">
        <v>99</v>
      </c>
    </row>
    <row r="1970" spans="1:5">
      <c r="A1970" s="22">
        <v>41791</v>
      </c>
      <c r="B1970" s="22" t="s">
        <v>62</v>
      </c>
      <c r="C1970" s="22" t="s">
        <v>38</v>
      </c>
      <c r="D1970" s="23" t="s">
        <v>49</v>
      </c>
      <c r="E1970" s="76">
        <v>68</v>
      </c>
    </row>
    <row r="1971" spans="1:5">
      <c r="A1971" s="22">
        <v>41817</v>
      </c>
      <c r="B1971" s="22" t="s">
        <v>62</v>
      </c>
      <c r="C1971" s="22" t="s">
        <v>48</v>
      </c>
      <c r="D1971" s="23" t="s">
        <v>46</v>
      </c>
      <c r="E1971" s="76">
        <v>72</v>
      </c>
    </row>
    <row r="1972" spans="1:5">
      <c r="A1972" s="22">
        <v>41880</v>
      </c>
      <c r="B1972" s="22" t="s">
        <v>64</v>
      </c>
      <c r="C1972" s="22" t="s">
        <v>48</v>
      </c>
      <c r="D1972" s="23" t="s">
        <v>43</v>
      </c>
      <c r="E1972" s="76">
        <v>40</v>
      </c>
    </row>
    <row r="1973" spans="1:5">
      <c r="A1973" s="22">
        <v>41813</v>
      </c>
      <c r="B1973" s="22" t="s">
        <v>62</v>
      </c>
      <c r="C1973" s="22" t="s">
        <v>38</v>
      </c>
      <c r="D1973" s="23" t="s">
        <v>54</v>
      </c>
      <c r="E1973" s="76">
        <v>71</v>
      </c>
    </row>
    <row r="1974" spans="1:5">
      <c r="A1974" s="22">
        <v>41800</v>
      </c>
      <c r="B1974" s="22" t="s">
        <v>62</v>
      </c>
      <c r="C1974" s="22" t="s">
        <v>48</v>
      </c>
      <c r="D1974" s="23" t="s">
        <v>54</v>
      </c>
      <c r="E1974" s="76">
        <v>71</v>
      </c>
    </row>
    <row r="1975" spans="1:5">
      <c r="A1975" s="22">
        <v>41784</v>
      </c>
      <c r="B1975" s="22" t="s">
        <v>60</v>
      </c>
      <c r="C1975" s="22" t="s">
        <v>38</v>
      </c>
      <c r="D1975" s="23" t="s">
        <v>50</v>
      </c>
      <c r="E1975" s="76">
        <v>46</v>
      </c>
    </row>
    <row r="1976" spans="1:5">
      <c r="A1976" s="22">
        <v>41846</v>
      </c>
      <c r="B1976" s="22" t="s">
        <v>63</v>
      </c>
      <c r="C1976" s="22" t="s">
        <v>48</v>
      </c>
      <c r="D1976" s="23" t="s">
        <v>57</v>
      </c>
      <c r="E1976" s="76">
        <v>69</v>
      </c>
    </row>
    <row r="1977" spans="1:5">
      <c r="A1977" s="22">
        <v>41815</v>
      </c>
      <c r="B1977" s="22" t="s">
        <v>62</v>
      </c>
      <c r="C1977" s="22" t="s">
        <v>48</v>
      </c>
      <c r="D1977" s="23" t="s">
        <v>50</v>
      </c>
      <c r="E1977" s="76">
        <v>69</v>
      </c>
    </row>
    <row r="1978" spans="1:5">
      <c r="A1978" s="22">
        <v>41854</v>
      </c>
      <c r="B1978" s="22" t="s">
        <v>64</v>
      </c>
      <c r="C1978" s="22" t="s">
        <v>48</v>
      </c>
      <c r="D1978" s="23" t="s">
        <v>49</v>
      </c>
      <c r="E1978" s="76">
        <v>66</v>
      </c>
    </row>
    <row r="1979" spans="1:5">
      <c r="A1979" s="22">
        <v>41794</v>
      </c>
      <c r="B1979" s="22" t="s">
        <v>62</v>
      </c>
      <c r="C1979" s="22" t="s">
        <v>336</v>
      </c>
      <c r="D1979" s="23" t="s">
        <v>49</v>
      </c>
      <c r="E1979" s="76">
        <v>68</v>
      </c>
    </row>
    <row r="1980" spans="1:5">
      <c r="A1980" s="22">
        <v>41818</v>
      </c>
      <c r="B1980" s="22" t="s">
        <v>62</v>
      </c>
      <c r="C1980" s="22" t="s">
        <v>38</v>
      </c>
      <c r="D1980" s="23" t="s">
        <v>43</v>
      </c>
      <c r="E1980" s="76">
        <v>38</v>
      </c>
    </row>
    <row r="1981" spans="1:5">
      <c r="A1981" s="22">
        <v>41861</v>
      </c>
      <c r="B1981" s="22" t="s">
        <v>64</v>
      </c>
      <c r="C1981" s="22" t="s">
        <v>38</v>
      </c>
      <c r="D1981" s="23" t="s">
        <v>57</v>
      </c>
      <c r="E1981" s="76">
        <v>23</v>
      </c>
    </row>
    <row r="1982" spans="1:5">
      <c r="A1982" s="22">
        <v>41828</v>
      </c>
      <c r="B1982" s="22" t="s">
        <v>63</v>
      </c>
      <c r="C1982" s="22" t="s">
        <v>48</v>
      </c>
      <c r="D1982" s="23" t="s">
        <v>53</v>
      </c>
      <c r="E1982" s="76">
        <v>58</v>
      </c>
    </row>
    <row r="1983" spans="1:5">
      <c r="A1983" s="22">
        <v>41798</v>
      </c>
      <c r="B1983" s="22" t="s">
        <v>62</v>
      </c>
      <c r="C1983" s="22" t="s">
        <v>48</v>
      </c>
      <c r="D1983" s="23" t="s">
        <v>53</v>
      </c>
      <c r="E1983" s="76">
        <v>87</v>
      </c>
    </row>
    <row r="1984" spans="1:5">
      <c r="A1984" s="22">
        <v>41760</v>
      </c>
      <c r="B1984" s="22" t="s">
        <v>60</v>
      </c>
      <c r="C1984" s="22" t="s">
        <v>48</v>
      </c>
      <c r="D1984" s="23" t="s">
        <v>61</v>
      </c>
      <c r="E1984" s="76">
        <v>83</v>
      </c>
    </row>
    <row r="1985" spans="1:5">
      <c r="A1985" s="22">
        <v>41880</v>
      </c>
      <c r="B1985" s="22" t="s">
        <v>64</v>
      </c>
      <c r="C1985" s="22" t="s">
        <v>38</v>
      </c>
      <c r="D1985" s="23" t="s">
        <v>53</v>
      </c>
      <c r="E1985" s="76">
        <v>331</v>
      </c>
    </row>
    <row r="1986" spans="1:5">
      <c r="A1986" s="22">
        <v>41879</v>
      </c>
      <c r="B1986" s="22" t="s">
        <v>64</v>
      </c>
      <c r="C1986" s="22" t="s">
        <v>336</v>
      </c>
      <c r="D1986" s="23" t="s">
        <v>49</v>
      </c>
      <c r="E1986" s="76">
        <v>96</v>
      </c>
    </row>
    <row r="1987" spans="1:5">
      <c r="A1987" s="22">
        <v>41798</v>
      </c>
      <c r="B1987" s="22" t="s">
        <v>62</v>
      </c>
      <c r="C1987" s="22" t="s">
        <v>336</v>
      </c>
      <c r="D1987" s="23" t="s">
        <v>53</v>
      </c>
      <c r="E1987" s="76">
        <v>58</v>
      </c>
    </row>
    <row r="1988" spans="1:5">
      <c r="A1988" s="22">
        <v>41810</v>
      </c>
      <c r="B1988" s="22" t="s">
        <v>62</v>
      </c>
      <c r="C1988" s="22" t="s">
        <v>48</v>
      </c>
      <c r="D1988" s="23" t="s">
        <v>57</v>
      </c>
      <c r="E1988" s="76">
        <v>23</v>
      </c>
    </row>
    <row r="1989" spans="1:5">
      <c r="A1989" s="22">
        <v>41818</v>
      </c>
      <c r="B1989" s="22" t="s">
        <v>62</v>
      </c>
      <c r="C1989" s="22" t="s">
        <v>48</v>
      </c>
      <c r="D1989" s="23" t="s">
        <v>61</v>
      </c>
      <c r="E1989" s="76">
        <v>277</v>
      </c>
    </row>
    <row r="1990" spans="1:5">
      <c r="A1990" s="22">
        <v>41808</v>
      </c>
      <c r="B1990" s="22" t="s">
        <v>62</v>
      </c>
      <c r="C1990" s="22" t="s">
        <v>48</v>
      </c>
      <c r="D1990" s="23" t="s">
        <v>49</v>
      </c>
      <c r="E1990" s="76">
        <v>33</v>
      </c>
    </row>
    <row r="1991" spans="1:5">
      <c r="A1991" s="22">
        <v>41804</v>
      </c>
      <c r="B1991" s="22" t="s">
        <v>62</v>
      </c>
      <c r="C1991" s="22" t="s">
        <v>48</v>
      </c>
      <c r="D1991" s="23" t="s">
        <v>58</v>
      </c>
      <c r="E1991" s="76">
        <v>24</v>
      </c>
    </row>
    <row r="1992" spans="1:5">
      <c r="A1992" s="22">
        <v>41873</v>
      </c>
      <c r="B1992" s="22" t="s">
        <v>64</v>
      </c>
      <c r="C1992" s="22" t="s">
        <v>48</v>
      </c>
      <c r="D1992" s="23" t="s">
        <v>57</v>
      </c>
      <c r="E1992" s="76">
        <v>66</v>
      </c>
    </row>
    <row r="1993" spans="1:5">
      <c r="A1993" s="22">
        <v>41803</v>
      </c>
      <c r="B1993" s="22" t="s">
        <v>62</v>
      </c>
      <c r="C1993" s="22" t="s">
        <v>48</v>
      </c>
      <c r="D1993" s="23" t="s">
        <v>61</v>
      </c>
      <c r="E1993" s="76">
        <v>27</v>
      </c>
    </row>
    <row r="1994" spans="1:5">
      <c r="A1994" s="22">
        <v>41794</v>
      </c>
      <c r="B1994" s="22" t="s">
        <v>62</v>
      </c>
      <c r="C1994" s="22" t="s">
        <v>48</v>
      </c>
      <c r="D1994" s="23" t="s">
        <v>57</v>
      </c>
      <c r="E1994" s="76">
        <v>23</v>
      </c>
    </row>
    <row r="1995" spans="1:5">
      <c r="A1995" s="22">
        <v>41803</v>
      </c>
      <c r="B1995" s="22" t="s">
        <v>62</v>
      </c>
      <c r="C1995" s="22" t="s">
        <v>48</v>
      </c>
      <c r="D1995" s="23" t="s">
        <v>53</v>
      </c>
      <c r="E1995" s="76">
        <v>28</v>
      </c>
    </row>
    <row r="1996" spans="1:5">
      <c r="A1996" s="22">
        <v>41881</v>
      </c>
      <c r="B1996" s="22" t="s">
        <v>64</v>
      </c>
      <c r="C1996" s="22" t="s">
        <v>48</v>
      </c>
      <c r="D1996" s="23" t="s">
        <v>43</v>
      </c>
      <c r="E1996" s="76">
        <v>60</v>
      </c>
    </row>
    <row r="1997" spans="1:5">
      <c r="A1997" s="22">
        <v>41900</v>
      </c>
      <c r="B1997" s="22" t="s">
        <v>65</v>
      </c>
      <c r="C1997" s="22" t="s">
        <v>38</v>
      </c>
      <c r="D1997" s="23" t="s">
        <v>46</v>
      </c>
      <c r="E1997" s="76">
        <v>75</v>
      </c>
    </row>
    <row r="1998" spans="1:5">
      <c r="A1998" s="22">
        <v>41869</v>
      </c>
      <c r="B1998" s="22" t="s">
        <v>64</v>
      </c>
      <c r="C1998" s="22" t="s">
        <v>336</v>
      </c>
      <c r="D1998" s="23" t="s">
        <v>39</v>
      </c>
      <c r="E1998" s="76">
        <v>78</v>
      </c>
    </row>
    <row r="1999" spans="1:5">
      <c r="A1999" s="22">
        <v>41880</v>
      </c>
      <c r="B1999" s="22" t="s">
        <v>64</v>
      </c>
      <c r="C1999" s="22" t="s">
        <v>38</v>
      </c>
      <c r="D1999" s="23" t="s">
        <v>61</v>
      </c>
      <c r="E1999" s="76">
        <v>83</v>
      </c>
    </row>
    <row r="2000" spans="1:5">
      <c r="A2000" s="22">
        <v>41792</v>
      </c>
      <c r="B2000" s="22" t="s">
        <v>62</v>
      </c>
      <c r="C2000" s="22" t="s">
        <v>48</v>
      </c>
      <c r="D2000" s="23" t="s">
        <v>49</v>
      </c>
      <c r="E2000" s="76">
        <v>136</v>
      </c>
    </row>
    <row r="2001" spans="1:5">
      <c r="A2001" s="22">
        <v>41844</v>
      </c>
      <c r="B2001" s="22" t="s">
        <v>63</v>
      </c>
      <c r="C2001" s="22" t="s">
        <v>48</v>
      </c>
      <c r="D2001" s="23" t="s">
        <v>53</v>
      </c>
      <c r="E2001" s="76">
        <v>29</v>
      </c>
    </row>
    <row r="2002" spans="1:5">
      <c r="A2002" s="22">
        <v>41869</v>
      </c>
      <c r="B2002" s="22" t="s">
        <v>64</v>
      </c>
      <c r="C2002" s="22" t="s">
        <v>48</v>
      </c>
      <c r="D2002" s="23" t="s">
        <v>43</v>
      </c>
      <c r="E2002" s="76">
        <v>38</v>
      </c>
    </row>
    <row r="2003" spans="1:5">
      <c r="A2003" s="22">
        <v>41819</v>
      </c>
      <c r="B2003" s="22" t="s">
        <v>62</v>
      </c>
      <c r="C2003" s="22" t="s">
        <v>48</v>
      </c>
      <c r="D2003" s="23" t="s">
        <v>57</v>
      </c>
      <c r="E2003" s="76">
        <v>46</v>
      </c>
    </row>
    <row r="2004" spans="1:5">
      <c r="A2004" s="22">
        <v>41792</v>
      </c>
      <c r="B2004" s="22" t="s">
        <v>62</v>
      </c>
      <c r="C2004" s="22" t="s">
        <v>336</v>
      </c>
      <c r="D2004" s="23" t="s">
        <v>50</v>
      </c>
      <c r="E2004" s="76">
        <v>501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9266E-1FAE-40E2-8ADC-499B02B00933}">
  <sheetPr>
    <tabColor rgb="FFFF0000"/>
  </sheetPr>
  <dimension ref="A1:L2004"/>
  <sheetViews>
    <sheetView zoomScale="130" zoomScaleNormal="130" workbookViewId="0">
      <selection activeCell="AB1" sqref="AB1"/>
    </sheetView>
  </sheetViews>
  <sheetFormatPr defaultRowHeight="14.25"/>
  <cols>
    <col min="1" max="1" width="11.1328125" customWidth="1"/>
    <col min="2" max="2" width="7" bestFit="1" customWidth="1"/>
    <col min="3" max="3" width="15.59765625" bestFit="1" customWidth="1"/>
    <col min="4" max="4" width="14.1328125" bestFit="1" customWidth="1"/>
    <col min="5" max="5" width="8.86328125" bestFit="1" customWidth="1"/>
    <col min="7" max="7" width="18.59765625" bestFit="1" customWidth="1"/>
    <col min="8" max="9" width="15.73046875" bestFit="1" customWidth="1"/>
    <col min="10" max="10" width="14.265625" bestFit="1" customWidth="1"/>
    <col min="11" max="11" width="11.265625" bestFit="1" customWidth="1"/>
  </cols>
  <sheetData>
    <row r="1" spans="1:12">
      <c r="A1" s="30" t="s">
        <v>340</v>
      </c>
      <c r="B1" s="30"/>
      <c r="C1" s="30"/>
      <c r="D1" s="30"/>
      <c r="E1" s="30"/>
      <c r="F1" s="30"/>
      <c r="G1" s="30"/>
      <c r="H1" s="30"/>
      <c r="I1" s="30"/>
      <c r="K1" s="16" t="s">
        <v>341</v>
      </c>
      <c r="L1" t="s">
        <v>52</v>
      </c>
    </row>
    <row r="4" spans="1:12">
      <c r="A4" s="19" t="s">
        <v>29</v>
      </c>
      <c r="B4" s="19" t="s">
        <v>30</v>
      </c>
      <c r="C4" s="19" t="s">
        <v>339</v>
      </c>
      <c r="D4" s="19" t="s">
        <v>34</v>
      </c>
      <c r="E4" s="20" t="s">
        <v>335</v>
      </c>
      <c r="G4" s="27" t="s">
        <v>55</v>
      </c>
      <c r="H4" s="27" t="s">
        <v>339</v>
      </c>
    </row>
    <row r="5" spans="1:12">
      <c r="A5" s="22">
        <v>41898</v>
      </c>
      <c r="B5" s="22" t="s">
        <v>65</v>
      </c>
      <c r="C5" s="22" t="s">
        <v>38</v>
      </c>
      <c r="D5" s="23" t="s">
        <v>39</v>
      </c>
      <c r="E5" s="76">
        <v>160</v>
      </c>
      <c r="G5" s="27" t="s">
        <v>34</v>
      </c>
      <c r="H5" t="s">
        <v>38</v>
      </c>
      <c r="I5" t="s">
        <v>336</v>
      </c>
      <c r="J5" t="s">
        <v>48</v>
      </c>
      <c r="K5" t="s">
        <v>59</v>
      </c>
    </row>
    <row r="6" spans="1:12">
      <c r="A6" s="22">
        <v>41821</v>
      </c>
      <c r="B6" s="22" t="s">
        <v>63</v>
      </c>
      <c r="C6" s="22" t="s">
        <v>38</v>
      </c>
      <c r="D6" s="23" t="s">
        <v>43</v>
      </c>
      <c r="E6" s="76">
        <v>40</v>
      </c>
      <c r="G6" t="s">
        <v>56</v>
      </c>
      <c r="H6" s="26">
        <v>3277</v>
      </c>
      <c r="I6" s="26">
        <v>525</v>
      </c>
      <c r="J6" s="26">
        <v>3516</v>
      </c>
      <c r="K6" s="26">
        <v>7318</v>
      </c>
    </row>
    <row r="7" spans="1:12">
      <c r="A7" s="22">
        <v>41792</v>
      </c>
      <c r="B7" s="22" t="s">
        <v>62</v>
      </c>
      <c r="C7" s="22" t="s">
        <v>336</v>
      </c>
      <c r="D7" s="23" t="s">
        <v>46</v>
      </c>
      <c r="E7" s="76">
        <v>75</v>
      </c>
      <c r="G7" t="s">
        <v>57</v>
      </c>
      <c r="H7" s="26">
        <v>7461</v>
      </c>
      <c r="I7" s="26">
        <v>1806</v>
      </c>
      <c r="J7" s="26">
        <v>8016</v>
      </c>
      <c r="K7" s="26">
        <v>17283</v>
      </c>
    </row>
    <row r="8" spans="1:12">
      <c r="A8" s="22">
        <v>41774</v>
      </c>
      <c r="B8" s="22" t="s">
        <v>60</v>
      </c>
      <c r="C8" s="22" t="s">
        <v>48</v>
      </c>
      <c r="D8" s="23" t="s">
        <v>49</v>
      </c>
      <c r="E8" s="76">
        <v>99</v>
      </c>
      <c r="G8" t="s">
        <v>50</v>
      </c>
      <c r="H8" s="26">
        <v>8337</v>
      </c>
      <c r="I8" s="26">
        <v>3376</v>
      </c>
      <c r="J8" s="26">
        <v>9352</v>
      </c>
      <c r="K8" s="26">
        <v>21065</v>
      </c>
    </row>
    <row r="9" spans="1:12">
      <c r="A9" s="22">
        <v>41776</v>
      </c>
      <c r="B9" s="22" t="s">
        <v>60</v>
      </c>
      <c r="C9" s="22" t="s">
        <v>38</v>
      </c>
      <c r="D9" s="23" t="s">
        <v>50</v>
      </c>
      <c r="E9" s="76">
        <v>46</v>
      </c>
      <c r="G9" t="s">
        <v>46</v>
      </c>
      <c r="H9" s="26">
        <v>3903</v>
      </c>
      <c r="I9" s="26">
        <v>1448</v>
      </c>
      <c r="J9" s="26">
        <v>2698</v>
      </c>
      <c r="K9" s="26">
        <v>8049</v>
      </c>
    </row>
    <row r="10" spans="1:12">
      <c r="A10" s="22">
        <v>41800</v>
      </c>
      <c r="B10" s="22" t="s">
        <v>62</v>
      </c>
      <c r="C10" s="22" t="s">
        <v>38</v>
      </c>
      <c r="D10" s="23" t="s">
        <v>53</v>
      </c>
      <c r="E10" s="76">
        <v>28</v>
      </c>
      <c r="G10" t="s">
        <v>39</v>
      </c>
      <c r="H10" s="26">
        <v>6364</v>
      </c>
      <c r="I10" s="26">
        <v>1188</v>
      </c>
      <c r="J10" s="26">
        <v>8425</v>
      </c>
      <c r="K10" s="26">
        <v>15977</v>
      </c>
    </row>
    <row r="11" spans="1:12">
      <c r="A11" s="22">
        <v>41762</v>
      </c>
      <c r="B11" s="22" t="s">
        <v>60</v>
      </c>
      <c r="C11" s="22" t="s">
        <v>38</v>
      </c>
      <c r="D11" s="23" t="s">
        <v>54</v>
      </c>
      <c r="E11" s="76">
        <v>71</v>
      </c>
      <c r="G11" t="s">
        <v>61</v>
      </c>
      <c r="H11" s="26">
        <v>4038</v>
      </c>
      <c r="I11" s="26">
        <v>897</v>
      </c>
      <c r="J11" s="26">
        <v>2852</v>
      </c>
      <c r="K11" s="26">
        <v>7787</v>
      </c>
    </row>
    <row r="12" spans="1:12">
      <c r="A12" s="22">
        <v>41772</v>
      </c>
      <c r="B12" s="22" t="s">
        <v>60</v>
      </c>
      <c r="C12" s="22" t="s">
        <v>48</v>
      </c>
      <c r="D12" s="23" t="s">
        <v>50</v>
      </c>
      <c r="E12" s="76">
        <v>46</v>
      </c>
      <c r="G12" t="s">
        <v>53</v>
      </c>
      <c r="H12" s="26">
        <v>5476</v>
      </c>
      <c r="I12" s="26">
        <v>814</v>
      </c>
      <c r="J12" s="26">
        <v>8561</v>
      </c>
      <c r="K12" s="26">
        <v>14851</v>
      </c>
    </row>
    <row r="13" spans="1:12">
      <c r="A13" s="22">
        <v>41884</v>
      </c>
      <c r="B13" s="22" t="s">
        <v>65</v>
      </c>
      <c r="C13" s="22" t="s">
        <v>48</v>
      </c>
      <c r="D13" s="23" t="s">
        <v>57</v>
      </c>
      <c r="E13" s="76">
        <v>23</v>
      </c>
      <c r="G13" t="s">
        <v>49</v>
      </c>
      <c r="H13" s="26">
        <v>13978</v>
      </c>
      <c r="I13" s="26">
        <v>3619</v>
      </c>
      <c r="J13" s="26">
        <v>19721</v>
      </c>
      <c r="K13" s="26">
        <v>37318</v>
      </c>
    </row>
    <row r="14" spans="1:12">
      <c r="A14" s="22">
        <v>41823</v>
      </c>
      <c r="B14" s="22" t="s">
        <v>63</v>
      </c>
      <c r="C14" s="22" t="s">
        <v>48</v>
      </c>
      <c r="D14" s="23" t="s">
        <v>58</v>
      </c>
      <c r="E14" s="76">
        <v>50</v>
      </c>
      <c r="G14" t="s">
        <v>58</v>
      </c>
      <c r="H14" s="26">
        <v>5225</v>
      </c>
      <c r="I14" s="26">
        <v>653</v>
      </c>
      <c r="J14" s="26">
        <v>9092</v>
      </c>
      <c r="K14" s="26">
        <v>14970</v>
      </c>
    </row>
    <row r="15" spans="1:12">
      <c r="A15" s="22">
        <v>41794</v>
      </c>
      <c r="B15" s="22" t="s">
        <v>62</v>
      </c>
      <c r="C15" s="22" t="s">
        <v>38</v>
      </c>
      <c r="D15" s="23" t="s">
        <v>49</v>
      </c>
      <c r="E15" s="76">
        <v>66</v>
      </c>
      <c r="G15" t="s">
        <v>54</v>
      </c>
      <c r="H15" s="26">
        <v>5828</v>
      </c>
      <c r="I15" s="26">
        <v>1679</v>
      </c>
      <c r="J15" s="26">
        <v>5156</v>
      </c>
      <c r="K15" s="26">
        <v>12663</v>
      </c>
    </row>
    <row r="16" spans="1:12">
      <c r="A16" s="22">
        <v>41883</v>
      </c>
      <c r="B16" s="22" t="s">
        <v>65</v>
      </c>
      <c r="C16" s="22" t="s">
        <v>48</v>
      </c>
      <c r="D16" s="23" t="s">
        <v>54</v>
      </c>
      <c r="E16" s="76">
        <v>24</v>
      </c>
      <c r="G16" t="s">
        <v>43</v>
      </c>
      <c r="H16" s="26">
        <v>6041</v>
      </c>
      <c r="I16" s="26">
        <v>1775</v>
      </c>
      <c r="J16" s="26">
        <v>8411</v>
      </c>
      <c r="K16" s="26">
        <v>16227</v>
      </c>
    </row>
    <row r="17" spans="1:11">
      <c r="A17" s="22">
        <v>41892</v>
      </c>
      <c r="B17" s="22" t="s">
        <v>65</v>
      </c>
      <c r="C17" s="22" t="s">
        <v>48</v>
      </c>
      <c r="D17" s="23" t="s">
        <v>50</v>
      </c>
      <c r="E17" s="76">
        <v>88</v>
      </c>
      <c r="G17" t="s">
        <v>66</v>
      </c>
      <c r="H17" s="26">
        <v>1706</v>
      </c>
      <c r="I17" s="26">
        <v>204</v>
      </c>
      <c r="J17" s="26">
        <v>1416</v>
      </c>
      <c r="K17" s="26">
        <v>3326</v>
      </c>
    </row>
    <row r="18" spans="1:11">
      <c r="A18" s="22">
        <v>41780</v>
      </c>
      <c r="B18" s="22" t="s">
        <v>60</v>
      </c>
      <c r="C18" s="22" t="s">
        <v>48</v>
      </c>
      <c r="D18" s="23" t="s">
        <v>49</v>
      </c>
      <c r="E18" s="76">
        <v>68</v>
      </c>
      <c r="G18" t="s">
        <v>59</v>
      </c>
      <c r="H18" s="26">
        <v>71634</v>
      </c>
      <c r="I18" s="26">
        <v>17984</v>
      </c>
      <c r="J18" s="26">
        <v>87216</v>
      </c>
      <c r="K18" s="26">
        <v>176834</v>
      </c>
    </row>
    <row r="19" spans="1:11">
      <c r="A19" s="22">
        <v>41846</v>
      </c>
      <c r="B19" s="22" t="s">
        <v>63</v>
      </c>
      <c r="C19" s="22" t="s">
        <v>38</v>
      </c>
      <c r="D19" s="23" t="s">
        <v>43</v>
      </c>
      <c r="E19" s="76">
        <v>20</v>
      </c>
    </row>
    <row r="20" spans="1:11">
      <c r="A20" s="22">
        <v>41771</v>
      </c>
      <c r="B20" s="22" t="s">
        <v>60</v>
      </c>
      <c r="C20" s="22" t="s">
        <v>48</v>
      </c>
      <c r="D20" s="23" t="s">
        <v>58</v>
      </c>
      <c r="E20" s="76">
        <v>24</v>
      </c>
    </row>
    <row r="21" spans="1:11">
      <c r="A21" s="22">
        <v>41771</v>
      </c>
      <c r="B21" s="22" t="s">
        <v>60</v>
      </c>
      <c r="C21" s="22" t="s">
        <v>48</v>
      </c>
      <c r="D21" s="23" t="s">
        <v>39</v>
      </c>
      <c r="E21" s="76">
        <v>80</v>
      </c>
    </row>
    <row r="22" spans="1:11">
      <c r="A22" s="22">
        <v>41849</v>
      </c>
      <c r="B22" s="22" t="s">
        <v>63</v>
      </c>
      <c r="C22" s="22" t="s">
        <v>48</v>
      </c>
      <c r="D22" s="23" t="s">
        <v>49</v>
      </c>
      <c r="E22" s="76">
        <v>306</v>
      </c>
    </row>
    <row r="23" spans="1:11">
      <c r="A23" s="22">
        <v>41777</v>
      </c>
      <c r="B23" s="22" t="s">
        <v>60</v>
      </c>
      <c r="C23" s="22" t="s">
        <v>48</v>
      </c>
      <c r="D23" s="23" t="s">
        <v>43</v>
      </c>
      <c r="E23" s="76">
        <v>20</v>
      </c>
    </row>
    <row r="24" spans="1:11">
      <c r="A24" s="22">
        <v>41820</v>
      </c>
      <c r="B24" s="22" t="s">
        <v>62</v>
      </c>
      <c r="C24" s="22" t="s">
        <v>48</v>
      </c>
      <c r="D24" s="23" t="s">
        <v>50</v>
      </c>
      <c r="E24" s="76">
        <v>69</v>
      </c>
    </row>
    <row r="25" spans="1:11">
      <c r="A25" s="22">
        <v>41788</v>
      </c>
      <c r="B25" s="22" t="s">
        <v>60</v>
      </c>
      <c r="C25" s="22" t="s">
        <v>38</v>
      </c>
      <c r="D25" s="23" t="s">
        <v>49</v>
      </c>
      <c r="E25" s="76">
        <v>99</v>
      </c>
    </row>
    <row r="26" spans="1:11">
      <c r="A26" s="22">
        <v>41803</v>
      </c>
      <c r="B26" s="22" t="s">
        <v>62</v>
      </c>
      <c r="C26" s="22" t="s">
        <v>38</v>
      </c>
      <c r="D26" s="23" t="s">
        <v>49</v>
      </c>
      <c r="E26" s="76">
        <v>68</v>
      </c>
    </row>
    <row r="27" spans="1:11">
      <c r="A27" s="22">
        <v>41836</v>
      </c>
      <c r="B27" s="22" t="s">
        <v>63</v>
      </c>
      <c r="C27" s="22" t="s">
        <v>48</v>
      </c>
      <c r="D27" s="23" t="s">
        <v>61</v>
      </c>
      <c r="E27" s="76">
        <v>28</v>
      </c>
    </row>
    <row r="28" spans="1:11">
      <c r="A28" s="22">
        <v>41849</v>
      </c>
      <c r="B28" s="22" t="s">
        <v>63</v>
      </c>
      <c r="C28" s="22" t="s">
        <v>38</v>
      </c>
      <c r="D28" s="23" t="s">
        <v>50</v>
      </c>
      <c r="E28" s="76">
        <v>46</v>
      </c>
    </row>
    <row r="29" spans="1:11">
      <c r="A29" s="22">
        <v>41893</v>
      </c>
      <c r="B29" s="22" t="s">
        <v>65</v>
      </c>
      <c r="C29" s="22" t="s">
        <v>48</v>
      </c>
      <c r="D29" s="23" t="s">
        <v>56</v>
      </c>
      <c r="E29" s="76">
        <v>479</v>
      </c>
    </row>
    <row r="30" spans="1:11">
      <c r="A30" s="22">
        <v>41800</v>
      </c>
      <c r="B30" s="22" t="s">
        <v>62</v>
      </c>
      <c r="C30" s="22" t="s">
        <v>48</v>
      </c>
      <c r="D30" s="23" t="s">
        <v>54</v>
      </c>
      <c r="E30" s="76">
        <v>47</v>
      </c>
    </row>
    <row r="31" spans="1:11">
      <c r="A31" s="22">
        <v>41777</v>
      </c>
      <c r="B31" s="22" t="s">
        <v>60</v>
      </c>
      <c r="C31" s="22" t="s">
        <v>48</v>
      </c>
      <c r="D31" s="23" t="s">
        <v>58</v>
      </c>
      <c r="E31" s="76">
        <v>75</v>
      </c>
    </row>
    <row r="32" spans="1:11">
      <c r="A32" s="22">
        <v>41818</v>
      </c>
      <c r="B32" s="22" t="s">
        <v>62</v>
      </c>
      <c r="C32" s="22" t="s">
        <v>48</v>
      </c>
      <c r="D32" s="23" t="s">
        <v>43</v>
      </c>
      <c r="E32" s="76">
        <v>60</v>
      </c>
    </row>
    <row r="33" spans="1:5">
      <c r="A33" s="22">
        <v>41804</v>
      </c>
      <c r="B33" s="22" t="s">
        <v>62</v>
      </c>
      <c r="C33" s="22" t="s">
        <v>48</v>
      </c>
      <c r="D33" s="23" t="s">
        <v>58</v>
      </c>
      <c r="E33" s="76">
        <v>48</v>
      </c>
    </row>
    <row r="34" spans="1:5">
      <c r="A34" s="22">
        <v>41828</v>
      </c>
      <c r="B34" s="22" t="s">
        <v>63</v>
      </c>
      <c r="C34" s="22" t="s">
        <v>48</v>
      </c>
      <c r="D34" s="23" t="s">
        <v>58</v>
      </c>
      <c r="E34" s="76">
        <v>23</v>
      </c>
    </row>
    <row r="35" spans="1:5">
      <c r="A35" s="22">
        <v>41766</v>
      </c>
      <c r="B35" s="22" t="s">
        <v>60</v>
      </c>
      <c r="C35" s="22" t="s">
        <v>38</v>
      </c>
      <c r="D35" s="23" t="s">
        <v>56</v>
      </c>
      <c r="E35" s="76">
        <v>20</v>
      </c>
    </row>
    <row r="36" spans="1:5">
      <c r="A36" s="22">
        <v>41848</v>
      </c>
      <c r="B36" s="22" t="s">
        <v>63</v>
      </c>
      <c r="C36" s="22" t="s">
        <v>48</v>
      </c>
      <c r="D36" s="23" t="s">
        <v>43</v>
      </c>
      <c r="E36" s="76">
        <v>60</v>
      </c>
    </row>
    <row r="37" spans="1:5">
      <c r="A37" s="22">
        <v>41769</v>
      </c>
      <c r="B37" s="22" t="s">
        <v>60</v>
      </c>
      <c r="C37" s="22" t="s">
        <v>48</v>
      </c>
      <c r="D37" s="23" t="s">
        <v>53</v>
      </c>
      <c r="E37" s="76">
        <v>413</v>
      </c>
    </row>
    <row r="38" spans="1:5">
      <c r="A38" s="22">
        <v>41828</v>
      </c>
      <c r="B38" s="22" t="s">
        <v>63</v>
      </c>
      <c r="C38" s="22" t="s">
        <v>48</v>
      </c>
      <c r="D38" s="23" t="s">
        <v>43</v>
      </c>
      <c r="E38" s="76">
        <v>40</v>
      </c>
    </row>
    <row r="39" spans="1:5">
      <c r="A39" s="22">
        <v>41790</v>
      </c>
      <c r="B39" s="22" t="s">
        <v>60</v>
      </c>
      <c r="C39" s="22" t="s">
        <v>48</v>
      </c>
      <c r="D39" s="23" t="s">
        <v>43</v>
      </c>
      <c r="E39" s="76">
        <v>57</v>
      </c>
    </row>
    <row r="40" spans="1:5">
      <c r="A40" s="22">
        <v>41885</v>
      </c>
      <c r="B40" s="22" t="s">
        <v>65</v>
      </c>
      <c r="C40" s="22" t="s">
        <v>336</v>
      </c>
      <c r="D40" s="23" t="s">
        <v>61</v>
      </c>
      <c r="E40" s="76">
        <v>83</v>
      </c>
    </row>
    <row r="41" spans="1:5">
      <c r="A41" s="22">
        <v>41838</v>
      </c>
      <c r="B41" s="22" t="s">
        <v>63</v>
      </c>
      <c r="C41" s="22" t="s">
        <v>336</v>
      </c>
      <c r="D41" s="23" t="s">
        <v>46</v>
      </c>
      <c r="E41" s="76">
        <v>72</v>
      </c>
    </row>
    <row r="42" spans="1:5">
      <c r="A42" s="22">
        <v>41894</v>
      </c>
      <c r="B42" s="22" t="s">
        <v>65</v>
      </c>
      <c r="C42" s="22" t="s">
        <v>336</v>
      </c>
      <c r="D42" s="23" t="s">
        <v>56</v>
      </c>
      <c r="E42" s="76">
        <v>80</v>
      </c>
    </row>
    <row r="43" spans="1:5">
      <c r="A43" s="22">
        <v>41888</v>
      </c>
      <c r="B43" s="22" t="s">
        <v>65</v>
      </c>
      <c r="C43" s="22" t="s">
        <v>336</v>
      </c>
      <c r="D43" s="23" t="s">
        <v>43</v>
      </c>
      <c r="E43" s="76">
        <v>60</v>
      </c>
    </row>
    <row r="44" spans="1:5">
      <c r="A44" s="22">
        <v>41770</v>
      </c>
      <c r="B44" s="22" t="s">
        <v>60</v>
      </c>
      <c r="C44" s="22" t="s">
        <v>38</v>
      </c>
      <c r="D44" s="23" t="s">
        <v>50</v>
      </c>
      <c r="E44" s="76">
        <v>23</v>
      </c>
    </row>
    <row r="45" spans="1:5">
      <c r="A45" s="22">
        <v>41803</v>
      </c>
      <c r="B45" s="22" t="s">
        <v>62</v>
      </c>
      <c r="C45" s="22" t="s">
        <v>38</v>
      </c>
      <c r="D45" s="23" t="s">
        <v>43</v>
      </c>
      <c r="E45" s="76">
        <v>60</v>
      </c>
    </row>
    <row r="46" spans="1:5">
      <c r="A46" s="22">
        <v>41834</v>
      </c>
      <c r="B46" s="22" t="s">
        <v>63</v>
      </c>
      <c r="C46" s="22" t="s">
        <v>48</v>
      </c>
      <c r="D46" s="23" t="s">
        <v>56</v>
      </c>
      <c r="E46" s="76">
        <v>40</v>
      </c>
    </row>
    <row r="47" spans="1:5">
      <c r="A47" s="22">
        <v>41847</v>
      </c>
      <c r="B47" s="22" t="s">
        <v>63</v>
      </c>
      <c r="C47" s="22" t="s">
        <v>38</v>
      </c>
      <c r="D47" s="23" t="s">
        <v>43</v>
      </c>
      <c r="E47" s="76">
        <v>40</v>
      </c>
    </row>
    <row r="48" spans="1:5">
      <c r="A48" s="22">
        <v>41834</v>
      </c>
      <c r="B48" s="22" t="s">
        <v>63</v>
      </c>
      <c r="C48" s="22" t="s">
        <v>38</v>
      </c>
      <c r="D48" s="23" t="s">
        <v>43</v>
      </c>
      <c r="E48" s="76">
        <v>19</v>
      </c>
    </row>
    <row r="49" spans="1:5">
      <c r="A49" s="22">
        <v>41777</v>
      </c>
      <c r="B49" s="22" t="s">
        <v>60</v>
      </c>
      <c r="C49" s="22" t="s">
        <v>336</v>
      </c>
      <c r="D49" s="23" t="s">
        <v>43</v>
      </c>
      <c r="E49" s="76">
        <v>40</v>
      </c>
    </row>
    <row r="50" spans="1:5">
      <c r="A50" s="22">
        <v>41817</v>
      </c>
      <c r="B50" s="22" t="s">
        <v>62</v>
      </c>
      <c r="C50" s="22" t="s">
        <v>48</v>
      </c>
      <c r="D50" s="23" t="s">
        <v>53</v>
      </c>
      <c r="E50" s="76">
        <v>90</v>
      </c>
    </row>
    <row r="51" spans="1:5">
      <c r="A51" s="22">
        <v>41889</v>
      </c>
      <c r="B51" s="22" t="s">
        <v>65</v>
      </c>
      <c r="C51" s="22" t="s">
        <v>336</v>
      </c>
      <c r="D51" s="23" t="s">
        <v>50</v>
      </c>
      <c r="E51" s="76">
        <v>23</v>
      </c>
    </row>
    <row r="52" spans="1:5">
      <c r="A52" s="22">
        <v>41844</v>
      </c>
      <c r="B52" s="22" t="s">
        <v>63</v>
      </c>
      <c r="C52" s="22" t="s">
        <v>48</v>
      </c>
      <c r="D52" s="23" t="s">
        <v>46</v>
      </c>
      <c r="E52" s="76">
        <v>46</v>
      </c>
    </row>
    <row r="53" spans="1:5">
      <c r="A53" s="22">
        <v>41899</v>
      </c>
      <c r="B53" s="22" t="s">
        <v>65</v>
      </c>
      <c r="C53" s="22" t="s">
        <v>38</v>
      </c>
      <c r="D53" s="23" t="s">
        <v>61</v>
      </c>
      <c r="E53" s="76">
        <v>83</v>
      </c>
    </row>
    <row r="54" spans="1:5">
      <c r="A54" s="22">
        <v>41799</v>
      </c>
      <c r="B54" s="22" t="s">
        <v>62</v>
      </c>
      <c r="C54" s="22" t="s">
        <v>48</v>
      </c>
      <c r="D54" s="23" t="s">
        <v>58</v>
      </c>
      <c r="E54" s="76">
        <v>50</v>
      </c>
    </row>
    <row r="55" spans="1:5">
      <c r="A55" s="22">
        <v>41841</v>
      </c>
      <c r="B55" s="22" t="s">
        <v>63</v>
      </c>
      <c r="C55" s="22" t="s">
        <v>38</v>
      </c>
      <c r="D55" s="23" t="s">
        <v>57</v>
      </c>
      <c r="E55" s="76">
        <v>46</v>
      </c>
    </row>
    <row r="56" spans="1:5">
      <c r="A56" s="22">
        <v>41785</v>
      </c>
      <c r="B56" s="22" t="s">
        <v>60</v>
      </c>
      <c r="C56" s="22" t="s">
        <v>48</v>
      </c>
      <c r="D56" s="23" t="s">
        <v>50</v>
      </c>
      <c r="E56" s="76">
        <v>23</v>
      </c>
    </row>
    <row r="57" spans="1:5">
      <c r="A57" s="22">
        <v>41845</v>
      </c>
      <c r="B57" s="22" t="s">
        <v>63</v>
      </c>
      <c r="C57" s="22" t="s">
        <v>48</v>
      </c>
      <c r="D57" s="23" t="s">
        <v>61</v>
      </c>
      <c r="E57" s="76">
        <v>28</v>
      </c>
    </row>
    <row r="58" spans="1:5">
      <c r="A58" s="22">
        <v>41780</v>
      </c>
      <c r="B58" s="22" t="s">
        <v>60</v>
      </c>
      <c r="C58" s="22" t="s">
        <v>48</v>
      </c>
      <c r="D58" s="23" t="s">
        <v>46</v>
      </c>
      <c r="E58" s="76">
        <v>251</v>
      </c>
    </row>
    <row r="59" spans="1:5">
      <c r="A59" s="22">
        <v>41814</v>
      </c>
      <c r="B59" s="22" t="s">
        <v>62</v>
      </c>
      <c r="C59" s="22" t="s">
        <v>48</v>
      </c>
      <c r="D59" s="23" t="s">
        <v>49</v>
      </c>
      <c r="E59" s="76">
        <v>68</v>
      </c>
    </row>
    <row r="60" spans="1:5">
      <c r="A60" s="22">
        <v>41892</v>
      </c>
      <c r="B60" s="22" t="s">
        <v>65</v>
      </c>
      <c r="C60" s="22" t="s">
        <v>38</v>
      </c>
      <c r="D60" s="23" t="s">
        <v>39</v>
      </c>
      <c r="E60" s="76">
        <v>160</v>
      </c>
    </row>
    <row r="61" spans="1:5">
      <c r="A61" s="22">
        <v>41887</v>
      </c>
      <c r="B61" s="22" t="s">
        <v>65</v>
      </c>
      <c r="C61" s="22" t="s">
        <v>48</v>
      </c>
      <c r="D61" s="23" t="s">
        <v>43</v>
      </c>
      <c r="E61" s="76">
        <v>60</v>
      </c>
    </row>
    <row r="62" spans="1:5">
      <c r="A62" s="22">
        <v>41817</v>
      </c>
      <c r="B62" s="22" t="s">
        <v>62</v>
      </c>
      <c r="C62" s="22" t="s">
        <v>48</v>
      </c>
      <c r="D62" s="23" t="s">
        <v>58</v>
      </c>
      <c r="E62" s="76">
        <v>50</v>
      </c>
    </row>
    <row r="63" spans="1:5">
      <c r="A63" s="22">
        <v>41819</v>
      </c>
      <c r="B63" s="22" t="s">
        <v>62</v>
      </c>
      <c r="C63" s="22" t="s">
        <v>38</v>
      </c>
      <c r="D63" s="23" t="s">
        <v>61</v>
      </c>
      <c r="E63" s="76">
        <v>470</v>
      </c>
    </row>
    <row r="64" spans="1:5">
      <c r="A64" s="22">
        <v>41785</v>
      </c>
      <c r="B64" s="22" t="s">
        <v>60</v>
      </c>
      <c r="C64" s="22" t="s">
        <v>336</v>
      </c>
      <c r="D64" s="23" t="s">
        <v>49</v>
      </c>
      <c r="E64" s="76">
        <v>68</v>
      </c>
    </row>
    <row r="65" spans="1:5">
      <c r="A65" s="22">
        <v>41904</v>
      </c>
      <c r="B65" s="22" t="s">
        <v>65</v>
      </c>
      <c r="C65" s="22" t="s">
        <v>38</v>
      </c>
      <c r="D65" s="23" t="s">
        <v>58</v>
      </c>
      <c r="E65" s="76">
        <v>342</v>
      </c>
    </row>
    <row r="66" spans="1:5">
      <c r="A66" s="22">
        <v>41911</v>
      </c>
      <c r="B66" s="22" t="s">
        <v>65</v>
      </c>
      <c r="C66" s="22" t="s">
        <v>38</v>
      </c>
      <c r="D66" s="23" t="s">
        <v>53</v>
      </c>
      <c r="E66" s="76">
        <v>29</v>
      </c>
    </row>
    <row r="67" spans="1:5">
      <c r="A67" s="22">
        <v>41828</v>
      </c>
      <c r="B67" s="22" t="s">
        <v>63</v>
      </c>
      <c r="C67" s="22" t="s">
        <v>38</v>
      </c>
      <c r="D67" s="23" t="s">
        <v>57</v>
      </c>
      <c r="E67" s="76">
        <v>46</v>
      </c>
    </row>
    <row r="68" spans="1:5">
      <c r="A68" s="22">
        <v>41891</v>
      </c>
      <c r="B68" s="22" t="s">
        <v>65</v>
      </c>
      <c r="C68" s="22" t="s">
        <v>48</v>
      </c>
      <c r="D68" s="23" t="s">
        <v>57</v>
      </c>
      <c r="E68" s="76">
        <v>23</v>
      </c>
    </row>
    <row r="69" spans="1:5">
      <c r="A69" s="22">
        <v>41847</v>
      </c>
      <c r="B69" s="22" t="s">
        <v>63</v>
      </c>
      <c r="C69" s="22" t="s">
        <v>38</v>
      </c>
      <c r="D69" s="23" t="s">
        <v>58</v>
      </c>
      <c r="E69" s="76">
        <v>48</v>
      </c>
    </row>
    <row r="70" spans="1:5">
      <c r="A70" s="22">
        <v>41907</v>
      </c>
      <c r="B70" s="22" t="s">
        <v>65</v>
      </c>
      <c r="C70" s="22" t="s">
        <v>48</v>
      </c>
      <c r="D70" s="23" t="s">
        <v>66</v>
      </c>
      <c r="E70" s="76">
        <v>57</v>
      </c>
    </row>
    <row r="71" spans="1:5">
      <c r="A71" s="22">
        <v>41774</v>
      </c>
      <c r="B71" s="22" t="s">
        <v>60</v>
      </c>
      <c r="C71" s="22" t="s">
        <v>48</v>
      </c>
      <c r="D71" s="23" t="s">
        <v>56</v>
      </c>
      <c r="E71" s="76">
        <v>42</v>
      </c>
    </row>
    <row r="72" spans="1:5">
      <c r="A72" s="22">
        <v>41888</v>
      </c>
      <c r="B72" s="22" t="s">
        <v>65</v>
      </c>
      <c r="C72" s="22" t="s">
        <v>48</v>
      </c>
      <c r="D72" s="23" t="s">
        <v>43</v>
      </c>
      <c r="E72" s="76">
        <v>40</v>
      </c>
    </row>
    <row r="73" spans="1:5">
      <c r="A73" s="22">
        <v>41841</v>
      </c>
      <c r="B73" s="22" t="s">
        <v>63</v>
      </c>
      <c r="C73" s="22" t="s">
        <v>336</v>
      </c>
      <c r="D73" s="23" t="s">
        <v>57</v>
      </c>
      <c r="E73" s="76">
        <v>23</v>
      </c>
    </row>
    <row r="74" spans="1:5">
      <c r="A74" s="22">
        <v>41844</v>
      </c>
      <c r="B74" s="22" t="s">
        <v>63</v>
      </c>
      <c r="C74" s="22" t="s">
        <v>336</v>
      </c>
      <c r="D74" s="23" t="s">
        <v>50</v>
      </c>
      <c r="E74" s="76">
        <v>92</v>
      </c>
    </row>
    <row r="75" spans="1:5">
      <c r="A75" s="22">
        <v>41840</v>
      </c>
      <c r="B75" s="22" t="s">
        <v>63</v>
      </c>
      <c r="C75" s="22" t="s">
        <v>38</v>
      </c>
      <c r="D75" s="23" t="s">
        <v>57</v>
      </c>
      <c r="E75" s="76">
        <v>69</v>
      </c>
    </row>
    <row r="76" spans="1:5">
      <c r="A76" s="22">
        <v>41905</v>
      </c>
      <c r="B76" s="22" t="s">
        <v>65</v>
      </c>
      <c r="C76" s="22" t="s">
        <v>336</v>
      </c>
      <c r="D76" s="23" t="s">
        <v>49</v>
      </c>
      <c r="E76" s="76">
        <v>66</v>
      </c>
    </row>
    <row r="77" spans="1:5">
      <c r="A77" s="22">
        <v>41821</v>
      </c>
      <c r="B77" s="22" t="s">
        <v>63</v>
      </c>
      <c r="C77" s="22" t="s">
        <v>38</v>
      </c>
      <c r="D77" s="23" t="s">
        <v>58</v>
      </c>
      <c r="E77" s="76">
        <v>24</v>
      </c>
    </row>
    <row r="78" spans="1:5">
      <c r="A78" s="22">
        <v>41828</v>
      </c>
      <c r="B78" s="22" t="s">
        <v>63</v>
      </c>
      <c r="C78" s="22" t="s">
        <v>48</v>
      </c>
      <c r="D78" s="23" t="s">
        <v>61</v>
      </c>
      <c r="E78" s="76">
        <v>55</v>
      </c>
    </row>
    <row r="79" spans="1:5">
      <c r="A79" s="22">
        <v>41901</v>
      </c>
      <c r="B79" s="22" t="s">
        <v>65</v>
      </c>
      <c r="C79" s="22" t="s">
        <v>38</v>
      </c>
      <c r="D79" s="23" t="s">
        <v>54</v>
      </c>
      <c r="E79" s="76">
        <v>71</v>
      </c>
    </row>
    <row r="80" spans="1:5">
      <c r="A80" s="22">
        <v>41764</v>
      </c>
      <c r="B80" s="22" t="s">
        <v>60</v>
      </c>
      <c r="C80" s="22" t="s">
        <v>38</v>
      </c>
      <c r="D80" s="23" t="s">
        <v>50</v>
      </c>
      <c r="E80" s="76">
        <v>22</v>
      </c>
    </row>
    <row r="81" spans="1:5">
      <c r="A81" s="22">
        <v>41884</v>
      </c>
      <c r="B81" s="22" t="s">
        <v>65</v>
      </c>
      <c r="C81" s="22" t="s">
        <v>48</v>
      </c>
      <c r="D81" s="23" t="s">
        <v>50</v>
      </c>
      <c r="E81" s="76">
        <v>46</v>
      </c>
    </row>
    <row r="82" spans="1:5">
      <c r="A82" s="22">
        <v>41788</v>
      </c>
      <c r="B82" s="22" t="s">
        <v>60</v>
      </c>
      <c r="C82" s="22" t="s">
        <v>48</v>
      </c>
      <c r="D82" s="23" t="s">
        <v>53</v>
      </c>
      <c r="E82" s="76">
        <v>203</v>
      </c>
    </row>
    <row r="83" spans="1:5">
      <c r="A83" s="22">
        <v>41815</v>
      </c>
      <c r="B83" s="22" t="s">
        <v>62</v>
      </c>
      <c r="C83" s="22" t="s">
        <v>48</v>
      </c>
      <c r="D83" s="23" t="s">
        <v>57</v>
      </c>
      <c r="E83" s="76">
        <v>66</v>
      </c>
    </row>
    <row r="84" spans="1:5">
      <c r="A84" s="22">
        <v>41905</v>
      </c>
      <c r="B84" s="22" t="s">
        <v>65</v>
      </c>
      <c r="C84" s="22" t="s">
        <v>336</v>
      </c>
      <c r="D84" s="23" t="s">
        <v>61</v>
      </c>
      <c r="E84" s="76">
        <v>27</v>
      </c>
    </row>
    <row r="85" spans="1:5">
      <c r="A85" s="22">
        <v>41798</v>
      </c>
      <c r="B85" s="22" t="s">
        <v>62</v>
      </c>
      <c r="C85" s="22" t="s">
        <v>38</v>
      </c>
      <c r="D85" s="23" t="s">
        <v>50</v>
      </c>
      <c r="E85" s="76">
        <v>521</v>
      </c>
    </row>
    <row r="86" spans="1:5">
      <c r="A86" s="22">
        <v>41774</v>
      </c>
      <c r="B86" s="22" t="s">
        <v>60</v>
      </c>
      <c r="C86" s="22" t="s">
        <v>38</v>
      </c>
      <c r="D86" s="23" t="s">
        <v>43</v>
      </c>
      <c r="E86" s="76">
        <v>379</v>
      </c>
    </row>
    <row r="87" spans="1:5">
      <c r="A87" s="22">
        <v>41760</v>
      </c>
      <c r="B87" s="22" t="s">
        <v>60</v>
      </c>
      <c r="C87" s="22" t="s">
        <v>38</v>
      </c>
      <c r="D87" s="23" t="s">
        <v>43</v>
      </c>
      <c r="E87" s="76">
        <v>40</v>
      </c>
    </row>
    <row r="88" spans="1:5">
      <c r="A88" s="22">
        <v>41892</v>
      </c>
      <c r="B88" s="22" t="s">
        <v>65</v>
      </c>
      <c r="C88" s="22" t="s">
        <v>48</v>
      </c>
      <c r="D88" s="23" t="s">
        <v>49</v>
      </c>
      <c r="E88" s="76">
        <v>102</v>
      </c>
    </row>
    <row r="89" spans="1:5">
      <c r="A89" s="22">
        <v>41829</v>
      </c>
      <c r="B89" s="22" t="s">
        <v>63</v>
      </c>
      <c r="C89" s="22" t="s">
        <v>48</v>
      </c>
      <c r="D89" s="23" t="s">
        <v>49</v>
      </c>
      <c r="E89" s="76">
        <v>33</v>
      </c>
    </row>
    <row r="90" spans="1:5">
      <c r="A90" s="22">
        <v>41906</v>
      </c>
      <c r="B90" s="22" t="s">
        <v>65</v>
      </c>
      <c r="C90" s="22" t="s">
        <v>48</v>
      </c>
      <c r="D90" s="23" t="s">
        <v>49</v>
      </c>
      <c r="E90" s="76">
        <v>99</v>
      </c>
    </row>
    <row r="91" spans="1:5">
      <c r="A91" s="22">
        <v>41815</v>
      </c>
      <c r="B91" s="22" t="s">
        <v>62</v>
      </c>
      <c r="C91" s="22" t="s">
        <v>38</v>
      </c>
      <c r="D91" s="23" t="s">
        <v>43</v>
      </c>
      <c r="E91" s="76">
        <v>57</v>
      </c>
    </row>
    <row r="92" spans="1:5">
      <c r="A92" s="22">
        <v>41815</v>
      </c>
      <c r="B92" s="22" t="s">
        <v>62</v>
      </c>
      <c r="C92" s="22" t="s">
        <v>38</v>
      </c>
      <c r="D92" s="23" t="s">
        <v>46</v>
      </c>
      <c r="E92" s="76">
        <v>24</v>
      </c>
    </row>
    <row r="93" spans="1:5">
      <c r="A93" s="22">
        <v>41896</v>
      </c>
      <c r="B93" s="22" t="s">
        <v>65</v>
      </c>
      <c r="C93" s="22" t="s">
        <v>48</v>
      </c>
      <c r="D93" s="23" t="s">
        <v>57</v>
      </c>
      <c r="E93" s="76">
        <v>69</v>
      </c>
    </row>
    <row r="94" spans="1:5">
      <c r="A94" s="22">
        <v>41802</v>
      </c>
      <c r="B94" s="22" t="s">
        <v>62</v>
      </c>
      <c r="C94" s="22" t="s">
        <v>48</v>
      </c>
      <c r="D94" s="23" t="s">
        <v>49</v>
      </c>
      <c r="E94" s="76">
        <v>32</v>
      </c>
    </row>
    <row r="95" spans="1:5">
      <c r="A95" s="22">
        <v>41840</v>
      </c>
      <c r="B95" s="22" t="s">
        <v>63</v>
      </c>
      <c r="C95" s="22" t="s">
        <v>38</v>
      </c>
      <c r="D95" s="23" t="s">
        <v>61</v>
      </c>
      <c r="E95" s="76">
        <v>549</v>
      </c>
    </row>
    <row r="96" spans="1:5">
      <c r="A96" s="22">
        <v>41791</v>
      </c>
      <c r="B96" s="22" t="s">
        <v>62</v>
      </c>
      <c r="C96" s="22" t="s">
        <v>38</v>
      </c>
      <c r="D96" s="23" t="s">
        <v>54</v>
      </c>
      <c r="E96" s="76">
        <v>45</v>
      </c>
    </row>
    <row r="97" spans="1:5">
      <c r="A97" s="22">
        <v>41883</v>
      </c>
      <c r="B97" s="22" t="s">
        <v>65</v>
      </c>
      <c r="C97" s="22" t="s">
        <v>336</v>
      </c>
      <c r="D97" s="23" t="s">
        <v>58</v>
      </c>
      <c r="E97" s="76">
        <v>23</v>
      </c>
    </row>
    <row r="98" spans="1:5">
      <c r="A98" s="22">
        <v>41904</v>
      </c>
      <c r="B98" s="22" t="s">
        <v>65</v>
      </c>
      <c r="C98" s="22" t="s">
        <v>48</v>
      </c>
      <c r="D98" s="23" t="s">
        <v>57</v>
      </c>
      <c r="E98" s="76">
        <v>69</v>
      </c>
    </row>
    <row r="99" spans="1:5">
      <c r="A99" s="22">
        <v>41850</v>
      </c>
      <c r="B99" s="22" t="s">
        <v>63</v>
      </c>
      <c r="C99" s="22" t="s">
        <v>48</v>
      </c>
      <c r="D99" s="23" t="s">
        <v>57</v>
      </c>
      <c r="E99" s="76">
        <v>46</v>
      </c>
    </row>
    <row r="100" spans="1:5">
      <c r="A100" s="22">
        <v>41776</v>
      </c>
      <c r="B100" s="22" t="s">
        <v>60</v>
      </c>
      <c r="C100" s="22" t="s">
        <v>48</v>
      </c>
      <c r="D100" s="23" t="s">
        <v>58</v>
      </c>
      <c r="E100" s="76">
        <v>48</v>
      </c>
    </row>
    <row r="101" spans="1:5">
      <c r="A101" s="22">
        <v>41783</v>
      </c>
      <c r="B101" s="22" t="s">
        <v>60</v>
      </c>
      <c r="C101" s="22" t="s">
        <v>38</v>
      </c>
      <c r="D101" s="23" t="s">
        <v>49</v>
      </c>
      <c r="E101" s="76">
        <v>34</v>
      </c>
    </row>
    <row r="102" spans="1:5">
      <c r="A102" s="22">
        <v>41891</v>
      </c>
      <c r="B102" s="22" t="s">
        <v>65</v>
      </c>
      <c r="C102" s="22" t="s">
        <v>48</v>
      </c>
      <c r="D102" s="23" t="s">
        <v>50</v>
      </c>
      <c r="E102" s="76">
        <v>69</v>
      </c>
    </row>
    <row r="103" spans="1:5">
      <c r="A103" s="22">
        <v>41830</v>
      </c>
      <c r="B103" s="22" t="s">
        <v>63</v>
      </c>
      <c r="C103" s="22" t="s">
        <v>38</v>
      </c>
      <c r="D103" s="23" t="s">
        <v>50</v>
      </c>
      <c r="E103" s="76">
        <v>66</v>
      </c>
    </row>
    <row r="104" spans="1:5">
      <c r="A104" s="22">
        <v>41774</v>
      </c>
      <c r="B104" s="22" t="s">
        <v>60</v>
      </c>
      <c r="C104" s="22" t="s">
        <v>336</v>
      </c>
      <c r="D104" s="23" t="s">
        <v>50</v>
      </c>
      <c r="E104" s="76">
        <v>69</v>
      </c>
    </row>
    <row r="105" spans="1:5">
      <c r="A105" s="22">
        <v>41889</v>
      </c>
      <c r="B105" s="22" t="s">
        <v>65</v>
      </c>
      <c r="C105" s="22" t="s">
        <v>48</v>
      </c>
      <c r="D105" s="23" t="s">
        <v>46</v>
      </c>
      <c r="E105" s="76">
        <v>69</v>
      </c>
    </row>
    <row r="106" spans="1:5">
      <c r="A106" s="22">
        <v>41828</v>
      </c>
      <c r="B106" s="22" t="s">
        <v>63</v>
      </c>
      <c r="C106" s="22" t="s">
        <v>48</v>
      </c>
      <c r="D106" s="23" t="s">
        <v>43</v>
      </c>
      <c r="E106" s="76">
        <v>40</v>
      </c>
    </row>
    <row r="107" spans="1:5">
      <c r="A107" s="22">
        <v>41841</v>
      </c>
      <c r="B107" s="22" t="s">
        <v>63</v>
      </c>
      <c r="C107" s="22" t="s">
        <v>48</v>
      </c>
      <c r="D107" s="23" t="s">
        <v>43</v>
      </c>
      <c r="E107" s="76">
        <v>20</v>
      </c>
    </row>
    <row r="108" spans="1:5">
      <c r="A108" s="22">
        <v>41762</v>
      </c>
      <c r="B108" s="22" t="s">
        <v>60</v>
      </c>
      <c r="C108" s="22" t="s">
        <v>48</v>
      </c>
      <c r="D108" s="23" t="s">
        <v>56</v>
      </c>
      <c r="E108" s="76">
        <v>57</v>
      </c>
    </row>
    <row r="109" spans="1:5">
      <c r="A109" s="22">
        <v>41839</v>
      </c>
      <c r="B109" s="22" t="s">
        <v>63</v>
      </c>
      <c r="C109" s="22" t="s">
        <v>48</v>
      </c>
      <c r="D109" s="23" t="s">
        <v>58</v>
      </c>
      <c r="E109" s="76">
        <v>48</v>
      </c>
    </row>
    <row r="110" spans="1:5">
      <c r="A110" s="22">
        <v>41764</v>
      </c>
      <c r="B110" s="22" t="s">
        <v>60</v>
      </c>
      <c r="C110" s="22" t="s">
        <v>48</v>
      </c>
      <c r="D110" s="23" t="s">
        <v>54</v>
      </c>
      <c r="E110" s="76">
        <v>68</v>
      </c>
    </row>
    <row r="111" spans="1:5">
      <c r="A111" s="22">
        <v>41893</v>
      </c>
      <c r="B111" s="22" t="s">
        <v>65</v>
      </c>
      <c r="C111" s="22" t="s">
        <v>38</v>
      </c>
      <c r="D111" s="23" t="s">
        <v>61</v>
      </c>
      <c r="E111" s="76">
        <v>83</v>
      </c>
    </row>
    <row r="112" spans="1:5">
      <c r="A112" s="22">
        <v>41885</v>
      </c>
      <c r="B112" s="22" t="s">
        <v>65</v>
      </c>
      <c r="C112" s="22" t="s">
        <v>38</v>
      </c>
      <c r="D112" s="23" t="s">
        <v>57</v>
      </c>
      <c r="E112" s="76">
        <v>69</v>
      </c>
    </row>
    <row r="113" spans="1:5">
      <c r="A113" s="22">
        <v>41910</v>
      </c>
      <c r="B113" s="22" t="s">
        <v>65</v>
      </c>
      <c r="C113" s="22" t="s">
        <v>38</v>
      </c>
      <c r="D113" s="23" t="s">
        <v>53</v>
      </c>
      <c r="E113" s="76">
        <v>58</v>
      </c>
    </row>
    <row r="114" spans="1:5">
      <c r="A114" s="22">
        <v>41839</v>
      </c>
      <c r="B114" s="22" t="s">
        <v>63</v>
      </c>
      <c r="C114" s="22" t="s">
        <v>48</v>
      </c>
      <c r="D114" s="23" t="s">
        <v>39</v>
      </c>
      <c r="E114" s="76">
        <v>160</v>
      </c>
    </row>
    <row r="115" spans="1:5">
      <c r="A115" s="22">
        <v>41779</v>
      </c>
      <c r="B115" s="22" t="s">
        <v>60</v>
      </c>
      <c r="C115" s="22" t="s">
        <v>38</v>
      </c>
      <c r="D115" s="23" t="s">
        <v>49</v>
      </c>
      <c r="E115" s="76">
        <v>64</v>
      </c>
    </row>
    <row r="116" spans="1:5">
      <c r="A116" s="22">
        <v>41821</v>
      </c>
      <c r="B116" s="22" t="s">
        <v>63</v>
      </c>
      <c r="C116" s="22" t="s">
        <v>48</v>
      </c>
      <c r="D116" s="23" t="s">
        <v>57</v>
      </c>
      <c r="E116" s="76">
        <v>23</v>
      </c>
    </row>
    <row r="117" spans="1:5">
      <c r="A117" s="22">
        <v>41891</v>
      </c>
      <c r="B117" s="22" t="s">
        <v>65</v>
      </c>
      <c r="C117" s="22" t="s">
        <v>38</v>
      </c>
      <c r="D117" s="23" t="s">
        <v>43</v>
      </c>
      <c r="E117" s="76">
        <v>40</v>
      </c>
    </row>
    <row r="118" spans="1:5">
      <c r="A118" s="22">
        <v>41893</v>
      </c>
      <c r="B118" s="22" t="s">
        <v>65</v>
      </c>
      <c r="C118" s="22" t="s">
        <v>48</v>
      </c>
      <c r="D118" s="23" t="s">
        <v>61</v>
      </c>
      <c r="E118" s="76">
        <v>83</v>
      </c>
    </row>
    <row r="119" spans="1:5">
      <c r="A119" s="22">
        <v>41847</v>
      </c>
      <c r="B119" s="22" t="s">
        <v>63</v>
      </c>
      <c r="C119" s="22" t="s">
        <v>48</v>
      </c>
      <c r="D119" s="23" t="s">
        <v>54</v>
      </c>
      <c r="E119" s="76">
        <v>424</v>
      </c>
    </row>
    <row r="120" spans="1:5">
      <c r="A120" s="22">
        <v>41884</v>
      </c>
      <c r="B120" s="22" t="s">
        <v>65</v>
      </c>
      <c r="C120" s="22" t="s">
        <v>336</v>
      </c>
      <c r="D120" s="23" t="s">
        <v>46</v>
      </c>
      <c r="E120" s="76">
        <v>24</v>
      </c>
    </row>
    <row r="121" spans="1:5">
      <c r="A121" s="22">
        <v>41823</v>
      </c>
      <c r="B121" s="22" t="s">
        <v>63</v>
      </c>
      <c r="C121" s="22" t="s">
        <v>38</v>
      </c>
      <c r="D121" s="23" t="s">
        <v>50</v>
      </c>
      <c r="E121" s="76">
        <v>66</v>
      </c>
    </row>
    <row r="122" spans="1:5">
      <c r="A122" s="22">
        <v>41801</v>
      </c>
      <c r="B122" s="22" t="s">
        <v>62</v>
      </c>
      <c r="C122" s="22" t="s">
        <v>48</v>
      </c>
      <c r="D122" s="23" t="s">
        <v>58</v>
      </c>
      <c r="E122" s="76">
        <v>48</v>
      </c>
    </row>
    <row r="123" spans="1:5">
      <c r="A123" s="22">
        <v>41778</v>
      </c>
      <c r="B123" s="22" t="s">
        <v>60</v>
      </c>
      <c r="C123" s="22" t="s">
        <v>38</v>
      </c>
      <c r="D123" s="23" t="s">
        <v>61</v>
      </c>
      <c r="E123" s="76">
        <v>83</v>
      </c>
    </row>
    <row r="124" spans="1:5">
      <c r="A124" s="22">
        <v>41815</v>
      </c>
      <c r="B124" s="22" t="s">
        <v>62</v>
      </c>
      <c r="C124" s="22" t="s">
        <v>38</v>
      </c>
      <c r="D124" s="23" t="s">
        <v>54</v>
      </c>
      <c r="E124" s="76">
        <v>342</v>
      </c>
    </row>
    <row r="125" spans="1:5">
      <c r="A125" s="22">
        <v>41806</v>
      </c>
      <c r="B125" s="22" t="s">
        <v>62</v>
      </c>
      <c r="C125" s="22" t="s">
        <v>48</v>
      </c>
      <c r="D125" s="23" t="s">
        <v>56</v>
      </c>
      <c r="E125" s="76">
        <v>60</v>
      </c>
    </row>
    <row r="126" spans="1:5">
      <c r="A126" s="22">
        <v>41831</v>
      </c>
      <c r="B126" s="22" t="s">
        <v>63</v>
      </c>
      <c r="C126" s="22" t="s">
        <v>38</v>
      </c>
      <c r="D126" s="23" t="s">
        <v>50</v>
      </c>
      <c r="E126" s="76">
        <v>46</v>
      </c>
    </row>
    <row r="127" spans="1:5">
      <c r="A127" s="22">
        <v>41810</v>
      </c>
      <c r="B127" s="22" t="s">
        <v>62</v>
      </c>
      <c r="C127" s="22" t="s">
        <v>48</v>
      </c>
      <c r="D127" s="23" t="s">
        <v>57</v>
      </c>
      <c r="E127" s="76">
        <v>161</v>
      </c>
    </row>
    <row r="128" spans="1:5">
      <c r="A128" s="22">
        <v>41770</v>
      </c>
      <c r="B128" s="22" t="s">
        <v>60</v>
      </c>
      <c r="C128" s="22" t="s">
        <v>38</v>
      </c>
      <c r="D128" s="23" t="s">
        <v>50</v>
      </c>
      <c r="E128" s="76">
        <v>69</v>
      </c>
    </row>
    <row r="129" spans="1:5">
      <c r="A129" s="22">
        <v>41904</v>
      </c>
      <c r="B129" s="22" t="s">
        <v>65</v>
      </c>
      <c r="C129" s="22" t="s">
        <v>48</v>
      </c>
      <c r="D129" s="23" t="s">
        <v>43</v>
      </c>
      <c r="E129" s="76">
        <v>20</v>
      </c>
    </row>
    <row r="130" spans="1:5">
      <c r="A130" s="22">
        <v>41800</v>
      </c>
      <c r="B130" s="22" t="s">
        <v>62</v>
      </c>
      <c r="C130" s="22" t="s">
        <v>48</v>
      </c>
      <c r="D130" s="23" t="s">
        <v>57</v>
      </c>
      <c r="E130" s="76">
        <v>46</v>
      </c>
    </row>
    <row r="131" spans="1:5">
      <c r="A131" s="22">
        <v>41841</v>
      </c>
      <c r="B131" s="22" t="s">
        <v>63</v>
      </c>
      <c r="C131" s="22" t="s">
        <v>48</v>
      </c>
      <c r="D131" s="23" t="s">
        <v>58</v>
      </c>
      <c r="E131" s="76">
        <v>50</v>
      </c>
    </row>
    <row r="132" spans="1:5">
      <c r="A132" s="22">
        <v>41894</v>
      </c>
      <c r="B132" s="22" t="s">
        <v>65</v>
      </c>
      <c r="C132" s="22" t="s">
        <v>38</v>
      </c>
      <c r="D132" s="23" t="s">
        <v>57</v>
      </c>
      <c r="E132" s="76">
        <v>44</v>
      </c>
    </row>
    <row r="133" spans="1:5">
      <c r="A133" s="22">
        <v>41836</v>
      </c>
      <c r="B133" s="22" t="s">
        <v>63</v>
      </c>
      <c r="C133" s="22" t="s">
        <v>48</v>
      </c>
      <c r="D133" s="23" t="s">
        <v>50</v>
      </c>
      <c r="E133" s="76">
        <v>69</v>
      </c>
    </row>
    <row r="134" spans="1:5">
      <c r="A134" s="22">
        <v>41899</v>
      </c>
      <c r="B134" s="22" t="s">
        <v>65</v>
      </c>
      <c r="C134" s="22" t="s">
        <v>48</v>
      </c>
      <c r="D134" s="23" t="s">
        <v>50</v>
      </c>
      <c r="E134" s="76">
        <v>46</v>
      </c>
    </row>
    <row r="135" spans="1:5">
      <c r="A135" s="22">
        <v>41762</v>
      </c>
      <c r="B135" s="22" t="s">
        <v>60</v>
      </c>
      <c r="C135" s="22" t="s">
        <v>48</v>
      </c>
      <c r="D135" s="23" t="s">
        <v>53</v>
      </c>
      <c r="E135" s="76">
        <v>29</v>
      </c>
    </row>
    <row r="136" spans="1:5">
      <c r="A136" s="22">
        <v>41780</v>
      </c>
      <c r="B136" s="22" t="s">
        <v>60</v>
      </c>
      <c r="C136" s="22" t="s">
        <v>48</v>
      </c>
      <c r="D136" s="23" t="s">
        <v>54</v>
      </c>
      <c r="E136" s="76">
        <v>268</v>
      </c>
    </row>
    <row r="137" spans="1:5">
      <c r="A137" s="22">
        <v>41885</v>
      </c>
      <c r="B137" s="22" t="s">
        <v>65</v>
      </c>
      <c r="C137" s="22" t="s">
        <v>38</v>
      </c>
      <c r="D137" s="23" t="s">
        <v>56</v>
      </c>
      <c r="E137" s="76">
        <v>20</v>
      </c>
    </row>
    <row r="138" spans="1:5">
      <c r="A138" s="22">
        <v>41906</v>
      </c>
      <c r="B138" s="22" t="s">
        <v>65</v>
      </c>
      <c r="C138" s="22" t="s">
        <v>336</v>
      </c>
      <c r="D138" s="23" t="s">
        <v>49</v>
      </c>
      <c r="E138" s="76">
        <v>99</v>
      </c>
    </row>
    <row r="139" spans="1:5">
      <c r="A139" s="22">
        <v>41797</v>
      </c>
      <c r="B139" s="22" t="s">
        <v>62</v>
      </c>
      <c r="C139" s="22" t="s">
        <v>38</v>
      </c>
      <c r="D139" s="23" t="s">
        <v>54</v>
      </c>
      <c r="E139" s="76">
        <v>71</v>
      </c>
    </row>
    <row r="140" spans="1:5">
      <c r="A140" s="22">
        <v>41825</v>
      </c>
      <c r="B140" s="22" t="s">
        <v>63</v>
      </c>
      <c r="C140" s="22" t="s">
        <v>48</v>
      </c>
      <c r="D140" s="23" t="s">
        <v>58</v>
      </c>
      <c r="E140" s="76">
        <v>25</v>
      </c>
    </row>
    <row r="141" spans="1:5">
      <c r="A141" s="22">
        <v>41804</v>
      </c>
      <c r="B141" s="22" t="s">
        <v>62</v>
      </c>
      <c r="C141" s="22" t="s">
        <v>48</v>
      </c>
      <c r="D141" s="23" t="s">
        <v>53</v>
      </c>
      <c r="E141" s="76">
        <v>60</v>
      </c>
    </row>
    <row r="142" spans="1:5">
      <c r="A142" s="22">
        <v>41833</v>
      </c>
      <c r="B142" s="22" t="s">
        <v>63</v>
      </c>
      <c r="C142" s="22" t="s">
        <v>48</v>
      </c>
      <c r="D142" s="23" t="s">
        <v>50</v>
      </c>
      <c r="E142" s="76">
        <v>23</v>
      </c>
    </row>
    <row r="143" spans="1:5">
      <c r="A143" s="22">
        <v>41902</v>
      </c>
      <c r="B143" s="22" t="s">
        <v>65</v>
      </c>
      <c r="C143" s="22" t="s">
        <v>48</v>
      </c>
      <c r="D143" s="23" t="s">
        <v>43</v>
      </c>
      <c r="E143" s="76">
        <v>40</v>
      </c>
    </row>
    <row r="144" spans="1:5">
      <c r="A144" s="22">
        <v>41783</v>
      </c>
      <c r="B144" s="22" t="s">
        <v>60</v>
      </c>
      <c r="C144" s="22" t="s">
        <v>48</v>
      </c>
      <c r="D144" s="23" t="s">
        <v>50</v>
      </c>
      <c r="E144" s="76">
        <v>44</v>
      </c>
    </row>
    <row r="145" spans="1:5">
      <c r="A145" s="22">
        <v>41819</v>
      </c>
      <c r="B145" s="22" t="s">
        <v>62</v>
      </c>
      <c r="C145" s="22" t="s">
        <v>48</v>
      </c>
      <c r="D145" s="23" t="s">
        <v>49</v>
      </c>
      <c r="E145" s="76">
        <v>264</v>
      </c>
    </row>
    <row r="146" spans="1:5">
      <c r="A146" s="22">
        <v>41807</v>
      </c>
      <c r="B146" s="22" t="s">
        <v>62</v>
      </c>
      <c r="C146" s="22" t="s">
        <v>48</v>
      </c>
      <c r="D146" s="23" t="s">
        <v>58</v>
      </c>
      <c r="E146" s="76">
        <v>24</v>
      </c>
    </row>
    <row r="147" spans="1:5">
      <c r="A147" s="22">
        <v>41779</v>
      </c>
      <c r="B147" s="22" t="s">
        <v>60</v>
      </c>
      <c r="C147" s="22" t="s">
        <v>336</v>
      </c>
      <c r="D147" s="23" t="s">
        <v>43</v>
      </c>
      <c r="E147" s="76">
        <v>20</v>
      </c>
    </row>
    <row r="148" spans="1:5">
      <c r="A148" s="22">
        <v>41898</v>
      </c>
      <c r="B148" s="22" t="s">
        <v>65</v>
      </c>
      <c r="C148" s="22" t="s">
        <v>48</v>
      </c>
      <c r="D148" s="23" t="s">
        <v>49</v>
      </c>
      <c r="E148" s="76">
        <v>99</v>
      </c>
    </row>
    <row r="149" spans="1:5">
      <c r="A149" s="22">
        <v>41906</v>
      </c>
      <c r="B149" s="22" t="s">
        <v>65</v>
      </c>
      <c r="C149" s="22" t="s">
        <v>48</v>
      </c>
      <c r="D149" s="23" t="s">
        <v>43</v>
      </c>
      <c r="E149" s="76">
        <v>20</v>
      </c>
    </row>
    <row r="150" spans="1:5">
      <c r="A150" s="22">
        <v>41784</v>
      </c>
      <c r="B150" s="22" t="s">
        <v>60</v>
      </c>
      <c r="C150" s="22" t="s">
        <v>48</v>
      </c>
      <c r="D150" s="23" t="s">
        <v>57</v>
      </c>
      <c r="E150" s="76">
        <v>46</v>
      </c>
    </row>
    <row r="151" spans="1:5">
      <c r="A151" s="22">
        <v>41837</v>
      </c>
      <c r="B151" s="22" t="s">
        <v>63</v>
      </c>
      <c r="C151" s="22" t="s">
        <v>48</v>
      </c>
      <c r="D151" s="23" t="s">
        <v>49</v>
      </c>
      <c r="E151" s="76">
        <v>132</v>
      </c>
    </row>
    <row r="152" spans="1:5">
      <c r="A152" s="22">
        <v>41899</v>
      </c>
      <c r="B152" s="22" t="s">
        <v>65</v>
      </c>
      <c r="C152" s="22" t="s">
        <v>48</v>
      </c>
      <c r="D152" s="23" t="s">
        <v>54</v>
      </c>
      <c r="E152" s="76">
        <v>23</v>
      </c>
    </row>
    <row r="153" spans="1:5">
      <c r="A153" s="22">
        <v>41846</v>
      </c>
      <c r="B153" s="22" t="s">
        <v>63</v>
      </c>
      <c r="C153" s="22" t="s">
        <v>48</v>
      </c>
      <c r="D153" s="23" t="s">
        <v>50</v>
      </c>
      <c r="E153" s="76">
        <v>46</v>
      </c>
    </row>
    <row r="154" spans="1:5">
      <c r="A154" s="22">
        <v>41884</v>
      </c>
      <c r="B154" s="22" t="s">
        <v>65</v>
      </c>
      <c r="C154" s="22" t="s">
        <v>48</v>
      </c>
      <c r="D154" s="23" t="s">
        <v>57</v>
      </c>
      <c r="E154" s="76">
        <v>46</v>
      </c>
    </row>
    <row r="155" spans="1:5">
      <c r="A155" s="22">
        <v>41894</v>
      </c>
      <c r="B155" s="22" t="s">
        <v>65</v>
      </c>
      <c r="C155" s="22" t="s">
        <v>38</v>
      </c>
      <c r="D155" s="23" t="s">
        <v>43</v>
      </c>
      <c r="E155" s="76">
        <v>40</v>
      </c>
    </row>
    <row r="156" spans="1:5">
      <c r="A156" s="22">
        <v>41903</v>
      </c>
      <c r="B156" s="22" t="s">
        <v>65</v>
      </c>
      <c r="C156" s="22" t="s">
        <v>336</v>
      </c>
      <c r="D156" s="23" t="s">
        <v>43</v>
      </c>
      <c r="E156" s="76">
        <v>20</v>
      </c>
    </row>
    <row r="157" spans="1:5">
      <c r="A157" s="22">
        <v>41812</v>
      </c>
      <c r="B157" s="22" t="s">
        <v>62</v>
      </c>
      <c r="C157" s="22" t="s">
        <v>48</v>
      </c>
      <c r="D157" s="23" t="s">
        <v>49</v>
      </c>
      <c r="E157" s="76">
        <v>165</v>
      </c>
    </row>
    <row r="158" spans="1:5">
      <c r="A158" s="22">
        <v>41843</v>
      </c>
      <c r="B158" s="22" t="s">
        <v>63</v>
      </c>
      <c r="C158" s="22" t="s">
        <v>48</v>
      </c>
      <c r="D158" s="23" t="s">
        <v>49</v>
      </c>
      <c r="E158" s="76">
        <v>66</v>
      </c>
    </row>
    <row r="159" spans="1:5">
      <c r="A159" s="22">
        <v>41849</v>
      </c>
      <c r="B159" s="22" t="s">
        <v>63</v>
      </c>
      <c r="C159" s="22" t="s">
        <v>48</v>
      </c>
      <c r="D159" s="23" t="s">
        <v>50</v>
      </c>
      <c r="E159" s="76">
        <v>23</v>
      </c>
    </row>
    <row r="160" spans="1:5">
      <c r="A160" s="22">
        <v>41911</v>
      </c>
      <c r="B160" s="22" t="s">
        <v>65</v>
      </c>
      <c r="C160" s="22" t="s">
        <v>48</v>
      </c>
      <c r="D160" s="23" t="s">
        <v>57</v>
      </c>
      <c r="E160" s="76">
        <v>88</v>
      </c>
    </row>
    <row r="161" spans="1:5">
      <c r="A161" s="22">
        <v>41831</v>
      </c>
      <c r="B161" s="22" t="s">
        <v>63</v>
      </c>
      <c r="C161" s="22" t="s">
        <v>48</v>
      </c>
      <c r="D161" s="23" t="s">
        <v>43</v>
      </c>
      <c r="E161" s="76">
        <v>60</v>
      </c>
    </row>
    <row r="162" spans="1:5">
      <c r="A162" s="22">
        <v>41884</v>
      </c>
      <c r="B162" s="22" t="s">
        <v>65</v>
      </c>
      <c r="C162" s="22" t="s">
        <v>38</v>
      </c>
      <c r="D162" s="23" t="s">
        <v>49</v>
      </c>
      <c r="E162" s="76">
        <v>99</v>
      </c>
    </row>
    <row r="163" spans="1:5">
      <c r="A163" s="22">
        <v>41839</v>
      </c>
      <c r="B163" s="22" t="s">
        <v>63</v>
      </c>
      <c r="C163" s="22" t="s">
        <v>48</v>
      </c>
      <c r="D163" s="23" t="s">
        <v>58</v>
      </c>
      <c r="E163" s="76">
        <v>333</v>
      </c>
    </row>
    <row r="164" spans="1:5">
      <c r="A164" s="22">
        <v>41890</v>
      </c>
      <c r="B164" s="22" t="s">
        <v>65</v>
      </c>
      <c r="C164" s="22" t="s">
        <v>48</v>
      </c>
      <c r="D164" s="23" t="s">
        <v>39</v>
      </c>
      <c r="E164" s="76">
        <v>320</v>
      </c>
    </row>
    <row r="165" spans="1:5">
      <c r="A165" s="22">
        <v>41778</v>
      </c>
      <c r="B165" s="22" t="s">
        <v>60</v>
      </c>
      <c r="C165" s="22" t="s">
        <v>336</v>
      </c>
      <c r="D165" s="23" t="s">
        <v>46</v>
      </c>
      <c r="E165" s="76">
        <v>25</v>
      </c>
    </row>
    <row r="166" spans="1:5">
      <c r="A166" s="22">
        <v>41779</v>
      </c>
      <c r="B166" s="22" t="s">
        <v>60</v>
      </c>
      <c r="C166" s="22" t="s">
        <v>38</v>
      </c>
      <c r="D166" s="23" t="s">
        <v>58</v>
      </c>
      <c r="E166" s="76">
        <v>48</v>
      </c>
    </row>
    <row r="167" spans="1:5">
      <c r="A167" s="22">
        <v>41775</v>
      </c>
      <c r="B167" s="22" t="s">
        <v>60</v>
      </c>
      <c r="C167" s="22" t="s">
        <v>38</v>
      </c>
      <c r="D167" s="23" t="s">
        <v>39</v>
      </c>
      <c r="E167" s="76">
        <v>160</v>
      </c>
    </row>
    <row r="168" spans="1:5">
      <c r="A168" s="22">
        <v>41789</v>
      </c>
      <c r="B168" s="22" t="s">
        <v>60</v>
      </c>
      <c r="C168" s="22" t="s">
        <v>336</v>
      </c>
      <c r="D168" s="23" t="s">
        <v>50</v>
      </c>
      <c r="E168" s="76">
        <v>305</v>
      </c>
    </row>
    <row r="169" spans="1:5">
      <c r="A169" s="22">
        <v>41785</v>
      </c>
      <c r="B169" s="22" t="s">
        <v>60</v>
      </c>
      <c r="C169" s="22" t="s">
        <v>38</v>
      </c>
      <c r="D169" s="23" t="s">
        <v>49</v>
      </c>
      <c r="E169" s="76">
        <v>99</v>
      </c>
    </row>
    <row r="170" spans="1:5">
      <c r="A170" s="22">
        <v>41763</v>
      </c>
      <c r="B170" s="22" t="s">
        <v>60</v>
      </c>
      <c r="C170" s="22" t="s">
        <v>48</v>
      </c>
      <c r="D170" s="23" t="s">
        <v>57</v>
      </c>
      <c r="E170" s="76">
        <v>92</v>
      </c>
    </row>
    <row r="171" spans="1:5">
      <c r="A171" s="22">
        <v>41893</v>
      </c>
      <c r="B171" s="22" t="s">
        <v>65</v>
      </c>
      <c r="C171" s="22" t="s">
        <v>48</v>
      </c>
      <c r="D171" s="23" t="s">
        <v>61</v>
      </c>
      <c r="E171" s="76">
        <v>55</v>
      </c>
    </row>
    <row r="172" spans="1:5">
      <c r="A172" s="22">
        <v>41835</v>
      </c>
      <c r="B172" s="22" t="s">
        <v>63</v>
      </c>
      <c r="C172" s="22" t="s">
        <v>48</v>
      </c>
      <c r="D172" s="23" t="s">
        <v>43</v>
      </c>
      <c r="E172" s="76">
        <v>40</v>
      </c>
    </row>
    <row r="173" spans="1:5">
      <c r="A173" s="22">
        <v>41846</v>
      </c>
      <c r="B173" s="22" t="s">
        <v>63</v>
      </c>
      <c r="C173" s="22" t="s">
        <v>38</v>
      </c>
      <c r="D173" s="23" t="s">
        <v>43</v>
      </c>
      <c r="E173" s="76">
        <v>57</v>
      </c>
    </row>
    <row r="174" spans="1:5">
      <c r="A174" s="22">
        <v>41799</v>
      </c>
      <c r="B174" s="22" t="s">
        <v>62</v>
      </c>
      <c r="C174" s="22" t="s">
        <v>336</v>
      </c>
      <c r="D174" s="23" t="s">
        <v>49</v>
      </c>
      <c r="E174" s="76">
        <v>66</v>
      </c>
    </row>
    <row r="175" spans="1:5">
      <c r="A175" s="22">
        <v>41842</v>
      </c>
      <c r="B175" s="22" t="s">
        <v>63</v>
      </c>
      <c r="C175" s="22" t="s">
        <v>48</v>
      </c>
      <c r="D175" s="23" t="s">
        <v>43</v>
      </c>
      <c r="E175" s="76">
        <v>40</v>
      </c>
    </row>
    <row r="176" spans="1:5">
      <c r="A176" s="22">
        <v>41782</v>
      </c>
      <c r="B176" s="22" t="s">
        <v>60</v>
      </c>
      <c r="C176" s="22" t="s">
        <v>48</v>
      </c>
      <c r="D176" s="23" t="s">
        <v>57</v>
      </c>
      <c r="E176" s="76">
        <v>46</v>
      </c>
    </row>
    <row r="177" spans="1:5">
      <c r="A177" s="22">
        <v>41837</v>
      </c>
      <c r="B177" s="22" t="s">
        <v>63</v>
      </c>
      <c r="C177" s="22" t="s">
        <v>48</v>
      </c>
      <c r="D177" s="23" t="s">
        <v>43</v>
      </c>
      <c r="E177" s="76">
        <v>20</v>
      </c>
    </row>
    <row r="178" spans="1:5">
      <c r="A178" s="22">
        <v>41846</v>
      </c>
      <c r="B178" s="22" t="s">
        <v>63</v>
      </c>
      <c r="C178" s="22" t="s">
        <v>48</v>
      </c>
      <c r="D178" s="23" t="s">
        <v>57</v>
      </c>
      <c r="E178" s="76">
        <v>115</v>
      </c>
    </row>
    <row r="179" spans="1:5">
      <c r="A179" s="22">
        <v>41899</v>
      </c>
      <c r="B179" s="22" t="s">
        <v>65</v>
      </c>
      <c r="C179" s="22" t="s">
        <v>48</v>
      </c>
      <c r="D179" s="23" t="s">
        <v>53</v>
      </c>
      <c r="E179" s="76">
        <v>523</v>
      </c>
    </row>
    <row r="180" spans="1:5">
      <c r="A180" s="22">
        <v>41894</v>
      </c>
      <c r="B180" s="22" t="s">
        <v>65</v>
      </c>
      <c r="C180" s="22" t="s">
        <v>48</v>
      </c>
      <c r="D180" s="23" t="s">
        <v>49</v>
      </c>
      <c r="E180" s="76">
        <v>102</v>
      </c>
    </row>
    <row r="181" spans="1:5">
      <c r="A181" s="22">
        <v>41789</v>
      </c>
      <c r="B181" s="22" t="s">
        <v>60</v>
      </c>
      <c r="C181" s="22" t="s">
        <v>38</v>
      </c>
      <c r="D181" s="23" t="s">
        <v>49</v>
      </c>
      <c r="E181" s="76">
        <v>66</v>
      </c>
    </row>
    <row r="182" spans="1:5">
      <c r="A182" s="22">
        <v>41840</v>
      </c>
      <c r="B182" s="22" t="s">
        <v>63</v>
      </c>
      <c r="C182" s="22" t="s">
        <v>48</v>
      </c>
      <c r="D182" s="23" t="s">
        <v>49</v>
      </c>
      <c r="E182" s="76">
        <v>32</v>
      </c>
    </row>
    <row r="183" spans="1:5">
      <c r="A183" s="22">
        <v>41907</v>
      </c>
      <c r="B183" s="22" t="s">
        <v>65</v>
      </c>
      <c r="C183" s="22" t="s">
        <v>336</v>
      </c>
      <c r="D183" s="23" t="s">
        <v>57</v>
      </c>
      <c r="E183" s="76">
        <v>69</v>
      </c>
    </row>
    <row r="184" spans="1:5">
      <c r="A184" s="22">
        <v>41819</v>
      </c>
      <c r="B184" s="22" t="s">
        <v>62</v>
      </c>
      <c r="C184" s="22" t="s">
        <v>38</v>
      </c>
      <c r="D184" s="23" t="s">
        <v>50</v>
      </c>
      <c r="E184" s="76">
        <v>414</v>
      </c>
    </row>
    <row r="185" spans="1:5">
      <c r="A185" s="22">
        <v>41842</v>
      </c>
      <c r="B185" s="22" t="s">
        <v>63</v>
      </c>
      <c r="C185" s="22" t="s">
        <v>38</v>
      </c>
      <c r="D185" s="23" t="s">
        <v>56</v>
      </c>
      <c r="E185" s="76">
        <v>40</v>
      </c>
    </row>
    <row r="186" spans="1:5">
      <c r="A186" s="22">
        <v>41902</v>
      </c>
      <c r="B186" s="22" t="s">
        <v>65</v>
      </c>
      <c r="C186" s="22" t="s">
        <v>48</v>
      </c>
      <c r="D186" s="23" t="s">
        <v>49</v>
      </c>
      <c r="E186" s="76">
        <v>68</v>
      </c>
    </row>
    <row r="187" spans="1:5">
      <c r="A187" s="22">
        <v>41889</v>
      </c>
      <c r="B187" s="22" t="s">
        <v>65</v>
      </c>
      <c r="C187" s="22" t="s">
        <v>48</v>
      </c>
      <c r="D187" s="23" t="s">
        <v>49</v>
      </c>
      <c r="E187" s="76">
        <v>102</v>
      </c>
    </row>
    <row r="188" spans="1:5">
      <c r="A188" s="22">
        <v>41823</v>
      </c>
      <c r="B188" s="22" t="s">
        <v>63</v>
      </c>
      <c r="C188" s="22" t="s">
        <v>38</v>
      </c>
      <c r="D188" s="23" t="s">
        <v>49</v>
      </c>
      <c r="E188" s="76">
        <v>132</v>
      </c>
    </row>
    <row r="189" spans="1:5">
      <c r="A189" s="22">
        <v>41769</v>
      </c>
      <c r="B189" s="22" t="s">
        <v>60</v>
      </c>
      <c r="C189" s="22" t="s">
        <v>48</v>
      </c>
      <c r="D189" s="23" t="s">
        <v>58</v>
      </c>
      <c r="E189" s="76">
        <v>25</v>
      </c>
    </row>
    <row r="190" spans="1:5">
      <c r="A190" s="22">
        <v>41767</v>
      </c>
      <c r="B190" s="22" t="s">
        <v>60</v>
      </c>
      <c r="C190" s="22" t="s">
        <v>48</v>
      </c>
      <c r="D190" s="23" t="s">
        <v>56</v>
      </c>
      <c r="E190" s="76">
        <v>209</v>
      </c>
    </row>
    <row r="191" spans="1:5">
      <c r="A191" s="22">
        <v>41770</v>
      </c>
      <c r="B191" s="22" t="s">
        <v>60</v>
      </c>
      <c r="C191" s="22" t="s">
        <v>38</v>
      </c>
      <c r="D191" s="23" t="s">
        <v>46</v>
      </c>
      <c r="E191" s="76">
        <v>48</v>
      </c>
    </row>
    <row r="192" spans="1:5">
      <c r="A192" s="22">
        <v>41824</v>
      </c>
      <c r="B192" s="22" t="s">
        <v>63</v>
      </c>
      <c r="C192" s="22" t="s">
        <v>48</v>
      </c>
      <c r="D192" s="23" t="s">
        <v>58</v>
      </c>
      <c r="E192" s="76">
        <v>50</v>
      </c>
    </row>
    <row r="193" spans="1:5">
      <c r="A193" s="22">
        <v>41827</v>
      </c>
      <c r="B193" s="22" t="s">
        <v>63</v>
      </c>
      <c r="C193" s="22" t="s">
        <v>38</v>
      </c>
      <c r="D193" s="23" t="s">
        <v>57</v>
      </c>
      <c r="E193" s="76">
        <v>44</v>
      </c>
    </row>
    <row r="194" spans="1:5">
      <c r="A194" s="22">
        <v>41773</v>
      </c>
      <c r="B194" s="22" t="s">
        <v>60</v>
      </c>
      <c r="C194" s="22" t="s">
        <v>48</v>
      </c>
      <c r="D194" s="23" t="s">
        <v>58</v>
      </c>
      <c r="E194" s="76">
        <v>48</v>
      </c>
    </row>
    <row r="195" spans="1:5">
      <c r="A195" s="22">
        <v>41768</v>
      </c>
      <c r="B195" s="22" t="s">
        <v>60</v>
      </c>
      <c r="C195" s="22" t="s">
        <v>38</v>
      </c>
      <c r="D195" s="23" t="s">
        <v>56</v>
      </c>
      <c r="E195" s="76">
        <v>20</v>
      </c>
    </row>
    <row r="196" spans="1:5">
      <c r="A196" s="22">
        <v>41897</v>
      </c>
      <c r="B196" s="22" t="s">
        <v>65</v>
      </c>
      <c r="C196" s="22" t="s">
        <v>38</v>
      </c>
      <c r="D196" s="23" t="s">
        <v>58</v>
      </c>
      <c r="E196" s="76">
        <v>46</v>
      </c>
    </row>
    <row r="197" spans="1:5">
      <c r="A197" s="22">
        <v>41805</v>
      </c>
      <c r="B197" s="22" t="s">
        <v>62</v>
      </c>
      <c r="C197" s="22" t="s">
        <v>38</v>
      </c>
      <c r="D197" s="23" t="s">
        <v>43</v>
      </c>
      <c r="E197" s="76">
        <v>100</v>
      </c>
    </row>
    <row r="198" spans="1:5">
      <c r="A198" s="22">
        <v>41884</v>
      </c>
      <c r="B198" s="22" t="s">
        <v>65</v>
      </c>
      <c r="C198" s="22" t="s">
        <v>48</v>
      </c>
      <c r="D198" s="23" t="s">
        <v>58</v>
      </c>
      <c r="E198" s="76">
        <v>48</v>
      </c>
    </row>
    <row r="199" spans="1:5">
      <c r="A199" s="22">
        <v>41786</v>
      </c>
      <c r="B199" s="22" t="s">
        <v>60</v>
      </c>
      <c r="C199" s="22" t="s">
        <v>38</v>
      </c>
      <c r="D199" s="23" t="s">
        <v>39</v>
      </c>
      <c r="E199" s="76">
        <v>80</v>
      </c>
    </row>
    <row r="200" spans="1:5">
      <c r="A200" s="22">
        <v>41771</v>
      </c>
      <c r="B200" s="22" t="s">
        <v>60</v>
      </c>
      <c r="C200" s="22" t="s">
        <v>336</v>
      </c>
      <c r="D200" s="23" t="s">
        <v>49</v>
      </c>
      <c r="E200" s="76">
        <v>66</v>
      </c>
    </row>
    <row r="201" spans="1:5">
      <c r="A201" s="22">
        <v>41767</v>
      </c>
      <c r="B201" s="22" t="s">
        <v>60</v>
      </c>
      <c r="C201" s="22" t="s">
        <v>48</v>
      </c>
      <c r="D201" s="23" t="s">
        <v>43</v>
      </c>
      <c r="E201" s="76">
        <v>60</v>
      </c>
    </row>
    <row r="202" spans="1:5">
      <c r="A202" s="22">
        <v>41902</v>
      </c>
      <c r="B202" s="22" t="s">
        <v>65</v>
      </c>
      <c r="C202" s="22" t="s">
        <v>48</v>
      </c>
      <c r="D202" s="23" t="s">
        <v>43</v>
      </c>
      <c r="E202" s="76">
        <v>40</v>
      </c>
    </row>
    <row r="203" spans="1:5">
      <c r="A203" s="22">
        <v>41778</v>
      </c>
      <c r="B203" s="22" t="s">
        <v>60</v>
      </c>
      <c r="C203" s="22" t="s">
        <v>48</v>
      </c>
      <c r="D203" s="23" t="s">
        <v>49</v>
      </c>
      <c r="E203" s="76">
        <v>64</v>
      </c>
    </row>
    <row r="204" spans="1:5">
      <c r="A204" s="22">
        <v>41765</v>
      </c>
      <c r="B204" s="22" t="s">
        <v>60</v>
      </c>
      <c r="C204" s="22" t="s">
        <v>48</v>
      </c>
      <c r="D204" s="23" t="s">
        <v>43</v>
      </c>
      <c r="E204" s="76">
        <v>40</v>
      </c>
    </row>
    <row r="205" spans="1:5">
      <c r="A205" s="22">
        <v>41786</v>
      </c>
      <c r="B205" s="22" t="s">
        <v>60</v>
      </c>
      <c r="C205" s="22" t="s">
        <v>38</v>
      </c>
      <c r="D205" s="23" t="s">
        <v>50</v>
      </c>
      <c r="E205" s="76">
        <v>69</v>
      </c>
    </row>
    <row r="206" spans="1:5">
      <c r="A206" s="22">
        <v>41899</v>
      </c>
      <c r="B206" s="22" t="s">
        <v>65</v>
      </c>
      <c r="C206" s="22" t="s">
        <v>38</v>
      </c>
      <c r="D206" s="23" t="s">
        <v>49</v>
      </c>
      <c r="E206" s="76">
        <v>102</v>
      </c>
    </row>
    <row r="207" spans="1:5">
      <c r="A207" s="22">
        <v>41912</v>
      </c>
      <c r="B207" s="22" t="s">
        <v>65</v>
      </c>
      <c r="C207" s="22" t="s">
        <v>38</v>
      </c>
      <c r="D207" s="23" t="s">
        <v>53</v>
      </c>
      <c r="E207" s="76">
        <v>30</v>
      </c>
    </row>
    <row r="208" spans="1:5">
      <c r="A208" s="22">
        <v>41816</v>
      </c>
      <c r="B208" s="22" t="s">
        <v>62</v>
      </c>
      <c r="C208" s="22" t="s">
        <v>48</v>
      </c>
      <c r="D208" s="23" t="s">
        <v>58</v>
      </c>
      <c r="E208" s="76">
        <v>48</v>
      </c>
    </row>
    <row r="209" spans="1:5">
      <c r="A209" s="22">
        <v>41778</v>
      </c>
      <c r="B209" s="22" t="s">
        <v>60</v>
      </c>
      <c r="C209" s="22" t="s">
        <v>38</v>
      </c>
      <c r="D209" s="23" t="s">
        <v>58</v>
      </c>
      <c r="E209" s="76">
        <v>72</v>
      </c>
    </row>
    <row r="210" spans="1:5">
      <c r="A210" s="22">
        <v>41769</v>
      </c>
      <c r="B210" s="22" t="s">
        <v>60</v>
      </c>
      <c r="C210" s="22" t="s">
        <v>38</v>
      </c>
      <c r="D210" s="23" t="s">
        <v>49</v>
      </c>
      <c r="E210" s="76">
        <v>32</v>
      </c>
    </row>
    <row r="211" spans="1:5">
      <c r="A211" s="22">
        <v>41840</v>
      </c>
      <c r="B211" s="22" t="s">
        <v>63</v>
      </c>
      <c r="C211" s="22" t="s">
        <v>38</v>
      </c>
      <c r="D211" s="23" t="s">
        <v>49</v>
      </c>
      <c r="E211" s="76">
        <v>690</v>
      </c>
    </row>
    <row r="212" spans="1:5">
      <c r="A212" s="22">
        <v>41842</v>
      </c>
      <c r="B212" s="22" t="s">
        <v>63</v>
      </c>
      <c r="C212" s="22" t="s">
        <v>38</v>
      </c>
      <c r="D212" s="23" t="s">
        <v>56</v>
      </c>
      <c r="E212" s="76">
        <v>40</v>
      </c>
    </row>
    <row r="213" spans="1:5">
      <c r="A213" s="22">
        <v>41889</v>
      </c>
      <c r="B213" s="22" t="s">
        <v>65</v>
      </c>
      <c r="C213" s="22" t="s">
        <v>38</v>
      </c>
      <c r="D213" s="23" t="s">
        <v>57</v>
      </c>
      <c r="E213" s="76">
        <v>23</v>
      </c>
    </row>
    <row r="214" spans="1:5">
      <c r="A214" s="22">
        <v>41824</v>
      </c>
      <c r="B214" s="22" t="s">
        <v>63</v>
      </c>
      <c r="C214" s="22" t="s">
        <v>38</v>
      </c>
      <c r="D214" s="23" t="s">
        <v>50</v>
      </c>
      <c r="E214" s="76">
        <v>396</v>
      </c>
    </row>
    <row r="215" spans="1:5">
      <c r="A215" s="22">
        <v>41815</v>
      </c>
      <c r="B215" s="22" t="s">
        <v>62</v>
      </c>
      <c r="C215" s="22" t="s">
        <v>48</v>
      </c>
      <c r="D215" s="23" t="s">
        <v>53</v>
      </c>
      <c r="E215" s="76">
        <v>58</v>
      </c>
    </row>
    <row r="216" spans="1:5">
      <c r="A216" s="22">
        <v>41783</v>
      </c>
      <c r="B216" s="22" t="s">
        <v>60</v>
      </c>
      <c r="C216" s="22" t="s">
        <v>48</v>
      </c>
      <c r="D216" s="23" t="s">
        <v>49</v>
      </c>
      <c r="E216" s="76">
        <v>306</v>
      </c>
    </row>
    <row r="217" spans="1:5">
      <c r="A217" s="22">
        <v>41839</v>
      </c>
      <c r="B217" s="22" t="s">
        <v>63</v>
      </c>
      <c r="C217" s="22" t="s">
        <v>336</v>
      </c>
      <c r="D217" s="23" t="s">
        <v>53</v>
      </c>
      <c r="E217" s="76">
        <v>60</v>
      </c>
    </row>
    <row r="218" spans="1:5">
      <c r="A218" s="22">
        <v>41784</v>
      </c>
      <c r="B218" s="22" t="s">
        <v>60</v>
      </c>
      <c r="C218" s="22" t="s">
        <v>38</v>
      </c>
      <c r="D218" s="23" t="s">
        <v>53</v>
      </c>
      <c r="E218" s="76">
        <v>112</v>
      </c>
    </row>
    <row r="219" spans="1:5">
      <c r="A219" s="22">
        <v>41774</v>
      </c>
      <c r="B219" s="22" t="s">
        <v>60</v>
      </c>
      <c r="C219" s="22" t="s">
        <v>38</v>
      </c>
      <c r="D219" s="23" t="s">
        <v>49</v>
      </c>
      <c r="E219" s="76">
        <v>33</v>
      </c>
    </row>
    <row r="220" spans="1:5">
      <c r="A220" s="22">
        <v>41839</v>
      </c>
      <c r="B220" s="22" t="s">
        <v>63</v>
      </c>
      <c r="C220" s="22" t="s">
        <v>38</v>
      </c>
      <c r="D220" s="23" t="s">
        <v>50</v>
      </c>
      <c r="E220" s="76">
        <v>22</v>
      </c>
    </row>
    <row r="221" spans="1:5">
      <c r="A221" s="22">
        <v>41764</v>
      </c>
      <c r="B221" s="22" t="s">
        <v>60</v>
      </c>
      <c r="C221" s="22" t="s">
        <v>38</v>
      </c>
      <c r="D221" s="23" t="s">
        <v>66</v>
      </c>
      <c r="E221" s="76">
        <v>54</v>
      </c>
    </row>
    <row r="222" spans="1:5">
      <c r="A222" s="22">
        <v>41820</v>
      </c>
      <c r="B222" s="22" t="s">
        <v>62</v>
      </c>
      <c r="C222" s="22" t="s">
        <v>38</v>
      </c>
      <c r="D222" s="23" t="s">
        <v>57</v>
      </c>
      <c r="E222" s="76">
        <v>46</v>
      </c>
    </row>
    <row r="223" spans="1:5">
      <c r="A223" s="22">
        <v>41825</v>
      </c>
      <c r="B223" s="22" t="s">
        <v>63</v>
      </c>
      <c r="C223" s="22" t="s">
        <v>48</v>
      </c>
      <c r="D223" s="23" t="s">
        <v>54</v>
      </c>
      <c r="E223" s="76">
        <v>24</v>
      </c>
    </row>
    <row r="224" spans="1:5">
      <c r="A224" s="22">
        <v>41845</v>
      </c>
      <c r="B224" s="22" t="s">
        <v>63</v>
      </c>
      <c r="C224" s="22" t="s">
        <v>48</v>
      </c>
      <c r="D224" s="23" t="s">
        <v>43</v>
      </c>
      <c r="E224" s="76">
        <v>20</v>
      </c>
    </row>
    <row r="225" spans="1:5">
      <c r="A225" s="22">
        <v>41887</v>
      </c>
      <c r="B225" s="22" t="s">
        <v>65</v>
      </c>
      <c r="C225" s="22" t="s">
        <v>38</v>
      </c>
      <c r="D225" s="23" t="s">
        <v>49</v>
      </c>
      <c r="E225" s="76">
        <v>238</v>
      </c>
    </row>
    <row r="226" spans="1:5">
      <c r="A226" s="22">
        <v>41832</v>
      </c>
      <c r="B226" s="22" t="s">
        <v>63</v>
      </c>
      <c r="C226" s="22" t="s">
        <v>48</v>
      </c>
      <c r="D226" s="23" t="s">
        <v>57</v>
      </c>
      <c r="E226" s="76">
        <v>23</v>
      </c>
    </row>
    <row r="227" spans="1:5">
      <c r="A227" s="22">
        <v>41789</v>
      </c>
      <c r="B227" s="22" t="s">
        <v>60</v>
      </c>
      <c r="C227" s="22" t="s">
        <v>38</v>
      </c>
      <c r="D227" s="23" t="s">
        <v>49</v>
      </c>
      <c r="E227" s="76">
        <v>66</v>
      </c>
    </row>
    <row r="228" spans="1:5">
      <c r="A228" s="22">
        <v>41847</v>
      </c>
      <c r="B228" s="22" t="s">
        <v>63</v>
      </c>
      <c r="C228" s="22" t="s">
        <v>48</v>
      </c>
      <c r="D228" s="23" t="s">
        <v>49</v>
      </c>
      <c r="E228" s="76">
        <v>66</v>
      </c>
    </row>
    <row r="229" spans="1:5">
      <c r="A229" s="22">
        <v>41764</v>
      </c>
      <c r="B229" s="22" t="s">
        <v>60</v>
      </c>
      <c r="C229" s="22" t="s">
        <v>38</v>
      </c>
      <c r="D229" s="23" t="s">
        <v>49</v>
      </c>
      <c r="E229" s="76">
        <v>68</v>
      </c>
    </row>
    <row r="230" spans="1:5">
      <c r="A230" s="22">
        <v>41781</v>
      </c>
      <c r="B230" s="22" t="s">
        <v>60</v>
      </c>
      <c r="C230" s="22" t="s">
        <v>48</v>
      </c>
      <c r="D230" s="23" t="s">
        <v>43</v>
      </c>
      <c r="E230" s="76">
        <v>38</v>
      </c>
    </row>
    <row r="231" spans="1:5">
      <c r="A231" s="22">
        <v>41829</v>
      </c>
      <c r="B231" s="22" t="s">
        <v>63</v>
      </c>
      <c r="C231" s="22" t="s">
        <v>48</v>
      </c>
      <c r="D231" s="23" t="s">
        <v>50</v>
      </c>
      <c r="E231" s="76">
        <v>69</v>
      </c>
    </row>
    <row r="232" spans="1:5">
      <c r="A232" s="22">
        <v>41827</v>
      </c>
      <c r="B232" s="22" t="s">
        <v>63</v>
      </c>
      <c r="C232" s="22" t="s">
        <v>48</v>
      </c>
      <c r="D232" s="23" t="s">
        <v>57</v>
      </c>
      <c r="E232" s="76">
        <v>23</v>
      </c>
    </row>
    <row r="233" spans="1:5">
      <c r="A233" s="22">
        <v>41784</v>
      </c>
      <c r="B233" s="22" t="s">
        <v>60</v>
      </c>
      <c r="C233" s="22" t="s">
        <v>336</v>
      </c>
      <c r="D233" s="23" t="s">
        <v>49</v>
      </c>
      <c r="E233" s="76">
        <v>68</v>
      </c>
    </row>
    <row r="234" spans="1:5">
      <c r="A234" s="22">
        <v>41891</v>
      </c>
      <c r="B234" s="22" t="s">
        <v>65</v>
      </c>
      <c r="C234" s="22" t="s">
        <v>336</v>
      </c>
      <c r="D234" s="23" t="s">
        <v>56</v>
      </c>
      <c r="E234" s="76">
        <v>105</v>
      </c>
    </row>
    <row r="235" spans="1:5">
      <c r="A235" s="22">
        <v>41819</v>
      </c>
      <c r="B235" s="22" t="s">
        <v>62</v>
      </c>
      <c r="C235" s="22" t="s">
        <v>38</v>
      </c>
      <c r="D235" s="23" t="s">
        <v>54</v>
      </c>
      <c r="E235" s="76">
        <v>188</v>
      </c>
    </row>
    <row r="236" spans="1:5">
      <c r="A236" s="22">
        <v>41892</v>
      </c>
      <c r="B236" s="22" t="s">
        <v>65</v>
      </c>
      <c r="C236" s="22" t="s">
        <v>38</v>
      </c>
      <c r="D236" s="23" t="s">
        <v>50</v>
      </c>
      <c r="E236" s="76">
        <v>69</v>
      </c>
    </row>
    <row r="237" spans="1:5">
      <c r="A237" s="22">
        <v>41835</v>
      </c>
      <c r="B237" s="22" t="s">
        <v>63</v>
      </c>
      <c r="C237" s="22" t="s">
        <v>38</v>
      </c>
      <c r="D237" s="23" t="s">
        <v>46</v>
      </c>
      <c r="E237" s="76">
        <v>240</v>
      </c>
    </row>
    <row r="238" spans="1:5">
      <c r="A238" s="22">
        <v>41765</v>
      </c>
      <c r="B238" s="22" t="s">
        <v>60</v>
      </c>
      <c r="C238" s="22" t="s">
        <v>38</v>
      </c>
      <c r="D238" s="23" t="s">
        <v>50</v>
      </c>
      <c r="E238" s="76">
        <v>69</v>
      </c>
    </row>
    <row r="239" spans="1:5">
      <c r="A239" s="22">
        <v>41904</v>
      </c>
      <c r="B239" s="22" t="s">
        <v>65</v>
      </c>
      <c r="C239" s="22" t="s">
        <v>38</v>
      </c>
      <c r="D239" s="23" t="s">
        <v>61</v>
      </c>
      <c r="E239" s="76">
        <v>55</v>
      </c>
    </row>
    <row r="240" spans="1:5">
      <c r="A240" s="22">
        <v>41762</v>
      </c>
      <c r="B240" s="22" t="s">
        <v>60</v>
      </c>
      <c r="C240" s="22" t="s">
        <v>48</v>
      </c>
      <c r="D240" s="23" t="s">
        <v>49</v>
      </c>
      <c r="E240" s="76">
        <v>99</v>
      </c>
    </row>
    <row r="241" spans="1:5">
      <c r="A241" s="22">
        <v>41771</v>
      </c>
      <c r="B241" s="22" t="s">
        <v>60</v>
      </c>
      <c r="C241" s="22" t="s">
        <v>48</v>
      </c>
      <c r="D241" s="23" t="s">
        <v>46</v>
      </c>
      <c r="E241" s="76">
        <v>96</v>
      </c>
    </row>
    <row r="242" spans="1:5">
      <c r="A242" s="22">
        <v>41826</v>
      </c>
      <c r="B242" s="22" t="s">
        <v>63</v>
      </c>
      <c r="C242" s="22" t="s">
        <v>38</v>
      </c>
      <c r="D242" s="23" t="s">
        <v>39</v>
      </c>
      <c r="E242" s="76">
        <v>160</v>
      </c>
    </row>
    <row r="243" spans="1:5">
      <c r="A243" s="22">
        <v>41908</v>
      </c>
      <c r="B243" s="22" t="s">
        <v>65</v>
      </c>
      <c r="C243" s="22" t="s">
        <v>38</v>
      </c>
      <c r="D243" s="23" t="s">
        <v>49</v>
      </c>
      <c r="E243" s="76">
        <v>66</v>
      </c>
    </row>
    <row r="244" spans="1:5">
      <c r="A244" s="22">
        <v>41824</v>
      </c>
      <c r="B244" s="22" t="s">
        <v>63</v>
      </c>
      <c r="C244" s="22" t="s">
        <v>38</v>
      </c>
      <c r="D244" s="23" t="s">
        <v>50</v>
      </c>
      <c r="E244" s="76">
        <v>66</v>
      </c>
    </row>
    <row r="245" spans="1:5">
      <c r="A245" s="22">
        <v>41763</v>
      </c>
      <c r="B245" s="22" t="s">
        <v>60</v>
      </c>
      <c r="C245" s="22" t="s">
        <v>38</v>
      </c>
      <c r="D245" s="23" t="s">
        <v>57</v>
      </c>
      <c r="E245" s="76">
        <v>44</v>
      </c>
    </row>
    <row r="246" spans="1:5">
      <c r="A246" s="22">
        <v>41833</v>
      </c>
      <c r="B246" s="22" t="s">
        <v>63</v>
      </c>
      <c r="C246" s="22" t="s">
        <v>38</v>
      </c>
      <c r="D246" s="23" t="s">
        <v>46</v>
      </c>
      <c r="E246" s="76">
        <v>72</v>
      </c>
    </row>
    <row r="247" spans="1:5">
      <c r="A247" s="22">
        <v>41780</v>
      </c>
      <c r="B247" s="22" t="s">
        <v>60</v>
      </c>
      <c r="C247" s="22" t="s">
        <v>336</v>
      </c>
      <c r="D247" s="23" t="s">
        <v>43</v>
      </c>
      <c r="E247" s="76">
        <v>40</v>
      </c>
    </row>
    <row r="248" spans="1:5">
      <c r="A248" s="22">
        <v>41904</v>
      </c>
      <c r="B248" s="22" t="s">
        <v>65</v>
      </c>
      <c r="C248" s="22" t="s">
        <v>48</v>
      </c>
      <c r="D248" s="23" t="s">
        <v>56</v>
      </c>
      <c r="E248" s="76">
        <v>57</v>
      </c>
    </row>
    <row r="249" spans="1:5">
      <c r="A249" s="22">
        <v>41829</v>
      </c>
      <c r="B249" s="22" t="s">
        <v>63</v>
      </c>
      <c r="C249" s="22" t="s">
        <v>38</v>
      </c>
      <c r="D249" s="23" t="s">
        <v>50</v>
      </c>
      <c r="E249" s="76">
        <v>392</v>
      </c>
    </row>
    <row r="250" spans="1:5">
      <c r="A250" s="22">
        <v>41908</v>
      </c>
      <c r="B250" s="22" t="s">
        <v>65</v>
      </c>
      <c r="C250" s="22" t="s">
        <v>38</v>
      </c>
      <c r="D250" s="23" t="s">
        <v>57</v>
      </c>
      <c r="E250" s="76">
        <v>44</v>
      </c>
    </row>
    <row r="251" spans="1:5">
      <c r="A251" s="22">
        <v>41770</v>
      </c>
      <c r="B251" s="22" t="s">
        <v>60</v>
      </c>
      <c r="C251" s="22" t="s">
        <v>48</v>
      </c>
      <c r="D251" s="23" t="s">
        <v>56</v>
      </c>
      <c r="E251" s="76">
        <v>63</v>
      </c>
    </row>
    <row r="252" spans="1:5">
      <c r="A252" s="22">
        <v>41896</v>
      </c>
      <c r="B252" s="22" t="s">
        <v>65</v>
      </c>
      <c r="C252" s="22" t="s">
        <v>48</v>
      </c>
      <c r="D252" s="23" t="s">
        <v>58</v>
      </c>
      <c r="E252" s="76">
        <v>48</v>
      </c>
    </row>
    <row r="253" spans="1:5">
      <c r="A253" s="22">
        <v>41777</v>
      </c>
      <c r="B253" s="22" t="s">
        <v>60</v>
      </c>
      <c r="C253" s="22" t="s">
        <v>38</v>
      </c>
      <c r="D253" s="23" t="s">
        <v>43</v>
      </c>
      <c r="E253" s="76">
        <v>20</v>
      </c>
    </row>
    <row r="254" spans="1:5">
      <c r="A254" s="22">
        <v>41901</v>
      </c>
      <c r="B254" s="22" t="s">
        <v>65</v>
      </c>
      <c r="C254" s="22" t="s">
        <v>48</v>
      </c>
      <c r="D254" s="23" t="s">
        <v>39</v>
      </c>
      <c r="E254" s="76">
        <v>228</v>
      </c>
    </row>
    <row r="255" spans="1:5">
      <c r="A255" s="22">
        <v>41894</v>
      </c>
      <c r="B255" s="22" t="s">
        <v>65</v>
      </c>
      <c r="C255" s="22" t="s">
        <v>38</v>
      </c>
      <c r="D255" s="23" t="s">
        <v>50</v>
      </c>
      <c r="E255" s="76">
        <v>69</v>
      </c>
    </row>
    <row r="256" spans="1:5">
      <c r="A256" s="22">
        <v>41793</v>
      </c>
      <c r="B256" s="22" t="s">
        <v>62</v>
      </c>
      <c r="C256" s="22" t="s">
        <v>48</v>
      </c>
      <c r="D256" s="23" t="s">
        <v>39</v>
      </c>
      <c r="E256" s="76">
        <v>312</v>
      </c>
    </row>
    <row r="257" spans="1:5">
      <c r="A257" s="22">
        <v>41827</v>
      </c>
      <c r="B257" s="22" t="s">
        <v>63</v>
      </c>
      <c r="C257" s="22" t="s">
        <v>48</v>
      </c>
      <c r="D257" s="23" t="s">
        <v>39</v>
      </c>
      <c r="E257" s="76">
        <v>240</v>
      </c>
    </row>
    <row r="258" spans="1:5">
      <c r="A258" s="22">
        <v>41853</v>
      </c>
      <c r="B258" s="22" t="s">
        <v>64</v>
      </c>
      <c r="C258" s="22" t="s">
        <v>48</v>
      </c>
      <c r="D258" s="23" t="s">
        <v>49</v>
      </c>
      <c r="E258" s="76">
        <v>517</v>
      </c>
    </row>
    <row r="259" spans="1:5">
      <c r="A259" s="22">
        <v>41908</v>
      </c>
      <c r="B259" s="22" t="s">
        <v>65</v>
      </c>
      <c r="C259" s="22" t="s">
        <v>48</v>
      </c>
      <c r="D259" s="23" t="s">
        <v>43</v>
      </c>
      <c r="E259" s="76">
        <v>80</v>
      </c>
    </row>
    <row r="260" spans="1:5">
      <c r="A260" s="22">
        <v>41833</v>
      </c>
      <c r="B260" s="22" t="s">
        <v>63</v>
      </c>
      <c r="C260" s="22" t="s">
        <v>48</v>
      </c>
      <c r="D260" s="23" t="s">
        <v>58</v>
      </c>
      <c r="E260" s="76">
        <v>75</v>
      </c>
    </row>
    <row r="261" spans="1:5">
      <c r="A261" s="22">
        <v>41766</v>
      </c>
      <c r="B261" s="22" t="s">
        <v>60</v>
      </c>
      <c r="C261" s="22" t="s">
        <v>48</v>
      </c>
      <c r="D261" s="23" t="s">
        <v>46</v>
      </c>
      <c r="E261" s="76">
        <v>23</v>
      </c>
    </row>
    <row r="262" spans="1:5">
      <c r="A262" s="22">
        <v>41773</v>
      </c>
      <c r="B262" s="22" t="s">
        <v>60</v>
      </c>
      <c r="C262" s="22" t="s">
        <v>48</v>
      </c>
      <c r="D262" s="23" t="s">
        <v>50</v>
      </c>
      <c r="E262" s="76">
        <v>69</v>
      </c>
    </row>
    <row r="263" spans="1:5">
      <c r="A263" s="22">
        <v>41909</v>
      </c>
      <c r="B263" s="22" t="s">
        <v>65</v>
      </c>
      <c r="C263" s="22" t="s">
        <v>38</v>
      </c>
      <c r="D263" s="23" t="s">
        <v>66</v>
      </c>
      <c r="E263" s="76">
        <v>36</v>
      </c>
    </row>
    <row r="264" spans="1:5">
      <c r="A264" s="22">
        <v>41837</v>
      </c>
      <c r="B264" s="22" t="s">
        <v>63</v>
      </c>
      <c r="C264" s="22" t="s">
        <v>48</v>
      </c>
      <c r="D264" s="23" t="s">
        <v>50</v>
      </c>
      <c r="E264" s="76">
        <v>69</v>
      </c>
    </row>
    <row r="265" spans="1:5">
      <c r="A265" s="22">
        <v>41841</v>
      </c>
      <c r="B265" s="22" t="s">
        <v>63</v>
      </c>
      <c r="C265" s="22" t="s">
        <v>38</v>
      </c>
      <c r="D265" s="23" t="s">
        <v>50</v>
      </c>
      <c r="E265" s="76">
        <v>22</v>
      </c>
    </row>
    <row r="266" spans="1:5">
      <c r="A266" s="22">
        <v>41826</v>
      </c>
      <c r="B266" s="22" t="s">
        <v>63</v>
      </c>
      <c r="C266" s="22" t="s">
        <v>48</v>
      </c>
      <c r="D266" s="23" t="s">
        <v>57</v>
      </c>
      <c r="E266" s="76">
        <v>66</v>
      </c>
    </row>
    <row r="267" spans="1:5">
      <c r="A267" s="22">
        <v>41823</v>
      </c>
      <c r="B267" s="22" t="s">
        <v>63</v>
      </c>
      <c r="C267" s="22" t="s">
        <v>48</v>
      </c>
      <c r="D267" s="23" t="s">
        <v>49</v>
      </c>
      <c r="E267" s="76">
        <v>66</v>
      </c>
    </row>
    <row r="268" spans="1:5">
      <c r="A268" s="22">
        <v>41824</v>
      </c>
      <c r="B268" s="22" t="s">
        <v>63</v>
      </c>
      <c r="C268" s="22" t="s">
        <v>48</v>
      </c>
      <c r="D268" s="23" t="s">
        <v>43</v>
      </c>
      <c r="E268" s="76">
        <v>40</v>
      </c>
    </row>
    <row r="269" spans="1:5">
      <c r="A269" s="22">
        <v>41904</v>
      </c>
      <c r="B269" s="22" t="s">
        <v>65</v>
      </c>
      <c r="C269" s="22" t="s">
        <v>48</v>
      </c>
      <c r="D269" s="23" t="s">
        <v>43</v>
      </c>
      <c r="E269" s="76">
        <v>40</v>
      </c>
    </row>
    <row r="270" spans="1:5">
      <c r="A270" s="22">
        <v>41837</v>
      </c>
      <c r="B270" s="22" t="s">
        <v>63</v>
      </c>
      <c r="C270" s="22" t="s">
        <v>38</v>
      </c>
      <c r="D270" s="23" t="s">
        <v>50</v>
      </c>
      <c r="E270" s="76">
        <v>46</v>
      </c>
    </row>
    <row r="271" spans="1:5">
      <c r="A271" s="22">
        <v>41847</v>
      </c>
      <c r="B271" s="22" t="s">
        <v>63</v>
      </c>
      <c r="C271" s="22" t="s">
        <v>48</v>
      </c>
      <c r="D271" s="23" t="s">
        <v>57</v>
      </c>
      <c r="E271" s="76">
        <v>66</v>
      </c>
    </row>
    <row r="272" spans="1:5">
      <c r="A272" s="22">
        <v>41841</v>
      </c>
      <c r="B272" s="22" t="s">
        <v>63</v>
      </c>
      <c r="C272" s="22" t="s">
        <v>48</v>
      </c>
      <c r="D272" s="23" t="s">
        <v>46</v>
      </c>
      <c r="E272" s="76">
        <v>72</v>
      </c>
    </row>
    <row r="273" spans="1:5">
      <c r="A273" s="22">
        <v>41828</v>
      </c>
      <c r="B273" s="22" t="s">
        <v>63</v>
      </c>
      <c r="C273" s="22" t="s">
        <v>48</v>
      </c>
      <c r="D273" s="23" t="s">
        <v>57</v>
      </c>
      <c r="E273" s="76">
        <v>69</v>
      </c>
    </row>
    <row r="274" spans="1:5">
      <c r="A274" s="22">
        <v>41820</v>
      </c>
      <c r="B274" s="22" t="s">
        <v>62</v>
      </c>
      <c r="C274" s="22" t="s">
        <v>38</v>
      </c>
      <c r="D274" s="23" t="s">
        <v>53</v>
      </c>
      <c r="E274" s="76">
        <v>87</v>
      </c>
    </row>
    <row r="275" spans="1:5">
      <c r="A275" s="22">
        <v>41822</v>
      </c>
      <c r="B275" s="22" t="s">
        <v>63</v>
      </c>
      <c r="C275" s="22" t="s">
        <v>336</v>
      </c>
      <c r="D275" s="23" t="s">
        <v>49</v>
      </c>
      <c r="E275" s="76">
        <v>32</v>
      </c>
    </row>
    <row r="276" spans="1:5">
      <c r="A276" s="22">
        <v>41830</v>
      </c>
      <c r="B276" s="22" t="s">
        <v>63</v>
      </c>
      <c r="C276" s="22" t="s">
        <v>38</v>
      </c>
      <c r="D276" s="23" t="s">
        <v>49</v>
      </c>
      <c r="E276" s="76">
        <v>376</v>
      </c>
    </row>
    <row r="277" spans="1:5">
      <c r="A277" s="22">
        <v>41821</v>
      </c>
      <c r="B277" s="22" t="s">
        <v>63</v>
      </c>
      <c r="C277" s="22" t="s">
        <v>38</v>
      </c>
      <c r="D277" s="23" t="s">
        <v>54</v>
      </c>
      <c r="E277" s="76">
        <v>71</v>
      </c>
    </row>
    <row r="278" spans="1:5">
      <c r="A278" s="22">
        <v>41840</v>
      </c>
      <c r="B278" s="22" t="s">
        <v>63</v>
      </c>
      <c r="C278" s="22" t="s">
        <v>38</v>
      </c>
      <c r="D278" s="23" t="s">
        <v>56</v>
      </c>
      <c r="E278" s="76">
        <v>20</v>
      </c>
    </row>
    <row r="279" spans="1:5">
      <c r="A279" s="22">
        <v>41896</v>
      </c>
      <c r="B279" s="22" t="s">
        <v>65</v>
      </c>
      <c r="C279" s="22" t="s">
        <v>38</v>
      </c>
      <c r="D279" s="23" t="s">
        <v>56</v>
      </c>
      <c r="E279" s="76">
        <v>40</v>
      </c>
    </row>
    <row r="280" spans="1:5">
      <c r="A280" s="22">
        <v>41893</v>
      </c>
      <c r="B280" s="22" t="s">
        <v>65</v>
      </c>
      <c r="C280" s="22" t="s">
        <v>38</v>
      </c>
      <c r="D280" s="23" t="s">
        <v>49</v>
      </c>
      <c r="E280" s="76">
        <v>752</v>
      </c>
    </row>
    <row r="281" spans="1:5">
      <c r="A281" s="22">
        <v>41870</v>
      </c>
      <c r="B281" s="22" t="s">
        <v>64</v>
      </c>
      <c r="C281" s="22" t="s">
        <v>38</v>
      </c>
      <c r="D281" s="23" t="s">
        <v>54</v>
      </c>
      <c r="E281" s="76">
        <v>71</v>
      </c>
    </row>
    <row r="282" spans="1:5">
      <c r="A282" s="22">
        <v>41896</v>
      </c>
      <c r="B282" s="22" t="s">
        <v>65</v>
      </c>
      <c r="C282" s="22" t="s">
        <v>336</v>
      </c>
      <c r="D282" s="23" t="s">
        <v>50</v>
      </c>
      <c r="E282" s="76">
        <v>69</v>
      </c>
    </row>
    <row r="283" spans="1:5">
      <c r="A283" s="22">
        <v>41896</v>
      </c>
      <c r="B283" s="22" t="s">
        <v>65</v>
      </c>
      <c r="C283" s="22" t="s">
        <v>48</v>
      </c>
      <c r="D283" s="23" t="s">
        <v>49</v>
      </c>
      <c r="E283" s="76">
        <v>66</v>
      </c>
    </row>
    <row r="284" spans="1:5">
      <c r="A284" s="22">
        <v>41793</v>
      </c>
      <c r="B284" s="22" t="s">
        <v>62</v>
      </c>
      <c r="C284" s="22" t="s">
        <v>336</v>
      </c>
      <c r="D284" s="23" t="s">
        <v>56</v>
      </c>
      <c r="E284" s="76">
        <v>40</v>
      </c>
    </row>
    <row r="285" spans="1:5">
      <c r="A285" s="22">
        <v>41908</v>
      </c>
      <c r="B285" s="22" t="s">
        <v>65</v>
      </c>
      <c r="C285" s="22" t="s">
        <v>38</v>
      </c>
      <c r="D285" s="23" t="s">
        <v>57</v>
      </c>
      <c r="E285" s="76">
        <v>46</v>
      </c>
    </row>
    <row r="286" spans="1:5">
      <c r="A286" s="22">
        <v>41782</v>
      </c>
      <c r="B286" s="22" t="s">
        <v>60</v>
      </c>
      <c r="C286" s="22" t="s">
        <v>336</v>
      </c>
      <c r="D286" s="23" t="s">
        <v>43</v>
      </c>
      <c r="E286" s="76">
        <v>60</v>
      </c>
    </row>
    <row r="287" spans="1:5">
      <c r="A287" s="22">
        <v>41903</v>
      </c>
      <c r="B287" s="22" t="s">
        <v>65</v>
      </c>
      <c r="C287" s="22" t="s">
        <v>48</v>
      </c>
      <c r="D287" s="23" t="s">
        <v>43</v>
      </c>
      <c r="E287" s="76">
        <v>40</v>
      </c>
    </row>
    <row r="288" spans="1:5">
      <c r="A288" s="22">
        <v>41829</v>
      </c>
      <c r="B288" s="22" t="s">
        <v>63</v>
      </c>
      <c r="C288" s="22" t="s">
        <v>38</v>
      </c>
      <c r="D288" s="23" t="s">
        <v>50</v>
      </c>
      <c r="E288" s="76">
        <v>22</v>
      </c>
    </row>
    <row r="289" spans="1:5">
      <c r="A289" s="22">
        <v>41780</v>
      </c>
      <c r="B289" s="22" t="s">
        <v>60</v>
      </c>
      <c r="C289" s="22" t="s">
        <v>38</v>
      </c>
      <c r="D289" s="23" t="s">
        <v>57</v>
      </c>
      <c r="E289" s="76">
        <v>46</v>
      </c>
    </row>
    <row r="290" spans="1:5">
      <c r="A290" s="22">
        <v>41772</v>
      </c>
      <c r="B290" s="22" t="s">
        <v>60</v>
      </c>
      <c r="C290" s="22" t="s">
        <v>48</v>
      </c>
      <c r="D290" s="23" t="s">
        <v>49</v>
      </c>
      <c r="E290" s="76">
        <v>99</v>
      </c>
    </row>
    <row r="291" spans="1:5">
      <c r="A291" s="22">
        <v>41848</v>
      </c>
      <c r="B291" s="22" t="s">
        <v>63</v>
      </c>
      <c r="C291" s="22" t="s">
        <v>336</v>
      </c>
      <c r="D291" s="23" t="s">
        <v>57</v>
      </c>
      <c r="E291" s="76">
        <v>44</v>
      </c>
    </row>
    <row r="292" spans="1:5">
      <c r="A292" s="22">
        <v>41887</v>
      </c>
      <c r="B292" s="22" t="s">
        <v>65</v>
      </c>
      <c r="C292" s="22" t="s">
        <v>48</v>
      </c>
      <c r="D292" s="23" t="s">
        <v>49</v>
      </c>
      <c r="E292" s="76">
        <v>68</v>
      </c>
    </row>
    <row r="293" spans="1:5">
      <c r="A293" s="22">
        <v>41885</v>
      </c>
      <c r="B293" s="22" t="s">
        <v>65</v>
      </c>
      <c r="C293" s="22" t="s">
        <v>48</v>
      </c>
      <c r="D293" s="23" t="s">
        <v>57</v>
      </c>
      <c r="E293" s="76">
        <v>46</v>
      </c>
    </row>
    <row r="294" spans="1:5">
      <c r="A294" s="22">
        <v>41866</v>
      </c>
      <c r="B294" s="22" t="s">
        <v>64</v>
      </c>
      <c r="C294" s="22" t="s">
        <v>48</v>
      </c>
      <c r="D294" s="23" t="s">
        <v>54</v>
      </c>
      <c r="E294" s="76">
        <v>45</v>
      </c>
    </row>
    <row r="295" spans="1:5">
      <c r="A295" s="22">
        <v>41911</v>
      </c>
      <c r="B295" s="22" t="s">
        <v>65</v>
      </c>
      <c r="C295" s="22" t="s">
        <v>38</v>
      </c>
      <c r="D295" s="23" t="s">
        <v>49</v>
      </c>
      <c r="E295" s="76">
        <v>34</v>
      </c>
    </row>
    <row r="296" spans="1:5">
      <c r="A296" s="22">
        <v>41838</v>
      </c>
      <c r="B296" s="22" t="s">
        <v>63</v>
      </c>
      <c r="C296" s="22" t="s">
        <v>38</v>
      </c>
      <c r="D296" s="23" t="s">
        <v>46</v>
      </c>
      <c r="E296" s="76">
        <v>72</v>
      </c>
    </row>
    <row r="297" spans="1:5">
      <c r="A297" s="22">
        <v>41844</v>
      </c>
      <c r="B297" s="22" t="s">
        <v>63</v>
      </c>
      <c r="C297" s="22" t="s">
        <v>48</v>
      </c>
      <c r="D297" s="23" t="s">
        <v>58</v>
      </c>
      <c r="E297" s="76">
        <v>48</v>
      </c>
    </row>
    <row r="298" spans="1:5">
      <c r="A298" s="22">
        <v>41776</v>
      </c>
      <c r="B298" s="22" t="s">
        <v>60</v>
      </c>
      <c r="C298" s="22" t="s">
        <v>48</v>
      </c>
      <c r="D298" s="23" t="s">
        <v>50</v>
      </c>
      <c r="E298" s="76">
        <v>46</v>
      </c>
    </row>
    <row r="299" spans="1:5">
      <c r="A299" s="22">
        <v>41767</v>
      </c>
      <c r="B299" s="22" t="s">
        <v>60</v>
      </c>
      <c r="C299" s="22" t="s">
        <v>38</v>
      </c>
      <c r="D299" s="23" t="s">
        <v>53</v>
      </c>
      <c r="E299" s="76">
        <v>84</v>
      </c>
    </row>
    <row r="300" spans="1:5">
      <c r="A300" s="22">
        <v>41802</v>
      </c>
      <c r="B300" s="22" t="s">
        <v>62</v>
      </c>
      <c r="C300" s="22" t="s">
        <v>38</v>
      </c>
      <c r="D300" s="23" t="s">
        <v>54</v>
      </c>
      <c r="E300" s="76">
        <v>47</v>
      </c>
    </row>
    <row r="301" spans="1:5">
      <c r="A301" s="22">
        <v>41909</v>
      </c>
      <c r="B301" s="22" t="s">
        <v>65</v>
      </c>
      <c r="C301" s="22" t="s">
        <v>48</v>
      </c>
      <c r="D301" s="23" t="s">
        <v>53</v>
      </c>
      <c r="E301" s="76">
        <v>30</v>
      </c>
    </row>
    <row r="302" spans="1:5">
      <c r="A302" s="22">
        <v>41891</v>
      </c>
      <c r="B302" s="22" t="s">
        <v>65</v>
      </c>
      <c r="C302" s="22" t="s">
        <v>38</v>
      </c>
      <c r="D302" s="23" t="s">
        <v>49</v>
      </c>
      <c r="E302" s="76">
        <v>33</v>
      </c>
    </row>
    <row r="303" spans="1:5">
      <c r="A303" s="22">
        <v>41822</v>
      </c>
      <c r="B303" s="22" t="s">
        <v>63</v>
      </c>
      <c r="C303" s="22" t="s">
        <v>38</v>
      </c>
      <c r="D303" s="23" t="s">
        <v>58</v>
      </c>
      <c r="E303" s="76">
        <v>50</v>
      </c>
    </row>
    <row r="304" spans="1:5">
      <c r="A304" s="22">
        <v>41849</v>
      </c>
      <c r="B304" s="22" t="s">
        <v>63</v>
      </c>
      <c r="C304" s="22" t="s">
        <v>38</v>
      </c>
      <c r="D304" s="23" t="s">
        <v>57</v>
      </c>
      <c r="E304" s="76">
        <v>46</v>
      </c>
    </row>
    <row r="305" spans="1:5">
      <c r="A305" s="22">
        <v>41867</v>
      </c>
      <c r="B305" s="22" t="s">
        <v>64</v>
      </c>
      <c r="C305" s="22" t="s">
        <v>48</v>
      </c>
      <c r="D305" s="23" t="s">
        <v>58</v>
      </c>
      <c r="E305" s="76">
        <v>24</v>
      </c>
    </row>
    <row r="306" spans="1:5">
      <c r="A306" s="22">
        <v>41763</v>
      </c>
      <c r="B306" s="22" t="s">
        <v>60</v>
      </c>
      <c r="C306" s="22" t="s">
        <v>48</v>
      </c>
      <c r="D306" s="23" t="s">
        <v>50</v>
      </c>
      <c r="E306" s="76">
        <v>23</v>
      </c>
    </row>
    <row r="307" spans="1:5">
      <c r="A307" s="22">
        <v>41783</v>
      </c>
      <c r="B307" s="22" t="s">
        <v>60</v>
      </c>
      <c r="C307" s="22" t="s">
        <v>38</v>
      </c>
      <c r="D307" s="23" t="s">
        <v>57</v>
      </c>
      <c r="E307" s="76">
        <v>23</v>
      </c>
    </row>
    <row r="308" spans="1:5">
      <c r="A308" s="22">
        <v>41824</v>
      </c>
      <c r="B308" s="22" t="s">
        <v>63</v>
      </c>
      <c r="C308" s="22" t="s">
        <v>48</v>
      </c>
      <c r="D308" s="23" t="s">
        <v>58</v>
      </c>
      <c r="E308" s="76">
        <v>75</v>
      </c>
    </row>
    <row r="309" spans="1:5">
      <c r="A309" s="22">
        <v>41895</v>
      </c>
      <c r="B309" s="22" t="s">
        <v>65</v>
      </c>
      <c r="C309" s="22" t="s">
        <v>38</v>
      </c>
      <c r="D309" s="23" t="s">
        <v>50</v>
      </c>
      <c r="E309" s="76">
        <v>69</v>
      </c>
    </row>
    <row r="310" spans="1:5">
      <c r="A310" s="22">
        <v>41780</v>
      </c>
      <c r="B310" s="22" t="s">
        <v>60</v>
      </c>
      <c r="C310" s="22" t="s">
        <v>336</v>
      </c>
      <c r="D310" s="23" t="s">
        <v>57</v>
      </c>
      <c r="E310" s="76">
        <v>23</v>
      </c>
    </row>
    <row r="311" spans="1:5">
      <c r="A311" s="22">
        <v>41776</v>
      </c>
      <c r="B311" s="22" t="s">
        <v>60</v>
      </c>
      <c r="C311" s="22" t="s">
        <v>38</v>
      </c>
      <c r="D311" s="23" t="s">
        <v>57</v>
      </c>
      <c r="E311" s="76">
        <v>66</v>
      </c>
    </row>
    <row r="312" spans="1:5">
      <c r="A312" s="22">
        <v>41909</v>
      </c>
      <c r="B312" s="22" t="s">
        <v>65</v>
      </c>
      <c r="C312" s="22" t="s">
        <v>48</v>
      </c>
      <c r="D312" s="23" t="s">
        <v>49</v>
      </c>
      <c r="E312" s="76">
        <v>33</v>
      </c>
    </row>
    <row r="313" spans="1:5">
      <c r="A313" s="22">
        <v>41780</v>
      </c>
      <c r="B313" s="22" t="s">
        <v>60</v>
      </c>
      <c r="C313" s="22" t="s">
        <v>38</v>
      </c>
      <c r="D313" s="23" t="s">
        <v>50</v>
      </c>
      <c r="E313" s="76">
        <v>46</v>
      </c>
    </row>
    <row r="314" spans="1:5">
      <c r="A314" s="22">
        <v>41895</v>
      </c>
      <c r="B314" s="22" t="s">
        <v>65</v>
      </c>
      <c r="C314" s="22" t="s">
        <v>48</v>
      </c>
      <c r="D314" s="23" t="s">
        <v>57</v>
      </c>
      <c r="E314" s="76">
        <v>22</v>
      </c>
    </row>
    <row r="315" spans="1:5">
      <c r="A315" s="22">
        <v>41889</v>
      </c>
      <c r="B315" s="22" t="s">
        <v>65</v>
      </c>
      <c r="C315" s="22" t="s">
        <v>38</v>
      </c>
      <c r="D315" s="23" t="s">
        <v>49</v>
      </c>
      <c r="E315" s="76">
        <v>68</v>
      </c>
    </row>
    <row r="316" spans="1:5">
      <c r="A316" s="22">
        <v>41903</v>
      </c>
      <c r="B316" s="22" t="s">
        <v>65</v>
      </c>
      <c r="C316" s="22" t="s">
        <v>48</v>
      </c>
      <c r="D316" s="23" t="s">
        <v>43</v>
      </c>
      <c r="E316" s="76">
        <v>19</v>
      </c>
    </row>
    <row r="317" spans="1:5">
      <c r="A317" s="22">
        <v>41829</v>
      </c>
      <c r="B317" s="22" t="s">
        <v>63</v>
      </c>
      <c r="C317" s="22" t="s">
        <v>38</v>
      </c>
      <c r="D317" s="23" t="s">
        <v>54</v>
      </c>
      <c r="E317" s="76">
        <v>469</v>
      </c>
    </row>
    <row r="318" spans="1:5">
      <c r="A318" s="22">
        <v>41783</v>
      </c>
      <c r="B318" s="22" t="s">
        <v>60</v>
      </c>
      <c r="C318" s="22" t="s">
        <v>48</v>
      </c>
      <c r="D318" s="23" t="s">
        <v>50</v>
      </c>
      <c r="E318" s="76">
        <v>44</v>
      </c>
    </row>
    <row r="319" spans="1:5">
      <c r="A319" s="22">
        <v>41773</v>
      </c>
      <c r="B319" s="22" t="s">
        <v>60</v>
      </c>
      <c r="C319" s="22" t="s">
        <v>38</v>
      </c>
      <c r="D319" s="23" t="s">
        <v>54</v>
      </c>
      <c r="E319" s="76">
        <v>94</v>
      </c>
    </row>
    <row r="320" spans="1:5">
      <c r="A320" s="22">
        <v>41793</v>
      </c>
      <c r="B320" s="22" t="s">
        <v>62</v>
      </c>
      <c r="C320" s="22" t="s">
        <v>48</v>
      </c>
      <c r="D320" s="23" t="s">
        <v>43</v>
      </c>
      <c r="E320" s="76">
        <v>57</v>
      </c>
    </row>
    <row r="321" spans="1:5">
      <c r="A321" s="22">
        <v>41872</v>
      </c>
      <c r="B321" s="22" t="s">
        <v>64</v>
      </c>
      <c r="C321" s="22" t="s">
        <v>48</v>
      </c>
      <c r="D321" s="23" t="s">
        <v>49</v>
      </c>
      <c r="E321" s="76">
        <v>66</v>
      </c>
    </row>
    <row r="322" spans="1:5">
      <c r="A322" s="22">
        <v>41910</v>
      </c>
      <c r="B322" s="22" t="s">
        <v>65</v>
      </c>
      <c r="C322" s="22" t="s">
        <v>48</v>
      </c>
      <c r="D322" s="23" t="s">
        <v>43</v>
      </c>
      <c r="E322" s="76">
        <v>20</v>
      </c>
    </row>
    <row r="323" spans="1:5">
      <c r="A323" s="22">
        <v>41767</v>
      </c>
      <c r="B323" s="22" t="s">
        <v>60</v>
      </c>
      <c r="C323" s="22" t="s">
        <v>48</v>
      </c>
      <c r="D323" s="23" t="s">
        <v>50</v>
      </c>
      <c r="E323" s="76">
        <v>22</v>
      </c>
    </row>
    <row r="324" spans="1:5">
      <c r="A324" s="22">
        <v>41769</v>
      </c>
      <c r="B324" s="22" t="s">
        <v>60</v>
      </c>
      <c r="C324" s="22" t="s">
        <v>48</v>
      </c>
      <c r="D324" s="23" t="s">
        <v>49</v>
      </c>
      <c r="E324" s="76">
        <v>102</v>
      </c>
    </row>
    <row r="325" spans="1:5">
      <c r="A325" s="22">
        <v>41767</v>
      </c>
      <c r="B325" s="22" t="s">
        <v>60</v>
      </c>
      <c r="C325" s="22" t="s">
        <v>38</v>
      </c>
      <c r="D325" s="23" t="s">
        <v>61</v>
      </c>
      <c r="E325" s="76">
        <v>55</v>
      </c>
    </row>
    <row r="326" spans="1:5">
      <c r="A326" s="22">
        <v>41794</v>
      </c>
      <c r="B326" s="22" t="s">
        <v>62</v>
      </c>
      <c r="C326" s="22" t="s">
        <v>48</v>
      </c>
      <c r="D326" s="23" t="s">
        <v>46</v>
      </c>
      <c r="E326" s="76">
        <v>96</v>
      </c>
    </row>
    <row r="327" spans="1:5">
      <c r="A327" s="22">
        <v>41813</v>
      </c>
      <c r="B327" s="22" t="s">
        <v>62</v>
      </c>
      <c r="C327" s="22" t="s">
        <v>48</v>
      </c>
      <c r="D327" s="23" t="s">
        <v>53</v>
      </c>
      <c r="E327" s="76">
        <v>60</v>
      </c>
    </row>
    <row r="328" spans="1:5">
      <c r="A328" s="22">
        <v>41884</v>
      </c>
      <c r="B328" s="22" t="s">
        <v>65</v>
      </c>
      <c r="C328" s="22" t="s">
        <v>48</v>
      </c>
      <c r="D328" s="23" t="s">
        <v>56</v>
      </c>
      <c r="E328" s="76">
        <v>20</v>
      </c>
    </row>
    <row r="329" spans="1:5">
      <c r="A329" s="22">
        <v>41885</v>
      </c>
      <c r="B329" s="22" t="s">
        <v>65</v>
      </c>
      <c r="C329" s="22" t="s">
        <v>48</v>
      </c>
      <c r="D329" s="23" t="s">
        <v>43</v>
      </c>
      <c r="E329" s="76">
        <v>80</v>
      </c>
    </row>
    <row r="330" spans="1:5">
      <c r="A330" s="22">
        <v>41844</v>
      </c>
      <c r="B330" s="22" t="s">
        <v>63</v>
      </c>
      <c r="C330" s="22" t="s">
        <v>48</v>
      </c>
      <c r="D330" s="23" t="s">
        <v>66</v>
      </c>
      <c r="E330" s="76">
        <v>36</v>
      </c>
    </row>
    <row r="331" spans="1:5">
      <c r="A331" s="22">
        <v>41762</v>
      </c>
      <c r="B331" s="22" t="s">
        <v>60</v>
      </c>
      <c r="C331" s="22" t="s">
        <v>48</v>
      </c>
      <c r="D331" s="23" t="s">
        <v>57</v>
      </c>
      <c r="E331" s="76">
        <v>46</v>
      </c>
    </row>
    <row r="332" spans="1:5">
      <c r="A332" s="22">
        <v>41836</v>
      </c>
      <c r="B332" s="22" t="s">
        <v>63</v>
      </c>
      <c r="C332" s="22" t="s">
        <v>38</v>
      </c>
      <c r="D332" s="23" t="s">
        <v>56</v>
      </c>
      <c r="E332" s="76">
        <v>20</v>
      </c>
    </row>
    <row r="333" spans="1:5">
      <c r="A333" s="22">
        <v>41900</v>
      </c>
      <c r="B333" s="22" t="s">
        <v>65</v>
      </c>
      <c r="C333" s="22" t="s">
        <v>336</v>
      </c>
      <c r="D333" s="23" t="s">
        <v>50</v>
      </c>
      <c r="E333" s="76">
        <v>23</v>
      </c>
    </row>
    <row r="334" spans="1:5">
      <c r="A334" s="22">
        <v>41824</v>
      </c>
      <c r="B334" s="22" t="s">
        <v>63</v>
      </c>
      <c r="C334" s="22" t="s">
        <v>48</v>
      </c>
      <c r="D334" s="23" t="s">
        <v>43</v>
      </c>
      <c r="E334" s="76">
        <v>80</v>
      </c>
    </row>
    <row r="335" spans="1:5">
      <c r="A335" s="22">
        <v>41846</v>
      </c>
      <c r="B335" s="22" t="s">
        <v>63</v>
      </c>
      <c r="C335" s="22" t="s">
        <v>38</v>
      </c>
      <c r="D335" s="23" t="s">
        <v>56</v>
      </c>
      <c r="E335" s="76">
        <v>259</v>
      </c>
    </row>
    <row r="336" spans="1:5">
      <c r="A336" s="22">
        <v>41890</v>
      </c>
      <c r="B336" s="22" t="s">
        <v>65</v>
      </c>
      <c r="C336" s="22" t="s">
        <v>38</v>
      </c>
      <c r="D336" s="23" t="s">
        <v>53</v>
      </c>
      <c r="E336" s="76">
        <v>689</v>
      </c>
    </row>
    <row r="337" spans="1:5">
      <c r="A337" s="22">
        <v>41829</v>
      </c>
      <c r="B337" s="22" t="s">
        <v>63</v>
      </c>
      <c r="C337" s="22" t="s">
        <v>48</v>
      </c>
      <c r="D337" s="23" t="s">
        <v>43</v>
      </c>
      <c r="E337" s="76">
        <v>38</v>
      </c>
    </row>
    <row r="338" spans="1:5">
      <c r="A338" s="22">
        <v>41897</v>
      </c>
      <c r="B338" s="22" t="s">
        <v>65</v>
      </c>
      <c r="C338" s="22" t="s">
        <v>38</v>
      </c>
      <c r="D338" s="23" t="s">
        <v>53</v>
      </c>
      <c r="E338" s="76">
        <v>58</v>
      </c>
    </row>
    <row r="339" spans="1:5">
      <c r="A339" s="22">
        <v>41908</v>
      </c>
      <c r="B339" s="22" t="s">
        <v>65</v>
      </c>
      <c r="C339" s="22" t="s">
        <v>48</v>
      </c>
      <c r="D339" s="23" t="s">
        <v>50</v>
      </c>
      <c r="E339" s="76">
        <v>46</v>
      </c>
    </row>
    <row r="340" spans="1:5">
      <c r="A340" s="22">
        <v>41888</v>
      </c>
      <c r="B340" s="22" t="s">
        <v>65</v>
      </c>
      <c r="C340" s="22" t="s">
        <v>336</v>
      </c>
      <c r="D340" s="23" t="s">
        <v>54</v>
      </c>
      <c r="E340" s="76">
        <v>71</v>
      </c>
    </row>
    <row r="341" spans="1:5">
      <c r="A341" s="22">
        <v>41896</v>
      </c>
      <c r="B341" s="22" t="s">
        <v>65</v>
      </c>
      <c r="C341" s="22" t="s">
        <v>38</v>
      </c>
      <c r="D341" s="23" t="s">
        <v>43</v>
      </c>
      <c r="E341" s="76">
        <v>40</v>
      </c>
    </row>
    <row r="342" spans="1:5">
      <c r="A342" s="22">
        <v>41776</v>
      </c>
      <c r="B342" s="22" t="s">
        <v>60</v>
      </c>
      <c r="C342" s="22" t="s">
        <v>48</v>
      </c>
      <c r="D342" s="23" t="s">
        <v>56</v>
      </c>
      <c r="E342" s="76">
        <v>20</v>
      </c>
    </row>
    <row r="343" spans="1:5">
      <c r="A343" s="22">
        <v>41826</v>
      </c>
      <c r="B343" s="22" t="s">
        <v>63</v>
      </c>
      <c r="C343" s="22" t="s">
        <v>38</v>
      </c>
      <c r="D343" s="23" t="s">
        <v>57</v>
      </c>
      <c r="E343" s="76">
        <v>46</v>
      </c>
    </row>
    <row r="344" spans="1:5">
      <c r="A344" s="22">
        <v>41773</v>
      </c>
      <c r="B344" s="22" t="s">
        <v>60</v>
      </c>
      <c r="C344" s="22" t="s">
        <v>38</v>
      </c>
      <c r="D344" s="23" t="s">
        <v>50</v>
      </c>
      <c r="E344" s="76">
        <v>44</v>
      </c>
    </row>
    <row r="345" spans="1:5">
      <c r="A345" s="22">
        <v>41892</v>
      </c>
      <c r="B345" s="22" t="s">
        <v>65</v>
      </c>
      <c r="C345" s="22" t="s">
        <v>38</v>
      </c>
      <c r="D345" s="23" t="s">
        <v>66</v>
      </c>
      <c r="E345" s="76">
        <v>36</v>
      </c>
    </row>
    <row r="346" spans="1:5">
      <c r="A346" s="22">
        <v>41842</v>
      </c>
      <c r="B346" s="22" t="s">
        <v>63</v>
      </c>
      <c r="C346" s="22" t="s">
        <v>48</v>
      </c>
      <c r="D346" s="23" t="s">
        <v>49</v>
      </c>
      <c r="E346" s="76">
        <v>32</v>
      </c>
    </row>
    <row r="347" spans="1:5">
      <c r="A347" s="22">
        <v>41782</v>
      </c>
      <c r="B347" s="22" t="s">
        <v>60</v>
      </c>
      <c r="C347" s="22" t="s">
        <v>48</v>
      </c>
      <c r="D347" s="23" t="s">
        <v>43</v>
      </c>
      <c r="E347" s="76">
        <v>60</v>
      </c>
    </row>
    <row r="348" spans="1:5">
      <c r="A348" s="22">
        <v>41835</v>
      </c>
      <c r="B348" s="22" t="s">
        <v>63</v>
      </c>
      <c r="C348" s="22" t="s">
        <v>336</v>
      </c>
      <c r="D348" s="23" t="s">
        <v>50</v>
      </c>
      <c r="E348" s="76">
        <v>46</v>
      </c>
    </row>
    <row r="349" spans="1:5">
      <c r="A349" s="22">
        <v>41890</v>
      </c>
      <c r="B349" s="22" t="s">
        <v>65</v>
      </c>
      <c r="C349" s="22" t="s">
        <v>336</v>
      </c>
      <c r="D349" s="23" t="s">
        <v>61</v>
      </c>
      <c r="E349" s="76">
        <v>53</v>
      </c>
    </row>
    <row r="350" spans="1:5">
      <c r="A350" s="22">
        <v>41846</v>
      </c>
      <c r="B350" s="22" t="s">
        <v>63</v>
      </c>
      <c r="C350" s="22" t="s">
        <v>38</v>
      </c>
      <c r="D350" s="23" t="s">
        <v>53</v>
      </c>
      <c r="E350" s="76">
        <v>58</v>
      </c>
    </row>
    <row r="351" spans="1:5">
      <c r="A351" s="22">
        <v>41891</v>
      </c>
      <c r="B351" s="22" t="s">
        <v>65</v>
      </c>
      <c r="C351" s="22" t="s">
        <v>38</v>
      </c>
      <c r="D351" s="23" t="s">
        <v>57</v>
      </c>
      <c r="E351" s="76">
        <v>44</v>
      </c>
    </row>
    <row r="352" spans="1:5">
      <c r="A352" s="22">
        <v>41851</v>
      </c>
      <c r="B352" s="22" t="s">
        <v>63</v>
      </c>
      <c r="C352" s="22" t="s">
        <v>48</v>
      </c>
      <c r="D352" s="23" t="s">
        <v>57</v>
      </c>
      <c r="E352" s="76">
        <v>23</v>
      </c>
    </row>
    <row r="353" spans="1:5">
      <c r="A353" s="22">
        <v>41765</v>
      </c>
      <c r="B353" s="22" t="s">
        <v>60</v>
      </c>
      <c r="C353" s="22" t="s">
        <v>38</v>
      </c>
      <c r="D353" s="23" t="s">
        <v>57</v>
      </c>
      <c r="E353" s="76">
        <v>44</v>
      </c>
    </row>
    <row r="354" spans="1:5">
      <c r="A354" s="22">
        <v>41834</v>
      </c>
      <c r="B354" s="22" t="s">
        <v>63</v>
      </c>
      <c r="C354" s="22" t="s">
        <v>38</v>
      </c>
      <c r="D354" s="23" t="s">
        <v>56</v>
      </c>
      <c r="E354" s="76">
        <v>42</v>
      </c>
    </row>
    <row r="355" spans="1:5">
      <c r="A355" s="22">
        <v>41907</v>
      </c>
      <c r="B355" s="22" t="s">
        <v>65</v>
      </c>
      <c r="C355" s="22" t="s">
        <v>48</v>
      </c>
      <c r="D355" s="23" t="s">
        <v>46</v>
      </c>
      <c r="E355" s="76">
        <v>75</v>
      </c>
    </row>
    <row r="356" spans="1:5">
      <c r="A356" s="22">
        <v>41788</v>
      </c>
      <c r="B356" s="22" t="s">
        <v>60</v>
      </c>
      <c r="C356" s="22" t="s">
        <v>48</v>
      </c>
      <c r="D356" s="23" t="s">
        <v>58</v>
      </c>
      <c r="E356" s="76">
        <v>46</v>
      </c>
    </row>
    <row r="357" spans="1:5">
      <c r="A357" s="22">
        <v>41885</v>
      </c>
      <c r="B357" s="22" t="s">
        <v>65</v>
      </c>
      <c r="C357" s="22" t="s">
        <v>38</v>
      </c>
      <c r="D357" s="23" t="s">
        <v>49</v>
      </c>
      <c r="E357" s="76">
        <v>66</v>
      </c>
    </row>
    <row r="358" spans="1:5">
      <c r="A358" s="22">
        <v>41779</v>
      </c>
      <c r="B358" s="22" t="s">
        <v>60</v>
      </c>
      <c r="C358" s="22" t="s">
        <v>336</v>
      </c>
      <c r="D358" s="23" t="s">
        <v>46</v>
      </c>
      <c r="E358" s="76">
        <v>100</v>
      </c>
    </row>
    <row r="359" spans="1:5">
      <c r="A359" s="22">
        <v>41816</v>
      </c>
      <c r="B359" s="22" t="s">
        <v>62</v>
      </c>
      <c r="C359" s="22" t="s">
        <v>48</v>
      </c>
      <c r="D359" s="23" t="s">
        <v>49</v>
      </c>
      <c r="E359" s="76">
        <v>33</v>
      </c>
    </row>
    <row r="360" spans="1:5">
      <c r="A360" s="22">
        <v>41794</v>
      </c>
      <c r="B360" s="22" t="s">
        <v>62</v>
      </c>
      <c r="C360" s="22" t="s">
        <v>48</v>
      </c>
      <c r="D360" s="23" t="s">
        <v>58</v>
      </c>
      <c r="E360" s="76">
        <v>46</v>
      </c>
    </row>
    <row r="361" spans="1:5">
      <c r="A361" s="22">
        <v>41848</v>
      </c>
      <c r="B361" s="22" t="s">
        <v>63</v>
      </c>
      <c r="C361" s="22" t="s">
        <v>48</v>
      </c>
      <c r="D361" s="23" t="s">
        <v>49</v>
      </c>
      <c r="E361" s="76">
        <v>439</v>
      </c>
    </row>
    <row r="362" spans="1:5">
      <c r="A362" s="22">
        <v>41849</v>
      </c>
      <c r="B362" s="22" t="s">
        <v>63</v>
      </c>
      <c r="C362" s="22" t="s">
        <v>48</v>
      </c>
      <c r="D362" s="23" t="s">
        <v>57</v>
      </c>
      <c r="E362" s="76">
        <v>46</v>
      </c>
    </row>
    <row r="363" spans="1:5">
      <c r="A363" s="22">
        <v>41773</v>
      </c>
      <c r="B363" s="22" t="s">
        <v>60</v>
      </c>
      <c r="C363" s="22" t="s">
        <v>38</v>
      </c>
      <c r="D363" s="23" t="s">
        <v>50</v>
      </c>
      <c r="E363" s="76">
        <v>46</v>
      </c>
    </row>
    <row r="364" spans="1:5">
      <c r="A364" s="22">
        <v>41886</v>
      </c>
      <c r="B364" s="22" t="s">
        <v>65</v>
      </c>
      <c r="C364" s="22" t="s">
        <v>48</v>
      </c>
      <c r="D364" s="23" t="s">
        <v>49</v>
      </c>
      <c r="E364" s="76">
        <v>66</v>
      </c>
    </row>
    <row r="365" spans="1:5">
      <c r="A365" s="22">
        <v>41765</v>
      </c>
      <c r="B365" s="22" t="s">
        <v>60</v>
      </c>
      <c r="C365" s="22" t="s">
        <v>38</v>
      </c>
      <c r="D365" s="23" t="s">
        <v>50</v>
      </c>
      <c r="E365" s="76">
        <v>23</v>
      </c>
    </row>
    <row r="366" spans="1:5">
      <c r="A366" s="22">
        <v>41822</v>
      </c>
      <c r="B366" s="22" t="s">
        <v>63</v>
      </c>
      <c r="C366" s="22" t="s">
        <v>336</v>
      </c>
      <c r="D366" s="23" t="s">
        <v>43</v>
      </c>
      <c r="E366" s="76">
        <v>40</v>
      </c>
    </row>
    <row r="367" spans="1:5">
      <c r="A367" s="22">
        <v>41912</v>
      </c>
      <c r="B367" s="22" t="s">
        <v>65</v>
      </c>
      <c r="C367" s="22" t="s">
        <v>38</v>
      </c>
      <c r="D367" s="23" t="s">
        <v>46</v>
      </c>
      <c r="E367" s="76">
        <v>72</v>
      </c>
    </row>
    <row r="368" spans="1:5">
      <c r="A368" s="22">
        <v>41775</v>
      </c>
      <c r="B368" s="22" t="s">
        <v>60</v>
      </c>
      <c r="C368" s="22" t="s">
        <v>38</v>
      </c>
      <c r="D368" s="23" t="s">
        <v>53</v>
      </c>
      <c r="E368" s="76">
        <v>87</v>
      </c>
    </row>
    <row r="369" spans="1:5">
      <c r="A369" s="22">
        <v>41795</v>
      </c>
      <c r="B369" s="22" t="s">
        <v>62</v>
      </c>
      <c r="C369" s="22" t="s">
        <v>336</v>
      </c>
      <c r="D369" s="23" t="s">
        <v>43</v>
      </c>
      <c r="E369" s="76">
        <v>20</v>
      </c>
    </row>
    <row r="370" spans="1:5">
      <c r="A370" s="22">
        <v>41850</v>
      </c>
      <c r="B370" s="22" t="s">
        <v>63</v>
      </c>
      <c r="C370" s="22" t="s">
        <v>38</v>
      </c>
      <c r="D370" s="23" t="s">
        <v>58</v>
      </c>
      <c r="E370" s="76">
        <v>24</v>
      </c>
    </row>
    <row r="371" spans="1:5">
      <c r="A371" s="22">
        <v>41823</v>
      </c>
      <c r="B371" s="22" t="s">
        <v>63</v>
      </c>
      <c r="C371" s="22" t="s">
        <v>38</v>
      </c>
      <c r="D371" s="23" t="s">
        <v>39</v>
      </c>
      <c r="E371" s="76">
        <v>78</v>
      </c>
    </row>
    <row r="372" spans="1:5">
      <c r="A372" s="22">
        <v>41894</v>
      </c>
      <c r="B372" s="22" t="s">
        <v>65</v>
      </c>
      <c r="C372" s="22" t="s">
        <v>48</v>
      </c>
      <c r="D372" s="23" t="s">
        <v>56</v>
      </c>
      <c r="E372" s="76">
        <v>60</v>
      </c>
    </row>
    <row r="373" spans="1:5">
      <c r="A373" s="22">
        <v>41773</v>
      </c>
      <c r="B373" s="22" t="s">
        <v>60</v>
      </c>
      <c r="C373" s="22" t="s">
        <v>48</v>
      </c>
      <c r="D373" s="23" t="s">
        <v>57</v>
      </c>
      <c r="E373" s="76">
        <v>69</v>
      </c>
    </row>
    <row r="374" spans="1:5">
      <c r="A374" s="22">
        <v>41778</v>
      </c>
      <c r="B374" s="22" t="s">
        <v>60</v>
      </c>
      <c r="C374" s="22" t="s">
        <v>48</v>
      </c>
      <c r="D374" s="23" t="s">
        <v>46</v>
      </c>
      <c r="E374" s="76">
        <v>46</v>
      </c>
    </row>
    <row r="375" spans="1:5">
      <c r="A375" s="22">
        <v>41826</v>
      </c>
      <c r="B375" s="22" t="s">
        <v>63</v>
      </c>
      <c r="C375" s="22" t="s">
        <v>48</v>
      </c>
      <c r="D375" s="23" t="s">
        <v>57</v>
      </c>
      <c r="E375" s="76">
        <v>23</v>
      </c>
    </row>
    <row r="376" spans="1:5">
      <c r="A376" s="22">
        <v>41768</v>
      </c>
      <c r="B376" s="22" t="s">
        <v>60</v>
      </c>
      <c r="C376" s="22" t="s">
        <v>48</v>
      </c>
      <c r="D376" s="23" t="s">
        <v>50</v>
      </c>
      <c r="E376" s="76">
        <v>23</v>
      </c>
    </row>
    <row r="377" spans="1:5">
      <c r="A377" s="22">
        <v>41831</v>
      </c>
      <c r="B377" s="22" t="s">
        <v>63</v>
      </c>
      <c r="C377" s="22" t="s">
        <v>48</v>
      </c>
      <c r="D377" s="23" t="s">
        <v>57</v>
      </c>
      <c r="E377" s="76">
        <v>46</v>
      </c>
    </row>
    <row r="378" spans="1:5">
      <c r="A378" s="22">
        <v>41784</v>
      </c>
      <c r="B378" s="22" t="s">
        <v>60</v>
      </c>
      <c r="C378" s="22" t="s">
        <v>38</v>
      </c>
      <c r="D378" s="23" t="s">
        <v>50</v>
      </c>
      <c r="E378" s="76">
        <v>305</v>
      </c>
    </row>
    <row r="379" spans="1:5">
      <c r="A379" s="22">
        <v>41782</v>
      </c>
      <c r="B379" s="22" t="s">
        <v>60</v>
      </c>
      <c r="C379" s="22" t="s">
        <v>336</v>
      </c>
      <c r="D379" s="23" t="s">
        <v>61</v>
      </c>
      <c r="E379" s="76">
        <v>53</v>
      </c>
    </row>
    <row r="380" spans="1:5">
      <c r="A380" s="22">
        <v>41866</v>
      </c>
      <c r="B380" s="22" t="s">
        <v>64</v>
      </c>
      <c r="C380" s="22" t="s">
        <v>336</v>
      </c>
      <c r="D380" s="23" t="s">
        <v>57</v>
      </c>
      <c r="E380" s="76">
        <v>23</v>
      </c>
    </row>
    <row r="381" spans="1:5">
      <c r="A381" s="22">
        <v>41783</v>
      </c>
      <c r="B381" s="22" t="s">
        <v>60</v>
      </c>
      <c r="C381" s="22" t="s">
        <v>48</v>
      </c>
      <c r="D381" s="23" t="s">
        <v>57</v>
      </c>
      <c r="E381" s="76">
        <v>44</v>
      </c>
    </row>
    <row r="382" spans="1:5">
      <c r="A382" s="22">
        <v>41892</v>
      </c>
      <c r="B382" s="22" t="s">
        <v>65</v>
      </c>
      <c r="C382" s="22" t="s">
        <v>38</v>
      </c>
      <c r="D382" s="23" t="s">
        <v>56</v>
      </c>
      <c r="E382" s="76">
        <v>21</v>
      </c>
    </row>
    <row r="383" spans="1:5">
      <c r="A383" s="22">
        <v>41908</v>
      </c>
      <c r="B383" s="22" t="s">
        <v>65</v>
      </c>
      <c r="C383" s="22" t="s">
        <v>336</v>
      </c>
      <c r="D383" s="23" t="s">
        <v>49</v>
      </c>
      <c r="E383" s="76">
        <v>33</v>
      </c>
    </row>
    <row r="384" spans="1:5">
      <c r="A384" s="22">
        <v>41832</v>
      </c>
      <c r="B384" s="22" t="s">
        <v>63</v>
      </c>
      <c r="C384" s="22" t="s">
        <v>48</v>
      </c>
      <c r="D384" s="23" t="s">
        <v>57</v>
      </c>
      <c r="E384" s="76">
        <v>23</v>
      </c>
    </row>
    <row r="385" spans="1:5">
      <c r="A385" s="22">
        <v>41911</v>
      </c>
      <c r="B385" s="22" t="s">
        <v>65</v>
      </c>
      <c r="C385" s="22" t="s">
        <v>38</v>
      </c>
      <c r="D385" s="23" t="s">
        <v>50</v>
      </c>
      <c r="E385" s="76">
        <v>46</v>
      </c>
    </row>
    <row r="386" spans="1:5">
      <c r="A386" s="22">
        <v>41776</v>
      </c>
      <c r="B386" s="22" t="s">
        <v>60</v>
      </c>
      <c r="C386" s="22" t="s">
        <v>48</v>
      </c>
      <c r="D386" s="23" t="s">
        <v>43</v>
      </c>
      <c r="E386" s="76">
        <v>322</v>
      </c>
    </row>
    <row r="387" spans="1:5">
      <c r="A387" s="22">
        <v>41893</v>
      </c>
      <c r="B387" s="22" t="s">
        <v>65</v>
      </c>
      <c r="C387" s="22" t="s">
        <v>48</v>
      </c>
      <c r="D387" s="23" t="s">
        <v>57</v>
      </c>
      <c r="E387" s="76">
        <v>46</v>
      </c>
    </row>
    <row r="388" spans="1:5">
      <c r="A388" s="22">
        <v>41762</v>
      </c>
      <c r="B388" s="22" t="s">
        <v>60</v>
      </c>
      <c r="C388" s="22" t="s">
        <v>38</v>
      </c>
      <c r="D388" s="23" t="s">
        <v>56</v>
      </c>
      <c r="E388" s="76">
        <v>76</v>
      </c>
    </row>
    <row r="389" spans="1:5">
      <c r="A389" s="22">
        <v>41845</v>
      </c>
      <c r="B389" s="22" t="s">
        <v>63</v>
      </c>
      <c r="C389" s="22" t="s">
        <v>38</v>
      </c>
      <c r="D389" s="23" t="s">
        <v>49</v>
      </c>
      <c r="E389" s="76">
        <v>99</v>
      </c>
    </row>
    <row r="390" spans="1:5">
      <c r="A390" s="22">
        <v>41899</v>
      </c>
      <c r="B390" s="22" t="s">
        <v>65</v>
      </c>
      <c r="C390" s="22" t="s">
        <v>336</v>
      </c>
      <c r="D390" s="23" t="s">
        <v>50</v>
      </c>
      <c r="E390" s="76">
        <v>44</v>
      </c>
    </row>
    <row r="391" spans="1:5">
      <c r="A391" s="22">
        <v>41771</v>
      </c>
      <c r="B391" s="22" t="s">
        <v>60</v>
      </c>
      <c r="C391" s="22" t="s">
        <v>48</v>
      </c>
      <c r="D391" s="23" t="s">
        <v>43</v>
      </c>
      <c r="E391" s="76">
        <v>60</v>
      </c>
    </row>
    <row r="392" spans="1:5">
      <c r="A392" s="22">
        <v>41890</v>
      </c>
      <c r="B392" s="22" t="s">
        <v>65</v>
      </c>
      <c r="C392" s="22" t="s">
        <v>38</v>
      </c>
      <c r="D392" s="23" t="s">
        <v>46</v>
      </c>
      <c r="E392" s="76">
        <v>23</v>
      </c>
    </row>
    <row r="393" spans="1:5">
      <c r="A393" s="22">
        <v>41835</v>
      </c>
      <c r="B393" s="22" t="s">
        <v>63</v>
      </c>
      <c r="C393" s="22" t="s">
        <v>38</v>
      </c>
      <c r="D393" s="23" t="s">
        <v>39</v>
      </c>
      <c r="E393" s="76">
        <v>80</v>
      </c>
    </row>
    <row r="394" spans="1:5">
      <c r="A394" s="22">
        <v>41826</v>
      </c>
      <c r="B394" s="22" t="s">
        <v>63</v>
      </c>
      <c r="C394" s="22" t="s">
        <v>48</v>
      </c>
      <c r="D394" s="23" t="s">
        <v>43</v>
      </c>
      <c r="E394" s="76">
        <v>284</v>
      </c>
    </row>
    <row r="395" spans="1:5">
      <c r="A395" s="22">
        <v>41884</v>
      </c>
      <c r="B395" s="22" t="s">
        <v>65</v>
      </c>
      <c r="C395" s="22" t="s">
        <v>48</v>
      </c>
      <c r="D395" s="23" t="s">
        <v>43</v>
      </c>
      <c r="E395" s="76">
        <v>57</v>
      </c>
    </row>
    <row r="396" spans="1:5">
      <c r="A396" s="22">
        <v>41828</v>
      </c>
      <c r="B396" s="22" t="s">
        <v>63</v>
      </c>
      <c r="C396" s="22" t="s">
        <v>38</v>
      </c>
      <c r="D396" s="23" t="s">
        <v>39</v>
      </c>
      <c r="E396" s="76">
        <v>234</v>
      </c>
    </row>
    <row r="397" spans="1:5">
      <c r="A397" s="22">
        <v>41802</v>
      </c>
      <c r="B397" s="22" t="s">
        <v>62</v>
      </c>
      <c r="C397" s="22" t="s">
        <v>336</v>
      </c>
      <c r="D397" s="23" t="s">
        <v>46</v>
      </c>
      <c r="E397" s="76">
        <v>25</v>
      </c>
    </row>
    <row r="398" spans="1:5">
      <c r="A398" s="22">
        <v>41768</v>
      </c>
      <c r="B398" s="22" t="s">
        <v>60</v>
      </c>
      <c r="C398" s="22" t="s">
        <v>48</v>
      </c>
      <c r="D398" s="23" t="s">
        <v>43</v>
      </c>
      <c r="E398" s="76">
        <v>20</v>
      </c>
    </row>
    <row r="399" spans="1:5">
      <c r="A399" s="22">
        <v>41873</v>
      </c>
      <c r="B399" s="22" t="s">
        <v>64</v>
      </c>
      <c r="C399" s="22" t="s">
        <v>336</v>
      </c>
      <c r="D399" s="23" t="s">
        <v>46</v>
      </c>
      <c r="E399" s="76">
        <v>48</v>
      </c>
    </row>
    <row r="400" spans="1:5">
      <c r="A400" s="22">
        <v>41848</v>
      </c>
      <c r="B400" s="22" t="s">
        <v>63</v>
      </c>
      <c r="C400" s="22" t="s">
        <v>38</v>
      </c>
      <c r="D400" s="23" t="s">
        <v>57</v>
      </c>
      <c r="E400" s="76">
        <v>23</v>
      </c>
    </row>
    <row r="401" spans="1:5">
      <c r="A401" s="22">
        <v>41851</v>
      </c>
      <c r="B401" s="22" t="s">
        <v>63</v>
      </c>
      <c r="C401" s="22" t="s">
        <v>48</v>
      </c>
      <c r="D401" s="23" t="s">
        <v>43</v>
      </c>
      <c r="E401" s="76">
        <v>57</v>
      </c>
    </row>
    <row r="402" spans="1:5">
      <c r="A402" s="22">
        <v>41902</v>
      </c>
      <c r="B402" s="22" t="s">
        <v>65</v>
      </c>
      <c r="C402" s="22" t="s">
        <v>38</v>
      </c>
      <c r="D402" s="23" t="s">
        <v>49</v>
      </c>
      <c r="E402" s="76">
        <v>66</v>
      </c>
    </row>
    <row r="403" spans="1:5">
      <c r="A403" s="22">
        <v>41879</v>
      </c>
      <c r="B403" s="22" t="s">
        <v>64</v>
      </c>
      <c r="C403" s="22" t="s">
        <v>48</v>
      </c>
      <c r="D403" s="23" t="s">
        <v>39</v>
      </c>
      <c r="E403" s="76">
        <v>228</v>
      </c>
    </row>
    <row r="404" spans="1:5">
      <c r="A404" s="22">
        <v>41878</v>
      </c>
      <c r="B404" s="22" t="s">
        <v>64</v>
      </c>
      <c r="C404" s="22" t="s">
        <v>38</v>
      </c>
      <c r="D404" s="23" t="s">
        <v>53</v>
      </c>
      <c r="E404" s="76">
        <v>90</v>
      </c>
    </row>
    <row r="405" spans="1:5">
      <c r="A405" s="22">
        <v>41761</v>
      </c>
      <c r="B405" s="22" t="s">
        <v>60</v>
      </c>
      <c r="C405" s="22" t="s">
        <v>48</v>
      </c>
      <c r="D405" s="23" t="s">
        <v>57</v>
      </c>
      <c r="E405" s="76">
        <v>23</v>
      </c>
    </row>
    <row r="406" spans="1:5">
      <c r="A406" s="22">
        <v>41849</v>
      </c>
      <c r="B406" s="22" t="s">
        <v>63</v>
      </c>
      <c r="C406" s="22" t="s">
        <v>38</v>
      </c>
      <c r="D406" s="23" t="s">
        <v>54</v>
      </c>
      <c r="E406" s="76">
        <v>514</v>
      </c>
    </row>
    <row r="407" spans="1:5">
      <c r="A407" s="22">
        <v>41823</v>
      </c>
      <c r="B407" s="22" t="s">
        <v>63</v>
      </c>
      <c r="C407" s="22" t="s">
        <v>48</v>
      </c>
      <c r="D407" s="23" t="s">
        <v>49</v>
      </c>
      <c r="E407" s="76">
        <v>64</v>
      </c>
    </row>
    <row r="408" spans="1:5">
      <c r="A408" s="22">
        <v>41872</v>
      </c>
      <c r="B408" s="22" t="s">
        <v>64</v>
      </c>
      <c r="C408" s="22" t="s">
        <v>48</v>
      </c>
      <c r="D408" s="23" t="s">
        <v>53</v>
      </c>
      <c r="E408" s="76">
        <v>28</v>
      </c>
    </row>
    <row r="409" spans="1:5">
      <c r="A409" s="22">
        <v>41787</v>
      </c>
      <c r="B409" s="22" t="s">
        <v>60</v>
      </c>
      <c r="C409" s="22" t="s">
        <v>38</v>
      </c>
      <c r="D409" s="23" t="s">
        <v>57</v>
      </c>
      <c r="E409" s="76">
        <v>69</v>
      </c>
    </row>
    <row r="410" spans="1:5">
      <c r="A410" s="22">
        <v>41899</v>
      </c>
      <c r="B410" s="22" t="s">
        <v>65</v>
      </c>
      <c r="C410" s="22" t="s">
        <v>48</v>
      </c>
      <c r="D410" s="23" t="s">
        <v>66</v>
      </c>
      <c r="E410" s="76">
        <v>36</v>
      </c>
    </row>
    <row r="411" spans="1:5">
      <c r="A411" s="22">
        <v>41895</v>
      </c>
      <c r="B411" s="22" t="s">
        <v>65</v>
      </c>
      <c r="C411" s="22" t="s">
        <v>336</v>
      </c>
      <c r="D411" s="23" t="s">
        <v>43</v>
      </c>
      <c r="E411" s="76">
        <v>20</v>
      </c>
    </row>
    <row r="412" spans="1:5">
      <c r="A412" s="22">
        <v>41892</v>
      </c>
      <c r="B412" s="22" t="s">
        <v>65</v>
      </c>
      <c r="C412" s="22" t="s">
        <v>38</v>
      </c>
      <c r="D412" s="23" t="s">
        <v>53</v>
      </c>
      <c r="E412" s="76">
        <v>58</v>
      </c>
    </row>
    <row r="413" spans="1:5">
      <c r="A413" s="22">
        <v>41899</v>
      </c>
      <c r="B413" s="22" t="s">
        <v>65</v>
      </c>
      <c r="C413" s="22" t="s">
        <v>336</v>
      </c>
      <c r="D413" s="23" t="s">
        <v>43</v>
      </c>
      <c r="E413" s="76">
        <v>160</v>
      </c>
    </row>
    <row r="414" spans="1:5">
      <c r="A414" s="22">
        <v>41861</v>
      </c>
      <c r="B414" s="22" t="s">
        <v>64</v>
      </c>
      <c r="C414" s="22" t="s">
        <v>38</v>
      </c>
      <c r="D414" s="23" t="s">
        <v>46</v>
      </c>
      <c r="E414" s="76">
        <v>25</v>
      </c>
    </row>
    <row r="415" spans="1:5">
      <c r="A415" s="22">
        <v>41897</v>
      </c>
      <c r="B415" s="22" t="s">
        <v>65</v>
      </c>
      <c r="C415" s="22" t="s">
        <v>48</v>
      </c>
      <c r="D415" s="23" t="s">
        <v>49</v>
      </c>
      <c r="E415" s="76">
        <v>99</v>
      </c>
    </row>
    <row r="416" spans="1:5">
      <c r="A416" s="22">
        <v>41810</v>
      </c>
      <c r="B416" s="22" t="s">
        <v>62</v>
      </c>
      <c r="C416" s="22" t="s">
        <v>48</v>
      </c>
      <c r="D416" s="23" t="s">
        <v>57</v>
      </c>
      <c r="E416" s="76">
        <v>46</v>
      </c>
    </row>
    <row r="417" spans="1:5">
      <c r="A417" s="22">
        <v>41832</v>
      </c>
      <c r="B417" s="22" t="s">
        <v>63</v>
      </c>
      <c r="C417" s="22" t="s">
        <v>38</v>
      </c>
      <c r="D417" s="23" t="s">
        <v>53</v>
      </c>
      <c r="E417" s="76">
        <v>84</v>
      </c>
    </row>
    <row r="418" spans="1:5">
      <c r="A418" s="22">
        <v>41866</v>
      </c>
      <c r="B418" s="22" t="s">
        <v>64</v>
      </c>
      <c r="C418" s="22" t="s">
        <v>48</v>
      </c>
      <c r="D418" s="23" t="s">
        <v>57</v>
      </c>
      <c r="E418" s="76">
        <v>115</v>
      </c>
    </row>
    <row r="419" spans="1:5">
      <c r="A419" s="22">
        <v>41776</v>
      </c>
      <c r="B419" s="22" t="s">
        <v>60</v>
      </c>
      <c r="C419" s="22" t="s">
        <v>48</v>
      </c>
      <c r="D419" s="23" t="s">
        <v>58</v>
      </c>
      <c r="E419" s="76">
        <v>502</v>
      </c>
    </row>
    <row r="420" spans="1:5">
      <c r="A420" s="22">
        <v>41847</v>
      </c>
      <c r="B420" s="22" t="s">
        <v>63</v>
      </c>
      <c r="C420" s="22" t="s">
        <v>336</v>
      </c>
      <c r="D420" s="23" t="s">
        <v>56</v>
      </c>
      <c r="E420" s="76">
        <v>40</v>
      </c>
    </row>
    <row r="421" spans="1:5">
      <c r="A421" s="22">
        <v>41797</v>
      </c>
      <c r="B421" s="22" t="s">
        <v>62</v>
      </c>
      <c r="C421" s="22" t="s">
        <v>48</v>
      </c>
      <c r="D421" s="23" t="s">
        <v>57</v>
      </c>
      <c r="E421" s="76">
        <v>230</v>
      </c>
    </row>
    <row r="422" spans="1:5">
      <c r="A422" s="22">
        <v>41903</v>
      </c>
      <c r="B422" s="22" t="s">
        <v>65</v>
      </c>
      <c r="C422" s="22" t="s">
        <v>38</v>
      </c>
      <c r="D422" s="23" t="s">
        <v>58</v>
      </c>
      <c r="E422" s="76">
        <v>72</v>
      </c>
    </row>
    <row r="423" spans="1:5">
      <c r="A423" s="22">
        <v>41789</v>
      </c>
      <c r="B423" s="22" t="s">
        <v>60</v>
      </c>
      <c r="C423" s="22" t="s">
        <v>48</v>
      </c>
      <c r="D423" s="23" t="s">
        <v>58</v>
      </c>
      <c r="E423" s="76">
        <v>48</v>
      </c>
    </row>
    <row r="424" spans="1:5">
      <c r="A424" s="22">
        <v>41831</v>
      </c>
      <c r="B424" s="22" t="s">
        <v>63</v>
      </c>
      <c r="C424" s="22" t="s">
        <v>48</v>
      </c>
      <c r="D424" s="23" t="s">
        <v>43</v>
      </c>
      <c r="E424" s="76">
        <v>20</v>
      </c>
    </row>
    <row r="425" spans="1:5">
      <c r="A425" s="22">
        <v>41862</v>
      </c>
      <c r="B425" s="22" t="s">
        <v>64</v>
      </c>
      <c r="C425" s="22" t="s">
        <v>336</v>
      </c>
      <c r="D425" s="23" t="s">
        <v>39</v>
      </c>
      <c r="E425" s="76">
        <v>240</v>
      </c>
    </row>
    <row r="426" spans="1:5">
      <c r="A426" s="22">
        <v>41760</v>
      </c>
      <c r="B426" s="22" t="s">
        <v>60</v>
      </c>
      <c r="C426" s="22" t="s">
        <v>38</v>
      </c>
      <c r="D426" s="23" t="s">
        <v>66</v>
      </c>
      <c r="E426" s="76">
        <v>38</v>
      </c>
    </row>
    <row r="427" spans="1:5">
      <c r="A427" s="22">
        <v>41840</v>
      </c>
      <c r="B427" s="22" t="s">
        <v>63</v>
      </c>
      <c r="C427" s="22" t="s">
        <v>38</v>
      </c>
      <c r="D427" s="23" t="s">
        <v>39</v>
      </c>
      <c r="E427" s="76">
        <v>835</v>
      </c>
    </row>
    <row r="428" spans="1:5">
      <c r="A428" s="22">
        <v>41779</v>
      </c>
      <c r="B428" s="22" t="s">
        <v>60</v>
      </c>
      <c r="C428" s="22" t="s">
        <v>38</v>
      </c>
      <c r="D428" s="23" t="s">
        <v>53</v>
      </c>
      <c r="E428" s="76">
        <v>87</v>
      </c>
    </row>
    <row r="429" spans="1:5">
      <c r="A429" s="22">
        <v>41894</v>
      </c>
      <c r="B429" s="22" t="s">
        <v>65</v>
      </c>
      <c r="C429" s="22" t="s">
        <v>48</v>
      </c>
      <c r="D429" s="23" t="s">
        <v>43</v>
      </c>
      <c r="E429" s="76">
        <v>40</v>
      </c>
    </row>
    <row r="430" spans="1:5">
      <c r="A430" s="22">
        <v>41781</v>
      </c>
      <c r="B430" s="22" t="s">
        <v>60</v>
      </c>
      <c r="C430" s="22" t="s">
        <v>38</v>
      </c>
      <c r="D430" s="23" t="s">
        <v>43</v>
      </c>
      <c r="E430" s="76">
        <v>60</v>
      </c>
    </row>
    <row r="431" spans="1:5">
      <c r="A431" s="22">
        <v>41833</v>
      </c>
      <c r="B431" s="22" t="s">
        <v>63</v>
      </c>
      <c r="C431" s="22" t="s">
        <v>38</v>
      </c>
      <c r="D431" s="23" t="s">
        <v>56</v>
      </c>
      <c r="E431" s="76">
        <v>40</v>
      </c>
    </row>
    <row r="432" spans="1:5">
      <c r="A432" s="22">
        <v>41823</v>
      </c>
      <c r="B432" s="22" t="s">
        <v>63</v>
      </c>
      <c r="C432" s="22" t="s">
        <v>48</v>
      </c>
      <c r="D432" s="23" t="s">
        <v>50</v>
      </c>
      <c r="E432" s="76">
        <v>305</v>
      </c>
    </row>
    <row r="433" spans="1:5">
      <c r="A433" s="22">
        <v>41907</v>
      </c>
      <c r="B433" s="22" t="s">
        <v>65</v>
      </c>
      <c r="C433" s="22" t="s">
        <v>48</v>
      </c>
      <c r="D433" s="23" t="s">
        <v>43</v>
      </c>
      <c r="E433" s="76">
        <v>20</v>
      </c>
    </row>
    <row r="434" spans="1:5">
      <c r="A434" s="22">
        <v>41829</v>
      </c>
      <c r="B434" s="22" t="s">
        <v>63</v>
      </c>
      <c r="C434" s="22" t="s">
        <v>38</v>
      </c>
      <c r="D434" s="23" t="s">
        <v>49</v>
      </c>
      <c r="E434" s="76">
        <v>99</v>
      </c>
    </row>
    <row r="435" spans="1:5">
      <c r="A435" s="22">
        <v>41870</v>
      </c>
      <c r="B435" s="22" t="s">
        <v>64</v>
      </c>
      <c r="C435" s="22" t="s">
        <v>38</v>
      </c>
      <c r="D435" s="23" t="s">
        <v>49</v>
      </c>
      <c r="E435" s="76">
        <v>34</v>
      </c>
    </row>
    <row r="436" spans="1:5">
      <c r="A436" s="22">
        <v>41905</v>
      </c>
      <c r="B436" s="22" t="s">
        <v>65</v>
      </c>
      <c r="C436" s="22" t="s">
        <v>48</v>
      </c>
      <c r="D436" s="23" t="s">
        <v>57</v>
      </c>
      <c r="E436" s="76">
        <v>69</v>
      </c>
    </row>
    <row r="437" spans="1:5">
      <c r="A437" s="22">
        <v>41802</v>
      </c>
      <c r="B437" s="22" t="s">
        <v>62</v>
      </c>
      <c r="C437" s="22" t="s">
        <v>48</v>
      </c>
      <c r="D437" s="23" t="s">
        <v>43</v>
      </c>
      <c r="E437" s="76">
        <v>60</v>
      </c>
    </row>
    <row r="438" spans="1:5">
      <c r="A438" s="22">
        <v>41761</v>
      </c>
      <c r="B438" s="22" t="s">
        <v>60</v>
      </c>
      <c r="C438" s="22" t="s">
        <v>48</v>
      </c>
      <c r="D438" s="23" t="s">
        <v>50</v>
      </c>
      <c r="E438" s="76">
        <v>23</v>
      </c>
    </row>
    <row r="439" spans="1:5">
      <c r="A439" s="22">
        <v>41833</v>
      </c>
      <c r="B439" s="22" t="s">
        <v>63</v>
      </c>
      <c r="C439" s="22" t="s">
        <v>38</v>
      </c>
      <c r="D439" s="23" t="s">
        <v>54</v>
      </c>
      <c r="E439" s="76">
        <v>47</v>
      </c>
    </row>
    <row r="440" spans="1:5">
      <c r="A440" s="22">
        <v>41848</v>
      </c>
      <c r="B440" s="22" t="s">
        <v>63</v>
      </c>
      <c r="C440" s="22" t="s">
        <v>48</v>
      </c>
      <c r="D440" s="23" t="s">
        <v>56</v>
      </c>
      <c r="E440" s="76">
        <v>42</v>
      </c>
    </row>
    <row r="441" spans="1:5">
      <c r="A441" s="22">
        <v>41781</v>
      </c>
      <c r="B441" s="22" t="s">
        <v>60</v>
      </c>
      <c r="C441" s="22" t="s">
        <v>38</v>
      </c>
      <c r="D441" s="23" t="s">
        <v>58</v>
      </c>
      <c r="E441" s="76">
        <v>48</v>
      </c>
    </row>
    <row r="442" spans="1:5">
      <c r="A442" s="22">
        <v>41779</v>
      </c>
      <c r="B442" s="22" t="s">
        <v>60</v>
      </c>
      <c r="C442" s="22" t="s">
        <v>48</v>
      </c>
      <c r="D442" s="23" t="s">
        <v>46</v>
      </c>
      <c r="E442" s="76">
        <v>50</v>
      </c>
    </row>
    <row r="443" spans="1:5">
      <c r="A443" s="22">
        <v>41768</v>
      </c>
      <c r="B443" s="22" t="s">
        <v>60</v>
      </c>
      <c r="C443" s="22" t="s">
        <v>38</v>
      </c>
      <c r="D443" s="23" t="s">
        <v>49</v>
      </c>
      <c r="E443" s="76">
        <v>34</v>
      </c>
    </row>
    <row r="444" spans="1:5">
      <c r="A444" s="22">
        <v>41859</v>
      </c>
      <c r="B444" s="22" t="s">
        <v>64</v>
      </c>
      <c r="C444" s="22" t="s">
        <v>38</v>
      </c>
      <c r="D444" s="23" t="s">
        <v>46</v>
      </c>
      <c r="E444" s="76">
        <v>437</v>
      </c>
    </row>
    <row r="445" spans="1:5">
      <c r="A445" s="22">
        <v>41847</v>
      </c>
      <c r="B445" s="22" t="s">
        <v>63</v>
      </c>
      <c r="C445" s="22" t="s">
        <v>48</v>
      </c>
      <c r="D445" s="23" t="s">
        <v>50</v>
      </c>
      <c r="E445" s="76">
        <v>46</v>
      </c>
    </row>
    <row r="446" spans="1:5">
      <c r="A446" s="22">
        <v>41882</v>
      </c>
      <c r="B446" s="22" t="s">
        <v>64</v>
      </c>
      <c r="C446" s="22" t="s">
        <v>38</v>
      </c>
      <c r="D446" s="23" t="s">
        <v>49</v>
      </c>
      <c r="E446" s="76">
        <v>66</v>
      </c>
    </row>
    <row r="447" spans="1:5">
      <c r="A447" s="22">
        <v>41909</v>
      </c>
      <c r="B447" s="22" t="s">
        <v>65</v>
      </c>
      <c r="C447" s="22" t="s">
        <v>48</v>
      </c>
      <c r="D447" s="23" t="s">
        <v>56</v>
      </c>
      <c r="E447" s="76">
        <v>76</v>
      </c>
    </row>
    <row r="448" spans="1:5">
      <c r="A448" s="22">
        <v>41887</v>
      </c>
      <c r="B448" s="22" t="s">
        <v>65</v>
      </c>
      <c r="C448" s="22" t="s">
        <v>48</v>
      </c>
      <c r="D448" s="23" t="s">
        <v>57</v>
      </c>
      <c r="E448" s="76">
        <v>69</v>
      </c>
    </row>
    <row r="449" spans="1:5">
      <c r="A449" s="22">
        <v>41772</v>
      </c>
      <c r="B449" s="22" t="s">
        <v>60</v>
      </c>
      <c r="C449" s="22" t="s">
        <v>38</v>
      </c>
      <c r="D449" s="23" t="s">
        <v>50</v>
      </c>
      <c r="E449" s="76">
        <v>23</v>
      </c>
    </row>
    <row r="450" spans="1:5">
      <c r="A450" s="22">
        <v>41822</v>
      </c>
      <c r="B450" s="22" t="s">
        <v>63</v>
      </c>
      <c r="C450" s="22" t="s">
        <v>48</v>
      </c>
      <c r="D450" s="23" t="s">
        <v>54</v>
      </c>
      <c r="E450" s="76">
        <v>47</v>
      </c>
    </row>
    <row r="451" spans="1:5">
      <c r="A451" s="22">
        <v>41766</v>
      </c>
      <c r="B451" s="22" t="s">
        <v>60</v>
      </c>
      <c r="C451" s="22" t="s">
        <v>48</v>
      </c>
      <c r="D451" s="23" t="s">
        <v>54</v>
      </c>
      <c r="E451" s="76">
        <v>71</v>
      </c>
    </row>
    <row r="452" spans="1:5">
      <c r="A452" s="22">
        <v>41896</v>
      </c>
      <c r="B452" s="22" t="s">
        <v>65</v>
      </c>
      <c r="C452" s="22" t="s">
        <v>48</v>
      </c>
      <c r="D452" s="23" t="s">
        <v>50</v>
      </c>
      <c r="E452" s="76">
        <v>23</v>
      </c>
    </row>
    <row r="453" spans="1:5">
      <c r="A453" s="22">
        <v>41845</v>
      </c>
      <c r="B453" s="22" t="s">
        <v>63</v>
      </c>
      <c r="C453" s="22" t="s">
        <v>336</v>
      </c>
      <c r="D453" s="23" t="s">
        <v>53</v>
      </c>
      <c r="E453" s="76">
        <v>29</v>
      </c>
    </row>
    <row r="454" spans="1:5">
      <c r="A454" s="22">
        <v>41787</v>
      </c>
      <c r="B454" s="22" t="s">
        <v>60</v>
      </c>
      <c r="C454" s="22" t="s">
        <v>48</v>
      </c>
      <c r="D454" s="23" t="s">
        <v>49</v>
      </c>
      <c r="E454" s="76">
        <v>132</v>
      </c>
    </row>
    <row r="455" spans="1:5">
      <c r="A455" s="22">
        <v>41813</v>
      </c>
      <c r="B455" s="22" t="s">
        <v>62</v>
      </c>
      <c r="C455" s="22" t="s">
        <v>48</v>
      </c>
      <c r="D455" s="23" t="s">
        <v>57</v>
      </c>
      <c r="E455" s="76">
        <v>22</v>
      </c>
    </row>
    <row r="456" spans="1:5">
      <c r="A456" s="22">
        <v>41782</v>
      </c>
      <c r="B456" s="22" t="s">
        <v>60</v>
      </c>
      <c r="C456" s="22" t="s">
        <v>48</v>
      </c>
      <c r="D456" s="23" t="s">
        <v>53</v>
      </c>
      <c r="E456" s="76">
        <v>240</v>
      </c>
    </row>
    <row r="457" spans="1:5">
      <c r="A457" s="22">
        <v>41832</v>
      </c>
      <c r="B457" s="22" t="s">
        <v>63</v>
      </c>
      <c r="C457" s="22" t="s">
        <v>48</v>
      </c>
      <c r="D457" s="23" t="s">
        <v>57</v>
      </c>
      <c r="E457" s="76">
        <v>46</v>
      </c>
    </row>
    <row r="458" spans="1:5">
      <c r="A458" s="22">
        <v>41897</v>
      </c>
      <c r="B458" s="22" t="s">
        <v>65</v>
      </c>
      <c r="C458" s="22" t="s">
        <v>38</v>
      </c>
      <c r="D458" s="23" t="s">
        <v>58</v>
      </c>
      <c r="E458" s="76">
        <v>50</v>
      </c>
    </row>
    <row r="459" spans="1:5">
      <c r="A459" s="22">
        <v>41841</v>
      </c>
      <c r="B459" s="22" t="s">
        <v>63</v>
      </c>
      <c r="C459" s="22" t="s">
        <v>38</v>
      </c>
      <c r="D459" s="23" t="s">
        <v>49</v>
      </c>
      <c r="E459" s="76">
        <v>33</v>
      </c>
    </row>
    <row r="460" spans="1:5">
      <c r="A460" s="22">
        <v>41786</v>
      </c>
      <c r="B460" s="22" t="s">
        <v>60</v>
      </c>
      <c r="C460" s="22" t="s">
        <v>38</v>
      </c>
      <c r="D460" s="23" t="s">
        <v>58</v>
      </c>
      <c r="E460" s="76">
        <v>69</v>
      </c>
    </row>
    <row r="461" spans="1:5">
      <c r="A461" s="22">
        <v>41807</v>
      </c>
      <c r="B461" s="22" t="s">
        <v>62</v>
      </c>
      <c r="C461" s="22" t="s">
        <v>48</v>
      </c>
      <c r="D461" s="23" t="s">
        <v>49</v>
      </c>
      <c r="E461" s="76">
        <v>66</v>
      </c>
    </row>
    <row r="462" spans="1:5">
      <c r="A462" s="22">
        <v>41860</v>
      </c>
      <c r="B462" s="22" t="s">
        <v>64</v>
      </c>
      <c r="C462" s="22" t="s">
        <v>38</v>
      </c>
      <c r="D462" s="23" t="s">
        <v>58</v>
      </c>
      <c r="E462" s="76">
        <v>75</v>
      </c>
    </row>
    <row r="463" spans="1:5">
      <c r="A463" s="22">
        <v>41897</v>
      </c>
      <c r="B463" s="22" t="s">
        <v>65</v>
      </c>
      <c r="C463" s="22" t="s">
        <v>38</v>
      </c>
      <c r="D463" s="23" t="s">
        <v>54</v>
      </c>
      <c r="E463" s="76">
        <v>491</v>
      </c>
    </row>
    <row r="464" spans="1:5">
      <c r="A464" s="22">
        <v>41901</v>
      </c>
      <c r="B464" s="22" t="s">
        <v>65</v>
      </c>
      <c r="C464" s="22" t="s">
        <v>48</v>
      </c>
      <c r="D464" s="23" t="s">
        <v>43</v>
      </c>
      <c r="E464" s="76">
        <v>60</v>
      </c>
    </row>
    <row r="465" spans="1:5">
      <c r="A465" s="22">
        <v>41835</v>
      </c>
      <c r="B465" s="22" t="s">
        <v>63</v>
      </c>
      <c r="C465" s="22" t="s">
        <v>38</v>
      </c>
      <c r="D465" s="23" t="s">
        <v>49</v>
      </c>
      <c r="E465" s="76">
        <v>33</v>
      </c>
    </row>
    <row r="466" spans="1:5">
      <c r="A466" s="22">
        <v>41869</v>
      </c>
      <c r="B466" s="22" t="s">
        <v>64</v>
      </c>
      <c r="C466" s="22" t="s">
        <v>38</v>
      </c>
      <c r="D466" s="23" t="s">
        <v>43</v>
      </c>
      <c r="E466" s="76">
        <v>20</v>
      </c>
    </row>
    <row r="467" spans="1:5">
      <c r="A467" s="22">
        <v>41811</v>
      </c>
      <c r="B467" s="22" t="s">
        <v>62</v>
      </c>
      <c r="C467" s="22" t="s">
        <v>38</v>
      </c>
      <c r="D467" s="23" t="s">
        <v>43</v>
      </c>
      <c r="E467" s="76">
        <v>40</v>
      </c>
    </row>
    <row r="468" spans="1:5">
      <c r="A468" s="22">
        <v>41831</v>
      </c>
      <c r="B468" s="22" t="s">
        <v>63</v>
      </c>
      <c r="C468" s="22" t="s">
        <v>38</v>
      </c>
      <c r="D468" s="23" t="s">
        <v>54</v>
      </c>
      <c r="E468" s="76">
        <v>47</v>
      </c>
    </row>
    <row r="469" spans="1:5">
      <c r="A469" s="22">
        <v>41785</v>
      </c>
      <c r="B469" s="22" t="s">
        <v>60</v>
      </c>
      <c r="C469" s="22" t="s">
        <v>48</v>
      </c>
      <c r="D469" s="23" t="s">
        <v>43</v>
      </c>
      <c r="E469" s="76">
        <v>80</v>
      </c>
    </row>
    <row r="470" spans="1:5">
      <c r="A470" s="22">
        <v>41890</v>
      </c>
      <c r="B470" s="22" t="s">
        <v>65</v>
      </c>
      <c r="C470" s="22" t="s">
        <v>38</v>
      </c>
      <c r="D470" s="23" t="s">
        <v>49</v>
      </c>
      <c r="E470" s="76">
        <v>102</v>
      </c>
    </row>
    <row r="471" spans="1:5">
      <c r="A471" s="22">
        <v>41817</v>
      </c>
      <c r="B471" s="22" t="s">
        <v>62</v>
      </c>
      <c r="C471" s="22" t="s">
        <v>38</v>
      </c>
      <c r="D471" s="23" t="s">
        <v>39</v>
      </c>
      <c r="E471" s="76">
        <v>240</v>
      </c>
    </row>
    <row r="472" spans="1:5">
      <c r="A472" s="22">
        <v>41903</v>
      </c>
      <c r="B472" s="22" t="s">
        <v>65</v>
      </c>
      <c r="C472" s="22" t="s">
        <v>38</v>
      </c>
      <c r="D472" s="23" t="s">
        <v>56</v>
      </c>
      <c r="E472" s="76">
        <v>60</v>
      </c>
    </row>
    <row r="473" spans="1:5">
      <c r="A473" s="22">
        <v>41892</v>
      </c>
      <c r="B473" s="22" t="s">
        <v>65</v>
      </c>
      <c r="C473" s="22" t="s">
        <v>48</v>
      </c>
      <c r="D473" s="23" t="s">
        <v>49</v>
      </c>
      <c r="E473" s="76">
        <v>33</v>
      </c>
    </row>
    <row r="474" spans="1:5">
      <c r="A474" s="22">
        <v>41804</v>
      </c>
      <c r="B474" s="22" t="s">
        <v>62</v>
      </c>
      <c r="C474" s="22" t="s">
        <v>38</v>
      </c>
      <c r="D474" s="23" t="s">
        <v>46</v>
      </c>
      <c r="E474" s="76">
        <v>25</v>
      </c>
    </row>
    <row r="475" spans="1:5">
      <c r="A475" s="22">
        <v>41861</v>
      </c>
      <c r="B475" s="22" t="s">
        <v>64</v>
      </c>
      <c r="C475" s="22" t="s">
        <v>38</v>
      </c>
      <c r="D475" s="23" t="s">
        <v>49</v>
      </c>
      <c r="E475" s="76">
        <v>99</v>
      </c>
    </row>
    <row r="476" spans="1:5">
      <c r="A476" s="22">
        <v>41811</v>
      </c>
      <c r="B476" s="22" t="s">
        <v>62</v>
      </c>
      <c r="C476" s="22" t="s">
        <v>48</v>
      </c>
      <c r="D476" s="23" t="s">
        <v>56</v>
      </c>
      <c r="E476" s="76">
        <v>63</v>
      </c>
    </row>
    <row r="477" spans="1:5">
      <c r="A477" s="22">
        <v>41894</v>
      </c>
      <c r="B477" s="22" t="s">
        <v>65</v>
      </c>
      <c r="C477" s="22" t="s">
        <v>38</v>
      </c>
      <c r="D477" s="23" t="s">
        <v>49</v>
      </c>
      <c r="E477" s="76">
        <v>66</v>
      </c>
    </row>
    <row r="478" spans="1:5">
      <c r="A478" s="22">
        <v>41821</v>
      </c>
      <c r="B478" s="22" t="s">
        <v>63</v>
      </c>
      <c r="C478" s="22" t="s">
        <v>48</v>
      </c>
      <c r="D478" s="23" t="s">
        <v>50</v>
      </c>
      <c r="E478" s="76">
        <v>22</v>
      </c>
    </row>
    <row r="479" spans="1:5">
      <c r="A479" s="22">
        <v>41825</v>
      </c>
      <c r="B479" s="22" t="s">
        <v>63</v>
      </c>
      <c r="C479" s="22" t="s">
        <v>48</v>
      </c>
      <c r="D479" s="23" t="s">
        <v>53</v>
      </c>
      <c r="E479" s="76">
        <v>87</v>
      </c>
    </row>
    <row r="480" spans="1:5">
      <c r="A480" s="22">
        <v>41886</v>
      </c>
      <c r="B480" s="22" t="s">
        <v>65</v>
      </c>
      <c r="C480" s="22" t="s">
        <v>48</v>
      </c>
      <c r="D480" s="23" t="s">
        <v>49</v>
      </c>
      <c r="E480" s="76">
        <v>102</v>
      </c>
    </row>
    <row r="481" spans="1:5">
      <c r="A481" s="22">
        <v>41772</v>
      </c>
      <c r="B481" s="22" t="s">
        <v>60</v>
      </c>
      <c r="C481" s="22" t="s">
        <v>336</v>
      </c>
      <c r="D481" s="23" t="s">
        <v>57</v>
      </c>
      <c r="E481" s="76">
        <v>66</v>
      </c>
    </row>
    <row r="482" spans="1:5">
      <c r="A482" s="22">
        <v>41839</v>
      </c>
      <c r="B482" s="22" t="s">
        <v>63</v>
      </c>
      <c r="C482" s="22" t="s">
        <v>38</v>
      </c>
      <c r="D482" s="23" t="s">
        <v>58</v>
      </c>
      <c r="E482" s="76">
        <v>69</v>
      </c>
    </row>
    <row r="483" spans="1:5">
      <c r="A483" s="22">
        <v>41899</v>
      </c>
      <c r="B483" s="22" t="s">
        <v>65</v>
      </c>
      <c r="C483" s="22" t="s">
        <v>48</v>
      </c>
      <c r="D483" s="23" t="s">
        <v>58</v>
      </c>
      <c r="E483" s="76">
        <v>524</v>
      </c>
    </row>
    <row r="484" spans="1:5">
      <c r="A484" s="22">
        <v>41835</v>
      </c>
      <c r="B484" s="22" t="s">
        <v>63</v>
      </c>
      <c r="C484" s="22" t="s">
        <v>38</v>
      </c>
      <c r="D484" s="23" t="s">
        <v>57</v>
      </c>
      <c r="E484" s="76">
        <v>46</v>
      </c>
    </row>
    <row r="485" spans="1:5">
      <c r="A485" s="22">
        <v>41778</v>
      </c>
      <c r="B485" s="22" t="s">
        <v>60</v>
      </c>
      <c r="C485" s="22" t="s">
        <v>38</v>
      </c>
      <c r="D485" s="23" t="s">
        <v>61</v>
      </c>
      <c r="E485" s="76">
        <v>106</v>
      </c>
    </row>
    <row r="486" spans="1:5">
      <c r="A486" s="22">
        <v>41883</v>
      </c>
      <c r="B486" s="22" t="s">
        <v>65</v>
      </c>
      <c r="C486" s="22" t="s">
        <v>48</v>
      </c>
      <c r="D486" s="23" t="s">
        <v>66</v>
      </c>
      <c r="E486" s="76">
        <v>36</v>
      </c>
    </row>
    <row r="487" spans="1:5">
      <c r="A487" s="22">
        <v>41881</v>
      </c>
      <c r="B487" s="22" t="s">
        <v>64</v>
      </c>
      <c r="C487" s="22" t="s">
        <v>48</v>
      </c>
      <c r="D487" s="23" t="s">
        <v>49</v>
      </c>
      <c r="E487" s="76">
        <v>96</v>
      </c>
    </row>
    <row r="488" spans="1:5">
      <c r="A488" s="22">
        <v>41767</v>
      </c>
      <c r="B488" s="22" t="s">
        <v>60</v>
      </c>
      <c r="C488" s="22" t="s">
        <v>38</v>
      </c>
      <c r="D488" s="23" t="s">
        <v>57</v>
      </c>
      <c r="E488" s="76">
        <v>46</v>
      </c>
    </row>
    <row r="489" spans="1:5">
      <c r="A489" s="22">
        <v>41904</v>
      </c>
      <c r="B489" s="22" t="s">
        <v>65</v>
      </c>
      <c r="C489" s="22" t="s">
        <v>38</v>
      </c>
      <c r="D489" s="23" t="s">
        <v>61</v>
      </c>
      <c r="E489" s="76">
        <v>27</v>
      </c>
    </row>
    <row r="490" spans="1:5">
      <c r="A490" s="22">
        <v>41831</v>
      </c>
      <c r="B490" s="22" t="s">
        <v>63</v>
      </c>
      <c r="C490" s="22" t="s">
        <v>336</v>
      </c>
      <c r="D490" s="23" t="s">
        <v>43</v>
      </c>
      <c r="E490" s="76">
        <v>417</v>
      </c>
    </row>
    <row r="491" spans="1:5">
      <c r="A491" s="22">
        <v>41763</v>
      </c>
      <c r="B491" s="22" t="s">
        <v>60</v>
      </c>
      <c r="C491" s="22" t="s">
        <v>48</v>
      </c>
      <c r="D491" s="23" t="s">
        <v>49</v>
      </c>
      <c r="E491" s="76">
        <v>752</v>
      </c>
    </row>
    <row r="492" spans="1:5">
      <c r="A492" s="22">
        <v>41903</v>
      </c>
      <c r="B492" s="22" t="s">
        <v>65</v>
      </c>
      <c r="C492" s="22" t="s">
        <v>48</v>
      </c>
      <c r="D492" s="23" t="s">
        <v>46</v>
      </c>
      <c r="E492" s="76">
        <v>96</v>
      </c>
    </row>
    <row r="493" spans="1:5">
      <c r="A493" s="22">
        <v>41785</v>
      </c>
      <c r="B493" s="22" t="s">
        <v>60</v>
      </c>
      <c r="C493" s="22" t="s">
        <v>48</v>
      </c>
      <c r="D493" s="23" t="s">
        <v>57</v>
      </c>
      <c r="E493" s="76">
        <v>240</v>
      </c>
    </row>
    <row r="494" spans="1:5">
      <c r="A494" s="22">
        <v>41780</v>
      </c>
      <c r="B494" s="22" t="s">
        <v>60</v>
      </c>
      <c r="C494" s="22" t="s">
        <v>48</v>
      </c>
      <c r="D494" s="23" t="s">
        <v>66</v>
      </c>
      <c r="E494" s="76">
        <v>36</v>
      </c>
    </row>
    <row r="495" spans="1:5">
      <c r="A495" s="22">
        <v>41844</v>
      </c>
      <c r="B495" s="22" t="s">
        <v>63</v>
      </c>
      <c r="C495" s="22" t="s">
        <v>38</v>
      </c>
      <c r="D495" s="23" t="s">
        <v>49</v>
      </c>
      <c r="E495" s="76">
        <v>68</v>
      </c>
    </row>
    <row r="496" spans="1:5">
      <c r="A496" s="22">
        <v>41870</v>
      </c>
      <c r="B496" s="22" t="s">
        <v>64</v>
      </c>
      <c r="C496" s="22" t="s">
        <v>48</v>
      </c>
      <c r="D496" s="23" t="s">
        <v>58</v>
      </c>
      <c r="E496" s="76">
        <v>48</v>
      </c>
    </row>
    <row r="497" spans="1:5">
      <c r="A497" s="22">
        <v>41800</v>
      </c>
      <c r="B497" s="22" t="s">
        <v>62</v>
      </c>
      <c r="C497" s="22" t="s">
        <v>38</v>
      </c>
      <c r="D497" s="23" t="s">
        <v>61</v>
      </c>
      <c r="E497" s="76">
        <v>28</v>
      </c>
    </row>
    <row r="498" spans="1:5">
      <c r="A498" s="22">
        <v>41839</v>
      </c>
      <c r="B498" s="22" t="s">
        <v>63</v>
      </c>
      <c r="C498" s="22" t="s">
        <v>38</v>
      </c>
      <c r="D498" s="23" t="s">
        <v>58</v>
      </c>
      <c r="E498" s="76">
        <v>72</v>
      </c>
    </row>
    <row r="499" spans="1:5">
      <c r="A499" s="22">
        <v>41776</v>
      </c>
      <c r="B499" s="22" t="s">
        <v>60</v>
      </c>
      <c r="C499" s="22" t="s">
        <v>48</v>
      </c>
      <c r="D499" s="23" t="s">
        <v>58</v>
      </c>
      <c r="E499" s="76">
        <v>69</v>
      </c>
    </row>
    <row r="500" spans="1:5">
      <c r="A500" s="22">
        <v>41795</v>
      </c>
      <c r="B500" s="22" t="s">
        <v>62</v>
      </c>
      <c r="C500" s="22" t="s">
        <v>336</v>
      </c>
      <c r="D500" s="23" t="s">
        <v>46</v>
      </c>
      <c r="E500" s="76">
        <v>46</v>
      </c>
    </row>
    <row r="501" spans="1:5">
      <c r="A501" s="22">
        <v>41779</v>
      </c>
      <c r="B501" s="22" t="s">
        <v>60</v>
      </c>
      <c r="C501" s="22" t="s">
        <v>38</v>
      </c>
      <c r="D501" s="23" t="s">
        <v>50</v>
      </c>
      <c r="E501" s="76">
        <v>46</v>
      </c>
    </row>
    <row r="502" spans="1:5">
      <c r="A502" s="22">
        <v>41880</v>
      </c>
      <c r="B502" s="22" t="s">
        <v>64</v>
      </c>
      <c r="C502" s="22" t="s">
        <v>336</v>
      </c>
      <c r="D502" s="23" t="s">
        <v>57</v>
      </c>
      <c r="E502" s="76">
        <v>138</v>
      </c>
    </row>
    <row r="503" spans="1:5">
      <c r="A503" s="22">
        <v>41796</v>
      </c>
      <c r="B503" s="22" t="s">
        <v>62</v>
      </c>
      <c r="C503" s="22" t="s">
        <v>48</v>
      </c>
      <c r="D503" s="23" t="s">
        <v>56</v>
      </c>
      <c r="E503" s="76">
        <v>57</v>
      </c>
    </row>
    <row r="504" spans="1:5">
      <c r="A504" s="22">
        <v>41824</v>
      </c>
      <c r="B504" s="22" t="s">
        <v>63</v>
      </c>
      <c r="C504" s="22" t="s">
        <v>48</v>
      </c>
      <c r="D504" s="23" t="s">
        <v>66</v>
      </c>
      <c r="E504" s="76">
        <v>36</v>
      </c>
    </row>
    <row r="505" spans="1:5">
      <c r="A505" s="22">
        <v>41846</v>
      </c>
      <c r="B505" s="22" t="s">
        <v>63</v>
      </c>
      <c r="C505" s="22" t="s">
        <v>38</v>
      </c>
      <c r="D505" s="23" t="s">
        <v>53</v>
      </c>
      <c r="E505" s="76">
        <v>60</v>
      </c>
    </row>
    <row r="506" spans="1:5">
      <c r="A506" s="22">
        <v>41773</v>
      </c>
      <c r="B506" s="22" t="s">
        <v>60</v>
      </c>
      <c r="C506" s="22" t="s">
        <v>48</v>
      </c>
      <c r="D506" s="23" t="s">
        <v>57</v>
      </c>
      <c r="E506" s="76">
        <v>88</v>
      </c>
    </row>
    <row r="507" spans="1:5">
      <c r="A507" s="22">
        <v>41902</v>
      </c>
      <c r="B507" s="22" t="s">
        <v>65</v>
      </c>
      <c r="C507" s="22" t="s">
        <v>38</v>
      </c>
      <c r="D507" s="23" t="s">
        <v>61</v>
      </c>
      <c r="E507" s="76">
        <v>80</v>
      </c>
    </row>
    <row r="508" spans="1:5">
      <c r="A508" s="22">
        <v>41843</v>
      </c>
      <c r="B508" s="22" t="s">
        <v>63</v>
      </c>
      <c r="C508" s="22" t="s">
        <v>38</v>
      </c>
      <c r="D508" s="23" t="s">
        <v>39</v>
      </c>
      <c r="E508" s="76">
        <v>160</v>
      </c>
    </row>
    <row r="509" spans="1:5">
      <c r="A509" s="22">
        <v>41888</v>
      </c>
      <c r="B509" s="22" t="s">
        <v>65</v>
      </c>
      <c r="C509" s="22" t="s">
        <v>38</v>
      </c>
      <c r="D509" s="23" t="s">
        <v>43</v>
      </c>
      <c r="E509" s="76">
        <v>40</v>
      </c>
    </row>
    <row r="510" spans="1:5">
      <c r="A510" s="22">
        <v>41762</v>
      </c>
      <c r="B510" s="22" t="s">
        <v>60</v>
      </c>
      <c r="C510" s="22" t="s">
        <v>38</v>
      </c>
      <c r="D510" s="23" t="s">
        <v>43</v>
      </c>
      <c r="E510" s="76">
        <v>20</v>
      </c>
    </row>
    <row r="511" spans="1:5">
      <c r="A511" s="22">
        <v>41833</v>
      </c>
      <c r="B511" s="22" t="s">
        <v>63</v>
      </c>
      <c r="C511" s="22" t="s">
        <v>48</v>
      </c>
      <c r="D511" s="23" t="s">
        <v>57</v>
      </c>
      <c r="E511" s="76">
        <v>46</v>
      </c>
    </row>
    <row r="512" spans="1:5">
      <c r="A512" s="22">
        <v>41814</v>
      </c>
      <c r="B512" s="22" t="s">
        <v>62</v>
      </c>
      <c r="C512" s="22" t="s">
        <v>48</v>
      </c>
      <c r="D512" s="23" t="s">
        <v>66</v>
      </c>
      <c r="E512" s="76">
        <v>36</v>
      </c>
    </row>
    <row r="513" spans="1:5">
      <c r="A513" s="22">
        <v>41830</v>
      </c>
      <c r="B513" s="22" t="s">
        <v>63</v>
      </c>
      <c r="C513" s="22" t="s">
        <v>336</v>
      </c>
      <c r="D513" s="23" t="s">
        <v>54</v>
      </c>
      <c r="E513" s="76">
        <v>71</v>
      </c>
    </row>
    <row r="514" spans="1:5">
      <c r="A514" s="22">
        <v>41863</v>
      </c>
      <c r="B514" s="22" t="s">
        <v>64</v>
      </c>
      <c r="C514" s="22" t="s">
        <v>336</v>
      </c>
      <c r="D514" s="23" t="s">
        <v>58</v>
      </c>
      <c r="E514" s="76">
        <v>96</v>
      </c>
    </row>
    <row r="515" spans="1:5">
      <c r="A515" s="22">
        <v>41908</v>
      </c>
      <c r="B515" s="22" t="s">
        <v>65</v>
      </c>
      <c r="C515" s="22" t="s">
        <v>38</v>
      </c>
      <c r="D515" s="23" t="s">
        <v>54</v>
      </c>
      <c r="E515" s="76">
        <v>23</v>
      </c>
    </row>
    <row r="516" spans="1:5">
      <c r="A516" s="22">
        <v>41885</v>
      </c>
      <c r="B516" s="22" t="s">
        <v>65</v>
      </c>
      <c r="C516" s="22" t="s">
        <v>38</v>
      </c>
      <c r="D516" s="23" t="s">
        <v>58</v>
      </c>
      <c r="E516" s="76">
        <v>75</v>
      </c>
    </row>
    <row r="517" spans="1:5">
      <c r="A517" s="22">
        <v>41792</v>
      </c>
      <c r="B517" s="22" t="s">
        <v>62</v>
      </c>
      <c r="C517" s="22" t="s">
        <v>38</v>
      </c>
      <c r="D517" s="23" t="s">
        <v>58</v>
      </c>
      <c r="E517" s="76">
        <v>23</v>
      </c>
    </row>
    <row r="518" spans="1:5">
      <c r="A518" s="22">
        <v>41791</v>
      </c>
      <c r="B518" s="22" t="s">
        <v>62</v>
      </c>
      <c r="C518" s="22" t="s">
        <v>48</v>
      </c>
      <c r="D518" s="23" t="s">
        <v>56</v>
      </c>
      <c r="E518" s="76">
        <v>60</v>
      </c>
    </row>
    <row r="519" spans="1:5">
      <c r="A519" s="22">
        <v>41851</v>
      </c>
      <c r="B519" s="22" t="s">
        <v>63</v>
      </c>
      <c r="C519" s="22" t="s">
        <v>38</v>
      </c>
      <c r="D519" s="23" t="s">
        <v>58</v>
      </c>
      <c r="E519" s="76">
        <v>96</v>
      </c>
    </row>
    <row r="520" spans="1:5">
      <c r="A520" s="22">
        <v>41789</v>
      </c>
      <c r="B520" s="22" t="s">
        <v>60</v>
      </c>
      <c r="C520" s="22" t="s">
        <v>48</v>
      </c>
      <c r="D520" s="23" t="s">
        <v>58</v>
      </c>
      <c r="E520" s="76">
        <v>48</v>
      </c>
    </row>
    <row r="521" spans="1:5">
      <c r="A521" s="22">
        <v>41856</v>
      </c>
      <c r="B521" s="22" t="s">
        <v>64</v>
      </c>
      <c r="C521" s="22" t="s">
        <v>38</v>
      </c>
      <c r="D521" s="23" t="s">
        <v>49</v>
      </c>
      <c r="E521" s="76">
        <v>34</v>
      </c>
    </row>
    <row r="522" spans="1:5">
      <c r="A522" s="22">
        <v>41789</v>
      </c>
      <c r="B522" s="22" t="s">
        <v>60</v>
      </c>
      <c r="C522" s="22" t="s">
        <v>38</v>
      </c>
      <c r="D522" s="23" t="s">
        <v>57</v>
      </c>
      <c r="E522" s="76">
        <v>23</v>
      </c>
    </row>
    <row r="523" spans="1:5">
      <c r="A523" s="22">
        <v>41887</v>
      </c>
      <c r="B523" s="22" t="s">
        <v>65</v>
      </c>
      <c r="C523" s="22" t="s">
        <v>48</v>
      </c>
      <c r="D523" s="23" t="s">
        <v>53</v>
      </c>
      <c r="E523" s="76">
        <v>58</v>
      </c>
    </row>
    <row r="524" spans="1:5">
      <c r="A524" s="22">
        <v>41788</v>
      </c>
      <c r="B524" s="22" t="s">
        <v>60</v>
      </c>
      <c r="C524" s="22" t="s">
        <v>336</v>
      </c>
      <c r="D524" s="23" t="s">
        <v>46</v>
      </c>
      <c r="E524" s="76">
        <v>69</v>
      </c>
    </row>
    <row r="525" spans="1:5">
      <c r="A525" s="22">
        <v>41844</v>
      </c>
      <c r="B525" s="22" t="s">
        <v>63</v>
      </c>
      <c r="C525" s="22" t="s">
        <v>48</v>
      </c>
      <c r="D525" s="23" t="s">
        <v>49</v>
      </c>
      <c r="E525" s="76">
        <v>33</v>
      </c>
    </row>
    <row r="526" spans="1:5">
      <c r="A526" s="22">
        <v>41860</v>
      </c>
      <c r="B526" s="22" t="s">
        <v>64</v>
      </c>
      <c r="C526" s="22" t="s">
        <v>48</v>
      </c>
      <c r="D526" s="23" t="s">
        <v>46</v>
      </c>
      <c r="E526" s="76">
        <v>48</v>
      </c>
    </row>
    <row r="527" spans="1:5">
      <c r="A527" s="22">
        <v>41901</v>
      </c>
      <c r="B527" s="22" t="s">
        <v>65</v>
      </c>
      <c r="C527" s="22" t="s">
        <v>38</v>
      </c>
      <c r="D527" s="23" t="s">
        <v>61</v>
      </c>
      <c r="E527" s="76">
        <v>83</v>
      </c>
    </row>
    <row r="528" spans="1:5">
      <c r="A528" s="22">
        <v>41859</v>
      </c>
      <c r="B528" s="22" t="s">
        <v>64</v>
      </c>
      <c r="C528" s="22" t="s">
        <v>336</v>
      </c>
      <c r="D528" s="23" t="s">
        <v>66</v>
      </c>
      <c r="E528" s="76">
        <v>54</v>
      </c>
    </row>
    <row r="529" spans="1:5">
      <c r="A529" s="22">
        <v>41787</v>
      </c>
      <c r="B529" s="22" t="s">
        <v>60</v>
      </c>
      <c r="C529" s="22" t="s">
        <v>336</v>
      </c>
      <c r="D529" s="23" t="s">
        <v>46</v>
      </c>
      <c r="E529" s="76">
        <v>48</v>
      </c>
    </row>
    <row r="530" spans="1:5">
      <c r="A530" s="22">
        <v>41898</v>
      </c>
      <c r="B530" s="22" t="s">
        <v>65</v>
      </c>
      <c r="C530" s="22" t="s">
        <v>38</v>
      </c>
      <c r="D530" s="23" t="s">
        <v>49</v>
      </c>
      <c r="E530" s="76">
        <v>132</v>
      </c>
    </row>
    <row r="531" spans="1:5">
      <c r="A531" s="22">
        <v>41778</v>
      </c>
      <c r="B531" s="22" t="s">
        <v>60</v>
      </c>
      <c r="C531" s="22" t="s">
        <v>38</v>
      </c>
      <c r="D531" s="23" t="s">
        <v>50</v>
      </c>
      <c r="E531" s="76">
        <v>46</v>
      </c>
    </row>
    <row r="532" spans="1:5">
      <c r="A532" s="22">
        <v>41819</v>
      </c>
      <c r="B532" s="22" t="s">
        <v>62</v>
      </c>
      <c r="C532" s="22" t="s">
        <v>38</v>
      </c>
      <c r="D532" s="23" t="s">
        <v>57</v>
      </c>
      <c r="E532" s="76">
        <v>46</v>
      </c>
    </row>
    <row r="533" spans="1:5">
      <c r="A533" s="22">
        <v>41764</v>
      </c>
      <c r="B533" s="22" t="s">
        <v>60</v>
      </c>
      <c r="C533" s="22" t="s">
        <v>336</v>
      </c>
      <c r="D533" s="23" t="s">
        <v>50</v>
      </c>
      <c r="E533" s="76">
        <v>545</v>
      </c>
    </row>
    <row r="534" spans="1:5">
      <c r="A534" s="22">
        <v>41808</v>
      </c>
      <c r="B534" s="22" t="s">
        <v>62</v>
      </c>
      <c r="C534" s="22" t="s">
        <v>48</v>
      </c>
      <c r="D534" s="23" t="s">
        <v>61</v>
      </c>
      <c r="E534" s="76">
        <v>28</v>
      </c>
    </row>
    <row r="535" spans="1:5">
      <c r="A535" s="22">
        <v>41791</v>
      </c>
      <c r="B535" s="22" t="s">
        <v>62</v>
      </c>
      <c r="C535" s="22" t="s">
        <v>48</v>
      </c>
      <c r="D535" s="23" t="s">
        <v>43</v>
      </c>
      <c r="E535" s="76">
        <v>40</v>
      </c>
    </row>
    <row r="536" spans="1:5">
      <c r="A536" s="22">
        <v>41857</v>
      </c>
      <c r="B536" s="22" t="s">
        <v>64</v>
      </c>
      <c r="C536" s="22" t="s">
        <v>336</v>
      </c>
      <c r="D536" s="23" t="s">
        <v>57</v>
      </c>
      <c r="E536" s="76">
        <v>46</v>
      </c>
    </row>
    <row r="537" spans="1:5">
      <c r="A537" s="22">
        <v>41762</v>
      </c>
      <c r="B537" s="22" t="s">
        <v>60</v>
      </c>
      <c r="C537" s="22" t="s">
        <v>48</v>
      </c>
      <c r="D537" s="23" t="s">
        <v>57</v>
      </c>
      <c r="E537" s="76">
        <v>46</v>
      </c>
    </row>
    <row r="538" spans="1:5">
      <c r="A538" s="22">
        <v>41818</v>
      </c>
      <c r="B538" s="22" t="s">
        <v>62</v>
      </c>
      <c r="C538" s="22" t="s">
        <v>48</v>
      </c>
      <c r="D538" s="23" t="s">
        <v>57</v>
      </c>
      <c r="E538" s="76">
        <v>69</v>
      </c>
    </row>
    <row r="539" spans="1:5">
      <c r="A539" s="22">
        <v>41810</v>
      </c>
      <c r="B539" s="22" t="s">
        <v>62</v>
      </c>
      <c r="C539" s="22" t="s">
        <v>48</v>
      </c>
      <c r="D539" s="23" t="s">
        <v>49</v>
      </c>
      <c r="E539" s="76">
        <v>627</v>
      </c>
    </row>
    <row r="540" spans="1:5">
      <c r="A540" s="22">
        <v>41866</v>
      </c>
      <c r="B540" s="22" t="s">
        <v>64</v>
      </c>
      <c r="C540" s="22" t="s">
        <v>38</v>
      </c>
      <c r="D540" s="23" t="s">
        <v>61</v>
      </c>
      <c r="E540" s="76">
        <v>83</v>
      </c>
    </row>
    <row r="541" spans="1:5">
      <c r="A541" s="22">
        <v>41868</v>
      </c>
      <c r="B541" s="22" t="s">
        <v>64</v>
      </c>
      <c r="C541" s="22" t="s">
        <v>38</v>
      </c>
      <c r="D541" s="23" t="s">
        <v>50</v>
      </c>
      <c r="E541" s="76">
        <v>46</v>
      </c>
    </row>
    <row r="542" spans="1:5">
      <c r="A542" s="22">
        <v>41819</v>
      </c>
      <c r="B542" s="22" t="s">
        <v>62</v>
      </c>
      <c r="C542" s="22" t="s">
        <v>48</v>
      </c>
      <c r="D542" s="23" t="s">
        <v>66</v>
      </c>
      <c r="E542" s="76">
        <v>38</v>
      </c>
    </row>
    <row r="543" spans="1:5">
      <c r="A543" s="22">
        <v>41860</v>
      </c>
      <c r="B543" s="22" t="s">
        <v>64</v>
      </c>
      <c r="C543" s="22" t="s">
        <v>336</v>
      </c>
      <c r="D543" s="23" t="s">
        <v>43</v>
      </c>
      <c r="E543" s="76">
        <v>20</v>
      </c>
    </row>
    <row r="544" spans="1:5">
      <c r="A544" s="22">
        <v>41805</v>
      </c>
      <c r="B544" s="22" t="s">
        <v>62</v>
      </c>
      <c r="C544" s="22" t="s">
        <v>38</v>
      </c>
      <c r="D544" s="23" t="s">
        <v>49</v>
      </c>
      <c r="E544" s="76">
        <v>102</v>
      </c>
    </row>
    <row r="545" spans="1:5">
      <c r="A545" s="22">
        <v>41862</v>
      </c>
      <c r="B545" s="22" t="s">
        <v>64</v>
      </c>
      <c r="C545" s="22" t="s">
        <v>38</v>
      </c>
      <c r="D545" s="23" t="s">
        <v>56</v>
      </c>
      <c r="E545" s="76">
        <v>38</v>
      </c>
    </row>
    <row r="546" spans="1:5">
      <c r="A546" s="22">
        <v>41806</v>
      </c>
      <c r="B546" s="22" t="s">
        <v>62</v>
      </c>
      <c r="C546" s="22" t="s">
        <v>336</v>
      </c>
      <c r="D546" s="23" t="s">
        <v>43</v>
      </c>
      <c r="E546" s="76">
        <v>20</v>
      </c>
    </row>
    <row r="547" spans="1:5">
      <c r="A547" s="22">
        <v>41859</v>
      </c>
      <c r="B547" s="22" t="s">
        <v>64</v>
      </c>
      <c r="C547" s="22" t="s">
        <v>336</v>
      </c>
      <c r="D547" s="23" t="s">
        <v>39</v>
      </c>
      <c r="E547" s="76">
        <v>80</v>
      </c>
    </row>
    <row r="548" spans="1:5">
      <c r="A548" s="22">
        <v>41820</v>
      </c>
      <c r="B548" s="22" t="s">
        <v>62</v>
      </c>
      <c r="C548" s="22" t="s">
        <v>48</v>
      </c>
      <c r="D548" s="23" t="s">
        <v>58</v>
      </c>
      <c r="E548" s="76">
        <v>24</v>
      </c>
    </row>
    <row r="549" spans="1:5">
      <c r="A549" s="22">
        <v>41848</v>
      </c>
      <c r="B549" s="22" t="s">
        <v>63</v>
      </c>
      <c r="C549" s="22" t="s">
        <v>48</v>
      </c>
      <c r="D549" s="23" t="s">
        <v>49</v>
      </c>
      <c r="E549" s="76">
        <v>33</v>
      </c>
    </row>
    <row r="550" spans="1:5">
      <c r="A550" s="22">
        <v>41860</v>
      </c>
      <c r="B550" s="22" t="s">
        <v>64</v>
      </c>
      <c r="C550" s="22" t="s">
        <v>48</v>
      </c>
      <c r="D550" s="23" t="s">
        <v>54</v>
      </c>
      <c r="E550" s="76">
        <v>257</v>
      </c>
    </row>
    <row r="551" spans="1:5">
      <c r="A551" s="22">
        <v>41873</v>
      </c>
      <c r="B551" s="22" t="s">
        <v>64</v>
      </c>
      <c r="C551" s="22" t="s">
        <v>38</v>
      </c>
      <c r="D551" s="23" t="s">
        <v>58</v>
      </c>
      <c r="E551" s="76">
        <v>46</v>
      </c>
    </row>
    <row r="552" spans="1:5">
      <c r="A552" s="22">
        <v>41814</v>
      </c>
      <c r="B552" s="22" t="s">
        <v>62</v>
      </c>
      <c r="C552" s="22" t="s">
        <v>38</v>
      </c>
      <c r="D552" s="23" t="s">
        <v>58</v>
      </c>
      <c r="E552" s="76">
        <v>92</v>
      </c>
    </row>
    <row r="553" spans="1:5">
      <c r="A553" s="22">
        <v>41819</v>
      </c>
      <c r="B553" s="22" t="s">
        <v>62</v>
      </c>
      <c r="C553" s="22" t="s">
        <v>48</v>
      </c>
      <c r="D553" s="23" t="s">
        <v>50</v>
      </c>
      <c r="E553" s="76">
        <v>23</v>
      </c>
    </row>
    <row r="554" spans="1:5">
      <c r="A554" s="22">
        <v>41878</v>
      </c>
      <c r="B554" s="22" t="s">
        <v>64</v>
      </c>
      <c r="C554" s="22" t="s">
        <v>48</v>
      </c>
      <c r="D554" s="23" t="s">
        <v>50</v>
      </c>
      <c r="E554" s="76">
        <v>46</v>
      </c>
    </row>
    <row r="555" spans="1:5">
      <c r="A555" s="22">
        <v>41800</v>
      </c>
      <c r="B555" s="22" t="s">
        <v>62</v>
      </c>
      <c r="C555" s="22" t="s">
        <v>48</v>
      </c>
      <c r="D555" s="23" t="s">
        <v>49</v>
      </c>
      <c r="E555" s="76">
        <v>33</v>
      </c>
    </row>
    <row r="556" spans="1:5">
      <c r="A556" s="22">
        <v>41834</v>
      </c>
      <c r="B556" s="22" t="s">
        <v>63</v>
      </c>
      <c r="C556" s="22" t="s">
        <v>48</v>
      </c>
      <c r="D556" s="23" t="s">
        <v>49</v>
      </c>
      <c r="E556" s="76">
        <v>66</v>
      </c>
    </row>
    <row r="557" spans="1:5">
      <c r="A557" s="22">
        <v>41868</v>
      </c>
      <c r="B557" s="22" t="s">
        <v>64</v>
      </c>
      <c r="C557" s="22" t="s">
        <v>336</v>
      </c>
      <c r="D557" s="23" t="s">
        <v>53</v>
      </c>
      <c r="E557" s="76">
        <v>28</v>
      </c>
    </row>
    <row r="558" spans="1:5">
      <c r="A558" s="22">
        <v>41859</v>
      </c>
      <c r="B558" s="22" t="s">
        <v>64</v>
      </c>
      <c r="C558" s="22" t="s">
        <v>336</v>
      </c>
      <c r="D558" s="23" t="s">
        <v>43</v>
      </c>
      <c r="E558" s="76">
        <v>140</v>
      </c>
    </row>
    <row r="559" spans="1:5">
      <c r="A559" s="22">
        <v>41801</v>
      </c>
      <c r="B559" s="22" t="s">
        <v>62</v>
      </c>
      <c r="C559" s="22" t="s">
        <v>48</v>
      </c>
      <c r="D559" s="23" t="s">
        <v>57</v>
      </c>
      <c r="E559" s="76">
        <v>46</v>
      </c>
    </row>
    <row r="560" spans="1:5">
      <c r="A560" s="22">
        <v>41784</v>
      </c>
      <c r="B560" s="22" t="s">
        <v>60</v>
      </c>
      <c r="C560" s="22" t="s">
        <v>38</v>
      </c>
      <c r="D560" s="23" t="s">
        <v>49</v>
      </c>
      <c r="E560" s="76">
        <v>64</v>
      </c>
    </row>
    <row r="561" spans="1:5">
      <c r="A561" s="22">
        <v>41801</v>
      </c>
      <c r="B561" s="22" t="s">
        <v>62</v>
      </c>
      <c r="C561" s="22" t="s">
        <v>48</v>
      </c>
      <c r="D561" s="23" t="s">
        <v>50</v>
      </c>
      <c r="E561" s="76">
        <v>44</v>
      </c>
    </row>
    <row r="562" spans="1:5">
      <c r="A562" s="22">
        <v>41809</v>
      </c>
      <c r="B562" s="22" t="s">
        <v>62</v>
      </c>
      <c r="C562" s="22" t="s">
        <v>48</v>
      </c>
      <c r="D562" s="23" t="s">
        <v>43</v>
      </c>
      <c r="E562" s="76">
        <v>40</v>
      </c>
    </row>
    <row r="563" spans="1:5">
      <c r="A563" s="22">
        <v>41797</v>
      </c>
      <c r="B563" s="22" t="s">
        <v>62</v>
      </c>
      <c r="C563" s="22" t="s">
        <v>48</v>
      </c>
      <c r="D563" s="23" t="s">
        <v>50</v>
      </c>
      <c r="E563" s="76">
        <v>46</v>
      </c>
    </row>
    <row r="564" spans="1:5">
      <c r="A564" s="22">
        <v>41875</v>
      </c>
      <c r="B564" s="22" t="s">
        <v>64</v>
      </c>
      <c r="C564" s="22" t="s">
        <v>48</v>
      </c>
      <c r="D564" s="23" t="s">
        <v>50</v>
      </c>
      <c r="E564" s="76">
        <v>23</v>
      </c>
    </row>
    <row r="565" spans="1:5">
      <c r="A565" s="22">
        <v>41802</v>
      </c>
      <c r="B565" s="22" t="s">
        <v>62</v>
      </c>
      <c r="C565" s="22" t="s">
        <v>38</v>
      </c>
      <c r="D565" s="23" t="s">
        <v>54</v>
      </c>
      <c r="E565" s="76">
        <v>24</v>
      </c>
    </row>
    <row r="566" spans="1:5">
      <c r="A566" s="22">
        <v>41870</v>
      </c>
      <c r="B566" s="22" t="s">
        <v>64</v>
      </c>
      <c r="C566" s="22" t="s">
        <v>48</v>
      </c>
      <c r="D566" s="23" t="s">
        <v>57</v>
      </c>
      <c r="E566" s="76">
        <v>92</v>
      </c>
    </row>
    <row r="567" spans="1:5">
      <c r="A567" s="22">
        <v>41859</v>
      </c>
      <c r="B567" s="22" t="s">
        <v>64</v>
      </c>
      <c r="C567" s="22" t="s">
        <v>38</v>
      </c>
      <c r="D567" s="23" t="s">
        <v>53</v>
      </c>
      <c r="E567" s="76">
        <v>87</v>
      </c>
    </row>
    <row r="568" spans="1:5">
      <c r="A568" s="22">
        <v>41875</v>
      </c>
      <c r="B568" s="22" t="s">
        <v>64</v>
      </c>
      <c r="C568" s="22" t="s">
        <v>48</v>
      </c>
      <c r="D568" s="23" t="s">
        <v>57</v>
      </c>
      <c r="E568" s="76">
        <v>69</v>
      </c>
    </row>
    <row r="569" spans="1:5">
      <c r="A569" s="22">
        <v>41854</v>
      </c>
      <c r="B569" s="22" t="s">
        <v>64</v>
      </c>
      <c r="C569" s="22" t="s">
        <v>48</v>
      </c>
      <c r="D569" s="23" t="s">
        <v>57</v>
      </c>
      <c r="E569" s="76">
        <v>44</v>
      </c>
    </row>
    <row r="570" spans="1:5">
      <c r="A570" s="22">
        <v>41882</v>
      </c>
      <c r="B570" s="22" t="s">
        <v>64</v>
      </c>
      <c r="C570" s="22" t="s">
        <v>38</v>
      </c>
      <c r="D570" s="23" t="s">
        <v>49</v>
      </c>
      <c r="E570" s="76">
        <v>33</v>
      </c>
    </row>
    <row r="571" spans="1:5">
      <c r="A571" s="22">
        <v>41867</v>
      </c>
      <c r="B571" s="22" t="s">
        <v>64</v>
      </c>
      <c r="C571" s="22" t="s">
        <v>336</v>
      </c>
      <c r="D571" s="23" t="s">
        <v>58</v>
      </c>
      <c r="E571" s="76">
        <v>72</v>
      </c>
    </row>
    <row r="572" spans="1:5">
      <c r="A572" s="22">
        <v>41856</v>
      </c>
      <c r="B572" s="22" t="s">
        <v>64</v>
      </c>
      <c r="C572" s="22" t="s">
        <v>48</v>
      </c>
      <c r="D572" s="23" t="s">
        <v>61</v>
      </c>
      <c r="E572" s="76">
        <v>27</v>
      </c>
    </row>
    <row r="573" spans="1:5">
      <c r="A573" s="22">
        <v>41771</v>
      </c>
      <c r="B573" s="22" t="s">
        <v>60</v>
      </c>
      <c r="C573" s="22" t="s">
        <v>48</v>
      </c>
      <c r="D573" s="23" t="s">
        <v>43</v>
      </c>
      <c r="E573" s="76">
        <v>20</v>
      </c>
    </row>
    <row r="574" spans="1:5">
      <c r="A574" s="22">
        <v>41809</v>
      </c>
      <c r="B574" s="22" t="s">
        <v>62</v>
      </c>
      <c r="C574" s="22" t="s">
        <v>48</v>
      </c>
      <c r="D574" s="23" t="s">
        <v>53</v>
      </c>
      <c r="E574" s="76">
        <v>58</v>
      </c>
    </row>
    <row r="575" spans="1:5">
      <c r="A575" s="22">
        <v>41801</v>
      </c>
      <c r="B575" s="22" t="s">
        <v>62</v>
      </c>
      <c r="C575" s="22" t="s">
        <v>48</v>
      </c>
      <c r="D575" s="23" t="s">
        <v>50</v>
      </c>
      <c r="E575" s="76">
        <v>66</v>
      </c>
    </row>
    <row r="576" spans="1:5">
      <c r="A576" s="22">
        <v>41807</v>
      </c>
      <c r="B576" s="22" t="s">
        <v>62</v>
      </c>
      <c r="C576" s="22" t="s">
        <v>48</v>
      </c>
      <c r="D576" s="23" t="s">
        <v>57</v>
      </c>
      <c r="E576" s="76">
        <v>22</v>
      </c>
    </row>
    <row r="577" spans="1:5">
      <c r="A577" s="22">
        <v>41805</v>
      </c>
      <c r="B577" s="22" t="s">
        <v>62</v>
      </c>
      <c r="C577" s="22" t="s">
        <v>336</v>
      </c>
      <c r="D577" s="23" t="s">
        <v>49</v>
      </c>
      <c r="E577" s="76">
        <v>68</v>
      </c>
    </row>
    <row r="578" spans="1:5">
      <c r="A578" s="22">
        <v>41866</v>
      </c>
      <c r="B578" s="22" t="s">
        <v>64</v>
      </c>
      <c r="C578" s="22" t="s">
        <v>38</v>
      </c>
      <c r="D578" s="23" t="s">
        <v>57</v>
      </c>
      <c r="E578" s="76">
        <v>66</v>
      </c>
    </row>
    <row r="579" spans="1:5">
      <c r="A579" s="22">
        <v>41806</v>
      </c>
      <c r="B579" s="22" t="s">
        <v>62</v>
      </c>
      <c r="C579" s="22" t="s">
        <v>48</v>
      </c>
      <c r="D579" s="23" t="s">
        <v>46</v>
      </c>
      <c r="E579" s="76">
        <v>50</v>
      </c>
    </row>
    <row r="580" spans="1:5">
      <c r="A580" s="22">
        <v>41903</v>
      </c>
      <c r="B580" s="22" t="s">
        <v>65</v>
      </c>
      <c r="C580" s="22" t="s">
        <v>336</v>
      </c>
      <c r="D580" s="23" t="s">
        <v>39</v>
      </c>
      <c r="E580" s="76">
        <v>240</v>
      </c>
    </row>
    <row r="581" spans="1:5">
      <c r="A581" s="22">
        <v>41817</v>
      </c>
      <c r="B581" s="22" t="s">
        <v>62</v>
      </c>
      <c r="C581" s="22" t="s">
        <v>48</v>
      </c>
      <c r="D581" s="23" t="s">
        <v>49</v>
      </c>
      <c r="E581" s="76">
        <v>68</v>
      </c>
    </row>
    <row r="582" spans="1:5">
      <c r="A582" s="22">
        <v>41806</v>
      </c>
      <c r="B582" s="22" t="s">
        <v>62</v>
      </c>
      <c r="C582" s="22" t="s">
        <v>48</v>
      </c>
      <c r="D582" s="23" t="s">
        <v>39</v>
      </c>
      <c r="E582" s="76">
        <v>80</v>
      </c>
    </row>
    <row r="583" spans="1:5">
      <c r="A583" s="22">
        <v>41776</v>
      </c>
      <c r="B583" s="22" t="s">
        <v>60</v>
      </c>
      <c r="C583" s="22" t="s">
        <v>48</v>
      </c>
      <c r="D583" s="23" t="s">
        <v>50</v>
      </c>
      <c r="E583" s="76">
        <v>480</v>
      </c>
    </row>
    <row r="584" spans="1:5">
      <c r="A584" s="22">
        <v>41880</v>
      </c>
      <c r="B584" s="22" t="s">
        <v>64</v>
      </c>
      <c r="C584" s="22" t="s">
        <v>48</v>
      </c>
      <c r="D584" s="23" t="s">
        <v>54</v>
      </c>
      <c r="E584" s="76">
        <v>47</v>
      </c>
    </row>
    <row r="585" spans="1:5">
      <c r="A585" s="22">
        <v>41907</v>
      </c>
      <c r="B585" s="22" t="s">
        <v>65</v>
      </c>
      <c r="C585" s="22" t="s">
        <v>48</v>
      </c>
      <c r="D585" s="23" t="s">
        <v>56</v>
      </c>
      <c r="E585" s="76">
        <v>42</v>
      </c>
    </row>
    <row r="586" spans="1:5">
      <c r="A586" s="22">
        <v>41769</v>
      </c>
      <c r="B586" s="22" t="s">
        <v>60</v>
      </c>
      <c r="C586" s="22" t="s">
        <v>38</v>
      </c>
      <c r="D586" s="23" t="s">
        <v>56</v>
      </c>
      <c r="E586" s="76">
        <v>63</v>
      </c>
    </row>
    <row r="587" spans="1:5">
      <c r="A587" s="22">
        <v>41896</v>
      </c>
      <c r="B587" s="22" t="s">
        <v>65</v>
      </c>
      <c r="C587" s="22" t="s">
        <v>336</v>
      </c>
      <c r="D587" s="23" t="s">
        <v>46</v>
      </c>
      <c r="E587" s="76">
        <v>50</v>
      </c>
    </row>
    <row r="588" spans="1:5">
      <c r="A588" s="22">
        <v>41818</v>
      </c>
      <c r="B588" s="22" t="s">
        <v>62</v>
      </c>
      <c r="C588" s="22" t="s">
        <v>38</v>
      </c>
      <c r="D588" s="23" t="s">
        <v>57</v>
      </c>
      <c r="E588" s="76">
        <v>23</v>
      </c>
    </row>
    <row r="589" spans="1:5">
      <c r="A589" s="22">
        <v>41855</v>
      </c>
      <c r="B589" s="22" t="s">
        <v>64</v>
      </c>
      <c r="C589" s="22" t="s">
        <v>38</v>
      </c>
      <c r="D589" s="23" t="s">
        <v>50</v>
      </c>
      <c r="E589" s="76">
        <v>69</v>
      </c>
    </row>
    <row r="590" spans="1:5">
      <c r="A590" s="22">
        <v>41857</v>
      </c>
      <c r="B590" s="22" t="s">
        <v>64</v>
      </c>
      <c r="C590" s="22" t="s">
        <v>38</v>
      </c>
      <c r="D590" s="23" t="s">
        <v>54</v>
      </c>
      <c r="E590" s="76">
        <v>71</v>
      </c>
    </row>
    <row r="591" spans="1:5">
      <c r="A591" s="22">
        <v>41856</v>
      </c>
      <c r="B591" s="22" t="s">
        <v>64</v>
      </c>
      <c r="C591" s="22" t="s">
        <v>38</v>
      </c>
      <c r="D591" s="23" t="s">
        <v>53</v>
      </c>
      <c r="E591" s="76">
        <v>29</v>
      </c>
    </row>
    <row r="592" spans="1:5">
      <c r="A592" s="22">
        <v>41818</v>
      </c>
      <c r="B592" s="22" t="s">
        <v>62</v>
      </c>
      <c r="C592" s="22" t="s">
        <v>48</v>
      </c>
      <c r="D592" s="23" t="s">
        <v>49</v>
      </c>
      <c r="E592" s="76">
        <v>730</v>
      </c>
    </row>
    <row r="593" spans="1:5">
      <c r="A593" s="22">
        <v>41880</v>
      </c>
      <c r="B593" s="22" t="s">
        <v>64</v>
      </c>
      <c r="C593" s="22" t="s">
        <v>38</v>
      </c>
      <c r="D593" s="23" t="s">
        <v>53</v>
      </c>
      <c r="E593" s="76">
        <v>28</v>
      </c>
    </row>
    <row r="594" spans="1:5">
      <c r="A594" s="22">
        <v>41855</v>
      </c>
      <c r="B594" s="22" t="s">
        <v>64</v>
      </c>
      <c r="C594" s="22" t="s">
        <v>38</v>
      </c>
      <c r="D594" s="23" t="s">
        <v>46</v>
      </c>
      <c r="E594" s="76">
        <v>25</v>
      </c>
    </row>
    <row r="595" spans="1:5">
      <c r="A595" s="22">
        <v>41818</v>
      </c>
      <c r="B595" s="22" t="s">
        <v>62</v>
      </c>
      <c r="C595" s="22" t="s">
        <v>38</v>
      </c>
      <c r="D595" s="23" t="s">
        <v>57</v>
      </c>
      <c r="E595" s="76">
        <v>46</v>
      </c>
    </row>
    <row r="596" spans="1:5">
      <c r="A596" s="22">
        <v>41869</v>
      </c>
      <c r="B596" s="22" t="s">
        <v>64</v>
      </c>
      <c r="C596" s="22" t="s">
        <v>38</v>
      </c>
      <c r="D596" s="23" t="s">
        <v>50</v>
      </c>
      <c r="E596" s="76">
        <v>22</v>
      </c>
    </row>
    <row r="597" spans="1:5">
      <c r="A597" s="22">
        <v>41885</v>
      </c>
      <c r="B597" s="22" t="s">
        <v>65</v>
      </c>
      <c r="C597" s="22" t="s">
        <v>48</v>
      </c>
      <c r="D597" s="23" t="s">
        <v>54</v>
      </c>
      <c r="E597" s="76">
        <v>47</v>
      </c>
    </row>
    <row r="598" spans="1:5">
      <c r="A598" s="22">
        <v>41793</v>
      </c>
      <c r="B598" s="22" t="s">
        <v>62</v>
      </c>
      <c r="C598" s="22" t="s">
        <v>38</v>
      </c>
      <c r="D598" s="23" t="s">
        <v>43</v>
      </c>
      <c r="E598" s="76">
        <v>60</v>
      </c>
    </row>
    <row r="599" spans="1:5">
      <c r="A599" s="22">
        <v>41887</v>
      </c>
      <c r="B599" s="22" t="s">
        <v>65</v>
      </c>
      <c r="C599" s="22" t="s">
        <v>336</v>
      </c>
      <c r="D599" s="23" t="s">
        <v>39</v>
      </c>
      <c r="E599" s="76">
        <v>152</v>
      </c>
    </row>
    <row r="600" spans="1:5">
      <c r="A600" s="22">
        <v>41868</v>
      </c>
      <c r="B600" s="22" t="s">
        <v>64</v>
      </c>
      <c r="C600" s="22" t="s">
        <v>38</v>
      </c>
      <c r="D600" s="23" t="s">
        <v>61</v>
      </c>
      <c r="E600" s="76">
        <v>83</v>
      </c>
    </row>
    <row r="601" spans="1:5">
      <c r="A601" s="22">
        <v>41809</v>
      </c>
      <c r="B601" s="22" t="s">
        <v>62</v>
      </c>
      <c r="C601" s="22" t="s">
        <v>48</v>
      </c>
      <c r="D601" s="23" t="s">
        <v>57</v>
      </c>
      <c r="E601" s="76">
        <v>69</v>
      </c>
    </row>
    <row r="602" spans="1:5">
      <c r="A602" s="22">
        <v>41816</v>
      </c>
      <c r="B602" s="22" t="s">
        <v>62</v>
      </c>
      <c r="C602" s="22" t="s">
        <v>48</v>
      </c>
      <c r="D602" s="23" t="s">
        <v>53</v>
      </c>
      <c r="E602" s="76">
        <v>58</v>
      </c>
    </row>
    <row r="603" spans="1:5">
      <c r="A603" s="22">
        <v>41870</v>
      </c>
      <c r="B603" s="22" t="s">
        <v>64</v>
      </c>
      <c r="C603" s="22" t="s">
        <v>38</v>
      </c>
      <c r="D603" s="23" t="s">
        <v>66</v>
      </c>
      <c r="E603" s="76">
        <v>54</v>
      </c>
    </row>
    <row r="604" spans="1:5">
      <c r="A604" s="22">
        <v>41806</v>
      </c>
      <c r="B604" s="22" t="s">
        <v>62</v>
      </c>
      <c r="C604" s="22" t="s">
        <v>48</v>
      </c>
      <c r="D604" s="23" t="s">
        <v>39</v>
      </c>
      <c r="E604" s="76">
        <v>560</v>
      </c>
    </row>
    <row r="605" spans="1:5">
      <c r="A605" s="22">
        <v>41808</v>
      </c>
      <c r="B605" s="22" t="s">
        <v>62</v>
      </c>
      <c r="C605" s="22" t="s">
        <v>48</v>
      </c>
      <c r="D605" s="23" t="s">
        <v>58</v>
      </c>
      <c r="E605" s="76">
        <v>50</v>
      </c>
    </row>
    <row r="606" spans="1:5">
      <c r="A606" s="22">
        <v>41877</v>
      </c>
      <c r="B606" s="22" t="s">
        <v>64</v>
      </c>
      <c r="C606" s="22" t="s">
        <v>48</v>
      </c>
      <c r="D606" s="23" t="s">
        <v>43</v>
      </c>
      <c r="E606" s="76">
        <v>60</v>
      </c>
    </row>
    <row r="607" spans="1:5">
      <c r="A607" s="22">
        <v>41850</v>
      </c>
      <c r="B607" s="22" t="s">
        <v>63</v>
      </c>
      <c r="C607" s="22" t="s">
        <v>48</v>
      </c>
      <c r="D607" s="23" t="s">
        <v>57</v>
      </c>
      <c r="E607" s="76">
        <v>46</v>
      </c>
    </row>
    <row r="608" spans="1:5">
      <c r="A608" s="22">
        <v>41763</v>
      </c>
      <c r="B608" s="22" t="s">
        <v>60</v>
      </c>
      <c r="C608" s="22" t="s">
        <v>48</v>
      </c>
      <c r="D608" s="23" t="s">
        <v>49</v>
      </c>
      <c r="E608" s="76">
        <v>66</v>
      </c>
    </row>
    <row r="609" spans="1:5">
      <c r="A609" s="22">
        <v>41797</v>
      </c>
      <c r="B609" s="22" t="s">
        <v>62</v>
      </c>
      <c r="C609" s="22" t="s">
        <v>38</v>
      </c>
      <c r="D609" s="23" t="s">
        <v>46</v>
      </c>
      <c r="E609" s="76">
        <v>48</v>
      </c>
    </row>
    <row r="610" spans="1:5">
      <c r="A610" s="22">
        <v>41806</v>
      </c>
      <c r="B610" s="22" t="s">
        <v>62</v>
      </c>
      <c r="C610" s="22" t="s">
        <v>38</v>
      </c>
      <c r="D610" s="23" t="s">
        <v>46</v>
      </c>
      <c r="E610" s="76">
        <v>48</v>
      </c>
    </row>
    <row r="611" spans="1:5">
      <c r="A611" s="22">
        <v>41857</v>
      </c>
      <c r="B611" s="22" t="s">
        <v>64</v>
      </c>
      <c r="C611" s="22" t="s">
        <v>48</v>
      </c>
      <c r="D611" s="23" t="s">
        <v>50</v>
      </c>
      <c r="E611" s="76">
        <v>46</v>
      </c>
    </row>
    <row r="612" spans="1:5">
      <c r="A612" s="22">
        <v>41846</v>
      </c>
      <c r="B612" s="22" t="s">
        <v>63</v>
      </c>
      <c r="C612" s="22" t="s">
        <v>336</v>
      </c>
      <c r="D612" s="23" t="s">
        <v>57</v>
      </c>
      <c r="E612" s="76">
        <v>46</v>
      </c>
    </row>
    <row r="613" spans="1:5">
      <c r="A613" s="22">
        <v>41799</v>
      </c>
      <c r="B613" s="22" t="s">
        <v>62</v>
      </c>
      <c r="C613" s="22" t="s">
        <v>38</v>
      </c>
      <c r="D613" s="23" t="s">
        <v>66</v>
      </c>
      <c r="E613" s="76">
        <v>18</v>
      </c>
    </row>
    <row r="614" spans="1:5">
      <c r="A614" s="22">
        <v>41813</v>
      </c>
      <c r="B614" s="22" t="s">
        <v>62</v>
      </c>
      <c r="C614" s="22" t="s">
        <v>38</v>
      </c>
      <c r="D614" s="23" t="s">
        <v>43</v>
      </c>
      <c r="E614" s="76">
        <v>80</v>
      </c>
    </row>
    <row r="615" spans="1:5">
      <c r="A615" s="22">
        <v>41797</v>
      </c>
      <c r="B615" s="22" t="s">
        <v>62</v>
      </c>
      <c r="C615" s="22" t="s">
        <v>48</v>
      </c>
      <c r="D615" s="23" t="s">
        <v>57</v>
      </c>
      <c r="E615" s="76">
        <v>46</v>
      </c>
    </row>
    <row r="616" spans="1:5">
      <c r="A616" s="22">
        <v>41787</v>
      </c>
      <c r="B616" s="22" t="s">
        <v>60</v>
      </c>
      <c r="C616" s="22" t="s">
        <v>336</v>
      </c>
      <c r="D616" s="23" t="s">
        <v>49</v>
      </c>
      <c r="E616" s="76">
        <v>99</v>
      </c>
    </row>
    <row r="617" spans="1:5">
      <c r="A617" s="22">
        <v>41796</v>
      </c>
      <c r="B617" s="22" t="s">
        <v>62</v>
      </c>
      <c r="C617" s="22" t="s">
        <v>48</v>
      </c>
      <c r="D617" s="23" t="s">
        <v>46</v>
      </c>
      <c r="E617" s="76">
        <v>72</v>
      </c>
    </row>
    <row r="618" spans="1:5">
      <c r="A618" s="22">
        <v>41808</v>
      </c>
      <c r="B618" s="22" t="s">
        <v>62</v>
      </c>
      <c r="C618" s="22" t="s">
        <v>48</v>
      </c>
      <c r="D618" s="23" t="s">
        <v>43</v>
      </c>
      <c r="E618" s="76">
        <v>40</v>
      </c>
    </row>
    <row r="619" spans="1:5">
      <c r="A619" s="22">
        <v>41861</v>
      </c>
      <c r="B619" s="22" t="s">
        <v>64</v>
      </c>
      <c r="C619" s="22" t="s">
        <v>336</v>
      </c>
      <c r="D619" s="23" t="s">
        <v>49</v>
      </c>
      <c r="E619" s="76">
        <v>33</v>
      </c>
    </row>
    <row r="620" spans="1:5">
      <c r="A620" s="22">
        <v>41799</v>
      </c>
      <c r="B620" s="22" t="s">
        <v>62</v>
      </c>
      <c r="C620" s="22" t="s">
        <v>48</v>
      </c>
      <c r="D620" s="23" t="s">
        <v>43</v>
      </c>
      <c r="E620" s="76">
        <v>341</v>
      </c>
    </row>
    <row r="621" spans="1:5">
      <c r="A621" s="22">
        <v>41800</v>
      </c>
      <c r="B621" s="22" t="s">
        <v>62</v>
      </c>
      <c r="C621" s="22" t="s">
        <v>48</v>
      </c>
      <c r="D621" s="23" t="s">
        <v>46</v>
      </c>
      <c r="E621" s="76">
        <v>25</v>
      </c>
    </row>
    <row r="622" spans="1:5">
      <c r="A622" s="22">
        <v>41875</v>
      </c>
      <c r="B622" s="22" t="s">
        <v>64</v>
      </c>
      <c r="C622" s="22" t="s">
        <v>48</v>
      </c>
      <c r="D622" s="23" t="s">
        <v>49</v>
      </c>
      <c r="E622" s="76">
        <v>102</v>
      </c>
    </row>
    <row r="623" spans="1:5">
      <c r="A623" s="22">
        <v>41876</v>
      </c>
      <c r="B623" s="22" t="s">
        <v>64</v>
      </c>
      <c r="C623" s="22" t="s">
        <v>38</v>
      </c>
      <c r="D623" s="23" t="s">
        <v>56</v>
      </c>
      <c r="E623" s="76">
        <v>38</v>
      </c>
    </row>
    <row r="624" spans="1:5">
      <c r="A624" s="22">
        <v>41808</v>
      </c>
      <c r="B624" s="22" t="s">
        <v>62</v>
      </c>
      <c r="C624" s="22" t="s">
        <v>48</v>
      </c>
      <c r="D624" s="23" t="s">
        <v>56</v>
      </c>
      <c r="E624" s="76">
        <v>38</v>
      </c>
    </row>
    <row r="625" spans="1:5">
      <c r="A625" s="22">
        <v>41852</v>
      </c>
      <c r="B625" s="22" t="s">
        <v>64</v>
      </c>
      <c r="C625" s="22" t="s">
        <v>38</v>
      </c>
      <c r="D625" s="23" t="s">
        <v>43</v>
      </c>
      <c r="E625" s="76">
        <v>60</v>
      </c>
    </row>
    <row r="626" spans="1:5">
      <c r="A626" s="22">
        <v>41904</v>
      </c>
      <c r="B626" s="22" t="s">
        <v>65</v>
      </c>
      <c r="C626" s="22" t="s">
        <v>48</v>
      </c>
      <c r="D626" s="23" t="s">
        <v>49</v>
      </c>
      <c r="E626" s="76">
        <v>658</v>
      </c>
    </row>
    <row r="627" spans="1:5">
      <c r="A627" s="22">
        <v>41873</v>
      </c>
      <c r="B627" s="22" t="s">
        <v>64</v>
      </c>
      <c r="C627" s="22" t="s">
        <v>336</v>
      </c>
      <c r="D627" s="23" t="s">
        <v>46</v>
      </c>
      <c r="E627" s="76">
        <v>69</v>
      </c>
    </row>
    <row r="628" spans="1:5">
      <c r="A628" s="22">
        <v>41823</v>
      </c>
      <c r="B628" s="22" t="s">
        <v>63</v>
      </c>
      <c r="C628" s="22" t="s">
        <v>48</v>
      </c>
      <c r="D628" s="23" t="s">
        <v>46</v>
      </c>
      <c r="E628" s="76">
        <v>48</v>
      </c>
    </row>
    <row r="629" spans="1:5">
      <c r="A629" s="22">
        <v>41876</v>
      </c>
      <c r="B629" s="22" t="s">
        <v>64</v>
      </c>
      <c r="C629" s="22" t="s">
        <v>336</v>
      </c>
      <c r="D629" s="23" t="s">
        <v>57</v>
      </c>
      <c r="E629" s="76">
        <v>22</v>
      </c>
    </row>
    <row r="630" spans="1:5">
      <c r="A630" s="22">
        <v>41811</v>
      </c>
      <c r="B630" s="22" t="s">
        <v>62</v>
      </c>
      <c r="C630" s="22" t="s">
        <v>48</v>
      </c>
      <c r="D630" s="23" t="s">
        <v>43</v>
      </c>
      <c r="E630" s="76">
        <v>40</v>
      </c>
    </row>
    <row r="631" spans="1:5">
      <c r="A631" s="22">
        <v>41846</v>
      </c>
      <c r="B631" s="22" t="s">
        <v>63</v>
      </c>
      <c r="C631" s="22" t="s">
        <v>38</v>
      </c>
      <c r="D631" s="23" t="s">
        <v>54</v>
      </c>
      <c r="E631" s="76">
        <v>47</v>
      </c>
    </row>
    <row r="632" spans="1:5">
      <c r="A632" s="22">
        <v>41867</v>
      </c>
      <c r="B632" s="22" t="s">
        <v>64</v>
      </c>
      <c r="C632" s="22" t="s">
        <v>48</v>
      </c>
      <c r="D632" s="23" t="s">
        <v>39</v>
      </c>
      <c r="E632" s="76">
        <v>228</v>
      </c>
    </row>
    <row r="633" spans="1:5">
      <c r="A633" s="22">
        <v>41800</v>
      </c>
      <c r="B633" s="22" t="s">
        <v>62</v>
      </c>
      <c r="C633" s="22" t="s">
        <v>38</v>
      </c>
      <c r="D633" s="23" t="s">
        <v>50</v>
      </c>
      <c r="E633" s="76">
        <v>46</v>
      </c>
    </row>
    <row r="634" spans="1:5">
      <c r="A634" s="22">
        <v>41812</v>
      </c>
      <c r="B634" s="22" t="s">
        <v>62</v>
      </c>
      <c r="C634" s="22" t="s">
        <v>38</v>
      </c>
      <c r="D634" s="23" t="s">
        <v>50</v>
      </c>
      <c r="E634" s="76">
        <v>46</v>
      </c>
    </row>
    <row r="635" spans="1:5">
      <c r="A635" s="22">
        <v>41820</v>
      </c>
      <c r="B635" s="22" t="s">
        <v>62</v>
      </c>
      <c r="C635" s="22" t="s">
        <v>38</v>
      </c>
      <c r="D635" s="23" t="s">
        <v>53</v>
      </c>
      <c r="E635" s="76">
        <v>120</v>
      </c>
    </row>
    <row r="636" spans="1:5">
      <c r="A636" s="22">
        <v>41868</v>
      </c>
      <c r="B636" s="22" t="s">
        <v>64</v>
      </c>
      <c r="C636" s="22" t="s">
        <v>48</v>
      </c>
      <c r="D636" s="23" t="s">
        <v>46</v>
      </c>
      <c r="E636" s="76">
        <v>48</v>
      </c>
    </row>
    <row r="637" spans="1:5">
      <c r="A637" s="22">
        <v>41794</v>
      </c>
      <c r="B637" s="22" t="s">
        <v>62</v>
      </c>
      <c r="C637" s="22" t="s">
        <v>48</v>
      </c>
      <c r="D637" s="23" t="s">
        <v>57</v>
      </c>
      <c r="E637" s="76">
        <v>88</v>
      </c>
    </row>
    <row r="638" spans="1:5">
      <c r="A638" s="22">
        <v>41860</v>
      </c>
      <c r="B638" s="22" t="s">
        <v>64</v>
      </c>
      <c r="C638" s="22" t="s">
        <v>48</v>
      </c>
      <c r="D638" s="23" t="s">
        <v>53</v>
      </c>
      <c r="E638" s="76">
        <v>60</v>
      </c>
    </row>
    <row r="639" spans="1:5">
      <c r="A639" s="22">
        <v>41898</v>
      </c>
      <c r="B639" s="22" t="s">
        <v>65</v>
      </c>
      <c r="C639" s="22" t="s">
        <v>38</v>
      </c>
      <c r="D639" s="23" t="s">
        <v>61</v>
      </c>
      <c r="E639" s="76">
        <v>83</v>
      </c>
    </row>
    <row r="640" spans="1:5">
      <c r="A640" s="22">
        <v>41867</v>
      </c>
      <c r="B640" s="22" t="s">
        <v>64</v>
      </c>
      <c r="C640" s="22" t="s">
        <v>48</v>
      </c>
      <c r="D640" s="23" t="s">
        <v>50</v>
      </c>
      <c r="E640" s="76">
        <v>46</v>
      </c>
    </row>
    <row r="641" spans="1:5">
      <c r="A641" s="22">
        <v>41875</v>
      </c>
      <c r="B641" s="22" t="s">
        <v>64</v>
      </c>
      <c r="C641" s="22" t="s">
        <v>38</v>
      </c>
      <c r="D641" s="23" t="s">
        <v>58</v>
      </c>
      <c r="E641" s="76">
        <v>25</v>
      </c>
    </row>
    <row r="642" spans="1:5">
      <c r="A642" s="22">
        <v>41817</v>
      </c>
      <c r="B642" s="22" t="s">
        <v>62</v>
      </c>
      <c r="C642" s="22" t="s">
        <v>48</v>
      </c>
      <c r="D642" s="23" t="s">
        <v>46</v>
      </c>
      <c r="E642" s="76">
        <v>50</v>
      </c>
    </row>
    <row r="643" spans="1:5">
      <c r="A643" s="22">
        <v>41894</v>
      </c>
      <c r="B643" s="22" t="s">
        <v>65</v>
      </c>
      <c r="C643" s="22" t="s">
        <v>48</v>
      </c>
      <c r="D643" s="23" t="s">
        <v>58</v>
      </c>
      <c r="E643" s="76">
        <v>46</v>
      </c>
    </row>
    <row r="644" spans="1:5">
      <c r="A644" s="22">
        <v>41793</v>
      </c>
      <c r="B644" s="22" t="s">
        <v>62</v>
      </c>
      <c r="C644" s="22" t="s">
        <v>48</v>
      </c>
      <c r="D644" s="23" t="s">
        <v>66</v>
      </c>
      <c r="E644" s="76">
        <v>76</v>
      </c>
    </row>
    <row r="645" spans="1:5">
      <c r="A645" s="22">
        <v>41817</v>
      </c>
      <c r="B645" s="22" t="s">
        <v>62</v>
      </c>
      <c r="C645" s="22" t="s">
        <v>38</v>
      </c>
      <c r="D645" s="23" t="s">
        <v>50</v>
      </c>
      <c r="E645" s="76">
        <v>69</v>
      </c>
    </row>
    <row r="646" spans="1:5">
      <c r="A646" s="22">
        <v>41832</v>
      </c>
      <c r="B646" s="22" t="s">
        <v>63</v>
      </c>
      <c r="C646" s="22" t="s">
        <v>48</v>
      </c>
      <c r="D646" s="23" t="s">
        <v>49</v>
      </c>
      <c r="E646" s="76">
        <v>99</v>
      </c>
    </row>
    <row r="647" spans="1:5">
      <c r="A647" s="22">
        <v>41878</v>
      </c>
      <c r="B647" s="22" t="s">
        <v>64</v>
      </c>
      <c r="C647" s="22" t="s">
        <v>38</v>
      </c>
      <c r="D647" s="23" t="s">
        <v>49</v>
      </c>
      <c r="E647" s="76">
        <v>33</v>
      </c>
    </row>
    <row r="648" spans="1:5">
      <c r="A648" s="22">
        <v>41765</v>
      </c>
      <c r="B648" s="22" t="s">
        <v>60</v>
      </c>
      <c r="C648" s="22" t="s">
        <v>48</v>
      </c>
      <c r="D648" s="23" t="s">
        <v>46</v>
      </c>
      <c r="E648" s="76">
        <v>25</v>
      </c>
    </row>
    <row r="649" spans="1:5">
      <c r="A649" s="22">
        <v>41877</v>
      </c>
      <c r="B649" s="22" t="s">
        <v>64</v>
      </c>
      <c r="C649" s="22" t="s">
        <v>38</v>
      </c>
      <c r="D649" s="23" t="s">
        <v>50</v>
      </c>
      <c r="E649" s="76">
        <v>46</v>
      </c>
    </row>
    <row r="650" spans="1:5">
      <c r="A650" s="22">
        <v>41799</v>
      </c>
      <c r="B650" s="22" t="s">
        <v>62</v>
      </c>
      <c r="C650" s="22" t="s">
        <v>48</v>
      </c>
      <c r="D650" s="23" t="s">
        <v>50</v>
      </c>
      <c r="E650" s="76">
        <v>69</v>
      </c>
    </row>
    <row r="651" spans="1:5">
      <c r="A651" s="22">
        <v>41894</v>
      </c>
      <c r="B651" s="22" t="s">
        <v>65</v>
      </c>
      <c r="C651" s="22" t="s">
        <v>48</v>
      </c>
      <c r="D651" s="23" t="s">
        <v>54</v>
      </c>
      <c r="E651" s="76">
        <v>71</v>
      </c>
    </row>
    <row r="652" spans="1:5">
      <c r="A652" s="22">
        <v>41809</v>
      </c>
      <c r="B652" s="22" t="s">
        <v>62</v>
      </c>
      <c r="C652" s="22" t="s">
        <v>48</v>
      </c>
      <c r="D652" s="23" t="s">
        <v>49</v>
      </c>
      <c r="E652" s="76">
        <v>64</v>
      </c>
    </row>
    <row r="653" spans="1:5">
      <c r="A653" s="22">
        <v>41867</v>
      </c>
      <c r="B653" s="22" t="s">
        <v>64</v>
      </c>
      <c r="C653" s="22" t="s">
        <v>38</v>
      </c>
      <c r="D653" s="23" t="s">
        <v>56</v>
      </c>
      <c r="E653" s="76">
        <v>40</v>
      </c>
    </row>
    <row r="654" spans="1:5">
      <c r="A654" s="22">
        <v>41817</v>
      </c>
      <c r="B654" s="22" t="s">
        <v>62</v>
      </c>
      <c r="C654" s="22" t="s">
        <v>48</v>
      </c>
      <c r="D654" s="23" t="s">
        <v>53</v>
      </c>
      <c r="E654" s="76">
        <v>87</v>
      </c>
    </row>
    <row r="655" spans="1:5">
      <c r="A655" s="22">
        <v>41792</v>
      </c>
      <c r="B655" s="22" t="s">
        <v>62</v>
      </c>
      <c r="C655" s="22" t="s">
        <v>336</v>
      </c>
      <c r="D655" s="23" t="s">
        <v>57</v>
      </c>
      <c r="E655" s="76">
        <v>138</v>
      </c>
    </row>
    <row r="656" spans="1:5">
      <c r="A656" s="22">
        <v>41798</v>
      </c>
      <c r="B656" s="22" t="s">
        <v>62</v>
      </c>
      <c r="C656" s="22" t="s">
        <v>48</v>
      </c>
      <c r="D656" s="23" t="s">
        <v>58</v>
      </c>
      <c r="E656" s="76">
        <v>46</v>
      </c>
    </row>
    <row r="657" spans="1:5">
      <c r="A657" s="22">
        <v>41803</v>
      </c>
      <c r="B657" s="22" t="s">
        <v>62</v>
      </c>
      <c r="C657" s="22" t="s">
        <v>48</v>
      </c>
      <c r="D657" s="23" t="s">
        <v>53</v>
      </c>
      <c r="E657" s="76">
        <v>523</v>
      </c>
    </row>
    <row r="658" spans="1:5">
      <c r="A658" s="22">
        <v>41879</v>
      </c>
      <c r="B658" s="22" t="s">
        <v>64</v>
      </c>
      <c r="C658" s="22" t="s">
        <v>48</v>
      </c>
      <c r="D658" s="23" t="s">
        <v>58</v>
      </c>
      <c r="E658" s="76">
        <v>72</v>
      </c>
    </row>
    <row r="659" spans="1:5">
      <c r="A659" s="22">
        <v>41792</v>
      </c>
      <c r="B659" s="22" t="s">
        <v>62</v>
      </c>
      <c r="C659" s="22" t="s">
        <v>48</v>
      </c>
      <c r="D659" s="23" t="s">
        <v>50</v>
      </c>
      <c r="E659" s="76">
        <v>92</v>
      </c>
    </row>
    <row r="660" spans="1:5">
      <c r="A660" s="22">
        <v>41840</v>
      </c>
      <c r="B660" s="22" t="s">
        <v>63</v>
      </c>
      <c r="C660" s="22" t="s">
        <v>38</v>
      </c>
      <c r="D660" s="23" t="s">
        <v>43</v>
      </c>
      <c r="E660" s="76">
        <v>60</v>
      </c>
    </row>
    <row r="661" spans="1:5">
      <c r="A661" s="22">
        <v>41860</v>
      </c>
      <c r="B661" s="22" t="s">
        <v>64</v>
      </c>
      <c r="C661" s="22" t="s">
        <v>38</v>
      </c>
      <c r="D661" s="23" t="s">
        <v>49</v>
      </c>
      <c r="E661" s="76">
        <v>68</v>
      </c>
    </row>
    <row r="662" spans="1:5">
      <c r="A662" s="22">
        <v>41817</v>
      </c>
      <c r="B662" s="22" t="s">
        <v>62</v>
      </c>
      <c r="C662" s="22" t="s">
        <v>38</v>
      </c>
      <c r="D662" s="23" t="s">
        <v>49</v>
      </c>
      <c r="E662" s="76">
        <v>99</v>
      </c>
    </row>
    <row r="663" spans="1:5">
      <c r="A663" s="22">
        <v>41874</v>
      </c>
      <c r="B663" s="22" t="s">
        <v>64</v>
      </c>
      <c r="C663" s="22" t="s">
        <v>38</v>
      </c>
      <c r="D663" s="23" t="s">
        <v>43</v>
      </c>
      <c r="E663" s="76">
        <v>60</v>
      </c>
    </row>
    <row r="664" spans="1:5">
      <c r="A664" s="22">
        <v>41801</v>
      </c>
      <c r="B664" s="22" t="s">
        <v>62</v>
      </c>
      <c r="C664" s="22" t="s">
        <v>48</v>
      </c>
      <c r="D664" s="23" t="s">
        <v>66</v>
      </c>
      <c r="E664" s="76">
        <v>38</v>
      </c>
    </row>
    <row r="665" spans="1:5">
      <c r="A665" s="22">
        <v>41787</v>
      </c>
      <c r="B665" s="22" t="s">
        <v>60</v>
      </c>
      <c r="C665" s="22" t="s">
        <v>38</v>
      </c>
      <c r="D665" s="23" t="s">
        <v>49</v>
      </c>
      <c r="E665" s="76">
        <v>96</v>
      </c>
    </row>
    <row r="666" spans="1:5">
      <c r="A666" s="22">
        <v>41860</v>
      </c>
      <c r="B666" s="22" t="s">
        <v>64</v>
      </c>
      <c r="C666" s="22" t="s">
        <v>336</v>
      </c>
      <c r="D666" s="23" t="s">
        <v>54</v>
      </c>
      <c r="E666" s="76">
        <v>24</v>
      </c>
    </row>
    <row r="667" spans="1:5">
      <c r="A667" s="22">
        <v>41791</v>
      </c>
      <c r="B667" s="22" t="s">
        <v>62</v>
      </c>
      <c r="C667" s="22" t="s">
        <v>48</v>
      </c>
      <c r="D667" s="23" t="s">
        <v>49</v>
      </c>
      <c r="E667" s="76">
        <v>99</v>
      </c>
    </row>
    <row r="668" spans="1:5">
      <c r="A668" s="22">
        <v>41897</v>
      </c>
      <c r="B668" s="22" t="s">
        <v>65</v>
      </c>
      <c r="C668" s="22" t="s">
        <v>38</v>
      </c>
      <c r="D668" s="23" t="s">
        <v>58</v>
      </c>
      <c r="E668" s="76">
        <v>46</v>
      </c>
    </row>
    <row r="669" spans="1:5">
      <c r="A669" s="22">
        <v>41817</v>
      </c>
      <c r="B669" s="22" t="s">
        <v>62</v>
      </c>
      <c r="C669" s="22" t="s">
        <v>48</v>
      </c>
      <c r="D669" s="23" t="s">
        <v>43</v>
      </c>
      <c r="E669" s="76">
        <v>20</v>
      </c>
    </row>
    <row r="670" spans="1:5">
      <c r="A670" s="22">
        <v>41778</v>
      </c>
      <c r="B670" s="22" t="s">
        <v>60</v>
      </c>
      <c r="C670" s="22" t="s">
        <v>48</v>
      </c>
      <c r="D670" s="23" t="s">
        <v>50</v>
      </c>
      <c r="E670" s="76">
        <v>46</v>
      </c>
    </row>
    <row r="671" spans="1:5">
      <c r="A671" s="22">
        <v>41881</v>
      </c>
      <c r="B671" s="22" t="s">
        <v>64</v>
      </c>
      <c r="C671" s="22" t="s">
        <v>38</v>
      </c>
      <c r="D671" s="23" t="s">
        <v>49</v>
      </c>
      <c r="E671" s="76">
        <v>34</v>
      </c>
    </row>
    <row r="672" spans="1:5">
      <c r="A672" s="22">
        <v>41844</v>
      </c>
      <c r="B672" s="22" t="s">
        <v>63</v>
      </c>
      <c r="C672" s="22" t="s">
        <v>48</v>
      </c>
      <c r="D672" s="23" t="s">
        <v>43</v>
      </c>
      <c r="E672" s="76">
        <v>38</v>
      </c>
    </row>
    <row r="673" spans="1:5">
      <c r="A673" s="22">
        <v>41791</v>
      </c>
      <c r="B673" s="22" t="s">
        <v>62</v>
      </c>
      <c r="C673" s="22" t="s">
        <v>38</v>
      </c>
      <c r="D673" s="23" t="s">
        <v>39</v>
      </c>
      <c r="E673" s="76">
        <v>240</v>
      </c>
    </row>
    <row r="674" spans="1:5">
      <c r="A674" s="22">
        <v>41825</v>
      </c>
      <c r="B674" s="22" t="s">
        <v>63</v>
      </c>
      <c r="C674" s="22" t="s">
        <v>48</v>
      </c>
      <c r="D674" s="23" t="s">
        <v>50</v>
      </c>
      <c r="E674" s="76">
        <v>69</v>
      </c>
    </row>
    <row r="675" spans="1:5">
      <c r="A675" s="22">
        <v>41873</v>
      </c>
      <c r="B675" s="22" t="s">
        <v>64</v>
      </c>
      <c r="C675" s="22" t="s">
        <v>336</v>
      </c>
      <c r="D675" s="23" t="s">
        <v>57</v>
      </c>
      <c r="E675" s="76">
        <v>69</v>
      </c>
    </row>
    <row r="676" spans="1:5">
      <c r="A676" s="22">
        <v>41880</v>
      </c>
      <c r="B676" s="22" t="s">
        <v>64</v>
      </c>
      <c r="C676" s="22" t="s">
        <v>38</v>
      </c>
      <c r="D676" s="23" t="s">
        <v>58</v>
      </c>
      <c r="E676" s="76">
        <v>48</v>
      </c>
    </row>
    <row r="677" spans="1:5">
      <c r="A677" s="22">
        <v>41819</v>
      </c>
      <c r="B677" s="22" t="s">
        <v>62</v>
      </c>
      <c r="C677" s="22" t="s">
        <v>48</v>
      </c>
      <c r="D677" s="23" t="s">
        <v>57</v>
      </c>
      <c r="E677" s="76">
        <v>46</v>
      </c>
    </row>
    <row r="678" spans="1:5">
      <c r="A678" s="22">
        <v>41795</v>
      </c>
      <c r="B678" s="22" t="s">
        <v>62</v>
      </c>
      <c r="C678" s="22" t="s">
        <v>38</v>
      </c>
      <c r="D678" s="23" t="s">
        <v>46</v>
      </c>
      <c r="E678" s="76">
        <v>48</v>
      </c>
    </row>
    <row r="679" spans="1:5">
      <c r="A679" s="22">
        <v>41818</v>
      </c>
      <c r="B679" s="22" t="s">
        <v>62</v>
      </c>
      <c r="C679" s="22" t="s">
        <v>48</v>
      </c>
      <c r="D679" s="23" t="s">
        <v>57</v>
      </c>
      <c r="E679" s="76">
        <v>23</v>
      </c>
    </row>
    <row r="680" spans="1:5">
      <c r="A680" s="22">
        <v>41786</v>
      </c>
      <c r="B680" s="22" t="s">
        <v>60</v>
      </c>
      <c r="C680" s="22" t="s">
        <v>48</v>
      </c>
      <c r="D680" s="23" t="s">
        <v>50</v>
      </c>
      <c r="E680" s="76">
        <v>46</v>
      </c>
    </row>
    <row r="681" spans="1:5">
      <c r="A681" s="22">
        <v>41810</v>
      </c>
      <c r="B681" s="22" t="s">
        <v>62</v>
      </c>
      <c r="C681" s="22" t="s">
        <v>48</v>
      </c>
      <c r="D681" s="23" t="s">
        <v>53</v>
      </c>
      <c r="E681" s="76">
        <v>58</v>
      </c>
    </row>
    <row r="682" spans="1:5">
      <c r="A682" s="22">
        <v>41812</v>
      </c>
      <c r="B682" s="22" t="s">
        <v>62</v>
      </c>
      <c r="C682" s="22" t="s">
        <v>48</v>
      </c>
      <c r="D682" s="23" t="s">
        <v>50</v>
      </c>
      <c r="E682" s="76">
        <v>69</v>
      </c>
    </row>
    <row r="683" spans="1:5">
      <c r="A683" s="22">
        <v>41854</v>
      </c>
      <c r="B683" s="22" t="s">
        <v>64</v>
      </c>
      <c r="C683" s="22" t="s">
        <v>38</v>
      </c>
      <c r="D683" s="23" t="s">
        <v>56</v>
      </c>
      <c r="E683" s="76">
        <v>60</v>
      </c>
    </row>
    <row r="684" spans="1:5">
      <c r="A684" s="22">
        <v>41799</v>
      </c>
      <c r="B684" s="22" t="s">
        <v>62</v>
      </c>
      <c r="C684" s="22" t="s">
        <v>38</v>
      </c>
      <c r="D684" s="23" t="s">
        <v>56</v>
      </c>
      <c r="E684" s="76">
        <v>57</v>
      </c>
    </row>
    <row r="685" spans="1:5">
      <c r="A685" s="22">
        <v>41797</v>
      </c>
      <c r="B685" s="22" t="s">
        <v>62</v>
      </c>
      <c r="C685" s="22" t="s">
        <v>48</v>
      </c>
      <c r="D685" s="23" t="s">
        <v>46</v>
      </c>
      <c r="E685" s="76">
        <v>24</v>
      </c>
    </row>
    <row r="686" spans="1:5">
      <c r="A686" s="22">
        <v>41803</v>
      </c>
      <c r="B686" s="22" t="s">
        <v>62</v>
      </c>
      <c r="C686" s="22" t="s">
        <v>48</v>
      </c>
      <c r="D686" s="23" t="s">
        <v>61</v>
      </c>
      <c r="E686" s="76">
        <v>186</v>
      </c>
    </row>
    <row r="687" spans="1:5">
      <c r="A687" s="22">
        <v>41811</v>
      </c>
      <c r="B687" s="22" t="s">
        <v>62</v>
      </c>
      <c r="C687" s="22" t="s">
        <v>38</v>
      </c>
      <c r="D687" s="23" t="s">
        <v>49</v>
      </c>
      <c r="E687" s="76">
        <v>68</v>
      </c>
    </row>
    <row r="688" spans="1:5">
      <c r="A688" s="22">
        <v>41853</v>
      </c>
      <c r="B688" s="22" t="s">
        <v>64</v>
      </c>
      <c r="C688" s="22" t="s">
        <v>38</v>
      </c>
      <c r="D688" s="23" t="s">
        <v>49</v>
      </c>
      <c r="E688" s="76">
        <v>34</v>
      </c>
    </row>
    <row r="689" spans="1:5">
      <c r="A689" s="22">
        <v>41793</v>
      </c>
      <c r="B689" s="22" t="s">
        <v>62</v>
      </c>
      <c r="C689" s="22" t="s">
        <v>38</v>
      </c>
      <c r="D689" s="23" t="s">
        <v>49</v>
      </c>
      <c r="E689" s="76">
        <v>32</v>
      </c>
    </row>
    <row r="690" spans="1:5">
      <c r="A690" s="22">
        <v>41868</v>
      </c>
      <c r="B690" s="22" t="s">
        <v>64</v>
      </c>
      <c r="C690" s="22" t="s">
        <v>38</v>
      </c>
      <c r="D690" s="23" t="s">
        <v>58</v>
      </c>
      <c r="E690" s="76">
        <v>50</v>
      </c>
    </row>
    <row r="691" spans="1:5">
      <c r="A691" s="22">
        <v>41817</v>
      </c>
      <c r="B691" s="22" t="s">
        <v>62</v>
      </c>
      <c r="C691" s="22" t="s">
        <v>48</v>
      </c>
      <c r="D691" s="23" t="s">
        <v>54</v>
      </c>
      <c r="E691" s="76">
        <v>47</v>
      </c>
    </row>
    <row r="692" spans="1:5">
      <c r="A692" s="22">
        <v>41814</v>
      </c>
      <c r="B692" s="22" t="s">
        <v>62</v>
      </c>
      <c r="C692" s="22" t="s">
        <v>38</v>
      </c>
      <c r="D692" s="23" t="s">
        <v>57</v>
      </c>
      <c r="E692" s="76">
        <v>44</v>
      </c>
    </row>
    <row r="693" spans="1:5">
      <c r="A693" s="22">
        <v>41856</v>
      </c>
      <c r="B693" s="22" t="s">
        <v>64</v>
      </c>
      <c r="C693" s="22" t="s">
        <v>38</v>
      </c>
      <c r="D693" s="23" t="s">
        <v>50</v>
      </c>
      <c r="E693" s="76">
        <v>46</v>
      </c>
    </row>
    <row r="694" spans="1:5">
      <c r="A694" s="22">
        <v>41873</v>
      </c>
      <c r="B694" s="22" t="s">
        <v>64</v>
      </c>
      <c r="C694" s="22" t="s">
        <v>48</v>
      </c>
      <c r="D694" s="23" t="s">
        <v>43</v>
      </c>
      <c r="E694" s="76">
        <v>57</v>
      </c>
    </row>
    <row r="695" spans="1:5">
      <c r="A695" s="22">
        <v>41838</v>
      </c>
      <c r="B695" s="22" t="s">
        <v>63</v>
      </c>
      <c r="C695" s="22" t="s">
        <v>336</v>
      </c>
      <c r="D695" s="23" t="s">
        <v>50</v>
      </c>
      <c r="E695" s="76">
        <v>23</v>
      </c>
    </row>
    <row r="696" spans="1:5">
      <c r="A696" s="22">
        <v>41886</v>
      </c>
      <c r="B696" s="22" t="s">
        <v>65</v>
      </c>
      <c r="C696" s="22" t="s">
        <v>48</v>
      </c>
      <c r="D696" s="23" t="s">
        <v>43</v>
      </c>
      <c r="E696" s="76">
        <v>180</v>
      </c>
    </row>
    <row r="697" spans="1:5">
      <c r="A697" s="22">
        <v>41861</v>
      </c>
      <c r="B697" s="22" t="s">
        <v>64</v>
      </c>
      <c r="C697" s="22" t="s">
        <v>38</v>
      </c>
      <c r="D697" s="23" t="s">
        <v>50</v>
      </c>
      <c r="E697" s="76">
        <v>46</v>
      </c>
    </row>
    <row r="698" spans="1:5">
      <c r="A698" s="22">
        <v>41817</v>
      </c>
      <c r="B698" s="22" t="s">
        <v>62</v>
      </c>
      <c r="C698" s="22" t="s">
        <v>336</v>
      </c>
      <c r="D698" s="23" t="s">
        <v>50</v>
      </c>
      <c r="E698" s="76">
        <v>46</v>
      </c>
    </row>
    <row r="699" spans="1:5">
      <c r="A699" s="22">
        <v>41857</v>
      </c>
      <c r="B699" s="22" t="s">
        <v>64</v>
      </c>
      <c r="C699" s="22" t="s">
        <v>38</v>
      </c>
      <c r="D699" s="23" t="s">
        <v>53</v>
      </c>
      <c r="E699" s="76">
        <v>87</v>
      </c>
    </row>
    <row r="700" spans="1:5">
      <c r="A700" s="22">
        <v>41805</v>
      </c>
      <c r="B700" s="22" t="s">
        <v>62</v>
      </c>
      <c r="C700" s="22" t="s">
        <v>48</v>
      </c>
      <c r="D700" s="23" t="s">
        <v>54</v>
      </c>
      <c r="E700" s="76">
        <v>71</v>
      </c>
    </row>
    <row r="701" spans="1:5">
      <c r="A701" s="22">
        <v>41806</v>
      </c>
      <c r="B701" s="22" t="s">
        <v>62</v>
      </c>
      <c r="C701" s="22" t="s">
        <v>38</v>
      </c>
      <c r="D701" s="23" t="s">
        <v>49</v>
      </c>
      <c r="E701" s="76">
        <v>33</v>
      </c>
    </row>
    <row r="702" spans="1:5">
      <c r="A702" s="22">
        <v>41873</v>
      </c>
      <c r="B702" s="22" t="s">
        <v>64</v>
      </c>
      <c r="C702" s="22" t="s">
        <v>38</v>
      </c>
      <c r="D702" s="23" t="s">
        <v>50</v>
      </c>
      <c r="E702" s="76">
        <v>23</v>
      </c>
    </row>
    <row r="703" spans="1:5">
      <c r="A703" s="22">
        <v>41883</v>
      </c>
      <c r="B703" s="22" t="s">
        <v>65</v>
      </c>
      <c r="C703" s="22" t="s">
        <v>48</v>
      </c>
      <c r="D703" s="23" t="s">
        <v>61</v>
      </c>
      <c r="E703" s="76">
        <v>601</v>
      </c>
    </row>
    <row r="704" spans="1:5">
      <c r="A704" s="22">
        <v>41769</v>
      </c>
      <c r="B704" s="22" t="s">
        <v>60</v>
      </c>
      <c r="C704" s="22" t="s">
        <v>48</v>
      </c>
      <c r="D704" s="23" t="s">
        <v>54</v>
      </c>
      <c r="E704" s="76">
        <v>47</v>
      </c>
    </row>
    <row r="705" spans="1:5">
      <c r="A705" s="22">
        <v>41781</v>
      </c>
      <c r="B705" s="22" t="s">
        <v>60</v>
      </c>
      <c r="C705" s="22" t="s">
        <v>38</v>
      </c>
      <c r="D705" s="23" t="s">
        <v>49</v>
      </c>
      <c r="E705" s="76">
        <v>68</v>
      </c>
    </row>
    <row r="706" spans="1:5">
      <c r="A706" s="22">
        <v>41809</v>
      </c>
      <c r="B706" s="22" t="s">
        <v>62</v>
      </c>
      <c r="C706" s="22" t="s">
        <v>48</v>
      </c>
      <c r="D706" s="23" t="s">
        <v>57</v>
      </c>
      <c r="E706" s="76">
        <v>46</v>
      </c>
    </row>
    <row r="707" spans="1:5">
      <c r="A707" s="22">
        <v>41856</v>
      </c>
      <c r="B707" s="22" t="s">
        <v>64</v>
      </c>
      <c r="C707" s="22" t="s">
        <v>38</v>
      </c>
      <c r="D707" s="23" t="s">
        <v>57</v>
      </c>
      <c r="E707" s="76">
        <v>46</v>
      </c>
    </row>
    <row r="708" spans="1:5">
      <c r="A708" s="22">
        <v>41898</v>
      </c>
      <c r="B708" s="22" t="s">
        <v>65</v>
      </c>
      <c r="C708" s="22" t="s">
        <v>48</v>
      </c>
      <c r="D708" s="23" t="s">
        <v>50</v>
      </c>
      <c r="E708" s="76">
        <v>23</v>
      </c>
    </row>
    <row r="709" spans="1:5">
      <c r="A709" s="22">
        <v>41875</v>
      </c>
      <c r="B709" s="22" t="s">
        <v>64</v>
      </c>
      <c r="C709" s="22" t="s">
        <v>38</v>
      </c>
      <c r="D709" s="23" t="s">
        <v>56</v>
      </c>
      <c r="E709" s="76">
        <v>20</v>
      </c>
    </row>
    <row r="710" spans="1:5">
      <c r="A710" s="22">
        <v>41804</v>
      </c>
      <c r="B710" s="22" t="s">
        <v>62</v>
      </c>
      <c r="C710" s="22" t="s">
        <v>48</v>
      </c>
      <c r="D710" s="23" t="s">
        <v>57</v>
      </c>
      <c r="E710" s="76">
        <v>44</v>
      </c>
    </row>
    <row r="711" spans="1:5">
      <c r="A711" s="22">
        <v>41861</v>
      </c>
      <c r="B711" s="22" t="s">
        <v>64</v>
      </c>
      <c r="C711" s="22" t="s">
        <v>38</v>
      </c>
      <c r="D711" s="23" t="s">
        <v>57</v>
      </c>
      <c r="E711" s="76">
        <v>23</v>
      </c>
    </row>
    <row r="712" spans="1:5">
      <c r="A712" s="22">
        <v>41793</v>
      </c>
      <c r="B712" s="22" t="s">
        <v>62</v>
      </c>
      <c r="C712" s="22" t="s">
        <v>48</v>
      </c>
      <c r="D712" s="23" t="s">
        <v>49</v>
      </c>
      <c r="E712" s="76">
        <v>102</v>
      </c>
    </row>
    <row r="713" spans="1:5">
      <c r="A713" s="22">
        <v>41789</v>
      </c>
      <c r="B713" s="22" t="s">
        <v>60</v>
      </c>
      <c r="C713" s="22" t="s">
        <v>38</v>
      </c>
      <c r="D713" s="23" t="s">
        <v>39</v>
      </c>
      <c r="E713" s="76">
        <v>240</v>
      </c>
    </row>
    <row r="714" spans="1:5">
      <c r="A714" s="22">
        <v>41815</v>
      </c>
      <c r="B714" s="22" t="s">
        <v>62</v>
      </c>
      <c r="C714" s="22" t="s">
        <v>48</v>
      </c>
      <c r="D714" s="23" t="s">
        <v>66</v>
      </c>
      <c r="E714" s="76">
        <v>90</v>
      </c>
    </row>
    <row r="715" spans="1:5">
      <c r="A715" s="22">
        <v>41819</v>
      </c>
      <c r="B715" s="22" t="s">
        <v>62</v>
      </c>
      <c r="C715" s="22" t="s">
        <v>48</v>
      </c>
      <c r="D715" s="23" t="s">
        <v>49</v>
      </c>
      <c r="E715" s="76">
        <v>160</v>
      </c>
    </row>
    <row r="716" spans="1:5">
      <c r="A716" s="22">
        <v>41819</v>
      </c>
      <c r="B716" s="22" t="s">
        <v>62</v>
      </c>
      <c r="C716" s="22" t="s">
        <v>48</v>
      </c>
      <c r="D716" s="23" t="s">
        <v>50</v>
      </c>
      <c r="E716" s="76">
        <v>66</v>
      </c>
    </row>
    <row r="717" spans="1:5">
      <c r="A717" s="22">
        <v>41853</v>
      </c>
      <c r="B717" s="22" t="s">
        <v>64</v>
      </c>
      <c r="C717" s="22" t="s">
        <v>38</v>
      </c>
      <c r="D717" s="23" t="s">
        <v>57</v>
      </c>
      <c r="E717" s="76">
        <v>44</v>
      </c>
    </row>
    <row r="718" spans="1:5">
      <c r="A718" s="22">
        <v>41805</v>
      </c>
      <c r="B718" s="22" t="s">
        <v>62</v>
      </c>
      <c r="C718" s="22" t="s">
        <v>48</v>
      </c>
      <c r="D718" s="23" t="s">
        <v>57</v>
      </c>
      <c r="E718" s="76">
        <v>66</v>
      </c>
    </row>
    <row r="719" spans="1:5">
      <c r="A719" s="22">
        <v>41882</v>
      </c>
      <c r="B719" s="22" t="s">
        <v>64</v>
      </c>
      <c r="C719" s="22" t="s">
        <v>38</v>
      </c>
      <c r="D719" s="23" t="s">
        <v>66</v>
      </c>
      <c r="E719" s="76">
        <v>57</v>
      </c>
    </row>
    <row r="720" spans="1:5">
      <c r="A720" s="22">
        <v>41774</v>
      </c>
      <c r="B720" s="22" t="s">
        <v>60</v>
      </c>
      <c r="C720" s="22" t="s">
        <v>48</v>
      </c>
      <c r="D720" s="23" t="s">
        <v>49</v>
      </c>
      <c r="E720" s="76">
        <v>66</v>
      </c>
    </row>
    <row r="721" spans="1:5">
      <c r="A721" s="22">
        <v>41805</v>
      </c>
      <c r="B721" s="22" t="s">
        <v>62</v>
      </c>
      <c r="C721" s="22" t="s">
        <v>48</v>
      </c>
      <c r="D721" s="23" t="s">
        <v>57</v>
      </c>
      <c r="E721" s="76">
        <v>46</v>
      </c>
    </row>
    <row r="722" spans="1:5">
      <c r="A722" s="22">
        <v>41808</v>
      </c>
      <c r="B722" s="22" t="s">
        <v>62</v>
      </c>
      <c r="C722" s="22" t="s">
        <v>336</v>
      </c>
      <c r="D722" s="23" t="s">
        <v>50</v>
      </c>
      <c r="E722" s="76">
        <v>23</v>
      </c>
    </row>
    <row r="723" spans="1:5">
      <c r="A723" s="22">
        <v>41888</v>
      </c>
      <c r="B723" s="22" t="s">
        <v>65</v>
      </c>
      <c r="C723" s="22" t="s">
        <v>38</v>
      </c>
      <c r="D723" s="23" t="s">
        <v>50</v>
      </c>
      <c r="E723" s="76">
        <v>69</v>
      </c>
    </row>
    <row r="724" spans="1:5">
      <c r="A724" s="22">
        <v>41865</v>
      </c>
      <c r="B724" s="22" t="s">
        <v>64</v>
      </c>
      <c r="C724" s="22" t="s">
        <v>48</v>
      </c>
      <c r="D724" s="23" t="s">
        <v>53</v>
      </c>
      <c r="E724" s="76">
        <v>90</v>
      </c>
    </row>
    <row r="725" spans="1:5">
      <c r="A725" s="22">
        <v>41820</v>
      </c>
      <c r="B725" s="22" t="s">
        <v>62</v>
      </c>
      <c r="C725" s="22" t="s">
        <v>48</v>
      </c>
      <c r="D725" s="23" t="s">
        <v>49</v>
      </c>
      <c r="E725" s="76">
        <v>99</v>
      </c>
    </row>
    <row r="726" spans="1:5">
      <c r="A726" s="22">
        <v>41860</v>
      </c>
      <c r="B726" s="22" t="s">
        <v>64</v>
      </c>
      <c r="C726" s="22" t="s">
        <v>48</v>
      </c>
      <c r="D726" s="23" t="s">
        <v>58</v>
      </c>
      <c r="E726" s="76">
        <v>25</v>
      </c>
    </row>
    <row r="727" spans="1:5">
      <c r="A727" s="22">
        <v>41850</v>
      </c>
      <c r="B727" s="22" t="s">
        <v>63</v>
      </c>
      <c r="C727" s="22" t="s">
        <v>48</v>
      </c>
      <c r="D727" s="23" t="s">
        <v>56</v>
      </c>
      <c r="E727" s="76">
        <v>63</v>
      </c>
    </row>
    <row r="728" spans="1:5">
      <c r="A728" s="22">
        <v>41797</v>
      </c>
      <c r="B728" s="22" t="s">
        <v>62</v>
      </c>
      <c r="C728" s="22" t="s">
        <v>38</v>
      </c>
      <c r="D728" s="23" t="s">
        <v>50</v>
      </c>
      <c r="E728" s="76">
        <v>327</v>
      </c>
    </row>
    <row r="729" spans="1:5">
      <c r="A729" s="22">
        <v>41883</v>
      </c>
      <c r="B729" s="22" t="s">
        <v>65</v>
      </c>
      <c r="C729" s="22" t="s">
        <v>48</v>
      </c>
      <c r="D729" s="23" t="s">
        <v>54</v>
      </c>
      <c r="E729" s="76">
        <v>24</v>
      </c>
    </row>
    <row r="730" spans="1:5">
      <c r="A730" s="22">
        <v>41804</v>
      </c>
      <c r="B730" s="22" t="s">
        <v>62</v>
      </c>
      <c r="C730" s="22" t="s">
        <v>48</v>
      </c>
      <c r="D730" s="23" t="s">
        <v>43</v>
      </c>
      <c r="E730" s="76">
        <v>19</v>
      </c>
    </row>
    <row r="731" spans="1:5">
      <c r="A731" s="22">
        <v>41812</v>
      </c>
      <c r="B731" s="22" t="s">
        <v>62</v>
      </c>
      <c r="C731" s="22" t="s">
        <v>48</v>
      </c>
      <c r="D731" s="23" t="s">
        <v>49</v>
      </c>
      <c r="E731" s="76">
        <v>68</v>
      </c>
    </row>
    <row r="732" spans="1:5">
      <c r="A732" s="22">
        <v>41869</v>
      </c>
      <c r="B732" s="22" t="s">
        <v>64</v>
      </c>
      <c r="C732" s="22" t="s">
        <v>48</v>
      </c>
      <c r="D732" s="23" t="s">
        <v>57</v>
      </c>
      <c r="E732" s="76">
        <v>69</v>
      </c>
    </row>
    <row r="733" spans="1:5">
      <c r="A733" s="22">
        <v>41857</v>
      </c>
      <c r="B733" s="22" t="s">
        <v>64</v>
      </c>
      <c r="C733" s="22" t="s">
        <v>38</v>
      </c>
      <c r="D733" s="23" t="s">
        <v>56</v>
      </c>
      <c r="E733" s="76">
        <v>40</v>
      </c>
    </row>
    <row r="734" spans="1:5">
      <c r="A734" s="22">
        <v>41857</v>
      </c>
      <c r="B734" s="22" t="s">
        <v>64</v>
      </c>
      <c r="C734" s="22" t="s">
        <v>48</v>
      </c>
      <c r="D734" s="23" t="s">
        <v>46</v>
      </c>
      <c r="E734" s="76">
        <v>24</v>
      </c>
    </row>
    <row r="735" spans="1:5">
      <c r="A735" s="22">
        <v>41814</v>
      </c>
      <c r="B735" s="22" t="s">
        <v>62</v>
      </c>
      <c r="C735" s="22" t="s">
        <v>38</v>
      </c>
      <c r="D735" s="23" t="s">
        <v>49</v>
      </c>
      <c r="E735" s="76">
        <v>66</v>
      </c>
    </row>
    <row r="736" spans="1:5">
      <c r="A736" s="22">
        <v>41795</v>
      </c>
      <c r="B736" s="22" t="s">
        <v>62</v>
      </c>
      <c r="C736" s="22" t="s">
        <v>48</v>
      </c>
      <c r="D736" s="23" t="s">
        <v>54</v>
      </c>
      <c r="E736" s="76">
        <v>24</v>
      </c>
    </row>
    <row r="737" spans="1:5">
      <c r="A737" s="22">
        <v>41868</v>
      </c>
      <c r="B737" s="22" t="s">
        <v>64</v>
      </c>
      <c r="C737" s="22" t="s">
        <v>38</v>
      </c>
      <c r="D737" s="23" t="s">
        <v>49</v>
      </c>
      <c r="E737" s="76">
        <v>102</v>
      </c>
    </row>
    <row r="738" spans="1:5">
      <c r="A738" s="22">
        <v>41802</v>
      </c>
      <c r="B738" s="22" t="s">
        <v>62</v>
      </c>
      <c r="C738" s="22" t="s">
        <v>48</v>
      </c>
      <c r="D738" s="23" t="s">
        <v>56</v>
      </c>
      <c r="E738" s="76">
        <v>80</v>
      </c>
    </row>
    <row r="739" spans="1:5">
      <c r="A739" s="22">
        <v>41820</v>
      </c>
      <c r="B739" s="22" t="s">
        <v>62</v>
      </c>
      <c r="C739" s="22" t="s">
        <v>336</v>
      </c>
      <c r="D739" s="23" t="s">
        <v>50</v>
      </c>
      <c r="E739" s="76">
        <v>23</v>
      </c>
    </row>
    <row r="740" spans="1:5">
      <c r="A740" s="22">
        <v>41812</v>
      </c>
      <c r="B740" s="22" t="s">
        <v>62</v>
      </c>
      <c r="C740" s="22" t="s">
        <v>48</v>
      </c>
      <c r="D740" s="23" t="s">
        <v>50</v>
      </c>
      <c r="E740" s="76">
        <v>22</v>
      </c>
    </row>
    <row r="741" spans="1:5">
      <c r="A741" s="22">
        <v>41816</v>
      </c>
      <c r="B741" s="22" t="s">
        <v>62</v>
      </c>
      <c r="C741" s="22" t="s">
        <v>38</v>
      </c>
      <c r="D741" s="23" t="s">
        <v>46</v>
      </c>
      <c r="E741" s="76">
        <v>46</v>
      </c>
    </row>
    <row r="742" spans="1:5">
      <c r="A742" s="22">
        <v>41818</v>
      </c>
      <c r="B742" s="22" t="s">
        <v>62</v>
      </c>
      <c r="C742" s="22" t="s">
        <v>48</v>
      </c>
      <c r="D742" s="23" t="s">
        <v>50</v>
      </c>
      <c r="E742" s="76">
        <v>44</v>
      </c>
    </row>
    <row r="743" spans="1:5">
      <c r="A743" s="22">
        <v>41877</v>
      </c>
      <c r="B743" s="22" t="s">
        <v>64</v>
      </c>
      <c r="C743" s="22" t="s">
        <v>38</v>
      </c>
      <c r="D743" s="23" t="s">
        <v>49</v>
      </c>
      <c r="E743" s="76">
        <v>99</v>
      </c>
    </row>
    <row r="744" spans="1:5">
      <c r="A744" s="22">
        <v>41876</v>
      </c>
      <c r="B744" s="22" t="s">
        <v>64</v>
      </c>
      <c r="C744" s="22" t="s">
        <v>48</v>
      </c>
      <c r="D744" s="23" t="s">
        <v>43</v>
      </c>
      <c r="E744" s="76">
        <v>38</v>
      </c>
    </row>
    <row r="745" spans="1:5">
      <c r="A745" s="22">
        <v>41798</v>
      </c>
      <c r="B745" s="22" t="s">
        <v>62</v>
      </c>
      <c r="C745" s="22" t="s">
        <v>48</v>
      </c>
      <c r="D745" s="23" t="s">
        <v>50</v>
      </c>
      <c r="E745" s="76">
        <v>176</v>
      </c>
    </row>
    <row r="746" spans="1:5">
      <c r="A746" s="22">
        <v>41810</v>
      </c>
      <c r="B746" s="22" t="s">
        <v>62</v>
      </c>
      <c r="C746" s="22" t="s">
        <v>48</v>
      </c>
      <c r="D746" s="23" t="s">
        <v>49</v>
      </c>
      <c r="E746" s="76">
        <v>192</v>
      </c>
    </row>
    <row r="747" spans="1:5">
      <c r="A747" s="22">
        <v>41819</v>
      </c>
      <c r="B747" s="22" t="s">
        <v>62</v>
      </c>
      <c r="C747" s="22" t="s">
        <v>48</v>
      </c>
      <c r="D747" s="23" t="s">
        <v>39</v>
      </c>
      <c r="E747" s="76">
        <v>152</v>
      </c>
    </row>
    <row r="748" spans="1:5">
      <c r="A748" s="22">
        <v>41856</v>
      </c>
      <c r="B748" s="22" t="s">
        <v>64</v>
      </c>
      <c r="C748" s="22" t="s">
        <v>336</v>
      </c>
      <c r="D748" s="23" t="s">
        <v>50</v>
      </c>
      <c r="E748" s="76">
        <v>46</v>
      </c>
    </row>
    <row r="749" spans="1:5">
      <c r="A749" s="22">
        <v>41806</v>
      </c>
      <c r="B749" s="22" t="s">
        <v>62</v>
      </c>
      <c r="C749" s="22" t="s">
        <v>48</v>
      </c>
      <c r="D749" s="23" t="s">
        <v>49</v>
      </c>
      <c r="E749" s="76">
        <v>96</v>
      </c>
    </row>
    <row r="750" spans="1:5">
      <c r="A750" s="22">
        <v>41868</v>
      </c>
      <c r="B750" s="22" t="s">
        <v>64</v>
      </c>
      <c r="C750" s="22" t="s">
        <v>38</v>
      </c>
      <c r="D750" s="23" t="s">
        <v>49</v>
      </c>
      <c r="E750" s="76">
        <v>32</v>
      </c>
    </row>
    <row r="751" spans="1:5">
      <c r="A751" s="22">
        <v>41881</v>
      </c>
      <c r="B751" s="22" t="s">
        <v>64</v>
      </c>
      <c r="C751" s="22" t="s">
        <v>38</v>
      </c>
      <c r="D751" s="23" t="s">
        <v>57</v>
      </c>
      <c r="E751" s="76">
        <v>46</v>
      </c>
    </row>
    <row r="752" spans="1:5">
      <c r="A752" s="22">
        <v>41857</v>
      </c>
      <c r="B752" s="22" t="s">
        <v>64</v>
      </c>
      <c r="C752" s="22" t="s">
        <v>48</v>
      </c>
      <c r="D752" s="23" t="s">
        <v>53</v>
      </c>
      <c r="E752" s="76">
        <v>90</v>
      </c>
    </row>
    <row r="753" spans="1:5">
      <c r="A753" s="22">
        <v>41770</v>
      </c>
      <c r="B753" s="22" t="s">
        <v>60</v>
      </c>
      <c r="C753" s="22" t="s">
        <v>48</v>
      </c>
      <c r="D753" s="23" t="s">
        <v>58</v>
      </c>
      <c r="E753" s="76">
        <v>46</v>
      </c>
    </row>
    <row r="754" spans="1:5">
      <c r="A754" s="22">
        <v>41816</v>
      </c>
      <c r="B754" s="22" t="s">
        <v>62</v>
      </c>
      <c r="C754" s="22" t="s">
        <v>48</v>
      </c>
      <c r="D754" s="23" t="s">
        <v>50</v>
      </c>
      <c r="E754" s="76">
        <v>22</v>
      </c>
    </row>
    <row r="755" spans="1:5">
      <c r="A755" s="22">
        <v>41865</v>
      </c>
      <c r="B755" s="22" t="s">
        <v>64</v>
      </c>
      <c r="C755" s="22" t="s">
        <v>38</v>
      </c>
      <c r="D755" s="23" t="s">
        <v>66</v>
      </c>
      <c r="E755" s="76">
        <v>57</v>
      </c>
    </row>
    <row r="756" spans="1:5">
      <c r="A756" s="22">
        <v>41792</v>
      </c>
      <c r="B756" s="22" t="s">
        <v>62</v>
      </c>
      <c r="C756" s="22" t="s">
        <v>38</v>
      </c>
      <c r="D756" s="23" t="s">
        <v>57</v>
      </c>
      <c r="E756" s="76">
        <v>46</v>
      </c>
    </row>
    <row r="757" spans="1:5">
      <c r="A757" s="22">
        <v>41822</v>
      </c>
      <c r="B757" s="22" t="s">
        <v>63</v>
      </c>
      <c r="C757" s="22" t="s">
        <v>48</v>
      </c>
      <c r="D757" s="23" t="s">
        <v>46</v>
      </c>
      <c r="E757" s="76">
        <v>50</v>
      </c>
    </row>
    <row r="758" spans="1:5">
      <c r="A758" s="22">
        <v>41863</v>
      </c>
      <c r="B758" s="22" t="s">
        <v>64</v>
      </c>
      <c r="C758" s="22" t="s">
        <v>48</v>
      </c>
      <c r="D758" s="23" t="s">
        <v>43</v>
      </c>
      <c r="E758" s="76">
        <v>40</v>
      </c>
    </row>
    <row r="759" spans="1:5">
      <c r="A759" s="22">
        <v>41879</v>
      </c>
      <c r="B759" s="22" t="s">
        <v>64</v>
      </c>
      <c r="C759" s="22" t="s">
        <v>38</v>
      </c>
      <c r="D759" s="23" t="s">
        <v>53</v>
      </c>
      <c r="E759" s="76">
        <v>90</v>
      </c>
    </row>
    <row r="760" spans="1:5">
      <c r="A760" s="22">
        <v>41797</v>
      </c>
      <c r="B760" s="22" t="s">
        <v>62</v>
      </c>
      <c r="C760" s="22" t="s">
        <v>38</v>
      </c>
      <c r="D760" s="23" t="s">
        <v>66</v>
      </c>
      <c r="E760" s="76">
        <v>57</v>
      </c>
    </row>
    <row r="761" spans="1:5">
      <c r="A761" s="22">
        <v>41903</v>
      </c>
      <c r="B761" s="22" t="s">
        <v>65</v>
      </c>
      <c r="C761" s="22" t="s">
        <v>48</v>
      </c>
      <c r="D761" s="23" t="s">
        <v>56</v>
      </c>
      <c r="E761" s="76">
        <v>63</v>
      </c>
    </row>
    <row r="762" spans="1:5">
      <c r="A762" s="22">
        <v>41805</v>
      </c>
      <c r="B762" s="22" t="s">
        <v>62</v>
      </c>
      <c r="C762" s="22" t="s">
        <v>38</v>
      </c>
      <c r="D762" s="23" t="s">
        <v>50</v>
      </c>
      <c r="E762" s="76">
        <v>46</v>
      </c>
    </row>
    <row r="763" spans="1:5">
      <c r="A763" s="22">
        <v>41868</v>
      </c>
      <c r="B763" s="22" t="s">
        <v>64</v>
      </c>
      <c r="C763" s="22" t="s">
        <v>38</v>
      </c>
      <c r="D763" s="23" t="s">
        <v>57</v>
      </c>
      <c r="E763" s="76">
        <v>69</v>
      </c>
    </row>
    <row r="764" spans="1:5">
      <c r="A764" s="22">
        <v>41777</v>
      </c>
      <c r="B764" s="22" t="s">
        <v>60</v>
      </c>
      <c r="C764" s="22" t="s">
        <v>48</v>
      </c>
      <c r="D764" s="23" t="s">
        <v>58</v>
      </c>
      <c r="E764" s="76">
        <v>547</v>
      </c>
    </row>
    <row r="765" spans="1:5">
      <c r="A765" s="22">
        <v>41802</v>
      </c>
      <c r="B765" s="22" t="s">
        <v>62</v>
      </c>
      <c r="C765" s="22" t="s">
        <v>48</v>
      </c>
      <c r="D765" s="23" t="s">
        <v>54</v>
      </c>
      <c r="E765" s="76">
        <v>45</v>
      </c>
    </row>
    <row r="766" spans="1:5">
      <c r="A766" s="22">
        <v>41814</v>
      </c>
      <c r="B766" s="22" t="s">
        <v>62</v>
      </c>
      <c r="C766" s="22" t="s">
        <v>48</v>
      </c>
      <c r="D766" s="23" t="s">
        <v>43</v>
      </c>
      <c r="E766" s="76">
        <v>19</v>
      </c>
    </row>
    <row r="767" spans="1:5">
      <c r="A767" s="22">
        <v>41877</v>
      </c>
      <c r="B767" s="22" t="s">
        <v>64</v>
      </c>
      <c r="C767" s="22" t="s">
        <v>38</v>
      </c>
      <c r="D767" s="23" t="s">
        <v>49</v>
      </c>
      <c r="E767" s="76">
        <v>64</v>
      </c>
    </row>
    <row r="768" spans="1:5">
      <c r="A768" s="22">
        <v>41880</v>
      </c>
      <c r="B768" s="22" t="s">
        <v>64</v>
      </c>
      <c r="C768" s="22" t="s">
        <v>48</v>
      </c>
      <c r="D768" s="23" t="s">
        <v>56</v>
      </c>
      <c r="E768" s="76">
        <v>63</v>
      </c>
    </row>
    <row r="769" spans="1:5">
      <c r="A769" s="22">
        <v>41835</v>
      </c>
      <c r="B769" s="22" t="s">
        <v>63</v>
      </c>
      <c r="C769" s="22" t="s">
        <v>38</v>
      </c>
      <c r="D769" s="23" t="s">
        <v>49</v>
      </c>
      <c r="E769" s="76">
        <v>99</v>
      </c>
    </row>
    <row r="770" spans="1:5">
      <c r="A770" s="22">
        <v>41852</v>
      </c>
      <c r="B770" s="22" t="s">
        <v>64</v>
      </c>
      <c r="C770" s="22" t="s">
        <v>48</v>
      </c>
      <c r="D770" s="23" t="s">
        <v>57</v>
      </c>
      <c r="E770" s="76">
        <v>92</v>
      </c>
    </row>
    <row r="771" spans="1:5">
      <c r="A771" s="22">
        <v>41865</v>
      </c>
      <c r="B771" s="22" t="s">
        <v>64</v>
      </c>
      <c r="C771" s="22" t="s">
        <v>38</v>
      </c>
      <c r="D771" s="23" t="s">
        <v>54</v>
      </c>
      <c r="E771" s="76">
        <v>23</v>
      </c>
    </row>
    <row r="772" spans="1:5">
      <c r="A772" s="22">
        <v>41907</v>
      </c>
      <c r="B772" s="22" t="s">
        <v>65</v>
      </c>
      <c r="C772" s="22" t="s">
        <v>38</v>
      </c>
      <c r="D772" s="23" t="s">
        <v>56</v>
      </c>
      <c r="E772" s="76">
        <v>40</v>
      </c>
    </row>
    <row r="773" spans="1:5">
      <c r="A773" s="22">
        <v>41793</v>
      </c>
      <c r="B773" s="22" t="s">
        <v>62</v>
      </c>
      <c r="C773" s="22" t="s">
        <v>48</v>
      </c>
      <c r="D773" s="23" t="s">
        <v>61</v>
      </c>
      <c r="E773" s="76">
        <v>554</v>
      </c>
    </row>
    <row r="774" spans="1:5">
      <c r="A774" s="22">
        <v>41857</v>
      </c>
      <c r="B774" s="22" t="s">
        <v>64</v>
      </c>
      <c r="C774" s="22" t="s">
        <v>38</v>
      </c>
      <c r="D774" s="23" t="s">
        <v>43</v>
      </c>
      <c r="E774" s="76">
        <v>60</v>
      </c>
    </row>
    <row r="775" spans="1:5">
      <c r="A775" s="22">
        <v>41862</v>
      </c>
      <c r="B775" s="22" t="s">
        <v>64</v>
      </c>
      <c r="C775" s="22" t="s">
        <v>38</v>
      </c>
      <c r="D775" s="23" t="s">
        <v>57</v>
      </c>
      <c r="E775" s="76">
        <v>23</v>
      </c>
    </row>
    <row r="776" spans="1:5">
      <c r="A776" s="22">
        <v>41874</v>
      </c>
      <c r="B776" s="22" t="s">
        <v>64</v>
      </c>
      <c r="C776" s="22" t="s">
        <v>48</v>
      </c>
      <c r="D776" s="23" t="s">
        <v>49</v>
      </c>
      <c r="E776" s="76">
        <v>34</v>
      </c>
    </row>
    <row r="777" spans="1:5">
      <c r="A777" s="22">
        <v>41808</v>
      </c>
      <c r="B777" s="22" t="s">
        <v>62</v>
      </c>
      <c r="C777" s="22" t="s">
        <v>48</v>
      </c>
      <c r="D777" s="23" t="s">
        <v>39</v>
      </c>
      <c r="E777" s="76">
        <v>156</v>
      </c>
    </row>
    <row r="778" spans="1:5">
      <c r="A778" s="22">
        <v>41878</v>
      </c>
      <c r="B778" s="22" t="s">
        <v>64</v>
      </c>
      <c r="C778" s="22" t="s">
        <v>48</v>
      </c>
      <c r="D778" s="23" t="s">
        <v>58</v>
      </c>
      <c r="E778" s="76">
        <v>50</v>
      </c>
    </row>
    <row r="779" spans="1:5">
      <c r="A779" s="22">
        <v>41772</v>
      </c>
      <c r="B779" s="22" t="s">
        <v>60</v>
      </c>
      <c r="C779" s="22" t="s">
        <v>48</v>
      </c>
      <c r="D779" s="23" t="s">
        <v>57</v>
      </c>
      <c r="E779" s="76">
        <v>46</v>
      </c>
    </row>
    <row r="780" spans="1:5">
      <c r="A780" s="22">
        <v>41857</v>
      </c>
      <c r="B780" s="22" t="s">
        <v>64</v>
      </c>
      <c r="C780" s="22" t="s">
        <v>48</v>
      </c>
      <c r="D780" s="23" t="s">
        <v>46</v>
      </c>
      <c r="E780" s="76">
        <v>48</v>
      </c>
    </row>
    <row r="781" spans="1:5">
      <c r="A781" s="22">
        <v>41862</v>
      </c>
      <c r="B781" s="22" t="s">
        <v>64</v>
      </c>
      <c r="C781" s="22" t="s">
        <v>336</v>
      </c>
      <c r="D781" s="23" t="s">
        <v>56</v>
      </c>
      <c r="E781" s="76">
        <v>20</v>
      </c>
    </row>
    <row r="782" spans="1:5">
      <c r="A782" s="22">
        <v>41867</v>
      </c>
      <c r="B782" s="22" t="s">
        <v>64</v>
      </c>
      <c r="C782" s="22" t="s">
        <v>38</v>
      </c>
      <c r="D782" s="23" t="s">
        <v>56</v>
      </c>
      <c r="E782" s="76">
        <v>57</v>
      </c>
    </row>
    <row r="783" spans="1:5">
      <c r="A783" s="22">
        <v>41853</v>
      </c>
      <c r="B783" s="22" t="s">
        <v>64</v>
      </c>
      <c r="C783" s="22" t="s">
        <v>38</v>
      </c>
      <c r="D783" s="23" t="s">
        <v>49</v>
      </c>
      <c r="E783" s="76">
        <v>64</v>
      </c>
    </row>
    <row r="784" spans="1:5">
      <c r="A784" s="22">
        <v>41795</v>
      </c>
      <c r="B784" s="22" t="s">
        <v>62</v>
      </c>
      <c r="C784" s="22" t="s">
        <v>48</v>
      </c>
      <c r="D784" s="23" t="s">
        <v>58</v>
      </c>
      <c r="E784" s="76">
        <v>72</v>
      </c>
    </row>
    <row r="785" spans="1:5">
      <c r="A785" s="22">
        <v>41809</v>
      </c>
      <c r="B785" s="22" t="s">
        <v>62</v>
      </c>
      <c r="C785" s="22" t="s">
        <v>48</v>
      </c>
      <c r="D785" s="23" t="s">
        <v>53</v>
      </c>
      <c r="E785" s="76">
        <v>29</v>
      </c>
    </row>
    <row r="786" spans="1:5">
      <c r="A786" s="22">
        <v>41800</v>
      </c>
      <c r="B786" s="22" t="s">
        <v>62</v>
      </c>
      <c r="C786" s="22" t="s">
        <v>38</v>
      </c>
      <c r="D786" s="23" t="s">
        <v>57</v>
      </c>
      <c r="E786" s="76">
        <v>23</v>
      </c>
    </row>
    <row r="787" spans="1:5">
      <c r="A787" s="22">
        <v>41853</v>
      </c>
      <c r="B787" s="22" t="s">
        <v>64</v>
      </c>
      <c r="C787" s="22" t="s">
        <v>336</v>
      </c>
      <c r="D787" s="23" t="s">
        <v>66</v>
      </c>
      <c r="E787" s="76">
        <v>76</v>
      </c>
    </row>
    <row r="788" spans="1:5">
      <c r="A788" s="22">
        <v>41841</v>
      </c>
      <c r="B788" s="22" t="s">
        <v>63</v>
      </c>
      <c r="C788" s="22" t="s">
        <v>48</v>
      </c>
      <c r="D788" s="23" t="s">
        <v>57</v>
      </c>
      <c r="E788" s="76">
        <v>69</v>
      </c>
    </row>
    <row r="789" spans="1:5">
      <c r="A789" s="22">
        <v>41808</v>
      </c>
      <c r="B789" s="22" t="s">
        <v>62</v>
      </c>
      <c r="C789" s="22" t="s">
        <v>38</v>
      </c>
      <c r="D789" s="23" t="s">
        <v>50</v>
      </c>
      <c r="E789" s="76">
        <v>66</v>
      </c>
    </row>
    <row r="790" spans="1:5">
      <c r="A790" s="22">
        <v>41894</v>
      </c>
      <c r="B790" s="22" t="s">
        <v>65</v>
      </c>
      <c r="C790" s="22" t="s">
        <v>38</v>
      </c>
      <c r="D790" s="23" t="s">
        <v>58</v>
      </c>
      <c r="E790" s="76">
        <v>75</v>
      </c>
    </row>
    <row r="791" spans="1:5">
      <c r="A791" s="22">
        <v>41852</v>
      </c>
      <c r="B791" s="22" t="s">
        <v>64</v>
      </c>
      <c r="C791" s="22" t="s">
        <v>38</v>
      </c>
      <c r="D791" s="23" t="s">
        <v>50</v>
      </c>
      <c r="E791" s="76">
        <v>46</v>
      </c>
    </row>
    <row r="792" spans="1:5">
      <c r="A792" s="22">
        <v>41804</v>
      </c>
      <c r="B792" s="22" t="s">
        <v>62</v>
      </c>
      <c r="C792" s="22" t="s">
        <v>38</v>
      </c>
      <c r="D792" s="23" t="s">
        <v>43</v>
      </c>
      <c r="E792" s="76">
        <v>20</v>
      </c>
    </row>
    <row r="793" spans="1:5">
      <c r="A793" s="22">
        <v>41811</v>
      </c>
      <c r="B793" s="22" t="s">
        <v>62</v>
      </c>
      <c r="C793" s="22" t="s">
        <v>38</v>
      </c>
      <c r="D793" s="23" t="s">
        <v>61</v>
      </c>
      <c r="E793" s="76">
        <v>55</v>
      </c>
    </row>
    <row r="794" spans="1:5">
      <c r="A794" s="22">
        <v>41816</v>
      </c>
      <c r="B794" s="22" t="s">
        <v>62</v>
      </c>
      <c r="C794" s="22" t="s">
        <v>48</v>
      </c>
      <c r="D794" s="23" t="s">
        <v>58</v>
      </c>
      <c r="E794" s="76">
        <v>50</v>
      </c>
    </row>
    <row r="795" spans="1:5">
      <c r="A795" s="22">
        <v>41835</v>
      </c>
      <c r="B795" s="22" t="s">
        <v>63</v>
      </c>
      <c r="C795" s="22" t="s">
        <v>38</v>
      </c>
      <c r="D795" s="23" t="s">
        <v>49</v>
      </c>
      <c r="E795" s="76">
        <v>66</v>
      </c>
    </row>
    <row r="796" spans="1:5">
      <c r="A796" s="22">
        <v>41772</v>
      </c>
      <c r="B796" s="22" t="s">
        <v>60</v>
      </c>
      <c r="C796" s="22" t="s">
        <v>38</v>
      </c>
      <c r="D796" s="23" t="s">
        <v>57</v>
      </c>
      <c r="E796" s="76">
        <v>46</v>
      </c>
    </row>
    <row r="797" spans="1:5">
      <c r="A797" s="22">
        <v>41817</v>
      </c>
      <c r="B797" s="22" t="s">
        <v>62</v>
      </c>
      <c r="C797" s="22" t="s">
        <v>336</v>
      </c>
      <c r="D797" s="23" t="s">
        <v>43</v>
      </c>
      <c r="E797" s="76">
        <v>100</v>
      </c>
    </row>
    <row r="798" spans="1:5">
      <c r="A798" s="22">
        <v>41799</v>
      </c>
      <c r="B798" s="22" t="s">
        <v>62</v>
      </c>
      <c r="C798" s="22" t="s">
        <v>48</v>
      </c>
      <c r="D798" s="23" t="s">
        <v>53</v>
      </c>
      <c r="E798" s="76">
        <v>60</v>
      </c>
    </row>
    <row r="799" spans="1:5">
      <c r="A799" s="22">
        <v>41880</v>
      </c>
      <c r="B799" s="22" t="s">
        <v>64</v>
      </c>
      <c r="C799" s="22" t="s">
        <v>38</v>
      </c>
      <c r="D799" s="23" t="s">
        <v>57</v>
      </c>
      <c r="E799" s="76">
        <v>69</v>
      </c>
    </row>
    <row r="800" spans="1:5">
      <c r="A800" s="22">
        <v>41876</v>
      </c>
      <c r="B800" s="22" t="s">
        <v>64</v>
      </c>
      <c r="C800" s="22" t="s">
        <v>48</v>
      </c>
      <c r="D800" s="23" t="s">
        <v>49</v>
      </c>
      <c r="E800" s="76">
        <v>64</v>
      </c>
    </row>
    <row r="801" spans="1:5">
      <c r="A801" s="22">
        <v>41805</v>
      </c>
      <c r="B801" s="22" t="s">
        <v>62</v>
      </c>
      <c r="C801" s="22" t="s">
        <v>336</v>
      </c>
      <c r="D801" s="23" t="s">
        <v>53</v>
      </c>
      <c r="E801" s="76">
        <v>84</v>
      </c>
    </row>
    <row r="802" spans="1:5">
      <c r="A802" s="22">
        <v>41794</v>
      </c>
      <c r="B802" s="22" t="s">
        <v>62</v>
      </c>
      <c r="C802" s="22" t="s">
        <v>48</v>
      </c>
      <c r="D802" s="23" t="s">
        <v>57</v>
      </c>
      <c r="E802" s="76">
        <v>23</v>
      </c>
    </row>
    <row r="803" spans="1:5">
      <c r="A803" s="22">
        <v>41794</v>
      </c>
      <c r="B803" s="22" t="s">
        <v>62</v>
      </c>
      <c r="C803" s="22" t="s">
        <v>336</v>
      </c>
      <c r="D803" s="23" t="s">
        <v>53</v>
      </c>
      <c r="E803" s="76">
        <v>60</v>
      </c>
    </row>
    <row r="804" spans="1:5">
      <c r="A804" s="22">
        <v>41805</v>
      </c>
      <c r="B804" s="22" t="s">
        <v>62</v>
      </c>
      <c r="C804" s="22" t="s">
        <v>38</v>
      </c>
      <c r="D804" s="23" t="s">
        <v>50</v>
      </c>
      <c r="E804" s="76">
        <v>23</v>
      </c>
    </row>
    <row r="805" spans="1:5">
      <c r="A805" s="22">
        <v>41792</v>
      </c>
      <c r="B805" s="22" t="s">
        <v>62</v>
      </c>
      <c r="C805" s="22" t="s">
        <v>48</v>
      </c>
      <c r="D805" s="23" t="s">
        <v>58</v>
      </c>
      <c r="E805" s="76">
        <v>50</v>
      </c>
    </row>
    <row r="806" spans="1:5">
      <c r="A806" s="22">
        <v>41843</v>
      </c>
      <c r="B806" s="22" t="s">
        <v>63</v>
      </c>
      <c r="C806" s="22" t="s">
        <v>48</v>
      </c>
      <c r="D806" s="23" t="s">
        <v>58</v>
      </c>
      <c r="E806" s="76">
        <v>75</v>
      </c>
    </row>
    <row r="807" spans="1:5">
      <c r="A807" s="22">
        <v>41849</v>
      </c>
      <c r="B807" s="22" t="s">
        <v>63</v>
      </c>
      <c r="C807" s="22" t="s">
        <v>38</v>
      </c>
      <c r="D807" s="23" t="s">
        <v>46</v>
      </c>
      <c r="E807" s="76">
        <v>296</v>
      </c>
    </row>
    <row r="808" spans="1:5">
      <c r="A808" s="22">
        <v>41867</v>
      </c>
      <c r="B808" s="22" t="s">
        <v>64</v>
      </c>
      <c r="C808" s="22" t="s">
        <v>38</v>
      </c>
      <c r="D808" s="23" t="s">
        <v>56</v>
      </c>
      <c r="E808" s="76">
        <v>38</v>
      </c>
    </row>
    <row r="809" spans="1:5">
      <c r="A809" s="22">
        <v>41872</v>
      </c>
      <c r="B809" s="22" t="s">
        <v>64</v>
      </c>
      <c r="C809" s="22" t="s">
        <v>38</v>
      </c>
      <c r="D809" s="23" t="s">
        <v>57</v>
      </c>
      <c r="E809" s="76">
        <v>46</v>
      </c>
    </row>
    <row r="810" spans="1:5">
      <c r="A810" s="22">
        <v>41876</v>
      </c>
      <c r="B810" s="22" t="s">
        <v>64</v>
      </c>
      <c r="C810" s="22" t="s">
        <v>48</v>
      </c>
      <c r="D810" s="23" t="s">
        <v>43</v>
      </c>
      <c r="E810" s="76">
        <v>38</v>
      </c>
    </row>
    <row r="811" spans="1:5">
      <c r="A811" s="22">
        <v>41782</v>
      </c>
      <c r="B811" s="22" t="s">
        <v>60</v>
      </c>
      <c r="C811" s="22" t="s">
        <v>48</v>
      </c>
      <c r="D811" s="23" t="s">
        <v>50</v>
      </c>
      <c r="E811" s="76">
        <v>22</v>
      </c>
    </row>
    <row r="812" spans="1:5">
      <c r="A812" s="22">
        <v>41834</v>
      </c>
      <c r="B812" s="22" t="s">
        <v>63</v>
      </c>
      <c r="C812" s="22" t="s">
        <v>336</v>
      </c>
      <c r="D812" s="23" t="s">
        <v>66</v>
      </c>
      <c r="E812" s="76">
        <v>38</v>
      </c>
    </row>
    <row r="813" spans="1:5">
      <c r="A813" s="22">
        <v>41858</v>
      </c>
      <c r="B813" s="22" t="s">
        <v>64</v>
      </c>
      <c r="C813" s="22" t="s">
        <v>38</v>
      </c>
      <c r="D813" s="23" t="s">
        <v>58</v>
      </c>
      <c r="E813" s="76">
        <v>48</v>
      </c>
    </row>
    <row r="814" spans="1:5">
      <c r="A814" s="22">
        <v>41852</v>
      </c>
      <c r="B814" s="22" t="s">
        <v>64</v>
      </c>
      <c r="C814" s="22" t="s">
        <v>336</v>
      </c>
      <c r="D814" s="23" t="s">
        <v>57</v>
      </c>
      <c r="E814" s="76">
        <v>23</v>
      </c>
    </row>
    <row r="815" spans="1:5">
      <c r="A815" s="22">
        <v>41800</v>
      </c>
      <c r="B815" s="22" t="s">
        <v>62</v>
      </c>
      <c r="C815" s="22" t="s">
        <v>38</v>
      </c>
      <c r="D815" s="23" t="s">
        <v>54</v>
      </c>
      <c r="E815" s="76">
        <v>45</v>
      </c>
    </row>
    <row r="816" spans="1:5">
      <c r="A816" s="22">
        <v>41880</v>
      </c>
      <c r="B816" s="22" t="s">
        <v>64</v>
      </c>
      <c r="C816" s="22" t="s">
        <v>38</v>
      </c>
      <c r="D816" s="23" t="s">
        <v>56</v>
      </c>
      <c r="E816" s="76">
        <v>19</v>
      </c>
    </row>
    <row r="817" spans="1:5">
      <c r="A817" s="22">
        <v>41875</v>
      </c>
      <c r="B817" s="22" t="s">
        <v>64</v>
      </c>
      <c r="C817" s="22" t="s">
        <v>38</v>
      </c>
      <c r="D817" s="23" t="s">
        <v>39</v>
      </c>
      <c r="E817" s="76">
        <v>76</v>
      </c>
    </row>
    <row r="818" spans="1:5">
      <c r="A818" s="22">
        <v>41797</v>
      </c>
      <c r="B818" s="22" t="s">
        <v>62</v>
      </c>
      <c r="C818" s="22" t="s">
        <v>48</v>
      </c>
      <c r="D818" s="23" t="s">
        <v>43</v>
      </c>
      <c r="E818" s="76">
        <v>20</v>
      </c>
    </row>
    <row r="819" spans="1:5">
      <c r="A819" s="22">
        <v>41848</v>
      </c>
      <c r="B819" s="22" t="s">
        <v>63</v>
      </c>
      <c r="C819" s="22" t="s">
        <v>38</v>
      </c>
      <c r="D819" s="23" t="s">
        <v>66</v>
      </c>
      <c r="E819" s="76">
        <v>57</v>
      </c>
    </row>
    <row r="820" spans="1:5">
      <c r="A820" s="22">
        <v>41870</v>
      </c>
      <c r="B820" s="22" t="s">
        <v>64</v>
      </c>
      <c r="C820" s="22" t="s">
        <v>48</v>
      </c>
      <c r="D820" s="23" t="s">
        <v>56</v>
      </c>
      <c r="E820" s="76">
        <v>19</v>
      </c>
    </row>
    <row r="821" spans="1:5">
      <c r="A821" s="22">
        <v>41870</v>
      </c>
      <c r="B821" s="22" t="s">
        <v>64</v>
      </c>
      <c r="C821" s="22" t="s">
        <v>38</v>
      </c>
      <c r="D821" s="23" t="s">
        <v>49</v>
      </c>
      <c r="E821" s="76">
        <v>64</v>
      </c>
    </row>
    <row r="822" spans="1:5">
      <c r="A822" s="22">
        <v>41813</v>
      </c>
      <c r="B822" s="22" t="s">
        <v>62</v>
      </c>
      <c r="C822" s="22" t="s">
        <v>48</v>
      </c>
      <c r="D822" s="23" t="s">
        <v>56</v>
      </c>
      <c r="E822" s="76">
        <v>38</v>
      </c>
    </row>
    <row r="823" spans="1:5">
      <c r="A823" s="22">
        <v>41806</v>
      </c>
      <c r="B823" s="22" t="s">
        <v>62</v>
      </c>
      <c r="C823" s="22" t="s">
        <v>48</v>
      </c>
      <c r="D823" s="23" t="s">
        <v>66</v>
      </c>
      <c r="E823" s="76">
        <v>18</v>
      </c>
    </row>
    <row r="824" spans="1:5">
      <c r="A824" s="22">
        <v>41861</v>
      </c>
      <c r="B824" s="22" t="s">
        <v>64</v>
      </c>
      <c r="C824" s="22" t="s">
        <v>48</v>
      </c>
      <c r="D824" s="23" t="s">
        <v>53</v>
      </c>
      <c r="E824" s="76">
        <v>29</v>
      </c>
    </row>
    <row r="825" spans="1:5">
      <c r="A825" s="22">
        <v>41805</v>
      </c>
      <c r="B825" s="22" t="s">
        <v>62</v>
      </c>
      <c r="C825" s="22" t="s">
        <v>48</v>
      </c>
      <c r="D825" s="23" t="s">
        <v>43</v>
      </c>
      <c r="E825" s="76">
        <v>432</v>
      </c>
    </row>
    <row r="826" spans="1:5">
      <c r="A826" s="22">
        <v>41878</v>
      </c>
      <c r="B826" s="22" t="s">
        <v>64</v>
      </c>
      <c r="C826" s="22" t="s">
        <v>48</v>
      </c>
      <c r="D826" s="23" t="s">
        <v>53</v>
      </c>
      <c r="E826" s="76">
        <v>58</v>
      </c>
    </row>
    <row r="827" spans="1:5">
      <c r="A827" s="22">
        <v>41855</v>
      </c>
      <c r="B827" s="22" t="s">
        <v>64</v>
      </c>
      <c r="C827" s="22" t="s">
        <v>38</v>
      </c>
      <c r="D827" s="23" t="s">
        <v>43</v>
      </c>
      <c r="E827" s="76">
        <v>60</v>
      </c>
    </row>
    <row r="828" spans="1:5">
      <c r="A828" s="22">
        <v>41777</v>
      </c>
      <c r="B828" s="22" t="s">
        <v>60</v>
      </c>
      <c r="C828" s="22" t="s">
        <v>48</v>
      </c>
      <c r="D828" s="23" t="s">
        <v>58</v>
      </c>
      <c r="E828" s="76">
        <v>50</v>
      </c>
    </row>
    <row r="829" spans="1:5">
      <c r="A829" s="22">
        <v>41865</v>
      </c>
      <c r="B829" s="22" t="s">
        <v>64</v>
      </c>
      <c r="C829" s="22" t="s">
        <v>38</v>
      </c>
      <c r="D829" s="23" t="s">
        <v>57</v>
      </c>
      <c r="E829" s="76">
        <v>46</v>
      </c>
    </row>
    <row r="830" spans="1:5">
      <c r="A830" s="22">
        <v>41878</v>
      </c>
      <c r="B830" s="22" t="s">
        <v>64</v>
      </c>
      <c r="C830" s="22" t="s">
        <v>38</v>
      </c>
      <c r="D830" s="23" t="s">
        <v>57</v>
      </c>
      <c r="E830" s="76">
        <v>44</v>
      </c>
    </row>
    <row r="831" spans="1:5">
      <c r="A831" s="22">
        <v>41818</v>
      </c>
      <c r="B831" s="22" t="s">
        <v>62</v>
      </c>
      <c r="C831" s="22" t="s">
        <v>48</v>
      </c>
      <c r="D831" s="23" t="s">
        <v>53</v>
      </c>
      <c r="E831" s="76">
        <v>87</v>
      </c>
    </row>
    <row r="832" spans="1:5">
      <c r="A832" s="22">
        <v>41809</v>
      </c>
      <c r="B832" s="22" t="s">
        <v>62</v>
      </c>
      <c r="C832" s="22" t="s">
        <v>38</v>
      </c>
      <c r="D832" s="23" t="s">
        <v>50</v>
      </c>
      <c r="E832" s="76">
        <v>23</v>
      </c>
    </row>
    <row r="833" spans="1:5">
      <c r="A833" s="22">
        <v>41769</v>
      </c>
      <c r="B833" s="22" t="s">
        <v>60</v>
      </c>
      <c r="C833" s="22" t="s">
        <v>336</v>
      </c>
      <c r="D833" s="23" t="s">
        <v>56</v>
      </c>
      <c r="E833" s="76">
        <v>60</v>
      </c>
    </row>
    <row r="834" spans="1:5">
      <c r="A834" s="22">
        <v>41795</v>
      </c>
      <c r="B834" s="22" t="s">
        <v>62</v>
      </c>
      <c r="C834" s="22" t="s">
        <v>48</v>
      </c>
      <c r="D834" s="23" t="s">
        <v>39</v>
      </c>
      <c r="E834" s="76">
        <v>80</v>
      </c>
    </row>
    <row r="835" spans="1:5">
      <c r="A835" s="22">
        <v>41887</v>
      </c>
      <c r="B835" s="22" t="s">
        <v>65</v>
      </c>
      <c r="C835" s="22" t="s">
        <v>48</v>
      </c>
      <c r="D835" s="23" t="s">
        <v>49</v>
      </c>
      <c r="E835" s="76">
        <v>99</v>
      </c>
    </row>
    <row r="836" spans="1:5">
      <c r="A836" s="22">
        <v>41798</v>
      </c>
      <c r="B836" s="22" t="s">
        <v>62</v>
      </c>
      <c r="C836" s="22" t="s">
        <v>38</v>
      </c>
      <c r="D836" s="23" t="s">
        <v>66</v>
      </c>
      <c r="E836" s="76">
        <v>308</v>
      </c>
    </row>
    <row r="837" spans="1:5">
      <c r="A837" s="22">
        <v>41867</v>
      </c>
      <c r="B837" s="22" t="s">
        <v>64</v>
      </c>
      <c r="C837" s="22" t="s">
        <v>38</v>
      </c>
      <c r="D837" s="23" t="s">
        <v>43</v>
      </c>
      <c r="E837" s="76">
        <v>38</v>
      </c>
    </row>
    <row r="838" spans="1:5">
      <c r="A838" s="22">
        <v>41804</v>
      </c>
      <c r="B838" s="22" t="s">
        <v>62</v>
      </c>
      <c r="C838" s="22" t="s">
        <v>336</v>
      </c>
      <c r="D838" s="23" t="s">
        <v>56</v>
      </c>
      <c r="E838" s="76">
        <v>38</v>
      </c>
    </row>
    <row r="839" spans="1:5">
      <c r="A839" s="22">
        <v>41893</v>
      </c>
      <c r="B839" s="22" t="s">
        <v>65</v>
      </c>
      <c r="C839" s="22" t="s">
        <v>48</v>
      </c>
      <c r="D839" s="23" t="s">
        <v>66</v>
      </c>
      <c r="E839" s="76">
        <v>36</v>
      </c>
    </row>
    <row r="840" spans="1:5">
      <c r="A840" s="22">
        <v>41812</v>
      </c>
      <c r="B840" s="22" t="s">
        <v>62</v>
      </c>
      <c r="C840" s="22" t="s">
        <v>48</v>
      </c>
      <c r="D840" s="23" t="s">
        <v>57</v>
      </c>
      <c r="E840" s="76">
        <v>46</v>
      </c>
    </row>
    <row r="841" spans="1:5">
      <c r="A841" s="22">
        <v>41867</v>
      </c>
      <c r="B841" s="22" t="s">
        <v>64</v>
      </c>
      <c r="C841" s="22" t="s">
        <v>38</v>
      </c>
      <c r="D841" s="23" t="s">
        <v>56</v>
      </c>
      <c r="E841" s="76">
        <v>40</v>
      </c>
    </row>
    <row r="842" spans="1:5">
      <c r="A842" s="22">
        <v>41817</v>
      </c>
      <c r="B842" s="22" t="s">
        <v>62</v>
      </c>
      <c r="C842" s="22" t="s">
        <v>48</v>
      </c>
      <c r="D842" s="23" t="s">
        <v>50</v>
      </c>
      <c r="E842" s="76">
        <v>46</v>
      </c>
    </row>
    <row r="843" spans="1:5">
      <c r="A843" s="22">
        <v>41808</v>
      </c>
      <c r="B843" s="22" t="s">
        <v>62</v>
      </c>
      <c r="C843" s="22" t="s">
        <v>48</v>
      </c>
      <c r="D843" s="23" t="s">
        <v>49</v>
      </c>
      <c r="E843" s="76">
        <v>66</v>
      </c>
    </row>
    <row r="844" spans="1:5">
      <c r="A844" s="22">
        <v>41868</v>
      </c>
      <c r="B844" s="22" t="s">
        <v>64</v>
      </c>
      <c r="C844" s="22" t="s">
        <v>38</v>
      </c>
      <c r="D844" s="23" t="s">
        <v>53</v>
      </c>
      <c r="E844" s="76">
        <v>90</v>
      </c>
    </row>
    <row r="845" spans="1:5">
      <c r="A845" s="22">
        <v>41893</v>
      </c>
      <c r="B845" s="22" t="s">
        <v>65</v>
      </c>
      <c r="C845" s="22" t="s">
        <v>48</v>
      </c>
      <c r="D845" s="23" t="s">
        <v>43</v>
      </c>
      <c r="E845" s="76">
        <v>40</v>
      </c>
    </row>
    <row r="846" spans="1:5">
      <c r="A846" s="22">
        <v>41860</v>
      </c>
      <c r="B846" s="22" t="s">
        <v>64</v>
      </c>
      <c r="C846" s="22" t="s">
        <v>38</v>
      </c>
      <c r="D846" s="23" t="s">
        <v>58</v>
      </c>
      <c r="E846" s="76">
        <v>50</v>
      </c>
    </row>
    <row r="847" spans="1:5">
      <c r="A847" s="22">
        <v>41872</v>
      </c>
      <c r="B847" s="22" t="s">
        <v>64</v>
      </c>
      <c r="C847" s="22" t="s">
        <v>336</v>
      </c>
      <c r="D847" s="23" t="s">
        <v>54</v>
      </c>
      <c r="E847" s="76">
        <v>47</v>
      </c>
    </row>
    <row r="848" spans="1:5">
      <c r="A848" s="22">
        <v>41793</v>
      </c>
      <c r="B848" s="22" t="s">
        <v>62</v>
      </c>
      <c r="C848" s="22" t="s">
        <v>38</v>
      </c>
      <c r="D848" s="23" t="s">
        <v>43</v>
      </c>
      <c r="E848" s="76">
        <v>60</v>
      </c>
    </row>
    <row r="849" spans="1:5">
      <c r="A849" s="22">
        <v>41868</v>
      </c>
      <c r="B849" s="22" t="s">
        <v>64</v>
      </c>
      <c r="C849" s="22" t="s">
        <v>38</v>
      </c>
      <c r="D849" s="23" t="s">
        <v>50</v>
      </c>
      <c r="E849" s="76">
        <v>46</v>
      </c>
    </row>
    <row r="850" spans="1:5">
      <c r="A850" s="22">
        <v>41845</v>
      </c>
      <c r="B850" s="22" t="s">
        <v>63</v>
      </c>
      <c r="C850" s="22" t="s">
        <v>48</v>
      </c>
      <c r="D850" s="23" t="s">
        <v>66</v>
      </c>
      <c r="E850" s="76">
        <v>36</v>
      </c>
    </row>
    <row r="851" spans="1:5">
      <c r="A851" s="22">
        <v>41898</v>
      </c>
      <c r="B851" s="22" t="s">
        <v>65</v>
      </c>
      <c r="C851" s="22" t="s">
        <v>38</v>
      </c>
      <c r="D851" s="23" t="s">
        <v>54</v>
      </c>
      <c r="E851" s="76">
        <v>90</v>
      </c>
    </row>
    <row r="852" spans="1:5">
      <c r="A852" s="22">
        <v>41802</v>
      </c>
      <c r="B852" s="22" t="s">
        <v>62</v>
      </c>
      <c r="C852" s="22" t="s">
        <v>48</v>
      </c>
      <c r="D852" s="23" t="s">
        <v>53</v>
      </c>
      <c r="E852" s="76">
        <v>30</v>
      </c>
    </row>
    <row r="853" spans="1:5">
      <c r="A853" s="22">
        <v>41791</v>
      </c>
      <c r="B853" s="22" t="s">
        <v>62</v>
      </c>
      <c r="C853" s="22" t="s">
        <v>38</v>
      </c>
      <c r="D853" s="23" t="s">
        <v>50</v>
      </c>
      <c r="E853" s="76">
        <v>46</v>
      </c>
    </row>
    <row r="854" spans="1:5">
      <c r="A854" s="22">
        <v>41820</v>
      </c>
      <c r="B854" s="22" t="s">
        <v>62</v>
      </c>
      <c r="C854" s="22" t="s">
        <v>48</v>
      </c>
      <c r="D854" s="23" t="s">
        <v>54</v>
      </c>
      <c r="E854" s="76">
        <v>68</v>
      </c>
    </row>
    <row r="855" spans="1:5">
      <c r="A855" s="22">
        <v>41806</v>
      </c>
      <c r="B855" s="22" t="s">
        <v>62</v>
      </c>
      <c r="C855" s="22" t="s">
        <v>48</v>
      </c>
      <c r="D855" s="23" t="s">
        <v>58</v>
      </c>
      <c r="E855" s="76">
        <v>48</v>
      </c>
    </row>
    <row r="856" spans="1:5">
      <c r="A856" s="22">
        <v>41869</v>
      </c>
      <c r="B856" s="22" t="s">
        <v>64</v>
      </c>
      <c r="C856" s="22" t="s">
        <v>38</v>
      </c>
      <c r="D856" s="23" t="s">
        <v>54</v>
      </c>
      <c r="E856" s="76">
        <v>165</v>
      </c>
    </row>
    <row r="857" spans="1:5">
      <c r="A857" s="22">
        <v>41876</v>
      </c>
      <c r="B857" s="22" t="s">
        <v>64</v>
      </c>
      <c r="C857" s="22" t="s">
        <v>38</v>
      </c>
      <c r="D857" s="23" t="s">
        <v>50</v>
      </c>
      <c r="E857" s="76">
        <v>46</v>
      </c>
    </row>
    <row r="858" spans="1:5">
      <c r="A858" s="22">
        <v>41865</v>
      </c>
      <c r="B858" s="22" t="s">
        <v>64</v>
      </c>
      <c r="C858" s="22" t="s">
        <v>48</v>
      </c>
      <c r="D858" s="23" t="s">
        <v>49</v>
      </c>
      <c r="E858" s="76">
        <v>68</v>
      </c>
    </row>
    <row r="859" spans="1:5">
      <c r="A859" s="22">
        <v>41862</v>
      </c>
      <c r="B859" s="22" t="s">
        <v>64</v>
      </c>
      <c r="C859" s="22" t="s">
        <v>38</v>
      </c>
      <c r="D859" s="23" t="s">
        <v>57</v>
      </c>
      <c r="E859" s="76">
        <v>69</v>
      </c>
    </row>
    <row r="860" spans="1:5">
      <c r="A860" s="22">
        <v>41812</v>
      </c>
      <c r="B860" s="22" t="s">
        <v>62</v>
      </c>
      <c r="C860" s="22" t="s">
        <v>48</v>
      </c>
      <c r="D860" s="23" t="s">
        <v>50</v>
      </c>
      <c r="E860" s="76">
        <v>69</v>
      </c>
    </row>
    <row r="861" spans="1:5">
      <c r="A861" s="22">
        <v>41861</v>
      </c>
      <c r="B861" s="22" t="s">
        <v>64</v>
      </c>
      <c r="C861" s="22" t="s">
        <v>38</v>
      </c>
      <c r="D861" s="23" t="s">
        <v>49</v>
      </c>
      <c r="E861" s="76">
        <v>33</v>
      </c>
    </row>
    <row r="862" spans="1:5">
      <c r="A862" s="22">
        <v>41781</v>
      </c>
      <c r="B862" s="22" t="s">
        <v>60</v>
      </c>
      <c r="C862" s="22" t="s">
        <v>336</v>
      </c>
      <c r="D862" s="23" t="s">
        <v>50</v>
      </c>
      <c r="E862" s="76">
        <v>46</v>
      </c>
    </row>
    <row r="863" spans="1:5">
      <c r="A863" s="22">
        <v>41855</v>
      </c>
      <c r="B863" s="22" t="s">
        <v>64</v>
      </c>
      <c r="C863" s="22" t="s">
        <v>38</v>
      </c>
      <c r="D863" s="23" t="s">
        <v>58</v>
      </c>
      <c r="E863" s="76">
        <v>96</v>
      </c>
    </row>
    <row r="864" spans="1:5">
      <c r="A864" s="22">
        <v>41882</v>
      </c>
      <c r="B864" s="22" t="s">
        <v>64</v>
      </c>
      <c r="C864" s="22" t="s">
        <v>38</v>
      </c>
      <c r="D864" s="23" t="s">
        <v>57</v>
      </c>
      <c r="E864" s="76">
        <v>46</v>
      </c>
    </row>
    <row r="865" spans="1:5">
      <c r="A865" s="22">
        <v>41852</v>
      </c>
      <c r="B865" s="22" t="s">
        <v>64</v>
      </c>
      <c r="C865" s="22" t="s">
        <v>38</v>
      </c>
      <c r="D865" s="23" t="s">
        <v>58</v>
      </c>
      <c r="E865" s="76">
        <v>75</v>
      </c>
    </row>
    <row r="866" spans="1:5">
      <c r="A866" s="22">
        <v>41842</v>
      </c>
      <c r="B866" s="22" t="s">
        <v>63</v>
      </c>
      <c r="C866" s="22" t="s">
        <v>38</v>
      </c>
      <c r="D866" s="23" t="s">
        <v>57</v>
      </c>
      <c r="E866" s="76">
        <v>92</v>
      </c>
    </row>
    <row r="867" spans="1:5">
      <c r="A867" s="22">
        <v>41814</v>
      </c>
      <c r="B867" s="22" t="s">
        <v>62</v>
      </c>
      <c r="C867" s="22" t="s">
        <v>48</v>
      </c>
      <c r="D867" s="23" t="s">
        <v>49</v>
      </c>
      <c r="E867" s="76">
        <v>68</v>
      </c>
    </row>
    <row r="868" spans="1:5">
      <c r="A868" s="22">
        <v>41801</v>
      </c>
      <c r="B868" s="22" t="s">
        <v>62</v>
      </c>
      <c r="C868" s="22" t="s">
        <v>48</v>
      </c>
      <c r="D868" s="23" t="s">
        <v>49</v>
      </c>
      <c r="E868" s="76">
        <v>64</v>
      </c>
    </row>
    <row r="869" spans="1:5">
      <c r="A869" s="22">
        <v>41800</v>
      </c>
      <c r="B869" s="22" t="s">
        <v>62</v>
      </c>
      <c r="C869" s="22" t="s">
        <v>48</v>
      </c>
      <c r="D869" s="23" t="s">
        <v>49</v>
      </c>
      <c r="E869" s="76">
        <v>99</v>
      </c>
    </row>
    <row r="870" spans="1:5">
      <c r="A870" s="22">
        <v>41798</v>
      </c>
      <c r="B870" s="22" t="s">
        <v>62</v>
      </c>
      <c r="C870" s="22" t="s">
        <v>48</v>
      </c>
      <c r="D870" s="23" t="s">
        <v>56</v>
      </c>
      <c r="E870" s="76">
        <v>20</v>
      </c>
    </row>
    <row r="871" spans="1:5">
      <c r="A871" s="22">
        <v>41880</v>
      </c>
      <c r="B871" s="22" t="s">
        <v>64</v>
      </c>
      <c r="C871" s="22" t="s">
        <v>38</v>
      </c>
      <c r="D871" s="23" t="s">
        <v>53</v>
      </c>
      <c r="E871" s="76">
        <v>58</v>
      </c>
    </row>
    <row r="872" spans="1:5">
      <c r="A872" s="22">
        <v>41765</v>
      </c>
      <c r="B872" s="22" t="s">
        <v>60</v>
      </c>
      <c r="C872" s="22" t="s">
        <v>336</v>
      </c>
      <c r="D872" s="23" t="s">
        <v>43</v>
      </c>
      <c r="E872" s="76">
        <v>20</v>
      </c>
    </row>
    <row r="873" spans="1:5">
      <c r="A873" s="22">
        <v>41826</v>
      </c>
      <c r="B873" s="22" t="s">
        <v>63</v>
      </c>
      <c r="C873" s="22" t="s">
        <v>38</v>
      </c>
      <c r="D873" s="23" t="s">
        <v>50</v>
      </c>
      <c r="E873" s="76">
        <v>23</v>
      </c>
    </row>
    <row r="874" spans="1:5">
      <c r="A874" s="22">
        <v>41897</v>
      </c>
      <c r="B874" s="22" t="s">
        <v>65</v>
      </c>
      <c r="C874" s="22" t="s">
        <v>48</v>
      </c>
      <c r="D874" s="23" t="s">
        <v>54</v>
      </c>
      <c r="E874" s="76">
        <v>514</v>
      </c>
    </row>
    <row r="875" spans="1:5">
      <c r="A875" s="22">
        <v>41802</v>
      </c>
      <c r="B875" s="22" t="s">
        <v>62</v>
      </c>
      <c r="C875" s="22" t="s">
        <v>38</v>
      </c>
      <c r="D875" s="23" t="s">
        <v>50</v>
      </c>
      <c r="E875" s="76">
        <v>46</v>
      </c>
    </row>
    <row r="876" spans="1:5">
      <c r="A876" s="22">
        <v>41776</v>
      </c>
      <c r="B876" s="22" t="s">
        <v>60</v>
      </c>
      <c r="C876" s="22" t="s">
        <v>48</v>
      </c>
      <c r="D876" s="23" t="s">
        <v>58</v>
      </c>
      <c r="E876" s="76">
        <v>46</v>
      </c>
    </row>
    <row r="877" spans="1:5">
      <c r="A877" s="22">
        <v>41862</v>
      </c>
      <c r="B877" s="22" t="s">
        <v>64</v>
      </c>
      <c r="C877" s="22" t="s">
        <v>38</v>
      </c>
      <c r="D877" s="23" t="s">
        <v>43</v>
      </c>
      <c r="E877" s="76">
        <v>60</v>
      </c>
    </row>
    <row r="878" spans="1:5">
      <c r="A878" s="22">
        <v>41809</v>
      </c>
      <c r="B878" s="22" t="s">
        <v>62</v>
      </c>
      <c r="C878" s="22" t="s">
        <v>48</v>
      </c>
      <c r="D878" s="23" t="s">
        <v>57</v>
      </c>
      <c r="E878" s="76">
        <v>46</v>
      </c>
    </row>
    <row r="879" spans="1:5">
      <c r="A879" s="22">
        <v>41800</v>
      </c>
      <c r="B879" s="22" t="s">
        <v>62</v>
      </c>
      <c r="C879" s="22" t="s">
        <v>48</v>
      </c>
      <c r="D879" s="23" t="s">
        <v>53</v>
      </c>
      <c r="E879" s="76">
        <v>570</v>
      </c>
    </row>
    <row r="880" spans="1:5">
      <c r="A880" s="22">
        <v>41767</v>
      </c>
      <c r="B880" s="22" t="s">
        <v>60</v>
      </c>
      <c r="C880" s="22" t="s">
        <v>48</v>
      </c>
      <c r="D880" s="23" t="s">
        <v>56</v>
      </c>
      <c r="E880" s="76">
        <v>42</v>
      </c>
    </row>
    <row r="881" spans="1:5">
      <c r="A881" s="22">
        <v>41811</v>
      </c>
      <c r="B881" s="22" t="s">
        <v>62</v>
      </c>
      <c r="C881" s="22" t="s">
        <v>48</v>
      </c>
      <c r="D881" s="23" t="s">
        <v>54</v>
      </c>
      <c r="E881" s="76">
        <v>71</v>
      </c>
    </row>
    <row r="882" spans="1:5">
      <c r="A882" s="22">
        <v>41870</v>
      </c>
      <c r="B882" s="22" t="s">
        <v>64</v>
      </c>
      <c r="C882" s="22" t="s">
        <v>48</v>
      </c>
      <c r="D882" s="23" t="s">
        <v>43</v>
      </c>
      <c r="E882" s="76">
        <v>40</v>
      </c>
    </row>
    <row r="883" spans="1:5">
      <c r="A883" s="22">
        <v>41817</v>
      </c>
      <c r="B883" s="22" t="s">
        <v>62</v>
      </c>
      <c r="C883" s="22" t="s">
        <v>48</v>
      </c>
      <c r="D883" s="23" t="s">
        <v>43</v>
      </c>
      <c r="E883" s="76">
        <v>40</v>
      </c>
    </row>
    <row r="884" spans="1:5">
      <c r="A884" s="22">
        <v>41770</v>
      </c>
      <c r="B884" s="22" t="s">
        <v>60</v>
      </c>
      <c r="C884" s="22" t="s">
        <v>336</v>
      </c>
      <c r="D884" s="23" t="s">
        <v>49</v>
      </c>
      <c r="E884" s="76">
        <v>68</v>
      </c>
    </row>
    <row r="885" spans="1:5">
      <c r="A885" s="22">
        <v>41793</v>
      </c>
      <c r="B885" s="22" t="s">
        <v>62</v>
      </c>
      <c r="C885" s="22" t="s">
        <v>48</v>
      </c>
      <c r="D885" s="23" t="s">
        <v>50</v>
      </c>
      <c r="E885" s="76">
        <v>23</v>
      </c>
    </row>
    <row r="886" spans="1:5">
      <c r="A886" s="22">
        <v>41892</v>
      </c>
      <c r="B886" s="22" t="s">
        <v>65</v>
      </c>
      <c r="C886" s="22" t="s">
        <v>48</v>
      </c>
      <c r="D886" s="23" t="s">
        <v>56</v>
      </c>
      <c r="E886" s="76">
        <v>38</v>
      </c>
    </row>
    <row r="887" spans="1:5">
      <c r="A887" s="22">
        <v>41846</v>
      </c>
      <c r="B887" s="22" t="s">
        <v>63</v>
      </c>
      <c r="C887" s="22" t="s">
        <v>48</v>
      </c>
      <c r="D887" s="23" t="s">
        <v>58</v>
      </c>
      <c r="E887" s="76">
        <v>48</v>
      </c>
    </row>
    <row r="888" spans="1:5">
      <c r="A888" s="22">
        <v>41907</v>
      </c>
      <c r="B888" s="22" t="s">
        <v>65</v>
      </c>
      <c r="C888" s="22" t="s">
        <v>38</v>
      </c>
      <c r="D888" s="23" t="s">
        <v>46</v>
      </c>
      <c r="E888" s="76">
        <v>72</v>
      </c>
    </row>
    <row r="889" spans="1:5">
      <c r="A889" s="22">
        <v>41867</v>
      </c>
      <c r="B889" s="22" t="s">
        <v>64</v>
      </c>
      <c r="C889" s="22" t="s">
        <v>38</v>
      </c>
      <c r="D889" s="23" t="s">
        <v>49</v>
      </c>
      <c r="E889" s="76">
        <v>132</v>
      </c>
    </row>
    <row r="890" spans="1:5">
      <c r="A890" s="22">
        <v>41816</v>
      </c>
      <c r="B890" s="22" t="s">
        <v>62</v>
      </c>
      <c r="C890" s="22" t="s">
        <v>38</v>
      </c>
      <c r="D890" s="23" t="s">
        <v>39</v>
      </c>
      <c r="E890" s="76">
        <v>240</v>
      </c>
    </row>
    <row r="891" spans="1:5">
      <c r="A891" s="22">
        <v>41797</v>
      </c>
      <c r="B891" s="22" t="s">
        <v>62</v>
      </c>
      <c r="C891" s="22" t="s">
        <v>48</v>
      </c>
      <c r="D891" s="23" t="s">
        <v>46</v>
      </c>
      <c r="E891" s="76">
        <v>25</v>
      </c>
    </row>
    <row r="892" spans="1:5">
      <c r="A892" s="22">
        <v>41896</v>
      </c>
      <c r="B892" s="22" t="s">
        <v>65</v>
      </c>
      <c r="C892" s="22" t="s">
        <v>38</v>
      </c>
      <c r="D892" s="23" t="s">
        <v>50</v>
      </c>
      <c r="E892" s="76">
        <v>23</v>
      </c>
    </row>
    <row r="893" spans="1:5">
      <c r="A893" s="22">
        <v>41855</v>
      </c>
      <c r="B893" s="22" t="s">
        <v>64</v>
      </c>
      <c r="C893" s="22" t="s">
        <v>336</v>
      </c>
      <c r="D893" s="23" t="s">
        <v>46</v>
      </c>
      <c r="E893" s="76">
        <v>48</v>
      </c>
    </row>
    <row r="894" spans="1:5">
      <c r="A894" s="22">
        <v>41885</v>
      </c>
      <c r="B894" s="22" t="s">
        <v>65</v>
      </c>
      <c r="C894" s="22" t="s">
        <v>48</v>
      </c>
      <c r="D894" s="23" t="s">
        <v>39</v>
      </c>
      <c r="E894" s="76">
        <v>240</v>
      </c>
    </row>
    <row r="895" spans="1:5">
      <c r="A895" s="22">
        <v>41813</v>
      </c>
      <c r="B895" s="22" t="s">
        <v>62</v>
      </c>
      <c r="C895" s="22" t="s">
        <v>48</v>
      </c>
      <c r="D895" s="23" t="s">
        <v>57</v>
      </c>
      <c r="E895" s="76">
        <v>414</v>
      </c>
    </row>
    <row r="896" spans="1:5">
      <c r="A896" s="22">
        <v>41865</v>
      </c>
      <c r="B896" s="22" t="s">
        <v>64</v>
      </c>
      <c r="C896" s="22" t="s">
        <v>48</v>
      </c>
      <c r="D896" s="23" t="s">
        <v>58</v>
      </c>
      <c r="E896" s="76">
        <v>23</v>
      </c>
    </row>
    <row r="897" spans="1:5">
      <c r="A897" s="22">
        <v>41878</v>
      </c>
      <c r="B897" s="22" t="s">
        <v>64</v>
      </c>
      <c r="C897" s="22" t="s">
        <v>336</v>
      </c>
      <c r="D897" s="23" t="s">
        <v>50</v>
      </c>
      <c r="E897" s="76">
        <v>305</v>
      </c>
    </row>
    <row r="898" spans="1:5">
      <c r="A898" s="22">
        <v>41805</v>
      </c>
      <c r="B898" s="22" t="s">
        <v>62</v>
      </c>
      <c r="C898" s="22" t="s">
        <v>48</v>
      </c>
      <c r="D898" s="23" t="s">
        <v>43</v>
      </c>
      <c r="E898" s="76">
        <v>455</v>
      </c>
    </row>
    <row r="899" spans="1:5">
      <c r="A899" s="22">
        <v>41901</v>
      </c>
      <c r="B899" s="22" t="s">
        <v>65</v>
      </c>
      <c r="C899" s="22" t="s">
        <v>48</v>
      </c>
      <c r="D899" s="23" t="s">
        <v>50</v>
      </c>
      <c r="E899" s="76">
        <v>23</v>
      </c>
    </row>
    <row r="900" spans="1:5">
      <c r="A900" s="22">
        <v>41811</v>
      </c>
      <c r="B900" s="22" t="s">
        <v>62</v>
      </c>
      <c r="C900" s="22" t="s">
        <v>38</v>
      </c>
      <c r="D900" s="23" t="s">
        <v>49</v>
      </c>
      <c r="E900" s="76">
        <v>99</v>
      </c>
    </row>
    <row r="901" spans="1:5">
      <c r="A901" s="22">
        <v>41772</v>
      </c>
      <c r="B901" s="22" t="s">
        <v>60</v>
      </c>
      <c r="C901" s="22" t="s">
        <v>38</v>
      </c>
      <c r="D901" s="23" t="s">
        <v>61</v>
      </c>
      <c r="E901" s="76">
        <v>28</v>
      </c>
    </row>
    <row r="902" spans="1:5">
      <c r="A902" s="22">
        <v>41881</v>
      </c>
      <c r="B902" s="22" t="s">
        <v>64</v>
      </c>
      <c r="C902" s="22" t="s">
        <v>38</v>
      </c>
      <c r="D902" s="23" t="s">
        <v>39</v>
      </c>
      <c r="E902" s="76">
        <v>835</v>
      </c>
    </row>
    <row r="903" spans="1:5">
      <c r="A903" s="22">
        <v>41797</v>
      </c>
      <c r="B903" s="22" t="s">
        <v>62</v>
      </c>
      <c r="C903" s="22" t="s">
        <v>48</v>
      </c>
      <c r="D903" s="23" t="s">
        <v>43</v>
      </c>
      <c r="E903" s="76">
        <v>40</v>
      </c>
    </row>
    <row r="904" spans="1:5">
      <c r="A904" s="22">
        <v>41878</v>
      </c>
      <c r="B904" s="22" t="s">
        <v>64</v>
      </c>
      <c r="C904" s="22" t="s">
        <v>48</v>
      </c>
      <c r="D904" s="23" t="s">
        <v>50</v>
      </c>
      <c r="E904" s="76">
        <v>23</v>
      </c>
    </row>
    <row r="905" spans="1:5">
      <c r="A905" s="22">
        <v>41832</v>
      </c>
      <c r="B905" s="22" t="s">
        <v>63</v>
      </c>
      <c r="C905" s="22" t="s">
        <v>38</v>
      </c>
      <c r="D905" s="23" t="s">
        <v>49</v>
      </c>
      <c r="E905" s="76">
        <v>64</v>
      </c>
    </row>
    <row r="906" spans="1:5">
      <c r="A906" s="22">
        <v>41907</v>
      </c>
      <c r="B906" s="22" t="s">
        <v>65</v>
      </c>
      <c r="C906" s="22" t="s">
        <v>48</v>
      </c>
      <c r="D906" s="23" t="s">
        <v>50</v>
      </c>
      <c r="E906" s="76">
        <v>23</v>
      </c>
    </row>
    <row r="907" spans="1:5">
      <c r="A907" s="22">
        <v>41873</v>
      </c>
      <c r="B907" s="22" t="s">
        <v>64</v>
      </c>
      <c r="C907" s="22" t="s">
        <v>38</v>
      </c>
      <c r="D907" s="23" t="s">
        <v>49</v>
      </c>
      <c r="E907" s="76">
        <v>272</v>
      </c>
    </row>
    <row r="908" spans="1:5">
      <c r="A908" s="22">
        <v>41820</v>
      </c>
      <c r="B908" s="22" t="s">
        <v>62</v>
      </c>
      <c r="C908" s="22" t="s">
        <v>38</v>
      </c>
      <c r="D908" s="23" t="s">
        <v>58</v>
      </c>
      <c r="E908" s="76">
        <v>24</v>
      </c>
    </row>
    <row r="909" spans="1:5">
      <c r="A909" s="22">
        <v>41864</v>
      </c>
      <c r="B909" s="22" t="s">
        <v>64</v>
      </c>
      <c r="C909" s="22" t="s">
        <v>38</v>
      </c>
      <c r="D909" s="23" t="s">
        <v>39</v>
      </c>
      <c r="E909" s="76">
        <v>240</v>
      </c>
    </row>
    <row r="910" spans="1:5">
      <c r="A910" s="22">
        <v>41806</v>
      </c>
      <c r="B910" s="22" t="s">
        <v>62</v>
      </c>
      <c r="C910" s="22" t="s">
        <v>38</v>
      </c>
      <c r="D910" s="23" t="s">
        <v>61</v>
      </c>
      <c r="E910" s="76">
        <v>470</v>
      </c>
    </row>
    <row r="911" spans="1:5">
      <c r="A911" s="22">
        <v>41853</v>
      </c>
      <c r="B911" s="22" t="s">
        <v>64</v>
      </c>
      <c r="C911" s="22" t="s">
        <v>38</v>
      </c>
      <c r="D911" s="23" t="s">
        <v>43</v>
      </c>
      <c r="E911" s="76">
        <v>20</v>
      </c>
    </row>
    <row r="912" spans="1:5">
      <c r="A912" s="22">
        <v>41809</v>
      </c>
      <c r="B912" s="22" t="s">
        <v>62</v>
      </c>
      <c r="C912" s="22" t="s">
        <v>38</v>
      </c>
      <c r="D912" s="23" t="s">
        <v>56</v>
      </c>
      <c r="E912" s="76">
        <v>259</v>
      </c>
    </row>
    <row r="913" spans="1:5">
      <c r="A913" s="22">
        <v>41862</v>
      </c>
      <c r="B913" s="22" t="s">
        <v>64</v>
      </c>
      <c r="C913" s="22" t="s">
        <v>38</v>
      </c>
      <c r="D913" s="23" t="s">
        <v>54</v>
      </c>
      <c r="E913" s="76">
        <v>71</v>
      </c>
    </row>
    <row r="914" spans="1:5">
      <c r="A914" s="22">
        <v>41858</v>
      </c>
      <c r="B914" s="22" t="s">
        <v>64</v>
      </c>
      <c r="C914" s="22" t="s">
        <v>48</v>
      </c>
      <c r="D914" s="23" t="s">
        <v>50</v>
      </c>
      <c r="E914" s="76">
        <v>46</v>
      </c>
    </row>
    <row r="915" spans="1:5">
      <c r="A915" s="22">
        <v>41882</v>
      </c>
      <c r="B915" s="22" t="s">
        <v>64</v>
      </c>
      <c r="C915" s="22" t="s">
        <v>38</v>
      </c>
      <c r="D915" s="23" t="s">
        <v>56</v>
      </c>
      <c r="E915" s="76">
        <v>42</v>
      </c>
    </row>
    <row r="916" spans="1:5">
      <c r="A916" s="22">
        <v>41779</v>
      </c>
      <c r="B916" s="22" t="s">
        <v>60</v>
      </c>
      <c r="C916" s="22" t="s">
        <v>48</v>
      </c>
      <c r="D916" s="23" t="s">
        <v>58</v>
      </c>
      <c r="E916" s="76">
        <v>50</v>
      </c>
    </row>
    <row r="917" spans="1:5">
      <c r="A917" s="22">
        <v>41900</v>
      </c>
      <c r="B917" s="22" t="s">
        <v>65</v>
      </c>
      <c r="C917" s="22" t="s">
        <v>48</v>
      </c>
      <c r="D917" s="23" t="s">
        <v>49</v>
      </c>
      <c r="E917" s="76">
        <v>96</v>
      </c>
    </row>
    <row r="918" spans="1:5">
      <c r="A918" s="22">
        <v>41814</v>
      </c>
      <c r="B918" s="22" t="s">
        <v>62</v>
      </c>
      <c r="C918" s="22" t="s">
        <v>336</v>
      </c>
      <c r="D918" s="23" t="s">
        <v>43</v>
      </c>
      <c r="E918" s="76">
        <v>20</v>
      </c>
    </row>
    <row r="919" spans="1:5">
      <c r="A919" s="22">
        <v>41802</v>
      </c>
      <c r="B919" s="22" t="s">
        <v>62</v>
      </c>
      <c r="C919" s="22" t="s">
        <v>38</v>
      </c>
      <c r="D919" s="23" t="s">
        <v>57</v>
      </c>
      <c r="E919" s="76">
        <v>46</v>
      </c>
    </row>
    <row r="920" spans="1:5">
      <c r="A920" s="22">
        <v>41862</v>
      </c>
      <c r="B920" s="22" t="s">
        <v>64</v>
      </c>
      <c r="C920" s="22" t="s">
        <v>48</v>
      </c>
      <c r="D920" s="23" t="s">
        <v>49</v>
      </c>
      <c r="E920" s="76">
        <v>486</v>
      </c>
    </row>
    <row r="921" spans="1:5">
      <c r="A921" s="22">
        <v>41911</v>
      </c>
      <c r="B921" s="22" t="s">
        <v>65</v>
      </c>
      <c r="C921" s="22" t="s">
        <v>48</v>
      </c>
      <c r="D921" s="23" t="s">
        <v>50</v>
      </c>
      <c r="E921" s="76">
        <v>69</v>
      </c>
    </row>
    <row r="922" spans="1:5">
      <c r="A922" s="22">
        <v>41841</v>
      </c>
      <c r="B922" s="22" t="s">
        <v>63</v>
      </c>
      <c r="C922" s="22" t="s">
        <v>48</v>
      </c>
      <c r="D922" s="23" t="s">
        <v>49</v>
      </c>
      <c r="E922" s="76">
        <v>99</v>
      </c>
    </row>
    <row r="923" spans="1:5">
      <c r="A923" s="22">
        <v>41878</v>
      </c>
      <c r="B923" s="22" t="s">
        <v>64</v>
      </c>
      <c r="C923" s="22" t="s">
        <v>38</v>
      </c>
      <c r="D923" s="23" t="s">
        <v>50</v>
      </c>
      <c r="E923" s="76">
        <v>23</v>
      </c>
    </row>
    <row r="924" spans="1:5">
      <c r="A924" s="22">
        <v>41807</v>
      </c>
      <c r="B924" s="22" t="s">
        <v>62</v>
      </c>
      <c r="C924" s="22" t="s">
        <v>336</v>
      </c>
      <c r="D924" s="23" t="s">
        <v>53</v>
      </c>
      <c r="E924" s="76">
        <v>58</v>
      </c>
    </row>
    <row r="925" spans="1:5">
      <c r="A925" s="22">
        <v>41803</v>
      </c>
      <c r="B925" s="22" t="s">
        <v>62</v>
      </c>
      <c r="C925" s="22" t="s">
        <v>48</v>
      </c>
      <c r="D925" s="23" t="s">
        <v>43</v>
      </c>
      <c r="E925" s="76">
        <v>20</v>
      </c>
    </row>
    <row r="926" spans="1:5">
      <c r="A926" s="22">
        <v>41808</v>
      </c>
      <c r="B926" s="22" t="s">
        <v>62</v>
      </c>
      <c r="C926" s="22" t="s">
        <v>38</v>
      </c>
      <c r="D926" s="23" t="s">
        <v>57</v>
      </c>
      <c r="E926" s="76">
        <v>161</v>
      </c>
    </row>
    <row r="927" spans="1:5">
      <c r="A927" s="22">
        <v>41879</v>
      </c>
      <c r="B927" s="22" t="s">
        <v>64</v>
      </c>
      <c r="C927" s="22" t="s">
        <v>38</v>
      </c>
      <c r="D927" s="23" t="s">
        <v>66</v>
      </c>
      <c r="E927" s="76">
        <v>36</v>
      </c>
    </row>
    <row r="928" spans="1:5">
      <c r="A928" s="22">
        <v>41802</v>
      </c>
      <c r="B928" s="22" t="s">
        <v>62</v>
      </c>
      <c r="C928" s="22" t="s">
        <v>336</v>
      </c>
      <c r="D928" s="23" t="s">
        <v>50</v>
      </c>
      <c r="E928" s="76">
        <v>46</v>
      </c>
    </row>
    <row r="929" spans="1:5">
      <c r="A929" s="22">
        <v>41908</v>
      </c>
      <c r="B929" s="22" t="s">
        <v>65</v>
      </c>
      <c r="C929" s="22" t="s">
        <v>48</v>
      </c>
      <c r="D929" s="23" t="s">
        <v>50</v>
      </c>
      <c r="E929" s="76">
        <v>23</v>
      </c>
    </row>
    <row r="930" spans="1:5">
      <c r="A930" s="22">
        <v>41798</v>
      </c>
      <c r="B930" s="22" t="s">
        <v>62</v>
      </c>
      <c r="C930" s="22" t="s">
        <v>48</v>
      </c>
      <c r="D930" s="23" t="s">
        <v>43</v>
      </c>
      <c r="E930" s="76">
        <v>436</v>
      </c>
    </row>
    <row r="931" spans="1:5">
      <c r="A931" s="22">
        <v>41796</v>
      </c>
      <c r="B931" s="22" t="s">
        <v>62</v>
      </c>
      <c r="C931" s="22" t="s">
        <v>48</v>
      </c>
      <c r="D931" s="23" t="s">
        <v>39</v>
      </c>
      <c r="E931" s="76">
        <v>152</v>
      </c>
    </row>
    <row r="932" spans="1:5">
      <c r="A932" s="22">
        <v>41874</v>
      </c>
      <c r="B932" s="22" t="s">
        <v>64</v>
      </c>
      <c r="C932" s="22" t="s">
        <v>48</v>
      </c>
      <c r="D932" s="23" t="s">
        <v>46</v>
      </c>
      <c r="E932" s="76">
        <v>46</v>
      </c>
    </row>
    <row r="933" spans="1:5">
      <c r="A933" s="22">
        <v>41857</v>
      </c>
      <c r="B933" s="22" t="s">
        <v>64</v>
      </c>
      <c r="C933" s="22" t="s">
        <v>336</v>
      </c>
      <c r="D933" s="23" t="s">
        <v>54</v>
      </c>
      <c r="E933" s="76">
        <v>45</v>
      </c>
    </row>
    <row r="934" spans="1:5">
      <c r="A934" s="22">
        <v>41911</v>
      </c>
      <c r="B934" s="22" t="s">
        <v>65</v>
      </c>
      <c r="C934" s="22" t="s">
        <v>48</v>
      </c>
      <c r="D934" s="23" t="s">
        <v>66</v>
      </c>
      <c r="E934" s="76">
        <v>19</v>
      </c>
    </row>
    <row r="935" spans="1:5">
      <c r="A935" s="22">
        <v>41872</v>
      </c>
      <c r="B935" s="22" t="s">
        <v>64</v>
      </c>
      <c r="C935" s="22" t="s">
        <v>38</v>
      </c>
      <c r="D935" s="23" t="s">
        <v>50</v>
      </c>
      <c r="E935" s="76">
        <v>240</v>
      </c>
    </row>
    <row r="936" spans="1:5">
      <c r="A936" s="22">
        <v>41796</v>
      </c>
      <c r="B936" s="22" t="s">
        <v>62</v>
      </c>
      <c r="C936" s="22" t="s">
        <v>48</v>
      </c>
      <c r="D936" s="23" t="s">
        <v>53</v>
      </c>
      <c r="E936" s="76">
        <v>441</v>
      </c>
    </row>
    <row r="937" spans="1:5">
      <c r="A937" s="22">
        <v>41817</v>
      </c>
      <c r="B937" s="22" t="s">
        <v>62</v>
      </c>
      <c r="C937" s="22" t="s">
        <v>48</v>
      </c>
      <c r="D937" s="23" t="s">
        <v>49</v>
      </c>
      <c r="E937" s="76">
        <v>99</v>
      </c>
    </row>
    <row r="938" spans="1:5">
      <c r="A938" s="22">
        <v>41855</v>
      </c>
      <c r="B938" s="22" t="s">
        <v>64</v>
      </c>
      <c r="C938" s="22" t="s">
        <v>336</v>
      </c>
      <c r="D938" s="23" t="s">
        <v>57</v>
      </c>
      <c r="E938" s="76">
        <v>69</v>
      </c>
    </row>
    <row r="939" spans="1:5">
      <c r="A939" s="22">
        <v>41818</v>
      </c>
      <c r="B939" s="22" t="s">
        <v>62</v>
      </c>
      <c r="C939" s="22" t="s">
        <v>48</v>
      </c>
      <c r="D939" s="23" t="s">
        <v>57</v>
      </c>
      <c r="E939" s="76">
        <v>46</v>
      </c>
    </row>
    <row r="940" spans="1:5">
      <c r="A940" s="22">
        <v>41810</v>
      </c>
      <c r="B940" s="22" t="s">
        <v>62</v>
      </c>
      <c r="C940" s="22" t="s">
        <v>48</v>
      </c>
      <c r="D940" s="23" t="s">
        <v>49</v>
      </c>
      <c r="E940" s="76">
        <v>99</v>
      </c>
    </row>
    <row r="941" spans="1:5">
      <c r="A941" s="22">
        <v>41808</v>
      </c>
      <c r="B941" s="22" t="s">
        <v>62</v>
      </c>
      <c r="C941" s="22" t="s">
        <v>48</v>
      </c>
      <c r="D941" s="23" t="s">
        <v>54</v>
      </c>
      <c r="E941" s="76">
        <v>23</v>
      </c>
    </row>
    <row r="942" spans="1:5">
      <c r="A942" s="22">
        <v>41877</v>
      </c>
      <c r="B942" s="22" t="s">
        <v>64</v>
      </c>
      <c r="C942" s="22" t="s">
        <v>48</v>
      </c>
      <c r="D942" s="23" t="s">
        <v>58</v>
      </c>
      <c r="E942" s="76">
        <v>92</v>
      </c>
    </row>
    <row r="943" spans="1:5">
      <c r="A943" s="22">
        <v>41893</v>
      </c>
      <c r="B943" s="22" t="s">
        <v>65</v>
      </c>
      <c r="C943" s="22" t="s">
        <v>48</v>
      </c>
      <c r="D943" s="23" t="s">
        <v>43</v>
      </c>
      <c r="E943" s="76">
        <v>40</v>
      </c>
    </row>
    <row r="944" spans="1:5">
      <c r="A944" s="22">
        <v>41802</v>
      </c>
      <c r="B944" s="22" t="s">
        <v>62</v>
      </c>
      <c r="C944" s="22" t="s">
        <v>48</v>
      </c>
      <c r="D944" s="23" t="s">
        <v>49</v>
      </c>
      <c r="E944" s="76">
        <v>96</v>
      </c>
    </row>
    <row r="945" spans="1:5">
      <c r="A945" s="22">
        <v>41796</v>
      </c>
      <c r="B945" s="22" t="s">
        <v>62</v>
      </c>
      <c r="C945" s="22" t="s">
        <v>38</v>
      </c>
      <c r="D945" s="23" t="s">
        <v>57</v>
      </c>
      <c r="E945" s="76">
        <v>69</v>
      </c>
    </row>
    <row r="946" spans="1:5">
      <c r="A946" s="22">
        <v>41880</v>
      </c>
      <c r="B946" s="22" t="s">
        <v>64</v>
      </c>
      <c r="C946" s="22" t="s">
        <v>48</v>
      </c>
      <c r="D946" s="23" t="s">
        <v>43</v>
      </c>
      <c r="E946" s="76">
        <v>40</v>
      </c>
    </row>
    <row r="947" spans="1:5">
      <c r="A947" s="22">
        <v>41782</v>
      </c>
      <c r="B947" s="22" t="s">
        <v>60</v>
      </c>
      <c r="C947" s="22" t="s">
        <v>38</v>
      </c>
      <c r="D947" s="23" t="s">
        <v>49</v>
      </c>
      <c r="E947" s="76">
        <v>160</v>
      </c>
    </row>
    <row r="948" spans="1:5">
      <c r="A948" s="22">
        <v>41854</v>
      </c>
      <c r="B948" s="22" t="s">
        <v>64</v>
      </c>
      <c r="C948" s="22" t="s">
        <v>48</v>
      </c>
      <c r="D948" s="23" t="s">
        <v>61</v>
      </c>
      <c r="E948" s="76">
        <v>55</v>
      </c>
    </row>
    <row r="949" spans="1:5">
      <c r="A949" s="22">
        <v>41860</v>
      </c>
      <c r="B949" s="22" t="s">
        <v>64</v>
      </c>
      <c r="C949" s="22" t="s">
        <v>38</v>
      </c>
      <c r="D949" s="23" t="s">
        <v>53</v>
      </c>
      <c r="E949" s="76">
        <v>87</v>
      </c>
    </row>
    <row r="950" spans="1:5">
      <c r="A950" s="22">
        <v>41802</v>
      </c>
      <c r="B950" s="22" t="s">
        <v>62</v>
      </c>
      <c r="C950" s="22" t="s">
        <v>48</v>
      </c>
      <c r="D950" s="23" t="s">
        <v>43</v>
      </c>
      <c r="E950" s="76">
        <v>38</v>
      </c>
    </row>
    <row r="951" spans="1:5">
      <c r="A951" s="22">
        <v>41863</v>
      </c>
      <c r="B951" s="22" t="s">
        <v>64</v>
      </c>
      <c r="C951" s="22" t="s">
        <v>38</v>
      </c>
      <c r="D951" s="23" t="s">
        <v>54</v>
      </c>
      <c r="E951" s="76">
        <v>45</v>
      </c>
    </row>
    <row r="952" spans="1:5">
      <c r="A952" s="22">
        <v>41874</v>
      </c>
      <c r="B952" s="22" t="s">
        <v>64</v>
      </c>
      <c r="C952" s="22" t="s">
        <v>38</v>
      </c>
      <c r="D952" s="23" t="s">
        <v>58</v>
      </c>
      <c r="E952" s="76">
        <v>48</v>
      </c>
    </row>
    <row r="953" spans="1:5">
      <c r="A953" s="22">
        <v>41883</v>
      </c>
      <c r="B953" s="22" t="s">
        <v>65</v>
      </c>
      <c r="C953" s="22" t="s">
        <v>38</v>
      </c>
      <c r="D953" s="23" t="s">
        <v>61</v>
      </c>
      <c r="E953" s="76">
        <v>110</v>
      </c>
    </row>
    <row r="954" spans="1:5">
      <c r="A954" s="22">
        <v>41816</v>
      </c>
      <c r="B954" s="22" t="s">
        <v>62</v>
      </c>
      <c r="C954" s="22" t="s">
        <v>48</v>
      </c>
      <c r="D954" s="23" t="s">
        <v>50</v>
      </c>
      <c r="E954" s="76">
        <v>371</v>
      </c>
    </row>
    <row r="955" spans="1:5">
      <c r="A955" s="22">
        <v>41806</v>
      </c>
      <c r="B955" s="22" t="s">
        <v>62</v>
      </c>
      <c r="C955" s="22" t="s">
        <v>48</v>
      </c>
      <c r="D955" s="23" t="s">
        <v>57</v>
      </c>
      <c r="E955" s="76">
        <v>46</v>
      </c>
    </row>
    <row r="956" spans="1:5">
      <c r="A956" s="22">
        <v>41902</v>
      </c>
      <c r="B956" s="22" t="s">
        <v>65</v>
      </c>
      <c r="C956" s="22" t="s">
        <v>48</v>
      </c>
      <c r="D956" s="23" t="s">
        <v>50</v>
      </c>
      <c r="E956" s="76">
        <v>23</v>
      </c>
    </row>
    <row r="957" spans="1:5">
      <c r="A957" s="22">
        <v>41769</v>
      </c>
      <c r="B957" s="22" t="s">
        <v>60</v>
      </c>
      <c r="C957" s="22" t="s">
        <v>48</v>
      </c>
      <c r="D957" s="23" t="s">
        <v>58</v>
      </c>
      <c r="E957" s="76">
        <v>25</v>
      </c>
    </row>
    <row r="958" spans="1:5">
      <c r="A958" s="22">
        <v>41809</v>
      </c>
      <c r="B958" s="22" t="s">
        <v>62</v>
      </c>
      <c r="C958" s="22" t="s">
        <v>48</v>
      </c>
      <c r="D958" s="23" t="s">
        <v>57</v>
      </c>
      <c r="E958" s="76">
        <v>69</v>
      </c>
    </row>
    <row r="959" spans="1:5">
      <c r="A959" s="22">
        <v>41800</v>
      </c>
      <c r="B959" s="22" t="s">
        <v>62</v>
      </c>
      <c r="C959" s="22" t="s">
        <v>48</v>
      </c>
      <c r="D959" s="23" t="s">
        <v>50</v>
      </c>
      <c r="E959" s="76">
        <v>523</v>
      </c>
    </row>
    <row r="960" spans="1:5">
      <c r="A960" s="22">
        <v>41874</v>
      </c>
      <c r="B960" s="22" t="s">
        <v>64</v>
      </c>
      <c r="C960" s="22" t="s">
        <v>48</v>
      </c>
      <c r="D960" s="23" t="s">
        <v>50</v>
      </c>
      <c r="E960" s="76">
        <v>46</v>
      </c>
    </row>
    <row r="961" spans="1:5">
      <c r="A961" s="22">
        <v>41877</v>
      </c>
      <c r="B961" s="22" t="s">
        <v>64</v>
      </c>
      <c r="C961" s="22" t="s">
        <v>38</v>
      </c>
      <c r="D961" s="23" t="s">
        <v>43</v>
      </c>
      <c r="E961" s="76">
        <v>38</v>
      </c>
    </row>
    <row r="962" spans="1:5">
      <c r="A962" s="22">
        <v>41801</v>
      </c>
      <c r="B962" s="22" t="s">
        <v>62</v>
      </c>
      <c r="C962" s="22" t="s">
        <v>38</v>
      </c>
      <c r="D962" s="23" t="s">
        <v>50</v>
      </c>
      <c r="E962" s="76">
        <v>23</v>
      </c>
    </row>
    <row r="963" spans="1:5">
      <c r="A963" s="22">
        <v>41908</v>
      </c>
      <c r="B963" s="22" t="s">
        <v>65</v>
      </c>
      <c r="C963" s="22" t="s">
        <v>48</v>
      </c>
      <c r="D963" s="23" t="s">
        <v>49</v>
      </c>
      <c r="E963" s="76">
        <v>198</v>
      </c>
    </row>
    <row r="964" spans="1:5">
      <c r="A964" s="22">
        <v>41837</v>
      </c>
      <c r="B964" s="22" t="s">
        <v>63</v>
      </c>
      <c r="C964" s="22" t="s">
        <v>336</v>
      </c>
      <c r="D964" s="23" t="s">
        <v>50</v>
      </c>
      <c r="E964" s="76">
        <v>46</v>
      </c>
    </row>
    <row r="965" spans="1:5">
      <c r="A965" s="22">
        <v>41833</v>
      </c>
      <c r="B965" s="22" t="s">
        <v>63</v>
      </c>
      <c r="C965" s="22" t="s">
        <v>48</v>
      </c>
      <c r="D965" s="23" t="s">
        <v>58</v>
      </c>
      <c r="E965" s="76">
        <v>388</v>
      </c>
    </row>
    <row r="966" spans="1:5">
      <c r="A966" s="22">
        <v>41819</v>
      </c>
      <c r="B966" s="22" t="s">
        <v>62</v>
      </c>
      <c r="C966" s="22" t="s">
        <v>38</v>
      </c>
      <c r="D966" s="23" t="s">
        <v>49</v>
      </c>
      <c r="E966" s="76">
        <v>549</v>
      </c>
    </row>
    <row r="967" spans="1:5">
      <c r="A967" s="22">
        <v>41859</v>
      </c>
      <c r="B967" s="22" t="s">
        <v>64</v>
      </c>
      <c r="C967" s="22" t="s">
        <v>38</v>
      </c>
      <c r="D967" s="23" t="s">
        <v>54</v>
      </c>
      <c r="E967" s="76">
        <v>24</v>
      </c>
    </row>
    <row r="968" spans="1:5">
      <c r="A968" s="22">
        <v>41858</v>
      </c>
      <c r="B968" s="22" t="s">
        <v>64</v>
      </c>
      <c r="C968" s="22" t="s">
        <v>38</v>
      </c>
      <c r="D968" s="23" t="s">
        <v>57</v>
      </c>
      <c r="E968" s="76">
        <v>23</v>
      </c>
    </row>
    <row r="969" spans="1:5">
      <c r="A969" s="22">
        <v>41877</v>
      </c>
      <c r="B969" s="22" t="s">
        <v>64</v>
      </c>
      <c r="C969" s="22" t="s">
        <v>38</v>
      </c>
      <c r="D969" s="23" t="s">
        <v>50</v>
      </c>
      <c r="E969" s="76">
        <v>46</v>
      </c>
    </row>
    <row r="970" spans="1:5">
      <c r="A970" s="22">
        <v>41854</v>
      </c>
      <c r="B970" s="22" t="s">
        <v>64</v>
      </c>
      <c r="C970" s="22" t="s">
        <v>336</v>
      </c>
      <c r="D970" s="23" t="s">
        <v>43</v>
      </c>
      <c r="E970" s="76">
        <v>40</v>
      </c>
    </row>
    <row r="971" spans="1:5">
      <c r="A971" s="22">
        <v>41854</v>
      </c>
      <c r="B971" s="22" t="s">
        <v>64</v>
      </c>
      <c r="C971" s="22" t="s">
        <v>38</v>
      </c>
      <c r="D971" s="23" t="s">
        <v>58</v>
      </c>
      <c r="E971" s="76">
        <v>72</v>
      </c>
    </row>
    <row r="972" spans="1:5">
      <c r="A972" s="22">
        <v>41813</v>
      </c>
      <c r="B972" s="22" t="s">
        <v>62</v>
      </c>
      <c r="C972" s="22" t="s">
        <v>38</v>
      </c>
      <c r="D972" s="23" t="s">
        <v>43</v>
      </c>
      <c r="E972" s="76">
        <v>40</v>
      </c>
    </row>
    <row r="973" spans="1:5">
      <c r="A973" s="22">
        <v>41854</v>
      </c>
      <c r="B973" s="22" t="s">
        <v>64</v>
      </c>
      <c r="C973" s="22" t="s">
        <v>38</v>
      </c>
      <c r="D973" s="23" t="s">
        <v>49</v>
      </c>
      <c r="E973" s="76">
        <v>99</v>
      </c>
    </row>
    <row r="974" spans="1:5">
      <c r="A974" s="22">
        <v>41854</v>
      </c>
      <c r="B974" s="22" t="s">
        <v>64</v>
      </c>
      <c r="C974" s="22" t="s">
        <v>48</v>
      </c>
      <c r="D974" s="23" t="s">
        <v>54</v>
      </c>
      <c r="E974" s="76">
        <v>24</v>
      </c>
    </row>
    <row r="975" spans="1:5">
      <c r="A975" s="22">
        <v>41858</v>
      </c>
      <c r="B975" s="22" t="s">
        <v>64</v>
      </c>
      <c r="C975" s="22" t="s">
        <v>38</v>
      </c>
      <c r="D975" s="23" t="s">
        <v>49</v>
      </c>
      <c r="E975" s="76">
        <v>96</v>
      </c>
    </row>
    <row r="976" spans="1:5">
      <c r="A976" s="22">
        <v>41790</v>
      </c>
      <c r="B976" s="22" t="s">
        <v>60</v>
      </c>
      <c r="C976" s="22" t="s">
        <v>48</v>
      </c>
      <c r="D976" s="23" t="s">
        <v>58</v>
      </c>
      <c r="E976" s="76">
        <v>48</v>
      </c>
    </row>
    <row r="977" spans="1:5">
      <c r="A977" s="22">
        <v>41791</v>
      </c>
      <c r="B977" s="22" t="s">
        <v>62</v>
      </c>
      <c r="C977" s="22" t="s">
        <v>48</v>
      </c>
      <c r="D977" s="23" t="s">
        <v>53</v>
      </c>
      <c r="E977" s="76">
        <v>90</v>
      </c>
    </row>
    <row r="978" spans="1:5">
      <c r="A978" s="22">
        <v>41803</v>
      </c>
      <c r="B978" s="22" t="s">
        <v>62</v>
      </c>
      <c r="C978" s="22" t="s">
        <v>38</v>
      </c>
      <c r="D978" s="23" t="s">
        <v>49</v>
      </c>
      <c r="E978" s="76">
        <v>165</v>
      </c>
    </row>
    <row r="979" spans="1:5">
      <c r="A979" s="22">
        <v>41865</v>
      </c>
      <c r="B979" s="22" t="s">
        <v>64</v>
      </c>
      <c r="C979" s="22" t="s">
        <v>38</v>
      </c>
      <c r="D979" s="23" t="s">
        <v>43</v>
      </c>
      <c r="E979" s="76">
        <v>38</v>
      </c>
    </row>
    <row r="980" spans="1:5">
      <c r="A980" s="22">
        <v>41814</v>
      </c>
      <c r="B980" s="22" t="s">
        <v>62</v>
      </c>
      <c r="C980" s="22" t="s">
        <v>38</v>
      </c>
      <c r="D980" s="23" t="s">
        <v>43</v>
      </c>
      <c r="E980" s="76">
        <v>20</v>
      </c>
    </row>
    <row r="981" spans="1:5">
      <c r="A981" s="22">
        <v>41792</v>
      </c>
      <c r="B981" s="22" t="s">
        <v>62</v>
      </c>
      <c r="C981" s="22" t="s">
        <v>48</v>
      </c>
      <c r="D981" s="23" t="s">
        <v>50</v>
      </c>
      <c r="E981" s="76">
        <v>110</v>
      </c>
    </row>
    <row r="982" spans="1:5">
      <c r="A982" s="22">
        <v>41899</v>
      </c>
      <c r="B982" s="22" t="s">
        <v>65</v>
      </c>
      <c r="C982" s="22" t="s">
        <v>48</v>
      </c>
      <c r="D982" s="23" t="s">
        <v>50</v>
      </c>
      <c r="E982" s="76">
        <v>69</v>
      </c>
    </row>
    <row r="983" spans="1:5">
      <c r="A983" s="22">
        <v>41814</v>
      </c>
      <c r="B983" s="22" t="s">
        <v>62</v>
      </c>
      <c r="C983" s="22" t="s">
        <v>336</v>
      </c>
      <c r="D983" s="23" t="s">
        <v>54</v>
      </c>
      <c r="E983" s="76">
        <v>71</v>
      </c>
    </row>
    <row r="984" spans="1:5">
      <c r="A984" s="22">
        <v>41873</v>
      </c>
      <c r="B984" s="22" t="s">
        <v>64</v>
      </c>
      <c r="C984" s="22" t="s">
        <v>336</v>
      </c>
      <c r="D984" s="23" t="s">
        <v>49</v>
      </c>
      <c r="E984" s="76">
        <v>68</v>
      </c>
    </row>
    <row r="985" spans="1:5">
      <c r="A985" s="22">
        <v>41810</v>
      </c>
      <c r="B985" s="22" t="s">
        <v>62</v>
      </c>
      <c r="C985" s="22" t="s">
        <v>48</v>
      </c>
      <c r="D985" s="23" t="s">
        <v>50</v>
      </c>
      <c r="E985" s="76">
        <v>23</v>
      </c>
    </row>
    <row r="986" spans="1:5">
      <c r="A986" s="22">
        <v>41802</v>
      </c>
      <c r="B986" s="22" t="s">
        <v>62</v>
      </c>
      <c r="C986" s="22" t="s">
        <v>48</v>
      </c>
      <c r="D986" s="23" t="s">
        <v>43</v>
      </c>
      <c r="E986" s="76">
        <v>417</v>
      </c>
    </row>
    <row r="987" spans="1:5">
      <c r="A987" s="22">
        <v>41866</v>
      </c>
      <c r="B987" s="22" t="s">
        <v>64</v>
      </c>
      <c r="C987" s="22" t="s">
        <v>38</v>
      </c>
      <c r="D987" s="23" t="s">
        <v>43</v>
      </c>
      <c r="E987" s="76">
        <v>20</v>
      </c>
    </row>
    <row r="988" spans="1:5">
      <c r="A988" s="22">
        <v>41804</v>
      </c>
      <c r="B988" s="22" t="s">
        <v>62</v>
      </c>
      <c r="C988" s="22" t="s">
        <v>48</v>
      </c>
      <c r="D988" s="23" t="s">
        <v>49</v>
      </c>
      <c r="E988" s="76">
        <v>297</v>
      </c>
    </row>
    <row r="989" spans="1:5">
      <c r="A989" s="22">
        <v>41799</v>
      </c>
      <c r="B989" s="22" t="s">
        <v>62</v>
      </c>
      <c r="C989" s="22" t="s">
        <v>336</v>
      </c>
      <c r="D989" s="23" t="s">
        <v>56</v>
      </c>
      <c r="E989" s="76">
        <v>42</v>
      </c>
    </row>
    <row r="990" spans="1:5">
      <c r="A990" s="22">
        <v>41872</v>
      </c>
      <c r="B990" s="22" t="s">
        <v>64</v>
      </c>
      <c r="C990" s="22" t="s">
        <v>48</v>
      </c>
      <c r="D990" s="23" t="s">
        <v>58</v>
      </c>
      <c r="E990" s="76">
        <v>50</v>
      </c>
    </row>
    <row r="991" spans="1:5">
      <c r="A991" s="22">
        <v>41808</v>
      </c>
      <c r="B991" s="22" t="s">
        <v>62</v>
      </c>
      <c r="C991" s="22" t="s">
        <v>38</v>
      </c>
      <c r="D991" s="23" t="s">
        <v>49</v>
      </c>
      <c r="E991" s="76">
        <v>34</v>
      </c>
    </row>
    <row r="992" spans="1:5">
      <c r="A992" s="22">
        <v>41866</v>
      </c>
      <c r="B992" s="22" t="s">
        <v>64</v>
      </c>
      <c r="C992" s="22" t="s">
        <v>48</v>
      </c>
      <c r="D992" s="23" t="s">
        <v>49</v>
      </c>
      <c r="E992" s="76">
        <v>66</v>
      </c>
    </row>
    <row r="993" spans="1:5">
      <c r="A993" s="22">
        <v>41792</v>
      </c>
      <c r="B993" s="22" t="s">
        <v>62</v>
      </c>
      <c r="C993" s="22" t="s">
        <v>336</v>
      </c>
      <c r="D993" s="23" t="s">
        <v>61</v>
      </c>
      <c r="E993" s="76">
        <v>55</v>
      </c>
    </row>
    <row r="994" spans="1:5">
      <c r="A994" s="22">
        <v>41873</v>
      </c>
      <c r="B994" s="22" t="s">
        <v>64</v>
      </c>
      <c r="C994" s="22" t="s">
        <v>48</v>
      </c>
      <c r="D994" s="23" t="s">
        <v>57</v>
      </c>
      <c r="E994" s="76">
        <v>69</v>
      </c>
    </row>
    <row r="995" spans="1:5">
      <c r="A995" s="22">
        <v>41816</v>
      </c>
      <c r="B995" s="22" t="s">
        <v>62</v>
      </c>
      <c r="C995" s="22" t="s">
        <v>38</v>
      </c>
      <c r="D995" s="23" t="s">
        <v>49</v>
      </c>
      <c r="E995" s="76">
        <v>34</v>
      </c>
    </row>
    <row r="996" spans="1:5">
      <c r="A996" s="22">
        <v>41821</v>
      </c>
      <c r="B996" s="22" t="s">
        <v>63</v>
      </c>
      <c r="C996" s="22" t="s">
        <v>48</v>
      </c>
      <c r="D996" s="23" t="s">
        <v>54</v>
      </c>
      <c r="E996" s="76">
        <v>24</v>
      </c>
    </row>
    <row r="997" spans="1:5">
      <c r="A997" s="22">
        <v>41884</v>
      </c>
      <c r="B997" s="22" t="s">
        <v>65</v>
      </c>
      <c r="C997" s="22" t="s">
        <v>38</v>
      </c>
      <c r="D997" s="23" t="s">
        <v>39</v>
      </c>
      <c r="E997" s="76">
        <v>160</v>
      </c>
    </row>
    <row r="998" spans="1:5">
      <c r="A998" s="22">
        <v>41781</v>
      </c>
      <c r="B998" s="22" t="s">
        <v>60</v>
      </c>
      <c r="C998" s="22" t="s">
        <v>48</v>
      </c>
      <c r="D998" s="23" t="s">
        <v>66</v>
      </c>
      <c r="E998" s="76">
        <v>54</v>
      </c>
    </row>
    <row r="999" spans="1:5">
      <c r="A999" s="22">
        <v>41808</v>
      </c>
      <c r="B999" s="22" t="s">
        <v>62</v>
      </c>
      <c r="C999" s="22" t="s">
        <v>48</v>
      </c>
      <c r="D999" s="23" t="s">
        <v>49</v>
      </c>
      <c r="E999" s="76">
        <v>66</v>
      </c>
    </row>
    <row r="1000" spans="1:5">
      <c r="A1000" s="22">
        <v>41879</v>
      </c>
      <c r="B1000" s="22" t="s">
        <v>64</v>
      </c>
      <c r="C1000" s="22" t="s">
        <v>48</v>
      </c>
      <c r="D1000" s="23" t="s">
        <v>46</v>
      </c>
      <c r="E1000" s="76">
        <v>75</v>
      </c>
    </row>
    <row r="1001" spans="1:5">
      <c r="A1001" s="22">
        <v>41880</v>
      </c>
      <c r="B1001" s="22" t="s">
        <v>64</v>
      </c>
      <c r="C1001" s="22" t="s">
        <v>38</v>
      </c>
      <c r="D1001" s="23" t="s">
        <v>43</v>
      </c>
      <c r="E1001" s="76">
        <v>38</v>
      </c>
    </row>
    <row r="1002" spans="1:5">
      <c r="A1002" s="22">
        <v>41880</v>
      </c>
      <c r="B1002" s="22" t="s">
        <v>64</v>
      </c>
      <c r="C1002" s="22" t="s">
        <v>38</v>
      </c>
      <c r="D1002" s="23" t="s">
        <v>49</v>
      </c>
      <c r="E1002" s="76">
        <v>64</v>
      </c>
    </row>
    <row r="1003" spans="1:5">
      <c r="A1003" s="22">
        <v>41797</v>
      </c>
      <c r="B1003" s="22" t="s">
        <v>62</v>
      </c>
      <c r="C1003" s="22" t="s">
        <v>48</v>
      </c>
      <c r="D1003" s="23" t="s">
        <v>57</v>
      </c>
      <c r="E1003" s="76">
        <v>46</v>
      </c>
    </row>
    <row r="1004" spans="1:5">
      <c r="A1004" s="22">
        <v>41789</v>
      </c>
      <c r="B1004" s="22" t="s">
        <v>60</v>
      </c>
      <c r="C1004" s="22" t="s">
        <v>336</v>
      </c>
      <c r="D1004" s="23" t="s">
        <v>57</v>
      </c>
      <c r="E1004" s="76">
        <v>23</v>
      </c>
    </row>
    <row r="1005" spans="1:5">
      <c r="A1005" s="22">
        <v>41794</v>
      </c>
      <c r="B1005" s="22" t="s">
        <v>62</v>
      </c>
      <c r="C1005" s="22" t="s">
        <v>38</v>
      </c>
      <c r="D1005" s="23" t="s">
        <v>54</v>
      </c>
      <c r="E1005" s="76">
        <v>47</v>
      </c>
    </row>
    <row r="1006" spans="1:5">
      <c r="A1006" s="22">
        <v>41802</v>
      </c>
      <c r="B1006" s="22" t="s">
        <v>62</v>
      </c>
      <c r="C1006" s="22" t="s">
        <v>48</v>
      </c>
      <c r="D1006" s="23" t="s">
        <v>43</v>
      </c>
      <c r="E1006" s="76">
        <v>20</v>
      </c>
    </row>
    <row r="1007" spans="1:5">
      <c r="A1007" s="22">
        <v>41866</v>
      </c>
      <c r="B1007" s="22" t="s">
        <v>64</v>
      </c>
      <c r="C1007" s="22" t="s">
        <v>38</v>
      </c>
      <c r="D1007" s="23" t="s">
        <v>57</v>
      </c>
      <c r="E1007" s="76">
        <v>46</v>
      </c>
    </row>
    <row r="1008" spans="1:5">
      <c r="A1008" s="22">
        <v>41854</v>
      </c>
      <c r="B1008" s="22" t="s">
        <v>64</v>
      </c>
      <c r="C1008" s="22" t="s">
        <v>48</v>
      </c>
      <c r="D1008" s="23" t="s">
        <v>56</v>
      </c>
      <c r="E1008" s="76">
        <v>76</v>
      </c>
    </row>
    <row r="1009" spans="1:5">
      <c r="A1009" s="22">
        <v>41800</v>
      </c>
      <c r="B1009" s="22" t="s">
        <v>62</v>
      </c>
      <c r="C1009" s="22" t="s">
        <v>48</v>
      </c>
      <c r="D1009" s="23" t="s">
        <v>57</v>
      </c>
      <c r="E1009" s="76">
        <v>69</v>
      </c>
    </row>
    <row r="1010" spans="1:5">
      <c r="A1010" s="22">
        <v>41843</v>
      </c>
      <c r="B1010" s="22" t="s">
        <v>63</v>
      </c>
      <c r="C1010" s="22" t="s">
        <v>38</v>
      </c>
      <c r="D1010" s="23" t="s">
        <v>58</v>
      </c>
      <c r="E1010" s="76">
        <v>75</v>
      </c>
    </row>
    <row r="1011" spans="1:5">
      <c r="A1011" s="22">
        <v>41853</v>
      </c>
      <c r="B1011" s="22" t="s">
        <v>64</v>
      </c>
      <c r="C1011" s="22" t="s">
        <v>38</v>
      </c>
      <c r="D1011" s="23" t="s">
        <v>56</v>
      </c>
      <c r="E1011" s="76">
        <v>80</v>
      </c>
    </row>
    <row r="1012" spans="1:5">
      <c r="A1012" s="22">
        <v>41882</v>
      </c>
      <c r="B1012" s="22" t="s">
        <v>64</v>
      </c>
      <c r="C1012" s="22" t="s">
        <v>48</v>
      </c>
      <c r="D1012" s="23" t="s">
        <v>61</v>
      </c>
      <c r="E1012" s="76">
        <v>55</v>
      </c>
    </row>
    <row r="1013" spans="1:5">
      <c r="A1013" s="22">
        <v>41861</v>
      </c>
      <c r="B1013" s="22" t="s">
        <v>64</v>
      </c>
      <c r="C1013" s="22" t="s">
        <v>38</v>
      </c>
      <c r="D1013" s="23" t="s">
        <v>43</v>
      </c>
      <c r="E1013" s="76">
        <v>20</v>
      </c>
    </row>
    <row r="1014" spans="1:5">
      <c r="A1014" s="22">
        <v>41912</v>
      </c>
      <c r="B1014" s="22" t="s">
        <v>65</v>
      </c>
      <c r="C1014" s="22" t="s">
        <v>48</v>
      </c>
      <c r="D1014" s="23" t="s">
        <v>58</v>
      </c>
      <c r="E1014" s="76">
        <v>23</v>
      </c>
    </row>
    <row r="1015" spans="1:5">
      <c r="A1015" s="22">
        <v>41868</v>
      </c>
      <c r="B1015" s="22" t="s">
        <v>64</v>
      </c>
      <c r="C1015" s="22" t="s">
        <v>38</v>
      </c>
      <c r="D1015" s="23" t="s">
        <v>49</v>
      </c>
      <c r="E1015" s="76">
        <v>596</v>
      </c>
    </row>
    <row r="1016" spans="1:5">
      <c r="A1016" s="22">
        <v>41797</v>
      </c>
      <c r="B1016" s="22" t="s">
        <v>62</v>
      </c>
      <c r="C1016" s="22" t="s">
        <v>336</v>
      </c>
      <c r="D1016" s="23" t="s">
        <v>54</v>
      </c>
      <c r="E1016" s="76">
        <v>94</v>
      </c>
    </row>
    <row r="1017" spans="1:5">
      <c r="A1017" s="22">
        <v>41868</v>
      </c>
      <c r="B1017" s="22" t="s">
        <v>64</v>
      </c>
      <c r="C1017" s="22" t="s">
        <v>38</v>
      </c>
      <c r="D1017" s="23" t="s">
        <v>57</v>
      </c>
      <c r="E1017" s="76">
        <v>23</v>
      </c>
    </row>
    <row r="1018" spans="1:5">
      <c r="A1018" s="22">
        <v>41791</v>
      </c>
      <c r="B1018" s="22" t="s">
        <v>62</v>
      </c>
      <c r="C1018" s="22" t="s">
        <v>48</v>
      </c>
      <c r="D1018" s="23" t="s">
        <v>58</v>
      </c>
      <c r="E1018" s="76">
        <v>69</v>
      </c>
    </row>
    <row r="1019" spans="1:5">
      <c r="A1019" s="22">
        <v>41790</v>
      </c>
      <c r="B1019" s="22" t="s">
        <v>60</v>
      </c>
      <c r="C1019" s="22" t="s">
        <v>48</v>
      </c>
      <c r="D1019" s="23" t="s">
        <v>49</v>
      </c>
      <c r="E1019" s="76">
        <v>34</v>
      </c>
    </row>
    <row r="1020" spans="1:5">
      <c r="A1020" s="22">
        <v>41872</v>
      </c>
      <c r="B1020" s="22" t="s">
        <v>64</v>
      </c>
      <c r="C1020" s="22" t="s">
        <v>336</v>
      </c>
      <c r="D1020" s="23" t="s">
        <v>49</v>
      </c>
      <c r="E1020" s="76">
        <v>66</v>
      </c>
    </row>
    <row r="1021" spans="1:5">
      <c r="A1021" s="22">
        <v>41875</v>
      </c>
      <c r="B1021" s="22" t="s">
        <v>64</v>
      </c>
      <c r="C1021" s="22" t="s">
        <v>336</v>
      </c>
      <c r="D1021" s="23" t="s">
        <v>57</v>
      </c>
      <c r="E1021" s="76">
        <v>414</v>
      </c>
    </row>
    <row r="1022" spans="1:5">
      <c r="A1022" s="22">
        <v>41808</v>
      </c>
      <c r="B1022" s="22" t="s">
        <v>62</v>
      </c>
      <c r="C1022" s="22" t="s">
        <v>38</v>
      </c>
      <c r="D1022" s="23" t="s">
        <v>49</v>
      </c>
      <c r="E1022" s="76">
        <v>34</v>
      </c>
    </row>
    <row r="1023" spans="1:5">
      <c r="A1023" s="22">
        <v>41866</v>
      </c>
      <c r="B1023" s="22" t="s">
        <v>64</v>
      </c>
      <c r="C1023" s="22" t="s">
        <v>38</v>
      </c>
      <c r="D1023" s="23" t="s">
        <v>49</v>
      </c>
      <c r="E1023" s="76">
        <v>68</v>
      </c>
    </row>
    <row r="1024" spans="1:5">
      <c r="A1024" s="22">
        <v>41768</v>
      </c>
      <c r="B1024" s="22" t="s">
        <v>60</v>
      </c>
      <c r="C1024" s="22" t="s">
        <v>336</v>
      </c>
      <c r="D1024" s="23" t="s">
        <v>46</v>
      </c>
      <c r="E1024" s="76">
        <v>25</v>
      </c>
    </row>
    <row r="1025" spans="1:5">
      <c r="A1025" s="22">
        <v>41820</v>
      </c>
      <c r="B1025" s="22" t="s">
        <v>62</v>
      </c>
      <c r="C1025" s="22" t="s">
        <v>38</v>
      </c>
      <c r="D1025" s="23" t="s">
        <v>58</v>
      </c>
      <c r="E1025" s="76">
        <v>48</v>
      </c>
    </row>
    <row r="1026" spans="1:5">
      <c r="A1026" s="22">
        <v>41866</v>
      </c>
      <c r="B1026" s="22" t="s">
        <v>64</v>
      </c>
      <c r="C1026" s="22" t="s">
        <v>48</v>
      </c>
      <c r="D1026" s="23" t="s">
        <v>57</v>
      </c>
      <c r="E1026" s="76">
        <v>46</v>
      </c>
    </row>
    <row r="1027" spans="1:5">
      <c r="A1027" s="22">
        <v>41880</v>
      </c>
      <c r="B1027" s="22" t="s">
        <v>64</v>
      </c>
      <c r="C1027" s="22" t="s">
        <v>336</v>
      </c>
      <c r="D1027" s="23" t="s">
        <v>57</v>
      </c>
      <c r="E1027" s="76">
        <v>69</v>
      </c>
    </row>
    <row r="1028" spans="1:5">
      <c r="A1028" s="22">
        <v>41853</v>
      </c>
      <c r="B1028" s="22" t="s">
        <v>64</v>
      </c>
      <c r="C1028" s="22" t="s">
        <v>38</v>
      </c>
      <c r="D1028" s="23" t="s">
        <v>46</v>
      </c>
      <c r="E1028" s="76">
        <v>50</v>
      </c>
    </row>
    <row r="1029" spans="1:5">
      <c r="A1029" s="22">
        <v>41857</v>
      </c>
      <c r="B1029" s="22" t="s">
        <v>64</v>
      </c>
      <c r="C1029" s="22" t="s">
        <v>38</v>
      </c>
      <c r="D1029" s="23" t="s">
        <v>49</v>
      </c>
      <c r="E1029" s="76">
        <v>33</v>
      </c>
    </row>
    <row r="1030" spans="1:5">
      <c r="A1030" s="22">
        <v>41876</v>
      </c>
      <c r="B1030" s="22" t="s">
        <v>64</v>
      </c>
      <c r="C1030" s="22" t="s">
        <v>38</v>
      </c>
      <c r="D1030" s="23" t="s">
        <v>57</v>
      </c>
      <c r="E1030" s="76">
        <v>230</v>
      </c>
    </row>
    <row r="1031" spans="1:5">
      <c r="A1031" s="22">
        <v>41865</v>
      </c>
      <c r="B1031" s="22" t="s">
        <v>64</v>
      </c>
      <c r="C1031" s="22" t="s">
        <v>336</v>
      </c>
      <c r="D1031" s="23" t="s">
        <v>50</v>
      </c>
      <c r="E1031" s="76">
        <v>23</v>
      </c>
    </row>
    <row r="1032" spans="1:5">
      <c r="A1032" s="22">
        <v>41814</v>
      </c>
      <c r="B1032" s="22" t="s">
        <v>62</v>
      </c>
      <c r="C1032" s="22" t="s">
        <v>48</v>
      </c>
      <c r="D1032" s="23" t="s">
        <v>46</v>
      </c>
      <c r="E1032" s="76">
        <v>50</v>
      </c>
    </row>
    <row r="1033" spans="1:5">
      <c r="A1033" s="22">
        <v>41817</v>
      </c>
      <c r="B1033" s="22" t="s">
        <v>62</v>
      </c>
      <c r="C1033" s="22" t="s">
        <v>48</v>
      </c>
      <c r="D1033" s="23" t="s">
        <v>39</v>
      </c>
      <c r="E1033" s="76">
        <v>240</v>
      </c>
    </row>
    <row r="1034" spans="1:5">
      <c r="A1034" s="22">
        <v>41792</v>
      </c>
      <c r="B1034" s="22" t="s">
        <v>62</v>
      </c>
      <c r="C1034" s="22" t="s">
        <v>48</v>
      </c>
      <c r="D1034" s="23" t="s">
        <v>49</v>
      </c>
      <c r="E1034" s="76">
        <v>99</v>
      </c>
    </row>
    <row r="1035" spans="1:5">
      <c r="A1035" s="22">
        <v>41808</v>
      </c>
      <c r="B1035" s="22" t="s">
        <v>62</v>
      </c>
      <c r="C1035" s="22" t="s">
        <v>48</v>
      </c>
      <c r="D1035" s="23" t="s">
        <v>54</v>
      </c>
      <c r="E1035" s="76">
        <v>47</v>
      </c>
    </row>
    <row r="1036" spans="1:5">
      <c r="A1036" s="22">
        <v>41793</v>
      </c>
      <c r="B1036" s="22" t="s">
        <v>62</v>
      </c>
      <c r="C1036" s="22" t="s">
        <v>38</v>
      </c>
      <c r="D1036" s="23" t="s">
        <v>49</v>
      </c>
      <c r="E1036" s="76">
        <v>99</v>
      </c>
    </row>
    <row r="1037" spans="1:5">
      <c r="A1037" s="22">
        <v>41821</v>
      </c>
      <c r="B1037" s="22" t="s">
        <v>63</v>
      </c>
      <c r="C1037" s="22" t="s">
        <v>48</v>
      </c>
      <c r="D1037" s="23" t="s">
        <v>49</v>
      </c>
      <c r="E1037" s="76">
        <v>102</v>
      </c>
    </row>
    <row r="1038" spans="1:5">
      <c r="A1038" s="22">
        <v>41870</v>
      </c>
      <c r="B1038" s="22" t="s">
        <v>64</v>
      </c>
      <c r="C1038" s="22" t="s">
        <v>48</v>
      </c>
      <c r="D1038" s="23" t="s">
        <v>54</v>
      </c>
      <c r="E1038" s="76">
        <v>94</v>
      </c>
    </row>
    <row r="1039" spans="1:5">
      <c r="A1039" s="22">
        <v>41811</v>
      </c>
      <c r="B1039" s="22" t="s">
        <v>62</v>
      </c>
      <c r="C1039" s="22" t="s">
        <v>48</v>
      </c>
      <c r="D1039" s="23" t="s">
        <v>58</v>
      </c>
      <c r="E1039" s="76">
        <v>25</v>
      </c>
    </row>
    <row r="1040" spans="1:5">
      <c r="A1040" s="22">
        <v>41797</v>
      </c>
      <c r="B1040" s="22" t="s">
        <v>62</v>
      </c>
      <c r="C1040" s="22" t="s">
        <v>48</v>
      </c>
      <c r="D1040" s="23" t="s">
        <v>58</v>
      </c>
      <c r="E1040" s="76">
        <v>48</v>
      </c>
    </row>
    <row r="1041" spans="1:5">
      <c r="A1041" s="22">
        <v>41860</v>
      </c>
      <c r="B1041" s="22" t="s">
        <v>64</v>
      </c>
      <c r="C1041" s="22" t="s">
        <v>38</v>
      </c>
      <c r="D1041" s="23" t="s">
        <v>46</v>
      </c>
      <c r="E1041" s="76">
        <v>523</v>
      </c>
    </row>
    <row r="1042" spans="1:5">
      <c r="A1042" s="22">
        <v>41857</v>
      </c>
      <c r="B1042" s="22" t="s">
        <v>64</v>
      </c>
      <c r="C1042" s="22" t="s">
        <v>38</v>
      </c>
      <c r="D1042" s="23" t="s">
        <v>57</v>
      </c>
      <c r="E1042" s="76">
        <v>69</v>
      </c>
    </row>
    <row r="1043" spans="1:5">
      <c r="A1043" s="22">
        <v>41801</v>
      </c>
      <c r="B1043" s="22" t="s">
        <v>62</v>
      </c>
      <c r="C1043" s="22" t="s">
        <v>38</v>
      </c>
      <c r="D1043" s="23" t="s">
        <v>56</v>
      </c>
      <c r="E1043" s="76">
        <v>40</v>
      </c>
    </row>
    <row r="1044" spans="1:5">
      <c r="A1044" s="22">
        <v>41857</v>
      </c>
      <c r="B1044" s="22" t="s">
        <v>64</v>
      </c>
      <c r="C1044" s="22" t="s">
        <v>48</v>
      </c>
      <c r="D1044" s="23" t="s">
        <v>58</v>
      </c>
      <c r="E1044" s="76">
        <v>72</v>
      </c>
    </row>
    <row r="1045" spans="1:5">
      <c r="A1045" s="22">
        <v>41874</v>
      </c>
      <c r="B1045" s="22" t="s">
        <v>64</v>
      </c>
      <c r="C1045" s="22" t="s">
        <v>38</v>
      </c>
      <c r="D1045" s="23" t="s">
        <v>56</v>
      </c>
      <c r="E1045" s="76">
        <v>38</v>
      </c>
    </row>
    <row r="1046" spans="1:5">
      <c r="A1046" s="22">
        <v>41867</v>
      </c>
      <c r="B1046" s="22" t="s">
        <v>64</v>
      </c>
      <c r="C1046" s="22" t="s">
        <v>48</v>
      </c>
      <c r="D1046" s="23" t="s">
        <v>58</v>
      </c>
      <c r="E1046" s="76">
        <v>546</v>
      </c>
    </row>
    <row r="1047" spans="1:5">
      <c r="A1047" s="22">
        <v>41809</v>
      </c>
      <c r="B1047" s="22" t="s">
        <v>62</v>
      </c>
      <c r="C1047" s="22" t="s">
        <v>48</v>
      </c>
      <c r="D1047" s="23" t="s">
        <v>46</v>
      </c>
      <c r="E1047" s="76">
        <v>48</v>
      </c>
    </row>
    <row r="1048" spans="1:5">
      <c r="A1048" s="22">
        <v>41874</v>
      </c>
      <c r="B1048" s="22" t="s">
        <v>64</v>
      </c>
      <c r="C1048" s="22" t="s">
        <v>38</v>
      </c>
      <c r="D1048" s="23" t="s">
        <v>53</v>
      </c>
      <c r="E1048" s="76">
        <v>87</v>
      </c>
    </row>
    <row r="1049" spans="1:5">
      <c r="A1049" s="22">
        <v>41866</v>
      </c>
      <c r="B1049" s="22" t="s">
        <v>64</v>
      </c>
      <c r="C1049" s="22" t="s">
        <v>38</v>
      </c>
      <c r="D1049" s="23" t="s">
        <v>61</v>
      </c>
      <c r="E1049" s="76">
        <v>302</v>
      </c>
    </row>
    <row r="1050" spans="1:5">
      <c r="A1050" s="22">
        <v>41804</v>
      </c>
      <c r="B1050" s="22" t="s">
        <v>62</v>
      </c>
      <c r="C1050" s="22" t="s">
        <v>48</v>
      </c>
      <c r="D1050" s="23" t="s">
        <v>39</v>
      </c>
      <c r="E1050" s="76">
        <v>160</v>
      </c>
    </row>
    <row r="1051" spans="1:5">
      <c r="A1051" s="22">
        <v>41822</v>
      </c>
      <c r="B1051" s="22" t="s">
        <v>63</v>
      </c>
      <c r="C1051" s="22" t="s">
        <v>336</v>
      </c>
      <c r="D1051" s="23" t="s">
        <v>53</v>
      </c>
      <c r="E1051" s="76">
        <v>232</v>
      </c>
    </row>
    <row r="1052" spans="1:5">
      <c r="A1052" s="22">
        <v>41875</v>
      </c>
      <c r="B1052" s="22" t="s">
        <v>64</v>
      </c>
      <c r="C1052" s="22" t="s">
        <v>38</v>
      </c>
      <c r="D1052" s="23" t="s">
        <v>53</v>
      </c>
      <c r="E1052" s="76">
        <v>60</v>
      </c>
    </row>
    <row r="1053" spans="1:5">
      <c r="A1053" s="22">
        <v>41896</v>
      </c>
      <c r="B1053" s="22" t="s">
        <v>65</v>
      </c>
      <c r="C1053" s="22" t="s">
        <v>48</v>
      </c>
      <c r="D1053" s="23" t="s">
        <v>58</v>
      </c>
      <c r="E1053" s="76">
        <v>75</v>
      </c>
    </row>
    <row r="1054" spans="1:5">
      <c r="A1054" s="22">
        <v>41864</v>
      </c>
      <c r="B1054" s="22" t="s">
        <v>64</v>
      </c>
      <c r="C1054" s="22" t="s">
        <v>48</v>
      </c>
      <c r="D1054" s="23" t="s">
        <v>43</v>
      </c>
      <c r="E1054" s="76">
        <v>20</v>
      </c>
    </row>
    <row r="1055" spans="1:5">
      <c r="A1055" s="22">
        <v>41895</v>
      </c>
      <c r="B1055" s="22" t="s">
        <v>65</v>
      </c>
      <c r="C1055" s="22" t="s">
        <v>48</v>
      </c>
      <c r="D1055" s="23" t="s">
        <v>58</v>
      </c>
      <c r="E1055" s="76">
        <v>46</v>
      </c>
    </row>
    <row r="1056" spans="1:5">
      <c r="A1056" s="22">
        <v>41908</v>
      </c>
      <c r="B1056" s="22" t="s">
        <v>65</v>
      </c>
      <c r="C1056" s="22" t="s">
        <v>48</v>
      </c>
      <c r="D1056" s="23" t="s">
        <v>58</v>
      </c>
      <c r="E1056" s="76">
        <v>48</v>
      </c>
    </row>
    <row r="1057" spans="1:5">
      <c r="A1057" s="22">
        <v>41788</v>
      </c>
      <c r="B1057" s="22" t="s">
        <v>60</v>
      </c>
      <c r="C1057" s="22" t="s">
        <v>38</v>
      </c>
      <c r="D1057" s="23" t="s">
        <v>57</v>
      </c>
      <c r="E1057" s="76">
        <v>23</v>
      </c>
    </row>
    <row r="1058" spans="1:5">
      <c r="A1058" s="22">
        <v>41856</v>
      </c>
      <c r="B1058" s="22" t="s">
        <v>64</v>
      </c>
      <c r="C1058" s="22" t="s">
        <v>48</v>
      </c>
      <c r="D1058" s="23" t="s">
        <v>53</v>
      </c>
      <c r="E1058" s="76">
        <v>90</v>
      </c>
    </row>
    <row r="1059" spans="1:5">
      <c r="A1059" s="22">
        <v>41865</v>
      </c>
      <c r="B1059" s="22" t="s">
        <v>64</v>
      </c>
      <c r="C1059" s="22" t="s">
        <v>38</v>
      </c>
      <c r="D1059" s="23" t="s">
        <v>46</v>
      </c>
      <c r="E1059" s="76">
        <v>48</v>
      </c>
    </row>
    <row r="1060" spans="1:5">
      <c r="A1060" s="22">
        <v>41776</v>
      </c>
      <c r="B1060" s="22" t="s">
        <v>60</v>
      </c>
      <c r="C1060" s="22" t="s">
        <v>48</v>
      </c>
      <c r="D1060" s="23" t="s">
        <v>61</v>
      </c>
      <c r="E1060" s="76">
        <v>55</v>
      </c>
    </row>
    <row r="1061" spans="1:5">
      <c r="A1061" s="22">
        <v>41773</v>
      </c>
      <c r="B1061" s="22" t="s">
        <v>60</v>
      </c>
      <c r="C1061" s="22" t="s">
        <v>38</v>
      </c>
      <c r="D1061" s="23" t="s">
        <v>54</v>
      </c>
      <c r="E1061" s="76">
        <v>47</v>
      </c>
    </row>
    <row r="1062" spans="1:5">
      <c r="A1062" s="22">
        <v>41865</v>
      </c>
      <c r="B1062" s="22" t="s">
        <v>64</v>
      </c>
      <c r="C1062" s="22" t="s">
        <v>336</v>
      </c>
      <c r="D1062" s="23" t="s">
        <v>49</v>
      </c>
      <c r="E1062" s="76">
        <v>99</v>
      </c>
    </row>
    <row r="1063" spans="1:5">
      <c r="A1063" s="22">
        <v>41782</v>
      </c>
      <c r="B1063" s="22" t="s">
        <v>60</v>
      </c>
      <c r="C1063" s="22" t="s">
        <v>48</v>
      </c>
      <c r="D1063" s="23" t="s">
        <v>46</v>
      </c>
      <c r="E1063" s="76">
        <v>75</v>
      </c>
    </row>
    <row r="1064" spans="1:5">
      <c r="A1064" s="22">
        <v>41792</v>
      </c>
      <c r="B1064" s="22" t="s">
        <v>62</v>
      </c>
      <c r="C1064" s="22" t="s">
        <v>48</v>
      </c>
      <c r="D1064" s="23" t="s">
        <v>43</v>
      </c>
      <c r="E1064" s="76">
        <v>40</v>
      </c>
    </row>
    <row r="1065" spans="1:5">
      <c r="A1065" s="22">
        <v>41818</v>
      </c>
      <c r="B1065" s="22" t="s">
        <v>62</v>
      </c>
      <c r="C1065" s="22" t="s">
        <v>336</v>
      </c>
      <c r="D1065" s="23" t="s">
        <v>46</v>
      </c>
      <c r="E1065" s="76">
        <v>75</v>
      </c>
    </row>
    <row r="1066" spans="1:5">
      <c r="A1066" s="22">
        <v>41852</v>
      </c>
      <c r="B1066" s="22" t="s">
        <v>64</v>
      </c>
      <c r="C1066" s="22" t="s">
        <v>48</v>
      </c>
      <c r="D1066" s="23" t="s">
        <v>43</v>
      </c>
      <c r="E1066" s="76">
        <v>60</v>
      </c>
    </row>
    <row r="1067" spans="1:5">
      <c r="A1067" s="22">
        <v>41880</v>
      </c>
      <c r="B1067" s="22" t="s">
        <v>64</v>
      </c>
      <c r="C1067" s="22" t="s">
        <v>38</v>
      </c>
      <c r="D1067" s="23" t="s">
        <v>53</v>
      </c>
      <c r="E1067" s="76">
        <v>29</v>
      </c>
    </row>
    <row r="1068" spans="1:5">
      <c r="A1068" s="22">
        <v>41862</v>
      </c>
      <c r="B1068" s="22" t="s">
        <v>64</v>
      </c>
      <c r="C1068" s="22" t="s">
        <v>48</v>
      </c>
      <c r="D1068" s="23" t="s">
        <v>50</v>
      </c>
      <c r="E1068" s="76">
        <v>46</v>
      </c>
    </row>
    <row r="1069" spans="1:5">
      <c r="A1069" s="22">
        <v>41873</v>
      </c>
      <c r="B1069" s="22" t="s">
        <v>64</v>
      </c>
      <c r="C1069" s="22" t="s">
        <v>38</v>
      </c>
      <c r="D1069" s="23" t="s">
        <v>50</v>
      </c>
      <c r="E1069" s="76">
        <v>46</v>
      </c>
    </row>
    <row r="1070" spans="1:5">
      <c r="A1070" s="22">
        <v>41861</v>
      </c>
      <c r="B1070" s="22" t="s">
        <v>64</v>
      </c>
      <c r="C1070" s="22" t="s">
        <v>336</v>
      </c>
      <c r="D1070" s="23" t="s">
        <v>46</v>
      </c>
      <c r="E1070" s="76">
        <v>72</v>
      </c>
    </row>
    <row r="1071" spans="1:5">
      <c r="A1071" s="22">
        <v>41909</v>
      </c>
      <c r="B1071" s="22" t="s">
        <v>65</v>
      </c>
      <c r="C1071" s="22" t="s">
        <v>38</v>
      </c>
      <c r="D1071" s="23" t="s">
        <v>58</v>
      </c>
      <c r="E1071" s="76">
        <v>75</v>
      </c>
    </row>
    <row r="1072" spans="1:5">
      <c r="A1072" s="22">
        <v>41903</v>
      </c>
      <c r="B1072" s="22" t="s">
        <v>65</v>
      </c>
      <c r="C1072" s="22" t="s">
        <v>48</v>
      </c>
      <c r="D1072" s="23" t="s">
        <v>57</v>
      </c>
      <c r="E1072" s="76">
        <v>66</v>
      </c>
    </row>
    <row r="1073" spans="1:5">
      <c r="A1073" s="22">
        <v>41861</v>
      </c>
      <c r="B1073" s="22" t="s">
        <v>64</v>
      </c>
      <c r="C1073" s="22" t="s">
        <v>38</v>
      </c>
      <c r="D1073" s="23" t="s">
        <v>43</v>
      </c>
      <c r="E1073" s="76">
        <v>60</v>
      </c>
    </row>
    <row r="1074" spans="1:5">
      <c r="A1074" s="22">
        <v>41859</v>
      </c>
      <c r="B1074" s="22" t="s">
        <v>64</v>
      </c>
      <c r="C1074" s="22" t="s">
        <v>48</v>
      </c>
      <c r="D1074" s="23" t="s">
        <v>53</v>
      </c>
      <c r="E1074" s="76">
        <v>58</v>
      </c>
    </row>
    <row r="1075" spans="1:5">
      <c r="A1075" s="22">
        <v>41868</v>
      </c>
      <c r="B1075" s="22" t="s">
        <v>64</v>
      </c>
      <c r="C1075" s="22" t="s">
        <v>38</v>
      </c>
      <c r="D1075" s="23" t="s">
        <v>58</v>
      </c>
      <c r="E1075" s="76">
        <v>69</v>
      </c>
    </row>
    <row r="1076" spans="1:5">
      <c r="A1076" s="22">
        <v>41807</v>
      </c>
      <c r="B1076" s="22" t="s">
        <v>62</v>
      </c>
      <c r="C1076" s="22" t="s">
        <v>48</v>
      </c>
      <c r="D1076" s="23" t="s">
        <v>66</v>
      </c>
      <c r="E1076" s="76">
        <v>18</v>
      </c>
    </row>
    <row r="1077" spans="1:5">
      <c r="A1077" s="22">
        <v>41803</v>
      </c>
      <c r="B1077" s="22" t="s">
        <v>62</v>
      </c>
      <c r="C1077" s="22" t="s">
        <v>336</v>
      </c>
      <c r="D1077" s="23" t="s">
        <v>46</v>
      </c>
      <c r="E1077" s="76">
        <v>75</v>
      </c>
    </row>
    <row r="1078" spans="1:5">
      <c r="A1078" s="22">
        <v>41861</v>
      </c>
      <c r="B1078" s="22" t="s">
        <v>64</v>
      </c>
      <c r="C1078" s="22" t="s">
        <v>48</v>
      </c>
      <c r="D1078" s="23" t="s">
        <v>49</v>
      </c>
      <c r="E1078" s="76">
        <v>34</v>
      </c>
    </row>
    <row r="1079" spans="1:5">
      <c r="A1079" s="22">
        <v>41911</v>
      </c>
      <c r="B1079" s="22" t="s">
        <v>65</v>
      </c>
      <c r="C1079" s="22" t="s">
        <v>48</v>
      </c>
      <c r="D1079" s="23" t="s">
        <v>49</v>
      </c>
      <c r="E1079" s="76">
        <v>99</v>
      </c>
    </row>
    <row r="1080" spans="1:5">
      <c r="A1080" s="22">
        <v>41912</v>
      </c>
      <c r="B1080" s="22" t="s">
        <v>65</v>
      </c>
      <c r="C1080" s="22" t="s">
        <v>48</v>
      </c>
      <c r="D1080" s="23" t="s">
        <v>58</v>
      </c>
      <c r="E1080" s="76">
        <v>24</v>
      </c>
    </row>
    <row r="1081" spans="1:5">
      <c r="A1081" s="22">
        <v>41788</v>
      </c>
      <c r="B1081" s="22" t="s">
        <v>60</v>
      </c>
      <c r="C1081" s="22" t="s">
        <v>48</v>
      </c>
      <c r="D1081" s="23" t="s">
        <v>58</v>
      </c>
      <c r="E1081" s="76">
        <v>69</v>
      </c>
    </row>
    <row r="1082" spans="1:5">
      <c r="A1082" s="22">
        <v>41874</v>
      </c>
      <c r="B1082" s="22" t="s">
        <v>64</v>
      </c>
      <c r="C1082" s="22" t="s">
        <v>48</v>
      </c>
      <c r="D1082" s="23" t="s">
        <v>53</v>
      </c>
      <c r="E1082" s="76">
        <v>90</v>
      </c>
    </row>
    <row r="1083" spans="1:5">
      <c r="A1083" s="22">
        <v>41792</v>
      </c>
      <c r="B1083" s="22" t="s">
        <v>62</v>
      </c>
      <c r="C1083" s="22" t="s">
        <v>336</v>
      </c>
      <c r="D1083" s="23" t="s">
        <v>43</v>
      </c>
      <c r="E1083" s="76">
        <v>20</v>
      </c>
    </row>
    <row r="1084" spans="1:5">
      <c r="A1084" s="22">
        <v>41781</v>
      </c>
      <c r="B1084" s="22" t="s">
        <v>60</v>
      </c>
      <c r="C1084" s="22" t="s">
        <v>48</v>
      </c>
      <c r="D1084" s="23" t="s">
        <v>43</v>
      </c>
      <c r="E1084" s="76">
        <v>20</v>
      </c>
    </row>
    <row r="1085" spans="1:5">
      <c r="A1085" s="22">
        <v>41804</v>
      </c>
      <c r="B1085" s="22" t="s">
        <v>62</v>
      </c>
      <c r="C1085" s="22" t="s">
        <v>38</v>
      </c>
      <c r="D1085" s="23" t="s">
        <v>54</v>
      </c>
      <c r="E1085" s="76">
        <v>68</v>
      </c>
    </row>
    <row r="1086" spans="1:5">
      <c r="A1086" s="22">
        <v>41882</v>
      </c>
      <c r="B1086" s="22" t="s">
        <v>64</v>
      </c>
      <c r="C1086" s="22" t="s">
        <v>48</v>
      </c>
      <c r="D1086" s="23" t="s">
        <v>58</v>
      </c>
      <c r="E1086" s="76">
        <v>456</v>
      </c>
    </row>
    <row r="1087" spans="1:5">
      <c r="A1087" s="22">
        <v>41872</v>
      </c>
      <c r="B1087" s="22" t="s">
        <v>64</v>
      </c>
      <c r="C1087" s="22" t="s">
        <v>38</v>
      </c>
      <c r="D1087" s="23" t="s">
        <v>49</v>
      </c>
      <c r="E1087" s="76">
        <v>102</v>
      </c>
    </row>
    <row r="1088" spans="1:5">
      <c r="A1088" s="22">
        <v>41859</v>
      </c>
      <c r="B1088" s="22" t="s">
        <v>64</v>
      </c>
      <c r="C1088" s="22" t="s">
        <v>38</v>
      </c>
      <c r="D1088" s="23" t="s">
        <v>58</v>
      </c>
      <c r="E1088" s="76">
        <v>23</v>
      </c>
    </row>
    <row r="1089" spans="1:5">
      <c r="A1089" s="22">
        <v>41795</v>
      </c>
      <c r="B1089" s="22" t="s">
        <v>62</v>
      </c>
      <c r="C1089" s="22" t="s">
        <v>48</v>
      </c>
      <c r="D1089" s="23" t="s">
        <v>49</v>
      </c>
      <c r="E1089" s="76">
        <v>66</v>
      </c>
    </row>
    <row r="1090" spans="1:5">
      <c r="A1090" s="22">
        <v>41904</v>
      </c>
      <c r="B1090" s="22" t="s">
        <v>65</v>
      </c>
      <c r="C1090" s="22" t="s">
        <v>48</v>
      </c>
      <c r="D1090" s="23" t="s">
        <v>49</v>
      </c>
      <c r="E1090" s="76">
        <v>68</v>
      </c>
    </row>
    <row r="1091" spans="1:5">
      <c r="A1091" s="22">
        <v>41860</v>
      </c>
      <c r="B1091" s="22" t="s">
        <v>64</v>
      </c>
      <c r="C1091" s="22" t="s">
        <v>38</v>
      </c>
      <c r="D1091" s="23" t="s">
        <v>58</v>
      </c>
      <c r="E1091" s="76">
        <v>75</v>
      </c>
    </row>
    <row r="1092" spans="1:5">
      <c r="A1092" s="22">
        <v>41855</v>
      </c>
      <c r="B1092" s="22" t="s">
        <v>64</v>
      </c>
      <c r="C1092" s="22" t="s">
        <v>48</v>
      </c>
      <c r="D1092" s="23" t="s">
        <v>49</v>
      </c>
      <c r="E1092" s="76">
        <v>68</v>
      </c>
    </row>
    <row r="1093" spans="1:5">
      <c r="A1093" s="22">
        <v>41854</v>
      </c>
      <c r="B1093" s="22" t="s">
        <v>64</v>
      </c>
      <c r="C1093" s="22" t="s">
        <v>38</v>
      </c>
      <c r="D1093" s="23" t="s">
        <v>49</v>
      </c>
      <c r="E1093" s="76">
        <v>33</v>
      </c>
    </row>
    <row r="1094" spans="1:5">
      <c r="A1094" s="22">
        <v>41858</v>
      </c>
      <c r="B1094" s="22" t="s">
        <v>64</v>
      </c>
      <c r="C1094" s="22" t="s">
        <v>48</v>
      </c>
      <c r="D1094" s="23" t="s">
        <v>58</v>
      </c>
      <c r="E1094" s="76">
        <v>24</v>
      </c>
    </row>
    <row r="1095" spans="1:5">
      <c r="A1095" s="22">
        <v>41854</v>
      </c>
      <c r="B1095" s="22" t="s">
        <v>64</v>
      </c>
      <c r="C1095" s="22" t="s">
        <v>38</v>
      </c>
      <c r="D1095" s="23" t="s">
        <v>54</v>
      </c>
      <c r="E1095" s="76">
        <v>47</v>
      </c>
    </row>
    <row r="1096" spans="1:5">
      <c r="A1096" s="22">
        <v>41880</v>
      </c>
      <c r="B1096" s="22" t="s">
        <v>64</v>
      </c>
      <c r="C1096" s="22" t="s">
        <v>48</v>
      </c>
      <c r="D1096" s="23" t="s">
        <v>56</v>
      </c>
      <c r="E1096" s="76">
        <v>38</v>
      </c>
    </row>
    <row r="1097" spans="1:5">
      <c r="A1097" s="22">
        <v>41868</v>
      </c>
      <c r="B1097" s="22" t="s">
        <v>64</v>
      </c>
      <c r="C1097" s="22" t="s">
        <v>336</v>
      </c>
      <c r="D1097" s="23" t="s">
        <v>54</v>
      </c>
      <c r="E1097" s="76">
        <v>424</v>
      </c>
    </row>
    <row r="1098" spans="1:5">
      <c r="A1098" s="22">
        <v>41770</v>
      </c>
      <c r="B1098" s="22" t="s">
        <v>60</v>
      </c>
      <c r="C1098" s="22" t="s">
        <v>48</v>
      </c>
      <c r="D1098" s="23" t="s">
        <v>43</v>
      </c>
      <c r="E1098" s="76">
        <v>40</v>
      </c>
    </row>
    <row r="1099" spans="1:5">
      <c r="A1099" s="22">
        <v>41879</v>
      </c>
      <c r="B1099" s="22" t="s">
        <v>64</v>
      </c>
      <c r="C1099" s="22" t="s">
        <v>38</v>
      </c>
      <c r="D1099" s="23" t="s">
        <v>46</v>
      </c>
      <c r="E1099" s="76">
        <v>48</v>
      </c>
    </row>
    <row r="1100" spans="1:5">
      <c r="A1100" s="22">
        <v>41816</v>
      </c>
      <c r="B1100" s="22" t="s">
        <v>62</v>
      </c>
      <c r="C1100" s="22" t="s">
        <v>48</v>
      </c>
      <c r="D1100" s="23" t="s">
        <v>49</v>
      </c>
      <c r="E1100" s="76">
        <v>102</v>
      </c>
    </row>
    <row r="1101" spans="1:5">
      <c r="A1101" s="22">
        <v>41908</v>
      </c>
      <c r="B1101" s="22" t="s">
        <v>65</v>
      </c>
      <c r="C1101" s="22" t="s">
        <v>48</v>
      </c>
      <c r="D1101" s="23" t="s">
        <v>50</v>
      </c>
      <c r="E1101" s="76">
        <v>92</v>
      </c>
    </row>
    <row r="1102" spans="1:5">
      <c r="A1102" s="22">
        <v>41813</v>
      </c>
      <c r="B1102" s="22" t="s">
        <v>62</v>
      </c>
      <c r="C1102" s="22" t="s">
        <v>48</v>
      </c>
      <c r="D1102" s="23" t="s">
        <v>50</v>
      </c>
      <c r="E1102" s="76">
        <v>46</v>
      </c>
    </row>
    <row r="1103" spans="1:5">
      <c r="A1103" s="22">
        <v>41871</v>
      </c>
      <c r="B1103" s="22" t="s">
        <v>64</v>
      </c>
      <c r="C1103" s="22" t="s">
        <v>38</v>
      </c>
      <c r="D1103" s="23" t="s">
        <v>43</v>
      </c>
      <c r="E1103" s="76">
        <v>40</v>
      </c>
    </row>
    <row r="1104" spans="1:5">
      <c r="A1104" s="22">
        <v>41870</v>
      </c>
      <c r="B1104" s="22" t="s">
        <v>64</v>
      </c>
      <c r="C1104" s="22" t="s">
        <v>48</v>
      </c>
      <c r="D1104" s="23" t="s">
        <v>49</v>
      </c>
      <c r="E1104" s="76">
        <v>66</v>
      </c>
    </row>
    <row r="1105" spans="1:5">
      <c r="A1105" s="22">
        <v>41782</v>
      </c>
      <c r="B1105" s="22" t="s">
        <v>60</v>
      </c>
      <c r="C1105" s="22" t="s">
        <v>38</v>
      </c>
      <c r="D1105" s="23" t="s">
        <v>46</v>
      </c>
      <c r="E1105" s="76">
        <v>72</v>
      </c>
    </row>
    <row r="1106" spans="1:5">
      <c r="A1106" s="22">
        <v>41877</v>
      </c>
      <c r="B1106" s="22" t="s">
        <v>64</v>
      </c>
      <c r="C1106" s="22" t="s">
        <v>48</v>
      </c>
      <c r="D1106" s="23" t="s">
        <v>49</v>
      </c>
      <c r="E1106" s="76">
        <v>66</v>
      </c>
    </row>
    <row r="1107" spans="1:5">
      <c r="A1107" s="22">
        <v>41799</v>
      </c>
      <c r="B1107" s="22" t="s">
        <v>62</v>
      </c>
      <c r="C1107" s="22" t="s">
        <v>38</v>
      </c>
      <c r="D1107" s="23" t="s">
        <v>54</v>
      </c>
      <c r="E1107" s="76">
        <v>47</v>
      </c>
    </row>
    <row r="1108" spans="1:5">
      <c r="A1108" s="22">
        <v>41783</v>
      </c>
      <c r="B1108" s="22" t="s">
        <v>60</v>
      </c>
      <c r="C1108" s="22" t="s">
        <v>336</v>
      </c>
      <c r="D1108" s="23" t="s">
        <v>39</v>
      </c>
      <c r="E1108" s="76">
        <v>160</v>
      </c>
    </row>
    <row r="1109" spans="1:5">
      <c r="A1109" s="22">
        <v>41872</v>
      </c>
      <c r="B1109" s="22" t="s">
        <v>64</v>
      </c>
      <c r="C1109" s="22" t="s">
        <v>336</v>
      </c>
      <c r="D1109" s="23" t="s">
        <v>58</v>
      </c>
      <c r="E1109" s="76">
        <v>75</v>
      </c>
    </row>
    <row r="1110" spans="1:5">
      <c r="A1110" s="22">
        <v>41864</v>
      </c>
      <c r="B1110" s="22" t="s">
        <v>64</v>
      </c>
      <c r="C1110" s="22" t="s">
        <v>48</v>
      </c>
      <c r="D1110" s="23" t="s">
        <v>49</v>
      </c>
      <c r="E1110" s="76">
        <v>66</v>
      </c>
    </row>
    <row r="1111" spans="1:5">
      <c r="A1111" s="22">
        <v>41811</v>
      </c>
      <c r="B1111" s="22" t="s">
        <v>62</v>
      </c>
      <c r="C1111" s="22" t="s">
        <v>48</v>
      </c>
      <c r="D1111" s="23" t="s">
        <v>50</v>
      </c>
      <c r="E1111" s="76">
        <v>23</v>
      </c>
    </row>
    <row r="1112" spans="1:5">
      <c r="A1112" s="22">
        <v>41863</v>
      </c>
      <c r="B1112" s="22" t="s">
        <v>64</v>
      </c>
      <c r="C1112" s="22" t="s">
        <v>48</v>
      </c>
      <c r="D1112" s="23" t="s">
        <v>50</v>
      </c>
      <c r="E1112" s="76">
        <v>23</v>
      </c>
    </row>
    <row r="1113" spans="1:5">
      <c r="A1113" s="22">
        <v>41869</v>
      </c>
      <c r="B1113" s="22" t="s">
        <v>64</v>
      </c>
      <c r="C1113" s="22" t="s">
        <v>38</v>
      </c>
      <c r="D1113" s="23" t="s">
        <v>58</v>
      </c>
      <c r="E1113" s="76">
        <v>72</v>
      </c>
    </row>
    <row r="1114" spans="1:5">
      <c r="A1114" s="22">
        <v>41855</v>
      </c>
      <c r="B1114" s="22" t="s">
        <v>64</v>
      </c>
      <c r="C1114" s="22" t="s">
        <v>38</v>
      </c>
      <c r="D1114" s="23" t="s">
        <v>39</v>
      </c>
      <c r="E1114" s="76">
        <v>320</v>
      </c>
    </row>
    <row r="1115" spans="1:5">
      <c r="A1115" s="22">
        <v>41772</v>
      </c>
      <c r="B1115" s="22" t="s">
        <v>60</v>
      </c>
      <c r="C1115" s="22" t="s">
        <v>336</v>
      </c>
      <c r="D1115" s="23" t="s">
        <v>58</v>
      </c>
      <c r="E1115" s="76">
        <v>48</v>
      </c>
    </row>
    <row r="1116" spans="1:5">
      <c r="A1116" s="22">
        <v>41877</v>
      </c>
      <c r="B1116" s="22" t="s">
        <v>64</v>
      </c>
      <c r="C1116" s="22" t="s">
        <v>38</v>
      </c>
      <c r="D1116" s="23" t="s">
        <v>57</v>
      </c>
      <c r="E1116" s="76">
        <v>23</v>
      </c>
    </row>
    <row r="1117" spans="1:5">
      <c r="A1117" s="22">
        <v>41872</v>
      </c>
      <c r="B1117" s="22" t="s">
        <v>64</v>
      </c>
      <c r="C1117" s="22" t="s">
        <v>336</v>
      </c>
      <c r="D1117" s="23" t="s">
        <v>49</v>
      </c>
      <c r="E1117" s="76">
        <v>99</v>
      </c>
    </row>
    <row r="1118" spans="1:5">
      <c r="A1118" s="22">
        <v>41880</v>
      </c>
      <c r="B1118" s="22" t="s">
        <v>64</v>
      </c>
      <c r="C1118" s="22" t="s">
        <v>38</v>
      </c>
      <c r="D1118" s="23" t="s">
        <v>57</v>
      </c>
      <c r="E1118" s="76">
        <v>46</v>
      </c>
    </row>
    <row r="1119" spans="1:5">
      <c r="A1119" s="22">
        <v>41817</v>
      </c>
      <c r="B1119" s="22" t="s">
        <v>62</v>
      </c>
      <c r="C1119" s="22" t="s">
        <v>38</v>
      </c>
      <c r="D1119" s="23" t="s">
        <v>49</v>
      </c>
      <c r="E1119" s="76">
        <v>68</v>
      </c>
    </row>
    <row r="1120" spans="1:5">
      <c r="A1120" s="22">
        <v>41824</v>
      </c>
      <c r="B1120" s="22" t="s">
        <v>63</v>
      </c>
      <c r="C1120" s="22" t="s">
        <v>48</v>
      </c>
      <c r="D1120" s="23" t="s">
        <v>39</v>
      </c>
      <c r="E1120" s="76">
        <v>160</v>
      </c>
    </row>
    <row r="1121" spans="1:5">
      <c r="A1121" s="22">
        <v>41878</v>
      </c>
      <c r="B1121" s="22" t="s">
        <v>64</v>
      </c>
      <c r="C1121" s="22" t="s">
        <v>336</v>
      </c>
      <c r="D1121" s="23" t="s">
        <v>49</v>
      </c>
      <c r="E1121" s="76">
        <v>34</v>
      </c>
    </row>
    <row r="1122" spans="1:5">
      <c r="A1122" s="22">
        <v>41882</v>
      </c>
      <c r="B1122" s="22" t="s">
        <v>64</v>
      </c>
      <c r="C1122" s="22" t="s">
        <v>38</v>
      </c>
      <c r="D1122" s="23" t="s">
        <v>43</v>
      </c>
      <c r="E1122" s="76">
        <v>20</v>
      </c>
    </row>
    <row r="1123" spans="1:5">
      <c r="A1123" s="22">
        <v>41804</v>
      </c>
      <c r="B1123" s="22" t="s">
        <v>62</v>
      </c>
      <c r="C1123" s="22" t="s">
        <v>48</v>
      </c>
      <c r="D1123" s="23" t="s">
        <v>49</v>
      </c>
      <c r="E1123" s="76">
        <v>549</v>
      </c>
    </row>
    <row r="1124" spans="1:5">
      <c r="A1124" s="22">
        <v>41845</v>
      </c>
      <c r="B1124" s="22" t="s">
        <v>63</v>
      </c>
      <c r="C1124" s="22" t="s">
        <v>48</v>
      </c>
      <c r="D1124" s="23" t="s">
        <v>39</v>
      </c>
      <c r="E1124" s="76">
        <v>240</v>
      </c>
    </row>
    <row r="1125" spans="1:5">
      <c r="A1125" s="22">
        <v>41810</v>
      </c>
      <c r="B1125" s="22" t="s">
        <v>62</v>
      </c>
      <c r="C1125" s="22" t="s">
        <v>48</v>
      </c>
      <c r="D1125" s="23" t="s">
        <v>50</v>
      </c>
      <c r="E1125" s="76">
        <v>69</v>
      </c>
    </row>
    <row r="1126" spans="1:5">
      <c r="A1126" s="22">
        <v>41846</v>
      </c>
      <c r="B1126" s="22" t="s">
        <v>63</v>
      </c>
      <c r="C1126" s="22" t="s">
        <v>38</v>
      </c>
      <c r="D1126" s="23" t="s">
        <v>50</v>
      </c>
      <c r="E1126" s="76">
        <v>44</v>
      </c>
    </row>
    <row r="1127" spans="1:5">
      <c r="A1127" s="22">
        <v>41875</v>
      </c>
      <c r="B1127" s="22" t="s">
        <v>64</v>
      </c>
      <c r="C1127" s="22" t="s">
        <v>38</v>
      </c>
      <c r="D1127" s="23" t="s">
        <v>49</v>
      </c>
      <c r="E1127" s="76">
        <v>68</v>
      </c>
    </row>
    <row r="1128" spans="1:5">
      <c r="A1128" s="22">
        <v>41792</v>
      </c>
      <c r="B1128" s="22" t="s">
        <v>62</v>
      </c>
      <c r="C1128" s="22" t="s">
        <v>48</v>
      </c>
      <c r="D1128" s="23" t="s">
        <v>58</v>
      </c>
      <c r="E1128" s="76">
        <v>24</v>
      </c>
    </row>
    <row r="1129" spans="1:5">
      <c r="A1129" s="22">
        <v>41797</v>
      </c>
      <c r="B1129" s="22" t="s">
        <v>62</v>
      </c>
      <c r="C1129" s="22" t="s">
        <v>48</v>
      </c>
      <c r="D1129" s="23" t="s">
        <v>53</v>
      </c>
      <c r="E1129" s="76">
        <v>28</v>
      </c>
    </row>
    <row r="1130" spans="1:5">
      <c r="A1130" s="22">
        <v>41854</v>
      </c>
      <c r="B1130" s="22" t="s">
        <v>64</v>
      </c>
      <c r="C1130" s="22" t="s">
        <v>48</v>
      </c>
      <c r="D1130" s="23" t="s">
        <v>53</v>
      </c>
      <c r="E1130" s="76">
        <v>87</v>
      </c>
    </row>
    <row r="1131" spans="1:5">
      <c r="A1131" s="22">
        <v>41879</v>
      </c>
      <c r="B1131" s="22" t="s">
        <v>64</v>
      </c>
      <c r="C1131" s="22" t="s">
        <v>38</v>
      </c>
      <c r="D1131" s="23" t="s">
        <v>56</v>
      </c>
      <c r="E1131" s="76">
        <v>42</v>
      </c>
    </row>
    <row r="1132" spans="1:5">
      <c r="A1132" s="22">
        <v>41787</v>
      </c>
      <c r="B1132" s="22" t="s">
        <v>60</v>
      </c>
      <c r="C1132" s="22" t="s">
        <v>48</v>
      </c>
      <c r="D1132" s="23" t="s">
        <v>39</v>
      </c>
      <c r="E1132" s="76">
        <v>240</v>
      </c>
    </row>
    <row r="1133" spans="1:5">
      <c r="A1133" s="22">
        <v>41862</v>
      </c>
      <c r="B1133" s="22" t="s">
        <v>64</v>
      </c>
      <c r="C1133" s="22" t="s">
        <v>38</v>
      </c>
      <c r="D1133" s="23" t="s">
        <v>43</v>
      </c>
      <c r="E1133" s="76">
        <v>40</v>
      </c>
    </row>
    <row r="1134" spans="1:5">
      <c r="A1134" s="22">
        <v>41872</v>
      </c>
      <c r="B1134" s="22" t="s">
        <v>64</v>
      </c>
      <c r="C1134" s="22" t="s">
        <v>48</v>
      </c>
      <c r="D1134" s="23" t="s">
        <v>56</v>
      </c>
      <c r="E1134" s="76">
        <v>38</v>
      </c>
    </row>
    <row r="1135" spans="1:5">
      <c r="A1135" s="22">
        <v>41862</v>
      </c>
      <c r="B1135" s="22" t="s">
        <v>64</v>
      </c>
      <c r="C1135" s="22" t="s">
        <v>38</v>
      </c>
      <c r="D1135" s="23" t="s">
        <v>58</v>
      </c>
      <c r="E1135" s="76">
        <v>46</v>
      </c>
    </row>
    <row r="1136" spans="1:5">
      <c r="A1136" s="22">
        <v>41875</v>
      </c>
      <c r="B1136" s="22" t="s">
        <v>64</v>
      </c>
      <c r="C1136" s="22" t="s">
        <v>48</v>
      </c>
      <c r="D1136" s="23" t="s">
        <v>57</v>
      </c>
      <c r="E1136" s="76">
        <v>22</v>
      </c>
    </row>
    <row r="1137" spans="1:5">
      <c r="A1137" s="22">
        <v>41863</v>
      </c>
      <c r="B1137" s="22" t="s">
        <v>64</v>
      </c>
      <c r="C1137" s="22" t="s">
        <v>38</v>
      </c>
      <c r="D1137" s="23" t="s">
        <v>56</v>
      </c>
      <c r="E1137" s="76">
        <v>60</v>
      </c>
    </row>
    <row r="1138" spans="1:5">
      <c r="A1138" s="22">
        <v>41898</v>
      </c>
      <c r="B1138" s="22" t="s">
        <v>65</v>
      </c>
      <c r="C1138" s="22" t="s">
        <v>38</v>
      </c>
      <c r="D1138" s="23" t="s">
        <v>49</v>
      </c>
      <c r="E1138" s="76">
        <v>99</v>
      </c>
    </row>
    <row r="1139" spans="1:5">
      <c r="A1139" s="22">
        <v>41793</v>
      </c>
      <c r="B1139" s="22" t="s">
        <v>62</v>
      </c>
      <c r="C1139" s="22" t="s">
        <v>48</v>
      </c>
      <c r="D1139" s="23" t="s">
        <v>58</v>
      </c>
      <c r="E1139" s="76">
        <v>24</v>
      </c>
    </row>
    <row r="1140" spans="1:5">
      <c r="A1140" s="22">
        <v>41875</v>
      </c>
      <c r="B1140" s="22" t="s">
        <v>64</v>
      </c>
      <c r="C1140" s="22" t="s">
        <v>38</v>
      </c>
      <c r="D1140" s="23" t="s">
        <v>50</v>
      </c>
      <c r="E1140" s="76">
        <v>46</v>
      </c>
    </row>
    <row r="1141" spans="1:5">
      <c r="A1141" s="22">
        <v>41858</v>
      </c>
      <c r="B1141" s="22" t="s">
        <v>64</v>
      </c>
      <c r="C1141" s="22" t="s">
        <v>38</v>
      </c>
      <c r="D1141" s="23" t="s">
        <v>43</v>
      </c>
      <c r="E1141" s="76">
        <v>100</v>
      </c>
    </row>
    <row r="1142" spans="1:5">
      <c r="A1142" s="22">
        <v>41778</v>
      </c>
      <c r="B1142" s="22" t="s">
        <v>60</v>
      </c>
      <c r="C1142" s="22" t="s">
        <v>38</v>
      </c>
      <c r="D1142" s="23" t="s">
        <v>57</v>
      </c>
      <c r="E1142" s="76">
        <v>66</v>
      </c>
    </row>
    <row r="1143" spans="1:5">
      <c r="A1143" s="22">
        <v>41771</v>
      </c>
      <c r="B1143" s="22" t="s">
        <v>60</v>
      </c>
      <c r="C1143" s="22" t="s">
        <v>48</v>
      </c>
      <c r="D1143" s="23" t="s">
        <v>49</v>
      </c>
      <c r="E1143" s="76">
        <v>34</v>
      </c>
    </row>
    <row r="1144" spans="1:5">
      <c r="A1144" s="22">
        <v>41856</v>
      </c>
      <c r="B1144" s="22" t="s">
        <v>64</v>
      </c>
      <c r="C1144" s="22" t="s">
        <v>38</v>
      </c>
      <c r="D1144" s="23" t="s">
        <v>54</v>
      </c>
      <c r="E1144" s="76">
        <v>71</v>
      </c>
    </row>
    <row r="1145" spans="1:5">
      <c r="A1145" s="22">
        <v>41819</v>
      </c>
      <c r="B1145" s="22" t="s">
        <v>62</v>
      </c>
      <c r="C1145" s="22" t="s">
        <v>48</v>
      </c>
      <c r="D1145" s="23" t="s">
        <v>66</v>
      </c>
      <c r="E1145" s="76">
        <v>36</v>
      </c>
    </row>
    <row r="1146" spans="1:5">
      <c r="A1146" s="22">
        <v>41836</v>
      </c>
      <c r="B1146" s="22" t="s">
        <v>63</v>
      </c>
      <c r="C1146" s="22" t="s">
        <v>38</v>
      </c>
      <c r="D1146" s="23" t="s">
        <v>58</v>
      </c>
      <c r="E1146" s="76">
        <v>75</v>
      </c>
    </row>
    <row r="1147" spans="1:5">
      <c r="A1147" s="22">
        <v>41810</v>
      </c>
      <c r="B1147" s="22" t="s">
        <v>62</v>
      </c>
      <c r="C1147" s="22" t="s">
        <v>48</v>
      </c>
      <c r="D1147" s="23" t="s">
        <v>43</v>
      </c>
      <c r="E1147" s="76">
        <v>40</v>
      </c>
    </row>
    <row r="1148" spans="1:5">
      <c r="A1148" s="22">
        <v>41784</v>
      </c>
      <c r="B1148" s="22" t="s">
        <v>60</v>
      </c>
      <c r="C1148" s="22" t="s">
        <v>48</v>
      </c>
      <c r="D1148" s="23" t="s">
        <v>50</v>
      </c>
      <c r="E1148" s="76">
        <v>46</v>
      </c>
    </row>
    <row r="1149" spans="1:5">
      <c r="A1149" s="22">
        <v>41799</v>
      </c>
      <c r="B1149" s="22" t="s">
        <v>62</v>
      </c>
      <c r="C1149" s="22" t="s">
        <v>48</v>
      </c>
      <c r="D1149" s="23" t="s">
        <v>49</v>
      </c>
      <c r="E1149" s="76">
        <v>66</v>
      </c>
    </row>
    <row r="1150" spans="1:5">
      <c r="A1150" s="22">
        <v>41844</v>
      </c>
      <c r="B1150" s="22" t="s">
        <v>63</v>
      </c>
      <c r="C1150" s="22" t="s">
        <v>48</v>
      </c>
      <c r="D1150" s="23" t="s">
        <v>46</v>
      </c>
      <c r="E1150" s="76">
        <v>72</v>
      </c>
    </row>
    <row r="1151" spans="1:5">
      <c r="A1151" s="22">
        <v>41801</v>
      </c>
      <c r="B1151" s="22" t="s">
        <v>62</v>
      </c>
      <c r="C1151" s="22" t="s">
        <v>336</v>
      </c>
      <c r="D1151" s="23" t="s">
        <v>49</v>
      </c>
      <c r="E1151" s="76">
        <v>170</v>
      </c>
    </row>
    <row r="1152" spans="1:5">
      <c r="A1152" s="22">
        <v>41853</v>
      </c>
      <c r="B1152" s="22" t="s">
        <v>64</v>
      </c>
      <c r="C1152" s="22" t="s">
        <v>48</v>
      </c>
      <c r="D1152" s="23" t="s">
        <v>39</v>
      </c>
      <c r="E1152" s="76">
        <v>160</v>
      </c>
    </row>
    <row r="1153" spans="1:5">
      <c r="A1153" s="22">
        <v>41866</v>
      </c>
      <c r="B1153" s="22" t="s">
        <v>64</v>
      </c>
      <c r="C1153" s="22" t="s">
        <v>38</v>
      </c>
      <c r="D1153" s="23" t="s">
        <v>58</v>
      </c>
      <c r="E1153" s="76">
        <v>69</v>
      </c>
    </row>
    <row r="1154" spans="1:5">
      <c r="A1154" s="22">
        <v>41861</v>
      </c>
      <c r="B1154" s="22" t="s">
        <v>64</v>
      </c>
      <c r="C1154" s="22" t="s">
        <v>48</v>
      </c>
      <c r="D1154" s="23" t="s">
        <v>53</v>
      </c>
      <c r="E1154" s="76">
        <v>29</v>
      </c>
    </row>
    <row r="1155" spans="1:5">
      <c r="A1155" s="22">
        <v>41869</v>
      </c>
      <c r="B1155" s="22" t="s">
        <v>64</v>
      </c>
      <c r="C1155" s="22" t="s">
        <v>38</v>
      </c>
      <c r="D1155" s="23" t="s">
        <v>58</v>
      </c>
      <c r="E1155" s="76">
        <v>48</v>
      </c>
    </row>
    <row r="1156" spans="1:5">
      <c r="A1156" s="22">
        <v>41818</v>
      </c>
      <c r="B1156" s="22" t="s">
        <v>62</v>
      </c>
      <c r="C1156" s="22" t="s">
        <v>48</v>
      </c>
      <c r="D1156" s="23" t="s">
        <v>53</v>
      </c>
      <c r="E1156" s="76">
        <v>60</v>
      </c>
    </row>
    <row r="1157" spans="1:5">
      <c r="A1157" s="22">
        <v>41873</v>
      </c>
      <c r="B1157" s="22" t="s">
        <v>64</v>
      </c>
      <c r="C1157" s="22" t="s">
        <v>38</v>
      </c>
      <c r="D1157" s="23" t="s">
        <v>49</v>
      </c>
      <c r="E1157" s="76">
        <v>96</v>
      </c>
    </row>
    <row r="1158" spans="1:5">
      <c r="A1158" s="22">
        <v>41853</v>
      </c>
      <c r="B1158" s="22" t="s">
        <v>64</v>
      </c>
      <c r="C1158" s="22" t="s">
        <v>48</v>
      </c>
      <c r="D1158" s="23" t="s">
        <v>49</v>
      </c>
      <c r="E1158" s="76">
        <v>99</v>
      </c>
    </row>
    <row r="1159" spans="1:5">
      <c r="A1159" s="22">
        <v>41771</v>
      </c>
      <c r="B1159" s="22" t="s">
        <v>60</v>
      </c>
      <c r="C1159" s="22" t="s">
        <v>48</v>
      </c>
      <c r="D1159" s="23" t="s">
        <v>56</v>
      </c>
      <c r="E1159" s="76">
        <v>63</v>
      </c>
    </row>
    <row r="1160" spans="1:5">
      <c r="A1160" s="22">
        <v>41879</v>
      </c>
      <c r="B1160" s="22" t="s">
        <v>64</v>
      </c>
      <c r="C1160" s="22" t="s">
        <v>48</v>
      </c>
      <c r="D1160" s="23" t="s">
        <v>43</v>
      </c>
      <c r="E1160" s="76">
        <v>60</v>
      </c>
    </row>
    <row r="1161" spans="1:5">
      <c r="A1161" s="22">
        <v>41857</v>
      </c>
      <c r="B1161" s="22" t="s">
        <v>64</v>
      </c>
      <c r="C1161" s="22" t="s">
        <v>38</v>
      </c>
      <c r="D1161" s="23" t="s">
        <v>66</v>
      </c>
      <c r="E1161" s="76">
        <v>19</v>
      </c>
    </row>
    <row r="1162" spans="1:5">
      <c r="A1162" s="22">
        <v>41793</v>
      </c>
      <c r="B1162" s="22" t="s">
        <v>62</v>
      </c>
      <c r="C1162" s="22" t="s">
        <v>48</v>
      </c>
      <c r="D1162" s="23" t="s">
        <v>50</v>
      </c>
      <c r="E1162" s="76">
        <v>414</v>
      </c>
    </row>
    <row r="1163" spans="1:5">
      <c r="A1163" s="22">
        <v>41805</v>
      </c>
      <c r="B1163" s="22" t="s">
        <v>62</v>
      </c>
      <c r="C1163" s="22" t="s">
        <v>48</v>
      </c>
      <c r="D1163" s="23" t="s">
        <v>57</v>
      </c>
      <c r="E1163" s="76">
        <v>46</v>
      </c>
    </row>
    <row r="1164" spans="1:5">
      <c r="A1164" s="22">
        <v>41799</v>
      </c>
      <c r="B1164" s="22" t="s">
        <v>62</v>
      </c>
      <c r="C1164" s="22" t="s">
        <v>38</v>
      </c>
      <c r="D1164" s="23" t="s">
        <v>53</v>
      </c>
      <c r="E1164" s="76">
        <v>399</v>
      </c>
    </row>
    <row r="1165" spans="1:5">
      <c r="A1165" s="22">
        <v>41804</v>
      </c>
      <c r="B1165" s="22" t="s">
        <v>62</v>
      </c>
      <c r="C1165" s="22" t="s">
        <v>48</v>
      </c>
      <c r="D1165" s="23" t="s">
        <v>53</v>
      </c>
      <c r="E1165" s="76">
        <v>120</v>
      </c>
    </row>
    <row r="1166" spans="1:5">
      <c r="A1166" s="22">
        <v>41855</v>
      </c>
      <c r="B1166" s="22" t="s">
        <v>64</v>
      </c>
      <c r="C1166" s="22" t="s">
        <v>48</v>
      </c>
      <c r="D1166" s="23" t="s">
        <v>57</v>
      </c>
      <c r="E1166" s="76">
        <v>46</v>
      </c>
    </row>
    <row r="1167" spans="1:5">
      <c r="A1167" s="22">
        <v>41809</v>
      </c>
      <c r="B1167" s="22" t="s">
        <v>62</v>
      </c>
      <c r="C1167" s="22" t="s">
        <v>38</v>
      </c>
      <c r="D1167" s="23" t="s">
        <v>43</v>
      </c>
      <c r="E1167" s="76">
        <v>57</v>
      </c>
    </row>
    <row r="1168" spans="1:5">
      <c r="A1168" s="22">
        <v>41764</v>
      </c>
      <c r="B1168" s="22" t="s">
        <v>60</v>
      </c>
      <c r="C1168" s="22" t="s">
        <v>336</v>
      </c>
      <c r="D1168" s="23" t="s">
        <v>57</v>
      </c>
      <c r="E1168" s="76">
        <v>69</v>
      </c>
    </row>
    <row r="1169" spans="1:5">
      <c r="A1169" s="22">
        <v>41796</v>
      </c>
      <c r="B1169" s="22" t="s">
        <v>62</v>
      </c>
      <c r="C1169" s="22" t="s">
        <v>38</v>
      </c>
      <c r="D1169" s="23" t="s">
        <v>50</v>
      </c>
      <c r="E1169" s="76">
        <v>46</v>
      </c>
    </row>
    <row r="1170" spans="1:5">
      <c r="A1170" s="22">
        <v>41859</v>
      </c>
      <c r="B1170" s="22" t="s">
        <v>64</v>
      </c>
      <c r="C1170" s="22" t="s">
        <v>38</v>
      </c>
      <c r="D1170" s="23" t="s">
        <v>57</v>
      </c>
      <c r="E1170" s="76">
        <v>46</v>
      </c>
    </row>
    <row r="1171" spans="1:5">
      <c r="A1171" s="22">
        <v>41866</v>
      </c>
      <c r="B1171" s="22" t="s">
        <v>64</v>
      </c>
      <c r="C1171" s="22" t="s">
        <v>336</v>
      </c>
      <c r="D1171" s="23" t="s">
        <v>50</v>
      </c>
      <c r="E1171" s="76">
        <v>23</v>
      </c>
    </row>
    <row r="1172" spans="1:5">
      <c r="A1172" s="22">
        <v>41871</v>
      </c>
      <c r="B1172" s="22" t="s">
        <v>64</v>
      </c>
      <c r="C1172" s="22" t="s">
        <v>38</v>
      </c>
      <c r="D1172" s="23" t="s">
        <v>57</v>
      </c>
      <c r="E1172" s="76">
        <v>46</v>
      </c>
    </row>
    <row r="1173" spans="1:5">
      <c r="A1173" s="22">
        <v>41794</v>
      </c>
      <c r="B1173" s="22" t="s">
        <v>62</v>
      </c>
      <c r="C1173" s="22" t="s">
        <v>336</v>
      </c>
      <c r="D1173" s="23" t="s">
        <v>56</v>
      </c>
      <c r="E1173" s="76">
        <v>20</v>
      </c>
    </row>
    <row r="1174" spans="1:5">
      <c r="A1174" s="22">
        <v>41850</v>
      </c>
      <c r="B1174" s="22" t="s">
        <v>63</v>
      </c>
      <c r="C1174" s="22" t="s">
        <v>48</v>
      </c>
      <c r="D1174" s="23" t="s">
        <v>54</v>
      </c>
      <c r="E1174" s="76">
        <v>71</v>
      </c>
    </row>
    <row r="1175" spans="1:5">
      <c r="A1175" s="22">
        <v>41858</v>
      </c>
      <c r="B1175" s="22" t="s">
        <v>64</v>
      </c>
      <c r="C1175" s="22" t="s">
        <v>38</v>
      </c>
      <c r="D1175" s="23" t="s">
        <v>46</v>
      </c>
      <c r="E1175" s="76">
        <v>72</v>
      </c>
    </row>
    <row r="1176" spans="1:5">
      <c r="A1176" s="22">
        <v>41855</v>
      </c>
      <c r="B1176" s="22" t="s">
        <v>64</v>
      </c>
      <c r="C1176" s="22" t="s">
        <v>48</v>
      </c>
      <c r="D1176" s="23" t="s">
        <v>58</v>
      </c>
      <c r="E1176" s="76">
        <v>72</v>
      </c>
    </row>
    <row r="1177" spans="1:5">
      <c r="A1177" s="22">
        <v>41854</v>
      </c>
      <c r="B1177" s="22" t="s">
        <v>64</v>
      </c>
      <c r="C1177" s="22" t="s">
        <v>38</v>
      </c>
      <c r="D1177" s="23" t="s">
        <v>61</v>
      </c>
      <c r="E1177" s="76">
        <v>27</v>
      </c>
    </row>
    <row r="1178" spans="1:5">
      <c r="A1178" s="22">
        <v>41814</v>
      </c>
      <c r="B1178" s="22" t="s">
        <v>62</v>
      </c>
      <c r="C1178" s="22" t="s">
        <v>48</v>
      </c>
      <c r="D1178" s="23" t="s">
        <v>43</v>
      </c>
      <c r="E1178" s="76">
        <v>60</v>
      </c>
    </row>
    <row r="1179" spans="1:5">
      <c r="A1179" s="22">
        <v>41800</v>
      </c>
      <c r="B1179" s="22" t="s">
        <v>62</v>
      </c>
      <c r="C1179" s="22" t="s">
        <v>48</v>
      </c>
      <c r="D1179" s="23" t="s">
        <v>57</v>
      </c>
      <c r="E1179" s="76">
        <v>23</v>
      </c>
    </row>
    <row r="1180" spans="1:5">
      <c r="A1180" s="22">
        <v>41877</v>
      </c>
      <c r="B1180" s="22" t="s">
        <v>64</v>
      </c>
      <c r="C1180" s="22" t="s">
        <v>48</v>
      </c>
      <c r="D1180" s="23" t="s">
        <v>53</v>
      </c>
      <c r="E1180" s="76">
        <v>579</v>
      </c>
    </row>
    <row r="1181" spans="1:5">
      <c r="A1181" s="22">
        <v>41860</v>
      </c>
      <c r="B1181" s="22" t="s">
        <v>64</v>
      </c>
      <c r="C1181" s="22" t="s">
        <v>38</v>
      </c>
      <c r="D1181" s="23" t="s">
        <v>50</v>
      </c>
      <c r="E1181" s="76">
        <v>23</v>
      </c>
    </row>
    <row r="1182" spans="1:5">
      <c r="A1182" s="22">
        <v>41901</v>
      </c>
      <c r="B1182" s="22" t="s">
        <v>65</v>
      </c>
      <c r="C1182" s="22" t="s">
        <v>48</v>
      </c>
      <c r="D1182" s="23" t="s">
        <v>50</v>
      </c>
      <c r="E1182" s="76">
        <v>66</v>
      </c>
    </row>
    <row r="1183" spans="1:5">
      <c r="A1183" s="22">
        <v>41856</v>
      </c>
      <c r="B1183" s="22" t="s">
        <v>64</v>
      </c>
      <c r="C1183" s="22" t="s">
        <v>38</v>
      </c>
      <c r="D1183" s="23" t="s">
        <v>50</v>
      </c>
      <c r="E1183" s="76">
        <v>334</v>
      </c>
    </row>
    <row r="1184" spans="1:5">
      <c r="A1184" s="22">
        <v>41816</v>
      </c>
      <c r="B1184" s="22" t="s">
        <v>62</v>
      </c>
      <c r="C1184" s="22" t="s">
        <v>48</v>
      </c>
      <c r="D1184" s="23" t="s">
        <v>39</v>
      </c>
      <c r="E1184" s="76">
        <v>152</v>
      </c>
    </row>
    <row r="1185" spans="1:5">
      <c r="A1185" s="22">
        <v>41805</v>
      </c>
      <c r="B1185" s="22" t="s">
        <v>62</v>
      </c>
      <c r="C1185" s="22" t="s">
        <v>38</v>
      </c>
      <c r="D1185" s="23" t="s">
        <v>49</v>
      </c>
      <c r="E1185" s="76">
        <v>66</v>
      </c>
    </row>
    <row r="1186" spans="1:5">
      <c r="A1186" s="22">
        <v>41867</v>
      </c>
      <c r="B1186" s="22" t="s">
        <v>64</v>
      </c>
      <c r="C1186" s="22" t="s">
        <v>48</v>
      </c>
      <c r="D1186" s="23" t="s">
        <v>57</v>
      </c>
      <c r="E1186" s="76">
        <v>23</v>
      </c>
    </row>
    <row r="1187" spans="1:5">
      <c r="A1187" s="22">
        <v>41858</v>
      </c>
      <c r="B1187" s="22" t="s">
        <v>64</v>
      </c>
      <c r="C1187" s="22" t="s">
        <v>38</v>
      </c>
      <c r="D1187" s="23" t="s">
        <v>50</v>
      </c>
      <c r="E1187" s="76">
        <v>66</v>
      </c>
    </row>
    <row r="1188" spans="1:5">
      <c r="A1188" s="22">
        <v>41906</v>
      </c>
      <c r="B1188" s="22" t="s">
        <v>65</v>
      </c>
      <c r="C1188" s="22" t="s">
        <v>38</v>
      </c>
      <c r="D1188" s="23" t="s">
        <v>49</v>
      </c>
      <c r="E1188" s="76">
        <v>711</v>
      </c>
    </row>
    <row r="1189" spans="1:5">
      <c r="A1189" s="22">
        <v>41769</v>
      </c>
      <c r="B1189" s="22" t="s">
        <v>60</v>
      </c>
      <c r="C1189" s="22" t="s">
        <v>48</v>
      </c>
      <c r="D1189" s="23" t="s">
        <v>49</v>
      </c>
      <c r="E1189" s="76">
        <v>68</v>
      </c>
    </row>
    <row r="1190" spans="1:5">
      <c r="A1190" s="22">
        <v>41818</v>
      </c>
      <c r="B1190" s="22" t="s">
        <v>62</v>
      </c>
      <c r="C1190" s="22" t="s">
        <v>48</v>
      </c>
      <c r="D1190" s="23" t="s">
        <v>53</v>
      </c>
      <c r="E1190" s="76">
        <v>90</v>
      </c>
    </row>
    <row r="1191" spans="1:5">
      <c r="A1191" s="22">
        <v>41830</v>
      </c>
      <c r="B1191" s="22" t="s">
        <v>63</v>
      </c>
      <c r="C1191" s="22" t="s">
        <v>38</v>
      </c>
      <c r="D1191" s="23" t="s">
        <v>49</v>
      </c>
      <c r="E1191" s="76">
        <v>68</v>
      </c>
    </row>
    <row r="1192" spans="1:5">
      <c r="A1192" s="22">
        <v>41842</v>
      </c>
      <c r="B1192" s="22" t="s">
        <v>63</v>
      </c>
      <c r="C1192" s="22" t="s">
        <v>48</v>
      </c>
      <c r="D1192" s="23" t="s">
        <v>58</v>
      </c>
      <c r="E1192" s="76">
        <v>75</v>
      </c>
    </row>
    <row r="1193" spans="1:5">
      <c r="A1193" s="22">
        <v>41858</v>
      </c>
      <c r="B1193" s="22" t="s">
        <v>64</v>
      </c>
      <c r="C1193" s="22" t="s">
        <v>38</v>
      </c>
      <c r="D1193" s="23" t="s">
        <v>58</v>
      </c>
      <c r="E1193" s="76">
        <v>100</v>
      </c>
    </row>
    <row r="1194" spans="1:5">
      <c r="A1194" s="22">
        <v>41857</v>
      </c>
      <c r="B1194" s="22" t="s">
        <v>64</v>
      </c>
      <c r="C1194" s="22" t="s">
        <v>48</v>
      </c>
      <c r="D1194" s="23" t="s">
        <v>53</v>
      </c>
      <c r="E1194" s="76">
        <v>58</v>
      </c>
    </row>
    <row r="1195" spans="1:5">
      <c r="A1195" s="22">
        <v>41797</v>
      </c>
      <c r="B1195" s="22" t="s">
        <v>62</v>
      </c>
      <c r="C1195" s="22" t="s">
        <v>48</v>
      </c>
      <c r="D1195" s="23" t="s">
        <v>43</v>
      </c>
      <c r="E1195" s="76">
        <v>20</v>
      </c>
    </row>
    <row r="1196" spans="1:5">
      <c r="A1196" s="22">
        <v>41858</v>
      </c>
      <c r="B1196" s="22" t="s">
        <v>64</v>
      </c>
      <c r="C1196" s="22" t="s">
        <v>48</v>
      </c>
      <c r="D1196" s="23" t="s">
        <v>56</v>
      </c>
      <c r="E1196" s="76">
        <v>40</v>
      </c>
    </row>
    <row r="1197" spans="1:5">
      <c r="A1197" s="22">
        <v>41778</v>
      </c>
      <c r="B1197" s="22" t="s">
        <v>60</v>
      </c>
      <c r="C1197" s="22" t="s">
        <v>38</v>
      </c>
      <c r="D1197" s="23" t="s">
        <v>53</v>
      </c>
      <c r="E1197" s="76">
        <v>87</v>
      </c>
    </row>
    <row r="1198" spans="1:5">
      <c r="A1198" s="22">
        <v>41798</v>
      </c>
      <c r="B1198" s="22" t="s">
        <v>62</v>
      </c>
      <c r="C1198" s="22" t="s">
        <v>48</v>
      </c>
      <c r="D1198" s="23" t="s">
        <v>49</v>
      </c>
      <c r="E1198" s="76">
        <v>102</v>
      </c>
    </row>
    <row r="1199" spans="1:5">
      <c r="A1199" s="22">
        <v>41818</v>
      </c>
      <c r="B1199" s="22" t="s">
        <v>62</v>
      </c>
      <c r="C1199" s="22" t="s">
        <v>38</v>
      </c>
      <c r="D1199" s="23" t="s">
        <v>54</v>
      </c>
      <c r="E1199" s="76">
        <v>513</v>
      </c>
    </row>
    <row r="1200" spans="1:5">
      <c r="A1200" s="22">
        <v>41811</v>
      </c>
      <c r="B1200" s="22" t="s">
        <v>62</v>
      </c>
      <c r="C1200" s="22" t="s">
        <v>48</v>
      </c>
      <c r="D1200" s="23" t="s">
        <v>53</v>
      </c>
      <c r="E1200" s="76">
        <v>28</v>
      </c>
    </row>
    <row r="1201" spans="1:5">
      <c r="A1201" s="22">
        <v>41876</v>
      </c>
      <c r="B1201" s="22" t="s">
        <v>64</v>
      </c>
      <c r="C1201" s="22" t="s">
        <v>38</v>
      </c>
      <c r="D1201" s="23" t="s">
        <v>57</v>
      </c>
      <c r="E1201" s="76">
        <v>69</v>
      </c>
    </row>
    <row r="1202" spans="1:5">
      <c r="A1202" s="22">
        <v>41852</v>
      </c>
      <c r="B1202" s="22" t="s">
        <v>64</v>
      </c>
      <c r="C1202" s="22" t="s">
        <v>48</v>
      </c>
      <c r="D1202" s="23" t="s">
        <v>53</v>
      </c>
      <c r="E1202" s="76">
        <v>661</v>
      </c>
    </row>
    <row r="1203" spans="1:5">
      <c r="A1203" s="22">
        <v>41881</v>
      </c>
      <c r="B1203" s="22" t="s">
        <v>64</v>
      </c>
      <c r="C1203" s="22" t="s">
        <v>38</v>
      </c>
      <c r="D1203" s="23" t="s">
        <v>57</v>
      </c>
      <c r="E1203" s="76">
        <v>23</v>
      </c>
    </row>
    <row r="1204" spans="1:5">
      <c r="A1204" s="22">
        <v>41806</v>
      </c>
      <c r="B1204" s="22" t="s">
        <v>62</v>
      </c>
      <c r="C1204" s="22" t="s">
        <v>48</v>
      </c>
      <c r="D1204" s="23" t="s">
        <v>57</v>
      </c>
      <c r="E1204" s="76">
        <v>46</v>
      </c>
    </row>
    <row r="1205" spans="1:5">
      <c r="A1205" s="22">
        <v>41798</v>
      </c>
      <c r="B1205" s="22" t="s">
        <v>62</v>
      </c>
      <c r="C1205" s="22" t="s">
        <v>38</v>
      </c>
      <c r="D1205" s="23" t="s">
        <v>57</v>
      </c>
      <c r="E1205" s="76">
        <v>23</v>
      </c>
    </row>
    <row r="1206" spans="1:5">
      <c r="A1206" s="22">
        <v>41860</v>
      </c>
      <c r="B1206" s="22" t="s">
        <v>64</v>
      </c>
      <c r="C1206" s="22" t="s">
        <v>38</v>
      </c>
      <c r="D1206" s="23" t="s">
        <v>39</v>
      </c>
      <c r="E1206" s="76">
        <v>160</v>
      </c>
    </row>
    <row r="1207" spans="1:5">
      <c r="A1207" s="22">
        <v>41815</v>
      </c>
      <c r="B1207" s="22" t="s">
        <v>62</v>
      </c>
      <c r="C1207" s="22" t="s">
        <v>48</v>
      </c>
      <c r="D1207" s="23" t="s">
        <v>39</v>
      </c>
      <c r="E1207" s="76">
        <v>240</v>
      </c>
    </row>
    <row r="1208" spans="1:5">
      <c r="A1208" s="22">
        <v>41809</v>
      </c>
      <c r="B1208" s="22" t="s">
        <v>62</v>
      </c>
      <c r="C1208" s="22" t="s">
        <v>336</v>
      </c>
      <c r="D1208" s="23" t="s">
        <v>50</v>
      </c>
      <c r="E1208" s="76">
        <v>46</v>
      </c>
    </row>
    <row r="1209" spans="1:5">
      <c r="A1209" s="22">
        <v>41869</v>
      </c>
      <c r="B1209" s="22" t="s">
        <v>64</v>
      </c>
      <c r="C1209" s="22" t="s">
        <v>38</v>
      </c>
      <c r="D1209" s="23" t="s">
        <v>53</v>
      </c>
      <c r="E1209" s="76">
        <v>29</v>
      </c>
    </row>
    <row r="1210" spans="1:5">
      <c r="A1210" s="22">
        <v>41876</v>
      </c>
      <c r="B1210" s="22" t="s">
        <v>64</v>
      </c>
      <c r="C1210" s="22" t="s">
        <v>48</v>
      </c>
      <c r="D1210" s="23" t="s">
        <v>39</v>
      </c>
      <c r="E1210" s="76">
        <v>240</v>
      </c>
    </row>
    <row r="1211" spans="1:5">
      <c r="A1211" s="22">
        <v>41797</v>
      </c>
      <c r="B1211" s="22" t="s">
        <v>62</v>
      </c>
      <c r="C1211" s="22" t="s">
        <v>38</v>
      </c>
      <c r="D1211" s="23" t="s">
        <v>43</v>
      </c>
      <c r="E1211" s="76">
        <v>40</v>
      </c>
    </row>
    <row r="1212" spans="1:5">
      <c r="A1212" s="22">
        <v>41796</v>
      </c>
      <c r="B1212" s="22" t="s">
        <v>62</v>
      </c>
      <c r="C1212" s="22" t="s">
        <v>38</v>
      </c>
      <c r="D1212" s="23" t="s">
        <v>43</v>
      </c>
      <c r="E1212" s="76">
        <v>60</v>
      </c>
    </row>
    <row r="1213" spans="1:5">
      <c r="A1213" s="22">
        <v>41865</v>
      </c>
      <c r="B1213" s="22" t="s">
        <v>64</v>
      </c>
      <c r="C1213" s="22" t="s">
        <v>38</v>
      </c>
      <c r="D1213" s="23" t="s">
        <v>39</v>
      </c>
      <c r="E1213" s="76">
        <v>240</v>
      </c>
    </row>
    <row r="1214" spans="1:5">
      <c r="A1214" s="22">
        <v>41806</v>
      </c>
      <c r="B1214" s="22" t="s">
        <v>62</v>
      </c>
      <c r="C1214" s="22" t="s">
        <v>38</v>
      </c>
      <c r="D1214" s="23" t="s">
        <v>50</v>
      </c>
      <c r="E1214" s="76">
        <v>46</v>
      </c>
    </row>
    <row r="1215" spans="1:5">
      <c r="A1215" s="22">
        <v>41875</v>
      </c>
      <c r="B1215" s="22" t="s">
        <v>64</v>
      </c>
      <c r="C1215" s="22" t="s">
        <v>38</v>
      </c>
      <c r="D1215" s="23" t="s">
        <v>43</v>
      </c>
      <c r="E1215" s="76">
        <v>20</v>
      </c>
    </row>
    <row r="1216" spans="1:5">
      <c r="A1216" s="22">
        <v>41854</v>
      </c>
      <c r="B1216" s="22" t="s">
        <v>64</v>
      </c>
      <c r="C1216" s="22" t="s">
        <v>38</v>
      </c>
      <c r="D1216" s="23" t="s">
        <v>49</v>
      </c>
      <c r="E1216" s="76">
        <v>66</v>
      </c>
    </row>
    <row r="1217" spans="1:5">
      <c r="A1217" s="22">
        <v>41868</v>
      </c>
      <c r="B1217" s="22" t="s">
        <v>64</v>
      </c>
      <c r="C1217" s="22" t="s">
        <v>38</v>
      </c>
      <c r="D1217" s="23" t="s">
        <v>49</v>
      </c>
      <c r="E1217" s="76">
        <v>96</v>
      </c>
    </row>
    <row r="1218" spans="1:5">
      <c r="A1218" s="22">
        <v>41872</v>
      </c>
      <c r="B1218" s="22" t="s">
        <v>64</v>
      </c>
      <c r="C1218" s="22" t="s">
        <v>48</v>
      </c>
      <c r="D1218" s="23" t="s">
        <v>50</v>
      </c>
      <c r="E1218" s="76">
        <v>46</v>
      </c>
    </row>
    <row r="1219" spans="1:5">
      <c r="A1219" s="22">
        <v>41794</v>
      </c>
      <c r="B1219" s="22" t="s">
        <v>62</v>
      </c>
      <c r="C1219" s="22" t="s">
        <v>48</v>
      </c>
      <c r="D1219" s="23" t="s">
        <v>46</v>
      </c>
      <c r="E1219" s="76">
        <v>25</v>
      </c>
    </row>
    <row r="1220" spans="1:5">
      <c r="A1220" s="22">
        <v>41796</v>
      </c>
      <c r="B1220" s="22" t="s">
        <v>62</v>
      </c>
      <c r="C1220" s="22" t="s">
        <v>336</v>
      </c>
      <c r="D1220" s="23" t="s">
        <v>50</v>
      </c>
      <c r="E1220" s="76">
        <v>305</v>
      </c>
    </row>
    <row r="1221" spans="1:5">
      <c r="A1221" s="22">
        <v>41813</v>
      </c>
      <c r="B1221" s="22" t="s">
        <v>62</v>
      </c>
      <c r="C1221" s="22" t="s">
        <v>48</v>
      </c>
      <c r="D1221" s="23" t="s">
        <v>49</v>
      </c>
      <c r="E1221" s="76">
        <v>198</v>
      </c>
    </row>
    <row r="1222" spans="1:5">
      <c r="A1222" s="22">
        <v>41859</v>
      </c>
      <c r="B1222" s="22" t="s">
        <v>64</v>
      </c>
      <c r="C1222" s="22" t="s">
        <v>48</v>
      </c>
      <c r="D1222" s="23" t="s">
        <v>57</v>
      </c>
      <c r="E1222" s="76">
        <v>523</v>
      </c>
    </row>
    <row r="1223" spans="1:5">
      <c r="A1223" s="22">
        <v>41798</v>
      </c>
      <c r="B1223" s="22" t="s">
        <v>62</v>
      </c>
      <c r="C1223" s="22" t="s">
        <v>38</v>
      </c>
      <c r="D1223" s="23" t="s">
        <v>46</v>
      </c>
      <c r="E1223" s="76">
        <v>50</v>
      </c>
    </row>
    <row r="1224" spans="1:5">
      <c r="A1224" s="22">
        <v>41764</v>
      </c>
      <c r="B1224" s="22" t="s">
        <v>60</v>
      </c>
      <c r="C1224" s="22" t="s">
        <v>48</v>
      </c>
      <c r="D1224" s="23" t="s">
        <v>54</v>
      </c>
      <c r="E1224" s="76">
        <v>514</v>
      </c>
    </row>
    <row r="1225" spans="1:5">
      <c r="A1225" s="22">
        <v>41863</v>
      </c>
      <c r="B1225" s="22" t="s">
        <v>64</v>
      </c>
      <c r="C1225" s="22" t="s">
        <v>38</v>
      </c>
      <c r="D1225" s="23" t="s">
        <v>53</v>
      </c>
      <c r="E1225" s="76">
        <v>58</v>
      </c>
    </row>
    <row r="1226" spans="1:5">
      <c r="A1226" s="22">
        <v>41904</v>
      </c>
      <c r="B1226" s="22" t="s">
        <v>65</v>
      </c>
      <c r="C1226" s="22" t="s">
        <v>336</v>
      </c>
      <c r="D1226" s="23" t="s">
        <v>54</v>
      </c>
      <c r="E1226" s="76">
        <v>23</v>
      </c>
    </row>
    <row r="1227" spans="1:5">
      <c r="A1227" s="22">
        <v>41799</v>
      </c>
      <c r="B1227" s="22" t="s">
        <v>62</v>
      </c>
      <c r="C1227" s="22" t="s">
        <v>48</v>
      </c>
      <c r="D1227" s="23" t="s">
        <v>57</v>
      </c>
      <c r="E1227" s="76">
        <v>46</v>
      </c>
    </row>
    <row r="1228" spans="1:5">
      <c r="A1228" s="22">
        <v>41817</v>
      </c>
      <c r="B1228" s="22" t="s">
        <v>62</v>
      </c>
      <c r="C1228" s="22" t="s">
        <v>38</v>
      </c>
      <c r="D1228" s="23" t="s">
        <v>57</v>
      </c>
      <c r="E1228" s="76">
        <v>69</v>
      </c>
    </row>
    <row r="1229" spans="1:5">
      <c r="A1229" s="22">
        <v>41873</v>
      </c>
      <c r="B1229" s="22" t="s">
        <v>64</v>
      </c>
      <c r="C1229" s="22" t="s">
        <v>38</v>
      </c>
      <c r="D1229" s="23" t="s">
        <v>43</v>
      </c>
      <c r="E1229" s="76">
        <v>60</v>
      </c>
    </row>
    <row r="1230" spans="1:5">
      <c r="A1230" s="22">
        <v>41809</v>
      </c>
      <c r="B1230" s="22" t="s">
        <v>62</v>
      </c>
      <c r="C1230" s="22" t="s">
        <v>48</v>
      </c>
      <c r="D1230" s="23" t="s">
        <v>46</v>
      </c>
      <c r="E1230" s="76">
        <v>48</v>
      </c>
    </row>
    <row r="1231" spans="1:5">
      <c r="A1231" s="22">
        <v>41870</v>
      </c>
      <c r="B1231" s="22" t="s">
        <v>64</v>
      </c>
      <c r="C1231" s="22" t="s">
        <v>38</v>
      </c>
      <c r="D1231" s="23" t="s">
        <v>66</v>
      </c>
      <c r="E1231" s="76">
        <v>38</v>
      </c>
    </row>
    <row r="1232" spans="1:5">
      <c r="A1232" s="22">
        <v>41875</v>
      </c>
      <c r="B1232" s="22" t="s">
        <v>64</v>
      </c>
      <c r="C1232" s="22" t="s">
        <v>48</v>
      </c>
      <c r="D1232" s="23" t="s">
        <v>49</v>
      </c>
      <c r="E1232" s="76">
        <v>608</v>
      </c>
    </row>
    <row r="1233" spans="1:5">
      <c r="A1233" s="22">
        <v>41806</v>
      </c>
      <c r="B1233" s="22" t="s">
        <v>62</v>
      </c>
      <c r="C1233" s="22" t="s">
        <v>48</v>
      </c>
      <c r="D1233" s="23" t="s">
        <v>57</v>
      </c>
      <c r="E1233" s="76">
        <v>23</v>
      </c>
    </row>
    <row r="1234" spans="1:5">
      <c r="A1234" s="22">
        <v>41808</v>
      </c>
      <c r="B1234" s="22" t="s">
        <v>62</v>
      </c>
      <c r="C1234" s="22" t="s">
        <v>48</v>
      </c>
      <c r="D1234" s="23" t="s">
        <v>43</v>
      </c>
      <c r="E1234" s="76">
        <v>40</v>
      </c>
    </row>
    <row r="1235" spans="1:5">
      <c r="A1235" s="22">
        <v>41875</v>
      </c>
      <c r="B1235" s="22" t="s">
        <v>64</v>
      </c>
      <c r="C1235" s="22" t="s">
        <v>336</v>
      </c>
      <c r="D1235" s="23" t="s">
        <v>50</v>
      </c>
      <c r="E1235" s="76">
        <v>46</v>
      </c>
    </row>
    <row r="1236" spans="1:5">
      <c r="A1236" s="22">
        <v>41782</v>
      </c>
      <c r="B1236" s="22" t="s">
        <v>60</v>
      </c>
      <c r="C1236" s="22" t="s">
        <v>48</v>
      </c>
      <c r="D1236" s="23" t="s">
        <v>49</v>
      </c>
      <c r="E1236" s="76">
        <v>34</v>
      </c>
    </row>
    <row r="1237" spans="1:5">
      <c r="A1237" s="22">
        <v>41815</v>
      </c>
      <c r="B1237" s="22" t="s">
        <v>62</v>
      </c>
      <c r="C1237" s="22" t="s">
        <v>48</v>
      </c>
      <c r="D1237" s="23" t="s">
        <v>53</v>
      </c>
      <c r="E1237" s="76">
        <v>58</v>
      </c>
    </row>
    <row r="1238" spans="1:5">
      <c r="A1238" s="22">
        <v>41834</v>
      </c>
      <c r="B1238" s="22" t="s">
        <v>63</v>
      </c>
      <c r="C1238" s="22" t="s">
        <v>38</v>
      </c>
      <c r="D1238" s="23" t="s">
        <v>54</v>
      </c>
      <c r="E1238" s="76">
        <v>363</v>
      </c>
    </row>
    <row r="1239" spans="1:5">
      <c r="A1239" s="22">
        <v>41810</v>
      </c>
      <c r="B1239" s="22" t="s">
        <v>62</v>
      </c>
      <c r="C1239" s="22" t="s">
        <v>48</v>
      </c>
      <c r="D1239" s="23" t="s">
        <v>49</v>
      </c>
      <c r="E1239" s="76">
        <v>66</v>
      </c>
    </row>
    <row r="1240" spans="1:5">
      <c r="A1240" s="22">
        <v>41807</v>
      </c>
      <c r="B1240" s="22" t="s">
        <v>62</v>
      </c>
      <c r="C1240" s="22" t="s">
        <v>38</v>
      </c>
      <c r="D1240" s="23" t="s">
        <v>50</v>
      </c>
      <c r="E1240" s="76">
        <v>46</v>
      </c>
    </row>
    <row r="1241" spans="1:5">
      <c r="A1241" s="22">
        <v>41862</v>
      </c>
      <c r="B1241" s="22" t="s">
        <v>64</v>
      </c>
      <c r="C1241" s="22" t="s">
        <v>38</v>
      </c>
      <c r="D1241" s="23" t="s">
        <v>43</v>
      </c>
      <c r="E1241" s="76">
        <v>20</v>
      </c>
    </row>
    <row r="1242" spans="1:5">
      <c r="A1242" s="22">
        <v>41902</v>
      </c>
      <c r="B1242" s="22" t="s">
        <v>65</v>
      </c>
      <c r="C1242" s="22" t="s">
        <v>48</v>
      </c>
      <c r="D1242" s="23" t="s">
        <v>58</v>
      </c>
      <c r="E1242" s="76">
        <v>48</v>
      </c>
    </row>
    <row r="1243" spans="1:5">
      <c r="A1243" s="22">
        <v>41879</v>
      </c>
      <c r="B1243" s="22" t="s">
        <v>64</v>
      </c>
      <c r="C1243" s="22" t="s">
        <v>38</v>
      </c>
      <c r="D1243" s="23" t="s">
        <v>43</v>
      </c>
      <c r="E1243" s="76">
        <v>379</v>
      </c>
    </row>
    <row r="1244" spans="1:5">
      <c r="A1244" s="22">
        <v>41870</v>
      </c>
      <c r="B1244" s="22" t="s">
        <v>64</v>
      </c>
      <c r="C1244" s="22" t="s">
        <v>48</v>
      </c>
      <c r="D1244" s="23" t="s">
        <v>57</v>
      </c>
      <c r="E1244" s="76">
        <v>23</v>
      </c>
    </row>
    <row r="1245" spans="1:5">
      <c r="A1245" s="22">
        <v>41858</v>
      </c>
      <c r="B1245" s="22" t="s">
        <v>64</v>
      </c>
      <c r="C1245" s="22" t="s">
        <v>38</v>
      </c>
      <c r="D1245" s="23" t="s">
        <v>43</v>
      </c>
      <c r="E1245" s="76">
        <v>38</v>
      </c>
    </row>
    <row r="1246" spans="1:5">
      <c r="A1246" s="22">
        <v>41870</v>
      </c>
      <c r="B1246" s="22" t="s">
        <v>64</v>
      </c>
      <c r="C1246" s="22" t="s">
        <v>38</v>
      </c>
      <c r="D1246" s="23" t="s">
        <v>54</v>
      </c>
      <c r="E1246" s="76">
        <v>24</v>
      </c>
    </row>
    <row r="1247" spans="1:5">
      <c r="A1247" s="22">
        <v>41813</v>
      </c>
      <c r="B1247" s="22" t="s">
        <v>62</v>
      </c>
      <c r="C1247" s="22" t="s">
        <v>38</v>
      </c>
      <c r="D1247" s="23" t="s">
        <v>49</v>
      </c>
      <c r="E1247" s="76">
        <v>66</v>
      </c>
    </row>
    <row r="1248" spans="1:5">
      <c r="A1248" s="22">
        <v>41820</v>
      </c>
      <c r="B1248" s="22" t="s">
        <v>62</v>
      </c>
      <c r="C1248" s="22" t="s">
        <v>48</v>
      </c>
      <c r="D1248" s="23" t="s">
        <v>58</v>
      </c>
      <c r="E1248" s="76">
        <v>50</v>
      </c>
    </row>
    <row r="1249" spans="1:5">
      <c r="A1249" s="22">
        <v>41776</v>
      </c>
      <c r="B1249" s="22" t="s">
        <v>60</v>
      </c>
      <c r="C1249" s="22" t="s">
        <v>48</v>
      </c>
      <c r="D1249" s="23" t="s">
        <v>56</v>
      </c>
      <c r="E1249" s="76">
        <v>60</v>
      </c>
    </row>
    <row r="1250" spans="1:5">
      <c r="A1250" s="22">
        <v>41808</v>
      </c>
      <c r="B1250" s="22" t="s">
        <v>62</v>
      </c>
      <c r="C1250" s="22" t="s">
        <v>48</v>
      </c>
      <c r="D1250" s="23" t="s">
        <v>50</v>
      </c>
      <c r="E1250" s="76">
        <v>46</v>
      </c>
    </row>
    <row r="1251" spans="1:5">
      <c r="A1251" s="22">
        <v>41861</v>
      </c>
      <c r="B1251" s="22" t="s">
        <v>64</v>
      </c>
      <c r="C1251" s="22" t="s">
        <v>38</v>
      </c>
      <c r="D1251" s="23" t="s">
        <v>58</v>
      </c>
      <c r="E1251" s="76">
        <v>184</v>
      </c>
    </row>
    <row r="1252" spans="1:5">
      <c r="A1252" s="22">
        <v>41802</v>
      </c>
      <c r="B1252" s="22" t="s">
        <v>62</v>
      </c>
      <c r="C1252" s="22" t="s">
        <v>38</v>
      </c>
      <c r="D1252" s="23" t="s">
        <v>50</v>
      </c>
      <c r="E1252" s="76">
        <v>69</v>
      </c>
    </row>
    <row r="1253" spans="1:5">
      <c r="A1253" s="22">
        <v>41792</v>
      </c>
      <c r="B1253" s="22" t="s">
        <v>62</v>
      </c>
      <c r="C1253" s="22" t="s">
        <v>48</v>
      </c>
      <c r="D1253" s="23" t="s">
        <v>57</v>
      </c>
      <c r="E1253" s="76">
        <v>46</v>
      </c>
    </row>
    <row r="1254" spans="1:5">
      <c r="A1254" s="22">
        <v>41833</v>
      </c>
      <c r="B1254" s="22" t="s">
        <v>63</v>
      </c>
      <c r="C1254" s="22" t="s">
        <v>48</v>
      </c>
      <c r="D1254" s="23" t="s">
        <v>50</v>
      </c>
      <c r="E1254" s="76">
        <v>22</v>
      </c>
    </row>
    <row r="1255" spans="1:5">
      <c r="A1255" s="22">
        <v>41863</v>
      </c>
      <c r="B1255" s="22" t="s">
        <v>64</v>
      </c>
      <c r="C1255" s="22" t="s">
        <v>38</v>
      </c>
      <c r="D1255" s="23" t="s">
        <v>49</v>
      </c>
      <c r="E1255" s="76">
        <v>99</v>
      </c>
    </row>
    <row r="1256" spans="1:5">
      <c r="A1256" s="22">
        <v>41805</v>
      </c>
      <c r="B1256" s="22" t="s">
        <v>62</v>
      </c>
      <c r="C1256" s="22" t="s">
        <v>38</v>
      </c>
      <c r="D1256" s="23" t="s">
        <v>50</v>
      </c>
      <c r="E1256" s="76">
        <v>23</v>
      </c>
    </row>
    <row r="1257" spans="1:5">
      <c r="A1257" s="22">
        <v>41805</v>
      </c>
      <c r="B1257" s="22" t="s">
        <v>62</v>
      </c>
      <c r="C1257" s="22" t="s">
        <v>38</v>
      </c>
      <c r="D1257" s="23" t="s">
        <v>49</v>
      </c>
      <c r="E1257" s="76">
        <v>102</v>
      </c>
    </row>
    <row r="1258" spans="1:5">
      <c r="A1258" s="22">
        <v>41798</v>
      </c>
      <c r="B1258" s="22" t="s">
        <v>62</v>
      </c>
      <c r="C1258" s="22" t="s">
        <v>336</v>
      </c>
      <c r="D1258" s="23" t="s">
        <v>56</v>
      </c>
      <c r="E1258" s="76">
        <v>80</v>
      </c>
    </row>
    <row r="1259" spans="1:5">
      <c r="A1259" s="22">
        <v>41800</v>
      </c>
      <c r="B1259" s="22" t="s">
        <v>62</v>
      </c>
      <c r="C1259" s="22" t="s">
        <v>48</v>
      </c>
      <c r="D1259" s="23" t="s">
        <v>43</v>
      </c>
      <c r="E1259" s="76">
        <v>40</v>
      </c>
    </row>
    <row r="1260" spans="1:5">
      <c r="A1260" s="22">
        <v>41817</v>
      </c>
      <c r="B1260" s="22" t="s">
        <v>62</v>
      </c>
      <c r="C1260" s="22" t="s">
        <v>48</v>
      </c>
      <c r="D1260" s="23" t="s">
        <v>50</v>
      </c>
      <c r="E1260" s="76">
        <v>436</v>
      </c>
    </row>
    <row r="1261" spans="1:5">
      <c r="A1261" s="22">
        <v>41836</v>
      </c>
      <c r="B1261" s="22" t="s">
        <v>63</v>
      </c>
      <c r="C1261" s="22" t="s">
        <v>48</v>
      </c>
      <c r="D1261" s="23" t="s">
        <v>56</v>
      </c>
      <c r="E1261" s="76">
        <v>60</v>
      </c>
    </row>
    <row r="1262" spans="1:5">
      <c r="A1262" s="22">
        <v>41877</v>
      </c>
      <c r="B1262" s="22" t="s">
        <v>64</v>
      </c>
      <c r="C1262" s="22" t="s">
        <v>48</v>
      </c>
      <c r="D1262" s="23" t="s">
        <v>39</v>
      </c>
      <c r="E1262" s="76">
        <v>228</v>
      </c>
    </row>
    <row r="1263" spans="1:5">
      <c r="A1263" s="22">
        <v>41878</v>
      </c>
      <c r="B1263" s="22" t="s">
        <v>64</v>
      </c>
      <c r="C1263" s="22" t="s">
        <v>38</v>
      </c>
      <c r="D1263" s="23" t="s">
        <v>58</v>
      </c>
      <c r="E1263" s="76">
        <v>48</v>
      </c>
    </row>
    <row r="1264" spans="1:5">
      <c r="A1264" s="22">
        <v>41879</v>
      </c>
      <c r="B1264" s="22" t="s">
        <v>64</v>
      </c>
      <c r="C1264" s="22" t="s">
        <v>48</v>
      </c>
      <c r="D1264" s="23" t="s">
        <v>43</v>
      </c>
      <c r="E1264" s="76">
        <v>40</v>
      </c>
    </row>
    <row r="1265" spans="1:5">
      <c r="A1265" s="22">
        <v>41807</v>
      </c>
      <c r="B1265" s="22" t="s">
        <v>62</v>
      </c>
      <c r="C1265" s="22" t="s">
        <v>38</v>
      </c>
      <c r="D1265" s="23" t="s">
        <v>50</v>
      </c>
      <c r="E1265" s="76">
        <v>69</v>
      </c>
    </row>
    <row r="1266" spans="1:5">
      <c r="A1266" s="22">
        <v>41858</v>
      </c>
      <c r="B1266" s="22" t="s">
        <v>64</v>
      </c>
      <c r="C1266" s="22" t="s">
        <v>48</v>
      </c>
      <c r="D1266" s="23" t="s">
        <v>53</v>
      </c>
      <c r="E1266" s="76">
        <v>58</v>
      </c>
    </row>
    <row r="1267" spans="1:5">
      <c r="A1267" s="22">
        <v>41860</v>
      </c>
      <c r="B1267" s="22" t="s">
        <v>64</v>
      </c>
      <c r="C1267" s="22" t="s">
        <v>38</v>
      </c>
      <c r="D1267" s="23" t="s">
        <v>49</v>
      </c>
      <c r="E1267" s="76">
        <v>132</v>
      </c>
    </row>
    <row r="1268" spans="1:5">
      <c r="A1268" s="22">
        <v>41815</v>
      </c>
      <c r="B1268" s="22" t="s">
        <v>62</v>
      </c>
      <c r="C1268" s="22" t="s">
        <v>38</v>
      </c>
      <c r="D1268" s="23" t="s">
        <v>57</v>
      </c>
      <c r="E1268" s="76">
        <v>92</v>
      </c>
    </row>
    <row r="1269" spans="1:5">
      <c r="A1269" s="22">
        <v>41763</v>
      </c>
      <c r="B1269" s="22" t="s">
        <v>60</v>
      </c>
      <c r="C1269" s="22" t="s">
        <v>38</v>
      </c>
      <c r="D1269" s="23" t="s">
        <v>43</v>
      </c>
      <c r="E1269" s="76">
        <v>60</v>
      </c>
    </row>
    <row r="1270" spans="1:5">
      <c r="A1270" s="22">
        <v>41788</v>
      </c>
      <c r="B1270" s="22" t="s">
        <v>60</v>
      </c>
      <c r="C1270" s="22" t="s">
        <v>38</v>
      </c>
      <c r="D1270" s="23" t="s">
        <v>54</v>
      </c>
      <c r="E1270" s="76">
        <v>71</v>
      </c>
    </row>
    <row r="1271" spans="1:5">
      <c r="A1271" s="22">
        <v>41791</v>
      </c>
      <c r="B1271" s="22" t="s">
        <v>62</v>
      </c>
      <c r="C1271" s="22" t="s">
        <v>48</v>
      </c>
      <c r="D1271" s="23" t="s">
        <v>46</v>
      </c>
      <c r="E1271" s="76">
        <v>24</v>
      </c>
    </row>
    <row r="1272" spans="1:5">
      <c r="A1272" s="22">
        <v>41866</v>
      </c>
      <c r="B1272" s="22" t="s">
        <v>64</v>
      </c>
      <c r="C1272" s="22" t="s">
        <v>48</v>
      </c>
      <c r="D1272" s="23" t="s">
        <v>58</v>
      </c>
      <c r="E1272" s="76">
        <v>125</v>
      </c>
    </row>
    <row r="1273" spans="1:5">
      <c r="A1273" s="22">
        <v>41863</v>
      </c>
      <c r="B1273" s="22" t="s">
        <v>64</v>
      </c>
      <c r="C1273" s="22" t="s">
        <v>38</v>
      </c>
      <c r="D1273" s="23" t="s">
        <v>58</v>
      </c>
      <c r="E1273" s="76">
        <v>23</v>
      </c>
    </row>
    <row r="1274" spans="1:5">
      <c r="A1274" s="22">
        <v>41799</v>
      </c>
      <c r="B1274" s="22" t="s">
        <v>62</v>
      </c>
      <c r="C1274" s="22" t="s">
        <v>48</v>
      </c>
      <c r="D1274" s="23" t="s">
        <v>50</v>
      </c>
      <c r="E1274" s="76">
        <v>46</v>
      </c>
    </row>
    <row r="1275" spans="1:5">
      <c r="A1275" s="22">
        <v>41820</v>
      </c>
      <c r="B1275" s="22" t="s">
        <v>62</v>
      </c>
      <c r="C1275" s="22" t="s">
        <v>48</v>
      </c>
      <c r="D1275" s="23" t="s">
        <v>49</v>
      </c>
      <c r="E1275" s="76">
        <v>32</v>
      </c>
    </row>
    <row r="1276" spans="1:5">
      <c r="A1276" s="22">
        <v>41834</v>
      </c>
      <c r="B1276" s="22" t="s">
        <v>63</v>
      </c>
      <c r="C1276" s="22" t="s">
        <v>48</v>
      </c>
      <c r="D1276" s="23" t="s">
        <v>56</v>
      </c>
      <c r="E1276" s="76">
        <v>60</v>
      </c>
    </row>
    <row r="1277" spans="1:5">
      <c r="A1277" s="22">
        <v>41860</v>
      </c>
      <c r="B1277" s="22" t="s">
        <v>64</v>
      </c>
      <c r="C1277" s="22" t="s">
        <v>38</v>
      </c>
      <c r="D1277" s="23" t="s">
        <v>58</v>
      </c>
      <c r="E1277" s="76">
        <v>23</v>
      </c>
    </row>
    <row r="1278" spans="1:5">
      <c r="A1278" s="22">
        <v>41819</v>
      </c>
      <c r="B1278" s="22" t="s">
        <v>62</v>
      </c>
      <c r="C1278" s="22" t="s">
        <v>38</v>
      </c>
      <c r="D1278" s="23" t="s">
        <v>46</v>
      </c>
      <c r="E1278" s="76">
        <v>48</v>
      </c>
    </row>
    <row r="1279" spans="1:5">
      <c r="A1279" s="22">
        <v>41871</v>
      </c>
      <c r="B1279" s="22" t="s">
        <v>64</v>
      </c>
      <c r="C1279" s="22" t="s">
        <v>38</v>
      </c>
      <c r="D1279" s="23" t="s">
        <v>58</v>
      </c>
      <c r="E1279" s="76">
        <v>75</v>
      </c>
    </row>
    <row r="1280" spans="1:5">
      <c r="A1280" s="22">
        <v>41886</v>
      </c>
      <c r="B1280" s="22" t="s">
        <v>65</v>
      </c>
      <c r="C1280" s="22" t="s">
        <v>48</v>
      </c>
      <c r="D1280" s="23" t="s">
        <v>43</v>
      </c>
      <c r="E1280" s="76">
        <v>38</v>
      </c>
    </row>
    <row r="1281" spans="1:5">
      <c r="A1281" s="22">
        <v>41792</v>
      </c>
      <c r="B1281" s="22" t="s">
        <v>62</v>
      </c>
      <c r="C1281" s="22" t="s">
        <v>38</v>
      </c>
      <c r="D1281" s="23" t="s">
        <v>50</v>
      </c>
      <c r="E1281" s="76">
        <v>46</v>
      </c>
    </row>
    <row r="1282" spans="1:5">
      <c r="A1282" s="22">
        <v>41861</v>
      </c>
      <c r="B1282" s="22" t="s">
        <v>64</v>
      </c>
      <c r="C1282" s="22" t="s">
        <v>38</v>
      </c>
      <c r="D1282" s="23" t="s">
        <v>57</v>
      </c>
      <c r="E1282" s="76">
        <v>92</v>
      </c>
    </row>
    <row r="1283" spans="1:5">
      <c r="A1283" s="22">
        <v>41881</v>
      </c>
      <c r="B1283" s="22" t="s">
        <v>64</v>
      </c>
      <c r="C1283" s="22" t="s">
        <v>38</v>
      </c>
      <c r="D1283" s="23" t="s">
        <v>43</v>
      </c>
      <c r="E1283" s="76">
        <v>20</v>
      </c>
    </row>
    <row r="1284" spans="1:5">
      <c r="A1284" s="22">
        <v>41803</v>
      </c>
      <c r="B1284" s="22" t="s">
        <v>62</v>
      </c>
      <c r="C1284" s="22" t="s">
        <v>336</v>
      </c>
      <c r="D1284" s="23" t="s">
        <v>54</v>
      </c>
      <c r="E1284" s="76">
        <v>71</v>
      </c>
    </row>
    <row r="1285" spans="1:5">
      <c r="A1285" s="22">
        <v>41799</v>
      </c>
      <c r="B1285" s="22" t="s">
        <v>62</v>
      </c>
      <c r="C1285" s="22" t="s">
        <v>48</v>
      </c>
      <c r="D1285" s="23" t="s">
        <v>57</v>
      </c>
      <c r="E1285" s="76">
        <v>66</v>
      </c>
    </row>
    <row r="1286" spans="1:5">
      <c r="A1286" s="22">
        <v>41853</v>
      </c>
      <c r="B1286" s="22" t="s">
        <v>64</v>
      </c>
      <c r="C1286" s="22" t="s">
        <v>38</v>
      </c>
      <c r="D1286" s="23" t="s">
        <v>43</v>
      </c>
      <c r="E1286" s="76">
        <v>60</v>
      </c>
    </row>
    <row r="1287" spans="1:5">
      <c r="A1287" s="22">
        <v>41816</v>
      </c>
      <c r="B1287" s="22" t="s">
        <v>62</v>
      </c>
      <c r="C1287" s="22" t="s">
        <v>48</v>
      </c>
      <c r="D1287" s="23" t="s">
        <v>53</v>
      </c>
      <c r="E1287" s="76">
        <v>116</v>
      </c>
    </row>
    <row r="1288" spans="1:5">
      <c r="A1288" s="22">
        <v>41881</v>
      </c>
      <c r="B1288" s="22" t="s">
        <v>64</v>
      </c>
      <c r="C1288" s="22" t="s">
        <v>336</v>
      </c>
      <c r="D1288" s="23" t="s">
        <v>61</v>
      </c>
      <c r="E1288" s="76">
        <v>28</v>
      </c>
    </row>
    <row r="1289" spans="1:5">
      <c r="A1289" s="22">
        <v>41880</v>
      </c>
      <c r="B1289" s="22" t="s">
        <v>64</v>
      </c>
      <c r="C1289" s="22" t="s">
        <v>38</v>
      </c>
      <c r="D1289" s="23" t="s">
        <v>50</v>
      </c>
      <c r="E1289" s="76">
        <v>69</v>
      </c>
    </row>
    <row r="1290" spans="1:5">
      <c r="A1290" s="22">
        <v>41770</v>
      </c>
      <c r="B1290" s="22" t="s">
        <v>60</v>
      </c>
      <c r="C1290" s="22" t="s">
        <v>38</v>
      </c>
      <c r="D1290" s="23" t="s">
        <v>57</v>
      </c>
      <c r="E1290" s="76">
        <v>44</v>
      </c>
    </row>
    <row r="1291" spans="1:5">
      <c r="A1291" s="22">
        <v>41800</v>
      </c>
      <c r="B1291" s="22" t="s">
        <v>62</v>
      </c>
      <c r="C1291" s="22" t="s">
        <v>48</v>
      </c>
      <c r="D1291" s="23" t="s">
        <v>57</v>
      </c>
      <c r="E1291" s="76">
        <v>46</v>
      </c>
    </row>
    <row r="1292" spans="1:5">
      <c r="A1292" s="22">
        <v>41816</v>
      </c>
      <c r="B1292" s="22" t="s">
        <v>62</v>
      </c>
      <c r="C1292" s="22" t="s">
        <v>48</v>
      </c>
      <c r="D1292" s="23" t="s">
        <v>43</v>
      </c>
      <c r="E1292" s="76">
        <v>19</v>
      </c>
    </row>
    <row r="1293" spans="1:5">
      <c r="A1293" s="22">
        <v>41874</v>
      </c>
      <c r="B1293" s="22" t="s">
        <v>64</v>
      </c>
      <c r="C1293" s="22" t="s">
        <v>38</v>
      </c>
      <c r="D1293" s="23" t="s">
        <v>57</v>
      </c>
      <c r="E1293" s="76">
        <v>46</v>
      </c>
    </row>
    <row r="1294" spans="1:5">
      <c r="A1294" s="22">
        <v>41800</v>
      </c>
      <c r="B1294" s="22" t="s">
        <v>62</v>
      </c>
      <c r="C1294" s="22" t="s">
        <v>38</v>
      </c>
      <c r="D1294" s="23" t="s">
        <v>56</v>
      </c>
      <c r="E1294" s="76">
        <v>60</v>
      </c>
    </row>
    <row r="1295" spans="1:5">
      <c r="A1295" s="22">
        <v>41843</v>
      </c>
      <c r="B1295" s="22" t="s">
        <v>63</v>
      </c>
      <c r="C1295" s="22" t="s">
        <v>48</v>
      </c>
      <c r="D1295" s="23" t="s">
        <v>53</v>
      </c>
      <c r="E1295" s="76">
        <v>87</v>
      </c>
    </row>
    <row r="1296" spans="1:5">
      <c r="A1296" s="22">
        <v>41868</v>
      </c>
      <c r="B1296" s="22" t="s">
        <v>64</v>
      </c>
      <c r="C1296" s="22" t="s">
        <v>48</v>
      </c>
      <c r="D1296" s="23" t="s">
        <v>43</v>
      </c>
      <c r="E1296" s="76">
        <v>60</v>
      </c>
    </row>
    <row r="1297" spans="1:5">
      <c r="A1297" s="22">
        <v>41880</v>
      </c>
      <c r="B1297" s="22" t="s">
        <v>64</v>
      </c>
      <c r="C1297" s="22" t="s">
        <v>38</v>
      </c>
      <c r="D1297" s="23" t="s">
        <v>49</v>
      </c>
      <c r="E1297" s="76">
        <v>66</v>
      </c>
    </row>
    <row r="1298" spans="1:5">
      <c r="A1298" s="22">
        <v>41861</v>
      </c>
      <c r="B1298" s="22" t="s">
        <v>64</v>
      </c>
      <c r="C1298" s="22" t="s">
        <v>48</v>
      </c>
      <c r="D1298" s="23" t="s">
        <v>58</v>
      </c>
      <c r="E1298" s="76">
        <v>75</v>
      </c>
    </row>
    <row r="1299" spans="1:5">
      <c r="A1299" s="22">
        <v>41866</v>
      </c>
      <c r="B1299" s="22" t="s">
        <v>64</v>
      </c>
      <c r="C1299" s="22" t="s">
        <v>38</v>
      </c>
      <c r="D1299" s="23" t="s">
        <v>43</v>
      </c>
      <c r="E1299" s="76">
        <v>38</v>
      </c>
    </row>
    <row r="1300" spans="1:5">
      <c r="A1300" s="22">
        <v>41859</v>
      </c>
      <c r="B1300" s="22" t="s">
        <v>64</v>
      </c>
      <c r="C1300" s="22" t="s">
        <v>38</v>
      </c>
      <c r="D1300" s="23" t="s">
        <v>58</v>
      </c>
      <c r="E1300" s="76">
        <v>50</v>
      </c>
    </row>
    <row r="1301" spans="1:5">
      <c r="A1301" s="22">
        <v>41784</v>
      </c>
      <c r="B1301" s="22" t="s">
        <v>60</v>
      </c>
      <c r="C1301" s="22" t="s">
        <v>48</v>
      </c>
      <c r="D1301" s="23" t="s">
        <v>50</v>
      </c>
      <c r="E1301" s="76">
        <v>46</v>
      </c>
    </row>
    <row r="1302" spans="1:5">
      <c r="A1302" s="22">
        <v>41807</v>
      </c>
      <c r="B1302" s="22" t="s">
        <v>62</v>
      </c>
      <c r="C1302" s="22" t="s">
        <v>48</v>
      </c>
      <c r="D1302" s="23" t="s">
        <v>50</v>
      </c>
      <c r="E1302" s="76">
        <v>46</v>
      </c>
    </row>
    <row r="1303" spans="1:5">
      <c r="A1303" s="22">
        <v>41795</v>
      </c>
      <c r="B1303" s="22" t="s">
        <v>62</v>
      </c>
      <c r="C1303" s="22" t="s">
        <v>48</v>
      </c>
      <c r="D1303" s="23" t="s">
        <v>66</v>
      </c>
      <c r="E1303" s="76">
        <v>38</v>
      </c>
    </row>
    <row r="1304" spans="1:5">
      <c r="A1304" s="22">
        <v>41778</v>
      </c>
      <c r="B1304" s="22" t="s">
        <v>60</v>
      </c>
      <c r="C1304" s="22" t="s">
        <v>48</v>
      </c>
      <c r="D1304" s="23" t="s">
        <v>50</v>
      </c>
      <c r="E1304" s="76">
        <v>23</v>
      </c>
    </row>
    <row r="1305" spans="1:5">
      <c r="A1305" s="22">
        <v>41867</v>
      </c>
      <c r="B1305" s="22" t="s">
        <v>64</v>
      </c>
      <c r="C1305" s="22" t="s">
        <v>38</v>
      </c>
      <c r="D1305" s="23" t="s">
        <v>50</v>
      </c>
      <c r="E1305" s="76">
        <v>69</v>
      </c>
    </row>
    <row r="1306" spans="1:5">
      <c r="A1306" s="22">
        <v>41821</v>
      </c>
      <c r="B1306" s="22" t="s">
        <v>63</v>
      </c>
      <c r="C1306" s="22" t="s">
        <v>38</v>
      </c>
      <c r="D1306" s="23" t="s">
        <v>43</v>
      </c>
      <c r="E1306" s="76">
        <v>20</v>
      </c>
    </row>
    <row r="1307" spans="1:5">
      <c r="A1307" s="22">
        <v>41822</v>
      </c>
      <c r="B1307" s="22" t="s">
        <v>63</v>
      </c>
      <c r="C1307" s="22" t="s">
        <v>336</v>
      </c>
      <c r="D1307" s="23" t="s">
        <v>43</v>
      </c>
      <c r="E1307" s="76">
        <v>20</v>
      </c>
    </row>
    <row r="1308" spans="1:5">
      <c r="A1308" s="22">
        <v>41801</v>
      </c>
      <c r="B1308" s="22" t="s">
        <v>62</v>
      </c>
      <c r="C1308" s="22" t="s">
        <v>48</v>
      </c>
      <c r="D1308" s="23" t="s">
        <v>53</v>
      </c>
      <c r="E1308" s="76">
        <v>30</v>
      </c>
    </row>
    <row r="1309" spans="1:5">
      <c r="A1309" s="22">
        <v>41817</v>
      </c>
      <c r="B1309" s="22" t="s">
        <v>62</v>
      </c>
      <c r="C1309" s="22" t="s">
        <v>48</v>
      </c>
      <c r="D1309" s="23" t="s">
        <v>43</v>
      </c>
      <c r="E1309" s="76">
        <v>60</v>
      </c>
    </row>
    <row r="1310" spans="1:5">
      <c r="A1310" s="22">
        <v>41900</v>
      </c>
      <c r="B1310" s="22" t="s">
        <v>65</v>
      </c>
      <c r="C1310" s="22" t="s">
        <v>48</v>
      </c>
      <c r="D1310" s="23" t="s">
        <v>50</v>
      </c>
      <c r="E1310" s="76">
        <v>23</v>
      </c>
    </row>
    <row r="1311" spans="1:5">
      <c r="A1311" s="22">
        <v>41857</v>
      </c>
      <c r="B1311" s="22" t="s">
        <v>64</v>
      </c>
      <c r="C1311" s="22" t="s">
        <v>336</v>
      </c>
      <c r="D1311" s="23" t="s">
        <v>43</v>
      </c>
      <c r="E1311" s="76">
        <v>20</v>
      </c>
    </row>
    <row r="1312" spans="1:5">
      <c r="A1312" s="22">
        <v>41881</v>
      </c>
      <c r="B1312" s="22" t="s">
        <v>64</v>
      </c>
      <c r="C1312" s="22" t="s">
        <v>48</v>
      </c>
      <c r="D1312" s="23" t="s">
        <v>46</v>
      </c>
      <c r="E1312" s="76">
        <v>50</v>
      </c>
    </row>
    <row r="1313" spans="1:5">
      <c r="A1313" s="22">
        <v>41810</v>
      </c>
      <c r="B1313" s="22" t="s">
        <v>62</v>
      </c>
      <c r="C1313" s="22" t="s">
        <v>48</v>
      </c>
      <c r="D1313" s="23" t="s">
        <v>53</v>
      </c>
      <c r="E1313" s="76">
        <v>58</v>
      </c>
    </row>
    <row r="1314" spans="1:5">
      <c r="A1314" s="22">
        <v>41893</v>
      </c>
      <c r="B1314" s="22" t="s">
        <v>65</v>
      </c>
      <c r="C1314" s="22" t="s">
        <v>48</v>
      </c>
      <c r="D1314" s="23" t="s">
        <v>58</v>
      </c>
      <c r="E1314" s="76">
        <v>50</v>
      </c>
    </row>
    <row r="1315" spans="1:5">
      <c r="A1315" s="22">
        <v>41858</v>
      </c>
      <c r="B1315" s="22" t="s">
        <v>64</v>
      </c>
      <c r="C1315" s="22" t="s">
        <v>38</v>
      </c>
      <c r="D1315" s="23" t="s">
        <v>39</v>
      </c>
      <c r="E1315" s="76">
        <v>240</v>
      </c>
    </row>
    <row r="1316" spans="1:5">
      <c r="A1316" s="22">
        <v>41806</v>
      </c>
      <c r="B1316" s="22" t="s">
        <v>62</v>
      </c>
      <c r="C1316" s="22" t="s">
        <v>48</v>
      </c>
      <c r="D1316" s="23" t="s">
        <v>58</v>
      </c>
      <c r="E1316" s="76">
        <v>48</v>
      </c>
    </row>
    <row r="1317" spans="1:5">
      <c r="A1317" s="22">
        <v>41861</v>
      </c>
      <c r="B1317" s="22" t="s">
        <v>64</v>
      </c>
      <c r="C1317" s="22" t="s">
        <v>38</v>
      </c>
      <c r="D1317" s="23" t="s">
        <v>50</v>
      </c>
      <c r="E1317" s="76">
        <v>46</v>
      </c>
    </row>
    <row r="1318" spans="1:5">
      <c r="A1318" s="22">
        <v>41893</v>
      </c>
      <c r="B1318" s="22" t="s">
        <v>65</v>
      </c>
      <c r="C1318" s="22" t="s">
        <v>38</v>
      </c>
      <c r="D1318" s="23" t="s">
        <v>57</v>
      </c>
      <c r="E1318" s="76">
        <v>46</v>
      </c>
    </row>
    <row r="1319" spans="1:5">
      <c r="A1319" s="22">
        <v>41867</v>
      </c>
      <c r="B1319" s="22" t="s">
        <v>64</v>
      </c>
      <c r="C1319" s="22" t="s">
        <v>38</v>
      </c>
      <c r="D1319" s="23" t="s">
        <v>49</v>
      </c>
      <c r="E1319" s="76">
        <v>33</v>
      </c>
    </row>
    <row r="1320" spans="1:5">
      <c r="A1320" s="22">
        <v>41811</v>
      </c>
      <c r="B1320" s="22" t="s">
        <v>62</v>
      </c>
      <c r="C1320" s="22" t="s">
        <v>48</v>
      </c>
      <c r="D1320" s="23" t="s">
        <v>61</v>
      </c>
      <c r="E1320" s="76">
        <v>55</v>
      </c>
    </row>
    <row r="1321" spans="1:5">
      <c r="A1321" s="22">
        <v>41858</v>
      </c>
      <c r="B1321" s="22" t="s">
        <v>64</v>
      </c>
      <c r="C1321" s="22" t="s">
        <v>336</v>
      </c>
      <c r="D1321" s="23" t="s">
        <v>49</v>
      </c>
      <c r="E1321" s="76">
        <v>33</v>
      </c>
    </row>
    <row r="1322" spans="1:5">
      <c r="A1322" s="22">
        <v>41780</v>
      </c>
      <c r="B1322" s="22" t="s">
        <v>60</v>
      </c>
      <c r="C1322" s="22" t="s">
        <v>336</v>
      </c>
      <c r="D1322" s="23" t="s">
        <v>43</v>
      </c>
      <c r="E1322" s="76">
        <v>40</v>
      </c>
    </row>
    <row r="1323" spans="1:5">
      <c r="A1323" s="22">
        <v>41838</v>
      </c>
      <c r="B1323" s="22" t="s">
        <v>63</v>
      </c>
      <c r="C1323" s="22" t="s">
        <v>48</v>
      </c>
      <c r="D1323" s="23" t="s">
        <v>57</v>
      </c>
      <c r="E1323" s="76">
        <v>46</v>
      </c>
    </row>
    <row r="1324" spans="1:5">
      <c r="A1324" s="22">
        <v>41795</v>
      </c>
      <c r="B1324" s="22" t="s">
        <v>62</v>
      </c>
      <c r="C1324" s="22" t="s">
        <v>48</v>
      </c>
      <c r="D1324" s="23" t="s">
        <v>49</v>
      </c>
      <c r="E1324" s="76">
        <v>64</v>
      </c>
    </row>
    <row r="1325" spans="1:5">
      <c r="A1325" s="22">
        <v>41818</v>
      </c>
      <c r="B1325" s="22" t="s">
        <v>62</v>
      </c>
      <c r="C1325" s="22" t="s">
        <v>38</v>
      </c>
      <c r="D1325" s="23" t="s">
        <v>54</v>
      </c>
      <c r="E1325" s="76">
        <v>23</v>
      </c>
    </row>
    <row r="1326" spans="1:5">
      <c r="A1326" s="22">
        <v>41839</v>
      </c>
      <c r="B1326" s="22" t="s">
        <v>63</v>
      </c>
      <c r="C1326" s="22" t="s">
        <v>48</v>
      </c>
      <c r="D1326" s="23" t="s">
        <v>49</v>
      </c>
      <c r="E1326" s="76">
        <v>533</v>
      </c>
    </row>
    <row r="1327" spans="1:5">
      <c r="A1327" s="22">
        <v>41863</v>
      </c>
      <c r="B1327" s="22" t="s">
        <v>64</v>
      </c>
      <c r="C1327" s="22" t="s">
        <v>38</v>
      </c>
      <c r="D1327" s="23" t="s">
        <v>49</v>
      </c>
      <c r="E1327" s="76">
        <v>66</v>
      </c>
    </row>
    <row r="1328" spans="1:5">
      <c r="A1328" s="22">
        <v>41870</v>
      </c>
      <c r="B1328" s="22" t="s">
        <v>64</v>
      </c>
      <c r="C1328" s="22" t="s">
        <v>48</v>
      </c>
      <c r="D1328" s="23" t="s">
        <v>50</v>
      </c>
      <c r="E1328" s="76">
        <v>69</v>
      </c>
    </row>
    <row r="1329" spans="1:5">
      <c r="A1329" s="22">
        <v>41882</v>
      </c>
      <c r="B1329" s="22" t="s">
        <v>64</v>
      </c>
      <c r="C1329" s="22" t="s">
        <v>336</v>
      </c>
      <c r="D1329" s="23" t="s">
        <v>54</v>
      </c>
      <c r="E1329" s="76">
        <v>24</v>
      </c>
    </row>
    <row r="1330" spans="1:5">
      <c r="A1330" s="22">
        <v>41867</v>
      </c>
      <c r="B1330" s="22" t="s">
        <v>64</v>
      </c>
      <c r="C1330" s="22" t="s">
        <v>48</v>
      </c>
      <c r="D1330" s="23" t="s">
        <v>49</v>
      </c>
      <c r="E1330" s="76">
        <v>33</v>
      </c>
    </row>
    <row r="1331" spans="1:5">
      <c r="A1331" s="22">
        <v>41852</v>
      </c>
      <c r="B1331" s="22" t="s">
        <v>64</v>
      </c>
      <c r="C1331" s="22" t="s">
        <v>38</v>
      </c>
      <c r="D1331" s="23" t="s">
        <v>54</v>
      </c>
      <c r="E1331" s="76">
        <v>23</v>
      </c>
    </row>
    <row r="1332" spans="1:5">
      <c r="A1332" s="22">
        <v>41808</v>
      </c>
      <c r="B1332" s="22" t="s">
        <v>62</v>
      </c>
      <c r="C1332" s="22" t="s">
        <v>48</v>
      </c>
      <c r="D1332" s="23" t="s">
        <v>49</v>
      </c>
      <c r="E1332" s="76">
        <v>68</v>
      </c>
    </row>
    <row r="1333" spans="1:5">
      <c r="A1333" s="22">
        <v>41877</v>
      </c>
      <c r="B1333" s="22" t="s">
        <v>64</v>
      </c>
      <c r="C1333" s="22" t="s">
        <v>38</v>
      </c>
      <c r="D1333" s="23" t="s">
        <v>61</v>
      </c>
      <c r="E1333" s="76">
        <v>55</v>
      </c>
    </row>
    <row r="1334" spans="1:5">
      <c r="A1334" s="22">
        <v>41903</v>
      </c>
      <c r="B1334" s="22" t="s">
        <v>65</v>
      </c>
      <c r="C1334" s="22" t="s">
        <v>38</v>
      </c>
      <c r="D1334" s="23" t="s">
        <v>56</v>
      </c>
      <c r="E1334" s="76">
        <v>21</v>
      </c>
    </row>
    <row r="1335" spans="1:5">
      <c r="A1335" s="22">
        <v>41796</v>
      </c>
      <c r="B1335" s="22" t="s">
        <v>62</v>
      </c>
      <c r="C1335" s="22" t="s">
        <v>48</v>
      </c>
      <c r="D1335" s="23" t="s">
        <v>50</v>
      </c>
      <c r="E1335" s="76">
        <v>154</v>
      </c>
    </row>
    <row r="1336" spans="1:5">
      <c r="A1336" s="22">
        <v>41792</v>
      </c>
      <c r="B1336" s="22" t="s">
        <v>62</v>
      </c>
      <c r="C1336" s="22" t="s">
        <v>48</v>
      </c>
      <c r="D1336" s="23" t="s">
        <v>49</v>
      </c>
      <c r="E1336" s="76">
        <v>64</v>
      </c>
    </row>
    <row r="1337" spans="1:5">
      <c r="A1337" s="22">
        <v>41881</v>
      </c>
      <c r="B1337" s="22" t="s">
        <v>64</v>
      </c>
      <c r="C1337" s="22" t="s">
        <v>38</v>
      </c>
      <c r="D1337" s="23" t="s">
        <v>58</v>
      </c>
      <c r="E1337" s="76">
        <v>72</v>
      </c>
    </row>
    <row r="1338" spans="1:5">
      <c r="A1338" s="22">
        <v>41872</v>
      </c>
      <c r="B1338" s="22" t="s">
        <v>64</v>
      </c>
      <c r="C1338" s="22" t="s">
        <v>48</v>
      </c>
      <c r="D1338" s="23" t="s">
        <v>43</v>
      </c>
      <c r="E1338" s="76">
        <v>20</v>
      </c>
    </row>
    <row r="1339" spans="1:5">
      <c r="A1339" s="22">
        <v>41819</v>
      </c>
      <c r="B1339" s="22" t="s">
        <v>62</v>
      </c>
      <c r="C1339" s="22" t="s">
        <v>48</v>
      </c>
      <c r="D1339" s="23" t="s">
        <v>53</v>
      </c>
      <c r="E1339" s="76">
        <v>56</v>
      </c>
    </row>
    <row r="1340" spans="1:5">
      <c r="A1340" s="22">
        <v>41869</v>
      </c>
      <c r="B1340" s="22" t="s">
        <v>64</v>
      </c>
      <c r="C1340" s="22" t="s">
        <v>48</v>
      </c>
      <c r="D1340" s="23" t="s">
        <v>50</v>
      </c>
      <c r="E1340" s="76">
        <v>69</v>
      </c>
    </row>
    <row r="1341" spans="1:5">
      <c r="A1341" s="22">
        <v>41763</v>
      </c>
      <c r="B1341" s="22" t="s">
        <v>60</v>
      </c>
      <c r="C1341" s="22" t="s">
        <v>38</v>
      </c>
      <c r="D1341" s="23" t="s">
        <v>56</v>
      </c>
      <c r="E1341" s="76">
        <v>38</v>
      </c>
    </row>
    <row r="1342" spans="1:5">
      <c r="A1342" s="22">
        <v>41796</v>
      </c>
      <c r="B1342" s="22" t="s">
        <v>62</v>
      </c>
      <c r="C1342" s="22" t="s">
        <v>48</v>
      </c>
      <c r="D1342" s="23" t="s">
        <v>50</v>
      </c>
      <c r="E1342" s="76">
        <v>46</v>
      </c>
    </row>
    <row r="1343" spans="1:5">
      <c r="A1343" s="22">
        <v>41867</v>
      </c>
      <c r="B1343" s="22" t="s">
        <v>64</v>
      </c>
      <c r="C1343" s="22" t="s">
        <v>38</v>
      </c>
      <c r="D1343" s="23" t="s">
        <v>43</v>
      </c>
      <c r="E1343" s="76">
        <v>80</v>
      </c>
    </row>
    <row r="1344" spans="1:5">
      <c r="A1344" s="22">
        <v>41799</v>
      </c>
      <c r="B1344" s="22" t="s">
        <v>62</v>
      </c>
      <c r="C1344" s="22" t="s">
        <v>336</v>
      </c>
      <c r="D1344" s="23" t="s">
        <v>53</v>
      </c>
      <c r="E1344" s="76">
        <v>29</v>
      </c>
    </row>
    <row r="1345" spans="1:5">
      <c r="A1345" s="22">
        <v>41806</v>
      </c>
      <c r="B1345" s="22" t="s">
        <v>62</v>
      </c>
      <c r="C1345" s="22" t="s">
        <v>38</v>
      </c>
      <c r="D1345" s="23" t="s">
        <v>43</v>
      </c>
      <c r="E1345" s="76">
        <v>40</v>
      </c>
    </row>
    <row r="1346" spans="1:5">
      <c r="A1346" s="22">
        <v>41820</v>
      </c>
      <c r="B1346" s="22" t="s">
        <v>62</v>
      </c>
      <c r="C1346" s="22" t="s">
        <v>38</v>
      </c>
      <c r="D1346" s="23" t="s">
        <v>50</v>
      </c>
      <c r="E1346" s="76">
        <v>69</v>
      </c>
    </row>
    <row r="1347" spans="1:5">
      <c r="A1347" s="22">
        <v>41787</v>
      </c>
      <c r="B1347" s="22" t="s">
        <v>60</v>
      </c>
      <c r="C1347" s="22" t="s">
        <v>48</v>
      </c>
      <c r="D1347" s="23" t="s">
        <v>58</v>
      </c>
      <c r="E1347" s="76">
        <v>75</v>
      </c>
    </row>
    <row r="1348" spans="1:5">
      <c r="A1348" s="22">
        <v>41878</v>
      </c>
      <c r="B1348" s="22" t="s">
        <v>64</v>
      </c>
      <c r="C1348" s="22" t="s">
        <v>336</v>
      </c>
      <c r="D1348" s="23" t="s">
        <v>50</v>
      </c>
      <c r="E1348" s="76">
        <v>44</v>
      </c>
    </row>
    <row r="1349" spans="1:5">
      <c r="A1349" s="22">
        <v>41810</v>
      </c>
      <c r="B1349" s="22" t="s">
        <v>62</v>
      </c>
      <c r="C1349" s="22" t="s">
        <v>48</v>
      </c>
      <c r="D1349" s="23" t="s">
        <v>49</v>
      </c>
      <c r="E1349" s="76">
        <v>66</v>
      </c>
    </row>
    <row r="1350" spans="1:5">
      <c r="A1350" s="22">
        <v>41854</v>
      </c>
      <c r="B1350" s="22" t="s">
        <v>64</v>
      </c>
      <c r="C1350" s="22" t="s">
        <v>38</v>
      </c>
      <c r="D1350" s="23" t="s">
        <v>49</v>
      </c>
      <c r="E1350" s="76">
        <v>102</v>
      </c>
    </row>
    <row r="1351" spans="1:5">
      <c r="A1351" s="22">
        <v>41802</v>
      </c>
      <c r="B1351" s="22" t="s">
        <v>62</v>
      </c>
      <c r="C1351" s="22" t="s">
        <v>48</v>
      </c>
      <c r="D1351" s="23" t="s">
        <v>53</v>
      </c>
      <c r="E1351" s="76">
        <v>90</v>
      </c>
    </row>
    <row r="1352" spans="1:5">
      <c r="A1352" s="22">
        <v>41798</v>
      </c>
      <c r="B1352" s="22" t="s">
        <v>62</v>
      </c>
      <c r="C1352" s="22" t="s">
        <v>38</v>
      </c>
      <c r="D1352" s="23" t="s">
        <v>43</v>
      </c>
      <c r="E1352" s="76">
        <v>20</v>
      </c>
    </row>
    <row r="1353" spans="1:5">
      <c r="A1353" s="22">
        <v>41762</v>
      </c>
      <c r="B1353" s="22" t="s">
        <v>60</v>
      </c>
      <c r="C1353" s="22" t="s">
        <v>48</v>
      </c>
      <c r="D1353" s="23" t="s">
        <v>53</v>
      </c>
      <c r="E1353" s="76">
        <v>523</v>
      </c>
    </row>
    <row r="1354" spans="1:5">
      <c r="A1354" s="22">
        <v>41876</v>
      </c>
      <c r="B1354" s="22" t="s">
        <v>64</v>
      </c>
      <c r="C1354" s="22" t="s">
        <v>48</v>
      </c>
      <c r="D1354" s="23" t="s">
        <v>56</v>
      </c>
      <c r="E1354" s="76">
        <v>38</v>
      </c>
    </row>
    <row r="1355" spans="1:5">
      <c r="A1355" s="22">
        <v>41862</v>
      </c>
      <c r="B1355" s="22" t="s">
        <v>64</v>
      </c>
      <c r="C1355" s="22" t="s">
        <v>38</v>
      </c>
      <c r="D1355" s="23" t="s">
        <v>43</v>
      </c>
      <c r="E1355" s="76">
        <v>76</v>
      </c>
    </row>
    <row r="1356" spans="1:5">
      <c r="A1356" s="22">
        <v>41872</v>
      </c>
      <c r="B1356" s="22" t="s">
        <v>64</v>
      </c>
      <c r="C1356" s="22" t="s">
        <v>38</v>
      </c>
      <c r="D1356" s="23" t="s">
        <v>53</v>
      </c>
      <c r="E1356" s="76">
        <v>29</v>
      </c>
    </row>
    <row r="1357" spans="1:5">
      <c r="A1357" s="22">
        <v>41819</v>
      </c>
      <c r="B1357" s="22" t="s">
        <v>62</v>
      </c>
      <c r="C1357" s="22" t="s">
        <v>48</v>
      </c>
      <c r="D1357" s="23" t="s">
        <v>58</v>
      </c>
      <c r="E1357" s="76">
        <v>72</v>
      </c>
    </row>
    <row r="1358" spans="1:5">
      <c r="A1358" s="22">
        <v>41871</v>
      </c>
      <c r="B1358" s="22" t="s">
        <v>64</v>
      </c>
      <c r="C1358" s="22" t="s">
        <v>48</v>
      </c>
      <c r="D1358" s="23" t="s">
        <v>39</v>
      </c>
      <c r="E1358" s="76">
        <v>1629</v>
      </c>
    </row>
    <row r="1359" spans="1:5">
      <c r="A1359" s="22">
        <v>41860</v>
      </c>
      <c r="B1359" s="22" t="s">
        <v>64</v>
      </c>
      <c r="C1359" s="22" t="s">
        <v>336</v>
      </c>
      <c r="D1359" s="23" t="s">
        <v>43</v>
      </c>
      <c r="E1359" s="76">
        <v>60</v>
      </c>
    </row>
    <row r="1360" spans="1:5">
      <c r="A1360" s="22">
        <v>41866</v>
      </c>
      <c r="B1360" s="22" t="s">
        <v>64</v>
      </c>
      <c r="C1360" s="22" t="s">
        <v>48</v>
      </c>
      <c r="D1360" s="23" t="s">
        <v>66</v>
      </c>
      <c r="E1360" s="76">
        <v>36</v>
      </c>
    </row>
    <row r="1361" spans="1:5">
      <c r="A1361" s="22">
        <v>41807</v>
      </c>
      <c r="B1361" s="22" t="s">
        <v>62</v>
      </c>
      <c r="C1361" s="22" t="s">
        <v>38</v>
      </c>
      <c r="D1361" s="23" t="s">
        <v>53</v>
      </c>
      <c r="E1361" s="76">
        <v>58</v>
      </c>
    </row>
    <row r="1362" spans="1:5">
      <c r="A1362" s="22">
        <v>41854</v>
      </c>
      <c r="B1362" s="22" t="s">
        <v>64</v>
      </c>
      <c r="C1362" s="22" t="s">
        <v>48</v>
      </c>
      <c r="D1362" s="23" t="s">
        <v>61</v>
      </c>
      <c r="E1362" s="76">
        <v>83</v>
      </c>
    </row>
    <row r="1363" spans="1:5">
      <c r="A1363" s="22">
        <v>41860</v>
      </c>
      <c r="B1363" s="22" t="s">
        <v>64</v>
      </c>
      <c r="C1363" s="22" t="s">
        <v>38</v>
      </c>
      <c r="D1363" s="23" t="s">
        <v>66</v>
      </c>
      <c r="E1363" s="76">
        <v>235</v>
      </c>
    </row>
    <row r="1364" spans="1:5">
      <c r="A1364" s="22">
        <v>41875</v>
      </c>
      <c r="B1364" s="22" t="s">
        <v>64</v>
      </c>
      <c r="C1364" s="22" t="s">
        <v>48</v>
      </c>
      <c r="D1364" s="23" t="s">
        <v>54</v>
      </c>
      <c r="E1364" s="76">
        <v>47</v>
      </c>
    </row>
    <row r="1365" spans="1:5">
      <c r="A1365" s="22">
        <v>41801</v>
      </c>
      <c r="B1365" s="22" t="s">
        <v>62</v>
      </c>
      <c r="C1365" s="22" t="s">
        <v>38</v>
      </c>
      <c r="D1365" s="23" t="s">
        <v>49</v>
      </c>
      <c r="E1365" s="76">
        <v>96</v>
      </c>
    </row>
    <row r="1366" spans="1:5">
      <c r="A1366" s="22">
        <v>41824</v>
      </c>
      <c r="B1366" s="22" t="s">
        <v>63</v>
      </c>
      <c r="C1366" s="22" t="s">
        <v>38</v>
      </c>
      <c r="D1366" s="23" t="s">
        <v>43</v>
      </c>
      <c r="E1366" s="76">
        <v>60</v>
      </c>
    </row>
    <row r="1367" spans="1:5">
      <c r="A1367" s="22">
        <v>41802</v>
      </c>
      <c r="B1367" s="22" t="s">
        <v>62</v>
      </c>
      <c r="C1367" s="22" t="s">
        <v>38</v>
      </c>
      <c r="D1367" s="23" t="s">
        <v>49</v>
      </c>
      <c r="E1367" s="76">
        <v>66</v>
      </c>
    </row>
    <row r="1368" spans="1:5">
      <c r="A1368" s="22">
        <v>41877</v>
      </c>
      <c r="B1368" s="22" t="s">
        <v>64</v>
      </c>
      <c r="C1368" s="22" t="s">
        <v>38</v>
      </c>
      <c r="D1368" s="23" t="s">
        <v>53</v>
      </c>
      <c r="E1368" s="76">
        <v>29</v>
      </c>
    </row>
    <row r="1369" spans="1:5">
      <c r="A1369" s="22">
        <v>41862</v>
      </c>
      <c r="B1369" s="22" t="s">
        <v>64</v>
      </c>
      <c r="C1369" s="22" t="s">
        <v>38</v>
      </c>
      <c r="D1369" s="23" t="s">
        <v>43</v>
      </c>
      <c r="E1369" s="76">
        <v>40</v>
      </c>
    </row>
    <row r="1370" spans="1:5">
      <c r="A1370" s="22">
        <v>41876</v>
      </c>
      <c r="B1370" s="22" t="s">
        <v>64</v>
      </c>
      <c r="C1370" s="22" t="s">
        <v>48</v>
      </c>
      <c r="D1370" s="23" t="s">
        <v>49</v>
      </c>
      <c r="E1370" s="76">
        <v>66</v>
      </c>
    </row>
    <row r="1371" spans="1:5">
      <c r="A1371" s="22">
        <v>41854</v>
      </c>
      <c r="B1371" s="22" t="s">
        <v>64</v>
      </c>
      <c r="C1371" s="22" t="s">
        <v>38</v>
      </c>
      <c r="D1371" s="23" t="s">
        <v>61</v>
      </c>
      <c r="E1371" s="76">
        <v>28</v>
      </c>
    </row>
    <row r="1372" spans="1:5">
      <c r="A1372" s="22">
        <v>41814</v>
      </c>
      <c r="B1372" s="22" t="s">
        <v>62</v>
      </c>
      <c r="C1372" s="22" t="s">
        <v>336</v>
      </c>
      <c r="D1372" s="23" t="s">
        <v>43</v>
      </c>
      <c r="E1372" s="76">
        <v>60</v>
      </c>
    </row>
    <row r="1373" spans="1:5">
      <c r="A1373" s="22">
        <v>41865</v>
      </c>
      <c r="B1373" s="22" t="s">
        <v>64</v>
      </c>
      <c r="C1373" s="22" t="s">
        <v>38</v>
      </c>
      <c r="D1373" s="23" t="s">
        <v>56</v>
      </c>
      <c r="E1373" s="76">
        <v>63</v>
      </c>
    </row>
    <row r="1374" spans="1:5">
      <c r="A1374" s="22">
        <v>41880</v>
      </c>
      <c r="B1374" s="22" t="s">
        <v>64</v>
      </c>
      <c r="C1374" s="22" t="s">
        <v>38</v>
      </c>
      <c r="D1374" s="23" t="s">
        <v>58</v>
      </c>
      <c r="E1374" s="76">
        <v>24</v>
      </c>
    </row>
    <row r="1375" spans="1:5">
      <c r="A1375" s="22">
        <v>41792</v>
      </c>
      <c r="B1375" s="22" t="s">
        <v>62</v>
      </c>
      <c r="C1375" s="22" t="s">
        <v>336</v>
      </c>
      <c r="D1375" s="23" t="s">
        <v>57</v>
      </c>
      <c r="E1375" s="76">
        <v>46</v>
      </c>
    </row>
    <row r="1376" spans="1:5">
      <c r="A1376" s="22">
        <v>41804</v>
      </c>
      <c r="B1376" s="22" t="s">
        <v>62</v>
      </c>
      <c r="C1376" s="22" t="s">
        <v>48</v>
      </c>
      <c r="D1376" s="23" t="s">
        <v>54</v>
      </c>
      <c r="E1376" s="76">
        <v>90</v>
      </c>
    </row>
    <row r="1377" spans="1:5">
      <c r="A1377" s="22">
        <v>41834</v>
      </c>
      <c r="B1377" s="22" t="s">
        <v>63</v>
      </c>
      <c r="C1377" s="22" t="s">
        <v>38</v>
      </c>
      <c r="D1377" s="23" t="s">
        <v>53</v>
      </c>
      <c r="E1377" s="76">
        <v>60</v>
      </c>
    </row>
    <row r="1378" spans="1:5">
      <c r="A1378" s="22">
        <v>41760</v>
      </c>
      <c r="B1378" s="22" t="s">
        <v>60</v>
      </c>
      <c r="C1378" s="22" t="s">
        <v>48</v>
      </c>
      <c r="D1378" s="23" t="s">
        <v>57</v>
      </c>
      <c r="E1378" s="76">
        <v>69</v>
      </c>
    </row>
    <row r="1379" spans="1:5">
      <c r="A1379" s="22">
        <v>41805</v>
      </c>
      <c r="B1379" s="22" t="s">
        <v>62</v>
      </c>
      <c r="C1379" s="22" t="s">
        <v>336</v>
      </c>
      <c r="D1379" s="23" t="s">
        <v>61</v>
      </c>
      <c r="E1379" s="76">
        <v>353</v>
      </c>
    </row>
    <row r="1380" spans="1:5">
      <c r="A1380" s="22">
        <v>41826</v>
      </c>
      <c r="B1380" s="22" t="s">
        <v>63</v>
      </c>
      <c r="C1380" s="22" t="s">
        <v>38</v>
      </c>
      <c r="D1380" s="23" t="s">
        <v>53</v>
      </c>
      <c r="E1380" s="76">
        <v>56</v>
      </c>
    </row>
    <row r="1381" spans="1:5">
      <c r="A1381" s="22">
        <v>41824</v>
      </c>
      <c r="B1381" s="22" t="s">
        <v>63</v>
      </c>
      <c r="C1381" s="22" t="s">
        <v>48</v>
      </c>
      <c r="D1381" s="23" t="s">
        <v>58</v>
      </c>
      <c r="E1381" s="76">
        <v>72</v>
      </c>
    </row>
    <row r="1382" spans="1:5">
      <c r="A1382" s="22">
        <v>41816</v>
      </c>
      <c r="B1382" s="22" t="s">
        <v>62</v>
      </c>
      <c r="C1382" s="22" t="s">
        <v>48</v>
      </c>
      <c r="D1382" s="23" t="s">
        <v>46</v>
      </c>
      <c r="E1382" s="76">
        <v>23</v>
      </c>
    </row>
    <row r="1383" spans="1:5">
      <c r="A1383" s="22">
        <v>41794</v>
      </c>
      <c r="B1383" s="22" t="s">
        <v>62</v>
      </c>
      <c r="C1383" s="22" t="s">
        <v>48</v>
      </c>
      <c r="D1383" s="23" t="s">
        <v>43</v>
      </c>
      <c r="E1383" s="76">
        <v>40</v>
      </c>
    </row>
    <row r="1384" spans="1:5">
      <c r="A1384" s="22">
        <v>41874</v>
      </c>
      <c r="B1384" s="22" t="s">
        <v>64</v>
      </c>
      <c r="C1384" s="22" t="s">
        <v>336</v>
      </c>
      <c r="D1384" s="23" t="s">
        <v>43</v>
      </c>
      <c r="E1384" s="76">
        <v>40</v>
      </c>
    </row>
    <row r="1385" spans="1:5">
      <c r="A1385" s="22">
        <v>41866</v>
      </c>
      <c r="B1385" s="22" t="s">
        <v>64</v>
      </c>
      <c r="C1385" s="22" t="s">
        <v>38</v>
      </c>
      <c r="D1385" s="23" t="s">
        <v>50</v>
      </c>
      <c r="E1385" s="76">
        <v>69</v>
      </c>
    </row>
    <row r="1386" spans="1:5">
      <c r="A1386" s="22">
        <v>41770</v>
      </c>
      <c r="B1386" s="22" t="s">
        <v>60</v>
      </c>
      <c r="C1386" s="22" t="s">
        <v>38</v>
      </c>
      <c r="D1386" s="23" t="s">
        <v>43</v>
      </c>
      <c r="E1386" s="76">
        <v>38</v>
      </c>
    </row>
    <row r="1387" spans="1:5">
      <c r="A1387" s="22">
        <v>41809</v>
      </c>
      <c r="B1387" s="22" t="s">
        <v>62</v>
      </c>
      <c r="C1387" s="22" t="s">
        <v>48</v>
      </c>
      <c r="D1387" s="23" t="s">
        <v>50</v>
      </c>
      <c r="E1387" s="76">
        <v>371</v>
      </c>
    </row>
    <row r="1388" spans="1:5">
      <c r="A1388" s="22">
        <v>41793</v>
      </c>
      <c r="B1388" s="22" t="s">
        <v>62</v>
      </c>
      <c r="C1388" s="22" t="s">
        <v>48</v>
      </c>
      <c r="D1388" s="23" t="s">
        <v>66</v>
      </c>
      <c r="E1388" s="76">
        <v>36</v>
      </c>
    </row>
    <row r="1389" spans="1:5">
      <c r="A1389" s="22">
        <v>41800</v>
      </c>
      <c r="B1389" s="22" t="s">
        <v>62</v>
      </c>
      <c r="C1389" s="22" t="s">
        <v>38</v>
      </c>
      <c r="D1389" s="23" t="s">
        <v>53</v>
      </c>
      <c r="E1389" s="76">
        <v>30</v>
      </c>
    </row>
    <row r="1390" spans="1:5">
      <c r="A1390" s="22">
        <v>41878</v>
      </c>
      <c r="B1390" s="22" t="s">
        <v>64</v>
      </c>
      <c r="C1390" s="22" t="s">
        <v>48</v>
      </c>
      <c r="D1390" s="23" t="s">
        <v>56</v>
      </c>
      <c r="E1390" s="76">
        <v>60</v>
      </c>
    </row>
    <row r="1391" spans="1:5">
      <c r="A1391" s="22">
        <v>41845</v>
      </c>
      <c r="B1391" s="22" t="s">
        <v>63</v>
      </c>
      <c r="C1391" s="22" t="s">
        <v>48</v>
      </c>
      <c r="D1391" s="23" t="s">
        <v>57</v>
      </c>
      <c r="E1391" s="76">
        <v>44</v>
      </c>
    </row>
    <row r="1392" spans="1:5">
      <c r="A1392" s="22">
        <v>41872</v>
      </c>
      <c r="B1392" s="22" t="s">
        <v>64</v>
      </c>
      <c r="C1392" s="22" t="s">
        <v>48</v>
      </c>
      <c r="D1392" s="23" t="s">
        <v>56</v>
      </c>
      <c r="E1392" s="76">
        <v>21</v>
      </c>
    </row>
    <row r="1393" spans="1:5">
      <c r="A1393" s="22">
        <v>41794</v>
      </c>
      <c r="B1393" s="22" t="s">
        <v>62</v>
      </c>
      <c r="C1393" s="22" t="s">
        <v>48</v>
      </c>
      <c r="D1393" s="23" t="s">
        <v>49</v>
      </c>
      <c r="E1393" s="76">
        <v>64</v>
      </c>
    </row>
    <row r="1394" spans="1:5">
      <c r="A1394" s="22">
        <v>41871</v>
      </c>
      <c r="B1394" s="22" t="s">
        <v>64</v>
      </c>
      <c r="C1394" s="22" t="s">
        <v>48</v>
      </c>
      <c r="D1394" s="23" t="s">
        <v>49</v>
      </c>
      <c r="E1394" s="76">
        <v>66</v>
      </c>
    </row>
    <row r="1395" spans="1:5">
      <c r="A1395" s="22">
        <v>41803</v>
      </c>
      <c r="B1395" s="22" t="s">
        <v>62</v>
      </c>
      <c r="C1395" s="22" t="s">
        <v>48</v>
      </c>
      <c r="D1395" s="23" t="s">
        <v>57</v>
      </c>
      <c r="E1395" s="76">
        <v>23</v>
      </c>
    </row>
    <row r="1396" spans="1:5">
      <c r="A1396" s="22">
        <v>41799</v>
      </c>
      <c r="B1396" s="22" t="s">
        <v>62</v>
      </c>
      <c r="C1396" s="22" t="s">
        <v>38</v>
      </c>
      <c r="D1396" s="23" t="s">
        <v>57</v>
      </c>
      <c r="E1396" s="76">
        <v>46</v>
      </c>
    </row>
    <row r="1397" spans="1:5">
      <c r="A1397" s="22">
        <v>41799</v>
      </c>
      <c r="B1397" s="22" t="s">
        <v>62</v>
      </c>
      <c r="C1397" s="22" t="s">
        <v>48</v>
      </c>
      <c r="D1397" s="23" t="s">
        <v>56</v>
      </c>
      <c r="E1397" s="76">
        <v>60</v>
      </c>
    </row>
    <row r="1398" spans="1:5">
      <c r="A1398" s="22">
        <v>41804</v>
      </c>
      <c r="B1398" s="22" t="s">
        <v>62</v>
      </c>
      <c r="C1398" s="22" t="s">
        <v>48</v>
      </c>
      <c r="D1398" s="23" t="s">
        <v>50</v>
      </c>
      <c r="E1398" s="76">
        <v>230</v>
      </c>
    </row>
    <row r="1399" spans="1:5">
      <c r="A1399" s="22">
        <v>41868</v>
      </c>
      <c r="B1399" s="22" t="s">
        <v>64</v>
      </c>
      <c r="C1399" s="22" t="s">
        <v>38</v>
      </c>
      <c r="D1399" s="23" t="s">
        <v>50</v>
      </c>
      <c r="E1399" s="76">
        <v>46</v>
      </c>
    </row>
    <row r="1400" spans="1:5">
      <c r="A1400" s="22">
        <v>41853</v>
      </c>
      <c r="B1400" s="22" t="s">
        <v>64</v>
      </c>
      <c r="C1400" s="22" t="s">
        <v>38</v>
      </c>
      <c r="D1400" s="23" t="s">
        <v>43</v>
      </c>
      <c r="E1400" s="76">
        <v>40</v>
      </c>
    </row>
    <row r="1401" spans="1:5">
      <c r="A1401" s="22">
        <v>41850</v>
      </c>
      <c r="B1401" s="22" t="s">
        <v>63</v>
      </c>
      <c r="C1401" s="22" t="s">
        <v>48</v>
      </c>
      <c r="D1401" s="23" t="s">
        <v>57</v>
      </c>
      <c r="E1401" s="76">
        <v>46</v>
      </c>
    </row>
    <row r="1402" spans="1:5">
      <c r="A1402" s="22">
        <v>41778</v>
      </c>
      <c r="B1402" s="22" t="s">
        <v>60</v>
      </c>
      <c r="C1402" s="22" t="s">
        <v>38</v>
      </c>
      <c r="D1402" s="23" t="s">
        <v>57</v>
      </c>
      <c r="E1402" s="76">
        <v>69</v>
      </c>
    </row>
    <row r="1403" spans="1:5">
      <c r="A1403" s="22">
        <v>41859</v>
      </c>
      <c r="B1403" s="22" t="s">
        <v>64</v>
      </c>
      <c r="C1403" s="22" t="s">
        <v>38</v>
      </c>
      <c r="D1403" s="23" t="s">
        <v>49</v>
      </c>
      <c r="E1403" s="76">
        <v>99</v>
      </c>
    </row>
    <row r="1404" spans="1:5">
      <c r="A1404" s="22">
        <v>41828</v>
      </c>
      <c r="B1404" s="22" t="s">
        <v>63</v>
      </c>
      <c r="C1404" s="22" t="s">
        <v>48</v>
      </c>
      <c r="D1404" s="23" t="s">
        <v>49</v>
      </c>
      <c r="E1404" s="76">
        <v>102</v>
      </c>
    </row>
    <row r="1405" spans="1:5">
      <c r="A1405" s="22">
        <v>41762</v>
      </c>
      <c r="B1405" s="22" t="s">
        <v>60</v>
      </c>
      <c r="C1405" s="22" t="s">
        <v>48</v>
      </c>
      <c r="D1405" s="23" t="s">
        <v>49</v>
      </c>
      <c r="E1405" s="76">
        <v>33</v>
      </c>
    </row>
    <row r="1406" spans="1:5">
      <c r="A1406" s="22">
        <v>41832</v>
      </c>
      <c r="B1406" s="22" t="s">
        <v>63</v>
      </c>
      <c r="C1406" s="22" t="s">
        <v>336</v>
      </c>
      <c r="D1406" s="23" t="s">
        <v>57</v>
      </c>
      <c r="E1406" s="76">
        <v>23</v>
      </c>
    </row>
    <row r="1407" spans="1:5">
      <c r="A1407" s="22">
        <v>41801</v>
      </c>
      <c r="B1407" s="22" t="s">
        <v>62</v>
      </c>
      <c r="C1407" s="22" t="s">
        <v>48</v>
      </c>
      <c r="D1407" s="23" t="s">
        <v>50</v>
      </c>
      <c r="E1407" s="76">
        <v>69</v>
      </c>
    </row>
    <row r="1408" spans="1:5">
      <c r="A1408" s="22">
        <v>41862</v>
      </c>
      <c r="B1408" s="22" t="s">
        <v>64</v>
      </c>
      <c r="C1408" s="22" t="s">
        <v>38</v>
      </c>
      <c r="D1408" s="23" t="s">
        <v>56</v>
      </c>
      <c r="E1408" s="76">
        <v>60</v>
      </c>
    </row>
    <row r="1409" spans="1:5">
      <c r="A1409" s="22">
        <v>41866</v>
      </c>
      <c r="B1409" s="22" t="s">
        <v>64</v>
      </c>
      <c r="C1409" s="22" t="s">
        <v>38</v>
      </c>
      <c r="D1409" s="23" t="s">
        <v>49</v>
      </c>
      <c r="E1409" s="76">
        <v>33</v>
      </c>
    </row>
    <row r="1410" spans="1:5">
      <c r="A1410" s="22">
        <v>41824</v>
      </c>
      <c r="B1410" s="22" t="s">
        <v>63</v>
      </c>
      <c r="C1410" s="22" t="s">
        <v>336</v>
      </c>
      <c r="D1410" s="23" t="s">
        <v>66</v>
      </c>
      <c r="E1410" s="76">
        <v>18</v>
      </c>
    </row>
    <row r="1411" spans="1:5">
      <c r="A1411" s="22">
        <v>41877</v>
      </c>
      <c r="B1411" s="22" t="s">
        <v>64</v>
      </c>
      <c r="C1411" s="22" t="s">
        <v>38</v>
      </c>
      <c r="D1411" s="23" t="s">
        <v>46</v>
      </c>
      <c r="E1411" s="76">
        <v>50</v>
      </c>
    </row>
    <row r="1412" spans="1:5">
      <c r="A1412" s="22">
        <v>41869</v>
      </c>
      <c r="B1412" s="22" t="s">
        <v>64</v>
      </c>
      <c r="C1412" s="22" t="s">
        <v>336</v>
      </c>
      <c r="D1412" s="23" t="s">
        <v>43</v>
      </c>
      <c r="E1412" s="76">
        <v>40</v>
      </c>
    </row>
    <row r="1413" spans="1:5">
      <c r="A1413" s="22">
        <v>41868</v>
      </c>
      <c r="B1413" s="22" t="s">
        <v>64</v>
      </c>
      <c r="C1413" s="22" t="s">
        <v>38</v>
      </c>
      <c r="D1413" s="23" t="s">
        <v>43</v>
      </c>
      <c r="E1413" s="76">
        <v>60</v>
      </c>
    </row>
    <row r="1414" spans="1:5">
      <c r="A1414" s="22">
        <v>41848</v>
      </c>
      <c r="B1414" s="22" t="s">
        <v>63</v>
      </c>
      <c r="C1414" s="22" t="s">
        <v>48</v>
      </c>
      <c r="D1414" s="23" t="s">
        <v>66</v>
      </c>
      <c r="E1414" s="76">
        <v>291</v>
      </c>
    </row>
    <row r="1415" spans="1:5">
      <c r="A1415" s="22">
        <v>41800</v>
      </c>
      <c r="B1415" s="22" t="s">
        <v>62</v>
      </c>
      <c r="C1415" s="22" t="s">
        <v>48</v>
      </c>
      <c r="D1415" s="23" t="s">
        <v>58</v>
      </c>
      <c r="E1415" s="76">
        <v>479</v>
      </c>
    </row>
    <row r="1416" spans="1:5">
      <c r="A1416" s="22">
        <v>41794</v>
      </c>
      <c r="B1416" s="22" t="s">
        <v>62</v>
      </c>
      <c r="C1416" s="22" t="s">
        <v>38</v>
      </c>
      <c r="D1416" s="23" t="s">
        <v>57</v>
      </c>
      <c r="E1416" s="76">
        <v>46</v>
      </c>
    </row>
    <row r="1417" spans="1:5">
      <c r="A1417" s="22">
        <v>41815</v>
      </c>
      <c r="B1417" s="22" t="s">
        <v>62</v>
      </c>
      <c r="C1417" s="22" t="s">
        <v>38</v>
      </c>
      <c r="D1417" s="23" t="s">
        <v>57</v>
      </c>
      <c r="E1417" s="76">
        <v>414</v>
      </c>
    </row>
    <row r="1418" spans="1:5">
      <c r="A1418" s="22">
        <v>41806</v>
      </c>
      <c r="B1418" s="22" t="s">
        <v>62</v>
      </c>
      <c r="C1418" s="22" t="s">
        <v>38</v>
      </c>
      <c r="D1418" s="23" t="s">
        <v>43</v>
      </c>
      <c r="E1418" s="76">
        <v>20</v>
      </c>
    </row>
    <row r="1419" spans="1:5">
      <c r="A1419" s="22">
        <v>41856</v>
      </c>
      <c r="B1419" s="22" t="s">
        <v>64</v>
      </c>
      <c r="C1419" s="22" t="s">
        <v>38</v>
      </c>
      <c r="D1419" s="23" t="s">
        <v>53</v>
      </c>
      <c r="E1419" s="76">
        <v>28</v>
      </c>
    </row>
    <row r="1420" spans="1:5">
      <c r="A1420" s="22">
        <v>41878</v>
      </c>
      <c r="B1420" s="22" t="s">
        <v>64</v>
      </c>
      <c r="C1420" s="22" t="s">
        <v>48</v>
      </c>
      <c r="D1420" s="23" t="s">
        <v>57</v>
      </c>
      <c r="E1420" s="76">
        <v>69</v>
      </c>
    </row>
    <row r="1421" spans="1:5">
      <c r="A1421" s="22">
        <v>41808</v>
      </c>
      <c r="B1421" s="22" t="s">
        <v>62</v>
      </c>
      <c r="C1421" s="22" t="s">
        <v>48</v>
      </c>
      <c r="D1421" s="23" t="s">
        <v>57</v>
      </c>
      <c r="E1421" s="76">
        <v>46</v>
      </c>
    </row>
    <row r="1422" spans="1:5">
      <c r="A1422" s="22">
        <v>41863</v>
      </c>
      <c r="B1422" s="22" t="s">
        <v>64</v>
      </c>
      <c r="C1422" s="22" t="s">
        <v>48</v>
      </c>
      <c r="D1422" s="23" t="s">
        <v>49</v>
      </c>
      <c r="E1422" s="76">
        <v>99</v>
      </c>
    </row>
    <row r="1423" spans="1:5">
      <c r="A1423" s="22">
        <v>41871</v>
      </c>
      <c r="B1423" s="22" t="s">
        <v>64</v>
      </c>
      <c r="C1423" s="22" t="s">
        <v>38</v>
      </c>
      <c r="D1423" s="23" t="s">
        <v>49</v>
      </c>
      <c r="E1423" s="76">
        <v>128</v>
      </c>
    </row>
    <row r="1424" spans="1:5">
      <c r="A1424" s="22">
        <v>41864</v>
      </c>
      <c r="B1424" s="22" t="s">
        <v>64</v>
      </c>
      <c r="C1424" s="22" t="s">
        <v>38</v>
      </c>
      <c r="D1424" s="23" t="s">
        <v>39</v>
      </c>
      <c r="E1424" s="76">
        <v>80</v>
      </c>
    </row>
    <row r="1425" spans="1:5">
      <c r="A1425" s="22">
        <v>41820</v>
      </c>
      <c r="B1425" s="22" t="s">
        <v>62</v>
      </c>
      <c r="C1425" s="22" t="s">
        <v>336</v>
      </c>
      <c r="D1425" s="23" t="s">
        <v>57</v>
      </c>
      <c r="E1425" s="76">
        <v>46</v>
      </c>
    </row>
    <row r="1426" spans="1:5">
      <c r="A1426" s="22">
        <v>41794</v>
      </c>
      <c r="B1426" s="22" t="s">
        <v>62</v>
      </c>
      <c r="C1426" s="22" t="s">
        <v>48</v>
      </c>
      <c r="D1426" s="23" t="s">
        <v>49</v>
      </c>
      <c r="E1426" s="76">
        <v>34</v>
      </c>
    </row>
    <row r="1427" spans="1:5">
      <c r="A1427" s="22">
        <v>41871</v>
      </c>
      <c r="B1427" s="22" t="s">
        <v>64</v>
      </c>
      <c r="C1427" s="22" t="s">
        <v>38</v>
      </c>
      <c r="D1427" s="23" t="s">
        <v>61</v>
      </c>
      <c r="E1427" s="76">
        <v>83</v>
      </c>
    </row>
    <row r="1428" spans="1:5">
      <c r="A1428" s="22">
        <v>41770</v>
      </c>
      <c r="B1428" s="22" t="s">
        <v>60</v>
      </c>
      <c r="C1428" s="22" t="s">
        <v>48</v>
      </c>
      <c r="D1428" s="23" t="s">
        <v>58</v>
      </c>
      <c r="E1428" s="76">
        <v>24</v>
      </c>
    </row>
    <row r="1429" spans="1:5">
      <c r="A1429" s="22">
        <v>41851</v>
      </c>
      <c r="B1429" s="22" t="s">
        <v>63</v>
      </c>
      <c r="C1429" s="22" t="s">
        <v>48</v>
      </c>
      <c r="D1429" s="23" t="s">
        <v>53</v>
      </c>
      <c r="E1429" s="76">
        <v>29</v>
      </c>
    </row>
    <row r="1430" spans="1:5">
      <c r="A1430" s="22">
        <v>41865</v>
      </c>
      <c r="B1430" s="22" t="s">
        <v>64</v>
      </c>
      <c r="C1430" s="22" t="s">
        <v>48</v>
      </c>
      <c r="D1430" s="23" t="s">
        <v>43</v>
      </c>
      <c r="E1430" s="76">
        <v>57</v>
      </c>
    </row>
    <row r="1431" spans="1:5">
      <c r="A1431" s="22">
        <v>41808</v>
      </c>
      <c r="B1431" s="22" t="s">
        <v>62</v>
      </c>
      <c r="C1431" s="22" t="s">
        <v>48</v>
      </c>
      <c r="D1431" s="23" t="s">
        <v>58</v>
      </c>
      <c r="E1431" s="76">
        <v>50</v>
      </c>
    </row>
    <row r="1432" spans="1:5">
      <c r="A1432" s="22">
        <v>41767</v>
      </c>
      <c r="B1432" s="22" t="s">
        <v>60</v>
      </c>
      <c r="C1432" s="22" t="s">
        <v>48</v>
      </c>
      <c r="D1432" s="23" t="s">
        <v>46</v>
      </c>
      <c r="E1432" s="76">
        <v>50</v>
      </c>
    </row>
    <row r="1433" spans="1:5">
      <c r="A1433" s="22">
        <v>41775</v>
      </c>
      <c r="B1433" s="22" t="s">
        <v>60</v>
      </c>
      <c r="C1433" s="22" t="s">
        <v>38</v>
      </c>
      <c r="D1433" s="23" t="s">
        <v>43</v>
      </c>
      <c r="E1433" s="76">
        <v>80</v>
      </c>
    </row>
    <row r="1434" spans="1:5">
      <c r="A1434" s="22">
        <v>41849</v>
      </c>
      <c r="B1434" s="22" t="s">
        <v>63</v>
      </c>
      <c r="C1434" s="22" t="s">
        <v>38</v>
      </c>
      <c r="D1434" s="23" t="s">
        <v>53</v>
      </c>
      <c r="E1434" s="76">
        <v>627</v>
      </c>
    </row>
    <row r="1435" spans="1:5">
      <c r="A1435" s="22">
        <v>41888</v>
      </c>
      <c r="B1435" s="22" t="s">
        <v>65</v>
      </c>
      <c r="C1435" s="22" t="s">
        <v>48</v>
      </c>
      <c r="D1435" s="23" t="s">
        <v>49</v>
      </c>
      <c r="E1435" s="76">
        <v>68</v>
      </c>
    </row>
    <row r="1436" spans="1:5">
      <c r="A1436" s="22">
        <v>41869</v>
      </c>
      <c r="B1436" s="22" t="s">
        <v>64</v>
      </c>
      <c r="C1436" s="22" t="s">
        <v>336</v>
      </c>
      <c r="D1436" s="23" t="s">
        <v>53</v>
      </c>
      <c r="E1436" s="76">
        <v>28</v>
      </c>
    </row>
    <row r="1437" spans="1:5">
      <c r="A1437" s="22">
        <v>41815</v>
      </c>
      <c r="B1437" s="22" t="s">
        <v>62</v>
      </c>
      <c r="C1437" s="22" t="s">
        <v>48</v>
      </c>
      <c r="D1437" s="23" t="s">
        <v>58</v>
      </c>
      <c r="E1437" s="76">
        <v>24</v>
      </c>
    </row>
    <row r="1438" spans="1:5">
      <c r="A1438" s="22">
        <v>41816</v>
      </c>
      <c r="B1438" s="22" t="s">
        <v>62</v>
      </c>
      <c r="C1438" s="22" t="s">
        <v>48</v>
      </c>
      <c r="D1438" s="23" t="s">
        <v>57</v>
      </c>
      <c r="E1438" s="76">
        <v>69</v>
      </c>
    </row>
    <row r="1439" spans="1:5">
      <c r="A1439" s="22">
        <v>41853</v>
      </c>
      <c r="B1439" s="22" t="s">
        <v>64</v>
      </c>
      <c r="C1439" s="22" t="s">
        <v>38</v>
      </c>
      <c r="D1439" s="23" t="s">
        <v>54</v>
      </c>
      <c r="E1439" s="76">
        <v>357</v>
      </c>
    </row>
    <row r="1440" spans="1:5">
      <c r="A1440" s="22">
        <v>41863</v>
      </c>
      <c r="B1440" s="22" t="s">
        <v>64</v>
      </c>
      <c r="C1440" s="22" t="s">
        <v>48</v>
      </c>
      <c r="D1440" s="23" t="s">
        <v>56</v>
      </c>
      <c r="E1440" s="76">
        <v>361</v>
      </c>
    </row>
    <row r="1441" spans="1:5">
      <c r="A1441" s="22">
        <v>41851</v>
      </c>
      <c r="B1441" s="22" t="s">
        <v>63</v>
      </c>
      <c r="C1441" s="22" t="s">
        <v>38</v>
      </c>
      <c r="D1441" s="23" t="s">
        <v>57</v>
      </c>
      <c r="E1441" s="76">
        <v>46</v>
      </c>
    </row>
    <row r="1442" spans="1:5">
      <c r="A1442" s="22">
        <v>41910</v>
      </c>
      <c r="B1442" s="22" t="s">
        <v>65</v>
      </c>
      <c r="C1442" s="22" t="s">
        <v>48</v>
      </c>
      <c r="D1442" s="23" t="s">
        <v>66</v>
      </c>
      <c r="E1442" s="76">
        <v>19</v>
      </c>
    </row>
    <row r="1443" spans="1:5">
      <c r="A1443" s="22">
        <v>41812</v>
      </c>
      <c r="B1443" s="22" t="s">
        <v>62</v>
      </c>
      <c r="C1443" s="22" t="s">
        <v>48</v>
      </c>
      <c r="D1443" s="23" t="s">
        <v>57</v>
      </c>
      <c r="E1443" s="76">
        <v>69</v>
      </c>
    </row>
    <row r="1444" spans="1:5">
      <c r="A1444" s="22">
        <v>41855</v>
      </c>
      <c r="B1444" s="22" t="s">
        <v>64</v>
      </c>
      <c r="C1444" s="22" t="s">
        <v>48</v>
      </c>
      <c r="D1444" s="23" t="s">
        <v>53</v>
      </c>
      <c r="E1444" s="76">
        <v>29</v>
      </c>
    </row>
    <row r="1445" spans="1:5">
      <c r="A1445" s="22">
        <v>41812</v>
      </c>
      <c r="B1445" s="22" t="s">
        <v>62</v>
      </c>
      <c r="C1445" s="22" t="s">
        <v>48</v>
      </c>
      <c r="D1445" s="23" t="s">
        <v>49</v>
      </c>
      <c r="E1445" s="76">
        <v>132</v>
      </c>
    </row>
    <row r="1446" spans="1:5">
      <c r="A1446" s="22">
        <v>41800</v>
      </c>
      <c r="B1446" s="22" t="s">
        <v>62</v>
      </c>
      <c r="C1446" s="22" t="s">
        <v>336</v>
      </c>
      <c r="D1446" s="23" t="s">
        <v>50</v>
      </c>
      <c r="E1446" s="76">
        <v>46</v>
      </c>
    </row>
    <row r="1447" spans="1:5">
      <c r="A1447" s="22">
        <v>41815</v>
      </c>
      <c r="B1447" s="22" t="s">
        <v>62</v>
      </c>
      <c r="C1447" s="22" t="s">
        <v>48</v>
      </c>
      <c r="D1447" s="23" t="s">
        <v>49</v>
      </c>
      <c r="E1447" s="76">
        <v>68</v>
      </c>
    </row>
    <row r="1448" spans="1:5">
      <c r="A1448" s="22">
        <v>41766</v>
      </c>
      <c r="B1448" s="22" t="s">
        <v>60</v>
      </c>
      <c r="C1448" s="22" t="s">
        <v>38</v>
      </c>
      <c r="D1448" s="23" t="s">
        <v>49</v>
      </c>
      <c r="E1448" s="76">
        <v>99</v>
      </c>
    </row>
    <row r="1449" spans="1:5">
      <c r="A1449" s="22">
        <v>41882</v>
      </c>
      <c r="B1449" s="22" t="s">
        <v>64</v>
      </c>
      <c r="C1449" s="22" t="s">
        <v>38</v>
      </c>
      <c r="D1449" s="23" t="s">
        <v>49</v>
      </c>
      <c r="E1449" s="76">
        <v>99</v>
      </c>
    </row>
    <row r="1450" spans="1:5">
      <c r="A1450" s="22">
        <v>41811</v>
      </c>
      <c r="B1450" s="22" t="s">
        <v>62</v>
      </c>
      <c r="C1450" s="22" t="s">
        <v>48</v>
      </c>
      <c r="D1450" s="23" t="s">
        <v>58</v>
      </c>
      <c r="E1450" s="76">
        <v>69</v>
      </c>
    </row>
    <row r="1451" spans="1:5">
      <c r="A1451" s="22">
        <v>41862</v>
      </c>
      <c r="B1451" s="22" t="s">
        <v>64</v>
      </c>
      <c r="C1451" s="22" t="s">
        <v>38</v>
      </c>
      <c r="D1451" s="23" t="s">
        <v>49</v>
      </c>
      <c r="E1451" s="76">
        <v>66</v>
      </c>
    </row>
    <row r="1452" spans="1:5">
      <c r="A1452" s="22">
        <v>41786</v>
      </c>
      <c r="B1452" s="22" t="s">
        <v>60</v>
      </c>
      <c r="C1452" s="22" t="s">
        <v>336</v>
      </c>
      <c r="D1452" s="23" t="s">
        <v>43</v>
      </c>
      <c r="E1452" s="76">
        <v>80</v>
      </c>
    </row>
    <row r="1453" spans="1:5">
      <c r="A1453" s="22">
        <v>41865</v>
      </c>
      <c r="B1453" s="22" t="s">
        <v>64</v>
      </c>
      <c r="C1453" s="22" t="s">
        <v>38</v>
      </c>
      <c r="D1453" s="23" t="s">
        <v>66</v>
      </c>
      <c r="E1453" s="76">
        <v>57</v>
      </c>
    </row>
    <row r="1454" spans="1:5">
      <c r="A1454" s="22">
        <v>41862</v>
      </c>
      <c r="B1454" s="22" t="s">
        <v>64</v>
      </c>
      <c r="C1454" s="22" t="s">
        <v>48</v>
      </c>
      <c r="D1454" s="23" t="s">
        <v>57</v>
      </c>
      <c r="E1454" s="76">
        <v>46</v>
      </c>
    </row>
    <row r="1455" spans="1:5">
      <c r="A1455" s="22">
        <v>41865</v>
      </c>
      <c r="B1455" s="22" t="s">
        <v>64</v>
      </c>
      <c r="C1455" s="22" t="s">
        <v>38</v>
      </c>
      <c r="D1455" s="23" t="s">
        <v>43</v>
      </c>
      <c r="E1455" s="76">
        <v>20</v>
      </c>
    </row>
    <row r="1456" spans="1:5">
      <c r="A1456" s="22">
        <v>41852</v>
      </c>
      <c r="B1456" s="22" t="s">
        <v>64</v>
      </c>
      <c r="C1456" s="22" t="s">
        <v>38</v>
      </c>
      <c r="D1456" s="23" t="s">
        <v>49</v>
      </c>
      <c r="E1456" s="76">
        <v>68</v>
      </c>
    </row>
    <row r="1457" spans="1:5">
      <c r="A1457" s="22">
        <v>41829</v>
      </c>
      <c r="B1457" s="22" t="s">
        <v>63</v>
      </c>
      <c r="C1457" s="22" t="s">
        <v>48</v>
      </c>
      <c r="D1457" s="23" t="s">
        <v>50</v>
      </c>
      <c r="E1457" s="76">
        <v>69</v>
      </c>
    </row>
    <row r="1458" spans="1:5">
      <c r="A1458" s="22">
        <v>41833</v>
      </c>
      <c r="B1458" s="22" t="s">
        <v>63</v>
      </c>
      <c r="C1458" s="22" t="s">
        <v>48</v>
      </c>
      <c r="D1458" s="23" t="s">
        <v>39</v>
      </c>
      <c r="E1458" s="76">
        <v>80</v>
      </c>
    </row>
    <row r="1459" spans="1:5">
      <c r="A1459" s="22">
        <v>41858</v>
      </c>
      <c r="B1459" s="22" t="s">
        <v>64</v>
      </c>
      <c r="C1459" s="22" t="s">
        <v>38</v>
      </c>
      <c r="D1459" s="23" t="s">
        <v>61</v>
      </c>
      <c r="E1459" s="76">
        <v>80</v>
      </c>
    </row>
    <row r="1460" spans="1:5">
      <c r="A1460" s="22">
        <v>41820</v>
      </c>
      <c r="B1460" s="22" t="s">
        <v>62</v>
      </c>
      <c r="C1460" s="22" t="s">
        <v>48</v>
      </c>
      <c r="D1460" s="23" t="s">
        <v>56</v>
      </c>
      <c r="E1460" s="76">
        <v>20</v>
      </c>
    </row>
    <row r="1461" spans="1:5">
      <c r="A1461" s="22">
        <v>41828</v>
      </c>
      <c r="B1461" s="22" t="s">
        <v>63</v>
      </c>
      <c r="C1461" s="22" t="s">
        <v>38</v>
      </c>
      <c r="D1461" s="23" t="s">
        <v>58</v>
      </c>
      <c r="E1461" s="76">
        <v>92</v>
      </c>
    </row>
    <row r="1462" spans="1:5">
      <c r="A1462" s="22">
        <v>41804</v>
      </c>
      <c r="B1462" s="22" t="s">
        <v>62</v>
      </c>
      <c r="C1462" s="22" t="s">
        <v>48</v>
      </c>
      <c r="D1462" s="23" t="s">
        <v>49</v>
      </c>
      <c r="E1462" s="76">
        <v>136</v>
      </c>
    </row>
    <row r="1463" spans="1:5">
      <c r="A1463" s="22">
        <v>41820</v>
      </c>
      <c r="B1463" s="22" t="s">
        <v>62</v>
      </c>
      <c r="C1463" s="22" t="s">
        <v>336</v>
      </c>
      <c r="D1463" s="23" t="s">
        <v>54</v>
      </c>
      <c r="E1463" s="76">
        <v>406</v>
      </c>
    </row>
    <row r="1464" spans="1:5">
      <c r="A1464" s="22">
        <v>41820</v>
      </c>
      <c r="B1464" s="22" t="s">
        <v>62</v>
      </c>
      <c r="C1464" s="22" t="s">
        <v>48</v>
      </c>
      <c r="D1464" s="23" t="s">
        <v>50</v>
      </c>
      <c r="E1464" s="76">
        <v>22</v>
      </c>
    </row>
    <row r="1465" spans="1:5">
      <c r="A1465" s="22">
        <v>41804</v>
      </c>
      <c r="B1465" s="22" t="s">
        <v>62</v>
      </c>
      <c r="C1465" s="22" t="s">
        <v>48</v>
      </c>
      <c r="D1465" s="23" t="s">
        <v>54</v>
      </c>
      <c r="E1465" s="76">
        <v>94</v>
      </c>
    </row>
    <row r="1466" spans="1:5">
      <c r="A1466" s="22">
        <v>41797</v>
      </c>
      <c r="B1466" s="22" t="s">
        <v>62</v>
      </c>
      <c r="C1466" s="22" t="s">
        <v>48</v>
      </c>
      <c r="D1466" s="23" t="s">
        <v>49</v>
      </c>
      <c r="E1466" s="76">
        <v>99</v>
      </c>
    </row>
    <row r="1467" spans="1:5">
      <c r="A1467" s="22">
        <v>41842</v>
      </c>
      <c r="B1467" s="22" t="s">
        <v>63</v>
      </c>
      <c r="C1467" s="22" t="s">
        <v>336</v>
      </c>
      <c r="D1467" s="23" t="s">
        <v>57</v>
      </c>
      <c r="E1467" s="76">
        <v>46</v>
      </c>
    </row>
    <row r="1468" spans="1:5">
      <c r="A1468" s="22">
        <v>41861</v>
      </c>
      <c r="B1468" s="22" t="s">
        <v>64</v>
      </c>
      <c r="C1468" s="22" t="s">
        <v>38</v>
      </c>
      <c r="D1468" s="23" t="s">
        <v>57</v>
      </c>
      <c r="E1468" s="76">
        <v>23</v>
      </c>
    </row>
    <row r="1469" spans="1:5">
      <c r="A1469" s="22">
        <v>41809</v>
      </c>
      <c r="B1469" s="22" t="s">
        <v>62</v>
      </c>
      <c r="C1469" s="22" t="s">
        <v>38</v>
      </c>
      <c r="D1469" s="23" t="s">
        <v>43</v>
      </c>
      <c r="E1469" s="76">
        <v>38</v>
      </c>
    </row>
    <row r="1470" spans="1:5">
      <c r="A1470" s="22">
        <v>41877</v>
      </c>
      <c r="B1470" s="22" t="s">
        <v>64</v>
      </c>
      <c r="C1470" s="22" t="s">
        <v>48</v>
      </c>
      <c r="D1470" s="23" t="s">
        <v>49</v>
      </c>
      <c r="E1470" s="76">
        <v>32</v>
      </c>
    </row>
    <row r="1471" spans="1:5">
      <c r="A1471" s="22">
        <v>41852</v>
      </c>
      <c r="B1471" s="22" t="s">
        <v>64</v>
      </c>
      <c r="C1471" s="22" t="s">
        <v>38</v>
      </c>
      <c r="D1471" s="23" t="s">
        <v>61</v>
      </c>
      <c r="E1471" s="76">
        <v>496</v>
      </c>
    </row>
    <row r="1472" spans="1:5">
      <c r="A1472" s="22">
        <v>41868</v>
      </c>
      <c r="B1472" s="22" t="s">
        <v>64</v>
      </c>
      <c r="C1472" s="22" t="s">
        <v>336</v>
      </c>
      <c r="D1472" s="23" t="s">
        <v>50</v>
      </c>
      <c r="E1472" s="76">
        <v>69</v>
      </c>
    </row>
    <row r="1473" spans="1:5">
      <c r="A1473" s="22">
        <v>41799</v>
      </c>
      <c r="B1473" s="22" t="s">
        <v>62</v>
      </c>
      <c r="C1473" s="22" t="s">
        <v>38</v>
      </c>
      <c r="D1473" s="23" t="s">
        <v>50</v>
      </c>
      <c r="E1473" s="76">
        <v>46</v>
      </c>
    </row>
    <row r="1474" spans="1:5">
      <c r="A1474" s="22">
        <v>41804</v>
      </c>
      <c r="B1474" s="22" t="s">
        <v>62</v>
      </c>
      <c r="C1474" s="22" t="s">
        <v>48</v>
      </c>
      <c r="D1474" s="23" t="s">
        <v>43</v>
      </c>
      <c r="E1474" s="76">
        <v>19</v>
      </c>
    </row>
    <row r="1475" spans="1:5">
      <c r="A1475" s="22">
        <v>41820</v>
      </c>
      <c r="B1475" s="22" t="s">
        <v>62</v>
      </c>
      <c r="C1475" s="22" t="s">
        <v>48</v>
      </c>
      <c r="D1475" s="23" t="s">
        <v>66</v>
      </c>
      <c r="E1475" s="76">
        <v>57</v>
      </c>
    </row>
    <row r="1476" spans="1:5">
      <c r="A1476" s="22">
        <v>41884</v>
      </c>
      <c r="B1476" s="22" t="s">
        <v>65</v>
      </c>
      <c r="C1476" s="22" t="s">
        <v>48</v>
      </c>
      <c r="D1476" s="23" t="s">
        <v>43</v>
      </c>
      <c r="E1476" s="76">
        <v>160</v>
      </c>
    </row>
    <row r="1477" spans="1:5">
      <c r="A1477" s="22">
        <v>41886</v>
      </c>
      <c r="B1477" s="22" t="s">
        <v>65</v>
      </c>
      <c r="C1477" s="22" t="s">
        <v>336</v>
      </c>
      <c r="D1477" s="23" t="s">
        <v>49</v>
      </c>
      <c r="E1477" s="76">
        <v>132</v>
      </c>
    </row>
    <row r="1478" spans="1:5">
      <c r="A1478" s="22">
        <v>41819</v>
      </c>
      <c r="B1478" s="22" t="s">
        <v>62</v>
      </c>
      <c r="C1478" s="22" t="s">
        <v>38</v>
      </c>
      <c r="D1478" s="23" t="s">
        <v>43</v>
      </c>
      <c r="E1478" s="76">
        <v>341</v>
      </c>
    </row>
    <row r="1479" spans="1:5">
      <c r="A1479" s="22">
        <v>41763</v>
      </c>
      <c r="B1479" s="22" t="s">
        <v>60</v>
      </c>
      <c r="C1479" s="22" t="s">
        <v>48</v>
      </c>
      <c r="D1479" s="23" t="s">
        <v>58</v>
      </c>
      <c r="E1479" s="76">
        <v>23</v>
      </c>
    </row>
    <row r="1480" spans="1:5">
      <c r="A1480" s="22">
        <v>41800</v>
      </c>
      <c r="B1480" s="22" t="s">
        <v>62</v>
      </c>
      <c r="C1480" s="22" t="s">
        <v>336</v>
      </c>
      <c r="D1480" s="23" t="s">
        <v>46</v>
      </c>
      <c r="E1480" s="76">
        <v>50</v>
      </c>
    </row>
    <row r="1481" spans="1:5">
      <c r="A1481" s="22">
        <v>41869</v>
      </c>
      <c r="B1481" s="22" t="s">
        <v>64</v>
      </c>
      <c r="C1481" s="22" t="s">
        <v>38</v>
      </c>
      <c r="D1481" s="23" t="s">
        <v>49</v>
      </c>
      <c r="E1481" s="76">
        <v>102</v>
      </c>
    </row>
    <row r="1482" spans="1:5">
      <c r="A1482" s="22">
        <v>41806</v>
      </c>
      <c r="B1482" s="22" t="s">
        <v>62</v>
      </c>
      <c r="C1482" s="22" t="s">
        <v>48</v>
      </c>
      <c r="D1482" s="23" t="s">
        <v>49</v>
      </c>
      <c r="E1482" s="76">
        <v>66</v>
      </c>
    </row>
    <row r="1483" spans="1:5">
      <c r="A1483" s="22">
        <v>41868</v>
      </c>
      <c r="B1483" s="22" t="s">
        <v>64</v>
      </c>
      <c r="C1483" s="22" t="s">
        <v>38</v>
      </c>
      <c r="D1483" s="23" t="s">
        <v>53</v>
      </c>
      <c r="E1483" s="76">
        <v>28</v>
      </c>
    </row>
    <row r="1484" spans="1:5">
      <c r="A1484" s="22">
        <v>41881</v>
      </c>
      <c r="B1484" s="22" t="s">
        <v>64</v>
      </c>
      <c r="C1484" s="22" t="s">
        <v>48</v>
      </c>
      <c r="D1484" s="23" t="s">
        <v>54</v>
      </c>
      <c r="E1484" s="76">
        <v>24</v>
      </c>
    </row>
    <row r="1485" spans="1:5">
      <c r="A1485" s="22">
        <v>41854</v>
      </c>
      <c r="B1485" s="22" t="s">
        <v>64</v>
      </c>
      <c r="C1485" s="22" t="s">
        <v>38</v>
      </c>
      <c r="D1485" s="23" t="s">
        <v>46</v>
      </c>
      <c r="E1485" s="76">
        <v>69</v>
      </c>
    </row>
    <row r="1486" spans="1:5">
      <c r="A1486" s="22">
        <v>41865</v>
      </c>
      <c r="B1486" s="22" t="s">
        <v>64</v>
      </c>
      <c r="C1486" s="22" t="s">
        <v>48</v>
      </c>
      <c r="D1486" s="23" t="s">
        <v>58</v>
      </c>
      <c r="E1486" s="76">
        <v>69</v>
      </c>
    </row>
    <row r="1487" spans="1:5">
      <c r="A1487" s="22">
        <v>41797</v>
      </c>
      <c r="B1487" s="22" t="s">
        <v>62</v>
      </c>
      <c r="C1487" s="22" t="s">
        <v>38</v>
      </c>
      <c r="D1487" s="23" t="s">
        <v>61</v>
      </c>
      <c r="E1487" s="76">
        <v>28</v>
      </c>
    </row>
    <row r="1488" spans="1:5">
      <c r="A1488" s="22">
        <v>41871</v>
      </c>
      <c r="B1488" s="22" t="s">
        <v>64</v>
      </c>
      <c r="C1488" s="22" t="s">
        <v>38</v>
      </c>
      <c r="D1488" s="23" t="s">
        <v>56</v>
      </c>
      <c r="E1488" s="76">
        <v>19</v>
      </c>
    </row>
    <row r="1489" spans="1:5">
      <c r="A1489" s="22">
        <v>41807</v>
      </c>
      <c r="B1489" s="22" t="s">
        <v>62</v>
      </c>
      <c r="C1489" s="22" t="s">
        <v>48</v>
      </c>
      <c r="D1489" s="23" t="s">
        <v>66</v>
      </c>
      <c r="E1489" s="76">
        <v>38</v>
      </c>
    </row>
    <row r="1490" spans="1:5">
      <c r="A1490" s="22">
        <v>41855</v>
      </c>
      <c r="B1490" s="22" t="s">
        <v>64</v>
      </c>
      <c r="C1490" s="22" t="s">
        <v>38</v>
      </c>
      <c r="D1490" s="23" t="s">
        <v>56</v>
      </c>
      <c r="E1490" s="76">
        <v>42</v>
      </c>
    </row>
    <row r="1491" spans="1:5">
      <c r="A1491" s="22">
        <v>41814</v>
      </c>
      <c r="B1491" s="22" t="s">
        <v>62</v>
      </c>
      <c r="C1491" s="22" t="s">
        <v>48</v>
      </c>
      <c r="D1491" s="23" t="s">
        <v>58</v>
      </c>
      <c r="E1491" s="76">
        <v>48</v>
      </c>
    </row>
    <row r="1492" spans="1:5">
      <c r="A1492" s="22">
        <v>41804</v>
      </c>
      <c r="B1492" s="22" t="s">
        <v>62</v>
      </c>
      <c r="C1492" s="22" t="s">
        <v>38</v>
      </c>
      <c r="D1492" s="23" t="s">
        <v>56</v>
      </c>
      <c r="E1492" s="76">
        <v>57</v>
      </c>
    </row>
    <row r="1493" spans="1:5">
      <c r="A1493" s="22">
        <v>41856</v>
      </c>
      <c r="B1493" s="22" t="s">
        <v>64</v>
      </c>
      <c r="C1493" s="22" t="s">
        <v>38</v>
      </c>
      <c r="D1493" s="23" t="s">
        <v>56</v>
      </c>
      <c r="E1493" s="76">
        <v>60</v>
      </c>
    </row>
    <row r="1494" spans="1:5">
      <c r="A1494" s="22">
        <v>41801</v>
      </c>
      <c r="B1494" s="22" t="s">
        <v>62</v>
      </c>
      <c r="C1494" s="22" t="s">
        <v>48</v>
      </c>
      <c r="D1494" s="23" t="s">
        <v>50</v>
      </c>
      <c r="E1494" s="76">
        <v>69</v>
      </c>
    </row>
    <row r="1495" spans="1:5">
      <c r="A1495" s="22">
        <v>41847</v>
      </c>
      <c r="B1495" s="22" t="s">
        <v>63</v>
      </c>
      <c r="C1495" s="22" t="s">
        <v>48</v>
      </c>
      <c r="D1495" s="23" t="s">
        <v>58</v>
      </c>
      <c r="E1495" s="76">
        <v>72</v>
      </c>
    </row>
    <row r="1496" spans="1:5">
      <c r="A1496" s="22">
        <v>41815</v>
      </c>
      <c r="B1496" s="22" t="s">
        <v>62</v>
      </c>
      <c r="C1496" s="22" t="s">
        <v>38</v>
      </c>
      <c r="D1496" s="23" t="s">
        <v>49</v>
      </c>
      <c r="E1496" s="76">
        <v>68</v>
      </c>
    </row>
    <row r="1497" spans="1:5">
      <c r="A1497" s="22">
        <v>41812</v>
      </c>
      <c r="B1497" s="22" t="s">
        <v>62</v>
      </c>
      <c r="C1497" s="22" t="s">
        <v>38</v>
      </c>
      <c r="D1497" s="23" t="s">
        <v>57</v>
      </c>
      <c r="E1497" s="76">
        <v>23</v>
      </c>
    </row>
    <row r="1498" spans="1:5">
      <c r="A1498" s="22">
        <v>41818</v>
      </c>
      <c r="B1498" s="22" t="s">
        <v>62</v>
      </c>
      <c r="C1498" s="22" t="s">
        <v>48</v>
      </c>
      <c r="D1498" s="23" t="s">
        <v>66</v>
      </c>
      <c r="E1498" s="76">
        <v>57</v>
      </c>
    </row>
    <row r="1499" spans="1:5">
      <c r="A1499" s="22">
        <v>41795</v>
      </c>
      <c r="B1499" s="22" t="s">
        <v>62</v>
      </c>
      <c r="C1499" s="22" t="s">
        <v>48</v>
      </c>
      <c r="D1499" s="23" t="s">
        <v>58</v>
      </c>
      <c r="E1499" s="76">
        <v>96</v>
      </c>
    </row>
    <row r="1500" spans="1:5">
      <c r="A1500" s="22">
        <v>41859</v>
      </c>
      <c r="B1500" s="22" t="s">
        <v>64</v>
      </c>
      <c r="C1500" s="22" t="s">
        <v>38</v>
      </c>
      <c r="D1500" s="23" t="s">
        <v>50</v>
      </c>
      <c r="E1500" s="76">
        <v>69</v>
      </c>
    </row>
    <row r="1501" spans="1:5">
      <c r="A1501" s="22">
        <v>41812</v>
      </c>
      <c r="B1501" s="22" t="s">
        <v>62</v>
      </c>
      <c r="C1501" s="22" t="s">
        <v>38</v>
      </c>
      <c r="D1501" s="23" t="s">
        <v>43</v>
      </c>
      <c r="E1501" s="76">
        <v>60</v>
      </c>
    </row>
    <row r="1502" spans="1:5">
      <c r="A1502" s="22">
        <v>41809</v>
      </c>
      <c r="B1502" s="22" t="s">
        <v>62</v>
      </c>
      <c r="C1502" s="22" t="s">
        <v>38</v>
      </c>
      <c r="D1502" s="23" t="s">
        <v>39</v>
      </c>
      <c r="E1502" s="76">
        <v>160</v>
      </c>
    </row>
    <row r="1503" spans="1:5">
      <c r="A1503" s="22">
        <v>41874</v>
      </c>
      <c r="B1503" s="22" t="s">
        <v>64</v>
      </c>
      <c r="C1503" s="22" t="s">
        <v>38</v>
      </c>
      <c r="D1503" s="23" t="s">
        <v>49</v>
      </c>
      <c r="E1503" s="76">
        <v>68</v>
      </c>
    </row>
    <row r="1504" spans="1:5">
      <c r="A1504" s="22">
        <v>41803</v>
      </c>
      <c r="B1504" s="22" t="s">
        <v>62</v>
      </c>
      <c r="C1504" s="22" t="s">
        <v>38</v>
      </c>
      <c r="D1504" s="23" t="s">
        <v>61</v>
      </c>
      <c r="E1504" s="76">
        <v>28</v>
      </c>
    </row>
    <row r="1505" spans="1:5">
      <c r="A1505" s="22">
        <v>41803</v>
      </c>
      <c r="B1505" s="22" t="s">
        <v>62</v>
      </c>
      <c r="C1505" s="22" t="s">
        <v>336</v>
      </c>
      <c r="D1505" s="23" t="s">
        <v>61</v>
      </c>
      <c r="E1505" s="76">
        <v>80</v>
      </c>
    </row>
    <row r="1506" spans="1:5">
      <c r="A1506" s="22">
        <v>41840</v>
      </c>
      <c r="B1506" s="22" t="s">
        <v>63</v>
      </c>
      <c r="C1506" s="22" t="s">
        <v>38</v>
      </c>
      <c r="D1506" s="23" t="s">
        <v>43</v>
      </c>
      <c r="E1506" s="76">
        <v>60</v>
      </c>
    </row>
    <row r="1507" spans="1:5">
      <c r="A1507" s="22">
        <v>41792</v>
      </c>
      <c r="B1507" s="22" t="s">
        <v>62</v>
      </c>
      <c r="C1507" s="22" t="s">
        <v>38</v>
      </c>
      <c r="D1507" s="23" t="s">
        <v>43</v>
      </c>
      <c r="E1507" s="76">
        <v>40</v>
      </c>
    </row>
    <row r="1508" spans="1:5">
      <c r="A1508" s="22">
        <v>41800</v>
      </c>
      <c r="B1508" s="22" t="s">
        <v>62</v>
      </c>
      <c r="C1508" s="22" t="s">
        <v>48</v>
      </c>
      <c r="D1508" s="23" t="s">
        <v>50</v>
      </c>
      <c r="E1508" s="76">
        <v>23</v>
      </c>
    </row>
    <row r="1509" spans="1:5">
      <c r="A1509" s="22">
        <v>41820</v>
      </c>
      <c r="B1509" s="22" t="s">
        <v>62</v>
      </c>
      <c r="C1509" s="22" t="s">
        <v>48</v>
      </c>
      <c r="D1509" s="23" t="s">
        <v>49</v>
      </c>
      <c r="E1509" s="76">
        <v>132</v>
      </c>
    </row>
    <row r="1510" spans="1:5">
      <c r="A1510" s="22">
        <v>41815</v>
      </c>
      <c r="B1510" s="22" t="s">
        <v>62</v>
      </c>
      <c r="C1510" s="22" t="s">
        <v>48</v>
      </c>
      <c r="D1510" s="23" t="s">
        <v>39</v>
      </c>
      <c r="E1510" s="76">
        <v>160</v>
      </c>
    </row>
    <row r="1511" spans="1:5">
      <c r="A1511" s="22">
        <v>41811</v>
      </c>
      <c r="B1511" s="22" t="s">
        <v>62</v>
      </c>
      <c r="C1511" s="22" t="s">
        <v>38</v>
      </c>
      <c r="D1511" s="23" t="s">
        <v>49</v>
      </c>
      <c r="E1511" s="76">
        <v>96</v>
      </c>
    </row>
    <row r="1512" spans="1:5">
      <c r="A1512" s="22">
        <v>41806</v>
      </c>
      <c r="B1512" s="22" t="s">
        <v>62</v>
      </c>
      <c r="C1512" s="22" t="s">
        <v>336</v>
      </c>
      <c r="D1512" s="23" t="s">
        <v>46</v>
      </c>
      <c r="E1512" s="76">
        <v>69</v>
      </c>
    </row>
    <row r="1513" spans="1:5">
      <c r="A1513" s="22">
        <v>41878</v>
      </c>
      <c r="B1513" s="22" t="s">
        <v>64</v>
      </c>
      <c r="C1513" s="22" t="s">
        <v>38</v>
      </c>
      <c r="D1513" s="23" t="s">
        <v>50</v>
      </c>
      <c r="E1513" s="76">
        <v>46</v>
      </c>
    </row>
    <row r="1514" spans="1:5">
      <c r="A1514" s="22">
        <v>41867</v>
      </c>
      <c r="B1514" s="22" t="s">
        <v>64</v>
      </c>
      <c r="C1514" s="22" t="s">
        <v>48</v>
      </c>
      <c r="D1514" s="23" t="s">
        <v>49</v>
      </c>
      <c r="E1514" s="76">
        <v>68</v>
      </c>
    </row>
    <row r="1515" spans="1:5">
      <c r="A1515" s="22">
        <v>41792</v>
      </c>
      <c r="B1515" s="22" t="s">
        <v>62</v>
      </c>
      <c r="C1515" s="22" t="s">
        <v>48</v>
      </c>
      <c r="D1515" s="23" t="s">
        <v>58</v>
      </c>
      <c r="E1515" s="76">
        <v>100</v>
      </c>
    </row>
    <row r="1516" spans="1:5">
      <c r="A1516" s="22">
        <v>41880</v>
      </c>
      <c r="B1516" s="22" t="s">
        <v>64</v>
      </c>
      <c r="C1516" s="22" t="s">
        <v>38</v>
      </c>
      <c r="D1516" s="23" t="s">
        <v>57</v>
      </c>
      <c r="E1516" s="76">
        <v>46</v>
      </c>
    </row>
    <row r="1517" spans="1:5">
      <c r="A1517" s="22">
        <v>41856</v>
      </c>
      <c r="B1517" s="22" t="s">
        <v>64</v>
      </c>
      <c r="C1517" s="22" t="s">
        <v>38</v>
      </c>
      <c r="D1517" s="23" t="s">
        <v>57</v>
      </c>
      <c r="E1517" s="76">
        <v>69</v>
      </c>
    </row>
    <row r="1518" spans="1:5">
      <c r="A1518" s="22">
        <v>41852</v>
      </c>
      <c r="B1518" s="22" t="s">
        <v>64</v>
      </c>
      <c r="C1518" s="22" t="s">
        <v>48</v>
      </c>
      <c r="D1518" s="23" t="s">
        <v>49</v>
      </c>
      <c r="E1518" s="76">
        <v>533</v>
      </c>
    </row>
    <row r="1519" spans="1:5">
      <c r="A1519" s="22">
        <v>41808</v>
      </c>
      <c r="B1519" s="22" t="s">
        <v>62</v>
      </c>
      <c r="C1519" s="22" t="s">
        <v>48</v>
      </c>
      <c r="D1519" s="23" t="s">
        <v>57</v>
      </c>
      <c r="E1519" s="76">
        <v>46</v>
      </c>
    </row>
    <row r="1520" spans="1:5">
      <c r="A1520" s="22">
        <v>41864</v>
      </c>
      <c r="B1520" s="22" t="s">
        <v>64</v>
      </c>
      <c r="C1520" s="22" t="s">
        <v>48</v>
      </c>
      <c r="D1520" s="23" t="s">
        <v>57</v>
      </c>
      <c r="E1520" s="76">
        <v>46</v>
      </c>
    </row>
    <row r="1521" spans="1:5">
      <c r="A1521" s="22">
        <v>41784</v>
      </c>
      <c r="B1521" s="22" t="s">
        <v>60</v>
      </c>
      <c r="C1521" s="22" t="s">
        <v>48</v>
      </c>
      <c r="D1521" s="23" t="s">
        <v>46</v>
      </c>
      <c r="E1521" s="76">
        <v>120</v>
      </c>
    </row>
    <row r="1522" spans="1:5">
      <c r="A1522" s="22">
        <v>41794</v>
      </c>
      <c r="B1522" s="22" t="s">
        <v>62</v>
      </c>
      <c r="C1522" s="22" t="s">
        <v>336</v>
      </c>
      <c r="D1522" s="23" t="s">
        <v>50</v>
      </c>
      <c r="E1522" s="76">
        <v>46</v>
      </c>
    </row>
    <row r="1523" spans="1:5">
      <c r="A1523" s="22">
        <v>41813</v>
      </c>
      <c r="B1523" s="22" t="s">
        <v>62</v>
      </c>
      <c r="C1523" s="22" t="s">
        <v>336</v>
      </c>
      <c r="D1523" s="23" t="s">
        <v>39</v>
      </c>
      <c r="E1523" s="76">
        <v>160</v>
      </c>
    </row>
    <row r="1524" spans="1:5">
      <c r="A1524" s="22">
        <v>41869</v>
      </c>
      <c r="B1524" s="22" t="s">
        <v>64</v>
      </c>
      <c r="C1524" s="22" t="s">
        <v>336</v>
      </c>
      <c r="D1524" s="23" t="s">
        <v>49</v>
      </c>
      <c r="E1524" s="76">
        <v>128</v>
      </c>
    </row>
    <row r="1525" spans="1:5">
      <c r="A1525" s="22">
        <v>41898</v>
      </c>
      <c r="B1525" s="22" t="s">
        <v>65</v>
      </c>
      <c r="C1525" s="22" t="s">
        <v>48</v>
      </c>
      <c r="D1525" s="23" t="s">
        <v>49</v>
      </c>
      <c r="E1525" s="76">
        <v>33</v>
      </c>
    </row>
    <row r="1526" spans="1:5">
      <c r="A1526" s="22">
        <v>41762</v>
      </c>
      <c r="B1526" s="22" t="s">
        <v>60</v>
      </c>
      <c r="C1526" s="22" t="s">
        <v>48</v>
      </c>
      <c r="D1526" s="23" t="s">
        <v>43</v>
      </c>
      <c r="E1526" s="76">
        <v>20</v>
      </c>
    </row>
    <row r="1527" spans="1:5">
      <c r="A1527" s="22">
        <v>41871</v>
      </c>
      <c r="B1527" s="22" t="s">
        <v>64</v>
      </c>
      <c r="C1527" s="22" t="s">
        <v>38</v>
      </c>
      <c r="D1527" s="23" t="s">
        <v>49</v>
      </c>
      <c r="E1527" s="76">
        <v>68</v>
      </c>
    </row>
    <row r="1528" spans="1:5">
      <c r="A1528" s="22">
        <v>41841</v>
      </c>
      <c r="B1528" s="22" t="s">
        <v>63</v>
      </c>
      <c r="C1528" s="22" t="s">
        <v>38</v>
      </c>
      <c r="D1528" s="23" t="s">
        <v>58</v>
      </c>
      <c r="E1528" s="76">
        <v>168</v>
      </c>
    </row>
    <row r="1529" spans="1:5">
      <c r="A1529" s="22">
        <v>41780</v>
      </c>
      <c r="B1529" s="22" t="s">
        <v>60</v>
      </c>
      <c r="C1529" s="22" t="s">
        <v>38</v>
      </c>
      <c r="D1529" s="23" t="s">
        <v>49</v>
      </c>
      <c r="E1529" s="76">
        <v>99</v>
      </c>
    </row>
    <row r="1530" spans="1:5">
      <c r="A1530" s="22">
        <v>41845</v>
      </c>
      <c r="B1530" s="22" t="s">
        <v>63</v>
      </c>
      <c r="C1530" s="22" t="s">
        <v>48</v>
      </c>
      <c r="D1530" s="23" t="s">
        <v>58</v>
      </c>
      <c r="E1530" s="76">
        <v>24</v>
      </c>
    </row>
    <row r="1531" spans="1:5">
      <c r="A1531" s="22">
        <v>41863</v>
      </c>
      <c r="B1531" s="22" t="s">
        <v>64</v>
      </c>
      <c r="C1531" s="22" t="s">
        <v>336</v>
      </c>
      <c r="D1531" s="23" t="s">
        <v>53</v>
      </c>
      <c r="E1531" s="76">
        <v>90</v>
      </c>
    </row>
    <row r="1532" spans="1:5">
      <c r="A1532" s="22">
        <v>41841</v>
      </c>
      <c r="B1532" s="22" t="s">
        <v>63</v>
      </c>
      <c r="C1532" s="22" t="s">
        <v>48</v>
      </c>
      <c r="D1532" s="23" t="s">
        <v>58</v>
      </c>
      <c r="E1532" s="76">
        <v>23</v>
      </c>
    </row>
    <row r="1533" spans="1:5">
      <c r="A1533" s="22">
        <v>41904</v>
      </c>
      <c r="B1533" s="22" t="s">
        <v>65</v>
      </c>
      <c r="C1533" s="22" t="s">
        <v>48</v>
      </c>
      <c r="D1533" s="23" t="s">
        <v>49</v>
      </c>
      <c r="E1533" s="76">
        <v>66</v>
      </c>
    </row>
    <row r="1534" spans="1:5">
      <c r="A1534" s="22">
        <v>41873</v>
      </c>
      <c r="B1534" s="22" t="s">
        <v>64</v>
      </c>
      <c r="C1534" s="22" t="s">
        <v>48</v>
      </c>
      <c r="D1534" s="23" t="s">
        <v>58</v>
      </c>
      <c r="E1534" s="76">
        <v>25</v>
      </c>
    </row>
    <row r="1535" spans="1:5">
      <c r="A1535" s="22">
        <v>41896</v>
      </c>
      <c r="B1535" s="22" t="s">
        <v>65</v>
      </c>
      <c r="C1535" s="22" t="s">
        <v>48</v>
      </c>
      <c r="D1535" s="23" t="s">
        <v>49</v>
      </c>
      <c r="E1535" s="76">
        <v>33</v>
      </c>
    </row>
    <row r="1536" spans="1:5">
      <c r="A1536" s="22">
        <v>41770</v>
      </c>
      <c r="B1536" s="22" t="s">
        <v>60</v>
      </c>
      <c r="C1536" s="22" t="s">
        <v>48</v>
      </c>
      <c r="D1536" s="23" t="s">
        <v>46</v>
      </c>
      <c r="E1536" s="76">
        <v>48</v>
      </c>
    </row>
    <row r="1537" spans="1:5">
      <c r="A1537" s="22">
        <v>41868</v>
      </c>
      <c r="B1537" s="22" t="s">
        <v>64</v>
      </c>
      <c r="C1537" s="22" t="s">
        <v>38</v>
      </c>
      <c r="D1537" s="23" t="s">
        <v>49</v>
      </c>
      <c r="E1537" s="76">
        <v>66</v>
      </c>
    </row>
    <row r="1538" spans="1:5">
      <c r="A1538" s="22">
        <v>41805</v>
      </c>
      <c r="B1538" s="22" t="s">
        <v>62</v>
      </c>
      <c r="C1538" s="22" t="s">
        <v>48</v>
      </c>
      <c r="D1538" s="23" t="s">
        <v>66</v>
      </c>
      <c r="E1538" s="76">
        <v>38</v>
      </c>
    </row>
    <row r="1539" spans="1:5">
      <c r="A1539" s="22">
        <v>41899</v>
      </c>
      <c r="B1539" s="22" t="s">
        <v>65</v>
      </c>
      <c r="C1539" s="22" t="s">
        <v>48</v>
      </c>
      <c r="D1539" s="23" t="s">
        <v>57</v>
      </c>
      <c r="E1539" s="76">
        <v>46</v>
      </c>
    </row>
    <row r="1540" spans="1:5">
      <c r="A1540" s="22">
        <v>41760</v>
      </c>
      <c r="B1540" s="22" t="s">
        <v>60</v>
      </c>
      <c r="C1540" s="22" t="s">
        <v>336</v>
      </c>
      <c r="D1540" s="23" t="s">
        <v>39</v>
      </c>
      <c r="E1540" s="76">
        <v>78</v>
      </c>
    </row>
    <row r="1541" spans="1:5">
      <c r="A1541" s="22">
        <v>41815</v>
      </c>
      <c r="B1541" s="22" t="s">
        <v>62</v>
      </c>
      <c r="C1541" s="22" t="s">
        <v>48</v>
      </c>
      <c r="D1541" s="23" t="s">
        <v>61</v>
      </c>
      <c r="E1541" s="76">
        <v>80</v>
      </c>
    </row>
    <row r="1542" spans="1:5">
      <c r="A1542" s="22">
        <v>41803</v>
      </c>
      <c r="B1542" s="22" t="s">
        <v>62</v>
      </c>
      <c r="C1542" s="22" t="s">
        <v>48</v>
      </c>
      <c r="D1542" s="23" t="s">
        <v>49</v>
      </c>
      <c r="E1542" s="76">
        <v>68</v>
      </c>
    </row>
    <row r="1543" spans="1:5">
      <c r="A1543" s="22">
        <v>41897</v>
      </c>
      <c r="B1543" s="22" t="s">
        <v>65</v>
      </c>
      <c r="C1543" s="22" t="s">
        <v>48</v>
      </c>
      <c r="D1543" s="23" t="s">
        <v>50</v>
      </c>
      <c r="E1543" s="76">
        <v>92</v>
      </c>
    </row>
    <row r="1544" spans="1:5">
      <c r="A1544" s="22">
        <v>41859</v>
      </c>
      <c r="B1544" s="22" t="s">
        <v>64</v>
      </c>
      <c r="C1544" s="22" t="s">
        <v>48</v>
      </c>
      <c r="D1544" s="23" t="s">
        <v>49</v>
      </c>
      <c r="E1544" s="76">
        <v>136</v>
      </c>
    </row>
    <row r="1545" spans="1:5">
      <c r="A1545" s="22">
        <v>41803</v>
      </c>
      <c r="B1545" s="22" t="s">
        <v>62</v>
      </c>
      <c r="C1545" s="22" t="s">
        <v>48</v>
      </c>
      <c r="D1545" s="23" t="s">
        <v>49</v>
      </c>
      <c r="E1545" s="76">
        <v>66</v>
      </c>
    </row>
    <row r="1546" spans="1:5">
      <c r="A1546" s="22">
        <v>41876</v>
      </c>
      <c r="B1546" s="22" t="s">
        <v>64</v>
      </c>
      <c r="C1546" s="22" t="s">
        <v>38</v>
      </c>
      <c r="D1546" s="23" t="s">
        <v>43</v>
      </c>
      <c r="E1546" s="76">
        <v>19</v>
      </c>
    </row>
    <row r="1547" spans="1:5">
      <c r="A1547" s="22">
        <v>41821</v>
      </c>
      <c r="B1547" s="22" t="s">
        <v>63</v>
      </c>
      <c r="C1547" s="22" t="s">
        <v>48</v>
      </c>
      <c r="D1547" s="23" t="s">
        <v>46</v>
      </c>
      <c r="E1547" s="76">
        <v>72</v>
      </c>
    </row>
    <row r="1548" spans="1:5">
      <c r="A1548" s="22">
        <v>41846</v>
      </c>
      <c r="B1548" s="22" t="s">
        <v>63</v>
      </c>
      <c r="C1548" s="22" t="s">
        <v>38</v>
      </c>
      <c r="D1548" s="23" t="s">
        <v>57</v>
      </c>
      <c r="E1548" s="76">
        <v>46</v>
      </c>
    </row>
    <row r="1549" spans="1:5">
      <c r="A1549" s="22">
        <v>41796</v>
      </c>
      <c r="B1549" s="22" t="s">
        <v>62</v>
      </c>
      <c r="C1549" s="22" t="s">
        <v>38</v>
      </c>
      <c r="D1549" s="23" t="s">
        <v>56</v>
      </c>
      <c r="E1549" s="76">
        <v>40</v>
      </c>
    </row>
    <row r="1550" spans="1:5">
      <c r="A1550" s="22">
        <v>41868</v>
      </c>
      <c r="B1550" s="22" t="s">
        <v>64</v>
      </c>
      <c r="C1550" s="22" t="s">
        <v>48</v>
      </c>
      <c r="D1550" s="23" t="s">
        <v>58</v>
      </c>
      <c r="E1550" s="76">
        <v>72</v>
      </c>
    </row>
    <row r="1551" spans="1:5">
      <c r="A1551" s="22">
        <v>41811</v>
      </c>
      <c r="B1551" s="22" t="s">
        <v>62</v>
      </c>
      <c r="C1551" s="22" t="s">
        <v>38</v>
      </c>
      <c r="D1551" s="23" t="s">
        <v>54</v>
      </c>
      <c r="E1551" s="76">
        <v>24</v>
      </c>
    </row>
    <row r="1552" spans="1:5">
      <c r="A1552" s="22">
        <v>41811</v>
      </c>
      <c r="B1552" s="22" t="s">
        <v>62</v>
      </c>
      <c r="C1552" s="22" t="s">
        <v>48</v>
      </c>
      <c r="D1552" s="23" t="s">
        <v>53</v>
      </c>
      <c r="E1552" s="76">
        <v>112</v>
      </c>
    </row>
    <row r="1553" spans="1:5">
      <c r="A1553" s="22">
        <v>41873</v>
      </c>
      <c r="B1553" s="22" t="s">
        <v>64</v>
      </c>
      <c r="C1553" s="22" t="s">
        <v>38</v>
      </c>
      <c r="D1553" s="23" t="s">
        <v>49</v>
      </c>
      <c r="E1553" s="76">
        <v>68</v>
      </c>
    </row>
    <row r="1554" spans="1:5">
      <c r="A1554" s="22">
        <v>41858</v>
      </c>
      <c r="B1554" s="22" t="s">
        <v>64</v>
      </c>
      <c r="C1554" s="22" t="s">
        <v>336</v>
      </c>
      <c r="D1554" s="23" t="s">
        <v>57</v>
      </c>
      <c r="E1554" s="76">
        <v>44</v>
      </c>
    </row>
    <row r="1555" spans="1:5">
      <c r="A1555" s="22">
        <v>41855</v>
      </c>
      <c r="B1555" s="22" t="s">
        <v>64</v>
      </c>
      <c r="C1555" s="22" t="s">
        <v>336</v>
      </c>
      <c r="D1555" s="23" t="s">
        <v>46</v>
      </c>
      <c r="E1555" s="76">
        <v>72</v>
      </c>
    </row>
    <row r="1556" spans="1:5">
      <c r="A1556" s="22">
        <v>41808</v>
      </c>
      <c r="B1556" s="22" t="s">
        <v>62</v>
      </c>
      <c r="C1556" s="22" t="s">
        <v>38</v>
      </c>
      <c r="D1556" s="23" t="s">
        <v>49</v>
      </c>
      <c r="E1556" s="76">
        <v>66</v>
      </c>
    </row>
    <row r="1557" spans="1:5">
      <c r="A1557" s="22">
        <v>41858</v>
      </c>
      <c r="B1557" s="22" t="s">
        <v>64</v>
      </c>
      <c r="C1557" s="22" t="s">
        <v>38</v>
      </c>
      <c r="D1557" s="23" t="s">
        <v>61</v>
      </c>
      <c r="E1557" s="76">
        <v>53</v>
      </c>
    </row>
    <row r="1558" spans="1:5">
      <c r="A1558" s="22">
        <v>41882</v>
      </c>
      <c r="B1558" s="22" t="s">
        <v>64</v>
      </c>
      <c r="C1558" s="22" t="s">
        <v>48</v>
      </c>
      <c r="D1558" s="23" t="s">
        <v>50</v>
      </c>
      <c r="E1558" s="76">
        <v>46</v>
      </c>
    </row>
    <row r="1559" spans="1:5">
      <c r="A1559" s="22">
        <v>41789</v>
      </c>
      <c r="B1559" s="22" t="s">
        <v>60</v>
      </c>
      <c r="C1559" s="22" t="s">
        <v>336</v>
      </c>
      <c r="D1559" s="23" t="s">
        <v>53</v>
      </c>
      <c r="E1559" s="76">
        <v>58</v>
      </c>
    </row>
    <row r="1560" spans="1:5">
      <c r="A1560" s="22">
        <v>41810</v>
      </c>
      <c r="B1560" s="22" t="s">
        <v>62</v>
      </c>
      <c r="C1560" s="22" t="s">
        <v>336</v>
      </c>
      <c r="D1560" s="23" t="s">
        <v>46</v>
      </c>
      <c r="E1560" s="76">
        <v>75</v>
      </c>
    </row>
    <row r="1561" spans="1:5">
      <c r="A1561" s="22">
        <v>41791</v>
      </c>
      <c r="B1561" s="22" t="s">
        <v>62</v>
      </c>
      <c r="C1561" s="22" t="s">
        <v>336</v>
      </c>
      <c r="D1561" s="23" t="s">
        <v>57</v>
      </c>
      <c r="E1561" s="76">
        <v>46</v>
      </c>
    </row>
    <row r="1562" spans="1:5">
      <c r="A1562" s="22">
        <v>41876</v>
      </c>
      <c r="B1562" s="22" t="s">
        <v>64</v>
      </c>
      <c r="C1562" s="22" t="s">
        <v>48</v>
      </c>
      <c r="D1562" s="23" t="s">
        <v>53</v>
      </c>
      <c r="E1562" s="76">
        <v>116</v>
      </c>
    </row>
    <row r="1563" spans="1:5">
      <c r="A1563" s="22">
        <v>41879</v>
      </c>
      <c r="B1563" s="22" t="s">
        <v>64</v>
      </c>
      <c r="C1563" s="22" t="s">
        <v>38</v>
      </c>
      <c r="D1563" s="23" t="s">
        <v>61</v>
      </c>
      <c r="E1563" s="76">
        <v>28</v>
      </c>
    </row>
    <row r="1564" spans="1:5">
      <c r="A1564" s="22">
        <v>41880</v>
      </c>
      <c r="B1564" s="22" t="s">
        <v>64</v>
      </c>
      <c r="C1564" s="22" t="s">
        <v>38</v>
      </c>
      <c r="D1564" s="23" t="s">
        <v>50</v>
      </c>
      <c r="E1564" s="76">
        <v>523</v>
      </c>
    </row>
    <row r="1565" spans="1:5">
      <c r="A1565" s="22">
        <v>41807</v>
      </c>
      <c r="B1565" s="22" t="s">
        <v>62</v>
      </c>
      <c r="C1565" s="22" t="s">
        <v>48</v>
      </c>
      <c r="D1565" s="23" t="s">
        <v>53</v>
      </c>
      <c r="E1565" s="76">
        <v>84</v>
      </c>
    </row>
    <row r="1566" spans="1:5">
      <c r="A1566" s="22">
        <v>41801</v>
      </c>
      <c r="B1566" s="22" t="s">
        <v>62</v>
      </c>
      <c r="C1566" s="22" t="s">
        <v>48</v>
      </c>
      <c r="D1566" s="23" t="s">
        <v>50</v>
      </c>
      <c r="E1566" s="76">
        <v>46</v>
      </c>
    </row>
    <row r="1567" spans="1:5">
      <c r="A1567" s="22">
        <v>41864</v>
      </c>
      <c r="B1567" s="22" t="s">
        <v>64</v>
      </c>
      <c r="C1567" s="22" t="s">
        <v>38</v>
      </c>
      <c r="D1567" s="23" t="s">
        <v>46</v>
      </c>
      <c r="E1567" s="76">
        <v>404</v>
      </c>
    </row>
    <row r="1568" spans="1:5">
      <c r="A1568" s="22">
        <v>41801</v>
      </c>
      <c r="B1568" s="22" t="s">
        <v>62</v>
      </c>
      <c r="C1568" s="22" t="s">
        <v>336</v>
      </c>
      <c r="D1568" s="23" t="s">
        <v>58</v>
      </c>
      <c r="E1568" s="76">
        <v>48</v>
      </c>
    </row>
    <row r="1569" spans="1:5">
      <c r="A1569" s="22">
        <v>41833</v>
      </c>
      <c r="B1569" s="22" t="s">
        <v>63</v>
      </c>
      <c r="C1569" s="22" t="s">
        <v>336</v>
      </c>
      <c r="D1569" s="23" t="s">
        <v>58</v>
      </c>
      <c r="E1569" s="76">
        <v>25</v>
      </c>
    </row>
    <row r="1570" spans="1:5">
      <c r="A1570" s="22">
        <v>41860</v>
      </c>
      <c r="B1570" s="22" t="s">
        <v>64</v>
      </c>
      <c r="C1570" s="22" t="s">
        <v>48</v>
      </c>
      <c r="D1570" s="23" t="s">
        <v>57</v>
      </c>
      <c r="E1570" s="76">
        <v>23</v>
      </c>
    </row>
    <row r="1571" spans="1:5">
      <c r="A1571" s="22">
        <v>41814</v>
      </c>
      <c r="B1571" s="22" t="s">
        <v>62</v>
      </c>
      <c r="C1571" s="22" t="s">
        <v>38</v>
      </c>
      <c r="D1571" s="23" t="s">
        <v>50</v>
      </c>
      <c r="E1571" s="76">
        <v>66</v>
      </c>
    </row>
    <row r="1572" spans="1:5">
      <c r="A1572" s="22">
        <v>41876</v>
      </c>
      <c r="B1572" s="22" t="s">
        <v>64</v>
      </c>
      <c r="C1572" s="22" t="s">
        <v>48</v>
      </c>
      <c r="D1572" s="23" t="s">
        <v>66</v>
      </c>
      <c r="E1572" s="76">
        <v>36</v>
      </c>
    </row>
    <row r="1573" spans="1:5">
      <c r="A1573" s="22">
        <v>41791</v>
      </c>
      <c r="B1573" s="22" t="s">
        <v>62</v>
      </c>
      <c r="C1573" s="22" t="s">
        <v>48</v>
      </c>
      <c r="D1573" s="23" t="s">
        <v>54</v>
      </c>
      <c r="E1573" s="76">
        <v>118</v>
      </c>
    </row>
    <row r="1574" spans="1:5">
      <c r="A1574" s="22">
        <v>41868</v>
      </c>
      <c r="B1574" s="22" t="s">
        <v>64</v>
      </c>
      <c r="C1574" s="22" t="s">
        <v>38</v>
      </c>
      <c r="D1574" s="23" t="s">
        <v>53</v>
      </c>
      <c r="E1574" s="76">
        <v>87</v>
      </c>
    </row>
    <row r="1575" spans="1:5">
      <c r="A1575" s="22">
        <v>41798</v>
      </c>
      <c r="B1575" s="22" t="s">
        <v>62</v>
      </c>
      <c r="C1575" s="22" t="s">
        <v>48</v>
      </c>
      <c r="D1575" s="23" t="s">
        <v>56</v>
      </c>
      <c r="E1575" s="76">
        <v>40</v>
      </c>
    </row>
    <row r="1576" spans="1:5">
      <c r="A1576" s="22">
        <v>41909</v>
      </c>
      <c r="B1576" s="22" t="s">
        <v>65</v>
      </c>
      <c r="C1576" s="22" t="s">
        <v>38</v>
      </c>
      <c r="D1576" s="23" t="s">
        <v>49</v>
      </c>
      <c r="E1576" s="76">
        <v>99</v>
      </c>
    </row>
    <row r="1577" spans="1:5">
      <c r="A1577" s="22">
        <v>41859</v>
      </c>
      <c r="B1577" s="22" t="s">
        <v>64</v>
      </c>
      <c r="C1577" s="22" t="s">
        <v>38</v>
      </c>
      <c r="D1577" s="23" t="s">
        <v>46</v>
      </c>
      <c r="E1577" s="76">
        <v>50</v>
      </c>
    </row>
    <row r="1578" spans="1:5">
      <c r="A1578" s="22">
        <v>41869</v>
      </c>
      <c r="B1578" s="22" t="s">
        <v>64</v>
      </c>
      <c r="C1578" s="22" t="s">
        <v>48</v>
      </c>
      <c r="D1578" s="23" t="s">
        <v>56</v>
      </c>
      <c r="E1578" s="76">
        <v>57</v>
      </c>
    </row>
    <row r="1579" spans="1:5">
      <c r="A1579" s="22">
        <v>41867</v>
      </c>
      <c r="B1579" s="22" t="s">
        <v>64</v>
      </c>
      <c r="C1579" s="22" t="s">
        <v>38</v>
      </c>
      <c r="D1579" s="23" t="s">
        <v>58</v>
      </c>
      <c r="E1579" s="76">
        <v>24</v>
      </c>
    </row>
    <row r="1580" spans="1:5">
      <c r="A1580" s="22">
        <v>41855</v>
      </c>
      <c r="B1580" s="22" t="s">
        <v>64</v>
      </c>
      <c r="C1580" s="22" t="s">
        <v>48</v>
      </c>
      <c r="D1580" s="23" t="s">
        <v>53</v>
      </c>
      <c r="E1580" s="76">
        <v>58</v>
      </c>
    </row>
    <row r="1581" spans="1:5">
      <c r="A1581" s="22">
        <v>41867</v>
      </c>
      <c r="B1581" s="22" t="s">
        <v>64</v>
      </c>
      <c r="C1581" s="22" t="s">
        <v>336</v>
      </c>
      <c r="D1581" s="23" t="s">
        <v>58</v>
      </c>
      <c r="E1581" s="76">
        <v>24</v>
      </c>
    </row>
    <row r="1582" spans="1:5">
      <c r="A1582" s="22">
        <v>41876</v>
      </c>
      <c r="B1582" s="22" t="s">
        <v>64</v>
      </c>
      <c r="C1582" s="22" t="s">
        <v>336</v>
      </c>
      <c r="D1582" s="23" t="s">
        <v>58</v>
      </c>
      <c r="E1582" s="76">
        <v>23</v>
      </c>
    </row>
    <row r="1583" spans="1:5">
      <c r="A1583" s="22">
        <v>41869</v>
      </c>
      <c r="B1583" s="22" t="s">
        <v>64</v>
      </c>
      <c r="C1583" s="22" t="s">
        <v>38</v>
      </c>
      <c r="D1583" s="23" t="s">
        <v>39</v>
      </c>
      <c r="E1583" s="76">
        <v>234</v>
      </c>
    </row>
    <row r="1584" spans="1:5">
      <c r="A1584" s="22">
        <v>41819</v>
      </c>
      <c r="B1584" s="22" t="s">
        <v>62</v>
      </c>
      <c r="C1584" s="22" t="s">
        <v>48</v>
      </c>
      <c r="D1584" s="23" t="s">
        <v>54</v>
      </c>
      <c r="E1584" s="76">
        <v>94</v>
      </c>
    </row>
    <row r="1585" spans="1:5">
      <c r="A1585" s="22">
        <v>41856</v>
      </c>
      <c r="B1585" s="22" t="s">
        <v>64</v>
      </c>
      <c r="C1585" s="22" t="s">
        <v>38</v>
      </c>
      <c r="D1585" s="23" t="s">
        <v>46</v>
      </c>
      <c r="E1585" s="76">
        <v>69</v>
      </c>
    </row>
    <row r="1586" spans="1:5">
      <c r="A1586" s="22">
        <v>41836</v>
      </c>
      <c r="B1586" s="22" t="s">
        <v>63</v>
      </c>
      <c r="C1586" s="22" t="s">
        <v>38</v>
      </c>
      <c r="D1586" s="23" t="s">
        <v>49</v>
      </c>
      <c r="E1586" s="76">
        <v>102</v>
      </c>
    </row>
    <row r="1587" spans="1:5">
      <c r="A1587" s="22">
        <v>41814</v>
      </c>
      <c r="B1587" s="22" t="s">
        <v>62</v>
      </c>
      <c r="C1587" s="22" t="s">
        <v>48</v>
      </c>
      <c r="D1587" s="23" t="s">
        <v>54</v>
      </c>
      <c r="E1587" s="76">
        <v>23</v>
      </c>
    </row>
    <row r="1588" spans="1:5">
      <c r="A1588" s="22">
        <v>41804</v>
      </c>
      <c r="B1588" s="22" t="s">
        <v>62</v>
      </c>
      <c r="C1588" s="22" t="s">
        <v>38</v>
      </c>
      <c r="D1588" s="23" t="s">
        <v>43</v>
      </c>
      <c r="E1588" s="76">
        <v>40</v>
      </c>
    </row>
    <row r="1589" spans="1:5">
      <c r="A1589" s="22">
        <v>41815</v>
      </c>
      <c r="B1589" s="22" t="s">
        <v>62</v>
      </c>
      <c r="C1589" s="22" t="s">
        <v>48</v>
      </c>
      <c r="D1589" s="23" t="s">
        <v>49</v>
      </c>
      <c r="E1589" s="76">
        <v>68</v>
      </c>
    </row>
    <row r="1590" spans="1:5">
      <c r="A1590" s="22">
        <v>41813</v>
      </c>
      <c r="B1590" s="22" t="s">
        <v>62</v>
      </c>
      <c r="C1590" s="22" t="s">
        <v>38</v>
      </c>
      <c r="D1590" s="23" t="s">
        <v>58</v>
      </c>
      <c r="E1590" s="76">
        <v>72</v>
      </c>
    </row>
    <row r="1591" spans="1:5">
      <c r="A1591" s="22">
        <v>41870</v>
      </c>
      <c r="B1591" s="22" t="s">
        <v>64</v>
      </c>
      <c r="C1591" s="22" t="s">
        <v>38</v>
      </c>
      <c r="D1591" s="23" t="s">
        <v>56</v>
      </c>
      <c r="E1591" s="76">
        <v>63</v>
      </c>
    </row>
    <row r="1592" spans="1:5">
      <c r="A1592" s="22">
        <v>41836</v>
      </c>
      <c r="B1592" s="22" t="s">
        <v>63</v>
      </c>
      <c r="C1592" s="22" t="s">
        <v>38</v>
      </c>
      <c r="D1592" s="23" t="s">
        <v>43</v>
      </c>
      <c r="E1592" s="76">
        <v>200</v>
      </c>
    </row>
    <row r="1593" spans="1:5">
      <c r="A1593" s="22">
        <v>41805</v>
      </c>
      <c r="B1593" s="22" t="s">
        <v>62</v>
      </c>
      <c r="C1593" s="22" t="s">
        <v>38</v>
      </c>
      <c r="D1593" s="23" t="s">
        <v>58</v>
      </c>
      <c r="E1593" s="76">
        <v>46</v>
      </c>
    </row>
    <row r="1594" spans="1:5">
      <c r="A1594" s="22">
        <v>41793</v>
      </c>
      <c r="B1594" s="22" t="s">
        <v>62</v>
      </c>
      <c r="C1594" s="22" t="s">
        <v>38</v>
      </c>
      <c r="D1594" s="23" t="s">
        <v>58</v>
      </c>
      <c r="E1594" s="76">
        <v>46</v>
      </c>
    </row>
    <row r="1595" spans="1:5">
      <c r="A1595" s="22">
        <v>41871</v>
      </c>
      <c r="B1595" s="22" t="s">
        <v>64</v>
      </c>
      <c r="C1595" s="22" t="s">
        <v>38</v>
      </c>
      <c r="D1595" s="23" t="s">
        <v>50</v>
      </c>
      <c r="E1595" s="76">
        <v>69</v>
      </c>
    </row>
    <row r="1596" spans="1:5">
      <c r="A1596" s="22">
        <v>41858</v>
      </c>
      <c r="B1596" s="22" t="s">
        <v>64</v>
      </c>
      <c r="C1596" s="22" t="s">
        <v>38</v>
      </c>
      <c r="D1596" s="23" t="s">
        <v>58</v>
      </c>
      <c r="E1596" s="76">
        <v>46</v>
      </c>
    </row>
    <row r="1597" spans="1:5">
      <c r="A1597" s="22">
        <v>41854</v>
      </c>
      <c r="B1597" s="22" t="s">
        <v>64</v>
      </c>
      <c r="C1597" s="22" t="s">
        <v>38</v>
      </c>
      <c r="D1597" s="23" t="s">
        <v>49</v>
      </c>
      <c r="E1597" s="76">
        <v>64</v>
      </c>
    </row>
    <row r="1598" spans="1:5">
      <c r="A1598" s="22">
        <v>41772</v>
      </c>
      <c r="B1598" s="22" t="s">
        <v>60</v>
      </c>
      <c r="C1598" s="22" t="s">
        <v>336</v>
      </c>
      <c r="D1598" s="23" t="s">
        <v>50</v>
      </c>
      <c r="E1598" s="76">
        <v>46</v>
      </c>
    </row>
    <row r="1599" spans="1:5">
      <c r="A1599" s="22">
        <v>41876</v>
      </c>
      <c r="B1599" s="22" t="s">
        <v>64</v>
      </c>
      <c r="C1599" s="22" t="s">
        <v>336</v>
      </c>
      <c r="D1599" s="23" t="s">
        <v>61</v>
      </c>
      <c r="E1599" s="76">
        <v>27</v>
      </c>
    </row>
    <row r="1600" spans="1:5">
      <c r="A1600" s="22">
        <v>41860</v>
      </c>
      <c r="B1600" s="22" t="s">
        <v>64</v>
      </c>
      <c r="C1600" s="22" t="s">
        <v>336</v>
      </c>
      <c r="D1600" s="23" t="s">
        <v>61</v>
      </c>
      <c r="E1600" s="76">
        <v>55</v>
      </c>
    </row>
    <row r="1601" spans="1:5">
      <c r="A1601" s="22">
        <v>41891</v>
      </c>
      <c r="B1601" s="22" t="s">
        <v>65</v>
      </c>
      <c r="C1601" s="22" t="s">
        <v>336</v>
      </c>
      <c r="D1601" s="23" t="s">
        <v>61</v>
      </c>
      <c r="E1601" s="76">
        <v>83</v>
      </c>
    </row>
    <row r="1602" spans="1:5">
      <c r="A1602" s="22">
        <v>41872</v>
      </c>
      <c r="B1602" s="22" t="s">
        <v>64</v>
      </c>
      <c r="C1602" s="22" t="s">
        <v>38</v>
      </c>
      <c r="D1602" s="23" t="s">
        <v>43</v>
      </c>
      <c r="E1602" s="76">
        <v>398</v>
      </c>
    </row>
    <row r="1603" spans="1:5">
      <c r="A1603" s="22">
        <v>41828</v>
      </c>
      <c r="B1603" s="22" t="s">
        <v>63</v>
      </c>
      <c r="C1603" s="22" t="s">
        <v>48</v>
      </c>
      <c r="D1603" s="23" t="s">
        <v>57</v>
      </c>
      <c r="E1603" s="76">
        <v>88</v>
      </c>
    </row>
    <row r="1604" spans="1:5">
      <c r="A1604" s="22">
        <v>41803</v>
      </c>
      <c r="B1604" s="22" t="s">
        <v>62</v>
      </c>
      <c r="C1604" s="22" t="s">
        <v>38</v>
      </c>
      <c r="D1604" s="23" t="s">
        <v>57</v>
      </c>
      <c r="E1604" s="76">
        <v>46</v>
      </c>
    </row>
    <row r="1605" spans="1:5">
      <c r="A1605" s="22">
        <v>41838</v>
      </c>
      <c r="B1605" s="22" t="s">
        <v>63</v>
      </c>
      <c r="C1605" s="22" t="s">
        <v>38</v>
      </c>
      <c r="D1605" s="23" t="s">
        <v>56</v>
      </c>
      <c r="E1605" s="76">
        <v>60</v>
      </c>
    </row>
    <row r="1606" spans="1:5">
      <c r="A1606" s="22">
        <v>41878</v>
      </c>
      <c r="B1606" s="22" t="s">
        <v>64</v>
      </c>
      <c r="C1606" s="22" t="s">
        <v>336</v>
      </c>
      <c r="D1606" s="23" t="s">
        <v>50</v>
      </c>
      <c r="E1606" s="76">
        <v>22</v>
      </c>
    </row>
    <row r="1607" spans="1:5">
      <c r="A1607" s="22">
        <v>41801</v>
      </c>
      <c r="B1607" s="22" t="s">
        <v>62</v>
      </c>
      <c r="C1607" s="22" t="s">
        <v>48</v>
      </c>
      <c r="D1607" s="23" t="s">
        <v>43</v>
      </c>
      <c r="E1607" s="76">
        <v>133</v>
      </c>
    </row>
    <row r="1608" spans="1:5">
      <c r="A1608" s="22">
        <v>41858</v>
      </c>
      <c r="B1608" s="22" t="s">
        <v>64</v>
      </c>
      <c r="C1608" s="22" t="s">
        <v>336</v>
      </c>
      <c r="D1608" s="23" t="s">
        <v>43</v>
      </c>
      <c r="E1608" s="76">
        <v>20</v>
      </c>
    </row>
    <row r="1609" spans="1:5">
      <c r="A1609" s="22">
        <v>41882</v>
      </c>
      <c r="B1609" s="22" t="s">
        <v>64</v>
      </c>
      <c r="C1609" s="22" t="s">
        <v>38</v>
      </c>
      <c r="D1609" s="23" t="s">
        <v>49</v>
      </c>
      <c r="E1609" s="76">
        <v>33</v>
      </c>
    </row>
    <row r="1610" spans="1:5">
      <c r="A1610" s="22">
        <v>41833</v>
      </c>
      <c r="B1610" s="22" t="s">
        <v>63</v>
      </c>
      <c r="C1610" s="22" t="s">
        <v>48</v>
      </c>
      <c r="D1610" s="23" t="s">
        <v>49</v>
      </c>
      <c r="E1610" s="76">
        <v>96</v>
      </c>
    </row>
    <row r="1611" spans="1:5">
      <c r="A1611" s="22">
        <v>41862</v>
      </c>
      <c r="B1611" s="22" t="s">
        <v>64</v>
      </c>
      <c r="C1611" s="22" t="s">
        <v>38</v>
      </c>
      <c r="D1611" s="23" t="s">
        <v>53</v>
      </c>
      <c r="E1611" s="76">
        <v>58</v>
      </c>
    </row>
    <row r="1612" spans="1:5">
      <c r="A1612" s="22">
        <v>41868</v>
      </c>
      <c r="B1612" s="22" t="s">
        <v>64</v>
      </c>
      <c r="C1612" s="22" t="s">
        <v>38</v>
      </c>
      <c r="D1612" s="23" t="s">
        <v>66</v>
      </c>
      <c r="E1612" s="76">
        <v>36</v>
      </c>
    </row>
    <row r="1613" spans="1:5">
      <c r="A1613" s="22">
        <v>41792</v>
      </c>
      <c r="B1613" s="22" t="s">
        <v>62</v>
      </c>
      <c r="C1613" s="22" t="s">
        <v>48</v>
      </c>
      <c r="D1613" s="23" t="s">
        <v>43</v>
      </c>
      <c r="E1613" s="76">
        <v>324</v>
      </c>
    </row>
    <row r="1614" spans="1:5">
      <c r="A1614" s="22">
        <v>41797</v>
      </c>
      <c r="B1614" s="22" t="s">
        <v>62</v>
      </c>
      <c r="C1614" s="22" t="s">
        <v>38</v>
      </c>
      <c r="D1614" s="23" t="s">
        <v>39</v>
      </c>
      <c r="E1614" s="76">
        <v>312</v>
      </c>
    </row>
    <row r="1615" spans="1:5">
      <c r="A1615" s="22">
        <v>41778</v>
      </c>
      <c r="B1615" s="22" t="s">
        <v>60</v>
      </c>
      <c r="C1615" s="22" t="s">
        <v>38</v>
      </c>
      <c r="D1615" s="23" t="s">
        <v>50</v>
      </c>
      <c r="E1615" s="76">
        <v>44</v>
      </c>
    </row>
    <row r="1616" spans="1:5">
      <c r="A1616" s="22">
        <v>41877</v>
      </c>
      <c r="B1616" s="22" t="s">
        <v>64</v>
      </c>
      <c r="C1616" s="22" t="s">
        <v>38</v>
      </c>
      <c r="D1616" s="23" t="s">
        <v>57</v>
      </c>
      <c r="E1616" s="76">
        <v>22</v>
      </c>
    </row>
    <row r="1617" spans="1:5">
      <c r="A1617" s="22">
        <v>41803</v>
      </c>
      <c r="B1617" s="22" t="s">
        <v>62</v>
      </c>
      <c r="C1617" s="22" t="s">
        <v>48</v>
      </c>
      <c r="D1617" s="23" t="s">
        <v>58</v>
      </c>
      <c r="E1617" s="76">
        <v>25</v>
      </c>
    </row>
    <row r="1618" spans="1:5">
      <c r="A1618" s="22">
        <v>41771</v>
      </c>
      <c r="B1618" s="22" t="s">
        <v>60</v>
      </c>
      <c r="C1618" s="22" t="s">
        <v>38</v>
      </c>
      <c r="D1618" s="23" t="s">
        <v>49</v>
      </c>
      <c r="E1618" s="76">
        <v>68</v>
      </c>
    </row>
    <row r="1619" spans="1:5">
      <c r="A1619" s="22">
        <v>41799</v>
      </c>
      <c r="B1619" s="22" t="s">
        <v>62</v>
      </c>
      <c r="C1619" s="22" t="s">
        <v>48</v>
      </c>
      <c r="D1619" s="23" t="s">
        <v>49</v>
      </c>
      <c r="E1619" s="76">
        <v>33</v>
      </c>
    </row>
    <row r="1620" spans="1:5">
      <c r="A1620" s="22">
        <v>41898</v>
      </c>
      <c r="B1620" s="22" t="s">
        <v>65</v>
      </c>
      <c r="C1620" s="22" t="s">
        <v>336</v>
      </c>
      <c r="D1620" s="23" t="s">
        <v>58</v>
      </c>
      <c r="E1620" s="76">
        <v>48</v>
      </c>
    </row>
    <row r="1621" spans="1:5">
      <c r="A1621" s="22">
        <v>41874</v>
      </c>
      <c r="B1621" s="22" t="s">
        <v>64</v>
      </c>
      <c r="C1621" s="22" t="s">
        <v>38</v>
      </c>
      <c r="D1621" s="23" t="s">
        <v>49</v>
      </c>
      <c r="E1621" s="76">
        <v>33</v>
      </c>
    </row>
    <row r="1622" spans="1:5">
      <c r="A1622" s="22">
        <v>41798</v>
      </c>
      <c r="B1622" s="22" t="s">
        <v>62</v>
      </c>
      <c r="C1622" s="22" t="s">
        <v>38</v>
      </c>
      <c r="D1622" s="23" t="s">
        <v>56</v>
      </c>
      <c r="E1622" s="76">
        <v>40</v>
      </c>
    </row>
    <row r="1623" spans="1:5">
      <c r="A1623" s="22">
        <v>41864</v>
      </c>
      <c r="B1623" s="22" t="s">
        <v>64</v>
      </c>
      <c r="C1623" s="22" t="s">
        <v>38</v>
      </c>
      <c r="D1623" s="23" t="s">
        <v>56</v>
      </c>
      <c r="E1623" s="76">
        <v>180</v>
      </c>
    </row>
    <row r="1624" spans="1:5">
      <c r="A1624" s="22">
        <v>41898</v>
      </c>
      <c r="B1624" s="22" t="s">
        <v>65</v>
      </c>
      <c r="C1624" s="22" t="s">
        <v>38</v>
      </c>
      <c r="D1624" s="23" t="s">
        <v>57</v>
      </c>
      <c r="E1624" s="76">
        <v>46</v>
      </c>
    </row>
    <row r="1625" spans="1:5">
      <c r="A1625" s="22">
        <v>41869</v>
      </c>
      <c r="B1625" s="22" t="s">
        <v>64</v>
      </c>
      <c r="C1625" s="22" t="s">
        <v>38</v>
      </c>
      <c r="D1625" s="23" t="s">
        <v>58</v>
      </c>
      <c r="E1625" s="76">
        <v>72</v>
      </c>
    </row>
    <row r="1626" spans="1:5">
      <c r="A1626" s="22">
        <v>41883</v>
      </c>
      <c r="B1626" s="22" t="s">
        <v>65</v>
      </c>
      <c r="C1626" s="22" t="s">
        <v>38</v>
      </c>
      <c r="D1626" s="23" t="s">
        <v>46</v>
      </c>
      <c r="E1626" s="76">
        <v>25</v>
      </c>
    </row>
    <row r="1627" spans="1:5">
      <c r="A1627" s="22">
        <v>41819</v>
      </c>
      <c r="B1627" s="22" t="s">
        <v>62</v>
      </c>
      <c r="C1627" s="22" t="s">
        <v>336</v>
      </c>
      <c r="D1627" s="23" t="s">
        <v>54</v>
      </c>
      <c r="E1627" s="76">
        <v>71</v>
      </c>
    </row>
    <row r="1628" spans="1:5">
      <c r="A1628" s="22">
        <v>41807</v>
      </c>
      <c r="B1628" s="22" t="s">
        <v>62</v>
      </c>
      <c r="C1628" s="22" t="s">
        <v>48</v>
      </c>
      <c r="D1628" s="23" t="s">
        <v>58</v>
      </c>
      <c r="E1628" s="76">
        <v>72</v>
      </c>
    </row>
    <row r="1629" spans="1:5">
      <c r="A1629" s="22">
        <v>41835</v>
      </c>
      <c r="B1629" s="22" t="s">
        <v>63</v>
      </c>
      <c r="C1629" s="22" t="s">
        <v>48</v>
      </c>
      <c r="D1629" s="23" t="s">
        <v>39</v>
      </c>
      <c r="E1629" s="76">
        <v>160</v>
      </c>
    </row>
    <row r="1630" spans="1:5">
      <c r="A1630" s="22">
        <v>41840</v>
      </c>
      <c r="B1630" s="22" t="s">
        <v>63</v>
      </c>
      <c r="C1630" s="22" t="s">
        <v>336</v>
      </c>
      <c r="D1630" s="23" t="s">
        <v>46</v>
      </c>
      <c r="E1630" s="76">
        <v>72</v>
      </c>
    </row>
    <row r="1631" spans="1:5">
      <c r="A1631" s="22">
        <v>41811</v>
      </c>
      <c r="B1631" s="22" t="s">
        <v>62</v>
      </c>
      <c r="C1631" s="22" t="s">
        <v>48</v>
      </c>
      <c r="D1631" s="23" t="s">
        <v>43</v>
      </c>
      <c r="E1631" s="76">
        <v>20</v>
      </c>
    </row>
    <row r="1632" spans="1:5">
      <c r="A1632" s="22">
        <v>41852</v>
      </c>
      <c r="B1632" s="22" t="s">
        <v>64</v>
      </c>
      <c r="C1632" s="22" t="s">
        <v>48</v>
      </c>
      <c r="D1632" s="23" t="s">
        <v>46</v>
      </c>
      <c r="E1632" s="76">
        <v>25</v>
      </c>
    </row>
    <row r="1633" spans="1:5">
      <c r="A1633" s="22">
        <v>41791</v>
      </c>
      <c r="B1633" s="22" t="s">
        <v>62</v>
      </c>
      <c r="C1633" s="22" t="s">
        <v>336</v>
      </c>
      <c r="D1633" s="23" t="s">
        <v>50</v>
      </c>
      <c r="E1633" s="76">
        <v>46</v>
      </c>
    </row>
    <row r="1634" spans="1:5">
      <c r="A1634" s="22">
        <v>41866</v>
      </c>
      <c r="B1634" s="22" t="s">
        <v>64</v>
      </c>
      <c r="C1634" s="22" t="s">
        <v>336</v>
      </c>
      <c r="D1634" s="23" t="s">
        <v>54</v>
      </c>
      <c r="E1634" s="76">
        <v>24</v>
      </c>
    </row>
    <row r="1635" spans="1:5">
      <c r="A1635" s="22">
        <v>41801</v>
      </c>
      <c r="B1635" s="22" t="s">
        <v>62</v>
      </c>
      <c r="C1635" s="22" t="s">
        <v>38</v>
      </c>
      <c r="D1635" s="23" t="s">
        <v>43</v>
      </c>
      <c r="E1635" s="76">
        <v>341</v>
      </c>
    </row>
    <row r="1636" spans="1:5">
      <c r="A1636" s="22">
        <v>41812</v>
      </c>
      <c r="B1636" s="22" t="s">
        <v>62</v>
      </c>
      <c r="C1636" s="22" t="s">
        <v>48</v>
      </c>
      <c r="D1636" s="23" t="s">
        <v>43</v>
      </c>
      <c r="E1636" s="76">
        <v>20</v>
      </c>
    </row>
    <row r="1637" spans="1:5">
      <c r="A1637" s="22">
        <v>41814</v>
      </c>
      <c r="B1637" s="22" t="s">
        <v>62</v>
      </c>
      <c r="C1637" s="22" t="s">
        <v>38</v>
      </c>
      <c r="D1637" s="23" t="s">
        <v>56</v>
      </c>
      <c r="E1637" s="76">
        <v>319</v>
      </c>
    </row>
    <row r="1638" spans="1:5">
      <c r="A1638" s="22">
        <v>41812</v>
      </c>
      <c r="B1638" s="22" t="s">
        <v>62</v>
      </c>
      <c r="C1638" s="22" t="s">
        <v>38</v>
      </c>
      <c r="D1638" s="23" t="s">
        <v>49</v>
      </c>
      <c r="E1638" s="76">
        <v>33</v>
      </c>
    </row>
    <row r="1639" spans="1:5">
      <c r="A1639" s="22">
        <v>41813</v>
      </c>
      <c r="B1639" s="22" t="s">
        <v>62</v>
      </c>
      <c r="C1639" s="22" t="s">
        <v>38</v>
      </c>
      <c r="D1639" s="23" t="s">
        <v>50</v>
      </c>
      <c r="E1639" s="76">
        <v>46</v>
      </c>
    </row>
    <row r="1640" spans="1:5">
      <c r="A1640" s="22">
        <v>41805</v>
      </c>
      <c r="B1640" s="22" t="s">
        <v>62</v>
      </c>
      <c r="C1640" s="22" t="s">
        <v>48</v>
      </c>
      <c r="D1640" s="23" t="s">
        <v>49</v>
      </c>
      <c r="E1640" s="76">
        <v>99</v>
      </c>
    </row>
    <row r="1641" spans="1:5">
      <c r="A1641" s="22">
        <v>41792</v>
      </c>
      <c r="B1641" s="22" t="s">
        <v>62</v>
      </c>
      <c r="C1641" s="22" t="s">
        <v>38</v>
      </c>
      <c r="D1641" s="23" t="s">
        <v>50</v>
      </c>
      <c r="E1641" s="76">
        <v>46</v>
      </c>
    </row>
    <row r="1642" spans="1:5">
      <c r="A1642" s="22">
        <v>41879</v>
      </c>
      <c r="B1642" s="22" t="s">
        <v>64</v>
      </c>
      <c r="C1642" s="22" t="s">
        <v>38</v>
      </c>
      <c r="D1642" s="23" t="s">
        <v>58</v>
      </c>
      <c r="E1642" s="76">
        <v>50</v>
      </c>
    </row>
    <row r="1643" spans="1:5">
      <c r="A1643" s="22">
        <v>41819</v>
      </c>
      <c r="B1643" s="22" t="s">
        <v>62</v>
      </c>
      <c r="C1643" s="22" t="s">
        <v>38</v>
      </c>
      <c r="D1643" s="23" t="s">
        <v>43</v>
      </c>
      <c r="E1643" s="76">
        <v>80</v>
      </c>
    </row>
    <row r="1644" spans="1:5">
      <c r="A1644" s="22">
        <v>41872</v>
      </c>
      <c r="B1644" s="22" t="s">
        <v>64</v>
      </c>
      <c r="C1644" s="22" t="s">
        <v>48</v>
      </c>
      <c r="D1644" s="23" t="s">
        <v>50</v>
      </c>
      <c r="E1644" s="76">
        <v>69</v>
      </c>
    </row>
    <row r="1645" spans="1:5">
      <c r="A1645" s="22">
        <v>41876</v>
      </c>
      <c r="B1645" s="22" t="s">
        <v>64</v>
      </c>
      <c r="C1645" s="22" t="s">
        <v>38</v>
      </c>
      <c r="D1645" s="23" t="s">
        <v>50</v>
      </c>
      <c r="E1645" s="76">
        <v>501</v>
      </c>
    </row>
    <row r="1646" spans="1:5">
      <c r="A1646" s="22">
        <v>41803</v>
      </c>
      <c r="B1646" s="22" t="s">
        <v>62</v>
      </c>
      <c r="C1646" s="22" t="s">
        <v>48</v>
      </c>
      <c r="D1646" s="23" t="s">
        <v>58</v>
      </c>
      <c r="E1646" s="76">
        <v>75</v>
      </c>
    </row>
    <row r="1647" spans="1:5">
      <c r="A1647" s="22">
        <v>41860</v>
      </c>
      <c r="B1647" s="22" t="s">
        <v>64</v>
      </c>
      <c r="C1647" s="22" t="s">
        <v>38</v>
      </c>
      <c r="D1647" s="23" t="s">
        <v>43</v>
      </c>
      <c r="E1647" s="76">
        <v>20</v>
      </c>
    </row>
    <row r="1648" spans="1:5">
      <c r="A1648" s="22">
        <v>41869</v>
      </c>
      <c r="B1648" s="22" t="s">
        <v>64</v>
      </c>
      <c r="C1648" s="22" t="s">
        <v>48</v>
      </c>
      <c r="D1648" s="23" t="s">
        <v>54</v>
      </c>
      <c r="E1648" s="76">
        <v>47</v>
      </c>
    </row>
    <row r="1649" spans="1:5">
      <c r="A1649" s="22">
        <v>41869</v>
      </c>
      <c r="B1649" s="22" t="s">
        <v>64</v>
      </c>
      <c r="C1649" s="22" t="s">
        <v>38</v>
      </c>
      <c r="D1649" s="23" t="s">
        <v>58</v>
      </c>
      <c r="E1649" s="76">
        <v>72</v>
      </c>
    </row>
    <row r="1650" spans="1:5">
      <c r="A1650" s="22">
        <v>41863</v>
      </c>
      <c r="B1650" s="22" t="s">
        <v>64</v>
      </c>
      <c r="C1650" s="22" t="s">
        <v>48</v>
      </c>
      <c r="D1650" s="23" t="s">
        <v>54</v>
      </c>
      <c r="E1650" s="76">
        <v>24</v>
      </c>
    </row>
    <row r="1651" spans="1:5">
      <c r="A1651" s="22">
        <v>41804</v>
      </c>
      <c r="B1651" s="22" t="s">
        <v>62</v>
      </c>
      <c r="C1651" s="22" t="s">
        <v>48</v>
      </c>
      <c r="D1651" s="23" t="s">
        <v>50</v>
      </c>
      <c r="E1651" s="76">
        <v>69</v>
      </c>
    </row>
    <row r="1652" spans="1:5">
      <c r="A1652" s="22">
        <v>41869</v>
      </c>
      <c r="B1652" s="22" t="s">
        <v>64</v>
      </c>
      <c r="C1652" s="22" t="s">
        <v>38</v>
      </c>
      <c r="D1652" s="23" t="s">
        <v>53</v>
      </c>
      <c r="E1652" s="76">
        <v>30</v>
      </c>
    </row>
    <row r="1653" spans="1:5">
      <c r="A1653" s="22">
        <v>41792</v>
      </c>
      <c r="B1653" s="22" t="s">
        <v>62</v>
      </c>
      <c r="C1653" s="22" t="s">
        <v>48</v>
      </c>
      <c r="D1653" s="23" t="s">
        <v>49</v>
      </c>
      <c r="E1653" s="76">
        <v>272</v>
      </c>
    </row>
    <row r="1654" spans="1:5">
      <c r="A1654" s="22">
        <v>41869</v>
      </c>
      <c r="B1654" s="22" t="s">
        <v>64</v>
      </c>
      <c r="C1654" s="22" t="s">
        <v>48</v>
      </c>
      <c r="D1654" s="23" t="s">
        <v>49</v>
      </c>
      <c r="E1654" s="76">
        <v>33</v>
      </c>
    </row>
    <row r="1655" spans="1:5">
      <c r="A1655" s="22">
        <v>41871</v>
      </c>
      <c r="B1655" s="22" t="s">
        <v>64</v>
      </c>
      <c r="C1655" s="22" t="s">
        <v>38</v>
      </c>
      <c r="D1655" s="23" t="s">
        <v>58</v>
      </c>
      <c r="E1655" s="76">
        <v>75</v>
      </c>
    </row>
    <row r="1656" spans="1:5">
      <c r="A1656" s="22">
        <v>41808</v>
      </c>
      <c r="B1656" s="22" t="s">
        <v>62</v>
      </c>
      <c r="C1656" s="22" t="s">
        <v>336</v>
      </c>
      <c r="D1656" s="23" t="s">
        <v>54</v>
      </c>
      <c r="E1656" s="76">
        <v>71</v>
      </c>
    </row>
    <row r="1657" spans="1:5">
      <c r="A1657" s="22">
        <v>41802</v>
      </c>
      <c r="B1657" s="22" t="s">
        <v>62</v>
      </c>
      <c r="C1657" s="22" t="s">
        <v>48</v>
      </c>
      <c r="D1657" s="23" t="s">
        <v>57</v>
      </c>
      <c r="E1657" s="76">
        <v>46</v>
      </c>
    </row>
    <row r="1658" spans="1:5">
      <c r="A1658" s="22">
        <v>41812</v>
      </c>
      <c r="B1658" s="22" t="s">
        <v>62</v>
      </c>
      <c r="C1658" s="22" t="s">
        <v>38</v>
      </c>
      <c r="D1658" s="23" t="s">
        <v>49</v>
      </c>
      <c r="E1658" s="76">
        <v>34</v>
      </c>
    </row>
    <row r="1659" spans="1:5">
      <c r="A1659" s="22">
        <v>41860</v>
      </c>
      <c r="B1659" s="22" t="s">
        <v>64</v>
      </c>
      <c r="C1659" s="22" t="s">
        <v>38</v>
      </c>
      <c r="D1659" s="23" t="s">
        <v>66</v>
      </c>
      <c r="E1659" s="76">
        <v>38</v>
      </c>
    </row>
    <row r="1660" spans="1:5">
      <c r="A1660" s="22">
        <v>41809</v>
      </c>
      <c r="B1660" s="22" t="s">
        <v>62</v>
      </c>
      <c r="C1660" s="22" t="s">
        <v>48</v>
      </c>
      <c r="D1660" s="23" t="s">
        <v>56</v>
      </c>
      <c r="E1660" s="76">
        <v>40</v>
      </c>
    </row>
    <row r="1661" spans="1:5">
      <c r="A1661" s="22">
        <v>41792</v>
      </c>
      <c r="B1661" s="22" t="s">
        <v>62</v>
      </c>
      <c r="C1661" s="22" t="s">
        <v>48</v>
      </c>
      <c r="D1661" s="23" t="s">
        <v>54</v>
      </c>
      <c r="E1661" s="76">
        <v>24</v>
      </c>
    </row>
    <row r="1662" spans="1:5">
      <c r="A1662" s="22">
        <v>41852</v>
      </c>
      <c r="B1662" s="22" t="s">
        <v>64</v>
      </c>
      <c r="C1662" s="22" t="s">
        <v>38</v>
      </c>
      <c r="D1662" s="23" t="s">
        <v>58</v>
      </c>
      <c r="E1662" s="76">
        <v>415</v>
      </c>
    </row>
    <row r="1663" spans="1:5">
      <c r="A1663" s="22">
        <v>41857</v>
      </c>
      <c r="B1663" s="22" t="s">
        <v>64</v>
      </c>
      <c r="C1663" s="22" t="s">
        <v>38</v>
      </c>
      <c r="D1663" s="23" t="s">
        <v>53</v>
      </c>
      <c r="E1663" s="76">
        <v>28</v>
      </c>
    </row>
    <row r="1664" spans="1:5">
      <c r="A1664" s="22">
        <v>41794</v>
      </c>
      <c r="B1664" s="22" t="s">
        <v>62</v>
      </c>
      <c r="C1664" s="22" t="s">
        <v>38</v>
      </c>
      <c r="D1664" s="23" t="s">
        <v>57</v>
      </c>
      <c r="E1664" s="76">
        <v>46</v>
      </c>
    </row>
    <row r="1665" spans="1:5">
      <c r="A1665" s="22">
        <v>41870</v>
      </c>
      <c r="B1665" s="22" t="s">
        <v>64</v>
      </c>
      <c r="C1665" s="22" t="s">
        <v>38</v>
      </c>
      <c r="D1665" s="23" t="s">
        <v>58</v>
      </c>
      <c r="E1665" s="76">
        <v>25</v>
      </c>
    </row>
    <row r="1666" spans="1:5">
      <c r="A1666" s="22">
        <v>41794</v>
      </c>
      <c r="B1666" s="22" t="s">
        <v>62</v>
      </c>
      <c r="C1666" s="22" t="s">
        <v>48</v>
      </c>
      <c r="D1666" s="23" t="s">
        <v>58</v>
      </c>
      <c r="E1666" s="76">
        <v>48</v>
      </c>
    </row>
    <row r="1667" spans="1:5">
      <c r="A1667" s="22">
        <v>41794</v>
      </c>
      <c r="B1667" s="22" t="s">
        <v>62</v>
      </c>
      <c r="C1667" s="22" t="s">
        <v>336</v>
      </c>
      <c r="D1667" s="23" t="s">
        <v>43</v>
      </c>
      <c r="E1667" s="76">
        <v>38</v>
      </c>
    </row>
    <row r="1668" spans="1:5">
      <c r="A1668" s="22">
        <v>41799</v>
      </c>
      <c r="B1668" s="22" t="s">
        <v>62</v>
      </c>
      <c r="C1668" s="22" t="s">
        <v>48</v>
      </c>
      <c r="D1668" s="23" t="s">
        <v>50</v>
      </c>
      <c r="E1668" s="76">
        <v>46</v>
      </c>
    </row>
    <row r="1669" spans="1:5">
      <c r="A1669" s="22">
        <v>41794</v>
      </c>
      <c r="B1669" s="22" t="s">
        <v>62</v>
      </c>
      <c r="C1669" s="22" t="s">
        <v>48</v>
      </c>
      <c r="D1669" s="23" t="s">
        <v>61</v>
      </c>
      <c r="E1669" s="76">
        <v>55</v>
      </c>
    </row>
    <row r="1670" spans="1:5">
      <c r="A1670" s="22">
        <v>41762</v>
      </c>
      <c r="B1670" s="22" t="s">
        <v>60</v>
      </c>
      <c r="C1670" s="22" t="s">
        <v>38</v>
      </c>
      <c r="D1670" s="23" t="s">
        <v>53</v>
      </c>
      <c r="E1670" s="76">
        <v>60</v>
      </c>
    </row>
    <row r="1671" spans="1:5">
      <c r="A1671" s="22">
        <v>41872</v>
      </c>
      <c r="B1671" s="22" t="s">
        <v>64</v>
      </c>
      <c r="C1671" s="22" t="s">
        <v>38</v>
      </c>
      <c r="D1671" s="23" t="s">
        <v>57</v>
      </c>
      <c r="E1671" s="76">
        <v>23</v>
      </c>
    </row>
    <row r="1672" spans="1:5">
      <c r="A1672" s="22">
        <v>41861</v>
      </c>
      <c r="B1672" s="22" t="s">
        <v>64</v>
      </c>
      <c r="C1672" s="22" t="s">
        <v>38</v>
      </c>
      <c r="D1672" s="23" t="s">
        <v>57</v>
      </c>
      <c r="E1672" s="76">
        <v>46</v>
      </c>
    </row>
    <row r="1673" spans="1:5">
      <c r="A1673" s="22">
        <v>41840</v>
      </c>
      <c r="B1673" s="22" t="s">
        <v>63</v>
      </c>
      <c r="C1673" s="22" t="s">
        <v>48</v>
      </c>
      <c r="D1673" s="23" t="s">
        <v>49</v>
      </c>
      <c r="E1673" s="76">
        <v>64</v>
      </c>
    </row>
    <row r="1674" spans="1:5">
      <c r="A1674" s="22">
        <v>41872</v>
      </c>
      <c r="B1674" s="22" t="s">
        <v>64</v>
      </c>
      <c r="C1674" s="22" t="s">
        <v>48</v>
      </c>
      <c r="D1674" s="23" t="s">
        <v>56</v>
      </c>
      <c r="E1674" s="76">
        <v>40</v>
      </c>
    </row>
    <row r="1675" spans="1:5">
      <c r="A1675" s="22">
        <v>41873</v>
      </c>
      <c r="B1675" s="22" t="s">
        <v>64</v>
      </c>
      <c r="C1675" s="22" t="s">
        <v>38</v>
      </c>
      <c r="D1675" s="23" t="s">
        <v>49</v>
      </c>
      <c r="E1675" s="76">
        <v>132</v>
      </c>
    </row>
    <row r="1676" spans="1:5">
      <c r="A1676" s="22">
        <v>41860</v>
      </c>
      <c r="B1676" s="22" t="s">
        <v>64</v>
      </c>
      <c r="C1676" s="22" t="s">
        <v>48</v>
      </c>
      <c r="D1676" s="23" t="s">
        <v>54</v>
      </c>
      <c r="E1676" s="76">
        <v>23</v>
      </c>
    </row>
    <row r="1677" spans="1:5">
      <c r="A1677" s="22">
        <v>41794</v>
      </c>
      <c r="B1677" s="22" t="s">
        <v>62</v>
      </c>
      <c r="C1677" s="22" t="s">
        <v>48</v>
      </c>
      <c r="D1677" s="23" t="s">
        <v>49</v>
      </c>
      <c r="E1677" s="76">
        <v>102</v>
      </c>
    </row>
    <row r="1678" spans="1:5">
      <c r="A1678" s="22">
        <v>41879</v>
      </c>
      <c r="B1678" s="22" t="s">
        <v>64</v>
      </c>
      <c r="C1678" s="22" t="s">
        <v>38</v>
      </c>
      <c r="D1678" s="23" t="s">
        <v>49</v>
      </c>
      <c r="E1678" s="76">
        <v>33</v>
      </c>
    </row>
    <row r="1679" spans="1:5">
      <c r="A1679" s="22">
        <v>41818</v>
      </c>
      <c r="B1679" s="22" t="s">
        <v>62</v>
      </c>
      <c r="C1679" s="22" t="s">
        <v>38</v>
      </c>
      <c r="D1679" s="23" t="s">
        <v>39</v>
      </c>
      <c r="E1679" s="76">
        <v>160</v>
      </c>
    </row>
    <row r="1680" spans="1:5">
      <c r="A1680" s="22">
        <v>41801</v>
      </c>
      <c r="B1680" s="22" t="s">
        <v>62</v>
      </c>
      <c r="C1680" s="22" t="s">
        <v>38</v>
      </c>
      <c r="D1680" s="23" t="s">
        <v>43</v>
      </c>
      <c r="E1680" s="76">
        <v>20</v>
      </c>
    </row>
    <row r="1681" spans="1:5">
      <c r="A1681" s="22">
        <v>41818</v>
      </c>
      <c r="B1681" s="22" t="s">
        <v>62</v>
      </c>
      <c r="C1681" s="22" t="s">
        <v>48</v>
      </c>
      <c r="D1681" s="23" t="s">
        <v>49</v>
      </c>
      <c r="E1681" s="76">
        <v>68</v>
      </c>
    </row>
    <row r="1682" spans="1:5">
      <c r="A1682" s="22">
        <v>41791</v>
      </c>
      <c r="B1682" s="22" t="s">
        <v>62</v>
      </c>
      <c r="C1682" s="22" t="s">
        <v>38</v>
      </c>
      <c r="D1682" s="23" t="s">
        <v>58</v>
      </c>
      <c r="E1682" s="76">
        <v>75</v>
      </c>
    </row>
    <row r="1683" spans="1:5">
      <c r="A1683" s="22">
        <v>41799</v>
      </c>
      <c r="B1683" s="22" t="s">
        <v>62</v>
      </c>
      <c r="C1683" s="22" t="s">
        <v>48</v>
      </c>
      <c r="D1683" s="23" t="s">
        <v>61</v>
      </c>
      <c r="E1683" s="76">
        <v>28</v>
      </c>
    </row>
    <row r="1684" spans="1:5">
      <c r="A1684" s="22">
        <v>41860</v>
      </c>
      <c r="B1684" s="22" t="s">
        <v>64</v>
      </c>
      <c r="C1684" s="22" t="s">
        <v>336</v>
      </c>
      <c r="D1684" s="23" t="s">
        <v>49</v>
      </c>
      <c r="E1684" s="76">
        <v>102</v>
      </c>
    </row>
    <row r="1685" spans="1:5">
      <c r="A1685" s="22">
        <v>41860</v>
      </c>
      <c r="B1685" s="22" t="s">
        <v>64</v>
      </c>
      <c r="C1685" s="22" t="s">
        <v>38</v>
      </c>
      <c r="D1685" s="23" t="s">
        <v>43</v>
      </c>
      <c r="E1685" s="76">
        <v>40</v>
      </c>
    </row>
    <row r="1686" spans="1:5">
      <c r="A1686" s="22">
        <v>41807</v>
      </c>
      <c r="B1686" s="22" t="s">
        <v>62</v>
      </c>
      <c r="C1686" s="22" t="s">
        <v>38</v>
      </c>
      <c r="D1686" s="23" t="s">
        <v>57</v>
      </c>
      <c r="E1686" s="76">
        <v>69</v>
      </c>
    </row>
    <row r="1687" spans="1:5">
      <c r="A1687" s="22">
        <v>41785</v>
      </c>
      <c r="B1687" s="22" t="s">
        <v>60</v>
      </c>
      <c r="C1687" s="22" t="s">
        <v>48</v>
      </c>
      <c r="D1687" s="23" t="s">
        <v>50</v>
      </c>
      <c r="E1687" s="76">
        <v>92</v>
      </c>
    </row>
    <row r="1688" spans="1:5">
      <c r="A1688" s="22">
        <v>41793</v>
      </c>
      <c r="B1688" s="22" t="s">
        <v>62</v>
      </c>
      <c r="C1688" s="22" t="s">
        <v>336</v>
      </c>
      <c r="D1688" s="23" t="s">
        <v>43</v>
      </c>
      <c r="E1688" s="76">
        <v>40</v>
      </c>
    </row>
    <row r="1689" spans="1:5">
      <c r="A1689" s="22">
        <v>41865</v>
      </c>
      <c r="B1689" s="22" t="s">
        <v>64</v>
      </c>
      <c r="C1689" s="22" t="s">
        <v>38</v>
      </c>
      <c r="D1689" s="23" t="s">
        <v>56</v>
      </c>
      <c r="E1689" s="76">
        <v>40</v>
      </c>
    </row>
    <row r="1690" spans="1:5">
      <c r="A1690" s="22">
        <v>41792</v>
      </c>
      <c r="B1690" s="22" t="s">
        <v>62</v>
      </c>
      <c r="C1690" s="22" t="s">
        <v>48</v>
      </c>
      <c r="D1690" s="23" t="s">
        <v>58</v>
      </c>
      <c r="E1690" s="76">
        <v>72</v>
      </c>
    </row>
    <row r="1691" spans="1:5">
      <c r="A1691" s="22">
        <v>41875</v>
      </c>
      <c r="B1691" s="22" t="s">
        <v>64</v>
      </c>
      <c r="C1691" s="22" t="s">
        <v>38</v>
      </c>
      <c r="D1691" s="23" t="s">
        <v>57</v>
      </c>
      <c r="E1691" s="76">
        <v>283</v>
      </c>
    </row>
    <row r="1692" spans="1:5">
      <c r="A1692" s="22">
        <v>41764</v>
      </c>
      <c r="B1692" s="22" t="s">
        <v>60</v>
      </c>
      <c r="C1692" s="22" t="s">
        <v>48</v>
      </c>
      <c r="D1692" s="23" t="s">
        <v>56</v>
      </c>
      <c r="E1692" s="76">
        <v>20</v>
      </c>
    </row>
    <row r="1693" spans="1:5">
      <c r="A1693" s="22">
        <v>41815</v>
      </c>
      <c r="B1693" s="22" t="s">
        <v>62</v>
      </c>
      <c r="C1693" s="22" t="s">
        <v>38</v>
      </c>
      <c r="D1693" s="23" t="s">
        <v>49</v>
      </c>
      <c r="E1693" s="76">
        <v>99</v>
      </c>
    </row>
    <row r="1694" spans="1:5">
      <c r="A1694" s="22">
        <v>41797</v>
      </c>
      <c r="B1694" s="22" t="s">
        <v>62</v>
      </c>
      <c r="C1694" s="22" t="s">
        <v>48</v>
      </c>
      <c r="D1694" s="23" t="s">
        <v>57</v>
      </c>
      <c r="E1694" s="76">
        <v>23</v>
      </c>
    </row>
    <row r="1695" spans="1:5">
      <c r="A1695" s="22">
        <v>41880</v>
      </c>
      <c r="B1695" s="22" t="s">
        <v>64</v>
      </c>
      <c r="C1695" s="22" t="s">
        <v>336</v>
      </c>
      <c r="D1695" s="23" t="s">
        <v>57</v>
      </c>
      <c r="E1695" s="76">
        <v>66</v>
      </c>
    </row>
    <row r="1696" spans="1:5">
      <c r="A1696" s="22">
        <v>41851</v>
      </c>
      <c r="B1696" s="22" t="s">
        <v>63</v>
      </c>
      <c r="C1696" s="22" t="s">
        <v>48</v>
      </c>
      <c r="D1696" s="23" t="s">
        <v>54</v>
      </c>
      <c r="E1696" s="76">
        <v>469</v>
      </c>
    </row>
    <row r="1697" spans="1:5">
      <c r="A1697" s="22">
        <v>41820</v>
      </c>
      <c r="B1697" s="22" t="s">
        <v>62</v>
      </c>
      <c r="C1697" s="22" t="s">
        <v>48</v>
      </c>
      <c r="D1697" s="23" t="s">
        <v>57</v>
      </c>
      <c r="E1697" s="76">
        <v>327</v>
      </c>
    </row>
    <row r="1698" spans="1:5">
      <c r="A1698" s="22">
        <v>41878</v>
      </c>
      <c r="B1698" s="22" t="s">
        <v>64</v>
      </c>
      <c r="C1698" s="22" t="s">
        <v>48</v>
      </c>
      <c r="D1698" s="23" t="s">
        <v>57</v>
      </c>
      <c r="E1698" s="76">
        <v>46</v>
      </c>
    </row>
    <row r="1699" spans="1:5">
      <c r="A1699" s="22">
        <v>41866</v>
      </c>
      <c r="B1699" s="22" t="s">
        <v>64</v>
      </c>
      <c r="C1699" s="22" t="s">
        <v>38</v>
      </c>
      <c r="D1699" s="23" t="s">
        <v>58</v>
      </c>
      <c r="E1699" s="76">
        <v>25</v>
      </c>
    </row>
    <row r="1700" spans="1:5">
      <c r="A1700" s="22">
        <v>41803</v>
      </c>
      <c r="B1700" s="22" t="s">
        <v>62</v>
      </c>
      <c r="C1700" s="22" t="s">
        <v>48</v>
      </c>
      <c r="D1700" s="23" t="s">
        <v>57</v>
      </c>
      <c r="E1700" s="76">
        <v>262</v>
      </c>
    </row>
    <row r="1701" spans="1:5">
      <c r="A1701" s="22">
        <v>41874</v>
      </c>
      <c r="B1701" s="22" t="s">
        <v>64</v>
      </c>
      <c r="C1701" s="22" t="s">
        <v>38</v>
      </c>
      <c r="D1701" s="23" t="s">
        <v>57</v>
      </c>
      <c r="E1701" s="76">
        <v>46</v>
      </c>
    </row>
    <row r="1702" spans="1:5">
      <c r="A1702" s="22">
        <v>41767</v>
      </c>
      <c r="B1702" s="22" t="s">
        <v>60</v>
      </c>
      <c r="C1702" s="22" t="s">
        <v>38</v>
      </c>
      <c r="D1702" s="23" t="s">
        <v>54</v>
      </c>
      <c r="E1702" s="76">
        <v>23</v>
      </c>
    </row>
    <row r="1703" spans="1:5">
      <c r="A1703" s="22">
        <v>41815</v>
      </c>
      <c r="B1703" s="22" t="s">
        <v>62</v>
      </c>
      <c r="C1703" s="22" t="s">
        <v>48</v>
      </c>
      <c r="D1703" s="23" t="s">
        <v>50</v>
      </c>
      <c r="E1703" s="76">
        <v>46</v>
      </c>
    </row>
    <row r="1704" spans="1:5">
      <c r="A1704" s="22">
        <v>41878</v>
      </c>
      <c r="B1704" s="22" t="s">
        <v>64</v>
      </c>
      <c r="C1704" s="22" t="s">
        <v>336</v>
      </c>
      <c r="D1704" s="23" t="s">
        <v>49</v>
      </c>
      <c r="E1704" s="76">
        <v>102</v>
      </c>
    </row>
    <row r="1705" spans="1:5">
      <c r="A1705" s="22">
        <v>41810</v>
      </c>
      <c r="B1705" s="22" t="s">
        <v>62</v>
      </c>
      <c r="C1705" s="22" t="s">
        <v>48</v>
      </c>
      <c r="D1705" s="23" t="s">
        <v>50</v>
      </c>
      <c r="E1705" s="76">
        <v>23</v>
      </c>
    </row>
    <row r="1706" spans="1:5">
      <c r="A1706" s="22">
        <v>41812</v>
      </c>
      <c r="B1706" s="22" t="s">
        <v>62</v>
      </c>
      <c r="C1706" s="22" t="s">
        <v>48</v>
      </c>
      <c r="D1706" s="23" t="s">
        <v>57</v>
      </c>
      <c r="E1706" s="76">
        <v>46</v>
      </c>
    </row>
    <row r="1707" spans="1:5">
      <c r="A1707" s="22">
        <v>41870</v>
      </c>
      <c r="B1707" s="22" t="s">
        <v>64</v>
      </c>
      <c r="C1707" s="22" t="s">
        <v>38</v>
      </c>
      <c r="D1707" s="23" t="s">
        <v>50</v>
      </c>
      <c r="E1707" s="76">
        <v>46</v>
      </c>
    </row>
    <row r="1708" spans="1:5">
      <c r="A1708" s="22">
        <v>41804</v>
      </c>
      <c r="B1708" s="22" t="s">
        <v>62</v>
      </c>
      <c r="C1708" s="22" t="s">
        <v>38</v>
      </c>
      <c r="D1708" s="23" t="s">
        <v>54</v>
      </c>
      <c r="E1708" s="76">
        <v>71</v>
      </c>
    </row>
    <row r="1709" spans="1:5">
      <c r="A1709" s="22">
        <v>41878</v>
      </c>
      <c r="B1709" s="22" t="s">
        <v>64</v>
      </c>
      <c r="C1709" s="22" t="s">
        <v>38</v>
      </c>
      <c r="D1709" s="23" t="s">
        <v>58</v>
      </c>
      <c r="E1709" s="76">
        <v>72</v>
      </c>
    </row>
    <row r="1710" spans="1:5">
      <c r="A1710" s="22">
        <v>41792</v>
      </c>
      <c r="B1710" s="22" t="s">
        <v>62</v>
      </c>
      <c r="C1710" s="22" t="s">
        <v>48</v>
      </c>
      <c r="D1710" s="23" t="s">
        <v>43</v>
      </c>
      <c r="E1710" s="76">
        <v>20</v>
      </c>
    </row>
    <row r="1711" spans="1:5">
      <c r="A1711" s="22">
        <v>41788</v>
      </c>
      <c r="B1711" s="22" t="s">
        <v>60</v>
      </c>
      <c r="C1711" s="22" t="s">
        <v>38</v>
      </c>
      <c r="D1711" s="23" t="s">
        <v>53</v>
      </c>
      <c r="E1711" s="76">
        <v>87</v>
      </c>
    </row>
    <row r="1712" spans="1:5">
      <c r="A1712" s="22">
        <v>41823</v>
      </c>
      <c r="B1712" s="22" t="s">
        <v>63</v>
      </c>
      <c r="C1712" s="22" t="s">
        <v>48</v>
      </c>
      <c r="D1712" s="23" t="s">
        <v>53</v>
      </c>
      <c r="E1712" s="76">
        <v>29</v>
      </c>
    </row>
    <row r="1713" spans="1:5">
      <c r="A1713" s="22">
        <v>41862</v>
      </c>
      <c r="B1713" s="22" t="s">
        <v>64</v>
      </c>
      <c r="C1713" s="22" t="s">
        <v>38</v>
      </c>
      <c r="D1713" s="23" t="s">
        <v>43</v>
      </c>
      <c r="E1713" s="76">
        <v>19</v>
      </c>
    </row>
    <row r="1714" spans="1:5">
      <c r="A1714" s="22">
        <v>41819</v>
      </c>
      <c r="B1714" s="22" t="s">
        <v>62</v>
      </c>
      <c r="C1714" s="22" t="s">
        <v>48</v>
      </c>
      <c r="D1714" s="23" t="s">
        <v>50</v>
      </c>
      <c r="E1714" s="76">
        <v>69</v>
      </c>
    </row>
    <row r="1715" spans="1:5">
      <c r="A1715" s="22">
        <v>41806</v>
      </c>
      <c r="B1715" s="22" t="s">
        <v>62</v>
      </c>
      <c r="C1715" s="22" t="s">
        <v>48</v>
      </c>
      <c r="D1715" s="23" t="s">
        <v>61</v>
      </c>
      <c r="E1715" s="76">
        <v>80</v>
      </c>
    </row>
    <row r="1716" spans="1:5">
      <c r="A1716" s="22">
        <v>41814</v>
      </c>
      <c r="B1716" s="22" t="s">
        <v>62</v>
      </c>
      <c r="C1716" s="22" t="s">
        <v>336</v>
      </c>
      <c r="D1716" s="23" t="s">
        <v>46</v>
      </c>
      <c r="E1716" s="76">
        <v>46</v>
      </c>
    </row>
    <row r="1717" spans="1:5">
      <c r="A1717" s="22">
        <v>41856</v>
      </c>
      <c r="B1717" s="22" t="s">
        <v>64</v>
      </c>
      <c r="C1717" s="22" t="s">
        <v>38</v>
      </c>
      <c r="D1717" s="23" t="s">
        <v>43</v>
      </c>
      <c r="E1717" s="76">
        <v>40</v>
      </c>
    </row>
    <row r="1718" spans="1:5">
      <c r="A1718" s="22">
        <v>41878</v>
      </c>
      <c r="B1718" s="22" t="s">
        <v>64</v>
      </c>
      <c r="C1718" s="22" t="s">
        <v>38</v>
      </c>
      <c r="D1718" s="23" t="s">
        <v>43</v>
      </c>
      <c r="E1718" s="76">
        <v>40</v>
      </c>
    </row>
    <row r="1719" spans="1:5">
      <c r="A1719" s="22">
        <v>41881</v>
      </c>
      <c r="B1719" s="22" t="s">
        <v>64</v>
      </c>
      <c r="C1719" s="22" t="s">
        <v>38</v>
      </c>
      <c r="D1719" s="23" t="s">
        <v>54</v>
      </c>
      <c r="E1719" s="76">
        <v>94</v>
      </c>
    </row>
    <row r="1720" spans="1:5">
      <c r="A1720" s="22">
        <v>41805</v>
      </c>
      <c r="B1720" s="22" t="s">
        <v>62</v>
      </c>
      <c r="C1720" s="22" t="s">
        <v>38</v>
      </c>
      <c r="D1720" s="23" t="s">
        <v>54</v>
      </c>
      <c r="E1720" s="76">
        <v>68</v>
      </c>
    </row>
    <row r="1721" spans="1:5">
      <c r="A1721" s="22">
        <v>41854</v>
      </c>
      <c r="B1721" s="22" t="s">
        <v>64</v>
      </c>
      <c r="C1721" s="22" t="s">
        <v>38</v>
      </c>
      <c r="D1721" s="23" t="s">
        <v>57</v>
      </c>
      <c r="E1721" s="76">
        <v>414</v>
      </c>
    </row>
    <row r="1722" spans="1:5">
      <c r="A1722" s="22">
        <v>41813</v>
      </c>
      <c r="B1722" s="22" t="s">
        <v>62</v>
      </c>
      <c r="C1722" s="22" t="s">
        <v>38</v>
      </c>
      <c r="D1722" s="23" t="s">
        <v>49</v>
      </c>
      <c r="E1722" s="76">
        <v>64</v>
      </c>
    </row>
    <row r="1723" spans="1:5">
      <c r="A1723" s="22">
        <v>41799</v>
      </c>
      <c r="B1723" s="22" t="s">
        <v>62</v>
      </c>
      <c r="C1723" s="22" t="s">
        <v>38</v>
      </c>
      <c r="D1723" s="23" t="s">
        <v>53</v>
      </c>
      <c r="E1723" s="76">
        <v>60</v>
      </c>
    </row>
    <row r="1724" spans="1:5">
      <c r="A1724" s="22">
        <v>41815</v>
      </c>
      <c r="B1724" s="22" t="s">
        <v>62</v>
      </c>
      <c r="C1724" s="22" t="s">
        <v>48</v>
      </c>
      <c r="D1724" s="23" t="s">
        <v>58</v>
      </c>
      <c r="E1724" s="76">
        <v>96</v>
      </c>
    </row>
    <row r="1725" spans="1:5">
      <c r="A1725" s="22">
        <v>41881</v>
      </c>
      <c r="B1725" s="22" t="s">
        <v>64</v>
      </c>
      <c r="C1725" s="22" t="s">
        <v>38</v>
      </c>
      <c r="D1725" s="23" t="s">
        <v>57</v>
      </c>
      <c r="E1725" s="76">
        <v>480</v>
      </c>
    </row>
    <row r="1726" spans="1:5">
      <c r="A1726" s="22">
        <v>41842</v>
      </c>
      <c r="B1726" s="22" t="s">
        <v>63</v>
      </c>
      <c r="C1726" s="22" t="s">
        <v>38</v>
      </c>
      <c r="D1726" s="23" t="s">
        <v>54</v>
      </c>
      <c r="E1726" s="76">
        <v>47</v>
      </c>
    </row>
    <row r="1727" spans="1:5">
      <c r="A1727" s="22">
        <v>41789</v>
      </c>
      <c r="B1727" s="22" t="s">
        <v>60</v>
      </c>
      <c r="C1727" s="22" t="s">
        <v>38</v>
      </c>
      <c r="D1727" s="23" t="s">
        <v>43</v>
      </c>
      <c r="E1727" s="76">
        <v>60</v>
      </c>
    </row>
    <row r="1728" spans="1:5">
      <c r="A1728" s="22">
        <v>41784</v>
      </c>
      <c r="B1728" s="22" t="s">
        <v>60</v>
      </c>
      <c r="C1728" s="22" t="s">
        <v>48</v>
      </c>
      <c r="D1728" s="23" t="s">
        <v>61</v>
      </c>
      <c r="E1728" s="76">
        <v>83</v>
      </c>
    </row>
    <row r="1729" spans="1:5">
      <c r="A1729" s="22">
        <v>41794</v>
      </c>
      <c r="B1729" s="22" t="s">
        <v>62</v>
      </c>
      <c r="C1729" s="22" t="s">
        <v>38</v>
      </c>
      <c r="D1729" s="23" t="s">
        <v>57</v>
      </c>
      <c r="E1729" s="76">
        <v>23</v>
      </c>
    </row>
    <row r="1730" spans="1:5">
      <c r="A1730" s="22">
        <v>41854</v>
      </c>
      <c r="B1730" s="22" t="s">
        <v>64</v>
      </c>
      <c r="C1730" s="22" t="s">
        <v>38</v>
      </c>
      <c r="D1730" s="23" t="s">
        <v>54</v>
      </c>
      <c r="E1730" s="76">
        <v>45</v>
      </c>
    </row>
    <row r="1731" spans="1:5">
      <c r="A1731" s="22">
        <v>41813</v>
      </c>
      <c r="B1731" s="22" t="s">
        <v>62</v>
      </c>
      <c r="C1731" s="22" t="s">
        <v>48</v>
      </c>
      <c r="D1731" s="23" t="s">
        <v>49</v>
      </c>
      <c r="E1731" s="76">
        <v>99</v>
      </c>
    </row>
    <row r="1732" spans="1:5">
      <c r="A1732" s="22">
        <v>41866</v>
      </c>
      <c r="B1732" s="22" t="s">
        <v>64</v>
      </c>
      <c r="C1732" s="22" t="s">
        <v>48</v>
      </c>
      <c r="D1732" s="23" t="s">
        <v>53</v>
      </c>
      <c r="E1732" s="76">
        <v>58</v>
      </c>
    </row>
    <row r="1733" spans="1:5">
      <c r="A1733" s="22">
        <v>41876</v>
      </c>
      <c r="B1733" s="22" t="s">
        <v>64</v>
      </c>
      <c r="C1733" s="22" t="s">
        <v>38</v>
      </c>
      <c r="D1733" s="23" t="s">
        <v>46</v>
      </c>
      <c r="E1733" s="76">
        <v>92</v>
      </c>
    </row>
    <row r="1734" spans="1:5">
      <c r="A1734" s="22">
        <v>41783</v>
      </c>
      <c r="B1734" s="22" t="s">
        <v>60</v>
      </c>
      <c r="C1734" s="22" t="s">
        <v>48</v>
      </c>
      <c r="D1734" s="23" t="s">
        <v>56</v>
      </c>
      <c r="E1734" s="76">
        <v>40</v>
      </c>
    </row>
    <row r="1735" spans="1:5">
      <c r="A1735" s="22">
        <v>41793</v>
      </c>
      <c r="B1735" s="22" t="s">
        <v>62</v>
      </c>
      <c r="C1735" s="22" t="s">
        <v>336</v>
      </c>
      <c r="D1735" s="23" t="s">
        <v>54</v>
      </c>
      <c r="E1735" s="76">
        <v>71</v>
      </c>
    </row>
    <row r="1736" spans="1:5">
      <c r="A1736" s="22">
        <v>41788</v>
      </c>
      <c r="B1736" s="22" t="s">
        <v>60</v>
      </c>
      <c r="C1736" s="22" t="s">
        <v>48</v>
      </c>
      <c r="D1736" s="23" t="s">
        <v>56</v>
      </c>
      <c r="E1736" s="76">
        <v>40</v>
      </c>
    </row>
    <row r="1737" spans="1:5">
      <c r="A1737" s="22">
        <v>41808</v>
      </c>
      <c r="B1737" s="22" t="s">
        <v>62</v>
      </c>
      <c r="C1737" s="22" t="s">
        <v>38</v>
      </c>
      <c r="D1737" s="23" t="s">
        <v>46</v>
      </c>
      <c r="E1737" s="76">
        <v>72</v>
      </c>
    </row>
    <row r="1738" spans="1:5">
      <c r="A1738" s="22">
        <v>41866</v>
      </c>
      <c r="B1738" s="22" t="s">
        <v>64</v>
      </c>
      <c r="C1738" s="22" t="s">
        <v>48</v>
      </c>
      <c r="D1738" s="23" t="s">
        <v>53</v>
      </c>
      <c r="E1738" s="76">
        <v>87</v>
      </c>
    </row>
    <row r="1739" spans="1:5">
      <c r="A1739" s="22">
        <v>41792</v>
      </c>
      <c r="B1739" s="22" t="s">
        <v>62</v>
      </c>
      <c r="C1739" s="22" t="s">
        <v>38</v>
      </c>
      <c r="D1739" s="23" t="s">
        <v>53</v>
      </c>
      <c r="E1739" s="76">
        <v>56</v>
      </c>
    </row>
    <row r="1740" spans="1:5">
      <c r="A1740" s="22">
        <v>41855</v>
      </c>
      <c r="B1740" s="22" t="s">
        <v>64</v>
      </c>
      <c r="C1740" s="22" t="s">
        <v>48</v>
      </c>
      <c r="D1740" s="23" t="s">
        <v>49</v>
      </c>
      <c r="E1740" s="76">
        <v>68</v>
      </c>
    </row>
    <row r="1741" spans="1:5">
      <c r="A1741" s="22">
        <v>41864</v>
      </c>
      <c r="B1741" s="22" t="s">
        <v>64</v>
      </c>
      <c r="C1741" s="22" t="s">
        <v>38</v>
      </c>
      <c r="D1741" s="23" t="s">
        <v>50</v>
      </c>
      <c r="E1741" s="76">
        <v>46</v>
      </c>
    </row>
    <row r="1742" spans="1:5">
      <c r="A1742" s="22">
        <v>41813</v>
      </c>
      <c r="B1742" s="22" t="s">
        <v>62</v>
      </c>
      <c r="C1742" s="22" t="s">
        <v>336</v>
      </c>
      <c r="D1742" s="23" t="s">
        <v>58</v>
      </c>
      <c r="E1742" s="76">
        <v>50</v>
      </c>
    </row>
    <row r="1743" spans="1:5">
      <c r="A1743" s="22">
        <v>41786</v>
      </c>
      <c r="B1743" s="22" t="s">
        <v>60</v>
      </c>
      <c r="C1743" s="22" t="s">
        <v>336</v>
      </c>
      <c r="D1743" s="23" t="s">
        <v>49</v>
      </c>
      <c r="E1743" s="76">
        <v>690</v>
      </c>
    </row>
    <row r="1744" spans="1:5">
      <c r="A1744" s="22">
        <v>41902</v>
      </c>
      <c r="B1744" s="22" t="s">
        <v>65</v>
      </c>
      <c r="C1744" s="22" t="s">
        <v>336</v>
      </c>
      <c r="D1744" s="23" t="s">
        <v>49</v>
      </c>
      <c r="E1744" s="76">
        <v>33</v>
      </c>
    </row>
    <row r="1745" spans="1:5">
      <c r="A1745" s="22">
        <v>41877</v>
      </c>
      <c r="B1745" s="22" t="s">
        <v>64</v>
      </c>
      <c r="C1745" s="22" t="s">
        <v>38</v>
      </c>
      <c r="D1745" s="23" t="s">
        <v>53</v>
      </c>
      <c r="E1745" s="76">
        <v>87</v>
      </c>
    </row>
    <row r="1746" spans="1:5">
      <c r="A1746" s="22">
        <v>41899</v>
      </c>
      <c r="B1746" s="22" t="s">
        <v>65</v>
      </c>
      <c r="C1746" s="22" t="s">
        <v>48</v>
      </c>
      <c r="D1746" s="23" t="s">
        <v>58</v>
      </c>
      <c r="E1746" s="76">
        <v>24</v>
      </c>
    </row>
    <row r="1747" spans="1:5">
      <c r="A1747" s="22">
        <v>41830</v>
      </c>
      <c r="B1747" s="22" t="s">
        <v>63</v>
      </c>
      <c r="C1747" s="22" t="s">
        <v>38</v>
      </c>
      <c r="D1747" s="23" t="s">
        <v>50</v>
      </c>
      <c r="E1747" s="76">
        <v>69</v>
      </c>
    </row>
    <row r="1748" spans="1:5">
      <c r="A1748" s="22">
        <v>41813</v>
      </c>
      <c r="B1748" s="22" t="s">
        <v>62</v>
      </c>
      <c r="C1748" s="22" t="s">
        <v>48</v>
      </c>
      <c r="D1748" s="23" t="s">
        <v>53</v>
      </c>
      <c r="E1748" s="76">
        <v>30</v>
      </c>
    </row>
    <row r="1749" spans="1:5">
      <c r="A1749" s="22">
        <v>41883</v>
      </c>
      <c r="B1749" s="22" t="s">
        <v>65</v>
      </c>
      <c r="C1749" s="22" t="s">
        <v>48</v>
      </c>
      <c r="D1749" s="23" t="s">
        <v>50</v>
      </c>
      <c r="E1749" s="76">
        <v>44</v>
      </c>
    </row>
    <row r="1750" spans="1:5">
      <c r="A1750" s="22">
        <v>41794</v>
      </c>
      <c r="B1750" s="22" t="s">
        <v>62</v>
      </c>
      <c r="C1750" s="22" t="s">
        <v>48</v>
      </c>
      <c r="D1750" s="23" t="s">
        <v>53</v>
      </c>
      <c r="E1750" s="76">
        <v>58</v>
      </c>
    </row>
    <row r="1751" spans="1:5">
      <c r="A1751" s="22">
        <v>41857</v>
      </c>
      <c r="B1751" s="22" t="s">
        <v>64</v>
      </c>
      <c r="C1751" s="22" t="s">
        <v>38</v>
      </c>
      <c r="D1751" s="23" t="s">
        <v>43</v>
      </c>
      <c r="E1751" s="76">
        <v>40</v>
      </c>
    </row>
    <row r="1752" spans="1:5">
      <c r="A1752" s="22">
        <v>41858</v>
      </c>
      <c r="B1752" s="22" t="s">
        <v>64</v>
      </c>
      <c r="C1752" s="22" t="s">
        <v>48</v>
      </c>
      <c r="D1752" s="23" t="s">
        <v>49</v>
      </c>
      <c r="E1752" s="76">
        <v>66</v>
      </c>
    </row>
    <row r="1753" spans="1:5">
      <c r="A1753" s="22">
        <v>41865</v>
      </c>
      <c r="B1753" s="22" t="s">
        <v>64</v>
      </c>
      <c r="C1753" s="22" t="s">
        <v>38</v>
      </c>
      <c r="D1753" s="23" t="s">
        <v>49</v>
      </c>
      <c r="E1753" s="76">
        <v>33</v>
      </c>
    </row>
    <row r="1754" spans="1:5">
      <c r="A1754" s="22">
        <v>41860</v>
      </c>
      <c r="B1754" s="22" t="s">
        <v>64</v>
      </c>
      <c r="C1754" s="22" t="s">
        <v>38</v>
      </c>
      <c r="D1754" s="23" t="s">
        <v>46</v>
      </c>
      <c r="E1754" s="76">
        <v>25</v>
      </c>
    </row>
    <row r="1755" spans="1:5">
      <c r="A1755" s="22">
        <v>41860</v>
      </c>
      <c r="B1755" s="22" t="s">
        <v>64</v>
      </c>
      <c r="C1755" s="22" t="s">
        <v>38</v>
      </c>
      <c r="D1755" s="23" t="s">
        <v>49</v>
      </c>
      <c r="E1755" s="76">
        <v>33</v>
      </c>
    </row>
    <row r="1756" spans="1:5">
      <c r="A1756" s="22">
        <v>41877</v>
      </c>
      <c r="B1756" s="22" t="s">
        <v>64</v>
      </c>
      <c r="C1756" s="22" t="s">
        <v>48</v>
      </c>
      <c r="D1756" s="23" t="s">
        <v>43</v>
      </c>
      <c r="E1756" s="76">
        <v>284</v>
      </c>
    </row>
    <row r="1757" spans="1:5">
      <c r="A1757" s="22">
        <v>41881</v>
      </c>
      <c r="B1757" s="22" t="s">
        <v>64</v>
      </c>
      <c r="C1757" s="22" t="s">
        <v>38</v>
      </c>
      <c r="D1757" s="23" t="s">
        <v>58</v>
      </c>
      <c r="E1757" s="76">
        <v>48</v>
      </c>
    </row>
    <row r="1758" spans="1:5">
      <c r="A1758" s="22">
        <v>41882</v>
      </c>
      <c r="B1758" s="22" t="s">
        <v>64</v>
      </c>
      <c r="C1758" s="22" t="s">
        <v>48</v>
      </c>
      <c r="D1758" s="23" t="s">
        <v>50</v>
      </c>
      <c r="E1758" s="76">
        <v>46</v>
      </c>
    </row>
    <row r="1759" spans="1:5">
      <c r="A1759" s="22">
        <v>41858</v>
      </c>
      <c r="B1759" s="22" t="s">
        <v>64</v>
      </c>
      <c r="C1759" s="22" t="s">
        <v>38</v>
      </c>
      <c r="D1759" s="23" t="s">
        <v>56</v>
      </c>
      <c r="E1759" s="76">
        <v>42</v>
      </c>
    </row>
    <row r="1760" spans="1:5">
      <c r="A1760" s="22">
        <v>41838</v>
      </c>
      <c r="B1760" s="22" t="s">
        <v>63</v>
      </c>
      <c r="C1760" s="22" t="s">
        <v>38</v>
      </c>
      <c r="D1760" s="23" t="s">
        <v>58</v>
      </c>
      <c r="E1760" s="76">
        <v>23</v>
      </c>
    </row>
    <row r="1761" spans="1:5">
      <c r="A1761" s="22">
        <v>41810</v>
      </c>
      <c r="B1761" s="22" t="s">
        <v>62</v>
      </c>
      <c r="C1761" s="22" t="s">
        <v>38</v>
      </c>
      <c r="D1761" s="23" t="s">
        <v>57</v>
      </c>
      <c r="E1761" s="76">
        <v>46</v>
      </c>
    </row>
    <row r="1762" spans="1:5">
      <c r="A1762" s="22">
        <v>41803</v>
      </c>
      <c r="B1762" s="22" t="s">
        <v>62</v>
      </c>
      <c r="C1762" s="22" t="s">
        <v>336</v>
      </c>
      <c r="D1762" s="23" t="s">
        <v>49</v>
      </c>
      <c r="E1762" s="76">
        <v>68</v>
      </c>
    </row>
    <row r="1763" spans="1:5">
      <c r="A1763" s="22">
        <v>41810</v>
      </c>
      <c r="B1763" s="22" t="s">
        <v>62</v>
      </c>
      <c r="C1763" s="22" t="s">
        <v>48</v>
      </c>
      <c r="D1763" s="23" t="s">
        <v>43</v>
      </c>
      <c r="E1763" s="76">
        <v>60</v>
      </c>
    </row>
    <row r="1764" spans="1:5">
      <c r="A1764" s="22">
        <v>41770</v>
      </c>
      <c r="B1764" s="22" t="s">
        <v>60</v>
      </c>
      <c r="C1764" s="22" t="s">
        <v>48</v>
      </c>
      <c r="D1764" s="23" t="s">
        <v>54</v>
      </c>
      <c r="E1764" s="76">
        <v>71</v>
      </c>
    </row>
    <row r="1765" spans="1:5">
      <c r="A1765" s="22">
        <v>41792</v>
      </c>
      <c r="B1765" s="22" t="s">
        <v>62</v>
      </c>
      <c r="C1765" s="22" t="s">
        <v>48</v>
      </c>
      <c r="D1765" s="23" t="s">
        <v>39</v>
      </c>
      <c r="E1765" s="76">
        <v>240</v>
      </c>
    </row>
    <row r="1766" spans="1:5">
      <c r="A1766" s="22">
        <v>41801</v>
      </c>
      <c r="B1766" s="22" t="s">
        <v>62</v>
      </c>
      <c r="C1766" s="22" t="s">
        <v>38</v>
      </c>
      <c r="D1766" s="23" t="s">
        <v>50</v>
      </c>
      <c r="E1766" s="76">
        <v>22</v>
      </c>
    </row>
    <row r="1767" spans="1:5">
      <c r="A1767" s="22">
        <v>41886</v>
      </c>
      <c r="B1767" s="22" t="s">
        <v>65</v>
      </c>
      <c r="C1767" s="22" t="s">
        <v>48</v>
      </c>
      <c r="D1767" s="23" t="s">
        <v>56</v>
      </c>
      <c r="E1767" s="76">
        <v>42</v>
      </c>
    </row>
    <row r="1768" spans="1:5">
      <c r="A1768" s="22">
        <v>41813</v>
      </c>
      <c r="B1768" s="22" t="s">
        <v>62</v>
      </c>
      <c r="C1768" s="22" t="s">
        <v>38</v>
      </c>
      <c r="D1768" s="23" t="s">
        <v>58</v>
      </c>
      <c r="E1768" s="76">
        <v>72</v>
      </c>
    </row>
    <row r="1769" spans="1:5">
      <c r="A1769" s="22">
        <v>41762</v>
      </c>
      <c r="B1769" s="22" t="s">
        <v>60</v>
      </c>
      <c r="C1769" s="22" t="s">
        <v>38</v>
      </c>
      <c r="D1769" s="23" t="s">
        <v>49</v>
      </c>
      <c r="E1769" s="76">
        <v>68</v>
      </c>
    </row>
    <row r="1770" spans="1:5">
      <c r="A1770" s="22">
        <v>41813</v>
      </c>
      <c r="B1770" s="22" t="s">
        <v>62</v>
      </c>
      <c r="C1770" s="22" t="s">
        <v>38</v>
      </c>
      <c r="D1770" s="23" t="s">
        <v>49</v>
      </c>
      <c r="E1770" s="76">
        <v>32</v>
      </c>
    </row>
    <row r="1771" spans="1:5">
      <c r="A1771" s="22">
        <v>41761</v>
      </c>
      <c r="B1771" s="22" t="s">
        <v>60</v>
      </c>
      <c r="C1771" s="22" t="s">
        <v>38</v>
      </c>
      <c r="D1771" s="23" t="s">
        <v>66</v>
      </c>
      <c r="E1771" s="76">
        <v>72</v>
      </c>
    </row>
    <row r="1772" spans="1:5">
      <c r="A1772" s="22">
        <v>41885</v>
      </c>
      <c r="B1772" s="22" t="s">
        <v>65</v>
      </c>
      <c r="C1772" s="22" t="s">
        <v>48</v>
      </c>
      <c r="D1772" s="23" t="s">
        <v>49</v>
      </c>
      <c r="E1772" s="76">
        <v>470</v>
      </c>
    </row>
    <row r="1773" spans="1:5">
      <c r="A1773" s="22">
        <v>41858</v>
      </c>
      <c r="B1773" s="22" t="s">
        <v>64</v>
      </c>
      <c r="C1773" s="22" t="s">
        <v>38</v>
      </c>
      <c r="D1773" s="23" t="s">
        <v>56</v>
      </c>
      <c r="E1773" s="76">
        <v>57</v>
      </c>
    </row>
    <row r="1774" spans="1:5">
      <c r="A1774" s="22">
        <v>41842</v>
      </c>
      <c r="B1774" s="22" t="s">
        <v>63</v>
      </c>
      <c r="C1774" s="22" t="s">
        <v>48</v>
      </c>
      <c r="D1774" s="23" t="s">
        <v>49</v>
      </c>
      <c r="E1774" s="76">
        <v>66</v>
      </c>
    </row>
    <row r="1775" spans="1:5">
      <c r="A1775" s="22">
        <v>41798</v>
      </c>
      <c r="B1775" s="22" t="s">
        <v>62</v>
      </c>
      <c r="C1775" s="22" t="s">
        <v>38</v>
      </c>
      <c r="D1775" s="23" t="s">
        <v>57</v>
      </c>
      <c r="E1775" s="76">
        <v>69</v>
      </c>
    </row>
    <row r="1776" spans="1:5">
      <c r="A1776" s="22">
        <v>41895</v>
      </c>
      <c r="B1776" s="22" t="s">
        <v>65</v>
      </c>
      <c r="C1776" s="22" t="s">
        <v>48</v>
      </c>
      <c r="D1776" s="23" t="s">
        <v>66</v>
      </c>
      <c r="E1776" s="76">
        <v>38</v>
      </c>
    </row>
    <row r="1777" spans="1:5">
      <c r="A1777" s="22">
        <v>41860</v>
      </c>
      <c r="B1777" s="22" t="s">
        <v>64</v>
      </c>
      <c r="C1777" s="22" t="s">
        <v>38</v>
      </c>
      <c r="D1777" s="23" t="s">
        <v>54</v>
      </c>
      <c r="E1777" s="76">
        <v>47</v>
      </c>
    </row>
    <row r="1778" spans="1:5">
      <c r="A1778" s="22">
        <v>41812</v>
      </c>
      <c r="B1778" s="22" t="s">
        <v>62</v>
      </c>
      <c r="C1778" s="22" t="s">
        <v>48</v>
      </c>
      <c r="D1778" s="23" t="s">
        <v>54</v>
      </c>
      <c r="E1778" s="76">
        <v>24</v>
      </c>
    </row>
    <row r="1779" spans="1:5">
      <c r="A1779" s="22">
        <v>41864</v>
      </c>
      <c r="B1779" s="22" t="s">
        <v>64</v>
      </c>
      <c r="C1779" s="22" t="s">
        <v>38</v>
      </c>
      <c r="D1779" s="23" t="s">
        <v>50</v>
      </c>
      <c r="E1779" s="76">
        <v>92</v>
      </c>
    </row>
    <row r="1780" spans="1:5">
      <c r="A1780" s="22">
        <v>41843</v>
      </c>
      <c r="B1780" s="22" t="s">
        <v>63</v>
      </c>
      <c r="C1780" s="22" t="s">
        <v>48</v>
      </c>
      <c r="D1780" s="23" t="s">
        <v>56</v>
      </c>
      <c r="E1780" s="76">
        <v>63</v>
      </c>
    </row>
    <row r="1781" spans="1:5">
      <c r="A1781" s="22">
        <v>41881</v>
      </c>
      <c r="B1781" s="22" t="s">
        <v>64</v>
      </c>
      <c r="C1781" s="22" t="s">
        <v>38</v>
      </c>
      <c r="D1781" s="23" t="s">
        <v>50</v>
      </c>
      <c r="E1781" s="76">
        <v>69</v>
      </c>
    </row>
    <row r="1782" spans="1:5">
      <c r="A1782" s="22">
        <v>41819</v>
      </c>
      <c r="B1782" s="22" t="s">
        <v>62</v>
      </c>
      <c r="C1782" s="22" t="s">
        <v>48</v>
      </c>
      <c r="D1782" s="23" t="s">
        <v>39</v>
      </c>
      <c r="E1782" s="76">
        <v>80</v>
      </c>
    </row>
    <row r="1783" spans="1:5">
      <c r="A1783" s="22">
        <v>41881</v>
      </c>
      <c r="B1783" s="22" t="s">
        <v>64</v>
      </c>
      <c r="C1783" s="22" t="s">
        <v>38</v>
      </c>
      <c r="D1783" s="23" t="s">
        <v>57</v>
      </c>
      <c r="E1783" s="76">
        <v>46</v>
      </c>
    </row>
    <row r="1784" spans="1:5">
      <c r="A1784" s="22">
        <v>41852</v>
      </c>
      <c r="B1784" s="22" t="s">
        <v>64</v>
      </c>
      <c r="C1784" s="22" t="s">
        <v>38</v>
      </c>
      <c r="D1784" s="23" t="s">
        <v>57</v>
      </c>
      <c r="E1784" s="76">
        <v>69</v>
      </c>
    </row>
    <row r="1785" spans="1:5">
      <c r="A1785" s="22">
        <v>41802</v>
      </c>
      <c r="B1785" s="22" t="s">
        <v>62</v>
      </c>
      <c r="C1785" s="22" t="s">
        <v>38</v>
      </c>
      <c r="D1785" s="23" t="s">
        <v>57</v>
      </c>
      <c r="E1785" s="76">
        <v>23</v>
      </c>
    </row>
    <row r="1786" spans="1:5">
      <c r="A1786" s="22">
        <v>41798</v>
      </c>
      <c r="B1786" s="22" t="s">
        <v>62</v>
      </c>
      <c r="C1786" s="22" t="s">
        <v>336</v>
      </c>
      <c r="D1786" s="23" t="s">
        <v>57</v>
      </c>
      <c r="E1786" s="76">
        <v>46</v>
      </c>
    </row>
    <row r="1787" spans="1:5">
      <c r="A1787" s="22">
        <v>41856</v>
      </c>
      <c r="B1787" s="22" t="s">
        <v>64</v>
      </c>
      <c r="C1787" s="22" t="s">
        <v>38</v>
      </c>
      <c r="D1787" s="23" t="s">
        <v>49</v>
      </c>
      <c r="E1787" s="76">
        <v>132</v>
      </c>
    </row>
    <row r="1788" spans="1:5">
      <c r="A1788" s="22">
        <v>41852</v>
      </c>
      <c r="B1788" s="22" t="s">
        <v>64</v>
      </c>
      <c r="C1788" s="22" t="s">
        <v>336</v>
      </c>
      <c r="D1788" s="23" t="s">
        <v>66</v>
      </c>
      <c r="E1788" s="76">
        <v>18</v>
      </c>
    </row>
    <row r="1789" spans="1:5">
      <c r="A1789" s="22">
        <v>41865</v>
      </c>
      <c r="B1789" s="22" t="s">
        <v>64</v>
      </c>
      <c r="C1789" s="22" t="s">
        <v>38</v>
      </c>
      <c r="D1789" s="23" t="s">
        <v>61</v>
      </c>
      <c r="E1789" s="76">
        <v>27</v>
      </c>
    </row>
    <row r="1790" spans="1:5">
      <c r="A1790" s="22">
        <v>41817</v>
      </c>
      <c r="B1790" s="22" t="s">
        <v>62</v>
      </c>
      <c r="C1790" s="22" t="s">
        <v>48</v>
      </c>
      <c r="D1790" s="23" t="s">
        <v>56</v>
      </c>
      <c r="E1790" s="76">
        <v>63</v>
      </c>
    </row>
    <row r="1791" spans="1:5">
      <c r="A1791" s="22">
        <v>41791</v>
      </c>
      <c r="B1791" s="22" t="s">
        <v>62</v>
      </c>
      <c r="C1791" s="22" t="s">
        <v>38</v>
      </c>
      <c r="D1791" s="23" t="s">
        <v>43</v>
      </c>
      <c r="E1791" s="76">
        <v>60</v>
      </c>
    </row>
    <row r="1792" spans="1:5">
      <c r="A1792" s="22">
        <v>41878</v>
      </c>
      <c r="B1792" s="22" t="s">
        <v>64</v>
      </c>
      <c r="C1792" s="22" t="s">
        <v>38</v>
      </c>
      <c r="D1792" s="23" t="s">
        <v>53</v>
      </c>
      <c r="E1792" s="76">
        <v>56</v>
      </c>
    </row>
    <row r="1793" spans="1:5">
      <c r="A1793" s="22">
        <v>41834</v>
      </c>
      <c r="B1793" s="22" t="s">
        <v>63</v>
      </c>
      <c r="C1793" s="22" t="s">
        <v>48</v>
      </c>
      <c r="D1793" s="23" t="s">
        <v>49</v>
      </c>
      <c r="E1793" s="76">
        <v>33</v>
      </c>
    </row>
    <row r="1794" spans="1:5">
      <c r="A1794" s="22">
        <v>41795</v>
      </c>
      <c r="B1794" s="22" t="s">
        <v>62</v>
      </c>
      <c r="C1794" s="22" t="s">
        <v>48</v>
      </c>
      <c r="D1794" s="23" t="s">
        <v>54</v>
      </c>
      <c r="E1794" s="76">
        <v>90</v>
      </c>
    </row>
    <row r="1795" spans="1:5">
      <c r="A1795" s="22">
        <v>41813</v>
      </c>
      <c r="B1795" s="22" t="s">
        <v>62</v>
      </c>
      <c r="C1795" s="22" t="s">
        <v>48</v>
      </c>
      <c r="D1795" s="23" t="s">
        <v>53</v>
      </c>
      <c r="E1795" s="76">
        <v>60</v>
      </c>
    </row>
    <row r="1796" spans="1:5">
      <c r="A1796" s="22">
        <v>41904</v>
      </c>
      <c r="B1796" s="22" t="s">
        <v>65</v>
      </c>
      <c r="C1796" s="22" t="s">
        <v>48</v>
      </c>
      <c r="D1796" s="23" t="s">
        <v>43</v>
      </c>
      <c r="E1796" s="76">
        <v>60</v>
      </c>
    </row>
    <row r="1797" spans="1:5">
      <c r="A1797" s="22">
        <v>41801</v>
      </c>
      <c r="B1797" s="22" t="s">
        <v>62</v>
      </c>
      <c r="C1797" s="22" t="s">
        <v>336</v>
      </c>
      <c r="D1797" s="23" t="s">
        <v>50</v>
      </c>
      <c r="E1797" s="76">
        <v>23</v>
      </c>
    </row>
    <row r="1798" spans="1:5">
      <c r="A1798" s="22">
        <v>41876</v>
      </c>
      <c r="B1798" s="22" t="s">
        <v>64</v>
      </c>
      <c r="C1798" s="22" t="s">
        <v>38</v>
      </c>
      <c r="D1798" s="23" t="s">
        <v>46</v>
      </c>
      <c r="E1798" s="76">
        <v>24</v>
      </c>
    </row>
    <row r="1799" spans="1:5">
      <c r="A1799" s="22">
        <v>41812</v>
      </c>
      <c r="B1799" s="22" t="s">
        <v>62</v>
      </c>
      <c r="C1799" s="22" t="s">
        <v>38</v>
      </c>
      <c r="D1799" s="23" t="s">
        <v>46</v>
      </c>
      <c r="E1799" s="76">
        <v>100</v>
      </c>
    </row>
    <row r="1800" spans="1:5">
      <c r="A1800" s="22">
        <v>41801</v>
      </c>
      <c r="B1800" s="22" t="s">
        <v>62</v>
      </c>
      <c r="C1800" s="22" t="s">
        <v>38</v>
      </c>
      <c r="D1800" s="23" t="s">
        <v>54</v>
      </c>
      <c r="E1800" s="76">
        <v>47</v>
      </c>
    </row>
    <row r="1801" spans="1:5">
      <c r="A1801" s="22">
        <v>41875</v>
      </c>
      <c r="B1801" s="22" t="s">
        <v>64</v>
      </c>
      <c r="C1801" s="22" t="s">
        <v>336</v>
      </c>
      <c r="D1801" s="23" t="s">
        <v>58</v>
      </c>
      <c r="E1801" s="76">
        <v>75</v>
      </c>
    </row>
    <row r="1802" spans="1:5">
      <c r="A1802" s="22">
        <v>41853</v>
      </c>
      <c r="B1802" s="22" t="s">
        <v>64</v>
      </c>
      <c r="C1802" s="22" t="s">
        <v>38</v>
      </c>
      <c r="D1802" s="23" t="s">
        <v>50</v>
      </c>
      <c r="E1802" s="76">
        <v>46</v>
      </c>
    </row>
    <row r="1803" spans="1:5">
      <c r="A1803" s="22">
        <v>41820</v>
      </c>
      <c r="B1803" s="22" t="s">
        <v>62</v>
      </c>
      <c r="C1803" s="22" t="s">
        <v>48</v>
      </c>
      <c r="D1803" s="23" t="s">
        <v>50</v>
      </c>
      <c r="E1803" s="76">
        <v>414</v>
      </c>
    </row>
    <row r="1804" spans="1:5">
      <c r="A1804" s="22">
        <v>41794</v>
      </c>
      <c r="B1804" s="22" t="s">
        <v>62</v>
      </c>
      <c r="C1804" s="22" t="s">
        <v>38</v>
      </c>
      <c r="D1804" s="23" t="s">
        <v>53</v>
      </c>
      <c r="E1804" s="76">
        <v>29</v>
      </c>
    </row>
    <row r="1805" spans="1:5">
      <c r="A1805" s="22">
        <v>41814</v>
      </c>
      <c r="B1805" s="22" t="s">
        <v>62</v>
      </c>
      <c r="C1805" s="22" t="s">
        <v>48</v>
      </c>
      <c r="D1805" s="23" t="s">
        <v>61</v>
      </c>
      <c r="E1805" s="76">
        <v>28</v>
      </c>
    </row>
    <row r="1806" spans="1:5">
      <c r="A1806" s="22">
        <v>41868</v>
      </c>
      <c r="B1806" s="22" t="s">
        <v>64</v>
      </c>
      <c r="C1806" s="22" t="s">
        <v>38</v>
      </c>
      <c r="D1806" s="23" t="s">
        <v>43</v>
      </c>
      <c r="E1806" s="76">
        <v>19</v>
      </c>
    </row>
    <row r="1807" spans="1:5">
      <c r="A1807" s="22">
        <v>41875</v>
      </c>
      <c r="B1807" s="22" t="s">
        <v>64</v>
      </c>
      <c r="C1807" s="22" t="s">
        <v>38</v>
      </c>
      <c r="D1807" s="23" t="s">
        <v>49</v>
      </c>
      <c r="E1807" s="76">
        <v>33</v>
      </c>
    </row>
    <row r="1808" spans="1:5">
      <c r="A1808" s="22">
        <v>41792</v>
      </c>
      <c r="B1808" s="22" t="s">
        <v>62</v>
      </c>
      <c r="C1808" s="22" t="s">
        <v>48</v>
      </c>
      <c r="D1808" s="23" t="s">
        <v>49</v>
      </c>
      <c r="E1808" s="76">
        <v>136</v>
      </c>
    </row>
    <row r="1809" spans="1:5">
      <c r="A1809" s="22">
        <v>41802</v>
      </c>
      <c r="B1809" s="22" t="s">
        <v>62</v>
      </c>
      <c r="C1809" s="22" t="s">
        <v>48</v>
      </c>
      <c r="D1809" s="23" t="s">
        <v>43</v>
      </c>
      <c r="E1809" s="76">
        <v>38</v>
      </c>
    </row>
    <row r="1810" spans="1:5">
      <c r="A1810" s="22">
        <v>41869</v>
      </c>
      <c r="B1810" s="22" t="s">
        <v>64</v>
      </c>
      <c r="C1810" s="22" t="s">
        <v>38</v>
      </c>
      <c r="D1810" s="23" t="s">
        <v>58</v>
      </c>
      <c r="E1810" s="76">
        <v>72</v>
      </c>
    </row>
    <row r="1811" spans="1:5">
      <c r="A1811" s="22">
        <v>41879</v>
      </c>
      <c r="B1811" s="22" t="s">
        <v>64</v>
      </c>
      <c r="C1811" s="22" t="s">
        <v>38</v>
      </c>
      <c r="D1811" s="23" t="s">
        <v>58</v>
      </c>
      <c r="E1811" s="76">
        <v>48</v>
      </c>
    </row>
    <row r="1812" spans="1:5">
      <c r="A1812" s="22">
        <v>41837</v>
      </c>
      <c r="B1812" s="22" t="s">
        <v>63</v>
      </c>
      <c r="C1812" s="22" t="s">
        <v>38</v>
      </c>
      <c r="D1812" s="23" t="s">
        <v>46</v>
      </c>
      <c r="E1812" s="76">
        <v>25</v>
      </c>
    </row>
    <row r="1813" spans="1:5">
      <c r="A1813" s="22">
        <v>41902</v>
      </c>
      <c r="B1813" s="22" t="s">
        <v>65</v>
      </c>
      <c r="C1813" s="22" t="s">
        <v>38</v>
      </c>
      <c r="D1813" s="23" t="s">
        <v>39</v>
      </c>
      <c r="E1813" s="76">
        <v>80</v>
      </c>
    </row>
    <row r="1814" spans="1:5">
      <c r="A1814" s="22">
        <v>41808</v>
      </c>
      <c r="B1814" s="22" t="s">
        <v>62</v>
      </c>
      <c r="C1814" s="22" t="s">
        <v>48</v>
      </c>
      <c r="D1814" s="23" t="s">
        <v>49</v>
      </c>
      <c r="E1814" s="76">
        <v>66</v>
      </c>
    </row>
    <row r="1815" spans="1:5">
      <c r="A1815" s="22">
        <v>41817</v>
      </c>
      <c r="B1815" s="22" t="s">
        <v>62</v>
      </c>
      <c r="C1815" s="22" t="s">
        <v>38</v>
      </c>
      <c r="D1815" s="23" t="s">
        <v>54</v>
      </c>
      <c r="E1815" s="76">
        <v>68</v>
      </c>
    </row>
    <row r="1816" spans="1:5">
      <c r="A1816" s="22">
        <v>41819</v>
      </c>
      <c r="B1816" s="22" t="s">
        <v>62</v>
      </c>
      <c r="C1816" s="22" t="s">
        <v>48</v>
      </c>
      <c r="D1816" s="23" t="s">
        <v>39</v>
      </c>
      <c r="E1816" s="76">
        <v>560</v>
      </c>
    </row>
    <row r="1817" spans="1:5">
      <c r="A1817" s="22">
        <v>41868</v>
      </c>
      <c r="B1817" s="22" t="s">
        <v>64</v>
      </c>
      <c r="C1817" s="22" t="s">
        <v>336</v>
      </c>
      <c r="D1817" s="23" t="s">
        <v>50</v>
      </c>
      <c r="E1817" s="76">
        <v>23</v>
      </c>
    </row>
    <row r="1818" spans="1:5">
      <c r="A1818" s="22">
        <v>41893</v>
      </c>
      <c r="B1818" s="22" t="s">
        <v>65</v>
      </c>
      <c r="C1818" s="22" t="s">
        <v>38</v>
      </c>
      <c r="D1818" s="23" t="s">
        <v>49</v>
      </c>
      <c r="E1818" s="76">
        <v>64</v>
      </c>
    </row>
    <row r="1819" spans="1:5">
      <c r="A1819" s="22">
        <v>41799</v>
      </c>
      <c r="B1819" s="22" t="s">
        <v>62</v>
      </c>
      <c r="C1819" s="22" t="s">
        <v>336</v>
      </c>
      <c r="D1819" s="23" t="s">
        <v>50</v>
      </c>
      <c r="E1819" s="76">
        <v>46</v>
      </c>
    </row>
    <row r="1820" spans="1:5">
      <c r="A1820" s="22">
        <v>41806</v>
      </c>
      <c r="B1820" s="22" t="s">
        <v>62</v>
      </c>
      <c r="C1820" s="22" t="s">
        <v>38</v>
      </c>
      <c r="D1820" s="23" t="s">
        <v>57</v>
      </c>
      <c r="E1820" s="76">
        <v>46</v>
      </c>
    </row>
    <row r="1821" spans="1:5">
      <c r="A1821" s="22">
        <v>41817</v>
      </c>
      <c r="B1821" s="22" t="s">
        <v>62</v>
      </c>
      <c r="C1821" s="22" t="s">
        <v>38</v>
      </c>
      <c r="D1821" s="23" t="s">
        <v>53</v>
      </c>
      <c r="E1821" s="76">
        <v>87</v>
      </c>
    </row>
    <row r="1822" spans="1:5">
      <c r="A1822" s="22">
        <v>41799</v>
      </c>
      <c r="B1822" s="22" t="s">
        <v>62</v>
      </c>
      <c r="C1822" s="22" t="s">
        <v>48</v>
      </c>
      <c r="D1822" s="23" t="s">
        <v>46</v>
      </c>
      <c r="E1822" s="76">
        <v>75</v>
      </c>
    </row>
    <row r="1823" spans="1:5">
      <c r="A1823" s="22">
        <v>41856</v>
      </c>
      <c r="B1823" s="22" t="s">
        <v>64</v>
      </c>
      <c r="C1823" s="22" t="s">
        <v>38</v>
      </c>
      <c r="D1823" s="23" t="s">
        <v>56</v>
      </c>
      <c r="E1823" s="76">
        <v>40</v>
      </c>
    </row>
    <row r="1824" spans="1:5">
      <c r="A1824" s="22">
        <v>41807</v>
      </c>
      <c r="B1824" s="22" t="s">
        <v>62</v>
      </c>
      <c r="C1824" s="22" t="s">
        <v>48</v>
      </c>
      <c r="D1824" s="23" t="s">
        <v>49</v>
      </c>
      <c r="E1824" s="76">
        <v>99</v>
      </c>
    </row>
    <row r="1825" spans="1:5">
      <c r="A1825" s="22">
        <v>41812</v>
      </c>
      <c r="B1825" s="22" t="s">
        <v>62</v>
      </c>
      <c r="C1825" s="22" t="s">
        <v>48</v>
      </c>
      <c r="D1825" s="23" t="s">
        <v>54</v>
      </c>
      <c r="E1825" s="76">
        <v>225</v>
      </c>
    </row>
    <row r="1826" spans="1:5">
      <c r="A1826" s="22">
        <v>41872</v>
      </c>
      <c r="B1826" s="22" t="s">
        <v>64</v>
      </c>
      <c r="C1826" s="22" t="s">
        <v>48</v>
      </c>
      <c r="D1826" s="23" t="s">
        <v>57</v>
      </c>
      <c r="E1826" s="76">
        <v>46</v>
      </c>
    </row>
    <row r="1827" spans="1:5">
      <c r="A1827" s="22">
        <v>41805</v>
      </c>
      <c r="B1827" s="22" t="s">
        <v>62</v>
      </c>
      <c r="C1827" s="22" t="s">
        <v>38</v>
      </c>
      <c r="D1827" s="23" t="s">
        <v>66</v>
      </c>
      <c r="E1827" s="76">
        <v>57</v>
      </c>
    </row>
    <row r="1828" spans="1:5">
      <c r="A1828" s="22">
        <v>41815</v>
      </c>
      <c r="B1828" s="22" t="s">
        <v>62</v>
      </c>
      <c r="C1828" s="22" t="s">
        <v>48</v>
      </c>
      <c r="D1828" s="23" t="s">
        <v>53</v>
      </c>
      <c r="E1828" s="76">
        <v>84</v>
      </c>
    </row>
    <row r="1829" spans="1:5">
      <c r="A1829" s="22">
        <v>41811</v>
      </c>
      <c r="B1829" s="22" t="s">
        <v>62</v>
      </c>
      <c r="C1829" s="22" t="s">
        <v>38</v>
      </c>
      <c r="D1829" s="23" t="s">
        <v>57</v>
      </c>
      <c r="E1829" s="76">
        <v>69</v>
      </c>
    </row>
    <row r="1830" spans="1:5">
      <c r="A1830" s="22">
        <v>41874</v>
      </c>
      <c r="B1830" s="22" t="s">
        <v>64</v>
      </c>
      <c r="C1830" s="22" t="s">
        <v>48</v>
      </c>
      <c r="D1830" s="23" t="s">
        <v>61</v>
      </c>
      <c r="E1830" s="76">
        <v>80</v>
      </c>
    </row>
    <row r="1831" spans="1:5">
      <c r="A1831" s="22">
        <v>41814</v>
      </c>
      <c r="B1831" s="22" t="s">
        <v>62</v>
      </c>
      <c r="C1831" s="22" t="s">
        <v>38</v>
      </c>
      <c r="D1831" s="23" t="s">
        <v>50</v>
      </c>
      <c r="E1831" s="76">
        <v>23</v>
      </c>
    </row>
    <row r="1832" spans="1:5">
      <c r="A1832" s="22">
        <v>41869</v>
      </c>
      <c r="B1832" s="22" t="s">
        <v>64</v>
      </c>
      <c r="C1832" s="22" t="s">
        <v>336</v>
      </c>
      <c r="D1832" s="23" t="s">
        <v>57</v>
      </c>
      <c r="E1832" s="76">
        <v>69</v>
      </c>
    </row>
    <row r="1833" spans="1:5">
      <c r="A1833" s="22">
        <v>41865</v>
      </c>
      <c r="B1833" s="22" t="s">
        <v>64</v>
      </c>
      <c r="C1833" s="22" t="s">
        <v>38</v>
      </c>
      <c r="D1833" s="23" t="s">
        <v>53</v>
      </c>
      <c r="E1833" s="76">
        <v>90</v>
      </c>
    </row>
    <row r="1834" spans="1:5">
      <c r="A1834" s="22">
        <v>41863</v>
      </c>
      <c r="B1834" s="22" t="s">
        <v>64</v>
      </c>
      <c r="C1834" s="22" t="s">
        <v>48</v>
      </c>
      <c r="D1834" s="23" t="s">
        <v>50</v>
      </c>
      <c r="E1834" s="76">
        <v>46</v>
      </c>
    </row>
    <row r="1835" spans="1:5">
      <c r="A1835" s="22">
        <v>41855</v>
      </c>
      <c r="B1835" s="22" t="s">
        <v>64</v>
      </c>
      <c r="C1835" s="22" t="s">
        <v>38</v>
      </c>
      <c r="D1835" s="23" t="s">
        <v>43</v>
      </c>
      <c r="E1835" s="76">
        <v>40</v>
      </c>
    </row>
    <row r="1836" spans="1:5">
      <c r="A1836" s="22">
        <v>41899</v>
      </c>
      <c r="B1836" s="22" t="s">
        <v>65</v>
      </c>
      <c r="C1836" s="22" t="s">
        <v>48</v>
      </c>
      <c r="D1836" s="23" t="s">
        <v>57</v>
      </c>
      <c r="E1836" s="76">
        <v>69</v>
      </c>
    </row>
    <row r="1837" spans="1:5">
      <c r="A1837" s="22">
        <v>41817</v>
      </c>
      <c r="B1837" s="22" t="s">
        <v>62</v>
      </c>
      <c r="C1837" s="22" t="s">
        <v>38</v>
      </c>
      <c r="D1837" s="23" t="s">
        <v>66</v>
      </c>
      <c r="E1837" s="76">
        <v>18</v>
      </c>
    </row>
    <row r="1838" spans="1:5">
      <c r="A1838" s="22">
        <v>41880</v>
      </c>
      <c r="B1838" s="22" t="s">
        <v>64</v>
      </c>
      <c r="C1838" s="22" t="s">
        <v>48</v>
      </c>
      <c r="D1838" s="23" t="s">
        <v>57</v>
      </c>
      <c r="E1838" s="76">
        <v>46</v>
      </c>
    </row>
    <row r="1839" spans="1:5">
      <c r="A1839" s="22">
        <v>41865</v>
      </c>
      <c r="B1839" s="22" t="s">
        <v>64</v>
      </c>
      <c r="C1839" s="22" t="s">
        <v>38</v>
      </c>
      <c r="D1839" s="23" t="s">
        <v>43</v>
      </c>
      <c r="E1839" s="76">
        <v>40</v>
      </c>
    </row>
    <row r="1840" spans="1:5">
      <c r="A1840" s="22">
        <v>41804</v>
      </c>
      <c r="B1840" s="22" t="s">
        <v>62</v>
      </c>
      <c r="C1840" s="22" t="s">
        <v>48</v>
      </c>
      <c r="D1840" s="23" t="s">
        <v>43</v>
      </c>
      <c r="E1840" s="76">
        <v>40</v>
      </c>
    </row>
    <row r="1841" spans="1:5">
      <c r="A1841" s="22">
        <v>41834</v>
      </c>
      <c r="B1841" s="22" t="s">
        <v>63</v>
      </c>
      <c r="C1841" s="22" t="s">
        <v>48</v>
      </c>
      <c r="D1841" s="23" t="s">
        <v>49</v>
      </c>
      <c r="E1841" s="76">
        <v>102</v>
      </c>
    </row>
    <row r="1842" spans="1:5">
      <c r="A1842" s="22">
        <v>41890</v>
      </c>
      <c r="B1842" s="22" t="s">
        <v>65</v>
      </c>
      <c r="C1842" s="22" t="s">
        <v>38</v>
      </c>
      <c r="D1842" s="23" t="s">
        <v>66</v>
      </c>
      <c r="E1842" s="76">
        <v>54</v>
      </c>
    </row>
    <row r="1843" spans="1:5">
      <c r="A1843" s="22">
        <v>41857</v>
      </c>
      <c r="B1843" s="22" t="s">
        <v>64</v>
      </c>
      <c r="C1843" s="22" t="s">
        <v>38</v>
      </c>
      <c r="D1843" s="23" t="s">
        <v>49</v>
      </c>
      <c r="E1843" s="76">
        <v>34</v>
      </c>
    </row>
    <row r="1844" spans="1:5">
      <c r="A1844" s="22">
        <v>41806</v>
      </c>
      <c r="B1844" s="22" t="s">
        <v>62</v>
      </c>
      <c r="C1844" s="22" t="s">
        <v>48</v>
      </c>
      <c r="D1844" s="23" t="s">
        <v>54</v>
      </c>
      <c r="E1844" s="76">
        <v>47</v>
      </c>
    </row>
    <row r="1845" spans="1:5">
      <c r="A1845" s="22">
        <v>41855</v>
      </c>
      <c r="B1845" s="22" t="s">
        <v>64</v>
      </c>
      <c r="C1845" s="22" t="s">
        <v>38</v>
      </c>
      <c r="D1845" s="23" t="s">
        <v>43</v>
      </c>
      <c r="E1845" s="76">
        <v>38</v>
      </c>
    </row>
    <row r="1846" spans="1:5">
      <c r="A1846" s="22">
        <v>41824</v>
      </c>
      <c r="B1846" s="22" t="s">
        <v>63</v>
      </c>
      <c r="C1846" s="22" t="s">
        <v>38</v>
      </c>
      <c r="D1846" s="23" t="s">
        <v>49</v>
      </c>
      <c r="E1846" s="76">
        <v>68</v>
      </c>
    </row>
    <row r="1847" spans="1:5">
      <c r="A1847" s="22">
        <v>41878</v>
      </c>
      <c r="B1847" s="22" t="s">
        <v>64</v>
      </c>
      <c r="C1847" s="22" t="s">
        <v>38</v>
      </c>
      <c r="D1847" s="23" t="s">
        <v>46</v>
      </c>
      <c r="E1847" s="76">
        <v>50</v>
      </c>
    </row>
    <row r="1848" spans="1:5">
      <c r="A1848" s="22">
        <v>41874</v>
      </c>
      <c r="B1848" s="22" t="s">
        <v>64</v>
      </c>
      <c r="C1848" s="22" t="s">
        <v>336</v>
      </c>
      <c r="D1848" s="23" t="s">
        <v>49</v>
      </c>
      <c r="E1848" s="76">
        <v>132</v>
      </c>
    </row>
    <row r="1849" spans="1:5">
      <c r="A1849" s="22">
        <v>41819</v>
      </c>
      <c r="B1849" s="22" t="s">
        <v>62</v>
      </c>
      <c r="C1849" s="22" t="s">
        <v>48</v>
      </c>
      <c r="D1849" s="23" t="s">
        <v>57</v>
      </c>
      <c r="E1849" s="76">
        <v>46</v>
      </c>
    </row>
    <row r="1850" spans="1:5">
      <c r="A1850" s="22">
        <v>41800</v>
      </c>
      <c r="B1850" s="22" t="s">
        <v>62</v>
      </c>
      <c r="C1850" s="22" t="s">
        <v>48</v>
      </c>
      <c r="D1850" s="23" t="s">
        <v>49</v>
      </c>
      <c r="E1850" s="76">
        <v>66</v>
      </c>
    </row>
    <row r="1851" spans="1:5">
      <c r="A1851" s="22">
        <v>41796</v>
      </c>
      <c r="B1851" s="22" t="s">
        <v>62</v>
      </c>
      <c r="C1851" s="22" t="s">
        <v>38</v>
      </c>
      <c r="D1851" s="23" t="s">
        <v>66</v>
      </c>
      <c r="E1851" s="76">
        <v>54</v>
      </c>
    </row>
    <row r="1852" spans="1:5">
      <c r="A1852" s="22">
        <v>41796</v>
      </c>
      <c r="B1852" s="22" t="s">
        <v>62</v>
      </c>
      <c r="C1852" s="22" t="s">
        <v>38</v>
      </c>
      <c r="D1852" s="23" t="s">
        <v>58</v>
      </c>
      <c r="E1852" s="76">
        <v>25</v>
      </c>
    </row>
    <row r="1853" spans="1:5">
      <c r="A1853" s="22">
        <v>41818</v>
      </c>
      <c r="B1853" s="22" t="s">
        <v>62</v>
      </c>
      <c r="C1853" s="22" t="s">
        <v>48</v>
      </c>
      <c r="D1853" s="23" t="s">
        <v>58</v>
      </c>
      <c r="E1853" s="76">
        <v>69</v>
      </c>
    </row>
    <row r="1854" spans="1:5">
      <c r="A1854" s="22">
        <v>41813</v>
      </c>
      <c r="B1854" s="22" t="s">
        <v>62</v>
      </c>
      <c r="C1854" s="22" t="s">
        <v>38</v>
      </c>
      <c r="D1854" s="23" t="s">
        <v>57</v>
      </c>
      <c r="E1854" s="76">
        <v>23</v>
      </c>
    </row>
    <row r="1855" spans="1:5">
      <c r="A1855" s="22">
        <v>41874</v>
      </c>
      <c r="B1855" s="22" t="s">
        <v>64</v>
      </c>
      <c r="C1855" s="22" t="s">
        <v>38</v>
      </c>
      <c r="D1855" s="23" t="s">
        <v>49</v>
      </c>
      <c r="E1855" s="76">
        <v>102</v>
      </c>
    </row>
    <row r="1856" spans="1:5">
      <c r="A1856" s="22">
        <v>41874</v>
      </c>
      <c r="B1856" s="22" t="s">
        <v>64</v>
      </c>
      <c r="C1856" s="22" t="s">
        <v>48</v>
      </c>
      <c r="D1856" s="23" t="s">
        <v>49</v>
      </c>
      <c r="E1856" s="76">
        <v>34</v>
      </c>
    </row>
    <row r="1857" spans="1:5">
      <c r="A1857" s="22">
        <v>41794</v>
      </c>
      <c r="B1857" s="22" t="s">
        <v>62</v>
      </c>
      <c r="C1857" s="22" t="s">
        <v>48</v>
      </c>
      <c r="D1857" s="23" t="s">
        <v>58</v>
      </c>
      <c r="E1857" s="76">
        <v>75</v>
      </c>
    </row>
    <row r="1858" spans="1:5">
      <c r="A1858" s="22">
        <v>41816</v>
      </c>
      <c r="B1858" s="22" t="s">
        <v>62</v>
      </c>
      <c r="C1858" s="22" t="s">
        <v>336</v>
      </c>
      <c r="D1858" s="23" t="s">
        <v>58</v>
      </c>
      <c r="E1858" s="76">
        <v>46</v>
      </c>
    </row>
    <row r="1859" spans="1:5">
      <c r="A1859" s="22">
        <v>41817</v>
      </c>
      <c r="B1859" s="22" t="s">
        <v>62</v>
      </c>
      <c r="C1859" s="22" t="s">
        <v>48</v>
      </c>
      <c r="D1859" s="23" t="s">
        <v>49</v>
      </c>
      <c r="E1859" s="76">
        <v>96</v>
      </c>
    </row>
    <row r="1860" spans="1:5">
      <c r="A1860" s="22">
        <v>41818</v>
      </c>
      <c r="B1860" s="22" t="s">
        <v>62</v>
      </c>
      <c r="C1860" s="22" t="s">
        <v>48</v>
      </c>
      <c r="D1860" s="23" t="s">
        <v>43</v>
      </c>
      <c r="E1860" s="76">
        <v>38</v>
      </c>
    </row>
    <row r="1861" spans="1:5">
      <c r="A1861" s="22">
        <v>41826</v>
      </c>
      <c r="B1861" s="22" t="s">
        <v>63</v>
      </c>
      <c r="C1861" s="22" t="s">
        <v>48</v>
      </c>
      <c r="D1861" s="23" t="s">
        <v>43</v>
      </c>
      <c r="E1861" s="76">
        <v>60</v>
      </c>
    </row>
    <row r="1862" spans="1:5">
      <c r="A1862" s="22">
        <v>41881</v>
      </c>
      <c r="B1862" s="22" t="s">
        <v>64</v>
      </c>
      <c r="C1862" s="22" t="s">
        <v>38</v>
      </c>
      <c r="D1862" s="23" t="s">
        <v>57</v>
      </c>
      <c r="E1862" s="76">
        <v>23</v>
      </c>
    </row>
    <row r="1863" spans="1:5">
      <c r="A1863" s="22">
        <v>41843</v>
      </c>
      <c r="B1863" s="22" t="s">
        <v>63</v>
      </c>
      <c r="C1863" s="22" t="s">
        <v>48</v>
      </c>
      <c r="D1863" s="23" t="s">
        <v>53</v>
      </c>
      <c r="E1863" s="76">
        <v>87</v>
      </c>
    </row>
    <row r="1864" spans="1:5">
      <c r="A1864" s="22">
        <v>41859</v>
      </c>
      <c r="B1864" s="22" t="s">
        <v>64</v>
      </c>
      <c r="C1864" s="22" t="s">
        <v>48</v>
      </c>
      <c r="D1864" s="23" t="s">
        <v>50</v>
      </c>
      <c r="E1864" s="76">
        <v>69</v>
      </c>
    </row>
    <row r="1865" spans="1:5">
      <c r="A1865" s="22">
        <v>41764</v>
      </c>
      <c r="B1865" s="22" t="s">
        <v>60</v>
      </c>
      <c r="C1865" s="22" t="s">
        <v>38</v>
      </c>
      <c r="D1865" s="23" t="s">
        <v>53</v>
      </c>
      <c r="E1865" s="76">
        <v>116</v>
      </c>
    </row>
    <row r="1866" spans="1:5">
      <c r="A1866" s="22">
        <v>41802</v>
      </c>
      <c r="B1866" s="22" t="s">
        <v>62</v>
      </c>
      <c r="C1866" s="22" t="s">
        <v>336</v>
      </c>
      <c r="D1866" s="23" t="s">
        <v>49</v>
      </c>
      <c r="E1866" s="76">
        <v>68</v>
      </c>
    </row>
    <row r="1867" spans="1:5">
      <c r="A1867" s="22">
        <v>41793</v>
      </c>
      <c r="B1867" s="22" t="s">
        <v>62</v>
      </c>
      <c r="C1867" s="22" t="s">
        <v>48</v>
      </c>
      <c r="D1867" s="23" t="s">
        <v>57</v>
      </c>
      <c r="E1867" s="76">
        <v>46</v>
      </c>
    </row>
    <row r="1868" spans="1:5">
      <c r="A1868" s="22">
        <v>41797</v>
      </c>
      <c r="B1868" s="22" t="s">
        <v>62</v>
      </c>
      <c r="C1868" s="22" t="s">
        <v>38</v>
      </c>
      <c r="D1868" s="23" t="s">
        <v>61</v>
      </c>
      <c r="E1868" s="76">
        <v>53</v>
      </c>
    </row>
    <row r="1869" spans="1:5">
      <c r="A1869" s="22">
        <v>41811</v>
      </c>
      <c r="B1869" s="22" t="s">
        <v>62</v>
      </c>
      <c r="C1869" s="22" t="s">
        <v>48</v>
      </c>
      <c r="D1869" s="23" t="s">
        <v>43</v>
      </c>
      <c r="E1869" s="76">
        <v>60</v>
      </c>
    </row>
    <row r="1870" spans="1:5">
      <c r="A1870" s="22">
        <v>41792</v>
      </c>
      <c r="B1870" s="22" t="s">
        <v>62</v>
      </c>
      <c r="C1870" s="22" t="s">
        <v>48</v>
      </c>
      <c r="D1870" s="23" t="s">
        <v>57</v>
      </c>
      <c r="E1870" s="76">
        <v>69</v>
      </c>
    </row>
    <row r="1871" spans="1:5">
      <c r="A1871" s="22">
        <v>41809</v>
      </c>
      <c r="B1871" s="22" t="s">
        <v>62</v>
      </c>
      <c r="C1871" s="22" t="s">
        <v>48</v>
      </c>
      <c r="D1871" s="23" t="s">
        <v>58</v>
      </c>
      <c r="E1871" s="76">
        <v>50</v>
      </c>
    </row>
    <row r="1872" spans="1:5">
      <c r="A1872" s="22">
        <v>41794</v>
      </c>
      <c r="B1872" s="22" t="s">
        <v>62</v>
      </c>
      <c r="C1872" s="22" t="s">
        <v>38</v>
      </c>
      <c r="D1872" s="23" t="s">
        <v>49</v>
      </c>
      <c r="E1872" s="76">
        <v>99</v>
      </c>
    </row>
    <row r="1873" spans="1:5">
      <c r="A1873" s="22">
        <v>41862</v>
      </c>
      <c r="B1873" s="22" t="s">
        <v>64</v>
      </c>
      <c r="C1873" s="22" t="s">
        <v>38</v>
      </c>
      <c r="D1873" s="23" t="s">
        <v>50</v>
      </c>
      <c r="E1873" s="76">
        <v>69</v>
      </c>
    </row>
    <row r="1874" spans="1:5">
      <c r="A1874" s="22">
        <v>41814</v>
      </c>
      <c r="B1874" s="22" t="s">
        <v>62</v>
      </c>
      <c r="C1874" s="22" t="s">
        <v>48</v>
      </c>
      <c r="D1874" s="23" t="s">
        <v>58</v>
      </c>
      <c r="E1874" s="76">
        <v>72</v>
      </c>
    </row>
    <row r="1875" spans="1:5">
      <c r="A1875" s="22">
        <v>41799</v>
      </c>
      <c r="B1875" s="22" t="s">
        <v>62</v>
      </c>
      <c r="C1875" s="22" t="s">
        <v>48</v>
      </c>
      <c r="D1875" s="23" t="s">
        <v>49</v>
      </c>
      <c r="E1875" s="76">
        <v>102</v>
      </c>
    </row>
    <row r="1876" spans="1:5">
      <c r="A1876" s="22">
        <v>41799</v>
      </c>
      <c r="B1876" s="22" t="s">
        <v>62</v>
      </c>
      <c r="C1876" s="22" t="s">
        <v>38</v>
      </c>
      <c r="D1876" s="23" t="s">
        <v>46</v>
      </c>
      <c r="E1876" s="76">
        <v>46</v>
      </c>
    </row>
    <row r="1877" spans="1:5">
      <c r="A1877" s="22">
        <v>41817</v>
      </c>
      <c r="B1877" s="22" t="s">
        <v>62</v>
      </c>
      <c r="C1877" s="22" t="s">
        <v>38</v>
      </c>
      <c r="D1877" s="23" t="s">
        <v>58</v>
      </c>
      <c r="E1877" s="76">
        <v>46</v>
      </c>
    </row>
    <row r="1878" spans="1:5">
      <c r="A1878" s="22">
        <v>41858</v>
      </c>
      <c r="B1878" s="22" t="s">
        <v>64</v>
      </c>
      <c r="C1878" s="22" t="s">
        <v>336</v>
      </c>
      <c r="D1878" s="23" t="s">
        <v>49</v>
      </c>
      <c r="E1878" s="76">
        <v>533</v>
      </c>
    </row>
    <row r="1879" spans="1:5">
      <c r="A1879" s="22">
        <v>41795</v>
      </c>
      <c r="B1879" s="22" t="s">
        <v>62</v>
      </c>
      <c r="C1879" s="22" t="s">
        <v>48</v>
      </c>
      <c r="D1879" s="23" t="s">
        <v>49</v>
      </c>
      <c r="E1879" s="76">
        <v>102</v>
      </c>
    </row>
    <row r="1880" spans="1:5">
      <c r="A1880" s="22">
        <v>41818</v>
      </c>
      <c r="B1880" s="22" t="s">
        <v>62</v>
      </c>
      <c r="C1880" s="22" t="s">
        <v>336</v>
      </c>
      <c r="D1880" s="23" t="s">
        <v>50</v>
      </c>
      <c r="E1880" s="76">
        <v>44</v>
      </c>
    </row>
    <row r="1881" spans="1:5">
      <c r="A1881" s="22">
        <v>41797</v>
      </c>
      <c r="B1881" s="22" t="s">
        <v>62</v>
      </c>
      <c r="C1881" s="22" t="s">
        <v>48</v>
      </c>
      <c r="D1881" s="23" t="s">
        <v>56</v>
      </c>
      <c r="E1881" s="76">
        <v>42</v>
      </c>
    </row>
    <row r="1882" spans="1:5">
      <c r="A1882" s="22">
        <v>41856</v>
      </c>
      <c r="B1882" s="22" t="s">
        <v>64</v>
      </c>
      <c r="C1882" s="22" t="s">
        <v>48</v>
      </c>
      <c r="D1882" s="23" t="s">
        <v>50</v>
      </c>
      <c r="E1882" s="76">
        <v>22</v>
      </c>
    </row>
    <row r="1883" spans="1:5">
      <c r="A1883" s="22">
        <v>41866</v>
      </c>
      <c r="B1883" s="22" t="s">
        <v>64</v>
      </c>
      <c r="C1883" s="22" t="s">
        <v>38</v>
      </c>
      <c r="D1883" s="23" t="s">
        <v>57</v>
      </c>
      <c r="E1883" s="76">
        <v>501</v>
      </c>
    </row>
    <row r="1884" spans="1:5">
      <c r="A1884" s="22">
        <v>41794</v>
      </c>
      <c r="B1884" s="22" t="s">
        <v>62</v>
      </c>
      <c r="C1884" s="22" t="s">
        <v>38</v>
      </c>
      <c r="D1884" s="23" t="s">
        <v>57</v>
      </c>
      <c r="E1884" s="76">
        <v>458</v>
      </c>
    </row>
    <row r="1885" spans="1:5">
      <c r="A1885" s="22">
        <v>41855</v>
      </c>
      <c r="B1885" s="22" t="s">
        <v>64</v>
      </c>
      <c r="C1885" s="22" t="s">
        <v>38</v>
      </c>
      <c r="D1885" s="23" t="s">
        <v>58</v>
      </c>
      <c r="E1885" s="76">
        <v>25</v>
      </c>
    </row>
    <row r="1886" spans="1:5">
      <c r="A1886" s="22">
        <v>41890</v>
      </c>
      <c r="B1886" s="22" t="s">
        <v>65</v>
      </c>
      <c r="C1886" s="22" t="s">
        <v>48</v>
      </c>
      <c r="D1886" s="23" t="s">
        <v>58</v>
      </c>
      <c r="E1886" s="76">
        <v>24</v>
      </c>
    </row>
    <row r="1887" spans="1:5">
      <c r="A1887" s="22">
        <v>41853</v>
      </c>
      <c r="B1887" s="22" t="s">
        <v>64</v>
      </c>
      <c r="C1887" s="22" t="s">
        <v>38</v>
      </c>
      <c r="D1887" s="23" t="s">
        <v>50</v>
      </c>
      <c r="E1887" s="76">
        <v>23</v>
      </c>
    </row>
    <row r="1888" spans="1:5">
      <c r="A1888" s="22">
        <v>41791</v>
      </c>
      <c r="B1888" s="22" t="s">
        <v>62</v>
      </c>
      <c r="C1888" s="22" t="s">
        <v>38</v>
      </c>
      <c r="D1888" s="23" t="s">
        <v>49</v>
      </c>
      <c r="E1888" s="76">
        <v>64</v>
      </c>
    </row>
    <row r="1889" spans="1:5">
      <c r="A1889" s="22">
        <v>41811</v>
      </c>
      <c r="B1889" s="22" t="s">
        <v>62</v>
      </c>
      <c r="C1889" s="22" t="s">
        <v>38</v>
      </c>
      <c r="D1889" s="23" t="s">
        <v>49</v>
      </c>
      <c r="E1889" s="76">
        <v>66</v>
      </c>
    </row>
    <row r="1890" spans="1:5">
      <c r="A1890" s="22">
        <v>41812</v>
      </c>
      <c r="B1890" s="22" t="s">
        <v>62</v>
      </c>
      <c r="C1890" s="22" t="s">
        <v>38</v>
      </c>
      <c r="D1890" s="23" t="s">
        <v>49</v>
      </c>
      <c r="E1890" s="76">
        <v>66</v>
      </c>
    </row>
    <row r="1891" spans="1:5">
      <c r="A1891" s="22">
        <v>41908</v>
      </c>
      <c r="B1891" s="22" t="s">
        <v>65</v>
      </c>
      <c r="C1891" s="22" t="s">
        <v>38</v>
      </c>
      <c r="D1891" s="23" t="s">
        <v>46</v>
      </c>
      <c r="E1891" s="76">
        <v>75</v>
      </c>
    </row>
    <row r="1892" spans="1:5">
      <c r="A1892" s="22">
        <v>41876</v>
      </c>
      <c r="B1892" s="22" t="s">
        <v>64</v>
      </c>
      <c r="C1892" s="22" t="s">
        <v>336</v>
      </c>
      <c r="D1892" s="23" t="s">
        <v>50</v>
      </c>
      <c r="E1892" s="76">
        <v>23</v>
      </c>
    </row>
    <row r="1893" spans="1:5">
      <c r="A1893" s="22">
        <v>41871</v>
      </c>
      <c r="B1893" s="22" t="s">
        <v>64</v>
      </c>
      <c r="C1893" s="22" t="s">
        <v>38</v>
      </c>
      <c r="D1893" s="23" t="s">
        <v>54</v>
      </c>
      <c r="E1893" s="76">
        <v>71</v>
      </c>
    </row>
    <row r="1894" spans="1:5">
      <c r="A1894" s="22">
        <v>41851</v>
      </c>
      <c r="B1894" s="22" t="s">
        <v>63</v>
      </c>
      <c r="C1894" s="22" t="s">
        <v>38</v>
      </c>
      <c r="D1894" s="23" t="s">
        <v>54</v>
      </c>
      <c r="E1894" s="76">
        <v>45</v>
      </c>
    </row>
    <row r="1895" spans="1:5">
      <c r="A1895" s="22">
        <v>41859</v>
      </c>
      <c r="B1895" s="22" t="s">
        <v>64</v>
      </c>
      <c r="C1895" s="22" t="s">
        <v>336</v>
      </c>
      <c r="D1895" s="23" t="s">
        <v>50</v>
      </c>
      <c r="E1895" s="76">
        <v>88</v>
      </c>
    </row>
    <row r="1896" spans="1:5">
      <c r="A1896" s="22">
        <v>41891</v>
      </c>
      <c r="B1896" s="22" t="s">
        <v>65</v>
      </c>
      <c r="C1896" s="22" t="s">
        <v>48</v>
      </c>
      <c r="D1896" s="23" t="s">
        <v>49</v>
      </c>
      <c r="E1896" s="76">
        <v>132</v>
      </c>
    </row>
    <row r="1897" spans="1:5">
      <c r="A1897" s="22">
        <v>41866</v>
      </c>
      <c r="B1897" s="22" t="s">
        <v>64</v>
      </c>
      <c r="C1897" s="22" t="s">
        <v>38</v>
      </c>
      <c r="D1897" s="23" t="s">
        <v>57</v>
      </c>
      <c r="E1897" s="76">
        <v>23</v>
      </c>
    </row>
    <row r="1898" spans="1:5">
      <c r="A1898" s="22">
        <v>41898</v>
      </c>
      <c r="B1898" s="22" t="s">
        <v>65</v>
      </c>
      <c r="C1898" s="22" t="s">
        <v>38</v>
      </c>
      <c r="D1898" s="23" t="s">
        <v>58</v>
      </c>
      <c r="E1898" s="76">
        <v>23</v>
      </c>
    </row>
    <row r="1899" spans="1:5">
      <c r="A1899" s="22">
        <v>41869</v>
      </c>
      <c r="B1899" s="22" t="s">
        <v>64</v>
      </c>
      <c r="C1899" s="22" t="s">
        <v>38</v>
      </c>
      <c r="D1899" s="23" t="s">
        <v>66</v>
      </c>
      <c r="E1899" s="76">
        <v>76</v>
      </c>
    </row>
    <row r="1900" spans="1:5">
      <c r="A1900" s="22">
        <v>41868</v>
      </c>
      <c r="B1900" s="22" t="s">
        <v>64</v>
      </c>
      <c r="C1900" s="22" t="s">
        <v>38</v>
      </c>
      <c r="D1900" s="23" t="s">
        <v>50</v>
      </c>
      <c r="E1900" s="76">
        <v>69</v>
      </c>
    </row>
    <row r="1901" spans="1:5">
      <c r="A1901" s="22">
        <v>41878</v>
      </c>
      <c r="B1901" s="22" t="s">
        <v>64</v>
      </c>
      <c r="C1901" s="22" t="s">
        <v>38</v>
      </c>
      <c r="D1901" s="23" t="s">
        <v>46</v>
      </c>
      <c r="E1901" s="76">
        <v>24</v>
      </c>
    </row>
    <row r="1902" spans="1:5">
      <c r="A1902" s="22">
        <v>41809</v>
      </c>
      <c r="B1902" s="22" t="s">
        <v>62</v>
      </c>
      <c r="C1902" s="22" t="s">
        <v>48</v>
      </c>
      <c r="D1902" s="23" t="s">
        <v>57</v>
      </c>
      <c r="E1902" s="76">
        <v>92</v>
      </c>
    </row>
    <row r="1903" spans="1:5">
      <c r="A1903" s="22">
        <v>41870</v>
      </c>
      <c r="B1903" s="22" t="s">
        <v>64</v>
      </c>
      <c r="C1903" s="22" t="s">
        <v>336</v>
      </c>
      <c r="D1903" s="23" t="s">
        <v>49</v>
      </c>
      <c r="E1903" s="76">
        <v>66</v>
      </c>
    </row>
    <row r="1904" spans="1:5">
      <c r="A1904" s="22">
        <v>41814</v>
      </c>
      <c r="B1904" s="22" t="s">
        <v>62</v>
      </c>
      <c r="C1904" s="22" t="s">
        <v>48</v>
      </c>
      <c r="D1904" s="23" t="s">
        <v>50</v>
      </c>
      <c r="E1904" s="76">
        <v>92</v>
      </c>
    </row>
    <row r="1905" spans="1:5">
      <c r="A1905" s="22">
        <v>41855</v>
      </c>
      <c r="B1905" s="22" t="s">
        <v>64</v>
      </c>
      <c r="C1905" s="22" t="s">
        <v>38</v>
      </c>
      <c r="D1905" s="23" t="s">
        <v>53</v>
      </c>
      <c r="E1905" s="76">
        <v>87</v>
      </c>
    </row>
    <row r="1906" spans="1:5">
      <c r="A1906" s="22">
        <v>41859</v>
      </c>
      <c r="B1906" s="22" t="s">
        <v>64</v>
      </c>
      <c r="C1906" s="22" t="s">
        <v>48</v>
      </c>
      <c r="D1906" s="23" t="s">
        <v>49</v>
      </c>
      <c r="E1906" s="76">
        <v>66</v>
      </c>
    </row>
    <row r="1907" spans="1:5">
      <c r="A1907" s="22">
        <v>41871</v>
      </c>
      <c r="B1907" s="22" t="s">
        <v>64</v>
      </c>
      <c r="C1907" s="22" t="s">
        <v>336</v>
      </c>
      <c r="D1907" s="23" t="s">
        <v>50</v>
      </c>
      <c r="E1907" s="76">
        <v>46</v>
      </c>
    </row>
    <row r="1908" spans="1:5">
      <c r="A1908" s="22">
        <v>41809</v>
      </c>
      <c r="B1908" s="22" t="s">
        <v>62</v>
      </c>
      <c r="C1908" s="22" t="s">
        <v>38</v>
      </c>
      <c r="D1908" s="23" t="s">
        <v>66</v>
      </c>
      <c r="E1908" s="76">
        <v>54</v>
      </c>
    </row>
    <row r="1909" spans="1:5">
      <c r="A1909" s="22">
        <v>41856</v>
      </c>
      <c r="B1909" s="22" t="s">
        <v>64</v>
      </c>
      <c r="C1909" s="22" t="s">
        <v>38</v>
      </c>
      <c r="D1909" s="23" t="s">
        <v>50</v>
      </c>
      <c r="E1909" s="76">
        <v>69</v>
      </c>
    </row>
    <row r="1910" spans="1:5">
      <c r="A1910" s="22">
        <v>41853</v>
      </c>
      <c r="B1910" s="22" t="s">
        <v>64</v>
      </c>
      <c r="C1910" s="22" t="s">
        <v>48</v>
      </c>
      <c r="D1910" s="23" t="s">
        <v>46</v>
      </c>
      <c r="E1910" s="76">
        <v>72</v>
      </c>
    </row>
    <row r="1911" spans="1:5">
      <c r="A1911" s="22">
        <v>41792</v>
      </c>
      <c r="B1911" s="22" t="s">
        <v>62</v>
      </c>
      <c r="C1911" s="22" t="s">
        <v>336</v>
      </c>
      <c r="D1911" s="23" t="s">
        <v>46</v>
      </c>
      <c r="E1911" s="76">
        <v>46</v>
      </c>
    </row>
    <row r="1912" spans="1:5">
      <c r="A1912" s="22">
        <v>41878</v>
      </c>
      <c r="B1912" s="22" t="s">
        <v>64</v>
      </c>
      <c r="C1912" s="22" t="s">
        <v>48</v>
      </c>
      <c r="D1912" s="23" t="s">
        <v>49</v>
      </c>
      <c r="E1912" s="76">
        <v>102</v>
      </c>
    </row>
    <row r="1913" spans="1:5">
      <c r="A1913" s="22">
        <v>41794</v>
      </c>
      <c r="B1913" s="22" t="s">
        <v>62</v>
      </c>
      <c r="C1913" s="22" t="s">
        <v>48</v>
      </c>
      <c r="D1913" s="23" t="s">
        <v>43</v>
      </c>
      <c r="E1913" s="76">
        <v>60</v>
      </c>
    </row>
    <row r="1914" spans="1:5">
      <c r="A1914" s="22">
        <v>41815</v>
      </c>
      <c r="B1914" s="22" t="s">
        <v>62</v>
      </c>
      <c r="C1914" s="22" t="s">
        <v>336</v>
      </c>
      <c r="D1914" s="23" t="s">
        <v>49</v>
      </c>
      <c r="E1914" s="76">
        <v>66</v>
      </c>
    </row>
    <row r="1915" spans="1:5">
      <c r="A1915" s="22">
        <v>41880</v>
      </c>
      <c r="B1915" s="22" t="s">
        <v>64</v>
      </c>
      <c r="C1915" s="22" t="s">
        <v>38</v>
      </c>
      <c r="D1915" s="23" t="s">
        <v>49</v>
      </c>
      <c r="E1915" s="76">
        <v>96</v>
      </c>
    </row>
    <row r="1916" spans="1:5">
      <c r="A1916" s="22">
        <v>41868</v>
      </c>
      <c r="B1916" s="22" t="s">
        <v>64</v>
      </c>
      <c r="C1916" s="22" t="s">
        <v>38</v>
      </c>
      <c r="D1916" s="23" t="s">
        <v>53</v>
      </c>
      <c r="E1916" s="76">
        <v>58</v>
      </c>
    </row>
    <row r="1917" spans="1:5">
      <c r="A1917" s="22">
        <v>41893</v>
      </c>
      <c r="B1917" s="22" t="s">
        <v>65</v>
      </c>
      <c r="C1917" s="22" t="s">
        <v>48</v>
      </c>
      <c r="D1917" s="23" t="s">
        <v>49</v>
      </c>
      <c r="E1917" s="76">
        <v>64</v>
      </c>
    </row>
    <row r="1918" spans="1:5">
      <c r="A1918" s="22">
        <v>41821</v>
      </c>
      <c r="B1918" s="22" t="s">
        <v>63</v>
      </c>
      <c r="C1918" s="22" t="s">
        <v>38</v>
      </c>
      <c r="D1918" s="23" t="s">
        <v>56</v>
      </c>
      <c r="E1918" s="76">
        <v>21</v>
      </c>
    </row>
    <row r="1919" spans="1:5">
      <c r="A1919" s="22">
        <v>41791</v>
      </c>
      <c r="B1919" s="22" t="s">
        <v>62</v>
      </c>
      <c r="C1919" s="22" t="s">
        <v>48</v>
      </c>
      <c r="D1919" s="23" t="s">
        <v>50</v>
      </c>
      <c r="E1919" s="76">
        <v>69</v>
      </c>
    </row>
    <row r="1920" spans="1:5">
      <c r="A1920" s="22">
        <v>41866</v>
      </c>
      <c r="B1920" s="22" t="s">
        <v>64</v>
      </c>
      <c r="C1920" s="22" t="s">
        <v>48</v>
      </c>
      <c r="D1920" s="23" t="s">
        <v>54</v>
      </c>
      <c r="E1920" s="76">
        <v>45</v>
      </c>
    </row>
    <row r="1921" spans="1:5">
      <c r="A1921" s="22">
        <v>41798</v>
      </c>
      <c r="B1921" s="22" t="s">
        <v>62</v>
      </c>
      <c r="C1921" s="22" t="s">
        <v>48</v>
      </c>
      <c r="D1921" s="23" t="s">
        <v>56</v>
      </c>
      <c r="E1921" s="76">
        <v>60</v>
      </c>
    </row>
    <row r="1922" spans="1:5">
      <c r="A1922" s="22">
        <v>41819</v>
      </c>
      <c r="B1922" s="22" t="s">
        <v>62</v>
      </c>
      <c r="C1922" s="22" t="s">
        <v>336</v>
      </c>
      <c r="D1922" s="23" t="s">
        <v>54</v>
      </c>
      <c r="E1922" s="76">
        <v>47</v>
      </c>
    </row>
    <row r="1923" spans="1:5">
      <c r="A1923" s="22">
        <v>41872</v>
      </c>
      <c r="B1923" s="22" t="s">
        <v>64</v>
      </c>
      <c r="C1923" s="22" t="s">
        <v>38</v>
      </c>
      <c r="D1923" s="23" t="s">
        <v>56</v>
      </c>
      <c r="E1923" s="76">
        <v>42</v>
      </c>
    </row>
    <row r="1924" spans="1:5">
      <c r="A1924" s="22">
        <v>41804</v>
      </c>
      <c r="B1924" s="22" t="s">
        <v>62</v>
      </c>
      <c r="C1924" s="22" t="s">
        <v>38</v>
      </c>
      <c r="D1924" s="23" t="s">
        <v>57</v>
      </c>
      <c r="E1924" s="76">
        <v>66</v>
      </c>
    </row>
    <row r="1925" spans="1:5">
      <c r="A1925" s="22">
        <v>41806</v>
      </c>
      <c r="B1925" s="22" t="s">
        <v>62</v>
      </c>
      <c r="C1925" s="22" t="s">
        <v>38</v>
      </c>
      <c r="D1925" s="23" t="s">
        <v>57</v>
      </c>
      <c r="E1925" s="76">
        <v>23</v>
      </c>
    </row>
    <row r="1926" spans="1:5">
      <c r="A1926" s="22">
        <v>41876</v>
      </c>
      <c r="B1926" s="22" t="s">
        <v>64</v>
      </c>
      <c r="C1926" s="22" t="s">
        <v>48</v>
      </c>
      <c r="D1926" s="23" t="s">
        <v>58</v>
      </c>
      <c r="E1926" s="76">
        <v>48</v>
      </c>
    </row>
    <row r="1927" spans="1:5">
      <c r="A1927" s="22">
        <v>41901</v>
      </c>
      <c r="B1927" s="22" t="s">
        <v>65</v>
      </c>
      <c r="C1927" s="22" t="s">
        <v>48</v>
      </c>
      <c r="D1927" s="23" t="s">
        <v>54</v>
      </c>
      <c r="E1927" s="76">
        <v>335</v>
      </c>
    </row>
    <row r="1928" spans="1:5">
      <c r="A1928" s="22">
        <v>41889</v>
      </c>
      <c r="B1928" s="22" t="s">
        <v>65</v>
      </c>
      <c r="C1928" s="22" t="s">
        <v>38</v>
      </c>
      <c r="D1928" s="23" t="s">
        <v>43</v>
      </c>
      <c r="E1928" s="76">
        <v>60</v>
      </c>
    </row>
    <row r="1929" spans="1:5">
      <c r="A1929" s="22">
        <v>41852</v>
      </c>
      <c r="B1929" s="22" t="s">
        <v>64</v>
      </c>
      <c r="C1929" s="22" t="s">
        <v>38</v>
      </c>
      <c r="D1929" s="23" t="s">
        <v>46</v>
      </c>
      <c r="E1929" s="76">
        <v>50</v>
      </c>
    </row>
    <row r="1930" spans="1:5">
      <c r="A1930" s="22">
        <v>41814</v>
      </c>
      <c r="B1930" s="22" t="s">
        <v>62</v>
      </c>
      <c r="C1930" s="22" t="s">
        <v>48</v>
      </c>
      <c r="D1930" s="23" t="s">
        <v>50</v>
      </c>
      <c r="E1930" s="76">
        <v>69</v>
      </c>
    </row>
    <row r="1931" spans="1:5">
      <c r="A1931" s="22">
        <v>41820</v>
      </c>
      <c r="B1931" s="22" t="s">
        <v>62</v>
      </c>
      <c r="C1931" s="22" t="s">
        <v>48</v>
      </c>
      <c r="D1931" s="23" t="s">
        <v>46</v>
      </c>
      <c r="E1931" s="76">
        <v>72</v>
      </c>
    </row>
    <row r="1932" spans="1:5">
      <c r="A1932" s="22">
        <v>41835</v>
      </c>
      <c r="B1932" s="22" t="s">
        <v>63</v>
      </c>
      <c r="C1932" s="22" t="s">
        <v>48</v>
      </c>
      <c r="D1932" s="23" t="s">
        <v>43</v>
      </c>
      <c r="E1932" s="76">
        <v>20</v>
      </c>
    </row>
    <row r="1933" spans="1:5">
      <c r="A1933" s="22">
        <v>41812</v>
      </c>
      <c r="B1933" s="22" t="s">
        <v>62</v>
      </c>
      <c r="C1933" s="22" t="s">
        <v>48</v>
      </c>
      <c r="D1933" s="23" t="s">
        <v>43</v>
      </c>
      <c r="E1933" s="76">
        <v>200</v>
      </c>
    </row>
    <row r="1934" spans="1:5">
      <c r="A1934" s="22">
        <v>41866</v>
      </c>
      <c r="B1934" s="22" t="s">
        <v>64</v>
      </c>
      <c r="C1934" s="22" t="s">
        <v>48</v>
      </c>
      <c r="D1934" s="23" t="s">
        <v>46</v>
      </c>
      <c r="E1934" s="76">
        <v>75</v>
      </c>
    </row>
    <row r="1935" spans="1:5">
      <c r="A1935" s="22">
        <v>41779</v>
      </c>
      <c r="B1935" s="22" t="s">
        <v>60</v>
      </c>
      <c r="C1935" s="22" t="s">
        <v>48</v>
      </c>
      <c r="D1935" s="23" t="s">
        <v>50</v>
      </c>
      <c r="E1935" s="76">
        <v>523</v>
      </c>
    </row>
    <row r="1936" spans="1:5">
      <c r="A1936" s="22">
        <v>41811</v>
      </c>
      <c r="B1936" s="22" t="s">
        <v>62</v>
      </c>
      <c r="C1936" s="22" t="s">
        <v>336</v>
      </c>
      <c r="D1936" s="23" t="s">
        <v>43</v>
      </c>
      <c r="E1936" s="76">
        <v>40</v>
      </c>
    </row>
    <row r="1937" spans="1:5">
      <c r="A1937" s="22">
        <v>41858</v>
      </c>
      <c r="B1937" s="22" t="s">
        <v>64</v>
      </c>
      <c r="C1937" s="22" t="s">
        <v>38</v>
      </c>
      <c r="D1937" s="23" t="s">
        <v>57</v>
      </c>
      <c r="E1937" s="76">
        <v>22</v>
      </c>
    </row>
    <row r="1938" spans="1:5">
      <c r="A1938" s="22">
        <v>41791</v>
      </c>
      <c r="B1938" s="22" t="s">
        <v>62</v>
      </c>
      <c r="C1938" s="22" t="s">
        <v>38</v>
      </c>
      <c r="D1938" s="23" t="s">
        <v>58</v>
      </c>
      <c r="E1938" s="76">
        <v>96</v>
      </c>
    </row>
    <row r="1939" spans="1:5">
      <c r="A1939" s="22">
        <v>41819</v>
      </c>
      <c r="B1939" s="22" t="s">
        <v>62</v>
      </c>
      <c r="C1939" s="22" t="s">
        <v>38</v>
      </c>
      <c r="D1939" s="23" t="s">
        <v>50</v>
      </c>
      <c r="E1939" s="76">
        <v>44</v>
      </c>
    </row>
    <row r="1940" spans="1:5">
      <c r="A1940" s="22">
        <v>41863</v>
      </c>
      <c r="B1940" s="22" t="s">
        <v>64</v>
      </c>
      <c r="C1940" s="22" t="s">
        <v>48</v>
      </c>
      <c r="D1940" s="23" t="s">
        <v>61</v>
      </c>
      <c r="E1940" s="76">
        <v>83</v>
      </c>
    </row>
    <row r="1941" spans="1:5">
      <c r="A1941" s="22">
        <v>41876</v>
      </c>
      <c r="B1941" s="22" t="s">
        <v>64</v>
      </c>
      <c r="C1941" s="22" t="s">
        <v>38</v>
      </c>
      <c r="D1941" s="23" t="s">
        <v>57</v>
      </c>
      <c r="E1941" s="76">
        <v>46</v>
      </c>
    </row>
    <row r="1942" spans="1:5">
      <c r="A1942" s="22">
        <v>41875</v>
      </c>
      <c r="B1942" s="22" t="s">
        <v>64</v>
      </c>
      <c r="C1942" s="22" t="s">
        <v>48</v>
      </c>
      <c r="D1942" s="23" t="s">
        <v>58</v>
      </c>
      <c r="E1942" s="76">
        <v>48</v>
      </c>
    </row>
    <row r="1943" spans="1:5">
      <c r="A1943" s="22">
        <v>41863</v>
      </c>
      <c r="B1943" s="22" t="s">
        <v>64</v>
      </c>
      <c r="C1943" s="22" t="s">
        <v>38</v>
      </c>
      <c r="D1943" s="23" t="s">
        <v>54</v>
      </c>
      <c r="E1943" s="76">
        <v>24</v>
      </c>
    </row>
    <row r="1944" spans="1:5">
      <c r="A1944" s="22">
        <v>41870</v>
      </c>
      <c r="B1944" s="22" t="s">
        <v>64</v>
      </c>
      <c r="C1944" s="22" t="s">
        <v>48</v>
      </c>
      <c r="D1944" s="23" t="s">
        <v>43</v>
      </c>
      <c r="E1944" s="76">
        <v>20</v>
      </c>
    </row>
    <row r="1945" spans="1:5">
      <c r="A1945" s="22">
        <v>41823</v>
      </c>
      <c r="B1945" s="22" t="s">
        <v>63</v>
      </c>
      <c r="C1945" s="22" t="s">
        <v>38</v>
      </c>
      <c r="D1945" s="23" t="s">
        <v>61</v>
      </c>
      <c r="E1945" s="76">
        <v>53</v>
      </c>
    </row>
    <row r="1946" spans="1:5">
      <c r="A1946" s="22">
        <v>41875</v>
      </c>
      <c r="B1946" s="22" t="s">
        <v>64</v>
      </c>
      <c r="C1946" s="22" t="s">
        <v>336</v>
      </c>
      <c r="D1946" s="23" t="s">
        <v>46</v>
      </c>
      <c r="E1946" s="76">
        <v>24</v>
      </c>
    </row>
    <row r="1947" spans="1:5">
      <c r="A1947" s="22">
        <v>41878</v>
      </c>
      <c r="B1947" s="22" t="s">
        <v>64</v>
      </c>
      <c r="C1947" s="22" t="s">
        <v>38</v>
      </c>
      <c r="D1947" s="23" t="s">
        <v>43</v>
      </c>
      <c r="E1947" s="76">
        <v>60</v>
      </c>
    </row>
    <row r="1948" spans="1:5">
      <c r="A1948" s="22">
        <v>41855</v>
      </c>
      <c r="B1948" s="22" t="s">
        <v>64</v>
      </c>
      <c r="C1948" s="22" t="s">
        <v>48</v>
      </c>
      <c r="D1948" s="23" t="s">
        <v>50</v>
      </c>
      <c r="E1948" s="76">
        <v>23</v>
      </c>
    </row>
    <row r="1949" spans="1:5">
      <c r="A1949" s="22">
        <v>41852</v>
      </c>
      <c r="B1949" s="22" t="s">
        <v>64</v>
      </c>
      <c r="C1949" s="22" t="s">
        <v>38</v>
      </c>
      <c r="D1949" s="23" t="s">
        <v>46</v>
      </c>
      <c r="E1949" s="76">
        <v>46</v>
      </c>
    </row>
    <row r="1950" spans="1:5">
      <c r="A1950" s="22">
        <v>41876</v>
      </c>
      <c r="B1950" s="22" t="s">
        <v>64</v>
      </c>
      <c r="C1950" s="22" t="s">
        <v>48</v>
      </c>
      <c r="D1950" s="23" t="s">
        <v>46</v>
      </c>
      <c r="E1950" s="76">
        <v>24</v>
      </c>
    </row>
    <row r="1951" spans="1:5">
      <c r="A1951" s="22">
        <v>41867</v>
      </c>
      <c r="B1951" s="22" t="s">
        <v>64</v>
      </c>
      <c r="C1951" s="22" t="s">
        <v>38</v>
      </c>
      <c r="D1951" s="23" t="s">
        <v>43</v>
      </c>
      <c r="E1951" s="76">
        <v>40</v>
      </c>
    </row>
    <row r="1952" spans="1:5">
      <c r="A1952" s="22">
        <v>41884</v>
      </c>
      <c r="B1952" s="22" t="s">
        <v>65</v>
      </c>
      <c r="C1952" s="22" t="s">
        <v>38</v>
      </c>
      <c r="D1952" s="23" t="s">
        <v>66</v>
      </c>
      <c r="E1952" s="76">
        <v>36</v>
      </c>
    </row>
    <row r="1953" spans="1:5">
      <c r="A1953" s="22">
        <v>41858</v>
      </c>
      <c r="B1953" s="22" t="s">
        <v>64</v>
      </c>
      <c r="C1953" s="22" t="s">
        <v>38</v>
      </c>
      <c r="D1953" s="23" t="s">
        <v>57</v>
      </c>
      <c r="E1953" s="76">
        <v>46</v>
      </c>
    </row>
    <row r="1954" spans="1:5">
      <c r="A1954" s="22">
        <v>41819</v>
      </c>
      <c r="B1954" s="22" t="s">
        <v>62</v>
      </c>
      <c r="C1954" s="22" t="s">
        <v>336</v>
      </c>
      <c r="D1954" s="23" t="s">
        <v>46</v>
      </c>
      <c r="E1954" s="76">
        <v>48</v>
      </c>
    </row>
    <row r="1955" spans="1:5">
      <c r="A1955" s="22">
        <v>41814</v>
      </c>
      <c r="B1955" s="22" t="s">
        <v>62</v>
      </c>
      <c r="C1955" s="22" t="s">
        <v>38</v>
      </c>
      <c r="D1955" s="23" t="s">
        <v>43</v>
      </c>
      <c r="E1955" s="76">
        <v>20</v>
      </c>
    </row>
    <row r="1956" spans="1:5">
      <c r="A1956" s="22">
        <v>41852</v>
      </c>
      <c r="B1956" s="22" t="s">
        <v>64</v>
      </c>
      <c r="C1956" s="22" t="s">
        <v>48</v>
      </c>
      <c r="D1956" s="23" t="s">
        <v>57</v>
      </c>
      <c r="E1956" s="76">
        <v>66</v>
      </c>
    </row>
    <row r="1957" spans="1:5">
      <c r="A1957" s="22">
        <v>41853</v>
      </c>
      <c r="B1957" s="22" t="s">
        <v>64</v>
      </c>
      <c r="C1957" s="22" t="s">
        <v>38</v>
      </c>
      <c r="D1957" s="23" t="s">
        <v>54</v>
      </c>
      <c r="E1957" s="76">
        <v>68</v>
      </c>
    </row>
    <row r="1958" spans="1:5">
      <c r="A1958" s="22">
        <v>41795</v>
      </c>
      <c r="B1958" s="22" t="s">
        <v>62</v>
      </c>
      <c r="C1958" s="22" t="s">
        <v>38</v>
      </c>
      <c r="D1958" s="23" t="s">
        <v>66</v>
      </c>
      <c r="E1958" s="76">
        <v>54</v>
      </c>
    </row>
    <row r="1959" spans="1:5">
      <c r="A1959" s="22">
        <v>41881</v>
      </c>
      <c r="B1959" s="22" t="s">
        <v>64</v>
      </c>
      <c r="C1959" s="22" t="s">
        <v>38</v>
      </c>
      <c r="D1959" s="23" t="s">
        <v>49</v>
      </c>
      <c r="E1959" s="76">
        <v>66</v>
      </c>
    </row>
    <row r="1960" spans="1:5">
      <c r="A1960" s="22">
        <v>41805</v>
      </c>
      <c r="B1960" s="22" t="s">
        <v>62</v>
      </c>
      <c r="C1960" s="22" t="s">
        <v>48</v>
      </c>
      <c r="D1960" s="23" t="s">
        <v>56</v>
      </c>
      <c r="E1960" s="76">
        <v>63</v>
      </c>
    </row>
    <row r="1961" spans="1:5">
      <c r="A1961" s="22">
        <v>41777</v>
      </c>
      <c r="B1961" s="22" t="s">
        <v>60</v>
      </c>
      <c r="C1961" s="22" t="s">
        <v>48</v>
      </c>
      <c r="D1961" s="23" t="s">
        <v>43</v>
      </c>
      <c r="E1961" s="76">
        <v>20</v>
      </c>
    </row>
    <row r="1962" spans="1:5">
      <c r="A1962" s="22">
        <v>41858</v>
      </c>
      <c r="B1962" s="22" t="s">
        <v>64</v>
      </c>
      <c r="C1962" s="22" t="s">
        <v>336</v>
      </c>
      <c r="D1962" s="23" t="s">
        <v>54</v>
      </c>
      <c r="E1962" s="76">
        <v>24</v>
      </c>
    </row>
    <row r="1963" spans="1:5">
      <c r="A1963" s="22">
        <v>41855</v>
      </c>
      <c r="B1963" s="22" t="s">
        <v>64</v>
      </c>
      <c r="C1963" s="22" t="s">
        <v>38</v>
      </c>
      <c r="D1963" s="23" t="s">
        <v>56</v>
      </c>
      <c r="E1963" s="76">
        <v>84</v>
      </c>
    </row>
    <row r="1964" spans="1:5">
      <c r="A1964" s="22">
        <v>41828</v>
      </c>
      <c r="B1964" s="22" t="s">
        <v>63</v>
      </c>
      <c r="C1964" s="22" t="s">
        <v>38</v>
      </c>
      <c r="D1964" s="23" t="s">
        <v>54</v>
      </c>
      <c r="E1964" s="76">
        <v>47</v>
      </c>
    </row>
    <row r="1965" spans="1:5">
      <c r="A1965" s="22">
        <v>41784</v>
      </c>
      <c r="B1965" s="22" t="s">
        <v>60</v>
      </c>
      <c r="C1965" s="22" t="s">
        <v>48</v>
      </c>
      <c r="D1965" s="23" t="s">
        <v>53</v>
      </c>
      <c r="E1965" s="76">
        <v>87</v>
      </c>
    </row>
    <row r="1966" spans="1:5">
      <c r="A1966" s="22">
        <v>41772</v>
      </c>
      <c r="B1966" s="22" t="s">
        <v>60</v>
      </c>
      <c r="C1966" s="22" t="s">
        <v>38</v>
      </c>
      <c r="D1966" s="23" t="s">
        <v>43</v>
      </c>
      <c r="E1966" s="76">
        <v>40</v>
      </c>
    </row>
    <row r="1967" spans="1:5">
      <c r="A1967" s="22">
        <v>41891</v>
      </c>
      <c r="B1967" s="22" t="s">
        <v>65</v>
      </c>
      <c r="C1967" s="22" t="s">
        <v>48</v>
      </c>
      <c r="D1967" s="23" t="s">
        <v>43</v>
      </c>
      <c r="E1967" s="76">
        <v>246</v>
      </c>
    </row>
    <row r="1968" spans="1:5">
      <c r="A1968" s="22">
        <v>41805</v>
      </c>
      <c r="B1968" s="22" t="s">
        <v>62</v>
      </c>
      <c r="C1968" s="22" t="s">
        <v>48</v>
      </c>
      <c r="D1968" s="23" t="s">
        <v>39</v>
      </c>
      <c r="E1968" s="76">
        <v>240</v>
      </c>
    </row>
    <row r="1969" spans="1:5">
      <c r="A1969" s="22">
        <v>41876</v>
      </c>
      <c r="B1969" s="22" t="s">
        <v>64</v>
      </c>
      <c r="C1969" s="22" t="s">
        <v>38</v>
      </c>
      <c r="D1969" s="23" t="s">
        <v>49</v>
      </c>
      <c r="E1969" s="76">
        <v>99</v>
      </c>
    </row>
    <row r="1970" spans="1:5">
      <c r="A1970" s="22">
        <v>41791</v>
      </c>
      <c r="B1970" s="22" t="s">
        <v>62</v>
      </c>
      <c r="C1970" s="22" t="s">
        <v>38</v>
      </c>
      <c r="D1970" s="23" t="s">
        <v>49</v>
      </c>
      <c r="E1970" s="76">
        <v>68</v>
      </c>
    </row>
    <row r="1971" spans="1:5">
      <c r="A1971" s="22">
        <v>41817</v>
      </c>
      <c r="B1971" s="22" t="s">
        <v>62</v>
      </c>
      <c r="C1971" s="22" t="s">
        <v>48</v>
      </c>
      <c r="D1971" s="23" t="s">
        <v>46</v>
      </c>
      <c r="E1971" s="76">
        <v>72</v>
      </c>
    </row>
    <row r="1972" spans="1:5">
      <c r="A1972" s="22">
        <v>41880</v>
      </c>
      <c r="B1972" s="22" t="s">
        <v>64</v>
      </c>
      <c r="C1972" s="22" t="s">
        <v>48</v>
      </c>
      <c r="D1972" s="23" t="s">
        <v>43</v>
      </c>
      <c r="E1972" s="76">
        <v>40</v>
      </c>
    </row>
    <row r="1973" spans="1:5">
      <c r="A1973" s="22">
        <v>41813</v>
      </c>
      <c r="B1973" s="22" t="s">
        <v>62</v>
      </c>
      <c r="C1973" s="22" t="s">
        <v>38</v>
      </c>
      <c r="D1973" s="23" t="s">
        <v>54</v>
      </c>
      <c r="E1973" s="76">
        <v>71</v>
      </c>
    </row>
    <row r="1974" spans="1:5">
      <c r="A1974" s="22">
        <v>41800</v>
      </c>
      <c r="B1974" s="22" t="s">
        <v>62</v>
      </c>
      <c r="C1974" s="22" t="s">
        <v>48</v>
      </c>
      <c r="D1974" s="23" t="s">
        <v>54</v>
      </c>
      <c r="E1974" s="76">
        <v>71</v>
      </c>
    </row>
    <row r="1975" spans="1:5">
      <c r="A1975" s="22">
        <v>41784</v>
      </c>
      <c r="B1975" s="22" t="s">
        <v>60</v>
      </c>
      <c r="C1975" s="22" t="s">
        <v>38</v>
      </c>
      <c r="D1975" s="23" t="s">
        <v>50</v>
      </c>
      <c r="E1975" s="76">
        <v>46</v>
      </c>
    </row>
    <row r="1976" spans="1:5">
      <c r="A1976" s="22">
        <v>41846</v>
      </c>
      <c r="B1976" s="22" t="s">
        <v>63</v>
      </c>
      <c r="C1976" s="22" t="s">
        <v>48</v>
      </c>
      <c r="D1976" s="23" t="s">
        <v>57</v>
      </c>
      <c r="E1976" s="76">
        <v>69</v>
      </c>
    </row>
    <row r="1977" spans="1:5">
      <c r="A1977" s="22">
        <v>41815</v>
      </c>
      <c r="B1977" s="22" t="s">
        <v>62</v>
      </c>
      <c r="C1977" s="22" t="s">
        <v>48</v>
      </c>
      <c r="D1977" s="23" t="s">
        <v>50</v>
      </c>
      <c r="E1977" s="76">
        <v>69</v>
      </c>
    </row>
    <row r="1978" spans="1:5">
      <c r="A1978" s="22">
        <v>41854</v>
      </c>
      <c r="B1978" s="22" t="s">
        <v>64</v>
      </c>
      <c r="C1978" s="22" t="s">
        <v>48</v>
      </c>
      <c r="D1978" s="23" t="s">
        <v>49</v>
      </c>
      <c r="E1978" s="76">
        <v>66</v>
      </c>
    </row>
    <row r="1979" spans="1:5">
      <c r="A1979" s="22">
        <v>41794</v>
      </c>
      <c r="B1979" s="22" t="s">
        <v>62</v>
      </c>
      <c r="C1979" s="22" t="s">
        <v>336</v>
      </c>
      <c r="D1979" s="23" t="s">
        <v>49</v>
      </c>
      <c r="E1979" s="76">
        <v>68</v>
      </c>
    </row>
    <row r="1980" spans="1:5">
      <c r="A1980" s="22">
        <v>41818</v>
      </c>
      <c r="B1980" s="22" t="s">
        <v>62</v>
      </c>
      <c r="C1980" s="22" t="s">
        <v>38</v>
      </c>
      <c r="D1980" s="23" t="s">
        <v>43</v>
      </c>
      <c r="E1980" s="76">
        <v>38</v>
      </c>
    </row>
    <row r="1981" spans="1:5">
      <c r="A1981" s="22">
        <v>41861</v>
      </c>
      <c r="B1981" s="22" t="s">
        <v>64</v>
      </c>
      <c r="C1981" s="22" t="s">
        <v>38</v>
      </c>
      <c r="D1981" s="23" t="s">
        <v>57</v>
      </c>
      <c r="E1981" s="76">
        <v>23</v>
      </c>
    </row>
    <row r="1982" spans="1:5">
      <c r="A1982" s="22">
        <v>41828</v>
      </c>
      <c r="B1982" s="22" t="s">
        <v>63</v>
      </c>
      <c r="C1982" s="22" t="s">
        <v>48</v>
      </c>
      <c r="D1982" s="23" t="s">
        <v>53</v>
      </c>
      <c r="E1982" s="76">
        <v>58</v>
      </c>
    </row>
    <row r="1983" spans="1:5">
      <c r="A1983" s="22">
        <v>41798</v>
      </c>
      <c r="B1983" s="22" t="s">
        <v>62</v>
      </c>
      <c r="C1983" s="22" t="s">
        <v>48</v>
      </c>
      <c r="D1983" s="23" t="s">
        <v>53</v>
      </c>
      <c r="E1983" s="76">
        <v>87</v>
      </c>
    </row>
    <row r="1984" spans="1:5">
      <c r="A1984" s="22">
        <v>41760</v>
      </c>
      <c r="B1984" s="22" t="s">
        <v>60</v>
      </c>
      <c r="C1984" s="22" t="s">
        <v>48</v>
      </c>
      <c r="D1984" s="23" t="s">
        <v>61</v>
      </c>
      <c r="E1984" s="76">
        <v>83</v>
      </c>
    </row>
    <row r="1985" spans="1:5">
      <c r="A1985" s="22">
        <v>41880</v>
      </c>
      <c r="B1985" s="22" t="s">
        <v>64</v>
      </c>
      <c r="C1985" s="22" t="s">
        <v>38</v>
      </c>
      <c r="D1985" s="23" t="s">
        <v>53</v>
      </c>
      <c r="E1985" s="76">
        <v>331</v>
      </c>
    </row>
    <row r="1986" spans="1:5">
      <c r="A1986" s="22">
        <v>41879</v>
      </c>
      <c r="B1986" s="22" t="s">
        <v>64</v>
      </c>
      <c r="C1986" s="22" t="s">
        <v>336</v>
      </c>
      <c r="D1986" s="23" t="s">
        <v>49</v>
      </c>
      <c r="E1986" s="76">
        <v>96</v>
      </c>
    </row>
    <row r="1987" spans="1:5">
      <c r="A1987" s="22">
        <v>41798</v>
      </c>
      <c r="B1987" s="22" t="s">
        <v>62</v>
      </c>
      <c r="C1987" s="22" t="s">
        <v>336</v>
      </c>
      <c r="D1987" s="23" t="s">
        <v>53</v>
      </c>
      <c r="E1987" s="76">
        <v>58</v>
      </c>
    </row>
    <row r="1988" spans="1:5">
      <c r="A1988" s="22">
        <v>41810</v>
      </c>
      <c r="B1988" s="22" t="s">
        <v>62</v>
      </c>
      <c r="C1988" s="22" t="s">
        <v>48</v>
      </c>
      <c r="D1988" s="23" t="s">
        <v>57</v>
      </c>
      <c r="E1988" s="76">
        <v>23</v>
      </c>
    </row>
    <row r="1989" spans="1:5">
      <c r="A1989" s="22">
        <v>41818</v>
      </c>
      <c r="B1989" s="22" t="s">
        <v>62</v>
      </c>
      <c r="C1989" s="22" t="s">
        <v>48</v>
      </c>
      <c r="D1989" s="23" t="s">
        <v>61</v>
      </c>
      <c r="E1989" s="76">
        <v>277</v>
      </c>
    </row>
    <row r="1990" spans="1:5">
      <c r="A1990" s="22">
        <v>41808</v>
      </c>
      <c r="B1990" s="22" t="s">
        <v>62</v>
      </c>
      <c r="C1990" s="22" t="s">
        <v>48</v>
      </c>
      <c r="D1990" s="23" t="s">
        <v>49</v>
      </c>
      <c r="E1990" s="76">
        <v>33</v>
      </c>
    </row>
    <row r="1991" spans="1:5">
      <c r="A1991" s="22">
        <v>41804</v>
      </c>
      <c r="B1991" s="22" t="s">
        <v>62</v>
      </c>
      <c r="C1991" s="22" t="s">
        <v>48</v>
      </c>
      <c r="D1991" s="23" t="s">
        <v>58</v>
      </c>
      <c r="E1991" s="76">
        <v>24</v>
      </c>
    </row>
    <row r="1992" spans="1:5">
      <c r="A1992" s="22">
        <v>41873</v>
      </c>
      <c r="B1992" s="22" t="s">
        <v>64</v>
      </c>
      <c r="C1992" s="22" t="s">
        <v>48</v>
      </c>
      <c r="D1992" s="23" t="s">
        <v>57</v>
      </c>
      <c r="E1992" s="76">
        <v>66</v>
      </c>
    </row>
    <row r="1993" spans="1:5">
      <c r="A1993" s="22">
        <v>41803</v>
      </c>
      <c r="B1993" s="22" t="s">
        <v>62</v>
      </c>
      <c r="C1993" s="22" t="s">
        <v>48</v>
      </c>
      <c r="D1993" s="23" t="s">
        <v>61</v>
      </c>
      <c r="E1993" s="76">
        <v>27</v>
      </c>
    </row>
    <row r="1994" spans="1:5">
      <c r="A1994" s="22">
        <v>41794</v>
      </c>
      <c r="B1994" s="22" t="s">
        <v>62</v>
      </c>
      <c r="C1994" s="22" t="s">
        <v>48</v>
      </c>
      <c r="D1994" s="23" t="s">
        <v>57</v>
      </c>
      <c r="E1994" s="76">
        <v>23</v>
      </c>
    </row>
    <row r="1995" spans="1:5">
      <c r="A1995" s="22">
        <v>41803</v>
      </c>
      <c r="B1995" s="22" t="s">
        <v>62</v>
      </c>
      <c r="C1995" s="22" t="s">
        <v>48</v>
      </c>
      <c r="D1995" s="23" t="s">
        <v>53</v>
      </c>
      <c r="E1995" s="76">
        <v>28</v>
      </c>
    </row>
    <row r="1996" spans="1:5">
      <c r="A1996" s="22">
        <v>41881</v>
      </c>
      <c r="B1996" s="22" t="s">
        <v>64</v>
      </c>
      <c r="C1996" s="22" t="s">
        <v>48</v>
      </c>
      <c r="D1996" s="23" t="s">
        <v>43</v>
      </c>
      <c r="E1996" s="76">
        <v>60</v>
      </c>
    </row>
    <row r="1997" spans="1:5">
      <c r="A1997" s="22">
        <v>41900</v>
      </c>
      <c r="B1997" s="22" t="s">
        <v>65</v>
      </c>
      <c r="C1997" s="22" t="s">
        <v>38</v>
      </c>
      <c r="D1997" s="23" t="s">
        <v>46</v>
      </c>
      <c r="E1997" s="76">
        <v>75</v>
      </c>
    </row>
    <row r="1998" spans="1:5">
      <c r="A1998" s="22">
        <v>41869</v>
      </c>
      <c r="B1998" s="22" t="s">
        <v>64</v>
      </c>
      <c r="C1998" s="22" t="s">
        <v>336</v>
      </c>
      <c r="D1998" s="23" t="s">
        <v>39</v>
      </c>
      <c r="E1998" s="76">
        <v>78</v>
      </c>
    </row>
    <row r="1999" spans="1:5">
      <c r="A1999" s="22">
        <v>41880</v>
      </c>
      <c r="B1999" s="22" t="s">
        <v>64</v>
      </c>
      <c r="C1999" s="22" t="s">
        <v>38</v>
      </c>
      <c r="D1999" s="23" t="s">
        <v>61</v>
      </c>
      <c r="E1999" s="76">
        <v>83</v>
      </c>
    </row>
    <row r="2000" spans="1:5">
      <c r="A2000" s="22">
        <v>41792</v>
      </c>
      <c r="B2000" s="22" t="s">
        <v>62</v>
      </c>
      <c r="C2000" s="22" t="s">
        <v>48</v>
      </c>
      <c r="D2000" s="23" t="s">
        <v>49</v>
      </c>
      <c r="E2000" s="76">
        <v>136</v>
      </c>
    </row>
    <row r="2001" spans="1:5">
      <c r="A2001" s="22">
        <v>41844</v>
      </c>
      <c r="B2001" s="22" t="s">
        <v>63</v>
      </c>
      <c r="C2001" s="22" t="s">
        <v>48</v>
      </c>
      <c r="D2001" s="23" t="s">
        <v>53</v>
      </c>
      <c r="E2001" s="76">
        <v>29</v>
      </c>
    </row>
    <row r="2002" spans="1:5">
      <c r="A2002" s="22">
        <v>41869</v>
      </c>
      <c r="B2002" s="22" t="s">
        <v>64</v>
      </c>
      <c r="C2002" s="22" t="s">
        <v>48</v>
      </c>
      <c r="D2002" s="23" t="s">
        <v>43</v>
      </c>
      <c r="E2002" s="76">
        <v>38</v>
      </c>
    </row>
    <row r="2003" spans="1:5">
      <c r="A2003" s="22">
        <v>41819</v>
      </c>
      <c r="B2003" s="22" t="s">
        <v>62</v>
      </c>
      <c r="C2003" s="22" t="s">
        <v>48</v>
      </c>
      <c r="D2003" s="23" t="s">
        <v>57</v>
      </c>
      <c r="E2003" s="76">
        <v>46</v>
      </c>
    </row>
    <row r="2004" spans="1:5">
      <c r="A2004" s="22">
        <v>41792</v>
      </c>
      <c r="B2004" s="22" t="s">
        <v>62</v>
      </c>
      <c r="C2004" s="22" t="s">
        <v>336</v>
      </c>
      <c r="D2004" s="23" t="s">
        <v>50</v>
      </c>
      <c r="E2004" s="76">
        <v>501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</vt:i4>
      </vt:variant>
    </vt:vector>
  </HeadingPairs>
  <TitlesOfParts>
    <vt:vector size="32" baseType="lpstr">
      <vt:lpstr>Cover</vt:lpstr>
      <vt:lpstr>Topics</vt:lpstr>
      <vt:lpstr>T V (1)</vt:lpstr>
      <vt:lpstr>T V (2)</vt:lpstr>
      <vt:lpstr>T V (3)</vt:lpstr>
      <vt:lpstr>T V (4)</vt:lpstr>
      <vt:lpstr>T V (5)</vt:lpstr>
      <vt:lpstr>T</vt:lpstr>
      <vt:lpstr>CF</vt:lpstr>
      <vt:lpstr>C B P</vt:lpstr>
      <vt:lpstr>CT Charts</vt:lpstr>
      <vt:lpstr>Line1st</vt:lpstr>
      <vt:lpstr>Line</vt:lpstr>
      <vt:lpstr>X Y</vt:lpstr>
      <vt:lpstr>Goals of Chantel</vt:lpstr>
      <vt:lpstr>CS Data</vt:lpstr>
      <vt:lpstr>BuildDB</vt:lpstr>
      <vt:lpstr>Dashboard</vt:lpstr>
      <vt:lpstr>HW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Line1st!_Toc451579853</vt:lpstr>
      <vt:lpstr>Dashboard!Print_Area</vt:lpstr>
      <vt:lpstr>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FamilyUse</dc:creator>
  <cp:lastModifiedBy>Eric Martinez</cp:lastModifiedBy>
  <cp:lastPrinted>2024-05-08T11:41:05Z</cp:lastPrinted>
  <dcterms:created xsi:type="dcterms:W3CDTF">2019-03-02T16:04:16Z</dcterms:created>
  <dcterms:modified xsi:type="dcterms:W3CDTF">2024-05-09T11:24:03Z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d396b56d-0067-41df-8da2-6b74cbc091d1</vt:lpwstr>
  </property>
</Properties>
</file>